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/comment2.xml" ContentType="application/vnd.openxmlformats-officedocument.spreadsheetml.comments+xml"/>
  <Override PartName="/xl/worksheets/sheet7.xml" ContentType="application/vnd.openxmlformats-officedocument.spreadsheetml.worksheet+xml"/>
  <Override PartName="/xl/comments/comment3.xml" ContentType="application/vnd.openxmlformats-officedocument.spreadsheetml.comments+xml"/>
  <Override PartName="/xl/worksheets/sheet8.xml" ContentType="application/vnd.openxmlformats-officedocument.spreadsheetml.worksheet+xml"/>
  <Override PartName="/xl/comments/comment4.xml" ContentType="application/vnd.openxmlformats-officedocument.spreadsheetml.comments+xml"/>
  <Override PartName="/xl/worksheets/sheet9.xml" ContentType="application/vnd.openxmlformats-officedocument.spreadsheetml.worksheet+xml"/>
  <Override PartName="/xl/comments/comment5.xml" ContentType="application/vnd.openxmlformats-officedocument.spreadsheetml.comments+xml"/>
  <Override PartName="/xl/worksheets/sheet10.xml" ContentType="application/vnd.openxmlformats-officedocument.spreadsheetml.worksheet+xml"/>
  <Override PartName="/xl/comments/comment6.xml" ContentType="application/vnd.openxmlformats-officedocument.spreadsheetml.comments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/comment7.xml" ContentType="application/vnd.openxmlformats-officedocument.spreadsheetml.comments+xml"/>
  <Override PartName="/xl/worksheets/sheet13.xml" ContentType="application/vnd.openxmlformats-officedocument.spreadsheetml.worksheet+xml"/>
  <Override PartName="/xl/comments/comment8.xml" ContentType="application/vnd.openxmlformats-officedocument.spreadsheetml.comments+xml"/>
  <Override PartName="/xl/worksheets/sheet14.xml" ContentType="application/vnd.openxmlformats-officedocument.spreadsheetml.worksheet+xml"/>
  <Override PartName="/xl/comments/comment9.xml" ContentType="application/vnd.openxmlformats-officedocument.spreadsheetml.comments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omments/comment10.xml" ContentType="application/vnd.openxmlformats-officedocument.spreadsheetml.comments+xml"/>
  <Override PartName="/xl/worksheets/sheet17.xml" ContentType="application/vnd.openxmlformats-officedocument.spreadsheetml.worksheet+xml"/>
  <Override PartName="/xl/comments/comment11.xml" ContentType="application/vnd.openxmlformats-officedocument.spreadsheetml.comments+xml"/>
  <Override PartName="/xl/worksheets/sheet18.xml" ContentType="application/vnd.openxmlformats-officedocument.spreadsheetml.worksheet+xml"/>
  <Override PartName="/xl/comments/comment12.xml" ContentType="application/vnd.openxmlformats-officedocument.spreadsheetml.comments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comments/comment13.xml" ContentType="application/vnd.openxmlformats-officedocument.spreadsheetml.comments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comments/comment14.xml" ContentType="application/vnd.openxmlformats-officedocument.spreadsheetml.comments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890" firstSheet="10" activeTab="23" autoFilterDateGrouping="1"/>
  </bookViews>
  <sheets>
    <sheet name="INDIA" sheetId="1" state="visible" r:id="rId1"/>
    <sheet name="CHINA" sheetId="2" state="visible" r:id="rId2"/>
    <sheet name="USA" sheetId="3" state="visible" r:id="rId3"/>
    <sheet name="Freight matrix" sheetId="4" state="visible" r:id="rId4"/>
    <sheet name="FOB origin" sheetId="5" state="visible" r:id="rId5"/>
    <sheet name="EU" sheetId="6" state="visible" r:id="rId6"/>
    <sheet name="BRAZIL domestic" sheetId="7" state="visible" r:id="rId7"/>
    <sheet name="ARB BRZ 2022" sheetId="8" state="visible" r:id="rId8"/>
    <sheet name="ARB BRZ 2024_25" sheetId="9" state="visible" r:id="rId9"/>
    <sheet name="ARB BRZ 2023 (no tax)" sheetId="10" state="visible" r:id="rId10"/>
    <sheet name="mkt data" sheetId="11" state="visible" r:id="rId11"/>
    <sheet name="settlement day" sheetId="12" state="visible" r:id="rId12"/>
    <sheet name="PLATTS&amp;OPIS" sheetId="13" state="visible" r:id="rId13"/>
    <sheet name="CU" sheetId="14" state="visible" r:id="rId14"/>
    <sheet name="NYH" sheetId="15" state="visible" r:id="rId15"/>
    <sheet name="T2" sheetId="16" state="visible" r:id="rId16"/>
    <sheet name="B3 ETH" sheetId="17" state="visible" r:id="rId17"/>
    <sheet name="B3 ETH (OI)" sheetId="18" state="visible" r:id="rId18"/>
    <sheet name="CORN" sheetId="19" state="visible" r:id="rId19"/>
    <sheet name="RBOB" sheetId="20" state="visible" r:id="rId20"/>
    <sheet name="Sugar 11" sheetId="21" state="visible" r:id="rId21"/>
    <sheet name="BRL USD" sheetId="22" state="visible" r:id="rId22"/>
    <sheet name="EUR USD" sheetId="23" state="visible" r:id="rId23"/>
    <sheet name="ESALQ Paulinia" sheetId="24" state="visible" r:id="rId24"/>
    <sheet name="euro spot" sheetId="25" state="visible" r:id="rId25"/>
    <sheet name="ESALQ Hydrous Ribeirao" sheetId="26" state="visible" r:id="rId26"/>
    <sheet name="gasoline arbitrage" sheetId="27" state="visible" r:id="rId27"/>
    <sheet name="Gasoline vs Hydrous SP" sheetId="28" state="visible" r:id="rId28"/>
  </sheets>
  <externalReferences>
    <externalReference r:id="rId29"/>
    <externalReference r:id="rId30"/>
  </externalReferences>
  <definedNames>
    <definedName name="_xlnm.Print_Area" localSheetId="10">'mkt data'!$E$2:$J$17</definedName>
  </definedNames>
  <calcPr calcId="191028" fullCalcOnLoad="1"/>
</workbook>
</file>

<file path=xl/styles.xml><?xml version="1.0" encoding="utf-8"?>
<styleSheet xmlns="http://schemas.openxmlformats.org/spreadsheetml/2006/main">
  <numFmts count="35">
    <numFmt numFmtId="164" formatCode="_-* #,##0.0000_-;\-* #,##0.0000_-;_-* &quot;-&quot;??_-;_-@_-"/>
    <numFmt numFmtId="165" formatCode="_(* #,##0.0000_);_(* \(#,##0.0000\);_(* &quot;-&quot;??_);_(@_)"/>
    <numFmt numFmtId="166" formatCode="_(* #,##0.0_);_(* \(#,##0.0\);_(* &quot;-&quot;??_);_(@_)"/>
    <numFmt numFmtId="167" formatCode="0.0000"/>
    <numFmt numFmtId="168" formatCode="_(* #,##0_);_(* \(#,##0\);_(* &quot;-&quot;??_);_(@_)"/>
    <numFmt numFmtId="169" formatCode="0.00_ ;[Red]\-0.00\ "/>
    <numFmt numFmtId="170" formatCode="0.0000_ ;[Red]\-0.0000\ "/>
    <numFmt numFmtId="171" formatCode="#,##0.00_ ;[Red]\-#,##0.00\ "/>
    <numFmt numFmtId="172" formatCode="#,##0.0000_ ;[Red]\-#,##0.0000\ "/>
    <numFmt numFmtId="173" formatCode="#,##0.0000"/>
    <numFmt numFmtId="174" formatCode="#,##0.0"/>
    <numFmt numFmtId="175" formatCode="0.000"/>
    <numFmt numFmtId="176" formatCode="_(* #,##0.000_);_(* \(#,##0.000\);_(* &quot;-&quot;??_);_(@_)"/>
    <numFmt numFmtId="177" formatCode="_-* #,##0.00\ _X_D_R_-;\-* #,##0.00\ _X_D_R_-;_-* &quot;-&quot;??\ _X_D_R_-;_-@_-"/>
    <numFmt numFmtId="178" formatCode="_-* #,##0_-;\-* #,##0_-;_-* &quot;-&quot;??_-;_-@_-"/>
    <numFmt numFmtId="179" formatCode="_-&quot;$&quot;* #,##0.00_-;\-&quot;$&quot;* #,##0.00_-;_-&quot;$&quot;* &quot;-&quot;??_-;_-@_-"/>
    <numFmt numFmtId="180" formatCode="_-* #,##0.00000_-;\-* #,##0.00000_-;_-* &quot;-&quot;??_-;_-@_-"/>
    <numFmt numFmtId="181" formatCode="_-&quot;$&quot;* #,##0.0000_-;\-&quot;$&quot;* #,##0.0000_-;_-&quot;$&quot;* &quot;-&quot;??_-;_-@_-"/>
    <numFmt numFmtId="182" formatCode="_-&quot;$&quot;* #,##0_-;\-&quot;$&quot;* #,##0_-;_-&quot;$&quot;* &quot;-&quot;??_-;_-@_-"/>
    <numFmt numFmtId="183" formatCode="_-&quot;$&quot;* #,##0.00000_-;\-&quot;$&quot;* #,##0.00000_-;_-&quot;$&quot;* &quot;-&quot;??_-;_-@_-"/>
    <numFmt numFmtId="184" formatCode="#,##0.000"/>
    <numFmt numFmtId="185" formatCode="_-* #,##0.00_-;\-* #,##0.00_-;_-* &quot;-&quot;??_-;_-@_-"/>
    <numFmt numFmtId="186" formatCode="#,##0.000000"/>
    <numFmt numFmtId="187" formatCode="[$$-409]#,##0.00_ ;[Red]\-[$$-409]#,##0.00\ "/>
    <numFmt numFmtId="188" formatCode="[$€-2]\ #,##0.00;[Red]\-[$€-2]\ #,##0.00"/>
    <numFmt numFmtId="189" formatCode="_-* #,##0.0000\ _X_D_R_-;\-* #,##0.0000\ _X_D_R_-;_-* &quot;-&quot;??\ _X_D_R_-;_-@_-"/>
    <numFmt numFmtId="190" formatCode="#,##0_ ;[Red]\-#,##0\ "/>
    <numFmt numFmtId="191" formatCode="[$-409]d\-mmm\-yy;@"/>
    <numFmt numFmtId="192" formatCode="[$-409]mmmm\ d\,\ yyyy;@"/>
    <numFmt numFmtId="193" formatCode="#,##0.00000"/>
    <numFmt numFmtId="194" formatCode="0.00000"/>
    <numFmt numFmtId="195" formatCode="0.000000"/>
    <numFmt numFmtId="196" formatCode="mm/dd/yyyy\ hh:mm:ss"/>
    <numFmt numFmtId="197" formatCode="_-* #,##0.00\ _€_-;\-* #,##0.00\ _€_-;_-* &quot;-&quot;??\ _€_-;_-@_-"/>
    <numFmt numFmtId="198" formatCode="_-* #,##0.00\ &quot;XDR&quot;_-;\-* #,##0.00\ &quot;XDR&quot;_-;_-* &quot;-&quot;??\ &quot;XDR&quot;_-;_-@_-"/>
  </numFmts>
  <fonts count="143">
    <font>
      <name val="Calibri"/>
      <family val="2"/>
      <color theme="1"/>
      <sz val="11"/>
      <scheme val="minor"/>
    </font>
    <font>
      <name val="Calibri"/>
      <family val="2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i val="1"/>
      <color theme="1"/>
      <sz val="11"/>
      <scheme val="minor"/>
    </font>
    <font>
      <name val="Calibri"/>
      <family val="2"/>
      <b val="1"/>
      <i val="1"/>
      <color theme="1"/>
      <sz val="10"/>
      <scheme val="minor"/>
    </font>
    <font>
      <name val="Calibri"/>
      <family val="2"/>
      <i val="1"/>
      <color rgb="FFFF0000"/>
      <sz val="10"/>
      <scheme val="minor"/>
    </font>
    <font>
      <name val="Calibri"/>
      <family val="2"/>
      <i val="1"/>
      <color theme="1"/>
      <sz val="10"/>
      <scheme val="minor"/>
    </font>
    <font>
      <name val="Calibri"/>
      <family val="2"/>
      <sz val="12"/>
      <scheme val="minor"/>
    </font>
    <font>
      <name val="Calibri"/>
      <family val="2"/>
      <i val="1"/>
      <color rgb="FF0070C0"/>
      <sz val="11"/>
      <scheme val="minor"/>
    </font>
    <font>
      <name val="Calibri"/>
      <family val="2"/>
      <b val="1"/>
      <i val="1"/>
      <color theme="1"/>
      <sz val="8"/>
      <scheme val="minor"/>
    </font>
    <font>
      <name val="Calibri"/>
      <family val="2"/>
      <b val="1"/>
      <i val="1"/>
      <color rgb="FFFF0000"/>
      <sz val="11"/>
      <scheme val="minor"/>
    </font>
    <font>
      <name val="Calibri"/>
      <family val="2"/>
      <i val="1"/>
      <sz val="10"/>
      <scheme val="minor"/>
    </font>
    <font>
      <name val="Calibri"/>
      <family val="2"/>
      <b val="1"/>
      <i val="1"/>
      <sz val="11"/>
      <scheme val="minor"/>
    </font>
    <font>
      <name val="Calibri"/>
      <family val="2"/>
      <b val="1"/>
      <sz val="11"/>
      <scheme val="minor"/>
    </font>
    <font>
      <name val="Calibri"/>
      <family val="2"/>
      <b val="1"/>
      <i val="1"/>
      <sz val="9"/>
      <scheme val="minor"/>
    </font>
    <font>
      <name val="Calibri"/>
      <family val="2"/>
      <sz val="10"/>
      <scheme val="minor"/>
    </font>
    <font>
      <name val="Calibri"/>
      <family val="2"/>
      <color rgb="FFFF0000"/>
      <sz val="11"/>
      <scheme val="minor"/>
    </font>
    <font>
      <name val="Calibri"/>
      <family val="2"/>
      <b val="1"/>
      <sz val="10"/>
      <scheme val="minor"/>
    </font>
    <font>
      <name val="Calibri"/>
      <family val="2"/>
      <b val="1"/>
      <i val="1"/>
      <sz val="10"/>
      <scheme val="minor"/>
    </font>
    <font>
      <name val="Arial"/>
      <family val="2"/>
      <sz val="10"/>
    </font>
    <font>
      <name val="Calibri"/>
      <family val="2"/>
      <i val="1"/>
      <sz val="11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indexed="8"/>
      <sz val="11"/>
    </font>
    <font>
      <name val="Calibri"/>
      <family val="2"/>
      <color indexed="12"/>
      <sz val="11"/>
      <u val="single"/>
    </font>
    <font>
      <name val="Arial"/>
      <family val="2"/>
      <color rgb="FF000000"/>
      <sz val="10"/>
    </font>
    <font>
      <name val="Arial"/>
      <family val="2"/>
      <color indexed="12"/>
      <sz val="10"/>
      <u val="single"/>
    </font>
    <font>
      <name val="Calibri"/>
      <family val="2"/>
      <color theme="10"/>
      <sz val="11"/>
      <u val="single"/>
      <scheme val="minor"/>
    </font>
    <font>
      <name val="Calibri"/>
      <family val="2"/>
      <color theme="11"/>
      <sz val="11"/>
      <u val="single"/>
      <scheme val="minor"/>
    </font>
    <font>
      <name val="Arial"/>
      <family val="2"/>
      <color rgb="FF000000"/>
      <sz val="10"/>
    </font>
    <font>
      <name val="Calibri"/>
      <family val="2"/>
      <sz val="8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b val="1"/>
      <color theme="1"/>
      <sz val="14"/>
      <scheme val="minor"/>
    </font>
    <font>
      <name val="Calibri"/>
      <family val="2"/>
      <color rgb="FF000000"/>
      <sz val="11"/>
    </font>
    <font>
      <name val="Calibri"/>
      <family val="2"/>
      <color rgb="FF0070C0"/>
      <sz val="11"/>
      <scheme val="minor"/>
    </font>
    <font>
      <name val="Calibri"/>
      <family val="2"/>
      <b val="1"/>
      <color rgb="FFFF0000"/>
      <sz val="11"/>
      <scheme val="minor"/>
    </font>
    <font>
      <name val="Times New Roman"/>
      <family val="1"/>
      <color theme="1"/>
      <sz val="10"/>
    </font>
    <font>
      <name val="Calibri"/>
      <family val="2"/>
      <color theme="1"/>
      <sz val="9"/>
      <scheme val="minor"/>
    </font>
    <font>
      <name val="Calibri"/>
      <family val="2"/>
      <b val="1"/>
      <sz val="12"/>
      <scheme val="minor"/>
    </font>
    <font>
      <name val="Calibri"/>
      <family val="2"/>
      <b val="1"/>
      <i val="1"/>
      <color theme="0"/>
      <sz val="8"/>
      <scheme val="minor"/>
    </font>
    <font>
      <name val="Calibri"/>
      <family val="2"/>
      <b val="1"/>
      <color theme="0"/>
      <sz val="10"/>
      <scheme val="minor"/>
    </font>
    <font>
      <name val="Calibri"/>
      <family val="2"/>
      <b val="1"/>
      <color theme="0"/>
      <sz val="9"/>
      <scheme val="minor"/>
    </font>
    <font>
      <name val="Calibri"/>
      <family val="2"/>
      <sz val="9"/>
      <scheme val="minor"/>
    </font>
    <font>
      <name val="Calibri"/>
      <family val="2"/>
      <b val="1"/>
      <sz val="9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b val="1"/>
      <i val="1"/>
      <color theme="1"/>
      <sz val="9"/>
      <scheme val="minor"/>
    </font>
    <font>
      <name val="Calibri"/>
      <family val="2"/>
      <b val="1"/>
      <color theme="1"/>
      <sz val="18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rgb="FF0070C0"/>
      <sz val="11"/>
      <scheme val="minor"/>
    </font>
    <font>
      <name val="Calibri"/>
      <family val="2"/>
      <i val="1"/>
      <color rgb="FFFF0000"/>
      <sz val="11"/>
      <scheme val="minor"/>
    </font>
    <font>
      <name val="Calibri"/>
      <family val="2"/>
      <color theme="1"/>
      <sz val="14"/>
      <scheme val="minor"/>
    </font>
    <font>
      <name val="Calibri"/>
      <family val="2"/>
      <i val="1"/>
      <color theme="1"/>
      <sz val="9"/>
      <scheme val="minor"/>
    </font>
    <font>
      <name val="Calibri"/>
      <family val="2"/>
      <color theme="10"/>
      <sz val="8"/>
      <u val="single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theme="9" tint="-0.499984740745262"/>
      <sz val="9"/>
      <scheme val="minor"/>
    </font>
    <font>
      <name val="Calibri"/>
      <family val="2"/>
      <b val="1"/>
      <color indexed="8"/>
      <sz val="13"/>
    </font>
    <font>
      <name val="Calibri"/>
      <family val="2"/>
      <color indexed="9"/>
      <sz val="13"/>
    </font>
    <font>
      <name val="Open Sans"/>
      <family val="2"/>
      <b val="1"/>
      <color rgb="FF333333"/>
      <sz val="7"/>
    </font>
    <font>
      <name val="Calibri"/>
      <family val="2"/>
      <b val="1"/>
      <color theme="1"/>
      <sz val="8"/>
      <scheme val="minor"/>
    </font>
    <font>
      <name val="Calibri"/>
      <family val="2"/>
      <color rgb="FFFF0000"/>
      <sz val="8"/>
      <scheme val="minor"/>
    </font>
    <font>
      <name val="Calibri"/>
      <family val="2"/>
      <color rgb="FF0070C0"/>
      <sz val="8"/>
      <scheme val="minor"/>
    </font>
    <font>
      <name val="Roboto-Mono-Light"/>
      <color rgb="FF187E02"/>
      <sz val="10"/>
    </font>
    <font>
      <name val="Averta-Bold"/>
      <color rgb="FF112B4A"/>
      <sz val="10"/>
    </font>
    <font>
      <name val="Roboto-Mono-Regular"/>
      <color rgb="FF25323C"/>
      <sz val="11"/>
    </font>
    <font>
      <name val="Roboto-Mono-Regular"/>
      <color rgb="FF25323C"/>
      <sz val="10"/>
    </font>
    <font>
      <name val="Calibri"/>
      <family val="2"/>
      <i val="1"/>
      <color theme="1"/>
      <sz val="8"/>
      <scheme val="minor"/>
    </font>
    <font>
      <name val="Calibri"/>
      <family val="2"/>
      <color theme="9" tint="-0.249977111117893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i val="1"/>
      <sz val="9"/>
      <scheme val="minor"/>
    </font>
    <font>
      <name val="Calibri"/>
      <family val="2"/>
      <b val="1"/>
      <color theme="0"/>
      <sz val="11"/>
      <scheme val="minor"/>
    </font>
    <font>
      <name val="Open Sans"/>
      <family val="2"/>
      <color rgb="FF333333"/>
      <sz val="8"/>
    </font>
    <font>
      <name val="Calibri"/>
      <family val="2"/>
      <i val="1"/>
      <color theme="10"/>
      <sz val="11"/>
      <u val="single"/>
      <scheme val="minor"/>
    </font>
    <font>
      <name val="Calibri"/>
      <family val="2"/>
      <b val="1"/>
      <i val="1"/>
      <color rgb="FF0070C0"/>
      <sz val="11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i val="1"/>
      <sz val="11"/>
    </font>
    <font>
      <name val="Calibri"/>
      <family val="2"/>
      <b val="1"/>
      <i val="1"/>
      <sz val="8"/>
      <scheme val="minor"/>
    </font>
    <font>
      <name val="Calibri"/>
      <family val="2"/>
      <color rgb="FF212529"/>
      <sz val="10"/>
      <scheme val="minor"/>
    </font>
    <font>
      <name val="Calibri"/>
      <family val="2"/>
      <color rgb="FF00427A"/>
      <sz val="10"/>
      <scheme val="minor"/>
    </font>
    <font>
      <name val="Calibri"/>
      <family val="2"/>
      <color rgb="FF000000"/>
      <sz val="10"/>
      <scheme val="minor"/>
    </font>
    <font>
      <name val="Calibri"/>
      <family val="2"/>
      <b val="1"/>
      <color rgb="FFFFFFFF"/>
      <sz val="10"/>
      <scheme val="minor"/>
    </font>
    <font>
      <name val="Calibri"/>
      <family val="2"/>
      <color theme="10"/>
      <sz val="10"/>
      <u val="single"/>
      <scheme val="minor"/>
    </font>
    <font>
      <name val="Calibri"/>
      <family val="2"/>
      <color indexed="9"/>
      <sz val="12"/>
    </font>
    <font>
      <name val="Calibri"/>
      <family val="2"/>
      <color rgb="FF262626"/>
      <sz val="11"/>
      <scheme val="minor"/>
    </font>
    <font>
      <name val="Calibri"/>
      <family val="2"/>
      <color indexed="9"/>
      <sz val="8"/>
    </font>
    <font>
      <name val="Calibri"/>
      <family val="2"/>
      <color rgb="FFFF0000"/>
      <sz val="10"/>
      <scheme val="minor"/>
    </font>
    <font>
      <name val="Calibri"/>
      <family val="2"/>
      <b val="1"/>
      <color rgb="FFFF0000"/>
      <sz val="10"/>
      <scheme val="minor"/>
    </font>
    <font>
      <name val="Open Sans"/>
      <family val="2"/>
      <color rgb="FF333333"/>
      <sz val="7"/>
    </font>
    <font>
      <name val="Calibri"/>
      <family val="2"/>
      <b val="1"/>
      <color theme="0"/>
      <sz val="12"/>
      <scheme val="minor"/>
    </font>
    <font>
      <name val="Calibri"/>
      <family val="2"/>
      <color theme="0"/>
      <sz val="11"/>
      <u val="single"/>
      <scheme val="minor"/>
    </font>
    <font>
      <name val="Calibri"/>
      <family val="2"/>
      <b val="1"/>
      <color theme="0"/>
      <sz val="8"/>
      <scheme val="minor"/>
    </font>
    <font>
      <name val="Calibri"/>
      <family val="2"/>
      <b val="1"/>
      <i val="1"/>
      <sz val="12"/>
      <scheme val="minor"/>
    </font>
    <font>
      <name val="Calibri"/>
      <family val="2"/>
      <color rgb="FF336600"/>
      <sz val="11"/>
      <scheme val="minor"/>
    </font>
    <font>
      <name val="Calibri"/>
      <family val="2"/>
      <i val="1"/>
      <color rgb="FF336600"/>
      <sz val="11"/>
      <scheme val="minor"/>
    </font>
    <font>
      <name val="Calibri"/>
      <family val="2"/>
      <b val="1"/>
      <color rgb="FF336600"/>
      <sz val="9"/>
      <scheme val="minor"/>
    </font>
    <font>
      <name val="Calibri"/>
      <family val="2"/>
      <b val="1"/>
      <color rgb="FF336600"/>
      <sz val="11"/>
      <scheme val="minor"/>
    </font>
    <font>
      <name val="Calibri"/>
      <family val="2"/>
      <b val="1"/>
      <sz val="8"/>
      <scheme val="minor"/>
    </font>
    <font>
      <name val="Calibri"/>
      <family val="2"/>
      <b val="1"/>
      <color rgb="FF212529"/>
      <sz val="10"/>
      <scheme val="minor"/>
    </font>
    <font>
      <name val="Roboto-Mono-Regular"/>
      <color rgb="FF25323C"/>
      <sz val="8"/>
    </font>
    <font>
      <name val="Calibri"/>
      <family val="2"/>
      <color rgb="FFFF0000"/>
      <sz val="9"/>
      <scheme val="minor"/>
    </font>
    <font>
      <name val="Calibri"/>
      <family val="2"/>
      <b val="1"/>
      <color rgb="FF0070C0"/>
      <sz val="9"/>
      <scheme val="minor"/>
    </font>
    <font>
      <name val="Open Sans"/>
      <family val="2"/>
      <b val="1"/>
      <color rgb="FF333333"/>
      <sz val="6"/>
    </font>
    <font>
      <name val="Calibri"/>
      <family val="2"/>
      <b val="1"/>
      <color rgb="FF002060"/>
      <sz val="11"/>
      <scheme val="minor"/>
    </font>
    <font>
      <name val="Inherit"/>
      <color rgb="FF003299"/>
      <sz val="9"/>
    </font>
    <font>
      <name val="Open Sans"/>
      <family val="2"/>
      <color theme="1"/>
      <sz val="9"/>
    </font>
    <font>
      <name val="Inherit"/>
      <b val="1"/>
      <color theme="1"/>
      <sz val="9"/>
    </font>
    <font>
      <name val="Inherit"/>
      <color rgb="FF003299"/>
      <sz val="8"/>
    </font>
    <font>
      <name val="Open Sans"/>
      <family val="2"/>
      <color theme="1"/>
      <sz val="8"/>
    </font>
    <font>
      <name val="Inherit"/>
      <b val="1"/>
      <color theme="1"/>
      <sz val="8"/>
    </font>
    <font>
      <name val="Open Sans"/>
      <family val="2"/>
      <b val="1"/>
      <color rgb="FF003299"/>
      <sz val="8"/>
    </font>
    <font>
      <name val="Calibri"/>
      <family val="2"/>
      <i val="1"/>
      <sz val="8"/>
      <scheme val="minor"/>
    </font>
    <font>
      <name val="Open Sans"/>
      <family val="2"/>
      <b val="1"/>
      <color theme="1"/>
      <sz val="9"/>
    </font>
    <font>
      <name val="Open Sans"/>
      <family val="2"/>
      <b val="1"/>
      <color theme="1"/>
      <sz val="8"/>
    </font>
    <font>
      <name val="Open Sans"/>
      <family val="2"/>
      <color rgb="FF003299"/>
      <sz val="8"/>
    </font>
    <font>
      <name val="Averta"/>
      <color rgb="FFC2CACE"/>
      <sz val="11"/>
    </font>
    <font>
      <name val="Roboto-Mono"/>
      <color rgb="FF25323C"/>
      <sz val="11"/>
    </font>
    <font>
      <name val="Open Sans"/>
      <family val="2"/>
      <color rgb="FF003299"/>
      <sz val="9"/>
    </font>
    <font>
      <name val="Averta"/>
      <color rgb="FFC2CACE"/>
      <sz val="8"/>
    </font>
    <font>
      <name val="Roboto-Mono"/>
      <color rgb="FF25323C"/>
      <sz val="8"/>
    </font>
    <font>
      <name val="Verdana"/>
      <family val="2"/>
      <color rgb="FF003299"/>
      <sz val="8"/>
    </font>
    <font>
      <name val="Verdana"/>
      <family val="2"/>
      <color theme="1"/>
      <sz val="8"/>
    </font>
    <font>
      <name val="Arial"/>
      <family val="2"/>
      <color rgb="FF333333"/>
      <sz val="7"/>
    </font>
    <font>
      <name val="Calibri"/>
      <family val="2"/>
      <b val="1"/>
      <i val="1"/>
      <color rgb="FF0070C0"/>
      <sz val="8"/>
      <scheme val="minor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Calibri"/>
      <family val="2"/>
      <color rgb="FF0070C0"/>
      <sz val="9"/>
      <scheme val="minor"/>
    </font>
    <font>
      <name val="Calibri"/>
      <family val="2"/>
      <b val="1"/>
      <i val="1"/>
      <color rgb="FF0070C0"/>
      <sz val="9"/>
      <scheme val="minor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9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9"/>
    </font>
    <font>
      <name val="Calibri"/>
      <family val="2"/>
      <i val="1"/>
      <color rgb="FF0070C0"/>
      <sz val="9"/>
      <scheme val="minor"/>
    </font>
    <font>
      <name val="Open Sans"/>
      <family val="2"/>
      <color rgb="FF003299"/>
      <sz val="9"/>
    </font>
    <font>
      <name val="Open Sans"/>
      <family val="2"/>
      <color rgb="FF003299"/>
      <sz val="9"/>
    </font>
    <font>
      <name val="Roboto-Mono"/>
      <color rgb="FF187E02"/>
      <sz val="8"/>
    </font>
    <font>
      <name val="Averta"/>
      <b val="1"/>
      <color rgb="FF112B4A"/>
      <sz val="8"/>
    </font>
    <font>
      <name val="Calibri"/>
      <family val="2"/>
      <color theme="1"/>
      <sz val="11"/>
      <u val="single"/>
      <scheme val="minor"/>
    </font>
  </fonts>
  <fills count="2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5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3" tint="0.3999755851924192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10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rgb="FFEBF9FF"/>
        <bgColor indexed="64"/>
      </patternFill>
    </fill>
    <fill>
      <patternFill patternType="solid">
        <fgColor rgb="FF00427A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C000"/>
        <bgColor indexed="64"/>
      </patternFill>
    </fill>
  </fills>
  <borders count="7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8"/>
      </right>
      <top style="medium">
        <color auto="1"/>
      </top>
      <bottom/>
      <diagonal/>
    </border>
    <border>
      <left style="medium">
        <color auto="1"/>
      </left>
      <right style="medium">
        <color theme="1" tint="0.3499862666707358"/>
      </right>
      <top/>
      <bottom style="medium">
        <color auto="1"/>
      </bottom>
      <diagonal/>
    </border>
    <border>
      <left style="medium">
        <color auto="1"/>
      </left>
      <right style="medium">
        <color theme="1" tint="0.3499862666707358"/>
      </right>
      <top/>
      <bottom/>
      <diagonal/>
    </border>
    <border>
      <left style="medium">
        <color auto="1"/>
      </left>
      <right style="medium">
        <color theme="1" tint="0.3499862666707358"/>
      </right>
      <top/>
      <bottom style="medium">
        <color theme="1" tint="0.3499862666707358"/>
      </bottom>
      <diagonal/>
    </border>
    <border>
      <left/>
      <right/>
      <top/>
      <bottom style="medium">
        <color theme="1" tint="0.3499862666707358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theme="1" tint="0.3499862666707358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8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indexed="64"/>
      </bottom>
      <diagonal/>
    </border>
    <border>
      <left/>
      <right/>
      <top/>
      <bottom style="medium">
        <color rgb="FFEDE7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BBBBBB"/>
      </left>
      <right/>
      <top/>
      <bottom/>
      <diagonal/>
    </border>
    <border>
      <left style="medium">
        <color rgb="FFBBBBBB"/>
      </left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indexed="64"/>
      </bottom>
      <diagonal/>
    </border>
    <border>
      <left style="medium">
        <color rgb="FFBBBBBB"/>
      </left>
      <right style="medium">
        <color rgb="FFBBBBBB"/>
      </right>
      <top/>
      <bottom style="medium">
        <color indexed="64"/>
      </bottom>
      <diagonal/>
    </border>
    <border>
      <left style="medium">
        <color rgb="FFBBBBBB"/>
      </left>
      <right/>
      <top/>
      <bottom style="medium">
        <color rgb="FFAAAAAA"/>
      </bottom>
      <diagonal/>
    </border>
    <border>
      <left style="medium">
        <color rgb="FFBBBBBB"/>
      </left>
      <right style="medium">
        <color rgb="FFBBBBBB"/>
      </right>
      <top/>
      <bottom style="medium">
        <color rgb="FFAAAAAA"/>
      </bottom>
      <diagonal/>
    </border>
    <border>
      <left/>
      <right/>
      <top/>
      <bottom style="medium">
        <color rgb="FFE5E5E5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C2CACE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000000"/>
      </bottom>
      <diagonal/>
    </border>
    <border>
      <left/>
      <right style="medium">
        <color rgb="FFE4E4E4"/>
      </right>
      <top/>
      <bottom/>
      <diagonal/>
    </border>
    <border>
      <left/>
      <right/>
      <top style="medium">
        <color rgb="FFE4E4E4"/>
      </top>
      <bottom/>
      <diagonal/>
    </border>
    <border>
      <left/>
      <right/>
      <top/>
      <bottom style="medium">
        <color rgb="FFE4E4E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/>
      <top/>
      <bottom style="medium">
        <color theme="1" tint="0.3499862666707358"/>
      </bottom>
      <diagonal/>
    </border>
    <border>
      <left style="medium">
        <color indexed="64"/>
      </left>
      <right/>
      <top/>
      <bottom style="medium">
        <color theme="1" tint="0.3499862666707358"/>
      </bottom>
      <diagonal/>
    </border>
    <border>
      <left/>
      <right style="medium">
        <color indexed="64"/>
      </right>
      <top/>
      <bottom style="medium">
        <color theme="1" tint="0.3499862666707358"/>
      </bottom>
      <diagonal/>
    </border>
    <border>
      <left style="medium">
        <color auto="1"/>
      </left>
      <right/>
      <top style="medium">
        <color indexed="64"/>
      </top>
      <bottom style="double">
        <color auto="1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 style="medium">
        <color indexed="64"/>
      </top>
      <bottom style="double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rgb="FFE4E4E4"/>
      </top>
      <bottom style="medium">
        <color rgb="FFE4E4E4"/>
      </bottom>
      <diagonal/>
    </border>
  </borders>
  <cellStyleXfs count="155">
    <xf numFmtId="0" fontId="3" fillId="0" borderId="0"/>
    <xf numFmtId="43" fontId="3" fillId="0" borderId="0"/>
    <xf numFmtId="9" fontId="3" fillId="0" borderId="0"/>
    <xf numFmtId="0" fontId="20" fillId="0" borderId="0" applyAlignment="1">
      <alignment wrapText="1"/>
    </xf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23" fillId="0" borderId="0"/>
    <xf numFmtId="43" fontId="23" fillId="0" borderId="0"/>
    <xf numFmtId="0" fontId="3" fillId="0" borderId="0"/>
    <xf numFmtId="0" fontId="23" fillId="0" borderId="0"/>
    <xf numFmtId="9" fontId="23" fillId="0" borderId="0"/>
    <xf numFmtId="0" fontId="3" fillId="0" borderId="0"/>
    <xf numFmtId="197" fontId="3" fillId="0" borderId="0"/>
    <xf numFmtId="0" fontId="3" fillId="0" borderId="0"/>
    <xf numFmtId="43" fontId="24" fillId="0" borderId="0"/>
    <xf numFmtId="0" fontId="25" fillId="0" borderId="0" applyAlignment="1" applyProtection="1">
      <alignment vertical="top"/>
      <protection locked="0" hidden="0"/>
    </xf>
    <xf numFmtId="9" fontId="24" fillId="0" borderId="0"/>
    <xf numFmtId="0" fontId="3" fillId="0" borderId="0"/>
    <xf numFmtId="0" fontId="30" fillId="0" borderId="0"/>
    <xf numFmtId="0" fontId="20" fillId="0" borderId="0"/>
    <xf numFmtId="0" fontId="30" fillId="0" borderId="0"/>
    <xf numFmtId="0" fontId="27" fillId="0" borderId="0" applyAlignment="1" applyProtection="1">
      <alignment vertical="top"/>
      <protection locked="0" hidden="0"/>
    </xf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30" fillId="0" borderId="0"/>
    <xf numFmtId="0" fontId="30" fillId="0" borderId="0"/>
    <xf numFmtId="0" fontId="28" fillId="0" borderId="0"/>
    <xf numFmtId="0" fontId="29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30" fillId="0" borderId="0"/>
    <xf numFmtId="0" fontId="30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0" fillId="0" borderId="0"/>
    <xf numFmtId="0" fontId="30" fillId="0" borderId="0"/>
    <xf numFmtId="197" fontId="3" fillId="0" borderId="0"/>
    <xf numFmtId="197" fontId="3" fillId="0" borderId="0"/>
    <xf numFmtId="0" fontId="30" fillId="0" borderId="0"/>
    <xf numFmtId="0" fontId="3" fillId="0" borderId="0"/>
    <xf numFmtId="197" fontId="3" fillId="0" borderId="0"/>
    <xf numFmtId="0" fontId="30" fillId="0" borderId="0"/>
    <xf numFmtId="197" fontId="3" fillId="0" borderId="0"/>
    <xf numFmtId="197" fontId="3" fillId="0" borderId="0"/>
    <xf numFmtId="197" fontId="3" fillId="0" borderId="0"/>
    <xf numFmtId="0" fontId="30" fillId="0" borderId="0"/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3" fillId="0" borderId="0"/>
    <xf numFmtId="43" fontId="2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197" fontId="3" fillId="0" borderId="0"/>
    <xf numFmtId="198" fontId="3" fillId="0" borderId="0"/>
    <xf numFmtId="0" fontId="24" fillId="0" borderId="0"/>
    <xf numFmtId="43" fontId="3" fillId="0" borderId="0"/>
  </cellStyleXfs>
  <cellXfs count="1533">
    <xf numFmtId="0" fontId="0" fillId="0" borderId="0" pivotButton="0" quotePrefix="0" xfId="0"/>
    <xf numFmtId="0" fontId="0" fillId="2" borderId="0" pivotButton="0" quotePrefix="0" xfId="0"/>
    <xf numFmtId="0" fontId="0" fillId="2" borderId="0" applyAlignment="1" pivotButton="0" quotePrefix="0" xfId="0">
      <alignment horizontal="right"/>
    </xf>
    <xf numFmtId="0" fontId="0" fillId="2" borderId="5" pivotButton="0" quotePrefix="0" xfId="0"/>
    <xf numFmtId="0" fontId="0" fillId="2" borderId="0" applyAlignment="1" pivotButton="0" quotePrefix="0" xfId="0">
      <alignment horizontal="center"/>
    </xf>
    <xf numFmtId="0" fontId="0" fillId="2" borderId="8" pivotButton="0" quotePrefix="0" xfId="0"/>
    <xf numFmtId="0" fontId="7" fillId="2" borderId="0" applyAlignment="1" pivotButton="0" quotePrefix="0" xfId="0">
      <alignment horizontal="center"/>
    </xf>
    <xf numFmtId="2" fontId="11" fillId="3" borderId="0" applyAlignment="1" pivotButton="0" quotePrefix="0" xfId="0">
      <alignment horizontal="center"/>
    </xf>
    <xf numFmtId="0" fontId="6" fillId="2" borderId="0" applyAlignment="1" pivotButton="0" quotePrefix="0" xfId="0">
      <alignment horizontal="right"/>
    </xf>
    <xf numFmtId="0" fontId="9" fillId="2" borderId="0" applyAlignment="1" pivotButton="0" quotePrefix="0" xfId="0">
      <alignment horizontal="right"/>
    </xf>
    <xf numFmtId="0" fontId="1" fillId="2" borderId="0" pivotButton="0" quotePrefix="0" xfId="0"/>
    <xf numFmtId="0" fontId="12" fillId="2" borderId="0" applyAlignment="1" pivotButton="0" quotePrefix="0" xfId="0">
      <alignment horizontal="right"/>
    </xf>
    <xf numFmtId="0" fontId="13" fillId="2" borderId="0" applyAlignment="1" pivotButton="0" quotePrefix="0" xfId="0">
      <alignment horizontal="center"/>
    </xf>
    <xf numFmtId="0" fontId="1" fillId="2" borderId="0" applyAlignment="1" pivotButton="0" quotePrefix="0" xfId="0">
      <alignment horizontal="center"/>
    </xf>
    <xf numFmtId="0" fontId="13" fillId="3" borderId="0" applyAlignment="1" pivotButton="0" quotePrefix="0" xfId="0">
      <alignment horizontal="center"/>
    </xf>
    <xf numFmtId="2" fontId="13" fillId="2" borderId="0" applyAlignment="1" pivotButton="0" quotePrefix="0" xfId="0">
      <alignment horizontal="center"/>
    </xf>
    <xf numFmtId="10" fontId="13" fillId="3" borderId="0" applyAlignment="1" pivotButton="0" quotePrefix="0" xfId="2">
      <alignment horizontal="center"/>
    </xf>
    <xf numFmtId="2" fontId="13" fillId="3" borderId="0" applyAlignment="1" pivotButton="0" quotePrefix="0" xfId="0">
      <alignment horizontal="center"/>
    </xf>
    <xf numFmtId="0" fontId="1" fillId="2" borderId="0" applyAlignment="1" pivotButton="0" quotePrefix="0" xfId="0">
      <alignment horizontal="right"/>
    </xf>
    <xf numFmtId="0" fontId="16" fillId="2" borderId="0" applyAlignment="1" pivotButton="0" quotePrefix="0" xfId="0">
      <alignment horizontal="center"/>
    </xf>
    <xf numFmtId="1" fontId="16" fillId="2" borderId="0" pivotButton="0" quotePrefix="0" xfId="0"/>
    <xf numFmtId="0" fontId="16" fillId="2" borderId="0" pivotButton="0" quotePrefix="0" xfId="0"/>
    <xf numFmtId="0" fontId="21" fillId="2" borderId="0" applyAlignment="1" pivotButton="0" quotePrefix="0" xfId="0">
      <alignment horizontal="right"/>
    </xf>
    <xf numFmtId="49" fontId="19" fillId="2" borderId="0" applyAlignment="1" pivotButton="0" quotePrefix="0" xfId="0">
      <alignment horizontal="center"/>
    </xf>
    <xf numFmtId="0" fontId="5" fillId="2" borderId="0" applyAlignment="1" pivotButton="0" quotePrefix="0" xfId="0">
      <alignment horizontal="center"/>
    </xf>
    <xf numFmtId="0" fontId="10" fillId="2" borderId="0" applyAlignment="1" pivotButton="0" quotePrefix="0" xfId="0">
      <alignment horizontal="center" vertical="center" wrapText="1"/>
    </xf>
    <xf numFmtId="43" fontId="2" fillId="2" borderId="0" applyAlignment="1" pivotButton="0" quotePrefix="0" xfId="0">
      <alignment horizontal="center" vertical="center"/>
    </xf>
    <xf numFmtId="164" fontId="8" fillId="2" borderId="0" applyAlignment="1" pivotButton="0" quotePrefix="0" xfId="1">
      <alignment horizontal="center" vertical="center"/>
    </xf>
    <xf numFmtId="0" fontId="2" fillId="0" borderId="0" pivotButton="0" quotePrefix="0" xfId="0"/>
    <xf numFmtId="43" fontId="0" fillId="0" borderId="0" pivotButton="0" quotePrefix="0" xfId="1"/>
    <xf numFmtId="165" fontId="0" fillId="0" borderId="0" pivotButton="0" quotePrefix="0" xfId="1"/>
    <xf numFmtId="166" fontId="0" fillId="0" borderId="0" applyAlignment="1" pivotButton="0" quotePrefix="0" xfId="1">
      <alignment horizontal="center"/>
    </xf>
    <xf numFmtId="0" fontId="0" fillId="0" borderId="7" pivotButton="0" quotePrefix="0" xfId="0"/>
    <xf numFmtId="166" fontId="0" fillId="0" borderId="0" applyAlignment="1" pivotButton="0" quotePrefix="0" xfId="1">
      <alignment horizontal="center"/>
    </xf>
    <xf numFmtId="166" fontId="0" fillId="0" borderId="8" applyAlignment="1" pivotButton="0" quotePrefix="0" xfId="1">
      <alignment horizontal="center"/>
    </xf>
    <xf numFmtId="166" fontId="17" fillId="0" borderId="0" applyAlignment="1" pivotButton="0" quotePrefix="0" xfId="1">
      <alignment horizontal="center"/>
    </xf>
    <xf numFmtId="166" fontId="17" fillId="0" borderId="8" applyAlignment="1" pivotButton="0" quotePrefix="0" xfId="1">
      <alignment horizontal="center"/>
    </xf>
    <xf numFmtId="166" fontId="0" fillId="6" borderId="0" applyAlignment="1" pivotButton="0" quotePrefix="0" xfId="1">
      <alignment horizontal="center"/>
    </xf>
    <xf numFmtId="166" fontId="0" fillId="6" borderId="8" applyAlignment="1" pivotButton="0" quotePrefix="0" xfId="1">
      <alignment horizontal="center"/>
    </xf>
    <xf numFmtId="0" fontId="0" fillId="0" borderId="3" pivotButton="0" quotePrefix="0" xfId="0"/>
    <xf numFmtId="166" fontId="0" fillId="0" borderId="5" applyAlignment="1" pivotButton="0" quotePrefix="0" xfId="1">
      <alignment horizontal="center"/>
    </xf>
    <xf numFmtId="166" fontId="0" fillId="0" borderId="4" applyAlignment="1" pivotButton="0" quotePrefix="0" xfId="1">
      <alignment horizontal="center"/>
    </xf>
    <xf numFmtId="166" fontId="17" fillId="6" borderId="5" applyAlignment="1" pivotButton="0" quotePrefix="0" xfId="1">
      <alignment horizontal="center"/>
    </xf>
    <xf numFmtId="166" fontId="17" fillId="6" borderId="4" applyAlignment="1" pivotButton="0" quotePrefix="0" xfId="1">
      <alignment horizontal="center"/>
    </xf>
    <xf numFmtId="166" fontId="0" fillId="6" borderId="5" applyAlignment="1" pivotButton="0" quotePrefix="0" xfId="1">
      <alignment horizontal="center"/>
    </xf>
    <xf numFmtId="166" fontId="0" fillId="6" borderId="4" applyAlignment="1" pivotButton="0" quotePrefix="0" xfId="1">
      <alignment horizontal="center"/>
    </xf>
    <xf numFmtId="0" fontId="17" fillId="0" borderId="3" pivotButton="0" quotePrefix="0" xfId="0"/>
    <xf numFmtId="0" fontId="17" fillId="0" borderId="7" pivotButton="0" quotePrefix="0" xfId="0"/>
    <xf numFmtId="166" fontId="0" fillId="0" borderId="7" applyAlignment="1" pivotButton="0" quotePrefix="0" xfId="1">
      <alignment horizontal="center"/>
    </xf>
    <xf numFmtId="166" fontId="17" fillId="0" borderId="7" applyAlignment="1" pivotButton="0" quotePrefix="0" xfId="1">
      <alignment horizontal="center"/>
    </xf>
    <xf numFmtId="166" fontId="17" fillId="6" borderId="3" applyAlignment="1" pivotButton="0" quotePrefix="0" xfId="1">
      <alignment horizontal="center"/>
    </xf>
    <xf numFmtId="166" fontId="0" fillId="6" borderId="7" applyAlignment="1" pivotButton="0" quotePrefix="0" xfId="1">
      <alignment horizontal="center"/>
    </xf>
    <xf numFmtId="166" fontId="0" fillId="6" borderId="3" applyAlignment="1" pivotButton="0" quotePrefix="0" xfId="1">
      <alignment horizontal="center"/>
    </xf>
    <xf numFmtId="166" fontId="0" fillId="0" borderId="3" applyAlignment="1" pivotButton="0" quotePrefix="0" xfId="1">
      <alignment horizontal="center"/>
    </xf>
    <xf numFmtId="0" fontId="2" fillId="5" borderId="1" pivotButton="0" quotePrefix="0" xfId="0"/>
    <xf numFmtId="17" fontId="0" fillId="7" borderId="0" applyAlignment="1" pivotButton="0" quotePrefix="0" xfId="0">
      <alignment horizontal="center" vertical="center"/>
    </xf>
    <xf numFmtId="0" fontId="28" fillId="0" borderId="0" pivotButton="0" quotePrefix="0" xfId="158"/>
    <xf numFmtId="16" fontId="0" fillId="0" borderId="0" pivotButton="0" quotePrefix="0" xfId="0"/>
    <xf numFmtId="0" fontId="15" fillId="2" borderId="0" applyAlignment="1" pivotButton="0" quotePrefix="0" xfId="0">
      <alignment horizontal="center"/>
    </xf>
    <xf numFmtId="167" fontId="0" fillId="0" borderId="0" applyAlignment="1" pivotButton="0" quotePrefix="0" xfId="0">
      <alignment horizontal="left"/>
    </xf>
    <xf numFmtId="2" fontId="0" fillId="0" borderId="0" pivotButton="0" quotePrefix="0" xfId="0"/>
    <xf numFmtId="2" fontId="0" fillId="0" borderId="13" pivotButton="0" quotePrefix="0" xfId="0"/>
    <xf numFmtId="0" fontId="0" fillId="3" borderId="0" pivotButton="0" quotePrefix="0" xfId="0"/>
    <xf numFmtId="0" fontId="32" fillId="0" borderId="0" pivotButton="0" quotePrefix="0" xfId="0"/>
    <xf numFmtId="0" fontId="0" fillId="0" borderId="0" applyAlignment="1" pivotButton="0" quotePrefix="0" xfId="0">
      <alignment horizontal="right"/>
    </xf>
    <xf numFmtId="43" fontId="1" fillId="0" borderId="0" pivotButton="0" quotePrefix="0" xfId="1"/>
    <xf numFmtId="43" fontId="0" fillId="0" borderId="0" pivotButton="0" quotePrefix="0" xfId="0"/>
    <xf numFmtId="0" fontId="1" fillId="8" borderId="0" pivotButton="0" quotePrefix="0" xfId="0"/>
    <xf numFmtId="43" fontId="1" fillId="8" borderId="0" pivotButton="0" quotePrefix="0" xfId="1"/>
    <xf numFmtId="0" fontId="0" fillId="8" borderId="0" pivotButton="0" quotePrefix="0" xfId="0"/>
    <xf numFmtId="43" fontId="0" fillId="8" borderId="0" pivotButton="0" quotePrefix="0" xfId="1"/>
    <xf numFmtId="0" fontId="2" fillId="0" borderId="0" applyAlignment="1" pivotButton="0" quotePrefix="0" xfId="0">
      <alignment horizontal="right"/>
    </xf>
    <xf numFmtId="43" fontId="2" fillId="0" borderId="0" pivotButton="0" quotePrefix="0" xfId="1"/>
    <xf numFmtId="165" fontId="1" fillId="0" borderId="0" pivotButton="0" quotePrefix="0" xfId="1"/>
    <xf numFmtId="1" fontId="0" fillId="0" borderId="0" pivotButton="0" quotePrefix="0" xfId="0"/>
    <xf numFmtId="0" fontId="0" fillId="0" borderId="0" applyAlignment="1" pivotButton="0" quotePrefix="0" xfId="0">
      <alignment horizontal="center"/>
    </xf>
    <xf numFmtId="168" fontId="0" fillId="8" borderId="0" pivotButton="0" quotePrefix="0" xfId="1"/>
    <xf numFmtId="166" fontId="35" fillId="6" borderId="5" applyAlignment="1" pivotButton="0" quotePrefix="0" xfId="1">
      <alignment horizontal="center"/>
    </xf>
    <xf numFmtId="1" fontId="2" fillId="0" borderId="0" pivotButton="0" quotePrefix="0" xfId="0"/>
    <xf numFmtId="168" fontId="0" fillId="0" borderId="0" pivotButton="0" quotePrefix="0" xfId="1"/>
    <xf numFmtId="168" fontId="2" fillId="0" borderId="0" pivotButton="0" quotePrefix="0" xfId="1"/>
    <xf numFmtId="0" fontId="33" fillId="0" borderId="0" applyAlignment="1" pivotButton="0" quotePrefix="0" xfId="0">
      <alignment horizontal="center"/>
    </xf>
    <xf numFmtId="1" fontId="36" fillId="0" borderId="0" pivotButton="0" quotePrefix="0" xfId="0"/>
    <xf numFmtId="0" fontId="0" fillId="0" borderId="0" applyAlignment="1" pivotButton="0" quotePrefix="0" xfId="0">
      <alignment vertical="center"/>
    </xf>
    <xf numFmtId="43" fontId="0" fillId="0" borderId="0" pivotButton="0" quotePrefix="0" xfId="1"/>
    <xf numFmtId="0" fontId="0" fillId="2" borderId="11" pivotButton="0" quotePrefix="0" xfId="0"/>
    <xf numFmtId="0" fontId="0" fillId="2" borderId="12" pivotButton="0" quotePrefix="0" xfId="0"/>
    <xf numFmtId="0" fontId="0" fillId="2" borderId="7" pivotButton="0" quotePrefix="0" xfId="0"/>
    <xf numFmtId="0" fontId="0" fillId="2" borderId="3" pivotButton="0" quotePrefix="0" xfId="0"/>
    <xf numFmtId="0" fontId="0" fillId="2" borderId="4" pivotButton="0" quotePrefix="0" xfId="0"/>
    <xf numFmtId="0" fontId="0" fillId="2" borderId="7" applyAlignment="1" pivotButton="0" quotePrefix="0" xfId="0">
      <alignment horizontal="right"/>
    </xf>
    <xf numFmtId="17" fontId="0" fillId="5" borderId="11" applyAlignment="1" pivotButton="0" quotePrefix="0" xfId="0">
      <alignment horizontal="center" vertical="center"/>
    </xf>
    <xf numFmtId="17" fontId="0" fillId="5" borderId="12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1" fontId="0" fillId="2" borderId="0" applyAlignment="1" pivotButton="0" quotePrefix="0" xfId="0">
      <alignment horizontal="center" vertical="center"/>
    </xf>
    <xf numFmtId="43" fontId="0" fillId="8" borderId="0" applyAlignment="1" pivotButton="0" quotePrefix="0" xfId="1">
      <alignment horizontal="center" vertical="center"/>
    </xf>
    <xf numFmtId="14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7" fontId="0" fillId="0" borderId="0" applyAlignment="1" pivotButton="0" quotePrefix="0" xfId="0">
      <alignment horizontal="center" vertical="center"/>
    </xf>
    <xf numFmtId="0" fontId="0" fillId="11" borderId="0" applyAlignment="1" pivotButton="0" quotePrefix="0" xfId="0">
      <alignment horizontal="center" vertical="center" wrapText="1"/>
    </xf>
    <xf numFmtId="43" fontId="39" fillId="13" borderId="0" applyAlignment="1" pivotButton="0" quotePrefix="0" xfId="1">
      <alignment vertical="center" wrapText="1"/>
    </xf>
    <xf numFmtId="43" fontId="18" fillId="13" borderId="0" applyAlignment="1" pivotButton="0" quotePrefix="0" xfId="1">
      <alignment horizontal="center" vertical="center" wrapText="1"/>
    </xf>
    <xf numFmtId="43" fontId="16" fillId="13" borderId="0" applyAlignment="1" pivotButton="0" quotePrefix="0" xfId="1">
      <alignment horizontal="center" vertical="center" wrapText="1"/>
    </xf>
    <xf numFmtId="167" fontId="0" fillId="0" borderId="0" pivotButton="0" quotePrefix="0" xfId="0"/>
    <xf numFmtId="14" fontId="17" fillId="0" borderId="0" pivotButton="0" quotePrefix="0" xfId="0"/>
    <xf numFmtId="0" fontId="35" fillId="0" borderId="0" pivotButton="0" quotePrefix="0" xfId="0"/>
    <xf numFmtId="0" fontId="0" fillId="13" borderId="0" pivotButton="0" quotePrefix="0" xfId="0"/>
    <xf numFmtId="43" fontId="0" fillId="13" borderId="0" pivotButton="0" quotePrefix="0" xfId="1"/>
    <xf numFmtId="43" fontId="35" fillId="0" borderId="0" pivotButton="0" quotePrefix="0" xfId="1"/>
    <xf numFmtId="17" fontId="2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168" fontId="0" fillId="0" borderId="0" pivotButton="0" quotePrefix="0" xfId="1"/>
    <xf numFmtId="168" fontId="35" fillId="0" borderId="0" pivotButton="0" quotePrefix="0" xfId="1"/>
    <xf numFmtId="165" fontId="0" fillId="0" borderId="0" pivotButton="0" quotePrefix="0" xfId="0"/>
    <xf numFmtId="165" fontId="35" fillId="0" borderId="0" pivotButton="0" quotePrefix="0" xfId="1"/>
    <xf numFmtId="165" fontId="0" fillId="0" borderId="0" pivotButton="0" quotePrefix="0" xfId="1"/>
    <xf numFmtId="0" fontId="34" fillId="0" borderId="0" applyAlignment="1" pivotButton="0" quotePrefix="0" xfId="0">
      <alignment horizontal="center" vertical="center"/>
    </xf>
    <xf numFmtId="0" fontId="37" fillId="0" borderId="0" pivotButton="0" quotePrefix="0" xfId="0"/>
    <xf numFmtId="0" fontId="34" fillId="0" borderId="0" applyAlignment="1" pivotButton="0" quotePrefix="0" xfId="0">
      <alignment vertical="center"/>
    </xf>
    <xf numFmtId="2" fontId="0" fillId="8" borderId="13" pivotButton="0" quotePrefix="0" xfId="0"/>
    <xf numFmtId="167" fontId="1" fillId="8" borderId="0" pivotButton="0" quotePrefix="0" xfId="0"/>
    <xf numFmtId="2" fontId="1" fillId="8" borderId="0" pivotButton="0" quotePrefix="0" xfId="0"/>
    <xf numFmtId="0" fontId="40" fillId="15" borderId="14" pivotButton="0" quotePrefix="0" xfId="0"/>
    <xf numFmtId="49" fontId="41" fillId="15" borderId="6" applyAlignment="1" pivotButton="0" quotePrefix="0" xfId="0">
      <alignment horizontal="center" vertical="center"/>
    </xf>
    <xf numFmtId="17" fontId="42" fillId="15" borderId="5" applyAlignment="1" pivotButton="0" quotePrefix="0" xfId="0">
      <alignment horizontal="center" vertical="center"/>
    </xf>
    <xf numFmtId="0" fontId="18" fillId="5" borderId="14" pivotButton="0" quotePrefix="0" xfId="0"/>
    <xf numFmtId="0" fontId="38" fillId="5" borderId="6" applyAlignment="1" pivotButton="0" quotePrefix="0" xfId="0">
      <alignment horizontal="center" vertical="center"/>
    </xf>
    <xf numFmtId="0" fontId="43" fillId="5" borderId="6" applyAlignment="1" pivotButton="0" quotePrefix="0" xfId="0">
      <alignment horizontal="center" vertical="center"/>
    </xf>
    <xf numFmtId="169" fontId="43" fillId="2" borderId="18" applyAlignment="1" pivotButton="0" quotePrefix="0" xfId="0">
      <alignment horizontal="center" vertical="center"/>
    </xf>
    <xf numFmtId="169" fontId="43" fillId="2" borderId="5" applyAlignment="1" pivotButton="0" quotePrefix="0" xfId="0">
      <alignment horizontal="center" vertical="center"/>
    </xf>
    <xf numFmtId="170" fontId="43" fillId="2" borderId="5" applyAlignment="1" pivotButton="0" quotePrefix="0" xfId="0">
      <alignment horizontal="center" vertical="center"/>
    </xf>
    <xf numFmtId="0" fontId="16" fillId="2" borderId="15" pivotButton="0" quotePrefix="0" xfId="0"/>
    <xf numFmtId="171" fontId="43" fillId="2" borderId="5" applyAlignment="1" pivotButton="0" quotePrefix="0" xfId="0">
      <alignment horizontal="center" vertical="center"/>
    </xf>
    <xf numFmtId="172" fontId="43" fillId="2" borderId="5" applyAlignment="1" pivotButton="0" quotePrefix="0" xfId="0">
      <alignment horizontal="center" vertical="center"/>
    </xf>
    <xf numFmtId="173" fontId="43" fillId="2" borderId="0" applyAlignment="1" pivotButton="0" quotePrefix="0" xfId="0">
      <alignment horizontal="center" vertical="center"/>
    </xf>
    <xf numFmtId="174" fontId="43" fillId="2" borderId="0" applyAlignment="1" pivotButton="0" quotePrefix="0" xfId="1">
      <alignment horizontal="center" vertical="center"/>
    </xf>
    <xf numFmtId="173" fontId="43" fillId="2" borderId="5" applyAlignment="1" pivotButton="0" quotePrefix="0" xfId="0">
      <alignment horizontal="center" vertical="center"/>
    </xf>
    <xf numFmtId="0" fontId="43" fillId="5" borderId="0" applyAlignment="1" pivotButton="0" quotePrefix="0" xfId="0">
      <alignment horizontal="center" vertical="center"/>
    </xf>
    <xf numFmtId="174" fontId="43" fillId="2" borderId="5" applyAlignment="1" pivotButton="0" quotePrefix="0" xfId="1">
      <alignment horizontal="center" vertical="center"/>
    </xf>
    <xf numFmtId="0" fontId="16" fillId="2" borderId="16" applyAlignment="1" pivotButton="0" quotePrefix="0" xfId="0">
      <alignment horizontal="right"/>
    </xf>
    <xf numFmtId="0" fontId="16" fillId="2" borderId="17" applyAlignment="1" pivotButton="0" quotePrefix="0" xfId="0">
      <alignment horizontal="right"/>
    </xf>
    <xf numFmtId="0" fontId="18" fillId="5" borderId="14" applyAlignment="1" pivotButton="0" quotePrefix="0" xfId="0">
      <alignment horizontal="right"/>
    </xf>
    <xf numFmtId="0" fontId="16" fillId="2" borderId="15" applyAlignment="1" pivotButton="0" quotePrefix="0" xfId="0">
      <alignment horizontal="right"/>
    </xf>
    <xf numFmtId="0" fontId="16" fillId="2" borderId="7" applyAlignment="1" pivotButton="0" quotePrefix="0" xfId="0">
      <alignment horizontal="left"/>
    </xf>
    <xf numFmtId="167" fontId="16" fillId="2" borderId="19" pivotButton="0" quotePrefix="0" xfId="0"/>
    <xf numFmtId="0" fontId="16" fillId="2" borderId="3" applyAlignment="1" pivotButton="0" quotePrefix="0" xfId="0">
      <alignment horizontal="left"/>
    </xf>
    <xf numFmtId="167" fontId="16" fillId="2" borderId="9" pivotButton="0" quotePrefix="0" xfId="0"/>
    <xf numFmtId="0" fontId="45" fillId="5" borderId="6" applyAlignment="1" pivotButton="0" quotePrefix="0" xfId="0">
      <alignment horizontal="center" vertical="center"/>
    </xf>
    <xf numFmtId="0" fontId="44" fillId="5" borderId="6" applyAlignment="1" pivotButton="0" quotePrefix="0" xfId="0">
      <alignment horizontal="center" vertical="center"/>
    </xf>
    <xf numFmtId="0" fontId="45" fillId="5" borderId="2" applyAlignment="1" pivotButton="0" quotePrefix="0" xfId="0">
      <alignment horizontal="center" vertical="center"/>
    </xf>
    <xf numFmtId="173" fontId="43" fillId="2" borderId="4" applyAlignment="1" pivotButton="0" quotePrefix="0" xfId="0">
      <alignment horizontal="center" vertical="center"/>
    </xf>
    <xf numFmtId="2" fontId="43" fillId="3" borderId="0" applyAlignment="1" pivotButton="0" quotePrefix="0" xfId="0">
      <alignment horizontal="center" vertical="center"/>
    </xf>
    <xf numFmtId="167" fontId="43" fillId="3" borderId="0" applyAlignment="1" pivotButton="0" quotePrefix="0" xfId="0">
      <alignment horizontal="center" vertical="center"/>
    </xf>
    <xf numFmtId="174" fontId="43" fillId="3" borderId="0" applyAlignment="1" pivotButton="0" quotePrefix="0" xfId="0">
      <alignment horizontal="center" vertical="center"/>
    </xf>
    <xf numFmtId="173" fontId="43" fillId="3" borderId="0" applyAlignment="1" pivotButton="0" quotePrefix="0" xfId="0">
      <alignment horizontal="center" vertical="center"/>
    </xf>
    <xf numFmtId="173" fontId="43" fillId="3" borderId="5" applyAlignment="1" pivotButton="0" quotePrefix="0" xfId="0">
      <alignment horizontal="center" vertical="center"/>
    </xf>
    <xf numFmtId="167" fontId="16" fillId="3" borderId="7" pivotButton="0" quotePrefix="0" xfId="0"/>
    <xf numFmtId="167" fontId="16" fillId="3" borderId="0" pivotButton="0" quotePrefix="0" xfId="0"/>
    <xf numFmtId="49" fontId="0" fillId="0" borderId="0" applyAlignment="1" pivotButton="0" quotePrefix="0" xfId="1">
      <alignment horizontal="center"/>
    </xf>
    <xf numFmtId="0" fontId="12" fillId="2" borderId="6" applyAlignment="1" pivotButton="0" quotePrefix="0" xfId="0">
      <alignment horizontal="right"/>
    </xf>
    <xf numFmtId="0" fontId="1" fillId="2" borderId="8" applyAlignment="1" pivotButton="0" quotePrefix="0" xfId="0">
      <alignment horizontal="center"/>
    </xf>
    <xf numFmtId="0" fontId="1" fillId="2" borderId="8" applyAlignment="1" pivotButton="0" quotePrefix="0" xfId="0">
      <alignment horizontal="left"/>
    </xf>
    <xf numFmtId="0" fontId="16" fillId="2" borderId="8" applyAlignment="1" pivotButton="0" quotePrefix="0" xfId="0">
      <alignment horizontal="center"/>
    </xf>
    <xf numFmtId="10" fontId="13" fillId="3" borderId="0" applyAlignment="1" pivotButton="0" quotePrefix="0" xfId="2">
      <alignment horizontal="center"/>
    </xf>
    <xf numFmtId="0" fontId="1" fillId="2" borderId="5" applyAlignment="1" pivotButton="0" quotePrefix="0" xfId="0">
      <alignment horizontal="right"/>
    </xf>
    <xf numFmtId="2" fontId="13" fillId="3" borderId="5" applyAlignment="1" pivotButton="0" quotePrefix="0" xfId="0">
      <alignment horizontal="center"/>
    </xf>
    <xf numFmtId="175" fontId="31" fillId="2" borderId="4" applyAlignment="1" pivotButton="0" quotePrefix="0" xfId="0">
      <alignment horizontal="left"/>
    </xf>
    <xf numFmtId="0" fontId="2" fillId="2" borderId="1" pivotButton="0" quotePrefix="0" xfId="0"/>
    <xf numFmtId="166" fontId="0" fillId="3" borderId="8" applyAlignment="1" pivotButton="0" quotePrefix="0" xfId="1">
      <alignment horizontal="center"/>
    </xf>
    <xf numFmtId="0" fontId="7" fillId="0" borderId="0" pivotButton="0" quotePrefix="0" xfId="0"/>
    <xf numFmtId="167" fontId="0" fillId="8" borderId="0" pivotButton="0" quotePrefix="0" xfId="0"/>
    <xf numFmtId="173" fontId="43" fillId="2" borderId="0" applyAlignment="1" pivotButton="0" quotePrefix="0" xfId="1">
      <alignment horizontal="center" vertical="center"/>
    </xf>
    <xf numFmtId="173" fontId="43" fillId="0" borderId="0" applyAlignment="1" pivotButton="0" quotePrefix="0" xfId="0">
      <alignment horizontal="center" vertical="center"/>
    </xf>
    <xf numFmtId="0" fontId="18" fillId="5" borderId="10" pivotButton="0" quotePrefix="0" xfId="0"/>
    <xf numFmtId="0" fontId="45" fillId="5" borderId="10" applyAlignment="1" pivotButton="0" quotePrefix="0" xfId="0">
      <alignment horizontal="center" vertical="center"/>
    </xf>
    <xf numFmtId="0" fontId="44" fillId="5" borderId="11" applyAlignment="1" pivotButton="0" quotePrefix="0" xfId="0">
      <alignment horizontal="center" vertical="center"/>
    </xf>
    <xf numFmtId="0" fontId="45" fillId="5" borderId="12" applyAlignment="1" pivotButton="0" quotePrefix="0" xfId="0">
      <alignment horizontal="center" vertical="center"/>
    </xf>
    <xf numFmtId="2" fontId="7" fillId="2" borderId="6" applyAlignment="1" pivotButton="0" quotePrefix="0" xfId="0">
      <alignment horizontal="center" vertical="center"/>
    </xf>
    <xf numFmtId="0" fontId="1" fillId="0" borderId="0" pivotButton="0" quotePrefix="0" xfId="0"/>
    <xf numFmtId="168" fontId="1" fillId="0" borderId="0" pivotButton="0" quotePrefix="0" xfId="1"/>
    <xf numFmtId="165" fontId="1" fillId="0" borderId="0" pivotButton="0" quotePrefix="0" xfId="0"/>
    <xf numFmtId="0" fontId="17" fillId="2" borderId="0" applyAlignment="1" pivotButton="0" quotePrefix="0" xfId="0">
      <alignment horizontal="center" vertical="center"/>
    </xf>
    <xf numFmtId="0" fontId="17" fillId="2" borderId="8" applyAlignment="1" pivotButton="0" quotePrefix="0" xfId="0">
      <alignment horizontal="center" vertical="center"/>
    </xf>
    <xf numFmtId="0" fontId="2" fillId="0" borderId="10" applyAlignment="1" pivotButton="0" quotePrefix="0" xfId="0">
      <alignment horizontal="right"/>
    </xf>
    <xf numFmtId="1" fontId="2" fillId="0" borderId="11" pivotButton="0" quotePrefix="0" xfId="0"/>
    <xf numFmtId="1" fontId="2" fillId="0" borderId="12" pivotButton="0" quotePrefix="0" xfId="0"/>
    <xf numFmtId="1" fontId="36" fillId="0" borderId="11" pivotButton="0" quotePrefix="0" xfId="0"/>
    <xf numFmtId="1" fontId="36" fillId="0" borderId="12" pivotButton="0" quotePrefix="0" xfId="0"/>
    <xf numFmtId="176" fontId="2" fillId="8" borderId="0" pivotButton="0" quotePrefix="0" xfId="1"/>
    <xf numFmtId="1" fontId="2" fillId="2" borderId="8" applyAlignment="1" pivotButton="0" quotePrefix="0" xfId="0">
      <alignment horizontal="center"/>
    </xf>
    <xf numFmtId="1" fontId="0" fillId="2" borderId="8" applyAlignment="1" pivotButton="0" quotePrefix="0" xfId="0">
      <alignment horizontal="center" vertical="center"/>
    </xf>
    <xf numFmtId="177" fontId="0" fillId="0" borderId="0" pivotButton="0" quotePrefix="0" xfId="0"/>
    <xf numFmtId="0" fontId="17" fillId="0" borderId="0" pivotButton="0" quotePrefix="0" xfId="0"/>
    <xf numFmtId="0" fontId="46" fillId="0" borderId="0" applyAlignment="1" pivotButton="0" quotePrefix="0" xfId="0">
      <alignment horizontal="center" vertical="center"/>
    </xf>
    <xf numFmtId="0" fontId="47" fillId="0" borderId="0" pivotButton="0" quotePrefix="0" xfId="0"/>
    <xf numFmtId="16" fontId="0" fillId="0" borderId="0" applyAlignment="1" pivotButton="0" quotePrefix="0" xfId="0">
      <alignment vertical="center"/>
    </xf>
    <xf numFmtId="178" fontId="38" fillId="0" borderId="0" pivotButton="0" quotePrefix="0" xfId="1"/>
    <xf numFmtId="179" fontId="2" fillId="17" borderId="0" applyAlignment="1" pivotButton="0" quotePrefix="0" xfId="0">
      <alignment vertical="center"/>
    </xf>
    <xf numFmtId="43" fontId="48" fillId="0" borderId="0" pivotButton="0" quotePrefix="0" xfId="1"/>
    <xf numFmtId="177" fontId="0" fillId="0" borderId="0" applyAlignment="1" pivotButton="0" quotePrefix="0" xfId="0">
      <alignment vertical="center"/>
    </xf>
    <xf numFmtId="43" fontId="32" fillId="0" borderId="0" pivotButton="0" quotePrefix="0" xfId="1"/>
    <xf numFmtId="164" fontId="0" fillId="0" borderId="0" pivotButton="0" quotePrefix="0" xfId="1"/>
    <xf numFmtId="180" fontId="32" fillId="0" borderId="0" pivotButton="0" quotePrefix="0" xfId="1"/>
    <xf numFmtId="181" fontId="2" fillId="0" borderId="0" applyAlignment="1" pivotButton="0" quotePrefix="0" xfId="159">
      <alignment vertical="center"/>
    </xf>
    <xf numFmtId="180" fontId="0" fillId="0" borderId="0" pivotButton="0" quotePrefix="0" xfId="1"/>
    <xf numFmtId="182" fontId="0" fillId="0" borderId="0" applyAlignment="1" pivotButton="0" quotePrefix="0" xfId="159">
      <alignment vertical="center"/>
    </xf>
    <xf numFmtId="181" fontId="14" fillId="17" borderId="0" applyAlignment="1" pivotButton="0" quotePrefix="0" xfId="0">
      <alignment vertical="center"/>
    </xf>
    <xf numFmtId="164" fontId="0" fillId="0" borderId="0" pivotButton="0" quotePrefix="0" xfId="0"/>
    <xf numFmtId="181" fontId="21" fillId="0" borderId="0" applyAlignment="1" pivotButton="0" quotePrefix="0" xfId="159">
      <alignment vertical="center"/>
    </xf>
    <xf numFmtId="0" fontId="1" fillId="0" borderId="0" applyAlignment="1" pivotButton="0" quotePrefix="0" xfId="0">
      <alignment vertical="center"/>
    </xf>
    <xf numFmtId="43" fontId="0" fillId="0" borderId="0" applyAlignment="1" pivotButton="0" quotePrefix="0" xfId="1">
      <alignment horizontal="right"/>
    </xf>
    <xf numFmtId="181" fontId="1" fillId="18" borderId="0" applyAlignment="1" pivotButton="0" quotePrefix="0" xfId="0">
      <alignment vertical="center"/>
    </xf>
    <xf numFmtId="177" fontId="32" fillId="0" borderId="0" applyAlignment="1" pivotButton="0" quotePrefix="0" xfId="0">
      <alignment vertical="center"/>
    </xf>
    <xf numFmtId="43" fontId="2" fillId="0" borderId="0" applyAlignment="1" pivotButton="0" quotePrefix="0" xfId="1">
      <alignment horizontal="right"/>
    </xf>
    <xf numFmtId="0" fontId="0" fillId="0" borderId="1" pivotButton="0" quotePrefix="0" xfId="0"/>
    <xf numFmtId="181" fontId="0" fillId="0" borderId="6" applyAlignment="1" pivotButton="0" quotePrefix="0" xfId="0">
      <alignment vertical="center"/>
    </xf>
    <xf numFmtId="0" fontId="0" fillId="0" borderId="2" pivotButton="0" quotePrefix="0" xfId="0"/>
    <xf numFmtId="179" fontId="0" fillId="0" borderId="5" applyAlignment="1" pivotButton="0" quotePrefix="0" xfId="0">
      <alignment vertical="center"/>
    </xf>
    <xf numFmtId="0" fontId="0" fillId="0" borderId="4" pivotButton="0" quotePrefix="0" xfId="0"/>
    <xf numFmtId="43" fontId="2" fillId="0" borderId="0" applyAlignment="1" pivotButton="0" quotePrefix="0" xfId="1">
      <alignment horizontal="right"/>
    </xf>
    <xf numFmtId="179" fontId="0" fillId="0" borderId="0" pivotButton="0" quotePrefix="0" xfId="0"/>
    <xf numFmtId="43" fontId="0" fillId="0" borderId="0" applyAlignment="1" pivotButton="0" quotePrefix="0" xfId="1">
      <alignment vertical="center"/>
    </xf>
    <xf numFmtId="179" fontId="49" fillId="0" borderId="0" applyAlignment="1" pivotButton="0" quotePrefix="0" xfId="0">
      <alignment vertical="center"/>
    </xf>
    <xf numFmtId="181" fontId="35" fillId="0" borderId="0" applyAlignment="1" pivotButton="0" quotePrefix="0" xfId="159">
      <alignment vertical="center"/>
    </xf>
    <xf numFmtId="179" fontId="0" fillId="0" borderId="5" pivotButton="0" quotePrefix="0" xfId="0"/>
    <xf numFmtId="179" fontId="2" fillId="17" borderId="0" pivotButton="0" quotePrefix="0" xfId="0"/>
    <xf numFmtId="167" fontId="50" fillId="0" borderId="0" pivotButton="0" quotePrefix="0" xfId="0"/>
    <xf numFmtId="183" fontId="0" fillId="0" borderId="0" applyAlignment="1" pivotButton="0" quotePrefix="0" xfId="159">
      <alignment vertical="center"/>
    </xf>
    <xf numFmtId="181" fontId="2" fillId="0" borderId="0" applyAlignment="1" pivotButton="0" quotePrefix="0" xfId="159">
      <alignment vertical="center"/>
    </xf>
    <xf numFmtId="181" fontId="0" fillId="0" borderId="0" applyAlignment="1" pivotButton="0" quotePrefix="0" xfId="159">
      <alignment vertical="center"/>
    </xf>
    <xf numFmtId="164" fontId="0" fillId="0" borderId="0" pivotButton="0" quotePrefix="0" xfId="1"/>
    <xf numFmtId="164" fontId="0" fillId="0" borderId="13" pivotButton="0" quotePrefix="0" xfId="1"/>
    <xf numFmtId="43" fontId="2" fillId="0" borderId="0" applyAlignment="1" pivotButton="0" quotePrefix="0" xfId="1">
      <alignment horizontal="right" vertical="center"/>
    </xf>
    <xf numFmtId="43" fontId="0" fillId="0" borderId="0" applyAlignment="1" pivotButton="0" quotePrefix="0" xfId="1">
      <alignment vertical="center"/>
    </xf>
    <xf numFmtId="43" fontId="38" fillId="0" borderId="0" pivotButton="0" quotePrefix="0" xfId="1"/>
    <xf numFmtId="0" fontId="33" fillId="0" borderId="0" pivotButton="0" quotePrefix="0" xfId="0"/>
    <xf numFmtId="178" fontId="0" fillId="8" borderId="0" applyAlignment="1" pivotButton="0" quotePrefix="0" xfId="1">
      <alignment vertical="center"/>
    </xf>
    <xf numFmtId="179" fontId="36" fillId="8" borderId="0" applyAlignment="1" pivotButton="0" quotePrefix="0" xfId="159">
      <alignment vertical="center"/>
    </xf>
    <xf numFmtId="43" fontId="36" fillId="8" borderId="0" applyAlignment="1" pivotButton="0" quotePrefix="0" xfId="1">
      <alignment horizontal="center" vertical="center"/>
    </xf>
    <xf numFmtId="0" fontId="36" fillId="8" borderId="0" applyAlignment="1" pivotButton="0" quotePrefix="0" xfId="0">
      <alignment vertical="center"/>
    </xf>
    <xf numFmtId="181" fontId="14" fillId="13" borderId="0" applyAlignment="1" pivotButton="0" quotePrefix="0" xfId="159">
      <alignment vertical="center"/>
    </xf>
    <xf numFmtId="164" fontId="0" fillId="13" borderId="0" pivotButton="0" quotePrefix="0" xfId="1"/>
    <xf numFmtId="14" fontId="1" fillId="0" borderId="0" pivotButton="0" quotePrefix="0" xfId="0"/>
    <xf numFmtId="165" fontId="1" fillId="0" borderId="0" pivotButton="0" quotePrefix="0" xfId="1"/>
    <xf numFmtId="9" fontId="0" fillId="8" borderId="0" pivotButton="0" quotePrefix="0" xfId="0"/>
    <xf numFmtId="2" fontId="17" fillId="0" borderId="0" pivotButton="0" quotePrefix="0" xfId="0"/>
    <xf numFmtId="0" fontId="38" fillId="0" borderId="0" pivotButton="0" quotePrefix="0" xfId="1"/>
    <xf numFmtId="43" fontId="17" fillId="0" borderId="0" pivotButton="0" quotePrefix="0" xfId="1"/>
    <xf numFmtId="2" fontId="0" fillId="17" borderId="0" pivotButton="0" quotePrefix="0" xfId="0"/>
    <xf numFmtId="0" fontId="33" fillId="2" borderId="0" pivotButton="0" quotePrefix="0" xfId="0"/>
    <xf numFmtId="16" fontId="0" fillId="2" borderId="0" applyAlignment="1" pivotButton="0" quotePrefix="0" xfId="0">
      <alignment horizontal="center"/>
    </xf>
    <xf numFmtId="10" fontId="0" fillId="2" borderId="0" pivotButton="0" quotePrefix="0" xfId="2"/>
    <xf numFmtId="173" fontId="0" fillId="6" borderId="0" applyAlignment="1" pivotButton="0" quotePrefix="0" xfId="0">
      <alignment horizontal="center"/>
    </xf>
    <xf numFmtId="4" fontId="0" fillId="2" borderId="0" pivotButton="0" quotePrefix="0" xfId="0"/>
    <xf numFmtId="4" fontId="0" fillId="2" borderId="0" applyAlignment="1" pivotButton="0" quotePrefix="0" xfId="0">
      <alignment horizontal="center"/>
    </xf>
    <xf numFmtId="173" fontId="0" fillId="2" borderId="0" applyAlignment="1" pivotButton="0" quotePrefix="0" xfId="0">
      <alignment horizontal="center"/>
    </xf>
    <xf numFmtId="0" fontId="51" fillId="2" borderId="0" pivotButton="0" quotePrefix="0" xfId="0"/>
    <xf numFmtId="4" fontId="52" fillId="2" borderId="0" applyAlignment="1" pivotButton="0" quotePrefix="0" xfId="0">
      <alignment horizontal="center" vertical="center"/>
    </xf>
    <xf numFmtId="0" fontId="0" fillId="2" borderId="23" pivotButton="0" quotePrefix="0" xfId="0"/>
    <xf numFmtId="0" fontId="2" fillId="2" borderId="0" applyAlignment="1" pivotButton="0" quotePrefix="0" xfId="0">
      <alignment horizontal="right"/>
    </xf>
    <xf numFmtId="4" fontId="52" fillId="2" borderId="24" applyAlignment="1" pivotButton="0" quotePrefix="0" xfId="0">
      <alignment horizontal="center" vertical="center"/>
    </xf>
    <xf numFmtId="4" fontId="2" fillId="6" borderId="0" applyAlignment="1" pivotButton="0" quotePrefix="0" xfId="0">
      <alignment horizontal="center"/>
    </xf>
    <xf numFmtId="4" fontId="14" fillId="6" borderId="0" applyAlignment="1" pivotButton="0" quotePrefix="0" xfId="0">
      <alignment horizontal="center"/>
    </xf>
    <xf numFmtId="0" fontId="0" fillId="2" borderId="24" pivotButton="0" quotePrefix="0" xfId="0"/>
    <xf numFmtId="4" fontId="0" fillId="2" borderId="24" applyAlignment="1" pivotButton="0" quotePrefix="0" xfId="0">
      <alignment horizontal="center"/>
    </xf>
    <xf numFmtId="0" fontId="0" fillId="2" borderId="0" applyAlignment="1" pivotButton="0" quotePrefix="0" xfId="0">
      <alignment horizontal="left"/>
    </xf>
    <xf numFmtId="4" fontId="0" fillId="2" borderId="13" applyAlignment="1" pivotButton="0" quotePrefix="0" xfId="0">
      <alignment horizontal="center"/>
    </xf>
    <xf numFmtId="0" fontId="17" fillId="2" borderId="0" applyAlignment="1" pivotButton="0" quotePrefix="0" xfId="0">
      <alignment horizontal="right"/>
    </xf>
    <xf numFmtId="4" fontId="17" fillId="2" borderId="13" applyAlignment="1" pivotButton="0" quotePrefix="0" xfId="0">
      <alignment horizontal="center"/>
    </xf>
    <xf numFmtId="184" fontId="0" fillId="2" borderId="24" applyAlignment="1" pivotButton="0" quotePrefix="0" xfId="0">
      <alignment horizontal="center"/>
    </xf>
    <xf numFmtId="4" fontId="0" fillId="6" borderId="0" applyAlignment="1" pivotButton="0" quotePrefix="0" xfId="0">
      <alignment horizontal="center"/>
    </xf>
    <xf numFmtId="4" fontId="0" fillId="6" borderId="25" applyAlignment="1" pivotButton="0" quotePrefix="0" xfId="0">
      <alignment horizontal="center"/>
    </xf>
    <xf numFmtId="4" fontId="0" fillId="6" borderId="26" applyAlignment="1" pivotButton="0" quotePrefix="0" xfId="0">
      <alignment horizontal="center"/>
    </xf>
    <xf numFmtId="2" fontId="17" fillId="6" borderId="0" applyAlignment="1" pivotButton="0" quotePrefix="0" xfId="0">
      <alignment horizontal="center"/>
    </xf>
    <xf numFmtId="4" fontId="17" fillId="2" borderId="0" applyAlignment="1" pivotButton="0" quotePrefix="0" xfId="0">
      <alignment horizontal="center"/>
    </xf>
    <xf numFmtId="0" fontId="0" fillId="2" borderId="24" applyAlignment="1" pivotButton="0" quotePrefix="0" xfId="0">
      <alignment horizontal="center"/>
    </xf>
    <xf numFmtId="4" fontId="0" fillId="2" borderId="26" applyAlignment="1" pivotButton="0" quotePrefix="0" xfId="0">
      <alignment horizontal="center"/>
    </xf>
    <xf numFmtId="4" fontId="2" fillId="2" borderId="0" applyAlignment="1" pivotButton="0" quotePrefix="0" xfId="0">
      <alignment horizontal="center"/>
    </xf>
    <xf numFmtId="185" fontId="17" fillId="2" borderId="0" pivotButton="0" quotePrefix="0" xfId="0"/>
    <xf numFmtId="4" fontId="17" fillId="6" borderId="0" applyAlignment="1" pivotButton="0" quotePrefix="0" xfId="0">
      <alignment horizontal="center"/>
    </xf>
    <xf numFmtId="0" fontId="17" fillId="2" borderId="0" pivotButton="0" quotePrefix="0" xfId="0"/>
    <xf numFmtId="10" fontId="0" fillId="2" borderId="0" pivotButton="0" quotePrefix="0" xfId="0"/>
    <xf numFmtId="4" fontId="0" fillId="17" borderId="27" applyAlignment="1" pivotButton="0" quotePrefix="0" xfId="0">
      <alignment horizontal="center"/>
    </xf>
    <xf numFmtId="4" fontId="0" fillId="17" borderId="0" applyAlignment="1" pivotButton="0" quotePrefix="0" xfId="0">
      <alignment horizontal="center"/>
    </xf>
    <xf numFmtId="0" fontId="2" fillId="2" borderId="0" applyAlignment="1" pivotButton="0" quotePrefix="0" xfId="0">
      <alignment horizontal="left"/>
    </xf>
    <xf numFmtId="4" fontId="2" fillId="17" borderId="0" applyAlignment="1" pivotButton="0" quotePrefix="0" xfId="0">
      <alignment horizontal="center"/>
    </xf>
    <xf numFmtId="9" fontId="0" fillId="2" borderId="0" pivotButton="0" quotePrefix="0" xfId="0"/>
    <xf numFmtId="0" fontId="32" fillId="2" borderId="0" pivotButton="0" quotePrefix="0" xfId="0"/>
    <xf numFmtId="4" fontId="52" fillId="2" borderId="0" pivotButton="0" quotePrefix="0" xfId="0"/>
    <xf numFmtId="2" fontId="0" fillId="2" borderId="0" pivotButton="0" quotePrefix="0" xfId="0"/>
    <xf numFmtId="0" fontId="2" fillId="3" borderId="0" applyAlignment="1" pivotButton="0" quotePrefix="0" xfId="0">
      <alignment horizontal="right"/>
    </xf>
    <xf numFmtId="4" fontId="2" fillId="3" borderId="0" applyAlignment="1" pivotButton="0" quotePrefix="0" xfId="0">
      <alignment horizontal="center"/>
    </xf>
    <xf numFmtId="4" fontId="2" fillId="3" borderId="24" applyAlignment="1" pivotButton="0" quotePrefix="0" xfId="0">
      <alignment horizontal="center"/>
    </xf>
    <xf numFmtId="1" fontId="16" fillId="2" borderId="8" applyAlignment="1" pivotButton="0" quotePrefix="0" xfId="0">
      <alignment horizontal="left"/>
    </xf>
    <xf numFmtId="2" fontId="17" fillId="6" borderId="24" applyAlignment="1" pivotButton="0" quotePrefix="0" xfId="0">
      <alignment horizontal="center"/>
    </xf>
    <xf numFmtId="0" fontId="17" fillId="0" borderId="0" applyAlignment="1" pivotButton="0" quotePrefix="0" xfId="0">
      <alignment horizontal="right"/>
    </xf>
    <xf numFmtId="168" fontId="17" fillId="0" borderId="0" pivotButton="0" quotePrefix="0" xfId="1"/>
    <xf numFmtId="0" fontId="36" fillId="0" borderId="0" pivotButton="0" quotePrefix="0" xfId="0"/>
    <xf numFmtId="178" fontId="17" fillId="0" borderId="0" pivotButton="0" quotePrefix="0" xfId="1"/>
    <xf numFmtId="2" fontId="36" fillId="8" borderId="0" pivotButton="0" quotePrefix="0" xfId="0"/>
    <xf numFmtId="0" fontId="53" fillId="0" borderId="0" pivotButton="0" quotePrefix="0" xfId="158"/>
    <xf numFmtId="0" fontId="54" fillId="0" borderId="0" pivotButton="0" quotePrefix="0" xfId="0"/>
    <xf numFmtId="0" fontId="54" fillId="0" borderId="0" applyAlignment="1" pivotButton="0" quotePrefix="0" xfId="0">
      <alignment horizontal="center" vertical="center"/>
    </xf>
    <xf numFmtId="168" fontId="54" fillId="0" borderId="0" pivotButton="0" quotePrefix="0" xfId="1"/>
    <xf numFmtId="10" fontId="0" fillId="0" borderId="0" pivotButton="0" quotePrefix="0" xfId="0"/>
    <xf numFmtId="0" fontId="0" fillId="0" borderId="13" pivotButton="0" quotePrefix="0" xfId="0"/>
    <xf numFmtId="0" fontId="16" fillId="2" borderId="28" pivotButton="0" quotePrefix="0" xfId="0"/>
    <xf numFmtId="173" fontId="43" fillId="2" borderId="12" applyAlignment="1" pivotButton="0" quotePrefix="0" xfId="0">
      <alignment horizontal="center" vertical="center"/>
    </xf>
    <xf numFmtId="168" fontId="31" fillId="0" borderId="0" pivotButton="0" quotePrefix="0" xfId="1"/>
    <xf numFmtId="43" fontId="1" fillId="8" borderId="0" applyAlignment="1" pivotButton="0" quotePrefix="0" xfId="1">
      <alignment horizontal="center" vertical="center"/>
    </xf>
    <xf numFmtId="0" fontId="1" fillId="9" borderId="0" pivotButton="0" quotePrefix="0" xfId="0"/>
    <xf numFmtId="0" fontId="48" fillId="2" borderId="7" applyAlignment="1" pivotButton="0" quotePrefix="0" xfId="0">
      <alignment horizontal="right"/>
    </xf>
    <xf numFmtId="2" fontId="2" fillId="8" borderId="7" applyAlignment="1" pivotButton="0" quotePrefix="0" xfId="0">
      <alignment horizontal="right"/>
    </xf>
    <xf numFmtId="3" fontId="0" fillId="2" borderId="13" applyAlignment="1" pivotButton="0" quotePrefix="0" xfId="0">
      <alignment horizontal="center" vertical="center"/>
    </xf>
    <xf numFmtId="0" fontId="2" fillId="2" borderId="10" applyAlignment="1" pivotButton="0" quotePrefix="0" xfId="0">
      <alignment horizontal="right"/>
    </xf>
    <xf numFmtId="3" fontId="2" fillId="2" borderId="11" applyAlignment="1" pivotButton="0" quotePrefix="0" xfId="1">
      <alignment horizontal="center" vertical="center"/>
    </xf>
    <xf numFmtId="3" fontId="2" fillId="2" borderId="12" applyAlignment="1" pivotButton="0" quotePrefix="0" xfId="1">
      <alignment horizontal="center" vertical="center"/>
    </xf>
    <xf numFmtId="3" fontId="0" fillId="2" borderId="8" applyAlignment="1" pivotButton="0" quotePrefix="0" xfId="0">
      <alignment horizontal="center" vertical="center"/>
    </xf>
    <xf numFmtId="3" fontId="0" fillId="2" borderId="13" applyAlignment="1" pivotButton="0" quotePrefix="0" xfId="1">
      <alignment horizontal="center" vertical="center"/>
    </xf>
    <xf numFmtId="3" fontId="0" fillId="2" borderId="29" applyAlignment="1" pivotButton="0" quotePrefix="0" xfId="1">
      <alignment horizontal="center" vertical="center"/>
    </xf>
    <xf numFmtId="3" fontId="0" fillId="2" borderId="0" applyAlignment="1" pivotButton="0" quotePrefix="0" xfId="1">
      <alignment horizontal="center" vertical="center"/>
    </xf>
    <xf numFmtId="3" fontId="0" fillId="2" borderId="8" applyAlignment="1" pivotButton="0" quotePrefix="0" xfId="1">
      <alignment horizontal="center" vertical="center"/>
    </xf>
    <xf numFmtId="3" fontId="0" fillId="2" borderId="29" applyAlignment="1" pivotButton="0" quotePrefix="0" xfId="0">
      <alignment horizontal="center" vertical="center"/>
    </xf>
    <xf numFmtId="3" fontId="0" fillId="7" borderId="6" applyAlignment="1" pivotButton="0" quotePrefix="0" xfId="0">
      <alignment horizontal="center" vertical="center"/>
    </xf>
    <xf numFmtId="3" fontId="0" fillId="7" borderId="2" applyAlignment="1" pivotButton="0" quotePrefix="0" xfId="0">
      <alignment horizontal="center" vertical="center"/>
    </xf>
    <xf numFmtId="3" fontId="4" fillId="2" borderId="5" applyAlignment="1" pivotButton="0" quotePrefix="0" xfId="0">
      <alignment horizontal="center" vertical="center"/>
    </xf>
    <xf numFmtId="4" fontId="21" fillId="2" borderId="0" applyAlignment="1" pivotButton="0" quotePrefix="0" xfId="0">
      <alignment horizontal="center" vertical="center"/>
    </xf>
    <xf numFmtId="168" fontId="0" fillId="0" borderId="13" pivotButton="0" quotePrefix="0" xfId="1"/>
    <xf numFmtId="0" fontId="22" fillId="2" borderId="11" pivotButton="0" quotePrefix="0" xfId="0"/>
    <xf numFmtId="0" fontId="22" fillId="2" borderId="12" pivotButton="0" quotePrefix="0" xfId="0"/>
    <xf numFmtId="2" fontId="55" fillId="5" borderId="6" applyAlignment="1" pivotButton="0" quotePrefix="0" xfId="0">
      <alignment horizontal="center" vertical="center"/>
    </xf>
    <xf numFmtId="167" fontId="55" fillId="5" borderId="6" applyAlignment="1" pivotButton="0" quotePrefix="0" xfId="0">
      <alignment horizontal="center" vertical="center"/>
    </xf>
    <xf numFmtId="175" fontId="55" fillId="5" borderId="6" applyAlignment="1" pivotButton="0" quotePrefix="0" xfId="0">
      <alignment horizontal="center" vertical="center"/>
    </xf>
    <xf numFmtId="0" fontId="0" fillId="19" borderId="0" pivotButton="0" quotePrefix="0" xfId="0"/>
    <xf numFmtId="0" fontId="24" fillId="0" borderId="0" pivotButton="0" quotePrefix="0" xfId="160"/>
    <xf numFmtId="0" fontId="57" fillId="20" borderId="0" pivotButton="0" quotePrefix="0" xfId="160"/>
    <xf numFmtId="0" fontId="24" fillId="0" borderId="0" applyAlignment="1" pivotButton="0" quotePrefix="0" xfId="160">
      <alignment horizontal="right"/>
    </xf>
    <xf numFmtId="0" fontId="57" fillId="20" borderId="0" pivotButton="0" quotePrefix="0" xfId="0"/>
    <xf numFmtId="0" fontId="58" fillId="0" borderId="0" pivotButton="0" quotePrefix="0" xfId="0"/>
    <xf numFmtId="0" fontId="0" fillId="6" borderId="0" applyAlignment="1" pivotButton="0" quotePrefix="0" xfId="0">
      <alignment horizontal="right"/>
    </xf>
    <xf numFmtId="0" fontId="59" fillId="5" borderId="30" applyAlignment="1" pivotButton="0" quotePrefix="0" xfId="0">
      <alignment horizontal="center" vertical="center"/>
    </xf>
    <xf numFmtId="186" fontId="0" fillId="0" borderId="0" pivotButton="0" quotePrefix="0" xfId="1"/>
    <xf numFmtId="0" fontId="17" fillId="2" borderId="23" pivotButton="0" quotePrefix="0" xfId="0"/>
    <xf numFmtId="2" fontId="0" fillId="2" borderId="0" applyAlignment="1" pivotButton="0" quotePrefix="0" xfId="0">
      <alignment horizontal="center"/>
    </xf>
    <xf numFmtId="0" fontId="38" fillId="5" borderId="0" applyAlignment="1" pivotButton="0" quotePrefix="0" xfId="0">
      <alignment horizontal="center" vertical="center"/>
    </xf>
    <xf numFmtId="49" fontId="41" fillId="15" borderId="31" applyAlignment="1" pivotButton="0" quotePrefix="0" xfId="0">
      <alignment horizontal="center" vertical="center"/>
    </xf>
    <xf numFmtId="17" fontId="42" fillId="15" borderId="32" applyAlignment="1" pivotButton="0" quotePrefix="0" xfId="0">
      <alignment horizontal="center" vertical="center"/>
    </xf>
    <xf numFmtId="0" fontId="38" fillId="5" borderId="31" applyAlignment="1" pivotButton="0" quotePrefix="0" xfId="0">
      <alignment horizontal="center" vertical="center"/>
    </xf>
    <xf numFmtId="174" fontId="43" fillId="2" borderId="23" applyAlignment="1" pivotButton="0" quotePrefix="0" xfId="1">
      <alignment horizontal="center" vertical="center"/>
    </xf>
    <xf numFmtId="169" fontId="43" fillId="2" borderId="32" applyAlignment="1" pivotButton="0" quotePrefix="0" xfId="0">
      <alignment horizontal="center" vertical="center"/>
    </xf>
    <xf numFmtId="0" fontId="38" fillId="5" borderId="23" applyAlignment="1" pivotButton="0" quotePrefix="0" xfId="0">
      <alignment horizontal="center" vertical="center"/>
    </xf>
    <xf numFmtId="173" fontId="43" fillId="0" borderId="5" applyAlignment="1" pivotButton="0" quotePrefix="0" xfId="0">
      <alignment horizontal="center" vertical="center"/>
    </xf>
    <xf numFmtId="17" fontId="0" fillId="2" borderId="0" pivotButton="0" quotePrefix="0" xfId="0"/>
    <xf numFmtId="43" fontId="1" fillId="8" borderId="7" applyAlignment="1" pivotButton="0" quotePrefix="0" xfId="1">
      <alignment horizontal="center" vertical="center"/>
    </xf>
    <xf numFmtId="1" fontId="0" fillId="2" borderId="7" applyAlignment="1" pivotButton="0" quotePrefix="0" xfId="0">
      <alignment horizontal="center" vertical="center"/>
    </xf>
    <xf numFmtId="1" fontId="2" fillId="2" borderId="7" applyAlignment="1" pivotButton="0" quotePrefix="0" xfId="0">
      <alignment horizontal="center"/>
    </xf>
    <xf numFmtId="2" fontId="0" fillId="8" borderId="0" pivotButton="0" quotePrefix="0" xfId="0"/>
    <xf numFmtId="3" fontId="0" fillId="7" borderId="1" applyAlignment="1" pivotButton="0" quotePrefix="0" xfId="0">
      <alignment horizontal="center" vertical="center"/>
    </xf>
    <xf numFmtId="3" fontId="2" fillId="2" borderId="10" applyAlignment="1" pivotButton="0" quotePrefix="0" xfId="1">
      <alignment horizontal="center" vertical="center"/>
    </xf>
    <xf numFmtId="3" fontId="0" fillId="2" borderId="33" applyAlignment="1" pivotButton="0" quotePrefix="0" xfId="1">
      <alignment horizontal="center" vertical="center"/>
    </xf>
    <xf numFmtId="3" fontId="0" fillId="2" borderId="7" applyAlignment="1" pivotButton="0" quotePrefix="0" xfId="1">
      <alignment horizontal="center" vertical="center"/>
    </xf>
    <xf numFmtId="1" fontId="14" fillId="2" borderId="5" applyAlignment="1" pivotButton="0" quotePrefix="0" xfId="0">
      <alignment horizontal="center" vertical="center"/>
    </xf>
    <xf numFmtId="1" fontId="14" fillId="2" borderId="3" applyAlignment="1" pivotButton="0" quotePrefix="0" xfId="0">
      <alignment horizontal="center" vertical="center"/>
    </xf>
    <xf numFmtId="186" fontId="1" fillId="0" borderId="0" pivotButton="0" quotePrefix="0" xfId="0"/>
    <xf numFmtId="4" fontId="0" fillId="0" borderId="0" pivotButton="0" quotePrefix="0" xfId="0"/>
    <xf numFmtId="2" fontId="52" fillId="5" borderId="6" applyAlignment="1" pivotButton="0" quotePrefix="0" xfId="0">
      <alignment horizontal="center" vertical="center"/>
    </xf>
    <xf numFmtId="167" fontId="52" fillId="5" borderId="6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72" fontId="7" fillId="2" borderId="6" applyAlignment="1" pivotButton="0" quotePrefix="0" xfId="0">
      <alignment horizontal="center" vertical="center"/>
    </xf>
    <xf numFmtId="172" fontId="7" fillId="2" borderId="2" applyAlignment="1" pivotButton="0" quotePrefix="0" xfId="0">
      <alignment horizontal="center" vertical="center"/>
    </xf>
    <xf numFmtId="171" fontId="7" fillId="2" borderId="6" applyAlignment="1" pivotButton="0" quotePrefix="0" xfId="0">
      <alignment horizontal="center" vertical="center"/>
    </xf>
    <xf numFmtId="171" fontId="7" fillId="2" borderId="2" applyAlignment="1" pivotButton="0" quotePrefix="0" xfId="0">
      <alignment horizontal="center" vertical="center"/>
    </xf>
    <xf numFmtId="171" fontId="7" fillId="2" borderId="1" applyAlignment="1" pivotButton="0" quotePrefix="0" xfId="0">
      <alignment horizontal="center" vertical="center"/>
    </xf>
    <xf numFmtId="167" fontId="17" fillId="0" borderId="0" pivotButton="0" quotePrefix="0" xfId="0"/>
    <xf numFmtId="168" fontId="60" fillId="0" borderId="0" pivotButton="0" quotePrefix="0" xfId="1"/>
    <xf numFmtId="165" fontId="17" fillId="0" borderId="0" pivotButton="0" quotePrefix="0" xfId="1"/>
    <xf numFmtId="165" fontId="17" fillId="0" borderId="0" pivotButton="0" quotePrefix="0" xfId="0"/>
    <xf numFmtId="0" fontId="56" fillId="0" borderId="0" applyAlignment="1" pivotButton="0" quotePrefix="0" xfId="160">
      <alignment horizontal="left"/>
    </xf>
    <xf numFmtId="0" fontId="57" fillId="20" borderId="0" applyAlignment="1" pivotButton="0" quotePrefix="0" xfId="160">
      <alignment horizontal="left"/>
    </xf>
    <xf numFmtId="0" fontId="24" fillId="0" borderId="0" applyAlignment="1" pivotButton="0" quotePrefix="0" xfId="160">
      <alignment horizontal="left"/>
    </xf>
    <xf numFmtId="14" fontId="24" fillId="0" borderId="0" applyAlignment="1" pivotButton="0" quotePrefix="0" xfId="160">
      <alignment horizontal="left"/>
    </xf>
    <xf numFmtId="14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/>
    </xf>
    <xf numFmtId="0" fontId="28" fillId="0" borderId="0" pivotButton="0" quotePrefix="0" xfId="158"/>
    <xf numFmtId="167" fontId="43" fillId="0" borderId="0" applyAlignment="1" pivotButton="0" quotePrefix="0" xfId="0">
      <alignment horizontal="center" vertical="center"/>
    </xf>
    <xf numFmtId="172" fontId="43" fillId="0" borderId="5" applyAlignment="1" pivotButton="0" quotePrefix="0" xfId="0">
      <alignment horizontal="center" vertical="center"/>
    </xf>
    <xf numFmtId="0" fontId="18" fillId="5" borderId="28" applyAlignment="1" pivotButton="0" quotePrefix="0" xfId="0">
      <alignment horizontal="right"/>
    </xf>
    <xf numFmtId="0" fontId="0" fillId="0" borderId="11" pivotButton="0" quotePrefix="0" xfId="0"/>
    <xf numFmtId="167" fontId="43" fillId="0" borderId="11" applyAlignment="1" pivotButton="0" quotePrefix="0" xfId="0">
      <alignment horizontal="center" vertical="center"/>
    </xf>
    <xf numFmtId="167" fontId="43" fillId="3" borderId="11" applyAlignment="1" pivotButton="0" quotePrefix="0" xfId="0">
      <alignment horizontal="center" vertical="center"/>
    </xf>
    <xf numFmtId="14" fontId="35" fillId="0" borderId="0" pivotButton="0" quotePrefix="0" xfId="0"/>
    <xf numFmtId="0" fontId="61" fillId="0" borderId="0" pivotButton="0" quotePrefix="0" xfId="0"/>
    <xf numFmtId="3" fontId="62" fillId="0" borderId="0" applyAlignment="1" pivotButton="0" quotePrefix="0" xfId="0">
      <alignment horizontal="left" vertical="center" wrapText="1"/>
    </xf>
    <xf numFmtId="0" fontId="63" fillId="0" borderId="0" applyAlignment="1" pivotButton="0" quotePrefix="0" xfId="0">
      <alignment horizontal="left" vertical="center" wrapText="1"/>
    </xf>
    <xf numFmtId="17" fontId="64" fillId="9" borderId="0" applyAlignment="1" pivotButton="0" quotePrefix="0" xfId="0">
      <alignment horizontal="left" vertical="center" wrapText="1"/>
    </xf>
    <xf numFmtId="0" fontId="64" fillId="10" borderId="0" applyAlignment="1" pivotButton="0" quotePrefix="0" xfId="0">
      <alignment horizontal="left" vertical="center" wrapText="1"/>
    </xf>
    <xf numFmtId="17" fontId="64" fillId="10" borderId="0" applyAlignment="1" pivotButton="0" quotePrefix="0" xfId="0">
      <alignment horizontal="left" vertical="center" wrapText="1"/>
    </xf>
    <xf numFmtId="17" fontId="64" fillId="22" borderId="0" applyAlignment="1" pivotButton="0" quotePrefix="0" xfId="0">
      <alignment horizontal="left" vertical="center" wrapText="1"/>
    </xf>
    <xf numFmtId="0" fontId="64" fillId="22" borderId="0" applyAlignment="1" pivotButton="0" quotePrefix="0" xfId="0">
      <alignment horizontal="left" vertical="center" wrapText="1"/>
    </xf>
    <xf numFmtId="0" fontId="65" fillId="9" borderId="0" applyAlignment="1" pivotButton="0" quotePrefix="0" xfId="0">
      <alignment horizontal="left" vertical="center" wrapText="1"/>
    </xf>
    <xf numFmtId="0" fontId="65" fillId="10" borderId="0" applyAlignment="1" pivotButton="0" quotePrefix="0" xfId="0">
      <alignment horizontal="left" vertical="center" wrapText="1"/>
    </xf>
    <xf numFmtId="0" fontId="65" fillId="22" borderId="0" applyAlignment="1" pivotButton="0" quotePrefix="0" xfId="0">
      <alignment horizontal="left" vertical="center" wrapText="1"/>
    </xf>
    <xf numFmtId="0" fontId="0" fillId="6" borderId="0" pivotButton="0" quotePrefix="0" xfId="0"/>
    <xf numFmtId="0" fontId="60" fillId="0" borderId="0" pivotButton="0" quotePrefix="0" xfId="0"/>
    <xf numFmtId="0" fontId="52" fillId="2" borderId="0" pivotButton="0" quotePrefix="0" xfId="0"/>
    <xf numFmtId="186" fontId="17" fillId="0" borderId="0" pivotButton="0" quotePrefix="0" xfId="0"/>
    <xf numFmtId="175" fontId="55" fillId="2" borderId="6" applyAlignment="1" pivotButton="0" quotePrefix="0" xfId="0">
      <alignment horizontal="center" vertical="center"/>
    </xf>
    <xf numFmtId="167" fontId="55" fillId="2" borderId="6" applyAlignment="1" pivotButton="0" quotePrefix="0" xfId="0">
      <alignment horizontal="center" vertical="center"/>
    </xf>
    <xf numFmtId="2" fontId="55" fillId="2" borderId="6" applyAlignment="1" pivotButton="0" quotePrefix="0" xfId="0">
      <alignment horizontal="center" vertical="center"/>
    </xf>
    <xf numFmtId="0" fontId="62" fillId="0" borderId="0" applyAlignment="1" pivotButton="0" quotePrefix="0" xfId="0">
      <alignment horizontal="left" vertical="center" wrapText="1"/>
    </xf>
    <xf numFmtId="173" fontId="44" fillId="2" borderId="8" applyAlignment="1" pivotButton="0" quotePrefix="0" xfId="0">
      <alignment horizontal="center" vertical="center"/>
    </xf>
    <xf numFmtId="4" fontId="44" fillId="2" borderId="8" applyAlignment="1" pivotButton="0" quotePrefix="0" xfId="0">
      <alignment horizontal="center" vertical="center"/>
    </xf>
    <xf numFmtId="0" fontId="1" fillId="6" borderId="0" pivotButton="0" quotePrefix="0" xfId="0"/>
    <xf numFmtId="173" fontId="43" fillId="8" borderId="8" applyAlignment="1" pivotButton="0" quotePrefix="0" xfId="0">
      <alignment horizontal="center" vertical="center"/>
    </xf>
    <xf numFmtId="173" fontId="43" fillId="8" borderId="29" applyAlignment="1" pivotButton="0" quotePrefix="0" xfId="0">
      <alignment horizontal="center" vertical="center"/>
    </xf>
    <xf numFmtId="9" fontId="0" fillId="0" borderId="0" pivotButton="0" quotePrefix="0" xfId="2"/>
    <xf numFmtId="0" fontId="54" fillId="0" borderId="0" applyAlignment="1" pivotButton="0" quotePrefix="0" xfId="0">
      <alignment horizontal="center" vertical="center" wrapText="1"/>
    </xf>
    <xf numFmtId="10" fontId="0" fillId="0" borderId="0" pivotButton="0" quotePrefix="0" xfId="2"/>
    <xf numFmtId="175" fontId="0" fillId="0" borderId="0" pivotButton="0" quotePrefix="0" xfId="0"/>
    <xf numFmtId="0" fontId="66" fillId="0" borderId="0" pivotButton="0" quotePrefix="0" xfId="0"/>
    <xf numFmtId="9" fontId="0" fillId="0" borderId="0" pivotButton="0" quotePrefix="0" xfId="0"/>
    <xf numFmtId="171" fontId="0" fillId="0" borderId="0" pivotButton="0" quotePrefix="0" xfId="0"/>
    <xf numFmtId="171" fontId="2" fillId="0" borderId="0" pivotButton="0" quotePrefix="0" xfId="0"/>
    <xf numFmtId="0" fontId="32" fillId="0" borderId="0" applyAlignment="1" pivotButton="0" quotePrefix="0" xfId="0">
      <alignment horizontal="right"/>
    </xf>
    <xf numFmtId="167" fontId="32" fillId="0" borderId="0" pivotButton="0" quotePrefix="0" xfId="0"/>
    <xf numFmtId="4" fontId="44" fillId="2" borderId="35" applyAlignment="1" pivotButton="0" quotePrefix="0" xfId="0">
      <alignment horizontal="center" vertical="center"/>
    </xf>
    <xf numFmtId="167" fontId="38" fillId="5" borderId="6" applyAlignment="1" pivotButton="0" quotePrefix="0" xfId="0">
      <alignment horizontal="center" vertical="center"/>
    </xf>
    <xf numFmtId="171" fontId="2" fillId="5" borderId="0" pivotButton="0" quotePrefix="0" xfId="0"/>
    <xf numFmtId="167" fontId="1" fillId="8" borderId="8" applyAlignment="1" pivotButton="0" quotePrefix="0" xfId="0">
      <alignment horizontal="center"/>
    </xf>
    <xf numFmtId="167" fontId="1" fillId="8" borderId="7" applyAlignment="1" pivotButton="0" quotePrefix="0" xfId="0">
      <alignment horizontal="center"/>
    </xf>
    <xf numFmtId="17" fontId="0" fillId="5" borderId="10" applyAlignment="1" pivotButton="0" quotePrefix="0" xfId="0">
      <alignment horizontal="center" vertical="center"/>
    </xf>
    <xf numFmtId="0" fontId="17" fillId="2" borderId="7" applyAlignment="1" pivotButton="0" quotePrefix="0" xfId="0">
      <alignment horizontal="center" vertical="center"/>
    </xf>
    <xf numFmtId="168" fontId="0" fillId="0" borderId="0" pivotButton="0" quotePrefix="0" xfId="0"/>
    <xf numFmtId="14" fontId="67" fillId="0" borderId="0" pivotButton="0" quotePrefix="0" xfId="0"/>
    <xf numFmtId="167" fontId="32" fillId="2" borderId="0" applyAlignment="1" pivotButton="0" quotePrefix="0" xfId="0">
      <alignment horizontal="right" vertical="center"/>
    </xf>
    <xf numFmtId="0" fontId="32" fillId="2" borderId="0" applyAlignment="1" pivotButton="0" quotePrefix="0" xfId="0">
      <alignment horizontal="left"/>
    </xf>
    <xf numFmtId="187" fontId="0" fillId="2" borderId="13" applyAlignment="1" pivotButton="0" quotePrefix="0" xfId="1">
      <alignment horizontal="right" vertical="center"/>
    </xf>
    <xf numFmtId="187" fontId="2" fillId="2" borderId="0" applyAlignment="1" pivotButton="0" quotePrefix="0" xfId="1">
      <alignment horizontal="right" vertical="center"/>
    </xf>
    <xf numFmtId="188" fontId="0" fillId="2" borderId="0" applyAlignment="1" pivotButton="0" quotePrefix="0" xfId="1">
      <alignment horizontal="right" vertical="center"/>
    </xf>
    <xf numFmtId="188" fontId="0" fillId="2" borderId="13" applyAlignment="1" pivotButton="0" quotePrefix="0" xfId="1">
      <alignment horizontal="right" vertical="center"/>
    </xf>
    <xf numFmtId="171" fontId="2" fillId="2" borderId="0" pivotButton="0" quotePrefix="0" xfId="0"/>
    <xf numFmtId="171" fontId="0" fillId="2" borderId="0" pivotButton="0" quotePrefix="0" xfId="0"/>
    <xf numFmtId="169" fontId="44" fillId="2" borderId="18" applyAlignment="1" pivotButton="0" quotePrefix="0" xfId="0">
      <alignment horizontal="center" vertical="center"/>
    </xf>
    <xf numFmtId="170" fontId="44" fillId="2" borderId="5" applyAlignment="1" pivotButton="0" quotePrefix="0" xfId="0">
      <alignment horizontal="center" vertical="center"/>
    </xf>
    <xf numFmtId="171" fontId="44" fillId="2" borderId="5" applyAlignment="1" pivotButton="0" quotePrefix="0" xfId="0">
      <alignment horizontal="center" vertical="center"/>
    </xf>
    <xf numFmtId="172" fontId="44" fillId="2" borderId="5" applyAlignment="1" pivotButton="0" quotePrefix="0" xfId="0">
      <alignment horizontal="center" vertical="center"/>
    </xf>
    <xf numFmtId="171" fontId="68" fillId="2" borderId="0" pivotButton="0" quotePrefix="0" xfId="0"/>
    <xf numFmtId="168" fontId="17" fillId="17" borderId="13" pivotButton="0" quotePrefix="0" xfId="1"/>
    <xf numFmtId="168" fontId="0" fillId="17" borderId="13" pivotButton="0" quotePrefix="0" xfId="1"/>
    <xf numFmtId="188" fontId="2" fillId="2" borderId="0" applyAlignment="1" pivotButton="0" quotePrefix="0" xfId="1">
      <alignment horizontal="right" vertical="center"/>
    </xf>
    <xf numFmtId="187" fontId="1" fillId="2" borderId="0" applyAlignment="1" pivotButton="0" quotePrefix="0" xfId="1">
      <alignment horizontal="right" vertical="center"/>
    </xf>
    <xf numFmtId="4" fontId="69" fillId="2" borderId="0" applyAlignment="1" pivotButton="0" quotePrefix="0" xfId="0">
      <alignment horizontal="center" vertical="center"/>
    </xf>
    <xf numFmtId="4" fontId="69" fillId="2" borderId="8" applyAlignment="1" pivotButton="0" quotePrefix="0" xfId="0">
      <alignment horizontal="center" vertical="center"/>
    </xf>
    <xf numFmtId="17" fontId="38" fillId="7" borderId="0" applyAlignment="1" pivotButton="0" quotePrefix="0" xfId="0">
      <alignment horizontal="center" vertical="center"/>
    </xf>
    <xf numFmtId="43" fontId="43" fillId="8" borderId="0" pivotButton="0" quotePrefix="0" xfId="1"/>
    <xf numFmtId="43" fontId="38" fillId="0" borderId="0" pivotButton="0" quotePrefix="0" xfId="0"/>
    <xf numFmtId="167" fontId="38" fillId="0" borderId="0" pivotButton="0" quotePrefix="0" xfId="0"/>
    <xf numFmtId="167" fontId="38" fillId="8" borderId="0" pivotButton="0" quotePrefix="0" xfId="0"/>
    <xf numFmtId="168" fontId="45" fillId="0" borderId="0" pivotButton="0" quotePrefix="0" xfId="1"/>
    <xf numFmtId="171" fontId="14" fillId="2" borderId="0" pivotButton="0" quotePrefix="0" xfId="0"/>
    <xf numFmtId="0" fontId="4" fillId="2" borderId="7" applyAlignment="1" pivotButton="0" quotePrefix="0" xfId="0">
      <alignment horizontal="right"/>
    </xf>
    <xf numFmtId="3" fontId="4" fillId="2" borderId="8" applyAlignment="1" pivotButton="0" quotePrefix="0" xfId="0">
      <alignment horizontal="center" vertical="center"/>
    </xf>
    <xf numFmtId="3" fontId="4" fillId="2" borderId="7" applyAlignment="1" pivotButton="0" quotePrefix="0" xfId="0">
      <alignment horizontal="center" vertical="center"/>
    </xf>
    <xf numFmtId="0" fontId="32" fillId="2" borderId="3" applyAlignment="1" pivotButton="0" quotePrefix="0" xfId="0">
      <alignment horizontal="right"/>
    </xf>
    <xf numFmtId="171" fontId="32" fillId="2" borderId="5" applyAlignment="1" pivotButton="0" quotePrefix="0" xfId="0">
      <alignment horizontal="center" vertical="center"/>
    </xf>
    <xf numFmtId="171" fontId="32" fillId="2" borderId="4" applyAlignment="1" pivotButton="0" quotePrefix="0" xfId="0">
      <alignment horizontal="center" vertical="center"/>
    </xf>
    <xf numFmtId="171" fontId="32" fillId="2" borderId="3" applyAlignment="1" pivotButton="0" quotePrefix="0" xfId="0">
      <alignment horizontal="center" vertical="center"/>
    </xf>
    <xf numFmtId="0" fontId="0" fillId="17" borderId="0" pivotButton="0" quotePrefix="0" xfId="0"/>
    <xf numFmtId="171" fontId="0" fillId="5" borderId="0" pivotButton="0" quotePrefix="0" xfId="0"/>
    <xf numFmtId="189" fontId="0" fillId="0" borderId="0" pivotButton="0" quotePrefix="0" xfId="0"/>
    <xf numFmtId="43" fontId="1" fillId="0" borderId="0" applyAlignment="1" pivotButton="0" quotePrefix="0" xfId="1">
      <alignment horizontal="right"/>
    </xf>
    <xf numFmtId="0" fontId="14" fillId="6" borderId="0" pivotButton="0" quotePrefix="0" xfId="0"/>
    <xf numFmtId="43" fontId="1" fillId="17" borderId="0" pivotButton="0" quotePrefix="0" xfId="1"/>
    <xf numFmtId="43" fontId="0" fillId="17" borderId="0" pivotButton="0" quotePrefix="0" xfId="1"/>
    <xf numFmtId="0" fontId="71" fillId="0" borderId="36" applyAlignment="1" pivotButton="0" quotePrefix="0" xfId="0">
      <alignment horizontal="center" vertical="center" wrapText="1"/>
    </xf>
    <xf numFmtId="3" fontId="71" fillId="0" borderId="36" applyAlignment="1" pivotButton="0" quotePrefix="0" xfId="0">
      <alignment horizontal="center" vertical="center" wrapText="1"/>
    </xf>
    <xf numFmtId="14" fontId="0" fillId="8" borderId="0" pivotButton="0" quotePrefix="0" xfId="0"/>
    <xf numFmtId="14" fontId="71" fillId="0" borderId="36" applyAlignment="1" pivotButton="0" quotePrefix="0" xfId="0">
      <alignment horizontal="center" vertical="center" wrapText="1"/>
    </xf>
    <xf numFmtId="0" fontId="32" fillId="0" borderId="0" applyAlignment="1" pivotButton="0" quotePrefix="0" xfId="0">
      <alignment horizontal="center" vertical="center"/>
    </xf>
    <xf numFmtId="0" fontId="21" fillId="0" borderId="0" pivotButton="0" quotePrefix="0" xfId="0"/>
    <xf numFmtId="0" fontId="50" fillId="0" borderId="0" pivotButton="0" quotePrefix="0" xfId="0"/>
    <xf numFmtId="0" fontId="32" fillId="9" borderId="0" pivotButton="0" quotePrefix="0" xfId="0"/>
    <xf numFmtId="3" fontId="32" fillId="0" borderId="0" pivotButton="0" quotePrefix="0" xfId="0"/>
    <xf numFmtId="0" fontId="9" fillId="0" borderId="0" pivotButton="0" quotePrefix="0" xfId="0"/>
    <xf numFmtId="0" fontId="4" fillId="0" borderId="0" applyAlignment="1" pivotButton="0" quotePrefix="0" xfId="0">
      <alignment horizontal="center" vertical="center"/>
    </xf>
    <xf numFmtId="168" fontId="32" fillId="0" borderId="0" pivotButton="0" quotePrefix="0" xfId="1"/>
    <xf numFmtId="168" fontId="21" fillId="0" borderId="0" pivotButton="0" quotePrefix="0" xfId="1"/>
    <xf numFmtId="168" fontId="50" fillId="0" borderId="0" pivotButton="0" quotePrefix="0" xfId="1"/>
    <xf numFmtId="188" fontId="0" fillId="0" borderId="0" pivotButton="0" quotePrefix="0" xfId="0"/>
    <xf numFmtId="168" fontId="72" fillId="0" borderId="0" pivotButton="0" quotePrefix="0" xfId="1"/>
    <xf numFmtId="168" fontId="32" fillId="0" borderId="0" pivotButton="0" quotePrefix="0" xfId="1"/>
    <xf numFmtId="168" fontId="32" fillId="0" borderId="0" applyAlignment="1" pivotButton="0" quotePrefix="0" xfId="1">
      <alignment horizontal="center" vertical="center"/>
    </xf>
    <xf numFmtId="3" fontId="32" fillId="0" borderId="0" applyAlignment="1" pivotButton="0" quotePrefix="0" xfId="0">
      <alignment horizontal="center" vertical="center"/>
    </xf>
    <xf numFmtId="3" fontId="28" fillId="0" borderId="0" applyAlignment="1" pivotButton="0" quotePrefix="0" xfId="158">
      <alignment horizontal="center"/>
    </xf>
    <xf numFmtId="3" fontId="0" fillId="0" borderId="0" applyAlignment="1" pivotButton="0" quotePrefix="0" xfId="0">
      <alignment horizontal="center"/>
    </xf>
    <xf numFmtId="3" fontId="1" fillId="0" borderId="0" applyAlignment="1" pivotButton="0" quotePrefix="0" xfId="0">
      <alignment horizontal="center"/>
    </xf>
    <xf numFmtId="3" fontId="17" fillId="0" borderId="0" applyAlignment="1" pivotButton="0" quotePrefix="0" xfId="0">
      <alignment horizontal="center"/>
    </xf>
    <xf numFmtId="173" fontId="0" fillId="0" borderId="0" pivotButton="0" quotePrefix="0" xfId="0"/>
    <xf numFmtId="0" fontId="2" fillId="0" borderId="10" applyAlignment="1" pivotButton="0" quotePrefix="0" xfId="0">
      <alignment horizontal="center" vertical="center"/>
    </xf>
    <xf numFmtId="0" fontId="18" fillId="5" borderId="37" pivotButton="0" quotePrefix="0" xfId="0"/>
    <xf numFmtId="43" fontId="48" fillId="2" borderId="8" pivotButton="0" quotePrefix="0" xfId="1"/>
    <xf numFmtId="43" fontId="48" fillId="2" borderId="5" pivotButton="0" quotePrefix="0" xfId="1"/>
    <xf numFmtId="43" fontId="48" fillId="3" borderId="0" pivotButton="0" quotePrefix="0" xfId="1"/>
    <xf numFmtId="165" fontId="48" fillId="3" borderId="4" pivotButton="0" quotePrefix="0" xfId="1"/>
    <xf numFmtId="171" fontId="0" fillId="0" borderId="0" applyAlignment="1" pivotButton="0" quotePrefix="0" xfId="0">
      <alignment horizontal="center" vertical="center"/>
    </xf>
    <xf numFmtId="17" fontId="48" fillId="5" borderId="11" applyAlignment="1" pivotButton="0" quotePrefix="0" xfId="0">
      <alignment horizontal="center" vertical="center"/>
    </xf>
    <xf numFmtId="17" fontId="48" fillId="5" borderId="12" applyAlignment="1" pivotButton="0" quotePrefix="0" xfId="0">
      <alignment horizontal="center" vertical="center"/>
    </xf>
    <xf numFmtId="171" fontId="48" fillId="0" borderId="0" applyAlignment="1" pivotButton="0" quotePrefix="0" xfId="1">
      <alignment horizontal="center" vertical="center"/>
    </xf>
    <xf numFmtId="171" fontId="48" fillId="0" borderId="0" applyAlignment="1" pivotButton="0" quotePrefix="0" xfId="0">
      <alignment horizontal="center" vertical="center"/>
    </xf>
    <xf numFmtId="171" fontId="74" fillId="0" borderId="13" applyAlignment="1" pivotButton="0" quotePrefix="0" xfId="1">
      <alignment horizontal="center" vertical="center"/>
    </xf>
    <xf numFmtId="0" fontId="2" fillId="2" borderId="0" applyAlignment="1" pivotButton="0" quotePrefix="0" xfId="0">
      <alignment horizontal="right" vertical="center"/>
    </xf>
    <xf numFmtId="0" fontId="0" fillId="2" borderId="0" applyAlignment="1" pivotButton="0" quotePrefix="0" xfId="0">
      <alignment horizontal="right" vertical="center"/>
    </xf>
    <xf numFmtId="43" fontId="0" fillId="2" borderId="0" applyAlignment="1" pivotButton="0" quotePrefix="0" xfId="0">
      <alignment horizontal="center" vertical="center"/>
    </xf>
    <xf numFmtId="0" fontId="32" fillId="2" borderId="0" applyAlignment="1" pivotButton="0" quotePrefix="0" xfId="0">
      <alignment horizontal="right" vertical="center"/>
    </xf>
    <xf numFmtId="167" fontId="0" fillId="2" borderId="0" applyAlignment="1" pivotButton="0" quotePrefix="0" xfId="0">
      <alignment horizontal="center" vertical="center"/>
    </xf>
    <xf numFmtId="43" fontId="17" fillId="2" borderId="0" applyAlignment="1" pivotButton="0" quotePrefix="0" xfId="1">
      <alignment horizontal="center" vertical="center"/>
    </xf>
    <xf numFmtId="2" fontId="32" fillId="2" borderId="0" applyAlignment="1" pivotButton="0" quotePrefix="0" xfId="0">
      <alignment horizontal="right" vertical="center"/>
    </xf>
    <xf numFmtId="17" fontId="4" fillId="2" borderId="0" applyAlignment="1" pivotButton="0" quotePrefix="0" xfId="0">
      <alignment horizontal="center" vertical="center"/>
    </xf>
    <xf numFmtId="168" fontId="2" fillId="13" borderId="0" applyAlignment="1" pivotButton="0" quotePrefix="0" xfId="0">
      <alignment horizontal="center" vertical="center"/>
    </xf>
    <xf numFmtId="0" fontId="2" fillId="13" borderId="0" applyAlignment="1" pivotButton="0" quotePrefix="0" xfId="0">
      <alignment horizontal="right" vertical="center"/>
    </xf>
    <xf numFmtId="0" fontId="2" fillId="13" borderId="0" applyAlignment="1" pivotButton="0" quotePrefix="0" xfId="0">
      <alignment horizontal="center" vertical="center"/>
    </xf>
    <xf numFmtId="43" fontId="2" fillId="13" borderId="0" applyAlignment="1" pivotButton="0" quotePrefix="0" xfId="0">
      <alignment horizontal="center" vertical="center"/>
    </xf>
    <xf numFmtId="1" fontId="2" fillId="13" borderId="0" applyAlignment="1" pivotButton="0" quotePrefix="0" xfId="0">
      <alignment horizontal="center" vertical="center"/>
    </xf>
    <xf numFmtId="190" fontId="2" fillId="13" borderId="0" applyAlignment="1" pivotButton="0" quotePrefix="0" xfId="0">
      <alignment horizontal="center" vertical="center"/>
    </xf>
    <xf numFmtId="190" fontId="2" fillId="13" borderId="10" applyAlignment="1" pivotButton="0" quotePrefix="0" xfId="0">
      <alignment horizontal="center" vertical="center"/>
    </xf>
    <xf numFmtId="190" fontId="2" fillId="13" borderId="11" applyAlignment="1" pivotButton="0" quotePrefix="0" xfId="0">
      <alignment horizontal="center" vertical="center"/>
    </xf>
    <xf numFmtId="190" fontId="2" fillId="13" borderId="12" applyAlignment="1" pivotButton="0" quotePrefix="0" xfId="0">
      <alignment horizontal="center" vertical="center"/>
    </xf>
    <xf numFmtId="17" fontId="32" fillId="2" borderId="0" applyAlignment="1" pivotButton="0" quotePrefix="0" xfId="0">
      <alignment horizontal="center" vertical="center"/>
    </xf>
    <xf numFmtId="0" fontId="16" fillId="2" borderId="16" applyAlignment="1" pivotButton="0" quotePrefix="0" xfId="0">
      <alignment horizontal="center"/>
    </xf>
    <xf numFmtId="0" fontId="75" fillId="2" borderId="15" applyAlignment="1" pivotButton="0" quotePrefix="0" xfId="0">
      <alignment horizontal="center"/>
    </xf>
    <xf numFmtId="173" fontId="69" fillId="2" borderId="4" applyAlignment="1" pivotButton="0" quotePrefix="0" xfId="0">
      <alignment horizontal="center" vertical="center"/>
    </xf>
    <xf numFmtId="173" fontId="15" fillId="2" borderId="4" applyAlignment="1" pivotButton="0" quotePrefix="0" xfId="0">
      <alignment horizontal="center" vertical="center"/>
    </xf>
    <xf numFmtId="172" fontId="0" fillId="2" borderId="0" applyAlignment="1" pivotButton="0" quotePrefix="0" xfId="0">
      <alignment horizontal="center" vertical="center"/>
    </xf>
    <xf numFmtId="172" fontId="4" fillId="2" borderId="0" applyAlignment="1" pivotButton="0" quotePrefix="0" xfId="0">
      <alignment horizontal="center" vertical="center"/>
    </xf>
    <xf numFmtId="167" fontId="21" fillId="2" borderId="0" applyAlignment="1" pivotButton="0" quotePrefix="0" xfId="0">
      <alignment horizontal="right" vertical="center"/>
    </xf>
    <xf numFmtId="0" fontId="21" fillId="2" borderId="0" applyAlignment="1" pivotButton="0" quotePrefix="0" xfId="0">
      <alignment horizontal="left"/>
    </xf>
    <xf numFmtId="187" fontId="1" fillId="2" borderId="13" applyAlignment="1" pivotButton="0" quotePrefix="0" xfId="1">
      <alignment horizontal="right" vertical="center"/>
    </xf>
    <xf numFmtId="187" fontId="14" fillId="2" borderId="0" applyAlignment="1" pivotButton="0" quotePrefix="0" xfId="1">
      <alignment horizontal="right" vertical="center"/>
    </xf>
    <xf numFmtId="188" fontId="1" fillId="2" borderId="0" applyAlignment="1" pivotButton="0" quotePrefix="0" xfId="1">
      <alignment horizontal="right" vertical="center"/>
    </xf>
    <xf numFmtId="188" fontId="1" fillId="2" borderId="13" applyAlignment="1" pivotButton="0" quotePrefix="0" xfId="1">
      <alignment horizontal="right" vertical="center"/>
    </xf>
    <xf numFmtId="188" fontId="14" fillId="2" borderId="0" pivotButton="0" quotePrefix="0" xfId="0"/>
    <xf numFmtId="43" fontId="0" fillId="2" borderId="0" pivotButton="0" quotePrefix="0" xfId="1"/>
    <xf numFmtId="0" fontId="32" fillId="2" borderId="0" applyAlignment="1" pivotButton="0" quotePrefix="0" xfId="0">
      <alignment horizontal="right"/>
    </xf>
    <xf numFmtId="173" fontId="69" fillId="2" borderId="8" applyAlignment="1" pivotButton="0" quotePrefix="0" xfId="0">
      <alignment horizontal="center" vertical="center"/>
    </xf>
    <xf numFmtId="173" fontId="0" fillId="0" borderId="0" applyAlignment="1" pivotButton="0" quotePrefix="0" xfId="0">
      <alignment horizontal="center"/>
    </xf>
    <xf numFmtId="2" fontId="0" fillId="0" borderId="0" applyAlignment="1" pivotButton="0" quotePrefix="0" xfId="0">
      <alignment horizontal="center"/>
    </xf>
    <xf numFmtId="0" fontId="48" fillId="0" borderId="0" applyAlignment="1" pivotButton="0" quotePrefix="0" xfId="0">
      <alignment horizontal="right"/>
    </xf>
    <xf numFmtId="3" fontId="48" fillId="0" borderId="0" applyAlignment="1" pivotButton="0" quotePrefix="0" xfId="0">
      <alignment horizontal="right"/>
    </xf>
    <xf numFmtId="171" fontId="1" fillId="8" borderId="0" applyAlignment="1" pivotButton="0" quotePrefix="0" xfId="1">
      <alignment horizontal="center"/>
    </xf>
    <xf numFmtId="171" fontId="1" fillId="8" borderId="8" applyAlignment="1" pivotButton="0" quotePrefix="0" xfId="1">
      <alignment horizontal="center"/>
    </xf>
    <xf numFmtId="0" fontId="2" fillId="2" borderId="10" applyAlignment="1" pivotButton="0" quotePrefix="0" xfId="0">
      <alignment horizontal="left"/>
    </xf>
    <xf numFmtId="0" fontId="0" fillId="2" borderId="3" applyAlignment="1" pivotButton="0" quotePrefix="0" xfId="0">
      <alignment horizontal="right"/>
    </xf>
    <xf numFmtId="17" fontId="32" fillId="2" borderId="11" applyAlignment="1" pivotButton="0" quotePrefix="0" xfId="0">
      <alignment horizontal="center" vertical="center"/>
    </xf>
    <xf numFmtId="17" fontId="32" fillId="2" borderId="12" applyAlignment="1" pivotButton="0" quotePrefix="0" xfId="0">
      <alignment horizontal="center" vertical="center"/>
    </xf>
    <xf numFmtId="1" fontId="0" fillId="2" borderId="0" pivotButton="0" quotePrefix="0" xfId="0"/>
    <xf numFmtId="1" fontId="0" fillId="2" borderId="8" pivotButton="0" quotePrefix="0" xfId="0"/>
    <xf numFmtId="1" fontId="0" fillId="2" borderId="5" pivotButton="0" quotePrefix="0" xfId="0"/>
    <xf numFmtId="1" fontId="0" fillId="2" borderId="4" pivotButton="0" quotePrefix="0" xfId="0"/>
    <xf numFmtId="1" fontId="2" fillId="2" borderId="0" pivotButton="0" quotePrefix="0" xfId="0"/>
    <xf numFmtId="1" fontId="2" fillId="2" borderId="8" pivotButton="0" quotePrefix="0" xfId="0"/>
    <xf numFmtId="2" fontId="48" fillId="2" borderId="4" applyAlignment="1" pivotButton="0" quotePrefix="0" xfId="1">
      <alignment horizontal="center"/>
    </xf>
    <xf numFmtId="2" fontId="48" fillId="3" borderId="8" applyAlignment="1" pivotButton="0" quotePrefix="0" xfId="1">
      <alignment horizontal="center"/>
    </xf>
    <xf numFmtId="2" fontId="32" fillId="0" borderId="0" applyAlignment="1" pivotButton="0" quotePrefix="0" xfId="0">
      <alignment horizontal="center"/>
    </xf>
    <xf numFmtId="191" fontId="76" fillId="5" borderId="12" applyAlignment="1" pivotButton="0" quotePrefix="0" xfId="0">
      <alignment horizontal="center"/>
    </xf>
    <xf numFmtId="2" fontId="48" fillId="2" borderId="8" applyAlignment="1" pivotButton="0" quotePrefix="0" xfId="1">
      <alignment horizontal="center"/>
    </xf>
    <xf numFmtId="2" fontId="74" fillId="2" borderId="4" applyAlignment="1" pivotButton="0" quotePrefix="0" xfId="1">
      <alignment horizontal="center"/>
    </xf>
    <xf numFmtId="2" fontId="11" fillId="0" borderId="0" applyAlignment="1" pivotButton="0" quotePrefix="0" xfId="0">
      <alignment horizontal="center"/>
    </xf>
    <xf numFmtId="0" fontId="18" fillId="5" borderId="37" applyAlignment="1" pivotButton="0" quotePrefix="0" xfId="0">
      <alignment horizontal="center"/>
    </xf>
    <xf numFmtId="0" fontId="48" fillId="2" borderId="19" applyAlignment="1" pivotButton="0" quotePrefix="0" xfId="0">
      <alignment horizontal="center"/>
    </xf>
    <xf numFmtId="0" fontId="48" fillId="2" borderId="9" applyAlignment="1" pivotButton="0" quotePrefix="0" xfId="0">
      <alignment horizontal="center"/>
    </xf>
    <xf numFmtId="2" fontId="0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right"/>
    </xf>
    <xf numFmtId="2" fontId="36" fillId="8" borderId="7" applyAlignment="1" pivotButton="0" quotePrefix="0" xfId="0">
      <alignment horizontal="right"/>
    </xf>
    <xf numFmtId="0" fontId="4" fillId="2" borderId="3" applyAlignment="1" pivotButton="0" quotePrefix="0" xfId="0">
      <alignment horizontal="right"/>
    </xf>
    <xf numFmtId="0" fontId="0" fillId="0" borderId="5" pivotButton="0" quotePrefix="0" xfId="0"/>
    <xf numFmtId="1" fontId="0" fillId="2" borderId="0" applyAlignment="1" pivotButton="0" quotePrefix="0" xfId="0">
      <alignment horizontal="center"/>
    </xf>
    <xf numFmtId="1" fontId="0" fillId="2" borderId="8" applyAlignment="1" pivotButton="0" quotePrefix="0" xfId="0">
      <alignment horizontal="center"/>
    </xf>
    <xf numFmtId="3" fontId="0" fillId="2" borderId="0" applyAlignment="1" pivotButton="0" quotePrefix="0" xfId="0">
      <alignment horizontal="center"/>
    </xf>
    <xf numFmtId="3" fontId="0" fillId="2" borderId="8" applyAlignment="1" pivotButton="0" quotePrefix="0" xfId="0">
      <alignment horizontal="center"/>
    </xf>
    <xf numFmtId="0" fontId="2" fillId="2" borderId="10" pivotButton="0" quotePrefix="0" xfId="0"/>
    <xf numFmtId="3" fontId="0" fillId="7" borderId="11" applyAlignment="1" pivotButton="0" quotePrefix="0" xfId="0">
      <alignment horizontal="center" vertical="center"/>
    </xf>
    <xf numFmtId="3" fontId="0" fillId="7" borderId="12" applyAlignment="1" pivotButton="0" quotePrefix="0" xfId="0">
      <alignment horizontal="center" vertical="center"/>
    </xf>
    <xf numFmtId="190" fontId="2" fillId="2" borderId="5" applyAlignment="1" pivotButton="0" quotePrefix="0" xfId="0">
      <alignment horizontal="center"/>
    </xf>
    <xf numFmtId="190" fontId="2" fillId="8" borderId="5" applyAlignment="1" pivotButton="0" quotePrefix="0" xfId="0">
      <alignment horizontal="center"/>
    </xf>
    <xf numFmtId="190" fontId="2" fillId="2" borderId="4" applyAlignment="1" pivotButton="0" quotePrefix="0" xfId="0">
      <alignment horizontal="center"/>
    </xf>
    <xf numFmtId="0" fontId="2" fillId="2" borderId="1" applyAlignment="1" pivotButton="0" quotePrefix="0" xfId="0">
      <alignment horizontal="right"/>
    </xf>
    <xf numFmtId="0" fontId="0" fillId="2" borderId="6" applyAlignment="1" pivotButton="0" quotePrefix="0" xfId="0">
      <alignment horizontal="center"/>
    </xf>
    <xf numFmtId="0" fontId="0" fillId="2" borderId="1" pivotButton="0" quotePrefix="0" xfId="0"/>
    <xf numFmtId="0" fontId="0" fillId="2" borderId="6" pivotButton="0" quotePrefix="0" xfId="0"/>
    <xf numFmtId="0" fontId="0" fillId="2" borderId="2" applyAlignment="1" pivotButton="0" quotePrefix="0" xfId="0">
      <alignment horizontal="right"/>
    </xf>
    <xf numFmtId="2" fontId="2" fillId="8" borderId="1" applyAlignment="1" pivotButton="0" quotePrefix="0" xfId="0">
      <alignment horizontal="right"/>
    </xf>
    <xf numFmtId="0" fontId="0" fillId="2" borderId="2" pivotButton="0" quotePrefix="0" xfId="0"/>
    <xf numFmtId="0" fontId="0" fillId="2" borderId="5" applyAlignment="1" pivotButton="0" quotePrefix="0" xfId="0">
      <alignment horizontal="right"/>
    </xf>
    <xf numFmtId="2" fontId="2" fillId="8" borderId="3" applyAlignment="1" pivotButton="0" quotePrefix="0" xfId="0">
      <alignment horizontal="right"/>
    </xf>
    <xf numFmtId="167" fontId="15" fillId="3" borderId="11" applyAlignment="1" pivotButton="0" quotePrefix="0" xfId="0">
      <alignment horizontal="center" vertical="center"/>
    </xf>
    <xf numFmtId="0" fontId="43" fillId="5" borderId="31" applyAlignment="1" pivotButton="0" quotePrefix="0" xfId="0">
      <alignment horizontal="center" vertical="center"/>
    </xf>
    <xf numFmtId="0" fontId="43" fillId="5" borderId="23" applyAlignment="1" pivotButton="0" quotePrefix="0" xfId="0">
      <alignment horizontal="center" vertical="center"/>
    </xf>
    <xf numFmtId="173" fontId="43" fillId="3" borderId="19" applyAlignment="1" pivotButton="0" quotePrefix="0" xfId="0">
      <alignment horizontal="center" vertical="center"/>
    </xf>
    <xf numFmtId="0" fontId="43" fillId="2" borderId="28" pivotButton="0" quotePrefix="0" xfId="0"/>
    <xf numFmtId="167" fontId="15" fillId="2" borderId="11" applyAlignment="1" pivotButton="0" quotePrefix="0" xfId="0">
      <alignment horizontal="center" vertical="center"/>
    </xf>
    <xf numFmtId="167" fontId="24" fillId="0" borderId="0" pivotButton="0" quotePrefix="0" xfId="160"/>
    <xf numFmtId="169" fontId="16" fillId="2" borderId="8" pivotButton="0" quotePrefix="0" xfId="0"/>
    <xf numFmtId="169" fontId="16" fillId="2" borderId="4" pivotButton="0" quotePrefix="0" xfId="0"/>
    <xf numFmtId="170" fontId="16" fillId="2" borderId="8" pivotButton="0" quotePrefix="0" xfId="0"/>
    <xf numFmtId="172" fontId="0" fillId="0" borderId="0" applyAlignment="1" pivotButton="0" quotePrefix="0" xfId="0">
      <alignment horizontal="right"/>
    </xf>
    <xf numFmtId="172" fontId="0" fillId="0" borderId="0" pivotButton="0" quotePrefix="0" xfId="0"/>
    <xf numFmtId="186" fontId="0" fillId="0" borderId="0" pivotButton="0" quotePrefix="0" xfId="0"/>
    <xf numFmtId="171" fontId="0" fillId="16" borderId="0" pivotButton="0" quotePrefix="0" xfId="0"/>
    <xf numFmtId="190" fontId="0" fillId="2" borderId="0" applyAlignment="1" pivotButton="0" quotePrefix="0" xfId="0">
      <alignment horizontal="center"/>
    </xf>
    <xf numFmtId="171" fontId="0" fillId="16" borderId="0" applyAlignment="1" pivotButton="0" quotePrefix="0" xfId="0">
      <alignment horizontal="center"/>
    </xf>
    <xf numFmtId="171" fontId="2" fillId="16" borderId="0" applyAlignment="1" pivotButton="0" quotePrefix="0" xfId="0">
      <alignment horizontal="center"/>
    </xf>
    <xf numFmtId="0" fontId="48" fillId="0" borderId="0" pivotButton="0" quotePrefix="0" xfId="0"/>
    <xf numFmtId="0" fontId="77" fillId="0" borderId="0" pivotButton="0" quotePrefix="0" xfId="0"/>
    <xf numFmtId="0" fontId="78" fillId="0" borderId="0" applyAlignment="1" pivotButton="0" quotePrefix="0" xfId="0">
      <alignment horizontal="left" vertical="center" wrapText="1"/>
    </xf>
    <xf numFmtId="0" fontId="79" fillId="0" borderId="0" applyAlignment="1" pivotButton="0" quotePrefix="0" xfId="0">
      <alignment vertical="center" wrapText="1"/>
    </xf>
    <xf numFmtId="9" fontId="48" fillId="0" borderId="0" pivotButton="0" quotePrefix="0" xfId="0"/>
    <xf numFmtId="0" fontId="80" fillId="23" borderId="0" applyAlignment="1" pivotButton="0" quotePrefix="0" xfId="0">
      <alignment horizontal="center" vertical="center" wrapText="1"/>
    </xf>
    <xf numFmtId="0" fontId="81" fillId="23" borderId="0" applyAlignment="1" pivotButton="0" quotePrefix="0" xfId="158">
      <alignment horizontal="center" vertical="center" wrapText="1"/>
    </xf>
    <xf numFmtId="14" fontId="16" fillId="0" borderId="38" applyAlignment="1" pivotButton="0" quotePrefix="0" xfId="0">
      <alignment horizontal="center" vertical="center" wrapText="1"/>
    </xf>
    <xf numFmtId="0" fontId="48" fillId="0" borderId="38" applyAlignment="1" pivotButton="0" quotePrefix="0" xfId="0">
      <alignment horizontal="right" vertical="center" wrapText="1"/>
    </xf>
    <xf numFmtId="171" fontId="48" fillId="0" borderId="38" applyAlignment="1" pivotButton="0" quotePrefix="0" xfId="0">
      <alignment horizontal="right" vertical="center" wrapText="1"/>
    </xf>
    <xf numFmtId="171" fontId="48" fillId="0" borderId="39" applyAlignment="1" pivotButton="0" quotePrefix="0" xfId="0">
      <alignment horizontal="right" vertical="center" wrapText="1"/>
    </xf>
    <xf numFmtId="173" fontId="77" fillId="0" borderId="0" pivotButton="0" quotePrefix="0" xfId="0"/>
    <xf numFmtId="173" fontId="48" fillId="0" borderId="0" pivotButton="0" quotePrefix="0" xfId="0"/>
    <xf numFmtId="171" fontId="48" fillId="0" borderId="0" pivotButton="0" quotePrefix="0" xfId="0"/>
    <xf numFmtId="14" fontId="16" fillId="24" borderId="38" applyAlignment="1" pivotButton="0" quotePrefix="0" xfId="0">
      <alignment horizontal="center" vertical="center" wrapText="1"/>
    </xf>
    <xf numFmtId="0" fontId="48" fillId="24" borderId="38" applyAlignment="1" pivotButton="0" quotePrefix="0" xfId="0">
      <alignment horizontal="right" vertical="center" wrapText="1"/>
    </xf>
    <xf numFmtId="171" fontId="48" fillId="24" borderId="38" applyAlignment="1" pivotButton="0" quotePrefix="0" xfId="0">
      <alignment horizontal="right" vertical="center" wrapText="1"/>
    </xf>
    <xf numFmtId="171" fontId="48" fillId="24" borderId="39" applyAlignment="1" pivotButton="0" quotePrefix="0" xfId="0">
      <alignment horizontal="right" vertical="center" wrapText="1"/>
    </xf>
    <xf numFmtId="14" fontId="48" fillId="0" borderId="38" applyAlignment="1" pivotButton="0" quotePrefix="0" xfId="0">
      <alignment horizontal="center" vertical="center" wrapText="1"/>
    </xf>
    <xf numFmtId="14" fontId="48" fillId="24" borderId="38" applyAlignment="1" pivotButton="0" quotePrefix="0" xfId="0">
      <alignment horizontal="center" vertical="center" wrapText="1"/>
    </xf>
    <xf numFmtId="14" fontId="48" fillId="24" borderId="40" applyAlignment="1" pivotButton="0" quotePrefix="0" xfId="0">
      <alignment horizontal="center" vertical="center" wrapText="1"/>
    </xf>
    <xf numFmtId="0" fontId="48" fillId="24" borderId="40" applyAlignment="1" pivotButton="0" quotePrefix="0" xfId="0">
      <alignment horizontal="right" vertical="center" wrapText="1"/>
    </xf>
    <xf numFmtId="171" fontId="48" fillId="24" borderId="40" applyAlignment="1" pivotButton="0" quotePrefix="0" xfId="0">
      <alignment horizontal="right" vertical="center" wrapText="1"/>
    </xf>
    <xf numFmtId="171" fontId="48" fillId="24" borderId="41" applyAlignment="1" pivotButton="0" quotePrefix="0" xfId="0">
      <alignment horizontal="right" vertical="center" wrapText="1"/>
    </xf>
    <xf numFmtId="0" fontId="48" fillId="0" borderId="13" pivotButton="0" quotePrefix="0" xfId="0"/>
    <xf numFmtId="0" fontId="48" fillId="0" borderId="42" applyAlignment="1" pivotButton="0" quotePrefix="0" xfId="0">
      <alignment horizontal="center" vertical="center" wrapText="1"/>
    </xf>
    <xf numFmtId="0" fontId="48" fillId="0" borderId="42" applyAlignment="1" pivotButton="0" quotePrefix="0" xfId="0">
      <alignment horizontal="right" vertical="center" wrapText="1"/>
    </xf>
    <xf numFmtId="0" fontId="48" fillId="0" borderId="43" applyAlignment="1" pivotButton="0" quotePrefix="0" xfId="0">
      <alignment horizontal="right" vertical="center" wrapText="1"/>
    </xf>
    <xf numFmtId="0" fontId="74" fillId="0" borderId="0" applyAlignment="1" pivotButton="0" quotePrefix="0" xfId="0">
      <alignment horizontal="left"/>
    </xf>
    <xf numFmtId="16" fontId="48" fillId="0" borderId="0" pivotButton="0" quotePrefix="0" xfId="0"/>
    <xf numFmtId="173" fontId="74" fillId="0" borderId="0" pivotButton="0" quotePrefix="0" xfId="0"/>
    <xf numFmtId="172" fontId="48" fillId="0" borderId="0" applyAlignment="1" pivotButton="0" quotePrefix="0" xfId="0">
      <alignment horizontal="right"/>
    </xf>
    <xf numFmtId="0" fontId="74" fillId="0" borderId="0" pivotButton="0" quotePrefix="0" xfId="0"/>
    <xf numFmtId="175" fontId="48" fillId="0" borderId="0" pivotButton="0" quotePrefix="0" xfId="0"/>
    <xf numFmtId="171" fontId="74" fillId="0" borderId="0" pivotButton="0" quotePrefix="0" xfId="0"/>
    <xf numFmtId="173" fontId="48" fillId="6" borderId="0" applyAlignment="1" pivotButton="0" quotePrefix="0" xfId="0">
      <alignment horizontal="center"/>
    </xf>
    <xf numFmtId="9" fontId="0" fillId="6" borderId="0" pivotButton="0" quotePrefix="0" xfId="0"/>
    <xf numFmtId="10" fontId="0" fillId="6" borderId="0" pivotButton="0" quotePrefix="0" xfId="2"/>
    <xf numFmtId="0" fontId="2" fillId="16" borderId="0" applyAlignment="1" pivotButton="0" quotePrefix="0" xfId="0">
      <alignment horizontal="right"/>
    </xf>
    <xf numFmtId="171" fontId="0" fillId="17" borderId="0" pivotButton="0" quotePrefix="0" xfId="0"/>
    <xf numFmtId="173" fontId="0" fillId="0" borderId="0" applyAlignment="1" pivotButton="0" quotePrefix="0" xfId="0">
      <alignment horizontal="right"/>
    </xf>
    <xf numFmtId="2" fontId="2" fillId="0" borderId="0" applyAlignment="1" pivotButton="0" quotePrefix="0" xfId="0">
      <alignment horizontal="center"/>
    </xf>
    <xf numFmtId="190" fontId="2" fillId="2" borderId="0" applyAlignment="1" pivotButton="0" quotePrefix="0" xfId="0">
      <alignment horizontal="center"/>
    </xf>
    <xf numFmtId="173" fontId="0" fillId="0" borderId="13" applyAlignment="1" pivotButton="0" quotePrefix="0" xfId="0">
      <alignment horizontal="center"/>
    </xf>
    <xf numFmtId="0" fontId="17" fillId="0" borderId="0" applyAlignment="1" pivotButton="0" quotePrefix="0" xfId="0">
      <alignment horizontal="center"/>
    </xf>
    <xf numFmtId="167" fontId="48" fillId="0" borderId="0" applyAlignment="1" pivotButton="0" quotePrefix="0" xfId="0">
      <alignment horizontal="right"/>
    </xf>
    <xf numFmtId="10" fontId="48" fillId="0" borderId="0" applyAlignment="1" pivotButton="0" quotePrefix="0" xfId="0">
      <alignment horizontal="right"/>
    </xf>
    <xf numFmtId="0" fontId="48" fillId="0" borderId="0" applyAlignment="1" pivotButton="0" quotePrefix="0" xfId="0">
      <alignment horizontal="left"/>
    </xf>
    <xf numFmtId="2" fontId="0" fillId="0" borderId="13" applyAlignment="1" pivotButton="0" quotePrefix="0" xfId="0">
      <alignment horizontal="center"/>
    </xf>
    <xf numFmtId="0" fontId="74" fillId="0" borderId="0" applyAlignment="1" pivotButton="0" quotePrefix="0" xfId="0">
      <alignment horizontal="right"/>
    </xf>
    <xf numFmtId="0" fontId="38" fillId="0" borderId="0" pivotButton="0" quotePrefix="0" xfId="0"/>
    <xf numFmtId="0" fontId="36" fillId="6" borderId="0" pivotButton="0" quotePrefix="0" xfId="0"/>
    <xf numFmtId="185" fontId="0" fillId="0" borderId="0" pivotButton="0" quotePrefix="0" xfId="161"/>
    <xf numFmtId="167" fontId="36" fillId="6" borderId="13" pivotButton="0" quotePrefix="0" xfId="0"/>
    <xf numFmtId="0" fontId="82" fillId="20" borderId="0" pivotButton="0" quotePrefix="0" xfId="160"/>
    <xf numFmtId="0" fontId="14" fillId="0" borderId="0" pivotButton="0" quotePrefix="0" xfId="0"/>
    <xf numFmtId="0" fontId="19" fillId="5" borderId="12" applyAlignment="1" pivotButton="0" quotePrefix="0" xfId="0">
      <alignment horizontal="center"/>
    </xf>
    <xf numFmtId="0" fontId="19" fillId="5" borderId="11" applyAlignment="1" pivotButton="0" quotePrefix="0" xfId="0">
      <alignment horizontal="center"/>
    </xf>
    <xf numFmtId="17" fontId="65" fillId="9" borderId="0" applyAlignment="1" pivotButton="0" quotePrefix="0" xfId="0">
      <alignment horizontal="left" vertical="center" wrapText="1"/>
    </xf>
    <xf numFmtId="17" fontId="65" fillId="10" borderId="0" applyAlignment="1" pivotButton="0" quotePrefix="0" xfId="0">
      <alignment horizontal="left" vertical="center" wrapText="1"/>
    </xf>
    <xf numFmtId="17" fontId="65" fillId="22" borderId="0" applyAlignment="1" pivotButton="0" quotePrefix="0" xfId="0">
      <alignment horizontal="left" vertical="center" wrapText="1"/>
    </xf>
    <xf numFmtId="0" fontId="83" fillId="9" borderId="44" applyAlignment="1" pivotButton="0" quotePrefix="0" xfId="0">
      <alignment horizontal="right" vertical="top" wrapText="1"/>
    </xf>
    <xf numFmtId="0" fontId="71" fillId="0" borderId="0" applyAlignment="1" pivotButton="0" quotePrefix="0" xfId="0">
      <alignment horizontal="center" vertical="center" wrapText="1"/>
    </xf>
    <xf numFmtId="0" fontId="84" fillId="20" borderId="0" applyAlignment="1" pivotButton="0" quotePrefix="0" xfId="160">
      <alignment horizontal="center" vertical="center" wrapText="1"/>
    </xf>
    <xf numFmtId="14" fontId="0" fillId="2" borderId="0" pivotButton="0" quotePrefix="0" xfId="0"/>
    <xf numFmtId="0" fontId="0" fillId="0" borderId="0" pivotButton="0" quotePrefix="0" xfId="1"/>
    <xf numFmtId="0" fontId="48" fillId="17" borderId="0" pivotButton="0" quotePrefix="0" xfId="0"/>
    <xf numFmtId="175" fontId="85" fillId="0" borderId="0" pivotButton="0" quotePrefix="0" xfId="0"/>
    <xf numFmtId="0" fontId="85" fillId="0" borderId="0" pivotButton="0" quotePrefix="0" xfId="0"/>
    <xf numFmtId="173" fontId="85" fillId="6" borderId="0" applyAlignment="1" pivotButton="0" quotePrefix="0" xfId="0">
      <alignment horizontal="center"/>
    </xf>
    <xf numFmtId="173" fontId="85" fillId="0" borderId="0" pivotButton="0" quotePrefix="0" xfId="0"/>
    <xf numFmtId="171" fontId="86" fillId="0" borderId="0" pivotButton="0" quotePrefix="0" xfId="0"/>
    <xf numFmtId="172" fontId="85" fillId="0" borderId="0" applyAlignment="1" pivotButton="0" quotePrefix="0" xfId="0">
      <alignment horizontal="right"/>
    </xf>
    <xf numFmtId="171" fontId="85" fillId="0" borderId="0" pivotButton="0" quotePrefix="0" xfId="0"/>
    <xf numFmtId="171" fontId="70" fillId="2" borderId="0" pivotButton="0" quotePrefix="0" xfId="0"/>
    <xf numFmtId="173" fontId="85" fillId="17" borderId="0" pivotButton="0" quotePrefix="0" xfId="0"/>
    <xf numFmtId="14" fontId="2" fillId="0" borderId="0" pivotButton="0" quotePrefix="0" xfId="0"/>
    <xf numFmtId="173" fontId="77" fillId="17" borderId="0" pivotButton="0" quotePrefix="0" xfId="0"/>
    <xf numFmtId="171" fontId="1" fillId="8" borderId="7" applyAlignment="1" pivotButton="0" quotePrefix="0" xfId="1">
      <alignment horizontal="center"/>
    </xf>
    <xf numFmtId="3" fontId="0" fillId="7" borderId="10" applyAlignment="1" pivotButton="0" quotePrefix="0" xfId="0">
      <alignment horizontal="center" vertical="center"/>
    </xf>
    <xf numFmtId="3" fontId="0" fillId="2" borderId="7" applyAlignment="1" pivotButton="0" quotePrefix="0" xfId="0">
      <alignment horizontal="center"/>
    </xf>
    <xf numFmtId="1" fontId="0" fillId="2" borderId="7" applyAlignment="1" pivotButton="0" quotePrefix="0" xfId="0">
      <alignment horizontal="center"/>
    </xf>
    <xf numFmtId="190" fontId="2" fillId="2" borderId="3" applyAlignment="1" pivotButton="0" quotePrefix="0" xfId="0">
      <alignment horizontal="center"/>
    </xf>
    <xf numFmtId="0" fontId="87" fillId="0" borderId="36" applyAlignment="1" pivotButton="0" quotePrefix="0" xfId="0">
      <alignment horizontal="center" vertical="center" wrapText="1"/>
    </xf>
    <xf numFmtId="3" fontId="87" fillId="0" borderId="36" applyAlignment="1" pivotButton="0" quotePrefix="0" xfId="0">
      <alignment horizontal="center" vertical="center" wrapText="1"/>
    </xf>
    <xf numFmtId="10" fontId="17" fillId="0" borderId="0" pivotButton="0" quotePrefix="0" xfId="2"/>
    <xf numFmtId="4" fontId="38" fillId="2" borderId="13" applyAlignment="1" pivotButton="0" quotePrefix="0" xfId="0">
      <alignment horizontal="center"/>
    </xf>
    <xf numFmtId="167" fontId="43" fillId="3" borderId="24" applyAlignment="1" pivotButton="0" quotePrefix="0" xfId="0">
      <alignment horizontal="center" vertical="center"/>
    </xf>
    <xf numFmtId="173" fontId="43" fillId="2" borderId="24" applyAlignment="1" pivotButton="0" quotePrefix="0" xfId="0">
      <alignment horizontal="center" vertical="center"/>
    </xf>
    <xf numFmtId="4" fontId="16" fillId="3" borderId="7" pivotButton="0" quotePrefix="0" xfId="0"/>
    <xf numFmtId="4" fontId="16" fillId="3" borderId="0" pivotButton="0" quotePrefix="0" xfId="0"/>
    <xf numFmtId="4" fontId="16" fillId="3" borderId="3" pivotButton="0" quotePrefix="0" xfId="0"/>
    <xf numFmtId="4" fontId="16" fillId="3" borderId="5" pivotButton="0" quotePrefix="0" xfId="0"/>
    <xf numFmtId="173" fontId="43" fillId="3" borderId="8" applyAlignment="1" pivotButton="0" quotePrefix="0" xfId="0">
      <alignment horizontal="center" vertical="center"/>
    </xf>
    <xf numFmtId="167" fontId="43" fillId="2" borderId="0" applyAlignment="1" pivotButton="0" quotePrefix="0" xfId="0">
      <alignment horizontal="center" vertical="center"/>
    </xf>
    <xf numFmtId="167" fontId="43" fillId="2" borderId="24" applyAlignment="1" pivotButton="0" quotePrefix="0" xfId="0">
      <alignment horizontal="center" vertical="center"/>
    </xf>
    <xf numFmtId="17" fontId="44" fillId="17" borderId="5" applyAlignment="1" pivotButton="0" quotePrefix="0" xfId="0">
      <alignment horizontal="center" vertical="center"/>
    </xf>
    <xf numFmtId="0" fontId="16" fillId="2" borderId="7" pivotButton="0" quotePrefix="0" xfId="0"/>
    <xf numFmtId="0" fontId="16" fillId="2" borderId="3" pivotButton="0" quotePrefix="0" xfId="0"/>
    <xf numFmtId="0" fontId="1" fillId="2" borderId="16" applyAlignment="1" pivotButton="0" quotePrefix="0" xfId="0">
      <alignment horizontal="center"/>
    </xf>
    <xf numFmtId="0" fontId="1" fillId="2" borderId="34" applyAlignment="1" pivotButton="0" quotePrefix="0" xfId="0">
      <alignment horizontal="center"/>
    </xf>
    <xf numFmtId="0" fontId="16" fillId="2" borderId="16" pivotButton="0" quotePrefix="0" xfId="0"/>
    <xf numFmtId="0" fontId="48" fillId="2" borderId="19" pivotButton="0" quotePrefix="0" xfId="0"/>
    <xf numFmtId="0" fontId="48" fillId="2" borderId="9" pivotButton="0" quotePrefix="0" xfId="0"/>
    <xf numFmtId="43" fontId="31" fillId="13" borderId="0" applyAlignment="1" pivotButton="0" quotePrefix="0" xfId="1">
      <alignment horizontal="center" vertical="center" wrapText="1"/>
    </xf>
    <xf numFmtId="0" fontId="16" fillId="13" borderId="7" applyAlignment="1" pivotButton="0" quotePrefix="0" xfId="0">
      <alignment horizontal="center" vertical="center" wrapText="1"/>
    </xf>
    <xf numFmtId="0" fontId="16" fillId="13" borderId="3" applyAlignment="1" pivotButton="0" quotePrefix="0" xfId="0">
      <alignment horizontal="center" vertical="center" wrapText="1"/>
    </xf>
    <xf numFmtId="0" fontId="41" fillId="12" borderId="7" applyAlignment="1" pivotButton="0" quotePrefix="0" xfId="0">
      <alignment horizontal="center" vertical="center" wrapText="1"/>
    </xf>
    <xf numFmtId="0" fontId="89" fillId="21" borderId="0" applyAlignment="1" pivotButton="0" quotePrefix="0" xfId="158">
      <alignment horizontal="center"/>
    </xf>
    <xf numFmtId="0" fontId="90" fillId="12" borderId="30" applyAlignment="1" pivotButton="0" quotePrefix="0" xfId="0">
      <alignment horizontal="center" vertical="center"/>
    </xf>
    <xf numFmtId="167" fontId="31" fillId="2" borderId="8" applyAlignment="1" pivotButton="0" quotePrefix="0" xfId="0">
      <alignment horizontal="left"/>
    </xf>
    <xf numFmtId="186" fontId="17" fillId="17" borderId="0" pivotButton="0" quotePrefix="0" xfId="0"/>
    <xf numFmtId="14" fontId="2" fillId="17" borderId="0" pivotButton="0" quotePrefix="0" xfId="0"/>
    <xf numFmtId="0" fontId="36" fillId="17" borderId="0" pivotButton="0" quotePrefix="0" xfId="0"/>
    <xf numFmtId="0" fontId="92" fillId="0" borderId="0" pivotButton="0" quotePrefix="0" xfId="0"/>
    <xf numFmtId="167" fontId="93" fillId="0" borderId="0" pivotButton="0" quotePrefix="0" xfId="0"/>
    <xf numFmtId="17" fontId="94" fillId="15" borderId="5" applyAlignment="1" pivotButton="0" quotePrefix="0" xfId="0">
      <alignment horizontal="center" vertical="center"/>
    </xf>
    <xf numFmtId="167" fontId="92" fillId="0" borderId="0" pivotButton="0" quotePrefix="0" xfId="0"/>
    <xf numFmtId="171" fontId="95" fillId="0" borderId="0" pivotButton="0" quotePrefix="0" xfId="0"/>
    <xf numFmtId="171" fontId="92" fillId="0" borderId="0" pivotButton="0" quotePrefix="0" xfId="0"/>
    <xf numFmtId="171" fontId="95" fillId="5" borderId="0" pivotButton="0" quotePrefix="0" xfId="0"/>
    <xf numFmtId="171" fontId="92" fillId="5" borderId="0" pivotButton="0" quotePrefix="0" xfId="0"/>
    <xf numFmtId="171" fontId="92" fillId="17" borderId="0" pivotButton="0" quotePrefix="0" xfId="0"/>
    <xf numFmtId="171" fontId="92" fillId="2" borderId="0" pivotButton="0" quotePrefix="0" xfId="0"/>
    <xf numFmtId="190" fontId="92" fillId="2" borderId="0" applyAlignment="1" pivotButton="0" quotePrefix="0" xfId="0">
      <alignment horizontal="center"/>
    </xf>
    <xf numFmtId="171" fontId="95" fillId="16" borderId="0" applyAlignment="1" pivotButton="0" quotePrefix="0" xfId="0">
      <alignment horizontal="center"/>
    </xf>
    <xf numFmtId="190" fontId="95" fillId="2" borderId="0" applyAlignment="1" pivotButton="0" quotePrefix="0" xfId="0">
      <alignment horizontal="center"/>
    </xf>
    <xf numFmtId="171" fontId="92" fillId="16" borderId="0" applyAlignment="1" pivotButton="0" quotePrefix="0" xfId="0">
      <alignment horizontal="center"/>
    </xf>
    <xf numFmtId="167" fontId="21" fillId="0" borderId="0" pivotButton="0" quotePrefix="0" xfId="0"/>
    <xf numFmtId="17" fontId="44" fillId="15" borderId="5" applyAlignment="1" pivotButton="0" quotePrefix="0" xfId="0">
      <alignment horizontal="center" vertical="center"/>
    </xf>
    <xf numFmtId="167" fontId="1" fillId="0" borderId="0" pivotButton="0" quotePrefix="0" xfId="0"/>
    <xf numFmtId="171" fontId="14" fillId="0" borderId="0" pivotButton="0" quotePrefix="0" xfId="0"/>
    <xf numFmtId="171" fontId="1" fillId="0" borderId="0" pivotButton="0" quotePrefix="0" xfId="0"/>
    <xf numFmtId="171" fontId="14" fillId="5" borderId="0" pivotButton="0" quotePrefix="0" xfId="0"/>
    <xf numFmtId="171" fontId="1" fillId="5" borderId="0" pivotButton="0" quotePrefix="0" xfId="0"/>
    <xf numFmtId="171" fontId="1" fillId="17" borderId="0" pivotButton="0" quotePrefix="0" xfId="0"/>
    <xf numFmtId="171" fontId="1" fillId="2" borderId="0" pivotButton="0" quotePrefix="0" xfId="0"/>
    <xf numFmtId="190" fontId="1" fillId="2" borderId="0" applyAlignment="1" pivotButton="0" quotePrefix="0" xfId="0">
      <alignment horizontal="center"/>
    </xf>
    <xf numFmtId="171" fontId="14" fillId="16" borderId="0" applyAlignment="1" pivotButton="0" quotePrefix="0" xfId="0">
      <alignment horizontal="center"/>
    </xf>
    <xf numFmtId="190" fontId="14" fillId="2" borderId="0" applyAlignment="1" pivotButton="0" quotePrefix="0" xfId="0">
      <alignment horizontal="center"/>
    </xf>
    <xf numFmtId="171" fontId="1" fillId="16" borderId="0" applyAlignment="1" pivotButton="0" quotePrefix="0" xfId="0">
      <alignment horizontal="center"/>
    </xf>
    <xf numFmtId="0" fontId="50" fillId="2" borderId="0" applyAlignment="1" pivotButton="0" quotePrefix="0" xfId="0">
      <alignment horizontal="right" vertical="center"/>
    </xf>
    <xf numFmtId="0" fontId="4" fillId="0" borderId="0" applyAlignment="1" pivotButton="0" quotePrefix="0" xfId="0">
      <alignment horizontal="right"/>
    </xf>
    <xf numFmtId="190" fontId="2" fillId="0" borderId="0" applyAlignment="1" pivotButton="0" quotePrefix="0" xfId="0">
      <alignment horizontal="center"/>
    </xf>
    <xf numFmtId="0" fontId="4" fillId="2" borderId="1" applyAlignment="1" pivotButton="0" quotePrefix="0" xfId="0">
      <alignment horizontal="right"/>
    </xf>
    <xf numFmtId="0" fontId="0" fillId="0" borderId="6" pivotButton="0" quotePrefix="0" xfId="0"/>
    <xf numFmtId="3" fontId="0" fillId="2" borderId="6" applyAlignment="1" pivotButton="0" quotePrefix="0" xfId="0">
      <alignment horizontal="center"/>
    </xf>
    <xf numFmtId="3" fontId="0" fillId="2" borderId="2" applyAlignment="1" pivotButton="0" quotePrefix="0" xfId="0">
      <alignment horizontal="center"/>
    </xf>
    <xf numFmtId="190" fontId="2" fillId="8" borderId="4" applyAlignment="1" pivotButton="0" quotePrefix="0" xfId="0">
      <alignment horizontal="center"/>
    </xf>
    <xf numFmtId="3" fontId="0" fillId="2" borderId="1" applyAlignment="1" pivotButton="0" quotePrefix="0" xfId="0">
      <alignment horizontal="center"/>
    </xf>
    <xf numFmtId="190" fontId="2" fillId="8" borderId="3" applyAlignment="1" pivotButton="0" quotePrefix="0" xfId="0">
      <alignment horizontal="center"/>
    </xf>
    <xf numFmtId="0" fontId="2" fillId="8" borderId="7" pivotButton="0" quotePrefix="0" xfId="0"/>
    <xf numFmtId="3" fontId="2" fillId="2" borderId="0" applyAlignment="1" pivotButton="0" quotePrefix="0" xfId="1">
      <alignment horizontal="center" vertical="center"/>
    </xf>
    <xf numFmtId="0" fontId="17" fillId="17" borderId="0" pivotButton="0" quotePrefix="0" xfId="0"/>
    <xf numFmtId="175" fontId="74" fillId="17" borderId="0" pivotButton="0" quotePrefix="0" xfId="0"/>
    <xf numFmtId="2" fontId="36" fillId="8" borderId="7" applyAlignment="1" pivotButton="0" quotePrefix="0" xfId="1">
      <alignment horizontal="center" vertical="center"/>
    </xf>
    <xf numFmtId="174" fontId="43" fillId="2" borderId="0" applyAlignment="1" pivotButton="0" quotePrefix="0" xfId="1">
      <alignment horizontal="center" vertical="center"/>
    </xf>
    <xf numFmtId="186" fontId="1" fillId="17" borderId="0" pivotButton="0" quotePrefix="0" xfId="0"/>
    <xf numFmtId="17" fontId="17" fillId="0" borderId="0" applyAlignment="1" pivotButton="0" quotePrefix="0" xfId="0">
      <alignment horizontal="center" vertical="center"/>
    </xf>
    <xf numFmtId="186" fontId="35" fillId="0" borderId="0" pivotButton="0" quotePrefix="0" xfId="0"/>
    <xf numFmtId="0" fontId="66" fillId="0" borderId="0" applyAlignment="1" pivotButton="0" quotePrefix="0" xfId="0">
      <alignment horizontal="right"/>
    </xf>
    <xf numFmtId="192" fontId="91" fillId="7" borderId="15" applyAlignment="1" pivotButton="0" quotePrefix="0" xfId="0">
      <alignment horizontal="center" vertical="center"/>
    </xf>
    <xf numFmtId="173" fontId="97" fillId="17" borderId="0" pivotButton="0" quotePrefix="0" xfId="0"/>
    <xf numFmtId="173" fontId="74" fillId="6" borderId="0" applyAlignment="1" pivotButton="0" quotePrefix="0" xfId="0">
      <alignment horizontal="center"/>
    </xf>
    <xf numFmtId="173" fontId="97" fillId="0" borderId="0" pivotButton="0" quotePrefix="0" xfId="0"/>
    <xf numFmtId="43" fontId="38" fillId="2" borderId="0" applyAlignment="1" pivotButton="0" quotePrefix="0" xfId="0">
      <alignment horizontal="center" vertical="center"/>
    </xf>
    <xf numFmtId="0" fontId="38" fillId="2" borderId="0" applyAlignment="1" pivotButton="0" quotePrefix="0" xfId="0">
      <alignment horizontal="center" vertical="center"/>
    </xf>
    <xf numFmtId="2" fontId="38" fillId="2" borderId="0" applyAlignment="1" pivotButton="0" quotePrefix="0" xfId="0">
      <alignment horizontal="center" vertical="center"/>
    </xf>
    <xf numFmtId="0" fontId="45" fillId="0" borderId="0" pivotButton="0" quotePrefix="0" xfId="1"/>
    <xf numFmtId="17" fontId="64" fillId="22" borderId="46" applyAlignment="1" pivotButton="0" quotePrefix="0" xfId="0">
      <alignment horizontal="left" vertical="center" wrapText="1"/>
    </xf>
    <xf numFmtId="0" fontId="64" fillId="22" borderId="46" applyAlignment="1" pivotButton="0" quotePrefix="0" xfId="0">
      <alignment horizontal="left" vertical="center" wrapText="1"/>
    </xf>
    <xf numFmtId="17" fontId="98" fillId="22" borderId="46" applyAlignment="1" pivotButton="0" quotePrefix="0" xfId="0">
      <alignment horizontal="left" vertical="center" wrapText="1"/>
    </xf>
    <xf numFmtId="168" fontId="45" fillId="5" borderId="3" applyAlignment="1" pivotButton="0" quotePrefix="0" xfId="1">
      <alignment horizontal="center"/>
    </xf>
    <xf numFmtId="190" fontId="45" fillId="5" borderId="5" applyAlignment="1" pivotButton="0" quotePrefix="0" xfId="1">
      <alignment horizontal="center" vertical="center"/>
    </xf>
    <xf numFmtId="190" fontId="45" fillId="5" borderId="4" applyAlignment="1" pivotButton="0" quotePrefix="0" xfId="1">
      <alignment horizontal="center" vertical="center"/>
    </xf>
    <xf numFmtId="0" fontId="52" fillId="0" borderId="7" applyAlignment="1" pivotButton="0" quotePrefix="0" xfId="0">
      <alignment horizontal="right"/>
    </xf>
    <xf numFmtId="190" fontId="45" fillId="5" borderId="3" applyAlignment="1" pivotButton="0" quotePrefix="0" xfId="1">
      <alignment horizontal="center" vertical="center"/>
    </xf>
    <xf numFmtId="167" fontId="52" fillId="8" borderId="7" applyAlignment="1" pivotButton="0" quotePrefix="0" xfId="0">
      <alignment horizontal="center"/>
    </xf>
    <xf numFmtId="167" fontId="52" fillId="8" borderId="8" applyAlignment="1" pivotButton="0" quotePrefix="0" xfId="0">
      <alignment horizontal="center"/>
    </xf>
    <xf numFmtId="0" fontId="38" fillId="5" borderId="5" applyAlignment="1" pivotButton="0" quotePrefix="0" xfId="0">
      <alignment horizontal="center"/>
    </xf>
    <xf numFmtId="0" fontId="99" fillId="5" borderId="5" applyAlignment="1" pivotButton="0" quotePrefix="0" xfId="0">
      <alignment horizontal="center"/>
    </xf>
    <xf numFmtId="2" fontId="73" fillId="3" borderId="0" applyAlignment="1" pivotButton="0" quotePrefix="0" xfId="0">
      <alignment horizontal="center"/>
    </xf>
    <xf numFmtId="173" fontId="43" fillId="2" borderId="45" applyAlignment="1" pivotButton="0" quotePrefix="0" xfId="0">
      <alignment horizontal="center" vertical="center"/>
    </xf>
    <xf numFmtId="0" fontId="86" fillId="0" borderId="0" pivotButton="0" quotePrefix="0" xfId="0"/>
    <xf numFmtId="0" fontId="86" fillId="17" borderId="0" pivotButton="0" quotePrefix="0" xfId="0"/>
    <xf numFmtId="175" fontId="86" fillId="17" borderId="0" pivotButton="0" quotePrefix="0" xfId="0"/>
    <xf numFmtId="193" fontId="43" fillId="3" borderId="0" applyAlignment="1" pivotButton="0" quotePrefix="0" xfId="0">
      <alignment horizontal="center" vertical="center"/>
    </xf>
    <xf numFmtId="0" fontId="101" fillId="0" borderId="0" applyAlignment="1" pivotButton="0" quotePrefix="0" xfId="0">
      <alignment vertical="center" wrapText="1"/>
    </xf>
    <xf numFmtId="167" fontId="99" fillId="3" borderId="0" applyAlignment="1" pivotButton="0" quotePrefix="0" xfId="0">
      <alignment horizontal="center" vertical="center"/>
    </xf>
    <xf numFmtId="0" fontId="16" fillId="0" borderId="0" pivotButton="0" quotePrefix="0" xfId="0"/>
    <xf numFmtId="0" fontId="18" fillId="0" borderId="0" pivotButton="0" quotePrefix="0" xfId="0"/>
    <xf numFmtId="167" fontId="52" fillId="8" borderId="1" applyAlignment="1" pivotButton="0" quotePrefix="0" xfId="0">
      <alignment horizontal="center"/>
    </xf>
    <xf numFmtId="167" fontId="52" fillId="8" borderId="6" applyAlignment="1" pivotButton="0" quotePrefix="0" xfId="0">
      <alignment horizontal="center"/>
    </xf>
    <xf numFmtId="167" fontId="52" fillId="8" borderId="2" applyAlignment="1" pivotButton="0" quotePrefix="0" xfId="0">
      <alignment horizontal="center"/>
    </xf>
    <xf numFmtId="193" fontId="43" fillId="0" borderId="24" applyAlignment="1" pivotButton="0" quotePrefix="0" xfId="0">
      <alignment horizontal="center" vertical="center"/>
    </xf>
    <xf numFmtId="0" fontId="22" fillId="2" borderId="10" applyAlignment="1" pivotButton="0" quotePrefix="0" xfId="0">
      <alignment horizontal="left" vertical="center"/>
    </xf>
    <xf numFmtId="4" fontId="1" fillId="6" borderId="0" applyAlignment="1" pivotButton="0" quotePrefix="0" xfId="0">
      <alignment horizontal="center"/>
    </xf>
    <xf numFmtId="10" fontId="17" fillId="6" borderId="0" pivotButton="0" quotePrefix="0" xfId="2"/>
    <xf numFmtId="0" fontId="2" fillId="17" borderId="0" pivotButton="0" quotePrefix="0" xfId="0"/>
    <xf numFmtId="193" fontId="43" fillId="2" borderId="0" applyAlignment="1" pivotButton="0" quotePrefix="0" xfId="0">
      <alignment horizontal="center" vertical="center"/>
    </xf>
    <xf numFmtId="171" fontId="0" fillId="0" borderId="0" applyAlignment="1" pivotButton="0" quotePrefix="0" xfId="0">
      <alignment horizontal="center"/>
    </xf>
    <xf numFmtId="171" fontId="2" fillId="0" borderId="0" applyAlignment="1" pivotButton="0" quotePrefix="0" xfId="0">
      <alignment horizontal="center"/>
    </xf>
    <xf numFmtId="171" fontId="14" fillId="0" borderId="0" applyAlignment="1" pivotButton="0" quotePrefix="0" xfId="0">
      <alignment horizontal="center"/>
    </xf>
    <xf numFmtId="2" fontId="1" fillId="0" borderId="0" pivotButton="0" quotePrefix="0" xfId="0"/>
    <xf numFmtId="0" fontId="102" fillId="0" borderId="0" pivotButton="0" quotePrefix="0" xfId="0"/>
    <xf numFmtId="171" fontId="14" fillId="2" borderId="0" applyAlignment="1" pivotButton="0" quotePrefix="0" xfId="0">
      <alignment horizontal="center"/>
    </xf>
    <xf numFmtId="171" fontId="0" fillId="2" borderId="0" applyAlignment="1" pivotButton="0" quotePrefix="0" xfId="0">
      <alignment horizontal="center"/>
    </xf>
    <xf numFmtId="171" fontId="2" fillId="2" borderId="0" applyAlignment="1" pivotButton="0" quotePrefix="0" xfId="0">
      <alignment horizontal="center"/>
    </xf>
    <xf numFmtId="0" fontId="22" fillId="2" borderId="0" applyAlignment="1" pivotButton="0" quotePrefix="0" xfId="0">
      <alignment horizontal="left"/>
    </xf>
    <xf numFmtId="17" fontId="43" fillId="5" borderId="5" applyAlignment="1" pivotButton="0" quotePrefix="0" xfId="0">
      <alignment horizontal="center" vertical="center"/>
    </xf>
    <xf numFmtId="0" fontId="102" fillId="25" borderId="0" pivotButton="0" quotePrefix="0" xfId="0"/>
    <xf numFmtId="0" fontId="0" fillId="25" borderId="0" pivotButton="0" quotePrefix="0" xfId="0"/>
    <xf numFmtId="171" fontId="32" fillId="16" borderId="0" pivotButton="0" quotePrefix="0" xfId="0"/>
    <xf numFmtId="171" fontId="32" fillId="16" borderId="0" applyAlignment="1" pivotButton="0" quotePrefix="0" xfId="0">
      <alignment horizontal="center"/>
    </xf>
    <xf numFmtId="171" fontId="4" fillId="16" borderId="0" applyAlignment="1" pivotButton="0" quotePrefix="0" xfId="0">
      <alignment horizontal="center"/>
    </xf>
    <xf numFmtId="171" fontId="13" fillId="16" borderId="0" applyAlignment="1" pivotButton="0" quotePrefix="0" xfId="0">
      <alignment horizontal="center"/>
    </xf>
    <xf numFmtId="171" fontId="21" fillId="2" borderId="0" applyAlignment="1" pivotButton="0" quotePrefix="0" xfId="0">
      <alignment horizontal="center"/>
    </xf>
    <xf numFmtId="171" fontId="2" fillId="16" borderId="0" pivotButton="0" quotePrefix="0" xfId="0"/>
    <xf numFmtId="0" fontId="103" fillId="9" borderId="48" applyAlignment="1" pivotButton="0" quotePrefix="0" xfId="0">
      <alignment horizontal="left" vertical="center" wrapText="1"/>
    </xf>
    <xf numFmtId="0" fontId="103" fillId="9" borderId="0" applyAlignment="1" pivotButton="0" quotePrefix="0" xfId="0">
      <alignment horizontal="left" vertical="center" wrapText="1"/>
    </xf>
    <xf numFmtId="0" fontId="104" fillId="0" borderId="0" applyAlignment="1" pivotButton="0" quotePrefix="0" xfId="0">
      <alignment horizontal="left" vertical="center" wrapText="1"/>
    </xf>
    <xf numFmtId="0" fontId="105" fillId="0" borderId="49" applyAlignment="1" pivotButton="0" quotePrefix="0" xfId="0">
      <alignment horizontal="left" vertical="center" wrapText="1"/>
    </xf>
    <xf numFmtId="0" fontId="83" fillId="9" borderId="0" applyAlignment="1" pivotButton="0" quotePrefix="0" xfId="0">
      <alignment horizontal="right" vertical="top" wrapText="1"/>
    </xf>
    <xf numFmtId="0" fontId="106" fillId="9" borderId="48" applyAlignment="1" pivotButton="0" quotePrefix="0" xfId="0">
      <alignment horizontal="left" vertical="center" wrapText="1"/>
    </xf>
    <xf numFmtId="0" fontId="106" fillId="9" borderId="0" applyAlignment="1" pivotButton="0" quotePrefix="0" xfId="0">
      <alignment horizontal="left" vertical="center" wrapText="1"/>
    </xf>
    <xf numFmtId="0" fontId="107" fillId="0" borderId="0" applyAlignment="1" pivotButton="0" quotePrefix="0" xfId="0">
      <alignment horizontal="left" vertical="center" wrapText="1"/>
    </xf>
    <xf numFmtId="0" fontId="108" fillId="0" borderId="49" applyAlignment="1" pivotButton="0" quotePrefix="0" xfId="0">
      <alignment horizontal="left" vertical="center" wrapText="1"/>
    </xf>
    <xf numFmtId="0" fontId="1" fillId="2" borderId="7" pivotButton="0" quotePrefix="0" xfId="0"/>
    <xf numFmtId="171" fontId="1" fillId="2" borderId="0" applyAlignment="1" pivotButton="0" quotePrefix="0" xfId="0">
      <alignment horizontal="center"/>
    </xf>
    <xf numFmtId="167" fontId="52" fillId="8" borderId="0" pivotButton="0" quotePrefix="0" xfId="0"/>
    <xf numFmtId="167" fontId="52" fillId="0" borderId="0" pivotButton="0" quotePrefix="0" xfId="0"/>
    <xf numFmtId="167" fontId="52" fillId="8" borderId="0" applyAlignment="1" pivotButton="0" quotePrefix="0" xfId="0">
      <alignment horizontal="center"/>
    </xf>
    <xf numFmtId="3" fontId="4" fillId="2" borderId="0" applyAlignment="1" pivotButton="0" quotePrefix="0" xfId="0">
      <alignment horizontal="center" vertical="center"/>
    </xf>
    <xf numFmtId="3" fontId="0" fillId="2" borderId="0" applyAlignment="1" pivotButton="0" quotePrefix="0" xfId="0">
      <alignment horizontal="center" vertical="center"/>
    </xf>
    <xf numFmtId="17" fontId="109" fillId="0" borderId="0" applyAlignment="1" pivotButton="0" quotePrefix="0" xfId="0">
      <alignment horizontal="left" vertical="center" wrapText="1" indent="1"/>
    </xf>
    <xf numFmtId="175" fontId="17" fillId="0" borderId="0" pivotButton="0" quotePrefix="0" xfId="0"/>
    <xf numFmtId="0" fontId="66" fillId="2" borderId="0" applyAlignment="1" pivotButton="0" quotePrefix="0" xfId="0">
      <alignment horizontal="center"/>
    </xf>
    <xf numFmtId="167" fontId="66" fillId="2" borderId="0" applyAlignment="1" pivotButton="0" quotePrefix="0" xfId="0">
      <alignment horizontal="center"/>
    </xf>
    <xf numFmtId="167" fontId="110" fillId="2" borderId="0" applyAlignment="1" pivotButton="0" quotePrefix="0" xfId="0">
      <alignment horizontal="center"/>
    </xf>
    <xf numFmtId="167" fontId="7" fillId="2" borderId="0" applyAlignment="1" pivotButton="0" quotePrefix="0" xfId="0">
      <alignment horizontal="center" vertical="center"/>
    </xf>
    <xf numFmtId="172" fontId="7" fillId="2" borderId="0" applyAlignment="1" pivotButton="0" quotePrefix="0" xfId="0">
      <alignment horizontal="center" vertical="center"/>
    </xf>
    <xf numFmtId="0" fontId="1" fillId="8" borderId="0" applyAlignment="1" pivotButton="0" quotePrefix="0" xfId="0">
      <alignment horizontal="center"/>
    </xf>
    <xf numFmtId="167" fontId="1" fillId="8" borderId="0" applyAlignment="1" pivotButton="0" quotePrefix="0" xfId="0">
      <alignment horizontal="center"/>
    </xf>
    <xf numFmtId="1" fontId="2" fillId="2" borderId="0" applyAlignment="1" pivotButton="0" quotePrefix="0" xfId="0">
      <alignment horizontal="center"/>
    </xf>
    <xf numFmtId="1" fontId="14" fillId="2" borderId="0" applyAlignment="1" pivotButton="0" quotePrefix="0" xfId="0">
      <alignment horizontal="center"/>
    </xf>
    <xf numFmtId="167" fontId="2" fillId="0" borderId="0" pivotButton="0" quotePrefix="0" xfId="0"/>
    <xf numFmtId="0" fontId="111" fillId="0" borderId="0" applyAlignment="1" pivotButton="0" quotePrefix="0" xfId="0">
      <alignment horizontal="left" vertical="center" wrapText="1"/>
    </xf>
    <xf numFmtId="0" fontId="112" fillId="0" borderId="0" applyAlignment="1" pivotButton="0" quotePrefix="0" xfId="0">
      <alignment horizontal="left" vertical="center" wrapText="1"/>
    </xf>
    <xf numFmtId="167" fontId="36" fillId="0" borderId="0" pivotButton="0" quotePrefix="0" xfId="0"/>
    <xf numFmtId="17" fontId="113" fillId="0" borderId="0" applyAlignment="1" pivotButton="0" quotePrefix="0" xfId="0">
      <alignment horizontal="left" vertical="center" wrapText="1" indent="1"/>
    </xf>
    <xf numFmtId="14" fontId="28" fillId="0" borderId="0" pivotButton="0" quotePrefix="0" xfId="158"/>
    <xf numFmtId="0" fontId="114" fillId="14" borderId="46" applyAlignment="1" pivotButton="0" quotePrefix="0" xfId="0">
      <alignment horizontal="center" vertical="center" wrapText="1"/>
    </xf>
    <xf numFmtId="0" fontId="114" fillId="14" borderId="0" applyAlignment="1" pivotButton="0" quotePrefix="0" xfId="0">
      <alignment horizontal="center" vertical="center" wrapText="1"/>
    </xf>
    <xf numFmtId="17" fontId="115" fillId="9" borderId="47" applyAlignment="1" pivotButton="0" quotePrefix="0" xfId="0">
      <alignment horizontal="left" vertical="center" wrapText="1"/>
    </xf>
    <xf numFmtId="0" fontId="115" fillId="9" borderId="47" applyAlignment="1" pivotButton="0" quotePrefix="0" xfId="0">
      <alignment horizontal="left" vertical="center" wrapText="1"/>
    </xf>
    <xf numFmtId="3" fontId="115" fillId="9" borderId="47" applyAlignment="1" pivotButton="0" quotePrefix="0" xfId="0">
      <alignment horizontal="left" vertical="center" wrapText="1"/>
    </xf>
    <xf numFmtId="0" fontId="115" fillId="10" borderId="47" applyAlignment="1" pivotButton="0" quotePrefix="0" xfId="0">
      <alignment horizontal="left" vertical="center" wrapText="1"/>
    </xf>
    <xf numFmtId="3" fontId="115" fillId="10" borderId="47" applyAlignment="1" pivotButton="0" quotePrefix="0" xfId="0">
      <alignment horizontal="left" vertical="center" wrapText="1"/>
    </xf>
    <xf numFmtId="17" fontId="115" fillId="10" borderId="47" applyAlignment="1" pivotButton="0" quotePrefix="0" xfId="0">
      <alignment horizontal="left" vertical="center" wrapText="1"/>
    </xf>
    <xf numFmtId="17" fontId="115" fillId="22" borderId="46" applyAlignment="1" pivotButton="0" quotePrefix="0" xfId="0">
      <alignment horizontal="left" vertical="center" wrapText="1"/>
    </xf>
    <xf numFmtId="0" fontId="115" fillId="22" borderId="46" applyAlignment="1" pivotButton="0" quotePrefix="0" xfId="0">
      <alignment horizontal="left" vertical="center" wrapText="1"/>
    </xf>
    <xf numFmtId="0" fontId="112" fillId="5" borderId="0" applyAlignment="1" pivotButton="0" quotePrefix="0" xfId="0">
      <alignment horizontal="left" vertical="center" wrapText="1"/>
    </xf>
    <xf numFmtId="193" fontId="43" fillId="17" borderId="0" applyAlignment="1" pivotButton="0" quotePrefix="0" xfId="0">
      <alignment horizontal="center" vertical="center"/>
    </xf>
    <xf numFmtId="0" fontId="0" fillId="2" borderId="1" applyAlignment="1" pivotButton="0" quotePrefix="0" xfId="0">
      <alignment horizontal="right"/>
    </xf>
    <xf numFmtId="2" fontId="0" fillId="2" borderId="7" applyAlignment="1" pivotButton="0" quotePrefix="0" xfId="1">
      <alignment horizontal="right" vertical="center"/>
    </xf>
    <xf numFmtId="168" fontId="0" fillId="8" borderId="3" applyAlignment="1" pivotButton="0" quotePrefix="0" xfId="1">
      <alignment horizontal="right"/>
    </xf>
    <xf numFmtId="3" fontId="115" fillId="9" borderId="51" applyAlignment="1" pivotButton="0" quotePrefix="0" xfId="0">
      <alignment horizontal="left" vertical="center" wrapText="1"/>
    </xf>
    <xf numFmtId="3" fontId="115" fillId="10" borderId="51" applyAlignment="1" pivotButton="0" quotePrefix="0" xfId="0">
      <alignment horizontal="left" vertical="center" wrapText="1"/>
    </xf>
    <xf numFmtId="0" fontId="115" fillId="9" borderId="51" applyAlignment="1" pivotButton="0" quotePrefix="0" xfId="0">
      <alignment horizontal="left" vertical="center" wrapText="1"/>
    </xf>
    <xf numFmtId="0" fontId="115" fillId="10" borderId="51" applyAlignment="1" pivotButton="0" quotePrefix="0" xfId="0">
      <alignment horizontal="left" vertical="center" wrapText="1"/>
    </xf>
    <xf numFmtId="0" fontId="115" fillId="22" borderId="0" applyAlignment="1" pivotButton="0" quotePrefix="0" xfId="0">
      <alignment horizontal="left" vertical="center" wrapText="1"/>
    </xf>
    <xf numFmtId="17" fontId="116" fillId="0" borderId="0" applyAlignment="1" pivotButton="0" quotePrefix="0" xfId="0">
      <alignment horizontal="left" vertical="center" wrapText="1" indent="1"/>
    </xf>
    <xf numFmtId="193" fontId="2" fillId="0" borderId="0" pivotButton="0" quotePrefix="0" xfId="0"/>
    <xf numFmtId="0" fontId="0" fillId="17" borderId="0" applyAlignment="1" pivotButton="0" quotePrefix="0" xfId="0">
      <alignment horizontal="right"/>
    </xf>
    <xf numFmtId="176" fontId="17" fillId="0" borderId="0" pivotButton="0" quotePrefix="0" xfId="1"/>
    <xf numFmtId="193" fontId="0" fillId="0" borderId="0" pivotButton="0" quotePrefix="0" xfId="0"/>
    <xf numFmtId="193" fontId="17" fillId="0" borderId="0" pivotButton="0" quotePrefix="0" xfId="0"/>
    <xf numFmtId="167" fontId="52" fillId="2" borderId="6" applyAlignment="1" pivotButton="0" quotePrefix="0" xfId="0">
      <alignment horizontal="center" vertical="center"/>
    </xf>
    <xf numFmtId="0" fontId="7" fillId="2" borderId="30" applyAlignment="1" pivotButton="0" quotePrefix="0" xfId="0">
      <alignment horizontal="right" vertical="center"/>
    </xf>
    <xf numFmtId="0" fontId="0" fillId="2" borderId="19" applyAlignment="1" pivotButton="0" quotePrefix="0" xfId="0">
      <alignment horizontal="right"/>
    </xf>
    <xf numFmtId="0" fontId="0" fillId="2" borderId="19" pivotButton="0" quotePrefix="0" xfId="0"/>
    <xf numFmtId="0" fontId="0" fillId="0" borderId="19" applyAlignment="1" pivotButton="0" quotePrefix="0" xfId="0">
      <alignment horizontal="right"/>
    </xf>
    <xf numFmtId="0" fontId="2" fillId="2" borderId="19" applyAlignment="1" pivotButton="0" quotePrefix="0" xfId="0">
      <alignment horizontal="right"/>
    </xf>
    <xf numFmtId="0" fontId="0" fillId="2" borderId="9" pivotButton="0" quotePrefix="0" xfId="0"/>
    <xf numFmtId="10" fontId="13" fillId="17" borderId="6" applyAlignment="1" pivotButton="0" quotePrefix="0" xfId="0">
      <alignment horizontal="center"/>
    </xf>
    <xf numFmtId="175" fontId="31" fillId="17" borderId="2" applyAlignment="1" pivotButton="0" quotePrefix="0" xfId="0">
      <alignment horizontal="left"/>
    </xf>
    <xf numFmtId="194" fontId="0" fillId="0" borderId="0" pivotButton="0" quotePrefix="0" xfId="0"/>
    <xf numFmtId="0" fontId="117" fillId="0" borderId="0" applyAlignment="1" pivotButton="0" quotePrefix="0" xfId="0">
      <alignment horizontal="center" vertical="center" wrapText="1"/>
    </xf>
    <xf numFmtId="3" fontId="118" fillId="0" borderId="0" applyAlignment="1" pivotButton="0" quotePrefix="0" xfId="0">
      <alignment horizontal="left" vertical="center" wrapText="1"/>
    </xf>
    <xf numFmtId="0" fontId="118" fillId="0" borderId="0" applyAlignment="1" pivotButton="0" quotePrefix="0" xfId="0">
      <alignment horizontal="left" vertical="center" wrapText="1"/>
    </xf>
    <xf numFmtId="195" fontId="17" fillId="0" borderId="0" pivotButton="0" quotePrefix="0" xfId="0"/>
    <xf numFmtId="195" fontId="1" fillId="0" borderId="0" pivotButton="0" quotePrefix="0" xfId="0"/>
    <xf numFmtId="194" fontId="55" fillId="2" borderId="6" applyAlignment="1" pivotButton="0" quotePrefix="0" xfId="0">
      <alignment horizontal="center" vertical="center"/>
    </xf>
    <xf numFmtId="43" fontId="43" fillId="8" borderId="0" applyAlignment="1" pivotButton="0" quotePrefix="0" xfId="1">
      <alignment horizontal="center"/>
    </xf>
    <xf numFmtId="43" fontId="38" fillId="0" borderId="0" applyAlignment="1" pivotButton="0" quotePrefix="0" xfId="0">
      <alignment horizontal="center"/>
    </xf>
    <xf numFmtId="167" fontId="38" fillId="8" borderId="0" applyAlignment="1" pivotButton="0" quotePrefix="0" xfId="0">
      <alignment horizontal="center"/>
    </xf>
    <xf numFmtId="168" fontId="45" fillId="0" borderId="0" applyAlignment="1" pivotButton="0" quotePrefix="0" xfId="1">
      <alignment horizontal="center"/>
    </xf>
    <xf numFmtId="190" fontId="1" fillId="8" borderId="8" applyAlignment="1" pivotButton="0" quotePrefix="0" xfId="1">
      <alignment horizontal="center"/>
    </xf>
    <xf numFmtId="190" fontId="1" fillId="8" borderId="0" applyAlignment="1" pivotButton="0" quotePrefix="0" xfId="1">
      <alignment horizontal="center"/>
    </xf>
    <xf numFmtId="43" fontId="0" fillId="2" borderId="0" pivotButton="0" quotePrefix="0" xfId="1"/>
    <xf numFmtId="17" fontId="119" fillId="0" borderId="0" applyAlignment="1" pivotButton="0" quotePrefix="0" xfId="0">
      <alignment horizontal="left" vertical="center" wrapText="1" indent="1"/>
    </xf>
    <xf numFmtId="0" fontId="120" fillId="0" borderId="0" applyAlignment="1" pivotButton="0" quotePrefix="0" xfId="0">
      <alignment horizontal="left" vertical="center" wrapText="1"/>
    </xf>
    <xf numFmtId="0" fontId="121" fillId="0" borderId="36" applyAlignment="1" pivotButton="0" quotePrefix="0" xfId="0">
      <alignment horizontal="center" vertical="center" wrapText="1"/>
    </xf>
    <xf numFmtId="3" fontId="121" fillId="0" borderId="36" applyAlignment="1" pivotButton="0" quotePrefix="0" xfId="0">
      <alignment horizontal="center" vertical="center" wrapText="1"/>
    </xf>
    <xf numFmtId="0" fontId="4" fillId="0" borderId="0" pivotButton="0" quotePrefix="0" xfId="0"/>
    <xf numFmtId="1" fontId="14" fillId="2" borderId="0" applyAlignment="1" pivotButton="0" quotePrefix="0" xfId="0">
      <alignment horizontal="center" vertical="center"/>
    </xf>
    <xf numFmtId="1" fontId="14" fillId="2" borderId="7" applyAlignment="1" pivotButton="0" quotePrefix="0" xfId="0">
      <alignment horizontal="center" vertical="center"/>
    </xf>
    <xf numFmtId="1" fontId="14" fillId="2" borderId="8" applyAlignment="1" pivotButton="0" quotePrefix="0" xfId="0">
      <alignment horizontal="center" vertical="center"/>
    </xf>
    <xf numFmtId="1" fontId="14" fillId="5" borderId="8" applyAlignment="1" pivotButton="0" quotePrefix="0" xfId="0">
      <alignment horizontal="center" vertical="center"/>
    </xf>
    <xf numFmtId="1" fontId="14" fillId="0" borderId="8" applyAlignment="1" pivotButton="0" quotePrefix="0" xfId="0">
      <alignment horizontal="center" vertical="center"/>
    </xf>
    <xf numFmtId="1" fontId="14" fillId="5" borderId="0" applyAlignment="1" pivotButton="0" quotePrefix="0" xfId="0">
      <alignment horizontal="center" vertical="center"/>
    </xf>
    <xf numFmtId="0" fontId="122" fillId="2" borderId="52" applyAlignment="1" pivotButton="0" quotePrefix="0" xfId="0">
      <alignment horizontal="right"/>
    </xf>
    <xf numFmtId="0" fontId="73" fillId="2" borderId="52" pivotButton="0" quotePrefix="0" xfId="0"/>
    <xf numFmtId="1" fontId="73" fillId="2" borderId="52" pivotButton="0" quotePrefix="0" xfId="0"/>
    <xf numFmtId="4" fontId="122" fillId="2" borderId="53" applyAlignment="1" pivotButton="0" quotePrefix="0" xfId="0">
      <alignment horizontal="center"/>
    </xf>
    <xf numFmtId="4" fontId="122" fillId="2" borderId="54" applyAlignment="1" pivotButton="0" quotePrefix="0" xfId="0">
      <alignment horizontal="center"/>
    </xf>
    <xf numFmtId="4" fontId="122" fillId="2" borderId="55" applyAlignment="1" pivotButton="0" quotePrefix="0" xfId="0">
      <alignment horizontal="center"/>
    </xf>
    <xf numFmtId="4" fontId="54" fillId="0" borderId="0" applyAlignment="1" pivotButton="0" quotePrefix="0" xfId="0">
      <alignment horizontal="center"/>
    </xf>
    <xf numFmtId="0" fontId="45" fillId="2" borderId="0" applyAlignment="1" pivotButton="0" quotePrefix="0" xfId="0">
      <alignment horizontal="right"/>
    </xf>
    <xf numFmtId="0" fontId="96" fillId="5" borderId="2" applyAlignment="1" pivotButton="0" quotePrefix="0" xfId="0">
      <alignment horizontal="center" vertical="center"/>
    </xf>
    <xf numFmtId="167" fontId="32" fillId="0" borderId="0" applyAlignment="1" pivotButton="0" quotePrefix="0" xfId="0">
      <alignment horizontal="center"/>
    </xf>
    <xf numFmtId="17" fontId="123" fillId="0" borderId="0" applyAlignment="1" pivotButton="0" quotePrefix="0" xfId="0">
      <alignment horizontal="left" vertical="center" wrapText="1" indent="1"/>
    </xf>
    <xf numFmtId="17" fontId="124" fillId="0" borderId="0" applyAlignment="1" pivotButton="0" quotePrefix="0" xfId="0">
      <alignment horizontal="left" vertical="center" wrapText="1" indent="1"/>
    </xf>
    <xf numFmtId="167" fontId="7" fillId="0" borderId="0" applyAlignment="1" pivotButton="0" quotePrefix="0" xfId="0">
      <alignment horizontal="center"/>
    </xf>
    <xf numFmtId="1" fontId="7" fillId="0" borderId="0" applyAlignment="1" pivotButton="0" quotePrefix="0" xfId="0">
      <alignment horizontal="center"/>
    </xf>
    <xf numFmtId="0" fontId="122" fillId="2" borderId="0" applyAlignment="1" pivotButton="0" quotePrefix="0" xfId="0">
      <alignment horizontal="right"/>
    </xf>
    <xf numFmtId="0" fontId="73" fillId="2" borderId="0" pivotButton="0" quotePrefix="0" xfId="0"/>
    <xf numFmtId="1" fontId="73" fillId="2" borderId="0" pivotButton="0" quotePrefix="0" xfId="0"/>
    <xf numFmtId="4" fontId="122" fillId="2" borderId="0" applyAlignment="1" pivotButton="0" quotePrefix="0" xfId="0">
      <alignment horizontal="center"/>
    </xf>
    <xf numFmtId="0" fontId="38" fillId="2" borderId="0" applyAlignment="1" pivotButton="0" quotePrefix="0" xfId="0">
      <alignment horizontal="center"/>
    </xf>
    <xf numFmtId="0" fontId="99" fillId="2" borderId="0" applyAlignment="1" pivotButton="0" quotePrefix="0" xfId="0">
      <alignment horizontal="center"/>
    </xf>
    <xf numFmtId="190" fontId="45" fillId="2" borderId="0" applyAlignment="1" pivotButton="0" quotePrefix="0" xfId="1">
      <alignment horizontal="center" vertical="center"/>
    </xf>
    <xf numFmtId="168" fontId="100" fillId="2" borderId="0" applyAlignment="1" pivotButton="0" quotePrefix="0" xfId="1">
      <alignment horizontal="left"/>
    </xf>
    <xf numFmtId="0" fontId="100" fillId="2" borderId="56" applyAlignment="1" pivotButton="0" quotePrefix="0" xfId="0">
      <alignment horizontal="right"/>
    </xf>
    <xf numFmtId="3" fontId="45" fillId="2" borderId="57" applyAlignment="1" pivotButton="0" quotePrefix="0" xfId="1">
      <alignment horizontal="center" vertical="center"/>
    </xf>
    <xf numFmtId="3" fontId="45" fillId="2" borderId="56" applyAlignment="1" pivotButton="0" quotePrefix="0" xfId="1">
      <alignment horizontal="center" vertical="center"/>
    </xf>
    <xf numFmtId="3" fontId="45" fillId="2" borderId="58" applyAlignment="1" pivotButton="0" quotePrefix="0" xfId="1">
      <alignment horizontal="center" vertical="center"/>
    </xf>
    <xf numFmtId="3" fontId="100" fillId="2" borderId="56" applyAlignment="1" pivotButton="0" quotePrefix="0" xfId="1">
      <alignment horizontal="center" vertical="center"/>
    </xf>
    <xf numFmtId="3" fontId="100" fillId="2" borderId="57" applyAlignment="1" pivotButton="0" quotePrefix="0" xfId="1">
      <alignment horizontal="center" vertical="center"/>
    </xf>
    <xf numFmtId="3" fontId="100" fillId="2" borderId="58" applyAlignment="1" pivotButton="0" quotePrefix="0" xfId="1">
      <alignment horizontal="center" vertical="center"/>
    </xf>
    <xf numFmtId="168" fontId="100" fillId="5" borderId="59" applyAlignment="1" pivotButton="0" quotePrefix="0" xfId="1">
      <alignment horizontal="center"/>
    </xf>
    <xf numFmtId="0" fontId="125" fillId="5" borderId="60" applyAlignment="1" pivotButton="0" quotePrefix="0" xfId="0">
      <alignment horizontal="center"/>
    </xf>
    <xf numFmtId="190" fontId="100" fillId="5" borderId="60" applyAlignment="1" pivotButton="0" quotePrefix="0" xfId="1">
      <alignment horizontal="center" vertical="center"/>
    </xf>
    <xf numFmtId="190" fontId="100" fillId="5" borderId="59" applyAlignment="1" pivotButton="0" quotePrefix="0" xfId="1">
      <alignment horizontal="center" vertical="center"/>
    </xf>
    <xf numFmtId="190" fontId="100" fillId="5" borderId="61" applyAlignment="1" pivotButton="0" quotePrefix="0" xfId="1">
      <alignment horizontal="center" vertical="center"/>
    </xf>
    <xf numFmtId="190" fontId="126" fillId="5" borderId="61" applyAlignment="1" pivotButton="0" quotePrefix="0" xfId="1">
      <alignment horizontal="center" vertical="center"/>
    </xf>
    <xf numFmtId="0" fontId="39" fillId="8" borderId="1" applyAlignment="1" pivotButton="0" quotePrefix="0" xfId="0">
      <alignment horizontal="right"/>
    </xf>
    <xf numFmtId="0" fontId="39" fillId="8" borderId="6" pivotButton="0" quotePrefix="0" xfId="0"/>
    <xf numFmtId="0" fontId="39" fillId="8" borderId="2" pivotButton="0" quotePrefix="0" xfId="0"/>
    <xf numFmtId="0" fontId="39" fillId="8" borderId="1" pivotButton="0" quotePrefix="0" xfId="0"/>
    <xf numFmtId="0" fontId="22" fillId="8" borderId="7" applyAlignment="1" pivotButton="0" quotePrefix="0" xfId="0">
      <alignment horizontal="right"/>
    </xf>
    <xf numFmtId="0" fontId="22" fillId="8" borderId="0" pivotButton="0" quotePrefix="0" xfId="0"/>
    <xf numFmtId="0" fontId="22" fillId="8" borderId="8" pivotButton="0" quotePrefix="0" xfId="0"/>
    <xf numFmtId="0" fontId="22" fillId="8" borderId="7" pivotButton="0" quotePrefix="0" xfId="0"/>
    <xf numFmtId="0" fontId="48" fillId="2" borderId="33" applyAlignment="1" pivotButton="0" quotePrefix="0" xfId="0">
      <alignment horizontal="right"/>
    </xf>
    <xf numFmtId="17" fontId="127" fillId="0" borderId="0" applyAlignment="1" pivotButton="0" quotePrefix="0" xfId="0">
      <alignment horizontal="left" vertical="center" wrapText="1" indent="1"/>
    </xf>
    <xf numFmtId="1" fontId="14" fillId="0" borderId="0" applyAlignment="1" pivotButton="0" quotePrefix="0" xfId="0">
      <alignment horizontal="center" vertical="center"/>
    </xf>
    <xf numFmtId="190" fontId="1" fillId="8" borderId="7" applyAlignment="1" pivotButton="0" quotePrefix="0" xfId="1">
      <alignment horizontal="center"/>
    </xf>
    <xf numFmtId="0" fontId="1" fillId="17" borderId="0" pivotButton="0" quotePrefix="0" xfId="0"/>
    <xf numFmtId="17" fontId="128" fillId="0" borderId="0" applyAlignment="1" pivotButton="0" quotePrefix="0" xfId="0">
      <alignment horizontal="left" vertical="center" wrapText="1" indent="1"/>
    </xf>
    <xf numFmtId="17" fontId="129" fillId="0" borderId="0" applyAlignment="1" pivotButton="0" quotePrefix="0" xfId="0">
      <alignment horizontal="left" vertical="center" wrapText="1" indent="1"/>
    </xf>
    <xf numFmtId="175" fontId="44" fillId="3" borderId="0" applyAlignment="1" pivotButton="0" quotePrefix="0" xfId="0">
      <alignment horizontal="center" vertical="center"/>
    </xf>
    <xf numFmtId="17" fontId="130" fillId="0" borderId="0" applyAlignment="1" pivotButton="0" quotePrefix="0" xfId="0">
      <alignment horizontal="left" vertical="center" wrapText="1" indent="1"/>
    </xf>
    <xf numFmtId="0" fontId="32" fillId="17" borderId="0" pivotButton="0" quotePrefix="0" xfId="0"/>
    <xf numFmtId="171" fontId="74" fillId="17" borderId="0" pivotButton="0" quotePrefix="0" xfId="0"/>
    <xf numFmtId="14" fontId="0" fillId="17" borderId="0" pivotButton="0" quotePrefix="0" xfId="0"/>
    <xf numFmtId="0" fontId="43" fillId="2" borderId="6" applyAlignment="1" pivotButton="0" quotePrefix="0" xfId="0">
      <alignment horizontal="center" vertical="center"/>
    </xf>
    <xf numFmtId="0" fontId="43" fillId="2" borderId="0" applyAlignment="1" pivotButton="0" quotePrefix="0" xfId="0">
      <alignment horizontal="center" vertical="center"/>
    </xf>
    <xf numFmtId="167" fontId="44" fillId="2" borderId="18" applyAlignment="1" pivotButton="0" quotePrefix="0" xfId="0">
      <alignment horizontal="center" vertical="center"/>
    </xf>
    <xf numFmtId="2" fontId="43" fillId="3" borderId="23" applyAlignment="1" pivotButton="0" quotePrefix="0" xfId="0">
      <alignment horizontal="center" vertical="center"/>
    </xf>
    <xf numFmtId="169" fontId="44" fillId="2" borderId="62" applyAlignment="1" pivotButton="0" quotePrefix="0" xfId="0">
      <alignment horizontal="center" vertical="center"/>
    </xf>
    <xf numFmtId="167" fontId="43" fillId="3" borderId="23" applyAlignment="1" pivotButton="0" quotePrefix="0" xfId="0">
      <alignment horizontal="center" vertical="center"/>
    </xf>
    <xf numFmtId="170" fontId="44" fillId="2" borderId="32" applyAlignment="1" pivotButton="0" quotePrefix="0" xfId="0">
      <alignment horizontal="center" vertical="center"/>
    </xf>
    <xf numFmtId="174" fontId="43" fillId="3" borderId="23" applyAlignment="1" pivotButton="0" quotePrefix="0" xfId="0">
      <alignment horizontal="center" vertical="center"/>
    </xf>
    <xf numFmtId="171" fontId="44" fillId="2" borderId="32" applyAlignment="1" pivotButton="0" quotePrefix="0" xfId="0">
      <alignment horizontal="center" vertical="center"/>
    </xf>
    <xf numFmtId="172" fontId="44" fillId="2" borderId="32" applyAlignment="1" pivotButton="0" quotePrefix="0" xfId="0">
      <alignment horizontal="center" vertical="center"/>
    </xf>
    <xf numFmtId="167" fontId="52" fillId="2" borderId="31" applyAlignment="1" pivotButton="0" quotePrefix="0" xfId="0">
      <alignment horizontal="center" vertical="center"/>
    </xf>
    <xf numFmtId="167" fontId="43" fillId="2" borderId="23" applyAlignment="1" pivotButton="0" quotePrefix="0" xfId="0">
      <alignment horizontal="center" vertical="center"/>
    </xf>
    <xf numFmtId="172" fontId="43" fillId="2" borderId="32" applyAlignment="1" pivotButton="0" quotePrefix="0" xfId="0">
      <alignment horizontal="center" vertical="center"/>
    </xf>
    <xf numFmtId="0" fontId="43" fillId="2" borderId="31" applyAlignment="1" pivotButton="0" quotePrefix="0" xfId="0">
      <alignment horizontal="center" vertical="center"/>
    </xf>
    <xf numFmtId="173" fontId="43" fillId="2" borderId="23" applyAlignment="1" pivotButton="0" quotePrefix="0" xfId="0">
      <alignment horizontal="center" vertical="center"/>
    </xf>
    <xf numFmtId="0" fontId="43" fillId="2" borderId="23" applyAlignment="1" pivotButton="0" quotePrefix="0" xfId="0">
      <alignment horizontal="center" vertical="center"/>
    </xf>
    <xf numFmtId="173" fontId="43" fillId="3" borderId="32" applyAlignment="1" pivotButton="0" quotePrefix="0" xfId="0">
      <alignment horizontal="center" vertical="center"/>
    </xf>
    <xf numFmtId="0" fontId="44" fillId="5" borderId="10" pivotButton="0" quotePrefix="0" xfId="0"/>
    <xf numFmtId="0" fontId="44" fillId="5" borderId="12" pivotButton="0" quotePrefix="0" xfId="0"/>
    <xf numFmtId="0" fontId="44" fillId="5" borderId="11" pivotButton="0" quotePrefix="0" xfId="0"/>
    <xf numFmtId="49" fontId="41" fillId="15" borderId="1" applyAlignment="1" pivotButton="0" quotePrefix="0" xfId="0">
      <alignment horizontal="center" vertical="center"/>
    </xf>
    <xf numFmtId="49" fontId="41" fillId="15" borderId="2" applyAlignment="1" pivotButton="0" quotePrefix="0" xfId="0">
      <alignment horizontal="center" vertical="center"/>
    </xf>
    <xf numFmtId="49" fontId="41" fillId="15" borderId="3" applyAlignment="1" pivotButton="0" quotePrefix="0" xfId="0">
      <alignment horizontal="center" vertical="center"/>
    </xf>
    <xf numFmtId="49" fontId="41" fillId="15" borderId="0" applyAlignment="1" pivotButton="0" quotePrefix="0" xfId="0">
      <alignment horizontal="center" vertical="center"/>
    </xf>
    <xf numFmtId="49" fontId="41" fillId="15" borderId="8" applyAlignment="1" pivotButton="0" quotePrefix="0" xfId="0">
      <alignment horizontal="center" vertical="center"/>
    </xf>
    <xf numFmtId="2" fontId="52" fillId="5" borderId="1" applyAlignment="1" pivotButton="0" quotePrefix="0" xfId="0">
      <alignment horizontal="center" vertical="center"/>
    </xf>
    <xf numFmtId="2" fontId="52" fillId="5" borderId="2" applyAlignment="1" pivotButton="0" quotePrefix="0" xfId="0">
      <alignment horizontal="center" vertical="center"/>
    </xf>
    <xf numFmtId="2" fontId="43" fillId="3" borderId="7" applyAlignment="1" pivotButton="0" quotePrefix="0" xfId="0">
      <alignment horizontal="center" vertical="center"/>
    </xf>
    <xf numFmtId="2" fontId="43" fillId="3" borderId="8" applyAlignment="1" pivotButton="0" quotePrefix="0" xfId="0">
      <alignment horizontal="center" vertical="center"/>
    </xf>
    <xf numFmtId="169" fontId="44" fillId="2" borderId="63" applyAlignment="1" pivotButton="0" quotePrefix="0" xfId="0">
      <alignment horizontal="center" vertical="center"/>
    </xf>
    <xf numFmtId="169" fontId="44" fillId="2" borderId="64" applyAlignment="1" pivotButton="0" quotePrefix="0" xfId="0">
      <alignment horizontal="center" vertical="center"/>
    </xf>
    <xf numFmtId="167" fontId="52" fillId="5" borderId="1" applyAlignment="1" pivotButton="0" quotePrefix="0" xfId="0">
      <alignment horizontal="center" vertical="center"/>
    </xf>
    <xf numFmtId="167" fontId="52" fillId="5" borderId="2" applyAlignment="1" pivotButton="0" quotePrefix="0" xfId="0">
      <alignment horizontal="center" vertical="center"/>
    </xf>
    <xf numFmtId="167" fontId="43" fillId="3" borderId="7" applyAlignment="1" pivotButton="0" quotePrefix="0" xfId="0">
      <alignment horizontal="center" vertical="center"/>
    </xf>
    <xf numFmtId="167" fontId="43" fillId="3" borderId="8" applyAlignment="1" pivotButton="0" quotePrefix="0" xfId="0">
      <alignment horizontal="center" vertical="center"/>
    </xf>
    <xf numFmtId="167" fontId="44" fillId="2" borderId="63" applyAlignment="1" pivotButton="0" quotePrefix="0" xfId="0">
      <alignment horizontal="center" vertical="center"/>
    </xf>
    <xf numFmtId="167" fontId="44" fillId="2" borderId="64" applyAlignment="1" pivotButton="0" quotePrefix="0" xfId="0">
      <alignment horizontal="center" vertical="center"/>
    </xf>
    <xf numFmtId="174" fontId="43" fillId="3" borderId="7" applyAlignment="1" pivotButton="0" quotePrefix="0" xfId="0">
      <alignment horizontal="center" vertical="center"/>
    </xf>
    <xf numFmtId="174" fontId="43" fillId="3" borderId="8" applyAlignment="1" pivotButton="0" quotePrefix="0" xfId="0">
      <alignment horizontal="center" vertical="center"/>
    </xf>
    <xf numFmtId="171" fontId="44" fillId="2" borderId="3" applyAlignment="1" pivotButton="0" quotePrefix="0" xfId="0">
      <alignment horizontal="center" vertical="center"/>
    </xf>
    <xf numFmtId="171" fontId="44" fillId="2" borderId="4" applyAlignment="1" pivotButton="0" quotePrefix="0" xfId="0">
      <alignment horizontal="center" vertical="center"/>
    </xf>
    <xf numFmtId="0" fontId="43" fillId="2" borderId="1" applyAlignment="1" pivotButton="0" quotePrefix="0" xfId="0">
      <alignment horizontal="center" vertical="center"/>
    </xf>
    <xf numFmtId="0" fontId="43" fillId="2" borderId="2" applyAlignment="1" pivotButton="0" quotePrefix="0" xfId="0">
      <alignment horizontal="center" vertical="center"/>
    </xf>
    <xf numFmtId="174" fontId="43" fillId="2" borderId="7" applyAlignment="1" pivotButton="0" quotePrefix="0" xfId="1">
      <alignment horizontal="center" vertical="center"/>
    </xf>
    <xf numFmtId="174" fontId="43" fillId="2" borderId="8" applyAlignment="1" pivotButton="0" quotePrefix="0" xfId="1">
      <alignment horizontal="center" vertical="center"/>
    </xf>
    <xf numFmtId="169" fontId="43" fillId="2" borderId="3" applyAlignment="1" pivotButton="0" quotePrefix="0" xfId="0">
      <alignment horizontal="center" vertical="center"/>
    </xf>
    <xf numFmtId="169" fontId="43" fillId="2" borderId="4" applyAlignment="1" pivotButton="0" quotePrefix="0" xfId="0">
      <alignment horizontal="center" vertical="center"/>
    </xf>
    <xf numFmtId="0" fontId="43" fillId="2" borderId="7" applyAlignment="1" pivotButton="0" quotePrefix="0" xfId="0">
      <alignment horizontal="center" vertical="center"/>
    </xf>
    <xf numFmtId="0" fontId="43" fillId="2" borderId="8" applyAlignment="1" pivotButton="0" quotePrefix="0" xfId="0">
      <alignment horizontal="center" vertical="center"/>
    </xf>
    <xf numFmtId="174" fontId="43" fillId="2" borderId="3" applyAlignment="1" pivotButton="0" quotePrefix="0" xfId="1">
      <alignment horizontal="center" vertical="center"/>
    </xf>
    <xf numFmtId="174" fontId="43" fillId="2" borderId="4" applyAlignment="1" pivotButton="0" quotePrefix="0" xfId="1">
      <alignment horizontal="center" vertical="center"/>
    </xf>
    <xf numFmtId="172" fontId="44" fillId="2" borderId="3" applyAlignment="1" pivotButton="0" quotePrefix="0" xfId="0">
      <alignment horizontal="center" vertical="center"/>
    </xf>
    <xf numFmtId="172" fontId="44" fillId="2" borderId="4" applyAlignment="1" pivotButton="0" quotePrefix="0" xfId="0">
      <alignment horizontal="center" vertical="center"/>
    </xf>
    <xf numFmtId="17" fontId="2" fillId="5" borderId="11" applyAlignment="1" pivotButton="0" quotePrefix="0" xfId="0">
      <alignment horizontal="center" vertical="center"/>
    </xf>
    <xf numFmtId="17" fontId="2" fillId="5" borderId="12" applyAlignment="1" pivotButton="0" quotePrefix="0" xfId="0">
      <alignment horizontal="center" vertical="center"/>
    </xf>
    <xf numFmtId="17" fontId="2" fillId="5" borderId="10" applyAlignment="1" pivotButton="0" quotePrefix="0" xfId="0">
      <alignment horizontal="center" vertical="center"/>
    </xf>
    <xf numFmtId="0" fontId="2" fillId="2" borderId="10" applyAlignment="1" pivotButton="0" quotePrefix="0" xfId="0">
      <alignment horizontal="center"/>
    </xf>
    <xf numFmtId="190" fontId="45" fillId="5" borderId="65" applyAlignment="1" pivotButton="0" quotePrefix="0" xfId="1">
      <alignment horizontal="center" vertical="center"/>
    </xf>
    <xf numFmtId="168" fontId="45" fillId="5" borderId="65" applyAlignment="1" pivotButton="0" quotePrefix="0" xfId="1">
      <alignment horizontal="center"/>
    </xf>
    <xf numFmtId="0" fontId="38" fillId="5" borderId="66" applyAlignment="1" pivotButton="0" quotePrefix="0" xfId="0">
      <alignment horizontal="center"/>
    </xf>
    <xf numFmtId="0" fontId="99" fillId="5" borderId="66" applyAlignment="1" pivotButton="0" quotePrefix="0" xfId="0">
      <alignment horizontal="center"/>
    </xf>
    <xf numFmtId="190" fontId="45" fillId="5" borderId="66" applyAlignment="1" pivotButton="0" quotePrefix="0" xfId="1">
      <alignment horizontal="center" vertical="center"/>
    </xf>
    <xf numFmtId="190" fontId="45" fillId="5" borderId="67" applyAlignment="1" pivotButton="0" quotePrefix="0" xfId="1">
      <alignment horizontal="center" vertical="center"/>
    </xf>
    <xf numFmtId="190" fontId="46" fillId="5" borderId="67" applyAlignment="1" pivotButton="0" quotePrefix="0" xfId="1">
      <alignment horizontal="center" vertical="center"/>
    </xf>
    <xf numFmtId="168" fontId="45" fillId="2" borderId="0" applyAlignment="1" pivotButton="0" quotePrefix="0" xfId="1">
      <alignment horizontal="center"/>
    </xf>
    <xf numFmtId="173" fontId="0" fillId="2" borderId="0" pivotButton="0" quotePrefix="0" xfId="0"/>
    <xf numFmtId="4" fontId="54" fillId="2" borderId="0" applyAlignment="1" pivotButton="0" quotePrefix="0" xfId="0">
      <alignment horizontal="center"/>
    </xf>
    <xf numFmtId="0" fontId="7" fillId="2" borderId="0" pivotButton="0" quotePrefix="0" xfId="0"/>
    <xf numFmtId="168" fontId="2" fillId="2" borderId="0" pivotButton="0" quotePrefix="0" xfId="1"/>
    <xf numFmtId="168" fontId="45" fillId="2" borderId="0" pivotButton="0" quotePrefix="0" xfId="1"/>
    <xf numFmtId="0" fontId="45" fillId="2" borderId="0" pivotButton="0" quotePrefix="0" xfId="1"/>
    <xf numFmtId="190" fontId="2" fillId="8" borderId="0" applyAlignment="1" pivotButton="0" quotePrefix="0" xfId="0">
      <alignment horizontal="center"/>
    </xf>
    <xf numFmtId="0" fontId="50" fillId="0" borderId="0" applyAlignment="1" pivotButton="0" quotePrefix="1" xfId="0">
      <alignment horizontal="center"/>
    </xf>
    <xf numFmtId="0" fontId="50" fillId="0" borderId="0" applyAlignment="1" pivotButton="0" quotePrefix="0" xfId="0">
      <alignment horizontal="center"/>
    </xf>
    <xf numFmtId="171" fontId="110" fillId="2" borderId="0" applyAlignment="1" pivotButton="0" quotePrefix="0" xfId="0">
      <alignment horizontal="center"/>
    </xf>
    <xf numFmtId="17" fontId="131" fillId="0" borderId="0" applyAlignment="1" pivotButton="0" quotePrefix="0" xfId="0">
      <alignment horizontal="left" vertical="center" wrapText="1" indent="1"/>
    </xf>
    <xf numFmtId="4" fontId="43" fillId="3" borderId="37" applyAlignment="1" pivotButton="0" quotePrefix="0" xfId="0">
      <alignment horizontal="center" vertical="center"/>
    </xf>
    <xf numFmtId="169" fontId="16" fillId="2" borderId="0" pivotButton="0" quotePrefix="0" xfId="0"/>
    <xf numFmtId="0" fontId="75" fillId="2" borderId="0" applyAlignment="1" pivotButton="0" quotePrefix="0" xfId="0">
      <alignment horizontal="center"/>
    </xf>
    <xf numFmtId="173" fontId="69" fillId="2" borderId="0" applyAlignment="1" pivotButton="0" quotePrefix="0" xfId="0">
      <alignment horizontal="center" vertical="center"/>
    </xf>
    <xf numFmtId="173" fontId="15" fillId="2" borderId="0" applyAlignment="1" pivotButton="0" quotePrefix="0" xfId="0">
      <alignment horizontal="center" vertical="center"/>
    </xf>
    <xf numFmtId="0" fontId="18" fillId="5" borderId="0" pivotButton="0" quotePrefix="0" xfId="0"/>
    <xf numFmtId="4" fontId="43" fillId="3" borderId="0" applyAlignment="1" pivotButton="0" quotePrefix="0" xfId="0">
      <alignment horizontal="center" vertical="center"/>
    </xf>
    <xf numFmtId="17" fontId="132" fillId="0" borderId="0" applyAlignment="1" pivotButton="0" quotePrefix="0" xfId="0">
      <alignment horizontal="left" vertical="center" wrapText="1" indent="1"/>
    </xf>
    <xf numFmtId="167" fontId="55" fillId="2" borderId="31" applyAlignment="1" pivotButton="0" quotePrefix="0" xfId="0">
      <alignment horizontal="center" vertical="center"/>
    </xf>
    <xf numFmtId="17" fontId="133" fillId="0" borderId="0" applyAlignment="1" pivotButton="0" quotePrefix="0" xfId="0">
      <alignment horizontal="left" vertical="center" wrapText="1" indent="1"/>
    </xf>
    <xf numFmtId="17" fontId="134" fillId="0" borderId="0" applyAlignment="1" pivotButton="0" quotePrefix="0" xfId="0">
      <alignment horizontal="left" vertical="center" wrapText="1" indent="1"/>
    </xf>
    <xf numFmtId="167" fontId="112" fillId="5" borderId="0" applyAlignment="1" pivotButton="0" quotePrefix="0" xfId="0">
      <alignment horizontal="left" vertical="center" wrapText="1"/>
    </xf>
    <xf numFmtId="175" fontId="55" fillId="2" borderId="31" applyAlignment="1" pivotButton="0" quotePrefix="0" xfId="0">
      <alignment horizontal="center" vertical="center"/>
    </xf>
    <xf numFmtId="2" fontId="55" fillId="2" borderId="31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/>
    </xf>
    <xf numFmtId="4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left"/>
    </xf>
    <xf numFmtId="1" fontId="14" fillId="0" borderId="7" applyAlignment="1" pivotButton="0" quotePrefix="0" xfId="0">
      <alignment horizontal="center" vertical="center"/>
    </xf>
    <xf numFmtId="190" fontId="46" fillId="6" borderId="67" applyAlignment="1" pivotButton="0" quotePrefix="0" xfId="1">
      <alignment horizontal="center" vertical="center"/>
    </xf>
    <xf numFmtId="190" fontId="45" fillId="6" borderId="4" applyAlignment="1" pivotButton="0" quotePrefix="0" xfId="1">
      <alignment horizontal="center" vertical="center"/>
    </xf>
    <xf numFmtId="190" fontId="2" fillId="6" borderId="4" applyAlignment="1" pivotButton="0" quotePrefix="0" xfId="0">
      <alignment horizontal="center"/>
    </xf>
    <xf numFmtId="2" fontId="2" fillId="0" borderId="0" pivotButton="0" quotePrefix="0" xfId="0"/>
    <xf numFmtId="17" fontId="135" fillId="0" borderId="0" applyAlignment="1" pivotButton="0" quotePrefix="0" xfId="0">
      <alignment horizontal="left" vertical="center" wrapText="1" indent="1"/>
    </xf>
    <xf numFmtId="17" fontId="136" fillId="0" borderId="0" applyAlignment="1" pivotButton="0" quotePrefix="0" xfId="0">
      <alignment horizontal="left" vertical="center" wrapText="1" indent="1"/>
    </xf>
    <xf numFmtId="167" fontId="112" fillId="0" borderId="0" applyAlignment="1" pivotButton="0" quotePrefix="0" xfId="0">
      <alignment horizontal="left" vertical="center" wrapText="1"/>
    </xf>
    <xf numFmtId="3" fontId="0" fillId="0" borderId="0" pivotButton="0" quotePrefix="0" xfId="0"/>
    <xf numFmtId="168" fontId="126" fillId="2" borderId="0" applyAlignment="1" pivotButton="0" quotePrefix="0" xfId="1">
      <alignment horizontal="center"/>
    </xf>
    <xf numFmtId="0" fontId="137" fillId="2" borderId="0" applyAlignment="1" pivotButton="0" quotePrefix="0" xfId="0">
      <alignment horizontal="center"/>
    </xf>
    <xf numFmtId="190" fontId="126" fillId="2" borderId="0" applyAlignment="1" pivotButton="0" quotePrefix="0" xfId="1">
      <alignment horizontal="center" vertical="center"/>
    </xf>
    <xf numFmtId="172" fontId="45" fillId="2" borderId="0" applyAlignment="1" pivotButton="0" quotePrefix="0" xfId="1">
      <alignment horizontal="center" vertical="center"/>
    </xf>
    <xf numFmtId="175" fontId="2" fillId="0" borderId="0" pivotButton="0" quotePrefix="0" xfId="0"/>
    <xf numFmtId="1" fontId="14" fillId="5" borderId="8" applyAlignment="1" pivotButton="0" quotePrefix="0" xfId="0">
      <alignment horizontal="center"/>
    </xf>
    <xf numFmtId="17" fontId="138" fillId="0" borderId="0" applyAlignment="1" pivotButton="0" quotePrefix="0" xfId="0">
      <alignment horizontal="left" vertical="center" wrapText="1" indent="1"/>
    </xf>
    <xf numFmtId="17" fontId="139" fillId="0" borderId="0" applyAlignment="1" pivotButton="0" quotePrefix="0" xfId="0">
      <alignment horizontal="left" vertical="center" wrapText="1" indent="1"/>
    </xf>
    <xf numFmtId="1" fontId="14" fillId="0" borderId="0" applyAlignment="1" pivotButton="0" quotePrefix="0" xfId="0">
      <alignment horizontal="center"/>
    </xf>
    <xf numFmtId="1" fontId="2" fillId="5" borderId="7" applyAlignment="1" pivotButton="0" quotePrefix="0" xfId="0">
      <alignment horizontal="center"/>
    </xf>
    <xf numFmtId="1" fontId="14" fillId="5" borderId="7" applyAlignment="1" pivotButton="0" quotePrefix="0" xfId="0">
      <alignment horizontal="center" vertical="center"/>
    </xf>
    <xf numFmtId="3" fontId="140" fillId="0" borderId="0" applyAlignment="1" pivotButton="0" quotePrefix="0" xfId="0">
      <alignment horizontal="left" vertical="center" wrapText="1"/>
    </xf>
    <xf numFmtId="0" fontId="141" fillId="0" borderId="0" applyAlignment="1" pivotButton="0" quotePrefix="0" xfId="0">
      <alignment horizontal="left" vertical="center" wrapText="1"/>
    </xf>
    <xf numFmtId="0" fontId="140" fillId="0" borderId="0" applyAlignment="1" pivotButton="0" quotePrefix="0" xfId="0">
      <alignment horizontal="left" vertical="center" wrapText="1"/>
    </xf>
    <xf numFmtId="0" fontId="117" fillId="14" borderId="46" applyAlignment="1" pivotButton="0" quotePrefix="0" xfId="0">
      <alignment horizontal="center" vertical="center" wrapText="1"/>
    </xf>
    <xf numFmtId="0" fontId="117" fillId="14" borderId="0" applyAlignment="1" pivotButton="0" quotePrefix="0" xfId="0">
      <alignment horizontal="center" vertical="center" wrapText="1"/>
    </xf>
    <xf numFmtId="0" fontId="118" fillId="9" borderId="47" applyAlignment="1" pivotButton="0" quotePrefix="0" xfId="0">
      <alignment horizontal="left" vertical="center" wrapText="1"/>
    </xf>
    <xf numFmtId="0" fontId="118" fillId="9" borderId="51" applyAlignment="1" pivotButton="0" quotePrefix="0" xfId="0">
      <alignment horizontal="left" vertical="center" wrapText="1"/>
    </xf>
    <xf numFmtId="17" fontId="118" fillId="10" borderId="47" applyAlignment="1" pivotButton="0" quotePrefix="0" xfId="0">
      <alignment horizontal="left" vertical="center" wrapText="1"/>
    </xf>
    <xf numFmtId="0" fontId="118" fillId="10" borderId="47" applyAlignment="1" pivotButton="0" quotePrefix="0" xfId="0">
      <alignment horizontal="left" vertical="center" wrapText="1"/>
    </xf>
    <xf numFmtId="0" fontId="118" fillId="10" borderId="51" applyAlignment="1" pivotButton="0" quotePrefix="0" xfId="0">
      <alignment horizontal="left" vertical="center" wrapText="1"/>
    </xf>
    <xf numFmtId="17" fontId="118" fillId="9" borderId="47" applyAlignment="1" pivotButton="0" quotePrefix="0" xfId="0">
      <alignment horizontal="left" vertical="center" wrapText="1"/>
    </xf>
    <xf numFmtId="17" fontId="118" fillId="22" borderId="46" applyAlignment="1" pivotButton="0" quotePrefix="0" xfId="0">
      <alignment horizontal="left" vertical="center" wrapText="1"/>
    </xf>
    <xf numFmtId="0" fontId="118" fillId="22" borderId="46" applyAlignment="1" pivotButton="0" quotePrefix="0" xfId="0">
      <alignment horizontal="left" vertical="center" wrapText="1"/>
    </xf>
    <xf numFmtId="0" fontId="118" fillId="22" borderId="0" applyAlignment="1" pivotButton="0" quotePrefix="0" xfId="0">
      <alignment horizontal="left" vertical="center" wrapText="1"/>
    </xf>
    <xf numFmtId="3" fontId="118" fillId="9" borderId="47" applyAlignment="1" pivotButton="0" quotePrefix="0" xfId="0">
      <alignment horizontal="left" vertical="center" wrapText="1"/>
    </xf>
    <xf numFmtId="3" fontId="118" fillId="9" borderId="51" applyAlignment="1" pivotButton="0" quotePrefix="0" xfId="0">
      <alignment horizontal="left" vertical="center" wrapText="1"/>
    </xf>
    <xf numFmtId="17" fontId="118" fillId="22" borderId="47" applyAlignment="1" pivotButton="0" quotePrefix="0" xfId="0">
      <alignment horizontal="left" vertical="center" wrapText="1"/>
    </xf>
    <xf numFmtId="0" fontId="118" fillId="22" borderId="47" applyAlignment="1" pivotButton="0" quotePrefix="0" xfId="0">
      <alignment horizontal="left" vertical="center" wrapText="1"/>
    </xf>
    <xf numFmtId="0" fontId="118" fillId="22" borderId="51" applyAlignment="1" pivotButton="0" quotePrefix="0" xfId="0">
      <alignment horizontal="left" vertical="center" wrapText="1"/>
    </xf>
    <xf numFmtId="3" fontId="118" fillId="10" borderId="47" applyAlignment="1" pivotButton="0" quotePrefix="0" xfId="0">
      <alignment horizontal="left" vertical="center" wrapText="1"/>
    </xf>
    <xf numFmtId="3" fontId="118" fillId="10" borderId="51" applyAlignment="1" pivotButton="0" quotePrefix="0" xfId="0">
      <alignment horizontal="left" vertical="center" wrapText="1"/>
    </xf>
    <xf numFmtId="0" fontId="0" fillId="0" borderId="0" pivotButton="0" quotePrefix="0" xfId="0"/>
    <xf numFmtId="14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42" fillId="0" borderId="0" pivotButton="0" quotePrefix="0" xfId="0"/>
    <xf numFmtId="0" fontId="0" fillId="0" borderId="0" pivotButton="0" quotePrefix="0" xfId="0"/>
    <xf numFmtId="0" fontId="33" fillId="0" borderId="10" applyAlignment="1" pivotButton="0" quotePrefix="0" xfId="0">
      <alignment horizontal="left"/>
    </xf>
    <xf numFmtId="0" fontId="33" fillId="0" borderId="11" applyAlignment="1" pivotButton="0" quotePrefix="0" xfId="0">
      <alignment horizontal="left"/>
    </xf>
    <xf numFmtId="0" fontId="33" fillId="0" borderId="12" applyAlignment="1" pivotButton="0" quotePrefix="0" xfId="0">
      <alignment horizontal="left"/>
    </xf>
    <xf numFmtId="166" fontId="32" fillId="5" borderId="1" applyAlignment="1" pivotButton="0" quotePrefix="0" xfId="1">
      <alignment horizontal="center"/>
    </xf>
    <xf numFmtId="166" fontId="32" fillId="5" borderId="2" applyAlignment="1" pivotButton="0" quotePrefix="0" xfId="1">
      <alignment horizontal="center"/>
    </xf>
    <xf numFmtId="166" fontId="32" fillId="5" borderId="6" applyAlignment="1" pivotButton="0" quotePrefix="0" xfId="1">
      <alignment horizontal="center"/>
    </xf>
    <xf numFmtId="0" fontId="33" fillId="2" borderId="20" applyAlignment="1" pivotButton="0" quotePrefix="0" xfId="0">
      <alignment horizontal="center"/>
    </xf>
    <xf numFmtId="0" fontId="33" fillId="2" borderId="21" applyAlignment="1" pivotButton="0" quotePrefix="0" xfId="0">
      <alignment horizontal="center"/>
    </xf>
    <xf numFmtId="0" fontId="33" fillId="2" borderId="22" applyAlignment="1" pivotButton="0" quotePrefix="0" xfId="0">
      <alignment horizontal="center"/>
    </xf>
    <xf numFmtId="0" fontId="22" fillId="11" borderId="0" applyAlignment="1" pivotButton="0" quotePrefix="0" xfId="0">
      <alignment horizontal="center"/>
    </xf>
    <xf numFmtId="0" fontId="88" fillId="12" borderId="0" applyAlignment="1" pivotButton="0" quotePrefix="0" xfId="0">
      <alignment horizontal="center"/>
    </xf>
    <xf numFmtId="0" fontId="28" fillId="0" borderId="0" pivotButton="0" quotePrefix="0" xfId="158"/>
    <xf numFmtId="0" fontId="0" fillId="0" borderId="0" pivotButton="0" quotePrefix="0" xfId="0"/>
    <xf numFmtId="0" fontId="108" fillId="0" borderId="49" applyAlignment="1" pivotButton="0" quotePrefix="0" xfId="0">
      <alignment horizontal="left" vertical="center" wrapText="1"/>
    </xf>
    <xf numFmtId="0" fontId="108" fillId="0" borderId="0" applyAlignment="1" pivotButton="0" quotePrefix="0" xfId="0">
      <alignment horizontal="left" vertical="center" wrapText="1"/>
    </xf>
    <xf numFmtId="0" fontId="107" fillId="0" borderId="49" applyAlignment="1" pivotButton="0" quotePrefix="0" xfId="0">
      <alignment horizontal="left" vertical="center" wrapText="1"/>
    </xf>
    <xf numFmtId="0" fontId="107" fillId="0" borderId="50" applyAlignment="1" pivotButton="0" quotePrefix="0" xfId="0">
      <alignment horizontal="left" vertical="center" wrapText="1"/>
    </xf>
    <xf numFmtId="0" fontId="108" fillId="0" borderId="50" applyAlignment="1" pivotButton="0" quotePrefix="0" xfId="0">
      <alignment horizontal="left" vertical="center" wrapText="1"/>
    </xf>
    <xf numFmtId="0" fontId="107" fillId="0" borderId="0" applyAlignment="1" pivotButton="0" quotePrefix="0" xfId="0">
      <alignment horizontal="left" vertical="center" wrapText="1"/>
    </xf>
    <xf numFmtId="0" fontId="104" fillId="0" borderId="49" applyAlignment="1" pivotButton="0" quotePrefix="0" xfId="0">
      <alignment horizontal="left" vertical="center" wrapText="1"/>
    </xf>
    <xf numFmtId="0" fontId="104" fillId="0" borderId="50" applyAlignment="1" pivotButton="0" quotePrefix="0" xfId="0">
      <alignment horizontal="left" vertical="center" wrapText="1"/>
    </xf>
    <xf numFmtId="0" fontId="105" fillId="0" borderId="49" applyAlignment="1" pivotButton="0" quotePrefix="0" xfId="0">
      <alignment horizontal="left" vertical="center" wrapText="1"/>
    </xf>
    <xf numFmtId="0" fontId="105" fillId="0" borderId="50" applyAlignment="1" pivotButton="0" quotePrefix="0" xfId="0">
      <alignment horizontal="left" vertical="center" wrapText="1"/>
    </xf>
    <xf numFmtId="0" fontId="120" fillId="0" borderId="49" applyAlignment="1" pivotButton="0" quotePrefix="0" xfId="0">
      <alignment horizontal="left" vertical="center" wrapText="1"/>
    </xf>
    <xf numFmtId="0" fontId="120" fillId="0" borderId="50" applyAlignment="1" pivotButton="0" quotePrefix="0" xfId="0">
      <alignment horizontal="left" vertical="center" wrapText="1"/>
    </xf>
    <xf numFmtId="0" fontId="105" fillId="0" borderId="0" applyAlignment="1" pivotButton="0" quotePrefix="0" xfId="0">
      <alignment horizontal="left" vertical="center" wrapText="1"/>
    </xf>
    <xf numFmtId="0" fontId="104" fillId="0" borderId="0" applyAlignment="1" pivotButton="0" quotePrefix="0" xfId="0">
      <alignment horizontal="left" vertical="center" wrapText="1"/>
    </xf>
    <xf numFmtId="0" fontId="28" fillId="0" borderId="0" pivotButton="0" quotePrefix="0" xfId="158"/>
    <xf numFmtId="0" fontId="24" fillId="0" borderId="0" pivotButton="0" quotePrefix="0" xfId="160"/>
    <xf numFmtId="43" fontId="0" fillId="8" borderId="0" pivotButton="0" quotePrefix="0" xfId="1"/>
    <xf numFmtId="168" fontId="0" fillId="8" borderId="0" pivotButton="0" quotePrefix="0" xfId="1"/>
    <xf numFmtId="176" fontId="2" fillId="8" borderId="0" pivotButton="0" quotePrefix="0" xfId="1"/>
    <xf numFmtId="168" fontId="0" fillId="0" borderId="0" pivotButton="0" quotePrefix="0" xfId="1"/>
    <xf numFmtId="168" fontId="2" fillId="0" borderId="0" pivotButton="0" quotePrefix="0" xfId="1"/>
    <xf numFmtId="43" fontId="0" fillId="0" borderId="0" pivotButton="0" quotePrefix="0" xfId="1"/>
    <xf numFmtId="168" fontId="17" fillId="0" borderId="0" pivotButton="0" quotePrefix="0" xfId="1"/>
    <xf numFmtId="178" fontId="0" fillId="8" borderId="0" applyAlignment="1" pivotButton="0" quotePrefix="0" xfId="1">
      <alignment vertical="center"/>
    </xf>
    <xf numFmtId="178" fontId="38" fillId="0" borderId="0" pivotButton="0" quotePrefix="0" xfId="1"/>
    <xf numFmtId="179" fontId="36" fillId="8" borderId="0" applyAlignment="1" pivotButton="0" quotePrefix="0" xfId="159">
      <alignment vertical="center"/>
    </xf>
    <xf numFmtId="43" fontId="2" fillId="0" borderId="0" applyAlignment="1" pivotButton="0" quotePrefix="0" xfId="1">
      <alignment horizontal="right" vertical="center"/>
    </xf>
    <xf numFmtId="43" fontId="2" fillId="0" borderId="0" pivotButton="0" quotePrefix="0" xfId="1"/>
    <xf numFmtId="43" fontId="0" fillId="0" borderId="0" applyAlignment="1" pivotButton="0" quotePrefix="0" xfId="1">
      <alignment vertical="center"/>
    </xf>
    <xf numFmtId="43" fontId="36" fillId="8" borderId="0" applyAlignment="1" pivotButton="0" quotePrefix="0" xfId="1">
      <alignment horizontal="center" vertical="center"/>
    </xf>
    <xf numFmtId="178" fontId="17" fillId="0" borderId="0" pivotButton="0" quotePrefix="0" xfId="1"/>
    <xf numFmtId="179" fontId="49" fillId="0" borderId="0" applyAlignment="1" pivotButton="0" quotePrefix="0" xfId="0">
      <alignment vertical="center"/>
    </xf>
    <xf numFmtId="179" fontId="2" fillId="17" borderId="0" applyAlignment="1" pivotButton="0" quotePrefix="0" xfId="0">
      <alignment vertical="center"/>
    </xf>
    <xf numFmtId="43" fontId="48" fillId="0" borderId="0" pivotButton="0" quotePrefix="0" xfId="1"/>
    <xf numFmtId="177" fontId="0" fillId="0" borderId="0" applyAlignment="1" pivotButton="0" quotePrefix="0" xfId="0">
      <alignment vertical="center"/>
    </xf>
    <xf numFmtId="43" fontId="32" fillId="0" borderId="0" pivotButton="0" quotePrefix="0" xfId="1"/>
    <xf numFmtId="164" fontId="0" fillId="0" borderId="0" pivotButton="0" quotePrefix="0" xfId="1"/>
    <xf numFmtId="180" fontId="32" fillId="0" borderId="0" pivotButton="0" quotePrefix="0" xfId="1"/>
    <xf numFmtId="183" fontId="0" fillId="0" borderId="0" applyAlignment="1" pivotButton="0" quotePrefix="0" xfId="159">
      <alignment vertical="center"/>
    </xf>
    <xf numFmtId="179" fontId="0" fillId="0" borderId="0" pivotButton="0" quotePrefix="0" xfId="0"/>
    <xf numFmtId="181" fontId="2" fillId="0" borderId="0" applyAlignment="1" pivotButton="0" quotePrefix="0" xfId="159">
      <alignment vertical="center"/>
    </xf>
    <xf numFmtId="181" fontId="0" fillId="0" borderId="0" applyAlignment="1" pivotButton="0" quotePrefix="0" xfId="159">
      <alignment vertical="center"/>
    </xf>
    <xf numFmtId="180" fontId="0" fillId="0" borderId="0" pivotButton="0" quotePrefix="0" xfId="1"/>
    <xf numFmtId="179" fontId="0" fillId="0" borderId="5" pivotButton="0" quotePrefix="0" xfId="0"/>
    <xf numFmtId="181" fontId="35" fillId="0" borderId="0" applyAlignment="1" pivotButton="0" quotePrefix="0" xfId="159">
      <alignment vertical="center"/>
    </xf>
    <xf numFmtId="179" fontId="2" fillId="17" borderId="0" pivotButton="0" quotePrefix="0" xfId="0"/>
    <xf numFmtId="182" fontId="0" fillId="0" borderId="0" applyAlignment="1" pivotButton="0" quotePrefix="0" xfId="159">
      <alignment vertical="center"/>
    </xf>
    <xf numFmtId="181" fontId="14" fillId="17" borderId="0" applyAlignment="1" pivotButton="0" quotePrefix="0" xfId="0">
      <alignment vertical="center"/>
    </xf>
    <xf numFmtId="181" fontId="14" fillId="13" borderId="0" applyAlignment="1" pivotButton="0" quotePrefix="0" xfId="159">
      <alignment vertical="center"/>
    </xf>
    <xf numFmtId="164" fontId="0" fillId="0" borderId="13" pivotButton="0" quotePrefix="0" xfId="1"/>
    <xf numFmtId="164" fontId="0" fillId="0" borderId="0" pivotButton="0" quotePrefix="0" xfId="0"/>
    <xf numFmtId="181" fontId="21" fillId="0" borderId="0" applyAlignment="1" pivotButton="0" quotePrefix="0" xfId="159">
      <alignment vertical="center"/>
    </xf>
    <xf numFmtId="43" fontId="0" fillId="0" borderId="0" applyAlignment="1" pivotButton="0" quotePrefix="0" xfId="1">
      <alignment horizontal="right"/>
    </xf>
    <xf numFmtId="164" fontId="0" fillId="13" borderId="0" pivotButton="0" quotePrefix="0" xfId="1"/>
    <xf numFmtId="181" fontId="1" fillId="18" borderId="0" applyAlignment="1" pivotButton="0" quotePrefix="0" xfId="0">
      <alignment vertical="center"/>
    </xf>
    <xf numFmtId="177" fontId="32" fillId="0" borderId="0" applyAlignment="1" pivotButton="0" quotePrefix="0" xfId="0">
      <alignment vertical="center"/>
    </xf>
    <xf numFmtId="43" fontId="2" fillId="0" borderId="0" applyAlignment="1" pivotButton="0" quotePrefix="0" xfId="1">
      <alignment horizontal="right"/>
    </xf>
    <xf numFmtId="181" fontId="0" fillId="0" borderId="6" applyAlignment="1" pivotButton="0" quotePrefix="0" xfId="0">
      <alignment vertical="center"/>
    </xf>
    <xf numFmtId="179" fontId="0" fillId="0" borderId="5" applyAlignment="1" pivotButton="0" quotePrefix="0" xfId="0">
      <alignment vertical="center"/>
    </xf>
    <xf numFmtId="43" fontId="38" fillId="0" borderId="0" pivotButton="0" quotePrefix="0" xfId="1"/>
    <xf numFmtId="166" fontId="0" fillId="0" borderId="0" applyAlignment="1" pivotButton="0" quotePrefix="0" xfId="1">
      <alignment horizontal="center"/>
    </xf>
    <xf numFmtId="0" fontId="33" fillId="0" borderId="37" applyAlignment="1" pivotButton="0" quotePrefix="0" xfId="0">
      <alignment horizontal="left"/>
    </xf>
    <xf numFmtId="0" fontId="0" fillId="0" borderId="12" pivotButton="0" quotePrefix="0" xfId="0"/>
    <xf numFmtId="166" fontId="32" fillId="5" borderId="68" applyAlignment="1" pivotButton="0" quotePrefix="0" xfId="1">
      <alignment horizontal="center"/>
    </xf>
    <xf numFmtId="166" fontId="32" fillId="5" borderId="6" applyAlignment="1" pivotButton="0" quotePrefix="0" xfId="1">
      <alignment horizontal="center"/>
    </xf>
    <xf numFmtId="166" fontId="0" fillId="0" borderId="7" applyAlignment="1" pivotButton="0" quotePrefix="0" xfId="1">
      <alignment horizontal="center"/>
    </xf>
    <xf numFmtId="166" fontId="0" fillId="0" borderId="8" applyAlignment="1" pivotButton="0" quotePrefix="0" xfId="1">
      <alignment horizontal="center"/>
    </xf>
    <xf numFmtId="166" fontId="0" fillId="3" borderId="8" applyAlignment="1" pivotButton="0" quotePrefix="0" xfId="1">
      <alignment horizontal="center"/>
    </xf>
    <xf numFmtId="166" fontId="17" fillId="0" borderId="7" applyAlignment="1" pivotButton="0" quotePrefix="0" xfId="1">
      <alignment horizontal="center"/>
    </xf>
    <xf numFmtId="166" fontId="17" fillId="0" borderId="8" applyAlignment="1" pivotButton="0" quotePrefix="0" xfId="1">
      <alignment horizontal="center"/>
    </xf>
    <xf numFmtId="166" fontId="17" fillId="0" borderId="0" applyAlignment="1" pivotButton="0" quotePrefix="0" xfId="1">
      <alignment horizontal="center"/>
    </xf>
    <xf numFmtId="166" fontId="17" fillId="6" borderId="3" applyAlignment="1" pivotButton="0" quotePrefix="0" xfId="1">
      <alignment horizontal="center"/>
    </xf>
    <xf numFmtId="166" fontId="17" fillId="6" borderId="4" applyAlignment="1" pivotButton="0" quotePrefix="0" xfId="1">
      <alignment horizontal="center"/>
    </xf>
    <xf numFmtId="166" fontId="17" fillId="6" borderId="5" applyAlignment="1" pivotButton="0" quotePrefix="0" xfId="1">
      <alignment horizontal="center"/>
    </xf>
    <xf numFmtId="166" fontId="0" fillId="6" borderId="7" applyAlignment="1" pivotButton="0" quotePrefix="0" xfId="1">
      <alignment horizontal="center"/>
    </xf>
    <xf numFmtId="166" fontId="0" fillId="6" borderId="8" applyAlignment="1" pivotButton="0" quotePrefix="0" xfId="1">
      <alignment horizontal="center"/>
    </xf>
    <xf numFmtId="166" fontId="0" fillId="6" borderId="0" applyAlignment="1" pivotButton="0" quotePrefix="0" xfId="1">
      <alignment horizontal="center"/>
    </xf>
    <xf numFmtId="166" fontId="0" fillId="6" borderId="3" applyAlignment="1" pivotButton="0" quotePrefix="0" xfId="1">
      <alignment horizontal="center"/>
    </xf>
    <xf numFmtId="166" fontId="0" fillId="6" borderId="4" applyAlignment="1" pivotButton="0" quotePrefix="0" xfId="1">
      <alignment horizontal="center"/>
    </xf>
    <xf numFmtId="166" fontId="0" fillId="6" borderId="5" applyAlignment="1" pivotButton="0" quotePrefix="0" xfId="1">
      <alignment horizontal="center"/>
    </xf>
    <xf numFmtId="166" fontId="35" fillId="6" borderId="5" applyAlignment="1" pivotButton="0" quotePrefix="0" xfId="1">
      <alignment horizontal="center"/>
    </xf>
    <xf numFmtId="166" fontId="0" fillId="0" borderId="3" applyAlignment="1" pivotButton="0" quotePrefix="0" xfId="1">
      <alignment horizontal="center"/>
    </xf>
    <xf numFmtId="166" fontId="0" fillId="0" borderId="4" applyAlignment="1" pivotButton="0" quotePrefix="0" xfId="1">
      <alignment horizontal="center"/>
    </xf>
    <xf numFmtId="166" fontId="0" fillId="0" borderId="5" applyAlignment="1" pivotButton="0" quotePrefix="0" xfId="1">
      <alignment horizontal="center"/>
    </xf>
    <xf numFmtId="43" fontId="0" fillId="2" borderId="0" pivotButton="0" quotePrefix="0" xfId="1"/>
    <xf numFmtId="191" fontId="76" fillId="5" borderId="12" applyAlignment="1" pivotButton="0" quotePrefix="0" xfId="0">
      <alignment horizontal="center"/>
    </xf>
    <xf numFmtId="172" fontId="7" fillId="2" borderId="0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72" fontId="7" fillId="2" borderId="6" applyAlignment="1" pivotButton="0" quotePrefix="0" xfId="0">
      <alignment horizontal="center" vertical="center"/>
    </xf>
    <xf numFmtId="172" fontId="7" fillId="2" borderId="2" applyAlignment="1" pivotButton="0" quotePrefix="0" xfId="0">
      <alignment horizontal="center" vertical="center"/>
    </xf>
    <xf numFmtId="171" fontId="7" fillId="2" borderId="6" applyAlignment="1" pivotButton="0" quotePrefix="0" xfId="0">
      <alignment horizontal="center" vertical="center"/>
    </xf>
    <xf numFmtId="171" fontId="7" fillId="2" borderId="1" applyAlignment="1" pivotButton="0" quotePrefix="0" xfId="0">
      <alignment horizontal="center" vertical="center"/>
    </xf>
    <xf numFmtId="171" fontId="7" fillId="2" borderId="2" applyAlignment="1" pivotButton="0" quotePrefix="0" xfId="0">
      <alignment horizontal="center" vertical="center"/>
    </xf>
    <xf numFmtId="43" fontId="1" fillId="8" borderId="0" applyAlignment="1" pivotButton="0" quotePrefix="0" xfId="1">
      <alignment horizontal="center" vertical="center"/>
    </xf>
    <xf numFmtId="43" fontId="1" fillId="8" borderId="7" applyAlignment="1" pivotButton="0" quotePrefix="0" xfId="1">
      <alignment horizontal="center" vertical="center"/>
    </xf>
    <xf numFmtId="171" fontId="1" fillId="8" borderId="0" applyAlignment="1" pivotButton="0" quotePrefix="0" xfId="1">
      <alignment horizontal="center"/>
    </xf>
    <xf numFmtId="171" fontId="1" fillId="8" borderId="8" applyAlignment="1" pivotButton="0" quotePrefix="0" xfId="1">
      <alignment horizontal="center"/>
    </xf>
    <xf numFmtId="171" fontId="1" fillId="8" borderId="7" applyAlignment="1" pivotButton="0" quotePrefix="0" xfId="1">
      <alignment horizontal="center"/>
    </xf>
    <xf numFmtId="190" fontId="1" fillId="8" borderId="8" applyAlignment="1" pivotButton="0" quotePrefix="0" xfId="1">
      <alignment horizontal="center"/>
    </xf>
    <xf numFmtId="190" fontId="1" fillId="8" borderId="0" applyAlignment="1" pivotButton="0" quotePrefix="0" xfId="1">
      <alignment horizontal="center"/>
    </xf>
    <xf numFmtId="190" fontId="1" fillId="8" borderId="7" applyAlignment="1" pivotButton="0" quotePrefix="0" xfId="1">
      <alignment horizontal="center"/>
    </xf>
    <xf numFmtId="43" fontId="0" fillId="8" borderId="0" applyAlignment="1" pivotButton="0" quotePrefix="0" xfId="1">
      <alignment horizontal="center" vertical="center"/>
    </xf>
    <xf numFmtId="176" fontId="17" fillId="0" borderId="0" pivotButton="0" quotePrefix="0" xfId="1"/>
    <xf numFmtId="43" fontId="0" fillId="2" borderId="0" applyAlignment="1" pivotButton="0" quotePrefix="0" xfId="0">
      <alignment horizontal="center" vertical="center"/>
    </xf>
    <xf numFmtId="43" fontId="38" fillId="2" borderId="0" applyAlignment="1" pivotButton="0" quotePrefix="0" xfId="0">
      <alignment horizontal="center" vertical="center"/>
    </xf>
    <xf numFmtId="43" fontId="2" fillId="13" borderId="0" applyAlignment="1" pivotButton="0" quotePrefix="0" xfId="0">
      <alignment horizontal="center" vertical="center"/>
    </xf>
    <xf numFmtId="168" fontId="2" fillId="13" borderId="0" applyAlignment="1" pivotButton="0" quotePrefix="0" xfId="0">
      <alignment horizontal="center" vertical="center"/>
    </xf>
    <xf numFmtId="190" fontId="2" fillId="13" borderId="0" applyAlignment="1" pivotButton="0" quotePrefix="0" xfId="0">
      <alignment horizontal="center" vertical="center"/>
    </xf>
    <xf numFmtId="190" fontId="2" fillId="13" borderId="10" applyAlignment="1" pivotButton="0" quotePrefix="0" xfId="0">
      <alignment horizontal="center" vertical="center"/>
    </xf>
    <xf numFmtId="190" fontId="2" fillId="13" borderId="11" applyAlignment="1" pivotButton="0" quotePrefix="0" xfId="0">
      <alignment horizontal="center" vertical="center"/>
    </xf>
    <xf numFmtId="190" fontId="2" fillId="13" borderId="12" applyAlignment="1" pivotButton="0" quotePrefix="0" xfId="0">
      <alignment horizontal="center" vertical="center"/>
    </xf>
    <xf numFmtId="172" fontId="0" fillId="2" borderId="0" applyAlignment="1" pivotButton="0" quotePrefix="0" xfId="0">
      <alignment horizontal="center" vertical="center"/>
    </xf>
    <xf numFmtId="172" fontId="4" fillId="2" borderId="0" applyAlignment="1" pivotButton="0" quotePrefix="0" xfId="0">
      <alignment horizontal="center" vertical="center"/>
    </xf>
    <xf numFmtId="43" fontId="17" fillId="2" borderId="0" applyAlignment="1" pivotButton="0" quotePrefix="0" xfId="1">
      <alignment horizontal="center" vertical="center"/>
    </xf>
    <xf numFmtId="168" fontId="0" fillId="8" borderId="3" applyAlignment="1" pivotButton="0" quotePrefix="0" xfId="1">
      <alignment horizontal="right"/>
    </xf>
    <xf numFmtId="173" fontId="69" fillId="2" borderId="8" applyAlignment="1" pivotButton="0" quotePrefix="0" xfId="0">
      <alignment horizontal="center" vertical="center"/>
    </xf>
    <xf numFmtId="43" fontId="1" fillId="8" borderId="0" pivotButton="0" quotePrefix="0" xfId="1"/>
    <xf numFmtId="43" fontId="43" fillId="8" borderId="0" pivotButton="0" quotePrefix="0" xfId="1"/>
    <xf numFmtId="43" fontId="43" fillId="8" borderId="0" applyAlignment="1" pivotButton="0" quotePrefix="0" xfId="1">
      <alignment horizontal="center"/>
    </xf>
    <xf numFmtId="43" fontId="0" fillId="0" borderId="0" pivotButton="0" quotePrefix="0" xfId="0"/>
    <xf numFmtId="43" fontId="38" fillId="0" borderId="0" pivotButton="0" quotePrefix="0" xfId="0"/>
    <xf numFmtId="43" fontId="38" fillId="0" borderId="0" applyAlignment="1" pivotButton="0" quotePrefix="0" xfId="0">
      <alignment horizontal="center"/>
    </xf>
    <xf numFmtId="168" fontId="45" fillId="0" borderId="0" pivotButton="0" quotePrefix="0" xfId="1"/>
    <xf numFmtId="168" fontId="45" fillId="0" borderId="0" applyAlignment="1" pivotButton="0" quotePrefix="0" xfId="1">
      <alignment horizontal="center"/>
    </xf>
    <xf numFmtId="168" fontId="2" fillId="2" borderId="0" pivotButton="0" quotePrefix="0" xfId="1"/>
    <xf numFmtId="168" fontId="45" fillId="2" borderId="0" pivotButton="0" quotePrefix="0" xfId="1"/>
    <xf numFmtId="171" fontId="32" fillId="2" borderId="5" applyAlignment="1" pivotButton="0" quotePrefix="0" xfId="0">
      <alignment horizontal="center" vertical="center"/>
    </xf>
    <xf numFmtId="171" fontId="32" fillId="2" borderId="4" applyAlignment="1" pivotButton="0" quotePrefix="0" xfId="0">
      <alignment horizontal="center" vertical="center"/>
    </xf>
    <xf numFmtId="171" fontId="32" fillId="2" borderId="3" applyAlignment="1" pivotButton="0" quotePrefix="0" xfId="0">
      <alignment horizontal="center" vertical="center"/>
    </xf>
    <xf numFmtId="168" fontId="45" fillId="5" borderId="65" applyAlignment="1" pivotButton="0" quotePrefix="0" xfId="1">
      <alignment horizontal="center"/>
    </xf>
    <xf numFmtId="190" fontId="45" fillId="5" borderId="66" applyAlignment="1" pivotButton="0" quotePrefix="0" xfId="1">
      <alignment horizontal="center" vertical="center"/>
    </xf>
    <xf numFmtId="190" fontId="45" fillId="5" borderId="65" applyAlignment="1" pivotButton="0" quotePrefix="0" xfId="1">
      <alignment horizontal="center" vertical="center"/>
    </xf>
    <xf numFmtId="190" fontId="45" fillId="5" borderId="67" applyAlignment="1" pivotButton="0" quotePrefix="0" xfId="1">
      <alignment horizontal="center" vertical="center"/>
    </xf>
    <xf numFmtId="190" fontId="46" fillId="5" borderId="67" applyAlignment="1" pivotButton="0" quotePrefix="0" xfId="1">
      <alignment horizontal="center" vertical="center"/>
    </xf>
    <xf numFmtId="190" fontId="46" fillId="6" borderId="67" applyAlignment="1" pivotButton="0" quotePrefix="0" xfId="1">
      <alignment horizontal="center" vertical="center"/>
    </xf>
    <xf numFmtId="168" fontId="100" fillId="5" borderId="59" applyAlignment="1" pivotButton="0" quotePrefix="0" xfId="1">
      <alignment horizontal="center"/>
    </xf>
    <xf numFmtId="190" fontId="100" fillId="5" borderId="60" applyAlignment="1" pivotButton="0" quotePrefix="0" xfId="1">
      <alignment horizontal="center" vertical="center"/>
    </xf>
    <xf numFmtId="190" fontId="100" fillId="5" borderId="59" applyAlignment="1" pivotButton="0" quotePrefix="0" xfId="1">
      <alignment horizontal="center" vertical="center"/>
    </xf>
    <xf numFmtId="190" fontId="100" fillId="5" borderId="61" applyAlignment="1" pivotButton="0" quotePrefix="0" xfId="1">
      <alignment horizontal="center" vertical="center"/>
    </xf>
    <xf numFmtId="190" fontId="126" fillId="5" borderId="61" applyAlignment="1" pivotButton="0" quotePrefix="0" xfId="1">
      <alignment horizontal="center" vertical="center"/>
    </xf>
    <xf numFmtId="168" fontId="45" fillId="5" borderId="3" applyAlignment="1" pivotButton="0" quotePrefix="0" xfId="1">
      <alignment horizontal="center"/>
    </xf>
    <xf numFmtId="190" fontId="45" fillId="5" borderId="5" applyAlignment="1" pivotButton="0" quotePrefix="0" xfId="1">
      <alignment horizontal="center" vertical="center"/>
    </xf>
    <xf numFmtId="190" fontId="45" fillId="5" borderId="3" applyAlignment="1" pivotButton="0" quotePrefix="0" xfId="1">
      <alignment horizontal="center" vertical="center"/>
    </xf>
    <xf numFmtId="190" fontId="45" fillId="5" borderId="4" applyAlignment="1" pivotButton="0" quotePrefix="0" xfId="1">
      <alignment horizontal="center" vertical="center"/>
    </xf>
    <xf numFmtId="190" fontId="45" fillId="6" borderId="4" applyAlignment="1" pivotButton="0" quotePrefix="0" xfId="1">
      <alignment horizontal="center" vertical="center"/>
    </xf>
    <xf numFmtId="168" fontId="45" fillId="2" borderId="0" applyAlignment="1" pivotButton="0" quotePrefix="0" xfId="1">
      <alignment horizontal="center"/>
    </xf>
    <xf numFmtId="190" fontId="45" fillId="2" borderId="0" applyAlignment="1" pivotButton="0" quotePrefix="0" xfId="1">
      <alignment horizontal="center" vertical="center"/>
    </xf>
    <xf numFmtId="168" fontId="126" fillId="2" borderId="0" applyAlignment="1" pivotButton="0" quotePrefix="0" xfId="1">
      <alignment horizontal="center"/>
    </xf>
    <xf numFmtId="190" fontId="126" fillId="2" borderId="0" applyAlignment="1" pivotButton="0" quotePrefix="0" xfId="1">
      <alignment horizontal="center" vertical="center"/>
    </xf>
    <xf numFmtId="172" fontId="45" fillId="2" borderId="0" applyAlignment="1" pivotButton="0" quotePrefix="0" xfId="1">
      <alignment horizontal="center" vertical="center"/>
    </xf>
    <xf numFmtId="168" fontId="100" fillId="2" borderId="0" applyAlignment="1" pivotButton="0" quotePrefix="0" xfId="1">
      <alignment horizontal="left"/>
    </xf>
    <xf numFmtId="173" fontId="0" fillId="2" borderId="0" pivotButton="0" quotePrefix="0" xfId="0"/>
    <xf numFmtId="173" fontId="0" fillId="0" borderId="0" pivotButton="0" quotePrefix="0" xfId="0"/>
    <xf numFmtId="190" fontId="2" fillId="2" borderId="5" applyAlignment="1" pivotButton="0" quotePrefix="0" xfId="0">
      <alignment horizontal="center"/>
    </xf>
    <xf numFmtId="190" fontId="2" fillId="8" borderId="5" applyAlignment="1" pivotButton="0" quotePrefix="0" xfId="0">
      <alignment horizontal="center"/>
    </xf>
    <xf numFmtId="190" fontId="2" fillId="8" borderId="3" applyAlignment="1" pivotButton="0" quotePrefix="0" xfId="0">
      <alignment horizontal="center"/>
    </xf>
    <xf numFmtId="190" fontId="2" fillId="8" borderId="4" applyAlignment="1" pivotButton="0" quotePrefix="0" xfId="0">
      <alignment horizontal="center"/>
    </xf>
    <xf numFmtId="190" fontId="2" fillId="2" borderId="4" applyAlignment="1" pivotButton="0" quotePrefix="0" xfId="0">
      <alignment horizontal="center"/>
    </xf>
    <xf numFmtId="190" fontId="2" fillId="2" borderId="3" applyAlignment="1" pivotButton="0" quotePrefix="0" xfId="0">
      <alignment horizontal="center"/>
    </xf>
    <xf numFmtId="190" fontId="2" fillId="6" borderId="4" applyAlignment="1" pivotButton="0" quotePrefix="0" xfId="0">
      <alignment horizontal="center"/>
    </xf>
    <xf numFmtId="190" fontId="2" fillId="2" borderId="0" applyAlignment="1" pivotButton="0" quotePrefix="0" xfId="0">
      <alignment horizontal="center"/>
    </xf>
    <xf numFmtId="190" fontId="2" fillId="8" borderId="0" applyAlignment="1" pivotButton="0" quotePrefix="0" xfId="0">
      <alignment horizontal="center"/>
    </xf>
    <xf numFmtId="190" fontId="2" fillId="0" borderId="0" applyAlignment="1" pivotButton="0" quotePrefix="0" xfId="0">
      <alignment horizontal="center"/>
    </xf>
    <xf numFmtId="187" fontId="1" fillId="2" borderId="0" applyAlignment="1" pivotButton="0" quotePrefix="0" xfId="1">
      <alignment horizontal="right" vertical="center"/>
    </xf>
    <xf numFmtId="168" fontId="0" fillId="0" borderId="13" pivotButton="0" quotePrefix="0" xfId="1"/>
    <xf numFmtId="168" fontId="17" fillId="17" borderId="13" pivotButton="0" quotePrefix="0" xfId="1"/>
    <xf numFmtId="187" fontId="0" fillId="2" borderId="13" applyAlignment="1" pivotButton="0" quotePrefix="0" xfId="1">
      <alignment horizontal="right" vertical="center"/>
    </xf>
    <xf numFmtId="187" fontId="1" fillId="2" borderId="13" applyAlignment="1" pivotButton="0" quotePrefix="0" xfId="1">
      <alignment horizontal="right" vertical="center"/>
    </xf>
    <xf numFmtId="187" fontId="2" fillId="2" borderId="0" applyAlignment="1" pivotButton="0" quotePrefix="0" xfId="1">
      <alignment horizontal="right" vertical="center"/>
    </xf>
    <xf numFmtId="187" fontId="14" fillId="2" borderId="0" applyAlignment="1" pivotButton="0" quotePrefix="0" xfId="1">
      <alignment horizontal="right" vertical="center"/>
    </xf>
    <xf numFmtId="168" fontId="0" fillId="17" borderId="13" pivotButton="0" quotePrefix="0" xfId="1"/>
    <xf numFmtId="188" fontId="0" fillId="2" borderId="0" applyAlignment="1" pivotButton="0" quotePrefix="0" xfId="1">
      <alignment horizontal="right" vertical="center"/>
    </xf>
    <xf numFmtId="188" fontId="1" fillId="2" borderId="0" applyAlignment="1" pivotButton="0" quotePrefix="0" xfId="1">
      <alignment horizontal="right" vertical="center"/>
    </xf>
    <xf numFmtId="188" fontId="0" fillId="2" borderId="13" applyAlignment="1" pivotButton="0" quotePrefix="0" xfId="1">
      <alignment horizontal="right" vertical="center"/>
    </xf>
    <xf numFmtId="188" fontId="1" fillId="2" borderId="13" applyAlignment="1" pivotButton="0" quotePrefix="0" xfId="1">
      <alignment horizontal="right" vertical="center"/>
    </xf>
    <xf numFmtId="188" fontId="0" fillId="0" borderId="0" pivotButton="0" quotePrefix="0" xfId="0"/>
    <xf numFmtId="188" fontId="14" fillId="2" borderId="0" pivotButton="0" quotePrefix="0" xfId="0"/>
    <xf numFmtId="168" fontId="0" fillId="0" borderId="0" pivotButton="0" quotePrefix="0" xfId="0"/>
    <xf numFmtId="188" fontId="2" fillId="2" borderId="0" applyAlignment="1" pivotButton="0" quotePrefix="0" xfId="1">
      <alignment horizontal="right" vertical="center"/>
    </xf>
    <xf numFmtId="173" fontId="0" fillId="0" borderId="0" applyAlignment="1" pivotButton="0" quotePrefix="0" xfId="0">
      <alignment horizontal="center"/>
    </xf>
    <xf numFmtId="173" fontId="0" fillId="0" borderId="13" applyAlignment="1" pivotButton="0" quotePrefix="0" xfId="0">
      <alignment horizontal="center"/>
    </xf>
    <xf numFmtId="173" fontId="0" fillId="6" borderId="0" applyAlignment="1" pivotButton="0" quotePrefix="0" xfId="0">
      <alignment horizontal="center"/>
    </xf>
    <xf numFmtId="173" fontId="0" fillId="2" borderId="0" applyAlignment="1" pivotButton="0" quotePrefix="0" xfId="0">
      <alignment horizontal="center"/>
    </xf>
    <xf numFmtId="0" fontId="33" fillId="2" borderId="71" applyAlignment="1" pivotButton="0" quotePrefix="0" xfId="0">
      <alignment horizontal="center"/>
    </xf>
    <xf numFmtId="0" fontId="0" fillId="0" borderId="21" pivotButton="0" quotePrefix="0" xfId="0"/>
    <xf numFmtId="0" fontId="0" fillId="0" borderId="22" pivotButton="0" quotePrefix="0" xfId="0"/>
    <xf numFmtId="184" fontId="0" fillId="2" borderId="24" applyAlignment="1" pivotButton="0" quotePrefix="0" xfId="0">
      <alignment horizontal="center"/>
    </xf>
    <xf numFmtId="185" fontId="17" fillId="2" borderId="0" pivotButton="0" quotePrefix="0" xfId="0"/>
    <xf numFmtId="175" fontId="0" fillId="0" borderId="0" pivotButton="0" quotePrefix="0" xfId="0"/>
    <xf numFmtId="171" fontId="48" fillId="0" borderId="0" applyAlignment="1" pivotButton="0" quotePrefix="0" xfId="1">
      <alignment horizontal="center" vertical="center"/>
    </xf>
    <xf numFmtId="171" fontId="74" fillId="0" borderId="13" applyAlignment="1" pivotButton="0" quotePrefix="0" xfId="1">
      <alignment horizontal="center" vertical="center"/>
    </xf>
    <xf numFmtId="171" fontId="48" fillId="0" borderId="0" applyAlignment="1" pivotButton="0" quotePrefix="0" xfId="0">
      <alignment horizontal="center" vertical="center"/>
    </xf>
    <xf numFmtId="171" fontId="0" fillId="0" borderId="0" applyAlignment="1" pivotButton="0" quotePrefix="0" xfId="0">
      <alignment horizontal="center" vertical="center"/>
    </xf>
    <xf numFmtId="171" fontId="2" fillId="0" borderId="0" pivotButton="0" quotePrefix="0" xfId="0"/>
    <xf numFmtId="171" fontId="95" fillId="0" borderId="0" pivotButton="0" quotePrefix="0" xfId="0"/>
    <xf numFmtId="171" fontId="0" fillId="0" borderId="0" pivotButton="0" quotePrefix="0" xfId="0"/>
    <xf numFmtId="171" fontId="92" fillId="0" borderId="0" pivotButton="0" quotePrefix="0" xfId="0"/>
    <xf numFmtId="171" fontId="2" fillId="5" borderId="0" pivotButton="0" quotePrefix="0" xfId="0"/>
    <xf numFmtId="171" fontId="95" fillId="5" borderId="0" pivotButton="0" quotePrefix="0" xfId="0"/>
    <xf numFmtId="171" fontId="0" fillId="5" borderId="0" pivotButton="0" quotePrefix="0" xfId="0"/>
    <xf numFmtId="171" fontId="92" fillId="5" borderId="0" pivotButton="0" quotePrefix="0" xfId="0"/>
    <xf numFmtId="171" fontId="0" fillId="17" borderId="0" pivotButton="0" quotePrefix="0" xfId="0"/>
    <xf numFmtId="171" fontId="92" fillId="17" borderId="0" pivotButton="0" quotePrefix="0" xfId="0"/>
    <xf numFmtId="171" fontId="2" fillId="2" borderId="0" pivotButton="0" quotePrefix="0" xfId="0"/>
    <xf numFmtId="171" fontId="68" fillId="2" borderId="0" pivotButton="0" quotePrefix="0" xfId="0"/>
    <xf numFmtId="171" fontId="0" fillId="2" borderId="0" pivotButton="0" quotePrefix="0" xfId="0"/>
    <xf numFmtId="171" fontId="92" fillId="2" borderId="0" pivotButton="0" quotePrefix="0" xfId="0"/>
    <xf numFmtId="190" fontId="0" fillId="2" borderId="0" applyAlignment="1" pivotButton="0" quotePrefix="0" xfId="0">
      <alignment horizontal="center"/>
    </xf>
    <xf numFmtId="190" fontId="92" fillId="2" borderId="0" applyAlignment="1" pivotButton="0" quotePrefix="0" xfId="0">
      <alignment horizontal="center"/>
    </xf>
    <xf numFmtId="171" fontId="0" fillId="16" borderId="0" pivotButton="0" quotePrefix="0" xfId="0"/>
    <xf numFmtId="171" fontId="0" fillId="16" borderId="0" applyAlignment="1" pivotButton="0" quotePrefix="0" xfId="0">
      <alignment horizontal="center"/>
    </xf>
    <xf numFmtId="171" fontId="2" fillId="16" borderId="0" applyAlignment="1" pivotButton="0" quotePrefix="0" xfId="0">
      <alignment horizontal="center"/>
    </xf>
    <xf numFmtId="171" fontId="95" fillId="16" borderId="0" applyAlignment="1" pivotButton="0" quotePrefix="0" xfId="0">
      <alignment horizontal="center"/>
    </xf>
    <xf numFmtId="171" fontId="14" fillId="2" borderId="0" pivotButton="0" quotePrefix="0" xfId="0"/>
    <xf numFmtId="171" fontId="70" fillId="2" borderId="0" pivotButton="0" quotePrefix="0" xfId="0"/>
    <xf numFmtId="190" fontId="95" fillId="2" borderId="0" applyAlignment="1" pivotButton="0" quotePrefix="0" xfId="0">
      <alignment horizontal="center"/>
    </xf>
    <xf numFmtId="171" fontId="92" fillId="16" borderId="0" applyAlignment="1" pivotButton="0" quotePrefix="0" xfId="0">
      <alignment horizontal="center"/>
    </xf>
    <xf numFmtId="171" fontId="14" fillId="0" borderId="0" pivotButton="0" quotePrefix="0" xfId="0"/>
    <xf numFmtId="171" fontId="1" fillId="0" borderId="0" pivotButton="0" quotePrefix="0" xfId="0"/>
    <xf numFmtId="171" fontId="14" fillId="5" borderId="0" pivotButton="0" quotePrefix="0" xfId="0"/>
    <xf numFmtId="171" fontId="1" fillId="5" borderId="0" pivotButton="0" quotePrefix="0" xfId="0"/>
    <xf numFmtId="171" fontId="1" fillId="17" borderId="0" pivotButton="0" quotePrefix="0" xfId="0"/>
    <xf numFmtId="171" fontId="1" fillId="2" borderId="0" pivotButton="0" quotePrefix="0" xfId="0"/>
    <xf numFmtId="190" fontId="1" fillId="2" borderId="0" applyAlignment="1" pivotButton="0" quotePrefix="0" xfId="0">
      <alignment horizontal="center"/>
    </xf>
    <xf numFmtId="171" fontId="14" fillId="16" borderId="0" applyAlignment="1" pivotButton="0" quotePrefix="0" xfId="0">
      <alignment horizontal="center"/>
    </xf>
    <xf numFmtId="171" fontId="0" fillId="0" borderId="0" applyAlignment="1" pivotButton="0" quotePrefix="0" xfId="0">
      <alignment horizontal="center"/>
    </xf>
    <xf numFmtId="171" fontId="2" fillId="0" borderId="0" applyAlignment="1" pivotButton="0" quotePrefix="0" xfId="0">
      <alignment horizontal="center"/>
    </xf>
    <xf numFmtId="171" fontId="14" fillId="0" borderId="0" applyAlignment="1" pivotButton="0" quotePrefix="0" xfId="0">
      <alignment horizontal="center"/>
    </xf>
    <xf numFmtId="171" fontId="0" fillId="2" borderId="0" applyAlignment="1" pivotButton="0" quotePrefix="0" xfId="0">
      <alignment horizontal="center"/>
    </xf>
    <xf numFmtId="171" fontId="2" fillId="2" borderId="0" applyAlignment="1" pivotButton="0" quotePrefix="0" xfId="0">
      <alignment horizontal="center"/>
    </xf>
    <xf numFmtId="171" fontId="14" fillId="2" borderId="0" applyAlignment="1" pivotButton="0" quotePrefix="0" xfId="0">
      <alignment horizontal="center"/>
    </xf>
    <xf numFmtId="190" fontId="14" fillId="2" borderId="0" applyAlignment="1" pivotButton="0" quotePrefix="0" xfId="0">
      <alignment horizontal="center"/>
    </xf>
    <xf numFmtId="171" fontId="1" fillId="2" borderId="0" applyAlignment="1" pivotButton="0" quotePrefix="0" xfId="0">
      <alignment horizontal="center"/>
    </xf>
    <xf numFmtId="171" fontId="2" fillId="16" borderId="0" pivotButton="0" quotePrefix="0" xfId="0"/>
    <xf numFmtId="171" fontId="32" fillId="16" borderId="0" pivotButton="0" quotePrefix="0" xfId="0"/>
    <xf numFmtId="171" fontId="32" fillId="16" borderId="0" applyAlignment="1" pivotButton="0" quotePrefix="0" xfId="0">
      <alignment horizontal="center"/>
    </xf>
    <xf numFmtId="171" fontId="4" fillId="16" borderId="0" applyAlignment="1" pivotButton="0" quotePrefix="0" xfId="0">
      <alignment horizontal="center"/>
    </xf>
    <xf numFmtId="171" fontId="13" fillId="16" borderId="0" applyAlignment="1" pivotButton="0" quotePrefix="0" xfId="0">
      <alignment horizontal="center"/>
    </xf>
    <xf numFmtId="171" fontId="21" fillId="2" borderId="0" applyAlignment="1" pivotButton="0" quotePrefix="0" xfId="0">
      <alignment horizontal="center"/>
    </xf>
    <xf numFmtId="171" fontId="110" fillId="2" borderId="0" applyAlignment="1" pivotButton="0" quotePrefix="0" xfId="0">
      <alignment horizontal="center"/>
    </xf>
    <xf numFmtId="171" fontId="1" fillId="16" borderId="0" applyAlignment="1" pivotButton="0" quotePrefix="0" xfId="0">
      <alignment horizontal="center"/>
    </xf>
    <xf numFmtId="175" fontId="31" fillId="17" borderId="2" applyAlignment="1" pivotButton="0" quotePrefix="0" xfId="0">
      <alignment horizontal="left"/>
    </xf>
    <xf numFmtId="164" fontId="8" fillId="2" borderId="0" applyAlignment="1" pivotButton="0" quotePrefix="0" xfId="1">
      <alignment horizontal="center" vertical="center"/>
    </xf>
    <xf numFmtId="43" fontId="2" fillId="2" borderId="0" applyAlignment="1" pivotButton="0" quotePrefix="0" xfId="0">
      <alignment horizontal="center" vertical="center"/>
    </xf>
    <xf numFmtId="175" fontId="31" fillId="2" borderId="4" applyAlignment="1" pivotButton="0" quotePrefix="0" xfId="0">
      <alignment horizontal="left"/>
    </xf>
    <xf numFmtId="192" fontId="91" fillId="7" borderId="15" applyAlignment="1" pivotButton="0" quotePrefix="0" xfId="0">
      <alignment horizontal="center" vertical="center"/>
    </xf>
    <xf numFmtId="175" fontId="55" fillId="5" borderId="6" applyAlignment="1" pivotButton="0" quotePrefix="0" xfId="0">
      <alignment horizontal="center" vertical="center"/>
    </xf>
    <xf numFmtId="175" fontId="55" fillId="2" borderId="6" applyAlignment="1" pivotButton="0" quotePrefix="0" xfId="0">
      <alignment horizontal="center" vertical="center"/>
    </xf>
    <xf numFmtId="175" fontId="55" fillId="2" borderId="31" applyAlignment="1" pivotButton="0" quotePrefix="0" xfId="0">
      <alignment horizontal="center" vertical="center"/>
    </xf>
    <xf numFmtId="175" fontId="44" fillId="3" borderId="0" applyAlignment="1" pivotButton="0" quotePrefix="0" xfId="0">
      <alignment horizontal="center" vertical="center"/>
    </xf>
    <xf numFmtId="169" fontId="43" fillId="2" borderId="18" applyAlignment="1" pivotButton="0" quotePrefix="0" xfId="0">
      <alignment horizontal="center" vertical="center"/>
    </xf>
    <xf numFmtId="169" fontId="44" fillId="2" borderId="18" applyAlignment="1" pivotButton="0" quotePrefix="0" xfId="0">
      <alignment horizontal="center" vertical="center"/>
    </xf>
    <xf numFmtId="169" fontId="44" fillId="2" borderId="62" applyAlignment="1" pivotButton="0" quotePrefix="0" xfId="0">
      <alignment horizontal="center" vertical="center"/>
    </xf>
    <xf numFmtId="169" fontId="44" fillId="2" borderId="63" applyAlignment="1" pivotButton="0" quotePrefix="0" xfId="0">
      <alignment horizontal="center" vertical="center"/>
    </xf>
    <xf numFmtId="169" fontId="44" fillId="2" borderId="64" applyAlignment="1" pivotButton="0" quotePrefix="0" xfId="0">
      <alignment horizontal="center" vertical="center"/>
    </xf>
    <xf numFmtId="194" fontId="55" fillId="2" borderId="6" applyAlignment="1" pivotButton="0" quotePrefix="0" xfId="0">
      <alignment horizontal="center" vertical="center"/>
    </xf>
    <xf numFmtId="170" fontId="43" fillId="2" borderId="5" applyAlignment="1" pivotButton="0" quotePrefix="0" xfId="0">
      <alignment horizontal="center" vertical="center"/>
    </xf>
    <xf numFmtId="170" fontId="44" fillId="2" borderId="5" applyAlignment="1" pivotButton="0" quotePrefix="0" xfId="0">
      <alignment horizontal="center" vertical="center"/>
    </xf>
    <xf numFmtId="170" fontId="44" fillId="2" borderId="32" applyAlignment="1" pivotButton="0" quotePrefix="0" xfId="0">
      <alignment horizontal="center" vertical="center"/>
    </xf>
    <xf numFmtId="174" fontId="43" fillId="3" borderId="0" applyAlignment="1" pivotButton="0" quotePrefix="0" xfId="0">
      <alignment horizontal="center" vertical="center"/>
    </xf>
    <xf numFmtId="174" fontId="43" fillId="3" borderId="23" applyAlignment="1" pivotButton="0" quotePrefix="0" xfId="0">
      <alignment horizontal="center" vertical="center"/>
    </xf>
    <xf numFmtId="174" fontId="43" fillId="3" borderId="7" applyAlignment="1" pivotButton="0" quotePrefix="0" xfId="0">
      <alignment horizontal="center" vertical="center"/>
    </xf>
    <xf numFmtId="174" fontId="43" fillId="3" borderId="8" applyAlignment="1" pivotButton="0" quotePrefix="0" xfId="0">
      <alignment horizontal="center" vertical="center"/>
    </xf>
    <xf numFmtId="171" fontId="43" fillId="2" borderId="5" applyAlignment="1" pivotButton="0" quotePrefix="0" xfId="0">
      <alignment horizontal="center" vertical="center"/>
    </xf>
    <xf numFmtId="171" fontId="44" fillId="2" borderId="5" applyAlignment="1" pivotButton="0" quotePrefix="0" xfId="0">
      <alignment horizontal="center" vertical="center"/>
    </xf>
    <xf numFmtId="171" fontId="44" fillId="2" borderId="32" applyAlignment="1" pivotButton="0" quotePrefix="0" xfId="0">
      <alignment horizontal="center" vertical="center"/>
    </xf>
    <xf numFmtId="171" fontId="44" fillId="2" borderId="3" applyAlignment="1" pivotButton="0" quotePrefix="0" xfId="0">
      <alignment horizontal="center" vertical="center"/>
    </xf>
    <xf numFmtId="171" fontId="44" fillId="2" borderId="4" applyAlignment="1" pivotButton="0" quotePrefix="0" xfId="0">
      <alignment horizontal="center" vertical="center"/>
    </xf>
    <xf numFmtId="172" fontId="43" fillId="2" borderId="5" applyAlignment="1" pivotButton="0" quotePrefix="0" xfId="0">
      <alignment horizontal="center" vertical="center"/>
    </xf>
    <xf numFmtId="172" fontId="44" fillId="2" borderId="5" applyAlignment="1" pivotButton="0" quotePrefix="0" xfId="0">
      <alignment horizontal="center" vertical="center"/>
    </xf>
    <xf numFmtId="172" fontId="44" fillId="2" borderId="32" applyAlignment="1" pivotButton="0" quotePrefix="0" xfId="0">
      <alignment horizontal="center" vertical="center"/>
    </xf>
    <xf numFmtId="172" fontId="44" fillId="2" borderId="3" applyAlignment="1" pivotButton="0" quotePrefix="0" xfId="0">
      <alignment horizontal="center" vertical="center"/>
    </xf>
    <xf numFmtId="172" fontId="44" fillId="2" borderId="4" applyAlignment="1" pivotButton="0" quotePrefix="0" xfId="0">
      <alignment horizontal="center" vertical="center"/>
    </xf>
    <xf numFmtId="173" fontId="43" fillId="2" borderId="0" applyAlignment="1" pivotButton="0" quotePrefix="0" xfId="0">
      <alignment horizontal="center" vertical="center"/>
    </xf>
    <xf numFmtId="173" fontId="43" fillId="3" borderId="0" applyAlignment="1" pivotButton="0" quotePrefix="0" xfId="0">
      <alignment horizontal="center" vertical="center"/>
    </xf>
    <xf numFmtId="174" fontId="43" fillId="2" borderId="0" applyAlignment="1" pivotButton="0" quotePrefix="0" xfId="1">
      <alignment horizontal="center" vertical="center"/>
    </xf>
    <xf numFmtId="174" fontId="43" fillId="2" borderId="7" applyAlignment="1" pivotButton="0" quotePrefix="0" xfId="1">
      <alignment horizontal="center" vertical="center"/>
    </xf>
    <xf numFmtId="174" fontId="43" fillId="2" borderId="8" applyAlignment="1" pivotButton="0" quotePrefix="0" xfId="1">
      <alignment horizontal="center" vertical="center"/>
    </xf>
    <xf numFmtId="173" fontId="43" fillId="2" borderId="5" applyAlignment="1" pivotButton="0" quotePrefix="0" xfId="0">
      <alignment horizontal="center" vertical="center"/>
    </xf>
    <xf numFmtId="169" fontId="43" fillId="2" borderId="32" applyAlignment="1" pivotButton="0" quotePrefix="0" xfId="0">
      <alignment horizontal="center" vertical="center"/>
    </xf>
    <xf numFmtId="169" fontId="43" fillId="2" borderId="5" applyAlignment="1" pivotButton="0" quotePrefix="0" xfId="0">
      <alignment horizontal="center" vertical="center"/>
    </xf>
    <xf numFmtId="172" fontId="43" fillId="2" borderId="32" applyAlignment="1" pivotButton="0" quotePrefix="0" xfId="0">
      <alignment horizontal="center" vertical="center"/>
    </xf>
    <xf numFmtId="169" fontId="43" fillId="2" borderId="3" applyAlignment="1" pivotButton="0" quotePrefix="0" xfId="0">
      <alignment horizontal="center" vertical="center"/>
    </xf>
    <xf numFmtId="169" fontId="43" fillId="2" borderId="4" applyAlignment="1" pivotButton="0" quotePrefix="0" xfId="0">
      <alignment horizontal="center" vertical="center"/>
    </xf>
    <xf numFmtId="173" fontId="43" fillId="2" borderId="0" applyAlignment="1" pivotButton="0" quotePrefix="0" xfId="1">
      <alignment horizontal="center" vertical="center"/>
    </xf>
    <xf numFmtId="174" fontId="43" fillId="2" borderId="23" applyAlignment="1" pivotButton="0" quotePrefix="0" xfId="1">
      <alignment horizontal="center" vertical="center"/>
    </xf>
    <xf numFmtId="173" fontId="43" fillId="2" borderId="24" applyAlignment="1" pivotButton="0" quotePrefix="0" xfId="0">
      <alignment horizontal="center" vertical="center"/>
    </xf>
    <xf numFmtId="173" fontId="43" fillId="2" borderId="23" applyAlignment="1" pivotButton="0" quotePrefix="0" xfId="0">
      <alignment horizontal="center" vertical="center"/>
    </xf>
    <xf numFmtId="173" fontId="43" fillId="0" borderId="0" applyAlignment="1" pivotButton="0" quotePrefix="0" xfId="0">
      <alignment horizontal="center" vertical="center"/>
    </xf>
    <xf numFmtId="193" fontId="43" fillId="0" borderId="24" applyAlignment="1" pivotButton="0" quotePrefix="0" xfId="0">
      <alignment horizontal="center" vertical="center"/>
    </xf>
    <xf numFmtId="193" fontId="43" fillId="2" borderId="0" applyAlignment="1" pivotButton="0" quotePrefix="0" xfId="0">
      <alignment horizontal="center" vertical="center"/>
    </xf>
    <xf numFmtId="193" fontId="43" fillId="3" borderId="0" applyAlignment="1" pivotButton="0" quotePrefix="0" xfId="0">
      <alignment horizontal="center" vertical="center"/>
    </xf>
    <xf numFmtId="193" fontId="43" fillId="17" borderId="0" applyAlignment="1" pivotButton="0" quotePrefix="0" xfId="0">
      <alignment horizontal="center" vertical="center"/>
    </xf>
    <xf numFmtId="173" fontId="43" fillId="0" borderId="5" applyAlignment="1" pivotButton="0" quotePrefix="0" xfId="0">
      <alignment horizontal="center" vertical="center"/>
    </xf>
    <xf numFmtId="173" fontId="43" fillId="2" borderId="45" applyAlignment="1" pivotButton="0" quotePrefix="0" xfId="0">
      <alignment horizontal="center" vertical="center"/>
    </xf>
    <xf numFmtId="173" fontId="43" fillId="3" borderId="5" applyAlignment="1" pivotButton="0" quotePrefix="0" xfId="0">
      <alignment horizontal="center" vertical="center"/>
    </xf>
    <xf numFmtId="173" fontId="43" fillId="3" borderId="32" applyAlignment="1" pivotButton="0" quotePrefix="0" xfId="0">
      <alignment horizontal="center" vertical="center"/>
    </xf>
    <xf numFmtId="174" fontId="43" fillId="2" borderId="3" applyAlignment="1" pivotButton="0" quotePrefix="0" xfId="1">
      <alignment horizontal="center" vertical="center"/>
    </xf>
    <xf numFmtId="174" fontId="43" fillId="2" borderId="5" applyAlignment="1" pivotButton="0" quotePrefix="0" xfId="1">
      <alignment horizontal="center" vertical="center"/>
    </xf>
    <xf numFmtId="174" fontId="43" fillId="2" borderId="4" applyAlignment="1" pivotButton="0" quotePrefix="0" xfId="1">
      <alignment horizontal="center" vertical="center"/>
    </xf>
    <xf numFmtId="170" fontId="16" fillId="2" borderId="8" pivotButton="0" quotePrefix="0" xfId="0"/>
    <xf numFmtId="173" fontId="43" fillId="3" borderId="8" applyAlignment="1" pivotButton="0" quotePrefix="0" xfId="0">
      <alignment horizontal="center" vertical="center"/>
    </xf>
    <xf numFmtId="173" fontId="43" fillId="3" borderId="19" applyAlignment="1" pivotButton="0" quotePrefix="0" xfId="0">
      <alignment horizontal="center" vertical="center"/>
    </xf>
    <xf numFmtId="173" fontId="43" fillId="2" borderId="4" applyAlignment="1" pivotButton="0" quotePrefix="0" xfId="0">
      <alignment horizontal="center" vertical="center"/>
    </xf>
    <xf numFmtId="173" fontId="43" fillId="2" borderId="12" applyAlignment="1" pivotButton="0" quotePrefix="0" xfId="0">
      <alignment horizontal="center" vertical="center"/>
    </xf>
    <xf numFmtId="169" fontId="16" fillId="2" borderId="8" pivotButton="0" quotePrefix="0" xfId="0"/>
    <xf numFmtId="173" fontId="44" fillId="2" borderId="8" applyAlignment="1" pivotButton="0" quotePrefix="0" xfId="0">
      <alignment horizontal="center" vertical="center"/>
    </xf>
    <xf numFmtId="43" fontId="48" fillId="3" borderId="0" pivotButton="0" quotePrefix="0" xfId="1"/>
    <xf numFmtId="43" fontId="48" fillId="2" borderId="8" pivotButton="0" quotePrefix="0" xfId="1"/>
    <xf numFmtId="173" fontId="43" fillId="8" borderId="8" applyAlignment="1" pivotButton="0" quotePrefix="0" xfId="0">
      <alignment horizontal="center" vertical="center"/>
    </xf>
    <xf numFmtId="43" fontId="48" fillId="2" borderId="5" pivotButton="0" quotePrefix="0" xfId="1"/>
    <xf numFmtId="165" fontId="48" fillId="3" borderId="4" pivotButton="0" quotePrefix="0" xfId="1"/>
    <xf numFmtId="173" fontId="43" fillId="8" borderId="29" applyAlignment="1" pivotButton="0" quotePrefix="0" xfId="0">
      <alignment horizontal="center" vertical="center"/>
    </xf>
    <xf numFmtId="169" fontId="16" fillId="2" borderId="4" pivotButton="0" quotePrefix="0" xfId="0"/>
    <xf numFmtId="173" fontId="69" fillId="2" borderId="4" applyAlignment="1" pivotButton="0" quotePrefix="0" xfId="0">
      <alignment horizontal="center" vertical="center"/>
    </xf>
    <xf numFmtId="173" fontId="15" fillId="2" borderId="4" applyAlignment="1" pivotButton="0" quotePrefix="0" xfId="0">
      <alignment horizontal="center" vertical="center"/>
    </xf>
    <xf numFmtId="169" fontId="16" fillId="2" borderId="0" pivotButton="0" quotePrefix="0" xfId="0"/>
    <xf numFmtId="173" fontId="69" fillId="2" borderId="0" applyAlignment="1" pivotButton="0" quotePrefix="0" xfId="0">
      <alignment horizontal="center" vertical="center"/>
    </xf>
    <xf numFmtId="173" fontId="15" fillId="2" borderId="0" applyAlignment="1" pivotButton="0" quotePrefix="0" xfId="0">
      <alignment horizontal="center" vertical="center"/>
    </xf>
    <xf numFmtId="172" fontId="43" fillId="0" borderId="5" applyAlignment="1" pivotButton="0" quotePrefix="0" xfId="0">
      <alignment horizontal="center" vertical="center"/>
    </xf>
    <xf numFmtId="43" fontId="39" fillId="13" borderId="0" applyAlignment="1" pivotButton="0" quotePrefix="0" xfId="1">
      <alignment vertical="center" wrapText="1"/>
    </xf>
    <xf numFmtId="43" fontId="18" fillId="13" borderId="0" applyAlignment="1" pivotButton="0" quotePrefix="0" xfId="1">
      <alignment horizontal="center" vertical="center" wrapText="1"/>
    </xf>
    <xf numFmtId="43" fontId="16" fillId="13" borderId="0" applyAlignment="1" pivotButton="0" quotePrefix="0" xfId="1">
      <alignment horizontal="center" vertical="center" wrapText="1"/>
    </xf>
    <xf numFmtId="43" fontId="31" fillId="13" borderId="0" applyAlignment="1" pivotButton="0" quotePrefix="0" xfId="1">
      <alignment horizontal="center" vertical="center" wrapText="1"/>
    </xf>
    <xf numFmtId="186" fontId="0" fillId="0" borderId="0" pivotButton="0" quotePrefix="0" xfId="1"/>
    <xf numFmtId="186" fontId="1" fillId="0" borderId="0" pivotButton="0" quotePrefix="0" xfId="0"/>
    <xf numFmtId="186" fontId="17" fillId="0" borderId="0" pivotButton="0" quotePrefix="0" xfId="0"/>
    <xf numFmtId="186" fontId="0" fillId="0" borderId="0" pivotButton="0" quotePrefix="0" xfId="0"/>
    <xf numFmtId="186" fontId="35" fillId="0" borderId="0" pivotButton="0" quotePrefix="0" xfId="0"/>
    <xf numFmtId="186" fontId="17" fillId="17" borderId="0" pivotButton="0" quotePrefix="0" xfId="0"/>
    <xf numFmtId="186" fontId="1" fillId="17" borderId="0" pivotButton="0" quotePrefix="0" xfId="0"/>
    <xf numFmtId="195" fontId="1" fillId="0" borderId="0" pivotButton="0" quotePrefix="0" xfId="0"/>
    <xf numFmtId="195" fontId="17" fillId="0" borderId="0" pivotButton="0" quotePrefix="0" xfId="0"/>
    <xf numFmtId="168" fontId="54" fillId="0" borderId="0" pivotButton="0" quotePrefix="0" xfId="1"/>
    <xf numFmtId="168" fontId="31" fillId="0" borderId="0" pivotButton="0" quotePrefix="0" xfId="1"/>
    <xf numFmtId="168" fontId="60" fillId="0" borderId="0" pivotButton="0" quotePrefix="0" xfId="1"/>
    <xf numFmtId="175" fontId="17" fillId="0" borderId="0" pivotButton="0" quotePrefix="0" xfId="0"/>
    <xf numFmtId="175" fontId="2" fillId="0" borderId="0" pivotButton="0" quotePrefix="0" xfId="0"/>
    <xf numFmtId="168" fontId="32" fillId="0" borderId="0" pivotButton="0" quotePrefix="0" xfId="1"/>
    <xf numFmtId="168" fontId="72" fillId="0" borderId="0" pivotButton="0" quotePrefix="0" xfId="1"/>
    <xf numFmtId="177" fontId="0" fillId="0" borderId="0" pivotButton="0" quotePrefix="0" xfId="0"/>
    <xf numFmtId="168" fontId="32" fillId="0" borderId="0" applyAlignment="1" pivotButton="0" quotePrefix="0" xfId="1">
      <alignment horizontal="center" vertical="center"/>
    </xf>
    <xf numFmtId="43" fontId="0" fillId="13" borderId="0" pivotButton="0" quotePrefix="0" xfId="1"/>
    <xf numFmtId="43" fontId="1" fillId="0" borderId="0" pivotButton="0" quotePrefix="0" xfId="1"/>
    <xf numFmtId="43" fontId="35" fillId="0" borderId="0" pivotButton="0" quotePrefix="0" xfId="1"/>
    <xf numFmtId="43" fontId="17" fillId="0" borderId="0" pivotButton="0" quotePrefix="0" xfId="1"/>
    <xf numFmtId="168" fontId="50" fillId="0" borderId="0" pivotButton="0" quotePrefix="0" xfId="1"/>
    <xf numFmtId="185" fontId="0" fillId="0" borderId="0" pivotButton="0" quotePrefix="0" xfId="161"/>
    <xf numFmtId="168" fontId="21" fillId="0" borderId="0" pivotButton="0" quotePrefix="0" xfId="1"/>
    <xf numFmtId="168" fontId="35" fillId="0" borderId="0" pivotButton="0" quotePrefix="0" xfId="1"/>
    <xf numFmtId="168" fontId="1" fillId="0" borderId="0" pivotButton="0" quotePrefix="0" xfId="1"/>
    <xf numFmtId="165" fontId="0" fillId="0" borderId="0" pivotButton="0" quotePrefix="0" xfId="1"/>
    <xf numFmtId="165" fontId="0" fillId="0" borderId="0" pivotButton="0" quotePrefix="0" xfId="0"/>
    <xf numFmtId="165" fontId="1" fillId="0" borderId="0" pivotButton="0" quotePrefix="0" xfId="1"/>
    <xf numFmtId="165" fontId="1" fillId="0" borderId="0" pivotButton="0" quotePrefix="0" xfId="0"/>
    <xf numFmtId="165" fontId="17" fillId="0" borderId="0" pivotButton="0" quotePrefix="0" xfId="1"/>
    <xf numFmtId="165" fontId="17" fillId="0" borderId="0" pivotButton="0" quotePrefix="0" xfId="0"/>
    <xf numFmtId="165" fontId="35" fillId="0" borderId="0" pivotButton="0" quotePrefix="0" xfId="1"/>
    <xf numFmtId="193" fontId="2" fillId="0" borderId="0" pivotButton="0" quotePrefix="0" xfId="0"/>
    <xf numFmtId="193" fontId="0" fillId="0" borderId="0" pivotButton="0" quotePrefix="0" xfId="0"/>
    <xf numFmtId="193" fontId="17" fillId="0" borderId="0" pivotButton="0" quotePrefix="0" xfId="0"/>
    <xf numFmtId="194" fontId="0" fillId="0" borderId="0" pivotButton="0" quotePrefix="0" xfId="0"/>
    <xf numFmtId="43" fontId="0" fillId="17" borderId="0" pivotButton="0" quotePrefix="0" xfId="1"/>
    <xf numFmtId="189" fontId="0" fillId="0" borderId="0" pivotButton="0" quotePrefix="0" xfId="0"/>
    <xf numFmtId="43" fontId="1" fillId="0" borderId="0" applyAlignment="1" pivotButton="0" quotePrefix="0" xfId="1">
      <alignment horizontal="right"/>
    </xf>
    <xf numFmtId="43" fontId="1" fillId="17" borderId="0" pivotButton="0" quotePrefix="0" xfId="1"/>
    <xf numFmtId="0" fontId="104" fillId="0" borderId="74" applyAlignment="1" pivotButton="0" quotePrefix="0" xfId="0">
      <alignment horizontal="left" vertical="center" wrapText="1"/>
    </xf>
    <xf numFmtId="0" fontId="105" fillId="0" borderId="74" applyAlignment="1" pivotButton="0" quotePrefix="0" xfId="0">
      <alignment horizontal="left" vertical="center" wrapText="1"/>
    </xf>
    <xf numFmtId="0" fontId="0" fillId="0" borderId="50" pivotButton="0" quotePrefix="0" xfId="0"/>
    <xf numFmtId="0" fontId="107" fillId="0" borderId="74" applyAlignment="1" pivotButton="0" quotePrefix="0" xfId="0">
      <alignment horizontal="left" vertical="center" wrapText="1"/>
    </xf>
    <xf numFmtId="0" fontId="108" fillId="0" borderId="74" applyAlignment="1" pivotButton="0" quotePrefix="0" xfId="0">
      <alignment horizontal="left" vertical="center" wrapText="1"/>
    </xf>
    <xf numFmtId="0" fontId="120" fillId="0" borderId="74" applyAlignment="1" pivotButton="0" quotePrefix="0" xfId="0">
      <alignment horizontal="left" vertical="center" wrapText="1"/>
    </xf>
    <xf numFmtId="173" fontId="0" fillId="0" borderId="0" applyAlignment="1" pivotButton="0" quotePrefix="0" xfId="0">
      <alignment horizontal="right"/>
    </xf>
    <xf numFmtId="171" fontId="48" fillId="0" borderId="38" applyAlignment="1" pivotButton="0" quotePrefix="0" xfId="0">
      <alignment horizontal="right" vertical="center" wrapText="1"/>
    </xf>
    <xf numFmtId="171" fontId="48" fillId="0" borderId="39" applyAlignment="1" pivotButton="0" quotePrefix="0" xfId="0">
      <alignment horizontal="right" vertical="center" wrapText="1"/>
    </xf>
    <xf numFmtId="173" fontId="48" fillId="0" borderId="0" pivotButton="0" quotePrefix="0" xfId="0"/>
    <xf numFmtId="173" fontId="77" fillId="0" borderId="0" pivotButton="0" quotePrefix="0" xfId="0"/>
    <xf numFmtId="171" fontId="48" fillId="0" borderId="0" pivotButton="0" quotePrefix="0" xfId="0"/>
    <xf numFmtId="171" fontId="48" fillId="24" borderId="38" applyAlignment="1" pivotButton="0" quotePrefix="0" xfId="0">
      <alignment horizontal="right" vertical="center" wrapText="1"/>
    </xf>
    <xf numFmtId="171" fontId="48" fillId="24" borderId="39" applyAlignment="1" pivotButton="0" quotePrefix="0" xfId="0">
      <alignment horizontal="right" vertical="center" wrapText="1"/>
    </xf>
    <xf numFmtId="171" fontId="48" fillId="24" borderId="40" applyAlignment="1" pivotButton="0" quotePrefix="0" xfId="0">
      <alignment horizontal="right" vertical="center" wrapText="1"/>
    </xf>
    <xf numFmtId="171" fontId="48" fillId="24" borderId="41" applyAlignment="1" pivotButton="0" quotePrefix="0" xfId="0">
      <alignment horizontal="right" vertical="center" wrapText="1"/>
    </xf>
    <xf numFmtId="173" fontId="74" fillId="0" borderId="0" pivotButton="0" quotePrefix="0" xfId="0"/>
    <xf numFmtId="172" fontId="48" fillId="0" borderId="0" applyAlignment="1" pivotButton="0" quotePrefix="0" xfId="0">
      <alignment horizontal="right"/>
    </xf>
    <xf numFmtId="175" fontId="48" fillId="0" borderId="0" pivotButton="0" quotePrefix="0" xfId="0"/>
    <xf numFmtId="173" fontId="48" fillId="6" borderId="0" applyAlignment="1" pivotButton="0" quotePrefix="0" xfId="0">
      <alignment horizontal="center"/>
    </xf>
    <xf numFmtId="171" fontId="74" fillId="0" borderId="0" pivotButton="0" quotePrefix="0" xfId="0"/>
    <xf numFmtId="175" fontId="85" fillId="0" borderId="0" pivotButton="0" quotePrefix="0" xfId="0"/>
    <xf numFmtId="173" fontId="85" fillId="6" borderId="0" applyAlignment="1" pivotButton="0" quotePrefix="0" xfId="0">
      <alignment horizontal="center"/>
    </xf>
    <xf numFmtId="173" fontId="85" fillId="17" borderId="0" pivotButton="0" quotePrefix="0" xfId="0"/>
    <xf numFmtId="173" fontId="85" fillId="0" borderId="0" pivotButton="0" quotePrefix="0" xfId="0"/>
    <xf numFmtId="171" fontId="86" fillId="0" borderId="0" pivotButton="0" quotePrefix="0" xfId="0"/>
    <xf numFmtId="172" fontId="85" fillId="0" borderId="0" applyAlignment="1" pivotButton="0" quotePrefix="0" xfId="0">
      <alignment horizontal="right"/>
    </xf>
    <xf numFmtId="171" fontId="85" fillId="0" borderId="0" pivotButton="0" quotePrefix="0" xfId="0"/>
    <xf numFmtId="173" fontId="77" fillId="17" borderId="0" pivotButton="0" quotePrefix="0" xfId="0"/>
    <xf numFmtId="175" fontId="74" fillId="17" borderId="0" pivotButton="0" quotePrefix="0" xfId="0"/>
    <xf numFmtId="175" fontId="86" fillId="17" borderId="0" pivotButton="0" quotePrefix="0" xfId="0"/>
    <xf numFmtId="173" fontId="74" fillId="6" borderId="0" applyAlignment="1" pivotButton="0" quotePrefix="0" xfId="0">
      <alignment horizontal="center"/>
    </xf>
    <xf numFmtId="173" fontId="97" fillId="17" borderId="0" pivotButton="0" quotePrefix="0" xfId="0"/>
    <xf numFmtId="173" fontId="97" fillId="0" borderId="0" pivotButton="0" quotePrefix="0" xfId="0"/>
    <xf numFmtId="171" fontId="74" fillId="17" borderId="0" pivotButton="0" quotePrefix="0" xfId="0"/>
    <xf numFmtId="172" fontId="0" fillId="0" borderId="0" applyAlignment="1" pivotButton="0" quotePrefix="0" xfId="0">
      <alignment horizontal="right"/>
    </xf>
    <xf numFmtId="172" fontId="0" fillId="0" borderId="0" pivotButton="0" quotePrefix="0" xfId="0"/>
  </cellXfs>
  <cellStyles count="155">
    <cellStyle name="Normal" xfId="0" builtinId="0"/>
    <cellStyle name="Millares" xfId="1" builtinId="3"/>
    <cellStyle name="Porcentaje" xfId="2" builtinId="5"/>
    <cellStyle name="XLConnect.String" xfId="3"/>
    <cellStyle name="Normal 2" xfId="4"/>
    <cellStyle name="XLConnect.Header" xfId="5"/>
    <cellStyle name="XLConnect.Numeric" xfId="6"/>
    <cellStyle name="XLConnect.Boolean" xfId="7"/>
    <cellStyle name="XLConnect.DateTime" xfId="8"/>
    <cellStyle name="Normal 19" xfId="9"/>
    <cellStyle name="Millares 4" xfId="10"/>
    <cellStyle name="Normal 2 2" xfId="11"/>
    <cellStyle name="Normal 3" xfId="12"/>
    <cellStyle name="Porcentaje 3" xfId="13"/>
    <cellStyle name="Normal 4" xfId="14"/>
    <cellStyle name="Millares 2" xfId="15"/>
    <cellStyle name="Normal 5" xfId="16"/>
    <cellStyle name="Millares 3" xfId="17"/>
    <cellStyle name="Hipervínculo 2" xfId="18"/>
    <cellStyle name="Porcentaje 2" xfId="19"/>
    <cellStyle name="Normal 6" xfId="20"/>
    <cellStyle name="Normal 7" xfId="21"/>
    <cellStyle name="Normal 8" xfId="22"/>
    <cellStyle name="Normal 9" xfId="23"/>
    <cellStyle name="Hipervínculo 3" xfId="24"/>
    <cellStyle name="Normal 10" xfId="25"/>
    <cellStyle name="XLConnect.Header 2" xfId="26"/>
    <cellStyle name="XLConnect.String 2" xfId="27"/>
    <cellStyle name="XLConnect.Numeric 2" xfId="28"/>
    <cellStyle name="XLConnect.Boolean 2" xfId="29"/>
    <cellStyle name="XLConnect.DateTime 2" xfId="30"/>
    <cellStyle name="Normal 11" xfId="31"/>
    <cellStyle name="XLConnect.Header 3" xfId="32"/>
    <cellStyle name="XLConnect.String 3" xfId="33"/>
    <cellStyle name="XLConnect.Numeric 3" xfId="34"/>
    <cellStyle name="XLConnect.Boolean 3" xfId="35"/>
    <cellStyle name="XLConnect.DateTime 3" xfId="36"/>
    <cellStyle name="Normal 12" xfId="37"/>
    <cellStyle name="Normal 13" xfId="38"/>
    <cellStyle name="XLConnect.Header 4" xfId="39"/>
    <cellStyle name="XLConnect.String 4" xfId="40"/>
    <cellStyle name="XLConnect.Numeric 4" xfId="41"/>
    <cellStyle name="XLConnect.Boolean 4" xfId="42"/>
    <cellStyle name="XLConnect.DateTime 4" xfId="43"/>
    <cellStyle name="Normal 14" xfId="44"/>
    <cellStyle name="Normal 15" xfId="45"/>
    <cellStyle name="XLConnect.Header 5" xfId="46"/>
    <cellStyle name="XLConnect.String 5" xfId="47"/>
    <cellStyle name="XLConnect.Numeric 5" xfId="48"/>
    <cellStyle name="XLConnect.Boolean 5" xfId="49"/>
    <cellStyle name="XLConnect.DateTime 5" xfId="50"/>
    <cellStyle name="Normal 16" xfId="51"/>
    <cellStyle name="Normal 17" xfId="52"/>
    <cellStyle name="Normal 18" xfId="53"/>
    <cellStyle name="Hipervínculo" xfId="54" builtinId="8" hidden="1"/>
    <cellStyle name="Hipervínculo visitado" xfId="55" builtinId="9" hidden="1"/>
    <cellStyle name="Normal 4 2" xfId="56"/>
    <cellStyle name="Millares 2 2" xfId="57"/>
    <cellStyle name="Normal 5 2" xfId="58"/>
    <cellStyle name="Normal 6 2" xfId="59"/>
    <cellStyle name="Normal 9 2" xfId="60"/>
    <cellStyle name="Normal 10 2" xfId="61"/>
    <cellStyle name="XLConnect.Header 2 2" xfId="62"/>
    <cellStyle name="XLConnect.String 2 2" xfId="63"/>
    <cellStyle name="XLConnect.Numeric 2 2" xfId="64"/>
    <cellStyle name="XLConnect.Boolean 2 2" xfId="65"/>
    <cellStyle name="XLConnect.DateTime 2 2" xfId="66"/>
    <cellStyle name="Normal 11 2" xfId="67"/>
    <cellStyle name="XLConnect.Header 3 2" xfId="68"/>
    <cellStyle name="XLConnect.String 3 2" xfId="69"/>
    <cellStyle name="XLConnect.Numeric 3 2" xfId="70"/>
    <cellStyle name="XLConnect.Boolean 3 2" xfId="71"/>
    <cellStyle name="XLConnect.DateTime 3 2" xfId="72"/>
    <cellStyle name="Normal 12 2" xfId="73"/>
    <cellStyle name="Normal 13 2" xfId="74"/>
    <cellStyle name="XLConnect.Header 4 2" xfId="75"/>
    <cellStyle name="XLConnect.String 4 2" xfId="76"/>
    <cellStyle name="XLConnect.Numeric 4 2" xfId="77"/>
    <cellStyle name="XLConnect.Boolean 4 2" xfId="78"/>
    <cellStyle name="XLConnect.DateTime 4 2" xfId="79"/>
    <cellStyle name="Normal 14 2" xfId="80"/>
    <cellStyle name="Normal 15 2" xfId="81"/>
    <cellStyle name="XLConnect.Header 5 2" xfId="82"/>
    <cellStyle name="XLConnect.String 5 2" xfId="83"/>
    <cellStyle name="XLConnect.Numeric 5 2" xfId="84"/>
    <cellStyle name="XLConnect.Boolean 5 2" xfId="85"/>
    <cellStyle name="XLConnect.DateTime 5 2" xfId="86"/>
    <cellStyle name="Normal 16 2" xfId="87"/>
    <cellStyle name="Normal 17 2" xfId="88"/>
    <cellStyle name="Normal 18 2" xfId="89"/>
    <cellStyle name="Normal 2 3" xfId="90"/>
    <cellStyle name="Normal 4 3" xfId="91"/>
    <cellStyle name="Millares 2 3" xfId="92"/>
    <cellStyle name="Normal 5 3" xfId="93"/>
    <cellStyle name="Normal 6 3" xfId="94"/>
    <cellStyle name="Normal 2 2 2" xfId="95"/>
    <cellStyle name="Normal 4 2 2" xfId="96"/>
    <cellStyle name="Millares 2 2 2" xfId="97"/>
    <cellStyle name="Normal 5 2 2" xfId="98"/>
    <cellStyle name="Normal 6 2 2" xfId="99"/>
    <cellStyle name="Normal 19 2" xfId="100"/>
    <cellStyle name="Normal 20" xfId="101"/>
    <cellStyle name="Millares 2 3 2" xfId="102"/>
    <cellStyle name="Millares 2 2 2 2" xfId="103"/>
    <cellStyle name="Normal 20 2" xfId="104"/>
    <cellStyle name="Normal 21" xfId="105"/>
    <cellStyle name="Millares 4 2" xfId="106"/>
    <cellStyle name="Normal 22" xfId="107"/>
    <cellStyle name="Millares 2 3 3" xfId="108"/>
    <cellStyle name="Millares 2 2 2 3" xfId="109"/>
    <cellStyle name="Millares 4 3" xfId="110"/>
    <cellStyle name="Normal 23" xfId="111"/>
    <cellStyle name="Normal 24" xfId="112"/>
    <cellStyle name="Normal 25" xfId="113"/>
    <cellStyle name="XLConnect.Header 6" xfId="114"/>
    <cellStyle name="XLConnect.String 6" xfId="115"/>
    <cellStyle name="XLConnect.Numeric 6" xfId="116"/>
    <cellStyle name="XLConnect.Boolean 6" xfId="117"/>
    <cellStyle name="XLConnect.DateTime 6" xfId="118"/>
    <cellStyle name="Normal 26" xfId="119"/>
    <cellStyle name="Normal 27" xfId="120"/>
    <cellStyle name="Millares 5" xfId="121"/>
    <cellStyle name="Normal 2 4" xfId="122"/>
    <cellStyle name="Normal 4 4" xfId="123"/>
    <cellStyle name="Millares 2 4" xfId="124"/>
    <cellStyle name="Normal 5 4" xfId="125"/>
    <cellStyle name="Normal 6 4" xfId="126"/>
    <cellStyle name="Normal 2 2 3" xfId="127"/>
    <cellStyle name="Normal 4 2 3" xfId="128"/>
    <cellStyle name="Millares 2 2 3" xfId="129"/>
    <cellStyle name="Normal 5 2 3" xfId="130"/>
    <cellStyle name="Normal 6 2 3" xfId="131"/>
    <cellStyle name="Normal 2 3 2" xfId="132"/>
    <cellStyle name="Normal 4 3 2" xfId="133"/>
    <cellStyle name="Millares 2 3 2 2" xfId="134"/>
    <cellStyle name="Normal 5 3 2" xfId="135"/>
    <cellStyle name="Normal 6 3 2" xfId="136"/>
    <cellStyle name="Normal 2 2 2 2" xfId="137"/>
    <cellStyle name="Normal 4 2 2 2" xfId="138"/>
    <cellStyle name="Millares 2 2 2 2 2" xfId="139"/>
    <cellStyle name="Normal 5 2 2 2" xfId="140"/>
    <cellStyle name="Normal 6 2 2 2" xfId="141"/>
    <cellStyle name="Normal 21 2" xfId="142"/>
    <cellStyle name="Millares 4 2 2" xfId="143"/>
    <cellStyle name="Normal 22 2" xfId="144"/>
    <cellStyle name="Normal 23 2" xfId="145"/>
    <cellStyle name="Normal 24 2" xfId="146"/>
    <cellStyle name="Normal 28" xfId="147"/>
    <cellStyle name="Normal 29" xfId="148"/>
    <cellStyle name="Normal 30" xfId="149"/>
    <cellStyle name="Normal 31" xfId="150"/>
    <cellStyle name="Millares 6" xfId="151"/>
    <cellStyle name="Moneda" xfId="152" builtinId="4"/>
    <cellStyle name="Normal 32" xfId="153"/>
    <cellStyle name="Comma 2" xfId="154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externalLink" Target="/xl/externalLinks/externalLink1.xml" Id="rId29" /><Relationship Type="http://schemas.openxmlformats.org/officeDocument/2006/relationships/externalLink" Target="/xl/externalLinks/externalLink2.xml" Id="rId30" /><Relationship Type="http://schemas.openxmlformats.org/officeDocument/2006/relationships/styles" Target="styles.xml" Id="rId31" /><Relationship Type="http://schemas.openxmlformats.org/officeDocument/2006/relationships/theme" Target="theme/theme1.xml" Id="rId32" /></Relationships>
</file>

<file path=xl/comments/comment1.xml><?xml version="1.0" encoding="utf-8"?>
<comments xmlns="http://schemas.openxmlformats.org/spreadsheetml/2006/main">
  <authors>
    <author>tc={EABD1E12-6CCB-47BE-86D2-963BCB10A882}</author>
  </authors>
  <commentList>
    <comment ref="B12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>
      </text>
    </comment>
  </commentList>
</comments>
</file>

<file path=xl/comments/comment2.xml><?xml version="1.0" encoding="utf-8"?>
<comments xmlns="http://schemas.openxmlformats.org/spreadsheetml/2006/main">
  <authors>
    <author>tc={C878213B-5A87-435F-BB98-E61A32A972FF}</author>
    <author>tc={5DD48F2C-C8D2-4153-9583-46381389863C}</author>
  </authors>
  <commentList>
    <comment ref="AX4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BRAZIL
10kcbm = 55-56 pmt
15kcbm = 50-52 pmt
20kcbm = 46-48 pmt
USG
10kcbm = 56-58 pmt
15kcbm = 51-53 pmt (outsiders will be looking at mid/hi 50s pmt)
20kcbm = 43-45 pmt
Respuesta:
    19/6/24 - changed for MR freight at 50pmt</t>
      </text>
    </comment>
    <comment ref="AX5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Oct10 22, 10kcbm done at 111pmt
Respuesta:
    19/6/24 - changed for MR freight at 60pmt</t>
      </text>
    </comment>
  </commentList>
</comments>
</file>

<file path=xl/comments/comment3.xml><?xml version="1.0" encoding="utf-8"?>
<comments xmlns="http://schemas.openxmlformats.org/spreadsheetml/2006/main">
  <authors>
    <author>tc={FEA40478-CD3D-4899-8CE9-86DD8AD30B39}</author>
  </authors>
  <commentList>
    <comment ref="I10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30/03/23 - publicado no Diário Oficial o Despacho Nº 11 de 28 de março de 2023, alterando as alíquotas de ICMS da gasolina e do etanol anidro, onde ambos terão valores uniformes em todo o território nacional de R$ 1,4527 / litro a vigorar a partir de 1º de julho.</t>
      </text>
    </comment>
  </commentList>
</comments>
</file>

<file path=xl/comments/comment4.xml><?xml version="1.0" encoding="utf-8"?>
<comments xmlns="http://schemas.openxmlformats.org/spreadsheetml/2006/main">
  <authors>
    <author>tc={4C046BFD-EBA6-4901-8FF6-7CDF6315D23E}</author>
    <author>tc={93A4D607-5ECD-48DC-A89E-45A30B51A6C2}</author>
  </authors>
  <commentList>
    <comment ref="B9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>
      </text>
    </comment>
    <comment ref="B16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/comment5.xml><?xml version="1.0" encoding="utf-8"?>
<comments xmlns="http://schemas.openxmlformats.org/spreadsheetml/2006/main">
  <authors>
    <author>tc={FB3C8BCD-73B8-43AE-8127-54DA12AB8E82}</author>
  </authors>
  <commentList>
    <comment ref="B16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/comment6.xml><?xml version="1.0" encoding="utf-8"?>
<comments xmlns="http://schemas.openxmlformats.org/spreadsheetml/2006/main">
  <authors>
    <author>tc={27B04DD1-59BD-4489-A7E3-4FFC4C11407E}</author>
  </authors>
  <commentList>
    <comment ref="B16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/comment7.xml><?xml version="1.0" encoding="utf-8"?>
<comments xmlns="http://schemas.openxmlformats.org/spreadsheetml/2006/main">
  <authors>
    <author>tc={F3E96F7D-4EC7-4410-BC51-482DCABEC87E}</author>
    <author>tc={5278C914-7E0A-4348-BBC9-BBCB2E2DB44D}</author>
    <author>tc={2A74AFEE-896F-49B0-8E29-B9C2752FACAD}</author>
  </authors>
  <commentList>
    <comment ref="BO44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880 liters of hydrous generates 1 Cbio === avg all cert plants JUN22</t>
      </text>
    </comment>
    <comment ref="BP44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852 liters of anhydrous generates 1 Cbio === avg all cert plants JUN22</t>
      </text>
    </comment>
    <comment ref="BQ44" authorId="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1096 liters of anhydrous generates 1 Cbio == avg 2 plants FS Bioenergia</t>
      </text>
    </comment>
  </commentList>
</comments>
</file>

<file path=xl/comments/comment8.xml><?xml version="1.0" encoding="utf-8"?>
<comments xmlns="http://schemas.openxmlformats.org/spreadsheetml/2006/main">
  <authors>
    <author>tc={498434E4-D4B6-4C99-9CFD-5933A14A60B4}</author>
    <author>tc={F26708D3-D97B-4308-BD0C-80DD4168E93C}</author>
    <author>tc={97870FD6-8237-403C-8B65-043C27DFDA7D}</author>
    <author>tc={72A91F04-4906-401F-AC82-5F232E550330}</author>
    <author>tc={449F10BF-0653-43FE-8B01-07B82A2B30C4}</author>
    <author>tc={8832F4B5-76F4-47E4-8AFD-695583C833D4}</author>
    <author>tc={8984835A-3A70-4933-862C-4092AC4B5B70}</author>
    <author>tc={37E5D016-80A3-4B2F-9BA3-1BEE92A9A926}</author>
    <author>tc={6CF449AA-9CAC-40A1-832F-98B704695327}</author>
    <author>tc={A4DD07B8-B5F9-44BD-A548-68A522A90929}</author>
    <author>tc={225174F3-FC89-4D15-935B-C82A9EFAE059}</author>
    <author>tc={5621EC0C-ED88-4317-9032-EA01F516205A}</author>
    <author>tc={4CD07C21-9506-4B63-A8EB-B41A1C77BFD9}</author>
    <author>tc={E4E4515C-8342-4C54-A81C-F1D49825AE2D}</author>
    <author>tc={34A4D1E8-05BE-4C73-BCA1-3E93301FB4EB}</author>
    <author>tc={5FD2FFBA-A13F-4C9B-9C12-D3817843D23F}</author>
    <author>tc={6902910B-2FAB-4E5C-8EE7-00072B80D285}</author>
    <author>tc={E36B90DE-1D17-4B49-A8BD-2771674109DD}</author>
    <author>tc={D26F1C08-D64F-49C1-8D66-8C0B642CD72E}</author>
    <author>tc={440814FA-DB6D-411D-A165-560E8AE035A4}</author>
    <author>tc={C81E54C2-7AFD-4809-BBA6-2252E8406E8D}</author>
    <author>tc={69582A68-CB9E-412C-A38B-E42BECB24AEC}</author>
    <author>tc={E8FFDBAB-BD1B-401B-9684-E6B96124EB3D}</author>
    <author>tc={2B4D8E12-9AB9-4336-A5F2-8BFB74617793}</author>
    <author>tc={61A89CAB-A722-4FBC-821E-800D63B0A064}</author>
    <author>tc={E466249B-67FD-45BF-8164-D72627DF6491}</author>
    <author>tc={A984634A-837F-4A27-A509-F449AB2668AF}</author>
    <author>tc={B8526B91-42E0-4A76-AEE9-BE25A57D85CB}</author>
    <author>tc={CD64F378-B33B-4455-8442-A5D5890C8609}</author>
    <author>tc={113EB490-A9D8-4333-8008-D583F5247630}</author>
    <author>tc={B1D12EE5-1F47-4119-9703-C7ED5E11FEF6}</author>
    <author>tc={E8D689AF-A588-4C00-B076-1435F4EA3B77}</author>
  </authors>
  <commentList>
    <comment ref="C276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79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286" authorId="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in UK</t>
      </text>
    </comment>
    <comment ref="A306" authorId="3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 - Memorial day</t>
      </text>
    </comment>
    <comment ref="A309" authorId="4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10" authorId="5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21" authorId="6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Juneteenth</t>
      </text>
    </comment>
    <comment ref="A331" authorId="7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July 4th</t>
      </text>
    </comment>
    <comment ref="C371" authorId="8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UK bank holiday</t>
      </text>
    </comment>
    <comment ref="A376" authorId="9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USA - Labor day</t>
      </text>
    </comment>
    <comment ref="A386" authorId="1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471" authorId="1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Mather Luther King</t>
      </text>
    </comment>
    <comment ref="A478" authorId="1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SP Brazil</t>
      </text>
    </comment>
    <comment ref="A496" authorId="13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and Brazil</t>
      </text>
    </comment>
    <comment ref="A497" authorId="14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A530" authorId="15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539" authorId="16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 </t>
      </text>
    </comment>
    <comment ref="A545" authorId="17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Labour day in the world except USA</t>
      </text>
    </comment>
    <comment ref="A565" authorId="18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Memorial Day
Holiday in UK </t>
      </text>
    </comment>
    <comment ref="A573" authorId="19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 </t>
      </text>
    </comment>
    <comment ref="A580" authorId="2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USA</t>
      </text>
    </comment>
    <comment ref="B590" authorId="2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bridge Platts</t>
      </text>
    </comment>
    <comment ref="A591" authorId="2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 - 4th of July</t>
      </text>
    </comment>
    <comment ref="A635" authorId="23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USA National holiday - Labor day</t>
      </text>
    </comment>
    <comment ref="A822" authorId="24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and UK</t>
      </text>
    </comment>
    <comment ref="A825" authorId="25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V829" authorId="26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As from today, by Platts</t>
      </text>
    </comment>
    <comment ref="A839" authorId="27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</t>
      </text>
    </comment>
    <comment ref="A946" authorId="28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Brazil</t>
      </text>
    </comment>
    <comment ref="A974" authorId="29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  <comment ref="A1020" authorId="3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Brasil</t>
      </text>
    </comment>
    <comment ref="A1054" authorId="31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 and Brazil </t>
      </text>
    </comment>
  </commentList>
</comments>
</file>

<file path=xl/comments/comment9.xml><?xml version="1.0" encoding="utf-8"?>
<comments xmlns="http://schemas.openxmlformats.org/spreadsheetml/2006/main">
  <authors>
    <author>tc={6468C5E2-0E8E-4B95-8D59-8A033443955E}</author>
  </authors>
  <commentList>
    <comment ref="A237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 President's day</t>
      </text>
    </comment>
  </commentList>
</comments>
</file>

<file path=xl/comments/comment10.xml><?xml version="1.0" encoding="utf-8"?>
<comments xmlns="http://schemas.openxmlformats.org/spreadsheetml/2006/main">
  <authors>
    <author>tc={9F1CE89F-A048-41C9-BEC0-15636052D473}</author>
    <author>tc={20A2C193-D7A7-45A6-A123-FC364A243F02}</author>
    <author>tc={CDE7685F-EA98-4D5A-B70D-FD56E7C7EC98}</author>
  </authors>
  <commentList>
    <comment ref="A276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86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uk</t>
      </text>
    </comment>
    <comment ref="A550" authorId="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</commentList>
</comments>
</file>

<file path=xl/comments/comment11.xml><?xml version="1.0" encoding="utf-8"?>
<comments xmlns="http://schemas.openxmlformats.org/spreadsheetml/2006/main">
  <authors>
    <author>tc={63C8EFC9-8307-4088-8A1B-A8F0A7A16447}</author>
    <author>tc={3B31F4D9-2926-4D17-B5BA-48BD361367FB}</author>
  </authors>
  <commentList>
    <comment ref="A279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460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Mkt closed</t>
      </text>
    </comment>
  </commentList>
</comments>
</file>

<file path=xl/comments/comment12.xml><?xml version="1.0" encoding="utf-8"?>
<comments xmlns="http://schemas.openxmlformats.org/spreadsheetml/2006/main">
  <authors>
    <author>tc={7D6921CC-0EF2-4B4E-8F3F-A5D1AA86EFA3}</author>
  </authors>
  <commentList>
    <comment ref="A279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/comment13.xml><?xml version="1.0" encoding="utf-8"?>
<comments xmlns="http://schemas.openxmlformats.org/spreadsheetml/2006/main">
  <authors>
    <author>tc={7711DFD8-5105-4EC2-A529-1DF2D8CEFD58}</author>
  </authors>
  <commentList>
    <comment ref="A3034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/comment14.xml><?xml version="1.0" encoding="utf-8"?>
<comments xmlns="http://schemas.openxmlformats.org/spreadsheetml/2006/main">
  <authors>
    <author>tc={581C6E1F-ED45-46A6-B32E-A480BC98A9B9}</author>
    <author>tc={C7DBB32B-F1C9-4057-A693-54D1DB6D5931}</author>
    <author>tc={1CD92014-5135-4A06-9D75-B943DAD15AF9}</author>
  </authors>
  <commentList>
    <comment ref="B130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[9:11 PM, 8/1/2022] Amance Boutin ~Argus: considera um Set -50/-55
[9:11 PM, 8/1/2022] Amance Boutin ~Argus: ¢/USG
agora deve subir até chegar em -10 em dezembro
By Amance ARGUS - 01/08/2022</t>
      </text>
    </comment>
    <comment ref="C450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Price cut as from 21/10/23</t>
      </text>
    </comment>
    <comment ref="C521" authorId="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a gasolina, o imposto subirá de R$ 1,22 para R$ 1,37 por litro, um aumento de R$ 0,15. Já no caso do diesel, o valor irá de R$ 0,94 para R$ 1,06 por litro, uma alta de R$ 0,12. (31/1/24)</t>
      </text>
    </comment>
  </commentList>
</comments>
</file>

<file path=xl/externalLinks/_rels/externalLink1.xml.rels><Relationships xmlns="http://schemas.openxmlformats.org/package/2006/relationships"><Relationship Type="http://schemas.microsoft.com/office/2006/relationships/xlExternalLinkPath/xlPathMissing" Target="PLATTt%20&amp;%20OPIt" TargetMode="External" Id="rId1" 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ESALr%20Paulinia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PLATTt &amp; OPIt"/>
    </sheetNames>
    <sheetDataSet>
      <sheetData sheetId="0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ESALr Paulini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6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_rels/sheet7.xml.rels><Relationships xmlns="http://schemas.openxmlformats.org/package/2006/relationships"><Relationship Type="http://schemas.openxmlformats.org/officeDocument/2006/relationships/comments" Target="/xl/comments/comment3.xml" Id="comments" /><Relationship Type="http://schemas.openxmlformats.org/officeDocument/2006/relationships/vmlDrawing" Target="/xl/drawings/commentsDrawing3.vml" Id="anysvml" /></Relationships>
</file>

<file path=xl/worksheets/_rels/sheet8.xml.rels><Relationships xmlns="http://schemas.openxmlformats.org/package/2006/relationships"><Relationship Type="http://schemas.openxmlformats.org/officeDocument/2006/relationships/comments" Target="/xl/comments/comment4.xml" Id="comments" /><Relationship Type="http://schemas.openxmlformats.org/officeDocument/2006/relationships/vmlDrawing" Target="/xl/drawings/commentsDrawing4.vml" Id="anysvml" /></Relationships>
</file>

<file path=xl/worksheets/_rels/sheet9.xml.rels><Relationships xmlns="http://schemas.openxmlformats.org/package/2006/relationships"><Relationship Type="http://schemas.openxmlformats.org/officeDocument/2006/relationships/comments" Target="/xl/comments/comment5.xml" Id="comments" /><Relationship Type="http://schemas.openxmlformats.org/officeDocument/2006/relationships/vmlDrawing" Target="/xl/drawings/commentsDrawing5.vml" Id="anysvml" /></Relationships>
</file>

<file path=xl/worksheets/_rels/sheet10.xml.rels><Relationships xmlns="http://schemas.openxmlformats.org/package/2006/relationships"><Relationship Type="http://schemas.openxmlformats.org/officeDocument/2006/relationships/comments" Target="/xl/comments/comment6.xml" Id="comments" /><Relationship Type="http://schemas.openxmlformats.org/officeDocument/2006/relationships/vmlDrawing" Target="/xl/drawings/commentsDrawing6.vml" Id="anysvml" /></Relationships>
</file>

<file path=xl/worksheets/_rels/sheet12.xml.rels><Relationships xmlns="http://schemas.openxmlformats.org/package/2006/relationships"><Relationship Type="http://schemas.openxmlformats.org/officeDocument/2006/relationships/comments" Target="/xl/comments/comment7.xml" Id="comments" /><Relationship Type="http://schemas.openxmlformats.org/officeDocument/2006/relationships/vmlDrawing" Target="/xl/drawings/commentsDrawing7.vml" Id="anysvml" /></Relationships>
</file>

<file path=xl/worksheets/_rels/sheet13.xml.rels><Relationships xmlns="http://schemas.openxmlformats.org/package/2006/relationships"><Relationship Type="http://schemas.openxmlformats.org/officeDocument/2006/relationships/hyperlink" Target="http://www.b3.com.br/pt_br/market-data-e-indices/servicos-de-dados/market-data/historico/renda-fixa/" TargetMode="External" Id="rId1" /><Relationship Type="http://schemas.openxmlformats.org/officeDocument/2006/relationships/comments" Target="/xl/comments/comment8.xml" Id="comments" /><Relationship Type="http://schemas.openxmlformats.org/officeDocument/2006/relationships/vmlDrawing" Target="/xl/drawings/commentsDrawing8.vml" Id="anysvml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cmegroup.com/trading/energy/ethanol/chicago-ethanol-platts-swap_quotes_settlements_futures.html" TargetMode="External" Id="rId1" /><Relationship Type="http://schemas.openxmlformats.org/officeDocument/2006/relationships/comments" Target="/xl/comments/comment9.xml" Id="comments" /><Relationship Type="http://schemas.openxmlformats.org/officeDocument/2006/relationships/vmlDrawing" Target="/xl/drawings/commentsDrawing9.vml" Id="anysvml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cmegroup.com/trading/energy/ethanol/new-york-ethanol-platts-swap_quotes_settlements_futures.html" TargetMode="External" Id="rId1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cmegroup.com/trading/energy/ethanol/ethanol-platts-t2-fob-rotterdam-including-duty-swap-futures_quotes_settlements_futures.html" TargetMode="External" Id="rId1" /><Relationship Type="http://schemas.openxmlformats.org/officeDocument/2006/relationships/comments" Target="/xl/comments/comment10.xml" Id="comments" /><Relationship Type="http://schemas.openxmlformats.org/officeDocument/2006/relationships/vmlDrawing" Target="/xl/drawings/commentsDrawing10.vml" Id="anysvml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b3.com.br/pt_br/market-data-e-indices/servicos-de-dados/market-data/historico/derivativos/resumo-estatistico/sistema-pregao/" TargetMode="External" Id="rId1" /><Relationship Type="http://schemas.openxmlformats.org/officeDocument/2006/relationships/hyperlink" Target="https://www.b3.com.br/pt_br/market-data-e-indices/servicos-de-dados/market-data/consultas/boletim-diario/boletim-diario-do-mercado/" TargetMode="External" Id="rId2" /><Relationship Type="http://schemas.openxmlformats.org/officeDocument/2006/relationships/comments" Target="/xl/comments/comment11.xml" Id="comments" /><Relationship Type="http://schemas.openxmlformats.org/officeDocument/2006/relationships/vmlDrawing" Target="/xl/drawings/commentsDrawing11.vml" Id="anysvml" /></Relationships>
</file>

<file path=xl/worksheets/_rels/sheet18.xml.rels><Relationships xmlns="http://schemas.openxmlformats.org/package/2006/relationships"><Relationship Type="http://schemas.openxmlformats.org/officeDocument/2006/relationships/hyperlink" Target="http://www2.bmf.com.br/pages/portal/bmfbovespa/boletim1/SistemaPregao1.asp?pagetype=pop&amp;caminho=Resumo%20Estat%C3%ADstico%20-%20Sistema%20Preg%C3%A3o&amp;Data=&amp;Mercadoria=ETH" TargetMode="External" Id="rId1" /><Relationship Type="http://schemas.openxmlformats.org/officeDocument/2006/relationships/comments" Target="/xl/comments/comment12.xml" Id="comments" /><Relationship Type="http://schemas.openxmlformats.org/officeDocument/2006/relationships/vmlDrawing" Target="/xl/drawings/commentsDrawing12.vml" Id="anysvml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cmegroup.com/trading/agricultural/grain-and-oilseed/corn_quotes_settlements_futures.html" TargetMode="External" Id="rId1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cmegroup.com/trading/energy/refined-products/rbob-gasoline_quotes_settlements_futures.html?optionProductId=195&amp;optionExpiration=195-J1" TargetMode="External" Id="rId1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cmegroup.com/trading/agricultural/softs/sugar-no11_quotes_settlements_futures.html" TargetMode="External" Id="rId1" /></Relationships>
</file>

<file path=xl/worksheets/_rels/sheet22.xml.rels><Relationships xmlns="http://schemas.openxmlformats.org/package/2006/relationships"><Relationship Type="http://schemas.openxmlformats.org/officeDocument/2006/relationships/hyperlink" Target="https://www.cmegroup.com/trading/fx/emerging-market/brazilian-real_quotes_settlements_futures.html" TargetMode="External" Id="rId1" /><Relationship Type="http://schemas.openxmlformats.org/officeDocument/2006/relationships/hyperlink" Target="https://www.bcb.gov.br/" TargetMode="External" Id="rId2" /></Relationships>
</file>

<file path=xl/worksheets/_rels/sheet23.xml.rels><Relationships xmlns="http://schemas.openxmlformats.org/package/2006/relationships"><Relationship Type="http://schemas.openxmlformats.org/officeDocument/2006/relationships/hyperlink" Target="https://www.cmegroup.com/trading/fx/g10/euro-fx_quotes_settlements_futures.html" TargetMode="External" Id="rId1" /><Relationship Type="http://schemas.openxmlformats.org/officeDocument/2006/relationships/hyperlink" Target="https://www.ecb.europa.eu/stats/policy_and_exchange_rates/euro_reference_exchange_rates/html/eurofxref-graph-usd.en.html" TargetMode="External" Id="rId2" /></Relationships>
</file>

<file path=xl/worksheets/_rels/sheet24.xml.rels><Relationships xmlns="http://schemas.openxmlformats.org/package/2006/relationships"><Relationship Type="http://schemas.openxmlformats.org/officeDocument/2006/relationships/hyperlink" Target="https://www.cepea.esalq.usp.br/br/indicador/etanol-diario-paulinia.aspx" TargetMode="External" Id="rId1" /><Relationship Type="http://schemas.openxmlformats.org/officeDocument/2006/relationships/comments" Target="/xl/comments/comment13.xml" Id="comments" /><Relationship Type="http://schemas.openxmlformats.org/officeDocument/2006/relationships/vmlDrawing" Target="/xl/drawings/commentsDrawing13.vml" Id="anysvml" /></Relationships>
</file>

<file path=xl/worksheets/_rels/sheet26.xml.rels><Relationships xmlns="http://schemas.openxmlformats.org/package/2006/relationships"><Relationship Type="http://schemas.openxmlformats.org/officeDocument/2006/relationships/hyperlink" Target="https://www.cepea.esalq.usp.br/br/indicador/etanol.aspx" TargetMode="External" Id="rId1" /></Relationships>
</file>

<file path=xl/worksheets/_rels/sheet27.xml.rels><Relationships xmlns="http://schemas.openxmlformats.org/package/2006/relationships"><Relationship Type="http://schemas.openxmlformats.org/officeDocument/2006/relationships/hyperlink" Target="https://br.investing.com/currencies/usd-brl-historical-data" TargetMode="External" Id="rId1" /><Relationship Type="http://schemas.openxmlformats.org/officeDocument/2006/relationships/hyperlink" Target="https://valor.globo.com/brasil/noticia/2023/06/02/preco-da-gasolina-sobe-ate-r-033-por-litro-apos-alta-do-icms-aponta-pesquisa.ghtml" TargetMode="External" Id="rId2" /><Relationship Type="http://schemas.openxmlformats.org/officeDocument/2006/relationships/comments" Target="/xl/comments/comment14.xml" Id="comments" /><Relationship Type="http://schemas.openxmlformats.org/officeDocument/2006/relationships/vmlDrawing" Target="/xl/drawings/commentsDrawing14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G49" sqref="G49"/>
    </sheetView>
  </sheetViews>
  <sheetFormatPr baseColWidth="10" defaultColWidth="8.7109375" defaultRowHeight="15"/>
  <cols>
    <col width="19.85546875" customWidth="1" style="1129" min="2" max="2"/>
    <col width="11.5703125" bestFit="1" customWidth="1" style="1129" min="3" max="4"/>
    <col width="9.5703125" bestFit="1" customWidth="1" style="1129" min="5" max="15"/>
  </cols>
  <sheetData>
    <row r="1" ht="18.75" customHeight="1" s="1129">
      <c r="A1" s="57" t="n">
        <v>44284</v>
      </c>
      <c r="B1" s="81" t="inlineStr">
        <is>
          <t>INDIA</t>
        </is>
      </c>
    </row>
    <row r="2">
      <c r="B2" s="64" t="inlineStr">
        <is>
          <t>ST ROSE</t>
        </is>
      </c>
      <c r="C2" t="inlineStr">
        <is>
          <t>Freight</t>
        </is>
      </c>
      <c r="D2" s="1146">
        <f>(+'Freight matrix'!G12)*A4</f>
        <v/>
      </c>
      <c r="E2" t="inlineStr">
        <is>
          <t>usd/cbm</t>
        </is>
      </c>
    </row>
    <row r="3">
      <c r="A3" t="n">
        <v>264.172</v>
      </c>
      <c r="B3" s="64" t="inlineStr">
        <is>
          <t>SANTOS</t>
        </is>
      </c>
      <c r="C3" t="inlineStr">
        <is>
          <t>Freight</t>
        </is>
      </c>
      <c r="D3" s="1146">
        <f>(+'Freight matrix'!G23)*A4</f>
        <v/>
      </c>
      <c r="E3" t="inlineStr">
        <is>
          <t>usd/cbm</t>
        </is>
      </c>
    </row>
    <row r="4" ht="18.6" customHeight="1" s="1129">
      <c r="A4" t="n">
        <v>0.789</v>
      </c>
      <c r="C4" t="inlineStr">
        <is>
          <t>Volume</t>
        </is>
      </c>
      <c r="D4" s="1147" t="n">
        <v>20000</v>
      </c>
      <c r="E4" t="inlineStr">
        <is>
          <t>cbm</t>
        </is>
      </c>
    </row>
    <row r="6">
      <c r="C6" t="inlineStr">
        <is>
          <t>Basis</t>
        </is>
      </c>
      <c r="D6" s="1148" t="n">
        <v>0.105</v>
      </c>
      <c r="E6" t="inlineStr">
        <is>
          <t>cpg</t>
        </is>
      </c>
    </row>
    <row r="7">
      <c r="B7" s="28" t="inlineStr">
        <is>
          <t>US</t>
        </is>
      </c>
      <c r="C7" s="55" t="inlineStr">
        <is>
          <t>APR</t>
        </is>
      </c>
      <c r="D7" s="55" t="inlineStr">
        <is>
          <t>MAY</t>
        </is>
      </c>
      <c r="E7" s="55" t="inlineStr">
        <is>
          <t>JUN</t>
        </is>
      </c>
      <c r="F7" s="55" t="inlineStr">
        <is>
          <t>JUL</t>
        </is>
      </c>
      <c r="G7" s="55" t="inlineStr">
        <is>
          <t>AUG</t>
        </is>
      </c>
      <c r="H7" s="55" t="inlineStr">
        <is>
          <t>SEP</t>
        </is>
      </c>
      <c r="I7" s="55" t="inlineStr">
        <is>
          <t>OCT</t>
        </is>
      </c>
      <c r="J7" s="55" t="inlineStr">
        <is>
          <t>NOV</t>
        </is>
      </c>
      <c r="K7" s="55" t="inlineStr">
        <is>
          <t>DEC</t>
        </is>
      </c>
      <c r="L7" s="55" t="inlineStr">
        <is>
          <t>JAN</t>
        </is>
      </c>
      <c r="M7" s="55" t="inlineStr">
        <is>
          <t>FEB</t>
        </is>
      </c>
      <c r="N7" s="55" t="inlineStr">
        <is>
          <t>MAR</t>
        </is>
      </c>
    </row>
    <row r="8">
      <c r="B8" s="64" t="inlineStr">
        <is>
          <t>CHIP</t>
        </is>
      </c>
      <c r="C8" s="67">
        <f>+'settlement day'!F9</f>
        <v/>
      </c>
      <c r="D8" s="67">
        <f>+'settlement day'!G9</f>
        <v/>
      </c>
      <c r="E8" s="67">
        <f>+'settlement day'!H9</f>
        <v/>
      </c>
      <c r="F8" s="67">
        <f>+'settlement day'!I9</f>
        <v/>
      </c>
      <c r="G8" s="67">
        <f>+'settlement day'!J9</f>
        <v/>
      </c>
      <c r="H8" s="67">
        <f>+'settlement day'!K9</f>
        <v/>
      </c>
      <c r="I8" s="67">
        <f>+'settlement day'!L9</f>
        <v/>
      </c>
      <c r="J8" s="67">
        <f>+'settlement day'!M9</f>
        <v/>
      </c>
      <c r="K8" s="67">
        <f>+'settlement day'!N9</f>
        <v/>
      </c>
      <c r="L8" s="67" t="n"/>
      <c r="M8" s="67" t="n"/>
      <c r="N8" s="67" t="n"/>
    </row>
    <row r="9">
      <c r="B9" s="64" t="n"/>
    </row>
    <row r="10">
      <c r="B10" s="71" t="inlineStr">
        <is>
          <t>FOB IMTT</t>
        </is>
      </c>
      <c r="C10" s="78">
        <f>+(C8+$D$6)*$A$3</f>
        <v/>
      </c>
      <c r="D10" s="78">
        <f>+(D8+$D$6)*$A$3</f>
        <v/>
      </c>
      <c r="E10" s="78">
        <f>+(E8+$D$6)*$A$3</f>
        <v/>
      </c>
      <c r="F10" s="78">
        <f>+(F8+$D$6)*$A$3</f>
        <v/>
      </c>
      <c r="G10" s="78">
        <f>+(G8+$D$6)*$A$3</f>
        <v/>
      </c>
      <c r="H10" s="78">
        <f>+(H8+$D$6)*$A$3</f>
        <v/>
      </c>
      <c r="I10" s="78">
        <f>+(I8+$D$6)*$A$3</f>
        <v/>
      </c>
      <c r="J10" s="78">
        <f>+(J8+$D$6)*$A$3</f>
        <v/>
      </c>
      <c r="K10" s="78">
        <f>+(K8+$D$6)*$A$3</f>
        <v/>
      </c>
      <c r="L10" s="28" t="n"/>
      <c r="M10" s="28" t="n"/>
      <c r="N10" s="28" t="n"/>
    </row>
    <row r="11">
      <c r="B11" s="64" t="inlineStr">
        <is>
          <t>CIF INDIA usd/cbm</t>
        </is>
      </c>
      <c r="C11" s="1149">
        <f>+C10+$D$2</f>
        <v/>
      </c>
      <c r="D11" s="1149">
        <f>+D10+$D$2</f>
        <v/>
      </c>
      <c r="E11" s="1149">
        <f>+E10+$D$2</f>
        <v/>
      </c>
      <c r="F11" s="1149">
        <f>+F10+$D$2</f>
        <v/>
      </c>
      <c r="G11" s="1149">
        <f>+G10+$D$2</f>
        <v/>
      </c>
      <c r="H11" s="1149">
        <f>+H10+$D$2</f>
        <v/>
      </c>
      <c r="I11" s="1149">
        <f>+I10+$D$2</f>
        <v/>
      </c>
      <c r="J11" s="1149">
        <f>+J10+$D$2</f>
        <v/>
      </c>
      <c r="K11" s="1149">
        <f>+K10+$D$2</f>
        <v/>
      </c>
    </row>
    <row r="12">
      <c r="C12" s="1149" t="n"/>
      <c r="D12" s="1149" t="n"/>
      <c r="E12" s="1149" t="n"/>
      <c r="F12" s="1149" t="n"/>
      <c r="G12" s="1149" t="n"/>
      <c r="H12" s="1149" t="n"/>
      <c r="I12" s="1149" t="n"/>
      <c r="J12" s="1149" t="n"/>
      <c r="K12" s="1149" t="n"/>
    </row>
    <row r="13">
      <c r="B13" s="71" t="inlineStr">
        <is>
          <t>CIF INDIA usd/mt</t>
        </is>
      </c>
      <c r="C13" s="1150">
        <f>+C11/$A$4</f>
        <v/>
      </c>
      <c r="D13" s="1150">
        <f>+D11/$A$4</f>
        <v/>
      </c>
      <c r="E13" s="1150">
        <f>+E11/$A$4</f>
        <v/>
      </c>
      <c r="F13" s="1150">
        <f>+F11/$A$4</f>
        <v/>
      </c>
      <c r="G13" s="1150">
        <f>+G11/$A$4</f>
        <v/>
      </c>
      <c r="H13" s="1150">
        <f>+H11/$A$4</f>
        <v/>
      </c>
      <c r="I13" s="1150">
        <f>+I11/$A$4</f>
        <v/>
      </c>
      <c r="J13" s="1150">
        <f>+J11/$A$4</f>
        <v/>
      </c>
      <c r="K13" s="1150">
        <f>+K11/$A$4</f>
        <v/>
      </c>
    </row>
    <row r="15">
      <c r="A15" s="75" t="inlineStr">
        <is>
          <t>inland</t>
        </is>
      </c>
    </row>
    <row r="16">
      <c r="A16" s="60">
        <f>+'mkt data'!G6+'mkt data'!G8</f>
        <v/>
      </c>
      <c r="B16" s="28" t="inlineStr">
        <is>
          <t>BRAZIL</t>
        </is>
      </c>
      <c r="C16" s="55" t="inlineStr">
        <is>
          <t>APR</t>
        </is>
      </c>
      <c r="D16" s="55" t="inlineStr">
        <is>
          <t>MAY</t>
        </is>
      </c>
      <c r="E16" s="55" t="inlineStr">
        <is>
          <t>JUN</t>
        </is>
      </c>
      <c r="F16" s="55" t="inlineStr">
        <is>
          <t>JUL</t>
        </is>
      </c>
      <c r="G16" s="55" t="inlineStr">
        <is>
          <t>AUG</t>
        </is>
      </c>
      <c r="H16" s="55" t="inlineStr">
        <is>
          <t>SEP</t>
        </is>
      </c>
      <c r="I16" s="55" t="inlineStr">
        <is>
          <t>OCT</t>
        </is>
      </c>
      <c r="J16" s="55" t="inlineStr">
        <is>
          <t>NOV</t>
        </is>
      </c>
      <c r="K16" s="55" t="inlineStr">
        <is>
          <t>DEC</t>
        </is>
      </c>
      <c r="L16" s="55" t="inlineStr">
        <is>
          <t>JAN</t>
        </is>
      </c>
      <c r="M16" s="55" t="inlineStr">
        <is>
          <t>FEB</t>
        </is>
      </c>
      <c r="N16" s="55" t="inlineStr">
        <is>
          <t>MAR</t>
        </is>
      </c>
    </row>
    <row r="17">
      <c r="A17" t="inlineStr">
        <is>
          <t>brl/cbm</t>
        </is>
      </c>
      <c r="B17" s="64" t="inlineStr">
        <is>
          <t>B3</t>
        </is>
      </c>
      <c r="C17" s="67">
        <f>+'settlement day'!F13</f>
        <v/>
      </c>
      <c r="D17" s="67">
        <f>+'settlement day'!G13</f>
        <v/>
      </c>
      <c r="E17" s="67">
        <f>+'settlement day'!H13</f>
        <v/>
      </c>
      <c r="F17" s="67">
        <f>+'settlement day'!I13</f>
        <v/>
      </c>
      <c r="G17" s="67">
        <f>+'settlement day'!J13</f>
        <v/>
      </c>
      <c r="H17" s="67">
        <f>+'settlement day'!K13</f>
        <v/>
      </c>
      <c r="I17" s="67">
        <f>+'settlement day'!L13</f>
        <v/>
      </c>
      <c r="J17" s="67">
        <f>+'settlement day'!M13</f>
        <v/>
      </c>
      <c r="K17" s="67">
        <f>+'settlement day'!N13</f>
        <v/>
      </c>
      <c r="L17" s="67" t="n"/>
      <c r="M17" s="67" t="n"/>
      <c r="N17" s="67" t="n"/>
    </row>
    <row r="18">
      <c r="B18" s="64" t="inlineStr">
        <is>
          <t>BRL/USD</t>
        </is>
      </c>
      <c r="C18" s="121">
        <f>+D18</f>
        <v/>
      </c>
      <c r="D18" s="121">
        <f>+'settlement day'!G30</f>
        <v/>
      </c>
      <c r="E18" s="121">
        <f>+'settlement day'!H30</f>
        <v/>
      </c>
      <c r="F18" s="121">
        <f>+'settlement day'!I30</f>
        <v/>
      </c>
      <c r="G18" s="121">
        <f>+'settlement day'!J30</f>
        <v/>
      </c>
      <c r="H18" s="121">
        <f>+'settlement day'!K30</f>
        <v/>
      </c>
      <c r="I18" s="121">
        <f>+'settlement day'!L30</f>
        <v/>
      </c>
      <c r="J18" s="121">
        <f>+'settlement day'!M30</f>
        <v/>
      </c>
      <c r="K18" s="121">
        <f>+'settlement day'!N30</f>
        <v/>
      </c>
      <c r="L18" s="121" t="n"/>
      <c r="M18" s="121" t="n"/>
      <c r="N18" s="121" t="n"/>
    </row>
    <row r="19">
      <c r="B19" s="64" t="inlineStr">
        <is>
          <t>hydrous FOB BRZ</t>
        </is>
      </c>
      <c r="C19" s="74">
        <f>+(C17+$A$16)/C18</f>
        <v/>
      </c>
      <c r="D19" s="74">
        <f>+(D17+$A$16)/D18</f>
        <v/>
      </c>
      <c r="E19" s="74">
        <f>+(E17+$A$16)/E18</f>
        <v/>
      </c>
      <c r="F19" s="74">
        <f>+(F17+$A$16)/F18</f>
        <v/>
      </c>
      <c r="G19" s="74">
        <f>+(G17+$A$16)/G18</f>
        <v/>
      </c>
      <c r="H19" s="74">
        <f>+(H17+$A$16)/H18</f>
        <v/>
      </c>
      <c r="I19" s="74">
        <f>+(I17+$A$16)/I18</f>
        <v/>
      </c>
      <c r="J19" s="74">
        <f>+(J17+$A$16)/J18</f>
        <v/>
      </c>
      <c r="K19" s="74">
        <f>+(K17+$A$16)/K18</f>
        <v/>
      </c>
      <c r="L19" s="74" t="n"/>
      <c r="M19" s="74" t="n"/>
      <c r="N19" s="74" t="n"/>
    </row>
    <row r="20">
      <c r="A20" t="n">
        <v>100</v>
      </c>
      <c r="B20" s="64" t="inlineStr">
        <is>
          <t>grade B FOB BRZ</t>
        </is>
      </c>
      <c r="C20" s="74">
        <f>+C19+($A$20/C18)</f>
        <v/>
      </c>
      <c r="D20" s="74">
        <f>+D19+($A$20/D18)</f>
        <v/>
      </c>
      <c r="E20" s="74">
        <f>+E19+($A$20/E18)</f>
        <v/>
      </c>
      <c r="F20" s="74">
        <f>+F19+($A$20/F18)</f>
        <v/>
      </c>
      <c r="G20" s="74">
        <f>+G19+($A$20/G18)</f>
        <v/>
      </c>
      <c r="H20" s="74">
        <f>+H19+($A$20/H18)</f>
        <v/>
      </c>
      <c r="I20" s="74">
        <f>+I19+($A$20/I18)</f>
        <v/>
      </c>
      <c r="J20" s="74">
        <f>+J19+($A$20/J18)</f>
        <v/>
      </c>
      <c r="K20" s="74">
        <f>+K19+($A$20/K18)</f>
        <v/>
      </c>
      <c r="L20" s="74" t="n"/>
      <c r="M20" s="74" t="n"/>
      <c r="N20" s="74" t="n"/>
    </row>
    <row r="21">
      <c r="A21" s="1151" t="n">
        <v>1.12</v>
      </c>
      <c r="B21" s="71" t="inlineStr">
        <is>
          <t>anhydrous FOB BRZ</t>
        </is>
      </c>
      <c r="C21" s="82">
        <f>+C19*$A$21</f>
        <v/>
      </c>
      <c r="D21" s="82">
        <f>+D19*$A$21</f>
        <v/>
      </c>
      <c r="E21" s="82">
        <f>+E19*$A$21</f>
        <v/>
      </c>
      <c r="F21" s="82">
        <f>+F19*$A$21</f>
        <v/>
      </c>
      <c r="G21" s="82">
        <f>+G19*$A$21</f>
        <v/>
      </c>
      <c r="H21" s="82">
        <f>+H19*$A$21</f>
        <v/>
      </c>
      <c r="I21" s="82">
        <f>+I19*$A$21</f>
        <v/>
      </c>
      <c r="J21" s="82">
        <f>+J19*$A$21</f>
        <v/>
      </c>
      <c r="K21" s="82">
        <f>+K19*$A$21</f>
        <v/>
      </c>
      <c r="L21" s="82" t="n"/>
      <c r="M21" s="82" t="n"/>
      <c r="N21" s="82" t="n"/>
    </row>
    <row r="22">
      <c r="C22" s="74" t="n"/>
      <c r="D22" s="74" t="n"/>
      <c r="E22" s="74" t="n"/>
      <c r="F22" s="74" t="n"/>
      <c r="G22" s="74" t="n"/>
      <c r="H22" s="74" t="n"/>
      <c r="I22" s="74" t="n"/>
      <c r="J22" s="74" t="n"/>
      <c r="K22" s="74" t="n"/>
      <c r="L22" s="74" t="n"/>
      <c r="M22" s="74" t="n"/>
      <c r="N22" s="74" t="n"/>
    </row>
    <row r="23">
      <c r="B23" s="64" t="inlineStr">
        <is>
          <t>CIF INDIA usd/cbm</t>
        </is>
      </c>
      <c r="C23" s="1149">
        <f>+C21+$D$3</f>
        <v/>
      </c>
      <c r="D23" s="1149">
        <f>+D21+$D$3</f>
        <v/>
      </c>
      <c r="E23" s="1149">
        <f>+E21+$D$3</f>
        <v/>
      </c>
      <c r="F23" s="1149">
        <f>+F21+$D$3</f>
        <v/>
      </c>
      <c r="G23" s="1149">
        <f>+G21+$D$3</f>
        <v/>
      </c>
      <c r="H23" s="1149">
        <f>+H21+$D$3</f>
        <v/>
      </c>
      <c r="I23" s="1149">
        <f>+I21+$D$3</f>
        <v/>
      </c>
      <c r="J23" s="1149">
        <f>+J21+$D$3</f>
        <v/>
      </c>
      <c r="K23" s="1149">
        <f>+K21+$D$3</f>
        <v/>
      </c>
      <c r="L23" s="1149" t="n"/>
      <c r="M23" s="1149" t="n"/>
      <c r="N23" s="1149" t="n"/>
    </row>
    <row r="25">
      <c r="B25" s="71" t="inlineStr">
        <is>
          <t>CIF INDIA usd/mt</t>
        </is>
      </c>
      <c r="C25" s="1150">
        <f>+C23/$A$4</f>
        <v/>
      </c>
      <c r="D25" s="1150">
        <f>+D23/$A$4</f>
        <v/>
      </c>
      <c r="E25" s="1150">
        <f>+E23/$A$4</f>
        <v/>
      </c>
      <c r="F25" s="1150">
        <f>+F23/$A$4</f>
        <v/>
      </c>
      <c r="G25" s="1150">
        <f>+G23/$A$4</f>
        <v/>
      </c>
      <c r="H25" s="1150">
        <f>+H23/$A$4</f>
        <v/>
      </c>
      <c r="I25" s="1150">
        <f>+I23/$A$4</f>
        <v/>
      </c>
      <c r="J25" s="1150">
        <f>+J23/$A$4</f>
        <v/>
      </c>
      <c r="K25" s="1150">
        <f>+K23/$A$4</f>
        <v/>
      </c>
      <c r="L25" s="1150" t="n"/>
      <c r="M25" s="1150" t="n"/>
      <c r="N25" s="1150" t="n"/>
    </row>
    <row r="28">
      <c r="A28" s="192" t="n"/>
      <c r="B28" s="295" t="inlineStr">
        <is>
          <t>usd/mt</t>
        </is>
      </c>
      <c r="C28" s="192" t="n">
        <v>100</v>
      </c>
      <c r="D28" s="192" t="n"/>
      <c r="E28" s="192" t="n"/>
      <c r="F28" s="192" t="n"/>
      <c r="G28" s="192" t="n"/>
      <c r="H28" s="192" t="n"/>
      <c r="I28" s="192" t="n"/>
      <c r="J28" s="192" t="n"/>
      <c r="K28" s="192" t="n"/>
    </row>
    <row r="29">
      <c r="A29" s="192" t="n"/>
      <c r="B29" s="295" t="inlineStr">
        <is>
          <t>India indicative bid anhydrous</t>
        </is>
      </c>
      <c r="C29" s="1152">
        <f>(((C8*$A$3)+$D$2)/$A$4)+$C$28</f>
        <v/>
      </c>
      <c r="D29" s="1152">
        <f>(((D8*$A$3)+$D$2)/$A$4)+$C$28</f>
        <v/>
      </c>
      <c r="E29" s="1152">
        <f>(((E8*$A$3)+$D$2)/$A$4)+$C$28</f>
        <v/>
      </c>
      <c r="F29" s="1152">
        <f>(((F8*$A$3)+$D$2)/$A$4)+$C$28</f>
        <v/>
      </c>
      <c r="G29" s="1152">
        <f>(((G8*$A$3)+$D$2)/$A$4)+$C$28</f>
        <v/>
      </c>
      <c r="H29" s="1152">
        <f>(((H8*$A$3)+$D$2)/$A$4)+$C$28</f>
        <v/>
      </c>
      <c r="I29" s="1152">
        <f>(((I8*$A$3)+$D$2)/$A$4)+$C$28</f>
        <v/>
      </c>
      <c r="J29" s="1152">
        <f>(((J8*$A$3)+$D$2)/$A$4)+$C$28</f>
        <v/>
      </c>
      <c r="K29" s="1152">
        <f>(((K8*$A$3)+$D$2)/$A$4)+$C$28</f>
        <v/>
      </c>
    </row>
    <row r="30">
      <c r="A30" s="192" t="n"/>
      <c r="B30" s="295" t="inlineStr">
        <is>
          <t>India indicative bid hydrous</t>
        </is>
      </c>
      <c r="C30" s="192" t="n"/>
      <c r="D30" s="192" t="n"/>
      <c r="E30" s="192" t="n"/>
      <c r="F30" s="192" t="n"/>
      <c r="G30" s="192" t="n"/>
      <c r="H30" s="192" t="n"/>
      <c r="I30" s="192" t="n"/>
      <c r="J30" s="192" t="n"/>
      <c r="K30" s="192" t="n"/>
    </row>
    <row r="36">
      <c r="C36" s="63" t="n">
        <v>0.789</v>
      </c>
      <c r="F36" s="118" t="n"/>
    </row>
    <row r="37">
      <c r="C37" s="63" t="n">
        <v>264.172</v>
      </c>
      <c r="E37" t="inlineStr">
        <is>
          <t>june</t>
        </is>
      </c>
      <c r="F37" s="118" t="n"/>
      <c r="I37" t="inlineStr">
        <is>
          <t>Raizen 22/4/21 -- FX 5.44</t>
        </is>
      </c>
    </row>
    <row r="38">
      <c r="C38" s="64" t="inlineStr">
        <is>
          <t>chip cbm</t>
        </is>
      </c>
      <c r="D38" s="60">
        <f>+E38*C37</f>
        <v/>
      </c>
      <c r="E38" s="62">
        <f>+E8</f>
        <v/>
      </c>
      <c r="F38" s="118" t="n"/>
      <c r="I38" t="n">
        <v>629</v>
      </c>
      <c r="J38" t="inlineStr">
        <is>
          <t>usd/cbm FOB</t>
        </is>
      </c>
    </row>
    <row r="39">
      <c r="C39" s="64" t="inlineStr">
        <is>
          <t>chip pmt</t>
        </is>
      </c>
      <c r="D39" s="60">
        <f>+D38/C36</f>
        <v/>
      </c>
      <c r="F39" s="118" t="n"/>
      <c r="I39" s="74">
        <f>+I38/A4</f>
        <v/>
      </c>
      <c r="J39" t="inlineStr">
        <is>
          <t>usd/mt FOB</t>
        </is>
      </c>
    </row>
    <row r="40">
      <c r="C40" s="64" t="inlineStr">
        <is>
          <t>bid premium pmt</t>
        </is>
      </c>
      <c r="D40" s="119" t="n">
        <v>100</v>
      </c>
      <c r="I40" s="74">
        <f>+I39+45</f>
        <v/>
      </c>
      <c r="J40" t="inlineStr">
        <is>
          <t>usd/mt CIF</t>
        </is>
      </c>
    </row>
    <row r="41">
      <c r="C41" t="inlineStr">
        <is>
          <t>bid CIF WCI</t>
        </is>
      </c>
      <c r="D41" s="60">
        <f>+D39+D40</f>
        <v/>
      </c>
      <c r="E41" t="inlineStr">
        <is>
          <t>pmt</t>
        </is>
      </c>
    </row>
    <row r="42">
      <c r="D42" s="60">
        <f>+'Freight matrix'!G12</f>
        <v/>
      </c>
      <c r="E42" t="inlineStr">
        <is>
          <t>pmt</t>
        </is>
      </c>
    </row>
    <row r="43">
      <c r="D43" s="61" t="n">
        <v>9</v>
      </c>
      <c r="E43" t="inlineStr">
        <is>
          <t>pmt</t>
        </is>
      </c>
    </row>
    <row r="44">
      <c r="D44" s="60">
        <f>+D41-D42-D43</f>
        <v/>
      </c>
      <c r="E44" t="inlineStr">
        <is>
          <t>pmt fob</t>
        </is>
      </c>
    </row>
    <row r="46">
      <c r="C46" t="inlineStr">
        <is>
          <t>anhydrous</t>
        </is>
      </c>
      <c r="D46" s="60">
        <f>+D44*0.789</f>
        <v/>
      </c>
      <c r="E46" t="inlineStr">
        <is>
          <t>cbm fob</t>
        </is>
      </c>
      <c r="F46" s="59">
        <f>+D46/C37</f>
        <v/>
      </c>
    </row>
    <row r="47">
      <c r="D47" s="60" t="n"/>
      <c r="F47" s="59">
        <f>+F46-E38</f>
        <v/>
      </c>
    </row>
    <row r="48">
      <c r="C48" t="inlineStr">
        <is>
          <t>hydrous</t>
        </is>
      </c>
      <c r="D48" s="60">
        <f>+D46/1.07</f>
        <v/>
      </c>
      <c r="E48" t="inlineStr">
        <is>
          <t>cbm fob</t>
        </is>
      </c>
    </row>
    <row r="50">
      <c r="D50">
        <f>130/5.65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31"/>
  <sheetViews>
    <sheetView workbookViewId="0">
      <selection activeCell="G30" sqref="G30"/>
    </sheetView>
  </sheetViews>
  <sheetFormatPr baseColWidth="10" defaultColWidth="8.7109375" defaultRowHeight="15"/>
  <cols>
    <col width="19.85546875" customWidth="1" style="1129" min="2" max="2"/>
    <col width="11.5703125" bestFit="1" customWidth="1" style="1129" min="3" max="4"/>
    <col width="9.5703125" bestFit="1" customWidth="1" style="1129" min="15" max="15"/>
  </cols>
  <sheetData>
    <row r="1" ht="18.75" customHeight="1" s="1129">
      <c r="A1" s="57" t="n">
        <v>44284</v>
      </c>
      <c r="B1" s="81" t="inlineStr">
        <is>
          <t>CHINA</t>
        </is>
      </c>
    </row>
    <row r="2">
      <c r="B2" s="64" t="inlineStr">
        <is>
          <t>ST ROSE</t>
        </is>
      </c>
      <c r="C2" t="inlineStr">
        <is>
          <t>Freight</t>
        </is>
      </c>
      <c r="D2" s="1146">
        <f>1500000/D4</f>
        <v/>
      </c>
      <c r="E2" t="inlineStr">
        <is>
          <t>usd/cbm</t>
        </is>
      </c>
      <c r="F2" t="inlineStr">
        <is>
          <t>Yangtze River ports</t>
        </is>
      </c>
    </row>
    <row r="3">
      <c r="A3" t="n">
        <v>264.172</v>
      </c>
      <c r="B3" s="64" t="inlineStr">
        <is>
          <t>SANTOS</t>
        </is>
      </c>
      <c r="C3" t="inlineStr">
        <is>
          <t>Freight</t>
        </is>
      </c>
      <c r="D3" s="1146">
        <f>(+'Freight matrix'!J24)*A4</f>
        <v/>
      </c>
      <c r="E3" t="inlineStr">
        <is>
          <t>usd/cbm</t>
        </is>
      </c>
    </row>
    <row r="4" ht="18.6" customHeight="1" s="1129">
      <c r="A4" t="n">
        <v>0.789</v>
      </c>
      <c r="C4" t="inlineStr">
        <is>
          <t>Volume</t>
        </is>
      </c>
      <c r="D4" s="1147" t="n">
        <v>30000</v>
      </c>
      <c r="E4" t="inlineStr">
        <is>
          <t>cbm</t>
        </is>
      </c>
    </row>
    <row r="6">
      <c r="C6" t="inlineStr">
        <is>
          <t>Basis</t>
        </is>
      </c>
      <c r="D6" s="1146" t="n">
        <v>0.1</v>
      </c>
      <c r="E6" t="inlineStr">
        <is>
          <t>cpg</t>
        </is>
      </c>
    </row>
    <row r="7">
      <c r="B7" s="28" t="inlineStr">
        <is>
          <t>US</t>
        </is>
      </c>
      <c r="C7" s="55" t="inlineStr">
        <is>
          <t>APR</t>
        </is>
      </c>
      <c r="D7" s="55" t="inlineStr">
        <is>
          <t>MAY</t>
        </is>
      </c>
      <c r="E7" s="55" t="inlineStr">
        <is>
          <t>JUN</t>
        </is>
      </c>
      <c r="F7" s="55" t="inlineStr">
        <is>
          <t>JUL</t>
        </is>
      </c>
      <c r="G7" s="55" t="inlineStr">
        <is>
          <t>AUG</t>
        </is>
      </c>
      <c r="H7" s="55" t="inlineStr">
        <is>
          <t>SEP</t>
        </is>
      </c>
      <c r="I7" s="55" t="inlineStr">
        <is>
          <t>OCT</t>
        </is>
      </c>
      <c r="J7" s="55" t="inlineStr">
        <is>
          <t>NOV</t>
        </is>
      </c>
      <c r="K7" s="55" t="inlineStr">
        <is>
          <t>DEC</t>
        </is>
      </c>
      <c r="L7" s="55" t="inlineStr">
        <is>
          <t>JAN</t>
        </is>
      </c>
      <c r="M7" s="55" t="inlineStr">
        <is>
          <t>FEB</t>
        </is>
      </c>
      <c r="N7" s="55" t="inlineStr">
        <is>
          <t>MAR</t>
        </is>
      </c>
    </row>
    <row r="8">
      <c r="B8" s="64" t="inlineStr">
        <is>
          <t>CHIP</t>
        </is>
      </c>
      <c r="C8" s="120">
        <f>+'settlement day'!F9</f>
        <v/>
      </c>
      <c r="D8" s="120">
        <f>+'settlement day'!G9</f>
        <v/>
      </c>
      <c r="E8" s="120">
        <f>+'settlement day'!H9</f>
        <v/>
      </c>
      <c r="F8" s="120">
        <f>+'settlement day'!I9</f>
        <v/>
      </c>
      <c r="G8" s="120">
        <f>+'settlement day'!J9</f>
        <v/>
      </c>
      <c r="H8" s="120">
        <f>+'settlement day'!K9</f>
        <v/>
      </c>
      <c r="I8" s="120">
        <f>+'settlement day'!L9</f>
        <v/>
      </c>
      <c r="J8" s="120">
        <f>+'settlement day'!M9</f>
        <v/>
      </c>
      <c r="K8" s="120">
        <f>+'settlement day'!N9</f>
        <v/>
      </c>
      <c r="L8" s="67" t="n"/>
      <c r="M8" s="67" t="n"/>
      <c r="N8" s="67" t="n"/>
    </row>
    <row r="9" ht="15.75" customHeight="1" s="1129" thickBot="1">
      <c r="B9" s="64" t="n"/>
    </row>
    <row r="10" ht="15.75" customHeight="1" s="1129" thickBot="1">
      <c r="B10" s="183" t="inlineStr">
        <is>
          <t>FOB IMTT</t>
        </is>
      </c>
      <c r="C10" s="184">
        <f>+(C8+$D$6)*$A$3</f>
        <v/>
      </c>
      <c r="D10" s="184">
        <f>+(D8+$D$6)*$A$3</f>
        <v/>
      </c>
      <c r="E10" s="184">
        <f>+(E8+$D$6)*$A$3</f>
        <v/>
      </c>
      <c r="F10" s="184">
        <f>+(F8+$D$6)*$A$3</f>
        <v/>
      </c>
      <c r="G10" s="184">
        <f>+(G8+$D$6)*$A$3</f>
        <v/>
      </c>
      <c r="H10" s="184">
        <f>+(H8+$D$6)*$A$3</f>
        <v/>
      </c>
      <c r="I10" s="184">
        <f>+(I8+$D$6)*$A$3</f>
        <v/>
      </c>
      <c r="J10" s="184">
        <f>+(J8+$D$6)*$A$3</f>
        <v/>
      </c>
      <c r="K10" s="185">
        <f>+(K8+$D$6)*$A$3</f>
        <v/>
      </c>
      <c r="L10" s="28" t="n"/>
      <c r="M10" s="28" t="n"/>
      <c r="N10" s="28" t="n"/>
    </row>
    <row r="11">
      <c r="B11" s="64" t="inlineStr">
        <is>
          <t>CIF China usd/cbm</t>
        </is>
      </c>
      <c r="C11" s="1149">
        <f>+C10+$D$2</f>
        <v/>
      </c>
      <c r="D11" s="1149">
        <f>+D10+$D$2</f>
        <v/>
      </c>
      <c r="E11" s="1149">
        <f>+E10+$D$2</f>
        <v/>
      </c>
      <c r="F11" s="1149">
        <f>+F10+$D$2</f>
        <v/>
      </c>
      <c r="G11" s="1149">
        <f>+G10+$D$2</f>
        <v/>
      </c>
      <c r="H11" s="1149">
        <f>+H10+$D$2</f>
        <v/>
      </c>
      <c r="I11" s="1149">
        <f>+I10+$D$2</f>
        <v/>
      </c>
      <c r="J11" s="1149">
        <f>+J10+$D$2</f>
        <v/>
      </c>
      <c r="K11" s="1149">
        <f>+K10+$D$2</f>
        <v/>
      </c>
    </row>
    <row r="12">
      <c r="A12" s="1151" t="n">
        <v>1.45</v>
      </c>
      <c r="B12" s="64" t="inlineStr">
        <is>
          <t>Import duty</t>
        </is>
      </c>
      <c r="C12" s="1149">
        <f>+C11*$A$12</f>
        <v/>
      </c>
      <c r="D12" s="1149">
        <f>+D11*$A$12</f>
        <v/>
      </c>
      <c r="E12" s="1149">
        <f>+E11*$A$12</f>
        <v/>
      </c>
      <c r="F12" s="1149">
        <f>+F11*$A$12</f>
        <v/>
      </c>
      <c r="G12" s="1149">
        <f>+G11*$A$12</f>
        <v/>
      </c>
      <c r="H12" s="1149">
        <f>+H11*$A$12</f>
        <v/>
      </c>
      <c r="I12" s="1149">
        <f>+I11*$A$12</f>
        <v/>
      </c>
      <c r="J12" s="1149">
        <f>+J11*$A$12</f>
        <v/>
      </c>
      <c r="K12" s="1149">
        <f>+K11*$A$12</f>
        <v/>
      </c>
    </row>
    <row r="13">
      <c r="C13" s="1149" t="n"/>
      <c r="D13" s="1149" t="n"/>
      <c r="E13" s="1149" t="n"/>
      <c r="F13" s="1149" t="n"/>
      <c r="G13" s="1149" t="n"/>
      <c r="H13" s="1149" t="n"/>
      <c r="I13" s="1149" t="n"/>
      <c r="J13" s="1149" t="n"/>
      <c r="K13" s="1149" t="n"/>
    </row>
    <row r="14">
      <c r="B14" s="71" t="inlineStr">
        <is>
          <t>CIF usd/mt</t>
        </is>
      </c>
      <c r="C14" s="1150">
        <f>+C12/$A$4</f>
        <v/>
      </c>
      <c r="D14" s="1150">
        <f>+D12/$A$4</f>
        <v/>
      </c>
      <c r="E14" s="1150">
        <f>+E12/$A$4</f>
        <v/>
      </c>
      <c r="F14" s="1150">
        <f>+F12/$A$4</f>
        <v/>
      </c>
      <c r="G14" s="1150">
        <f>+G12/$A$4</f>
        <v/>
      </c>
      <c r="H14" s="1150">
        <f>+H12/$A$4</f>
        <v/>
      </c>
      <c r="I14" s="1150">
        <f>+I12/$A$4</f>
        <v/>
      </c>
      <c r="J14" s="1150">
        <f>+J12/$A$4</f>
        <v/>
      </c>
      <c r="K14" s="1150">
        <f>+K12/$A$4</f>
        <v/>
      </c>
    </row>
    <row r="17">
      <c r="A17" s="75" t="inlineStr">
        <is>
          <t>inland</t>
        </is>
      </c>
      <c r="B17" s="28" t="inlineStr">
        <is>
          <t>BRAZIL</t>
        </is>
      </c>
      <c r="C17" s="55" t="inlineStr">
        <is>
          <t>APR</t>
        </is>
      </c>
      <c r="D17" s="55" t="inlineStr">
        <is>
          <t>MAY</t>
        </is>
      </c>
      <c r="E17" s="55" t="inlineStr">
        <is>
          <t>JUN</t>
        </is>
      </c>
      <c r="F17" s="55" t="inlineStr">
        <is>
          <t>JUL</t>
        </is>
      </c>
      <c r="G17" s="55" t="inlineStr">
        <is>
          <t>AUG</t>
        </is>
      </c>
      <c r="H17" s="55" t="inlineStr">
        <is>
          <t>SEP</t>
        </is>
      </c>
      <c r="I17" s="55" t="inlineStr">
        <is>
          <t>OCT</t>
        </is>
      </c>
      <c r="J17" s="55" t="inlineStr">
        <is>
          <t>NOV</t>
        </is>
      </c>
      <c r="K17" s="55" t="inlineStr">
        <is>
          <t>DEC</t>
        </is>
      </c>
      <c r="L17" s="55" t="inlineStr">
        <is>
          <t>JAN</t>
        </is>
      </c>
      <c r="M17" s="55" t="inlineStr">
        <is>
          <t>FEB</t>
        </is>
      </c>
      <c r="N17" s="55" t="inlineStr">
        <is>
          <t>MAR</t>
        </is>
      </c>
    </row>
    <row r="18">
      <c r="A18" s="60">
        <f>+'mkt data'!G6+'mkt data'!G8</f>
        <v/>
      </c>
      <c r="B18" s="64" t="inlineStr">
        <is>
          <t>B3</t>
        </is>
      </c>
      <c r="C18" s="67">
        <f>+'settlement day'!F13</f>
        <v/>
      </c>
      <c r="D18" s="67">
        <f>+'settlement day'!G13</f>
        <v/>
      </c>
      <c r="E18" s="67">
        <f>+'settlement day'!H13</f>
        <v/>
      </c>
      <c r="F18" s="67">
        <f>+'settlement day'!I13</f>
        <v/>
      </c>
      <c r="G18" s="67">
        <f>+'settlement day'!J13</f>
        <v/>
      </c>
      <c r="H18" s="67">
        <f>+'settlement day'!K13</f>
        <v/>
      </c>
      <c r="I18" s="67">
        <f>+'settlement day'!L13</f>
        <v/>
      </c>
      <c r="J18" s="67">
        <f>+'settlement day'!M13</f>
        <v/>
      </c>
      <c r="K18" s="67">
        <f>+'settlement day'!N13</f>
        <v/>
      </c>
      <c r="L18" s="67" t="n"/>
      <c r="M18" s="67" t="n"/>
      <c r="N18" s="67" t="n"/>
    </row>
    <row r="19">
      <c r="A19" t="inlineStr">
        <is>
          <t>brl/cbm</t>
        </is>
      </c>
      <c r="B19" s="64" t="inlineStr">
        <is>
          <t>BRL/USD</t>
        </is>
      </c>
      <c r="C19" s="1151">
        <f>+D19</f>
        <v/>
      </c>
      <c r="D19" s="1151">
        <f>+'settlement day'!G30</f>
        <v/>
      </c>
      <c r="E19" s="1151">
        <f>+'settlement day'!H30</f>
        <v/>
      </c>
      <c r="F19" s="1151">
        <f>+'settlement day'!I30</f>
        <v/>
      </c>
      <c r="G19" s="1151">
        <f>+'settlement day'!J30</f>
        <v/>
      </c>
      <c r="H19" s="1151">
        <f>+'settlement day'!K30</f>
        <v/>
      </c>
      <c r="I19" s="1151">
        <f>+'settlement day'!L30</f>
        <v/>
      </c>
      <c r="J19" s="1151">
        <f>+'settlement day'!M30</f>
        <v/>
      </c>
      <c r="K19" s="1151">
        <f>+'settlement day'!N30</f>
        <v/>
      </c>
      <c r="L19" s="1151" t="n"/>
      <c r="M19" s="1151" t="n"/>
      <c r="N19" s="1151" t="n"/>
    </row>
    <row r="20">
      <c r="B20" s="64" t="inlineStr">
        <is>
          <t>hydrous FOB BRZ</t>
        </is>
      </c>
      <c r="C20" s="74">
        <f>+(C18+$A$18)/C19</f>
        <v/>
      </c>
      <c r="D20" s="74">
        <f>+(D18+$A$18)/D19</f>
        <v/>
      </c>
      <c r="E20" s="74">
        <f>+(E18+$A$18)/E19</f>
        <v/>
      </c>
      <c r="F20" s="74">
        <f>+(F18+$A$18)/F19</f>
        <v/>
      </c>
      <c r="G20" s="74">
        <f>+(G18+$A$18)/G19</f>
        <v/>
      </c>
      <c r="H20" s="74">
        <f>+(H18+$A$18)/H19</f>
        <v/>
      </c>
      <c r="I20" s="74">
        <f>+(I18+$A$18)/I19</f>
        <v/>
      </c>
      <c r="J20" s="74">
        <f>+(J18+$A$18)/J19</f>
        <v/>
      </c>
      <c r="K20" s="74">
        <f>+(K18+$A$18)/K19</f>
        <v/>
      </c>
      <c r="L20" s="74" t="n"/>
      <c r="M20" s="74" t="n"/>
      <c r="N20" s="74" t="n"/>
    </row>
    <row r="21" ht="15.75" customHeight="1" s="1129" thickBot="1">
      <c r="A21" t="n">
        <v>100</v>
      </c>
      <c r="B21" s="64" t="inlineStr">
        <is>
          <t>grade B FOB BRZ</t>
        </is>
      </c>
      <c r="C21" s="74">
        <f>+C20+($A$21/C19)</f>
        <v/>
      </c>
      <c r="D21" s="74">
        <f>+D20+($A$21/D19)</f>
        <v/>
      </c>
      <c r="E21" s="74">
        <f>+E20+($A$21/E19)</f>
        <v/>
      </c>
      <c r="F21" s="74">
        <f>+F20+($A$21/F19)</f>
        <v/>
      </c>
      <c r="G21" s="74">
        <f>+G20+($A$21/G19)</f>
        <v/>
      </c>
      <c r="H21" s="74">
        <f>+H20+($A$21/H19)</f>
        <v/>
      </c>
      <c r="I21" s="74">
        <f>+I20+($A$21/I19)</f>
        <v/>
      </c>
      <c r="J21" s="74">
        <f>+J20+($A$21/J19)</f>
        <v/>
      </c>
      <c r="K21" s="74">
        <f>+K20+($A$21/K19)</f>
        <v/>
      </c>
      <c r="L21" s="74" t="n"/>
      <c r="M21" s="74" t="n"/>
      <c r="N21" s="74" t="n"/>
    </row>
    <row r="22" ht="15.75" customHeight="1" s="1129" thickBot="1">
      <c r="A22" s="1151" t="n">
        <v>1.12</v>
      </c>
      <c r="B22" s="183" t="inlineStr">
        <is>
          <t>anhydrous FOB BRZ</t>
        </is>
      </c>
      <c r="C22" s="186">
        <f>+C20*$A$22</f>
        <v/>
      </c>
      <c r="D22" s="186">
        <f>+D20*$A$22</f>
        <v/>
      </c>
      <c r="E22" s="186">
        <f>+E20*$A$22</f>
        <v/>
      </c>
      <c r="F22" s="186">
        <f>+F20*$A$22</f>
        <v/>
      </c>
      <c r="G22" s="186">
        <f>+G20*$A$22</f>
        <v/>
      </c>
      <c r="H22" s="186">
        <f>+H20*$A$22</f>
        <v/>
      </c>
      <c r="I22" s="186">
        <f>+I20*$A$22</f>
        <v/>
      </c>
      <c r="J22" s="186">
        <f>+J20*$A$22</f>
        <v/>
      </c>
      <c r="K22" s="187">
        <f>+K20*$A$22</f>
        <v/>
      </c>
      <c r="L22" s="82" t="n"/>
      <c r="M22" s="82" t="n"/>
      <c r="N22" s="82" t="n"/>
    </row>
    <row r="23">
      <c r="C23" s="74" t="n"/>
      <c r="D23" s="74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</row>
    <row r="24">
      <c r="B24" s="64" t="inlineStr">
        <is>
          <t>CIF China</t>
        </is>
      </c>
      <c r="C24" s="1149">
        <f>+C22+$D$3</f>
        <v/>
      </c>
      <c r="D24" s="1149">
        <f>+D22+$D$3</f>
        <v/>
      </c>
      <c r="E24" s="1149">
        <f>+E22+$D$3</f>
        <v/>
      </c>
      <c r="F24" s="1149">
        <f>+F22+$D$3</f>
        <v/>
      </c>
      <c r="G24" s="1149">
        <f>+G22+$D$3</f>
        <v/>
      </c>
      <c r="H24" s="1149">
        <f>+H22+$D$3</f>
        <v/>
      </c>
      <c r="I24" s="1149">
        <f>+I22+$D$3</f>
        <v/>
      </c>
      <c r="J24" s="1149">
        <f>+J22+$D$3</f>
        <v/>
      </c>
      <c r="K24" s="1149">
        <f>+K22+$D$3</f>
        <v/>
      </c>
      <c r="L24" s="1149" t="n"/>
      <c r="M24" s="1149" t="n"/>
      <c r="N24" s="1149" t="n"/>
    </row>
    <row r="25">
      <c r="A25" s="1151" t="n">
        <v>1.3</v>
      </c>
      <c r="B25" s="64" t="inlineStr">
        <is>
          <t>Import duty</t>
        </is>
      </c>
      <c r="C25" s="676">
        <f>+C24*$A$25</f>
        <v/>
      </c>
      <c r="D25" s="1149">
        <f>+D24*$A$25</f>
        <v/>
      </c>
      <c r="E25" s="1149">
        <f>+E24*$A$25</f>
        <v/>
      </c>
      <c r="F25" s="1149">
        <f>+F24*$A$25</f>
        <v/>
      </c>
      <c r="G25" s="1149">
        <f>+G24*$A$25</f>
        <v/>
      </c>
      <c r="H25" s="1149">
        <f>+H24*$A$25</f>
        <v/>
      </c>
      <c r="I25" s="1149">
        <f>+I24*$A$25</f>
        <v/>
      </c>
      <c r="J25" s="1149">
        <f>+J24*$A$25</f>
        <v/>
      </c>
      <c r="K25" s="1149">
        <f>+K24*$A$25</f>
        <v/>
      </c>
      <c r="L25" s="1149" t="n"/>
      <c r="M25" s="1149" t="n"/>
      <c r="N25" s="1149" t="n"/>
    </row>
    <row r="27">
      <c r="B27" s="71" t="inlineStr">
        <is>
          <t>CIF usd/mt</t>
        </is>
      </c>
      <c r="C27" s="1150">
        <f>+C25/$A$4</f>
        <v/>
      </c>
      <c r="D27" s="1150">
        <f>+D25/$A$4</f>
        <v/>
      </c>
      <c r="E27" s="1150">
        <f>+E25/$A$4</f>
        <v/>
      </c>
      <c r="F27" s="1150">
        <f>+F25/$A$4</f>
        <v/>
      </c>
      <c r="G27" s="1150">
        <f>+G25/$A$4</f>
        <v/>
      </c>
      <c r="H27" s="1150">
        <f>+H25/$A$4</f>
        <v/>
      </c>
      <c r="I27" s="1150">
        <f>+I25/$A$4</f>
        <v/>
      </c>
      <c r="J27" s="1150">
        <f>+J25/$A$4</f>
        <v/>
      </c>
      <c r="K27" s="1150">
        <f>+K25/$A$4</f>
        <v/>
      </c>
      <c r="L27" s="1150" t="n"/>
      <c r="M27" s="1150" t="n"/>
      <c r="N27" s="1150" t="n"/>
    </row>
    <row r="31">
      <c r="B31" s="295" t="inlineStr">
        <is>
          <t>China domestic price</t>
        </is>
      </c>
    </row>
  </sheetData>
  <pageMargins left="0.7" right="0.7" top="0.75" bottom="0.75" header="0.3" footer="0.3"/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R43"/>
  <sheetViews>
    <sheetView workbookViewId="0">
      <selection activeCell="E35" sqref="E35"/>
    </sheetView>
  </sheetViews>
  <sheetFormatPr baseColWidth="10" defaultColWidth="8.7109375" defaultRowHeight="15"/>
  <cols>
    <col width="33.5703125" customWidth="1" style="1129" min="2" max="2"/>
    <col width="10.42578125" bestFit="1" customWidth="1" style="1129" min="3" max="3"/>
    <col width="11" customWidth="1" style="1129" min="4" max="4"/>
    <col width="9.5703125" bestFit="1" customWidth="1" style="1129" min="6" max="6"/>
    <col width="10.140625" customWidth="1" style="1129" min="9" max="9"/>
    <col width="10.42578125" customWidth="1" style="1129" min="11" max="11"/>
  </cols>
  <sheetData>
    <row r="1">
      <c r="C1" s="195" t="n"/>
    </row>
    <row r="3">
      <c r="C3" s="193" t="n">
        <v>264.172</v>
      </c>
      <c r="E3" s="1151" t="n"/>
      <c r="F3" s="1151" t="n"/>
    </row>
    <row r="4" ht="23.25" customHeight="1" s="1129">
      <c r="B4" s="194" t="inlineStr">
        <is>
          <t>Arbitrage Brazil to California</t>
        </is>
      </c>
      <c r="C4" s="193" t="n"/>
      <c r="E4" s="1151" t="n"/>
      <c r="F4" s="1151" t="n"/>
      <c r="H4" t="n">
        <v>3000</v>
      </c>
    </row>
    <row r="5">
      <c r="B5" t="inlineStr">
        <is>
          <t>Updated:</t>
        </is>
      </c>
      <c r="C5" s="195" t="n">
        <v>44286</v>
      </c>
      <c r="E5" s="1151" t="n"/>
      <c r="F5" s="1151" t="n"/>
      <c r="H5" s="74">
        <f>+H4/I5</f>
        <v/>
      </c>
      <c r="I5">
        <f>+'settlement day'!H30</f>
        <v/>
      </c>
    </row>
    <row r="6">
      <c r="C6" s="193" t="n"/>
      <c r="E6" s="1151" t="n"/>
      <c r="F6" s="1151" t="n"/>
    </row>
    <row r="7">
      <c r="B7" t="inlineStr">
        <is>
          <t>Volume</t>
        </is>
      </c>
      <c r="C7" s="1153" t="n">
        <v>40000</v>
      </c>
      <c r="D7" t="inlineStr">
        <is>
          <t>m3</t>
        </is>
      </c>
      <c r="E7" s="1154">
        <f>(+C7*C3)/1000</f>
        <v/>
      </c>
      <c r="F7" s="1151" t="inlineStr">
        <is>
          <t>mln gal</t>
        </is>
      </c>
      <c r="Q7" t="n">
        <v>2.4825</v>
      </c>
    </row>
    <row r="8">
      <c r="B8" t="inlineStr">
        <is>
          <t>FOB Santos</t>
        </is>
      </c>
      <c r="C8" s="1155" t="n">
        <v>545</v>
      </c>
      <c r="D8" t="inlineStr">
        <is>
          <t>per m3</t>
        </is>
      </c>
      <c r="E8" s="1156" t="inlineStr">
        <is>
          <t>JUNE</t>
        </is>
      </c>
      <c r="F8" s="1157" t="inlineStr">
        <is>
          <t>loading</t>
        </is>
      </c>
      <c r="I8" s="297" t="inlineStr">
        <is>
          <t>FREIGHT</t>
        </is>
      </c>
      <c r="J8" s="192" t="n"/>
      <c r="K8" s="192" t="n"/>
      <c r="Q8" t="n">
        <v>0.365</v>
      </c>
    </row>
    <row r="9">
      <c r="B9" t="inlineStr">
        <is>
          <t>FOB Santos</t>
        </is>
      </c>
      <c r="C9" s="1158">
        <f>C8/264.172</f>
        <v/>
      </c>
      <c r="D9" t="inlineStr">
        <is>
          <t>per gallon</t>
        </is>
      </c>
      <c r="E9" s="1151" t="n"/>
      <c r="F9" s="1151" t="n"/>
      <c r="I9" s="104" t="inlineStr">
        <is>
          <t>05/02/2021: spi: $1.7-1.75 m as a guide</t>
        </is>
      </c>
      <c r="J9" s="192" t="n"/>
      <c r="K9" s="192" t="n"/>
      <c r="Q9" s="28">
        <f>+Q7+Q8</f>
        <v/>
      </c>
    </row>
    <row r="10">
      <c r="B10" t="inlineStr">
        <is>
          <t>Frt ($/mT)</t>
        </is>
      </c>
      <c r="C10" s="1158">
        <f>E10/334</f>
        <v/>
      </c>
      <c r="D10" t="inlineStr">
        <is>
          <t>per gallon</t>
        </is>
      </c>
      <c r="E10" s="1159">
        <f>+I12</f>
        <v/>
      </c>
      <c r="F10" s="1151" t="inlineStr">
        <is>
          <t>usd/mt</t>
        </is>
      </c>
      <c r="I10" s="1160" t="n">
        <v>1750000</v>
      </c>
      <c r="J10" s="192" t="inlineStr">
        <is>
          <t>usd lps</t>
        </is>
      </c>
      <c r="K10" s="192" t="inlineStr">
        <is>
          <t>400/400</t>
        </is>
      </c>
      <c r="Q10">
        <f>+Q9*264.172</f>
        <v/>
      </c>
    </row>
    <row r="11">
      <c r="B11" t="inlineStr">
        <is>
          <t>CIF Cali</t>
        </is>
      </c>
      <c r="C11" s="1161">
        <f>C9+C10</f>
        <v/>
      </c>
      <c r="D11" t="inlineStr">
        <is>
          <t>per gallon</t>
        </is>
      </c>
      <c r="E11" s="1151" t="n"/>
      <c r="F11" s="1151" t="n"/>
      <c r="I11" s="1160">
        <f>40000*0.789</f>
        <v/>
      </c>
      <c r="J11" s="192" t="inlineStr">
        <is>
          <t>mt</t>
        </is>
      </c>
      <c r="K11" s="192" t="n"/>
      <c r="P11" t="inlineStr">
        <is>
          <t>FOB</t>
        </is>
      </c>
      <c r="Q11">
        <f>+Q10/1.1</f>
        <v/>
      </c>
      <c r="R11" t="inlineStr">
        <is>
          <t>eur/cbm</t>
        </is>
      </c>
    </row>
    <row r="12">
      <c r="B12" s="28" t="inlineStr">
        <is>
          <t>CIF Cali ME importer of record</t>
        </is>
      </c>
      <c r="C12" s="1162">
        <f>C11*1.025</f>
        <v/>
      </c>
      <c r="D12" t="inlineStr">
        <is>
          <t>per gallon</t>
        </is>
      </c>
      <c r="E12" s="1163">
        <f>+C12*C3</f>
        <v/>
      </c>
      <c r="F12" s="1151" t="inlineStr">
        <is>
          <t>USD/cbm</t>
        </is>
      </c>
      <c r="I12" s="299">
        <f>+I10/I11</f>
        <v/>
      </c>
      <c r="J12" s="192" t="inlineStr">
        <is>
          <t>usd/mt</t>
        </is>
      </c>
      <c r="K12" s="192" t="n"/>
    </row>
    <row r="13">
      <c r="C13" s="1164" t="n"/>
      <c r="E13" s="1151" t="n"/>
      <c r="F13" s="1151" t="n"/>
      <c r="L13">
        <f>+I12*0.789</f>
        <v/>
      </c>
    </row>
    <row r="14">
      <c r="C14" s="83" t="n"/>
      <c r="E14" s="1151" t="n"/>
      <c r="F14" s="1165" t="n"/>
    </row>
    <row r="15">
      <c r="B15" t="inlineStr">
        <is>
          <t>LCSF Baseline</t>
        </is>
      </c>
      <c r="C15" s="83" t="n">
        <v>79.90000000000001</v>
      </c>
      <c r="D15" t="inlineStr">
        <is>
          <t>CI value</t>
        </is>
      </c>
      <c r="E15" s="1151" t="n"/>
      <c r="F15" s="1165" t="n"/>
    </row>
    <row r="16">
      <c r="B16" t="inlineStr">
        <is>
          <t>LCFS (Brazil)</t>
        </is>
      </c>
      <c r="C16" s="239" t="n">
        <v>58</v>
      </c>
      <c r="D16" t="inlineStr">
        <is>
          <t>CI value</t>
        </is>
      </c>
      <c r="E16" s="1166" t="n"/>
      <c r="F16" s="1167" t="n"/>
      <c r="I16" s="28" t="inlineStr">
        <is>
          <t>CIF SALE TO ME</t>
        </is>
      </c>
    </row>
    <row r="17">
      <c r="B17" t="inlineStr">
        <is>
          <t>LCFS CI value</t>
        </is>
      </c>
      <c r="C17" s="1168">
        <f>+'settlement day'!BJ34</f>
        <v/>
      </c>
      <c r="D17" t="inlineStr">
        <is>
          <t>per gallon</t>
        </is>
      </c>
      <c r="E17" s="1166" t="n"/>
      <c r="F17" s="1167" t="n"/>
      <c r="I17" s="1169">
        <f>+C9</f>
        <v/>
      </c>
      <c r="J17" t="inlineStr">
        <is>
          <t>FOB Santos</t>
        </is>
      </c>
    </row>
    <row r="18">
      <c r="B18" t="inlineStr">
        <is>
          <t>LCFS ( Brazilian producer)</t>
        </is>
      </c>
      <c r="C18" s="1170">
        <f>(C15-C16)*C17</f>
        <v/>
      </c>
      <c r="D18" t="inlineStr">
        <is>
          <t>per gallon</t>
        </is>
      </c>
      <c r="E18" s="1166" t="n"/>
      <c r="F18" s="1167" t="n"/>
      <c r="I18" s="1169" t="n">
        <v>0.005</v>
      </c>
      <c r="J18" t="inlineStr">
        <is>
          <t>Costings</t>
        </is>
      </c>
    </row>
    <row r="19">
      <c r="B19" t="inlineStr">
        <is>
          <t>D6 2021</t>
        </is>
      </c>
      <c r="C19" s="1171">
        <f>+'settlement day'!BG34</f>
        <v/>
      </c>
      <c r="D19" t="inlineStr">
        <is>
          <t>per gallon</t>
        </is>
      </c>
      <c r="E19" s="1166" t="n"/>
      <c r="F19" s="1167" t="n"/>
      <c r="I19" s="1169">
        <f>+C10</f>
        <v/>
      </c>
      <c r="J19" t="inlineStr">
        <is>
          <t>Freight</t>
        </is>
      </c>
    </row>
    <row r="20">
      <c r="B20" t="inlineStr">
        <is>
          <t>D5 2021</t>
        </is>
      </c>
      <c r="C20" s="1171">
        <f>+'settlement day'!BI34</f>
        <v/>
      </c>
      <c r="D20" t="inlineStr">
        <is>
          <t>per gallon</t>
        </is>
      </c>
      <c r="E20" s="1166" t="n"/>
      <c r="F20" s="1167" t="n"/>
      <c r="I20" s="1169" t="n">
        <v>0.01</v>
      </c>
      <c r="J20" t="inlineStr">
        <is>
          <t>Demurrage</t>
        </is>
      </c>
    </row>
    <row r="21" ht="15.75" customHeight="1" s="1129" thickBot="1">
      <c r="B21" t="inlineStr">
        <is>
          <t>D5-D6</t>
        </is>
      </c>
      <c r="C21" s="1170">
        <f>C20-C19</f>
        <v/>
      </c>
      <c r="D21" t="inlineStr">
        <is>
          <t>per gallon</t>
        </is>
      </c>
      <c r="E21" s="1166" t="n"/>
      <c r="F21" s="1172" t="n"/>
      <c r="I21" s="1173" t="n">
        <v>0.01</v>
      </c>
      <c r="J21" t="inlineStr">
        <is>
          <t>MEG</t>
        </is>
      </c>
    </row>
    <row r="22">
      <c r="B22" t="inlineStr">
        <is>
          <t>Total CI+RIN pick-up</t>
        </is>
      </c>
      <c r="C22" s="1174">
        <f>(C21+C18)*E22</f>
        <v/>
      </c>
      <c r="D22" t="inlineStr">
        <is>
          <t>per gallon</t>
        </is>
      </c>
      <c r="E22" s="244" t="n">
        <v>1</v>
      </c>
      <c r="F22" s="1151" t="n"/>
      <c r="I22" s="1175">
        <f>SUM(I17:I21)</f>
        <v/>
      </c>
      <c r="J22" s="1163">
        <f>+I22*C3</f>
        <v/>
      </c>
      <c r="K22" s="1151" t="inlineStr">
        <is>
          <t>USD/cbm</t>
        </is>
      </c>
    </row>
    <row r="23">
      <c r="B23" t="inlineStr">
        <is>
          <t>Total CI+RIN pick-up</t>
        </is>
      </c>
      <c r="C23" s="1176">
        <f>C22*$C$3</f>
        <v/>
      </c>
      <c r="D23" t="inlineStr">
        <is>
          <t>per m3</t>
        </is>
      </c>
      <c r="E23" s="1166" t="n"/>
      <c r="F23" s="1151" t="n"/>
    </row>
    <row r="24">
      <c r="C24" s="83" t="n"/>
      <c r="E24" s="71" t="inlineStr">
        <is>
          <t>OPIS spot</t>
        </is>
      </c>
      <c r="F24" s="1151" t="n"/>
      <c r="G24" s="63" t="inlineStr">
        <is>
          <t>Platts</t>
        </is>
      </c>
    </row>
    <row r="25">
      <c r="B25" t="inlineStr">
        <is>
          <t>CIF Cali with Credit</t>
        </is>
      </c>
      <c r="C25" s="1177">
        <f>C12-C22</f>
        <v/>
      </c>
      <c r="E25" s="64" t="inlineStr">
        <is>
          <t>Argo</t>
        </is>
      </c>
      <c r="F25" s="1166">
        <f>+'settlement day'!AY34</f>
        <v/>
      </c>
      <c r="G25" s="226" t="n"/>
    </row>
    <row r="26">
      <c r="B26" t="inlineStr">
        <is>
          <t>Cali delivered (CHIP + differential)</t>
        </is>
      </c>
      <c r="C26" s="1178">
        <f>+F28+G27</f>
        <v/>
      </c>
      <c r="E26" s="64" t="inlineStr">
        <is>
          <t>LA</t>
        </is>
      </c>
      <c r="F26" s="1179">
        <f>+'settlement day'!AY38</f>
        <v/>
      </c>
      <c r="H26" s="1180">
        <f>+F25+G27</f>
        <v/>
      </c>
    </row>
    <row r="27">
      <c r="C27" s="1181" t="n"/>
      <c r="D27" s="192" t="n"/>
      <c r="E27" s="64" t="n"/>
      <c r="F27" s="1166">
        <f>+F26-F25</f>
        <v/>
      </c>
      <c r="G27" s="106" t="n">
        <v>0.18</v>
      </c>
    </row>
    <row r="28">
      <c r="C28" s="209" t="n"/>
      <c r="E28" s="1182" t="inlineStr">
        <is>
          <t>CHIP</t>
        </is>
      </c>
      <c r="F28" s="1183">
        <f>+'settlement day'!I9</f>
        <v/>
      </c>
      <c r="G28" s="28" t="inlineStr">
        <is>
          <t>JULY</t>
        </is>
      </c>
      <c r="H28" t="inlineStr">
        <is>
          <t>arrival</t>
        </is>
      </c>
    </row>
    <row r="29">
      <c r="B29" t="inlineStr">
        <is>
          <t>Bzl /Cali arb</t>
        </is>
      </c>
      <c r="C29" s="1184">
        <f>C26-C25</f>
        <v/>
      </c>
      <c r="D29" s="60">
        <f>+C29*C3</f>
        <v/>
      </c>
      <c r="E29" s="1151" t="n"/>
      <c r="F29" s="1151">
        <f>+F28-C25</f>
        <v/>
      </c>
    </row>
    <row r="30" ht="15.75" customHeight="1" s="1129" thickBot="1">
      <c r="C30" s="1185" t="n"/>
      <c r="E30" s="1186" t="n"/>
      <c r="F30" s="1151" t="n"/>
    </row>
    <row r="31">
      <c r="B31" s="214" t="inlineStr">
        <is>
          <t>Duty Drawback (2.5%)</t>
        </is>
      </c>
      <c r="C31" s="1187">
        <f>C11*0.025</f>
        <v/>
      </c>
      <c r="D31" s="216" t="inlineStr">
        <is>
          <t>per gallon</t>
        </is>
      </c>
      <c r="E31" s="1151" t="n"/>
      <c r="F31" s="1166" t="n"/>
    </row>
    <row r="32" ht="15.75" customHeight="1" s="1129" thickBot="1">
      <c r="B32" s="39" t="inlineStr">
        <is>
          <t>Duty Drawback (2.5%)</t>
        </is>
      </c>
      <c r="C32" s="1188">
        <f>C31*264.172</f>
        <v/>
      </c>
      <c r="D32" s="218" t="inlineStr">
        <is>
          <t>per m3</t>
        </is>
      </c>
      <c r="E32" s="1186" t="n"/>
      <c r="F32" s="1166" t="n"/>
    </row>
    <row r="39" ht="18.75" customHeight="1" s="1129">
      <c r="B39" s="235" t="inlineStr">
        <is>
          <t>FLORIDA / USGC</t>
        </is>
      </c>
    </row>
    <row r="40">
      <c r="B40" s="71" t="n">
        <v>0.12</v>
      </c>
      <c r="D40" s="97" t="inlineStr">
        <is>
          <t>usd/cbm</t>
        </is>
      </c>
    </row>
    <row r="41">
      <c r="B41" s="64" t="inlineStr">
        <is>
          <t>LYB / Florida ind bid</t>
        </is>
      </c>
      <c r="D41" s="1158">
        <f>(+'settlement day'!I9+B40)*C3</f>
        <v/>
      </c>
      <c r="F41" t="inlineStr">
        <is>
          <t>JULY arrival</t>
        </is>
      </c>
    </row>
    <row r="42">
      <c r="B42" s="64" t="inlineStr">
        <is>
          <t>CIF USGC/USEC</t>
        </is>
      </c>
      <c r="C42" s="1189">
        <f>+D41-D42</f>
        <v/>
      </c>
      <c r="D42" s="1158">
        <f>+('FOB origin'!#REF!)+('Freight matrix'!H16*0.789)</f>
        <v/>
      </c>
      <c r="E42" t="inlineStr">
        <is>
          <t>b3</t>
        </is>
      </c>
    </row>
    <row r="43">
      <c r="C43" s="246">
        <f>+D41-D43</f>
        <v/>
      </c>
      <c r="D43" s="1158">
        <f>+'FOB origin'!#REF!+('Freight matrix'!$H$16*0.789)</f>
        <v/>
      </c>
      <c r="E43" t="inlineStr">
        <is>
          <t>phys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1:V34"/>
  <sheetViews>
    <sheetView workbookViewId="0">
      <selection activeCell="A1" sqref="A1"/>
    </sheetView>
  </sheetViews>
  <sheetFormatPr baseColWidth="10" defaultColWidth="8.7109375" defaultRowHeight="15"/>
  <cols>
    <col width="4.140625" customWidth="1" style="1129" min="1" max="1"/>
    <col width="18.5703125" customWidth="1" style="1129" min="2" max="2"/>
    <col width="9.140625" bestFit="1" customWidth="1" style="1190" min="3" max="3"/>
    <col width="5.5703125" bestFit="1" customWidth="1" style="1190" min="4" max="4"/>
    <col width="7.42578125" bestFit="1" customWidth="1" style="1190" min="5" max="5"/>
    <col width="5.5703125" bestFit="1" customWidth="1" style="1190" min="6" max="12"/>
    <col width="9.85546875" customWidth="1" style="1129" min="17" max="17"/>
    <col width="12.85546875" customWidth="1" style="1129" min="18" max="25"/>
  </cols>
  <sheetData>
    <row r="1">
      <c r="B1" t="inlineStr">
        <is>
          <t>Last update</t>
        </is>
      </c>
      <c r="C1" s="158" t="inlineStr">
        <is>
          <t>April 21</t>
        </is>
      </c>
    </row>
    <row r="2" ht="15.75" customHeight="1" s="1129" thickBot="1"/>
    <row r="3" ht="19.5" customHeight="1" s="1129" thickBot="1">
      <c r="B3" s="1191" t="inlineStr">
        <is>
          <t>Freight rates in USD/MT</t>
        </is>
      </c>
      <c r="C3" s="387" t="n"/>
      <c r="D3" s="387" t="n"/>
      <c r="E3" s="387" t="n"/>
      <c r="F3" s="387" t="n"/>
      <c r="G3" s="387" t="n"/>
      <c r="H3" s="387" t="n"/>
      <c r="I3" s="387" t="n"/>
      <c r="J3" s="387" t="n"/>
      <c r="K3" s="387" t="n"/>
      <c r="L3" s="1192" t="n"/>
    </row>
    <row r="4">
      <c r="B4" s="54" t="inlineStr">
        <is>
          <t>ex USGC</t>
        </is>
      </c>
      <c r="C4" s="1193" t="inlineStr">
        <is>
          <t xml:space="preserve">  5kt </t>
        </is>
      </c>
      <c r="D4" s="216" t="n"/>
      <c r="E4" s="1194" t="inlineStr">
        <is>
          <t xml:space="preserve">  10kt </t>
        </is>
      </c>
      <c r="F4" s="756" t="n"/>
      <c r="G4" s="1193" t="inlineStr">
        <is>
          <t>20kt</t>
        </is>
      </c>
      <c r="H4" s="216" t="n"/>
      <c r="I4" s="1194" t="inlineStr">
        <is>
          <t>30kt</t>
        </is>
      </c>
      <c r="J4" s="756" t="n"/>
      <c r="K4" s="1193" t="inlineStr">
        <is>
          <t>40kt</t>
        </is>
      </c>
      <c r="L4" s="216" t="n"/>
    </row>
    <row r="5">
      <c r="B5" s="32" t="inlineStr">
        <is>
          <t>ARA</t>
        </is>
      </c>
      <c r="C5" s="1195" t="n">
        <v>57</v>
      </c>
      <c r="D5" s="1196" t="n">
        <v>60</v>
      </c>
      <c r="E5" s="1190" t="n">
        <v>47</v>
      </c>
      <c r="F5" s="1190" t="n">
        <v>55</v>
      </c>
      <c r="G5" s="1195" t="n">
        <v>39</v>
      </c>
      <c r="H5" s="1197" t="n">
        <v>42</v>
      </c>
      <c r="I5" s="1190" t="n">
        <v>32</v>
      </c>
      <c r="J5" s="1190" t="n">
        <v>35</v>
      </c>
      <c r="K5" s="1195" t="n">
        <v>29</v>
      </c>
      <c r="L5" s="1196" t="n">
        <v>32</v>
      </c>
    </row>
    <row r="6">
      <c r="B6" s="32" t="inlineStr">
        <is>
          <t>France</t>
        </is>
      </c>
      <c r="C6" s="1198" t="n">
        <v>57</v>
      </c>
      <c r="D6" s="1199" t="n">
        <v>60</v>
      </c>
      <c r="E6" s="1200" t="n">
        <v>47</v>
      </c>
      <c r="F6" s="1200" t="n">
        <v>55</v>
      </c>
      <c r="G6" s="1198" t="n">
        <v>39</v>
      </c>
      <c r="H6" s="1199" t="n">
        <v>42</v>
      </c>
      <c r="I6" s="1200" t="n">
        <v>32</v>
      </c>
      <c r="J6" s="1200" t="n">
        <v>35</v>
      </c>
      <c r="K6" s="1198" t="n">
        <v>29</v>
      </c>
      <c r="L6" s="1199" t="n">
        <v>32</v>
      </c>
    </row>
    <row r="7">
      <c r="B7" s="32" t="inlineStr">
        <is>
          <t>Baltics</t>
        </is>
      </c>
      <c r="C7" s="1198" t="n">
        <v>57</v>
      </c>
      <c r="D7" s="1199" t="n">
        <v>60</v>
      </c>
      <c r="E7" s="1200" t="n">
        <v>47</v>
      </c>
      <c r="F7" s="1200" t="n">
        <v>60</v>
      </c>
      <c r="G7" s="1198" t="n">
        <v>39</v>
      </c>
      <c r="H7" s="1199" t="n">
        <v>42</v>
      </c>
      <c r="I7" s="1200" t="n">
        <v>32</v>
      </c>
      <c r="J7" s="1200" t="n">
        <v>35</v>
      </c>
      <c r="K7" s="1198" t="n">
        <v>29</v>
      </c>
      <c r="L7" s="1199" t="n">
        <v>32</v>
      </c>
    </row>
    <row r="8">
      <c r="B8" s="32" t="inlineStr">
        <is>
          <t>North Brazil</t>
        </is>
      </c>
      <c r="C8" s="1195" t="n">
        <v>65</v>
      </c>
      <c r="D8" s="1196" t="n">
        <v>68</v>
      </c>
      <c r="E8" s="1190" t="n">
        <v>55</v>
      </c>
      <c r="F8" s="1190" t="n">
        <v>57</v>
      </c>
      <c r="G8" s="1195" t="n">
        <v>40</v>
      </c>
      <c r="H8" s="1196" t="n">
        <v>42</v>
      </c>
      <c r="I8" s="1190" t="n">
        <v>37</v>
      </c>
      <c r="J8" s="1190" t="n">
        <v>39</v>
      </c>
      <c r="K8" s="1195" t="n">
        <v>30</v>
      </c>
      <c r="L8" s="1196" t="n">
        <v>33</v>
      </c>
    </row>
    <row r="9">
      <c r="B9" s="32" t="inlineStr">
        <is>
          <t>Southeast Brazil</t>
        </is>
      </c>
      <c r="C9" s="1195" t="inlineStr">
        <is>
          <t>-</t>
        </is>
      </c>
      <c r="D9" s="1196" t="inlineStr">
        <is>
          <t>-</t>
        </is>
      </c>
      <c r="E9" s="1190" t="inlineStr">
        <is>
          <t>-</t>
        </is>
      </c>
      <c r="F9" s="1190" t="inlineStr">
        <is>
          <t>-</t>
        </is>
      </c>
      <c r="G9" s="1195" t="n">
        <v>47</v>
      </c>
      <c r="H9" s="1196" t="n">
        <v>49</v>
      </c>
      <c r="I9" s="1190" t="n">
        <v>44</v>
      </c>
      <c r="J9" s="1190" t="n">
        <v>46</v>
      </c>
      <c r="K9" s="1195" t="n">
        <v>37</v>
      </c>
      <c r="L9" s="1196" t="n">
        <v>40</v>
      </c>
    </row>
    <row r="10">
      <c r="B10" s="32" t="inlineStr">
        <is>
          <t>Colombia / Caribe</t>
        </is>
      </c>
      <c r="C10" s="1195" t="n"/>
      <c r="D10" s="1196" t="n">
        <v>60</v>
      </c>
      <c r="E10" s="1190" t="n"/>
      <c r="F10" s="1190" t="n">
        <v>50</v>
      </c>
      <c r="G10" s="1195" t="n"/>
      <c r="H10" s="1196" t="n"/>
      <c r="I10" s="1190" t="n"/>
      <c r="J10" s="1190" t="n"/>
      <c r="K10" s="1195" t="n"/>
      <c r="L10" s="1196" t="n"/>
    </row>
    <row r="11">
      <c r="B11" s="32" t="inlineStr">
        <is>
          <t>Far East</t>
        </is>
      </c>
      <c r="C11" s="1195" t="n">
        <v>80</v>
      </c>
      <c r="D11" s="1196" t="n">
        <v>83</v>
      </c>
      <c r="E11" s="1190" t="n">
        <v>72</v>
      </c>
      <c r="F11" s="1190" t="n">
        <v>75</v>
      </c>
      <c r="G11" s="1195" t="n">
        <v>62</v>
      </c>
      <c r="H11" s="1196" t="n">
        <v>65</v>
      </c>
      <c r="I11" s="1190" t="n">
        <v>52</v>
      </c>
      <c r="J11" s="1190" t="n">
        <v>55</v>
      </c>
      <c r="K11" s="1195" t="n">
        <v>47</v>
      </c>
      <c r="L11" s="1196" t="n">
        <v>50</v>
      </c>
      <c r="P11" t="n">
        <v>35</v>
      </c>
    </row>
    <row r="12">
      <c r="B12" s="32" t="inlineStr">
        <is>
          <t>WCI/AG</t>
        </is>
      </c>
      <c r="C12" s="1195" t="n">
        <v>81</v>
      </c>
      <c r="D12" s="1196" t="n">
        <v>85</v>
      </c>
      <c r="E12" s="1190" t="n">
        <v>74</v>
      </c>
      <c r="F12" s="1190" t="n">
        <v>78</v>
      </c>
      <c r="G12" s="1195" t="n">
        <v>65</v>
      </c>
      <c r="H12" s="1196" t="n">
        <v>70</v>
      </c>
      <c r="I12" s="1190" t="n">
        <v>60</v>
      </c>
      <c r="J12" s="1190" t="n">
        <v>65</v>
      </c>
      <c r="K12" s="1195" t="n">
        <v>55</v>
      </c>
      <c r="L12" s="1196" t="n">
        <v>60</v>
      </c>
      <c r="P12">
        <f>+P11*0.789</f>
        <v/>
      </c>
    </row>
    <row r="13" ht="15.75" customHeight="1" s="1129" thickBot="1">
      <c r="B13" s="46" t="inlineStr">
        <is>
          <t>CHINA</t>
        </is>
      </c>
      <c r="C13" s="1201" t="n"/>
      <c r="D13" s="1202" t="n"/>
      <c r="E13" s="1203" t="n"/>
      <c r="F13" s="1203" t="n"/>
      <c r="G13" s="1201" t="n"/>
      <c r="H13" s="1202" t="n"/>
      <c r="I13" s="1203" t="n"/>
      <c r="J13" s="1203" t="n"/>
      <c r="K13" s="1201" t="n"/>
      <c r="L13" s="1202" t="n"/>
    </row>
    <row r="14" ht="15.75" customHeight="1" s="1129" thickBot="1">
      <c r="B14" s="32" t="n"/>
      <c r="C14" s="1190" t="n"/>
      <c r="D14" s="1190" t="n"/>
      <c r="E14" s="1190" t="n"/>
      <c r="F14" s="1190" t="n"/>
      <c r="G14" s="1190" t="n"/>
      <c r="H14" s="1190" t="n"/>
      <c r="I14" s="1190" t="n"/>
      <c r="J14" s="1190" t="n"/>
      <c r="K14" s="1190" t="n"/>
      <c r="L14" s="1196" t="n"/>
      <c r="Q14" s="116" t="n"/>
      <c r="R14" s="117" t="n"/>
      <c r="S14" s="117" t="n"/>
      <c r="T14" s="117" t="n"/>
      <c r="U14" s="117" t="n"/>
      <c r="V14" s="117" t="n"/>
    </row>
    <row r="15">
      <c r="B15" s="54" t="inlineStr">
        <is>
          <t>ex BRAZIL</t>
        </is>
      </c>
      <c r="C15" s="1193" t="inlineStr">
        <is>
          <t xml:space="preserve">  5kt </t>
        </is>
      </c>
      <c r="D15" s="216" t="n"/>
      <c r="E15" s="1194" t="inlineStr">
        <is>
          <t xml:space="preserve">  10kt </t>
        </is>
      </c>
      <c r="F15" s="756" t="n"/>
      <c r="G15" s="1193" t="inlineStr">
        <is>
          <t>20kt</t>
        </is>
      </c>
      <c r="H15" s="216" t="n"/>
      <c r="I15" s="1194" t="inlineStr">
        <is>
          <t>30kt</t>
        </is>
      </c>
      <c r="J15" s="756" t="n"/>
      <c r="K15" s="1193" t="inlineStr">
        <is>
          <t>40kt</t>
        </is>
      </c>
      <c r="L15" s="216" t="n"/>
      <c r="Q15" s="116" t="n"/>
      <c r="R15" s="116" t="n"/>
      <c r="S15" s="116" t="n"/>
      <c r="T15" s="116" t="n"/>
      <c r="U15" s="116" t="n"/>
      <c r="V15" s="116" t="n"/>
    </row>
    <row r="16">
      <c r="B16" s="32" t="inlineStr">
        <is>
          <t>USG/USEC</t>
        </is>
      </c>
      <c r="C16" s="1195" t="n">
        <v>50</v>
      </c>
      <c r="D16" s="1196" t="n">
        <v>53</v>
      </c>
      <c r="E16" s="1190" t="n">
        <v>43</v>
      </c>
      <c r="F16" s="1190" t="n">
        <v>46</v>
      </c>
      <c r="G16" s="1195" t="n">
        <v>32</v>
      </c>
      <c r="H16" s="1196" t="n">
        <v>35</v>
      </c>
      <c r="I16" s="1190" t="n">
        <v>26</v>
      </c>
      <c r="J16" s="1190" t="n">
        <v>28</v>
      </c>
      <c r="K16" s="1195" t="n">
        <v>22</v>
      </c>
      <c r="L16" s="1196" t="n">
        <v>25</v>
      </c>
      <c r="Q16" s="116" t="n"/>
      <c r="R16" s="116" t="n"/>
      <c r="S16" s="116" t="n"/>
      <c r="T16" s="116" t="n"/>
      <c r="U16" s="116" t="n"/>
      <c r="V16" s="116" t="n"/>
    </row>
    <row r="17">
      <c r="B17" s="32" t="inlineStr">
        <is>
          <t>USWC</t>
        </is>
      </c>
      <c r="C17" s="1195" t="inlineStr">
        <is>
          <t>-</t>
        </is>
      </c>
      <c r="D17" s="1196" t="inlineStr">
        <is>
          <t>-</t>
        </is>
      </c>
      <c r="E17" s="1190" t="inlineStr">
        <is>
          <t>-</t>
        </is>
      </c>
      <c r="F17" s="1190" t="inlineStr">
        <is>
          <t>-</t>
        </is>
      </c>
      <c r="G17" s="1195" t="n">
        <v>70</v>
      </c>
      <c r="H17" s="1196" t="n">
        <v>73</v>
      </c>
      <c r="I17" s="1190" t="n">
        <v>53</v>
      </c>
      <c r="J17" s="1190" t="n">
        <v>56</v>
      </c>
      <c r="K17" s="1195" t="n">
        <v>39</v>
      </c>
      <c r="L17" s="1196" t="n">
        <v>41</v>
      </c>
      <c r="Q17" s="116" t="n"/>
      <c r="R17" s="116" t="n"/>
      <c r="S17" s="116" t="n"/>
      <c r="T17" s="116" t="n"/>
      <c r="U17" s="116" t="n"/>
      <c r="V17" s="116" t="n"/>
    </row>
    <row r="18">
      <c r="B18" s="32" t="inlineStr">
        <is>
          <t>ARA</t>
        </is>
      </c>
      <c r="C18" s="1195" t="n">
        <v>65</v>
      </c>
      <c r="D18" s="1196" t="n">
        <v>68</v>
      </c>
      <c r="E18" s="1190" t="n">
        <v>50</v>
      </c>
      <c r="F18" s="1190" t="n">
        <v>53</v>
      </c>
      <c r="G18" s="1195" t="n">
        <v>40</v>
      </c>
      <c r="H18" s="1197" t="n">
        <v>43</v>
      </c>
      <c r="I18" s="1190" t="n">
        <v>32</v>
      </c>
      <c r="J18" s="1190" t="n">
        <v>35</v>
      </c>
      <c r="K18" s="1195" t="inlineStr">
        <is>
          <t>-</t>
        </is>
      </c>
      <c r="L18" s="1196" t="inlineStr">
        <is>
          <t>-</t>
        </is>
      </c>
      <c r="Q18" s="116" t="n"/>
      <c r="R18" s="116" t="n"/>
      <c r="S18" s="116" t="n"/>
      <c r="T18" s="116" t="n"/>
      <c r="U18" s="116" t="n"/>
      <c r="V18" s="116" t="n"/>
    </row>
    <row r="19">
      <c r="B19" s="32" t="inlineStr">
        <is>
          <t>France</t>
        </is>
      </c>
      <c r="C19" s="1198" t="n">
        <v>65</v>
      </c>
      <c r="D19" s="1199" t="n">
        <v>68</v>
      </c>
      <c r="E19" s="1200" t="n">
        <v>50</v>
      </c>
      <c r="F19" s="1200" t="n">
        <v>53</v>
      </c>
      <c r="G19" s="1198" t="n">
        <v>40</v>
      </c>
      <c r="H19" s="1199" t="n">
        <v>43</v>
      </c>
      <c r="I19" s="1200" t="n">
        <v>32</v>
      </c>
      <c r="J19" s="1200" t="n">
        <v>35</v>
      </c>
      <c r="K19" s="1198" t="inlineStr">
        <is>
          <t>-</t>
        </is>
      </c>
      <c r="L19" s="1199" t="inlineStr">
        <is>
          <t>-</t>
        </is>
      </c>
      <c r="Q19" s="117" t="n"/>
      <c r="R19" s="117" t="n"/>
      <c r="S19" s="117" t="n"/>
      <c r="T19" s="117" t="n"/>
      <c r="U19" s="117" t="n"/>
      <c r="V19" s="117" t="n"/>
    </row>
    <row r="20">
      <c r="B20" s="32" t="inlineStr">
        <is>
          <t>Baltics</t>
        </is>
      </c>
      <c r="C20" s="1198" t="n">
        <v>65</v>
      </c>
      <c r="D20" s="1199" t="n">
        <v>68</v>
      </c>
      <c r="E20" s="1200" t="n">
        <v>50</v>
      </c>
      <c r="F20" s="1200" t="n">
        <v>53</v>
      </c>
      <c r="G20" s="1198" t="n">
        <v>40</v>
      </c>
      <c r="H20" s="1199" t="n">
        <v>43</v>
      </c>
      <c r="I20" s="1200" t="n">
        <v>32</v>
      </c>
      <c r="J20" s="1200" t="n">
        <v>35</v>
      </c>
      <c r="K20" s="1198" t="inlineStr">
        <is>
          <t>-</t>
        </is>
      </c>
      <c r="L20" s="1199" t="inlineStr">
        <is>
          <t>-</t>
        </is>
      </c>
      <c r="Q20" s="116" t="n"/>
      <c r="R20" s="117" t="n"/>
      <c r="S20" s="117" t="n"/>
      <c r="T20" s="117" t="n"/>
      <c r="U20" s="117" t="n"/>
      <c r="V20" s="117" t="n"/>
    </row>
    <row r="21">
      <c r="B21" s="47" t="inlineStr">
        <is>
          <t>Colombia / Caribe</t>
        </is>
      </c>
      <c r="C21" s="1204" t="n"/>
      <c r="D21" s="1205" t="n"/>
      <c r="E21" s="1206" t="n"/>
      <c r="F21" s="1206" t="n"/>
      <c r="G21" s="1204" t="n"/>
      <c r="H21" s="1205" t="n"/>
      <c r="I21" s="1206" t="n"/>
      <c r="J21" s="1206" t="n"/>
      <c r="K21" s="1204" t="n"/>
      <c r="L21" s="1205" t="n"/>
      <c r="Q21" s="116" t="n"/>
      <c r="R21" s="116" t="n"/>
      <c r="S21" s="116" t="n"/>
      <c r="T21" s="116" t="n"/>
      <c r="U21" s="116" t="n"/>
      <c r="V21" s="116" t="n"/>
    </row>
    <row r="22">
      <c r="B22" s="32" t="inlineStr">
        <is>
          <t>Far East</t>
        </is>
      </c>
      <c r="C22" s="1195" t="n">
        <v>80</v>
      </c>
      <c r="D22" s="1196" t="n">
        <v>83</v>
      </c>
      <c r="E22" s="1190" t="n">
        <v>85</v>
      </c>
      <c r="F22" s="1190" t="n">
        <v>90</v>
      </c>
      <c r="G22" s="1195" t="n">
        <v>64</v>
      </c>
      <c r="H22" s="1196" t="n">
        <v>68</v>
      </c>
      <c r="I22" s="1190" t="n">
        <v>52</v>
      </c>
      <c r="J22" s="1190" t="n">
        <v>55</v>
      </c>
      <c r="K22" s="1195" t="n">
        <v>46</v>
      </c>
      <c r="L22" s="1196" t="n">
        <v>49</v>
      </c>
      <c r="Q22" s="116" t="n"/>
      <c r="R22" s="116" t="n"/>
      <c r="S22" s="116" t="n"/>
      <c r="T22" s="116" t="n"/>
      <c r="U22" s="116" t="n"/>
      <c r="V22" s="116" t="n"/>
    </row>
    <row r="23">
      <c r="B23" s="32" t="inlineStr">
        <is>
          <t>WCI/AG</t>
        </is>
      </c>
      <c r="C23" s="1195" t="inlineStr">
        <is>
          <t>-</t>
        </is>
      </c>
      <c r="D23" s="1196" t="inlineStr">
        <is>
          <t>-</t>
        </is>
      </c>
      <c r="E23" s="1190" t="n">
        <v>70</v>
      </c>
      <c r="F23" s="1190" t="n">
        <v>73</v>
      </c>
      <c r="G23" s="1195" t="n">
        <v>53</v>
      </c>
      <c r="H23" s="1196" t="n">
        <v>56</v>
      </c>
      <c r="I23" s="1190" t="n">
        <v>55</v>
      </c>
      <c r="J23" s="1190" t="n">
        <v>58</v>
      </c>
      <c r="K23" s="1195" t="n">
        <v>48</v>
      </c>
      <c r="L23" s="1196" t="n">
        <v>51</v>
      </c>
      <c r="Q23" s="116" t="n"/>
      <c r="R23" s="116" t="n"/>
      <c r="S23" s="116" t="n"/>
      <c r="T23" s="116" t="n"/>
      <c r="U23" s="116" t="n"/>
      <c r="V23" s="116" t="n"/>
    </row>
    <row r="24" ht="15.75" customHeight="1" s="1129" thickBot="1">
      <c r="B24" s="46" t="inlineStr">
        <is>
          <t>CHINA</t>
        </is>
      </c>
      <c r="C24" s="1207" t="n"/>
      <c r="D24" s="1208" t="n"/>
      <c r="E24" s="1209" t="n"/>
      <c r="F24" s="1209" t="n"/>
      <c r="G24" s="1207" t="n"/>
      <c r="H24" s="1208" t="n">
        <v>58</v>
      </c>
      <c r="I24" s="1209" t="n"/>
      <c r="J24" s="1210" t="n">
        <v>55</v>
      </c>
      <c r="K24" s="1207" t="n"/>
      <c r="L24" s="1208" t="n"/>
      <c r="Q24" s="116" t="n"/>
      <c r="R24" s="116" t="n"/>
      <c r="S24" s="116" t="n"/>
      <c r="T24" s="116" t="n"/>
      <c r="U24" s="116" t="n"/>
      <c r="V24" s="116" t="n"/>
    </row>
    <row r="25" ht="15.75" customHeight="1" s="1129" thickBot="1">
      <c r="B25" s="32" t="n"/>
      <c r="C25" s="1190" t="n"/>
      <c r="D25" s="1190" t="n"/>
      <c r="E25" s="1190" t="n"/>
      <c r="F25" s="1190" t="n"/>
      <c r="G25" s="1190" t="n"/>
      <c r="H25" s="1190" t="n"/>
      <c r="I25" s="1190" t="n"/>
      <c r="J25" s="1190" t="n"/>
      <c r="K25" s="1190" t="n"/>
      <c r="L25" s="1196" t="n"/>
      <c r="Q25" s="117" t="n"/>
      <c r="R25" s="117" t="n"/>
      <c r="S25" s="117" t="n"/>
      <c r="T25" s="117" t="n"/>
      <c r="U25" s="117" t="n"/>
      <c r="V25" s="117" t="n"/>
    </row>
    <row r="26">
      <c r="B26" s="54" t="inlineStr">
        <is>
          <t>ex KARACHI</t>
        </is>
      </c>
      <c r="C26" s="1193" t="inlineStr">
        <is>
          <t xml:space="preserve">  5kt </t>
        </is>
      </c>
      <c r="D26" s="216" t="n"/>
      <c r="E26" s="1194" t="inlineStr">
        <is>
          <t xml:space="preserve">  10kt </t>
        </is>
      </c>
      <c r="F26" s="756" t="n"/>
      <c r="G26" s="1193" t="inlineStr">
        <is>
          <t>20kt</t>
        </is>
      </c>
      <c r="H26" s="216" t="n"/>
      <c r="I26" s="1194" t="inlineStr">
        <is>
          <t>30kt</t>
        </is>
      </c>
      <c r="J26" s="756" t="n"/>
      <c r="K26" s="1193" t="inlineStr">
        <is>
          <t>40kt</t>
        </is>
      </c>
      <c r="L26" s="216" t="n"/>
      <c r="Q26" s="116" t="n"/>
      <c r="R26" s="117" t="n"/>
      <c r="S26" s="117" t="n"/>
      <c r="T26" s="117" t="n"/>
      <c r="U26" s="117" t="n"/>
      <c r="V26" s="117" t="n"/>
    </row>
    <row r="27">
      <c r="B27" s="32" t="inlineStr">
        <is>
          <t>ARA</t>
        </is>
      </c>
      <c r="C27" s="1195" t="n">
        <v>85</v>
      </c>
      <c r="D27" s="1196" t="n">
        <v>88</v>
      </c>
      <c r="E27" s="1190" t="n">
        <v>73</v>
      </c>
      <c r="F27" s="1190" t="n">
        <v>76</v>
      </c>
      <c r="G27" s="1195" t="n">
        <v>65</v>
      </c>
      <c r="H27" s="1196" t="n">
        <v>68</v>
      </c>
      <c r="I27" s="1195" t="n">
        <v>55</v>
      </c>
      <c r="J27" s="1196" t="n">
        <v>58</v>
      </c>
      <c r="K27" s="1195" t="n">
        <v>45</v>
      </c>
      <c r="L27" s="1196" t="n">
        <v>48</v>
      </c>
    </row>
    <row r="28" ht="15.75" customHeight="1" s="1129" thickBot="1">
      <c r="B28" s="39" t="inlineStr">
        <is>
          <t>FAR EAST</t>
        </is>
      </c>
      <c r="C28" s="1211" t="n">
        <v>57</v>
      </c>
      <c r="D28" s="1212" t="n">
        <v>60</v>
      </c>
      <c r="E28" s="1213" t="n">
        <v>50</v>
      </c>
      <c r="F28" s="1213" t="n">
        <v>53</v>
      </c>
      <c r="G28" s="1211" t="n">
        <v>42</v>
      </c>
      <c r="H28" s="1212" t="n">
        <v>45</v>
      </c>
      <c r="I28" s="1211" t="n">
        <v>36</v>
      </c>
      <c r="J28" s="1212" t="n">
        <v>39</v>
      </c>
      <c r="K28" s="1211" t="n">
        <v>31</v>
      </c>
      <c r="L28" s="1212" t="n">
        <v>33</v>
      </c>
    </row>
    <row r="29" ht="17.45" customHeight="1" s="1129" thickBot="1">
      <c r="B29" s="32" t="n"/>
      <c r="C29" s="1190" t="n"/>
      <c r="D29" s="1190" t="n"/>
      <c r="E29" s="1190" t="n"/>
      <c r="F29" s="1190" t="n"/>
      <c r="G29" s="1190" t="n"/>
      <c r="H29" s="1190" t="n"/>
      <c r="I29" s="1190" t="n"/>
      <c r="J29" s="1190" t="n"/>
      <c r="K29" s="1190" t="n"/>
      <c r="L29" s="1196" t="n"/>
    </row>
    <row r="30">
      <c r="B30" s="54" t="inlineStr">
        <is>
          <t>ex WCCAM/SAM</t>
        </is>
      </c>
      <c r="C30" s="1193" t="inlineStr">
        <is>
          <t xml:space="preserve">  5kt </t>
        </is>
      </c>
      <c r="D30" s="216" t="n"/>
      <c r="E30" s="1194" t="inlineStr">
        <is>
          <t xml:space="preserve">  10kt </t>
        </is>
      </c>
      <c r="F30" s="756" t="n"/>
      <c r="G30" s="1193" t="inlineStr">
        <is>
          <t>20kt</t>
        </is>
      </c>
      <c r="H30" s="216" t="n"/>
      <c r="I30" s="1194" t="inlineStr">
        <is>
          <t>30kt</t>
        </is>
      </c>
      <c r="J30" s="756" t="n"/>
      <c r="K30" s="1193" t="inlineStr">
        <is>
          <t>40kt</t>
        </is>
      </c>
      <c r="L30" s="216" t="n"/>
    </row>
    <row r="31">
      <c r="B31" s="32" t="inlineStr">
        <is>
          <t>North Brazil</t>
        </is>
      </c>
      <c r="C31" s="1195" t="n">
        <v>71</v>
      </c>
      <c r="D31" s="1196" t="n">
        <v>73</v>
      </c>
      <c r="E31" s="1190" t="n">
        <v>60</v>
      </c>
      <c r="F31" s="1190" t="n">
        <v>63</v>
      </c>
      <c r="G31" s="1195" t="n">
        <v>49</v>
      </c>
      <c r="H31" s="1196" t="n">
        <v>52</v>
      </c>
      <c r="I31" s="1190" t="inlineStr">
        <is>
          <t>-</t>
        </is>
      </c>
      <c r="J31" s="1190" t="inlineStr">
        <is>
          <t>-</t>
        </is>
      </c>
      <c r="K31" s="1195" t="inlineStr">
        <is>
          <t>-</t>
        </is>
      </c>
      <c r="L31" s="1196" t="inlineStr">
        <is>
          <t>-</t>
        </is>
      </c>
      <c r="Q31" s="83" t="n"/>
    </row>
    <row r="32">
      <c r="B32" s="32" t="inlineStr">
        <is>
          <t>ARA</t>
        </is>
      </c>
      <c r="C32" s="1195" t="n">
        <v>83</v>
      </c>
      <c r="D32" s="1196" t="n">
        <v>86</v>
      </c>
      <c r="E32" s="1190" t="n">
        <v>73</v>
      </c>
      <c r="F32" s="1190" t="n">
        <v>76</v>
      </c>
      <c r="G32" s="1195" t="n">
        <v>63</v>
      </c>
      <c r="H32" s="1196" t="n">
        <v>66</v>
      </c>
      <c r="I32" s="1190" t="n">
        <v>53</v>
      </c>
      <c r="J32" s="1190" t="n">
        <v>56</v>
      </c>
      <c r="K32" s="1195" t="n">
        <v>41</v>
      </c>
      <c r="L32" s="1196" t="n">
        <v>45</v>
      </c>
    </row>
    <row r="33" ht="15.75" customHeight="1" s="1129" thickBot="1">
      <c r="B33" s="39" t="inlineStr">
        <is>
          <t>FAR EAST</t>
        </is>
      </c>
      <c r="C33" s="1211" t="n">
        <v>85</v>
      </c>
      <c r="D33" s="1212" t="n">
        <v>88</v>
      </c>
      <c r="E33" s="1213" t="n">
        <v>75</v>
      </c>
      <c r="F33" s="1213" t="n">
        <v>79</v>
      </c>
      <c r="G33" s="1211" t="n">
        <v>67</v>
      </c>
      <c r="H33" s="1212" t="n">
        <v>70</v>
      </c>
      <c r="I33" s="1213" t="n">
        <v>59</v>
      </c>
      <c r="J33" s="1213" t="n">
        <v>62</v>
      </c>
      <c r="K33" s="1211" t="n">
        <v>50</v>
      </c>
      <c r="L33" s="1212" t="n">
        <v>53</v>
      </c>
    </row>
    <row r="34" ht="15.75" customHeight="1" s="1129" thickBot="1">
      <c r="B34" s="39" t="n"/>
      <c r="C34" s="1213" t="n"/>
      <c r="D34" s="1213" t="n"/>
      <c r="E34" s="1213" t="n"/>
      <c r="F34" s="1213" t="n"/>
      <c r="G34" s="1213" t="n"/>
      <c r="H34" s="1213" t="n"/>
      <c r="I34" s="1213" t="n"/>
      <c r="J34" s="1213" t="n"/>
      <c r="K34" s="1213" t="n"/>
      <c r="L34" s="1212" t="n"/>
    </row>
  </sheetData>
  <mergeCells count="21">
    <mergeCell ref="I30:J30"/>
    <mergeCell ref="K30:L30"/>
    <mergeCell ref="C30:D30"/>
    <mergeCell ref="C15:D15"/>
    <mergeCell ref="I15:J15"/>
    <mergeCell ref="K15:L15"/>
    <mergeCell ref="B3:L3"/>
    <mergeCell ref="C26:D26"/>
    <mergeCell ref="I26:J26"/>
    <mergeCell ref="K26:L26"/>
    <mergeCell ref="C4:D4"/>
    <mergeCell ref="E4:F4"/>
    <mergeCell ref="E30:F30"/>
    <mergeCell ref="G30:H30"/>
    <mergeCell ref="E15:F15"/>
    <mergeCell ref="G15:H15"/>
    <mergeCell ref="E26:F26"/>
    <mergeCell ref="G26:H26"/>
    <mergeCell ref="G4:H4"/>
    <mergeCell ref="I4:J4"/>
    <mergeCell ref="K4:L4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K50"/>
  <sheetViews>
    <sheetView topLeftCell="A2" zoomScaleNormal="100" workbookViewId="0">
      <selection activeCell="BN25" sqref="BN25"/>
    </sheetView>
  </sheetViews>
  <sheetFormatPr baseColWidth="10" defaultColWidth="8.7109375" defaultRowHeight="15"/>
  <cols>
    <col width="6.140625" customWidth="1" style="1129" min="1" max="1"/>
    <col width="8" bestFit="1" customWidth="1" style="1129" min="2" max="2"/>
    <col width="18" customWidth="1" style="1129" min="3" max="3"/>
    <col hidden="1" width="9" customWidth="1" style="1129" min="4" max="6"/>
    <col hidden="1" width="9.5703125" customWidth="1" style="1129" min="7" max="7"/>
    <col hidden="1" width="9" customWidth="1" style="1129" min="8" max="16"/>
    <col hidden="1" width="13" customWidth="1" style="1129" min="17" max="39"/>
    <col hidden="1" width="8.42578125" customWidth="1" style="1129" min="40" max="50"/>
    <col width="8.42578125" customWidth="1" style="1129" min="51" max="58"/>
    <col width="7" bestFit="1" customWidth="1" style="1129" min="59" max="59"/>
  </cols>
  <sheetData>
    <row r="1" ht="18.75" customHeight="1" s="1129">
      <c r="B1" s="57" t="n"/>
      <c r="C1" s="81" t="inlineStr">
        <is>
          <t>FOB ORIGIN</t>
        </is>
      </c>
    </row>
    <row r="2">
      <c r="B2" t="n">
        <v>264.172</v>
      </c>
      <c r="C2" s="64" t="n"/>
      <c r="D2" s="1151" t="n"/>
    </row>
    <row r="3">
      <c r="B3" t="n">
        <v>0.789</v>
      </c>
      <c r="C3" s="64" t="n"/>
      <c r="D3" s="1151" t="n"/>
    </row>
    <row r="4">
      <c r="B4" s="69" t="n">
        <v>0.1</v>
      </c>
      <c r="C4" s="64" t="n"/>
      <c r="D4" s="1151" t="n"/>
      <c r="AH4" s="189">
        <f>+(AH9+$B$4)*$B$2</f>
        <v/>
      </c>
      <c r="AI4" s="189">
        <f>+(AI9+$B$4)*$B$2</f>
        <v/>
      </c>
      <c r="AJ4" s="189">
        <f>+(AJ9+$B$4)*$B$2</f>
        <v/>
      </c>
      <c r="AK4" s="189">
        <f>+(AK9+$B$4)*$B$2</f>
        <v/>
      </c>
      <c r="AL4" s="189">
        <f>+(AL9+$B$4)*$B$2</f>
        <v/>
      </c>
      <c r="AM4" s="189">
        <f>+(AM9+$B$4)*$B$2</f>
        <v/>
      </c>
      <c r="AN4" s="189">
        <f>+(AN9+$B$4)*$B$2</f>
        <v/>
      </c>
      <c r="AO4" s="189">
        <f>+(AO9+$B$4)*$B$2</f>
        <v/>
      </c>
      <c r="AP4" s="189">
        <f>+(AP9+$B$4)*$B$2</f>
        <v/>
      </c>
      <c r="AQ4" s="189">
        <f>+(AQ9+$B$4)*$B$2</f>
        <v/>
      </c>
      <c r="AR4" s="189">
        <f>+(AR9+$B$4)*$B$2</f>
        <v/>
      </c>
      <c r="AS4" s="189">
        <f>+(AS9+$B$4)*$B$2</f>
        <v/>
      </c>
      <c r="AT4" s="189">
        <f>+(AT9+$B$4)*$B$2</f>
        <v/>
      </c>
      <c r="AU4" s="189">
        <f>+(AU9+$B$4)*$B$2</f>
        <v/>
      </c>
      <c r="AV4" s="189">
        <f>+(AV9+$B$4)*$B$2</f>
        <v/>
      </c>
      <c r="AW4" s="189">
        <f>+(AW9+$B$4)*$B$2</f>
        <v/>
      </c>
      <c r="AX4" s="189">
        <f>+(AX9+$B$4)*$B$2</f>
        <v/>
      </c>
      <c r="AY4" s="189">
        <f>+(AY9+$B$4)*$B$2</f>
        <v/>
      </c>
      <c r="AZ4" s="189">
        <f>+(AZ9+$B$4)*$B$2</f>
        <v/>
      </c>
      <c r="BA4" s="189">
        <f>+(BA9+$B$4)*$B$2</f>
        <v/>
      </c>
      <c r="BB4" s="189">
        <f>+(BB9+$B$4)*$B$2</f>
        <v/>
      </c>
      <c r="BC4" s="189">
        <f>+(BC9+$B$4)*$B$2</f>
        <v/>
      </c>
      <c r="BD4" s="189">
        <f>+(BD9+$B$4)*$B$2</f>
        <v/>
      </c>
      <c r="BE4" s="189">
        <f>+(BE9+$B$4)*$B$2</f>
        <v/>
      </c>
      <c r="BF4" s="189">
        <f>+(BF9+$B$4)*$B$2</f>
        <v/>
      </c>
    </row>
    <row r="5" ht="15.75" customHeight="1" s="1129" thickBot="1">
      <c r="B5" s="1" t="n"/>
      <c r="C5" s="2" t="n"/>
      <c r="D5" s="1214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854" t="n"/>
      <c r="AI5" s="854" t="n"/>
      <c r="AJ5" s="854" t="n"/>
      <c r="AK5" s="854" t="n"/>
      <c r="AL5" s="854" t="n"/>
      <c r="AM5" s="854" t="n"/>
      <c r="AN5" s="854" t="n"/>
      <c r="AO5" s="854" t="n"/>
      <c r="AP5" s="854" t="n"/>
      <c r="AQ5" s="854" t="n"/>
      <c r="AR5" s="854" t="n"/>
      <c r="AS5" s="854" t="n"/>
      <c r="AT5" s="854" t="n"/>
      <c r="AU5" s="854" t="n"/>
      <c r="AV5" s="854" t="n"/>
      <c r="AW5" s="854" t="n"/>
      <c r="AX5" s="854" t="n"/>
      <c r="AY5" s="854" t="n"/>
      <c r="AZ5" s="854" t="n"/>
      <c r="BA5" s="854" t="n"/>
      <c r="BB5" s="854" t="n"/>
      <c r="BC5" s="854" t="n"/>
      <c r="BD5" s="854" t="n"/>
      <c r="BE5" s="854" t="n"/>
      <c r="BF5" s="854" t="n"/>
    </row>
    <row r="6" ht="18.6" customHeight="1" s="1129" thickBot="1">
      <c r="C6" s="498" t="inlineStr">
        <is>
          <t>FOB ORIGIN</t>
        </is>
      </c>
      <c r="D6" s="91" t="n">
        <v>44317</v>
      </c>
      <c r="E6" s="91" t="n">
        <v>44378</v>
      </c>
      <c r="F6" s="91" t="n">
        <v>44409</v>
      </c>
      <c r="G6" s="91" t="n">
        <v>44440</v>
      </c>
      <c r="H6" s="91" t="n">
        <v>44470</v>
      </c>
      <c r="I6" s="91" t="n">
        <v>44501</v>
      </c>
      <c r="J6" s="91" t="n">
        <v>44531</v>
      </c>
      <c r="K6" s="430" t="n">
        <v>44562</v>
      </c>
      <c r="L6" s="91" t="n">
        <v>44593</v>
      </c>
      <c r="M6" s="91" t="n">
        <v>44621</v>
      </c>
      <c r="N6" s="91" t="n">
        <v>44652</v>
      </c>
      <c r="O6" s="91" t="n">
        <v>44682</v>
      </c>
      <c r="P6" s="91" t="n">
        <v>44713</v>
      </c>
      <c r="Q6" s="91" t="n">
        <v>44743</v>
      </c>
      <c r="R6" s="91" t="n">
        <v>44774</v>
      </c>
      <c r="S6" s="91" t="n">
        <v>44805</v>
      </c>
      <c r="T6" s="91" t="n">
        <v>44835</v>
      </c>
      <c r="U6" s="91" t="n">
        <v>44866</v>
      </c>
      <c r="V6" s="92" t="n">
        <v>44896</v>
      </c>
      <c r="W6" s="430" t="n">
        <v>44927</v>
      </c>
      <c r="X6" s="91" t="n">
        <v>44958</v>
      </c>
      <c r="Y6" s="92" t="n">
        <v>44986</v>
      </c>
      <c r="Z6" s="430" t="n">
        <v>45017</v>
      </c>
      <c r="AA6" s="91" t="n">
        <v>45047</v>
      </c>
      <c r="AB6" s="92" t="n">
        <v>45078</v>
      </c>
      <c r="AC6" s="430" t="n">
        <v>45108</v>
      </c>
      <c r="AD6" s="91" t="n">
        <v>45139</v>
      </c>
      <c r="AE6" s="92" t="n">
        <v>45170</v>
      </c>
      <c r="AF6" s="430" t="n">
        <v>45200</v>
      </c>
      <c r="AG6" s="91" t="n">
        <v>45231</v>
      </c>
      <c r="AH6" s="92" t="n">
        <v>45261</v>
      </c>
      <c r="AI6" s="430" t="n">
        <v>45292</v>
      </c>
      <c r="AJ6" s="91" t="n">
        <v>45323</v>
      </c>
      <c r="AK6" s="92" t="n">
        <v>45352</v>
      </c>
      <c r="AL6" s="430" t="n">
        <v>45383</v>
      </c>
      <c r="AM6" s="91" t="n">
        <v>45413</v>
      </c>
      <c r="AN6" s="92" t="n">
        <v>45444</v>
      </c>
      <c r="AO6" s="430" t="n">
        <v>45474</v>
      </c>
      <c r="AP6" s="1030" t="n">
        <v>45505</v>
      </c>
      <c r="AQ6" s="1031" t="n">
        <v>45536</v>
      </c>
      <c r="AR6" s="1032" t="n">
        <v>45566</v>
      </c>
      <c r="AS6" s="1030" t="n">
        <v>45597</v>
      </c>
      <c r="AT6" s="1031" t="n">
        <v>45627</v>
      </c>
      <c r="AU6" s="1032" t="n">
        <v>45658</v>
      </c>
      <c r="AV6" s="1030" t="n">
        <v>45689</v>
      </c>
      <c r="AW6" s="1031" t="n">
        <v>45717</v>
      </c>
      <c r="AX6" s="1032" t="n">
        <v>45748</v>
      </c>
      <c r="AY6" s="1030" t="n">
        <v>45778</v>
      </c>
      <c r="AZ6" s="1031" t="n">
        <v>45809</v>
      </c>
      <c r="BA6" s="1032" t="n">
        <v>45839</v>
      </c>
      <c r="BB6" s="1030" t="n">
        <v>45870</v>
      </c>
      <c r="BC6" s="1031" t="n">
        <v>45901</v>
      </c>
      <c r="BD6" s="1032" t="n">
        <v>45931</v>
      </c>
      <c r="BE6" s="1030" t="n">
        <v>45962</v>
      </c>
      <c r="BF6" s="1031" t="n">
        <v>45992</v>
      </c>
      <c r="BH6" s="567" t="inlineStr">
        <is>
          <t>Cbios</t>
        </is>
      </c>
      <c r="BI6" s="1215" t="inlineStr">
        <is>
          <t>CBio unit</t>
        </is>
      </c>
      <c r="BJ6" s="1215" t="inlineStr">
        <is>
          <t>per vol HYD</t>
        </is>
      </c>
      <c r="BK6" s="1215" t="inlineStr">
        <is>
          <t>per vol ANH</t>
        </is>
      </c>
    </row>
    <row r="7" ht="15.75" customHeight="1" s="1129" thickBot="1">
      <c r="C7" s="1033" t="inlineStr">
        <is>
          <t>USGC</t>
        </is>
      </c>
      <c r="D7" s="85" t="n"/>
      <c r="E7" s="85" t="n"/>
      <c r="F7" s="85" t="n"/>
      <c r="G7" s="85" t="n"/>
      <c r="H7" s="85" t="n"/>
      <c r="I7" s="85" t="n"/>
      <c r="J7" s="85" t="n"/>
      <c r="K7" s="85" t="n"/>
      <c r="L7" s="85" t="n"/>
      <c r="M7" s="85" t="n"/>
      <c r="N7" s="85" t="n"/>
      <c r="O7" s="85" t="n"/>
      <c r="P7" s="85" t="n"/>
      <c r="Q7" s="85" t="n"/>
      <c r="R7" s="85" t="n"/>
      <c r="S7" s="85" t="n"/>
      <c r="T7" s="85" t="n"/>
      <c r="U7" s="85" t="n"/>
      <c r="V7" s="85" t="n"/>
      <c r="W7" s="85" t="n"/>
      <c r="X7" s="85" t="n"/>
      <c r="Y7" s="85" t="n"/>
      <c r="Z7" s="85" t="n"/>
      <c r="AA7" s="85" t="n"/>
      <c r="AB7" s="85" t="n"/>
      <c r="AC7" s="85" t="n"/>
      <c r="AD7" s="85" t="n"/>
      <c r="AE7" s="85" t="n"/>
      <c r="AF7" s="85" t="n"/>
      <c r="AG7" s="85" t="n"/>
      <c r="AH7" s="85" t="n"/>
      <c r="AI7" s="85" t="n"/>
      <c r="AJ7" s="85" t="n"/>
      <c r="AK7" s="85" t="n"/>
      <c r="AL7" s="85" t="n"/>
      <c r="AM7" s="85" t="n"/>
      <c r="AN7" s="85" t="n"/>
      <c r="AO7" s="85" t="n"/>
      <c r="AP7" s="85" t="n"/>
      <c r="AQ7" s="85" t="n"/>
      <c r="AR7" s="85" t="n"/>
      <c r="AS7" s="85" t="n"/>
      <c r="AT7" s="85" t="n"/>
      <c r="AU7" s="85" t="n"/>
      <c r="AV7" s="85" t="n"/>
      <c r="AW7" s="85" t="n"/>
      <c r="AX7" s="85" t="n"/>
      <c r="AY7" s="85" t="n"/>
      <c r="AZ7" s="85" t="n"/>
      <c r="BA7" s="85" t="n"/>
      <c r="BB7" s="85" t="n"/>
      <c r="BC7" s="86" t="n"/>
      <c r="BD7" s="85" t="n"/>
      <c r="BE7" s="85" t="n"/>
      <c r="BF7" s="86" t="n"/>
      <c r="BH7" s="568" t="inlineStr">
        <is>
          <t>R$</t>
        </is>
      </c>
      <c r="BI7" s="561">
        <f>+'settlement day'!BN42</f>
        <v/>
      </c>
      <c r="BJ7" s="564">
        <f>+'settlement day'!BO42</f>
        <v/>
      </c>
      <c r="BK7" s="564">
        <f>+'settlement day'!BP42</f>
        <v/>
      </c>
    </row>
    <row r="8" ht="15.75" customHeight="1" s="1129" thickBot="1">
      <c r="C8" s="889" t="inlineStr">
        <is>
          <t>D-1</t>
        </is>
      </c>
      <c r="D8" s="850">
        <f>+'settlement day'!G11</f>
        <v/>
      </c>
      <c r="E8" s="1216">
        <f>+'settlement day'!I11</f>
        <v/>
      </c>
      <c r="F8" s="1216">
        <f>+'settlement day'!J11</f>
        <v/>
      </c>
      <c r="G8" s="1216">
        <f>+'settlement day'!K11</f>
        <v/>
      </c>
      <c r="H8" s="1216">
        <f>+'settlement day'!L11</f>
        <v/>
      </c>
      <c r="I8" s="1216">
        <f>+'settlement day'!M11</f>
        <v/>
      </c>
      <c r="J8" s="1216">
        <f>+'settlement day'!N11</f>
        <v/>
      </c>
      <c r="K8" s="1217">
        <f>+'settlement day'!O11</f>
        <v/>
      </c>
      <c r="L8" s="1218">
        <f>+'settlement day'!P11</f>
        <v/>
      </c>
      <c r="M8" s="1218">
        <f>+'settlement day'!Q11</f>
        <v/>
      </c>
      <c r="N8" s="1218">
        <f>+'settlement day'!R11</f>
        <v/>
      </c>
      <c r="O8" s="1218">
        <f>+'settlement day'!S11</f>
        <v/>
      </c>
      <c r="P8" s="1218">
        <f>+'settlement day'!T11</f>
        <v/>
      </c>
      <c r="Q8" s="1218">
        <f>+'settlement day'!U11</f>
        <v/>
      </c>
      <c r="R8" s="1218">
        <f>+'settlement day'!V11</f>
        <v/>
      </c>
      <c r="S8" s="1218">
        <f>+'settlement day'!W11</f>
        <v/>
      </c>
      <c r="T8" s="1218">
        <f>+'settlement day'!X11</f>
        <v/>
      </c>
      <c r="U8" s="1218">
        <f>+'settlement day'!Y11</f>
        <v/>
      </c>
      <c r="V8" s="1219">
        <f>+'settlement day'!Z11</f>
        <v/>
      </c>
      <c r="W8" s="1217">
        <f>+'settlement day'!AA11</f>
        <v/>
      </c>
      <c r="X8" s="1218">
        <f>+'settlement day'!AB11</f>
        <v/>
      </c>
      <c r="Y8" s="1219">
        <f>+'settlement day'!AC11</f>
        <v/>
      </c>
      <c r="Z8" s="1217">
        <f>+'settlement day'!AD11</f>
        <v/>
      </c>
      <c r="AA8" s="1218">
        <f>+'settlement day'!AE11</f>
        <v/>
      </c>
      <c r="AB8" s="1219">
        <f>+'settlement day'!AF11</f>
        <v/>
      </c>
      <c r="AC8" s="1217">
        <f>+'settlement day'!AG11</f>
        <v/>
      </c>
      <c r="AD8" s="1218">
        <f>+'settlement day'!AH11</f>
        <v/>
      </c>
      <c r="AE8" s="1219">
        <f>+'settlement day'!AI11</f>
        <v/>
      </c>
      <c r="AF8" s="1217">
        <f>+'settlement day'!AJ11</f>
        <v/>
      </c>
      <c r="AG8" s="1218">
        <f>+'settlement day'!AK11</f>
        <v/>
      </c>
      <c r="AH8" s="1219">
        <f>+'settlement day'!AL11</f>
        <v/>
      </c>
      <c r="AI8" s="1217">
        <f>+'settlement day'!AM11</f>
        <v/>
      </c>
      <c r="AJ8" s="1218">
        <f>+'settlement day'!AN11</f>
        <v/>
      </c>
      <c r="AK8" s="1219">
        <f>+'settlement day'!AO11</f>
        <v/>
      </c>
      <c r="AL8" s="1217">
        <f>+'settlement day'!AP11</f>
        <v/>
      </c>
      <c r="AM8" s="1218">
        <f>+'settlement day'!AQ11</f>
        <v/>
      </c>
      <c r="AN8" s="1219">
        <f>+'settlement day'!AR11</f>
        <v/>
      </c>
      <c r="AO8" s="1217">
        <f>+'settlement day'!AS11</f>
        <v/>
      </c>
      <c r="AP8" s="1218">
        <f>+'settlement day'!AT11</f>
        <v/>
      </c>
      <c r="AQ8" s="1219">
        <f>+'settlement day'!AU11</f>
        <v/>
      </c>
      <c r="AR8" s="1217">
        <f>+'settlement day'!AV11</f>
        <v/>
      </c>
      <c r="AS8" s="1218">
        <f>+'settlement day'!AW11</f>
        <v/>
      </c>
      <c r="AT8" s="1219">
        <f>+'settlement day'!AX11</f>
        <v/>
      </c>
      <c r="AU8" s="1217">
        <f>+'settlement day'!AY11</f>
        <v/>
      </c>
      <c r="AV8" s="1218">
        <f>+'settlement day'!AZ11</f>
        <v/>
      </c>
      <c r="AW8" s="1219">
        <f>+'settlement day'!BA11</f>
        <v/>
      </c>
      <c r="AX8" s="1217">
        <f>+'settlement day'!BB11</f>
        <v/>
      </c>
      <c r="AY8" s="1218">
        <f>+'settlement day'!BC11</f>
        <v/>
      </c>
      <c r="AZ8" s="1219">
        <f>+'settlement day'!BD11</f>
        <v/>
      </c>
      <c r="BA8" s="1217">
        <f>+'settlement day'!BE11</f>
        <v/>
      </c>
      <c r="BB8" s="1218">
        <f>+'settlement day'!BF11</f>
        <v/>
      </c>
      <c r="BC8" s="1219">
        <f>+'settlement day'!BG11</f>
        <v/>
      </c>
      <c r="BD8" s="1217">
        <f>+'settlement day'!BH11</f>
        <v/>
      </c>
      <c r="BE8" s="1218">
        <f>+'settlement day'!BI11</f>
        <v/>
      </c>
      <c r="BF8" s="1219">
        <f>+'settlement day'!BJ11</f>
        <v/>
      </c>
      <c r="BH8" s="569" t="inlineStr">
        <is>
          <t>U$</t>
        </is>
      </c>
      <c r="BI8" s="560">
        <f>+'settlement day'!BN43</f>
        <v/>
      </c>
      <c r="BJ8" s="565">
        <f>+'settlement day'!BO43</f>
        <v/>
      </c>
      <c r="BK8" s="565">
        <f>+'settlement day'!BP43</f>
        <v/>
      </c>
    </row>
    <row r="9">
      <c r="C9" s="892" t="inlineStr">
        <is>
          <t>CHIP</t>
        </is>
      </c>
      <c r="D9" s="852">
        <f>+'settlement day'!G9</f>
        <v/>
      </c>
      <c r="E9" s="852">
        <f>+'settlement day'!I9</f>
        <v/>
      </c>
      <c r="F9" s="852">
        <f>+'settlement day'!J9</f>
        <v/>
      </c>
      <c r="G9" s="853">
        <f>+'settlement day'!K9</f>
        <v/>
      </c>
      <c r="H9" s="853">
        <f>+'settlement day'!L9</f>
        <v/>
      </c>
      <c r="I9" s="853">
        <f>+'settlement day'!M9</f>
        <v/>
      </c>
      <c r="J9" s="853">
        <f>+'settlement day'!N9</f>
        <v/>
      </c>
      <c r="K9" s="429">
        <f>+'settlement day'!O9</f>
        <v/>
      </c>
      <c r="L9" s="853">
        <f>+'settlement day'!P9</f>
        <v/>
      </c>
      <c r="M9" s="853">
        <f>+'settlement day'!Q9</f>
        <v/>
      </c>
      <c r="N9" s="853">
        <f>+'settlement day'!R9</f>
        <v/>
      </c>
      <c r="O9" s="853">
        <f>+'settlement day'!S9</f>
        <v/>
      </c>
      <c r="P9" s="853">
        <f>+'settlement day'!T9</f>
        <v/>
      </c>
      <c r="Q9" s="853">
        <f>+'settlement day'!U9</f>
        <v/>
      </c>
      <c r="R9" s="853">
        <f>+'settlement day'!V9</f>
        <v/>
      </c>
      <c r="S9" s="853">
        <f>+'settlement day'!W9</f>
        <v/>
      </c>
      <c r="T9" s="853">
        <f>+'settlement day'!X9</f>
        <v/>
      </c>
      <c r="U9" s="853">
        <f>+'settlement day'!Y9</f>
        <v/>
      </c>
      <c r="V9" s="428">
        <f>+'settlement day'!Z9</f>
        <v/>
      </c>
      <c r="W9" s="429">
        <f>+'settlement day'!AA9</f>
        <v/>
      </c>
      <c r="X9" s="853">
        <f>+'settlement day'!AB9</f>
        <v/>
      </c>
      <c r="Y9" s="428">
        <f>+'settlement day'!AC9</f>
        <v/>
      </c>
      <c r="Z9" s="429">
        <f>+'settlement day'!AD9</f>
        <v/>
      </c>
      <c r="AA9" s="853">
        <f>+'settlement day'!AE9</f>
        <v/>
      </c>
      <c r="AB9" s="428">
        <f>+'settlement day'!AF9</f>
        <v/>
      </c>
      <c r="AC9" s="429">
        <f>+'settlement day'!AG9</f>
        <v/>
      </c>
      <c r="AD9" s="853">
        <f>+'settlement day'!AH9</f>
        <v/>
      </c>
      <c r="AE9" s="428">
        <f>+'settlement day'!AI9</f>
        <v/>
      </c>
      <c r="AF9" s="429">
        <f>+'settlement day'!AJ9</f>
        <v/>
      </c>
      <c r="AG9" s="853">
        <f>+'settlement day'!AK9</f>
        <v/>
      </c>
      <c r="AH9" s="428">
        <f>+'settlement day'!AL9</f>
        <v/>
      </c>
      <c r="AI9" s="429">
        <f>+'settlement day'!AM9</f>
        <v/>
      </c>
      <c r="AJ9" s="853">
        <f>+'settlement day'!AN9</f>
        <v/>
      </c>
      <c r="AK9" s="428">
        <f>+'settlement day'!AO9</f>
        <v/>
      </c>
      <c r="AL9" s="429">
        <f>+'settlement day'!AP9</f>
        <v/>
      </c>
      <c r="AM9" s="853">
        <f>+'settlement day'!AQ9</f>
        <v/>
      </c>
      <c r="AN9" s="428">
        <f>+'settlement day'!AR9</f>
        <v/>
      </c>
      <c r="AO9" s="429">
        <f>+'settlement day'!AS9</f>
        <v/>
      </c>
      <c r="AP9" s="853">
        <f>+'settlement day'!AT9</f>
        <v/>
      </c>
      <c r="AQ9" s="428">
        <f>+'settlement day'!AU9</f>
        <v/>
      </c>
      <c r="AR9" s="429">
        <f>+'settlement day'!AV9</f>
        <v/>
      </c>
      <c r="AS9" s="853">
        <f>+'settlement day'!AW9</f>
        <v/>
      </c>
      <c r="AT9" s="428">
        <f>+'settlement day'!AX9</f>
        <v/>
      </c>
      <c r="AU9" s="429">
        <f>+'settlement day'!AY9</f>
        <v/>
      </c>
      <c r="AV9" s="853">
        <f>+'settlement day'!AZ9</f>
        <v/>
      </c>
      <c r="AW9" s="428">
        <f>+'settlement day'!BA9</f>
        <v/>
      </c>
      <c r="AX9" s="429">
        <f>+'settlement day'!BB9</f>
        <v/>
      </c>
      <c r="AY9" s="853">
        <f>+'settlement day'!BC9</f>
        <v/>
      </c>
      <c r="AZ9" s="428">
        <f>+'settlement day'!BD9</f>
        <v/>
      </c>
      <c r="BA9" s="429">
        <f>+'settlement day'!BE9</f>
        <v/>
      </c>
      <c r="BB9" s="853">
        <f>+'settlement day'!BF9</f>
        <v/>
      </c>
      <c r="BC9" s="428">
        <f>+'settlement day'!BG9</f>
        <v/>
      </c>
      <c r="BD9" s="429">
        <f>+'settlement day'!BH9</f>
        <v/>
      </c>
      <c r="BE9" s="853">
        <f>+'settlement day'!BI9</f>
        <v/>
      </c>
      <c r="BF9" s="428">
        <f>+'settlement day'!BJ9</f>
        <v/>
      </c>
      <c r="BJ9" s="60">
        <f>+BK8-BJ8</f>
        <v/>
      </c>
    </row>
    <row r="10" ht="5.45" customHeight="1" s="1129">
      <c r="C10" s="891" t="n"/>
      <c r="D10" s="1" t="n"/>
      <c r="E10" s="1" t="n"/>
      <c r="F10" s="1" t="n"/>
      <c r="G10" s="1" t="n"/>
      <c r="H10" s="1" t="n"/>
      <c r="I10" s="1" t="n"/>
      <c r="J10" s="1" t="n"/>
      <c r="K10" s="87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5" t="n"/>
      <c r="W10" s="87" t="n"/>
      <c r="X10" s="1" t="n"/>
      <c r="Y10" s="5" t="n"/>
      <c r="Z10" s="87" t="n"/>
      <c r="AA10" s="1" t="n"/>
      <c r="AB10" s="5" t="n"/>
      <c r="AC10" s="87" t="n"/>
      <c r="AD10" s="1" t="n"/>
      <c r="AE10" s="5" t="n"/>
      <c r="AF10" s="87" t="n"/>
      <c r="AG10" s="1" t="n"/>
      <c r="AH10" s="5" t="n"/>
      <c r="AI10" s="87" t="n"/>
      <c r="AJ10" s="1" t="n"/>
      <c r="AK10" s="5" t="n"/>
      <c r="AL10" s="87" t="n"/>
      <c r="AM10" s="1" t="n"/>
      <c r="AN10" s="5" t="n"/>
      <c r="AO10" s="87" t="n"/>
      <c r="AP10" s="1" t="n"/>
      <c r="AQ10" s="5" t="n"/>
      <c r="AR10" s="87" t="n"/>
      <c r="AS10" s="1" t="n"/>
      <c r="AT10" s="5" t="n"/>
      <c r="AU10" s="87" t="n"/>
      <c r="AV10" s="1" t="n"/>
      <c r="AW10" s="5" t="n"/>
      <c r="AX10" s="87" t="n"/>
      <c r="AY10" s="1" t="n"/>
      <c r="AZ10" s="5" t="n"/>
      <c r="BA10" s="87" t="n"/>
      <c r="BB10" s="1" t="n"/>
      <c r="BC10" s="5" t="n"/>
      <c r="BD10" s="87" t="n"/>
      <c r="BE10" s="1" t="n"/>
      <c r="BF10" s="5" t="n"/>
    </row>
    <row r="11">
      <c r="B11" s="69" t="n">
        <v>0.1</v>
      </c>
      <c r="C11" s="893" t="inlineStr">
        <is>
          <t>FOB US IMTT - D12</t>
        </is>
      </c>
      <c r="D11" s="854">
        <f>+(D9+$B$11)*$B$2</f>
        <v/>
      </c>
      <c r="E11" s="855">
        <f>+(E9+$B$11)*$B$2</f>
        <v/>
      </c>
      <c r="F11" s="855">
        <f>+(F9+$B$11)*$B$2</f>
        <v/>
      </c>
      <c r="G11" s="854">
        <f>+(G9+$B$11)*$B$2</f>
        <v/>
      </c>
      <c r="H11" s="854">
        <f>+(H9+$B$11)*$B$2</f>
        <v/>
      </c>
      <c r="I11" s="854">
        <f>+(I9+$B$11)*$B$2</f>
        <v/>
      </c>
      <c r="J11" s="854">
        <f>+(J9+$B$11)*$B$2</f>
        <v/>
      </c>
      <c r="K11" s="355">
        <f>+(K9+$B$11)*$B$2</f>
        <v/>
      </c>
      <c r="L11" s="854">
        <f>+(L9+$B$11)*$B$2</f>
        <v/>
      </c>
      <c r="M11" s="854">
        <f>+(M9+$B$11)*$B$2</f>
        <v/>
      </c>
      <c r="N11" s="854">
        <f>+(N9+$B$11)*$B$2</f>
        <v/>
      </c>
      <c r="O11" s="854">
        <f>+(O9+$B$11)*$B$2</f>
        <v/>
      </c>
      <c r="P11" s="854">
        <f>+(P9+$B$11)*$B$2</f>
        <v/>
      </c>
      <c r="Q11" s="854">
        <f>+(Q9+$B$11)*$B$2</f>
        <v/>
      </c>
      <c r="R11" s="854">
        <f>+(R9+$B$11)*$B$2</f>
        <v/>
      </c>
      <c r="S11" s="854">
        <f>+(S9+$B$11)*$B$2</f>
        <v/>
      </c>
      <c r="T11" s="854">
        <f>+(T9+$B$11)*$B$2</f>
        <v/>
      </c>
      <c r="U11" s="854">
        <f>+(U9+$B$11)*$B$2</f>
        <v/>
      </c>
      <c r="V11" s="189">
        <f>+(V9+$B$11)*$B$2</f>
        <v/>
      </c>
      <c r="W11" s="355">
        <f>+(W9+$B$11)*$B$2</f>
        <v/>
      </c>
      <c r="X11" s="854">
        <f>+(X9+$B$11)*$B$2</f>
        <v/>
      </c>
      <c r="Y11" s="189">
        <f>+(Y9+$B$11)*$B$2</f>
        <v/>
      </c>
      <c r="Z11" s="355">
        <f>+(Z9+$B$11)*$B$2</f>
        <v/>
      </c>
      <c r="AA11" s="854">
        <f>+(AA9+$B$11)*$B$2</f>
        <v/>
      </c>
      <c r="AB11" s="189">
        <f>+(AB9+$B$11)*$B$2</f>
        <v/>
      </c>
      <c r="AC11" s="355">
        <f>+(AC9+$B$11)*$B$2</f>
        <v/>
      </c>
      <c r="AD11" s="854">
        <f>+(AD9+$B$11)*$B$2</f>
        <v/>
      </c>
      <c r="AE11" s="189">
        <f>+(AE9+$B$11)*$B$2</f>
        <v/>
      </c>
      <c r="AF11" s="355">
        <f>+(AF9+$B$11)*$B$2</f>
        <v/>
      </c>
      <c r="AG11" s="854">
        <f>+(AG9+$B$11)*$B$2</f>
        <v/>
      </c>
      <c r="AH11" s="189">
        <f>+(AH9+$B$11)*$B$2</f>
        <v/>
      </c>
      <c r="AI11" s="355">
        <f>+(AI9+$B$11)*$B$2</f>
        <v/>
      </c>
      <c r="AJ11" s="854">
        <f>+(AJ9+$B$11)*$B$2</f>
        <v/>
      </c>
      <c r="AK11" s="189">
        <f>+(AK9+$B$11)*$B$2</f>
        <v/>
      </c>
      <c r="AL11" s="355">
        <f>+(AL9+$B$11)*$B$2</f>
        <v/>
      </c>
      <c r="AM11" s="854">
        <f>+(AM9+$B$11)*$B$2</f>
        <v/>
      </c>
      <c r="AN11" s="189">
        <f>+(AN9+$B$11)*$B$2</f>
        <v/>
      </c>
      <c r="AO11" s="355">
        <f>+(AO9+$B$11)*$B$2</f>
        <v/>
      </c>
      <c r="AP11" s="854">
        <f>+(AP9+$B$11)*$B$2</f>
        <v/>
      </c>
      <c r="AQ11" s="189">
        <f>+(AQ9+$B$11)*$B$2</f>
        <v/>
      </c>
      <c r="AR11" s="355">
        <f>+(AR9+$B$11)*$B$2</f>
        <v/>
      </c>
      <c r="AS11" s="854">
        <f>+(AS9+$B$11)*$B$2</f>
        <v/>
      </c>
      <c r="AT11" s="189">
        <f>+(AT9+$B$11)*$B$2</f>
        <v/>
      </c>
      <c r="AU11" s="355">
        <f>+(AU9+$B$11)*$B$2</f>
        <v/>
      </c>
      <c r="AV11" s="854">
        <f>+(AV9+$B$11)*$B$2</f>
        <v/>
      </c>
      <c r="AW11" s="189">
        <f>+(AW9+$B$11)*$B$2</f>
        <v/>
      </c>
      <c r="AX11" s="355">
        <f>+(AX9+$B$11)*$B$2</f>
        <v/>
      </c>
      <c r="AY11" s="854">
        <f>+(AY9+$B$11)*$B$2</f>
        <v/>
      </c>
      <c r="AZ11" s="189">
        <f>+(AZ9+$B$11)*$B$2</f>
        <v/>
      </c>
      <c r="BA11" s="355">
        <f>+(BA9+$B$11)*$B$2</f>
        <v/>
      </c>
      <c r="BB11" s="854">
        <f>+(BB9+$B$11)*$B$2</f>
        <v/>
      </c>
      <c r="BC11" s="189">
        <f>+(BC9+$B$11)*$B$2</f>
        <v/>
      </c>
      <c r="BD11" s="355">
        <f>+(BD9+$B$11)*$B$2</f>
        <v/>
      </c>
      <c r="BE11" s="854">
        <f>+(BE9+$B$11)*$B$2</f>
        <v/>
      </c>
      <c r="BF11" s="189">
        <f>+(BF9+$B$11)*$B$2</f>
        <v/>
      </c>
    </row>
    <row r="12">
      <c r="B12" s="356">
        <f>+'mkt data'!G14</f>
        <v/>
      </c>
      <c r="C12" s="893" t="inlineStr">
        <is>
          <t>FOB US IMTT - U3</t>
        </is>
      </c>
      <c r="D12" s="854">
        <f>+(D9+$B$12)*$B$2</f>
        <v/>
      </c>
      <c r="E12" s="854">
        <f>+(E9+$B$12)*$B$2</f>
        <v/>
      </c>
      <c r="F12" s="854">
        <f>+(F9+$B$12)*$B$2</f>
        <v/>
      </c>
      <c r="G12" s="854">
        <f>+(G9+$B$12)*$B$2</f>
        <v/>
      </c>
      <c r="H12" s="854">
        <f>+(H9+$B$12)*$B$2</f>
        <v/>
      </c>
      <c r="I12" s="854">
        <f>+(I9+$B$12)*$B$2</f>
        <v/>
      </c>
      <c r="J12" s="854">
        <f>+(J9+$B$12)*$B$2</f>
        <v/>
      </c>
      <c r="K12" s="355">
        <f>+(K9+$B$12)*$B$2</f>
        <v/>
      </c>
      <c r="L12" s="854">
        <f>+(L9+$B$12)*$B$2</f>
        <v/>
      </c>
      <c r="M12" s="854">
        <f>+(M9+$B$12)*$B$2</f>
        <v/>
      </c>
      <c r="N12" s="854">
        <f>+(N9+$B$12)*$B$2</f>
        <v/>
      </c>
      <c r="O12" s="854">
        <f>+(O9+$B$12)*$B$2</f>
        <v/>
      </c>
      <c r="P12" s="854">
        <f>+(P9+$B$12)*$B$2</f>
        <v/>
      </c>
      <c r="Q12" s="854">
        <f>+(Q9+$B$12)*$B$2</f>
        <v/>
      </c>
      <c r="R12" s="854">
        <f>+(R9+$B$12)*$B$2</f>
        <v/>
      </c>
      <c r="S12" s="854">
        <f>+(S9+$B$12)*$B$2</f>
        <v/>
      </c>
      <c r="T12" s="854">
        <f>+(T9+$B$12)*$B$2</f>
        <v/>
      </c>
      <c r="U12" s="854">
        <f>+(U9+$B$12)*$B$2</f>
        <v/>
      </c>
      <c r="V12" s="189">
        <f>+(V9+$B$12)*$B$2</f>
        <v/>
      </c>
      <c r="W12" s="355">
        <f>+(W9+$B$12)*$B$2</f>
        <v/>
      </c>
      <c r="X12" s="854">
        <f>+(X9+$B$12)*$B$2</f>
        <v/>
      </c>
      <c r="Y12" s="189">
        <f>+(Y9+$B$12)*$B$2</f>
        <v/>
      </c>
      <c r="Z12" s="355">
        <f>+(Z9+$B$12)*$B$2</f>
        <v/>
      </c>
      <c r="AA12" s="854">
        <f>+(AA9+$B$12)*$B$2</f>
        <v/>
      </c>
      <c r="AB12" s="189">
        <f>+(AB9+$B$12)*$B$2</f>
        <v/>
      </c>
      <c r="AC12" s="355">
        <f>+(AC9+$B$12)*$B$2</f>
        <v/>
      </c>
      <c r="AD12" s="854">
        <f>+(AD9+$B$12)*$B$2</f>
        <v/>
      </c>
      <c r="AE12" s="189">
        <f>+(AE9+$B$12)*$B$2</f>
        <v/>
      </c>
      <c r="AF12" s="355">
        <f>+(AF9+$B$12)*$B$2</f>
        <v/>
      </c>
      <c r="AG12" s="854">
        <f>+(AG9+$B$12)*$B$2</f>
        <v/>
      </c>
      <c r="AH12" s="189">
        <f>+(AH9+$B$12)*$B$2</f>
        <v/>
      </c>
      <c r="AI12" s="355">
        <f>+(AI9+$B$12)*$B$2</f>
        <v/>
      </c>
      <c r="AJ12" s="854">
        <f>+(AJ9+$B$12)*$B$2</f>
        <v/>
      </c>
      <c r="AK12" s="189">
        <f>+(AK9+$B$12)*$B$2</f>
        <v/>
      </c>
      <c r="AL12" s="355">
        <f>+(AL9+$B$12)*$B$2</f>
        <v/>
      </c>
      <c r="AM12" s="854">
        <f>+(AM9+$B$12)*$B$2</f>
        <v/>
      </c>
      <c r="AN12" s="189">
        <f>+(AN9+$B$12)*$B$2</f>
        <v/>
      </c>
      <c r="AO12" s="355">
        <f>+(AO9+$B$12)*$B$2</f>
        <v/>
      </c>
      <c r="AP12" s="854">
        <f>+(AP9+$B$12)*$B$2</f>
        <v/>
      </c>
      <c r="AQ12" s="189">
        <f>+(AQ9+$B$12)*$B$2</f>
        <v/>
      </c>
      <c r="AR12" s="355">
        <f>+(AR9+$B$12)*$B$2</f>
        <v/>
      </c>
      <c r="AS12" s="854">
        <f>+(AS9+$B$12)*$B$2</f>
        <v/>
      </c>
      <c r="AT12" s="189">
        <f>+(AT9+$B$12)*$B$2</f>
        <v/>
      </c>
      <c r="AU12" s="355">
        <f>+(AU9+$B$12)*$B$2</f>
        <v/>
      </c>
      <c r="AV12" s="854">
        <f>+(AV9+$B$12)*$B$2</f>
        <v/>
      </c>
      <c r="AW12" s="189">
        <f>+(AW9+$B$12)*$B$2</f>
        <v/>
      </c>
      <c r="AX12" s="355">
        <f>+(AX9+$B$12)*$B$2</f>
        <v/>
      </c>
      <c r="AY12" s="1087">
        <f>+(AY9+$B$12)*$B$2</f>
        <v/>
      </c>
      <c r="AZ12" s="1084">
        <f>+(AZ9+$B$12)*$B$2</f>
        <v/>
      </c>
      <c r="BA12" s="1088">
        <f>+(BA9+$B$12)*$B$2</f>
        <v/>
      </c>
      <c r="BB12" s="854">
        <f>+(BB9+$B$12)*$B$2</f>
        <v/>
      </c>
      <c r="BC12" s="189">
        <f>+(BC9+$B$12)*$B$2</f>
        <v/>
      </c>
      <c r="BD12" s="355">
        <f>+(BD9+$B$12)*$B$2</f>
        <v/>
      </c>
      <c r="BE12" s="854">
        <f>+(BE9+$B$12)*$B$2</f>
        <v/>
      </c>
      <c r="BF12" s="189">
        <f>+(BF9+$B$12)*$B$2</f>
        <v/>
      </c>
    </row>
    <row r="13" ht="7.35" customHeight="1" s="1129" thickBot="1">
      <c r="C13" s="894" t="n"/>
      <c r="D13" s="3" t="n"/>
      <c r="E13" s="3" t="n"/>
      <c r="F13" s="3" t="n"/>
      <c r="G13" s="3" t="n"/>
      <c r="H13" s="3" t="n"/>
      <c r="I13" s="3" t="n"/>
      <c r="J13" s="3" t="n"/>
      <c r="K13" s="88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89" t="n"/>
      <c r="W13" s="88" t="n"/>
      <c r="X13" s="3" t="n"/>
      <c r="Y13" s="89" t="n"/>
      <c r="Z13" s="88" t="n"/>
      <c r="AA13" s="3" t="n"/>
      <c r="AB13" s="89" t="n"/>
      <c r="AC13" s="88" t="n"/>
      <c r="AD13" s="3" t="n"/>
      <c r="AE13" s="89" t="n"/>
      <c r="AF13" s="88" t="n"/>
      <c r="AG13" s="3" t="n"/>
      <c r="AH13" s="89" t="n"/>
      <c r="AI13" s="88" t="n"/>
      <c r="AJ13" s="3" t="n"/>
      <c r="AK13" s="89" t="n"/>
      <c r="AL13" s="88" t="n"/>
      <c r="AM13" s="3" t="n"/>
      <c r="AN13" s="89" t="n"/>
      <c r="AO13" s="88" t="n"/>
      <c r="AP13" s="3" t="n"/>
      <c r="AQ13" s="89" t="n"/>
      <c r="AR13" s="88" t="n"/>
      <c r="AS13" s="3" t="n"/>
      <c r="AT13" s="89" t="n"/>
      <c r="AU13" s="88" t="n"/>
      <c r="AV13" s="3" t="n"/>
      <c r="AW13" s="89" t="n"/>
      <c r="AX13" s="88" t="n"/>
      <c r="AY13" s="3" t="n"/>
      <c r="AZ13" s="89" t="n"/>
      <c r="BA13" s="88" t="n"/>
      <c r="BB13" s="3" t="n"/>
      <c r="BC13" s="89" t="n"/>
      <c r="BD13" s="88" t="n"/>
      <c r="BE13" s="3" t="n"/>
      <c r="BF13" s="89" t="n"/>
    </row>
    <row r="14" ht="15.75" customHeight="1" s="1129" thickBot="1">
      <c r="C14" s="1033" t="inlineStr">
        <is>
          <t>BRAZIL CS</t>
        </is>
      </c>
      <c r="D14" s="85" t="n"/>
      <c r="E14" s="85" t="n"/>
      <c r="F14" s="85" t="n"/>
      <c r="G14" s="85" t="n"/>
      <c r="H14" s="85" t="n"/>
      <c r="I14" s="85" t="n"/>
      <c r="J14" s="85" t="n"/>
      <c r="K14" s="85" t="n"/>
      <c r="L14" s="85" t="n"/>
      <c r="M14" s="85" t="n"/>
      <c r="N14" s="85" t="n"/>
      <c r="O14" s="85" t="n"/>
      <c r="P14" s="85" t="n"/>
      <c r="Q14" s="85" t="n"/>
      <c r="R14" s="85" t="n"/>
      <c r="S14" s="85" t="n"/>
      <c r="T14" s="85" t="n"/>
      <c r="U14" s="85" t="n"/>
      <c r="V14" s="85" t="n"/>
      <c r="W14" s="85" t="n"/>
      <c r="X14" s="85" t="n"/>
      <c r="Y14" s="85" t="n"/>
      <c r="Z14" s="85" t="n"/>
      <c r="AA14" s="85" t="n"/>
      <c r="AB14" s="85" t="n"/>
      <c r="AC14" s="85" t="n"/>
      <c r="AD14" s="85" t="n"/>
      <c r="AE14" s="85" t="n"/>
      <c r="AF14" s="85" t="n"/>
      <c r="AG14" s="85" t="n"/>
      <c r="AH14" s="85" t="n"/>
      <c r="AI14" s="85" t="n"/>
      <c r="AJ14" s="85" t="n"/>
      <c r="AK14" s="85" t="n"/>
      <c r="AL14" s="85" t="n"/>
      <c r="AM14" s="85" t="n"/>
      <c r="AN14" s="85" t="n"/>
      <c r="AO14" s="85" t="n"/>
      <c r="AP14" s="85" t="n"/>
      <c r="AQ14" s="85" t="n"/>
      <c r="AR14" s="85" t="n"/>
      <c r="AS14" s="85" t="n"/>
      <c r="AT14" s="85" t="n"/>
      <c r="AU14" s="85" t="n"/>
      <c r="AV14" s="85" t="n"/>
      <c r="AW14" s="85" t="n"/>
      <c r="AX14" s="85" t="n"/>
      <c r="AY14" s="85" t="n"/>
      <c r="AZ14" s="85" t="n"/>
      <c r="BA14" s="85" t="n"/>
      <c r="BB14" s="85" t="n"/>
      <c r="BC14" s="86" t="n"/>
      <c r="BD14" s="85" t="n"/>
      <c r="BE14" s="85" t="n"/>
      <c r="BF14" s="86" t="n"/>
    </row>
    <row r="15">
      <c r="B15" s="75" t="inlineStr">
        <is>
          <t>inland</t>
        </is>
      </c>
      <c r="C15" s="889" t="inlineStr">
        <is>
          <t>D-1</t>
        </is>
      </c>
      <c r="D15" s="177">
        <f>+'settlement day'!G15</f>
        <v/>
      </c>
      <c r="E15" s="1220">
        <f>+'settlement day'!I15</f>
        <v/>
      </c>
      <c r="F15" s="1220">
        <f>+'settlement day'!J15</f>
        <v/>
      </c>
      <c r="G15" s="1220">
        <f>+'settlement day'!K15</f>
        <v/>
      </c>
      <c r="H15" s="1220">
        <f>+'settlement day'!L15</f>
        <v/>
      </c>
      <c r="I15" s="1220">
        <f>+'settlement day'!M15</f>
        <v/>
      </c>
      <c r="J15" s="1220">
        <f>+'settlement day'!N15</f>
        <v/>
      </c>
      <c r="K15" s="1221">
        <f>+'settlement day'!O15</f>
        <v/>
      </c>
      <c r="L15" s="1220">
        <f>+'settlement day'!P15</f>
        <v/>
      </c>
      <c r="M15" s="1220">
        <f>+'settlement day'!Q15</f>
        <v/>
      </c>
      <c r="N15" s="1220">
        <f>+'settlement day'!R15</f>
        <v/>
      </c>
      <c r="O15" s="1220">
        <f>+'settlement day'!S15</f>
        <v/>
      </c>
      <c r="P15" s="1220">
        <f>+'settlement day'!T15</f>
        <v/>
      </c>
      <c r="Q15" s="1220">
        <f>+'settlement day'!U15</f>
        <v/>
      </c>
      <c r="R15" s="1220">
        <f>+'settlement day'!V15</f>
        <v/>
      </c>
      <c r="S15" s="1220">
        <f>+'settlement day'!W15</f>
        <v/>
      </c>
      <c r="T15" s="1220">
        <f>+'settlement day'!X15</f>
        <v/>
      </c>
      <c r="U15" s="1220">
        <f>+'settlement day'!Y15</f>
        <v/>
      </c>
      <c r="V15" s="1222">
        <f>+'settlement day'!Z15</f>
        <v/>
      </c>
      <c r="W15" s="1221">
        <f>+'settlement day'!AA15</f>
        <v/>
      </c>
      <c r="X15" s="1220">
        <f>+'settlement day'!AB15</f>
        <v/>
      </c>
      <c r="Y15" s="1222">
        <f>+'settlement day'!AC15</f>
        <v/>
      </c>
      <c r="Z15" s="1221">
        <f>+'settlement day'!AD15</f>
        <v/>
      </c>
      <c r="AA15" s="1220">
        <f>+'settlement day'!AE15</f>
        <v/>
      </c>
      <c r="AB15" s="1220">
        <f>+'settlement day'!AF15</f>
        <v/>
      </c>
      <c r="AC15" s="1221">
        <f>+'settlement day'!AG15</f>
        <v/>
      </c>
      <c r="AD15" s="1220">
        <f>+'settlement day'!AH15</f>
        <v/>
      </c>
      <c r="AE15" s="1222">
        <f>+'settlement day'!AI15</f>
        <v/>
      </c>
      <c r="AF15" s="1220">
        <f>+'settlement day'!AJ15</f>
        <v/>
      </c>
      <c r="AG15" s="1220">
        <f>+'settlement day'!AK15</f>
        <v/>
      </c>
      <c r="AH15" s="1222">
        <f>+'settlement day'!AL15</f>
        <v/>
      </c>
      <c r="AI15" s="1220">
        <f>+'settlement day'!AM15</f>
        <v/>
      </c>
      <c r="AJ15" s="1220">
        <f>+'settlement day'!AN15</f>
        <v/>
      </c>
      <c r="AK15" s="1222">
        <f>+'settlement day'!AO15</f>
        <v/>
      </c>
      <c r="AL15" s="1220">
        <f>+'settlement day'!AP15</f>
        <v/>
      </c>
      <c r="AM15" s="1220">
        <f>+'settlement day'!AQ15</f>
        <v/>
      </c>
      <c r="AN15" s="1222">
        <f>+'settlement day'!AR15</f>
        <v/>
      </c>
      <c r="AO15" s="1220">
        <f>+'settlement day'!AS15</f>
        <v/>
      </c>
      <c r="AP15" s="1220">
        <f>+'settlement day'!AT15</f>
        <v/>
      </c>
      <c r="AQ15" s="1222">
        <f>+'settlement day'!AU15</f>
        <v/>
      </c>
      <c r="AR15" s="1220">
        <f>+'settlement day'!AV15</f>
        <v/>
      </c>
      <c r="AS15" s="1220">
        <f>+'settlement day'!AW15</f>
        <v/>
      </c>
      <c r="AT15" s="1222">
        <f>+'settlement day'!AX15</f>
        <v/>
      </c>
      <c r="AU15" s="1221">
        <f>+'settlement day'!AY15</f>
        <v/>
      </c>
      <c r="AV15" s="1220">
        <f>+'settlement day'!AZ15</f>
        <v/>
      </c>
      <c r="AW15" s="1222">
        <f>+'settlement day'!BA15</f>
        <v/>
      </c>
      <c r="AX15" s="1221">
        <f>+'settlement day'!BB15</f>
        <v/>
      </c>
      <c r="AY15" s="1220">
        <f>+'settlement day'!BC15</f>
        <v/>
      </c>
      <c r="AZ15" s="1222">
        <f>+'settlement day'!BD15</f>
        <v/>
      </c>
      <c r="BA15" s="1221">
        <f>+'settlement day'!BE15</f>
        <v/>
      </c>
      <c r="BB15" s="1220">
        <f>+'settlement day'!BF15</f>
        <v/>
      </c>
      <c r="BC15" s="1222">
        <f>+'settlement day'!BG15</f>
        <v/>
      </c>
      <c r="BD15" s="1221">
        <f>+'settlement day'!BH15</f>
        <v/>
      </c>
      <c r="BE15" s="1220">
        <f>+'settlement day'!BI15</f>
        <v/>
      </c>
      <c r="BF15" s="1222">
        <f>+'settlement day'!BJ15</f>
        <v/>
      </c>
    </row>
    <row r="16">
      <c r="B16" s="245">
        <f>+'mkt data'!G23</f>
        <v/>
      </c>
      <c r="C16" s="890" t="inlineStr">
        <is>
          <t>B3 ETH Brazil</t>
        </is>
      </c>
      <c r="D16" s="1223">
        <f>+'settlement day'!G13</f>
        <v/>
      </c>
      <c r="E16" s="1223">
        <f>+'settlement day'!I13</f>
        <v/>
      </c>
      <c r="F16" s="1223">
        <f>+'settlement day'!J13</f>
        <v/>
      </c>
      <c r="G16" s="1223">
        <f>+'settlement day'!K13</f>
        <v/>
      </c>
      <c r="H16" s="1223">
        <f>+'settlement day'!L13</f>
        <v/>
      </c>
      <c r="I16" s="1223">
        <f>+'settlement day'!M13</f>
        <v/>
      </c>
      <c r="J16" s="1223">
        <f>+'settlement day'!N13</f>
        <v/>
      </c>
      <c r="K16" s="1224">
        <f>+'settlement day'!O13</f>
        <v/>
      </c>
      <c r="L16" s="1225">
        <f>+'settlement day'!P13</f>
        <v/>
      </c>
      <c r="M16" s="1225">
        <f>+'settlement day'!Q13</f>
        <v/>
      </c>
      <c r="N16" s="1225">
        <f>+'settlement day'!R13</f>
        <v/>
      </c>
      <c r="O16" s="1225">
        <f>+'settlement day'!S13</f>
        <v/>
      </c>
      <c r="P16" s="1225">
        <f>+'settlement day'!T13</f>
        <v/>
      </c>
      <c r="Q16" s="1225">
        <f>+'settlement day'!U13</f>
        <v/>
      </c>
      <c r="R16" s="1225">
        <f>+'settlement day'!V13</f>
        <v/>
      </c>
      <c r="S16" s="1225">
        <f>+'settlement day'!W13</f>
        <v/>
      </c>
      <c r="T16" s="1225">
        <f>+'settlement day'!X13</f>
        <v/>
      </c>
      <c r="U16" s="1225">
        <f>+'settlement day'!Y13</f>
        <v/>
      </c>
      <c r="V16" s="1226">
        <f>+'settlement day'!Z13</f>
        <v/>
      </c>
      <c r="W16" s="1227">
        <f>+'settlement day'!AA13</f>
        <v/>
      </c>
      <c r="X16" s="1225">
        <f>+'settlement day'!AB13</f>
        <v/>
      </c>
      <c r="Y16" s="1226">
        <f>+'settlement day'!AC13</f>
        <v/>
      </c>
      <c r="Z16" s="1227">
        <f>+'settlement day'!AD13</f>
        <v/>
      </c>
      <c r="AA16" s="1225">
        <f>+'settlement day'!AE13</f>
        <v/>
      </c>
      <c r="AB16" s="1225">
        <f>+'settlement day'!AF13</f>
        <v/>
      </c>
      <c r="AC16" s="1227">
        <f>+'settlement day'!AG13</f>
        <v/>
      </c>
      <c r="AD16" s="1225">
        <f>+'settlement day'!AH13</f>
        <v/>
      </c>
      <c r="AE16" s="1226">
        <f>+'settlement day'!AI13</f>
        <v/>
      </c>
      <c r="AF16" s="1225">
        <f>+'settlement day'!AJ13</f>
        <v/>
      </c>
      <c r="AG16" s="1225">
        <f>+'settlement day'!AK13</f>
        <v/>
      </c>
      <c r="AH16" s="1228">
        <f>+'settlement day'!AL13</f>
        <v/>
      </c>
      <c r="AI16" s="1229">
        <f>+'settlement day'!AM13</f>
        <v/>
      </c>
      <c r="AJ16" s="1229">
        <f>+'settlement day'!AN13</f>
        <v/>
      </c>
      <c r="AK16" s="1228">
        <f>+'settlement day'!AO13</f>
        <v/>
      </c>
      <c r="AL16" s="1229">
        <f>+'settlement day'!AP13</f>
        <v/>
      </c>
      <c r="AM16" s="1229">
        <f>+'settlement day'!AQ13</f>
        <v/>
      </c>
      <c r="AN16" s="1228">
        <f>+'settlement day'!AR13</f>
        <v/>
      </c>
      <c r="AO16" s="1229">
        <f>+'settlement day'!AS13</f>
        <v/>
      </c>
      <c r="AP16" s="1229">
        <f>+'settlement day'!AT13</f>
        <v/>
      </c>
      <c r="AQ16" s="1228">
        <f>+'settlement day'!AU13</f>
        <v/>
      </c>
      <c r="AR16" s="1229">
        <f>+'settlement day'!AV13</f>
        <v/>
      </c>
      <c r="AS16" s="1229">
        <f>+'settlement day'!AW13</f>
        <v/>
      </c>
      <c r="AT16" s="1228">
        <f>+'settlement day'!AX13</f>
        <v/>
      </c>
      <c r="AU16" s="1230">
        <f>+'settlement day'!AY13</f>
        <v/>
      </c>
      <c r="AV16" s="1229">
        <f>+'settlement day'!AZ13</f>
        <v/>
      </c>
      <c r="AW16" s="1228">
        <f>+'settlement day'!BA13</f>
        <v/>
      </c>
      <c r="AX16" s="1230">
        <f>+'settlement day'!BB13</f>
        <v/>
      </c>
      <c r="AY16" s="1229">
        <f>+'settlement day'!BC13</f>
        <v/>
      </c>
      <c r="AZ16" s="1228">
        <f>+'settlement day'!BD13</f>
        <v/>
      </c>
      <c r="BA16" s="1230">
        <f>+'settlement day'!BE13</f>
        <v/>
      </c>
      <c r="BB16" s="1229">
        <f>+'settlement day'!BF13</f>
        <v/>
      </c>
      <c r="BC16" s="1228">
        <f>+'settlement day'!BG13</f>
        <v/>
      </c>
      <c r="BD16" s="1230">
        <f>+'settlement day'!BH13</f>
        <v/>
      </c>
      <c r="BE16" s="1229">
        <f>+'settlement day'!BI13</f>
        <v/>
      </c>
      <c r="BF16" s="1228">
        <f>+'settlement day'!BJ13</f>
        <v/>
      </c>
    </row>
    <row r="17">
      <c r="B17" t="inlineStr">
        <is>
          <t>brl/cbm</t>
        </is>
      </c>
      <c r="C17" s="890" t="inlineStr">
        <is>
          <t>BRL/USD</t>
        </is>
      </c>
      <c r="D17" s="1231">
        <f>+'settlement day'!G30</f>
        <v/>
      </c>
      <c r="E17" s="1231">
        <f>+'settlement day'!I30</f>
        <v/>
      </c>
      <c r="F17" s="1231">
        <f>+'settlement day'!J30</f>
        <v/>
      </c>
      <c r="G17" s="1231">
        <f>+'settlement day'!K30</f>
        <v/>
      </c>
      <c r="H17" s="1223">
        <f>+'settlement day'!L30</f>
        <v/>
      </c>
      <c r="I17" s="1223">
        <f>+'settlement day'!M30</f>
        <v/>
      </c>
      <c r="J17" s="1223">
        <f>+'settlement day'!N30</f>
        <v/>
      </c>
      <c r="K17" s="1224">
        <f>+'settlement day'!O30</f>
        <v/>
      </c>
      <c r="L17" s="1225">
        <f>+'settlement day'!P30</f>
        <v/>
      </c>
      <c r="M17" s="1225">
        <f>+'settlement day'!Q30</f>
        <v/>
      </c>
      <c r="N17" s="1225">
        <f>+'settlement day'!R30</f>
        <v/>
      </c>
      <c r="O17" s="1225">
        <f>+'settlement day'!S30</f>
        <v/>
      </c>
      <c r="P17" s="1225">
        <f>+'settlement day'!T30</f>
        <v/>
      </c>
      <c r="Q17" s="1225">
        <f>+'settlement day'!U30</f>
        <v/>
      </c>
      <c r="R17" s="1225">
        <f>+'settlement day'!V30</f>
        <v/>
      </c>
      <c r="S17" s="1225">
        <f>+'settlement day'!W30</f>
        <v/>
      </c>
      <c r="T17" s="1225">
        <f>+'settlement day'!X30</f>
        <v/>
      </c>
      <c r="U17" s="1225">
        <f>+'settlement day'!Y30</f>
        <v/>
      </c>
      <c r="V17" s="1226">
        <f>+'settlement day'!Z30</f>
        <v/>
      </c>
      <c r="W17" s="1227">
        <f>+'settlement day'!AA30</f>
        <v/>
      </c>
      <c r="X17" s="1225">
        <f>+'settlement day'!AB30</f>
        <v/>
      </c>
      <c r="Y17" s="1226">
        <f>+'settlement day'!AC30</f>
        <v/>
      </c>
      <c r="Z17" s="1227">
        <f>+'settlement day'!AD30</f>
        <v/>
      </c>
      <c r="AA17" s="1225">
        <f>+'settlement day'!AE30</f>
        <v/>
      </c>
      <c r="AB17" s="1225">
        <f>+'settlement day'!AF30</f>
        <v/>
      </c>
      <c r="AC17" s="1227">
        <f>+'settlement day'!AG30</f>
        <v/>
      </c>
      <c r="AD17" s="1225">
        <f>+'settlement day'!AH30</f>
        <v/>
      </c>
      <c r="AE17" s="1226">
        <f>+'settlement day'!AI30</f>
        <v/>
      </c>
      <c r="AF17" s="1225">
        <f>+'settlement day'!AJ30</f>
        <v/>
      </c>
      <c r="AG17" s="1225">
        <f>+'settlement day'!AK30</f>
        <v/>
      </c>
      <c r="AH17" s="1226">
        <f>+'settlement day'!AL30</f>
        <v/>
      </c>
      <c r="AI17" s="1225">
        <f>+'settlement day'!AM30</f>
        <v/>
      </c>
      <c r="AJ17" s="1225">
        <f>+'settlement day'!AN30</f>
        <v/>
      </c>
      <c r="AK17" s="1226">
        <f>+'settlement day'!AO30</f>
        <v/>
      </c>
      <c r="AL17" s="1225">
        <f>+'settlement day'!AP30</f>
        <v/>
      </c>
      <c r="AM17" s="1225">
        <f>+'settlement day'!AQ30</f>
        <v/>
      </c>
      <c r="AN17" s="1226">
        <f>+'settlement day'!AR30</f>
        <v/>
      </c>
      <c r="AO17" s="1225">
        <f>+'settlement day'!AS30</f>
        <v/>
      </c>
      <c r="AP17" s="1225">
        <f>+'settlement day'!AT30</f>
        <v/>
      </c>
      <c r="AQ17" s="1226">
        <f>+'settlement day'!AU30</f>
        <v/>
      </c>
      <c r="AR17" s="1225">
        <f>+'settlement day'!AV30</f>
        <v/>
      </c>
      <c r="AS17" s="1225">
        <f>+'settlement day'!AW30</f>
        <v/>
      </c>
      <c r="AT17" s="1226">
        <f>+'settlement day'!AX30</f>
        <v/>
      </c>
      <c r="AU17" s="1227">
        <f>+'settlement day'!AY30</f>
        <v/>
      </c>
      <c r="AV17" s="1225">
        <f>+'settlement day'!AZ30</f>
        <v/>
      </c>
      <c r="AW17" s="1226">
        <f>+'settlement day'!BA30</f>
        <v/>
      </c>
      <c r="AX17" s="1227">
        <f>+'settlement day'!BB30</f>
        <v/>
      </c>
      <c r="AY17" s="1225">
        <f>+'settlement day'!BC30</f>
        <v/>
      </c>
      <c r="AZ17" s="1226">
        <f>+'settlement day'!BD30</f>
        <v/>
      </c>
      <c r="BA17" s="1227">
        <f>+'settlement day'!BE30</f>
        <v/>
      </c>
      <c r="BB17" s="1225">
        <f>+'settlement day'!BF30</f>
        <v/>
      </c>
      <c r="BC17" s="1226">
        <f>+'settlement day'!BG30</f>
        <v/>
      </c>
      <c r="BD17" s="1227">
        <f>+'settlement day'!BH30</f>
        <v/>
      </c>
      <c r="BE17" s="1225">
        <f>+'settlement day'!BI30</f>
        <v/>
      </c>
      <c r="BF17" s="1226">
        <f>+'settlement day'!BJ30</f>
        <v/>
      </c>
      <c r="BH17" s="297" t="inlineStr">
        <is>
          <t>ADD CBIO VALUE , factor for HYDROUS and ANHYDROUS</t>
        </is>
      </c>
    </row>
    <row r="18" ht="12.6" customHeight="1" s="1129">
      <c r="C18" s="891" t="n"/>
      <c r="D18" s="93" t="n"/>
      <c r="E18" s="93" t="n"/>
      <c r="F18" s="93" t="n"/>
      <c r="G18" s="93" t="n"/>
      <c r="H18" s="93" t="n"/>
      <c r="I18" s="93" t="n"/>
      <c r="J18" s="93" t="n"/>
      <c r="K18" s="431" t="n"/>
      <c r="L18" s="181" t="n"/>
      <c r="M18" s="181" t="n"/>
      <c r="N18" s="181" t="n"/>
      <c r="O18" s="181" t="n"/>
      <c r="P18" s="181" t="n"/>
      <c r="Q18" s="181" t="n"/>
      <c r="R18" s="181" t="n"/>
      <c r="S18" s="181" t="n"/>
      <c r="T18" s="181" t="n"/>
      <c r="U18" s="181" t="n"/>
      <c r="V18" s="182" t="n"/>
      <c r="W18" s="431" t="n"/>
      <c r="X18" s="181" t="n"/>
      <c r="Y18" s="182" t="n"/>
      <c r="Z18" s="431" t="n"/>
      <c r="AA18" s="181" t="n"/>
      <c r="AB18" s="181" t="n"/>
      <c r="AC18" s="431" t="n"/>
      <c r="AD18" s="181" t="n"/>
      <c r="AE18" s="182" t="n"/>
      <c r="AF18" s="181" t="n"/>
      <c r="AG18" s="181" t="n"/>
      <c r="AH18" s="182" t="n"/>
      <c r="AI18" s="181" t="n"/>
      <c r="AJ18" s="181" t="n"/>
      <c r="AK18" s="182" t="n"/>
      <c r="AL18" s="181" t="n"/>
      <c r="AM18" s="181" t="n"/>
      <c r="AN18" s="182" t="n"/>
      <c r="AO18" s="181" t="n"/>
      <c r="AP18" s="181" t="n"/>
      <c r="AQ18" s="182" t="n"/>
      <c r="AR18" s="181" t="n"/>
      <c r="AS18" s="181" t="n"/>
      <c r="AT18" s="182" t="n"/>
      <c r="AU18" s="431" t="n"/>
      <c r="AV18" s="181" t="n"/>
      <c r="AW18" s="182" t="n"/>
      <c r="AX18" s="431" t="n"/>
      <c r="AY18" s="181" t="n"/>
      <c r="AZ18" s="182" t="n"/>
      <c r="BA18" s="431" t="n"/>
      <c r="BB18" s="181" t="n"/>
      <c r="BC18" s="182" t="n"/>
      <c r="BD18" s="431" t="n"/>
      <c r="BE18" s="181" t="n"/>
      <c r="BF18" s="182" t="n"/>
      <c r="BJ18" t="inlineStr">
        <is>
          <t>HYD</t>
        </is>
      </c>
      <c r="BK18" t="inlineStr">
        <is>
          <t>ANH</t>
        </is>
      </c>
    </row>
    <row r="19" ht="6" customHeight="1" s="1129">
      <c r="C19" s="891" t="n"/>
      <c r="D19" s="93" t="n"/>
      <c r="E19" s="93" t="n"/>
      <c r="F19" s="93" t="n"/>
      <c r="G19" s="93" t="n"/>
      <c r="H19" s="93" t="n"/>
      <c r="I19" s="93" t="n"/>
      <c r="J19" s="93" t="n"/>
      <c r="K19" s="431" t="n"/>
      <c r="L19" s="181" t="n"/>
      <c r="M19" s="181" t="n"/>
      <c r="N19" s="181" t="n"/>
      <c r="O19" s="181" t="n"/>
      <c r="P19" s="181" t="n"/>
      <c r="Q19" s="181" t="n"/>
      <c r="R19" s="181" t="n"/>
      <c r="S19" s="181" t="n"/>
      <c r="T19" s="181" t="n"/>
      <c r="U19" s="181" t="n"/>
      <c r="V19" s="182" t="n"/>
      <c r="W19" s="431" t="n"/>
      <c r="X19" s="181" t="n"/>
      <c r="Y19" s="182" t="n"/>
      <c r="Z19" s="431" t="n"/>
      <c r="AA19" s="181" t="n"/>
      <c r="AB19" s="181" t="n"/>
      <c r="AC19" s="431" t="n"/>
      <c r="AD19" s="181" t="n"/>
      <c r="AE19" s="182" t="n"/>
      <c r="AF19" s="181" t="n"/>
      <c r="AG19" s="181" t="n"/>
      <c r="AH19" s="182" t="n"/>
      <c r="AI19" s="181" t="n"/>
      <c r="AJ19" s="181" t="n"/>
      <c r="AK19" s="182" t="n"/>
      <c r="AL19" s="181" t="n"/>
      <c r="AM19" s="181" t="n"/>
      <c r="AN19" s="182" t="n"/>
      <c r="AO19" s="181" t="n"/>
      <c r="AP19" s="181" t="n"/>
      <c r="AQ19" s="182" t="n"/>
      <c r="AR19" s="181" t="n"/>
      <c r="AS19" s="181" t="n"/>
      <c r="AT19" s="182" t="n"/>
      <c r="AU19" s="431" t="n"/>
      <c r="AV19" s="181" t="n"/>
      <c r="AW19" s="182" t="n"/>
      <c r="AX19" s="431" t="n"/>
      <c r="AY19" s="181" t="n"/>
      <c r="AZ19" s="182" t="n"/>
      <c r="BA19" s="431" t="n"/>
      <c r="BB19" s="181" t="n"/>
      <c r="BC19" s="182" t="n"/>
      <c r="BD19" s="431" t="n"/>
      <c r="BE19" s="181" t="n"/>
      <c r="BF19" s="182" t="n"/>
    </row>
    <row r="20" ht="15" customHeight="1" s="1129">
      <c r="B20" s="248">
        <f>+(B31+B32)-B16</f>
        <v/>
      </c>
      <c r="C20" s="890" t="inlineStr">
        <is>
          <t>Hydrous FOB BRZ</t>
        </is>
      </c>
      <c r="D20" s="94">
        <f>+(D16+$B$16)/D17</f>
        <v/>
      </c>
      <c r="E20" s="94">
        <f>+(E16+$B$16)/E17</f>
        <v/>
      </c>
      <c r="F20" s="94">
        <f>+(F16+$B$16)/F17</f>
        <v/>
      </c>
      <c r="G20" s="94">
        <f>+(G16+$B$16)/G17</f>
        <v/>
      </c>
      <c r="H20" s="94">
        <f>+(H16+$B$16)/H17</f>
        <v/>
      </c>
      <c r="I20" s="94">
        <f>+(I16+$B$16)/I17</f>
        <v/>
      </c>
      <c r="J20" s="94">
        <f>+(J16+$B$16)/J17</f>
        <v/>
      </c>
      <c r="K20" s="354">
        <f>+(K16+$B$16)/K17</f>
        <v/>
      </c>
      <c r="L20" s="94">
        <f>+((L16+$B$16)/L17)+BJ8</f>
        <v/>
      </c>
      <c r="M20" s="94">
        <f>+((M16+$B$16)/M17)+$BJ$8</f>
        <v/>
      </c>
      <c r="N20" s="94">
        <f>+((N16+$B$16)/N17)+$BJ$8</f>
        <v/>
      </c>
      <c r="O20" s="94">
        <f>+((O16+$B$16)/O17)+$BJ$8</f>
        <v/>
      </c>
      <c r="P20" s="94">
        <f>+((P16+$B$16)/P17)+$BJ$8</f>
        <v/>
      </c>
      <c r="Q20" s="94">
        <f>+((Q16+$B$16)/Q17)+$BJ$8</f>
        <v/>
      </c>
      <c r="R20" s="94">
        <f>+((R16+$B$16)/R17)+$BJ$8</f>
        <v/>
      </c>
      <c r="S20" s="94">
        <f>+((S16+$B$16)/S17)+$BJ$8</f>
        <v/>
      </c>
      <c r="T20" s="94">
        <f>+((T16+$B$16)/T17)+$BJ$8</f>
        <v/>
      </c>
      <c r="U20" s="94">
        <f>+((U16+$B$16)/U17)+$BJ$8</f>
        <v/>
      </c>
      <c r="V20" s="190">
        <f>+((V16+$B$16)/V17)+$BJ$8</f>
        <v/>
      </c>
      <c r="W20" s="354">
        <f>+((W16+$B$16)/W17)+$BJ$8</f>
        <v/>
      </c>
      <c r="X20" s="94">
        <f>+((X16+$B$16)/X17)+$BJ$8</f>
        <v/>
      </c>
      <c r="Y20" s="190">
        <f>+((Y16+$B$16)/Y17)+$BJ$8</f>
        <v/>
      </c>
      <c r="Z20" s="354">
        <f>+((Z16+$B$16)/Z17)+$BJ$8</f>
        <v/>
      </c>
      <c r="AA20" s="94">
        <f>+((AA16+$B$16)/AA17)+$BJ$8</f>
        <v/>
      </c>
      <c r="AB20" s="94">
        <f>+((AB16+$B$16)/AB17)+$BJ$8</f>
        <v/>
      </c>
      <c r="AC20" s="354">
        <f>+((AC16+$B$16)/AC17)+$BJ$8</f>
        <v/>
      </c>
      <c r="AD20" s="94">
        <f>+((AD16+$B$16)/AD17)+$BJ$8</f>
        <v/>
      </c>
      <c r="AE20" s="190">
        <f>+((AE16+$B$16)/AE17)+$BJ$8</f>
        <v/>
      </c>
      <c r="AF20" s="94">
        <f>+((AF16+$B$16)/AF17)+$BJ$8</f>
        <v/>
      </c>
      <c r="AG20" s="94">
        <f>+((AG16+$B$16)/AG17)+$BJ$8</f>
        <v/>
      </c>
      <c r="AH20" s="190">
        <f>+((AH16+$B$16)/AH17)+$BJ$8</f>
        <v/>
      </c>
      <c r="AI20" s="94">
        <f>+((AI16+$B$16)/AI17)+$BJ$8</f>
        <v/>
      </c>
      <c r="AJ20" s="94">
        <f>+((AJ16+$B$16)/AJ17)+$BJ$8</f>
        <v/>
      </c>
      <c r="AK20" s="190">
        <f>+((AK16+$B$16)/AK17)+$BJ$8</f>
        <v/>
      </c>
      <c r="AL20" s="94">
        <f>+((AL16+$B$16)/AL17)+$BJ$8</f>
        <v/>
      </c>
      <c r="AM20" s="94">
        <f>+((AM16+$B$16)/AM17)+$BJ$8</f>
        <v/>
      </c>
      <c r="AN20" s="190">
        <f>+((AN16+$B$16)/AN17)+$BJ$8</f>
        <v/>
      </c>
      <c r="AO20" s="94">
        <f>+((AO16+$B$16)/AO17)+$BJ$8</f>
        <v/>
      </c>
      <c r="AP20" s="94">
        <f>+((AP16+$B$16)/AP17)+$BJ$8</f>
        <v/>
      </c>
      <c r="AQ20" s="190">
        <f>+((AQ16+$B$16)/AQ17)+$BJ$8</f>
        <v/>
      </c>
      <c r="AR20" s="94">
        <f>+((AR16+$B$16)/AR17)+$BJ$8</f>
        <v/>
      </c>
      <c r="AS20" s="94">
        <f>+((AS16+$B$16)/AS17)+$BJ$8</f>
        <v/>
      </c>
      <c r="AT20" s="190">
        <f>+((AT16+$B$16)/AT17)+$BJ$8</f>
        <v/>
      </c>
      <c r="AU20" s="354">
        <f>+((AU16+$B$16)/AU17)+$BJ$8</f>
        <v/>
      </c>
      <c r="AV20" s="94">
        <f>+((AV16+$B$16)/AV17)+$BJ$8</f>
        <v/>
      </c>
      <c r="AW20" s="190">
        <f>+((AW16+$B$16)/AW17)+$BJ$8</f>
        <v/>
      </c>
      <c r="AX20" s="354">
        <f>+((AX16+$B$16)/AX17)+$BJ$8</f>
        <v/>
      </c>
      <c r="AY20" s="94">
        <f>+((AY16+$B$16)/AY17)+$BJ$8</f>
        <v/>
      </c>
      <c r="AZ20" s="190">
        <f>+((AZ16+$B$16)/AZ17)+$BJ$8</f>
        <v/>
      </c>
      <c r="BA20" s="354">
        <f>+((BA16+$B$16)/BA17)+$BJ$8</f>
        <v/>
      </c>
      <c r="BB20" s="94">
        <f>+((BB16+$B$16)/BB17)+$BJ$8</f>
        <v/>
      </c>
      <c r="BC20" s="190">
        <f>+((BC16+$B$16)/BC17)+$BJ$8</f>
        <v/>
      </c>
      <c r="BD20" s="354">
        <f>+((BD16+$B$16)/BD17)+$BJ$8</f>
        <v/>
      </c>
      <c r="BE20" s="94">
        <f>+((BE16+$B$16)/BE17)+$BJ$8</f>
        <v/>
      </c>
      <c r="BF20" s="190">
        <f>+((BF16+$B$16)/BF17)+$BJ$8</f>
        <v/>
      </c>
      <c r="BI20" t="inlineStr">
        <is>
          <t>cbio $/cbm</t>
        </is>
      </c>
      <c r="BJ20" s="60" t="n">
        <v>23.533119309375</v>
      </c>
      <c r="BK20" s="60" t="n">
        <v>24.6097979705882</v>
      </c>
    </row>
    <row r="21">
      <c r="B21" s="1232">
        <f>+'mkt data'!H2</f>
        <v/>
      </c>
      <c r="C21" s="890" t="inlineStr">
        <is>
          <t>Grade B FOB BRZ</t>
        </is>
      </c>
      <c r="D21" s="94">
        <f>+D20+($B$20/D17)</f>
        <v/>
      </c>
      <c r="E21" s="94">
        <f>+E20+($B$20/E17)</f>
        <v/>
      </c>
      <c r="F21" s="94">
        <f>+F20+($B$20/F17)</f>
        <v/>
      </c>
      <c r="G21" s="94">
        <f>+G20+($B$20/G17)</f>
        <v/>
      </c>
      <c r="H21" s="94">
        <f>+H20+($B$20/H17)</f>
        <v/>
      </c>
      <c r="I21" s="94">
        <f>+I20+($B$20/I17)</f>
        <v/>
      </c>
      <c r="J21" s="94">
        <f>+J20+($B$20/J17)</f>
        <v/>
      </c>
      <c r="K21" s="354">
        <f>+K20+($B$20/K17)</f>
        <v/>
      </c>
      <c r="L21" s="94">
        <f>+L20+($B$20/L17)</f>
        <v/>
      </c>
      <c r="M21" s="94">
        <f>+M20+($B$20/M17)</f>
        <v/>
      </c>
      <c r="N21" s="94">
        <f>+N20+($B$20/N17)</f>
        <v/>
      </c>
      <c r="O21" s="94">
        <f>+O20+($B$20/O17)</f>
        <v/>
      </c>
      <c r="P21" s="94">
        <f>+P20+($B$20/P17)</f>
        <v/>
      </c>
      <c r="Q21" s="94">
        <f>+Q20+($B$20/Q17)</f>
        <v/>
      </c>
      <c r="R21" s="94">
        <f>+R20+($B$20/R17)</f>
        <v/>
      </c>
      <c r="S21" s="94">
        <f>+S20+($B$20/S17)</f>
        <v/>
      </c>
      <c r="T21" s="94">
        <f>+T20+($B$20/T17)</f>
        <v/>
      </c>
      <c r="U21" s="94">
        <f>+U20+($B$20/U17)</f>
        <v/>
      </c>
      <c r="V21" s="190">
        <f>+V20+($B$20/V17)</f>
        <v/>
      </c>
      <c r="W21" s="354">
        <f>+W20+($B$20/W17)</f>
        <v/>
      </c>
      <c r="X21" s="94">
        <f>+X20+($B$20/X17)</f>
        <v/>
      </c>
      <c r="Y21" s="190">
        <f>+Y20+($B$20/Y17)</f>
        <v/>
      </c>
      <c r="Z21" s="354">
        <f>+Z20+($B$20/Z17)</f>
        <v/>
      </c>
      <c r="AA21" s="94">
        <f>+AA20+($B$20/AA17)</f>
        <v/>
      </c>
      <c r="AB21" s="94">
        <f>+AB20+($B$20/AB17)</f>
        <v/>
      </c>
      <c r="AC21" s="354">
        <f>+AC20+($B$20/AC17)</f>
        <v/>
      </c>
      <c r="AD21" s="94">
        <f>+AD20+($B$20/AD17)</f>
        <v/>
      </c>
      <c r="AE21" s="190">
        <f>+AE20+($B$20/AE17)</f>
        <v/>
      </c>
      <c r="AF21" s="94">
        <f>+AF20+($B$20/AF17)</f>
        <v/>
      </c>
      <c r="AG21" s="94">
        <f>+AG20+($B$20/AG17)</f>
        <v/>
      </c>
      <c r="AH21" s="190">
        <f>+AH20+($B$20/AH17)</f>
        <v/>
      </c>
      <c r="AI21" s="94">
        <f>+AI20+($B$20/AI17)</f>
        <v/>
      </c>
      <c r="AJ21" s="94">
        <f>+AJ20+($B$20/AJ17)</f>
        <v/>
      </c>
      <c r="AK21" s="190">
        <f>+AK20+($B$20/AK17)</f>
        <v/>
      </c>
      <c r="AL21" s="94">
        <f>+AL20+($B$20/AL17)</f>
        <v/>
      </c>
      <c r="AM21" s="94">
        <f>+AM20+($B$20/AM17)</f>
        <v/>
      </c>
      <c r="AN21" s="190">
        <f>+AN20+($B$20/AN17)</f>
        <v/>
      </c>
      <c r="AO21" s="94">
        <f>+AO20+($B$20/AO17)</f>
        <v/>
      </c>
      <c r="AP21" s="94">
        <f>+AP20+($B$20/AP17)</f>
        <v/>
      </c>
      <c r="AQ21" s="190">
        <f>+AQ20+($B$20/AQ17)</f>
        <v/>
      </c>
      <c r="AR21" s="94">
        <f>+AR20+($B$20/AR17)</f>
        <v/>
      </c>
      <c r="AS21" s="94">
        <f>+AS20+($B$20/AS17)</f>
        <v/>
      </c>
      <c r="AT21" s="190">
        <f>+AT20+($B$20/AT17)</f>
        <v/>
      </c>
      <c r="AU21" s="354">
        <f>+AU20+($B$20/AU17)</f>
        <v/>
      </c>
      <c r="AV21" s="94">
        <f>+AV20+($B$20/AV17)</f>
        <v/>
      </c>
      <c r="AW21" s="190">
        <f>+AW20+($B$20/AW17)</f>
        <v/>
      </c>
      <c r="AX21" s="354">
        <f>+AX20+($B$20/AX17)</f>
        <v/>
      </c>
      <c r="AY21" s="94">
        <f>+AY20+($B$20/AY17)</f>
        <v/>
      </c>
      <c r="AZ21" s="190">
        <f>+AZ20+($B$20/AZ17)</f>
        <v/>
      </c>
      <c r="BA21" s="354">
        <f>+BA20+($B$20/BA17)</f>
        <v/>
      </c>
      <c r="BB21" s="94">
        <f>+BB20+($B$20/BB17)</f>
        <v/>
      </c>
      <c r="BC21" s="190">
        <f>+BC20+($B$20/BC17)</f>
        <v/>
      </c>
      <c r="BD21" s="354">
        <f>+BD20+($B$20/BD17)</f>
        <v/>
      </c>
      <c r="BE21" s="94">
        <f>+BE20+($B$20/BE17)</f>
        <v/>
      </c>
      <c r="BF21" s="190">
        <f>+BF20+($B$20/BF17)</f>
        <v/>
      </c>
    </row>
    <row r="22">
      <c r="B22" s="245">
        <f>+EU!BB3</f>
        <v/>
      </c>
      <c r="C22" s="893" t="inlineStr">
        <is>
          <t>Anhydrous FOB BRZ</t>
        </is>
      </c>
      <c r="D22" s="916">
        <f>+D20*$B$21</f>
        <v/>
      </c>
      <c r="E22" s="916">
        <f>+E20*$B$21</f>
        <v/>
      </c>
      <c r="F22" s="916">
        <f>+F20*$B$21</f>
        <v/>
      </c>
      <c r="G22" s="916">
        <f>+G20*$B$21</f>
        <v/>
      </c>
      <c r="H22" s="916">
        <f>+H20*$B$21+$B$22</f>
        <v/>
      </c>
      <c r="I22" s="916">
        <f>+I20*$B$21+$B$22</f>
        <v/>
      </c>
      <c r="J22" s="916">
        <f>+J20*$B$21+$B$22</f>
        <v/>
      </c>
      <c r="K22" s="917">
        <f>+K20*$B$21+$B$22</f>
        <v/>
      </c>
      <c r="L22" s="916">
        <f>+L20*$B$21+$B$22+$BK$8</f>
        <v/>
      </c>
      <c r="M22" s="916">
        <f>+M20*$B$21+$B$22+$BK$8</f>
        <v/>
      </c>
      <c r="N22" s="916">
        <f>+N20*$B$21+$B$22+$BK$8</f>
        <v/>
      </c>
      <c r="O22" s="916">
        <f>+O20*$B$21+$B$22+$BK$8</f>
        <v/>
      </c>
      <c r="P22" s="916">
        <f>+P20*$B$21+$B$22+$BK$8</f>
        <v/>
      </c>
      <c r="Q22" s="916">
        <f>+Q20*$B$21+$B$22+$BK$8</f>
        <v/>
      </c>
      <c r="R22" s="916">
        <f>+R20*$B$21+$B$22+$BK$8</f>
        <v/>
      </c>
      <c r="S22" s="916">
        <f>+S20*$B$21+$B$22+$BK$8</f>
        <v/>
      </c>
      <c r="T22" s="916">
        <f>+T20*$B$21+$B$22+$BK$8</f>
        <v/>
      </c>
      <c r="U22" s="916">
        <f>+U20*$B$21+$B$22+$BK$8</f>
        <v/>
      </c>
      <c r="V22" s="918">
        <f>+V20*$B$21+$B$22+$BK$8</f>
        <v/>
      </c>
      <c r="W22" s="917">
        <f>+W20*$B$21+$B$22+$BK$8</f>
        <v/>
      </c>
      <c r="X22" s="916">
        <f>+(X20-$BJ$8)*$B$21+$B$22+$BK$8</f>
        <v/>
      </c>
      <c r="Y22" s="916">
        <f>+(Y20-$BJ$8)*$B$21+$B$22+$BK$8</f>
        <v/>
      </c>
      <c r="Z22" s="916">
        <f>+(Z20-$BJ$8)*$B$21+$B$22+$BK$8</f>
        <v/>
      </c>
      <c r="AA22" s="916">
        <f>+(AA20-$BJ$8)*$B$21+$B$22+$BK$8</f>
        <v/>
      </c>
      <c r="AB22" s="916">
        <f>+(AB20-$BJ$8)*$B$21+$B$22+$BK$8</f>
        <v/>
      </c>
      <c r="AC22" s="917">
        <f>+(AC20-$BJ$8)*$B$21+$B$22+$BK$8</f>
        <v/>
      </c>
      <c r="AD22" s="916">
        <f>+(AD20-$BJ$8)*$B$21+$B$22+$BK$8</f>
        <v/>
      </c>
      <c r="AE22" s="919">
        <f>+(AE20-$BJ$8)*$B$21+$B$22+$BK$8</f>
        <v/>
      </c>
      <c r="AF22" s="916">
        <f>+(AF20-$BJ$8)*$B$21+$B$22+$BK$8</f>
        <v/>
      </c>
      <c r="AG22" s="916">
        <f>+(AG20-$BJ$8)*$B$21+$B$22+$BK$8</f>
        <v/>
      </c>
      <c r="AH22" s="920">
        <f>+(AH20-$BJ$8)*$B$21+$B$22+$BK$8</f>
        <v/>
      </c>
      <c r="AI22" s="921">
        <f>+(AI20-$BJ$8)*$B$21+$B$22+$BK$8</f>
        <v/>
      </c>
      <c r="AJ22" s="916">
        <f>+(AJ20-$BJ$8)*$B$21+$B$22+$BK$8</f>
        <v/>
      </c>
      <c r="AK22" s="918">
        <f>+(AK20-$BJ$8)*$B$21+$B$22+$BK$8</f>
        <v/>
      </c>
      <c r="AL22" s="916">
        <f>+(AL20-$BJ$8)*$B$21+$B$22+$BK$8</f>
        <v/>
      </c>
      <c r="AM22" s="967">
        <f>+(AM20-$BJ$8)*$B$21+$B$22+$BK$8</f>
        <v/>
      </c>
      <c r="AN22" s="918">
        <f>+(AN20-$BJ$8)*$B$21+$B$22+$BK$8</f>
        <v/>
      </c>
      <c r="AO22" s="916">
        <f>+(AO20-$BJ$8)*$B$21+$B$22+$BK$8</f>
        <v/>
      </c>
      <c r="AP22" s="916">
        <f>+(AP20-$BJ$8)*$B$21+$B$22+$BK$8</f>
        <v/>
      </c>
      <c r="AQ22" s="918">
        <f>+(AQ20-$BJ$8)*$B$21+$B$22+$BK$8</f>
        <v/>
      </c>
      <c r="AR22" s="916">
        <f>+(AR20-$BJ$8)*$B$21+$B$22+$BK$8</f>
        <v/>
      </c>
      <c r="AS22" s="921">
        <f>+(AS20-$BJ$8)*$B$21+$B$22+$BK$8</f>
        <v/>
      </c>
      <c r="AT22" s="920">
        <f>+(AT20-$BJ$8)*$B$21+$B$22+$BK$8</f>
        <v/>
      </c>
      <c r="AU22" s="1070">
        <f>+(AU20-$BJ$8)*$B$21+$B$22+$BK$8</f>
        <v/>
      </c>
      <c r="AV22" s="916">
        <f>+(AV20-$BJ$8)*$B$21+$B$22+$BK$8</f>
        <v/>
      </c>
      <c r="AW22" s="920">
        <f>+(AW20-$BJ$8)*$B$21+$B$22+$BK$8</f>
        <v/>
      </c>
      <c r="AX22" s="917">
        <f>+(AX20-$BJ$8)*$B$21+$B$22+$BK$8</f>
        <v/>
      </c>
      <c r="AY22" s="916">
        <f>+(AY20-$BJ$8)*$B$21+$B$22+$BK$8</f>
        <v/>
      </c>
      <c r="AZ22" s="919">
        <f>+(AZ20-$BJ$8)*$B$21+$B$22+$BK$8</f>
        <v/>
      </c>
      <c r="BA22" s="1089">
        <f>+(BA20-$BJ$8)*$B$21+$B$22+$BK$8</f>
        <v/>
      </c>
      <c r="BB22" s="916">
        <f>+(BB20-$BJ$8)*$B$21+$B$22+$BK$8</f>
        <v/>
      </c>
      <c r="BC22" s="918">
        <f>+(BC20-$BJ$8)*$B$21+$B$22+$BK$8</f>
        <v/>
      </c>
      <c r="BD22" s="917">
        <f>+(BD20-$BJ$8)*$B$21+$B$22+$BK$8</f>
        <v/>
      </c>
      <c r="BE22" s="916">
        <f>+(BE20-$BJ$8)*$B$21+$B$22+$BK$8</f>
        <v/>
      </c>
      <c r="BF22" s="918">
        <f>+(BF20-$BJ$8)*$B$21+$B$22+$BK$8</f>
        <v/>
      </c>
    </row>
    <row r="23" ht="15.75" customHeight="1" s="1129" thickBot="1">
      <c r="C23" s="922" t="inlineStr">
        <is>
          <t>hyd CHIP basis net back cpg</t>
        </is>
      </c>
      <c r="D23" s="923" t="n"/>
      <c r="E23" s="923" t="n"/>
      <c r="F23" s="924" t="n"/>
      <c r="G23" s="923" t="n"/>
      <c r="H23" s="923" t="n"/>
      <c r="I23" s="923" t="n"/>
      <c r="J23" s="923" t="n"/>
      <c r="K23" s="923" t="n"/>
      <c r="L23" s="923" t="n"/>
      <c r="M23" s="923" t="n"/>
      <c r="N23" s="923" t="n"/>
      <c r="O23" s="923" t="n"/>
      <c r="P23" s="923" t="n"/>
      <c r="Q23" s="923" t="n"/>
      <c r="R23" s="923" t="n"/>
      <c r="S23" s="923" t="n"/>
      <c r="T23" s="923" t="n"/>
      <c r="U23" s="923" t="n"/>
      <c r="V23" s="923" t="n"/>
      <c r="W23" s="923" t="n"/>
      <c r="X23" s="923" t="n"/>
      <c r="Y23" s="923" t="n"/>
      <c r="Z23" s="923" t="n"/>
      <c r="AA23" s="923" t="n"/>
      <c r="AB23" s="923" t="n"/>
      <c r="AC23" s="923" t="n"/>
      <c r="AD23" s="923" t="n"/>
      <c r="AE23" s="923" t="n"/>
      <c r="AF23" s="923" t="n"/>
      <c r="AG23" s="923" t="n"/>
      <c r="AH23" s="923" t="n"/>
      <c r="AI23" s="925">
        <f>+((AI20/264.172)-AI9)*100</f>
        <v/>
      </c>
      <c r="AJ23" s="926">
        <f>+((AJ20/264.172)-AJ9)*100</f>
        <v/>
      </c>
      <c r="AK23" s="927">
        <f>+((AK20/264.172)-AK9)*100</f>
        <v/>
      </c>
      <c r="AL23" s="925">
        <f>+((AL20/264.172)-AL9)*100</f>
        <v/>
      </c>
      <c r="AM23" s="926">
        <f>+((AM20/264.172)-AM9)*100</f>
        <v/>
      </c>
      <c r="AN23" s="927">
        <f>+((AN20/264.172)-AN9)*100</f>
        <v/>
      </c>
      <c r="AO23" s="925">
        <f>+((AO20/264.172)-AO9)*100</f>
        <v/>
      </c>
      <c r="AP23" s="926">
        <f>+((AP20/264.172)-AP9)*100</f>
        <v/>
      </c>
      <c r="AQ23" s="927">
        <f>+((AQ20/264.172)-AQ9)*100</f>
        <v/>
      </c>
      <c r="AR23" s="925">
        <f>+((AR20/264.172)-AR9)*100</f>
        <v/>
      </c>
      <c r="AS23" s="926">
        <f>+((AS20/264.172)-AS9)*100</f>
        <v/>
      </c>
      <c r="AT23" s="927">
        <f>+((AT20/264.172)-AT9)*100</f>
        <v/>
      </c>
      <c r="AU23" s="925">
        <f>+((AU20/264.172)-AU9)*100</f>
        <v/>
      </c>
      <c r="AV23" s="926">
        <f>+((AV20/264.172)-AV9)*100</f>
        <v/>
      </c>
      <c r="AW23" s="927">
        <f>+((AW20/264.172)-AW9)*100</f>
        <v/>
      </c>
      <c r="AX23" s="925">
        <f>+((AX20/264.172)-AX9)*100</f>
        <v/>
      </c>
      <c r="AY23" s="926">
        <f>+((AY20/264.172)-AY9)*100</f>
        <v/>
      </c>
      <c r="AZ23" s="927">
        <f>+((AZ20/264.172)-AZ9)*100</f>
        <v/>
      </c>
      <c r="BA23" s="925">
        <f>+((BA20/264.172)-BA9)*100</f>
        <v/>
      </c>
      <c r="BB23" s="926">
        <f>+((BB20/264.172)-BB9)*100</f>
        <v/>
      </c>
      <c r="BC23" s="927">
        <f>+((BC20/264.172)-BC9)*100</f>
        <v/>
      </c>
      <c r="BD23" s="925">
        <f>+((BD20/264.172)-BD9)*100</f>
        <v/>
      </c>
      <c r="BE23" s="926">
        <f>+((BE20/264.172)-BE9)*100</f>
        <v/>
      </c>
      <c r="BF23" s="927">
        <f>+((BF20/264.172)-BF9)*100</f>
        <v/>
      </c>
    </row>
    <row r="24">
      <c r="B24" s="1232" t="n">
        <v>1</v>
      </c>
      <c r="C24" s="936" t="inlineStr">
        <is>
          <t>Anhydrous FOB- flat hyd</t>
        </is>
      </c>
      <c r="D24" s="937">
        <f>+D22*$B$21</f>
        <v/>
      </c>
      <c r="E24" s="937">
        <f>+E22*$B$21</f>
        <v/>
      </c>
      <c r="F24" s="938">
        <f>+F22*$B$21</f>
        <v/>
      </c>
      <c r="G24" s="937">
        <f>+G22*$B$21</f>
        <v/>
      </c>
      <c r="H24" s="937">
        <f>+H22*$B$21+$B$22</f>
        <v/>
      </c>
      <c r="I24" s="937">
        <f>+I22*$B$21+$B$22</f>
        <v/>
      </c>
      <c r="J24" s="937">
        <f>+J22*$B$21+$B$22</f>
        <v/>
      </c>
      <c r="K24" s="937">
        <f>+K22*$B$21+$B$22</f>
        <v/>
      </c>
      <c r="L24" s="937">
        <f>+L22*$B$21+$B$22+$BK$8</f>
        <v/>
      </c>
      <c r="M24" s="937">
        <f>+M22*$B$21+$B$22+$BK$8</f>
        <v/>
      </c>
      <c r="N24" s="937">
        <f>+N22*$B$21+$B$22+$BK$8</f>
        <v/>
      </c>
      <c r="O24" s="937">
        <f>+O22*$B$21+$B$22+$BK$8</f>
        <v/>
      </c>
      <c r="P24" s="937">
        <f>+P22*$B$21+$B$22+$BK$8</f>
        <v/>
      </c>
      <c r="Q24" s="937">
        <f>+Q22*$B$21+$B$22+$BK$8</f>
        <v/>
      </c>
      <c r="R24" s="937">
        <f>+R22*$B$21+$B$22+$BK$8</f>
        <v/>
      </c>
      <c r="S24" s="937">
        <f>+S22*$B$21+$B$22+$BK$8</f>
        <v/>
      </c>
      <c r="T24" s="937">
        <f>+T22*$B$21+$B$22+$BK$8</f>
        <v/>
      </c>
      <c r="U24" s="937">
        <f>+U22*$B$21+$B$22+$BK$8</f>
        <v/>
      </c>
      <c r="V24" s="937">
        <f>+V22*$B$21+$B$22+$BK$8</f>
        <v/>
      </c>
      <c r="W24" s="937">
        <f>+W22*$B$21+$B$22+$BK$8</f>
        <v/>
      </c>
      <c r="X24" s="937">
        <f>+(X22-$BJ$8)*$B$21+$B$22+$BK$8</f>
        <v/>
      </c>
      <c r="Y24" s="937">
        <f>+(Y22-$BJ$8)*$B$21+$B$22+$BK$8</f>
        <v/>
      </c>
      <c r="Z24" s="937">
        <f>+(Z22-$BJ$8)*$B$21+$B$22+$BK$8</f>
        <v/>
      </c>
      <c r="AA24" s="937">
        <f>+(AA22-$BJ$8)*$B$21+$B$22+$BK$8</f>
        <v/>
      </c>
      <c r="AB24" s="937">
        <f>+(AB22-$BJ$8)*$B$21+$B$22+$BK$8</f>
        <v/>
      </c>
      <c r="AC24" s="937">
        <f>+(AC22-$BJ$8)*$B$21+$B$22+$BK$8</f>
        <v/>
      </c>
      <c r="AD24" s="937">
        <f>+(AD22-$BJ$8)*$B$21+$B$22+$BK$8</f>
        <v/>
      </c>
      <c r="AE24" s="937">
        <f>+(AE22-$BJ$8)*$B$21+$B$22+$BK$8</f>
        <v/>
      </c>
      <c r="AF24" s="937">
        <f>+(AF22-$BJ$8)*$B$21+$B$22+$BK$8</f>
        <v/>
      </c>
      <c r="AG24" s="937">
        <f>+(AG22-$BJ$8)*$B$21+$B$22+$BK$8</f>
        <v/>
      </c>
      <c r="AH24" s="937">
        <f>+(AH22-$BJ$8)*$B$21+$B$22+$BK$8</f>
        <v/>
      </c>
      <c r="AI24" s="939">
        <f>+(AI22-$BJ$8)*$B$21+$B$22+$BK$8</f>
        <v/>
      </c>
      <c r="AJ24" s="939">
        <f>+(AJ22-$BJ$8)*$B$21+$B$22+$BK$8</f>
        <v/>
      </c>
      <c r="AK24" s="939">
        <f>+(AK22-$BJ$8)*$B$21+$B$22+$BK$8</f>
        <v/>
      </c>
      <c r="AL24" s="939">
        <f>+(AL20-$BJ$8)*$B$24+$B$22+$BK$8</f>
        <v/>
      </c>
      <c r="AM24" s="939">
        <f>+(AM20-$BJ$8)*$B$24+$B$22+$BK$8</f>
        <v/>
      </c>
      <c r="AN24" s="939">
        <f>+(AN20-$BJ$8)*$B$24+$B$22+$BK$8</f>
        <v/>
      </c>
      <c r="AO24" s="939">
        <f>+(AO20-$BJ$8)*$B$24+$B$22+$BK$8</f>
        <v/>
      </c>
      <c r="AP24" s="939">
        <f>+(AP20-$BJ$8)*$B$24+$B$22+$BK$8</f>
        <v/>
      </c>
      <c r="AQ24" s="939">
        <f>+(AQ20-$BJ$8)*$B$24+$B$22+$BK$8</f>
        <v/>
      </c>
      <c r="AR24" s="939">
        <f>+(AR20-$BJ$8)*$B$24+$B$22+$BK$8</f>
        <v/>
      </c>
      <c r="AS24" s="939">
        <f>+(AS20-$BJ$8)*$B$24+$B$22+$BK$8</f>
        <v/>
      </c>
      <c r="AT24" s="939">
        <f>+(AT20-$BJ$8)*$B$24+$B$22+$BK$8</f>
        <v/>
      </c>
      <c r="AU24" s="939">
        <f>+(AU20-$BJ$8)*$B$24+$B$22+$BK$8</f>
        <v/>
      </c>
      <c r="AV24" s="939">
        <f>+(AV20-$BJ$8)*$B$24+$B$22+$BK$8</f>
        <v/>
      </c>
      <c r="AW24" s="939">
        <f>+(AW20-$BJ$8)*$B$24+$B$22+$BK$8</f>
        <v/>
      </c>
      <c r="AX24" s="939">
        <f>+(AX20-$BJ$8)*$B$24+$B$22+$BK$8</f>
        <v/>
      </c>
      <c r="AY24" s="939">
        <f>+(AY20-$BJ$8)*$B$24+$B$22+$BK$8</f>
        <v/>
      </c>
      <c r="AZ24" s="939">
        <f>+(AZ20-$BJ$8)*$B$24+$B$22+$BK$8</f>
        <v/>
      </c>
      <c r="BA24" s="939">
        <f>+(BA20-$BJ$8)*$B$24+$B$22+$BK$8</f>
        <v/>
      </c>
      <c r="BB24" s="939">
        <f>+(BB20-$BJ$8)*$B$24+$B$22+$BK$8</f>
        <v/>
      </c>
      <c r="BC24" s="939">
        <f>+(BC20-$BJ$8)*$B$24+$B$22+$BK$8</f>
        <v/>
      </c>
      <c r="BD24" s="939">
        <f>+(BD20-$BJ$8)*$B$24+$B$22+$BK$8</f>
        <v/>
      </c>
      <c r="BE24" s="939">
        <f>+(BE20-$BJ$8)*$B$24+$B$22+$BK$8</f>
        <v/>
      </c>
      <c r="BF24" s="939">
        <f>+(BF20-$BJ$8)*$B$24+$B$22+$BK$8</f>
        <v/>
      </c>
    </row>
    <row r="25">
      <c r="F25" s="74" t="n"/>
    </row>
    <row r="26">
      <c r="C26" s="169" t="inlineStr">
        <is>
          <t>diff anhydrous/hydrous</t>
        </is>
      </c>
      <c r="D26" s="169" t="n"/>
      <c r="E26" s="169" t="n"/>
      <c r="F26" s="169" t="n"/>
      <c r="G26" s="169" t="n"/>
      <c r="H26" s="169" t="n"/>
      <c r="I26" s="169" t="n"/>
      <c r="J26" s="169" t="n"/>
      <c r="K26" s="169" t="n"/>
      <c r="L26" s="169" t="n"/>
      <c r="M26" s="169" t="n"/>
      <c r="N26" s="169" t="n"/>
      <c r="O26" s="169" t="n"/>
      <c r="P26" s="169" t="n"/>
      <c r="Q26" s="169" t="n"/>
      <c r="R26" s="169" t="n"/>
      <c r="S26" s="169" t="n"/>
      <c r="T26" s="169" t="n"/>
      <c r="U26" s="169" t="n"/>
      <c r="V26" s="169" t="n"/>
      <c r="W26" s="169" t="n"/>
      <c r="X26" s="169" t="n"/>
      <c r="Y26" s="169" t="n"/>
      <c r="Z26" s="169" t="n"/>
      <c r="AA26" s="169" t="n"/>
      <c r="AB26" s="169" t="n"/>
      <c r="AC26" s="169" t="n"/>
      <c r="AD26" s="169" t="n"/>
      <c r="AE26" s="169" t="n"/>
      <c r="AF26" s="169" t="n"/>
      <c r="AG26" s="169" t="n"/>
      <c r="AH26" s="169" t="n"/>
      <c r="AI26" s="169" t="n"/>
      <c r="AJ26" s="169" t="n"/>
      <c r="AK26" s="934" t="n"/>
      <c r="AL26" s="169" t="n"/>
      <c r="AM26" s="935">
        <f>+AM22-AM20</f>
        <v/>
      </c>
      <c r="AN26" s="935">
        <f>+AN22-AN20</f>
        <v/>
      </c>
      <c r="AO26" s="935">
        <f>+AO22-AO20</f>
        <v/>
      </c>
      <c r="AP26" s="935">
        <f>+AP22-AP20</f>
        <v/>
      </c>
      <c r="AQ26" s="935">
        <f>+AQ22-AQ20</f>
        <v/>
      </c>
      <c r="AR26" s="935">
        <f>+AR22-AR20</f>
        <v/>
      </c>
      <c r="AS26" s="935">
        <f>+AS22-AS20</f>
        <v/>
      </c>
      <c r="AT26" s="935">
        <f>+AT22-AT20</f>
        <v/>
      </c>
      <c r="AU26" s="935">
        <f>+AU22-AU20</f>
        <v/>
      </c>
      <c r="AV26" s="935">
        <f>+AV22-AV20</f>
        <v/>
      </c>
      <c r="AW26" s="935">
        <f>+AW22-AW20</f>
        <v/>
      </c>
      <c r="AX26" s="935" t="n"/>
      <c r="AY26" s="935" t="n"/>
      <c r="AZ26" s="935">
        <f>AZ22-AZ12</f>
        <v/>
      </c>
      <c r="BA26" s="935">
        <f>BA22-BA12</f>
        <v/>
      </c>
      <c r="BB26" s="935">
        <f>BB22-BB12</f>
        <v/>
      </c>
      <c r="BC26" s="935">
        <f>BC22-BC12</f>
        <v/>
      </c>
      <c r="BD26" s="935" t="n"/>
      <c r="BE26" s="935" t="n"/>
      <c r="BF26" s="935" t="n"/>
    </row>
    <row r="27">
      <c r="BI27" t="inlineStr">
        <is>
          <t>ANH EU</t>
        </is>
      </c>
      <c r="BJ27" s="60">
        <f>750+BK20</f>
        <v/>
      </c>
      <c r="BK27">
        <f>+BJ27/264.172</f>
        <v/>
      </c>
    </row>
    <row r="28"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527" t="n">
        <v>44562</v>
      </c>
      <c r="L28" s="527" t="n">
        <v>44593</v>
      </c>
      <c r="M28" s="527" t="n">
        <v>44621</v>
      </c>
      <c r="N28" s="527" t="n">
        <v>44652</v>
      </c>
      <c r="O28" s="527" t="n">
        <v>44682</v>
      </c>
      <c r="P28" s="527" t="n">
        <v>44713</v>
      </c>
      <c r="Q28" s="527" t="n">
        <v>44743</v>
      </c>
      <c r="R28" s="527" t="n">
        <v>44774</v>
      </c>
      <c r="S28" s="527" t="n">
        <v>44805</v>
      </c>
      <c r="T28" s="527" t="n">
        <v>44835</v>
      </c>
      <c r="U28" s="527" t="n">
        <v>44866</v>
      </c>
      <c r="V28" s="527" t="n">
        <v>44896</v>
      </c>
      <c r="W28" s="527" t="n">
        <v>44927</v>
      </c>
      <c r="X28" s="527" t="n">
        <v>44958</v>
      </c>
      <c r="Y28" s="527" t="n">
        <v>44986</v>
      </c>
      <c r="Z28" s="527" t="n">
        <v>45017</v>
      </c>
      <c r="AA28" s="527" t="n">
        <v>45047</v>
      </c>
      <c r="AB28" s="527" t="n">
        <v>45078</v>
      </c>
      <c r="AC28" s="527" t="n">
        <v>45108</v>
      </c>
      <c r="AD28" s="527" t="n">
        <v>45139</v>
      </c>
      <c r="AE28" s="527" t="n">
        <v>45170</v>
      </c>
      <c r="AF28" s="527" t="n">
        <v>45200</v>
      </c>
      <c r="AG28" s="527" t="n">
        <v>45231</v>
      </c>
      <c r="AH28" s="527" t="n">
        <v>45261</v>
      </c>
      <c r="AI28" s="527" t="n">
        <v>45292</v>
      </c>
      <c r="AJ28" s="527" t="n">
        <v>45323</v>
      </c>
      <c r="AK28" s="527" t="n">
        <v>45352</v>
      </c>
      <c r="AL28" s="527" t="n">
        <v>45383</v>
      </c>
      <c r="AM28" s="527" t="n">
        <v>45413</v>
      </c>
      <c r="AN28" s="527" t="n">
        <v>45444</v>
      </c>
      <c r="AO28" s="527" t="n">
        <v>45474</v>
      </c>
      <c r="AP28" s="527" t="n">
        <v>45505</v>
      </c>
      <c r="AQ28" s="527" t="n">
        <v>45536</v>
      </c>
      <c r="AR28" s="527" t="n">
        <v>45566</v>
      </c>
      <c r="AS28" s="527" t="n">
        <v>45597</v>
      </c>
      <c r="AT28" s="527" t="n">
        <v>45627</v>
      </c>
      <c r="AU28" s="527" t="n">
        <v>45658</v>
      </c>
      <c r="AV28" s="527" t="n">
        <v>45689</v>
      </c>
      <c r="AW28" s="527" t="n">
        <v>45717</v>
      </c>
      <c r="AX28" s="527" t="n">
        <v>45748</v>
      </c>
      <c r="AY28" s="527" t="n">
        <v>45778</v>
      </c>
      <c r="AZ28" s="527" t="n">
        <v>45809</v>
      </c>
      <c r="BA28" s="527" t="n">
        <v>45839</v>
      </c>
      <c r="BB28" s="527" t="n">
        <v>45870</v>
      </c>
      <c r="BC28" s="527" t="n">
        <v>45901</v>
      </c>
      <c r="BD28" s="527" t="n">
        <v>45931</v>
      </c>
      <c r="BE28" s="527" t="n">
        <v>45962</v>
      </c>
      <c r="BF28" s="527" t="n">
        <v>45992</v>
      </c>
    </row>
    <row r="29">
      <c r="B29" s="93" t="n"/>
      <c r="C29" s="510" t="inlineStr">
        <is>
          <t>Grade B ind offer</t>
        </is>
      </c>
      <c r="D29" s="93" t="n"/>
      <c r="E29" s="93" t="n"/>
      <c r="F29" s="93" t="n"/>
      <c r="G29" s="93" t="n"/>
      <c r="H29" s="93" t="n"/>
      <c r="I29" s="93" t="n"/>
      <c r="J29" s="93" t="n"/>
      <c r="K29" s="93" t="n"/>
      <c r="L29" s="93" t="n"/>
      <c r="M29" s="93" t="n"/>
      <c r="N29" s="93" t="n"/>
      <c r="O29" s="93" t="n"/>
      <c r="P29" s="93" t="n"/>
      <c r="Q29" s="93" t="n"/>
      <c r="R29" s="93" t="n"/>
      <c r="S29" s="93" t="n"/>
      <c r="T29" s="93" t="n"/>
      <c r="U29" s="93" t="n"/>
      <c r="V29" s="93" t="n"/>
      <c r="W29" s="93" t="n"/>
      <c r="X29" s="93" t="n"/>
      <c r="Y29" s="93" t="n"/>
      <c r="Z29" s="93" t="n"/>
      <c r="AA29" s="93" t="n"/>
      <c r="AB29" s="93" t="n"/>
      <c r="AC29" s="93" t="n"/>
      <c r="AD29" s="93" t="n"/>
      <c r="AE29" s="93" t="n"/>
      <c r="AF29" s="93" t="n"/>
      <c r="AG29" s="93" t="n"/>
      <c r="AH29" s="93" t="n"/>
      <c r="AI29" s="93" t="n"/>
      <c r="AJ29" s="93" t="n"/>
      <c r="AK29" s="93" t="n"/>
      <c r="AL29" s="93" t="n"/>
      <c r="AM29" s="93" t="n"/>
      <c r="AN29" s="93" t="n"/>
      <c r="AO29" s="93" t="n"/>
      <c r="AP29" s="93" t="n"/>
      <c r="AQ29" s="93" t="n"/>
      <c r="AR29" s="93" t="n"/>
      <c r="AS29" s="93" t="n"/>
      <c r="AT29" s="93" t="n"/>
      <c r="AU29" s="93" t="n"/>
      <c r="AV29" s="93" t="n"/>
      <c r="AW29" s="93" t="n"/>
      <c r="AX29" s="93" t="n"/>
      <c r="AY29" s="93" t="n"/>
      <c r="AZ29" s="93" t="n"/>
      <c r="BA29" s="93" t="n"/>
      <c r="BB29" s="93" t="n"/>
      <c r="BC29" s="93" t="n"/>
      <c r="BD29" s="93" t="n"/>
      <c r="BE29" s="93" t="n"/>
      <c r="BF29" s="93" t="n"/>
    </row>
    <row r="30" ht="15" customHeight="1" s="1129">
      <c r="B30" s="93" t="n"/>
      <c r="C30" s="511" t="inlineStr">
        <is>
          <t>B3</t>
        </is>
      </c>
      <c r="D30" s="93" t="n"/>
      <c r="E30" s="93" t="n"/>
      <c r="F30" s="93" t="n"/>
      <c r="G30" s="93" t="n"/>
      <c r="H30" s="93" t="n"/>
      <c r="I30" s="93" t="n"/>
      <c r="J30" s="93" t="n"/>
      <c r="K30" s="1233">
        <f>+K16</f>
        <v/>
      </c>
      <c r="L30" s="1233">
        <f>+L16</f>
        <v/>
      </c>
      <c r="M30" s="1233">
        <f>+M16</f>
        <v/>
      </c>
      <c r="N30" s="1233">
        <f>+N16</f>
        <v/>
      </c>
      <c r="O30" s="1233">
        <f>+O16</f>
        <v/>
      </c>
      <c r="P30" s="1233">
        <f>+P16</f>
        <v/>
      </c>
      <c r="Q30" s="1233">
        <f>+Q16</f>
        <v/>
      </c>
      <c r="R30" s="1233">
        <f>+R16</f>
        <v/>
      </c>
      <c r="S30" s="1234">
        <f>+S16</f>
        <v/>
      </c>
      <c r="T30" s="1234">
        <f>+T16</f>
        <v/>
      </c>
      <c r="U30" s="1234">
        <f>+U16</f>
        <v/>
      </c>
      <c r="V30" s="1234">
        <f>+V16</f>
        <v/>
      </c>
      <c r="W30" s="1234">
        <f>+W16</f>
        <v/>
      </c>
      <c r="X30" s="1234">
        <f>+X16</f>
        <v/>
      </c>
      <c r="Y30" s="1234">
        <f>+Y16</f>
        <v/>
      </c>
      <c r="Z30" s="1234">
        <f>+Z16</f>
        <v/>
      </c>
      <c r="AA30" s="1234">
        <f>+AA16</f>
        <v/>
      </c>
      <c r="AB30" s="1234">
        <f>+AB16</f>
        <v/>
      </c>
      <c r="AC30" s="1234">
        <f>+AC16</f>
        <v/>
      </c>
      <c r="AD30" s="1234">
        <f>+AD16</f>
        <v/>
      </c>
      <c r="AE30" s="1234">
        <f>+AE16</f>
        <v/>
      </c>
      <c r="AF30" s="1234">
        <f>+AF16</f>
        <v/>
      </c>
      <c r="AG30" s="1234">
        <f>+AG16</f>
        <v/>
      </c>
      <c r="AH30" s="1234">
        <f>+AH16</f>
        <v/>
      </c>
      <c r="AI30" s="1234">
        <f>+AI16</f>
        <v/>
      </c>
      <c r="AJ30" s="1234">
        <f>+AJ16</f>
        <v/>
      </c>
      <c r="AK30" s="1234">
        <f>+AK16</f>
        <v/>
      </c>
      <c r="AL30" s="1234">
        <f>+AL16</f>
        <v/>
      </c>
      <c r="AM30" s="1234">
        <f>+AM16</f>
        <v/>
      </c>
      <c r="AN30" s="1234">
        <f>+AN16</f>
        <v/>
      </c>
      <c r="AO30" s="1234">
        <f>+AO16</f>
        <v/>
      </c>
      <c r="AP30" s="1234">
        <f>+AP16</f>
        <v/>
      </c>
      <c r="AQ30" s="1234">
        <f>+AQ16</f>
        <v/>
      </c>
      <c r="AR30" s="1234">
        <f>+AR16</f>
        <v/>
      </c>
      <c r="AS30" s="1234">
        <f>+AS16</f>
        <v/>
      </c>
      <c r="AT30" s="1234">
        <f>+AT16</f>
        <v/>
      </c>
      <c r="AU30" s="1234">
        <f>+AU16</f>
        <v/>
      </c>
      <c r="AV30" s="1234">
        <f>+AV16</f>
        <v/>
      </c>
      <c r="AW30" s="1234">
        <f>+AW16</f>
        <v/>
      </c>
      <c r="AX30" s="1234">
        <f>+AX16</f>
        <v/>
      </c>
      <c r="AY30" s="1234">
        <f>+AY16</f>
        <v/>
      </c>
      <c r="AZ30" s="1234">
        <f>+AZ16</f>
        <v/>
      </c>
      <c r="BA30" s="1234">
        <f>+BA16</f>
        <v/>
      </c>
      <c r="BB30" s="1234">
        <f>+BB16</f>
        <v/>
      </c>
      <c r="BC30" s="1234">
        <f>+BC16</f>
        <v/>
      </c>
      <c r="BD30" s="1234">
        <f>+BD16</f>
        <v/>
      </c>
      <c r="BE30" s="1234">
        <f>+BE16</f>
        <v/>
      </c>
      <c r="BF30" s="1234">
        <f>+BF16</f>
        <v/>
      </c>
      <c r="BG30" s="420" t="n"/>
    </row>
    <row r="31" ht="15" customHeight="1" s="1129">
      <c r="B31" s="752" t="n">
        <v>300</v>
      </c>
      <c r="C31" s="511" t="inlineStr">
        <is>
          <t>Fobbing</t>
        </is>
      </c>
      <c r="D31" s="94" t="n"/>
      <c r="E31" s="94" t="n"/>
      <c r="F31" s="94" t="n"/>
      <c r="G31" s="93" t="n"/>
      <c r="H31" s="93" t="n"/>
      <c r="I31" s="93" t="n"/>
      <c r="J31" s="94" t="n"/>
      <c r="K31" s="93">
        <f>+$B$31</f>
        <v/>
      </c>
      <c r="L31" s="93">
        <f>+$B$31</f>
        <v/>
      </c>
      <c r="M31" s="93">
        <f>+$B$31</f>
        <v/>
      </c>
      <c r="N31" s="93">
        <f>+$B$31</f>
        <v/>
      </c>
      <c r="O31" s="93">
        <f>+$B$31</f>
        <v/>
      </c>
      <c r="P31" s="93">
        <f>+$B$31</f>
        <v/>
      </c>
      <c r="Q31" s="93">
        <f>+$B$31</f>
        <v/>
      </c>
      <c r="R31" s="93">
        <f>+$B$31</f>
        <v/>
      </c>
      <c r="S31" s="777">
        <f>+$B$31</f>
        <v/>
      </c>
      <c r="T31" s="777">
        <f>+$B$31</f>
        <v/>
      </c>
      <c r="U31" s="777">
        <f>+$B$31</f>
        <v/>
      </c>
      <c r="V31" s="777">
        <f>+$B$31</f>
        <v/>
      </c>
      <c r="W31" s="777">
        <f>+$B$31</f>
        <v/>
      </c>
      <c r="X31" s="777">
        <f>+$B$31</f>
        <v/>
      </c>
      <c r="Y31" s="777">
        <f>+$B$31</f>
        <v/>
      </c>
      <c r="Z31" s="777">
        <f>+$B$31</f>
        <v/>
      </c>
      <c r="AA31" s="777">
        <f>+$B$31</f>
        <v/>
      </c>
      <c r="AB31" s="777">
        <f>+$B$31</f>
        <v/>
      </c>
      <c r="AC31" s="777">
        <f>+$B$31</f>
        <v/>
      </c>
      <c r="AD31" s="777">
        <f>+$B$31</f>
        <v/>
      </c>
      <c r="AE31" s="777">
        <f>+$B$31</f>
        <v/>
      </c>
      <c r="AF31" s="777">
        <f>+$B$31</f>
        <v/>
      </c>
      <c r="AG31" s="777">
        <f>+$B$31</f>
        <v/>
      </c>
      <c r="AH31" s="777">
        <f>+$B$31</f>
        <v/>
      </c>
      <c r="AI31" s="777">
        <f>+$B$31</f>
        <v/>
      </c>
      <c r="AJ31" s="777">
        <f>+$B$31</f>
        <v/>
      </c>
      <c r="AK31" s="777">
        <f>+$B$31</f>
        <v/>
      </c>
      <c r="AL31" s="777">
        <f>+$B$31</f>
        <v/>
      </c>
      <c r="AM31" s="777">
        <f>+$B$31</f>
        <v/>
      </c>
      <c r="AN31" s="777">
        <f>+$B$31</f>
        <v/>
      </c>
      <c r="AO31" s="777">
        <f>+$B$31</f>
        <v/>
      </c>
      <c r="AP31" s="777">
        <f>+$B$31</f>
        <v/>
      </c>
      <c r="AQ31" s="777">
        <f>+$B$31</f>
        <v/>
      </c>
      <c r="AR31" s="777">
        <f>+$B$31</f>
        <v/>
      </c>
      <c r="AS31" s="777">
        <f>+$B$31</f>
        <v/>
      </c>
      <c r="AT31" s="777">
        <f>+$B$31</f>
        <v/>
      </c>
      <c r="AU31" s="777">
        <f>+$B$31</f>
        <v/>
      </c>
      <c r="AV31" s="777">
        <f>+$B$31</f>
        <v/>
      </c>
      <c r="AW31" s="777">
        <f>+$B$31</f>
        <v/>
      </c>
      <c r="AX31" s="777">
        <f>+$B$31</f>
        <v/>
      </c>
      <c r="AY31" s="777">
        <f>+$B$31</f>
        <v/>
      </c>
      <c r="AZ31" s="777">
        <f>+$B$31</f>
        <v/>
      </c>
      <c r="BA31" s="777">
        <f>+$B$31</f>
        <v/>
      </c>
      <c r="BB31" s="777">
        <f>+$B$31</f>
        <v/>
      </c>
      <c r="BC31" s="777">
        <f>+$B$31</f>
        <v/>
      </c>
      <c r="BD31" s="777">
        <f>+$B$31</f>
        <v/>
      </c>
      <c r="BE31" s="777">
        <f>+$B$31</f>
        <v/>
      </c>
      <c r="BF31" s="777">
        <f>+$B$31</f>
        <v/>
      </c>
    </row>
    <row r="32" ht="15" customHeight="1" s="1129">
      <c r="B32" s="752" t="n">
        <v>250</v>
      </c>
      <c r="C32" s="511" t="inlineStr">
        <is>
          <t>Premium</t>
        </is>
      </c>
      <c r="D32" s="93" t="n"/>
      <c r="E32" s="93" t="n"/>
      <c r="F32" s="93" t="n"/>
      <c r="G32" s="93" t="n"/>
      <c r="H32" s="93" t="n"/>
      <c r="I32" s="93" t="n"/>
      <c r="J32" s="93" t="n"/>
      <c r="K32" s="93">
        <f>+$B$32</f>
        <v/>
      </c>
      <c r="L32" s="93">
        <f>+$B$32</f>
        <v/>
      </c>
      <c r="M32" s="93">
        <f>+$B$32</f>
        <v/>
      </c>
      <c r="N32" s="93">
        <f>+$B$32</f>
        <v/>
      </c>
      <c r="O32" s="93">
        <f>+$B$32</f>
        <v/>
      </c>
      <c r="P32" s="93">
        <f>+$B$32</f>
        <v/>
      </c>
      <c r="Q32" s="93">
        <f>+$B$32</f>
        <v/>
      </c>
      <c r="R32" s="93">
        <f>+$B$32</f>
        <v/>
      </c>
      <c r="S32" s="777">
        <f>+$B$32</f>
        <v/>
      </c>
      <c r="T32" s="777">
        <f>+$B$32</f>
        <v/>
      </c>
      <c r="U32" s="777">
        <f>+$B$32</f>
        <v/>
      </c>
      <c r="V32" s="777">
        <f>+$B$32</f>
        <v/>
      </c>
      <c r="W32" s="777">
        <f>+$B$32</f>
        <v/>
      </c>
      <c r="X32" s="777">
        <f>+$B$32</f>
        <v/>
      </c>
      <c r="Y32" s="777">
        <f>+$B$32</f>
        <v/>
      </c>
      <c r="Z32" s="777">
        <f>+$B$32</f>
        <v/>
      </c>
      <c r="AA32" s="777">
        <f>+$B$32</f>
        <v/>
      </c>
      <c r="AB32" s="777">
        <f>+$B$32</f>
        <v/>
      </c>
      <c r="AC32" s="777">
        <f>+$B$32</f>
        <v/>
      </c>
      <c r="AD32" s="777">
        <f>+$B$32</f>
        <v/>
      </c>
      <c r="AE32" s="777">
        <f>+$B$32</f>
        <v/>
      </c>
      <c r="AF32" s="777">
        <f>+$B$32</f>
        <v/>
      </c>
      <c r="AG32" s="777">
        <f>+$B$32</f>
        <v/>
      </c>
      <c r="AH32" s="777">
        <f>+$B$32</f>
        <v/>
      </c>
      <c r="AI32" s="777">
        <f>+$B$32</f>
        <v/>
      </c>
      <c r="AJ32" s="777">
        <f>+$B$32</f>
        <v/>
      </c>
      <c r="AK32" s="777">
        <f>+$B$32</f>
        <v/>
      </c>
      <c r="AL32" s="777">
        <f>+$B$32</f>
        <v/>
      </c>
      <c r="AM32" s="777">
        <f>+$B$32</f>
        <v/>
      </c>
      <c r="AN32" s="777">
        <f>+$B$32</f>
        <v/>
      </c>
      <c r="AO32" s="777">
        <f>+$B$32</f>
        <v/>
      </c>
      <c r="AP32" s="777">
        <f>+$B$32</f>
        <v/>
      </c>
      <c r="AQ32" s="777">
        <f>+$B$32</f>
        <v/>
      </c>
      <c r="AR32" s="777">
        <f>+$B$32</f>
        <v/>
      </c>
      <c r="AS32" s="777">
        <f>+$B$32</f>
        <v/>
      </c>
      <c r="AT32" s="777">
        <f>+$B$32</f>
        <v/>
      </c>
      <c r="AU32" s="777">
        <f>+$B$32</f>
        <v/>
      </c>
      <c r="AV32" s="777">
        <f>+$B$32</f>
        <v/>
      </c>
      <c r="AW32" s="777">
        <f>+$B$32</f>
        <v/>
      </c>
      <c r="AX32" s="777">
        <f>+$B$32</f>
        <v/>
      </c>
      <c r="AY32" s="777">
        <f>+$B$32</f>
        <v/>
      </c>
      <c r="AZ32" s="777">
        <f>+$B$32</f>
        <v/>
      </c>
      <c r="BA32" s="777">
        <f>+$B$32</f>
        <v/>
      </c>
      <c r="BB32" s="777">
        <f>+$B$32</f>
        <v/>
      </c>
      <c r="BC32" s="777">
        <f>+$B$32</f>
        <v/>
      </c>
      <c r="BD32" s="777">
        <f>+$B$32</f>
        <v/>
      </c>
      <c r="BE32" s="777">
        <f>+$B$32</f>
        <v/>
      </c>
      <c r="BF32" s="777">
        <f>+$B$32</f>
        <v/>
      </c>
    </row>
    <row r="33" ht="15" customHeight="1" s="1129">
      <c r="B33" s="516">
        <f>+BJ7</f>
        <v/>
      </c>
      <c r="C33" s="511" t="inlineStr">
        <is>
          <t>Cbios</t>
        </is>
      </c>
      <c r="D33" s="93" t="n"/>
      <c r="E33" s="93" t="n"/>
      <c r="F33" s="93" t="n"/>
      <c r="G33" s="93" t="n"/>
      <c r="H33" s="93" t="n"/>
      <c r="I33" s="93" t="n"/>
      <c r="J33" s="93" t="n"/>
      <c r="K33" s="93" t="n"/>
      <c r="L33" s="570">
        <f>+$B$33</f>
        <v/>
      </c>
      <c r="M33" s="570">
        <f>+$B$33</f>
        <v/>
      </c>
      <c r="N33" s="570">
        <f>+$B$33</f>
        <v/>
      </c>
      <c r="O33" s="570">
        <f>+$B$33</f>
        <v/>
      </c>
      <c r="P33" s="570">
        <f>+$B$33</f>
        <v/>
      </c>
      <c r="Q33" s="570">
        <f>+$B$33</f>
        <v/>
      </c>
      <c r="R33" s="570">
        <f>+$B$33</f>
        <v/>
      </c>
      <c r="S33" s="778">
        <f>+$B$33</f>
        <v/>
      </c>
      <c r="T33" s="778">
        <f>+$B$33</f>
        <v/>
      </c>
      <c r="U33" s="778">
        <f>+$B$33</f>
        <v/>
      </c>
      <c r="V33" s="778">
        <f>+$B$33</f>
        <v/>
      </c>
      <c r="W33" s="778">
        <f>+$B$33</f>
        <v/>
      </c>
      <c r="X33" s="778">
        <f>+$B$33</f>
        <v/>
      </c>
      <c r="Y33" s="778">
        <f>+$B$33</f>
        <v/>
      </c>
      <c r="Z33" s="778">
        <f>+$B$33</f>
        <v/>
      </c>
      <c r="AA33" s="778">
        <f>+$B$33</f>
        <v/>
      </c>
      <c r="AB33" s="778">
        <f>+$B$33</f>
        <v/>
      </c>
      <c r="AC33" s="778">
        <f>+$B$33</f>
        <v/>
      </c>
      <c r="AD33" s="778">
        <f>+$B$33</f>
        <v/>
      </c>
      <c r="AE33" s="778">
        <f>+$B$33</f>
        <v/>
      </c>
      <c r="AF33" s="778">
        <f>+$B$33</f>
        <v/>
      </c>
      <c r="AG33" s="778">
        <f>+$B$33</f>
        <v/>
      </c>
      <c r="AH33" s="778">
        <f>+$B$33</f>
        <v/>
      </c>
      <c r="AI33" s="778">
        <f>+$B$33</f>
        <v/>
      </c>
      <c r="AJ33" s="778">
        <f>+$B$33</f>
        <v/>
      </c>
      <c r="AK33" s="778">
        <f>+$B$33</f>
        <v/>
      </c>
      <c r="AL33" s="778">
        <f>+$B$33</f>
        <v/>
      </c>
      <c r="AM33" s="778">
        <f>+$B$33</f>
        <v/>
      </c>
      <c r="AN33" s="778">
        <f>+$B$33</f>
        <v/>
      </c>
      <c r="AO33" s="778">
        <f>+$B$33</f>
        <v/>
      </c>
      <c r="AP33" s="778">
        <f>+$B$33</f>
        <v/>
      </c>
      <c r="AQ33" s="778">
        <f>+$B$33</f>
        <v/>
      </c>
      <c r="AR33" s="778">
        <f>+$B$33</f>
        <v/>
      </c>
      <c r="AS33" s="778">
        <f>+$B$33</f>
        <v/>
      </c>
      <c r="AT33" s="778">
        <f>+$B$33</f>
        <v/>
      </c>
      <c r="AU33" s="778">
        <f>+$B$33</f>
        <v/>
      </c>
      <c r="AV33" s="778">
        <f>+$B$33</f>
        <v/>
      </c>
      <c r="AW33" s="778">
        <f>+$B$33</f>
        <v/>
      </c>
      <c r="AX33" s="778">
        <f>+$B$33</f>
        <v/>
      </c>
      <c r="AY33" s="778">
        <f>+$B$33</f>
        <v/>
      </c>
      <c r="AZ33" s="778">
        <f>+$B$33</f>
        <v/>
      </c>
      <c r="BA33" s="778">
        <f>+$B$33</f>
        <v/>
      </c>
      <c r="BB33" s="778">
        <f>+$B$33</f>
        <v/>
      </c>
      <c r="BC33" s="778">
        <f>+$B$33</f>
        <v/>
      </c>
      <c r="BD33" s="778">
        <f>+$B$33</f>
        <v/>
      </c>
      <c r="BE33" s="778">
        <f>+$B$33</f>
        <v/>
      </c>
      <c r="BF33" s="778">
        <f>+$B$33</f>
        <v/>
      </c>
    </row>
    <row r="34" ht="15" customHeight="1" s="1129">
      <c r="B34" s="513" t="n"/>
      <c r="C34" s="511" t="inlineStr">
        <is>
          <t>FOB Sts R$/cbm</t>
        </is>
      </c>
      <c r="D34" s="93" t="n"/>
      <c r="E34" s="93" t="n"/>
      <c r="F34" s="1233" t="n"/>
      <c r="G34" s="93" t="n"/>
      <c r="H34" s="93" t="n"/>
      <c r="I34" s="93" t="n"/>
      <c r="J34" s="93" t="n"/>
      <c r="K34" s="1233">
        <f>SUM(K30:K32)</f>
        <v/>
      </c>
      <c r="L34" s="1233">
        <f>SUM(L30:L33)</f>
        <v/>
      </c>
      <c r="M34" s="1233">
        <f>SUM(M30:M33)</f>
        <v/>
      </c>
      <c r="N34" s="1233">
        <f>SUM(N30:N33)</f>
        <v/>
      </c>
      <c r="O34" s="1233">
        <f>SUM(O30:O33)</f>
        <v/>
      </c>
      <c r="P34" s="1233">
        <f>SUM(P30:P33)</f>
        <v/>
      </c>
      <c r="Q34" s="1233">
        <f>SUM(Q30:Q33)</f>
        <v/>
      </c>
      <c r="R34" s="1233">
        <f>SUM(R30:R33)</f>
        <v/>
      </c>
      <c r="S34" s="1234">
        <f>SUM(S30:S33)</f>
        <v/>
      </c>
      <c r="T34" s="1234">
        <f>SUM(T30:T33)</f>
        <v/>
      </c>
      <c r="U34" s="1234">
        <f>SUM(U30:U33)</f>
        <v/>
      </c>
      <c r="V34" s="1234">
        <f>SUM(V30:V33)</f>
        <v/>
      </c>
      <c r="W34" s="1234">
        <f>SUM(W30:W33)</f>
        <v/>
      </c>
      <c r="X34" s="1234">
        <f>SUM(X30:X33)</f>
        <v/>
      </c>
      <c r="Y34" s="1234">
        <f>SUM(Y30:Y33)</f>
        <v/>
      </c>
      <c r="Z34" s="1234">
        <f>SUM(Z30:Z33)</f>
        <v/>
      </c>
      <c r="AA34" s="1234">
        <f>SUM(AA30:AA33)</f>
        <v/>
      </c>
      <c r="AB34" s="1234">
        <f>SUM(AB30:AB33)</f>
        <v/>
      </c>
      <c r="AC34" s="1234">
        <f>SUM(AC30:AC33)</f>
        <v/>
      </c>
      <c r="AD34" s="1234">
        <f>SUM(AD30:AD33)</f>
        <v/>
      </c>
      <c r="AE34" s="1234">
        <f>SUM(AE30:AE33)</f>
        <v/>
      </c>
      <c r="AF34" s="1234">
        <f>SUM(AF30:AF33)</f>
        <v/>
      </c>
      <c r="AG34" s="1234">
        <f>SUM(AG30:AG33)</f>
        <v/>
      </c>
      <c r="AH34" s="1234">
        <f>SUM(AH30:AH33)</f>
        <v/>
      </c>
      <c r="AI34" s="1234">
        <f>SUM(AI30:AI33)</f>
        <v/>
      </c>
      <c r="AJ34" s="1234">
        <f>SUM(AJ30:AJ33)</f>
        <v/>
      </c>
      <c r="AK34" s="1234">
        <f>SUM(AK30:AK33)</f>
        <v/>
      </c>
      <c r="AL34" s="1234">
        <f>SUM(AL30:AL33)</f>
        <v/>
      </c>
      <c r="AM34" s="1234">
        <f>SUM(AM30:AM33)</f>
        <v/>
      </c>
      <c r="AN34" s="1234">
        <f>SUM(AN30:AN33)</f>
        <v/>
      </c>
      <c r="AO34" s="1234">
        <f>SUM(AO30:AO33)</f>
        <v/>
      </c>
      <c r="AP34" s="1234">
        <f>SUM(AP30:AP33)</f>
        <v/>
      </c>
      <c r="AQ34" s="1234">
        <f>SUM(AQ30:AQ33)</f>
        <v/>
      </c>
      <c r="AR34" s="1234">
        <f>SUM(AR30:AR33)</f>
        <v/>
      </c>
      <c r="AS34" s="1234">
        <f>SUM(AS30:AS33)</f>
        <v/>
      </c>
      <c r="AT34" s="1234">
        <f>SUM(AT30:AT33)</f>
        <v/>
      </c>
      <c r="AU34" s="1234">
        <f>SUM(AU30:AU33)</f>
        <v/>
      </c>
      <c r="AV34" s="1234">
        <f>SUM(AV30:AV33)</f>
        <v/>
      </c>
      <c r="AW34" s="1234">
        <f>SUM(AW30:AW33)</f>
        <v/>
      </c>
      <c r="AX34" s="1234">
        <f>SUM(AX30:AX33)</f>
        <v/>
      </c>
      <c r="AY34" s="1234">
        <f>SUM(AY30:AY33)</f>
        <v/>
      </c>
      <c r="AZ34" s="1234">
        <f>SUM(AZ30:AZ33)</f>
        <v/>
      </c>
      <c r="BA34" s="1234">
        <f>SUM(BA30:BA33)</f>
        <v/>
      </c>
      <c r="BB34" s="1234">
        <f>SUM(BB30:BB33)</f>
        <v/>
      </c>
      <c r="BC34" s="1234">
        <f>SUM(BC30:BC33)</f>
        <v/>
      </c>
      <c r="BD34" s="1234">
        <f>SUM(BD30:BD33)</f>
        <v/>
      </c>
      <c r="BE34" s="1234">
        <f>SUM(BE30:BE33)</f>
        <v/>
      </c>
      <c r="BF34" s="1234">
        <f>SUM(BF30:BF33)</f>
        <v/>
      </c>
    </row>
    <row r="35" ht="15.75" customHeight="1" s="1129" thickBot="1">
      <c r="B35" s="513" t="n"/>
      <c r="C35" s="511" t="n"/>
      <c r="D35" s="93" t="n"/>
      <c r="E35" s="93" t="n"/>
      <c r="F35" s="1233" t="n"/>
      <c r="G35" s="93" t="n"/>
      <c r="H35" s="93" t="n"/>
      <c r="I35" s="93" t="n"/>
      <c r="J35" s="93" t="n"/>
      <c r="K35" s="93" t="n"/>
      <c r="L35" s="93" t="n"/>
      <c r="M35" s="93" t="n"/>
      <c r="N35" s="93" t="n"/>
      <c r="O35" s="93" t="n"/>
      <c r="P35" s="93" t="n"/>
      <c r="Q35" s="93" t="n"/>
      <c r="R35" s="93" t="n"/>
      <c r="S35" s="93" t="n"/>
      <c r="T35" s="93" t="n"/>
      <c r="U35" s="93" t="n"/>
      <c r="V35" s="93" t="n"/>
      <c r="W35" s="93" t="n"/>
      <c r="X35" s="93" t="n"/>
      <c r="Y35" s="93" t="n"/>
      <c r="Z35" s="93" t="n"/>
      <c r="AA35" s="93" t="n"/>
      <c r="AB35" s="93" t="n"/>
      <c r="AC35" s="93" t="n"/>
      <c r="AD35" s="93" t="n"/>
      <c r="AE35" s="93" t="n"/>
      <c r="AF35" s="93" t="n"/>
      <c r="AG35" s="93" t="n"/>
      <c r="AH35" s="93" t="n"/>
      <c r="AI35" s="93" t="n"/>
      <c r="AJ35" s="93" t="n"/>
      <c r="AK35" s="93" t="n"/>
      <c r="AL35" s="93" t="n"/>
      <c r="AM35" s="93" t="n"/>
      <c r="AN35" s="93" t="n"/>
      <c r="AO35" s="93" t="n"/>
      <c r="AP35" s="93" t="n"/>
      <c r="AQ35" s="93" t="n"/>
      <c r="AR35" s="93" t="n"/>
      <c r="AS35" s="93" t="n"/>
      <c r="AT35" s="93" t="n"/>
      <c r="AU35" s="93" t="n"/>
      <c r="AV35" s="93" t="n"/>
      <c r="AW35" s="93" t="n"/>
      <c r="AX35" s="93" t="n"/>
      <c r="AY35" s="93" t="n"/>
      <c r="AZ35" s="93" t="n"/>
      <c r="BA35" s="93" t="n"/>
      <c r="BB35" s="93" t="n"/>
      <c r="BC35" s="93" t="n"/>
      <c r="BD35" s="93" t="n"/>
      <c r="BE35" s="93" t="n"/>
      <c r="BF35" s="93" t="n"/>
    </row>
    <row r="36" ht="15.75" customHeight="1" s="1129" thickBot="1">
      <c r="B36" s="513" t="n"/>
      <c r="C36" s="519" t="inlineStr">
        <is>
          <t>FOB Sts usd/cbm</t>
        </is>
      </c>
      <c r="D36" s="520" t="n"/>
      <c r="E36" s="520" t="n"/>
      <c r="F36" s="1235" t="n"/>
      <c r="G36" s="520" t="n"/>
      <c r="H36" s="520" t="n"/>
      <c r="I36" s="520" t="n"/>
      <c r="J36" s="520" t="n"/>
      <c r="K36" s="1236">
        <f>+K34/K17</f>
        <v/>
      </c>
      <c r="L36" s="1236">
        <f>+L34/L17</f>
        <v/>
      </c>
      <c r="M36" s="1236">
        <f>+M34/M17</f>
        <v/>
      </c>
      <c r="N36" s="1237">
        <f>+N34/N17</f>
        <v/>
      </c>
      <c r="O36" s="1237">
        <f>+O34/O17</f>
        <v/>
      </c>
      <c r="P36" s="1237">
        <f>+P34/P17</f>
        <v/>
      </c>
      <c r="Q36" s="1238">
        <f>+Q34/Q17</f>
        <v/>
      </c>
      <c r="R36" s="1239">
        <f>+R34/R17</f>
        <v/>
      </c>
      <c r="S36" s="1240">
        <f>+S34/S17</f>
        <v/>
      </c>
      <c r="T36" s="1237">
        <f>+T34/T17</f>
        <v/>
      </c>
      <c r="U36" s="1237">
        <f>+U34/U17</f>
        <v/>
      </c>
      <c r="V36" s="1237">
        <f>+V34/V17</f>
        <v/>
      </c>
      <c r="W36" s="1237">
        <f>+W34/W17</f>
        <v/>
      </c>
      <c r="X36" s="1237">
        <f>+X34/X17</f>
        <v/>
      </c>
      <c r="Y36" s="1237">
        <f>+Y34/Y17</f>
        <v/>
      </c>
      <c r="Z36" s="1237">
        <f>+Z34/Z17</f>
        <v/>
      </c>
      <c r="AA36" s="1237">
        <f>+AA34/AA17</f>
        <v/>
      </c>
      <c r="AB36" s="1237">
        <f>+AB34/AB17</f>
        <v/>
      </c>
      <c r="AC36" s="1237">
        <f>+AC34/AC17</f>
        <v/>
      </c>
      <c r="AD36" s="1237">
        <f>+AD34/AD17</f>
        <v/>
      </c>
      <c r="AE36" s="1237">
        <f>+AE34/AE17</f>
        <v/>
      </c>
      <c r="AF36" s="1237">
        <f>+AF34/AF17</f>
        <v/>
      </c>
      <c r="AG36" s="1237">
        <f>+AG34/AG17</f>
        <v/>
      </c>
      <c r="AH36" s="1237">
        <f>+AH34/AH17</f>
        <v/>
      </c>
      <c r="AI36" s="1237">
        <f>+AI34/AI17</f>
        <v/>
      </c>
      <c r="AJ36" s="1237">
        <f>+AJ34/AJ17</f>
        <v/>
      </c>
      <c r="AK36" s="1237">
        <f>+AK34/AK17</f>
        <v/>
      </c>
      <c r="AL36" s="1237">
        <f>+AL34/AL17</f>
        <v/>
      </c>
      <c r="AM36" s="1237">
        <f>+AM34/AM17</f>
        <v/>
      </c>
      <c r="AN36" s="1237">
        <f>+AN34/AN17</f>
        <v/>
      </c>
      <c r="AO36" s="1237">
        <f>+AO34/AO17</f>
        <v/>
      </c>
      <c r="AP36" s="1237">
        <f>+AP34/AP17</f>
        <v/>
      </c>
      <c r="AQ36" s="1237">
        <f>+AQ34/AQ17</f>
        <v/>
      </c>
      <c r="AR36" s="1237">
        <f>+AR34/AR17</f>
        <v/>
      </c>
      <c r="AS36" s="1237">
        <f>+AS34/AS17</f>
        <v/>
      </c>
      <c r="AT36" s="1237">
        <f>+AT34/AT17</f>
        <v/>
      </c>
      <c r="AU36" s="1237">
        <f>+AU34/AU17</f>
        <v/>
      </c>
      <c r="AV36" s="1237">
        <f>+AV34/AV17</f>
        <v/>
      </c>
      <c r="AW36" s="1237">
        <f>+AW34/AW17</f>
        <v/>
      </c>
      <c r="AX36" s="1237">
        <f>+AX34/AX17</f>
        <v/>
      </c>
      <c r="AY36" s="1237">
        <f>+AY34/AY17</f>
        <v/>
      </c>
      <c r="AZ36" s="1237">
        <f>+AZ34/AZ17</f>
        <v/>
      </c>
      <c r="BA36" s="1237">
        <f>+BA34/BA17</f>
        <v/>
      </c>
      <c r="BB36" s="1237">
        <f>+BB34/BB17</f>
        <v/>
      </c>
      <c r="BC36" s="1237">
        <f>+BC34/BC17</f>
        <v/>
      </c>
      <c r="BD36" s="1237">
        <f>+BD34/BD17</f>
        <v/>
      </c>
      <c r="BE36" s="1237">
        <f>+BE34/BE17</f>
        <v/>
      </c>
      <c r="BF36" s="1237">
        <f>+BF34/BF17</f>
        <v/>
      </c>
      <c r="BH36" s="60">
        <f>AVERAGE(Q36:S36)</f>
        <v/>
      </c>
      <c r="BI36" s="103">
        <f>+BH36/264.172</f>
        <v/>
      </c>
    </row>
    <row r="37" hidden="1" s="1129">
      <c r="B37" s="513" t="n"/>
      <c r="C37" s="511" t="inlineStr">
        <is>
          <t>FOB Sts usd/gal</t>
        </is>
      </c>
      <c r="D37" s="93" t="n"/>
      <c r="E37" s="93" t="n"/>
      <c r="F37" s="181" t="n"/>
      <c r="G37" s="93" t="n"/>
      <c r="H37" s="93" t="n"/>
      <c r="I37" s="93" t="n"/>
      <c r="J37" s="93" t="n"/>
      <c r="K37" s="514">
        <f>+K36/$B$2</f>
        <v/>
      </c>
      <c r="L37" s="514">
        <f>+L36/$B$2</f>
        <v/>
      </c>
      <c r="M37" s="514">
        <f>+M36/$B$2</f>
        <v/>
      </c>
      <c r="N37" s="1241">
        <f>+N36/$B$2</f>
        <v/>
      </c>
      <c r="O37" s="1241">
        <f>+O36/$B$2</f>
        <v/>
      </c>
      <c r="P37" s="1241">
        <f>+P36/$B$2</f>
        <v/>
      </c>
      <c r="Q37" s="1241">
        <f>+Q36/$B$2</f>
        <v/>
      </c>
      <c r="R37" s="1241">
        <f>+R36/$B$2</f>
        <v/>
      </c>
      <c r="S37" s="1241">
        <f>+S36/$B$2</f>
        <v/>
      </c>
      <c r="T37" s="1241">
        <f>+T36/$B$2</f>
        <v/>
      </c>
      <c r="U37" s="1241">
        <f>+U36/$B$2</f>
        <v/>
      </c>
      <c r="V37" s="1241">
        <f>+V36/$B$2</f>
        <v/>
      </c>
      <c r="W37" s="1241">
        <f>+W36/$B$2</f>
        <v/>
      </c>
      <c r="X37" s="1241">
        <f>+X36/$B$2</f>
        <v/>
      </c>
      <c r="Y37" s="1241">
        <f>+Y36/$B$2</f>
        <v/>
      </c>
      <c r="Z37" s="1241">
        <f>+Z36/$B$2</f>
        <v/>
      </c>
      <c r="AA37" s="1241">
        <f>+AA36/$B$2</f>
        <v/>
      </c>
      <c r="AB37" s="1241">
        <f>+AB36/$B$2</f>
        <v/>
      </c>
      <c r="AC37" s="1241">
        <f>+AC36/$B$2</f>
        <v/>
      </c>
      <c r="AD37" s="1241">
        <f>+AD36/$B$2</f>
        <v/>
      </c>
      <c r="AE37" s="1241">
        <f>+AE36/$B$2</f>
        <v/>
      </c>
      <c r="AF37" s="1241">
        <f>+AF36/$B$2</f>
        <v/>
      </c>
      <c r="AG37" s="1241">
        <f>+AG36/$B$2</f>
        <v/>
      </c>
      <c r="AH37" s="1241">
        <f>+AH36/$B$2</f>
        <v/>
      </c>
      <c r="AI37" s="1241">
        <f>+AI36/$B$2</f>
        <v/>
      </c>
      <c r="AJ37" s="1241">
        <f>+AJ36/$B$2</f>
        <v/>
      </c>
      <c r="AK37" s="1241">
        <f>+AK36/$B$2</f>
        <v/>
      </c>
      <c r="AL37" s="1241">
        <f>+AL36/$B$2</f>
        <v/>
      </c>
      <c r="AM37" s="1241">
        <f>+AM36/$B$2</f>
        <v/>
      </c>
      <c r="AN37" s="1241">
        <f>+AN36/$B$2</f>
        <v/>
      </c>
      <c r="AO37" s="1241">
        <f>+AO36/$B$2</f>
        <v/>
      </c>
      <c r="AP37" s="1241">
        <f>+AP36/$B$2</f>
        <v/>
      </c>
      <c r="AQ37" s="1241">
        <f>+AQ36/$B$2</f>
        <v/>
      </c>
      <c r="AR37" s="1241">
        <f>+AR36/$B$2</f>
        <v/>
      </c>
      <c r="AS37" s="1241">
        <f>+AS36/$B$2</f>
        <v/>
      </c>
      <c r="AT37" s="1241">
        <f>+AT36/$B$2</f>
        <v/>
      </c>
      <c r="AU37" s="1241">
        <f>+AU36/$B$2</f>
        <v/>
      </c>
      <c r="AV37" s="1241">
        <f>+AV36/$B$2</f>
        <v/>
      </c>
      <c r="AW37" s="1241">
        <f>+AW36/$B$2</f>
        <v/>
      </c>
      <c r="AX37" s="1241">
        <f>+AX36/$B$2</f>
        <v/>
      </c>
      <c r="AY37" s="1241">
        <f>+AY36/$B$2</f>
        <v/>
      </c>
      <c r="AZ37" s="1241">
        <f>+AZ36/$B$2</f>
        <v/>
      </c>
      <c r="BA37" s="1241">
        <f>+BA36/$B$2</f>
        <v/>
      </c>
      <c r="BB37" s="1241">
        <f>+BB36/$B$2</f>
        <v/>
      </c>
      <c r="BC37" s="1241">
        <f>+BC36/$B$2</f>
        <v/>
      </c>
      <c r="BD37" s="1241">
        <f>+BD36/$B$2</f>
        <v/>
      </c>
      <c r="BE37" s="1241">
        <f>+BE36/$B$2</f>
        <v/>
      </c>
      <c r="BF37" s="1241">
        <f>+BF36/$B$2</f>
        <v/>
      </c>
    </row>
    <row r="38" hidden="1" s="1129">
      <c r="B38" s="513" t="n"/>
      <c r="C38" s="511" t="inlineStr">
        <is>
          <t>CHIP</t>
        </is>
      </c>
      <c r="D38" s="93" t="n"/>
      <c r="E38" s="93" t="n"/>
      <c r="F38" s="1233" t="n"/>
      <c r="G38" s="93" t="n"/>
      <c r="H38" s="93" t="n"/>
      <c r="I38" s="93" t="n"/>
      <c r="J38" s="93" t="n"/>
      <c r="K38" s="514">
        <f>+K9</f>
        <v/>
      </c>
      <c r="L38" s="514">
        <f>+L9</f>
        <v/>
      </c>
      <c r="M38" s="514">
        <f>+M9</f>
        <v/>
      </c>
      <c r="N38" s="1241">
        <f>+N9</f>
        <v/>
      </c>
      <c r="O38" s="1241">
        <f>+O9</f>
        <v/>
      </c>
      <c r="P38" s="1241">
        <f>+P9</f>
        <v/>
      </c>
      <c r="Q38" s="1241">
        <f>+Q9</f>
        <v/>
      </c>
      <c r="R38" s="1241">
        <f>+R9</f>
        <v/>
      </c>
      <c r="S38" s="1241">
        <f>+S9</f>
        <v/>
      </c>
      <c r="T38" s="1241">
        <f>+T9</f>
        <v/>
      </c>
      <c r="U38" s="1241">
        <f>+U9</f>
        <v/>
      </c>
      <c r="V38" s="1241">
        <f>+V9</f>
        <v/>
      </c>
      <c r="W38" s="1241">
        <f>+W9</f>
        <v/>
      </c>
      <c r="X38" s="1241">
        <f>+X9</f>
        <v/>
      </c>
      <c r="Y38" s="1241">
        <f>+Y9</f>
        <v/>
      </c>
      <c r="Z38" s="1241">
        <f>+Z9</f>
        <v/>
      </c>
      <c r="AA38" s="1241">
        <f>+AA9</f>
        <v/>
      </c>
      <c r="AB38" s="1241">
        <f>+AB9</f>
        <v/>
      </c>
      <c r="AC38" s="1241">
        <f>+AC9</f>
        <v/>
      </c>
      <c r="AD38" s="1241">
        <f>+AD9</f>
        <v/>
      </c>
      <c r="AE38" s="1241">
        <f>+AE9</f>
        <v/>
      </c>
      <c r="AF38" s="1241">
        <f>+AF9</f>
        <v/>
      </c>
      <c r="AG38" s="1241">
        <f>+AG9</f>
        <v/>
      </c>
      <c r="AH38" s="1241">
        <f>+AH9</f>
        <v/>
      </c>
      <c r="AI38" s="1241">
        <f>+AI9</f>
        <v/>
      </c>
      <c r="AJ38" s="1241">
        <f>+AJ9</f>
        <v/>
      </c>
      <c r="AK38" s="1241">
        <f>+AK9</f>
        <v/>
      </c>
      <c r="AL38" s="1241">
        <f>+AL9</f>
        <v/>
      </c>
      <c r="AM38" s="1241">
        <f>+AM9</f>
        <v/>
      </c>
      <c r="AN38" s="1241">
        <f>+AN9</f>
        <v/>
      </c>
      <c r="AO38" s="1241">
        <f>+AO9</f>
        <v/>
      </c>
      <c r="AP38" s="1241">
        <f>+AP9</f>
        <v/>
      </c>
      <c r="AQ38" s="1241">
        <f>+AQ9</f>
        <v/>
      </c>
      <c r="AR38" s="1241">
        <f>+AR9</f>
        <v/>
      </c>
      <c r="AS38" s="1241">
        <f>+AS9</f>
        <v/>
      </c>
      <c r="AT38" s="1241">
        <f>+AT9</f>
        <v/>
      </c>
      <c r="AU38" s="1241">
        <f>+AU9</f>
        <v/>
      </c>
      <c r="AV38" s="1241">
        <f>+AV9</f>
        <v/>
      </c>
      <c r="AW38" s="1241">
        <f>+AW9</f>
        <v/>
      </c>
      <c r="AX38" s="1241">
        <f>+AX9</f>
        <v/>
      </c>
      <c r="AY38" s="1241">
        <f>+AY9</f>
        <v/>
      </c>
      <c r="AZ38" s="1241">
        <f>+AZ9</f>
        <v/>
      </c>
      <c r="BA38" s="1241">
        <f>+BA9</f>
        <v/>
      </c>
      <c r="BB38" s="1241">
        <f>+BB9</f>
        <v/>
      </c>
      <c r="BC38" s="1241">
        <f>+BC9</f>
        <v/>
      </c>
      <c r="BD38" s="1241">
        <f>+BD9</f>
        <v/>
      </c>
      <c r="BE38" s="1241">
        <f>+BE9</f>
        <v/>
      </c>
      <c r="BF38" s="1241">
        <f>+BF9</f>
        <v/>
      </c>
    </row>
    <row r="39" hidden="1" s="1129">
      <c r="B39" s="513" t="n"/>
      <c r="C39" s="511" t="inlineStr">
        <is>
          <t>grade b basis usg</t>
        </is>
      </c>
      <c r="D39" s="93" t="n"/>
      <c r="E39" s="93" t="n"/>
      <c r="F39" s="1233" t="n"/>
      <c r="G39" s="93" t="n"/>
      <c r="H39" s="93" t="n"/>
      <c r="I39" s="93" t="n"/>
      <c r="J39" s="93" t="n"/>
      <c r="K39" s="514">
        <f>+K37-K38</f>
        <v/>
      </c>
      <c r="L39" s="514">
        <f>+L37-L38</f>
        <v/>
      </c>
      <c r="M39" s="514">
        <f>+M37-M38</f>
        <v/>
      </c>
      <c r="N39" s="1241">
        <f>+N37-N38</f>
        <v/>
      </c>
      <c r="O39" s="1241">
        <f>+O37-O38</f>
        <v/>
      </c>
      <c r="P39" s="1241">
        <f>+P37-P38</f>
        <v/>
      </c>
      <c r="Q39" s="1242">
        <f>+Q37-Q38</f>
        <v/>
      </c>
      <c r="R39" s="1242">
        <f>+R37-R38</f>
        <v/>
      </c>
      <c r="S39" s="1242">
        <f>+S37-S38</f>
        <v/>
      </c>
      <c r="T39" s="1241">
        <f>+T37-T38</f>
        <v/>
      </c>
      <c r="U39" s="1241">
        <f>+U37-U38</f>
        <v/>
      </c>
      <c r="V39" s="1241">
        <f>+V37-V38</f>
        <v/>
      </c>
      <c r="W39" s="1241">
        <f>+W37-W38</f>
        <v/>
      </c>
      <c r="X39" s="1241">
        <f>+X37-X38</f>
        <v/>
      </c>
      <c r="Y39" s="1241">
        <f>+Y37-Y38</f>
        <v/>
      </c>
      <c r="Z39" s="1241">
        <f>+Z37-Z38</f>
        <v/>
      </c>
      <c r="AA39" s="1241">
        <f>+AA37-AA38</f>
        <v/>
      </c>
      <c r="AB39" s="1241">
        <f>+AB37-AB38</f>
        <v/>
      </c>
      <c r="AC39" s="1241">
        <f>+AC37-AC38</f>
        <v/>
      </c>
      <c r="AD39" s="1241">
        <f>+AD37-AD38</f>
        <v/>
      </c>
      <c r="AE39" s="1241">
        <f>+AE37-AE38</f>
        <v/>
      </c>
      <c r="AF39" s="1241">
        <f>+AF37-AF38</f>
        <v/>
      </c>
      <c r="AG39" s="1241">
        <f>+AG37-AG38</f>
        <v/>
      </c>
      <c r="AH39" s="1241">
        <f>+AH37-AH38</f>
        <v/>
      </c>
      <c r="AI39" s="1241">
        <f>+AI37-AI38</f>
        <v/>
      </c>
      <c r="AJ39" s="1241">
        <f>+AJ37-AJ38</f>
        <v/>
      </c>
      <c r="AK39" s="1241">
        <f>+AK37-AK38</f>
        <v/>
      </c>
      <c r="AL39" s="1241">
        <f>+AL37-AL38</f>
        <v/>
      </c>
      <c r="AM39" s="1241">
        <f>+AM37-AM38</f>
        <v/>
      </c>
      <c r="AN39" s="1241">
        <f>+AN37-AN38</f>
        <v/>
      </c>
      <c r="AO39" s="1241">
        <f>+AO37-AO38</f>
        <v/>
      </c>
      <c r="AP39" s="1241">
        <f>+AP37-AP38</f>
        <v/>
      </c>
      <c r="AQ39" s="1241">
        <f>+AQ37-AQ38</f>
        <v/>
      </c>
      <c r="AR39" s="1241">
        <f>+AR37-AR38</f>
        <v/>
      </c>
      <c r="AS39" s="1241">
        <f>+AS37-AS38</f>
        <v/>
      </c>
      <c r="AT39" s="1241">
        <f>+AT37-AT38</f>
        <v/>
      </c>
      <c r="AU39" s="1241">
        <f>+AU37-AU38</f>
        <v/>
      </c>
      <c r="AV39" s="1241">
        <f>+AV37-AV38</f>
        <v/>
      </c>
      <c r="AW39" s="1241">
        <f>+AW37-AW38</f>
        <v/>
      </c>
      <c r="AX39" s="1241">
        <f>+AX37-AX38</f>
        <v/>
      </c>
      <c r="AY39" s="1241">
        <f>+AY37-AY38</f>
        <v/>
      </c>
      <c r="AZ39" s="1241">
        <f>+AZ37-AZ38</f>
        <v/>
      </c>
      <c r="BA39" s="1241">
        <f>+BA37-BA38</f>
        <v/>
      </c>
      <c r="BB39" s="1241">
        <f>+BB37-BB38</f>
        <v/>
      </c>
      <c r="BC39" s="1241">
        <f>+BC37-BC38</f>
        <v/>
      </c>
      <c r="BD39" s="1241">
        <f>+BD37-BD38</f>
        <v/>
      </c>
      <c r="BE39" s="1241">
        <f>+BE37-BE38</f>
        <v/>
      </c>
      <c r="BF39" s="1241">
        <f>+BF37-BF38</f>
        <v/>
      </c>
    </row>
    <row r="40">
      <c r="B40" s="513" t="n"/>
      <c r="C40" s="511" t="n"/>
      <c r="D40" s="93" t="n"/>
      <c r="E40" s="93" t="n"/>
      <c r="F40" s="1243" t="n"/>
      <c r="G40" s="93" t="n"/>
      <c r="H40" s="93" t="n"/>
      <c r="I40" s="93" t="n"/>
      <c r="J40" s="93" t="n"/>
      <c r="K40" s="93" t="n"/>
      <c r="L40" s="93" t="n"/>
      <c r="M40" s="93" t="n"/>
      <c r="N40" s="1241" t="n"/>
      <c r="O40" s="1241" t="n"/>
      <c r="P40" s="1241" t="n"/>
      <c r="Q40" s="1241" t="n"/>
      <c r="R40" s="1241" t="n"/>
      <c r="S40" s="1241" t="n"/>
      <c r="T40" s="1241" t="n"/>
      <c r="U40" s="1241" t="n"/>
      <c r="V40" s="1241" t="n"/>
      <c r="W40" s="1241" t="n"/>
      <c r="X40" s="1241" t="n"/>
      <c r="Y40" s="1241" t="n"/>
      <c r="Z40" s="1241" t="n"/>
      <c r="AA40" s="1241" t="n"/>
      <c r="AB40" s="1241" t="n"/>
      <c r="AC40" s="1241" t="n"/>
      <c r="AD40" s="1241" t="n"/>
      <c r="AE40" s="1241" t="n"/>
      <c r="AF40" s="1241" t="n"/>
      <c r="AG40" s="1241" t="n"/>
      <c r="AH40" s="1241" t="n"/>
      <c r="AI40" s="1241" t="n"/>
      <c r="AJ40" s="1241" t="n"/>
      <c r="AK40" s="1241" t="n"/>
      <c r="AL40" s="1241" t="n"/>
      <c r="AM40" s="1241" t="n"/>
      <c r="AN40" s="1241" t="n"/>
      <c r="AO40" s="1241" t="n"/>
      <c r="AP40" s="1241" t="n"/>
      <c r="AQ40" s="1241" t="n"/>
      <c r="AR40" s="1241" t="n"/>
      <c r="AS40" s="1241" t="n"/>
      <c r="AT40" s="1241" t="n"/>
      <c r="AU40" s="1241" t="n"/>
      <c r="AV40" s="1241" t="n"/>
      <c r="AW40" s="1241" t="n"/>
      <c r="AX40" s="1241" t="n"/>
      <c r="AY40" s="1241" t="n"/>
      <c r="AZ40" s="1241" t="n"/>
      <c r="BA40" s="1241" t="n"/>
      <c r="BB40" s="1241" t="n"/>
      <c r="BC40" s="1241" t="n"/>
      <c r="BD40" s="1241" t="n"/>
      <c r="BE40" s="1241" t="n"/>
      <c r="BF40" s="1241" t="n"/>
    </row>
    <row r="41" ht="15.75" customHeight="1" s="1129" thickBot="1">
      <c r="B41" s="516">
        <f>+'mkt data'!G18</f>
        <v/>
      </c>
      <c r="C41" s="510" t="inlineStr">
        <is>
          <t>Grade B USA</t>
        </is>
      </c>
      <c r="D41" s="93" t="n"/>
      <c r="E41" s="93" t="n"/>
      <c r="F41" s="1233" t="n"/>
      <c r="G41" s="93" t="n"/>
      <c r="H41" s="93" t="n"/>
      <c r="I41" s="93" t="n"/>
      <c r="J41" s="93" t="n"/>
      <c r="K41" s="517" t="n"/>
      <c r="L41" s="517" t="n"/>
      <c r="M41" s="517" t="n"/>
      <c r="N41" s="1242" t="n"/>
      <c r="O41" s="1242" t="n"/>
      <c r="P41" s="1242" t="n"/>
      <c r="Q41" s="1242" t="n"/>
      <c r="R41" s="1242" t="n"/>
      <c r="S41" s="1242" t="n"/>
      <c r="T41" s="1242" t="n"/>
      <c r="U41" s="1242" t="n"/>
      <c r="V41" s="1242" t="n"/>
      <c r="W41" s="1242" t="n"/>
      <c r="X41" s="1242" t="n"/>
      <c r="Y41" s="1242" t="n"/>
      <c r="Z41" s="1242" t="n"/>
      <c r="AA41" s="1242" t="n"/>
      <c r="AB41" s="1242" t="n"/>
      <c r="AC41" s="1242" t="n"/>
      <c r="AD41" s="1242" t="n"/>
      <c r="AE41" s="1242" t="n"/>
      <c r="AF41" s="1242" t="n"/>
      <c r="AG41" s="1242" t="n"/>
      <c r="AH41" s="1242" t="n"/>
      <c r="AI41" s="1242" t="n"/>
      <c r="AJ41" s="1242" t="n"/>
      <c r="AK41" s="1242" t="n"/>
      <c r="AL41" s="1242" t="n"/>
      <c r="AM41" s="1242" t="n"/>
      <c r="AN41" s="1242" t="n"/>
      <c r="AO41" s="1242" t="n"/>
      <c r="AP41" s="1242" t="n"/>
      <c r="AQ41" s="1242" t="n"/>
      <c r="AR41" s="1242" t="n"/>
      <c r="AS41" s="1242" t="n"/>
      <c r="AT41" s="1242" t="n"/>
      <c r="AU41" s="1242" t="n"/>
      <c r="AV41" s="1242" t="n"/>
      <c r="AW41" s="1242" t="n"/>
      <c r="AX41" s="1242" t="n"/>
      <c r="AY41" s="1242" t="n"/>
      <c r="AZ41" s="1242" t="n"/>
      <c r="BA41" s="1242" t="n"/>
      <c r="BB41" s="1242" t="n"/>
      <c r="BC41" s="1242" t="n"/>
      <c r="BD41" s="1242" t="n"/>
      <c r="BE41" s="1242" t="n"/>
      <c r="BF41" s="1242" t="n"/>
    </row>
    <row r="42" hidden="1" ht="15.75" customHeight="1" s="1129" thickBot="1">
      <c r="B42" s="513" t="n"/>
      <c r="C42" s="511" t="inlineStr">
        <is>
          <t>CHIP</t>
        </is>
      </c>
      <c r="D42" s="93" t="n"/>
      <c r="E42" s="93" t="n"/>
      <c r="F42" s="93" t="n"/>
      <c r="G42" s="93" t="n"/>
      <c r="H42" s="93" t="n"/>
      <c r="I42" s="93" t="n"/>
      <c r="J42" s="93" t="n"/>
      <c r="K42" s="514">
        <f>+K9</f>
        <v/>
      </c>
      <c r="L42" s="514">
        <f>+L9</f>
        <v/>
      </c>
      <c r="M42" s="514">
        <f>+M9</f>
        <v/>
      </c>
      <c r="N42" s="1241">
        <f>+N9</f>
        <v/>
      </c>
      <c r="O42" s="1241">
        <f>+O9</f>
        <v/>
      </c>
      <c r="P42" s="1241">
        <f>+P9</f>
        <v/>
      </c>
      <c r="Q42" s="1241">
        <f>+Q9</f>
        <v/>
      </c>
      <c r="R42" s="1241">
        <f>+R9</f>
        <v/>
      </c>
      <c r="S42" s="1241">
        <f>+S9</f>
        <v/>
      </c>
      <c r="T42" s="1241">
        <f>+T9</f>
        <v/>
      </c>
      <c r="U42" s="1241">
        <f>+U9</f>
        <v/>
      </c>
      <c r="V42" s="1241">
        <f>+V9</f>
        <v/>
      </c>
      <c r="W42" s="1241">
        <f>+W9</f>
        <v/>
      </c>
      <c r="X42" s="1241">
        <f>+X9</f>
        <v/>
      </c>
      <c r="Y42" s="1241">
        <f>+Y9</f>
        <v/>
      </c>
      <c r="Z42" s="1241">
        <f>+Z9</f>
        <v/>
      </c>
      <c r="AA42" s="1241">
        <f>+AA9</f>
        <v/>
      </c>
      <c r="AB42" s="1241">
        <f>+AB9</f>
        <v/>
      </c>
      <c r="AC42" s="1241">
        <f>+AC9</f>
        <v/>
      </c>
      <c r="AD42" s="1241">
        <f>+AD9</f>
        <v/>
      </c>
      <c r="AE42" s="1241">
        <f>+AE9</f>
        <v/>
      </c>
      <c r="AF42" s="1241">
        <f>+AF9</f>
        <v/>
      </c>
      <c r="AG42" s="1241">
        <f>+AG9</f>
        <v/>
      </c>
      <c r="AH42" s="1241">
        <f>+AH9</f>
        <v/>
      </c>
      <c r="AI42" s="1241">
        <f>+AI9</f>
        <v/>
      </c>
      <c r="AJ42" s="1241">
        <f>+AJ9</f>
        <v/>
      </c>
      <c r="AK42" s="1241">
        <f>+AK9</f>
        <v/>
      </c>
      <c r="AL42" s="1241">
        <f>+AL9</f>
        <v/>
      </c>
      <c r="AM42" s="1241">
        <f>+AM9</f>
        <v/>
      </c>
      <c r="AN42" s="1241">
        <f>+AN9</f>
        <v/>
      </c>
      <c r="AO42" s="1241">
        <f>+AO9</f>
        <v/>
      </c>
      <c r="AP42" s="1241">
        <f>+AP9</f>
        <v/>
      </c>
      <c r="AQ42" s="1241">
        <f>+AQ9</f>
        <v/>
      </c>
      <c r="AR42" s="1241">
        <f>+AR9</f>
        <v/>
      </c>
      <c r="AS42" s="1241">
        <f>+AS9</f>
        <v/>
      </c>
      <c r="AT42" s="1241">
        <f>+AT9</f>
        <v/>
      </c>
      <c r="AU42" s="1241">
        <f>+AU9</f>
        <v/>
      </c>
      <c r="AV42" s="1241">
        <f>+AV9</f>
        <v/>
      </c>
      <c r="AW42" s="1241">
        <f>+AW9</f>
        <v/>
      </c>
      <c r="AX42" s="1241">
        <f>+AX9</f>
        <v/>
      </c>
      <c r="AY42" s="1241">
        <f>+AY9</f>
        <v/>
      </c>
      <c r="AZ42" s="1241">
        <f>+AZ9</f>
        <v/>
      </c>
      <c r="BA42" s="1241">
        <f>+BA9</f>
        <v/>
      </c>
      <c r="BB42" s="1241">
        <f>+BB9</f>
        <v/>
      </c>
      <c r="BC42" s="1241">
        <f>+BC9</f>
        <v/>
      </c>
      <c r="BD42" s="1241">
        <f>+BD9</f>
        <v/>
      </c>
      <c r="BE42" s="1241">
        <f>+BE9</f>
        <v/>
      </c>
      <c r="BF42" s="1241">
        <f>+BF9</f>
        <v/>
      </c>
    </row>
    <row r="43" hidden="1" ht="15.75" customHeight="1" s="1129" thickBot="1">
      <c r="B43" s="511" t="n"/>
      <c r="C43" s="511" t="inlineStr">
        <is>
          <t>FOB USG usd/gal</t>
        </is>
      </c>
      <c r="D43" s="93" t="n"/>
      <c r="E43" s="93" t="n"/>
      <c r="F43" s="93" t="n"/>
      <c r="G43" s="93" t="n"/>
      <c r="H43" s="93" t="n"/>
      <c r="I43" s="93" t="n"/>
      <c r="J43" s="93" t="n"/>
      <c r="K43" s="514">
        <f>+K42+$B$41</f>
        <v/>
      </c>
      <c r="L43" s="514">
        <f>+L42+$B$41</f>
        <v/>
      </c>
      <c r="M43" s="514">
        <f>+M42+$B$41</f>
        <v/>
      </c>
      <c r="N43" s="1241">
        <f>+N42+$B$41</f>
        <v/>
      </c>
      <c r="O43" s="1241">
        <f>+O42+$B$41</f>
        <v/>
      </c>
      <c r="P43" s="1241">
        <f>+P42+$B$41</f>
        <v/>
      </c>
      <c r="Q43" s="1241">
        <f>+Q42+$B$41</f>
        <v/>
      </c>
      <c r="R43" s="1241">
        <f>+R42+$B$41</f>
        <v/>
      </c>
      <c r="S43" s="1241">
        <f>+S42+$B$41</f>
        <v/>
      </c>
      <c r="T43" s="1241">
        <f>+T42+$B$41</f>
        <v/>
      </c>
      <c r="U43" s="1241">
        <f>+U42+$B$41</f>
        <v/>
      </c>
      <c r="V43" s="1241">
        <f>+V42+$B$41</f>
        <v/>
      </c>
      <c r="W43" s="1241">
        <f>+W42+$B$41</f>
        <v/>
      </c>
      <c r="X43" s="1241">
        <f>+X42+$B$41</f>
        <v/>
      </c>
      <c r="Y43" s="1241">
        <f>+Y42+$B$41</f>
        <v/>
      </c>
      <c r="Z43" s="1241">
        <f>+Z42+$B$41</f>
        <v/>
      </c>
      <c r="AA43" s="1241">
        <f>+AA42+$B$41</f>
        <v/>
      </c>
      <c r="AB43" s="1241">
        <f>+AB42+$B$41</f>
        <v/>
      </c>
      <c r="AC43" s="1241">
        <f>+AC42+$B$41</f>
        <v/>
      </c>
      <c r="AD43" s="1241">
        <f>+AD42+$B$41</f>
        <v/>
      </c>
      <c r="AE43" s="1241">
        <f>+AE42+$B$41</f>
        <v/>
      </c>
      <c r="AF43" s="1241">
        <f>+AF42+$B$41</f>
        <v/>
      </c>
      <c r="AG43" s="1241">
        <f>+AG42+$B$41</f>
        <v/>
      </c>
      <c r="AH43" s="1241">
        <f>+AH42+$B$41</f>
        <v/>
      </c>
      <c r="AI43" s="1241">
        <f>+AI42+$B$41</f>
        <v/>
      </c>
      <c r="AJ43" s="1241">
        <f>+AJ42+$B$41</f>
        <v/>
      </c>
      <c r="AK43" s="1241">
        <f>+AK42+$B$41</f>
        <v/>
      </c>
      <c r="AL43" s="1241">
        <f>+AL42+$B$41</f>
        <v/>
      </c>
      <c r="AM43" s="1241">
        <f>+AM42+$B$41</f>
        <v/>
      </c>
      <c r="AN43" s="1241">
        <f>+AN42+$B$41</f>
        <v/>
      </c>
      <c r="AO43" s="1241">
        <f>+AO42+$B$41</f>
        <v/>
      </c>
      <c r="AP43" s="1241">
        <f>+AP42+$B$41</f>
        <v/>
      </c>
      <c r="AQ43" s="1241">
        <f>+AQ42+$B$41</f>
        <v/>
      </c>
      <c r="AR43" s="1241">
        <f>+AR42+$B$41</f>
        <v/>
      </c>
      <c r="AS43" s="1241">
        <f>+AS42+$B$41</f>
        <v/>
      </c>
      <c r="AT43" s="1241">
        <f>+AT42+$B$41</f>
        <v/>
      </c>
      <c r="AU43" s="1241">
        <f>+AU42+$B$41</f>
        <v/>
      </c>
      <c r="AV43" s="1241">
        <f>+AV42+$B$41</f>
        <v/>
      </c>
      <c r="AW43" s="1241">
        <f>+AW42+$B$41</f>
        <v/>
      </c>
      <c r="AX43" s="1241">
        <f>+AX42+$B$41</f>
        <v/>
      </c>
      <c r="AY43" s="1241">
        <f>+AY42+$B$41</f>
        <v/>
      </c>
      <c r="AZ43" s="1241">
        <f>+AZ42+$B$41</f>
        <v/>
      </c>
      <c r="BA43" s="1241">
        <f>+BA42+$B$41</f>
        <v/>
      </c>
      <c r="BB43" s="1241">
        <f>+BB42+$B$41</f>
        <v/>
      </c>
      <c r="BC43" s="1241">
        <f>+BC42+$B$41</f>
        <v/>
      </c>
      <c r="BD43" s="1241">
        <f>+BD42+$B$41</f>
        <v/>
      </c>
      <c r="BE43" s="1241">
        <f>+BE42+$B$41</f>
        <v/>
      </c>
      <c r="BF43" s="1241">
        <f>+BF42+$B$41</f>
        <v/>
      </c>
    </row>
    <row r="44" ht="15.75" customHeight="1" s="1129" thickBot="1">
      <c r="B44" s="511" t="n"/>
      <c r="C44" s="519" t="inlineStr">
        <is>
          <t>FOB USG usd/cbm</t>
        </is>
      </c>
      <c r="D44" s="520" t="n"/>
      <c r="E44" s="520" t="n"/>
      <c r="F44" s="520" t="n"/>
      <c r="G44" s="520" t="n"/>
      <c r="H44" s="520" t="n"/>
      <c r="I44" s="520" t="n"/>
      <c r="J44" s="520" t="n"/>
      <c r="K44" s="522">
        <f>+K43*$B$2</f>
        <v/>
      </c>
      <c r="L44" s="522">
        <f>+L43*$B$2</f>
        <v/>
      </c>
      <c r="M44" s="522">
        <f>+M43*$B$2</f>
        <v/>
      </c>
      <c r="N44" s="1237">
        <f>+N43*$B$2</f>
        <v/>
      </c>
      <c r="O44" s="1237">
        <f>+O43*$B$2</f>
        <v/>
      </c>
      <c r="P44" s="1237">
        <f>+P43*$B$2</f>
        <v/>
      </c>
      <c r="Q44" s="1238">
        <f>+Q43*$B$2</f>
        <v/>
      </c>
      <c r="R44" s="1239">
        <f>+R43*$B$2</f>
        <v/>
      </c>
      <c r="S44" s="1240">
        <f>+S43*$B$2</f>
        <v/>
      </c>
      <c r="T44" s="1237">
        <f>+T43*$B$2</f>
        <v/>
      </c>
      <c r="U44" s="1237">
        <f>+U43*$B$2</f>
        <v/>
      </c>
      <c r="V44" s="1237">
        <f>+V43*$B$2</f>
        <v/>
      </c>
      <c r="W44" s="1237">
        <f>+W43*$B$2</f>
        <v/>
      </c>
      <c r="X44" s="1237">
        <f>+X43*$B$2</f>
        <v/>
      </c>
      <c r="Y44" s="1237">
        <f>+Y43*$B$2</f>
        <v/>
      </c>
      <c r="Z44" s="1237">
        <f>+Z43*$B$2</f>
        <v/>
      </c>
      <c r="AA44" s="1237">
        <f>+AA43*$B$2</f>
        <v/>
      </c>
      <c r="AB44" s="1237">
        <f>+AB43*$B$2</f>
        <v/>
      </c>
      <c r="AC44" s="1237">
        <f>+AC43*$B$2</f>
        <v/>
      </c>
      <c r="AD44" s="1237">
        <f>+AD43*$B$2</f>
        <v/>
      </c>
      <c r="AE44" s="1237">
        <f>+AE43*$B$2</f>
        <v/>
      </c>
      <c r="AF44" s="1237">
        <f>+AF43*$B$2</f>
        <v/>
      </c>
      <c r="AG44" s="1237">
        <f>+AG43*$B$2</f>
        <v/>
      </c>
      <c r="AH44" s="1237">
        <f>+AH43*$B$2</f>
        <v/>
      </c>
      <c r="AI44" s="1237">
        <f>+AI43*$B$2</f>
        <v/>
      </c>
      <c r="AJ44" s="1237">
        <f>+AJ43*$B$2</f>
        <v/>
      </c>
      <c r="AK44" s="1237">
        <f>+AK43*$B$2</f>
        <v/>
      </c>
      <c r="AL44" s="1237">
        <f>+AL43*$B$2</f>
        <v/>
      </c>
      <c r="AM44" s="1237">
        <f>+AM43*$B$2</f>
        <v/>
      </c>
      <c r="AN44" s="1237">
        <f>+AN43*$B$2</f>
        <v/>
      </c>
      <c r="AO44" s="1237">
        <f>+AO43*$B$2</f>
        <v/>
      </c>
      <c r="AP44" s="1237">
        <f>+AP43*$B$2</f>
        <v/>
      </c>
      <c r="AQ44" s="1237">
        <f>+AQ43*$B$2</f>
        <v/>
      </c>
      <c r="AR44" s="1237">
        <f>+AR43*$B$2</f>
        <v/>
      </c>
      <c r="AS44" s="1237">
        <f>+AS43*$B$2</f>
        <v/>
      </c>
      <c r="AT44" s="1237">
        <f>+AT43*$B$2</f>
        <v/>
      </c>
      <c r="AU44" s="1237">
        <f>+AU43*$B$2</f>
        <v/>
      </c>
      <c r="AV44" s="1237">
        <f>+AV43*$B$2</f>
        <v/>
      </c>
      <c r="AW44" s="1237">
        <f>+AW43*$B$2</f>
        <v/>
      </c>
      <c r="AX44" s="1237">
        <f>+AX43*$B$2</f>
        <v/>
      </c>
      <c r="AY44" s="1237">
        <f>+AY43*$B$2</f>
        <v/>
      </c>
      <c r="AZ44" s="1237">
        <f>+AZ43*$B$2</f>
        <v/>
      </c>
      <c r="BA44" s="1237">
        <f>+BA43*$B$2</f>
        <v/>
      </c>
      <c r="BB44" s="1237">
        <f>+BB43*$B$2</f>
        <v/>
      </c>
      <c r="BC44" s="1237">
        <f>+BC43*$B$2</f>
        <v/>
      </c>
      <c r="BD44" s="1237">
        <f>+BD43*$B$2</f>
        <v/>
      </c>
      <c r="BE44" s="1237">
        <f>+BE43*$B$2</f>
        <v/>
      </c>
      <c r="BF44" s="1237">
        <f>+BF43*$B$2</f>
        <v/>
      </c>
    </row>
    <row r="45" ht="31.7" customHeight="1" s="1129"/>
    <row r="46" ht="15.75" customHeight="1" s="1129" thickBot="1"/>
    <row r="47" ht="15.75" customHeight="1" s="1129" thickBot="1">
      <c r="A47" s="1" t="inlineStr">
        <is>
          <t>pmt</t>
        </is>
      </c>
      <c r="B47" s="1" t="inlineStr">
        <is>
          <t>$/cbm</t>
        </is>
      </c>
      <c r="C47" s="550" t="inlineStr">
        <is>
          <t>Anhydrous CIF USGC</t>
        </is>
      </c>
      <c r="D47" s="85" t="n"/>
      <c r="E47" s="85" t="n"/>
      <c r="F47" s="85" t="n"/>
      <c r="G47" s="85" t="n"/>
      <c r="H47" s="85" t="n"/>
      <c r="I47" s="85" t="n"/>
      <c r="J47" s="85" t="n"/>
      <c r="K47" s="85" t="n"/>
      <c r="L47" s="552" t="n">
        <v>44593</v>
      </c>
      <c r="M47" s="552" t="n">
        <v>44621</v>
      </c>
      <c r="N47" s="552" t="n">
        <v>44652</v>
      </c>
      <c r="O47" s="552" t="n">
        <v>44682</v>
      </c>
      <c r="P47" s="552" t="n">
        <v>44713</v>
      </c>
      <c r="Q47" s="552" t="n">
        <v>44743</v>
      </c>
      <c r="R47" s="552" t="n">
        <v>44774</v>
      </c>
      <c r="S47" s="552" t="n">
        <v>44805</v>
      </c>
      <c r="T47" s="552" t="n">
        <v>44835</v>
      </c>
      <c r="U47" s="552" t="n">
        <v>44866</v>
      </c>
      <c r="V47" s="553" t="n">
        <v>44896</v>
      </c>
      <c r="W47" s="527" t="n"/>
      <c r="X47" s="527" t="n"/>
      <c r="Y47" s="527" t="n"/>
      <c r="Z47" s="527" t="n"/>
      <c r="AA47" s="527" t="n"/>
      <c r="AB47" s="1" t="inlineStr">
        <is>
          <t>pmt</t>
        </is>
      </c>
      <c r="AC47" s="1" t="inlineStr">
        <is>
          <t>$/cbm</t>
        </is>
      </c>
      <c r="AD47" t="inlineStr">
        <is>
          <t>10kcbm = USD 45-48 pmt</t>
        </is>
      </c>
      <c r="AF47" s="527" t="n"/>
      <c r="AG47" s="527" t="n"/>
      <c r="AH47" s="527" t="n"/>
      <c r="AI47" s="527" t="n"/>
      <c r="AJ47" s="527" t="n"/>
      <c r="AK47" s="527" t="n"/>
      <c r="AL47" s="527" t="n"/>
      <c r="AM47" s="527" t="n"/>
      <c r="AN47" s="527" t="n"/>
    </row>
    <row r="48">
      <c r="A48" s="69" t="n">
        <v>48</v>
      </c>
      <c r="B48" s="1">
        <f>+A48*$B$3</f>
        <v/>
      </c>
      <c r="C48" s="90" t="inlineStr">
        <is>
          <t>10kcbm</t>
        </is>
      </c>
      <c r="D48" s="1" t="n"/>
      <c r="E48" s="1" t="n"/>
      <c r="F48" s="1" t="n"/>
      <c r="G48" s="1" t="n"/>
      <c r="H48" s="1" t="n"/>
      <c r="I48" s="1" t="n"/>
      <c r="J48" s="1" t="n"/>
      <c r="K48" s="1" t="n"/>
      <c r="L48" s="554">
        <f>+$L$22+B48</f>
        <v/>
      </c>
      <c r="M48" s="554">
        <f>+$M$22+B48</f>
        <v/>
      </c>
      <c r="N48" s="554">
        <f>+$N$22+$B$48</f>
        <v/>
      </c>
      <c r="O48" s="554">
        <f>+$O$22+$B$48</f>
        <v/>
      </c>
      <c r="P48" s="554">
        <f>+$P$22+$B$48</f>
        <v/>
      </c>
      <c r="Q48" s="554">
        <f>+$Q$22+$B$48</f>
        <v/>
      </c>
      <c r="R48" s="554">
        <f>+$R$22+$B$48</f>
        <v/>
      </c>
      <c r="S48" s="554">
        <f>+$S$22+$B$48</f>
        <v/>
      </c>
      <c r="T48" s="554">
        <f>+$T$22+$B$48</f>
        <v/>
      </c>
      <c r="U48" s="554">
        <f>+$U$22+$B$48</f>
        <v/>
      </c>
      <c r="V48" s="555">
        <f>+$V$22+$B$48</f>
        <v/>
      </c>
      <c r="W48" s="554" t="n"/>
      <c r="X48" s="554" t="n"/>
      <c r="Y48" s="554" t="n"/>
      <c r="Z48" s="554" t="n"/>
      <c r="AA48" s="554" t="n"/>
      <c r="AB48" s="280" t="n">
        <v>48</v>
      </c>
      <c r="AC48" s="1">
        <f>+AB48*$B$3</f>
        <v/>
      </c>
      <c r="AD48" t="inlineStr">
        <is>
          <t>20kcbm = USD 33-35 pmt</t>
        </is>
      </c>
      <c r="AF48" s="554" t="n"/>
      <c r="AG48" s="554" t="n"/>
      <c r="AH48" s="554" t="n"/>
      <c r="AI48" s="554" t="n"/>
      <c r="AJ48" s="554" t="n"/>
      <c r="AK48" s="554" t="n"/>
      <c r="AL48" s="554" t="n"/>
      <c r="AM48" s="554" t="n"/>
      <c r="AN48" s="554" t="n"/>
    </row>
    <row r="49">
      <c r="A49" s="69" t="n">
        <v>35</v>
      </c>
      <c r="B49" s="1">
        <f>+A49*$B$3</f>
        <v/>
      </c>
      <c r="C49" s="90" t="inlineStr">
        <is>
          <t>20kcbm</t>
        </is>
      </c>
      <c r="D49" s="1" t="n"/>
      <c r="E49" s="1" t="n"/>
      <c r="F49" s="1" t="n"/>
      <c r="G49" s="1" t="n"/>
      <c r="H49" s="1" t="n"/>
      <c r="I49" s="1" t="n"/>
      <c r="J49" s="1" t="n"/>
      <c r="K49" s="1" t="n"/>
      <c r="L49" s="558">
        <f>+$L$22+B49</f>
        <v/>
      </c>
      <c r="M49" s="558">
        <f>+$M$22+B49</f>
        <v/>
      </c>
      <c r="N49" s="558">
        <f>+$N$22+$B$49</f>
        <v/>
      </c>
      <c r="O49" s="558">
        <f>+$O$22+$B$49</f>
        <v/>
      </c>
      <c r="P49" s="558">
        <f>+$P$22+$B$49</f>
        <v/>
      </c>
      <c r="Q49" s="558">
        <f>+$Q$22+$B$49</f>
        <v/>
      </c>
      <c r="R49" s="558">
        <f>+$R$22+$B$49</f>
        <v/>
      </c>
      <c r="S49" s="558">
        <f>+$S$22+$B$49</f>
        <v/>
      </c>
      <c r="T49" s="558">
        <f>+$T$22+$B$49</f>
        <v/>
      </c>
      <c r="U49" s="558">
        <f>+$U$22+$B$49</f>
        <v/>
      </c>
      <c r="V49" s="559">
        <f>+$V$22+$B$49</f>
        <v/>
      </c>
      <c r="W49" s="558" t="n"/>
      <c r="X49" s="558" t="n"/>
      <c r="Y49" s="558" t="n"/>
      <c r="Z49" s="558" t="n"/>
      <c r="AA49" s="558" t="n"/>
      <c r="AB49" s="280" t="n">
        <v>35</v>
      </c>
      <c r="AC49" s="1">
        <f>+AB49*$B$3</f>
        <v/>
      </c>
      <c r="AD49" t="inlineStr">
        <is>
          <t>40kcbm = USD 25-27 pmt (right now looking like low 30s pmt) *MR market fluctuates more</t>
        </is>
      </c>
      <c r="AF49" s="558" t="n"/>
      <c r="AG49" s="558" t="n"/>
      <c r="AH49" s="558" t="n"/>
      <c r="AI49" s="558" t="n"/>
      <c r="AJ49" s="558" t="n"/>
      <c r="AK49" s="558" t="n"/>
      <c r="AL49" s="558" t="n"/>
      <c r="AM49" s="558" t="n"/>
      <c r="AN49" s="558" t="n"/>
    </row>
    <row r="50" ht="15.75" customHeight="1" s="1129" thickBot="1">
      <c r="A50" s="69" t="n">
        <v>27</v>
      </c>
      <c r="B50" s="1">
        <f>+A50*$B$3</f>
        <v/>
      </c>
      <c r="C50" s="551" t="inlineStr">
        <is>
          <t>40kcbm</t>
        </is>
      </c>
      <c r="D50" s="361" t="n"/>
      <c r="E50" s="361" t="n"/>
      <c r="F50" s="361" t="n"/>
      <c r="G50" s="361" t="n"/>
      <c r="H50" s="361" t="n"/>
      <c r="I50" s="361" t="n"/>
      <c r="J50" s="361" t="n"/>
      <c r="K50" s="362" t="n"/>
      <c r="L50" s="556">
        <f>+$L$22+B50</f>
        <v/>
      </c>
      <c r="M50" s="556">
        <f>+$M$22+B50</f>
        <v/>
      </c>
      <c r="N50" s="556">
        <f>+$N$22+$B$50</f>
        <v/>
      </c>
      <c r="O50" s="556">
        <f>+$O$22+$B$50</f>
        <v/>
      </c>
      <c r="P50" s="556">
        <f>+$P$22+$B$50</f>
        <v/>
      </c>
      <c r="Q50" s="556">
        <f>+$Q$22+$B$50</f>
        <v/>
      </c>
      <c r="R50" s="556">
        <f>+$R$22+$B$50</f>
        <v/>
      </c>
      <c r="S50" s="556">
        <f>+$S$22+$B$50</f>
        <v/>
      </c>
      <c r="T50" s="556">
        <f>+$T$22+$B$50</f>
        <v/>
      </c>
      <c r="U50" s="556">
        <f>+$U$22+$B$50</f>
        <v/>
      </c>
      <c r="V50" s="557">
        <f>+$V$22+$B$50</f>
        <v/>
      </c>
      <c r="W50" s="554" t="n"/>
      <c r="X50" s="554" t="n"/>
      <c r="Y50" s="554" t="n"/>
      <c r="Z50" s="554" t="n"/>
      <c r="AA50" s="554" t="n"/>
      <c r="AB50" s="280" t="n">
        <v>27</v>
      </c>
      <c r="AC50" s="1">
        <f>+AB50*$B$3</f>
        <v/>
      </c>
      <c r="AF50" s="554" t="n"/>
      <c r="AG50" s="554" t="n"/>
      <c r="AH50" s="554" t="n"/>
      <c r="AI50" s="554" t="n"/>
      <c r="AJ50" s="554" t="n"/>
      <c r="AK50" s="554" t="n"/>
      <c r="AL50" s="554" t="n"/>
      <c r="AM50" s="554" t="n"/>
      <c r="AN50" s="554" t="n"/>
    </row>
  </sheetData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I107"/>
  <sheetViews>
    <sheetView zoomScale="90" zoomScaleNormal="90" workbookViewId="0">
      <selection activeCell="BK20" sqref="BK20"/>
    </sheetView>
  </sheetViews>
  <sheetFormatPr baseColWidth="10" defaultColWidth="8.7109375" defaultRowHeight="15"/>
  <cols>
    <col width="3.140625" customWidth="1" style="1129" min="1" max="1"/>
    <col width="8.85546875" customWidth="1" style="1" min="2" max="2"/>
    <col width="23.85546875" customWidth="1" style="1129" min="3" max="3"/>
    <col hidden="1" width="9.5703125" customWidth="1" style="1129" min="4" max="4"/>
    <col hidden="1" width="11.5703125" customWidth="1" style="1129" min="5" max="5"/>
    <col hidden="1" width="8.85546875" customWidth="1" style="1129" min="6" max="7"/>
    <col hidden="1" width="8.42578125" customWidth="1" style="1129" min="8" max="15"/>
    <col hidden="1" width="8.85546875" customWidth="1" style="1129" min="16" max="39"/>
    <col hidden="1" width="13" customWidth="1" style="1129" min="40" max="49"/>
  </cols>
  <sheetData>
    <row r="1" ht="15.75" customHeight="1" s="1129" thickBot="1">
      <c r="A1" s="57" t="n"/>
      <c r="B1" s="1044" t="n">
        <v>264.172</v>
      </c>
    </row>
    <row r="2" ht="15.75" customHeight="1" s="1129" thickBot="1">
      <c r="B2" s="1044" t="n">
        <v>0.789</v>
      </c>
      <c r="C2" s="1" t="n"/>
      <c r="D2" s="1" t="n"/>
      <c r="E2" s="1" t="n"/>
      <c r="F2" s="1" t="n"/>
      <c r="G2" s="1" t="n"/>
      <c r="H2" s="1" t="n"/>
      <c r="I2" s="1" t="n"/>
      <c r="J2" s="1" t="n"/>
      <c r="N2" s="1" t="n"/>
      <c r="R2" s="1" t="n"/>
      <c r="X2" s="1" t="n"/>
      <c r="AA2" s="1" t="n"/>
      <c r="AV2" s="1" t="n"/>
      <c r="AX2" s="1" t="n"/>
      <c r="AY2" s="587" t="n"/>
      <c r="AZ2" s="588" t="n"/>
      <c r="BA2" s="589" t="inlineStr">
        <is>
          <t>Cbios</t>
        </is>
      </c>
      <c r="BB2" s="590">
        <f>+'FOB origin'!BK8</f>
        <v/>
      </c>
      <c r="BC2" s="591" t="inlineStr">
        <is>
          <t>usd/cbm</t>
        </is>
      </c>
      <c r="BD2" s="1" t="n"/>
    </row>
    <row r="3">
      <c r="C3" s="874" t="inlineStr">
        <is>
          <t>usd/cbm</t>
        </is>
      </c>
      <c r="D3" s="1" t="n"/>
      <c r="E3" s="1" t="n"/>
      <c r="F3" s="1" t="n"/>
      <c r="G3" s="1" t="n"/>
      <c r="H3" s="1" t="n"/>
      <c r="I3" s="1" t="n"/>
      <c r="J3" s="1" t="n"/>
      <c r="X3" s="1" t="n"/>
      <c r="AV3" s="585" t="inlineStr">
        <is>
          <t>FREIGHT</t>
        </is>
      </c>
      <c r="AX3" s="586" t="inlineStr">
        <is>
          <t>pmt</t>
        </is>
      </c>
      <c r="AY3" s="87" t="n"/>
      <c r="AZ3" s="1" t="n"/>
      <c r="BA3" s="90" t="inlineStr">
        <is>
          <t>Export + BonSucro premium</t>
        </is>
      </c>
      <c r="BB3" s="572" t="n">
        <v>0</v>
      </c>
      <c r="BC3" s="5" t="inlineStr">
        <is>
          <t>usd/cbm</t>
        </is>
      </c>
      <c r="BD3" s="1" t="n"/>
    </row>
    <row r="4">
      <c r="A4" s="169" t="n"/>
      <c r="B4" s="1" t="inlineStr">
        <is>
          <t>USA</t>
        </is>
      </c>
      <c r="C4" s="875">
        <f>+AX4*B2</f>
        <v/>
      </c>
      <c r="D4" s="1" t="n"/>
      <c r="E4" s="1" t="n"/>
      <c r="F4" s="1" t="n"/>
      <c r="G4" s="1" t="n"/>
      <c r="H4" s="1" t="n"/>
      <c r="I4" s="1" t="n"/>
      <c r="J4" s="1" t="n"/>
      <c r="AV4" s="90" t="inlineStr">
        <is>
          <t>ST ROSE</t>
        </is>
      </c>
      <c r="AX4" s="766" t="n">
        <v>45</v>
      </c>
      <c r="AY4" s="87" t="n"/>
      <c r="AZ4" s="1" t="n"/>
      <c r="BA4" s="2" t="inlineStr">
        <is>
          <t>Premiun EN Grade USA</t>
        </is>
      </c>
      <c r="BB4" s="312">
        <f>+'mkt data'!G14</f>
        <v/>
      </c>
      <c r="BC4" s="5" t="inlineStr">
        <is>
          <t>usd/gal</t>
        </is>
      </c>
      <c r="BD4" s="1" t="n"/>
    </row>
    <row r="5">
      <c r="B5" s="1" t="inlineStr">
        <is>
          <t>BRZ</t>
        </is>
      </c>
      <c r="C5" s="875">
        <f>+AX5*B2</f>
        <v/>
      </c>
      <c r="D5" s="1" t="n"/>
      <c r="E5" s="1" t="n"/>
      <c r="F5" s="1" t="n"/>
      <c r="G5" s="1" t="n"/>
      <c r="H5" s="1" t="n"/>
      <c r="I5" s="1" t="n"/>
      <c r="J5" s="1" t="n"/>
      <c r="AV5" s="90" t="inlineStr">
        <is>
          <t>SANTOS</t>
        </is>
      </c>
      <c r="AX5" s="766" t="n">
        <v>55</v>
      </c>
      <c r="AY5" s="87" t="n"/>
      <c r="AZ5" s="1" t="n"/>
      <c r="BA5" s="2" t="inlineStr">
        <is>
          <t>T2 CIF discount</t>
        </is>
      </c>
      <c r="BB5" s="312" t="n">
        <v>0</v>
      </c>
      <c r="BC5" s="5" t="inlineStr">
        <is>
          <t>eur/cbm</t>
        </is>
      </c>
      <c r="BD5" s="1" t="n"/>
    </row>
    <row r="6" ht="15.75" customHeight="1" s="1129" thickBot="1">
      <c r="C6" s="1244" t="n">
        <v>20000</v>
      </c>
      <c r="D6" s="1" t="n"/>
      <c r="E6" s="1" t="n"/>
      <c r="F6" s="1" t="n"/>
      <c r="G6" s="1" t="n"/>
      <c r="H6" s="1" t="n"/>
      <c r="I6" s="1" t="n"/>
      <c r="J6" s="1" t="n"/>
      <c r="X6" s="1" t="n"/>
      <c r="AV6" s="39" t="n"/>
      <c r="AX6" s="3" t="inlineStr">
        <is>
          <t>cbm</t>
        </is>
      </c>
      <c r="AY6" s="87" t="n"/>
      <c r="AZ6" s="1" t="n"/>
      <c r="BA6" s="2" t="inlineStr">
        <is>
          <t>EU import duty (den)</t>
        </is>
      </c>
      <c r="BB6" s="312" t="n">
        <v>102</v>
      </c>
      <c r="BC6" s="5" t="inlineStr">
        <is>
          <t>eur/cbm</t>
        </is>
      </c>
      <c r="BD6" s="1" t="n"/>
    </row>
    <row r="7" ht="15.75" customHeight="1" s="1129" thickBot="1">
      <c r="C7" s="1" t="n"/>
      <c r="D7" s="1" t="n"/>
      <c r="E7" s="1" t="n"/>
      <c r="F7" s="1" t="n"/>
      <c r="G7" s="1" t="n"/>
      <c r="H7" s="1" t="n"/>
      <c r="I7" s="1" t="n"/>
      <c r="J7" s="1" t="n"/>
      <c r="N7" s="1" t="n"/>
      <c r="R7" s="1" t="n"/>
      <c r="X7" s="1" t="n"/>
      <c r="AA7" s="1" t="n"/>
      <c r="AV7" s="1" t="n"/>
      <c r="AX7" s="1" t="n"/>
      <c r="AY7" s="88" t="n"/>
      <c r="AZ7" s="3" t="n"/>
      <c r="BA7" s="592" t="inlineStr">
        <is>
          <t>EU import duty (und)</t>
        </is>
      </c>
      <c r="BB7" s="593" t="n">
        <v>192</v>
      </c>
      <c r="BC7" s="89" t="inlineStr">
        <is>
          <t>eur/cbm</t>
        </is>
      </c>
      <c r="BD7" s="1" t="n"/>
    </row>
    <row r="8"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D8" s="1" t="n"/>
      <c r="AE8" s="1" t="n"/>
      <c r="AI8" s="1" t="n"/>
    </row>
    <row r="9">
      <c r="C9" s="2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</row>
    <row r="10">
      <c r="C10" s="542" t="inlineStr">
        <is>
          <t>CHIP</t>
        </is>
      </c>
      <c r="D10" s="326">
        <f>+'settlement day'!I9</f>
        <v/>
      </c>
      <c r="E10" s="326">
        <f>+'settlement day'!J9</f>
        <v/>
      </c>
      <c r="F10" s="326">
        <f>+'settlement day'!K9</f>
        <v/>
      </c>
      <c r="G10" s="326">
        <f>+'settlement day'!L9</f>
        <v/>
      </c>
      <c r="H10" s="451">
        <f>+'settlement day'!M9</f>
        <v/>
      </c>
      <c r="I10" s="452">
        <f>+'settlement day'!N9</f>
        <v/>
      </c>
      <c r="J10" s="452">
        <f>+'settlement day'!O9</f>
        <v/>
      </c>
      <c r="K10" s="1245">
        <f>+'settlement day'!P9</f>
        <v/>
      </c>
      <c r="L10" s="1245">
        <f>+'settlement day'!Q9</f>
        <v/>
      </c>
      <c r="M10" s="1245">
        <f>+'settlement day'!R9</f>
        <v/>
      </c>
      <c r="N10" s="1245">
        <f>+'settlement day'!S9</f>
        <v/>
      </c>
      <c r="O10" s="1245">
        <f>+'settlement day'!T9</f>
        <v/>
      </c>
      <c r="P10" s="1245">
        <f>+'settlement day'!U9</f>
        <v/>
      </c>
      <c r="Q10" s="1245">
        <f>+'settlement day'!V9</f>
        <v/>
      </c>
      <c r="R10" s="1245">
        <f>+'settlement day'!W9</f>
        <v/>
      </c>
      <c r="S10" s="1245">
        <f>+'settlement day'!X9</f>
        <v/>
      </c>
      <c r="T10" s="1245">
        <f>+'settlement day'!Y9</f>
        <v/>
      </c>
      <c r="U10" s="1245">
        <f>+'settlement day'!Z9</f>
        <v/>
      </c>
      <c r="V10" s="1245">
        <f>+'settlement day'!AA9</f>
        <v/>
      </c>
      <c r="W10" s="1245">
        <f>+'settlement day'!AB9</f>
        <v/>
      </c>
      <c r="X10" s="1245">
        <f>+'settlement day'!AC9</f>
        <v/>
      </c>
      <c r="Y10" s="1245">
        <f>+'settlement day'!AD9</f>
        <v/>
      </c>
      <c r="Z10" s="1245">
        <f>+'settlement day'!AE9</f>
        <v/>
      </c>
      <c r="AA10" s="1245">
        <f>+'settlement day'!AF9</f>
        <v/>
      </c>
      <c r="AB10" s="1245">
        <f>+'settlement day'!AG9</f>
        <v/>
      </c>
      <c r="AC10" s="1245">
        <f>+'settlement day'!AH9</f>
        <v/>
      </c>
      <c r="AD10" s="1245">
        <f>+'settlement day'!AI9</f>
        <v/>
      </c>
      <c r="AE10" s="1245">
        <f>+'settlement day'!AJ9</f>
        <v/>
      </c>
      <c r="AF10" s="1245">
        <f>+'settlement day'!AK9</f>
        <v/>
      </c>
      <c r="AG10" s="1245">
        <f>+'settlement day'!AL9</f>
        <v/>
      </c>
      <c r="AH10" s="1245">
        <f>+'settlement day'!AM9</f>
        <v/>
      </c>
      <c r="AI10" s="1245">
        <f>+'settlement day'!AN9</f>
        <v/>
      </c>
      <c r="AJ10" s="1245">
        <f>+'settlement day'!AO9</f>
        <v/>
      </c>
      <c r="AK10" s="1245">
        <f>+'settlement day'!AP9</f>
        <v/>
      </c>
      <c r="AL10" s="1245">
        <f>+'settlement day'!AQ9</f>
        <v/>
      </c>
      <c r="AM10" s="1245">
        <f>+'settlement day'!AR9</f>
        <v/>
      </c>
      <c r="AN10" s="1245">
        <f>+'settlement day'!AS9</f>
        <v/>
      </c>
      <c r="AO10" s="1245">
        <f>+'settlement day'!AT9</f>
        <v/>
      </c>
      <c r="AP10" s="1245">
        <f>+'settlement day'!AU9</f>
        <v/>
      </c>
      <c r="AQ10" s="1245">
        <f>+'settlement day'!AV9</f>
        <v/>
      </c>
      <c r="AR10" s="1245">
        <f>+'settlement day'!AW9</f>
        <v/>
      </c>
      <c r="AS10" s="1245">
        <f>+'settlement day'!AX9</f>
        <v/>
      </c>
      <c r="AT10" s="1245">
        <f>+'settlement day'!AY9</f>
        <v/>
      </c>
      <c r="AU10" s="1245">
        <f>+'settlement day'!AZ9</f>
        <v/>
      </c>
      <c r="AV10" s="1245">
        <f>+'settlement day'!BA9</f>
        <v/>
      </c>
      <c r="AW10" s="1245">
        <f>+'settlement day'!BB9</f>
        <v/>
      </c>
      <c r="AX10" s="1245">
        <f>+'settlement day'!BC9</f>
        <v/>
      </c>
      <c r="AY10" s="1245">
        <f>+'settlement day'!BD9</f>
        <v/>
      </c>
      <c r="AZ10" s="1245">
        <f>+'settlement day'!BE9</f>
        <v/>
      </c>
      <c r="BA10" s="1245">
        <f>+'settlement day'!BF9</f>
        <v/>
      </c>
      <c r="BB10" s="1245">
        <f>+'settlement day'!BG9</f>
        <v/>
      </c>
      <c r="BC10" s="1245">
        <f>+'settlement day'!BH9</f>
        <v/>
      </c>
      <c r="BD10" s="1245">
        <f>+'settlement day'!BI9</f>
        <v/>
      </c>
      <c r="BE10" s="1245">
        <f>+'settlement day'!BJ9</f>
        <v/>
      </c>
    </row>
    <row r="11">
      <c r="D11" s="55" t="inlineStr">
        <is>
          <t>JUL</t>
        </is>
      </c>
      <c r="E11" s="55" t="inlineStr">
        <is>
          <t>AUG</t>
        </is>
      </c>
      <c r="F11" s="55" t="inlineStr">
        <is>
          <t>SEP</t>
        </is>
      </c>
      <c r="G11" s="55" t="inlineStr">
        <is>
          <t>OCT</t>
        </is>
      </c>
      <c r="H11" s="453" t="inlineStr">
        <is>
          <t>NOV</t>
        </is>
      </c>
      <c r="I11" s="453" t="inlineStr">
        <is>
          <t>DEC</t>
        </is>
      </c>
      <c r="J11" s="453" t="inlineStr">
        <is>
          <t>JAN</t>
        </is>
      </c>
      <c r="K11" s="453" t="inlineStr">
        <is>
          <t>FEB</t>
        </is>
      </c>
      <c r="L11" s="453" t="inlineStr">
        <is>
          <t>MAR</t>
        </is>
      </c>
      <c r="M11" s="453" t="inlineStr">
        <is>
          <t>APR</t>
        </is>
      </c>
      <c r="N11" s="453" t="inlineStr">
        <is>
          <t>MAY</t>
        </is>
      </c>
      <c r="O11" s="453" t="inlineStr">
        <is>
          <t>JUN</t>
        </is>
      </c>
      <c r="P11" s="453" t="inlineStr">
        <is>
          <t>JUL</t>
        </is>
      </c>
      <c r="Q11" s="453" t="inlineStr">
        <is>
          <t>AUG</t>
        </is>
      </c>
      <c r="R11" s="453" t="inlineStr">
        <is>
          <t>SEP</t>
        </is>
      </c>
      <c r="S11" s="453" t="inlineStr">
        <is>
          <t>OCT</t>
        </is>
      </c>
      <c r="T11" s="453" t="inlineStr">
        <is>
          <t>NOV</t>
        </is>
      </c>
      <c r="U11" s="453" t="inlineStr">
        <is>
          <t>DEC</t>
        </is>
      </c>
      <c r="V11" s="453" t="inlineStr">
        <is>
          <t>JAN</t>
        </is>
      </c>
      <c r="W11" s="453" t="inlineStr">
        <is>
          <t>FEB</t>
        </is>
      </c>
      <c r="X11" s="453" t="inlineStr">
        <is>
          <t>MAR</t>
        </is>
      </c>
      <c r="Y11" s="453" t="inlineStr">
        <is>
          <t>APR</t>
        </is>
      </c>
      <c r="Z11" s="453" t="inlineStr">
        <is>
          <t>MAY</t>
        </is>
      </c>
      <c r="AA11" s="453" t="inlineStr">
        <is>
          <t>JUN</t>
        </is>
      </c>
      <c r="AB11" s="453" t="inlineStr">
        <is>
          <t>JUL</t>
        </is>
      </c>
      <c r="AC11" s="453" t="inlineStr">
        <is>
          <t>AUG</t>
        </is>
      </c>
      <c r="AD11" s="453" t="inlineStr">
        <is>
          <t>SEP</t>
        </is>
      </c>
      <c r="AE11" s="453" t="inlineStr">
        <is>
          <t>OCT</t>
        </is>
      </c>
      <c r="AF11" s="453" t="inlineStr">
        <is>
          <t>NOV</t>
        </is>
      </c>
      <c r="AG11" s="453" t="inlineStr">
        <is>
          <t>DEC</t>
        </is>
      </c>
      <c r="AH11" s="453" t="inlineStr">
        <is>
          <t>JAN</t>
        </is>
      </c>
      <c r="AI11" s="453" t="inlineStr">
        <is>
          <t>FEB</t>
        </is>
      </c>
      <c r="AJ11" s="453" t="inlineStr">
        <is>
          <t>MAR</t>
        </is>
      </c>
      <c r="AK11" s="453" t="inlineStr">
        <is>
          <t>APR</t>
        </is>
      </c>
      <c r="AL11" s="453" t="inlineStr">
        <is>
          <t>MAY</t>
        </is>
      </c>
      <c r="AM11" s="453" t="inlineStr">
        <is>
          <t>JUN</t>
        </is>
      </c>
      <c r="AN11" s="453" t="inlineStr">
        <is>
          <t>JUL</t>
        </is>
      </c>
      <c r="AO11" s="453" t="inlineStr">
        <is>
          <t>AUG</t>
        </is>
      </c>
      <c r="AP11" s="453" t="inlineStr">
        <is>
          <t>SEP</t>
        </is>
      </c>
      <c r="AQ11" s="453" t="inlineStr">
        <is>
          <t>OCT</t>
        </is>
      </c>
      <c r="AR11" s="453" t="inlineStr">
        <is>
          <t>NOV</t>
        </is>
      </c>
      <c r="AS11" s="453" t="inlineStr">
        <is>
          <t>DEC</t>
        </is>
      </c>
      <c r="AT11" s="453" t="inlineStr">
        <is>
          <t>JAN</t>
        </is>
      </c>
      <c r="AU11" s="453" t="inlineStr">
        <is>
          <t>FEB</t>
        </is>
      </c>
      <c r="AV11" s="453" t="inlineStr">
        <is>
          <t>MAR</t>
        </is>
      </c>
      <c r="AW11" s="453" t="inlineStr">
        <is>
          <t>APR</t>
        </is>
      </c>
      <c r="AX11" s="453" t="inlineStr">
        <is>
          <t>MAY</t>
        </is>
      </c>
      <c r="AY11" s="453" t="inlineStr">
        <is>
          <t>JUN</t>
        </is>
      </c>
      <c r="AZ11" s="453" t="inlineStr">
        <is>
          <t>JUL</t>
        </is>
      </c>
      <c r="BA11" s="453" t="inlineStr">
        <is>
          <t>AUG</t>
        </is>
      </c>
      <c r="BB11" s="453" t="inlineStr">
        <is>
          <t>SEP</t>
        </is>
      </c>
      <c r="BC11" s="453" t="inlineStr">
        <is>
          <t>OCT</t>
        </is>
      </c>
      <c r="BD11" s="453" t="inlineStr">
        <is>
          <t>NOV</t>
        </is>
      </c>
      <c r="BE11" s="453" t="inlineStr">
        <is>
          <t>DEC</t>
        </is>
      </c>
    </row>
    <row r="12">
      <c r="C12" s="64" t="inlineStr">
        <is>
          <t>T2 eur/cbm</t>
        </is>
      </c>
      <c r="D12" s="1246">
        <f>+'settlement day'!I5</f>
        <v/>
      </c>
      <c r="E12" s="1246">
        <f>+'settlement day'!J5</f>
        <v/>
      </c>
      <c r="F12" s="1246">
        <f>+'settlement day'!K5</f>
        <v/>
      </c>
      <c r="G12" s="1246">
        <f>+'settlement day'!L5</f>
        <v/>
      </c>
      <c r="H12" s="1247">
        <f>+'settlement day'!M5</f>
        <v/>
      </c>
      <c r="I12" s="1247">
        <f>+'settlement day'!N5</f>
        <v/>
      </c>
      <c r="J12" s="1247">
        <f>+'settlement day'!O5</f>
        <v/>
      </c>
      <c r="K12" s="1247">
        <f>+'settlement day'!P5</f>
        <v/>
      </c>
      <c r="L12" s="1247">
        <f>+'settlement day'!Q5</f>
        <v/>
      </c>
      <c r="M12" s="1247">
        <f>+'settlement day'!R5</f>
        <v/>
      </c>
      <c r="N12" s="1247">
        <f>+'settlement day'!S5</f>
        <v/>
      </c>
      <c r="O12" s="1247">
        <f>+'settlement day'!T5</f>
        <v/>
      </c>
      <c r="P12" s="1247">
        <f>+'settlement day'!U5</f>
        <v/>
      </c>
      <c r="Q12" s="1247">
        <f>+'settlement day'!V5</f>
        <v/>
      </c>
      <c r="R12" s="1247">
        <f>+'settlement day'!W5</f>
        <v/>
      </c>
      <c r="S12" s="1247">
        <f>+'settlement day'!X5</f>
        <v/>
      </c>
      <c r="T12" s="1247">
        <f>+'settlement day'!Y5</f>
        <v/>
      </c>
      <c r="U12" s="1247">
        <f>+'settlement day'!Z5</f>
        <v/>
      </c>
      <c r="V12" s="1247">
        <f>+'settlement day'!AA5</f>
        <v/>
      </c>
      <c r="W12" s="1247">
        <f>+'settlement day'!AB5</f>
        <v/>
      </c>
      <c r="X12" s="1247">
        <f>+'settlement day'!AC5</f>
        <v/>
      </c>
      <c r="Y12" s="1247">
        <f>+'settlement day'!AD5</f>
        <v/>
      </c>
      <c r="Z12" s="1247">
        <f>+'settlement day'!AE5</f>
        <v/>
      </c>
      <c r="AA12" s="1247">
        <f>+'settlement day'!AF5</f>
        <v/>
      </c>
      <c r="AB12" s="1247">
        <f>+'settlement day'!AG5</f>
        <v/>
      </c>
      <c r="AC12" s="1247">
        <f>+'settlement day'!AH5</f>
        <v/>
      </c>
      <c r="AD12" s="1247">
        <f>+'settlement day'!AI5</f>
        <v/>
      </c>
      <c r="AE12" s="1247">
        <f>+'settlement day'!AJ5</f>
        <v/>
      </c>
      <c r="AF12" s="1247">
        <f>+'settlement day'!AK5</f>
        <v/>
      </c>
      <c r="AG12" s="1247">
        <f>+'settlement day'!AL5</f>
        <v/>
      </c>
      <c r="AH12" s="1247">
        <f>+'settlement day'!AM5</f>
        <v/>
      </c>
      <c r="AI12" s="1247">
        <f>+'settlement day'!AN5</f>
        <v/>
      </c>
      <c r="AJ12" s="1247">
        <f>+'settlement day'!AO5</f>
        <v/>
      </c>
      <c r="AK12" s="1247">
        <f>+'settlement day'!AP5</f>
        <v/>
      </c>
      <c r="AL12" s="1247">
        <f>+'settlement day'!AQ5</f>
        <v/>
      </c>
      <c r="AM12" s="1247">
        <f>+'settlement day'!AR5</f>
        <v/>
      </c>
      <c r="AN12" s="1248">
        <f>+'settlement day'!AS5</f>
        <v/>
      </c>
      <c r="AO12" s="1248">
        <f>+'settlement day'!AT5</f>
        <v/>
      </c>
      <c r="AP12" s="1248">
        <f>+'settlement day'!AU5</f>
        <v/>
      </c>
      <c r="AQ12" s="1248">
        <f>+'settlement day'!AV5</f>
        <v/>
      </c>
      <c r="AR12" s="1248">
        <f>+'settlement day'!AW5</f>
        <v/>
      </c>
      <c r="AS12" s="1248">
        <f>+'settlement day'!AX5</f>
        <v/>
      </c>
      <c r="AT12" s="1248">
        <f>+'settlement day'!AY5</f>
        <v/>
      </c>
      <c r="AU12" s="1248">
        <f>+'settlement day'!AZ5</f>
        <v/>
      </c>
      <c r="AV12" s="1248">
        <f>+'settlement day'!BA5</f>
        <v/>
      </c>
      <c r="AW12" s="1248">
        <f>+'settlement day'!BB5</f>
        <v/>
      </c>
      <c r="AX12" s="1248">
        <f>+'settlement day'!BC5</f>
        <v/>
      </c>
      <c r="AY12" s="1248">
        <f>+'settlement day'!BD5</f>
        <v/>
      </c>
      <c r="AZ12" s="1248">
        <f>+'settlement day'!BE5</f>
        <v/>
      </c>
      <c r="BA12" s="1248">
        <f>+'settlement day'!BF5</f>
        <v/>
      </c>
      <c r="BB12" s="1248">
        <f>+'settlement day'!BG5</f>
        <v/>
      </c>
      <c r="BC12" s="1248">
        <f>+'settlement day'!BH5</f>
        <v/>
      </c>
      <c r="BD12" s="1248">
        <f>+'settlement day'!BI5</f>
        <v/>
      </c>
      <c r="BE12" s="1248">
        <f>+'settlement day'!BJ5</f>
        <v/>
      </c>
    </row>
    <row r="13">
      <c r="C13" s="64" t="inlineStr">
        <is>
          <t>T1 eur/cbm - ind bid</t>
        </is>
      </c>
      <c r="D13" s="1249">
        <f>+D12-$BB$6-$BB$5</f>
        <v/>
      </c>
      <c r="E13" s="1249">
        <f>+E12-$BB$6-$BB$5</f>
        <v/>
      </c>
      <c r="F13" s="1249">
        <f>+F12-$BB$6-$BB$5</f>
        <v/>
      </c>
      <c r="G13" s="1249">
        <f>+G12-$BB$6-$BB$5</f>
        <v/>
      </c>
      <c r="H13" s="1250">
        <f>+H12-$BB$6-$BB$5</f>
        <v/>
      </c>
      <c r="I13" s="1250">
        <f>+I12-$BB$6-$BB$5</f>
        <v/>
      </c>
      <c r="J13" s="1250">
        <f>+J12-$BB$6-$BB$5</f>
        <v/>
      </c>
      <c r="K13" s="1250">
        <f>+K12-$BB$6-$BB$5</f>
        <v/>
      </c>
      <c r="L13" s="1250">
        <f>+L12-$BB$6-$BB$5</f>
        <v/>
      </c>
      <c r="M13" s="1250">
        <f>+M12-$BB$6-$BB$5</f>
        <v/>
      </c>
      <c r="N13" s="1250">
        <f>+N12-$BB$6-$BB$5</f>
        <v/>
      </c>
      <c r="O13" s="1250">
        <f>+O12-$BB$6-$BB$5</f>
        <v/>
      </c>
      <c r="P13" s="661">
        <f>+P12-$BB$6-$BB$5</f>
        <v/>
      </c>
      <c r="Q13" s="1250">
        <f>+Q12-$BB$6-$BB$5</f>
        <v/>
      </c>
      <c r="R13" s="1250">
        <f>+R12-$BB$6-$BB$5</f>
        <v/>
      </c>
      <c r="S13" s="1250">
        <f>+S12-$BB$6-$BB$5</f>
        <v/>
      </c>
      <c r="T13" s="1250">
        <f>+T12-$BB$6-$BB$5</f>
        <v/>
      </c>
      <c r="U13" s="1250">
        <f>+U12-$BB$6-$BB$5</f>
        <v/>
      </c>
      <c r="V13" s="1250">
        <f>+V12-$BB$6-$BB$5</f>
        <v/>
      </c>
      <c r="W13" s="1250">
        <f>+W12-$BB$6-$BB$5</f>
        <v/>
      </c>
      <c r="X13" s="1250">
        <f>+X12-$BB$6-$BB$5</f>
        <v/>
      </c>
      <c r="Y13" s="1250">
        <f>+Y12-$BB$6-$BB$5</f>
        <v/>
      </c>
      <c r="Z13" s="1250">
        <f>+Z12-$BB$6-$BB$5</f>
        <v/>
      </c>
      <c r="AA13" s="1250">
        <f>+AA12-$BB$6-$BB$5</f>
        <v/>
      </c>
      <c r="AB13" s="1250">
        <f>+AB12-$BB$6-$BB$5</f>
        <v/>
      </c>
      <c r="AC13" s="1250">
        <f>+AC12-$BB$6-$BB$5</f>
        <v/>
      </c>
      <c r="AD13" s="1250">
        <f>+AD12-$BB$6-$BB$5</f>
        <v/>
      </c>
      <c r="AE13" s="1250">
        <f>+AE12-$BB$6-$BB$5</f>
        <v/>
      </c>
      <c r="AF13" s="1250">
        <f>+AF12-$BB$6-$BB$5</f>
        <v/>
      </c>
      <c r="AG13" s="1250">
        <f>+AG12-$BB$6-$BB$5</f>
        <v/>
      </c>
      <c r="AH13" s="1250">
        <f>+AH12-$BB$6-$BB$5</f>
        <v/>
      </c>
      <c r="AI13" s="1250">
        <f>+AI12-$BB$6-$BB$5</f>
        <v/>
      </c>
      <c r="AJ13" s="1250">
        <f>+AJ12-$BB$6-$BB$5</f>
        <v/>
      </c>
      <c r="AK13" s="1250">
        <f>+AK12-$BB$6-$BB$5</f>
        <v/>
      </c>
      <c r="AL13" s="1250">
        <f>+AL12-$BB$6-$BB$5</f>
        <v/>
      </c>
      <c r="AM13" s="1250">
        <f>+AM12-$BB$6-$BB$5</f>
        <v/>
      </c>
      <c r="AN13" s="1251">
        <f>+AN12-$BB$6-$BB$5</f>
        <v/>
      </c>
      <c r="AO13" s="1251">
        <f>+AO12-$BB$6-$BB$5</f>
        <v/>
      </c>
      <c r="AP13" s="1251">
        <f>+AP12-$BB$6-$BB$5</f>
        <v/>
      </c>
      <c r="AQ13" s="1251">
        <f>+AQ12-$BB$6-$BB$5</f>
        <v/>
      </c>
      <c r="AR13" s="1251">
        <f>+AR12-$BB$6-$BB$5</f>
        <v/>
      </c>
      <c r="AS13" s="1251">
        <f>+AS12-$BB$6-$BB$5</f>
        <v/>
      </c>
      <c r="AT13" s="1251">
        <f>+AT12-$BB$6-$BB$5</f>
        <v/>
      </c>
      <c r="AU13" s="1251">
        <f>+AU12-$BB$6-$BB$5</f>
        <v/>
      </c>
      <c r="AV13" s="1251">
        <f>+AV12-$BB$6-$BB$5</f>
        <v/>
      </c>
      <c r="AW13" s="1251">
        <f>+AW12-$BB$6-$BB$5</f>
        <v/>
      </c>
      <c r="AX13" s="1251">
        <f>+AX12-$BB$6-$BB$5</f>
        <v/>
      </c>
      <c r="AY13" s="1251">
        <f>+AY12-$BB$6-$BB$5</f>
        <v/>
      </c>
      <c r="AZ13" s="1251">
        <f>+AZ12-$BB$6-$BB$5</f>
        <v/>
      </c>
      <c r="BA13" s="1251">
        <f>+BA12-$BB$6-$BB$5</f>
        <v/>
      </c>
      <c r="BB13" s="1251">
        <f>+BB12-$BB$6-$BB$5</f>
        <v/>
      </c>
      <c r="BC13" s="1251">
        <f>+BC12-$BB$6-$BB$5</f>
        <v/>
      </c>
      <c r="BD13" s="1251">
        <f>+BD12-$BB$6-$BB$5</f>
        <v/>
      </c>
      <c r="BE13" s="1251">
        <f>+BE12-$BB$6-$BB$5</f>
        <v/>
      </c>
    </row>
    <row r="14">
      <c r="C14" s="64" t="inlineStr">
        <is>
          <t>eur/usd</t>
        </is>
      </c>
      <c r="D14" s="170">
        <f>+'settlement day'!I29</f>
        <v/>
      </c>
      <c r="E14" s="103">
        <f>+F14</f>
        <v/>
      </c>
      <c r="F14" s="170">
        <f>+'settlement day'!K29</f>
        <v/>
      </c>
      <c r="G14" s="103">
        <f>+I14</f>
        <v/>
      </c>
      <c r="H14" s="456">
        <f>+I14</f>
        <v/>
      </c>
      <c r="I14" s="457">
        <f>+'settlement day'!O29</f>
        <v/>
      </c>
      <c r="J14" s="456">
        <f>+I14</f>
        <v/>
      </c>
      <c r="K14" s="457">
        <f>+L14</f>
        <v/>
      </c>
      <c r="L14" s="457">
        <f>+'settlement day'!Q29</f>
        <v/>
      </c>
      <c r="M14" s="457">
        <f>+'settlement day'!R29</f>
        <v/>
      </c>
      <c r="N14" s="457">
        <f>+'settlement day'!S29</f>
        <v/>
      </c>
      <c r="O14" s="457">
        <f>+'settlement day'!T29</f>
        <v/>
      </c>
      <c r="P14" s="457">
        <f>+'settlement day'!U29</f>
        <v/>
      </c>
      <c r="Q14" s="457">
        <f>+R14</f>
        <v/>
      </c>
      <c r="R14" s="457">
        <f>+'settlement day'!W29</f>
        <v/>
      </c>
      <c r="S14" s="457">
        <f>+'settlement day'!W29</f>
        <v/>
      </c>
      <c r="T14" s="457">
        <f>+'settlement day'!W29</f>
        <v/>
      </c>
      <c r="U14" s="457">
        <f>+'settlement day'!Z29</f>
        <v/>
      </c>
      <c r="V14" s="457">
        <f>+'settlement day'!AA29</f>
        <v/>
      </c>
      <c r="W14" s="457">
        <f>+'settlement day'!AB29</f>
        <v/>
      </c>
      <c r="X14" s="457">
        <f>+'settlement day'!AC29</f>
        <v/>
      </c>
      <c r="Y14" s="457">
        <f>+'settlement day'!AD29</f>
        <v/>
      </c>
      <c r="Z14" s="457">
        <f>+'settlement day'!AE29</f>
        <v/>
      </c>
      <c r="AA14" s="457">
        <f>+'settlement day'!AF29</f>
        <v/>
      </c>
      <c r="AB14" s="457">
        <f>+'settlement day'!AG29</f>
        <v/>
      </c>
      <c r="AC14" s="457">
        <f>+'settlement day'!AH29</f>
        <v/>
      </c>
      <c r="AD14" s="457">
        <f>+'settlement day'!AI29</f>
        <v/>
      </c>
      <c r="AE14" s="457">
        <f>+'settlement day'!AJ29</f>
        <v/>
      </c>
      <c r="AF14" s="457">
        <f>+'settlement day'!AK29</f>
        <v/>
      </c>
      <c r="AG14" s="457">
        <f>+'settlement day'!AL29</f>
        <v/>
      </c>
      <c r="AH14" s="457">
        <f>+'settlement day'!AM29</f>
        <v/>
      </c>
      <c r="AI14" s="457">
        <f>+'settlement day'!AN29</f>
        <v/>
      </c>
      <c r="AJ14" s="457">
        <f>+'settlement day'!AO29</f>
        <v/>
      </c>
      <c r="AK14" s="457">
        <f>+'settlement day'!AP29</f>
        <v/>
      </c>
      <c r="AL14" s="457">
        <f>+'settlement day'!AQ29</f>
        <v/>
      </c>
      <c r="AM14" s="457">
        <f>+'settlement day'!AR29</f>
        <v/>
      </c>
      <c r="AN14" s="906">
        <f>+'settlement day'!AS29</f>
        <v/>
      </c>
      <c r="AO14" s="906">
        <f>+'settlement day'!AT29</f>
        <v/>
      </c>
      <c r="AP14" s="906">
        <f>+'settlement day'!AU29</f>
        <v/>
      </c>
      <c r="AQ14" s="906">
        <f>+'settlement day'!AV29</f>
        <v/>
      </c>
      <c r="AR14" s="906">
        <f>+'settlement day'!AW29</f>
        <v/>
      </c>
      <c r="AS14" s="906">
        <f>+'settlement day'!AX29</f>
        <v/>
      </c>
      <c r="AT14" s="906">
        <f>+'settlement day'!AY29</f>
        <v/>
      </c>
      <c r="AU14" s="906">
        <f>+'settlement day'!AZ29</f>
        <v/>
      </c>
      <c r="AV14" s="906">
        <f>+'settlement day'!BA29</f>
        <v/>
      </c>
      <c r="AW14" s="906">
        <f>+'settlement day'!BB29</f>
        <v/>
      </c>
      <c r="AX14" s="906">
        <f>+'settlement day'!BC29</f>
        <v/>
      </c>
      <c r="AY14" s="906">
        <f>+'settlement day'!BD29</f>
        <v/>
      </c>
      <c r="AZ14" s="906">
        <f>+'settlement day'!BE29</f>
        <v/>
      </c>
      <c r="BA14" s="906">
        <f>+'settlement day'!BF29</f>
        <v/>
      </c>
      <c r="BB14" s="906">
        <f>+'settlement day'!BG29</f>
        <v/>
      </c>
      <c r="BC14" s="906">
        <f>+'settlement day'!BH29</f>
        <v/>
      </c>
      <c r="BD14" s="906">
        <f>+'settlement day'!BI29</f>
        <v/>
      </c>
      <c r="BE14" s="906">
        <f>+'settlement day'!BJ29</f>
        <v/>
      </c>
    </row>
    <row r="15">
      <c r="C15" s="71" t="inlineStr">
        <is>
          <t>T1 usd/cbm - ind bid</t>
        </is>
      </c>
      <c r="D15" s="1150">
        <f>+D14*D13</f>
        <v/>
      </c>
      <c r="E15" s="1150">
        <f>+D14*E13</f>
        <v/>
      </c>
      <c r="F15" s="1150">
        <f>+F14*F13</f>
        <v/>
      </c>
      <c r="G15" s="1150">
        <f>+F14*G13</f>
        <v/>
      </c>
      <c r="H15" s="1252">
        <f>+F14*H13</f>
        <v/>
      </c>
      <c r="I15" s="1252">
        <f>+I14*I13</f>
        <v/>
      </c>
      <c r="J15" s="1252">
        <f>+J14*J13</f>
        <v/>
      </c>
      <c r="K15" s="1252">
        <f>+K14*K13</f>
        <v/>
      </c>
      <c r="L15" s="1252">
        <f>+L14*L13</f>
        <v/>
      </c>
      <c r="M15" s="1252">
        <f>+M14*M13</f>
        <v/>
      </c>
      <c r="N15" s="1252">
        <f>+N14*N13</f>
        <v/>
      </c>
      <c r="O15" s="1252">
        <f>+O14*O13</f>
        <v/>
      </c>
      <c r="P15" s="1252">
        <f>+P14*P13</f>
        <v/>
      </c>
      <c r="Q15" s="1252">
        <f>+Q14*Q13</f>
        <v/>
      </c>
      <c r="R15" s="1252">
        <f>+R14*R13</f>
        <v/>
      </c>
      <c r="S15" s="1252">
        <f>+S14*S13</f>
        <v/>
      </c>
      <c r="T15" s="1252">
        <f>+T14*T13</f>
        <v/>
      </c>
      <c r="U15" s="1252">
        <f>+U14*U13</f>
        <v/>
      </c>
      <c r="V15" s="1252">
        <f>+V14*V13</f>
        <v/>
      </c>
      <c r="W15" s="1252">
        <f>+W14*W13</f>
        <v/>
      </c>
      <c r="X15" s="1252">
        <f>+X14*X13</f>
        <v/>
      </c>
      <c r="Y15" s="779">
        <f>+Y14*Y13</f>
        <v/>
      </c>
      <c r="Z15" s="1252">
        <f>+Z14*Z13</f>
        <v/>
      </c>
      <c r="AA15" s="1252">
        <f>+AA14*AA13</f>
        <v/>
      </c>
      <c r="AB15" s="1252">
        <f>+AB14*AB13</f>
        <v/>
      </c>
      <c r="AC15" s="1252">
        <f>+AC14*AC13</f>
        <v/>
      </c>
      <c r="AD15" s="1252">
        <f>+AD14*AD13</f>
        <v/>
      </c>
      <c r="AE15" s="1252">
        <f>+AE14*AE13</f>
        <v/>
      </c>
      <c r="AF15" s="1252">
        <f>+AF14*AF13</f>
        <v/>
      </c>
      <c r="AG15" s="1252">
        <f>+AG14*AG13</f>
        <v/>
      </c>
      <c r="AH15" s="1252">
        <f>+AH14*AH13</f>
        <v/>
      </c>
      <c r="AI15" s="1252">
        <f>+AI14*AI13</f>
        <v/>
      </c>
      <c r="AJ15" s="1252">
        <f>+AJ14*AJ13</f>
        <v/>
      </c>
      <c r="AK15" s="1252">
        <f>+AK14*AK13</f>
        <v/>
      </c>
      <c r="AL15" s="1252">
        <f>+AL14*AL13</f>
        <v/>
      </c>
      <c r="AM15" s="1252">
        <f>+AM14*AM13</f>
        <v/>
      </c>
      <c r="AN15" s="1253">
        <f>+AN14*AN13</f>
        <v/>
      </c>
      <c r="AO15" s="1253">
        <f>+AO14*AO13</f>
        <v/>
      </c>
      <c r="AP15" s="1253">
        <f>+AP14*AP13</f>
        <v/>
      </c>
      <c r="AQ15" s="1253">
        <f>+AQ14*AQ13</f>
        <v/>
      </c>
      <c r="AR15" s="1253">
        <f>+AR14*AR13</f>
        <v/>
      </c>
      <c r="AS15" s="1253">
        <f>+AS14*AS13</f>
        <v/>
      </c>
      <c r="AT15" s="1253">
        <f>+AT14*AT13</f>
        <v/>
      </c>
      <c r="AU15" s="1253">
        <f>+AU14*AU13</f>
        <v/>
      </c>
      <c r="AV15" s="1253">
        <f>+AV14*AV13</f>
        <v/>
      </c>
      <c r="AW15" s="1253">
        <f>+AW14*AW13</f>
        <v/>
      </c>
      <c r="AX15" s="1253">
        <f>+AX14*AX13</f>
        <v/>
      </c>
      <c r="AY15" s="1253">
        <f>+AY14*AY13</f>
        <v/>
      </c>
      <c r="AZ15" s="1253">
        <f>+AZ14*AZ13</f>
        <v/>
      </c>
      <c r="BA15" s="1253">
        <f>+BA14*BA13</f>
        <v/>
      </c>
      <c r="BB15" s="1253">
        <f>+BB14*BB13</f>
        <v/>
      </c>
      <c r="BC15" s="1253">
        <f>+BC14*BC13</f>
        <v/>
      </c>
      <c r="BD15" s="1253">
        <f>+BD14*BD13</f>
        <v/>
      </c>
      <c r="BE15" s="1253">
        <f>+BE14*BE13</f>
        <v/>
      </c>
    </row>
    <row r="16" customFormat="1" s="1">
      <c r="C16" s="259" t="n"/>
      <c r="D16" s="1254" t="n"/>
      <c r="E16" s="1254" t="n"/>
      <c r="F16" s="1254" t="n"/>
      <c r="G16" s="1254" t="n"/>
      <c r="H16" s="1255" t="n"/>
      <c r="I16" s="1255" t="n"/>
      <c r="J16" s="1255" t="n"/>
      <c r="K16" s="1255" t="n"/>
      <c r="L16" s="1255" t="n"/>
      <c r="M16" s="1255" t="n"/>
      <c r="N16" s="1255" t="n"/>
      <c r="O16" s="1255" t="n"/>
      <c r="P16" s="1255" t="n"/>
      <c r="Q16" s="1255" t="n"/>
      <c r="R16" s="1255" t="n"/>
      <c r="S16" s="1255" t="n"/>
      <c r="U16" s="1255" t="n"/>
      <c r="V16" s="1255" t="n"/>
      <c r="W16" s="1255" t="n"/>
      <c r="X16" s="1255" t="n"/>
      <c r="Y16" s="1047" t="n"/>
      <c r="Z16" s="1255" t="n"/>
      <c r="AA16" s="1255" t="n"/>
    </row>
    <row r="17" ht="15.75" customFormat="1" customHeight="1" s="1" thickBot="1"/>
    <row r="18" ht="16.5" customHeight="1" s="1129" thickBot="1">
      <c r="C18" s="806" t="inlineStr">
        <is>
          <t>CIF ARA - shipment from origin</t>
        </is>
      </c>
      <c r="D18" s="328" t="n"/>
      <c r="E18" s="328" t="n"/>
      <c r="F18" s="328" t="n"/>
      <c r="G18" s="328" t="n"/>
      <c r="H18" s="328" t="n"/>
      <c r="I18" s="328" t="n"/>
      <c r="J18" s="328" t="n"/>
      <c r="K18" s="328" t="n"/>
      <c r="L18" s="328" t="n"/>
      <c r="M18" s="328" t="n"/>
      <c r="N18" s="328" t="n"/>
      <c r="O18" s="328" t="n"/>
      <c r="P18" s="328" t="n"/>
      <c r="Q18" s="328" t="n"/>
      <c r="R18" s="328" t="n"/>
      <c r="S18" s="328" t="n"/>
      <c r="T18" s="328" t="n"/>
      <c r="U18" s="328" t="n"/>
      <c r="V18" s="328" t="n"/>
      <c r="W18" s="328" t="n"/>
      <c r="X18" s="328" t="n"/>
      <c r="Y18" s="328" t="n"/>
      <c r="Z18" s="328" t="n"/>
      <c r="AA18" s="328" t="n"/>
      <c r="AB18" s="328" t="n"/>
      <c r="AC18" s="328" t="n"/>
      <c r="AD18" s="328" t="n"/>
      <c r="AE18" s="328" t="n"/>
      <c r="AF18" s="328" t="n"/>
      <c r="AG18" s="328" t="n"/>
      <c r="AH18" s="328" t="n"/>
      <c r="AI18" s="328" t="n"/>
      <c r="AJ18" s="328" t="n"/>
      <c r="AK18" s="328" t="n"/>
      <c r="AL18" s="328" t="n"/>
      <c r="AM18" s="328" t="n"/>
      <c r="AN18" s="328" t="n"/>
      <c r="AO18" s="328" t="n"/>
      <c r="AP18" s="328" t="n"/>
      <c r="AQ18" s="328" t="n"/>
      <c r="AR18" s="328" t="n"/>
      <c r="AS18" s="328" t="n"/>
      <c r="AT18" s="328" t="n"/>
      <c r="AU18" s="328" t="n"/>
      <c r="AV18" s="328" t="n"/>
      <c r="AW18" s="328" t="n"/>
      <c r="AX18" s="328" t="n"/>
      <c r="AY18" s="328" t="n"/>
      <c r="AZ18" s="328" t="n"/>
      <c r="BA18" s="328" t="n"/>
      <c r="BB18" s="329" t="n"/>
      <c r="BC18" s="328" t="n"/>
      <c r="BD18" s="328" t="n"/>
      <c r="BE18" s="329" t="n"/>
    </row>
    <row r="19" ht="15.75" customHeight="1" s="1129" thickBot="1">
      <c r="C19" s="786" t="inlineStr">
        <is>
          <t>eur/usd</t>
        </is>
      </c>
      <c r="D19" s="840">
        <f>+'settlement day'!I34</f>
        <v/>
      </c>
      <c r="E19" s="841">
        <f>+F19</f>
        <v/>
      </c>
      <c r="F19" s="840">
        <f>+'settlement day'!K34</f>
        <v/>
      </c>
      <c r="G19" s="841">
        <f>+I19</f>
        <v/>
      </c>
      <c r="H19" s="841">
        <f>+I19</f>
        <v/>
      </c>
      <c r="I19" s="840">
        <f>+'settlement day'!O34</f>
        <v/>
      </c>
      <c r="J19" s="841">
        <f>+I19</f>
        <v/>
      </c>
      <c r="K19" s="840">
        <f>+L19</f>
        <v/>
      </c>
      <c r="L19" s="840">
        <f>+'settlement day'!Q34</f>
        <v/>
      </c>
      <c r="M19" s="840">
        <f>+'settlement day'!R34</f>
        <v/>
      </c>
      <c r="N19" s="840">
        <f>+'settlement day'!S34</f>
        <v/>
      </c>
      <c r="O19" s="840">
        <f>+'settlement day'!T34</f>
        <v/>
      </c>
      <c r="P19" s="840">
        <f>+'settlement day'!U34</f>
        <v/>
      </c>
      <c r="Q19" s="840">
        <f>+R19</f>
        <v/>
      </c>
      <c r="R19" s="840">
        <f>+'settlement day'!W34</f>
        <v/>
      </c>
      <c r="S19" s="840">
        <f>+'settlement day'!W34</f>
        <v/>
      </c>
      <c r="T19" s="842">
        <f>+T14</f>
        <v/>
      </c>
      <c r="U19" s="842">
        <f>+U14</f>
        <v/>
      </c>
      <c r="V19" s="788">
        <f>+V14</f>
        <v/>
      </c>
      <c r="W19" s="842">
        <f>+W14</f>
        <v/>
      </c>
      <c r="X19" s="789">
        <f>+X14</f>
        <v/>
      </c>
      <c r="Y19" s="842">
        <f>+Y14</f>
        <v/>
      </c>
      <c r="Z19" s="842">
        <f>+Z14</f>
        <v/>
      </c>
      <c r="AA19" s="789">
        <f>+AA14</f>
        <v/>
      </c>
      <c r="AB19" s="802">
        <f>+AB14</f>
        <v/>
      </c>
      <c r="AC19" s="803">
        <f>+AC14</f>
        <v/>
      </c>
      <c r="AD19" s="804">
        <f>+AD14</f>
        <v/>
      </c>
      <c r="AE19" s="802">
        <f>+AE14</f>
        <v/>
      </c>
      <c r="AF19" s="803">
        <f>+AF14</f>
        <v/>
      </c>
      <c r="AG19" s="804">
        <f>+AG14</f>
        <v/>
      </c>
      <c r="AH19" s="802">
        <f>+AH14</f>
        <v/>
      </c>
      <c r="AI19" s="803">
        <f>+AI14</f>
        <v/>
      </c>
      <c r="AJ19" s="804">
        <f>+AJ14</f>
        <v/>
      </c>
      <c r="AK19" s="802">
        <f>+AK14</f>
        <v/>
      </c>
      <c r="AL19" s="803">
        <f>+AL14</f>
        <v/>
      </c>
      <c r="AM19" s="804">
        <f>+AM14</f>
        <v/>
      </c>
      <c r="AN19" s="802">
        <f>+AN14</f>
        <v/>
      </c>
      <c r="AO19" s="803">
        <f>+AO14</f>
        <v/>
      </c>
      <c r="AP19" s="804">
        <f>+AP14</f>
        <v/>
      </c>
      <c r="AQ19" s="802">
        <f>+AQ14</f>
        <v/>
      </c>
      <c r="AR19" s="803">
        <f>+AR14</f>
        <v/>
      </c>
      <c r="AS19" s="803">
        <f>+AS14</f>
        <v/>
      </c>
      <c r="AT19" s="802">
        <f>+AT14</f>
        <v/>
      </c>
      <c r="AU19" s="803">
        <f>+AU14</f>
        <v/>
      </c>
      <c r="AV19" s="804">
        <f>+AV14</f>
        <v/>
      </c>
      <c r="AW19" s="802">
        <f>+AW14</f>
        <v/>
      </c>
      <c r="AX19" s="803">
        <f>+AX14</f>
        <v/>
      </c>
      <c r="AY19" s="804">
        <f>+AY14</f>
        <v/>
      </c>
      <c r="AZ19" s="802">
        <f>+AZ14</f>
        <v/>
      </c>
      <c r="BA19" s="803">
        <f>+BA14</f>
        <v/>
      </c>
      <c r="BB19" s="804">
        <f>+BB14</f>
        <v/>
      </c>
      <c r="BC19" s="802">
        <f>+BC14</f>
        <v/>
      </c>
      <c r="BD19" s="803">
        <f>+BD14</f>
        <v/>
      </c>
      <c r="BE19" s="804">
        <f>+BE14</f>
        <v/>
      </c>
    </row>
    <row r="20" ht="15.75" customHeight="1" s="1129" thickBot="1">
      <c r="C20" s="214" t="n"/>
      <c r="D20" s="323" t="inlineStr">
        <is>
          <t>JUL</t>
        </is>
      </c>
      <c r="E20" s="323" t="inlineStr">
        <is>
          <t>AUG</t>
        </is>
      </c>
      <c r="F20" s="323" t="inlineStr">
        <is>
          <t>SEP</t>
        </is>
      </c>
      <c r="G20" s="323" t="inlineStr">
        <is>
          <t>OCT</t>
        </is>
      </c>
      <c r="H20" s="323" t="inlineStr">
        <is>
          <t>NOV</t>
        </is>
      </c>
      <c r="I20" s="324" t="inlineStr">
        <is>
          <t>DEC</t>
        </is>
      </c>
      <c r="J20" s="357" t="inlineStr">
        <is>
          <t>JAN</t>
        </is>
      </c>
      <c r="K20" s="323" t="inlineStr">
        <is>
          <t>FEB</t>
        </is>
      </c>
      <c r="L20" s="323" t="inlineStr">
        <is>
          <t>MAR</t>
        </is>
      </c>
      <c r="M20" s="323" t="inlineStr">
        <is>
          <t>APR</t>
        </is>
      </c>
      <c r="N20" s="323" t="inlineStr">
        <is>
          <t>MAY</t>
        </is>
      </c>
      <c r="O20" s="323" t="inlineStr">
        <is>
          <t>JUN</t>
        </is>
      </c>
      <c r="P20" s="323" t="inlineStr">
        <is>
          <t>JUL</t>
        </is>
      </c>
      <c r="Q20" s="323" t="inlineStr">
        <is>
          <t>AUG</t>
        </is>
      </c>
      <c r="R20" s="323" t="inlineStr">
        <is>
          <t>SEP</t>
        </is>
      </c>
      <c r="S20" s="323" t="inlineStr">
        <is>
          <t>OCT</t>
        </is>
      </c>
      <c r="T20" s="323" t="inlineStr">
        <is>
          <t>NOV</t>
        </is>
      </c>
      <c r="U20" s="323" t="inlineStr">
        <is>
          <t>DEC</t>
        </is>
      </c>
      <c r="V20" s="357" t="inlineStr">
        <is>
          <t>JAN</t>
        </is>
      </c>
      <c r="W20" s="323" t="inlineStr">
        <is>
          <t>FEB</t>
        </is>
      </c>
      <c r="X20" s="324" t="inlineStr">
        <is>
          <t>MAR</t>
        </is>
      </c>
      <c r="Y20" s="323" t="inlineStr">
        <is>
          <t>APR</t>
        </is>
      </c>
      <c r="Z20" s="323" t="inlineStr">
        <is>
          <t>MAY</t>
        </is>
      </c>
      <c r="AA20" s="324" t="inlineStr">
        <is>
          <t>JUN</t>
        </is>
      </c>
      <c r="AB20" s="357" t="inlineStr">
        <is>
          <t>JUL</t>
        </is>
      </c>
      <c r="AC20" s="323" t="inlineStr">
        <is>
          <t>AUG</t>
        </is>
      </c>
      <c r="AD20" s="324" t="inlineStr">
        <is>
          <t>SEP</t>
        </is>
      </c>
      <c r="AE20" s="357" t="inlineStr">
        <is>
          <t>OCT</t>
        </is>
      </c>
      <c r="AF20" s="323" t="inlineStr">
        <is>
          <t>NOV</t>
        </is>
      </c>
      <c r="AG20" s="324" t="inlineStr">
        <is>
          <t>DEC</t>
        </is>
      </c>
      <c r="AH20" s="357" t="inlineStr">
        <is>
          <t>JAN'24</t>
        </is>
      </c>
      <c r="AI20" s="323" t="inlineStr">
        <is>
          <t>FEB'24</t>
        </is>
      </c>
      <c r="AJ20" s="324" t="inlineStr">
        <is>
          <t>MAR'24</t>
        </is>
      </c>
      <c r="AK20" s="357" t="inlineStr">
        <is>
          <t>APR'24</t>
        </is>
      </c>
      <c r="AL20" s="91" t="n">
        <v>45413</v>
      </c>
      <c r="AM20" s="92" t="n">
        <v>45444</v>
      </c>
      <c r="AN20" s="430" t="n">
        <v>45474</v>
      </c>
      <c r="AO20" s="91" t="n">
        <v>45505</v>
      </c>
      <c r="AP20" s="92" t="n">
        <v>45536</v>
      </c>
      <c r="AQ20" s="430" t="n">
        <v>45566</v>
      </c>
      <c r="AR20" s="91" t="n">
        <v>45597</v>
      </c>
      <c r="AS20" s="91" t="n">
        <v>45627</v>
      </c>
      <c r="AT20" s="430" t="n">
        <v>45658</v>
      </c>
      <c r="AU20" s="91" t="n">
        <v>45689</v>
      </c>
      <c r="AV20" s="92" t="n">
        <v>45717</v>
      </c>
      <c r="AW20" s="430" t="n">
        <v>45748</v>
      </c>
      <c r="AX20" s="91" t="n">
        <v>45778</v>
      </c>
      <c r="AY20" s="92" t="n">
        <v>45809</v>
      </c>
      <c r="AZ20" s="430" t="n">
        <v>45839</v>
      </c>
      <c r="BA20" s="91" t="n">
        <v>45870</v>
      </c>
      <c r="BB20" s="92" t="n">
        <v>45901</v>
      </c>
      <c r="BC20" s="430" t="n">
        <v>45931</v>
      </c>
      <c r="BD20" s="91" t="n">
        <v>45962</v>
      </c>
      <c r="BE20" s="92" t="n">
        <v>45992</v>
      </c>
    </row>
    <row r="21">
      <c r="C21" s="460" t="inlineStr">
        <is>
          <t>T2 eur/cbm flat</t>
        </is>
      </c>
      <c r="D21" s="843">
        <f>+D12-$BB$5</f>
        <v/>
      </c>
      <c r="E21" s="843">
        <f>+E12-$BB$5</f>
        <v/>
      </c>
      <c r="F21" s="843">
        <f>+F12-$BB$5</f>
        <v/>
      </c>
      <c r="G21" s="843">
        <f>+G12-$BB$5</f>
        <v/>
      </c>
      <c r="H21" s="843">
        <f>+H12-$BB$5</f>
        <v/>
      </c>
      <c r="I21" s="461">
        <f>+I12-$BB$5</f>
        <v/>
      </c>
      <c r="J21" s="462">
        <f>+J12-$BB$5-$BD$5</f>
        <v/>
      </c>
      <c r="K21" s="843">
        <f>+K12-$BB$5-$BD$5</f>
        <v/>
      </c>
      <c r="L21" s="843">
        <f>+L12-$BB$5-$BD$5</f>
        <v/>
      </c>
      <c r="M21" s="843">
        <f>+M12-$BB$5-$BD$5</f>
        <v/>
      </c>
      <c r="N21" s="843">
        <f>+N12-$BB$5-$BD$5</f>
        <v/>
      </c>
      <c r="O21" s="843">
        <f>+O12-$BB$5-$BD$5</f>
        <v/>
      </c>
      <c r="P21" s="843">
        <f>+P12-$BB$5-$BD$5</f>
        <v/>
      </c>
      <c r="Q21" s="843">
        <f>+Q12-$BB$5-$BD$5</f>
        <v/>
      </c>
      <c r="R21" s="843">
        <f>+R12-$BB$5-$BD$5</f>
        <v/>
      </c>
      <c r="S21" s="843">
        <f>+S12-$BB$5-$BD$5</f>
        <v/>
      </c>
      <c r="T21" s="843">
        <f>+T12-$BB$5-$BD$5</f>
        <v/>
      </c>
      <c r="U21" s="843">
        <f>+U12-$BB$5-$BD$5</f>
        <v/>
      </c>
      <c r="V21" s="462">
        <f>+V12-$BB$5-$BD$5</f>
        <v/>
      </c>
      <c r="W21" s="843">
        <f>+W12-$BB$5-$BD$5</f>
        <v/>
      </c>
      <c r="X21" s="461">
        <f>+X12-$BB$5-$BD$5</f>
        <v/>
      </c>
      <c r="Y21" s="843">
        <f>+Y12-$BB$5-$BD$5</f>
        <v/>
      </c>
      <c r="Z21" s="843">
        <f>+Z12-$BB$5-$BD$5</f>
        <v/>
      </c>
      <c r="AA21" s="461">
        <f>+AA12-$BB$5-$BD$5</f>
        <v/>
      </c>
      <c r="AB21" s="462">
        <f>+AB12-$BB$5-$BD$5</f>
        <v/>
      </c>
      <c r="AC21" s="843">
        <f>+AC12-$BB$5-$BD$5</f>
        <v/>
      </c>
      <c r="AD21" s="461">
        <f>+AD12-$BB$5-$BD$5</f>
        <v/>
      </c>
      <c r="AE21" s="462">
        <f>+AE12-$BB$5-$BD$5</f>
        <v/>
      </c>
      <c r="AF21" s="843">
        <f>+AF12-$BB$5-$BD$5</f>
        <v/>
      </c>
      <c r="AG21" s="461">
        <f>+AG12-$BB$5-$BD$5</f>
        <v/>
      </c>
      <c r="AH21" s="462">
        <f>+AH12-$BB$5-$BD$5</f>
        <v/>
      </c>
      <c r="AI21" s="843">
        <f>+AI12-$BB$5-$BD$5</f>
        <v/>
      </c>
      <c r="AJ21" s="461">
        <f>+AJ12-$BB$5-$BD$5</f>
        <v/>
      </c>
      <c r="AK21" s="462">
        <f>+AK12-$BB$5-$BD$5</f>
        <v/>
      </c>
      <c r="AL21" s="843">
        <f>+AL12-$BB$5-$BD$5</f>
        <v/>
      </c>
      <c r="AM21" s="461">
        <f>+AM12-$BB$5-$BD$5</f>
        <v/>
      </c>
      <c r="AN21" s="462">
        <f>+AN12-$BB$5-$BD$5</f>
        <v/>
      </c>
      <c r="AO21" s="843">
        <f>+AO12-$BB$5-$BD$5</f>
        <v/>
      </c>
      <c r="AP21" s="461">
        <f>+AP12-$BB$5-$BD$5</f>
        <v/>
      </c>
      <c r="AQ21" s="462">
        <f>+AQ12-$BB$5-$BD$5</f>
        <v/>
      </c>
      <c r="AR21" s="843">
        <f>+AR12-$BB$5-$BD$5</f>
        <v/>
      </c>
      <c r="AS21" s="843">
        <f>+AS12-$BB$5-$BD$5</f>
        <v/>
      </c>
      <c r="AT21" s="462">
        <f>+AT12-$BB$5-$BD$5</f>
        <v/>
      </c>
      <c r="AU21" s="843">
        <f>+AU12-$BB$5-$BD$5</f>
        <v/>
      </c>
      <c r="AV21" s="461">
        <f>+AV12-$BB$5-$BD$5</f>
        <v/>
      </c>
      <c r="AW21" s="462">
        <f>+AW12-$BB$5-$BD$5</f>
        <v/>
      </c>
      <c r="AX21" s="843">
        <f>+AX12-$BB$5-$BD$5</f>
        <v/>
      </c>
      <c r="AY21" s="461">
        <f>+AY12-$BB$5-$BD$5</f>
        <v/>
      </c>
      <c r="AZ21" s="462">
        <f>+AZ12-$BB$5-$BD$5</f>
        <v/>
      </c>
      <c r="BA21" s="843">
        <f>+BA12-$BB$5-$BD$5</f>
        <v/>
      </c>
      <c r="BB21" s="461">
        <f>+BB12-$BB$5-$BD$5</f>
        <v/>
      </c>
      <c r="BC21" s="462">
        <f>+BC12-$BB$5-$BD$5</f>
        <v/>
      </c>
      <c r="BD21" s="843">
        <f>+BD12-$BB$5-$BD$5</f>
        <v/>
      </c>
      <c r="BE21" s="461">
        <f>+BE12-$BB$5-$BD$5</f>
        <v/>
      </c>
    </row>
    <row r="22" ht="15.75" customHeight="1" s="1129" thickBot="1">
      <c r="C22" s="463" t="inlineStr">
        <is>
          <t>D-1</t>
        </is>
      </c>
      <c r="D22" s="325" t="n"/>
      <c r="E22" s="325" t="n"/>
      <c r="F22" s="325" t="n"/>
      <c r="G22" s="325" t="n"/>
      <c r="H22" s="1256">
        <f>+'settlement day'!M7</f>
        <v/>
      </c>
      <c r="I22" s="1257">
        <f>+'settlement day'!N7</f>
        <v/>
      </c>
      <c r="J22" s="1258">
        <f>+'settlement day'!O7</f>
        <v/>
      </c>
      <c r="K22" s="1256">
        <f>+'settlement day'!P7</f>
        <v/>
      </c>
      <c r="L22" s="1256">
        <f>+'settlement day'!Q7</f>
        <v/>
      </c>
      <c r="M22" s="1256">
        <f>+'settlement day'!R7</f>
        <v/>
      </c>
      <c r="N22" s="1256">
        <f>+'settlement day'!S7</f>
        <v/>
      </c>
      <c r="O22" s="1256">
        <f>+'settlement day'!T7</f>
        <v/>
      </c>
      <c r="P22" s="1256">
        <f>+'settlement day'!U7</f>
        <v/>
      </c>
      <c r="Q22" s="1256">
        <f>+'settlement day'!V7</f>
        <v/>
      </c>
      <c r="R22" s="1256">
        <f>+'settlement day'!W7</f>
        <v/>
      </c>
      <c r="S22" s="1256">
        <f>+'settlement day'!X7</f>
        <v/>
      </c>
      <c r="T22" s="1256">
        <f>+'settlement day'!Y7</f>
        <v/>
      </c>
      <c r="U22" s="1256">
        <f>+'settlement day'!Z7</f>
        <v/>
      </c>
      <c r="V22" s="1258">
        <f>+'settlement day'!AA7</f>
        <v/>
      </c>
      <c r="W22" s="1256">
        <f>+'settlement day'!AB7</f>
        <v/>
      </c>
      <c r="X22" s="1257">
        <f>+'settlement day'!AC7</f>
        <v/>
      </c>
      <c r="Y22" s="1256">
        <f>+'settlement day'!AD7</f>
        <v/>
      </c>
      <c r="Z22" s="1256">
        <f>+'settlement day'!AE7</f>
        <v/>
      </c>
      <c r="AA22" s="1257">
        <f>+'settlement day'!AF7</f>
        <v/>
      </c>
      <c r="AB22" s="1258">
        <f>+'settlement day'!AG7</f>
        <v/>
      </c>
      <c r="AC22" s="1256">
        <f>+'settlement day'!AH7</f>
        <v/>
      </c>
      <c r="AD22" s="1257">
        <f>+'settlement day'!AI7</f>
        <v/>
      </c>
      <c r="AE22" s="1258">
        <f>+'settlement day'!AJ7</f>
        <v/>
      </c>
      <c r="AF22" s="1256">
        <f>+'settlement day'!AK7</f>
        <v/>
      </c>
      <c r="AG22" s="1257">
        <f>+'settlement day'!AL7</f>
        <v/>
      </c>
      <c r="AH22" s="1258">
        <f>+'settlement day'!AM7</f>
        <v/>
      </c>
      <c r="AI22" s="1256">
        <f>+'settlement day'!AN7</f>
        <v/>
      </c>
      <c r="AJ22" s="1257">
        <f>+'settlement day'!AO7</f>
        <v/>
      </c>
      <c r="AK22" s="1258">
        <f>+'settlement day'!AP7</f>
        <v/>
      </c>
      <c r="AL22" s="1256">
        <f>+'settlement day'!AQ7</f>
        <v/>
      </c>
      <c r="AM22" s="1257">
        <f>+'settlement day'!AR7</f>
        <v/>
      </c>
      <c r="AN22" s="1258">
        <f>+'settlement day'!AS7</f>
        <v/>
      </c>
      <c r="AO22" s="1256">
        <f>+'settlement day'!AT7</f>
        <v/>
      </c>
      <c r="AP22" s="1257">
        <f>+'settlement day'!AU7</f>
        <v/>
      </c>
      <c r="AQ22" s="1258">
        <f>+'settlement day'!AV7</f>
        <v/>
      </c>
      <c r="AR22" s="1256">
        <f>+'settlement day'!AW7</f>
        <v/>
      </c>
      <c r="AS22" s="1256">
        <f>+'settlement day'!AX7</f>
        <v/>
      </c>
      <c r="AT22" s="1258">
        <f>+'settlement day'!AY7</f>
        <v/>
      </c>
      <c r="AU22" s="1256">
        <f>+'settlement day'!AZ7</f>
        <v/>
      </c>
      <c r="AV22" s="1257">
        <f>+'settlement day'!BA7</f>
        <v/>
      </c>
      <c r="AW22" s="1258">
        <f>+'settlement day'!BB7</f>
        <v/>
      </c>
      <c r="AX22" s="1256">
        <f>+'settlement day'!BC7</f>
        <v/>
      </c>
      <c r="AY22" s="1257">
        <f>+'settlement day'!BD7</f>
        <v/>
      </c>
      <c r="AZ22" s="1258">
        <f>+'settlement day'!BE7</f>
        <v/>
      </c>
      <c r="BA22" s="1256">
        <f>+'settlement day'!BF7</f>
        <v/>
      </c>
      <c r="BB22" s="1257">
        <f>+'settlement day'!BG7</f>
        <v/>
      </c>
      <c r="BC22" s="1258">
        <f>+'settlement day'!BH7</f>
        <v/>
      </c>
      <c r="BD22" s="1256">
        <f>+'settlement day'!BI7</f>
        <v/>
      </c>
      <c r="BE22" s="1257">
        <f>+'settlement day'!BJ7</f>
        <v/>
      </c>
    </row>
    <row r="23" ht="15.75" customHeight="1" s="1129">
      <c r="C23" s="957" t="inlineStr">
        <is>
          <t>BRZ Origin</t>
        </is>
      </c>
      <c r="D23" s="958" t="n"/>
      <c r="E23" s="958" t="n"/>
      <c r="F23" s="958" t="n"/>
      <c r="G23" s="958" t="n"/>
      <c r="H23" s="958" t="n"/>
      <c r="I23" s="959" t="n"/>
      <c r="J23" s="960" t="n"/>
      <c r="K23" s="958" t="n"/>
      <c r="L23" s="958" t="n"/>
      <c r="M23" s="958" t="n"/>
      <c r="N23" s="958" t="n"/>
      <c r="O23" s="958" t="n"/>
      <c r="P23" s="958" t="n"/>
      <c r="Q23" s="958" t="n"/>
      <c r="R23" s="958" t="n"/>
      <c r="S23" s="958" t="n"/>
      <c r="T23" s="958" t="n"/>
      <c r="U23" s="958" t="n"/>
      <c r="V23" s="960" t="n"/>
      <c r="W23" s="958" t="n"/>
      <c r="X23" s="959" t="n"/>
      <c r="Y23" s="958" t="n"/>
      <c r="Z23" s="958" t="n"/>
      <c r="AA23" s="959" t="n"/>
      <c r="AB23" s="960" t="n"/>
      <c r="AC23" s="958" t="n"/>
      <c r="AD23" s="959" t="n"/>
      <c r="AE23" s="960" t="n"/>
      <c r="AF23" s="958" t="n"/>
      <c r="AG23" s="959" t="n"/>
      <c r="AH23" s="960" t="n"/>
      <c r="AI23" s="958" t="n"/>
      <c r="AJ23" s="959" t="n"/>
      <c r="AK23" s="960" t="n"/>
      <c r="AL23" s="958" t="n"/>
      <c r="AM23" s="959" t="n"/>
      <c r="AN23" s="960" t="n"/>
      <c r="AO23" s="958" t="n"/>
      <c r="AP23" s="959" t="n"/>
      <c r="AQ23" s="960" t="n"/>
      <c r="AR23" s="958" t="n"/>
      <c r="AS23" s="958" t="n"/>
      <c r="AT23" s="960" t="n"/>
      <c r="AU23" s="958" t="n"/>
      <c r="AV23" s="959" t="n"/>
      <c r="AW23" s="960" t="n"/>
      <c r="AX23" s="958" t="n"/>
      <c r="AY23" s="959" t="n"/>
      <c r="AZ23" s="960" t="n"/>
      <c r="BA23" s="958" t="n"/>
      <c r="BB23" s="959" t="n"/>
      <c r="BC23" s="960" t="n"/>
      <c r="BD23" s="958" t="n"/>
      <c r="BE23" s="959" t="n"/>
    </row>
    <row r="24">
      <c r="C24" s="965" t="inlineStr">
        <is>
          <t>Anhydrous BS FOB usd/cbm</t>
        </is>
      </c>
      <c r="D24" s="313">
        <f>+'FOB origin'!E22+$BB$3</f>
        <v/>
      </c>
      <c r="E24" s="313">
        <f>+'FOB origin'!F22+$BB$3</f>
        <v/>
      </c>
      <c r="F24" s="313">
        <f>+'FOB origin'!G22+$BB$3</f>
        <v/>
      </c>
      <c r="G24" s="313">
        <f>+'FOB origin'!H22+$BB$3</f>
        <v/>
      </c>
      <c r="H24" s="313">
        <f>+'FOB origin'!I22+$BB$3</f>
        <v/>
      </c>
      <c r="I24" s="322">
        <f>+'FOB origin'!J22+$BB$3</f>
        <v/>
      </c>
      <c r="J24" s="359">
        <f>+'FOB origin'!K22+$BB$3</f>
        <v/>
      </c>
      <c r="K24" s="318">
        <f>+'FOB origin'!L22+$BB$3</f>
        <v/>
      </c>
      <c r="L24" s="318">
        <f>+'FOB origin'!M22+$BB$3</f>
        <v/>
      </c>
      <c r="M24" s="318">
        <f>+'FOB origin'!N22+$BB$3</f>
        <v/>
      </c>
      <c r="N24" s="318">
        <f>+'FOB origin'!O22+$BB$3</f>
        <v/>
      </c>
      <c r="O24" s="318">
        <f>+'FOB origin'!P22+$BB$3</f>
        <v/>
      </c>
      <c r="P24" s="318">
        <f>+'FOB origin'!Q22+$BB$3</f>
        <v/>
      </c>
      <c r="Q24" s="318">
        <f>+'FOB origin'!R22+$BB$3</f>
        <v/>
      </c>
      <c r="R24" s="318">
        <f>+'FOB origin'!S22+$BB$3</f>
        <v/>
      </c>
      <c r="S24" s="318">
        <f>+'FOB origin'!T22+$BB$3</f>
        <v/>
      </c>
      <c r="T24" s="318">
        <f>+'FOB origin'!U22+$BB$3</f>
        <v/>
      </c>
      <c r="U24" s="318">
        <f>+'FOB origin'!V22+$BB$3</f>
        <v/>
      </c>
      <c r="V24" s="359">
        <f>+'FOB origin'!W22+$BB$3</f>
        <v/>
      </c>
      <c r="W24" s="318">
        <f>+'FOB origin'!X22+$BB$3</f>
        <v/>
      </c>
      <c r="X24" s="319">
        <f>+'FOB origin'!Y22+$BB$3</f>
        <v/>
      </c>
      <c r="Y24" s="318">
        <f>+'FOB origin'!Z22+$BB$3</f>
        <v/>
      </c>
      <c r="Z24" s="318">
        <f>+'FOB origin'!AA22+$BB$3</f>
        <v/>
      </c>
      <c r="AA24" s="319">
        <f>+'FOB origin'!AB22+$BB$3</f>
        <v/>
      </c>
      <c r="AB24" s="359">
        <f>+'FOB origin'!AC22+$BB$3</f>
        <v/>
      </c>
      <c r="AC24" s="318">
        <f>+'FOB origin'!AD22+$BB$3</f>
        <v/>
      </c>
      <c r="AD24" s="319">
        <f>+'FOB origin'!AE22+$BB$3</f>
        <v/>
      </c>
      <c r="AE24" s="359">
        <f>+'FOB origin'!AF22+$BB$3</f>
        <v/>
      </c>
      <c r="AF24" s="318">
        <f>+'FOB origin'!AG22+$BB$3</f>
        <v/>
      </c>
      <c r="AG24" s="319">
        <f>+'FOB origin'!AH22+$BB$3</f>
        <v/>
      </c>
      <c r="AH24" s="359">
        <f>+'FOB origin'!AI22+$BB$3</f>
        <v/>
      </c>
      <c r="AI24" s="318">
        <f>+'FOB origin'!AJ22+$BB$3</f>
        <v/>
      </c>
      <c r="AJ24" s="319">
        <f>+'FOB origin'!AK22+$BB$3</f>
        <v/>
      </c>
      <c r="AK24" s="359">
        <f>+'FOB origin'!AL22+$BB$3</f>
        <v/>
      </c>
      <c r="AL24" s="318">
        <f>+'FOB origin'!AM22+$BB$3</f>
        <v/>
      </c>
      <c r="AM24" s="319">
        <f>+'FOB origin'!AN22+$BB$3</f>
        <v/>
      </c>
      <c r="AN24" s="359">
        <f>+'FOB origin'!AO22+$BB$3</f>
        <v/>
      </c>
      <c r="AO24" s="318">
        <f>+'FOB origin'!AP22+$BB$3</f>
        <v/>
      </c>
      <c r="AP24" s="319">
        <f>+'FOB origin'!AQ22+$BB$3</f>
        <v/>
      </c>
      <c r="AQ24" s="359">
        <f>+'FOB origin'!AR22+$BB$3</f>
        <v/>
      </c>
      <c r="AR24" s="318">
        <f>+'FOB origin'!AS22+$BB$3</f>
        <v/>
      </c>
      <c r="AS24" s="318">
        <f>+'FOB origin'!AT22+$BB$3</f>
        <v/>
      </c>
      <c r="AT24" s="359">
        <f>+'FOB origin'!AU22+$BB$3</f>
        <v/>
      </c>
      <c r="AU24" s="318">
        <f>+'FOB origin'!AV22+$BB$3</f>
        <v/>
      </c>
      <c r="AV24" s="319">
        <f>+'FOB origin'!AW22+$BB$3</f>
        <v/>
      </c>
      <c r="AW24" s="359">
        <f>+'FOB origin'!AX22+$BB$3</f>
        <v/>
      </c>
      <c r="AX24" s="318">
        <f>+'FOB origin'!AY22+$BB$3</f>
        <v/>
      </c>
      <c r="AY24" s="319">
        <f>+'FOB origin'!AZ22+$BB$3</f>
        <v/>
      </c>
      <c r="AZ24" s="359">
        <f>+'FOB origin'!BA22+$BB$3</f>
        <v/>
      </c>
      <c r="BA24" s="318">
        <f>+'FOB origin'!BB22+$BB$3</f>
        <v/>
      </c>
      <c r="BB24" s="319">
        <f>+'FOB origin'!BC22+$BB$3</f>
        <v/>
      </c>
      <c r="BC24" s="359">
        <f>+'FOB origin'!BD22+$BB$3</f>
        <v/>
      </c>
      <c r="BD24" s="318">
        <f>+'FOB origin'!BE22+$BB$3</f>
        <v/>
      </c>
      <c r="BE24" s="319">
        <f>+'FOB origin'!BF22+$BB$3</f>
        <v/>
      </c>
    </row>
    <row r="25" ht="15.75" customHeight="1" s="1129" thickBot="1">
      <c r="C25" s="311" t="inlineStr">
        <is>
          <t>CIF ARA - T1 usd/cbm</t>
        </is>
      </c>
      <c r="D25" s="844">
        <f>+D24+$C$5</f>
        <v/>
      </c>
      <c r="E25" s="844">
        <f>+E24+$C$5</f>
        <v/>
      </c>
      <c r="F25" s="844">
        <f>+F24+$C$5</f>
        <v/>
      </c>
      <c r="G25" s="844">
        <f>+G24+$C$5</f>
        <v/>
      </c>
      <c r="H25" s="844">
        <f>+H24+$C$5</f>
        <v/>
      </c>
      <c r="I25" s="317">
        <f>+I24+$C$5</f>
        <v/>
      </c>
      <c r="J25" s="360">
        <f>+J24+$C$5</f>
        <v/>
      </c>
      <c r="K25" s="320">
        <f>+K24+$C$5</f>
        <v/>
      </c>
      <c r="L25" s="320">
        <f>+L24+$C$5</f>
        <v/>
      </c>
      <c r="M25" s="320">
        <f>+M24+$C$5</f>
        <v/>
      </c>
      <c r="N25" s="320">
        <f>+N24+$C$5</f>
        <v/>
      </c>
      <c r="O25" s="320">
        <f>+O24+$C$5</f>
        <v/>
      </c>
      <c r="P25" s="320">
        <f>+P24+$C$5</f>
        <v/>
      </c>
      <c r="Q25" s="320">
        <f>+Q24+$C$5</f>
        <v/>
      </c>
      <c r="R25" s="320">
        <f>+R24+$C$5</f>
        <v/>
      </c>
      <c r="S25" s="320">
        <f>+S24+$C$5</f>
        <v/>
      </c>
      <c r="T25" s="320">
        <f>+T24+$C$5</f>
        <v/>
      </c>
      <c r="U25" s="320">
        <f>+U24+$C$5</f>
        <v/>
      </c>
      <c r="V25" s="360">
        <f>+V24+$C$5</f>
        <v/>
      </c>
      <c r="W25" s="320">
        <f>+W24+$C$5</f>
        <v/>
      </c>
      <c r="X25" s="321">
        <f>+X24+$C$5</f>
        <v/>
      </c>
      <c r="Y25" s="320">
        <f>+Y24+$C$5</f>
        <v/>
      </c>
      <c r="Z25" s="320">
        <f>+Z24+$C$5</f>
        <v/>
      </c>
      <c r="AA25" s="321">
        <f>+AA24+$C$5</f>
        <v/>
      </c>
      <c r="AB25" s="360">
        <f>+AB24+$C$5</f>
        <v/>
      </c>
      <c r="AC25" s="320">
        <f>+AC24+$C$5</f>
        <v/>
      </c>
      <c r="AD25" s="321">
        <f>+AD24+$C$5</f>
        <v/>
      </c>
      <c r="AE25" s="360">
        <f>+AE24+$C$5</f>
        <v/>
      </c>
      <c r="AF25" s="320">
        <f>+AF24+$C$5</f>
        <v/>
      </c>
      <c r="AG25" s="321">
        <f>+AG24+$C$5</f>
        <v/>
      </c>
      <c r="AH25" s="360">
        <f>+AH24+$C$5</f>
        <v/>
      </c>
      <c r="AI25" s="320">
        <f>+AI24+$C$5</f>
        <v/>
      </c>
      <c r="AJ25" s="321">
        <f>+AJ24+$C$5</f>
        <v/>
      </c>
      <c r="AK25" s="360">
        <f>+AK24+$C$5</f>
        <v/>
      </c>
      <c r="AL25" s="320">
        <f>+AL24+$C$5</f>
        <v/>
      </c>
      <c r="AM25" s="321">
        <f>+AM24+$C$5</f>
        <v/>
      </c>
      <c r="AN25" s="360">
        <f>+AN24+$C$5</f>
        <v/>
      </c>
      <c r="AO25" s="320">
        <f>+AO24+$C$5</f>
        <v/>
      </c>
      <c r="AP25" s="321">
        <f>+AP24+$C$5</f>
        <v/>
      </c>
      <c r="AQ25" s="360">
        <f>+AQ24+$C$5</f>
        <v/>
      </c>
      <c r="AR25" s="320">
        <f>+AR24+$C$5</f>
        <v/>
      </c>
      <c r="AS25" s="320">
        <f>+AS24+$C$5</f>
        <v/>
      </c>
      <c r="AT25" s="360">
        <f>+AT24+$C$5</f>
        <v/>
      </c>
      <c r="AU25" s="320">
        <f>+AU24+$C$5</f>
        <v/>
      </c>
      <c r="AV25" s="321">
        <f>+AV24+$C$5</f>
        <v/>
      </c>
      <c r="AW25" s="360">
        <f>+AW24+$C$5</f>
        <v/>
      </c>
      <c r="AX25" s="320">
        <f>+AX24+$C$5</f>
        <v/>
      </c>
      <c r="AY25" s="321">
        <f>+AY24+$C$5</f>
        <v/>
      </c>
      <c r="AZ25" s="360">
        <f>+AZ24+$C$5</f>
        <v/>
      </c>
      <c r="BA25" s="320">
        <f>+BA24+$C$5</f>
        <v/>
      </c>
      <c r="BB25" s="321">
        <f>+BB24+$C$5</f>
        <v/>
      </c>
      <c r="BC25" s="360">
        <f>+BC24+$C$5</f>
        <v/>
      </c>
      <c r="BD25" s="320">
        <f>+BD24+$C$5</f>
        <v/>
      </c>
      <c r="BE25" s="321">
        <f>+BE24+$C$5</f>
        <v/>
      </c>
    </row>
    <row r="26" ht="15.75" customHeight="1" s="1129" thickBot="1">
      <c r="C26" s="314" t="inlineStr">
        <is>
          <t>CIF ARA eur/cbm T2 DEN.</t>
        </is>
      </c>
      <c r="D26" s="315">
        <f>+(D25/D14)+$BB$6</f>
        <v/>
      </c>
      <c r="E26" s="315">
        <f>+(E25/E14)+$BB$6</f>
        <v/>
      </c>
      <c r="F26" s="315">
        <f>+(F25/F14)+$BB$6</f>
        <v/>
      </c>
      <c r="G26" s="315">
        <f>+(G25/G14)+$BB$6</f>
        <v/>
      </c>
      <c r="H26" s="315">
        <f>+(H25/H14)+$BB$6</f>
        <v/>
      </c>
      <c r="I26" s="316">
        <f>+(I25/I14)+$BB$6</f>
        <v/>
      </c>
      <c r="J26" s="358">
        <f>+(J25/J14)+$BB$6</f>
        <v/>
      </c>
      <c r="K26" s="315">
        <f>+(K25/K14)+$BB$6</f>
        <v/>
      </c>
      <c r="L26" s="315">
        <f>+(L25/L14)+$BB$6</f>
        <v/>
      </c>
      <c r="M26" s="315">
        <f>+(M25/M14)+$BB$6</f>
        <v/>
      </c>
      <c r="N26" s="315">
        <f>+(N25/N14)+$BB$6</f>
        <v/>
      </c>
      <c r="O26" s="315">
        <f>+(O25/O14)+$BB$6</f>
        <v/>
      </c>
      <c r="P26" s="315">
        <f>+(P25/P14)+$BB$6</f>
        <v/>
      </c>
      <c r="Q26" s="315">
        <f>+(Q25/Q14)+$BB$6</f>
        <v/>
      </c>
      <c r="R26" s="315">
        <f>+(R25/R14)+$BB$6</f>
        <v/>
      </c>
      <c r="S26" s="315">
        <f>+(S25/S14)+$BB$6</f>
        <v/>
      </c>
      <c r="T26" s="315">
        <f>+(T25/T14)+$BB$6</f>
        <v/>
      </c>
      <c r="U26" s="315">
        <f>+(U25/U14)+$BB$6</f>
        <v/>
      </c>
      <c r="V26" s="358">
        <f>+(V25/V14)+$BB$6</f>
        <v/>
      </c>
      <c r="W26" s="315">
        <f>+(W25/W14)+$BB$6</f>
        <v/>
      </c>
      <c r="X26" s="316">
        <f>+(X25/X14)+$BB$6</f>
        <v/>
      </c>
      <c r="Y26" s="315">
        <f>+(Y25/Y14)+$BB$6</f>
        <v/>
      </c>
      <c r="Z26" s="315">
        <f>+(Z25/Z14)+$BB$6</f>
        <v/>
      </c>
      <c r="AA26" s="316">
        <f>+(AA25/AA14)+$BB$6</f>
        <v/>
      </c>
      <c r="AB26" s="358">
        <f>+(AB25/AB14)+$BB$6</f>
        <v/>
      </c>
      <c r="AC26" s="315">
        <f>+(AC25/AC14)+$BB$6</f>
        <v/>
      </c>
      <c r="AD26" s="316">
        <f>+(AD25/AD14)+$BB$6</f>
        <v/>
      </c>
      <c r="AE26" s="358">
        <f>+(AE25/AE14)+$BB$6</f>
        <v/>
      </c>
      <c r="AF26" s="315">
        <f>+(AF25/AF14)+$BB$6</f>
        <v/>
      </c>
      <c r="AG26" s="316">
        <f>+(AG25/AG14)+$BB$6</f>
        <v/>
      </c>
      <c r="AH26" s="358">
        <f>+(AH25/AH14)+$BB$6</f>
        <v/>
      </c>
      <c r="AI26" s="315">
        <f>+(AI25/AI14)+$BB$6</f>
        <v/>
      </c>
      <c r="AJ26" s="316">
        <f>+(AJ25/AJ14)+$BB$6</f>
        <v/>
      </c>
      <c r="AK26" s="358">
        <f>+(AK25/AK14)+$BB$6</f>
        <v/>
      </c>
      <c r="AL26" s="315">
        <f>+(AL25/AL14)+$BB$6</f>
        <v/>
      </c>
      <c r="AM26" s="316">
        <f>+(AM25/AM14)+$BB$6</f>
        <v/>
      </c>
      <c r="AN26" s="358">
        <f>+(AN25/AN14)+$BB$6</f>
        <v/>
      </c>
      <c r="AO26" s="315">
        <f>+(AO25/AO14)+$BB$6</f>
        <v/>
      </c>
      <c r="AP26" s="316">
        <f>+(AP25/AP14)+$BB$6</f>
        <v/>
      </c>
      <c r="AQ26" s="358">
        <f>+(AQ25/AQ14)+$BB$6</f>
        <v/>
      </c>
      <c r="AR26" s="315">
        <f>+(AR25/AR14)+$BB$6</f>
        <v/>
      </c>
      <c r="AS26" s="315">
        <f>+(AS25/AS14)+$BB$6</f>
        <v/>
      </c>
      <c r="AT26" s="358">
        <f>+(AT25/AT14)+$BB$6</f>
        <v/>
      </c>
      <c r="AU26" s="315">
        <f>+(AU25/AU14)+$BB$6</f>
        <v/>
      </c>
      <c r="AV26" s="316">
        <f>+(AV25/AV14)+$BB$6</f>
        <v/>
      </c>
      <c r="AW26" s="358">
        <f>+(AW25/AW14)+$BB$6</f>
        <v/>
      </c>
      <c r="AX26" s="315">
        <f>+(AX25/AX14)+$BB$6</f>
        <v/>
      </c>
      <c r="AY26" s="316">
        <f>+(AY25/AY14)+$BB$6</f>
        <v/>
      </c>
      <c r="AZ26" s="358">
        <f>+(AZ25/AZ14)+$BB$6</f>
        <v/>
      </c>
      <c r="BA26" s="315">
        <f>+(BA25/BA14)+$BB$6</f>
        <v/>
      </c>
      <c r="BB26" s="316">
        <f>+(BB25/BB14)+$BB$6</f>
        <v/>
      </c>
      <c r="BC26" s="358">
        <f>+(BC25/BC14)+$BB$6</f>
        <v/>
      </c>
      <c r="BD26" s="315">
        <f>+(BD25/BD14)+$BB$6</f>
        <v/>
      </c>
      <c r="BE26" s="316">
        <f>+(BE25/BE14)+$BB$6</f>
        <v/>
      </c>
    </row>
    <row r="27" ht="15.75" customHeight="1" s="1129" thickBot="1">
      <c r="C27" s="1259" t="inlineStr">
        <is>
          <t>BRZ DEN Arb M0 vs T2 M+1</t>
        </is>
      </c>
      <c r="D27" s="1036" t="n"/>
      <c r="E27" s="1036" t="n"/>
      <c r="F27" s="1036" t="n"/>
      <c r="G27" s="1036" t="n"/>
      <c r="H27" s="1036" t="n"/>
      <c r="I27" s="1036" t="n"/>
      <c r="J27" s="1036" t="n"/>
      <c r="K27" s="1036" t="n"/>
      <c r="L27" s="1036" t="n"/>
      <c r="M27" s="1036" t="n"/>
      <c r="N27" s="1036" t="n"/>
      <c r="O27" s="1036" t="n"/>
      <c r="P27" s="1036" t="n"/>
      <c r="Q27" s="1036" t="n"/>
      <c r="R27" s="1037" t="n"/>
      <c r="S27" s="1036" t="n"/>
      <c r="T27" s="1260">
        <f>+U21-T26</f>
        <v/>
      </c>
      <c r="U27" s="1260">
        <f>+V21-U26</f>
        <v/>
      </c>
      <c r="V27" s="1261">
        <f>+W21-V26</f>
        <v/>
      </c>
      <c r="W27" s="1260">
        <f>+X21-W26</f>
        <v/>
      </c>
      <c r="X27" s="1262">
        <f>+Y21-X26</f>
        <v/>
      </c>
      <c r="Y27" s="1260">
        <f>+Z21-Y26</f>
        <v/>
      </c>
      <c r="Z27" s="1260">
        <f>+AA21-Z26</f>
        <v/>
      </c>
      <c r="AA27" s="1262">
        <f>+AB21-AA26</f>
        <v/>
      </c>
      <c r="AB27" s="1261">
        <f>+AC21-AB26</f>
        <v/>
      </c>
      <c r="AC27" s="1260">
        <f>+AD21-AC26</f>
        <v/>
      </c>
      <c r="AD27" s="1262">
        <f>+AE21-AD26</f>
        <v/>
      </c>
      <c r="AE27" s="1261">
        <f>+AF21-AE26</f>
        <v/>
      </c>
      <c r="AF27" s="1260">
        <f>+AG21-AF26</f>
        <v/>
      </c>
      <c r="AG27" s="1262">
        <f>+AH21-AG26</f>
        <v/>
      </c>
      <c r="AH27" s="1261">
        <f>+AI21-AH26</f>
        <v/>
      </c>
      <c r="AI27" s="1260">
        <f>+AJ21-AI26</f>
        <v/>
      </c>
      <c r="AJ27" s="1262">
        <f>+AK21-AJ26</f>
        <v/>
      </c>
      <c r="AK27" s="1261">
        <f>+AL21-AK26</f>
        <v/>
      </c>
      <c r="AL27" s="1260">
        <f>+AM21-AL26</f>
        <v/>
      </c>
      <c r="AM27" s="1263">
        <f>+AN21-AM26</f>
        <v/>
      </c>
      <c r="AN27" s="1261">
        <f>+AO21-AN26</f>
        <v/>
      </c>
      <c r="AO27" s="1260">
        <f>+AP21-AO26</f>
        <v/>
      </c>
      <c r="AP27" s="1263">
        <f>+AQ21-AP26</f>
        <v/>
      </c>
      <c r="AQ27" s="1261">
        <f>+AR21-AQ26</f>
        <v/>
      </c>
      <c r="AR27" s="1260">
        <f>+AS21-AR26</f>
        <v/>
      </c>
      <c r="AS27" s="1260">
        <f>+AT21-AS26</f>
        <v/>
      </c>
      <c r="AT27" s="1261">
        <f>+AU21-AT26</f>
        <v/>
      </c>
      <c r="AU27" s="1260">
        <f>+AV21-AU26</f>
        <v/>
      </c>
      <c r="AV27" s="1263">
        <f>+AW21-AV26</f>
        <v/>
      </c>
      <c r="AW27" s="1261">
        <f>+AX21-AW26</f>
        <v/>
      </c>
      <c r="AX27" s="1260">
        <f>+AY21-AX26</f>
        <v/>
      </c>
      <c r="AY27" s="1263">
        <f>+AZ21-AY26</f>
        <v/>
      </c>
      <c r="AZ27" s="1261">
        <f>+BA21-AZ26</f>
        <v/>
      </c>
      <c r="BA27" s="1260">
        <f>+BB21-BA26</f>
        <v/>
      </c>
      <c r="BB27" s="1263">
        <f>+BC21-BB26</f>
        <v/>
      </c>
      <c r="BC27" s="1261">
        <f>+BD21-BC26</f>
        <v/>
      </c>
      <c r="BD27" s="1260">
        <f>+BE21-BD26</f>
        <v/>
      </c>
      <c r="BE27" s="1264">
        <f>+BE21-BE26</f>
        <v/>
      </c>
    </row>
    <row r="28" hidden="1" ht="15.75" customHeight="1" s="1129" thickTop="1">
      <c r="C28" s="944" t="inlineStr">
        <is>
          <t>**CIF ARA eur/cbm T2 DEN.</t>
        </is>
      </c>
      <c r="D28" s="945">
        <f>+(D26/D15)+$BB$6</f>
        <v/>
      </c>
      <c r="E28" s="945">
        <f>+(E26/E15)+$BB$6</f>
        <v/>
      </c>
      <c r="F28" s="945">
        <f>+(F26/F15)+$BB$6</f>
        <v/>
      </c>
      <c r="G28" s="945">
        <f>+(G26/G15)+$BB$6</f>
        <v/>
      </c>
      <c r="H28" s="945">
        <f>+(H26/H15)+$BB$6</f>
        <v/>
      </c>
      <c r="I28" s="945">
        <f>+(I26/I15)+$BB$6</f>
        <v/>
      </c>
      <c r="J28" s="945">
        <f>+(J26/J15)+$BB$6</f>
        <v/>
      </c>
      <c r="K28" s="945">
        <f>+(K26/K15)+$BB$6</f>
        <v/>
      </c>
      <c r="L28" s="945">
        <f>+(L26/L15)+$BB$6</f>
        <v/>
      </c>
      <c r="M28" s="945">
        <f>+(M26/M15)+$BB$6</f>
        <v/>
      </c>
      <c r="N28" s="945">
        <f>+(N26/N15)+$BB$6</f>
        <v/>
      </c>
      <c r="O28" s="945">
        <f>+(O26/O15)+$BB$6</f>
        <v/>
      </c>
      <c r="P28" s="945">
        <f>+(P26/P15)+$BB$6</f>
        <v/>
      </c>
      <c r="Q28" s="945">
        <f>+(Q26/Q15)+$BB$6</f>
        <v/>
      </c>
      <c r="R28" s="945">
        <f>+(R26/R15)+$BB$6</f>
        <v/>
      </c>
      <c r="S28" s="945">
        <f>+(S26/S15)+$BB$6</f>
        <v/>
      </c>
      <c r="T28" s="945">
        <f>+(T26/T15)+$BB$6</f>
        <v/>
      </c>
      <c r="U28" s="945">
        <f>+(U26/U15)+$BB$6</f>
        <v/>
      </c>
      <c r="V28" s="946">
        <f>+(V26/V15)+$BB$6</f>
        <v/>
      </c>
      <c r="W28" s="945">
        <f>+(W26/W15)+$BB$6</f>
        <v/>
      </c>
      <c r="X28" s="947">
        <f>+(X26/X15)+$BB$6</f>
        <v/>
      </c>
      <c r="Y28" s="945">
        <f>+(Y26/Y15)+$BB$6</f>
        <v/>
      </c>
      <c r="Z28" s="945">
        <f>+(Z26/Z15)+$BB$6</f>
        <v/>
      </c>
      <c r="AA28" s="947">
        <f>+(AA26/AA15)+$BB$6</f>
        <v/>
      </c>
      <c r="AB28" s="946">
        <f>+(AB26/AB15)+$BB$6</f>
        <v/>
      </c>
      <c r="AC28" s="945">
        <f>+(AC26/AC15)+$BB$6</f>
        <v/>
      </c>
      <c r="AD28" s="947">
        <f>+(AD26/AD15)+$BB$6</f>
        <v/>
      </c>
      <c r="AE28" s="946">
        <f>+(AE26/AE15)+$BB$6</f>
        <v/>
      </c>
      <c r="AF28" s="945">
        <f>+(AF26/AF15)+$BB$6</f>
        <v/>
      </c>
      <c r="AG28" s="947">
        <f>+(AG26/AG15)+$BB$6</f>
        <v/>
      </c>
      <c r="AH28" s="946">
        <f>+(AH26/AH15)+$BB$6</f>
        <v/>
      </c>
      <c r="AI28" s="945">
        <f>+(AI26/AI15)+$BB$6</f>
        <v/>
      </c>
      <c r="AJ28" s="947">
        <f>+(AJ26/AJ15)+$BB$6</f>
        <v/>
      </c>
      <c r="AK28" s="948">
        <f>((('FOB origin'!AL24+EU!$C$5)/AK14)+$BB$6)</f>
        <v/>
      </c>
      <c r="AL28" s="949">
        <f>((('FOB origin'!AM24+EU!$C$5)/AL14)+$BB$6)</f>
        <v/>
      </c>
      <c r="AM28" s="950">
        <f>((('FOB origin'!AN24+EU!$C$5)/AM14)+$BB$6)</f>
        <v/>
      </c>
      <c r="AN28" s="948">
        <f>((('FOB origin'!AO24+EU!$C$5)/AN14)+$BB$6)</f>
        <v/>
      </c>
      <c r="AO28" s="949">
        <f>((('FOB origin'!AP24+EU!$C$5)/AO14)+$BB$6)</f>
        <v/>
      </c>
      <c r="AP28" s="950">
        <f>((('FOB origin'!AQ24+EU!$C$5)/AP14)+$BB$6)</f>
        <v/>
      </c>
      <c r="AQ28" s="948">
        <f>((('FOB origin'!AR24+EU!$C$5)/AQ14)+$BB$6)</f>
        <v/>
      </c>
      <c r="AR28" s="949">
        <f>((('FOB origin'!AS24+EU!$C$5)/AR14)+$BB$6)</f>
        <v/>
      </c>
      <c r="AS28" s="949">
        <f>((('FOB origin'!AT24+EU!$C$5)/AS14)+$BB$6)</f>
        <v/>
      </c>
      <c r="AT28" s="948">
        <f>((('FOB origin'!AU24+EU!$C$5)/AT14)+$BB$6)</f>
        <v/>
      </c>
      <c r="AU28" s="949">
        <f>((('FOB origin'!AV24+EU!$C$5)/AU14)+$BB$6)</f>
        <v/>
      </c>
      <c r="AV28" s="950">
        <f>((('FOB origin'!AW24+EU!$C$5)/AV14)+$BB$6)</f>
        <v/>
      </c>
      <c r="AW28" s="948">
        <f>((('FOB origin'!AX24+EU!$C$5)/AW14)+$BB$6)</f>
        <v/>
      </c>
      <c r="AX28" s="949">
        <f>((('FOB origin'!AY24+EU!$C$5)/AX14)+$BB$6)</f>
        <v/>
      </c>
      <c r="AY28" s="950">
        <f>((('FOB origin'!AZ24+EU!$C$5)/AY14)+$BB$6)</f>
        <v/>
      </c>
      <c r="AZ28" s="948">
        <f>((('FOB origin'!BA24+EU!$C$5)/AZ14)+$BB$6)</f>
        <v/>
      </c>
      <c r="BA28" s="949">
        <f>((('FOB origin'!BB24+EU!$C$5)/BA14)+$BB$6)</f>
        <v/>
      </c>
      <c r="BB28" s="950">
        <f>((('FOB origin'!BC24+EU!$C$5)/BB14)+$BB$6)</f>
        <v/>
      </c>
      <c r="BC28" s="948">
        <f>((('FOB origin'!BD24+EU!$C$5)/BC14)+$BB$6)</f>
        <v/>
      </c>
      <c r="BD28" s="949">
        <f>((('FOB origin'!BE24+EU!$C$5)/BD14)+$BB$6)</f>
        <v/>
      </c>
      <c r="BE28" s="950">
        <f>((('FOB origin'!BF24+EU!$C$5)/BE14)+$BB$6)</f>
        <v/>
      </c>
    </row>
    <row r="29" hidden="1" ht="16.5" customHeight="1" s="1129" thickBot="1" thickTop="1">
      <c r="C29" s="1265" t="inlineStr">
        <is>
          <t>**BRZ DEN Arb M0 vs T2 M+1</t>
        </is>
      </c>
      <c r="D29" s="952" t="n"/>
      <c r="E29" s="952" t="n"/>
      <c r="F29" s="952" t="n"/>
      <c r="G29" s="952" t="n"/>
      <c r="H29" s="952" t="n"/>
      <c r="I29" s="952" t="n"/>
      <c r="J29" s="952" t="n"/>
      <c r="K29" s="952" t="n"/>
      <c r="L29" s="952" t="n"/>
      <c r="M29" s="952" t="n"/>
      <c r="N29" s="952" t="n"/>
      <c r="O29" s="952" t="n"/>
      <c r="P29" s="952" t="n"/>
      <c r="Q29" s="952" t="n"/>
      <c r="R29" s="952" t="n"/>
      <c r="S29" s="952" t="n"/>
      <c r="T29" s="1266" t="n"/>
      <c r="U29" s="1266" t="n"/>
      <c r="V29" s="1267" t="n"/>
      <c r="W29" s="1266" t="n"/>
      <c r="X29" s="1268" t="n"/>
      <c r="Y29" s="1266" t="n"/>
      <c r="Z29" s="1266" t="n"/>
      <c r="AA29" s="1268" t="n"/>
      <c r="AB29" s="1267" t="n"/>
      <c r="AC29" s="1266" t="n"/>
      <c r="AD29" s="1268" t="n"/>
      <c r="AE29" s="1267" t="n"/>
      <c r="AF29" s="1266" t="n"/>
      <c r="AG29" s="1268" t="n"/>
      <c r="AH29" s="1267" t="n"/>
      <c r="AI29" s="1266" t="n"/>
      <c r="AJ29" s="1268" t="n"/>
      <c r="AK29" s="1267">
        <f>+AL21-AK28</f>
        <v/>
      </c>
      <c r="AL29" s="1266">
        <f>+AM21-AL28</f>
        <v/>
      </c>
      <c r="AM29" s="1269">
        <f>+AN21-AM28</f>
        <v/>
      </c>
      <c r="AN29" s="1267">
        <f>+AO21-AN28</f>
        <v/>
      </c>
      <c r="AO29" s="1266">
        <f>+AP21-AO28</f>
        <v/>
      </c>
      <c r="AP29" s="1269">
        <f>+AQ21-AP28</f>
        <v/>
      </c>
      <c r="AQ29" s="1267">
        <f>+AR21-AQ28</f>
        <v/>
      </c>
      <c r="AR29" s="1266">
        <f>+AS21-AR28</f>
        <v/>
      </c>
      <c r="AS29" s="1266">
        <f>+AT21-AS28</f>
        <v/>
      </c>
      <c r="AT29" s="1267">
        <f>+AU21-AT28</f>
        <v/>
      </c>
      <c r="AU29" s="1266">
        <f>+AV21-AU28</f>
        <v/>
      </c>
      <c r="AV29" s="1269">
        <f>+AV21-AV28</f>
        <v/>
      </c>
      <c r="AW29" s="1267">
        <f>+AW21-AW28</f>
        <v/>
      </c>
      <c r="AX29" s="1266">
        <f>+AX21-AX28</f>
        <v/>
      </c>
      <c r="AY29" s="1269">
        <f>+AY21-AY28</f>
        <v/>
      </c>
      <c r="AZ29" s="1267">
        <f>+AZ21-AZ28</f>
        <v/>
      </c>
      <c r="BA29" s="1266">
        <f>+BA21-BA28</f>
        <v/>
      </c>
      <c r="BB29" s="1269">
        <f>+BB21-BB28</f>
        <v/>
      </c>
      <c r="BC29" s="1267">
        <f>+BC21-BC28</f>
        <v/>
      </c>
      <c r="BD29" s="1266">
        <f>+BD21-BD28</f>
        <v/>
      </c>
      <c r="BE29" s="1269">
        <f>+BE21-BE28</f>
        <v/>
      </c>
    </row>
    <row r="30" ht="16.5" customHeight="1" s="1129" thickTop="1">
      <c r="C30" s="961" t="inlineStr">
        <is>
          <t>US Origin</t>
        </is>
      </c>
      <c r="D30" s="962" t="n"/>
      <c r="E30" s="962" t="n"/>
      <c r="F30" s="962" t="n"/>
      <c r="G30" s="962" t="n"/>
      <c r="H30" s="962" t="n"/>
      <c r="I30" s="963" t="n"/>
      <c r="J30" s="964" t="n"/>
      <c r="K30" s="962" t="n"/>
      <c r="L30" s="962" t="n"/>
      <c r="M30" s="962" t="n"/>
      <c r="N30" s="962" t="n"/>
      <c r="O30" s="962" t="n"/>
      <c r="P30" s="962" t="n"/>
      <c r="Q30" s="962" t="n"/>
      <c r="R30" s="962" t="n"/>
      <c r="S30" s="962" t="n"/>
      <c r="T30" s="962" t="n"/>
      <c r="U30" s="962" t="n"/>
      <c r="V30" s="964" t="n"/>
      <c r="W30" s="962" t="n"/>
      <c r="X30" s="963" t="n"/>
      <c r="Y30" s="962" t="n"/>
      <c r="Z30" s="962" t="n"/>
      <c r="AA30" s="963" t="n"/>
      <c r="AB30" s="964" t="n"/>
      <c r="AC30" s="962" t="n"/>
      <c r="AD30" s="963" t="n"/>
      <c r="AE30" s="964" t="n"/>
      <c r="AF30" s="962" t="n"/>
      <c r="AG30" s="963" t="n"/>
      <c r="AH30" s="964" t="n"/>
      <c r="AI30" s="962" t="n"/>
      <c r="AJ30" s="963" t="n"/>
      <c r="AK30" s="964" t="n"/>
      <c r="AL30" s="962" t="n"/>
      <c r="AM30" s="963" t="n"/>
      <c r="AN30" s="964" t="n"/>
      <c r="AO30" s="962" t="n"/>
      <c r="AP30" s="963" t="n"/>
      <c r="AQ30" s="964" t="n"/>
      <c r="AR30" s="962" t="n"/>
      <c r="AS30" s="962" t="n"/>
      <c r="AT30" s="964" t="n"/>
      <c r="AU30" s="962" t="n"/>
      <c r="AV30" s="963" t="n"/>
      <c r="AW30" s="964" t="n"/>
      <c r="AX30" s="962" t="n"/>
      <c r="AY30" s="963" t="n"/>
      <c r="AZ30" s="964" t="n"/>
      <c r="BA30" s="962" t="n"/>
      <c r="BB30" s="963" t="n"/>
      <c r="BC30" s="964" t="n"/>
      <c r="BD30" s="962" t="n"/>
      <c r="BE30" s="963" t="n"/>
    </row>
    <row r="31">
      <c r="C31" s="965" t="inlineStr">
        <is>
          <t>FOB IMTT usd/cbm (M0)</t>
        </is>
      </c>
      <c r="D31" s="318">
        <f>+(D10+$BB$4)*$B$1</f>
        <v/>
      </c>
      <c r="E31" s="318">
        <f>+(E10+$BB$4)*$B$1</f>
        <v/>
      </c>
      <c r="F31" s="318">
        <f>+(F10+$BB$4)*$B$1</f>
        <v/>
      </c>
      <c r="G31" s="318">
        <f>+(G10+$BB$4)*$B$1</f>
        <v/>
      </c>
      <c r="H31" s="318">
        <f>+(H10+$BB$4)*$B$1</f>
        <v/>
      </c>
      <c r="I31" s="319">
        <f>+(I10+$BB$4)*$B$1</f>
        <v/>
      </c>
      <c r="J31" s="359">
        <f>+(J10+$BB$4)*$B$1</f>
        <v/>
      </c>
      <c r="K31" s="318">
        <f>+(K10+$BB$4)*$B$1</f>
        <v/>
      </c>
      <c r="L31" s="318">
        <f>+(L10+$BB$4)*$B$1</f>
        <v/>
      </c>
      <c r="M31" s="318">
        <f>+(M10+$BB$4)*$B$1</f>
        <v/>
      </c>
      <c r="N31" s="318">
        <f>+(N10+$BB$4)*$B$1</f>
        <v/>
      </c>
      <c r="O31" s="318">
        <f>+(O10+$BB$4)*$B$1</f>
        <v/>
      </c>
      <c r="P31" s="318">
        <f>+(P10+$BB$4)*$B$1</f>
        <v/>
      </c>
      <c r="Q31" s="318">
        <f>+(Q10+$BB$4)*$B$1</f>
        <v/>
      </c>
      <c r="R31" s="318">
        <f>+(R10+$BB$4)*$B$1</f>
        <v/>
      </c>
      <c r="S31" s="318">
        <f>+(S10+$BB$4)*$B$1</f>
        <v/>
      </c>
      <c r="T31" s="318">
        <f>+(T10+$BB$4)*$B$1</f>
        <v/>
      </c>
      <c r="U31" s="318">
        <f>+(U10+$BB$4)*$B$1</f>
        <v/>
      </c>
      <c r="V31" s="359">
        <f>+(V10+$BB$4)*$B$1</f>
        <v/>
      </c>
      <c r="W31" s="318">
        <f>+(W10+$BB$4)*$B$1</f>
        <v/>
      </c>
      <c r="X31" s="319">
        <f>+(X10+$BB$4)*$B$1</f>
        <v/>
      </c>
      <c r="Y31" s="318">
        <f>+(Y10+$BB$4)*$B$1</f>
        <v/>
      </c>
      <c r="Z31" s="318">
        <f>+(Z10+$BB$4)*$B$1</f>
        <v/>
      </c>
      <c r="AA31" s="319">
        <f>+(AA10+$BB$4)*$B$1</f>
        <v/>
      </c>
      <c r="AB31" s="359">
        <f>+(AB10+$BB$4)*$B$1</f>
        <v/>
      </c>
      <c r="AC31" s="318">
        <f>+(AC10+$BB$4)*$B$1</f>
        <v/>
      </c>
      <c r="AD31" s="319">
        <f>+(AD10+$BB$4)*$B$1</f>
        <v/>
      </c>
      <c r="AE31" s="359">
        <f>+(AE10+$BB$4)*$B$1</f>
        <v/>
      </c>
      <c r="AF31" s="318">
        <f>+(AF10+$BB$4)*$B$1</f>
        <v/>
      </c>
      <c r="AG31" s="319">
        <f>+(AG10+$BB$4)*$B$1</f>
        <v/>
      </c>
      <c r="AH31" s="359">
        <f>+(AH10+$BB$4)*$B$1</f>
        <v/>
      </c>
      <c r="AI31" s="318">
        <f>+(AI10+$BB$4)*$B$1</f>
        <v/>
      </c>
      <c r="AJ31" s="319">
        <f>+(AJ10+$BB$4)*$B$1</f>
        <v/>
      </c>
      <c r="AK31" s="359">
        <f>+(AK10+$BB$4)*$B$1</f>
        <v/>
      </c>
      <c r="AL31" s="318">
        <f>+(AL10+$BB$4)*$B$1</f>
        <v/>
      </c>
      <c r="AM31" s="319">
        <f>+(AM10+$BB$4)*$B$1</f>
        <v/>
      </c>
      <c r="AN31" s="359">
        <f>+(AN10+$BB$4)*$B$1</f>
        <v/>
      </c>
      <c r="AO31" s="318">
        <f>+(AO10+$BB$4)*$B$1</f>
        <v/>
      </c>
      <c r="AP31" s="319">
        <f>+(AP10+$BB$4)*$B$1</f>
        <v/>
      </c>
      <c r="AQ31" s="359">
        <f>+(AQ10+$BB$4)*$B$1</f>
        <v/>
      </c>
      <c r="AR31" s="318">
        <f>+(AR10+$BB$4)*$B$1</f>
        <v/>
      </c>
      <c r="AS31" s="318">
        <f>+(AS10+$BB$4)*$B$1</f>
        <v/>
      </c>
      <c r="AT31" s="359">
        <f>+(AT10+$BB$4)*$B$1</f>
        <v/>
      </c>
      <c r="AU31" s="318">
        <f>+(AU10+$BB$4)*$B$1</f>
        <v/>
      </c>
      <c r="AV31" s="319">
        <f>+(AV10+$BB$4)*$B$1</f>
        <v/>
      </c>
      <c r="AW31" s="359">
        <f>+(AW10+$BB$4)*$B$1</f>
        <v/>
      </c>
      <c r="AX31" s="318">
        <f>+(AX10+$BB$4)*$B$1</f>
        <v/>
      </c>
      <c r="AY31" s="319">
        <f>+(AY10+$BB$4)*$B$1</f>
        <v/>
      </c>
      <c r="AZ31" s="359">
        <f>+(AZ10+$BB$4)*$B$1</f>
        <v/>
      </c>
      <c r="BA31" s="318">
        <f>+(BA10+$BB$4)*$B$1</f>
        <v/>
      </c>
      <c r="BB31" s="319">
        <f>+(BB10+$BB$4)*$B$1</f>
        <v/>
      </c>
      <c r="BC31" s="359">
        <f>+(BC10+$BB$4)*$B$1</f>
        <v/>
      </c>
      <c r="BD31" s="318">
        <f>+(BD10+$BB$4)*$B$1</f>
        <v/>
      </c>
      <c r="BE31" s="319">
        <f>+(BE10+$BB$4)*$B$1</f>
        <v/>
      </c>
    </row>
    <row r="32" ht="15.75" customHeight="1" s="1129" thickBot="1">
      <c r="C32" s="311" t="inlineStr">
        <is>
          <t>CIF ARA - T1 usd/cbm</t>
        </is>
      </c>
      <c r="D32" s="320">
        <f>+D31+$C$4</f>
        <v/>
      </c>
      <c r="E32" s="320">
        <f>+E31+$C$4</f>
        <v/>
      </c>
      <c r="F32" s="320">
        <f>+F31+$C$4</f>
        <v/>
      </c>
      <c r="G32" s="320">
        <f>+G31+$C$4</f>
        <v/>
      </c>
      <c r="H32" s="320">
        <f>+H31+$C$4</f>
        <v/>
      </c>
      <c r="I32" s="321">
        <f>+I31+$C$4</f>
        <v/>
      </c>
      <c r="J32" s="360">
        <f>+J31+$C$4</f>
        <v/>
      </c>
      <c r="K32" s="320">
        <f>+K31+$C$4</f>
        <v/>
      </c>
      <c r="L32" s="320">
        <f>+L31+$C$4</f>
        <v/>
      </c>
      <c r="M32" s="320">
        <f>+M31+$C$4</f>
        <v/>
      </c>
      <c r="N32" s="320">
        <f>+N31+$C$4</f>
        <v/>
      </c>
      <c r="O32" s="320">
        <f>+O31+$C$4</f>
        <v/>
      </c>
      <c r="P32" s="320">
        <f>+P31+$C$4</f>
        <v/>
      </c>
      <c r="Q32" s="320">
        <f>+Q31+$C$4</f>
        <v/>
      </c>
      <c r="R32" s="320">
        <f>+R31+$C$4</f>
        <v/>
      </c>
      <c r="S32" s="320">
        <f>+S31+$C$4</f>
        <v/>
      </c>
      <c r="T32" s="320">
        <f>+T31+$C$4</f>
        <v/>
      </c>
      <c r="U32" s="320">
        <f>+U31+$C$4</f>
        <v/>
      </c>
      <c r="V32" s="360">
        <f>+V31+$C$4</f>
        <v/>
      </c>
      <c r="W32" s="320">
        <f>+W31+$C$4</f>
        <v/>
      </c>
      <c r="X32" s="321">
        <f>+X31+$C$4</f>
        <v/>
      </c>
      <c r="Y32" s="320">
        <f>+Y31+$C$4</f>
        <v/>
      </c>
      <c r="Z32" s="320">
        <f>+Z31+$C$4</f>
        <v/>
      </c>
      <c r="AA32" s="321">
        <f>+AA31+$C$4</f>
        <v/>
      </c>
      <c r="AB32" s="360">
        <f>+AB31+$C$4</f>
        <v/>
      </c>
      <c r="AC32" s="320">
        <f>+AC31+$C$4</f>
        <v/>
      </c>
      <c r="AD32" s="321">
        <f>+AD31+$C$4</f>
        <v/>
      </c>
      <c r="AE32" s="360">
        <f>+AE31+$C$4</f>
        <v/>
      </c>
      <c r="AF32" s="320">
        <f>+AF31+$C$4</f>
        <v/>
      </c>
      <c r="AG32" s="321">
        <f>+AG31+$C$4</f>
        <v/>
      </c>
      <c r="AH32" s="360">
        <f>+AH31+$C$4</f>
        <v/>
      </c>
      <c r="AI32" s="320">
        <f>+AI31+$C$4</f>
        <v/>
      </c>
      <c r="AJ32" s="321">
        <f>+AJ31+$C$4</f>
        <v/>
      </c>
      <c r="AK32" s="360">
        <f>+AK31+$C$4</f>
        <v/>
      </c>
      <c r="AL32" s="320">
        <f>+AL31+$C$4</f>
        <v/>
      </c>
      <c r="AM32" s="321">
        <f>+AM31+$C$4</f>
        <v/>
      </c>
      <c r="AN32" s="360">
        <f>+AN31+$C$4</f>
        <v/>
      </c>
      <c r="AO32" s="320">
        <f>+AO31+$C$4</f>
        <v/>
      </c>
      <c r="AP32" s="321">
        <f>+AP31+$C$4</f>
        <v/>
      </c>
      <c r="AQ32" s="360">
        <f>+AQ31+$C$4</f>
        <v/>
      </c>
      <c r="AR32" s="320">
        <f>+AR31+$C$4</f>
        <v/>
      </c>
      <c r="AS32" s="320">
        <f>+AS31+$C$4</f>
        <v/>
      </c>
      <c r="AT32" s="360">
        <f>+AT31+$C$4</f>
        <v/>
      </c>
      <c r="AU32" s="320">
        <f>+AU31+$C$4</f>
        <v/>
      </c>
      <c r="AV32" s="321">
        <f>+AV31+$C$4</f>
        <v/>
      </c>
      <c r="AW32" s="360">
        <f>+AW31+$C$4</f>
        <v/>
      </c>
      <c r="AX32" s="320">
        <f>+AX31+$C$4</f>
        <v/>
      </c>
      <c r="AY32" s="321">
        <f>+AY31+$C$4</f>
        <v/>
      </c>
      <c r="AZ32" s="360">
        <f>+AZ31+$C$4</f>
        <v/>
      </c>
      <c r="BA32" s="320">
        <f>+BA31+$C$4</f>
        <v/>
      </c>
      <c r="BB32" s="321">
        <f>+BB31+$C$4</f>
        <v/>
      </c>
      <c r="BC32" s="360">
        <f>+BC31+$C$4</f>
        <v/>
      </c>
      <c r="BD32" s="320">
        <f>+BD31+$C$4</f>
        <v/>
      </c>
      <c r="BE32" s="321">
        <f>+BE31+$C$4</f>
        <v/>
      </c>
      <c r="BI32" s="1078" t="n"/>
    </row>
    <row r="33" ht="15.75" customHeight="1" s="1129" thickBot="1">
      <c r="C33" s="314" t="inlineStr">
        <is>
          <t>CIF ARA eur/cbm T2 DEN.</t>
        </is>
      </c>
      <c r="D33" s="315">
        <f>+(D32/D14)+$BB$6</f>
        <v/>
      </c>
      <c r="E33" s="315">
        <f>+(E32/E14)+$BB$6</f>
        <v/>
      </c>
      <c r="F33" s="315">
        <f>+(F32/F14)+$BB$6</f>
        <v/>
      </c>
      <c r="G33" s="315">
        <f>+(G32/G14)+$BB$6</f>
        <v/>
      </c>
      <c r="H33" s="315">
        <f>+(H32/H14)+$BB$6</f>
        <v/>
      </c>
      <c r="I33" s="316">
        <f>+(I32/I14)+$BB$6</f>
        <v/>
      </c>
      <c r="J33" s="358">
        <f>+(J32/J14)+$BB$6</f>
        <v/>
      </c>
      <c r="K33" s="315">
        <f>+(K32/K14)+$BB$6</f>
        <v/>
      </c>
      <c r="L33" s="315">
        <f>+(L32/L14)+$BB$6</f>
        <v/>
      </c>
      <c r="M33" s="315">
        <f>+(M32/M14)+$BB$6</f>
        <v/>
      </c>
      <c r="N33" s="315">
        <f>+(N32/N14)+$BB$6</f>
        <v/>
      </c>
      <c r="O33" s="315">
        <f>+(O32/O14)+$BB$6</f>
        <v/>
      </c>
      <c r="P33" s="315">
        <f>+(P32/P14)+$BB$6</f>
        <v/>
      </c>
      <c r="Q33" s="315">
        <f>+(Q32/Q14)+$BB$6</f>
        <v/>
      </c>
      <c r="R33" s="315">
        <f>+(R32/R14)+$BB$6</f>
        <v/>
      </c>
      <c r="S33" s="315">
        <f>+(S32/S14)+$BB$6</f>
        <v/>
      </c>
      <c r="T33" s="315">
        <f>+(T32/T14)+$BB$6</f>
        <v/>
      </c>
      <c r="U33" s="315">
        <f>+(U32/U14)+$BB$6</f>
        <v/>
      </c>
      <c r="V33" s="358">
        <f>+(V32/V14)+$BB$6</f>
        <v/>
      </c>
      <c r="W33" s="315">
        <f>+(W32/W14)+$BB$6</f>
        <v/>
      </c>
      <c r="X33" s="316">
        <f>+(X32/X14)+$BB$6</f>
        <v/>
      </c>
      <c r="Y33" s="315">
        <f>+(Y32/Y14)+$BB$6</f>
        <v/>
      </c>
      <c r="Z33" s="315">
        <f>+(Z32/Z14)+$BB$6</f>
        <v/>
      </c>
      <c r="AA33" s="316">
        <f>+(AA32/AA14)+$BB$6</f>
        <v/>
      </c>
      <c r="AB33" s="358">
        <f>+(AB32/AB14)+$BB$6</f>
        <v/>
      </c>
      <c r="AC33" s="315">
        <f>+(AC32/AC14)+$BB$6</f>
        <v/>
      </c>
      <c r="AD33" s="316">
        <f>+(AD32/AD14)+$BB$6</f>
        <v/>
      </c>
      <c r="AE33" s="358">
        <f>+(AE32/AE14)+$BB$6</f>
        <v/>
      </c>
      <c r="AF33" s="315">
        <f>+(AF32/AF14)+$BB$6</f>
        <v/>
      </c>
      <c r="AG33" s="316">
        <f>+(AG32/AG14)+$BB$6</f>
        <v/>
      </c>
      <c r="AH33" s="358">
        <f>+(AH32/AH14)+$BB$6</f>
        <v/>
      </c>
      <c r="AI33" s="315">
        <f>+(AI32/AI14)+$BB$6</f>
        <v/>
      </c>
      <c r="AJ33" s="316">
        <f>+(AJ32/AJ14)+$BB$6</f>
        <v/>
      </c>
      <c r="AK33" s="358">
        <f>+(AK32/AK14)+$BB$6</f>
        <v/>
      </c>
      <c r="AL33" s="315">
        <f>+(AL32/AL14)+$BB$6</f>
        <v/>
      </c>
      <c r="AM33" s="316">
        <f>+(AM32/AM14)+$BB$6</f>
        <v/>
      </c>
      <c r="AN33" s="358">
        <f>+(AN32/AN14)+$BB$6</f>
        <v/>
      </c>
      <c r="AO33" s="315">
        <f>+(AO32/AO14)+$BB$6</f>
        <v/>
      </c>
      <c r="AP33" s="316">
        <f>+(AP32/AP14)+$BB$6</f>
        <v/>
      </c>
      <c r="AQ33" s="358">
        <f>+(AQ32/AQ14)+$BB$6</f>
        <v/>
      </c>
      <c r="AR33" s="315">
        <f>+(AR32/AR14)+$BB$6</f>
        <v/>
      </c>
      <c r="AS33" s="315">
        <f>+(AS32/AS14)+$BB$6</f>
        <v/>
      </c>
      <c r="AT33" s="358">
        <f>+(AT32/AT14)+$BB$6</f>
        <v/>
      </c>
      <c r="AU33" s="315">
        <f>+(AU32/AU14)+$BB$6</f>
        <v/>
      </c>
      <c r="AV33" s="316">
        <f>+(AV32/AV14)+$BB$6</f>
        <v/>
      </c>
      <c r="AW33" s="358">
        <f>+(AW32/AW14)+$BB$6</f>
        <v/>
      </c>
      <c r="AX33" s="315">
        <f>+(AX32/AX14)+$BB$6</f>
        <v/>
      </c>
      <c r="AY33" s="316">
        <f>+(AY32/AY14)+$BB$6</f>
        <v/>
      </c>
      <c r="AZ33" s="358">
        <f>+(AZ32/AZ14)+$BB$6</f>
        <v/>
      </c>
      <c r="BA33" s="315">
        <f>+(BA32/BA14)+$BB$6</f>
        <v/>
      </c>
      <c r="BB33" s="316">
        <f>+(BB32/BB14)+$BB$6</f>
        <v/>
      </c>
      <c r="BC33" s="358">
        <f>+(BC32/BC14)+$BB$6</f>
        <v/>
      </c>
      <c r="BD33" s="315">
        <f>+(BD32/BD14)+$BB$6</f>
        <v/>
      </c>
      <c r="BE33" s="316">
        <f>+(BE32/BE14)+$BB$6</f>
        <v/>
      </c>
    </row>
    <row r="34" ht="15.75" customHeight="1" s="1129" thickBot="1">
      <c r="C34" s="1270" t="inlineStr">
        <is>
          <t>USA DEN Arb M0 vs T2 M+1</t>
        </is>
      </c>
      <c r="D34" s="790" t="n"/>
      <c r="E34" s="790" t="n"/>
      <c r="F34" s="790" t="n"/>
      <c r="G34" s="790" t="n"/>
      <c r="H34" s="790" t="n"/>
      <c r="I34" s="790" t="n"/>
      <c r="J34" s="790" t="n"/>
      <c r="K34" s="790" t="n"/>
      <c r="L34" s="790" t="n"/>
      <c r="M34" s="790" t="n"/>
      <c r="N34" s="790" t="n"/>
      <c r="O34" s="790" t="n"/>
      <c r="P34" s="790" t="n"/>
      <c r="Q34" s="790" t="n"/>
      <c r="R34" s="791" t="n"/>
      <c r="S34" s="790" t="n"/>
      <c r="T34" s="1271">
        <f>+U26-T33</f>
        <v/>
      </c>
      <c r="U34" s="1271">
        <f>+V21-U33</f>
        <v/>
      </c>
      <c r="V34" s="1272">
        <f>+W21-V33</f>
        <v/>
      </c>
      <c r="W34" s="1271">
        <f>+X21-W33</f>
        <v/>
      </c>
      <c r="X34" s="1273">
        <f>+Y21-X33</f>
        <v/>
      </c>
      <c r="Y34" s="1271">
        <f>+Z21-Y33</f>
        <v/>
      </c>
      <c r="Z34" s="1271">
        <f>+AA21-Z33</f>
        <v/>
      </c>
      <c r="AA34" s="1273">
        <f>+AB21-AA33</f>
        <v/>
      </c>
      <c r="AB34" s="1272">
        <f>+AC21-AB33</f>
        <v/>
      </c>
      <c r="AC34" s="1271">
        <f>+AD21-AC33</f>
        <v/>
      </c>
      <c r="AD34" s="1273">
        <f>+AE21-AD33</f>
        <v/>
      </c>
      <c r="AE34" s="1272">
        <f>+AF21-AE33</f>
        <v/>
      </c>
      <c r="AF34" s="1271">
        <f>+AG21-AF33</f>
        <v/>
      </c>
      <c r="AG34" s="1273">
        <f>+AH21-AG33</f>
        <v/>
      </c>
      <c r="AH34" s="1272">
        <f>+AI21-AH33</f>
        <v/>
      </c>
      <c r="AI34" s="1271">
        <f>+AJ21-AI33</f>
        <v/>
      </c>
      <c r="AJ34" s="1273">
        <f>+AK21-AJ33</f>
        <v/>
      </c>
      <c r="AK34" s="1272">
        <f>+AL21-AK33</f>
        <v/>
      </c>
      <c r="AL34" s="1271">
        <f>+AM21-AL33</f>
        <v/>
      </c>
      <c r="AM34" s="1273">
        <f>+AN21-AM33</f>
        <v/>
      </c>
      <c r="AN34" s="1272">
        <f>+AO21-AN33</f>
        <v/>
      </c>
      <c r="AO34" s="1271">
        <f>+AP21-AO33</f>
        <v/>
      </c>
      <c r="AP34" s="1273">
        <f>+AQ21-AP33</f>
        <v/>
      </c>
      <c r="AQ34" s="1272">
        <f>+AR21-AQ33</f>
        <v/>
      </c>
      <c r="AR34" s="1271">
        <f>+AS21-AR33</f>
        <v/>
      </c>
      <c r="AS34" s="1271">
        <f>+AT21-AS33</f>
        <v/>
      </c>
      <c r="AT34" s="1272">
        <f>+AU21-AT33</f>
        <v/>
      </c>
      <c r="AU34" s="1271">
        <f>+AV21-AU33</f>
        <v/>
      </c>
      <c r="AV34" s="1273">
        <f>+AW21-AV33</f>
        <v/>
      </c>
      <c r="AW34" s="1272">
        <f>+AX21-AW33</f>
        <v/>
      </c>
      <c r="AX34" s="1271">
        <f>+AY21-AX33</f>
        <v/>
      </c>
      <c r="AY34" s="1273">
        <f>+AZ21-AY33</f>
        <v/>
      </c>
      <c r="AZ34" s="1272">
        <f>+BA21-AZ33</f>
        <v/>
      </c>
      <c r="BA34" s="1271">
        <f>+BB21-BA33</f>
        <v/>
      </c>
      <c r="BB34" s="1273">
        <f>+BC21-BB33</f>
        <v/>
      </c>
      <c r="BC34" s="1272">
        <f>+BD21-BC33</f>
        <v/>
      </c>
      <c r="BD34" s="1271">
        <f>+BE21-BD33</f>
        <v/>
      </c>
      <c r="BE34" s="1274">
        <f>+BE21-BE33</f>
        <v/>
      </c>
      <c r="BI34" s="1078" t="n"/>
    </row>
    <row r="35" hidden="1" customFormat="1" s="1">
      <c r="C35" s="1275" t="n"/>
      <c r="D35" s="940" t="n"/>
      <c r="E35" s="940" t="n"/>
      <c r="F35" s="940" t="n"/>
      <c r="G35" s="940" t="n"/>
      <c r="H35" s="940" t="n"/>
      <c r="I35" s="940" t="n"/>
      <c r="J35" s="940" t="n"/>
      <c r="K35" s="940" t="n"/>
      <c r="L35" s="940" t="n"/>
      <c r="M35" s="940" t="n"/>
      <c r="N35" s="940" t="n"/>
      <c r="O35" s="940" t="n"/>
      <c r="P35" s="940" t="n"/>
      <c r="Q35" s="940" t="n"/>
      <c r="R35" s="941" t="n"/>
      <c r="S35" s="940" t="n"/>
      <c r="T35" s="1276" t="n"/>
      <c r="U35" s="1276" t="n"/>
      <c r="V35" s="1276" t="n"/>
      <c r="W35" s="1276" t="n"/>
      <c r="X35" s="1276" t="n"/>
      <c r="Y35" s="1276" t="n"/>
      <c r="Z35" s="1276" t="n"/>
      <c r="AA35" s="1276" t="n"/>
      <c r="AB35" s="1276" t="n"/>
      <c r="AC35" s="1276" t="n"/>
      <c r="AD35" s="1276" t="n"/>
      <c r="AE35" s="1276" t="n"/>
      <c r="AF35" s="1276" t="n"/>
      <c r="AG35" s="1276" t="n"/>
      <c r="AH35" s="1276" t="n"/>
      <c r="AI35" s="1276" t="n"/>
      <c r="AJ35" s="1276" t="n"/>
      <c r="AK35" s="1276" t="n"/>
      <c r="AL35" s="1276" t="n"/>
      <c r="AM35" s="1276" t="n"/>
      <c r="AN35" s="1276" t="n"/>
      <c r="AO35" s="1276" t="n"/>
      <c r="AP35" s="1276" t="n"/>
      <c r="AQ35" s="1276" t="n"/>
      <c r="AR35" s="1276" t="n"/>
      <c r="AS35" s="1276" t="n"/>
      <c r="AT35" s="1276" t="n"/>
      <c r="AU35" s="1276" t="n"/>
      <c r="AV35" s="1276" t="n"/>
      <c r="AW35" s="1276" t="n"/>
      <c r="AX35" s="1276" t="n"/>
      <c r="AY35" s="1276" t="n"/>
      <c r="AZ35" s="1276" t="n"/>
      <c r="BA35" s="1276" t="n"/>
      <c r="BB35" s="1276" t="n"/>
      <c r="BC35" s="1276" t="n"/>
      <c r="BD35" s="1276" t="n"/>
      <c r="BE35" s="1276" t="n"/>
    </row>
    <row r="36" hidden="1" customFormat="1" s="1">
      <c r="B36" s="289" t="n">
        <v>1.25</v>
      </c>
      <c r="C36" s="1275" t="n"/>
      <c r="D36" s="940" t="n"/>
      <c r="E36" s="940" t="n"/>
      <c r="F36" s="940" t="n"/>
      <c r="G36" s="940" t="n"/>
      <c r="H36" s="940" t="n"/>
      <c r="I36" s="940" t="n"/>
      <c r="J36" s="940" t="n"/>
      <c r="K36" s="940" t="n"/>
      <c r="L36" s="940" t="n"/>
      <c r="M36" s="940" t="n"/>
      <c r="N36" s="940" t="n"/>
      <c r="O36" s="940" t="n"/>
      <c r="P36" s="940" t="n"/>
      <c r="Q36" s="940" t="n"/>
      <c r="R36" s="941" t="n"/>
      <c r="S36" s="940" t="n"/>
      <c r="T36" s="1276" t="n"/>
      <c r="U36" s="1276" t="n"/>
      <c r="V36" s="1276" t="n"/>
      <c r="W36" s="1276" t="n"/>
      <c r="X36" s="1276" t="n"/>
      <c r="Y36" s="1276" t="n"/>
      <c r="Z36" s="1276" t="n"/>
      <c r="AA36" s="1276" t="n"/>
      <c r="AB36" s="1276" t="n"/>
      <c r="AC36" s="1276" t="n"/>
      <c r="AD36" s="1276" t="n"/>
      <c r="AE36" s="1276" t="n"/>
      <c r="AF36" s="1276" t="n"/>
      <c r="AG36" s="1276" t="n"/>
      <c r="AH36" s="1276" t="n"/>
      <c r="AI36" s="1276" t="n"/>
      <c r="AJ36" s="1276" t="n"/>
      <c r="AK36" s="1276" t="n"/>
      <c r="AL36" s="1276" t="n"/>
      <c r="AM36" s="1276" t="n"/>
      <c r="AN36" s="1276" t="n"/>
      <c r="AO36" s="1276" t="n"/>
      <c r="AP36" s="1276" t="n"/>
      <c r="AQ36" s="1276" t="n"/>
      <c r="AR36" s="1276" t="n"/>
      <c r="AS36" s="1276" t="n"/>
      <c r="AT36" s="1276" t="n"/>
      <c r="AU36" s="1276" t="n"/>
      <c r="AV36" s="1276">
        <f>AV32*$B$36</f>
        <v/>
      </c>
      <c r="AW36" s="1276">
        <f>AW32*$B$36</f>
        <v/>
      </c>
      <c r="AX36" s="1276">
        <f>AX32*$B$36</f>
        <v/>
      </c>
      <c r="AY36" s="1276">
        <f>AY32*$B$36</f>
        <v/>
      </c>
      <c r="AZ36" s="1276">
        <f>AZ32*$B$36</f>
        <v/>
      </c>
      <c r="BA36" s="1276">
        <f>BA32*$B$36</f>
        <v/>
      </c>
      <c r="BB36" s="1276">
        <f>BB32*$B$36</f>
        <v/>
      </c>
      <c r="BC36" s="1276">
        <f>BC32*$B$36</f>
        <v/>
      </c>
      <c r="BD36" s="1276">
        <f>BD32*$B$36</f>
        <v/>
      </c>
      <c r="BE36" s="1276">
        <f>BE32*$B$36</f>
        <v/>
      </c>
    </row>
    <row r="37" hidden="1" customFormat="1" s="1">
      <c r="C37" s="1277" t="inlineStr">
        <is>
          <t>USD vs BRZ</t>
        </is>
      </c>
      <c r="D37" s="1080" t="n"/>
      <c r="E37" s="1080" t="n"/>
      <c r="F37" s="1080" t="n"/>
      <c r="G37" s="1080" t="n"/>
      <c r="H37" s="1080" t="n"/>
      <c r="I37" s="1080" t="n"/>
      <c r="J37" s="1080" t="n"/>
      <c r="K37" s="1080" t="n"/>
      <c r="L37" s="1080" t="n"/>
      <c r="M37" s="1080" t="n"/>
      <c r="N37" s="1080" t="n"/>
      <c r="O37" s="1080" t="n"/>
      <c r="P37" s="1080" t="n"/>
      <c r="Q37" s="1080" t="n"/>
      <c r="R37" s="1080" t="n"/>
      <c r="S37" s="1080" t="n"/>
      <c r="T37" s="1278" t="n"/>
      <c r="U37" s="1278" t="n"/>
      <c r="V37" s="1278" t="n"/>
      <c r="W37" s="1278" t="n"/>
      <c r="X37" s="1278" t="n"/>
      <c r="Y37" s="1278" t="n"/>
      <c r="Z37" s="1278" t="n"/>
      <c r="AA37" s="1278" t="n"/>
      <c r="AB37" s="1278" t="n"/>
      <c r="AC37" s="1278" t="n"/>
      <c r="AD37" s="1278" t="n"/>
      <c r="AE37" s="1278" t="n"/>
      <c r="AF37" s="1278" t="n"/>
      <c r="AG37" s="1278" t="n"/>
      <c r="AH37" s="1278" t="n"/>
      <c r="AI37" s="1278" t="n"/>
      <c r="AJ37" s="1278" t="n"/>
      <c r="AK37" s="1278" t="n"/>
      <c r="AL37" s="1278" t="n"/>
      <c r="AM37" s="1278" t="n"/>
      <c r="AN37" s="1278" t="n"/>
      <c r="AO37" s="1278" t="n"/>
      <c r="AP37" s="1278" t="n"/>
      <c r="AQ37" s="1278" t="n"/>
      <c r="AR37" s="1278" t="n"/>
      <c r="AS37" s="1278" t="n"/>
      <c r="AT37" s="1278" t="n"/>
      <c r="AU37" s="1278" t="n"/>
      <c r="AV37" s="1278">
        <f>AV36-AV25</f>
        <v/>
      </c>
      <c r="AW37" s="1278">
        <f>AW36-AW25</f>
        <v/>
      </c>
      <c r="AX37" s="1278">
        <f>AX36-AX25</f>
        <v/>
      </c>
      <c r="AY37" s="1278">
        <f>AY36-AY25</f>
        <v/>
      </c>
      <c r="AZ37" s="1278">
        <f>AZ36-AZ25</f>
        <v/>
      </c>
      <c r="BA37" s="1278">
        <f>BA36-BA25</f>
        <v/>
      </c>
      <c r="BB37" s="1278">
        <f>BB36-BB25</f>
        <v/>
      </c>
      <c r="BC37" s="1278">
        <f>BC36-BC25</f>
        <v/>
      </c>
      <c r="BD37" s="1278">
        <f>BD36-BD25</f>
        <v/>
      </c>
      <c r="BE37" s="1278">
        <f>BE36-BE25</f>
        <v/>
      </c>
    </row>
    <row r="38" hidden="1" customFormat="1" s="1">
      <c r="C38" s="1275" t="n"/>
      <c r="D38" s="940" t="n"/>
      <c r="E38" s="940" t="n"/>
      <c r="F38" s="940" t="n"/>
      <c r="G38" s="940" t="n"/>
      <c r="H38" s="940" t="n"/>
      <c r="I38" s="940" t="n"/>
      <c r="J38" s="940" t="n"/>
      <c r="K38" s="940" t="n"/>
      <c r="L38" s="940" t="n"/>
      <c r="M38" s="940" t="n"/>
      <c r="N38" s="940" t="n"/>
      <c r="O38" s="940" t="n"/>
      <c r="P38" s="940" t="n"/>
      <c r="Q38" s="940" t="n"/>
      <c r="R38" s="941" t="n"/>
      <c r="S38" s="940" t="n"/>
      <c r="T38" s="1276" t="n"/>
      <c r="U38" s="1276" t="n"/>
      <c r="V38" s="1276" t="n"/>
      <c r="W38" s="1276" t="n"/>
      <c r="X38" s="1276" t="n"/>
      <c r="Y38" s="1276" t="n"/>
      <c r="Z38" s="1276" t="n"/>
      <c r="AA38" s="1276" t="n"/>
      <c r="AB38" s="1276" t="n"/>
      <c r="AC38" s="1276" t="n"/>
      <c r="AD38" s="1276" t="n"/>
      <c r="AE38" s="1276" t="n"/>
      <c r="AF38" s="1276" t="n"/>
      <c r="AG38" s="1276" t="n"/>
      <c r="AH38" s="1276" t="n"/>
      <c r="AI38" s="1276" t="n"/>
      <c r="AJ38" s="1276" t="n"/>
      <c r="AK38" s="1276" t="n"/>
      <c r="AL38" s="1276" t="n"/>
      <c r="AM38" s="1276" t="n"/>
      <c r="AN38" s="1276" t="n"/>
      <c r="AO38" s="1276" t="n"/>
      <c r="AP38" s="1276" t="n"/>
      <c r="AQ38" s="1276" t="n"/>
      <c r="AR38" s="1276" t="n"/>
      <c r="AS38" s="1276" t="n"/>
      <c r="AT38" s="1276" t="n"/>
      <c r="AU38" s="1276" t="n"/>
      <c r="AV38" s="1279">
        <f>AV37/264.172</f>
        <v/>
      </c>
      <c r="AW38" s="1279">
        <f>AW37/264.172</f>
        <v/>
      </c>
      <c r="AX38" s="1279">
        <f>AX37/264.172</f>
        <v/>
      </c>
      <c r="AY38" s="1279">
        <f>AY37/264.172</f>
        <v/>
      </c>
      <c r="AZ38" s="1279">
        <f>AZ37/264.172</f>
        <v/>
      </c>
      <c r="BA38" s="1279">
        <f>BA37/264.172</f>
        <v/>
      </c>
      <c r="BB38" s="1279">
        <f>BB37/264.172</f>
        <v/>
      </c>
      <c r="BC38" s="1279">
        <f>BC37/264.172</f>
        <v/>
      </c>
      <c r="BD38" s="1279">
        <f>BD37/264.172</f>
        <v/>
      </c>
      <c r="BE38" s="1279">
        <f>BE37/264.172</f>
        <v/>
      </c>
    </row>
    <row r="39" hidden="1" customFormat="1" s="1">
      <c r="C39" s="1280" t="inlineStr">
        <is>
          <t>** Anhydrous flat Hydrous</t>
        </is>
      </c>
      <c r="D39" s="940" t="n"/>
      <c r="E39" s="940" t="n"/>
      <c r="F39" s="940" t="n"/>
      <c r="G39" s="940" t="n"/>
      <c r="H39" s="940" t="n"/>
      <c r="I39" s="940" t="n"/>
      <c r="J39" s="940" t="n"/>
      <c r="K39" s="940" t="n"/>
      <c r="L39" s="940" t="n"/>
      <c r="M39" s="940" t="n"/>
      <c r="N39" s="940" t="n"/>
      <c r="O39" s="940" t="n"/>
      <c r="P39" s="940" t="n"/>
      <c r="Q39" s="940" t="n"/>
      <c r="R39" s="941" t="n"/>
      <c r="S39" s="940" t="n"/>
      <c r="T39" s="1276" t="n"/>
      <c r="U39" s="1276" t="n"/>
      <c r="V39" s="1276" t="n"/>
      <c r="W39" s="1276" t="n"/>
      <c r="X39" s="1276" t="n"/>
      <c r="Y39" s="1276" t="n"/>
      <c r="Z39" s="1276" t="n"/>
      <c r="AA39" s="1276" t="n"/>
      <c r="AB39" s="1276" t="n"/>
      <c r="AC39" s="1276" t="n"/>
      <c r="AD39" s="1276" t="n"/>
      <c r="AE39" s="1276" t="n"/>
      <c r="AF39" s="1276" t="n"/>
      <c r="AG39" s="1276" t="n"/>
      <c r="AH39" s="1276" t="n"/>
      <c r="AI39" s="1276" t="n"/>
      <c r="AJ39" s="1276" t="n"/>
      <c r="AK39" s="1276" t="n"/>
      <c r="AL39" s="1276" t="n"/>
      <c r="AM39" s="1276" t="n"/>
      <c r="AN39" s="1276" t="n"/>
      <c r="AO39" s="1276" t="n"/>
      <c r="AP39" s="1276" t="n"/>
      <c r="AQ39" s="1276" t="n"/>
      <c r="AR39" s="1276" t="n"/>
      <c r="AS39" s="1276" t="n"/>
      <c r="AT39" s="1276" t="n"/>
      <c r="AU39" s="1276" t="n"/>
      <c r="AV39" s="1276" t="n"/>
      <c r="AW39" s="1276" t="n"/>
      <c r="AX39" s="1276" t="n"/>
      <c r="AY39" s="1276" t="n"/>
      <c r="AZ39" s="1276" t="n"/>
      <c r="BA39" s="1276" t="n"/>
      <c r="BB39" s="1276" t="n"/>
      <c r="BC39" s="1276" t="n"/>
      <c r="BD39" s="1276" t="n"/>
      <c r="BE39" s="1276" t="n"/>
    </row>
    <row r="40" customFormat="1" s="1">
      <c r="C40" s="929" t="inlineStr">
        <is>
          <t>Brazil premium over USA</t>
        </is>
      </c>
      <c r="D40" s="763" t="n"/>
      <c r="E40" s="763" t="n"/>
      <c r="F40" s="763" t="n"/>
      <c r="G40" s="763" t="n"/>
      <c r="H40" s="763" t="n"/>
      <c r="I40" s="763" t="n"/>
      <c r="J40" s="763" t="n"/>
      <c r="K40" s="763" t="n"/>
      <c r="L40" s="763" t="n"/>
      <c r="M40" s="763" t="n"/>
      <c r="N40" s="763" t="n"/>
      <c r="O40" s="763" t="n"/>
      <c r="P40" s="763" t="n"/>
      <c r="Q40" s="763" t="n"/>
      <c r="R40" s="763" t="n"/>
      <c r="S40" s="763" t="n"/>
      <c r="T40" s="763" t="n"/>
      <c r="U40" s="763" t="n"/>
      <c r="V40" s="763" t="n"/>
      <c r="W40" s="763" t="n"/>
      <c r="X40" s="763" t="n"/>
      <c r="Y40" s="763" t="n"/>
      <c r="Z40" s="763" t="n"/>
      <c r="AA40" s="763" t="n"/>
      <c r="AE40" s="1281" t="n"/>
      <c r="AF40" s="1281" t="n"/>
      <c r="AG40" s="1281" t="n"/>
      <c r="AH40" s="1281" t="n"/>
      <c r="AI40" s="1043">
        <f>AI26-AI33</f>
        <v/>
      </c>
      <c r="AJ40" s="1043">
        <f>AJ26-AJ33</f>
        <v/>
      </c>
      <c r="AK40" s="1043">
        <f>AK26-AK33</f>
        <v/>
      </c>
      <c r="AL40" s="1043">
        <f>AL26-AL33</f>
        <v/>
      </c>
      <c r="AM40" s="1043">
        <f>AM26-AM33</f>
        <v/>
      </c>
      <c r="AN40" s="1043">
        <f>AN26-AN33</f>
        <v/>
      </c>
      <c r="AO40" s="1043">
        <f>AO26-AO33</f>
        <v/>
      </c>
      <c r="AP40" s="1043">
        <f>AP26-AP33</f>
        <v/>
      </c>
      <c r="AQ40" s="1043">
        <f>AQ26-AQ33</f>
        <v/>
      </c>
      <c r="AR40" s="1043">
        <f>AR26-AR33</f>
        <v/>
      </c>
      <c r="AS40" s="1043">
        <f>AS26-AS33</f>
        <v/>
      </c>
      <c r="AT40" s="1043">
        <f>AT26-AT33</f>
        <v/>
      </c>
      <c r="AU40" s="1043">
        <f>AU26-AU33</f>
        <v/>
      </c>
      <c r="AV40" s="1043">
        <f>AV26-AV33</f>
        <v/>
      </c>
      <c r="AW40" s="1043">
        <f>AW26-AW33</f>
        <v/>
      </c>
      <c r="AX40" s="1043">
        <f>AX26-AX33</f>
        <v/>
      </c>
      <c r="AY40" s="1043">
        <f>AY26-AY33</f>
        <v/>
      </c>
      <c r="AZ40" s="1043">
        <f>AZ26-AZ33</f>
        <v/>
      </c>
      <c r="BA40" s="1043">
        <f>BA26-BA33</f>
        <v/>
      </c>
      <c r="BB40" s="1043">
        <f>BB26-BB33</f>
        <v/>
      </c>
      <c r="BC40" s="1043">
        <f>BC26-BC33</f>
        <v/>
      </c>
      <c r="BD40" s="1043">
        <f>BD26-BD33</f>
        <v/>
      </c>
      <c r="BE40" s="1043">
        <f>BE26-BE33</f>
        <v/>
      </c>
    </row>
    <row r="41">
      <c r="C41" s="929" t="n"/>
      <c r="D41" s="763" t="n"/>
      <c r="E41" s="763" t="n"/>
      <c r="F41" s="763" t="n"/>
      <c r="G41" s="763" t="n"/>
      <c r="H41" s="763" t="n"/>
      <c r="I41" s="763" t="n"/>
      <c r="J41" s="763" t="n"/>
      <c r="K41" s="763" t="n"/>
      <c r="L41" s="763" t="n"/>
      <c r="M41" s="763" t="n"/>
      <c r="N41" s="763" t="n"/>
      <c r="O41" s="763" t="n"/>
      <c r="P41" s="763" t="n"/>
      <c r="Q41" s="763" t="n"/>
      <c r="R41" s="763" t="n"/>
      <c r="S41" s="763" t="n"/>
      <c r="T41" s="763" t="n"/>
      <c r="U41" s="763" t="n"/>
      <c r="V41" s="763" t="n"/>
      <c r="W41" s="763" t="n"/>
      <c r="X41" s="763" t="n"/>
      <c r="Y41" s="763" t="n"/>
      <c r="Z41" s="763" t="n"/>
      <c r="AA41" s="763" t="n"/>
      <c r="AE41" s="1282" t="n"/>
      <c r="AF41" s="1282" t="n"/>
      <c r="AG41" s="1282" t="n"/>
      <c r="AH41" s="1282" t="n"/>
      <c r="AI41" s="928" t="n"/>
      <c r="AJ41" s="928" t="n"/>
      <c r="AK41" s="928" t="n"/>
      <c r="AL41" s="928" t="n"/>
      <c r="AM41" s="928" t="n"/>
      <c r="AN41" s="928" t="n"/>
      <c r="AO41" s="928" t="n"/>
      <c r="AP41" s="928" t="n"/>
      <c r="AQ41" s="928" t="n"/>
      <c r="AR41" s="928" t="n"/>
      <c r="AS41" s="928" t="n"/>
      <c r="AT41" s="928" t="n"/>
      <c r="AU41" s="928" t="n"/>
      <c r="AV41" s="928" t="n"/>
      <c r="AW41" s="928" t="n"/>
      <c r="AX41" s="928" t="n"/>
      <c r="AY41" s="928" t="n"/>
      <c r="AZ41" s="928" t="n"/>
      <c r="BA41" s="928" t="n"/>
      <c r="BB41" s="928" t="n"/>
      <c r="BC41" s="928" t="n"/>
      <c r="BD41" s="928" t="n"/>
      <c r="BE41" s="928" t="n"/>
    </row>
    <row r="42" ht="15.75" customHeight="1" s="1129" thickBot="1">
      <c r="C42" s="259" t="n"/>
      <c r="D42" s="763" t="n"/>
      <c r="E42" s="763" t="n"/>
      <c r="F42" s="763" t="n"/>
      <c r="G42" s="763" t="n"/>
      <c r="H42" s="763" t="n"/>
      <c r="I42" s="763" t="n"/>
      <c r="J42" s="763" t="n"/>
      <c r="K42" s="763" t="n"/>
      <c r="L42" s="763" t="n"/>
      <c r="M42" s="763" t="n"/>
      <c r="N42" s="763" t="n"/>
      <c r="O42" s="763" t="n"/>
      <c r="P42" s="763" t="n"/>
      <c r="Q42" s="763" t="n"/>
      <c r="R42" s="763" t="n"/>
      <c r="S42" s="763" t="n"/>
      <c r="T42" s="763" t="n"/>
      <c r="U42" s="763" t="n"/>
      <c r="V42" s="763" t="n"/>
      <c r="W42" s="763" t="n"/>
      <c r="X42" s="763" t="n"/>
      <c r="Y42" s="763" t="n"/>
      <c r="Z42" s="763" t="n"/>
      <c r="AA42" s="763" t="n"/>
      <c r="AE42" s="1282" t="n"/>
      <c r="AF42" s="1282" t="n"/>
      <c r="AG42" s="1282" t="n"/>
      <c r="AH42" s="1282" t="n"/>
      <c r="AI42" s="1282" t="n"/>
      <c r="AJ42" s="1282" t="n"/>
      <c r="AK42" s="1282" t="n"/>
      <c r="AL42" s="1282" t="n"/>
      <c r="AM42" s="1282" t="n"/>
      <c r="AN42" s="1282" t="n"/>
      <c r="AO42" s="1282" t="n"/>
      <c r="AP42" s="1282" t="n"/>
      <c r="AQ42" s="1282" t="n"/>
      <c r="AR42" s="1282" t="n"/>
      <c r="AS42" s="1282" t="n"/>
      <c r="AT42" s="1282" t="n"/>
      <c r="AU42" s="1282" t="n"/>
      <c r="AV42" s="1282" t="n"/>
      <c r="AW42" s="1282" t="n"/>
      <c r="AX42" s="1282" t="n"/>
      <c r="AY42" s="1282" t="n"/>
      <c r="AZ42" s="1282" t="n"/>
      <c r="BA42" s="1282" t="n"/>
      <c r="BB42" s="1282" t="n"/>
      <c r="BC42" s="1282" t="n"/>
      <c r="BD42" s="1282" t="n"/>
      <c r="BE42" s="1282" t="n"/>
    </row>
    <row r="43">
      <c r="C43" s="755" t="inlineStr">
        <is>
          <t>T2 M+1 eur/cbm disc</t>
        </is>
      </c>
      <c r="D43" s="756" t="n"/>
      <c r="E43" s="756" t="n"/>
      <c r="F43" s="756" t="n"/>
      <c r="G43" s="756" t="n"/>
      <c r="H43" s="756" t="n"/>
      <c r="I43" s="756" t="n"/>
      <c r="J43" s="756" t="n"/>
      <c r="K43" s="757">
        <f>+L10</f>
        <v/>
      </c>
      <c r="L43" s="757">
        <f>+M10</f>
        <v/>
      </c>
      <c r="M43" s="757">
        <f>+N10</f>
        <v/>
      </c>
      <c r="N43" s="757">
        <f>+O10</f>
        <v/>
      </c>
      <c r="O43" s="757">
        <f>+P10</f>
        <v/>
      </c>
      <c r="P43" s="757">
        <f>+Q10</f>
        <v/>
      </c>
      <c r="Q43" s="757">
        <f>+R21+$C$44</f>
        <v/>
      </c>
      <c r="R43" s="757">
        <f>+S21+$C$44</f>
        <v/>
      </c>
      <c r="S43" s="757">
        <f>+T21+$C$44</f>
        <v/>
      </c>
      <c r="T43" s="757">
        <f>+U21+$C$44</f>
        <v/>
      </c>
      <c r="U43" s="757">
        <f>+V21+$C$44</f>
        <v/>
      </c>
      <c r="V43" s="760">
        <f>+W21+$C$44</f>
        <v/>
      </c>
      <c r="W43" s="757">
        <f>+X21+$C$44</f>
        <v/>
      </c>
      <c r="X43" s="758">
        <f>+Y21+$C$44</f>
        <v/>
      </c>
      <c r="Y43" s="760">
        <f>+Z21+$C$44</f>
        <v/>
      </c>
      <c r="Z43" s="757">
        <f>+AA21+$C$44</f>
        <v/>
      </c>
      <c r="AA43" s="758">
        <f>+AB21+$C$44</f>
        <v/>
      </c>
      <c r="AB43" s="757">
        <f>+AC21+$C$44</f>
        <v/>
      </c>
      <c r="AC43" s="757">
        <f>+AD21+$C$44</f>
        <v/>
      </c>
      <c r="AD43" s="758">
        <f>+AE21+$C$44</f>
        <v/>
      </c>
      <c r="AE43" s="757">
        <f>+AF21+$C$44</f>
        <v/>
      </c>
      <c r="AF43" s="757">
        <f>+AG21+$C$44</f>
        <v/>
      </c>
      <c r="AG43" s="758">
        <f>+AH21+$C$44</f>
        <v/>
      </c>
      <c r="AH43" s="757">
        <f>+AI21+$C$44</f>
        <v/>
      </c>
      <c r="AI43" s="757">
        <f>+AJ21+$C$44</f>
        <v/>
      </c>
      <c r="AJ43" s="758">
        <f>+AK21+$C$44</f>
        <v/>
      </c>
      <c r="AK43" s="757">
        <f>+AL21+$C$44</f>
        <v/>
      </c>
      <c r="AL43" s="757">
        <f>+AM21+$C$44</f>
        <v/>
      </c>
      <c r="AM43" s="758">
        <f>+AN21+$C$44</f>
        <v/>
      </c>
      <c r="AN43" s="757">
        <f>+AO21+$C$44</f>
        <v/>
      </c>
      <c r="AO43" s="757">
        <f>+AP21+$C$44</f>
        <v/>
      </c>
      <c r="AP43" s="758">
        <f>+AQ21+$C$44</f>
        <v/>
      </c>
      <c r="AQ43" s="757">
        <f>+AR21+$C$44</f>
        <v/>
      </c>
      <c r="AR43" s="757">
        <f>+AS21+$C$44</f>
        <v/>
      </c>
      <c r="AS43" s="758">
        <f>+AT21+$C$44</f>
        <v/>
      </c>
      <c r="AT43" s="758">
        <f>+AU21+$C$44</f>
        <v/>
      </c>
      <c r="AU43" s="758">
        <f>+AV21+$C$44</f>
        <v/>
      </c>
      <c r="AV43" s="758">
        <f>+AW21+$C$44</f>
        <v/>
      </c>
      <c r="AW43" s="758">
        <f>+AX21+$C$44</f>
        <v/>
      </c>
      <c r="AX43" s="758">
        <f>+AY21+$C$44</f>
        <v/>
      </c>
      <c r="AY43" s="758">
        <f>+AZ21+$C$44</f>
        <v/>
      </c>
      <c r="AZ43" s="758">
        <f>+BA21+$C$44</f>
        <v/>
      </c>
      <c r="BA43" s="758">
        <f>+BB21+$C$44</f>
        <v/>
      </c>
      <c r="BB43" s="758">
        <f>+BC21+$C$44</f>
        <v/>
      </c>
      <c r="BC43" s="758">
        <f>+BD21+$C$44</f>
        <v/>
      </c>
      <c r="BD43" s="758">
        <f>+BE21+$C$44</f>
        <v/>
      </c>
      <c r="BE43" s="758">
        <f>+BF21+$C$44</f>
        <v/>
      </c>
    </row>
    <row r="44">
      <c r="C44" s="762" t="n">
        <v>-130</v>
      </c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87" t="n"/>
      <c r="W44" s="1" t="n"/>
      <c r="X44" s="5" t="n"/>
      <c r="Y44" s="87" t="n"/>
      <c r="Z44" s="1" t="n"/>
      <c r="AA44" s="5" t="n"/>
      <c r="AB44" s="1" t="n"/>
      <c r="AC44" s="1" t="n"/>
      <c r="AD44" s="5" t="n"/>
      <c r="AE44" s="1" t="n"/>
      <c r="AF44" s="1" t="n"/>
      <c r="AG44" s="5" t="n"/>
      <c r="AH44" s="1" t="n"/>
      <c r="AI44" s="1" t="n"/>
      <c r="AJ44" s="5" t="n"/>
      <c r="AK44" s="1" t="n"/>
      <c r="AL44" s="1" t="n"/>
      <c r="AM44" s="5" t="n"/>
      <c r="AN44" s="1" t="n"/>
      <c r="AO44" s="1" t="n"/>
      <c r="AP44" s="5" t="n"/>
      <c r="AQ44" s="1" t="n"/>
      <c r="AR44" s="1" t="n"/>
      <c r="AS44" s="5" t="n"/>
      <c r="AT44" s="5" t="n"/>
      <c r="AU44" s="5" t="n"/>
      <c r="AV44" s="5" t="n"/>
      <c r="AW44" s="5" t="n"/>
      <c r="AX44" s="5" t="n"/>
      <c r="AY44" s="5" t="n"/>
      <c r="AZ44" s="5" t="n"/>
      <c r="BA44" s="5" t="n"/>
      <c r="BB44" s="5" t="n"/>
      <c r="BC44" s="5" t="n"/>
      <c r="BD44" s="5" t="n"/>
      <c r="BE44" s="5" t="n"/>
    </row>
    <row r="45" ht="15.75" customHeight="1" s="1129" thickBot="1">
      <c r="C45" s="573" t="inlineStr">
        <is>
          <t>ARB UISA/EU Denatured</t>
        </is>
      </c>
      <c r="D45" s="574" t="n"/>
      <c r="E45" s="574" t="n"/>
      <c r="F45" s="574" t="n"/>
      <c r="G45" s="574" t="n"/>
      <c r="H45" s="574" t="n"/>
      <c r="I45" s="574" t="n"/>
      <c r="J45" s="574" t="n"/>
      <c r="K45" s="1283">
        <f>+K43-K42</f>
        <v/>
      </c>
      <c r="L45" s="1283">
        <f>+L43-L42</f>
        <v/>
      </c>
      <c r="M45" s="1284">
        <f>+M43-M42</f>
        <v/>
      </c>
      <c r="N45" s="1284">
        <f>+N43-N42</f>
        <v/>
      </c>
      <c r="O45" s="1284">
        <f>+O43-O42</f>
        <v/>
      </c>
      <c r="P45" s="1284">
        <f>+P43-P42</f>
        <v/>
      </c>
      <c r="Q45" s="1284">
        <f>+Q43-Q33</f>
        <v/>
      </c>
      <c r="R45" s="1284">
        <f>+R43-R33</f>
        <v/>
      </c>
      <c r="S45" s="1284">
        <f>+S43-S33</f>
        <v/>
      </c>
      <c r="T45" s="1284">
        <f>+T43-T33</f>
        <v/>
      </c>
      <c r="U45" s="1284">
        <f>+U43-U33</f>
        <v/>
      </c>
      <c r="V45" s="1285">
        <f>+V43-V33</f>
        <v/>
      </c>
      <c r="W45" s="1284">
        <f>+W43-W33</f>
        <v/>
      </c>
      <c r="X45" s="1286">
        <f>+X43-X33</f>
        <v/>
      </c>
      <c r="Y45" s="1285">
        <f>+Y43-Y33</f>
        <v/>
      </c>
      <c r="Z45" s="1284">
        <f>+Z43-Z33</f>
        <v/>
      </c>
      <c r="AA45" s="1286">
        <f>+AA43-AA33</f>
        <v/>
      </c>
      <c r="AB45" s="1284">
        <f>+AB43-AB33</f>
        <v/>
      </c>
      <c r="AC45" s="1284">
        <f>+AC43-AC33</f>
        <v/>
      </c>
      <c r="AD45" s="1286">
        <f>+AD43-AD33</f>
        <v/>
      </c>
      <c r="AE45" s="1284">
        <f>+AE43-AE33</f>
        <v/>
      </c>
      <c r="AF45" s="1284">
        <f>+AF43-AF33</f>
        <v/>
      </c>
      <c r="AG45" s="1286">
        <f>+AG43-AG33</f>
        <v/>
      </c>
      <c r="AH45" s="1284">
        <f>+AH43-AH33</f>
        <v/>
      </c>
      <c r="AI45" s="1284">
        <f>+AI43-AI33</f>
        <v/>
      </c>
      <c r="AJ45" s="1286">
        <f>+AJ43-AJ33</f>
        <v/>
      </c>
      <c r="AK45" s="1284">
        <f>+AK43-AK33</f>
        <v/>
      </c>
      <c r="AL45" s="1284">
        <f>+AL43-AL33</f>
        <v/>
      </c>
      <c r="AM45" s="1286">
        <f>+AM43-AM33</f>
        <v/>
      </c>
      <c r="AN45" s="1284">
        <f>+AN43-AN33</f>
        <v/>
      </c>
      <c r="AO45" s="1284">
        <f>+AO43-AO33</f>
        <v/>
      </c>
      <c r="AP45" s="1286">
        <f>+AP43-AP33</f>
        <v/>
      </c>
      <c r="AQ45" s="1284">
        <f>+AQ43-AQ33</f>
        <v/>
      </c>
      <c r="AR45" s="1284">
        <f>+AR43-AR33</f>
        <v/>
      </c>
      <c r="AS45" s="1286">
        <f>+AS43-AS33</f>
        <v/>
      </c>
      <c r="AT45" s="1286">
        <f>+AT43-AT33</f>
        <v/>
      </c>
      <c r="AU45" s="1286">
        <f>+AU43-AU33</f>
        <v/>
      </c>
      <c r="AV45" s="1286">
        <f>+AV43-AV33</f>
        <v/>
      </c>
      <c r="AW45" s="1286">
        <f>+AW43-AW33</f>
        <v/>
      </c>
      <c r="AX45" s="1286">
        <f>+AX43-AX33</f>
        <v/>
      </c>
      <c r="AY45" s="1286">
        <f>+AY43-AY33</f>
        <v/>
      </c>
      <c r="AZ45" s="1286">
        <f>+AZ43-AZ33</f>
        <v/>
      </c>
      <c r="BA45" s="1286">
        <f>+BA43-BA33</f>
        <v/>
      </c>
      <c r="BB45" s="1286">
        <f>+BB43-BB33</f>
        <v/>
      </c>
      <c r="BC45" s="1286">
        <f>+BC43-BC33</f>
        <v/>
      </c>
      <c r="BD45" s="1286">
        <f>+BD43-BD33</f>
        <v/>
      </c>
      <c r="BE45" s="1286">
        <f>+BE43-BE33</f>
        <v/>
      </c>
    </row>
    <row r="46" customFormat="1" s="1"/>
    <row r="47" ht="15.75" customFormat="1" customHeight="1" s="1" thickBot="1"/>
    <row r="48" ht="15.75" customHeight="1" s="1129" thickBot="1">
      <c r="C48" s="579" t="inlineStr">
        <is>
          <t>ARB BRZ/EU, Bon Sucro</t>
        </is>
      </c>
      <c r="D48" s="387" t="n"/>
      <c r="E48" s="387" t="n"/>
      <c r="F48" s="387" t="n"/>
      <c r="G48" s="387" t="n"/>
      <c r="H48" s="387" t="n"/>
      <c r="I48" s="387" t="n"/>
      <c r="J48" s="387" t="n"/>
      <c r="K48" s="580" t="inlineStr">
        <is>
          <t>FEB</t>
        </is>
      </c>
      <c r="L48" s="580" t="inlineStr">
        <is>
          <t>MAR</t>
        </is>
      </c>
      <c r="M48" s="580" t="inlineStr">
        <is>
          <t>APR</t>
        </is>
      </c>
      <c r="N48" s="580" t="inlineStr">
        <is>
          <t>MAY</t>
        </is>
      </c>
      <c r="O48" s="580" t="inlineStr">
        <is>
          <t>JUN</t>
        </is>
      </c>
      <c r="P48" s="580" t="inlineStr">
        <is>
          <t>JUL</t>
        </is>
      </c>
      <c r="Q48" s="580" t="inlineStr">
        <is>
          <t>AUG</t>
        </is>
      </c>
      <c r="R48" s="580" t="inlineStr">
        <is>
          <t>SEP</t>
        </is>
      </c>
      <c r="S48" s="580" t="inlineStr">
        <is>
          <t>OCT</t>
        </is>
      </c>
      <c r="T48" s="580" t="inlineStr">
        <is>
          <t>NOV</t>
        </is>
      </c>
      <c r="U48" s="581" t="inlineStr">
        <is>
          <t>DEC</t>
        </is>
      </c>
      <c r="V48" s="690" t="inlineStr">
        <is>
          <t>JAN</t>
        </is>
      </c>
      <c r="W48" s="580" t="inlineStr">
        <is>
          <t>FEB</t>
        </is>
      </c>
      <c r="X48" s="581" t="inlineStr">
        <is>
          <t>MAR</t>
        </is>
      </c>
      <c r="Y48" s="690" t="inlineStr">
        <is>
          <t>APR</t>
        </is>
      </c>
      <c r="Z48" s="580" t="inlineStr">
        <is>
          <t>MAY</t>
        </is>
      </c>
      <c r="AA48" s="581" t="inlineStr">
        <is>
          <t>JUN</t>
        </is>
      </c>
      <c r="AB48" s="580" t="inlineStr">
        <is>
          <t>JUL</t>
        </is>
      </c>
      <c r="AC48" s="580" t="inlineStr">
        <is>
          <t>AUG</t>
        </is>
      </c>
      <c r="AD48" s="581" t="inlineStr">
        <is>
          <t>SEP</t>
        </is>
      </c>
      <c r="AE48" s="580" t="inlineStr">
        <is>
          <t>OCT</t>
        </is>
      </c>
      <c r="AF48" s="580" t="inlineStr">
        <is>
          <t>NOV</t>
        </is>
      </c>
      <c r="AG48" s="581" t="inlineStr">
        <is>
          <t>DEC</t>
        </is>
      </c>
      <c r="AH48" s="690" t="inlineStr">
        <is>
          <t>JAN'24</t>
        </is>
      </c>
      <c r="AI48" s="580" t="inlineStr">
        <is>
          <t>FEB'24</t>
        </is>
      </c>
      <c r="AJ48" s="581" t="inlineStr">
        <is>
          <t>MAR'24</t>
        </is>
      </c>
      <c r="AK48" s="690" t="inlineStr">
        <is>
          <t>APR'24</t>
        </is>
      </c>
      <c r="AL48" s="91" t="n">
        <v>45413</v>
      </c>
      <c r="AM48" s="92" t="n">
        <v>45444</v>
      </c>
      <c r="AN48" s="430" t="n">
        <v>45474</v>
      </c>
      <c r="AO48" s="91" t="n">
        <v>45505</v>
      </c>
      <c r="AP48" s="92" t="n">
        <v>45536</v>
      </c>
      <c r="AQ48" s="430" t="n">
        <v>45566</v>
      </c>
      <c r="AR48" s="91" t="n">
        <v>45597</v>
      </c>
      <c r="AS48" s="92" t="n">
        <v>45627</v>
      </c>
      <c r="AT48" s="430" t="n">
        <v>45658</v>
      </c>
      <c r="AU48" s="91" t="n">
        <v>45689</v>
      </c>
      <c r="AV48" s="92" t="n">
        <v>45717</v>
      </c>
      <c r="AW48" s="430" t="n">
        <v>45748</v>
      </c>
      <c r="AX48" s="91" t="n">
        <v>45778</v>
      </c>
      <c r="AY48" s="92" t="n">
        <v>45809</v>
      </c>
      <c r="AZ48" s="430" t="n">
        <v>45839</v>
      </c>
      <c r="BA48" s="91" t="n">
        <v>45870</v>
      </c>
      <c r="BB48" s="92" t="n">
        <v>45901</v>
      </c>
      <c r="BC48" s="430" t="n">
        <v>45931</v>
      </c>
      <c r="BD48" s="91" t="n">
        <v>45962</v>
      </c>
      <c r="BE48" s="92" t="n">
        <v>45992</v>
      </c>
    </row>
    <row r="49">
      <c r="C49" s="90" t="inlineStr">
        <is>
          <t>FOB Brazil, usd/cbm</t>
        </is>
      </c>
      <c r="K49" s="577">
        <f>+K24</f>
        <v/>
      </c>
      <c r="L49" s="577">
        <f>+L24</f>
        <v/>
      </c>
      <c r="M49" s="577">
        <f>+M24</f>
        <v/>
      </c>
      <c r="N49" s="577">
        <f>+N24</f>
        <v/>
      </c>
      <c r="O49" s="577">
        <f>+O24</f>
        <v/>
      </c>
      <c r="P49" s="577">
        <f>+P24</f>
        <v/>
      </c>
      <c r="Q49" s="577">
        <f>+Q24</f>
        <v/>
      </c>
      <c r="R49" s="577">
        <f>+R24</f>
        <v/>
      </c>
      <c r="S49" s="577">
        <f>+S24</f>
        <v/>
      </c>
      <c r="T49" s="577">
        <f>+T24</f>
        <v/>
      </c>
      <c r="U49" s="578">
        <f>+U24</f>
        <v/>
      </c>
      <c r="V49" s="691">
        <f>+V24</f>
        <v/>
      </c>
      <c r="W49" s="577">
        <f>+W24</f>
        <v/>
      </c>
      <c r="X49" s="578">
        <f>+X24</f>
        <v/>
      </c>
      <c r="Y49" s="691">
        <f>+Y24</f>
        <v/>
      </c>
      <c r="Z49" s="577">
        <f>+Z24</f>
        <v/>
      </c>
      <c r="AA49" s="578">
        <f>+AA24</f>
        <v/>
      </c>
      <c r="AB49" s="577">
        <f>+AB24</f>
        <v/>
      </c>
      <c r="AC49" s="577">
        <f>+AC24</f>
        <v/>
      </c>
      <c r="AD49" s="578">
        <f>+AD24</f>
        <v/>
      </c>
      <c r="AE49" s="577">
        <f>+AE24</f>
        <v/>
      </c>
      <c r="AF49" s="577">
        <f>+AF24</f>
        <v/>
      </c>
      <c r="AG49" s="578">
        <f>+AG24</f>
        <v/>
      </c>
      <c r="AH49" s="577">
        <f>+AH24</f>
        <v/>
      </c>
      <c r="AI49" s="577">
        <f>+AI24</f>
        <v/>
      </c>
      <c r="AJ49" s="578">
        <f>+AJ24</f>
        <v/>
      </c>
      <c r="AK49" s="577">
        <f>+AK24</f>
        <v/>
      </c>
      <c r="AL49" s="577">
        <f>+AL24</f>
        <v/>
      </c>
      <c r="AM49" s="578">
        <f>+AM24</f>
        <v/>
      </c>
      <c r="AN49" s="577">
        <f>+AN24</f>
        <v/>
      </c>
      <c r="AO49" s="577">
        <f>+AO24</f>
        <v/>
      </c>
      <c r="AP49" s="578">
        <f>+AP24</f>
        <v/>
      </c>
      <c r="AQ49" s="577">
        <f>+AQ24</f>
        <v/>
      </c>
      <c r="AR49" s="577">
        <f>+AR24</f>
        <v/>
      </c>
      <c r="AS49" s="578">
        <f>+AS24</f>
        <v/>
      </c>
      <c r="AT49" s="691">
        <f>+AT24</f>
        <v/>
      </c>
      <c r="AU49" s="577">
        <f>+AU24</f>
        <v/>
      </c>
      <c r="AV49" s="578">
        <f>+AV24</f>
        <v/>
      </c>
      <c r="AW49" s="691">
        <f>+AW24</f>
        <v/>
      </c>
      <c r="AX49" s="577">
        <f>+AX24</f>
        <v/>
      </c>
      <c r="AY49" s="578">
        <f>+AY24</f>
        <v/>
      </c>
      <c r="AZ49" s="691">
        <f>+AZ24</f>
        <v/>
      </c>
      <c r="BA49" s="577">
        <f>+BA24</f>
        <v/>
      </c>
      <c r="BB49" s="578">
        <f>+BB24</f>
        <v/>
      </c>
      <c r="BC49" s="691">
        <f>+BC24</f>
        <v/>
      </c>
      <c r="BD49" s="577">
        <f>+BD24</f>
        <v/>
      </c>
      <c r="BE49" s="578">
        <f>+BE24</f>
        <v/>
      </c>
    </row>
    <row r="50" ht="5.45" customHeight="1" s="1129">
      <c r="C50" s="87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5" t="n"/>
      <c r="V50" s="87" t="n"/>
      <c r="W50" s="1" t="n"/>
      <c r="X50" s="5" t="n"/>
      <c r="Y50" s="87" t="n"/>
      <c r="Z50" s="1" t="n"/>
      <c r="AA50" s="5" t="n"/>
      <c r="AB50" s="1" t="n"/>
      <c r="AC50" s="1" t="n"/>
      <c r="AD50" s="5" t="n"/>
      <c r="AE50" s="1" t="n"/>
      <c r="AF50" s="1" t="n"/>
      <c r="AG50" s="5" t="n"/>
      <c r="AH50" s="1" t="n"/>
      <c r="AI50" s="1" t="n"/>
      <c r="AJ50" s="5" t="n"/>
      <c r="AK50" s="1" t="n"/>
      <c r="AL50" s="1" t="n"/>
      <c r="AM50" s="5" t="n"/>
      <c r="AN50" s="1" t="n"/>
      <c r="AO50" s="1" t="n"/>
      <c r="AP50" s="5" t="n"/>
      <c r="AQ50" s="1" t="n"/>
      <c r="AR50" s="1" t="n"/>
      <c r="AS50" s="5" t="n"/>
      <c r="AT50" s="87" t="n"/>
      <c r="AU50" s="1" t="n"/>
      <c r="AV50" s="5" t="n"/>
      <c r="AW50" s="87" t="n"/>
      <c r="AX50" s="1" t="n"/>
      <c r="AY50" s="5" t="n"/>
      <c r="AZ50" s="87" t="n"/>
      <c r="BA50" s="1" t="n"/>
      <c r="BB50" s="5" t="n"/>
      <c r="BC50" s="87" t="n"/>
      <c r="BD50" s="1" t="n"/>
      <c r="BE50" s="5" t="n"/>
    </row>
    <row r="51">
      <c r="C51" s="87" t="inlineStr">
        <is>
          <t>CIF ARA "T2" UND eur/cbm</t>
        </is>
      </c>
      <c r="K51" s="575">
        <f>+((K49+$C$5)/K14)+$BB$7</f>
        <v/>
      </c>
      <c r="L51" s="575">
        <f>+((L49+$C$5)/L14)+$BB$7</f>
        <v/>
      </c>
      <c r="M51" s="575">
        <f>+((M49+$C$5)/M14)+$BB$7</f>
        <v/>
      </c>
      <c r="N51" s="575">
        <f>+((N49+$C$5)/N14)+$BB$7</f>
        <v/>
      </c>
      <c r="O51" s="575">
        <f>+((O49+$C$5)/O14)+$BB$7</f>
        <v/>
      </c>
      <c r="P51" s="575">
        <f>+((P49+$C$5)/P14)+$BB$7</f>
        <v/>
      </c>
      <c r="Q51" s="575">
        <f>+((Q49+$C$5)/Q14)+$BB$7</f>
        <v/>
      </c>
      <c r="R51" s="575">
        <f>+((R49+$C$5)/R14)+$BB$7</f>
        <v/>
      </c>
      <c r="S51" s="575">
        <f>+((S49+$C$5)/S14)+$BB$7</f>
        <v/>
      </c>
      <c r="T51" s="575">
        <f>+((T49+$C$5)/T14)+$BB$7</f>
        <v/>
      </c>
      <c r="U51" s="576">
        <f>+((U49+$C$5)/U14)+$BB$7</f>
        <v/>
      </c>
      <c r="V51" s="692">
        <f>+((V49+$C$5)/V14)+$BB$7</f>
        <v/>
      </c>
      <c r="W51" s="575">
        <f>+((W49+$C$5)/W14)+$BB$7</f>
        <v/>
      </c>
      <c r="X51" s="576">
        <f>+((X49+$C$5)/X14)+$BB$7</f>
        <v/>
      </c>
      <c r="Y51" s="692">
        <f>+((Y49+$C$5)/Y14)+$BB$7</f>
        <v/>
      </c>
      <c r="Z51" s="575">
        <f>+((Z49+$C$5)/Z14)+$BB$7</f>
        <v/>
      </c>
      <c r="AA51" s="576">
        <f>+((AA49+$C$5)/AA14)+$BB$7</f>
        <v/>
      </c>
      <c r="AB51" s="575">
        <f>+((AB49+$C$5)/AB14)+$BB$7</f>
        <v/>
      </c>
      <c r="AC51" s="575">
        <f>+((AC49+$C$5)/AC14)+$BB$7</f>
        <v/>
      </c>
      <c r="AD51" s="576">
        <f>+((AD49+$C$5)/AD14)+$BB$7</f>
        <v/>
      </c>
      <c r="AE51" s="575">
        <f>+((AE49+$C$5)/AE14)+$BB$7</f>
        <v/>
      </c>
      <c r="AF51" s="575">
        <f>+((AF49+$C$5)/AF14)+$BB$7</f>
        <v/>
      </c>
      <c r="AG51" s="576">
        <f>+((AG49+$C$5)/AG14)+$BB$7</f>
        <v/>
      </c>
      <c r="AH51" s="575">
        <f>+((AH49+$C$5)/AH14)+$BB$7</f>
        <v/>
      </c>
      <c r="AI51" s="575">
        <f>+((AI49+$C$5)/AI14)+$BB$7</f>
        <v/>
      </c>
      <c r="AJ51" s="576">
        <f>+((AJ49+$C$5)/AJ14)+$BB$7</f>
        <v/>
      </c>
      <c r="AK51" s="575">
        <f>+((AK49+$C$5)/AK14)+$BB$7</f>
        <v/>
      </c>
      <c r="AL51" s="575">
        <f>+((AL49+$C$5)/AL14)+$BB$7</f>
        <v/>
      </c>
      <c r="AM51" s="576">
        <f>+((AM49+$C$5)/AM14)+$BB$7</f>
        <v/>
      </c>
      <c r="AN51" s="575">
        <f>+((AN49+$C$5)/AN14)+$BB$7</f>
        <v/>
      </c>
      <c r="AO51" s="575">
        <f>+((AO49+$C$5)/AO14)+$BB$7</f>
        <v/>
      </c>
      <c r="AP51" s="576">
        <f>+((AP49+$C$5)/AP14)+$BB$7</f>
        <v/>
      </c>
      <c r="AQ51" s="575">
        <f>+((AQ49+$C$5)/AQ14)+$BB$7</f>
        <v/>
      </c>
      <c r="AR51" s="575">
        <f>+((AR49+$C$5)/AR14)+$BB$7</f>
        <v/>
      </c>
      <c r="AS51" s="576">
        <f>+((AS49+$C$5)/AS14)+$BB$7</f>
        <v/>
      </c>
      <c r="AT51" s="692">
        <f>+((AT49+$C$5)/AT14)+$BB$7</f>
        <v/>
      </c>
      <c r="AU51" s="575">
        <f>+((AU49+$C$5)/AU14)+$BB$7</f>
        <v/>
      </c>
      <c r="AV51" s="576">
        <f>+((AV49+$C$5)/AV14)+$BB$7</f>
        <v/>
      </c>
      <c r="AW51" s="692">
        <f>+((AW49+$C$5)/AW14)+$BB$7</f>
        <v/>
      </c>
      <c r="AX51" s="575">
        <f>+((AX49+$C$5)/AX14)+$BB$7</f>
        <v/>
      </c>
      <c r="AY51" s="576">
        <f>+((AY49+$C$5)/AY14)+$BB$7</f>
        <v/>
      </c>
      <c r="AZ51" s="692">
        <f>+((AZ49+$C$5)/AZ14)+$BB$7</f>
        <v/>
      </c>
      <c r="BA51" s="575">
        <f>+((BA49+$C$5)/BA14)+$BB$7</f>
        <v/>
      </c>
      <c r="BB51" s="576">
        <f>+((BB49+$C$5)/BB14)+$BB$7</f>
        <v/>
      </c>
      <c r="BC51" s="692">
        <f>+((BC49+$C$5)/BC14)+$BB$7</f>
        <v/>
      </c>
      <c r="BD51" s="575">
        <f>+((BD49+$C$5)/BD14)+$BB$7</f>
        <v/>
      </c>
      <c r="BE51" s="576">
        <f>+((BE49+$C$5)/BE14)+$BB$7</f>
        <v/>
      </c>
    </row>
    <row r="52">
      <c r="C52" s="460" t="inlineStr">
        <is>
          <t>T2 M+1 eur/cbm flat</t>
        </is>
      </c>
      <c r="K52" s="577">
        <f>+L21</f>
        <v/>
      </c>
      <c r="L52" s="577">
        <f>+M21</f>
        <v/>
      </c>
      <c r="M52" s="577">
        <f>+N21</f>
        <v/>
      </c>
      <c r="N52" s="577">
        <f>+O21</f>
        <v/>
      </c>
      <c r="O52" s="577">
        <f>+P21</f>
        <v/>
      </c>
      <c r="P52" s="577">
        <f>+Q21</f>
        <v/>
      </c>
      <c r="Q52" s="577">
        <f>+R21</f>
        <v/>
      </c>
      <c r="R52" s="577">
        <f>+S21</f>
        <v/>
      </c>
      <c r="S52" s="577">
        <f>+T21</f>
        <v/>
      </c>
      <c r="T52" s="577">
        <f>+U21</f>
        <v/>
      </c>
      <c r="U52" s="578">
        <f>+V21</f>
        <v/>
      </c>
      <c r="V52" s="691">
        <f>+W21</f>
        <v/>
      </c>
      <c r="W52" s="577">
        <f>+X21</f>
        <v/>
      </c>
      <c r="X52" s="578">
        <f>+Y21</f>
        <v/>
      </c>
      <c r="Y52" s="691">
        <f>+Z21</f>
        <v/>
      </c>
      <c r="Z52" s="577">
        <f>+AA21</f>
        <v/>
      </c>
      <c r="AA52" s="578">
        <f>+AB21</f>
        <v/>
      </c>
      <c r="AB52" s="577">
        <f>+AC21</f>
        <v/>
      </c>
      <c r="AC52" s="577">
        <f>+AD21</f>
        <v/>
      </c>
      <c r="AD52" s="578">
        <f>+AE21</f>
        <v/>
      </c>
      <c r="AE52" s="577">
        <f>+AF21</f>
        <v/>
      </c>
      <c r="AF52" s="577">
        <f>+AG21</f>
        <v/>
      </c>
      <c r="AG52" s="578">
        <f>+AH21</f>
        <v/>
      </c>
      <c r="AH52" s="577">
        <f>+AI21</f>
        <v/>
      </c>
      <c r="AI52" s="577">
        <f>+AJ21</f>
        <v/>
      </c>
      <c r="AJ52" s="578">
        <f>+AK21</f>
        <v/>
      </c>
      <c r="AK52" s="577">
        <f>+AL21</f>
        <v/>
      </c>
      <c r="AL52" s="577">
        <f>+AM21</f>
        <v/>
      </c>
      <c r="AM52" s="578">
        <f>+AN21</f>
        <v/>
      </c>
      <c r="AN52" s="577">
        <f>+AO21</f>
        <v/>
      </c>
      <c r="AO52" s="577">
        <f>+AP21</f>
        <v/>
      </c>
      <c r="AP52" s="578">
        <f>+AQ21</f>
        <v/>
      </c>
      <c r="AQ52" s="577">
        <f>+AR21</f>
        <v/>
      </c>
      <c r="AR52" s="577">
        <f>+AS21</f>
        <v/>
      </c>
      <c r="AS52" s="578">
        <f>+AT21</f>
        <v/>
      </c>
      <c r="AT52" s="691">
        <f>+AU21</f>
        <v/>
      </c>
      <c r="AU52" s="577">
        <f>+AV21</f>
        <v/>
      </c>
      <c r="AV52" s="578">
        <f>+AW21</f>
        <v/>
      </c>
      <c r="AW52" s="691">
        <f>+AX21</f>
        <v/>
      </c>
      <c r="AX52" s="577">
        <f>+AY21</f>
        <v/>
      </c>
      <c r="AY52" s="578">
        <f>+AZ21</f>
        <v/>
      </c>
      <c r="AZ52" s="691">
        <f>+BA21</f>
        <v/>
      </c>
      <c r="BA52" s="577">
        <f>+BB21</f>
        <v/>
      </c>
      <c r="BB52" s="578">
        <f>+BC21</f>
        <v/>
      </c>
      <c r="BC52" s="691">
        <f>+BD21</f>
        <v/>
      </c>
      <c r="BD52" s="577">
        <f>+BE21</f>
        <v/>
      </c>
      <c r="BE52" s="578">
        <f>+BE21</f>
        <v/>
      </c>
    </row>
    <row r="53" ht="6" customHeight="1" s="1129">
      <c r="C53" s="460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5" t="n"/>
      <c r="V53" s="87" t="n"/>
      <c r="W53" s="1" t="n"/>
      <c r="X53" s="5" t="n"/>
      <c r="Y53" s="87" t="n"/>
      <c r="Z53" s="1" t="n"/>
      <c r="AA53" s="5" t="n"/>
      <c r="AB53" s="1" t="n"/>
      <c r="AC53" s="1" t="n"/>
      <c r="AD53" s="5" t="n"/>
      <c r="AE53" s="1" t="n"/>
      <c r="AF53" s="1" t="n"/>
      <c r="AG53" s="5" t="n"/>
      <c r="AH53" s="1" t="n"/>
      <c r="AI53" s="1" t="n"/>
      <c r="AJ53" s="5" t="n"/>
      <c r="AK53" s="1" t="n"/>
      <c r="AL53" s="1" t="n"/>
      <c r="AM53" s="5" t="n"/>
      <c r="AN53" s="1" t="n"/>
      <c r="AO53" s="1" t="n"/>
      <c r="AP53" s="5" t="n"/>
      <c r="AQ53" s="1" t="n"/>
      <c r="AR53" s="1" t="n"/>
      <c r="AS53" s="5" t="n"/>
      <c r="AT53" s="87" t="n"/>
      <c r="AU53" s="1" t="n"/>
      <c r="AV53" s="5" t="n"/>
      <c r="AW53" s="87" t="n"/>
      <c r="AX53" s="1" t="n"/>
      <c r="AY53" s="5" t="n"/>
      <c r="AZ53" s="87" t="n"/>
      <c r="BA53" s="1" t="n"/>
      <c r="BB53" s="5" t="n"/>
      <c r="BC53" s="87" t="n"/>
      <c r="BD53" s="1" t="n"/>
      <c r="BE53" s="5" t="n"/>
    </row>
    <row r="54" ht="15.75" customHeight="1" s="1129" thickBot="1">
      <c r="C54" s="573" t="inlineStr">
        <is>
          <t>ARB BRZ/EU Undenatured</t>
        </is>
      </c>
      <c r="D54" s="574" t="n"/>
      <c r="E54" s="574" t="n"/>
      <c r="F54" s="574" t="n"/>
      <c r="G54" s="574" t="n"/>
      <c r="H54" s="574" t="n"/>
      <c r="I54" s="574" t="n"/>
      <c r="J54" s="574" t="n"/>
      <c r="K54" s="1283">
        <f>+K52-K51</f>
        <v/>
      </c>
      <c r="L54" s="1283">
        <f>+L52-L51</f>
        <v/>
      </c>
      <c r="M54" s="1284">
        <f>+M52-M51</f>
        <v/>
      </c>
      <c r="N54" s="1284">
        <f>+N52-N51</f>
        <v/>
      </c>
      <c r="O54" s="1284">
        <f>+O52-O51</f>
        <v/>
      </c>
      <c r="P54" s="1284">
        <f>+P52-P51</f>
        <v/>
      </c>
      <c r="Q54" s="1284">
        <f>+Q52-Q51</f>
        <v/>
      </c>
      <c r="R54" s="1284">
        <f>+R52-R51</f>
        <v/>
      </c>
      <c r="S54" s="1283">
        <f>+S52-S51</f>
        <v/>
      </c>
      <c r="T54" s="1283">
        <f>+T52-T51</f>
        <v/>
      </c>
      <c r="U54" s="1287">
        <f>+U52-U51</f>
        <v/>
      </c>
      <c r="V54" s="1288">
        <f>+V52-V51</f>
        <v/>
      </c>
      <c r="W54" s="1283">
        <f>+W52-W51</f>
        <v/>
      </c>
      <c r="X54" s="1287">
        <f>+X52-X51</f>
        <v/>
      </c>
      <c r="Y54" s="1288">
        <f>+Y52-Y51</f>
        <v/>
      </c>
      <c r="Z54" s="1283">
        <f>+Z52-Z51</f>
        <v/>
      </c>
      <c r="AA54" s="1287">
        <f>+AA52-AA51</f>
        <v/>
      </c>
      <c r="AB54" s="1283">
        <f>+AB52-AB51</f>
        <v/>
      </c>
      <c r="AC54" s="1283">
        <f>+AC52-AC51</f>
        <v/>
      </c>
      <c r="AD54" s="1287">
        <f>+AD52-AD51</f>
        <v/>
      </c>
      <c r="AE54" s="1283">
        <f>+AE52-AE51</f>
        <v/>
      </c>
      <c r="AF54" s="1283">
        <f>+AF52-AF51</f>
        <v/>
      </c>
      <c r="AG54" s="1287">
        <f>+AG52-AG51</f>
        <v/>
      </c>
      <c r="AH54" s="1283">
        <f>+AH52-AH51</f>
        <v/>
      </c>
      <c r="AI54" s="1283">
        <f>+AI52-AI51</f>
        <v/>
      </c>
      <c r="AJ54" s="1287">
        <f>+AJ52-AJ51</f>
        <v/>
      </c>
      <c r="AK54" s="1283">
        <f>+AK52-AK51</f>
        <v/>
      </c>
      <c r="AL54" s="1283">
        <f>+AL52-AL51</f>
        <v/>
      </c>
      <c r="AM54" s="1287">
        <f>+AM52-AM51</f>
        <v/>
      </c>
      <c r="AN54" s="1283">
        <f>+AN52-AN51</f>
        <v/>
      </c>
      <c r="AO54" s="1283">
        <f>+AO52-AO51</f>
        <v/>
      </c>
      <c r="AP54" s="1287">
        <f>+AP52-AP51</f>
        <v/>
      </c>
      <c r="AQ54" s="1283">
        <f>+AQ52-AQ51</f>
        <v/>
      </c>
      <c r="AR54" s="1283">
        <f>+AR52-AR51</f>
        <v/>
      </c>
      <c r="AS54" s="1287">
        <f>+AS52-AS51</f>
        <v/>
      </c>
      <c r="AT54" s="1288">
        <f>+AT52-AT51</f>
        <v/>
      </c>
      <c r="AU54" s="1283">
        <f>+AU52-AU51</f>
        <v/>
      </c>
      <c r="AV54" s="1287">
        <f>+AV52-AV51</f>
        <v/>
      </c>
      <c r="AW54" s="1288">
        <f>+AW52-AW51</f>
        <v/>
      </c>
      <c r="AX54" s="1283">
        <f>+AX52-AX51</f>
        <v/>
      </c>
      <c r="AY54" s="1287">
        <f>+AY52-AY51</f>
        <v/>
      </c>
      <c r="AZ54" s="1288">
        <f>+AZ52-AZ51</f>
        <v/>
      </c>
      <c r="BA54" s="1283">
        <f>+BA52-BA51</f>
        <v/>
      </c>
      <c r="BB54" s="1287">
        <f>+BB52-BB51</f>
        <v/>
      </c>
      <c r="BC54" s="1288">
        <f>+BC52-BC51</f>
        <v/>
      </c>
      <c r="BD54" s="1283">
        <f>+BD52-BD51</f>
        <v/>
      </c>
      <c r="BE54" s="1289">
        <f>+BE52-BE51</f>
        <v/>
      </c>
    </row>
    <row r="55">
      <c r="C55" s="571" t="n"/>
      <c r="K55" s="1290" t="n"/>
      <c r="L55" s="1290" t="n"/>
      <c r="M55" s="1291" t="n"/>
      <c r="N55" s="1291" t="n"/>
      <c r="O55" s="1291" t="n"/>
      <c r="P55" s="1291" t="n"/>
      <c r="Q55" s="1291" t="n"/>
      <c r="R55" s="1291" t="n"/>
      <c r="S55" s="1290" t="n"/>
      <c r="T55" s="1290" t="n"/>
      <c r="U55" s="1290" t="n"/>
      <c r="V55" s="1290" t="n"/>
      <c r="W55" s="1290" t="n"/>
      <c r="X55" s="1290" t="n"/>
      <c r="Y55" s="1290" t="n"/>
      <c r="Z55" s="1290" t="n"/>
      <c r="AA55" s="1290" t="n"/>
      <c r="AB55" s="1290" t="n"/>
      <c r="AC55" s="1290" t="n"/>
      <c r="AD55" s="1290" t="n"/>
      <c r="AE55" s="1290" t="n"/>
      <c r="AF55" s="1290" t="n"/>
      <c r="AG55" s="1290" t="n"/>
      <c r="AH55" s="1290" t="n"/>
      <c r="AI55" s="1290" t="n"/>
      <c r="AJ55" s="1290" t="n"/>
      <c r="AK55" s="1290" t="n"/>
      <c r="AL55" s="1290" t="n"/>
      <c r="AM55" s="1290" t="n"/>
      <c r="AN55" s="1290" t="n"/>
      <c r="AO55" s="1290" t="n"/>
      <c r="AP55" s="1290" t="n"/>
      <c r="AQ55" s="1290" t="n"/>
      <c r="AR55" s="1290" t="n"/>
      <c r="AS55" s="1290" t="n"/>
      <c r="AT55" s="1290" t="n"/>
      <c r="AU55" s="1290" t="n"/>
      <c r="AV55" s="1290" t="n"/>
      <c r="AW55" s="1290" t="n"/>
      <c r="AX55" s="1290" t="n"/>
      <c r="AY55" s="1290" t="n"/>
      <c r="AZ55" s="1290" t="n"/>
      <c r="BA55" s="1290" t="n"/>
      <c r="BB55" s="1290" t="n"/>
      <c r="BC55" s="1290" t="n"/>
      <c r="BD55" s="1290" t="n"/>
      <c r="BE55" s="1290" t="n"/>
    </row>
    <row r="56" ht="15.75" customHeight="1" s="1129" thickBot="1">
      <c r="C56" s="57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  <c r="AU56" s="1" t="n"/>
      <c r="AV56" s="1" t="n"/>
      <c r="AW56" s="1" t="n"/>
      <c r="AX56" s="1" t="n"/>
      <c r="AY56" s="1" t="n"/>
      <c r="AZ56" s="1" t="n"/>
      <c r="BA56" s="1" t="n"/>
      <c r="BB56" s="1" t="n"/>
      <c r="BC56" s="1" t="n"/>
      <c r="BD56" s="1" t="n"/>
      <c r="BE56" s="1" t="n"/>
    </row>
    <row r="57">
      <c r="C57" s="755" t="inlineStr">
        <is>
          <t>T2 M+1 eur/cbm disc</t>
        </is>
      </c>
      <c r="D57" s="756" t="n"/>
      <c r="E57" s="756" t="n"/>
      <c r="F57" s="756" t="n"/>
      <c r="G57" s="756" t="n"/>
      <c r="H57" s="756" t="n"/>
      <c r="I57" s="756" t="n"/>
      <c r="J57" s="756" t="n"/>
      <c r="K57" s="757">
        <f>+L25</f>
        <v/>
      </c>
      <c r="L57" s="757">
        <f>+M25</f>
        <v/>
      </c>
      <c r="M57" s="757">
        <f>+N25</f>
        <v/>
      </c>
      <c r="N57" s="757">
        <f>+O25</f>
        <v/>
      </c>
      <c r="O57" s="757">
        <f>+P25</f>
        <v/>
      </c>
      <c r="P57" s="757">
        <f>+Q25</f>
        <v/>
      </c>
      <c r="Q57" s="757">
        <f>+R21+$C$58</f>
        <v/>
      </c>
      <c r="R57" s="757">
        <f>+S21+$C$58</f>
        <v/>
      </c>
      <c r="S57" s="757">
        <f>+T21+$C$58</f>
        <v/>
      </c>
      <c r="T57" s="757">
        <f>+U21+$C$58</f>
        <v/>
      </c>
      <c r="U57" s="758">
        <f>+V21+$C$58</f>
        <v/>
      </c>
      <c r="V57" s="760">
        <f>+W21+$C$58</f>
        <v/>
      </c>
      <c r="W57" s="757">
        <f>+X21+$C$58</f>
        <v/>
      </c>
      <c r="X57" s="758">
        <f>+Y21+$C$58</f>
        <v/>
      </c>
      <c r="Y57" s="760">
        <f>+Z21+$C$58</f>
        <v/>
      </c>
      <c r="Z57" s="757">
        <f>+AA21+$C$58</f>
        <v/>
      </c>
      <c r="AA57" s="758">
        <f>+AB21+$C$58</f>
        <v/>
      </c>
      <c r="AB57" s="757">
        <f>+AC21+$C$58</f>
        <v/>
      </c>
      <c r="AC57" s="757">
        <f>+AD21+$C$58</f>
        <v/>
      </c>
      <c r="AD57" s="758">
        <f>+AE21+$C$58</f>
        <v/>
      </c>
      <c r="AE57" s="757">
        <f>+AF21+$C$58</f>
        <v/>
      </c>
      <c r="AF57" s="757">
        <f>+AG21+$C$58</f>
        <v/>
      </c>
      <c r="AG57" s="758">
        <f>+AH21+$C$58</f>
        <v/>
      </c>
      <c r="AH57" s="757">
        <f>+AI21+$C$58</f>
        <v/>
      </c>
      <c r="AI57" s="757">
        <f>+AJ21+$C$58</f>
        <v/>
      </c>
      <c r="AJ57" s="758">
        <f>+AK21+$C$58</f>
        <v/>
      </c>
      <c r="AK57" s="757">
        <f>+AL21+$C$58</f>
        <v/>
      </c>
      <c r="AL57" s="757">
        <f>+AM21+$C$58</f>
        <v/>
      </c>
      <c r="AM57" s="758">
        <f>+AN21+$C$58</f>
        <v/>
      </c>
      <c r="AN57" s="757">
        <f>+AO21+$C$58</f>
        <v/>
      </c>
      <c r="AO57" s="757">
        <f>+AP21+$C$58</f>
        <v/>
      </c>
      <c r="AP57" s="758">
        <f>+AQ21+$C$58</f>
        <v/>
      </c>
      <c r="AQ57" s="757">
        <f>+AR21+$C$58</f>
        <v/>
      </c>
      <c r="AR57" s="757">
        <f>+AS21+$C$58</f>
        <v/>
      </c>
      <c r="AS57" s="758">
        <f>+AT21+$C$58</f>
        <v/>
      </c>
      <c r="AT57" s="758">
        <f>+AU21+$C$58</f>
        <v/>
      </c>
      <c r="AU57" s="758">
        <f>+AV21+$C$58</f>
        <v/>
      </c>
      <c r="AV57" s="758">
        <f>+AW21+$C$58</f>
        <v/>
      </c>
      <c r="AW57" s="758">
        <f>+AX21+$C$58</f>
        <v/>
      </c>
      <c r="AX57" s="758">
        <f>+AY21+$C$58</f>
        <v/>
      </c>
      <c r="AY57" s="758">
        <f>+AZ21+$C$58</f>
        <v/>
      </c>
      <c r="AZ57" s="758">
        <f>+BA21+$C$58</f>
        <v/>
      </c>
      <c r="BA57" s="758">
        <f>+BB21+$C$58</f>
        <v/>
      </c>
      <c r="BB57" s="758">
        <f>+BC21+$C$58</f>
        <v/>
      </c>
      <c r="BC57" s="758">
        <f>+BD21+$C$58</f>
        <v/>
      </c>
      <c r="BD57" s="758">
        <f>+BE21+$C$58</f>
        <v/>
      </c>
      <c r="BE57" s="758">
        <f>+BF21+$C$58</f>
        <v/>
      </c>
    </row>
    <row r="58">
      <c r="C58" s="762">
        <f>+C44</f>
        <v/>
      </c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5" t="n"/>
      <c r="V58" s="87" t="n"/>
      <c r="W58" s="1" t="n"/>
      <c r="X58" s="5" t="n"/>
      <c r="Y58" s="87" t="n"/>
      <c r="Z58" s="1" t="n"/>
      <c r="AA58" s="5" t="n"/>
      <c r="AB58" s="1" t="n"/>
      <c r="AC58" s="1" t="n"/>
      <c r="AD58" s="5" t="n"/>
      <c r="AE58" s="1" t="n"/>
      <c r="AF58" s="1" t="n"/>
      <c r="AG58" s="5" t="n"/>
      <c r="AH58" s="1" t="n"/>
      <c r="AI58" s="1" t="n"/>
      <c r="AJ58" s="5" t="n"/>
      <c r="AK58" s="1" t="n"/>
      <c r="AL58" s="1" t="n"/>
      <c r="AM58" s="5" t="n"/>
      <c r="AN58" s="1" t="n"/>
      <c r="AO58" s="1" t="n"/>
      <c r="AP58" s="5" t="n"/>
      <c r="AQ58" s="1" t="n"/>
      <c r="AR58" s="1" t="n"/>
      <c r="AS58" s="5" t="n"/>
      <c r="AT58" s="5" t="n"/>
      <c r="AU58" s="5" t="n"/>
      <c r="AV58" s="5" t="n"/>
      <c r="AW58" s="5" t="n"/>
      <c r="AX58" s="5" t="n"/>
      <c r="AY58" s="5" t="n"/>
      <c r="AZ58" s="5" t="n"/>
      <c r="BA58" s="5" t="n"/>
      <c r="BB58" s="5" t="n"/>
      <c r="BC58" s="5" t="n"/>
      <c r="BD58" s="5" t="n"/>
      <c r="BE58" s="5" t="n"/>
    </row>
    <row r="59" ht="15.75" customHeight="1" s="1129" thickBot="1">
      <c r="C59" s="573" t="inlineStr">
        <is>
          <t>ARB BRZ/EU Undenatured</t>
        </is>
      </c>
      <c r="D59" s="574" t="n"/>
      <c r="E59" s="574" t="n"/>
      <c r="F59" s="574" t="n"/>
      <c r="G59" s="574" t="n"/>
      <c r="H59" s="574" t="n"/>
      <c r="I59" s="574" t="n"/>
      <c r="J59" s="574" t="n"/>
      <c r="K59" s="1283">
        <f>+K57-K56</f>
        <v/>
      </c>
      <c r="L59" s="1283">
        <f>+L57-L56</f>
        <v/>
      </c>
      <c r="M59" s="1284">
        <f>+M57-M56</f>
        <v/>
      </c>
      <c r="N59" s="1284">
        <f>+N57-N56</f>
        <v/>
      </c>
      <c r="O59" s="1284">
        <f>+O57-O56</f>
        <v/>
      </c>
      <c r="P59" s="1284">
        <f>+P57-P56</f>
        <v/>
      </c>
      <c r="Q59" s="1284">
        <f>+Q57-Q51</f>
        <v/>
      </c>
      <c r="R59" s="1284">
        <f>+R57-R51</f>
        <v/>
      </c>
      <c r="S59" s="1284">
        <f>+S57-S51</f>
        <v/>
      </c>
      <c r="T59" s="1284">
        <f>+T57-T51</f>
        <v/>
      </c>
      <c r="U59" s="1286">
        <f>+U57-U51</f>
        <v/>
      </c>
      <c r="V59" s="1285">
        <f>+V57-V51</f>
        <v/>
      </c>
      <c r="W59" s="1284">
        <f>+W57-W51</f>
        <v/>
      </c>
      <c r="X59" s="1286">
        <f>+X57-X51</f>
        <v/>
      </c>
      <c r="Y59" s="1285">
        <f>+Y57-Y51</f>
        <v/>
      </c>
      <c r="Z59" s="1284">
        <f>+Z57-Z51</f>
        <v/>
      </c>
      <c r="AA59" s="1286">
        <f>+AA57-AA51</f>
        <v/>
      </c>
      <c r="AB59" s="1284">
        <f>+AB57-AB51</f>
        <v/>
      </c>
      <c r="AC59" s="1284">
        <f>+AC57-AC51</f>
        <v/>
      </c>
      <c r="AD59" s="1286">
        <f>+AD57-AD51</f>
        <v/>
      </c>
      <c r="AE59" s="1284">
        <f>+AE57-AE51</f>
        <v/>
      </c>
      <c r="AF59" s="1284">
        <f>+AF57-AF51</f>
        <v/>
      </c>
      <c r="AG59" s="1286">
        <f>+AG57-AG51</f>
        <v/>
      </c>
      <c r="AH59" s="1284">
        <f>+AH57-AH51</f>
        <v/>
      </c>
      <c r="AI59" s="1284">
        <f>+AI57-AI51</f>
        <v/>
      </c>
      <c r="AJ59" s="1286">
        <f>+AJ57-AJ51</f>
        <v/>
      </c>
      <c r="AK59" s="1284">
        <f>+AK57-AK51</f>
        <v/>
      </c>
      <c r="AL59" s="1284">
        <f>+AL57-AL51</f>
        <v/>
      </c>
      <c r="AM59" s="1286">
        <f>+AM57-AM51</f>
        <v/>
      </c>
      <c r="AN59" s="1284">
        <f>+AN57-AN51</f>
        <v/>
      </c>
      <c r="AO59" s="1284">
        <f>+AO57-AO51</f>
        <v/>
      </c>
      <c r="AP59" s="1286">
        <f>+AP57-AP51</f>
        <v/>
      </c>
      <c r="AQ59" s="1284">
        <f>+AQ57-AQ51</f>
        <v/>
      </c>
      <c r="AR59" s="1284">
        <f>+AR57-AR51</f>
        <v/>
      </c>
      <c r="AS59" s="1286">
        <f>+AS57-AS51</f>
        <v/>
      </c>
      <c r="AT59" s="1286">
        <f>+AT57-AT51</f>
        <v/>
      </c>
      <c r="AU59" s="1286">
        <f>+AU57-AU51</f>
        <v/>
      </c>
      <c r="AV59" s="1286">
        <f>+AV57-AV51</f>
        <v/>
      </c>
      <c r="AW59" s="1286">
        <f>+AW57-AW51</f>
        <v/>
      </c>
      <c r="AX59" s="1286">
        <f>+AX57-AX51</f>
        <v/>
      </c>
      <c r="AY59" s="1286">
        <f>+AY57-AY51</f>
        <v/>
      </c>
      <c r="AZ59" s="1286">
        <f>+AZ57-AZ51</f>
        <v/>
      </c>
      <c r="BA59" s="1286">
        <f>+BA57-BA51</f>
        <v/>
      </c>
      <c r="BB59" s="1286">
        <f>+BB57-BB51</f>
        <v/>
      </c>
      <c r="BC59" s="1286">
        <f>+BC57-BC51</f>
        <v/>
      </c>
      <c r="BD59" s="1286">
        <f>+BD57-BD51</f>
        <v/>
      </c>
      <c r="BE59" s="1286">
        <f>+BE57-BE51</f>
        <v/>
      </c>
    </row>
    <row r="60" ht="15.75" customHeight="1" s="1129" thickBot="1">
      <c r="C60" s="571" t="n"/>
      <c r="D60" s="1" t="n"/>
      <c r="E60" s="1" t="n"/>
      <c r="F60" s="1" t="n"/>
      <c r="G60" s="1" t="n"/>
      <c r="H60" s="1" t="n"/>
      <c r="I60" s="1" t="n"/>
      <c r="J60" s="1" t="n"/>
      <c r="K60" s="1290" t="n"/>
      <c r="L60" s="1290" t="n"/>
      <c r="M60" s="1290" t="n"/>
      <c r="N60" s="1290" t="n"/>
      <c r="O60" s="1290" t="n"/>
      <c r="P60" s="1290" t="n"/>
      <c r="Q60" s="1290" t="n"/>
      <c r="R60" s="1290" t="n"/>
      <c r="S60" s="1290" t="n"/>
      <c r="T60" s="1290" t="n"/>
      <c r="U60" s="1290" t="n"/>
      <c r="V60" s="1290" t="n"/>
      <c r="W60" s="1290" t="n"/>
      <c r="X60" s="1290" t="n"/>
      <c r="Y60" s="1290" t="n"/>
      <c r="Z60" s="1290" t="n"/>
      <c r="AA60" s="1290" t="n"/>
      <c r="AB60" s="1290" t="n"/>
      <c r="AC60" s="1290" t="n"/>
      <c r="AD60" s="1290" t="n"/>
      <c r="AE60" s="1290" t="n"/>
      <c r="AF60" s="1290" t="n"/>
      <c r="AG60" s="1290" t="n"/>
      <c r="AH60" s="1290" t="n"/>
      <c r="AI60" s="1290" t="n"/>
      <c r="AJ60" s="1290" t="n"/>
      <c r="AK60" s="1290" t="n"/>
      <c r="AL60" s="1290" t="n"/>
      <c r="AM60" s="1290" t="n"/>
      <c r="AN60" s="1290" t="n"/>
      <c r="AO60" s="1290" t="n"/>
      <c r="AP60" s="1290" t="n"/>
      <c r="AQ60" s="1290" t="n"/>
      <c r="AR60" s="1290" t="n"/>
      <c r="AS60" s="1290" t="n"/>
      <c r="AT60" s="1290" t="n"/>
      <c r="AU60" s="1290" t="n"/>
      <c r="AV60" s="1290" t="n"/>
      <c r="AW60" s="1290" t="n"/>
      <c r="AX60" s="1290" t="n"/>
      <c r="AY60" s="1290" t="n"/>
      <c r="AZ60" s="1290" t="n"/>
      <c r="BA60" s="1290" t="n"/>
      <c r="BB60" s="1290" t="n"/>
      <c r="BC60" s="1290" t="n"/>
      <c r="BD60" s="1290" t="n"/>
      <c r="BE60" s="1290" t="n"/>
    </row>
    <row r="61">
      <c r="C61" s="755" t="inlineStr">
        <is>
          <t>T2 M+1 eur/cbm disc</t>
        </is>
      </c>
      <c r="D61" s="756" t="n"/>
      <c r="E61" s="756" t="n"/>
      <c r="F61" s="756" t="n"/>
      <c r="G61" s="756" t="n"/>
      <c r="H61" s="756" t="n"/>
      <c r="I61" s="756" t="n"/>
      <c r="J61" s="756" t="n"/>
      <c r="K61" s="757">
        <f>+L32</f>
        <v/>
      </c>
      <c r="L61" s="757">
        <f>+M32</f>
        <v/>
      </c>
      <c r="M61" s="757">
        <f>+N32</f>
        <v/>
      </c>
      <c r="N61" s="757">
        <f>+O32</f>
        <v/>
      </c>
      <c r="O61" s="757">
        <f>+P32</f>
        <v/>
      </c>
      <c r="P61" s="757">
        <f>+Q32</f>
        <v/>
      </c>
      <c r="Q61" s="757">
        <f>+R21+$C$58</f>
        <v/>
      </c>
      <c r="R61" s="757">
        <f>+S21+$C$58</f>
        <v/>
      </c>
      <c r="S61" s="757">
        <f>+T21+$C$58</f>
        <v/>
      </c>
      <c r="T61" s="757">
        <f>+U21+$C$58</f>
        <v/>
      </c>
      <c r="U61" s="757">
        <f>+V21+$C$58</f>
        <v/>
      </c>
      <c r="V61" s="760">
        <f>+W21+$C$58</f>
        <v/>
      </c>
      <c r="W61" s="757">
        <f>+X21+$C$58</f>
        <v/>
      </c>
      <c r="X61" s="758">
        <f>+Y21+$C$58</f>
        <v/>
      </c>
      <c r="Y61" s="760">
        <f>+Z21+$C$58</f>
        <v/>
      </c>
      <c r="Z61" s="757">
        <f>+AA21+$C$58</f>
        <v/>
      </c>
      <c r="AA61" s="758">
        <f>+AB21+$C$58</f>
        <v/>
      </c>
      <c r="AB61" s="757">
        <f>+AC21+$C$58</f>
        <v/>
      </c>
      <c r="AC61" s="757">
        <f>+AD21+$C$58</f>
        <v/>
      </c>
      <c r="AD61" s="758">
        <f>+AE21+$C$58</f>
        <v/>
      </c>
      <c r="AE61" s="757">
        <f>+AF21+$C$58</f>
        <v/>
      </c>
      <c r="AF61" s="757">
        <f>+AG21+$C$58</f>
        <v/>
      </c>
      <c r="AG61" s="758">
        <f>+AH21+$C$58</f>
        <v/>
      </c>
      <c r="AH61" s="757">
        <f>+AI21+$C$58</f>
        <v/>
      </c>
      <c r="AI61" s="757">
        <f>+AJ21+$C$58</f>
        <v/>
      </c>
      <c r="AJ61" s="758">
        <f>+AK21+$C$58</f>
        <v/>
      </c>
      <c r="AK61" s="757">
        <f>+AL21+$C$58</f>
        <v/>
      </c>
      <c r="AL61" s="757">
        <f>+AM21+$C$58</f>
        <v/>
      </c>
      <c r="AM61" s="758">
        <f>+AN21+$C$58</f>
        <v/>
      </c>
      <c r="AN61" s="757">
        <f>+AO21+$C$58</f>
        <v/>
      </c>
      <c r="AO61" s="757">
        <f>+AP21+$C$58</f>
        <v/>
      </c>
      <c r="AP61" s="758">
        <f>+AQ21+$C$58</f>
        <v/>
      </c>
      <c r="AQ61" s="757">
        <f>+AR21+$C$58</f>
        <v/>
      </c>
      <c r="AR61" s="757">
        <f>+AS21+$C$58</f>
        <v/>
      </c>
      <c r="AS61" s="758">
        <f>+AT21+$C$58</f>
        <v/>
      </c>
      <c r="AT61" s="758">
        <f>+AU21+$C$58</f>
        <v/>
      </c>
      <c r="AU61" s="758">
        <f>+AV21+$C$58</f>
        <v/>
      </c>
      <c r="AV61" s="758">
        <f>+AW21+$C$58</f>
        <v/>
      </c>
      <c r="AW61" s="758">
        <f>+AX21+$C$58</f>
        <v/>
      </c>
      <c r="AX61" s="758">
        <f>+AY21+$C$58</f>
        <v/>
      </c>
      <c r="AY61" s="758">
        <f>+AZ21+$C$58</f>
        <v/>
      </c>
      <c r="AZ61" s="758">
        <f>+BA21+$C$58</f>
        <v/>
      </c>
      <c r="BA61" s="758">
        <f>+BB21+$C$58</f>
        <v/>
      </c>
      <c r="BB61" s="758">
        <f>+BC21+$C$58</f>
        <v/>
      </c>
      <c r="BC61" s="758">
        <f>+BD21+$C$58</f>
        <v/>
      </c>
      <c r="BD61" s="758">
        <f>+BE21+$C$58</f>
        <v/>
      </c>
      <c r="BE61" s="758">
        <f>+BF21+$C$58</f>
        <v/>
      </c>
    </row>
    <row r="62">
      <c r="C62" s="762">
        <f>+C44</f>
        <v/>
      </c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87" t="n"/>
      <c r="W62" s="1" t="n"/>
      <c r="X62" s="5" t="n"/>
      <c r="Y62" s="87" t="n"/>
      <c r="Z62" s="1" t="n"/>
      <c r="AA62" s="5" t="n"/>
      <c r="AB62" s="1" t="n"/>
      <c r="AC62" s="1" t="n"/>
      <c r="AD62" s="5" t="n"/>
      <c r="AE62" s="1" t="n"/>
      <c r="AF62" s="1" t="n"/>
      <c r="AG62" s="5" t="n"/>
      <c r="AH62" s="1" t="n"/>
      <c r="AI62" s="1" t="n"/>
      <c r="AJ62" s="5" t="n"/>
      <c r="AK62" s="1" t="n"/>
      <c r="AL62" s="1" t="n"/>
      <c r="AM62" s="5" t="n"/>
      <c r="AN62" s="1" t="n"/>
      <c r="AO62" s="1" t="n"/>
      <c r="AP62" s="5" t="n"/>
      <c r="AQ62" s="1" t="n"/>
      <c r="AR62" s="1" t="n"/>
      <c r="AS62" s="5" t="n"/>
      <c r="AT62" s="5" t="n"/>
      <c r="AU62" s="5" t="n"/>
      <c r="AV62" s="5" t="n"/>
      <c r="AW62" s="5" t="n"/>
      <c r="AX62" s="5" t="n"/>
      <c r="AY62" s="5" t="n"/>
      <c r="AZ62" s="5" t="n"/>
      <c r="BA62" s="5" t="n"/>
      <c r="BB62" s="5" t="n"/>
      <c r="BC62" s="5" t="n"/>
      <c r="BD62" s="5" t="n"/>
      <c r="BE62" s="5" t="n"/>
    </row>
    <row r="63" ht="15.75" customHeight="1" s="1129" thickBot="1">
      <c r="C63" s="573" t="inlineStr">
        <is>
          <t>ARB BRZ/EU Denatured</t>
        </is>
      </c>
      <c r="D63" s="574" t="n"/>
      <c r="E63" s="574" t="n"/>
      <c r="F63" s="574" t="n"/>
      <c r="G63" s="574" t="n"/>
      <c r="H63" s="574" t="n"/>
      <c r="I63" s="574" t="n"/>
      <c r="J63" s="574" t="n"/>
      <c r="K63" s="1283">
        <f>+K61-K60</f>
        <v/>
      </c>
      <c r="L63" s="1283">
        <f>+L61-L60</f>
        <v/>
      </c>
      <c r="M63" s="1284">
        <f>+M61-M60</f>
        <v/>
      </c>
      <c r="N63" s="1284">
        <f>+N61-N60</f>
        <v/>
      </c>
      <c r="O63" s="1284">
        <f>+O61-O60</f>
        <v/>
      </c>
      <c r="P63" s="1284">
        <f>+P61-P60</f>
        <v/>
      </c>
      <c r="Q63" s="1284">
        <f>+Q61-(Q51-$BB$7+$BB$6)</f>
        <v/>
      </c>
      <c r="R63" s="1284">
        <f>+R61-(R51-$BB$7+$BB$6)</f>
        <v/>
      </c>
      <c r="S63" s="1284">
        <f>+S61-(S51-$BB$7+$BB$6)</f>
        <v/>
      </c>
      <c r="T63" s="1284">
        <f>+T61-(T51-$BB$7+$BB$6)</f>
        <v/>
      </c>
      <c r="U63" s="1284">
        <f>+U61-(U51-$BB$7+$BB$6)</f>
        <v/>
      </c>
      <c r="V63" s="1285">
        <f>+V61-(V51-$BB$7+$BB$6)</f>
        <v/>
      </c>
      <c r="W63" s="1284">
        <f>+W61-(W51-$BB$7+$BB$6)</f>
        <v/>
      </c>
      <c r="X63" s="1286">
        <f>+X61-(X51-$BB$7+$BB$6)</f>
        <v/>
      </c>
      <c r="Y63" s="1285">
        <f>+Y61-(Y51-$BB$7+$BB$6)</f>
        <v/>
      </c>
      <c r="Z63" s="1284">
        <f>+Z61-(Z51-$BB$7+$BB$6)</f>
        <v/>
      </c>
      <c r="AA63" s="1286">
        <f>+AA61-(AA51-$BB$7+$BB$6)</f>
        <v/>
      </c>
      <c r="AB63" s="1284">
        <f>+AB61-(AB51-$BB$7+$BB$6)</f>
        <v/>
      </c>
      <c r="AC63" s="1284">
        <f>+AC61-(AC51-$BB$7+$BB$6)</f>
        <v/>
      </c>
      <c r="AD63" s="1286">
        <f>+AD61-(AD51-$BB$7+$BB$6)</f>
        <v/>
      </c>
      <c r="AE63" s="1284">
        <f>+AE61-(AE51-$BB$7+$BB$6)</f>
        <v/>
      </c>
      <c r="AF63" s="1284">
        <f>+AF61-(AF51-$BB$7+$BB$6)</f>
        <v/>
      </c>
      <c r="AG63" s="1286">
        <f>+AG61-(AG51-$BB$7+$BB$6)</f>
        <v/>
      </c>
      <c r="AH63" s="1284">
        <f>+AH61-(AH51-$BB$7+$BB$6)</f>
        <v/>
      </c>
      <c r="AI63" s="1284">
        <f>+AI61-(AI51-$BB$7+$BB$6)</f>
        <v/>
      </c>
      <c r="AJ63" s="1286">
        <f>+AJ61-(AJ51-$BB$7+$BB$6)</f>
        <v/>
      </c>
      <c r="AK63" s="1284">
        <f>+AK61-(AK51-$BB$7+$BB$6)</f>
        <v/>
      </c>
      <c r="AL63" s="1284">
        <f>+AL61-(AL51-$BB$7+$BB$6)</f>
        <v/>
      </c>
      <c r="AM63" s="1286">
        <f>+AM61-(AM51-$BB$7+$BB$6)</f>
        <v/>
      </c>
      <c r="AN63" s="1284">
        <f>+AN61-(AN51-$BB$7+$BB$6)</f>
        <v/>
      </c>
      <c r="AO63" s="1284">
        <f>+AO61-(AO51-$BB$7+$BB$6)</f>
        <v/>
      </c>
      <c r="AP63" s="1286">
        <f>+AP61-(AP51-$BB$7+$BB$6)</f>
        <v/>
      </c>
      <c r="AQ63" s="1284">
        <f>+AQ61-(AQ51-$BB$7+$BB$6)</f>
        <v/>
      </c>
      <c r="AR63" s="1284">
        <f>+AR61-(AR51-$BB$7+$BB$6)</f>
        <v/>
      </c>
      <c r="AS63" s="1286">
        <f>+AS61-(AS51-$BB$7+$BB$6)</f>
        <v/>
      </c>
      <c r="AT63" s="1286">
        <f>+AT61-(AT51-$BB$7+$BB$6)</f>
        <v/>
      </c>
      <c r="AU63" s="1286">
        <f>+AU61-(AU51-$BB$7+$BB$6)</f>
        <v/>
      </c>
      <c r="AV63" s="1286">
        <f>+AV61-(AV51-$BB$7+$BB$6)</f>
        <v/>
      </c>
      <c r="AW63" s="1286">
        <f>+AW61-(AW51-$BB$7+$BB$6)</f>
        <v/>
      </c>
      <c r="AX63" s="1286">
        <f>+AX61-(AX51-$BB$7+$BB$6)</f>
        <v/>
      </c>
      <c r="AY63" s="1286">
        <f>+AY61-(AY51-$BB$7+$BB$6)</f>
        <v/>
      </c>
      <c r="AZ63" s="1286">
        <f>+AZ61-(AZ51-$BB$7+$BB$6)</f>
        <v/>
      </c>
      <c r="BA63" s="1286">
        <f>+BA61-(BA51-$BB$7+$BB$6)</f>
        <v/>
      </c>
      <c r="BB63" s="1286">
        <f>+BB61-(BB51-$BB$7+$BB$6)</f>
        <v/>
      </c>
      <c r="BC63" s="1286">
        <f>+BC61-(BC51-$BB$7+$BB$6)</f>
        <v/>
      </c>
      <c r="BD63" s="1286">
        <f>+BD61-(BD51-$BB$7+$BB$6)</f>
        <v/>
      </c>
      <c r="BE63" s="1286">
        <f>+BE61-(BE51-$BB$7+$BB$6)</f>
        <v/>
      </c>
    </row>
    <row r="64">
      <c r="C64" s="753" t="n"/>
      <c r="K64" s="1292" t="n"/>
      <c r="L64" s="1292" t="n"/>
      <c r="M64" s="1292" t="n"/>
      <c r="N64" s="1292" t="n"/>
      <c r="O64" s="1292" t="n"/>
      <c r="P64" s="1292" t="n"/>
      <c r="Q64" s="1292" t="n"/>
      <c r="R64" s="1292" t="n"/>
      <c r="S64" s="1292" t="n"/>
      <c r="T64" s="1292" t="n"/>
      <c r="U64" s="1292" t="n"/>
      <c r="V64" s="1292" t="n"/>
      <c r="W64" s="1292" t="n"/>
      <c r="X64" s="1292" t="n"/>
      <c r="Y64" s="1292" t="n"/>
      <c r="Z64" s="1292" t="n"/>
      <c r="AA64" s="1292" t="n"/>
    </row>
    <row r="65">
      <c r="C65" s="753" t="n"/>
      <c r="K65" s="1292" t="n"/>
      <c r="L65" s="1292" t="n"/>
      <c r="M65" s="1292" t="n"/>
      <c r="N65" s="1292" t="n"/>
      <c r="O65" s="1292" t="n"/>
      <c r="P65" s="1292" t="n"/>
      <c r="Q65" s="1292" t="n"/>
      <c r="R65" s="1292" t="n"/>
      <c r="S65" s="1292" t="n"/>
      <c r="T65" s="1292" t="n"/>
      <c r="U65" s="1292" t="n"/>
      <c r="V65" s="1292" t="n"/>
      <c r="W65" s="1292" t="n"/>
      <c r="X65" s="1292" t="n"/>
      <c r="Y65" s="1292" t="n"/>
      <c r="Z65" s="1292" t="n"/>
      <c r="AA65" s="1292" t="n"/>
    </row>
    <row r="66">
      <c r="C66" s="753" t="n"/>
      <c r="K66" s="1292" t="n"/>
      <c r="L66" s="1292" t="n"/>
      <c r="M66" s="1292" t="n"/>
      <c r="N66" s="1292" t="n"/>
      <c r="O66" s="1292" t="n"/>
      <c r="P66" s="1292" t="n"/>
      <c r="Q66" s="1292" t="n"/>
      <c r="R66" s="1292" t="n"/>
      <c r="S66" s="1292" t="n"/>
      <c r="T66" s="1292" t="n"/>
      <c r="U66" s="1292" t="n"/>
      <c r="V66" s="1292" t="n"/>
      <c r="W66" s="1292" t="n"/>
      <c r="X66" s="1292" t="n"/>
      <c r="Y66" s="1292" t="n"/>
      <c r="Z66" s="1292" t="n"/>
      <c r="AA66" s="1292" t="n"/>
    </row>
    <row r="67">
      <c r="C67" s="753" t="n"/>
      <c r="K67" s="1292" t="n"/>
      <c r="L67" s="1292" t="n"/>
      <c r="M67" s="1292" t="n"/>
      <c r="N67" s="1292" t="n"/>
      <c r="O67" s="1292" t="n"/>
      <c r="P67" s="1292" t="n"/>
      <c r="Q67" s="1292" t="n"/>
      <c r="R67" s="1292" t="n"/>
      <c r="S67" s="1292" t="n"/>
      <c r="T67" s="1292" t="n"/>
      <c r="U67" s="1292" t="n"/>
      <c r="V67" s="1292" t="n"/>
      <c r="W67" s="1292" t="n"/>
      <c r="X67" s="1292" t="n"/>
      <c r="Y67" s="1292" t="n"/>
      <c r="Z67" s="1292" t="n"/>
      <c r="AA67" s="1292" t="n"/>
    </row>
    <row r="68">
      <c r="K68" s="1151" t="n"/>
    </row>
    <row r="69">
      <c r="N69" s="64" t="inlineStr">
        <is>
          <t>eur/usd</t>
        </is>
      </c>
      <c r="Q69" s="103">
        <f>+J14</f>
        <v/>
      </c>
      <c r="T69" s="434">
        <f>+Q69</f>
        <v/>
      </c>
      <c r="U69" s="435" t="inlineStr">
        <is>
          <t>eur/usd</t>
        </is>
      </c>
      <c r="AI69" s="534">
        <f>+M14</f>
        <v/>
      </c>
      <c r="AJ69" s="535" t="inlineStr">
        <is>
          <t>eur/usd</t>
        </is>
      </c>
      <c r="AK69" s="10" t="n"/>
      <c r="AL69" s="1" t="n"/>
      <c r="AM69" s="1" t="n"/>
    </row>
    <row r="70">
      <c r="C70" t="inlineStr">
        <is>
          <t>Paraguay</t>
        </is>
      </c>
      <c r="Q70" t="inlineStr">
        <is>
          <t>Brasil</t>
        </is>
      </c>
      <c r="T70" s="2" t="n"/>
      <c r="U70" s="1" t="n"/>
      <c r="AI70" s="10" t="n"/>
      <c r="AJ70" s="10" t="n"/>
      <c r="AK70" s="10" t="n"/>
      <c r="AL70" s="1" t="n"/>
      <c r="AM70" s="1" t="n"/>
    </row>
    <row r="71">
      <c r="C71" s="1149">
        <f>+E21</f>
        <v/>
      </c>
      <c r="H71" t="inlineStr">
        <is>
          <t>AUG</t>
        </is>
      </c>
      <c r="I71" t="inlineStr">
        <is>
          <t>T2</t>
        </is>
      </c>
      <c r="K71" t="inlineStr">
        <is>
          <t>eur/cbm</t>
        </is>
      </c>
      <c r="M71" s="64" t="inlineStr">
        <is>
          <t>JUL</t>
        </is>
      </c>
      <c r="N71" t="inlineStr">
        <is>
          <t>T2</t>
        </is>
      </c>
      <c r="Q71" s="1149">
        <f>+R21</f>
        <v/>
      </c>
      <c r="R71" t="inlineStr">
        <is>
          <t>eur/cbm</t>
        </is>
      </c>
      <c r="T71" s="1293" t="n">
        <v>710</v>
      </c>
      <c r="U71" s="1" t="n"/>
      <c r="AI71" s="1293" t="n">
        <v>820</v>
      </c>
      <c r="AJ71" s="10" t="inlineStr">
        <is>
          <t>1H MAR</t>
        </is>
      </c>
      <c r="AK71" s="10" t="inlineStr">
        <is>
          <t>&gt;&gt;&gt; ind offer from Green/Brazil</t>
        </is>
      </c>
      <c r="AL71" s="1" t="n"/>
      <c r="AM71" s="1" t="n"/>
    </row>
    <row r="72">
      <c r="C72" s="1294" t="n">
        <v>-150</v>
      </c>
      <c r="M72" s="64" t="n"/>
      <c r="Q72" s="1295" t="n">
        <v>-102</v>
      </c>
      <c r="T72" s="1296">
        <f>+-Q75</f>
        <v/>
      </c>
      <c r="U72" s="1" t="inlineStr">
        <is>
          <t>freight</t>
        </is>
      </c>
      <c r="AI72" s="1297">
        <f>+-Q75</f>
        <v/>
      </c>
      <c r="AJ72" s="10" t="inlineStr">
        <is>
          <t>freight</t>
        </is>
      </c>
      <c r="AK72" s="10" t="n"/>
      <c r="AL72" s="1" t="n"/>
      <c r="AM72" s="1" t="n"/>
    </row>
    <row r="73">
      <c r="C73" s="1149">
        <f>+C71+C72</f>
        <v/>
      </c>
      <c r="M73" s="64" t="n"/>
      <c r="Q73" s="1149">
        <f>+Q71+Q72</f>
        <v/>
      </c>
      <c r="T73" s="1298">
        <f>+T71+T72</f>
        <v/>
      </c>
      <c r="U73" s="1" t="inlineStr">
        <is>
          <t>CIF T1</t>
        </is>
      </c>
      <c r="AI73" s="1299">
        <f>+AI71+AI72</f>
        <v/>
      </c>
      <c r="AJ73" s="10" t="inlineStr">
        <is>
          <t>CIF T1</t>
        </is>
      </c>
      <c r="AK73" s="10" t="n"/>
      <c r="AL73" s="1" t="n"/>
      <c r="AM73" s="1" t="n"/>
    </row>
    <row r="74">
      <c r="C74" s="1149">
        <f>+C73*D14</f>
        <v/>
      </c>
      <c r="I74" t="inlineStr">
        <is>
          <t>T1 CIF</t>
        </is>
      </c>
      <c r="K74" t="inlineStr">
        <is>
          <t>usd/cbm</t>
        </is>
      </c>
      <c r="M74" s="64" t="n"/>
      <c r="N74" t="inlineStr">
        <is>
          <t>T1 CIF</t>
        </is>
      </c>
      <c r="Q74" s="1149">
        <f>+Q73*Q69</f>
        <v/>
      </c>
      <c r="R74" t="inlineStr">
        <is>
          <t>usd/cbm</t>
        </is>
      </c>
      <c r="T74" s="2" t="n"/>
      <c r="U74" s="1" t="n"/>
      <c r="AI74" s="18" t="n"/>
      <c r="AJ74" s="10" t="n"/>
      <c r="AK74" s="10" t="n"/>
      <c r="AL74" s="1" t="n"/>
      <c r="AM74" s="1" t="n"/>
    </row>
    <row r="75">
      <c r="C75" s="1294">
        <f>-(70*0.789)</f>
        <v/>
      </c>
      <c r="M75" s="64" t="inlineStr">
        <is>
          <t>60pmt</t>
        </is>
      </c>
      <c r="N75" t="inlineStr">
        <is>
          <t>freight</t>
        </is>
      </c>
      <c r="Q75" s="1300">
        <f>-(60*0.789)</f>
        <v/>
      </c>
      <c r="T75" s="1301">
        <f>+T73/Q69</f>
        <v/>
      </c>
      <c r="U75" s="1" t="inlineStr">
        <is>
          <t>CIF T2</t>
        </is>
      </c>
      <c r="AI75" s="1302">
        <f>+AI73/AI69</f>
        <v/>
      </c>
      <c r="AJ75" s="10" t="inlineStr">
        <is>
          <t>CIF T2</t>
        </is>
      </c>
      <c r="AK75" s="10" t="n"/>
      <c r="AL75" s="1" t="n"/>
      <c r="AM75" s="1" t="n"/>
    </row>
    <row r="76">
      <c r="C76" s="1149">
        <f>+C74+C75</f>
        <v/>
      </c>
      <c r="H76" t="inlineStr">
        <is>
          <t>JUL</t>
        </is>
      </c>
      <c r="I76" t="inlineStr">
        <is>
          <t>FOB ARG</t>
        </is>
      </c>
      <c r="K76" t="inlineStr">
        <is>
          <t>usd/cbm</t>
        </is>
      </c>
      <c r="M76" s="64" t="inlineStr">
        <is>
          <t>JUN</t>
        </is>
      </c>
      <c r="N76" t="inlineStr">
        <is>
          <t>FOB STS</t>
        </is>
      </c>
      <c r="Q76" s="1149">
        <f>+Q74+Q75</f>
        <v/>
      </c>
      <c r="R76" t="inlineStr">
        <is>
          <t>usd/cbm</t>
        </is>
      </c>
      <c r="T76" s="1303" t="n">
        <v>102</v>
      </c>
      <c r="U76" s="1" t="n"/>
      <c r="AI76" s="1304" t="n">
        <v>102</v>
      </c>
      <c r="AJ76" s="10" t="n"/>
      <c r="AK76" s="10" t="n"/>
      <c r="AL76" s="1" t="n"/>
      <c r="AM76" s="1" t="n"/>
    </row>
    <row r="77">
      <c r="C77" s="1149">
        <f>-(0.05*264.172)</f>
        <v/>
      </c>
      <c r="Q77" s="1149">
        <f>-(0.03*264.172)</f>
        <v/>
      </c>
      <c r="T77" s="1301">
        <f>+T75+T76</f>
        <v/>
      </c>
      <c r="U77" s="1" t="inlineStr">
        <is>
          <t>AUG arrival</t>
        </is>
      </c>
      <c r="AI77" s="1302">
        <f>+AI75+AI76</f>
        <v/>
      </c>
      <c r="AJ77" s="10" t="inlineStr">
        <is>
          <t>2H MAR arrival - CIF T2</t>
        </is>
      </c>
      <c r="AK77" s="10" t="n"/>
      <c r="AL77" s="1" t="n"/>
      <c r="AM77" s="1" t="n"/>
    </row>
    <row r="78">
      <c r="C78" s="1149">
        <f>+C76+C77</f>
        <v/>
      </c>
      <c r="I78" s="64" t="inlineStr">
        <is>
          <t>MEG ind bid</t>
        </is>
      </c>
      <c r="M78" s="28" t="n"/>
      <c r="N78" s="71" t="inlineStr">
        <is>
          <t>MEG ind bid</t>
        </is>
      </c>
      <c r="Q78" s="1150">
        <f>+Q76+Q77</f>
        <v/>
      </c>
      <c r="R78" s="28" t="inlineStr">
        <is>
          <t>usd/cbm</t>
        </is>
      </c>
      <c r="T78" s="1301">
        <f>+R21</f>
        <v/>
      </c>
      <c r="U78" s="1" t="inlineStr">
        <is>
          <t>SEP T2</t>
        </is>
      </c>
      <c r="AI78" s="1" t="n"/>
      <c r="AK78" s="10" t="n"/>
      <c r="AL78" s="1" t="n"/>
      <c r="AM78" s="1" t="n"/>
    </row>
    <row r="79">
      <c r="J79" s="1149" t="n"/>
      <c r="T79" s="305" t="n">
        <v>-35</v>
      </c>
      <c r="U79" s="1" t="n"/>
      <c r="AI79" s="1304">
        <f>+M21</f>
        <v/>
      </c>
      <c r="AJ79" s="10" t="inlineStr">
        <is>
          <t>APR T2</t>
        </is>
      </c>
      <c r="AK79" s="10" t="n"/>
      <c r="AL79" s="1214" t="n"/>
      <c r="AM79" s="1" t="n"/>
    </row>
    <row r="80">
      <c r="T80" s="1305">
        <f>+T78+T79</f>
        <v/>
      </c>
      <c r="AI80" s="1306">
        <f>+AI79-AI77</f>
        <v/>
      </c>
      <c r="AJ80" s="10" t="inlineStr">
        <is>
          <t>spread T1/T2 CIF vs T2</t>
        </is>
      </c>
      <c r="AK80" s="10" t="n"/>
      <c r="AL80" s="1" t="n"/>
      <c r="AM80" s="1" t="n"/>
    </row>
    <row r="81">
      <c r="N81" t="n">
        <v>15000</v>
      </c>
      <c r="Q81" s="1307">
        <f>+N81*-Q77</f>
        <v/>
      </c>
      <c r="T81" s="1308">
        <f>+T80-T77</f>
        <v/>
      </c>
    </row>
    <row r="84">
      <c r="T84" s="1307" t="n"/>
    </row>
    <row r="85">
      <c r="T85" s="60" t="n"/>
      <c r="AL85" s="110" t="inlineStr">
        <is>
          <t>Sucden</t>
        </is>
      </c>
    </row>
    <row r="86">
      <c r="T86" s="60" t="n"/>
      <c r="AK86" s="546" t="inlineStr">
        <is>
          <t>JUNE load</t>
        </is>
      </c>
      <c r="AL86" s="655" t="n">
        <v>2.3825</v>
      </c>
      <c r="AM86" s="1309">
        <f>+'settlement day'!T9</f>
        <v/>
      </c>
      <c r="AN86" s="658" t="inlineStr">
        <is>
          <t>settle 28/3</t>
        </is>
      </c>
    </row>
    <row r="87">
      <c r="AK87" s="546" t="inlineStr">
        <is>
          <t>FOB basis</t>
        </is>
      </c>
      <c r="AL87" s="1309" t="n">
        <v>0.365</v>
      </c>
      <c r="AM87" s="546" t="n"/>
    </row>
    <row r="88">
      <c r="AK88" s="546" t="inlineStr">
        <is>
          <t>cost</t>
        </is>
      </c>
      <c r="AL88" s="1309" t="n">
        <v>0.01</v>
      </c>
      <c r="AM88" s="546" t="n"/>
    </row>
    <row r="89">
      <c r="AK89" s="547" t="inlineStr">
        <is>
          <t>demurrage</t>
        </is>
      </c>
      <c r="AL89" s="1309" t="n">
        <v>0.01</v>
      </c>
      <c r="AM89" s="546" t="n"/>
    </row>
    <row r="90">
      <c r="AJ90" s="1282">
        <f>SUM(AL87:AL90)</f>
        <v/>
      </c>
      <c r="AK90" s="546" t="inlineStr">
        <is>
          <t>margin</t>
        </is>
      </c>
      <c r="AL90" s="1309" t="n">
        <v>0.02</v>
      </c>
      <c r="AM90" s="546" t="n"/>
    </row>
    <row r="91">
      <c r="AJ91" s="1282" t="n"/>
      <c r="AK91" s="546" t="inlineStr">
        <is>
          <t>freight</t>
        </is>
      </c>
      <c r="AL91" s="1310">
        <f>+AP91/264.172</f>
        <v/>
      </c>
      <c r="AM91" s="546" t="n"/>
      <c r="AO91" t="n">
        <v>65</v>
      </c>
      <c r="AP91">
        <f>+AO91*0.8081</f>
        <v/>
      </c>
    </row>
    <row r="92">
      <c r="AK92" s="546" t="inlineStr">
        <is>
          <t>CIF Rdam</t>
        </is>
      </c>
      <c r="AL92" s="1309">
        <f>SUM(AL86:AL91)</f>
        <v/>
      </c>
      <c r="AM92" s="658" t="inlineStr">
        <is>
          <t>usd/gal</t>
        </is>
      </c>
    </row>
    <row r="93">
      <c r="AL93" s="545">
        <f>+AL92*264.172</f>
        <v/>
      </c>
      <c r="AM93" s="658" t="inlineStr">
        <is>
          <t>usd/cbm</t>
        </is>
      </c>
    </row>
    <row r="94">
      <c r="AK94" s="546" t="n"/>
      <c r="AM94" s="658" t="n"/>
      <c r="AO94" s="60">
        <f>+AL95-AL93</f>
        <v/>
      </c>
      <c r="AP94">
        <f>+AO94/264.172</f>
        <v/>
      </c>
    </row>
    <row r="95">
      <c r="AK95" s="660" t="inlineStr">
        <is>
          <t>offer CIF</t>
        </is>
      </c>
      <c r="AL95" s="652" t="n">
        <v>790</v>
      </c>
      <c r="AM95" s="639" t="inlineStr">
        <is>
          <t>usd/cbm</t>
        </is>
      </c>
    </row>
    <row r="96">
      <c r="AK96" s="656">
        <f>+O14</f>
        <v/>
      </c>
      <c r="AL96" s="545">
        <f>+AL95/AK96</f>
        <v/>
      </c>
      <c r="AM96" s="658" t="inlineStr">
        <is>
          <t>eur/cbm</t>
        </is>
      </c>
    </row>
    <row r="97">
      <c r="AK97" s="657" t="n">
        <v>0.06</v>
      </c>
      <c r="AL97" s="545" t="n">
        <v>192</v>
      </c>
      <c r="AM97" s="658" t="inlineStr">
        <is>
          <t>eur/cbm</t>
        </is>
      </c>
    </row>
    <row r="98">
      <c r="AK98" s="546" t="n"/>
      <c r="AL98" s="545">
        <f>+AL96+AL97</f>
        <v/>
      </c>
      <c r="AM98" s="658" t="inlineStr">
        <is>
          <t>eur/cbm</t>
        </is>
      </c>
    </row>
    <row r="99">
      <c r="AK99" s="546" t="n"/>
      <c r="AL99" s="545" t="n"/>
      <c r="AM99" s="658" t="n"/>
    </row>
    <row r="100">
      <c r="AK100" s="546" t="inlineStr">
        <is>
          <t>ref price PAK FOB</t>
        </is>
      </c>
      <c r="AL100" s="545" t="n">
        <v>900</v>
      </c>
      <c r="AM100" s="658" t="inlineStr">
        <is>
          <t>usd/ton</t>
        </is>
      </c>
    </row>
    <row r="101">
      <c r="AK101" t="inlineStr">
        <is>
          <t>PAK FOB</t>
        </is>
      </c>
      <c r="AL101" s="75">
        <f>+AL100*0.8081</f>
        <v/>
      </c>
      <c r="AM101" s="658" t="inlineStr">
        <is>
          <t>usd/cbm</t>
        </is>
      </c>
    </row>
    <row r="102">
      <c r="AK102" s="546" t="inlineStr">
        <is>
          <t>freight</t>
        </is>
      </c>
      <c r="AL102" s="659">
        <f>+AN102*0.8081</f>
        <v/>
      </c>
      <c r="AM102" s="658" t="inlineStr">
        <is>
          <t>usd/cbm</t>
        </is>
      </c>
      <c r="AN102" t="n">
        <v>80</v>
      </c>
    </row>
    <row r="103">
      <c r="AK103" t="inlineStr">
        <is>
          <t>CIF ARA</t>
        </is>
      </c>
      <c r="AL103" s="545">
        <f>+AL101+AL102</f>
        <v/>
      </c>
      <c r="AM103" s="658" t="inlineStr">
        <is>
          <t>usd/cbm</t>
        </is>
      </c>
    </row>
    <row r="104">
      <c r="AL104" s="545">
        <f>+AL103/AK96</f>
        <v/>
      </c>
      <c r="AM104" s="658" t="inlineStr">
        <is>
          <t>eur/cbm</t>
        </is>
      </c>
    </row>
    <row r="107">
      <c r="AK107" s="546" t="inlineStr">
        <is>
          <t>replacement vs PAK</t>
        </is>
      </c>
      <c r="AL107" s="545">
        <f>+AL104-AL98</f>
        <v/>
      </c>
    </row>
  </sheetData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1:U55"/>
  <sheetViews>
    <sheetView workbookViewId="0">
      <selection activeCell="J5" sqref="J5"/>
    </sheetView>
  </sheetViews>
  <sheetFormatPr baseColWidth="10" defaultColWidth="8.7109375" defaultRowHeight="15"/>
  <cols>
    <col width="1.85546875" customWidth="1" style="1129" min="1" max="1"/>
    <col width="5.5703125" customWidth="1" style="1129" min="2" max="2"/>
    <col width="11.5703125" bestFit="1" customWidth="1" style="1129" min="4" max="4"/>
    <col width="9.140625" bestFit="1" customWidth="1" style="1129" min="5" max="8"/>
    <col width="11" bestFit="1" customWidth="1" style="1129" min="9" max="9"/>
    <col width="9.140625" bestFit="1" customWidth="1" style="1129" min="10" max="15"/>
  </cols>
  <sheetData>
    <row r="1"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 ht="18.75" customHeight="1" s="1129">
      <c r="B2" s="1" t="n"/>
      <c r="C2" s="1" t="n"/>
      <c r="D2" s="249" t="inlineStr">
        <is>
          <t>BRAZILIAN DOMESTIC MARKET</t>
        </is>
      </c>
      <c r="E2" s="1" t="n"/>
      <c r="F2" s="4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</row>
    <row r="3" ht="18.75" customHeight="1" s="1129">
      <c r="B3" s="1" t="n"/>
      <c r="C3" s="1" t="n"/>
      <c r="D3" s="249" t="n"/>
      <c r="E3" s="1" t="n"/>
      <c r="F3" s="1" t="n"/>
      <c r="G3" s="1" t="n"/>
      <c r="H3" s="1" t="n"/>
      <c r="I3" s="2" t="inlineStr">
        <is>
          <t>Date</t>
        </is>
      </c>
      <c r="J3" s="250">
        <f>+'settlement day'!B3</f>
        <v/>
      </c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</row>
    <row r="4">
      <c r="B4" s="1" t="n"/>
      <c r="C4" s="1" t="n"/>
      <c r="D4" s="1" t="n"/>
      <c r="E4" s="2" t="inlineStr">
        <is>
          <t>Anhydrous premium over Hydrous</t>
        </is>
      </c>
      <c r="F4" s="251">
        <f>100%-(+E12/I12)</f>
        <v/>
      </c>
      <c r="G4" s="1" t="n"/>
      <c r="H4" s="1" t="n"/>
      <c r="I4" s="2" t="inlineStr">
        <is>
          <t>FX</t>
        </is>
      </c>
      <c r="J4" s="1311">
        <f>'settlement day'!BA30</f>
        <v/>
      </c>
      <c r="K4" s="1" t="n"/>
      <c r="L4" s="1" t="n"/>
      <c r="M4" s="253" t="n"/>
      <c r="N4" s="1" t="n"/>
      <c r="O4" s="1" t="n"/>
      <c r="P4" s="1" t="n"/>
      <c r="Q4" s="1" t="n"/>
      <c r="R4" s="1" t="n"/>
      <c r="S4" s="1" t="n"/>
      <c r="T4" s="1" t="n"/>
      <c r="U4" s="1" t="n"/>
    </row>
    <row r="5">
      <c r="B5" s="1" t="n"/>
      <c r="C5" s="1" t="n"/>
      <c r="D5" s="1" t="n"/>
      <c r="E5" s="1" t="n"/>
      <c r="F5" s="254" t="n"/>
      <c r="G5" s="1" t="n"/>
      <c r="H5" s="1" t="n"/>
      <c r="I5" s="2" t="n"/>
      <c r="J5" s="1312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</row>
    <row r="6" ht="18.75" customHeight="1" s="1129">
      <c r="B6" s="256" t="n"/>
      <c r="C6" s="1313" t="inlineStr">
        <is>
          <t>EXPORTS</t>
        </is>
      </c>
      <c r="D6" s="1314" t="n"/>
      <c r="E6" s="1314" t="n"/>
      <c r="F6" s="1314" t="n"/>
      <c r="G6" s="1314" t="n"/>
      <c r="H6" s="1314" t="n"/>
      <c r="I6" s="1314" t="n"/>
      <c r="J6" s="1315" t="n"/>
      <c r="K6" s="1313" t="inlineStr">
        <is>
          <t>IMPORTS</t>
        </is>
      </c>
      <c r="L6" s="1314" t="n"/>
      <c r="M6" s="1314" t="n"/>
      <c r="N6" s="1314" t="n"/>
      <c r="O6" s="1314" t="n"/>
      <c r="P6" s="1314" t="n"/>
      <c r="Q6" s="1314" t="n"/>
      <c r="R6" s="1314" t="n"/>
      <c r="S6" s="1314" t="n"/>
      <c r="T6" s="1315" t="n"/>
      <c r="U6" s="256" t="n"/>
    </row>
    <row r="7">
      <c r="B7" s="1" t="n"/>
      <c r="C7" s="1" t="n"/>
      <c r="D7" s="1" t="n"/>
      <c r="E7" s="257" t="inlineStr">
        <is>
          <t>BRL/cbm</t>
        </is>
      </c>
      <c r="F7" s="257" t="inlineStr">
        <is>
          <t>USD/cbm</t>
        </is>
      </c>
      <c r="G7" s="258" t="n"/>
      <c r="H7" s="259" t="inlineStr">
        <is>
          <t>CS</t>
        </is>
      </c>
      <c r="I7" s="257" t="inlineStr">
        <is>
          <t>BRL/cbm</t>
        </is>
      </c>
      <c r="J7" s="260" t="inlineStr">
        <is>
          <t>USD/cbm</t>
        </is>
      </c>
      <c r="K7" s="1" t="n"/>
      <c r="L7" s="259" t="inlineStr">
        <is>
          <t>NE</t>
        </is>
      </c>
      <c r="M7" s="257" t="inlineStr">
        <is>
          <t>BRL/cbm</t>
        </is>
      </c>
      <c r="N7" s="257" t="inlineStr">
        <is>
          <t>USD/cbm</t>
        </is>
      </c>
      <c r="O7" s="1">
        <f>470/0.867</f>
        <v/>
      </c>
      <c r="P7" s="404" t="inlineStr">
        <is>
          <t>470 s/ICMS</t>
        </is>
      </c>
      <c r="Q7" s="1" t="n">
        <v>190</v>
      </c>
      <c r="R7" s="259" t="inlineStr">
        <is>
          <t>RS</t>
        </is>
      </c>
      <c r="S7" s="257" t="inlineStr">
        <is>
          <t>BRL/cbm</t>
        </is>
      </c>
      <c r="T7" s="257" t="inlineStr">
        <is>
          <t>USD/cbm</t>
        </is>
      </c>
      <c r="U7" s="1" t="n"/>
    </row>
    <row r="8">
      <c r="B8" s="1" t="n"/>
      <c r="C8" s="1" t="n"/>
      <c r="D8" s="259" t="inlineStr">
        <is>
          <t>HYDROUS</t>
        </is>
      </c>
      <c r="E8" s="261">
        <f>+'settlement day'!AY45</f>
        <v/>
      </c>
      <c r="F8" s="254" t="n"/>
      <c r="G8" s="258" t="n"/>
      <c r="H8" s="259" t="inlineStr">
        <is>
          <t>ANHYDROUS</t>
        </is>
      </c>
      <c r="I8" s="262">
        <f>+'settlement day'!AY44</f>
        <v/>
      </c>
      <c r="J8" s="263" t="n"/>
      <c r="K8" s="1" t="n"/>
      <c r="L8" s="259" t="inlineStr">
        <is>
          <t>ANHYDROUS</t>
        </is>
      </c>
      <c r="M8" s="262">
        <f>+'PLATTS&amp;OPIS'!I256</f>
        <v/>
      </c>
      <c r="N8" s="1" t="n"/>
      <c r="O8" s="288" t="n"/>
      <c r="P8" s="1" t="n"/>
      <c r="Q8" s="1" t="inlineStr">
        <is>
          <t>https://covid19.apple.com/mobility</t>
        </is>
      </c>
      <c r="R8" s="259" t="inlineStr">
        <is>
          <t>ANHYDROUS</t>
        </is>
      </c>
      <c r="S8" s="262">
        <f>+I8+Q7</f>
        <v/>
      </c>
      <c r="T8" s="1" t="n"/>
      <c r="U8" s="1" t="n"/>
    </row>
    <row r="9">
      <c r="B9" s="1" t="n"/>
      <c r="C9" s="1" t="n"/>
      <c r="D9" s="2" t="inlineStr">
        <is>
          <t>(-) INSS 2,85%</t>
        </is>
      </c>
      <c r="E9" s="254">
        <f>+E8*2.85%</f>
        <v/>
      </c>
      <c r="F9" s="254" t="n"/>
      <c r="G9" s="258" t="n"/>
      <c r="H9" s="2" t="n"/>
      <c r="I9" s="254">
        <f>+I8*2.85%</f>
        <v/>
      </c>
      <c r="J9" s="264" t="n"/>
      <c r="K9" s="1" t="n"/>
      <c r="L9" s="1" t="n"/>
      <c r="M9" s="254" t="n">
        <v>0</v>
      </c>
      <c r="N9" s="254" t="n"/>
      <c r="O9" s="265" t="inlineStr">
        <is>
          <t>(-) INSS 2,85%</t>
        </is>
      </c>
      <c r="P9" s="1" t="n"/>
      <c r="Q9" s="1" t="n"/>
      <c r="R9" s="1" t="n"/>
      <c r="S9" s="254" t="n">
        <v>0</v>
      </c>
      <c r="T9" s="254" t="n"/>
      <c r="U9" s="1" t="n"/>
    </row>
    <row r="10">
      <c r="B10" s="1" t="n"/>
      <c r="C10" s="1" t="n"/>
      <c r="D10" s="2" t="inlineStr">
        <is>
          <t>(-) ICMS 12%</t>
        </is>
      </c>
      <c r="E10" s="254">
        <f>+E8*12%</f>
        <v/>
      </c>
      <c r="F10" s="254" t="n"/>
      <c r="G10" s="258" t="n"/>
      <c r="H10" s="2" t="n"/>
      <c r="I10" s="254" t="n">
        <v>122</v>
      </c>
      <c r="J10" s="264" t="n"/>
      <c r="K10" s="1" t="n"/>
      <c r="L10" s="2" t="n"/>
      <c r="M10" s="254" t="n"/>
      <c r="N10" s="254" t="n"/>
      <c r="O10" s="265" t="inlineStr">
        <is>
          <t>(-) ICMS XX%</t>
        </is>
      </c>
      <c r="P10" s="1" t="n"/>
      <c r="Q10" s="1" t="n"/>
      <c r="R10" s="2" t="n"/>
      <c r="S10" s="254" t="n"/>
      <c r="T10" s="254" t="n"/>
      <c r="U10" s="1" t="n"/>
    </row>
    <row r="11">
      <c r="B11" s="697" t="n">
        <v>130.9</v>
      </c>
      <c r="C11" s="1" t="n"/>
      <c r="D11" s="2" t="inlineStr">
        <is>
          <t>(-) PIS/COFINS</t>
        </is>
      </c>
      <c r="E11" s="266" t="n">
        <v>130.9</v>
      </c>
      <c r="F11" s="254" t="n"/>
      <c r="G11" s="258" t="n"/>
      <c r="H11" s="2" t="n"/>
      <c r="I11" s="266" t="n">
        <v>20</v>
      </c>
      <c r="J11" s="264" t="n"/>
      <c r="K11" s="1" t="n"/>
      <c r="L11" s="267" t="n">
        <v>131</v>
      </c>
      <c r="M11" s="268" t="n">
        <v>0</v>
      </c>
      <c r="N11" s="254" t="n"/>
      <c r="O11" s="265" t="inlineStr">
        <is>
          <t>(-) PIS/COFINS</t>
        </is>
      </c>
      <c r="P11" s="1" t="n"/>
      <c r="Q11" s="1" t="n"/>
      <c r="R11" s="267" t="n"/>
      <c r="S11" s="268" t="n">
        <v>149</v>
      </c>
      <c r="T11" s="254" t="n"/>
      <c r="U11" s="1" t="n"/>
    </row>
    <row r="12">
      <c r="B12" s="1" t="n"/>
      <c r="C12" s="1" t="n"/>
      <c r="D12" s="2" t="n"/>
      <c r="E12" s="254">
        <f>+E8-(E9+E10+E11)</f>
        <v/>
      </c>
      <c r="F12" s="254" t="n"/>
      <c r="G12" s="258" t="n"/>
      <c r="H12" s="2" t="n"/>
      <c r="I12" s="254">
        <f>+I8-(I9+I10+I11)</f>
        <v/>
      </c>
      <c r="J12" s="1316">
        <f>+I12/E12</f>
        <v/>
      </c>
      <c r="K12" s="1" t="n"/>
      <c r="L12" s="2" t="n"/>
      <c r="M12" s="254">
        <f>+M8-(M9+M10+M11)</f>
        <v/>
      </c>
      <c r="N12" s="254" t="n"/>
      <c r="O12" s="265" t="n"/>
      <c r="P12" s="1" t="n"/>
      <c r="Q12" s="1" t="n"/>
      <c r="R12" s="2" t="n"/>
      <c r="S12" s="254">
        <f>+S8-(S9+S10+S11)</f>
        <v/>
      </c>
      <c r="T12" s="254" t="n"/>
      <c r="U12" s="1" t="n"/>
    </row>
    <row r="13">
      <c r="B13" s="1" t="n"/>
      <c r="C13" s="280" t="n">
        <v>1</v>
      </c>
      <c r="D13" s="2" t="inlineStr">
        <is>
          <t>(+) CBIOS</t>
        </is>
      </c>
      <c r="E13" s="254">
        <f>+'settlement day'!BK34*'BRAZIL domestic'!C13</f>
        <v/>
      </c>
      <c r="F13" s="254" t="n"/>
      <c r="G13" s="342" t="n">
        <v>1.2</v>
      </c>
      <c r="H13" s="2" t="n"/>
      <c r="I13" s="254">
        <f>+'settlement day'!BK34*'BRAZIL domestic'!G13</f>
        <v/>
      </c>
      <c r="J13" s="1316" t="n"/>
      <c r="K13" s="1" t="n"/>
      <c r="L13" s="2" t="n"/>
      <c r="M13" s="254" t="n"/>
      <c r="N13" s="254" t="n"/>
      <c r="O13" s="265" t="n"/>
      <c r="P13" s="1" t="n"/>
      <c r="Q13" s="1" t="n"/>
      <c r="R13" s="2" t="n"/>
      <c r="S13" s="254" t="n"/>
      <c r="T13" s="254" t="n"/>
      <c r="U13" s="1" t="n"/>
    </row>
    <row r="14">
      <c r="B14" s="1" t="n"/>
      <c r="C14" s="1" t="n"/>
      <c r="D14" s="2" t="n"/>
      <c r="E14" s="254" t="n"/>
      <c r="F14" s="254" t="n"/>
      <c r="G14" s="258" t="n"/>
      <c r="H14" s="2" t="n"/>
      <c r="I14" s="254" t="n"/>
      <c r="J14" s="264" t="n"/>
      <c r="K14" s="1" t="n"/>
      <c r="L14" s="2" t="n"/>
      <c r="M14" s="254" t="n"/>
      <c r="N14" s="254" t="n"/>
      <c r="O14" s="265" t="n"/>
      <c r="P14" s="1" t="n"/>
      <c r="Q14" s="1" t="n"/>
      <c r="R14" s="2" t="n"/>
      <c r="S14" s="254" t="n"/>
      <c r="T14" s="254" t="n"/>
      <c r="U14" s="1" t="n"/>
    </row>
    <row r="15">
      <c r="B15" s="1" t="n"/>
      <c r="C15" s="1" t="n"/>
      <c r="D15" s="2" t="inlineStr">
        <is>
          <t>(+) Inland freight to port</t>
        </is>
      </c>
      <c r="E15" s="270">
        <f>+'mkt data'!G5</f>
        <v/>
      </c>
      <c r="F15" s="254" t="n"/>
      <c r="G15" s="258" t="n"/>
      <c r="H15" s="2" t="n"/>
      <c r="I15" s="254">
        <f>+E15</f>
        <v/>
      </c>
      <c r="J15" s="264" t="n"/>
      <c r="K15" s="1" t="n"/>
      <c r="L15" s="2" t="n"/>
      <c r="M15" s="270" t="n">
        <v>50</v>
      </c>
      <c r="N15" s="254" t="n"/>
      <c r="O15" s="265" t="inlineStr">
        <is>
          <t>(+) Inland freight to hub</t>
        </is>
      </c>
      <c r="P15" s="1" t="n"/>
      <c r="Q15" s="1" t="n"/>
      <c r="R15" s="2" t="n"/>
      <c r="S15" s="270" t="n">
        <v>0</v>
      </c>
      <c r="T15" s="254" t="n"/>
      <c r="U15" s="1" t="n"/>
    </row>
    <row r="16">
      <c r="B16" s="1" t="n"/>
      <c r="C16" s="1" t="n"/>
      <c r="D16" s="2" t="inlineStr">
        <is>
          <t>(+) Terminal port</t>
        </is>
      </c>
      <c r="E16" s="807">
        <f>+'mkt data'!H8</f>
        <v/>
      </c>
      <c r="F16" s="254" t="n"/>
      <c r="G16" s="258" t="n"/>
      <c r="H16" s="2" t="n"/>
      <c r="I16" s="254">
        <f>+E16</f>
        <v/>
      </c>
      <c r="J16" s="264" t="n"/>
      <c r="K16" s="1" t="n"/>
      <c r="L16" s="2" t="n"/>
      <c r="M16" s="254" t="n">
        <v>0</v>
      </c>
      <c r="N16" s="254" t="n"/>
      <c r="O16" s="1" t="n"/>
      <c r="P16" s="1" t="n"/>
      <c r="Q16" s="1" t="n"/>
      <c r="R16" s="2" t="n"/>
      <c r="S16" s="254" t="n">
        <v>0</v>
      </c>
      <c r="T16" s="254" t="n"/>
      <c r="U16" s="1" t="n"/>
    </row>
    <row r="17">
      <c r="B17" s="1" t="n"/>
      <c r="C17" s="1" t="n"/>
      <c r="D17" s="2" t="n"/>
      <c r="E17" s="254" t="n"/>
      <c r="F17" s="254" t="n"/>
      <c r="G17" s="258" t="n"/>
      <c r="H17" s="2" t="n"/>
      <c r="I17" s="254" t="n"/>
      <c r="J17" s="264" t="n"/>
      <c r="K17" s="1" t="n"/>
      <c r="L17" s="2" t="n"/>
      <c r="M17" s="254" t="n"/>
      <c r="N17" s="254" t="n"/>
      <c r="O17" s="1" t="n"/>
      <c r="P17" s="1" t="n"/>
      <c r="Q17" s="1" t="n"/>
      <c r="R17" s="2" t="n"/>
      <c r="S17" s="254" t="n"/>
      <c r="T17" s="254" t="n"/>
      <c r="U17" s="1" t="n"/>
    </row>
    <row r="18">
      <c r="B18" s="1" t="n"/>
      <c r="C18" s="1" t="n"/>
      <c r="D18" s="2" t="inlineStr">
        <is>
          <t>(=) TOTAL</t>
        </is>
      </c>
      <c r="E18" s="254">
        <f>+E12+E13+E15+E16</f>
        <v/>
      </c>
      <c r="F18" s="254">
        <f>+E18/$J$4</f>
        <v/>
      </c>
      <c r="G18" s="258" t="n"/>
      <c r="H18" s="2" t="n"/>
      <c r="I18" s="254">
        <f>+I12+I13+I15+I16</f>
        <v/>
      </c>
      <c r="J18" s="264">
        <f>+I18/$J$4</f>
        <v/>
      </c>
      <c r="K18" s="1" t="n"/>
      <c r="L18" s="2" t="n"/>
      <c r="M18" s="254">
        <f>+M12+M15+M16</f>
        <v/>
      </c>
      <c r="N18" s="254">
        <f>+M18/$J$4</f>
        <v/>
      </c>
      <c r="O18" s="1" t="n"/>
      <c r="P18" s="1" t="n"/>
      <c r="Q18" s="1" t="n"/>
      <c r="R18" s="2" t="n"/>
      <c r="S18" s="254">
        <f>+S12+S15+S16</f>
        <v/>
      </c>
      <c r="T18" s="254">
        <f>+S18/$J$4</f>
        <v/>
      </c>
      <c r="U18" s="1" t="n"/>
    </row>
    <row r="19">
      <c r="B19" s="1" t="n"/>
      <c r="C19" s="1" t="n"/>
      <c r="D19" s="2" t="n"/>
      <c r="E19" s="254" t="n"/>
      <c r="F19" s="254" t="n"/>
      <c r="G19" s="258" t="n"/>
      <c r="H19" s="2" t="n"/>
      <c r="I19" s="254" t="n"/>
      <c r="J19" s="264" t="n"/>
      <c r="K19" s="1" t="n"/>
      <c r="L19" s="2" t="n"/>
      <c r="M19" s="254" t="n"/>
      <c r="N19" s="254" t="n"/>
      <c r="O19" s="1" t="n"/>
      <c r="P19" s="1" t="n"/>
      <c r="Q19" s="1" t="n"/>
      <c r="R19" s="2" t="n"/>
      <c r="S19" s="254" t="n"/>
      <c r="T19" s="254" t="n"/>
      <c r="U19" s="1" t="n"/>
    </row>
    <row r="20">
      <c r="B20" s="1" t="n"/>
      <c r="C20" s="1" t="n"/>
      <c r="D20" s="2" t="inlineStr">
        <is>
          <t>(+) Port costs</t>
        </is>
      </c>
      <c r="E20" s="254" t="n">
        <v>10</v>
      </c>
      <c r="F20" s="254">
        <f>+E20/J4</f>
        <v/>
      </c>
      <c r="G20" s="258" t="n"/>
      <c r="H20" s="2" t="n"/>
      <c r="I20" s="254" t="n"/>
      <c r="J20" s="264">
        <f>+F20</f>
        <v/>
      </c>
      <c r="K20" s="1" t="n"/>
      <c r="L20" s="2" t="n"/>
      <c r="M20" s="271" t="n">
        <v>70</v>
      </c>
      <c r="N20" s="254">
        <f>+M20/$J$4</f>
        <v/>
      </c>
      <c r="O20" s="265" t="inlineStr">
        <is>
          <t>(+) Port costs</t>
        </is>
      </c>
      <c r="P20" s="1" t="n"/>
      <c r="Q20" s="1" t="n"/>
      <c r="R20" s="2" t="n"/>
      <c r="S20" s="270" t="n">
        <v>65</v>
      </c>
      <c r="T20" s="254">
        <f>+S20/$J$4</f>
        <v/>
      </c>
      <c r="U20" s="1" t="n"/>
    </row>
    <row r="21">
      <c r="B21" s="1" t="n"/>
      <c r="C21" s="1" t="n"/>
      <c r="D21" s="2" t="inlineStr">
        <is>
          <t>(+) Inspection</t>
        </is>
      </c>
      <c r="E21" s="254" t="n">
        <v>5</v>
      </c>
      <c r="F21" s="254">
        <f>+E21/J4</f>
        <v/>
      </c>
      <c r="G21" s="258" t="n"/>
      <c r="H21" s="2" t="n"/>
      <c r="I21" s="254" t="n"/>
      <c r="J21" s="264">
        <f>+F21</f>
        <v/>
      </c>
      <c r="K21" s="1" t="n"/>
      <c r="L21" s="2" t="n"/>
      <c r="M21" s="272" t="n">
        <v>15</v>
      </c>
      <c r="N21" s="254">
        <f>+M21/$J$4</f>
        <v/>
      </c>
      <c r="O21" s="265" t="inlineStr">
        <is>
          <t>(+) Inspection</t>
        </is>
      </c>
      <c r="P21" s="1" t="n"/>
      <c r="Q21" s="1" t="n"/>
      <c r="R21" s="2" t="n"/>
      <c r="S21" s="270" t="n">
        <v>36</v>
      </c>
      <c r="T21" s="254">
        <f>+S21/$J$4</f>
        <v/>
      </c>
      <c r="U21" s="1" t="n"/>
    </row>
    <row r="22">
      <c r="B22" s="1" t="n"/>
      <c r="C22" s="1" t="n"/>
      <c r="D22" s="2" t="inlineStr">
        <is>
          <t>(+) EXPORT premium B grade</t>
        </is>
      </c>
      <c r="E22" s="343">
        <f>+'mkt data'!G4</f>
        <v/>
      </c>
      <c r="F22" s="273">
        <f>+E22/J4</f>
        <v/>
      </c>
      <c r="G22" s="258" t="n"/>
      <c r="H22" s="2" t="n"/>
      <c r="I22" s="4" t="n"/>
      <c r="J22" s="294" t="n">
        <v>0</v>
      </c>
      <c r="K22" s="1" t="n"/>
      <c r="L22" s="2" t="n"/>
      <c r="M22" s="272" t="n">
        <v>25</v>
      </c>
      <c r="N22" s="274">
        <f>+M22/$J$4</f>
        <v/>
      </c>
      <c r="O22" s="265" t="inlineStr">
        <is>
          <t>(+) Inland freight to hub</t>
        </is>
      </c>
      <c r="P22" s="1" t="n"/>
      <c r="Q22" s="1" t="n"/>
      <c r="R22" s="2" t="n"/>
      <c r="S22" s="270" t="n">
        <v>65</v>
      </c>
      <c r="T22" s="274">
        <f>+S22/$J$4</f>
        <v/>
      </c>
      <c r="U22" s="1" t="n"/>
    </row>
    <row r="23">
      <c r="B23" s="1" t="n"/>
      <c r="C23" s="1" t="n"/>
      <c r="D23" s="2" t="n"/>
      <c r="E23" s="4" t="n"/>
      <c r="F23" s="4" t="n"/>
      <c r="G23" s="258" t="n"/>
      <c r="H23" s="2" t="n"/>
      <c r="I23" s="4" t="n"/>
      <c r="J23" s="275" t="n"/>
      <c r="K23" s="352" t="n">
        <v>44593</v>
      </c>
      <c r="L23" s="2" t="n"/>
      <c r="M23" s="276">
        <f>+N23*J4</f>
        <v/>
      </c>
      <c r="N23" s="254" t="n">
        <v>1</v>
      </c>
      <c r="O23" s="1" t="inlineStr">
        <is>
          <t>(+) other costs</t>
        </is>
      </c>
      <c r="P23" s="1" t="n"/>
      <c r="Q23" s="1" t="n"/>
      <c r="R23" s="2" t="n"/>
      <c r="S23" s="254" t="n">
        <v>10</v>
      </c>
      <c r="T23" s="254">
        <f>+S23/J4</f>
        <v/>
      </c>
      <c r="U23" s="1" t="n"/>
    </row>
    <row r="24">
      <c r="B24" s="1" t="n"/>
      <c r="C24" s="1" t="n"/>
      <c r="D24" s="62" t="n"/>
      <c r="E24" s="290" t="inlineStr">
        <is>
          <t>FOB Santos</t>
        </is>
      </c>
      <c r="F24" s="291">
        <f>+F18+F20+F21+F22</f>
        <v/>
      </c>
      <c r="G24" s="258" t="n"/>
      <c r="H24" s="62" t="n"/>
      <c r="I24" s="290" t="inlineStr">
        <is>
          <t>FOB Santos</t>
        </is>
      </c>
      <c r="J24" s="292">
        <f>+J18+J20+J21+J22</f>
        <v/>
      </c>
      <c r="K24" s="1317" t="n">
        <v>765</v>
      </c>
      <c r="L24" s="1" t="n"/>
      <c r="M24" s="276">
        <f>+N24*J4</f>
        <v/>
      </c>
      <c r="N24" s="279">
        <f>+K24*K25</f>
        <v/>
      </c>
      <c r="O24" s="280" t="inlineStr">
        <is>
          <t>(+) PIS/COFINS on CFR</t>
        </is>
      </c>
      <c r="P24" s="1" t="n"/>
      <c r="Q24" s="1" t="n"/>
      <c r="R24" s="1317">
        <f>(+'settlement day'!M9+0.33+0.03)*264.172</f>
        <v/>
      </c>
      <c r="S24" s="254">
        <f>+T24*J4</f>
        <v/>
      </c>
      <c r="T24" s="279">
        <f>+R24*R25</f>
        <v/>
      </c>
      <c r="U24" s="1" t="n"/>
    </row>
    <row r="25">
      <c r="B25" s="1" t="n"/>
      <c r="C25" s="1" t="n"/>
      <c r="D25" s="1" t="n"/>
      <c r="E25" s="1" t="n"/>
      <c r="F25" s="1" t="n"/>
      <c r="G25" s="258" t="n"/>
      <c r="H25" s="1" t="n"/>
      <c r="I25" s="1" t="n"/>
      <c r="J25" s="263" t="n"/>
      <c r="K25" s="281" t="n">
        <v>0.1175</v>
      </c>
      <c r="L25" s="1" t="n"/>
      <c r="M25" s="282" t="n">
        <v>100</v>
      </c>
      <c r="N25" s="254">
        <f>+M25/$J$4</f>
        <v/>
      </c>
      <c r="O25" s="1" t="inlineStr">
        <is>
          <t>(+) margin</t>
        </is>
      </c>
      <c r="P25" s="253" t="n"/>
      <c r="Q25" s="1" t="n"/>
      <c r="R25" s="281" t="n">
        <v>0.1175</v>
      </c>
      <c r="S25" s="283" t="n">
        <v>100</v>
      </c>
      <c r="T25" s="254">
        <f>+S25/$J$4</f>
        <v/>
      </c>
      <c r="U25" s="1" t="n"/>
    </row>
    <row r="26">
      <c r="B26" s="1" t="n"/>
      <c r="C26" s="1" t="n"/>
      <c r="D26" s="1" t="n"/>
      <c r="E26" s="1" t="n"/>
      <c r="F26" s="1" t="n"/>
      <c r="G26" s="258" t="n"/>
      <c r="H26" s="1" t="n"/>
      <c r="I26" s="1" t="n"/>
      <c r="J26" s="263" t="n"/>
      <c r="K26" s="1" t="n"/>
      <c r="L26" s="1" t="n"/>
      <c r="M26" s="253">
        <f>SUM(M20:M25)</f>
        <v/>
      </c>
      <c r="N26" s="1" t="n"/>
      <c r="O26" s="1" t="n"/>
      <c r="P26" s="1" t="n"/>
      <c r="Q26" s="1" t="n"/>
      <c r="R26" s="1" t="n"/>
      <c r="S26" s="1" t="n"/>
      <c r="T26" s="1" t="n"/>
      <c r="U26" s="1" t="n"/>
    </row>
    <row r="27">
      <c r="B27" s="1" t="n"/>
      <c r="C27" s="1" t="n"/>
      <c r="D27" s="1" t="n"/>
      <c r="E27" s="1" t="n"/>
      <c r="F27" s="1" t="n"/>
      <c r="G27" s="258" t="n"/>
      <c r="H27" s="1" t="n"/>
      <c r="I27" s="1" t="n"/>
      <c r="J27" s="263" t="n"/>
      <c r="K27" s="1" t="n"/>
      <c r="L27" s="1" t="n"/>
      <c r="M27" s="253" t="n"/>
      <c r="N27" s="277">
        <f>+N18-(N20+N21+N22+N23+N24+N25)</f>
        <v/>
      </c>
      <c r="O27" s="284" t="inlineStr">
        <is>
          <t>Suape Value with TRQ</t>
        </is>
      </c>
      <c r="P27" s="1" t="n"/>
      <c r="Q27" s="1" t="n"/>
      <c r="R27" s="1" t="n"/>
      <c r="S27" s="253" t="n"/>
      <c r="T27" s="277">
        <f>+T18-(T20+T21+T22+T23+T24+T25)</f>
        <v/>
      </c>
      <c r="U27" s="1" t="n"/>
    </row>
    <row r="28">
      <c r="B28" s="1" t="n"/>
      <c r="C28" s="1" t="n"/>
      <c r="D28" s="1" t="n"/>
      <c r="E28" s="1" t="n"/>
      <c r="F28" s="1" t="n"/>
      <c r="G28" s="258" t="n"/>
      <c r="H28" s="1" t="n"/>
      <c r="I28" s="1" t="n"/>
      <c r="J28" s="263" t="n"/>
      <c r="K28" s="1" t="n"/>
      <c r="L28" s="1" t="n"/>
      <c r="M28" s="1" t="n"/>
      <c r="N28" s="285">
        <f>+N18-(N20+N21+N22+N23+N24+N25)-N29</f>
        <v/>
      </c>
      <c r="O28" s="284" t="inlineStr">
        <is>
          <t>Suape Value w/o TRQ</t>
        </is>
      </c>
      <c r="P28" s="1" t="n"/>
      <c r="Q28" s="1" t="n"/>
      <c r="R28" s="1" t="n"/>
      <c r="S28" s="1" t="n"/>
      <c r="T28" s="277">
        <f>+T18-(T20+T21+T22+T23+T24+T25)-T29</f>
        <v/>
      </c>
      <c r="U28" s="1" t="n"/>
    </row>
    <row r="29">
      <c r="B29" s="1" t="n"/>
      <c r="C29" s="1" t="n"/>
      <c r="D29" s="1" t="n"/>
      <c r="E29" s="1" t="n"/>
      <c r="F29" s="1" t="n"/>
      <c r="G29" s="258" t="n"/>
      <c r="H29" s="1" t="n"/>
      <c r="I29" s="1" t="n"/>
      <c r="J29" s="263" t="n"/>
      <c r="K29" s="286" t="n">
        <v>0</v>
      </c>
      <c r="L29" s="1" t="n"/>
      <c r="M29" s="289">
        <f>+N29*J4</f>
        <v/>
      </c>
      <c r="N29" s="254">
        <f>+K29*K24</f>
        <v/>
      </c>
      <c r="O29" s="287" t="inlineStr">
        <is>
          <t>Import duty</t>
        </is>
      </c>
      <c r="P29" s="1" t="n"/>
      <c r="Q29" s="286" t="n">
        <v>0.2</v>
      </c>
      <c r="R29" s="1" t="n"/>
      <c r="S29" s="289">
        <f>+T29*J4</f>
        <v/>
      </c>
      <c r="T29" s="254">
        <f>+Q29*R24</f>
        <v/>
      </c>
      <c r="U29" s="1" t="n"/>
    </row>
    <row r="30">
      <c r="B30" s="1" t="n"/>
      <c r="C30" s="1" t="n"/>
      <c r="D30" s="1" t="n"/>
      <c r="E30" s="1" t="n"/>
      <c r="F30" s="1" t="n"/>
      <c r="G30" s="258" t="n"/>
      <c r="H30" s="1" t="n"/>
      <c r="I30" s="1" t="n"/>
      <c r="J30" s="263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</row>
    <row r="32" ht="18.75" customHeight="1" s="1129">
      <c r="C32" s="249" t="inlineStr">
        <is>
          <t>BRAZILIAN DOMESTIC MARKET -- basis B3</t>
        </is>
      </c>
      <c r="L32" s="192" t="n"/>
    </row>
    <row r="34">
      <c r="E34" s="416" t="inlineStr">
        <is>
          <t>Frete</t>
        </is>
      </c>
      <c r="F34" t="n">
        <v>65</v>
      </c>
      <c r="G34" t="inlineStr">
        <is>
          <t>R$/cbm</t>
        </is>
      </c>
      <c r="H34" t="n">
        <v>65</v>
      </c>
      <c r="I34" t="inlineStr">
        <is>
          <t>75 frete 14/6/21</t>
        </is>
      </c>
    </row>
    <row r="35">
      <c r="E35" s="416" t="inlineStr">
        <is>
          <t>PIS/COFINS</t>
        </is>
      </c>
      <c r="F35" t="n">
        <v>130.9</v>
      </c>
      <c r="G35" t="inlineStr">
        <is>
          <t>R$/cbm</t>
        </is>
      </c>
    </row>
    <row r="36">
      <c r="D36" t="n">
        <v>30</v>
      </c>
      <c r="E36" s="416" t="inlineStr">
        <is>
          <t>ICMS</t>
        </is>
      </c>
      <c r="F36" s="417" t="n">
        <v>0.133</v>
      </c>
      <c r="G36" s="1318" t="n">
        <v>0.867</v>
      </c>
    </row>
    <row r="37" ht="22.5" customHeight="1" s="1129">
      <c r="E37" s="416" t="inlineStr">
        <is>
          <t>anh/hydrous</t>
        </is>
      </c>
      <c r="F37" s="417" t="n">
        <v>0.14</v>
      </c>
      <c r="G37" s="1318" t="n">
        <v>1.14</v>
      </c>
    </row>
    <row r="39" ht="15.75" customHeight="1" s="1129" thickBot="1">
      <c r="U39" t="n">
        <v>264.172</v>
      </c>
    </row>
    <row r="40" ht="15.75" customHeight="1" s="1129" thickBot="1">
      <c r="D40" s="505" t="n">
        <v>44621</v>
      </c>
      <c r="E40" s="505" t="n">
        <v>44652</v>
      </c>
      <c r="F40" s="505" t="n">
        <v>44682</v>
      </c>
      <c r="G40" s="505" t="n">
        <v>44713</v>
      </c>
      <c r="H40" s="505" t="n">
        <v>44743</v>
      </c>
      <c r="I40" s="505" t="n">
        <v>44774</v>
      </c>
      <c r="J40" s="505" t="n">
        <v>44805</v>
      </c>
      <c r="K40" s="505" t="n">
        <v>44835</v>
      </c>
      <c r="L40" s="505" t="n">
        <v>44866</v>
      </c>
      <c r="M40" s="505" t="n">
        <v>44896</v>
      </c>
      <c r="N40" s="505" t="n">
        <v>44927</v>
      </c>
      <c r="O40" s="505" t="n">
        <v>44958</v>
      </c>
      <c r="P40" s="506" t="n">
        <v>44986</v>
      </c>
      <c r="S40" t="n">
        <v>750</v>
      </c>
    </row>
    <row r="41">
      <c r="C41" s="416" t="inlineStr">
        <is>
          <t>B3</t>
        </is>
      </c>
      <c r="D41" s="1319">
        <f>+'settlement day'!Q13</f>
        <v/>
      </c>
      <c r="E41" s="1319">
        <f>+'settlement day'!R13</f>
        <v/>
      </c>
      <c r="F41" s="1319">
        <f>+'settlement day'!S13</f>
        <v/>
      </c>
      <c r="G41" s="1319">
        <f>+'settlement day'!T13</f>
        <v/>
      </c>
      <c r="H41" s="1319">
        <f>+'settlement day'!U13</f>
        <v/>
      </c>
      <c r="I41" s="1319">
        <f>+'settlement day'!V13</f>
        <v/>
      </c>
      <c r="J41" s="1319">
        <f>+'settlement day'!W13</f>
        <v/>
      </c>
      <c r="K41" s="1319">
        <f>+'settlement day'!X13</f>
        <v/>
      </c>
      <c r="L41" s="1319">
        <f>+'settlement day'!Y13</f>
        <v/>
      </c>
      <c r="M41" s="1319">
        <f>+'settlement day'!Z13</f>
        <v/>
      </c>
      <c r="N41" s="1319">
        <f>+'settlement day'!AA13</f>
        <v/>
      </c>
      <c r="O41" s="1319">
        <f>+'settlement day'!AB13</f>
        <v/>
      </c>
      <c r="P41" s="1319">
        <f>+'settlement day'!AC13</f>
        <v/>
      </c>
      <c r="S41">
        <f>+S40/U39</f>
        <v/>
      </c>
    </row>
    <row r="42">
      <c r="C42" s="416" t="inlineStr">
        <is>
          <t>ESALQ P</t>
        </is>
      </c>
      <c r="D42" s="1320">
        <f>+'settlement day'!BI42</f>
        <v/>
      </c>
      <c r="E42" s="1321" t="n"/>
      <c r="F42" s="1321" t="n"/>
      <c r="G42" s="1321" t="n"/>
      <c r="H42" s="1321" t="n"/>
      <c r="I42" s="1321" t="n"/>
      <c r="J42" s="1321" t="n"/>
      <c r="K42" s="1321" t="n"/>
      <c r="L42" s="1321" t="n"/>
      <c r="M42" s="1321" t="n"/>
      <c r="N42" s="1321" t="n"/>
      <c r="O42" s="1321" t="n"/>
      <c r="P42" s="1321" t="n"/>
    </row>
    <row r="43">
      <c r="D43" s="1321">
        <f>+D41-D42</f>
        <v/>
      </c>
      <c r="E43" s="1321" t="n"/>
      <c r="F43" s="1321" t="n"/>
      <c r="G43" s="1321" t="n"/>
      <c r="H43" s="1321" t="n"/>
      <c r="I43" s="1321" t="n"/>
      <c r="J43" s="1321" t="n"/>
      <c r="K43" s="1321" t="n"/>
      <c r="L43" s="1321" t="n"/>
      <c r="M43" s="1321" t="n"/>
      <c r="N43" s="1321" t="n"/>
      <c r="O43" s="1321" t="n"/>
      <c r="P43" s="1321" t="n"/>
    </row>
    <row r="44">
      <c r="D44" s="1321" t="n"/>
      <c r="E44" s="1321" t="n"/>
      <c r="F44" s="1321" t="n"/>
      <c r="G44" s="1321" t="n"/>
      <c r="H44" s="1321" t="n"/>
      <c r="I44" s="1321" t="n"/>
      <c r="J44" s="1321" t="n"/>
      <c r="K44" s="1321" t="n"/>
      <c r="L44" s="1321" t="n"/>
      <c r="M44" s="1321" t="n"/>
      <c r="N44" s="1321" t="n"/>
      <c r="O44" s="1321" t="n"/>
      <c r="P44" s="1321" t="n"/>
    </row>
    <row r="45" customFormat="1" s="83">
      <c r="C45" s="416" t="inlineStr">
        <is>
          <t>Ex plant</t>
        </is>
      </c>
      <c r="D45" s="1321">
        <f>+(D41-$F$34+$F$35)/$G$36</f>
        <v/>
      </c>
      <c r="E45" s="1321">
        <f>+(E41-$F$34+$F$35)/$G$36</f>
        <v/>
      </c>
      <c r="F45" s="1321">
        <f>+(F41-$F$34+$F$35)/$G$36</f>
        <v/>
      </c>
      <c r="G45" s="1321">
        <f>+(G41-$F$34+$F$35)/$G$36</f>
        <v/>
      </c>
      <c r="H45" s="1321">
        <f>+(H41-$F$34+$F$35)/$G$36</f>
        <v/>
      </c>
      <c r="I45" s="1321">
        <f>+(I41-$F$34+$F$35)/$G$36</f>
        <v/>
      </c>
      <c r="J45" s="1321">
        <f>+(J41-$F$34+$F$35)/$G$36</f>
        <v/>
      </c>
      <c r="K45" s="1321">
        <f>+(K41-$F$34+$F$35)/$G$36</f>
        <v/>
      </c>
      <c r="L45" s="1321">
        <f>+(L41-$F$34+$F$35)/$G$36</f>
        <v/>
      </c>
      <c r="M45" s="1321">
        <f>+(M41-$F$34+$F$35)/$G$36</f>
        <v/>
      </c>
      <c r="N45" s="1321">
        <f>+(N41-$F$34+$F$35)/$G$36</f>
        <v/>
      </c>
      <c r="O45" s="1321">
        <f>+(O41-$F$34+$F$35)/$G$36</f>
        <v/>
      </c>
      <c r="P45" s="1321">
        <f>+(P41-$F$34+$F$35)/$G$36</f>
        <v/>
      </c>
    </row>
    <row r="46">
      <c r="C46" s="416" t="inlineStr">
        <is>
          <t>net tax</t>
        </is>
      </c>
      <c r="D46" s="1321">
        <f>D41-$F$34</f>
        <v/>
      </c>
      <c r="E46" s="1321" t="n"/>
      <c r="F46" s="1321" t="n"/>
      <c r="G46" s="1321" t="n"/>
      <c r="H46" s="1321" t="n"/>
      <c r="I46" s="1321" t="n"/>
      <c r="J46" s="1321" t="n"/>
      <c r="K46" s="1321" t="n"/>
      <c r="L46" s="1321" t="n"/>
      <c r="M46" s="1321" t="n"/>
      <c r="N46" s="1321" t="n"/>
      <c r="O46" s="1321" t="n"/>
      <c r="P46" s="1321" t="n"/>
    </row>
    <row r="47" ht="33.75" customHeight="1" s="1129">
      <c r="C47" s="416" t="inlineStr">
        <is>
          <t>Anhydrous ex mill equivalent</t>
        </is>
      </c>
      <c r="D47" s="1321">
        <f>((D41-$F$34)*$G$37)+$F$35</f>
        <v/>
      </c>
      <c r="E47" s="1321">
        <f>((E41-$F$34)*$G$37)+$F$35</f>
        <v/>
      </c>
      <c r="F47" s="1321">
        <f>((F41-$F$34)*$G$37)+$F$35</f>
        <v/>
      </c>
      <c r="G47" s="1321">
        <f>((G41-$F$34)*$G$37)+$F$35</f>
        <v/>
      </c>
      <c r="H47" s="1321">
        <f>((H41-$F$34)*$G$37)+$F$35</f>
        <v/>
      </c>
      <c r="I47" s="1321">
        <f>((I41-$F$34)*$G$37)+$F$35</f>
        <v/>
      </c>
      <c r="J47" s="1321">
        <f>((J41-$F$34)*$G$37)+$F$35</f>
        <v/>
      </c>
      <c r="K47" s="1321">
        <f>((K41-$F$34)*$G$37)+$F$35</f>
        <v/>
      </c>
      <c r="L47" s="1321">
        <f>((L41-$F$34)*$G$37)+$F$35</f>
        <v/>
      </c>
      <c r="M47" s="1321">
        <f>((M41-$F$34)*$G$37)+$F$35</f>
        <v/>
      </c>
      <c r="N47" s="1321">
        <f>((N41-$F$34)*$G$37)+$F$35</f>
        <v/>
      </c>
      <c r="O47" s="1321">
        <f>((O41-$F$34)*$G$37)+$F$35</f>
        <v/>
      </c>
      <c r="P47" s="1321">
        <f>((P41-$F$34)*$G$37)+$F$35</f>
        <v/>
      </c>
    </row>
    <row r="48">
      <c r="D48" s="1321" t="n"/>
      <c r="E48" s="1321" t="n"/>
      <c r="F48" s="1321" t="n"/>
      <c r="G48" s="1321" t="n"/>
      <c r="H48" s="1321" t="n"/>
      <c r="I48" s="1321" t="n"/>
      <c r="J48" s="1321" t="n"/>
      <c r="K48" s="1321" t="n"/>
      <c r="L48" s="1321" t="n"/>
      <c r="M48" s="1321" t="n"/>
    </row>
    <row r="49">
      <c r="C49" s="416" t="inlineStr">
        <is>
          <t>ESALQ RB</t>
        </is>
      </c>
      <c r="D49" s="1320">
        <f>+'settlement day'!$BI$43</f>
        <v/>
      </c>
      <c r="E49" s="1321" t="n"/>
      <c r="F49" s="1321" t="n"/>
      <c r="G49" s="1321" t="n"/>
      <c r="H49" s="1321" t="n"/>
      <c r="I49" s="1321" t="n"/>
      <c r="J49" s="1321" t="n"/>
      <c r="K49" s="1321" t="n"/>
      <c r="L49" s="1321" t="n"/>
      <c r="M49" s="1321" t="n"/>
    </row>
    <row r="50">
      <c r="D50" s="1321">
        <f>+D46-D49</f>
        <v/>
      </c>
      <c r="E50" s="1321" t="n"/>
      <c r="F50" s="1321" t="n"/>
      <c r="G50" s="1321" t="n"/>
      <c r="H50" s="1321" t="n"/>
      <c r="I50" s="1321" t="n"/>
      <c r="J50" s="1321" t="n"/>
      <c r="K50" s="1321" t="n"/>
      <c r="L50" s="1321" t="n"/>
      <c r="M50" s="1321" t="n"/>
    </row>
    <row r="51">
      <c r="D51" s="1322" t="n"/>
      <c r="E51" s="1322" t="n"/>
      <c r="F51" s="1322" t="n"/>
      <c r="G51" s="1322" t="n"/>
      <c r="H51" s="1322" t="n"/>
      <c r="I51" s="1322" t="n"/>
      <c r="J51" s="1322" t="n"/>
      <c r="K51" s="1322" t="n"/>
      <c r="L51" s="1322" t="n"/>
      <c r="M51" s="1322" t="n"/>
    </row>
    <row r="52">
      <c r="D52" s="1321">
        <f>+((D49+$F$35)/$G$36)+H34</f>
        <v/>
      </c>
      <c r="E52" s="1322" t="n"/>
      <c r="F52" s="1322" t="n"/>
      <c r="G52" s="1322" t="n"/>
      <c r="H52" s="1322" t="n"/>
      <c r="I52" s="1322" t="n"/>
      <c r="J52" s="1322" t="n"/>
      <c r="K52" s="1322" t="n"/>
      <c r="L52" s="1322" t="n"/>
      <c r="M52" s="1322" t="n"/>
    </row>
    <row r="53">
      <c r="D53" s="1322" t="n"/>
      <c r="E53" s="1322" t="n"/>
      <c r="F53" s="1322" t="n"/>
      <c r="G53" s="1322" t="n"/>
      <c r="H53" s="1322" t="n"/>
      <c r="I53" s="1322" t="n"/>
      <c r="J53" s="1322" t="n"/>
      <c r="K53" s="1322" t="n"/>
      <c r="L53" s="1322" t="n"/>
      <c r="M53" s="1322" t="n"/>
      <c r="N53" s="1322" t="n"/>
      <c r="O53" s="1322" t="n"/>
    </row>
    <row r="54">
      <c r="D54" s="1322" t="n"/>
      <c r="E54" s="1322" t="n"/>
      <c r="F54" s="1322" t="n"/>
      <c r="G54" s="1322" t="n"/>
      <c r="H54" s="1322" t="n"/>
      <c r="I54" s="1322" t="n"/>
      <c r="J54" s="1322" t="n"/>
      <c r="K54" s="1322" t="n"/>
      <c r="L54" s="1322" t="n"/>
      <c r="M54" s="1322" t="n"/>
      <c r="N54" s="1322" t="n"/>
      <c r="O54" s="1322" t="n"/>
    </row>
    <row r="55">
      <c r="D55" s="1322" t="n"/>
      <c r="E55" s="1322" t="n"/>
      <c r="F55" s="1322" t="n"/>
      <c r="G55" s="1322" t="n"/>
      <c r="H55" s="1322" t="n"/>
      <c r="I55" s="1322" t="n"/>
      <c r="J55" s="1322" t="n"/>
      <c r="K55" s="1322" t="n"/>
      <c r="L55" s="1322" t="n"/>
      <c r="M55" s="1322" t="n"/>
      <c r="N55" s="1322" t="n"/>
      <c r="O55" s="1322" t="n"/>
    </row>
  </sheetData>
  <mergeCells count="2">
    <mergeCell ref="K6:T6"/>
    <mergeCell ref="C6:J6"/>
  </mergeCells>
  <pageMargins left="0.7" right="0.7" top="0.75" bottom="0.75" header="0.3" footer="0.3"/>
  <legacyDrawing xmlns:r="http://schemas.openxmlformats.org/officeDocument/2006/relationships" r:id="anysvml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44"/>
  <sheetViews>
    <sheetView topLeftCell="A12" workbookViewId="0">
      <selection activeCell="W35" sqref="W35"/>
    </sheetView>
  </sheetViews>
  <sheetFormatPr baseColWidth="10" defaultColWidth="8.85546875" defaultRowHeight="15"/>
  <cols>
    <col width="12" bestFit="1" customWidth="1" style="1129" min="1" max="1"/>
    <col width="7" bestFit="1" customWidth="1" style="1129" min="2" max="2"/>
    <col width="19.42578125" customWidth="1" style="1129" min="3" max="3"/>
    <col hidden="1" width="9.140625" customWidth="1" style="1129" min="4" max="4"/>
    <col hidden="1" width="9.5703125" customWidth="1" style="1129" min="5" max="5"/>
    <col hidden="1" width="9.140625" customWidth="1" style="1129" min="6" max="6"/>
    <col hidden="1" width="8.85546875" customWidth="1" style="1129" min="7" max="11"/>
    <col hidden="1" width="8.5703125" customWidth="1" style="1129" min="12" max="13"/>
    <col hidden="1" width="13" customWidth="1" style="1129" min="14" max="15"/>
    <col width="8.85546875" customWidth="1" style="725" min="18" max="20"/>
  </cols>
  <sheetData>
    <row r="1">
      <c r="A1" s="419" t="n">
        <v>0.789</v>
      </c>
      <c r="C1" s="64" t="n"/>
      <c r="E1" s="103">
        <f>+'settlement day'!M30</f>
        <v/>
      </c>
    </row>
    <row r="2">
      <c r="A2" s="419" t="n">
        <v>264.172</v>
      </c>
      <c r="C2" s="423" t="inlineStr">
        <is>
          <t>FX</t>
        </is>
      </c>
      <c r="D2" s="424">
        <f>+'settlement day'!M30</f>
        <v/>
      </c>
      <c r="E2" s="424">
        <f>+'settlement day'!N30</f>
        <v/>
      </c>
      <c r="F2" s="424">
        <f>+'settlement day'!O30</f>
        <v/>
      </c>
      <c r="G2" s="424">
        <f>+'settlement day'!P30</f>
        <v/>
      </c>
      <c r="H2" s="424">
        <f>+'settlement day'!Q30</f>
        <v/>
      </c>
      <c r="I2" s="424">
        <f>+'settlement day'!R30</f>
        <v/>
      </c>
      <c r="J2" s="424">
        <f>+'settlement day'!S30</f>
        <v/>
      </c>
      <c r="K2" s="424">
        <f>+'settlement day'!T30</f>
        <v/>
      </c>
      <c r="L2" s="424">
        <f>+'settlement day'!U30</f>
        <v/>
      </c>
      <c r="M2" s="424">
        <f>+'settlement day'!V30</f>
        <v/>
      </c>
      <c r="N2" s="424">
        <f>+'settlement day'!W30</f>
        <v/>
      </c>
      <c r="O2" s="424">
        <f>+'settlement day'!X30</f>
        <v/>
      </c>
      <c r="P2" s="424">
        <f>+'settlement day'!Y30</f>
        <v/>
      </c>
      <c r="Q2" s="424">
        <f>+'settlement day'!Z30</f>
        <v/>
      </c>
      <c r="R2" s="726">
        <f>+'settlement day'!AA30</f>
        <v/>
      </c>
      <c r="S2" s="726">
        <f>+'settlement day'!AB30</f>
        <v/>
      </c>
      <c r="T2" s="726">
        <f>+'settlement day'!AC30</f>
        <v/>
      </c>
    </row>
    <row r="3" ht="15.75" customHeight="1" s="1129" thickBot="1">
      <c r="C3" s="64" t="n"/>
      <c r="D3" s="124" t="n">
        <v>44501</v>
      </c>
      <c r="E3" s="124" t="n">
        <v>44531</v>
      </c>
      <c r="F3" s="124" t="n">
        <v>44562</v>
      </c>
      <c r="G3" s="124" t="n">
        <v>44593</v>
      </c>
      <c r="H3" s="124" t="n">
        <v>44621</v>
      </c>
      <c r="I3" s="124" t="n">
        <v>44652</v>
      </c>
      <c r="J3" s="124" t="n">
        <v>44682</v>
      </c>
      <c r="K3" s="124" t="n">
        <v>44713</v>
      </c>
      <c r="L3" s="124" t="n">
        <v>44743</v>
      </c>
      <c r="M3" s="124" t="n">
        <v>44774</v>
      </c>
      <c r="N3" s="124" t="n">
        <v>44805</v>
      </c>
      <c r="O3" s="124" t="n">
        <v>44835</v>
      </c>
      <c r="P3" s="124" t="n">
        <v>44866</v>
      </c>
      <c r="Q3" s="124" t="n">
        <v>44896</v>
      </c>
      <c r="R3" s="727" t="n">
        <v>44927</v>
      </c>
      <c r="S3" s="727" t="n">
        <v>44958</v>
      </c>
      <c r="T3" s="727" t="n">
        <v>44986</v>
      </c>
    </row>
    <row r="4">
      <c r="C4" s="64" t="inlineStr">
        <is>
          <t>CHIP</t>
        </is>
      </c>
      <c r="D4" s="103">
        <f>+'settlement day'!M9</f>
        <v/>
      </c>
      <c r="E4" s="103">
        <f>+'settlement day'!N9</f>
        <v/>
      </c>
      <c r="F4" s="103">
        <f>+'settlement day'!O9</f>
        <v/>
      </c>
      <c r="G4" s="103">
        <f>+'settlement day'!P9</f>
        <v/>
      </c>
      <c r="H4" s="103">
        <f>+'settlement day'!Q9</f>
        <v/>
      </c>
      <c r="I4" s="103">
        <f>+'settlement day'!R9</f>
        <v/>
      </c>
      <c r="J4" s="103">
        <f>+'settlement day'!S9</f>
        <v/>
      </c>
      <c r="K4" s="103">
        <f>+'settlement day'!T9</f>
        <v/>
      </c>
      <c r="L4" s="103">
        <f>+'settlement day'!U9</f>
        <v/>
      </c>
      <c r="M4" s="103">
        <f>+'settlement day'!V9</f>
        <v/>
      </c>
      <c r="N4" s="103">
        <f>+'settlement day'!W9</f>
        <v/>
      </c>
      <c r="O4" s="103">
        <f>+'settlement day'!X9</f>
        <v/>
      </c>
      <c r="P4" s="103">
        <f>+'settlement day'!Y9</f>
        <v/>
      </c>
      <c r="Q4" s="103">
        <f>+'settlement day'!Z9</f>
        <v/>
      </c>
      <c r="R4" s="728">
        <f>+'settlement day'!AA9</f>
        <v/>
      </c>
      <c r="S4" s="728">
        <f>+'settlement day'!AB9</f>
        <v/>
      </c>
      <c r="T4" s="728">
        <f>+'settlement day'!AC9</f>
        <v/>
      </c>
    </row>
    <row r="5">
      <c r="B5" s="664" t="n">
        <v>0.13</v>
      </c>
      <c r="C5" s="64" t="inlineStr">
        <is>
          <t>FOB (usd/gal)</t>
        </is>
      </c>
      <c r="D5" s="103">
        <f>+D4+$B$5</f>
        <v/>
      </c>
      <c r="E5" s="103">
        <f>+E4+$B$5</f>
        <v/>
      </c>
      <c r="F5" s="103">
        <f>+F4+$B$5</f>
        <v/>
      </c>
      <c r="G5" s="103">
        <f>+G4+$B$5</f>
        <v/>
      </c>
      <c r="H5" s="103">
        <f>+H4+$B$5</f>
        <v/>
      </c>
      <c r="I5" s="103">
        <f>+I4+$B$5</f>
        <v/>
      </c>
      <c r="J5" s="103">
        <f>+J4+$B$5</f>
        <v/>
      </c>
      <c r="K5" s="103">
        <f>+K4+$B$5</f>
        <v/>
      </c>
      <c r="L5" s="103">
        <f>+L4+$B$5</f>
        <v/>
      </c>
      <c r="M5" s="103">
        <f>+M4+$B$5</f>
        <v/>
      </c>
      <c r="N5" s="103">
        <f>+N4+$B$5</f>
        <v/>
      </c>
      <c r="O5" s="103">
        <f>+O4+$B$5</f>
        <v/>
      </c>
      <c r="P5" s="103">
        <f>+P4+$B$5</f>
        <v/>
      </c>
      <c r="Q5" s="103">
        <f>+Q4+$B$5</f>
        <v/>
      </c>
      <c r="R5" s="728">
        <f>+R4+$B$5</f>
        <v/>
      </c>
      <c r="S5" s="728">
        <f>+S4+$B$5</f>
        <v/>
      </c>
      <c r="T5" s="728">
        <f>+T4+$B$5</f>
        <v/>
      </c>
    </row>
    <row r="6" customFormat="1" s="28">
      <c r="C6" s="71" t="inlineStr">
        <is>
          <t>FOB usd/cbm</t>
        </is>
      </c>
      <c r="D6" s="1323">
        <f>+D5*$A$2</f>
        <v/>
      </c>
      <c r="E6" s="1323">
        <f>+E5*$A$2</f>
        <v/>
      </c>
      <c r="F6" s="1323">
        <f>+F5*$A$2</f>
        <v/>
      </c>
      <c r="G6" s="1323">
        <f>+G5*$A$2</f>
        <v/>
      </c>
      <c r="H6" s="1323">
        <f>+H5*$A$2</f>
        <v/>
      </c>
      <c r="I6" s="1323">
        <f>+I5*$A$2</f>
        <v/>
      </c>
      <c r="J6" s="1323">
        <f>+J5*$A$2</f>
        <v/>
      </c>
      <c r="K6" s="1323">
        <f>+K5*$A$2</f>
        <v/>
      </c>
      <c r="L6" s="1323">
        <f>+L5*$A$2</f>
        <v/>
      </c>
      <c r="M6" s="1323">
        <f>+M5*$A$2</f>
        <v/>
      </c>
      <c r="N6" s="1323">
        <f>+N5*$A$2</f>
        <v/>
      </c>
      <c r="O6" s="1323">
        <f>+O5*$A$2</f>
        <v/>
      </c>
      <c r="P6" s="1323">
        <f>+P5*$A$2</f>
        <v/>
      </c>
      <c r="Q6" s="1323">
        <f>+Q5*$A$2</f>
        <v/>
      </c>
      <c r="R6" s="1324">
        <f>+R5*$A$2</f>
        <v/>
      </c>
      <c r="S6" s="1324">
        <f>+S5*$A$2</f>
        <v/>
      </c>
      <c r="T6" s="1324">
        <f>+T5*$A$2</f>
        <v/>
      </c>
    </row>
    <row r="7">
      <c r="C7" s="64" t="n"/>
      <c r="D7" s="1325" t="n"/>
      <c r="E7" s="1325" t="n"/>
      <c r="F7" s="1325" t="n"/>
      <c r="G7" s="1325" t="n"/>
      <c r="H7" s="1325" t="n"/>
      <c r="I7" s="1325" t="n"/>
      <c r="J7" s="1325" t="n"/>
      <c r="K7" s="1325" t="n"/>
      <c r="L7" s="1325" t="n"/>
      <c r="M7" s="1325" t="n"/>
      <c r="N7" s="1325" t="n"/>
      <c r="O7" s="1325" t="n"/>
      <c r="P7" s="1325" t="n"/>
      <c r="Q7" s="1325" t="n"/>
      <c r="R7" s="1326" t="n"/>
      <c r="S7" s="1326" t="n"/>
      <c r="T7" s="1326" t="n"/>
    </row>
    <row r="8">
      <c r="B8" t="n">
        <v>0.02</v>
      </c>
      <c r="C8" s="64" t="inlineStr">
        <is>
          <t>cost (usd/cbm)</t>
        </is>
      </c>
      <c r="D8" s="1325">
        <f>+$B$8*$A$2</f>
        <v/>
      </c>
      <c r="E8" s="1325">
        <f>+D8</f>
        <v/>
      </c>
      <c r="F8" s="1325">
        <f>+E8</f>
        <v/>
      </c>
      <c r="G8" s="1325">
        <f>+F8</f>
        <v/>
      </c>
      <c r="H8" s="1325">
        <f>+G8</f>
        <v/>
      </c>
      <c r="I8" s="1325">
        <f>+H8</f>
        <v/>
      </c>
      <c r="J8" s="1325">
        <f>+I8</f>
        <v/>
      </c>
      <c r="K8" s="1325">
        <f>+J8</f>
        <v/>
      </c>
      <c r="L8" s="1325">
        <f>+K8</f>
        <v/>
      </c>
      <c r="M8" s="1325">
        <f>+L8</f>
        <v/>
      </c>
      <c r="N8" s="1325">
        <f>+M8</f>
        <v/>
      </c>
      <c r="O8" s="1325">
        <f>+N8</f>
        <v/>
      </c>
      <c r="P8" s="1325">
        <f>+O8</f>
        <v/>
      </c>
      <c r="Q8" s="1325">
        <f>+P8</f>
        <v/>
      </c>
      <c r="R8" s="1326">
        <f>+Q8</f>
        <v/>
      </c>
      <c r="S8" s="1326">
        <f>+R8</f>
        <v/>
      </c>
      <c r="T8" s="1326">
        <f>+S8</f>
        <v/>
      </c>
    </row>
    <row r="9">
      <c r="A9" t="inlineStr">
        <is>
          <t>20kcbm</t>
        </is>
      </c>
      <c r="B9" s="662" t="n">
        <v>85</v>
      </c>
      <c r="C9" s="64" t="inlineStr">
        <is>
          <t>freight usd/cbm</t>
        </is>
      </c>
      <c r="D9" s="1325">
        <f>+$B$9*$A$1</f>
        <v/>
      </c>
      <c r="E9" s="1325">
        <f>+D9</f>
        <v/>
      </c>
      <c r="F9" s="1325">
        <f>+E9</f>
        <v/>
      </c>
      <c r="G9" s="1325">
        <f>+F9</f>
        <v/>
      </c>
      <c r="H9" s="1325">
        <f>+G9</f>
        <v/>
      </c>
      <c r="I9" s="1325">
        <f>+H9</f>
        <v/>
      </c>
      <c r="J9" s="1325">
        <f>+I9</f>
        <v/>
      </c>
      <c r="K9" s="1325">
        <f>+J9</f>
        <v/>
      </c>
      <c r="L9" s="1325">
        <f>+K9</f>
        <v/>
      </c>
      <c r="M9" s="1325">
        <f>+L9</f>
        <v/>
      </c>
      <c r="N9" s="1325">
        <f>+M9</f>
        <v/>
      </c>
      <c r="O9" s="1325">
        <f>+N9</f>
        <v/>
      </c>
      <c r="P9" s="1325">
        <f>+O9</f>
        <v/>
      </c>
      <c r="Q9" s="1325">
        <f>+P9</f>
        <v/>
      </c>
      <c r="R9" s="1326">
        <f>+Q9</f>
        <v/>
      </c>
      <c r="S9" s="1326">
        <f>+R9</f>
        <v/>
      </c>
      <c r="T9" s="1326">
        <f>+S9</f>
        <v/>
      </c>
    </row>
    <row r="10" customFormat="1" s="28">
      <c r="C10" s="71" t="inlineStr">
        <is>
          <t>CIF usd/cbm</t>
        </is>
      </c>
      <c r="D10" s="1327">
        <f>SUM(D6:D9)</f>
        <v/>
      </c>
      <c r="E10" s="1327">
        <f>SUM(E6:E9)</f>
        <v/>
      </c>
      <c r="F10" s="1327">
        <f>SUM(F6:F9)</f>
        <v/>
      </c>
      <c r="G10" s="1327">
        <f>SUM(G6:G9)</f>
        <v/>
      </c>
      <c r="H10" s="1327">
        <f>SUM(H6:H9)</f>
        <v/>
      </c>
      <c r="I10" s="1327">
        <f>SUM(I6:I9)</f>
        <v/>
      </c>
      <c r="J10" s="1327">
        <f>SUM(J6:J9)</f>
        <v/>
      </c>
      <c r="K10" s="1327">
        <f>SUM(K6:K9)</f>
        <v/>
      </c>
      <c r="L10" s="1327">
        <f>SUM(L6:L9)</f>
        <v/>
      </c>
      <c r="M10" s="1327">
        <f>SUM(M6:M9)</f>
        <v/>
      </c>
      <c r="N10" s="1327">
        <f>SUM(N6:N9)</f>
        <v/>
      </c>
      <c r="O10" s="1327">
        <f>SUM(O6:O9)</f>
        <v/>
      </c>
      <c r="P10" s="1327">
        <f>SUM(P6:P9)</f>
        <v/>
      </c>
      <c r="Q10" s="1327">
        <f>SUM(Q6:Q9)</f>
        <v/>
      </c>
      <c r="R10" s="1328">
        <f>SUM(R6:R9)</f>
        <v/>
      </c>
      <c r="S10" s="1328">
        <f>SUM(S6:S9)</f>
        <v/>
      </c>
      <c r="T10" s="1328">
        <f>SUM(T6:T9)</f>
        <v/>
      </c>
    </row>
    <row r="11" customFormat="1" s="28">
      <c r="C11" s="71" t="inlineStr">
        <is>
          <t>CIF brl/cbm</t>
        </is>
      </c>
      <c r="D11" s="1327" t="n"/>
      <c r="E11" s="1329">
        <f>+E10*E2</f>
        <v/>
      </c>
      <c r="F11" s="1329">
        <f>+F10*F2</f>
        <v/>
      </c>
      <c r="G11" s="1329">
        <f>+G10*G2</f>
        <v/>
      </c>
      <c r="H11" s="1329">
        <f>+H10*H2</f>
        <v/>
      </c>
      <c r="I11" s="1329">
        <f>+I10*I2</f>
        <v/>
      </c>
      <c r="J11" s="1329">
        <f>+J10*J2</f>
        <v/>
      </c>
      <c r="K11" s="1329">
        <f>+K10*K2</f>
        <v/>
      </c>
      <c r="L11" s="1329">
        <f>+L10*L2</f>
        <v/>
      </c>
      <c r="M11" s="1329">
        <f>+M10*M2</f>
        <v/>
      </c>
      <c r="N11" s="1329">
        <f>+N10*N2</f>
        <v/>
      </c>
      <c r="O11" s="1329">
        <f>+O10*O2</f>
        <v/>
      </c>
      <c r="P11" s="1329">
        <f>+P10*P2</f>
        <v/>
      </c>
      <c r="Q11" s="1329">
        <f>+Q10*Q2</f>
        <v/>
      </c>
      <c r="R11" s="1330">
        <f>+R10*R2</f>
        <v/>
      </c>
      <c r="S11" s="1330">
        <f>+S10*S2</f>
        <v/>
      </c>
      <c r="T11" s="1330">
        <f>+T10*T2</f>
        <v/>
      </c>
    </row>
    <row r="12">
      <c r="C12" s="64" t="n"/>
      <c r="D12" s="1325" t="n"/>
      <c r="E12" s="1325" t="n"/>
      <c r="F12" s="1325" t="n"/>
      <c r="G12" s="1325" t="n"/>
      <c r="H12" s="1325" t="n"/>
      <c r="I12" s="1325" t="n"/>
      <c r="J12" s="1325" t="n"/>
      <c r="K12" s="1325" t="n"/>
      <c r="L12" s="1325" t="n"/>
      <c r="M12" s="1325" t="n"/>
      <c r="N12" s="1325" t="n"/>
      <c r="O12" s="1325" t="n"/>
      <c r="P12" s="1325" t="n"/>
      <c r="Q12" s="1325" t="n"/>
      <c r="R12" s="1326" t="n"/>
      <c r="S12" s="1326" t="n"/>
      <c r="T12" s="1326" t="n"/>
    </row>
    <row r="13">
      <c r="B13" s="647" t="n">
        <v>0</v>
      </c>
      <c r="C13" s="64" t="inlineStr">
        <is>
          <t>Import duly</t>
        </is>
      </c>
      <c r="D13" s="1325">
        <f>+D10*$B$13</f>
        <v/>
      </c>
      <c r="E13" s="1325">
        <f>+E11*$B$13</f>
        <v/>
      </c>
      <c r="F13" s="1325">
        <f>+F11*$B$13</f>
        <v/>
      </c>
      <c r="G13" s="1325">
        <f>+G11*$B$13</f>
        <v/>
      </c>
      <c r="H13" s="1325">
        <f>+H11*$B$13</f>
        <v/>
      </c>
      <c r="I13" s="1325">
        <f>+I11*$B$13</f>
        <v/>
      </c>
      <c r="J13" s="1325">
        <f>+J11*$B$13</f>
        <v/>
      </c>
      <c r="K13" s="1325">
        <f>+K11*$B$13</f>
        <v/>
      </c>
      <c r="L13" s="1325">
        <f>+L11*$B$13</f>
        <v/>
      </c>
      <c r="M13" s="1325">
        <f>+M11*$B$13</f>
        <v/>
      </c>
      <c r="N13" s="1325">
        <f>+N11*$B$13</f>
        <v/>
      </c>
      <c r="O13" s="1325">
        <f>+O11*$B$13</f>
        <v/>
      </c>
      <c r="P13" s="1325">
        <f>+P11*$B$13</f>
        <v/>
      </c>
      <c r="Q13" s="1325">
        <f>+Q11*$B$13</f>
        <v/>
      </c>
      <c r="R13" s="1326">
        <f>+R11*$B$13</f>
        <v/>
      </c>
      <c r="S13" s="1326">
        <f>+S11*$B$13</f>
        <v/>
      </c>
      <c r="T13" s="1326">
        <f>+T11*$B$13</f>
        <v/>
      </c>
    </row>
    <row r="14">
      <c r="A14" s="724" t="inlineStr">
        <is>
          <t>antes 11.75%</t>
        </is>
      </c>
      <c r="B14" s="648" t="n">
        <v>0</v>
      </c>
      <c r="C14" s="64" t="inlineStr">
        <is>
          <t>PIS/COFINS</t>
        </is>
      </c>
      <c r="D14" s="1325">
        <f>+D10*$B$14</f>
        <v/>
      </c>
      <c r="E14" s="1325">
        <f>+E11*$B$14</f>
        <v/>
      </c>
      <c r="F14" s="1325">
        <f>+F11*$B$14</f>
        <v/>
      </c>
      <c r="G14" s="1325">
        <f>+G11*$B$14</f>
        <v/>
      </c>
      <c r="H14" s="1325">
        <f>+H11*$B$14</f>
        <v/>
      </c>
      <c r="I14" s="1325">
        <f>+I11*$B$14</f>
        <v/>
      </c>
      <c r="J14" s="1325">
        <f>+J11*$B$14</f>
        <v/>
      </c>
      <c r="K14" s="1325">
        <f>+K11*$B$14</f>
        <v/>
      </c>
      <c r="L14" s="1325">
        <f>+L11*$B$14</f>
        <v/>
      </c>
      <c r="M14" s="1325">
        <f>+M11*$B$14</f>
        <v/>
      </c>
      <c r="N14" s="1325">
        <f>+N11*$B$14</f>
        <v/>
      </c>
      <c r="O14" s="1325">
        <f>+O11*$B$14</f>
        <v/>
      </c>
      <c r="P14" s="1325">
        <f>+P11*$B$14</f>
        <v/>
      </c>
      <c r="Q14" s="1325">
        <f>+Q11*$B$14</f>
        <v/>
      </c>
      <c r="R14" s="1326">
        <f>+R11*$B$14</f>
        <v/>
      </c>
      <c r="S14" s="1326">
        <f>+S11*$B$14</f>
        <v/>
      </c>
      <c r="T14" s="1326">
        <f>+T11*$B$14</f>
        <v/>
      </c>
    </row>
    <row r="15">
      <c r="C15" s="64" t="inlineStr">
        <is>
          <t>ICMS</t>
        </is>
      </c>
      <c r="D15" s="1325" t="n">
        <v>0</v>
      </c>
      <c r="E15" s="1325" t="n">
        <v>0</v>
      </c>
      <c r="F15" s="1325" t="n">
        <v>0</v>
      </c>
      <c r="G15" s="1325" t="n">
        <v>0</v>
      </c>
      <c r="H15" s="1325" t="n">
        <v>0</v>
      </c>
      <c r="I15" s="1325" t="n">
        <v>0</v>
      </c>
      <c r="J15" s="1325" t="n">
        <v>0</v>
      </c>
      <c r="K15" s="1325" t="n">
        <v>0</v>
      </c>
      <c r="L15" s="1325" t="n">
        <v>0</v>
      </c>
      <c r="M15" s="1325" t="n">
        <v>0</v>
      </c>
      <c r="N15" s="1325" t="n">
        <v>0</v>
      </c>
      <c r="O15" s="1325" t="n">
        <v>0</v>
      </c>
      <c r="P15" s="1325" t="n">
        <v>0</v>
      </c>
      <c r="Q15" s="1325" t="n">
        <v>0</v>
      </c>
      <c r="R15" s="1326" t="n">
        <v>1</v>
      </c>
      <c r="S15" s="1326" t="n">
        <v>2</v>
      </c>
      <c r="T15" s="1326" t="n">
        <v>3</v>
      </c>
    </row>
    <row r="16">
      <c r="B16" s="648" t="n">
        <v>0.08</v>
      </c>
      <c r="C16" s="64" t="inlineStr">
        <is>
          <t>AFRMM</t>
        </is>
      </c>
      <c r="D16" s="1325" t="n">
        <v>0</v>
      </c>
      <c r="E16" s="1325" t="n">
        <v>0</v>
      </c>
      <c r="F16" s="1325" t="n">
        <v>0</v>
      </c>
      <c r="G16" s="1325" t="n">
        <v>0</v>
      </c>
      <c r="H16" s="1325">
        <f>+H9*$B$16</f>
        <v/>
      </c>
      <c r="I16" s="1325">
        <f>+I9*$B$16</f>
        <v/>
      </c>
      <c r="J16" s="1325">
        <f>+J9*$B$16</f>
        <v/>
      </c>
      <c r="K16" s="1325">
        <f>+K9*$B$16</f>
        <v/>
      </c>
      <c r="L16" s="1325">
        <f>+L9*$B$16</f>
        <v/>
      </c>
      <c r="M16" s="1325">
        <f>+M9*$B$16</f>
        <v/>
      </c>
      <c r="N16" s="1325">
        <f>+N9*$B$16</f>
        <v/>
      </c>
      <c r="O16" s="1325">
        <f>+O9*$B$16</f>
        <v/>
      </c>
      <c r="P16" s="1325">
        <f>+P9*$B$16</f>
        <v/>
      </c>
      <c r="Q16" s="1325">
        <f>+Q9*$B$16</f>
        <v/>
      </c>
      <c r="R16" s="1326">
        <f>+R9*$B$16</f>
        <v/>
      </c>
      <c r="S16" s="1326">
        <f>+S9*$B$16</f>
        <v/>
      </c>
      <c r="T16" s="1326">
        <f>+T9*$B$16</f>
        <v/>
      </c>
    </row>
    <row r="17">
      <c r="C17" s="71" t="inlineStr">
        <is>
          <t>Cargo Cleared usd/cbm</t>
        </is>
      </c>
      <c r="D17" s="1323">
        <f>SUM(D10:D16)</f>
        <v/>
      </c>
      <c r="E17" s="1323">
        <f>SUM(E11:E16)</f>
        <v/>
      </c>
      <c r="F17" s="1323">
        <f>SUM(F11:F16)</f>
        <v/>
      </c>
      <c r="G17" s="1323">
        <f>SUM(G11:G16)</f>
        <v/>
      </c>
      <c r="H17" s="1323">
        <f>SUM(H11:H16)</f>
        <v/>
      </c>
      <c r="I17" s="1323">
        <f>SUM(I11:I16)</f>
        <v/>
      </c>
      <c r="J17" s="1323">
        <f>SUM(J11:J16)</f>
        <v/>
      </c>
      <c r="K17" s="1323">
        <f>SUM(K11:K16)</f>
        <v/>
      </c>
      <c r="L17" s="1323">
        <f>SUM(L11:L16)</f>
        <v/>
      </c>
      <c r="M17" s="1323">
        <f>SUM(M11:M16)</f>
        <v/>
      </c>
      <c r="N17" s="1323">
        <f>SUM(N11:N16)</f>
        <v/>
      </c>
      <c r="O17" s="1323">
        <f>SUM(O11:O16)</f>
        <v/>
      </c>
      <c r="P17" s="1323">
        <f>SUM(P11:P16)</f>
        <v/>
      </c>
      <c r="Q17" s="1323">
        <f>SUM(Q11:Q16)</f>
        <v/>
      </c>
      <c r="R17" s="1324">
        <f>SUM(R11:R16)</f>
        <v/>
      </c>
      <c r="S17" s="1324">
        <f>SUM(S11:S16)</f>
        <v/>
      </c>
      <c r="T17" s="1324">
        <f>SUM(T11:T16)</f>
        <v/>
      </c>
    </row>
    <row r="18">
      <c r="C18" s="64" t="n"/>
      <c r="D18" s="1325" t="n"/>
      <c r="E18" s="1325" t="n"/>
      <c r="F18" s="1325" t="n"/>
      <c r="G18" s="1325" t="n"/>
      <c r="H18" s="1325" t="n"/>
      <c r="I18" s="1325" t="n"/>
      <c r="J18" s="1325" t="n"/>
      <c r="K18" s="1325" t="n"/>
      <c r="L18" s="1325" t="n"/>
      <c r="M18" s="1325" t="n"/>
      <c r="N18" s="1325" t="n"/>
      <c r="O18" s="1325" t="n"/>
      <c r="P18" s="1325" t="n"/>
      <c r="Q18" s="1325" t="n"/>
      <c r="R18" s="1326" t="n"/>
      <c r="S18" s="1326" t="n"/>
      <c r="T18" s="1326" t="n"/>
    </row>
    <row r="19">
      <c r="C19" s="64" t="inlineStr">
        <is>
          <t>Terminal cost (brl/cbm)</t>
        </is>
      </c>
      <c r="D19" s="1325" t="n">
        <v>80</v>
      </c>
      <c r="E19" s="1325" t="n">
        <v>80</v>
      </c>
      <c r="F19" s="1325" t="n">
        <v>80</v>
      </c>
      <c r="G19" s="1325" t="n">
        <v>80</v>
      </c>
      <c r="H19" s="1325" t="n">
        <v>80</v>
      </c>
      <c r="I19" s="1325" t="n">
        <v>80</v>
      </c>
      <c r="J19" s="1325" t="n">
        <v>80</v>
      </c>
      <c r="K19" s="1325" t="n">
        <v>80</v>
      </c>
      <c r="L19" s="1325" t="n">
        <v>80</v>
      </c>
      <c r="M19" s="1325" t="n">
        <v>80</v>
      </c>
      <c r="N19" s="1325" t="n">
        <v>80</v>
      </c>
      <c r="O19" s="1325" t="n">
        <v>80</v>
      </c>
      <c r="P19" s="1325" t="n">
        <v>80</v>
      </c>
      <c r="Q19" s="1325" t="n">
        <v>80</v>
      </c>
      <c r="R19" s="1326" t="n">
        <v>80</v>
      </c>
      <c r="S19" s="1326" t="n">
        <v>80</v>
      </c>
      <c r="T19" s="1326" t="n">
        <v>80</v>
      </c>
    </row>
    <row r="20">
      <c r="C20" s="64" t="inlineStr">
        <is>
          <t>Inspection (brl/cbm)</t>
        </is>
      </c>
      <c r="D20" s="1325" t="n">
        <v>15</v>
      </c>
      <c r="E20" s="1325" t="n">
        <v>15</v>
      </c>
      <c r="F20" s="1325" t="n">
        <v>15</v>
      </c>
      <c r="G20" s="1325" t="n">
        <v>15</v>
      </c>
      <c r="H20" s="1325" t="n">
        <v>15</v>
      </c>
      <c r="I20" s="1325" t="n">
        <v>15</v>
      </c>
      <c r="J20" s="1325" t="n">
        <v>15</v>
      </c>
      <c r="K20" s="1325" t="n">
        <v>15</v>
      </c>
      <c r="L20" s="1325" t="n">
        <v>15</v>
      </c>
      <c r="M20" s="1325" t="n">
        <v>15</v>
      </c>
      <c r="N20" s="1325" t="n">
        <v>15</v>
      </c>
      <c r="O20" s="1325" t="n">
        <v>15</v>
      </c>
      <c r="P20" s="1325" t="n">
        <v>15</v>
      </c>
      <c r="Q20" s="1325" t="n">
        <v>15</v>
      </c>
      <c r="R20" s="1326" t="n">
        <v>15</v>
      </c>
      <c r="S20" s="1326" t="n">
        <v>15</v>
      </c>
      <c r="T20" s="1326" t="n">
        <v>15</v>
      </c>
    </row>
    <row r="21">
      <c r="C21" s="64" t="inlineStr">
        <is>
          <t>Inland freight (brl/cbm)</t>
        </is>
      </c>
      <c r="D21" s="1325" t="n">
        <v>25</v>
      </c>
      <c r="E21" s="1325" t="n">
        <v>25</v>
      </c>
      <c r="F21" s="1325" t="n">
        <v>25</v>
      </c>
      <c r="G21" s="1325" t="n">
        <v>25</v>
      </c>
      <c r="H21" s="1331" t="n">
        <v>25</v>
      </c>
      <c r="I21" s="1331" t="n">
        <v>25</v>
      </c>
      <c r="J21" s="1331" t="n">
        <v>25</v>
      </c>
      <c r="K21" s="1331" t="n">
        <v>25</v>
      </c>
      <c r="L21" s="1331" t="n">
        <v>25</v>
      </c>
      <c r="M21" s="1331" t="n">
        <v>25</v>
      </c>
      <c r="N21" s="1331" t="n">
        <v>25</v>
      </c>
      <c r="O21" s="1331" t="n">
        <v>25</v>
      </c>
      <c r="P21" s="1331" t="n">
        <v>25</v>
      </c>
      <c r="Q21" s="1331" t="n">
        <v>25</v>
      </c>
      <c r="R21" s="1332" t="n">
        <v>25</v>
      </c>
      <c r="S21" s="1332" t="n">
        <v>25</v>
      </c>
      <c r="T21" s="1332" t="n">
        <v>25</v>
      </c>
    </row>
    <row r="22">
      <c r="C22" s="64" t="inlineStr">
        <is>
          <t>Other costs (brl/cbm)</t>
        </is>
      </c>
      <c r="D22" s="1325" t="n"/>
      <c r="E22" s="1325" t="n"/>
      <c r="F22" s="1325" t="n"/>
      <c r="G22" s="1325" t="n"/>
      <c r="H22" s="1325" t="n"/>
      <c r="I22" s="1325" t="n"/>
      <c r="J22" s="1325" t="n"/>
      <c r="K22" s="1325" t="n"/>
      <c r="L22" s="1325" t="n"/>
      <c r="M22" s="1325" t="n"/>
      <c r="N22" s="1325" t="n"/>
      <c r="O22" s="1325" t="n"/>
      <c r="P22" s="1325" t="n"/>
      <c r="Q22" s="1325" t="n"/>
      <c r="R22" s="1326" t="n"/>
      <c r="S22" s="1326" t="n"/>
      <c r="T22" s="1326" t="n"/>
    </row>
    <row r="23">
      <c r="C23" s="64" t="inlineStr">
        <is>
          <t>Margin (brl/cbm)</t>
        </is>
      </c>
      <c r="D23" s="1325" t="n"/>
      <c r="E23" s="1325" t="n"/>
      <c r="F23" s="1325" t="n"/>
      <c r="G23" s="1325" t="n"/>
      <c r="H23" s="1325" t="n"/>
      <c r="I23" s="1325" t="n"/>
      <c r="J23" s="1325" t="n"/>
      <c r="K23" s="1325" t="n"/>
      <c r="L23" s="1325" t="n"/>
      <c r="M23" s="1325" t="n"/>
      <c r="N23" s="1325" t="n"/>
      <c r="O23" s="1325" t="n"/>
      <c r="P23" s="1325" t="n"/>
      <c r="Q23" s="1325" t="n"/>
      <c r="R23" s="1326" t="n"/>
      <c r="S23" s="1326" t="n"/>
      <c r="T23" s="1326" t="n"/>
    </row>
    <row r="24">
      <c r="C24" s="64" t="n"/>
      <c r="D24" s="1325" t="n"/>
      <c r="E24" s="1325" t="n"/>
      <c r="F24" s="1325" t="n"/>
      <c r="G24" s="1325" t="n"/>
      <c r="H24" s="1325" t="n"/>
      <c r="I24" s="1325" t="n"/>
      <c r="J24" s="1325" t="n"/>
      <c r="K24" s="1325" t="n"/>
      <c r="L24" s="1325" t="n"/>
      <c r="M24" s="1325" t="n"/>
      <c r="N24" s="1325" t="n"/>
      <c r="O24" s="1325" t="n"/>
      <c r="P24" s="1325" t="n"/>
      <c r="Q24" s="1325" t="n"/>
      <c r="R24" s="1326" t="n"/>
      <c r="S24" s="1326" t="n"/>
      <c r="T24" s="1326" t="n"/>
    </row>
    <row r="25" customFormat="1" s="28">
      <c r="C25" s="71" t="inlineStr">
        <is>
          <t>EX Tank disport (brl/cbm)</t>
        </is>
      </c>
      <c r="D25" s="1327">
        <f>SUM(D19:D24)</f>
        <v/>
      </c>
      <c r="E25" s="1327">
        <f>SUM(E17:E24)</f>
        <v/>
      </c>
      <c r="F25" s="1327">
        <f>SUM(F17:F24)</f>
        <v/>
      </c>
      <c r="G25" s="1327">
        <f>SUM(G17:G24)</f>
        <v/>
      </c>
      <c r="H25" s="1327">
        <f>SUM(H17:H24)</f>
        <v/>
      </c>
      <c r="I25" s="1327">
        <f>SUM(I17:I24)</f>
        <v/>
      </c>
      <c r="J25" s="1327">
        <f>SUM(J17:J24)</f>
        <v/>
      </c>
      <c r="K25" s="1327">
        <f>SUM(K17:K24)</f>
        <v/>
      </c>
      <c r="L25" s="1327">
        <f>SUM(L17:L24)</f>
        <v/>
      </c>
      <c r="M25" s="1327">
        <f>SUM(M17:M24)</f>
        <v/>
      </c>
      <c r="N25" s="1327">
        <f>SUM(N17:N24)</f>
        <v/>
      </c>
      <c r="O25" s="1327">
        <f>SUM(O17:O24)</f>
        <v/>
      </c>
      <c r="P25" s="1327">
        <f>SUM(P17:P24)</f>
        <v/>
      </c>
      <c r="Q25" s="1327">
        <f>SUM(Q17:Q24)</f>
        <v/>
      </c>
      <c r="R25" s="1328">
        <f>SUM(R17:R24)</f>
        <v/>
      </c>
      <c r="S25" s="1328">
        <f>SUM(S17:S24)</f>
        <v/>
      </c>
      <c r="T25" s="1328">
        <f>SUM(T17:T24)</f>
        <v/>
      </c>
    </row>
    <row r="26" customFormat="1" s="28">
      <c r="C26" s="71" t="inlineStr">
        <is>
          <t>EX Tank disport (usd/cbm)</t>
        </is>
      </c>
      <c r="D26" s="1327" t="n"/>
      <c r="E26" s="1329">
        <f>+E25/E2</f>
        <v/>
      </c>
      <c r="F26" s="1329">
        <f>+F25/F2</f>
        <v/>
      </c>
      <c r="G26" s="1329">
        <f>+G25/G2</f>
        <v/>
      </c>
      <c r="H26" s="1329">
        <f>+H25/H2</f>
        <v/>
      </c>
      <c r="I26" s="1329">
        <f>+I25/I2</f>
        <v/>
      </c>
      <c r="J26" s="1329">
        <f>+J25/J2</f>
        <v/>
      </c>
      <c r="K26" s="1329">
        <f>+K25/K2</f>
        <v/>
      </c>
      <c r="L26" s="1329">
        <f>+L25/L2</f>
        <v/>
      </c>
      <c r="M26" s="1329">
        <f>+M25/M2</f>
        <v/>
      </c>
      <c r="N26" s="1329">
        <f>+N25/N2</f>
        <v/>
      </c>
      <c r="O26" s="1329">
        <f>+O25/O2</f>
        <v/>
      </c>
      <c r="P26" s="1329">
        <f>+P25/P2</f>
        <v/>
      </c>
      <c r="Q26" s="1329">
        <f>+Q25/Q2</f>
        <v/>
      </c>
      <c r="R26" s="1330">
        <f>+R25/R2</f>
        <v/>
      </c>
      <c r="S26" s="1330">
        <f>+S25/S2</f>
        <v/>
      </c>
      <c r="T26" s="1330">
        <f>+T25/T2</f>
        <v/>
      </c>
    </row>
    <row r="27">
      <c r="C27" s="64" t="n"/>
      <c r="D27" s="1325" t="n"/>
      <c r="E27" s="1325" t="n"/>
      <c r="F27" s="1325" t="n"/>
      <c r="G27" s="1325" t="n"/>
      <c r="H27" s="1325" t="n"/>
      <c r="I27" s="1325" t="n"/>
      <c r="J27" s="1325" t="n"/>
      <c r="K27" s="1325" t="n"/>
      <c r="L27" s="1325" t="n"/>
      <c r="M27" s="1325" t="n"/>
      <c r="N27" s="1325" t="n"/>
      <c r="O27" s="1325" t="n"/>
      <c r="P27" s="1325" t="n"/>
      <c r="Q27" s="1325" t="n"/>
      <c r="R27" s="1326" t="n"/>
      <c r="S27" s="1326" t="n"/>
      <c r="T27" s="1326" t="n"/>
    </row>
    <row r="28" customFormat="1" s="28">
      <c r="C28" s="259" t="inlineStr">
        <is>
          <t>NE BRZ (brl/cbm)</t>
        </is>
      </c>
      <c r="D28" s="1333">
        <f>+'PLATTS&amp;OPIS'!I156</f>
        <v/>
      </c>
      <c r="E28" s="1333">
        <f>+'PLATTS&amp;OPIS'!I171</f>
        <v/>
      </c>
      <c r="F28" s="1333" t="n"/>
      <c r="G28" s="1333">
        <f>+'PLATTS&amp;OPIS'!I236</f>
        <v/>
      </c>
      <c r="H28" s="1333">
        <f>+'PLATTS&amp;OPIS'!I266</f>
        <v/>
      </c>
      <c r="I28" s="1333">
        <f>+'PLATTS&amp;OPIS'!I285</f>
        <v/>
      </c>
      <c r="J28" s="1333">
        <f>+'PLATTS&amp;OPIS'!I305</f>
        <v/>
      </c>
      <c r="K28" s="1333">
        <f>+'PLATTS&amp;OPIS'!I330</f>
        <v/>
      </c>
      <c r="L28" s="1333">
        <f>+'PLATTS&amp;OPIS'!I350</f>
        <v/>
      </c>
      <c r="M28" s="1333">
        <f>+'PLATTS&amp;OPIS'!I370</f>
        <v/>
      </c>
      <c r="N28" s="1333">
        <f>+'PLATTS&amp;OPIS'!I400</f>
        <v/>
      </c>
      <c r="O28" s="1333">
        <f>+'PLATTS&amp;OPIS'!I415</f>
        <v/>
      </c>
      <c r="P28" s="1333">
        <f>+'PLATTS&amp;OPIS'!I579</f>
        <v/>
      </c>
      <c r="Q28" s="1334">
        <f>+P28</f>
        <v/>
      </c>
      <c r="R28" s="1334">
        <f>+Q28</f>
        <v/>
      </c>
      <c r="S28" s="1334">
        <f>+R28</f>
        <v/>
      </c>
      <c r="T28" s="1334">
        <f>+S28</f>
        <v/>
      </c>
    </row>
    <row r="29" ht="15.75" customHeight="1" s="1129" thickBot="1">
      <c r="C29" s="542" t="inlineStr">
        <is>
          <t>0% import tax</t>
        </is>
      </c>
      <c r="D29" s="124" t="n">
        <v>44501</v>
      </c>
      <c r="E29" s="124" t="n">
        <v>44531</v>
      </c>
      <c r="F29" s="124" t="n">
        <v>44562</v>
      </c>
      <c r="G29" s="124" t="n">
        <v>44593</v>
      </c>
      <c r="H29" s="124" t="n">
        <v>44621</v>
      </c>
      <c r="I29" s="124" t="n">
        <v>44652</v>
      </c>
      <c r="J29" s="124" t="n">
        <v>44682</v>
      </c>
      <c r="K29" s="124" t="n">
        <v>44713</v>
      </c>
      <c r="L29" s="124" t="n">
        <v>44743</v>
      </c>
      <c r="M29" s="124" t="n">
        <v>44774</v>
      </c>
      <c r="N29" s="124" t="n">
        <v>44805</v>
      </c>
      <c r="O29" s="124" t="n">
        <v>44835</v>
      </c>
      <c r="P29" s="124" t="n">
        <v>44866</v>
      </c>
      <c r="Q29" s="124" t="n">
        <v>44896</v>
      </c>
      <c r="R29" s="727" t="n">
        <v>44927</v>
      </c>
      <c r="S29" s="727" t="n">
        <v>44958</v>
      </c>
      <c r="T29" s="727" t="n">
        <v>44986</v>
      </c>
    </row>
    <row r="30" hidden="1" s="1129">
      <c r="C30" s="2" t="inlineStr">
        <is>
          <t>ARB (brl/cbm)</t>
        </is>
      </c>
      <c r="D30" s="1335">
        <f>+D28-D25</f>
        <v/>
      </c>
      <c r="E30" s="1335">
        <f>+E28-E25</f>
        <v/>
      </c>
      <c r="F30" s="1335">
        <f>+F28-F25</f>
        <v/>
      </c>
      <c r="G30" s="1335">
        <f>+G28-G25</f>
        <v/>
      </c>
      <c r="H30" s="1335">
        <f>+H28-H25</f>
        <v/>
      </c>
      <c r="I30" s="1335">
        <f>+I28-I25</f>
        <v/>
      </c>
      <c r="J30" s="1335">
        <f>+J28-J25</f>
        <v/>
      </c>
      <c r="K30" s="1335">
        <f>+K28-K25</f>
        <v/>
      </c>
      <c r="L30" s="1335">
        <f>+L28-L25</f>
        <v/>
      </c>
      <c r="M30" s="1335">
        <f>+M28-M25</f>
        <v/>
      </c>
      <c r="N30" s="1335">
        <f>+N28-N25</f>
        <v/>
      </c>
      <c r="O30" s="1335">
        <f>+O28-O25</f>
        <v/>
      </c>
      <c r="P30" s="1335">
        <f>+P28-P25</f>
        <v/>
      </c>
      <c r="Q30" s="1335">
        <f>+Q28-Q25</f>
        <v/>
      </c>
      <c r="R30" s="1336">
        <f>+R28-R25</f>
        <v/>
      </c>
      <c r="S30" s="1336">
        <f>+S28-S25</f>
        <v/>
      </c>
      <c r="T30" s="1336">
        <f>+T28-T25</f>
        <v/>
      </c>
    </row>
    <row r="31">
      <c r="C31" s="2" t="inlineStr">
        <is>
          <t>ARB (usd/cbm)</t>
        </is>
      </c>
      <c r="D31" s="1335">
        <f>+D30/$E$1</f>
        <v/>
      </c>
      <c r="E31" s="1335">
        <f>+E30/E2</f>
        <v/>
      </c>
      <c r="F31" s="1335">
        <f>+F30/F2</f>
        <v/>
      </c>
      <c r="G31" s="1335">
        <f>+G30/G2</f>
        <v/>
      </c>
      <c r="H31" s="1337">
        <f>+H30/H2</f>
        <v/>
      </c>
      <c r="I31" s="1337">
        <f>+I30/I2</f>
        <v/>
      </c>
      <c r="J31" s="1337">
        <f>+J30/J2</f>
        <v/>
      </c>
      <c r="K31" s="1337">
        <f>+K30/K2</f>
        <v/>
      </c>
      <c r="L31" s="1337">
        <f>+L30/L2</f>
        <v/>
      </c>
      <c r="M31" s="1337">
        <f>+M30/M2</f>
        <v/>
      </c>
      <c r="N31" s="1337">
        <f>+N30/N2</f>
        <v/>
      </c>
      <c r="O31" s="1337">
        <f>+O30/O2</f>
        <v/>
      </c>
      <c r="P31" s="1337">
        <f>+P30/P2</f>
        <v/>
      </c>
      <c r="Q31" s="1337">
        <f>+Q30/Q2</f>
        <v/>
      </c>
      <c r="R31" s="1338">
        <f>+R30/R2</f>
        <v/>
      </c>
      <c r="S31" s="1338">
        <f>+S30/S2</f>
        <v/>
      </c>
      <c r="T31" s="1338">
        <f>+T30/T2</f>
        <v/>
      </c>
    </row>
    <row r="32">
      <c r="C32" s="649" t="inlineStr">
        <is>
          <t>ARB (usd/gal)</t>
        </is>
      </c>
      <c r="D32" s="1339" t="n"/>
      <c r="E32" s="1339" t="n"/>
      <c r="F32" s="1339" t="n"/>
      <c r="G32" s="1339" t="n"/>
      <c r="H32" s="1340">
        <f>+H31/264.172</f>
        <v/>
      </c>
      <c r="I32" s="1341">
        <f>+I31/264.172</f>
        <v/>
      </c>
      <c r="J32" s="1341">
        <f>+J31/264.172</f>
        <v/>
      </c>
      <c r="K32" s="1341">
        <f>+K31/264.172</f>
        <v/>
      </c>
      <c r="L32" s="1341">
        <f>+L31/264.172</f>
        <v/>
      </c>
      <c r="M32" s="1341">
        <f>+M31/264.172</f>
        <v/>
      </c>
      <c r="N32" s="1341">
        <f>+N31/264.172</f>
        <v/>
      </c>
      <c r="O32" s="1341">
        <f>+O31/264.172</f>
        <v/>
      </c>
      <c r="P32" s="1341">
        <f>+P31/264.172</f>
        <v/>
      </c>
      <c r="Q32" s="1341">
        <f>+Q31/264.172</f>
        <v/>
      </c>
      <c r="R32" s="1342">
        <f>+R31/264.172</f>
        <v/>
      </c>
      <c r="S32" s="1342">
        <f>+S31/264.172</f>
        <v/>
      </c>
      <c r="T32" s="1342">
        <f>+T31/264.172</f>
        <v/>
      </c>
    </row>
    <row r="33">
      <c r="C33" s="64" t="n"/>
    </row>
    <row r="34" ht="15.75" customHeight="1" s="1129" thickBot="1">
      <c r="C34" s="64" t="inlineStr">
        <is>
          <t>load mth+1</t>
        </is>
      </c>
      <c r="D34" s="124" t="n">
        <v>44531</v>
      </c>
      <c r="E34" s="346" t="n">
        <v>44562</v>
      </c>
      <c r="F34" s="124" t="n">
        <v>44593</v>
      </c>
      <c r="G34" s="124" t="n">
        <v>44621</v>
      </c>
      <c r="I34" s="124" t="n">
        <v>44652</v>
      </c>
      <c r="J34" s="124" t="n">
        <v>44682</v>
      </c>
      <c r="K34" s="124" t="n">
        <v>44713</v>
      </c>
      <c r="L34" s="124" t="n">
        <v>44743</v>
      </c>
      <c r="M34" s="124" t="n">
        <v>44774</v>
      </c>
      <c r="N34" s="124" t="n">
        <v>44805</v>
      </c>
      <c r="O34" s="124" t="n">
        <v>44835</v>
      </c>
      <c r="P34" s="124" t="n">
        <v>44866</v>
      </c>
      <c r="Q34" s="124" t="n">
        <v>44896</v>
      </c>
      <c r="R34" s="727" t="n">
        <v>44927</v>
      </c>
      <c r="S34" s="727" t="n">
        <v>44958</v>
      </c>
      <c r="T34" s="727" t="n">
        <v>44986</v>
      </c>
    </row>
    <row r="35">
      <c r="C35" s="64" t="inlineStr">
        <is>
          <t>B3 hyd</t>
        </is>
      </c>
      <c r="D35" s="1325">
        <f>+'settlement day'!N13</f>
        <v/>
      </c>
      <c r="E35" s="1325">
        <f>+'settlement day'!O13</f>
        <v/>
      </c>
      <c r="F35" s="1325">
        <f>+'settlement day'!P13</f>
        <v/>
      </c>
      <c r="G35" s="1325">
        <f>+'settlement day'!Q13</f>
        <v/>
      </c>
      <c r="I35" s="1325">
        <f>+'settlement day'!R13</f>
        <v/>
      </c>
      <c r="J35" s="1325">
        <f>+'settlement day'!S13</f>
        <v/>
      </c>
      <c r="K35" s="1325">
        <f>+'settlement day'!T13</f>
        <v/>
      </c>
      <c r="L35" s="1325">
        <f>+'settlement day'!U13</f>
        <v/>
      </c>
      <c r="M35" s="1325">
        <f>+'settlement day'!V13</f>
        <v/>
      </c>
      <c r="N35" s="1325">
        <f>+'settlement day'!W13</f>
        <v/>
      </c>
      <c r="O35" s="1325">
        <f>+'settlement day'!X13</f>
        <v/>
      </c>
      <c r="P35" s="1325">
        <f>+'settlement day'!Y13</f>
        <v/>
      </c>
      <c r="Q35" s="1325">
        <f>+'settlement day'!Z13</f>
        <v/>
      </c>
      <c r="R35" s="1326">
        <f>+'settlement day'!AA13</f>
        <v/>
      </c>
      <c r="S35" s="1326">
        <f>+'settlement day'!AB13</f>
        <v/>
      </c>
      <c r="T35" s="1326">
        <f>+'settlement day'!AC13</f>
        <v/>
      </c>
    </row>
    <row r="36">
      <c r="C36" s="64" t="inlineStr">
        <is>
          <t>B3 hyd ex plant</t>
        </is>
      </c>
      <c r="D36" s="1325">
        <f>+(D35-'mkt data'!$G$23+'mkt data'!$G$24)/'mkt data'!$H$25</f>
        <v/>
      </c>
      <c r="E36" s="1325">
        <f>+(E35-'mkt data'!$G$23+'mkt data'!$G$24)/'mkt data'!$H$25</f>
        <v/>
      </c>
      <c r="F36" s="1325">
        <f>+(F35-'mkt data'!$G$23+'mkt data'!$G$24)/'mkt data'!$H$25</f>
        <v/>
      </c>
      <c r="G36" s="1325">
        <f>+(G35-'mkt data'!$G$23+'mkt data'!$G$24)/'mkt data'!$H$25</f>
        <v/>
      </c>
      <c r="I36" s="1325">
        <f>+(I35-'mkt data'!$G$23+'mkt data'!$G$24)/'mkt data'!$H$25</f>
        <v/>
      </c>
      <c r="J36" s="1325">
        <f>+(J35-'mkt data'!$G$23+'mkt data'!$G$24)/'mkt data'!$H$25</f>
        <v/>
      </c>
      <c r="K36" s="1325">
        <f>+(K35-'mkt data'!$G$23+'mkt data'!$G$24)/'mkt data'!$H$25</f>
        <v/>
      </c>
      <c r="L36" s="1325">
        <f>+(L35-'mkt data'!$G$23+'mkt data'!$G$24)/'mkt data'!$H$25</f>
        <v/>
      </c>
      <c r="M36" s="1325">
        <f>+(M35-'mkt data'!$G$23+'mkt data'!$G$24)/'mkt data'!$H$25</f>
        <v/>
      </c>
      <c r="N36" s="1325">
        <f>+(N35-'mkt data'!$G$23+'mkt data'!$G$24)/'mkt data'!$H$25</f>
        <v/>
      </c>
      <c r="O36" s="1325">
        <f>+(O35-'mkt data'!$G$23+'mkt data'!$G$24)/'mkt data'!$H$25</f>
        <v/>
      </c>
      <c r="P36" s="1325">
        <f>+(P35-'mkt data'!$G$23+'mkt data'!$G$24)/'mkt data'!$H$25</f>
        <v/>
      </c>
      <c r="Q36" s="1325">
        <f>+(Q35-'mkt data'!$G$23+'mkt data'!$G$24)/'mkt data'!$H$25</f>
        <v/>
      </c>
      <c r="R36" s="1326">
        <f>+(R35-'mkt data'!$G$23+'mkt data'!$G$24)/'mkt data'!$H$25</f>
        <v/>
      </c>
      <c r="S36" s="1326">
        <f>+(S35-'mkt data'!$G$23+'mkt data'!$G$24)/'mkt data'!$H$25</f>
        <v/>
      </c>
      <c r="T36" s="1326">
        <f>+(T35-'mkt data'!$G$23+'mkt data'!$G$24)/'mkt data'!$H$25</f>
        <v/>
      </c>
    </row>
    <row r="37">
      <c r="C37" s="64" t="n"/>
      <c r="D37" s="1325" t="n"/>
      <c r="E37" s="1325" t="n"/>
      <c r="F37" s="1325" t="n"/>
      <c r="G37" s="1325" t="n"/>
      <c r="I37" s="1325" t="n"/>
      <c r="J37" s="1325" t="n"/>
      <c r="K37" s="1325" t="n"/>
      <c r="L37" s="1325" t="n"/>
      <c r="M37" s="1325" t="n"/>
      <c r="N37" s="1325" t="n"/>
      <c r="O37" s="1325" t="n"/>
      <c r="P37" s="1325" t="n"/>
      <c r="Q37" s="1325" t="n"/>
      <c r="R37" s="1326" t="n"/>
      <c r="S37" s="1326" t="n"/>
      <c r="T37" s="1326" t="n"/>
    </row>
    <row r="38">
      <c r="B38" s="415">
        <f>+'mkt data'!G26</f>
        <v/>
      </c>
      <c r="C38" s="64" t="inlineStr">
        <is>
          <t>B3 anydrous ex plant</t>
        </is>
      </c>
      <c r="D38" s="1325">
        <f>+((D35-'mkt data'!$G$23)*'mkt data'!$H$26)+('mkt data'!$G$24)</f>
        <v/>
      </c>
      <c r="E38" s="1325">
        <f>+((E35-'mkt data'!$G$23)*'mkt data'!$H$26)+('mkt data'!$G$24)</f>
        <v/>
      </c>
      <c r="F38" s="1325">
        <f>+((F35-'mkt data'!$G$23)*'mkt data'!$H$26)+('mkt data'!$G$24)</f>
        <v/>
      </c>
      <c r="G38" s="1325">
        <f>+((G35-'mkt data'!$G$23)*'mkt data'!$H$26)+('mkt data'!$G$24)</f>
        <v/>
      </c>
      <c r="I38" s="1325">
        <f>+((I35-'mkt data'!$G$23)*'mkt data'!$H$26)+('mkt data'!$G$24)</f>
        <v/>
      </c>
      <c r="J38" s="1325">
        <f>+((J35-'mkt data'!$G$23)*'mkt data'!$H$26)+('mkt data'!$G$24)</f>
        <v/>
      </c>
      <c r="K38" s="1325">
        <f>+((K35-'mkt data'!$G$23)*'mkt data'!$H$26)+('mkt data'!$G$24)</f>
        <v/>
      </c>
      <c r="L38" s="1325">
        <f>+((L35-'mkt data'!$G$23)*'mkt data'!$H$26)+('mkt data'!$G$24)</f>
        <v/>
      </c>
      <c r="M38" s="1325">
        <f>+((M35-'mkt data'!$G$23)*'mkt data'!$H$26)+('mkt data'!$G$24)</f>
        <v/>
      </c>
      <c r="N38" s="1325">
        <f>+((N35-'mkt data'!$G$23)*'mkt data'!$H$26)+('mkt data'!$G$24)</f>
        <v/>
      </c>
      <c r="O38" s="1325">
        <f>+((O35-'mkt data'!$G$23)*'mkt data'!$H$26)+('mkt data'!$G$24)</f>
        <v/>
      </c>
      <c r="P38" s="1325">
        <f>+((P35-'mkt data'!$G$23)*'mkt data'!$H$26)+('mkt data'!$G$24)</f>
        <v/>
      </c>
      <c r="Q38" s="1325">
        <f>+((Q35-'mkt data'!$G$23)*'mkt data'!$H$26)+('mkt data'!$G$24)</f>
        <v/>
      </c>
      <c r="R38" s="1326">
        <f>+((R35-'mkt data'!$G$23)*'mkt data'!$H$26)+('mkt data'!$G$24)</f>
        <v/>
      </c>
      <c r="S38" s="1326">
        <f>+((S35-'mkt data'!$G$23)*'mkt data'!$H$26)+('mkt data'!$G$24)</f>
        <v/>
      </c>
      <c r="T38" s="1326">
        <f>+((T35-'mkt data'!$G$23)*'mkt data'!$H$26)+('mkt data'!$G$24)</f>
        <v/>
      </c>
    </row>
    <row r="39">
      <c r="C39" s="64" t="n"/>
      <c r="D39" s="1325" t="n"/>
      <c r="E39" s="1325" t="n"/>
      <c r="F39" s="1325" t="n"/>
      <c r="G39" s="1325" t="n"/>
      <c r="I39" s="1325" t="n"/>
      <c r="J39" s="1325" t="n"/>
      <c r="K39" s="1325" t="n"/>
      <c r="L39" s="1325" t="n"/>
      <c r="M39" s="1325" t="n"/>
      <c r="N39" s="1325" t="n"/>
      <c r="O39" s="1325" t="n"/>
      <c r="P39" s="1325" t="n"/>
      <c r="Q39" s="1325" t="n"/>
      <c r="R39" s="1326" t="n"/>
      <c r="S39" s="1326" t="n"/>
      <c r="T39" s="1326" t="n"/>
    </row>
    <row r="40">
      <c r="B40" s="60">
        <f>470/0.867</f>
        <v/>
      </c>
      <c r="C40" s="259" t="inlineStr">
        <is>
          <t>B3 CS to NE (brl/cbm)</t>
        </is>
      </c>
      <c r="D40" s="1333">
        <f>+D38+$B$40</f>
        <v/>
      </c>
      <c r="E40" s="1333">
        <f>+E38+$B$40</f>
        <v/>
      </c>
      <c r="F40" s="1333">
        <f>+F38+$B$40</f>
        <v/>
      </c>
      <c r="G40" s="1333">
        <f>+G38+$B$40</f>
        <v/>
      </c>
      <c r="I40" s="1333">
        <f>+I38+$B$40</f>
        <v/>
      </c>
      <c r="J40" s="1343">
        <f>+J38+$B$40</f>
        <v/>
      </c>
      <c r="K40" s="1343">
        <f>+K38+$B$40</f>
        <v/>
      </c>
      <c r="L40" s="1343">
        <f>+L38+$B$40</f>
        <v/>
      </c>
      <c r="M40" s="1344">
        <f>+M38+$B$40</f>
        <v/>
      </c>
      <c r="N40" s="1344">
        <f>+N38+$B$40</f>
        <v/>
      </c>
      <c r="O40" s="1344">
        <f>+O38+$B$40</f>
        <v/>
      </c>
      <c r="P40" s="1344">
        <f>+P38+$B$40</f>
        <v/>
      </c>
      <c r="Q40" s="1344">
        <f>+Q38+$B$40</f>
        <v/>
      </c>
      <c r="R40" s="1344">
        <f>+R38+$B$40</f>
        <v/>
      </c>
      <c r="S40" s="1344">
        <f>+S38+$B$40</f>
        <v/>
      </c>
      <c r="T40" s="1344">
        <f>+T38+$B$40</f>
        <v/>
      </c>
    </row>
    <row r="41" ht="15.75" customHeight="1" s="1129" thickBot="1">
      <c r="C41" s="2" t="n"/>
      <c r="D41" s="124" t="n">
        <v>44531</v>
      </c>
      <c r="E41" s="346" t="n">
        <v>44562</v>
      </c>
      <c r="F41" s="124" t="n">
        <v>44593</v>
      </c>
      <c r="G41" s="124" t="n">
        <v>44621</v>
      </c>
      <c r="I41" s="124" t="n">
        <v>44652</v>
      </c>
      <c r="J41" s="124" t="n">
        <v>44682</v>
      </c>
      <c r="K41" s="124" t="n">
        <v>44713</v>
      </c>
      <c r="L41" s="124" t="n">
        <v>44743</v>
      </c>
      <c r="M41" s="124" t="n">
        <v>44774</v>
      </c>
      <c r="N41" s="124" t="n">
        <v>44805</v>
      </c>
      <c r="O41" s="124" t="n">
        <v>44835</v>
      </c>
      <c r="P41" s="124" t="n">
        <v>44866</v>
      </c>
      <c r="Q41" s="124" t="n">
        <v>44896</v>
      </c>
      <c r="R41" s="727" t="n">
        <v>44927</v>
      </c>
      <c r="S41" s="727" t="n">
        <v>44958</v>
      </c>
      <c r="T41" s="727" t="n">
        <v>44986</v>
      </c>
    </row>
    <row r="42" hidden="1" s="1129">
      <c r="C42" s="2" t="inlineStr">
        <is>
          <t>ARB (brl/cbm)</t>
        </is>
      </c>
      <c r="D42" s="1335">
        <f>+D40-D25</f>
        <v/>
      </c>
      <c r="E42" s="1335">
        <f>+E40-E25</f>
        <v/>
      </c>
      <c r="F42" s="1335">
        <f>+F40-F25</f>
        <v/>
      </c>
      <c r="G42" s="1335">
        <f>+G40-G25</f>
        <v/>
      </c>
      <c r="I42" s="1337">
        <f>+I40-I25</f>
        <v/>
      </c>
      <c r="J42" s="1337">
        <f>+J40-J25</f>
        <v/>
      </c>
      <c r="K42" s="1337">
        <f>+K40-K25</f>
        <v/>
      </c>
      <c r="L42" s="1337">
        <f>+L40-L25</f>
        <v/>
      </c>
      <c r="M42" s="1337">
        <f>+M40-M25</f>
        <v/>
      </c>
      <c r="N42" s="1337">
        <f>+N40-N25</f>
        <v/>
      </c>
      <c r="O42" s="1337">
        <f>+O40-O25</f>
        <v/>
      </c>
      <c r="P42" s="1337">
        <f>+P40-P25</f>
        <v/>
      </c>
      <c r="Q42" s="1337">
        <f>+Q40-Q25</f>
        <v/>
      </c>
      <c r="R42" s="1338">
        <f>+R40-R25</f>
        <v/>
      </c>
      <c r="S42" s="1338">
        <f>+S40-S25</f>
        <v/>
      </c>
      <c r="T42" s="1338">
        <f>+T40-T25</f>
        <v/>
      </c>
    </row>
    <row r="43">
      <c r="C43" s="2" t="inlineStr">
        <is>
          <t>ARB (usd/cbm)</t>
        </is>
      </c>
      <c r="D43" s="1335">
        <f>+D42/$E$1</f>
        <v/>
      </c>
      <c r="E43" s="1335">
        <f>+E42/E2</f>
        <v/>
      </c>
      <c r="F43" s="1335">
        <f>+F42/F2</f>
        <v/>
      </c>
      <c r="G43" s="1335">
        <f>+G42/G2</f>
        <v/>
      </c>
      <c r="I43" s="1290">
        <f>+I42/H2</f>
        <v/>
      </c>
      <c r="J43" s="1290">
        <f>+J42/I2</f>
        <v/>
      </c>
      <c r="K43" s="1290">
        <f>+K42/J2</f>
        <v/>
      </c>
      <c r="L43" s="1290">
        <f>+L42/L2</f>
        <v/>
      </c>
      <c r="M43" s="1290">
        <f>+M42/M2</f>
        <v/>
      </c>
      <c r="N43" s="1290">
        <f>+N42/N2</f>
        <v/>
      </c>
      <c r="O43" s="1290">
        <f>+O42/O2</f>
        <v/>
      </c>
      <c r="P43" s="1290">
        <f>+P42/P2</f>
        <v/>
      </c>
      <c r="Q43" s="1290">
        <f>+Q42/Q2</f>
        <v/>
      </c>
      <c r="R43" s="1345">
        <f>+R42/R2</f>
        <v/>
      </c>
      <c r="S43" s="1345">
        <f>+S42/S2</f>
        <v/>
      </c>
      <c r="T43" s="1345">
        <f>+T42/T2</f>
        <v/>
      </c>
    </row>
    <row r="44">
      <c r="C44" s="649" t="inlineStr">
        <is>
          <t>ARB (usd/gal)</t>
        </is>
      </c>
      <c r="D44" s="1339" t="n"/>
      <c r="E44" s="1339" t="n"/>
      <c r="F44" s="1339" t="n"/>
      <c r="G44" s="1339" t="n"/>
      <c r="I44" s="1340">
        <f>+I43/264.172</f>
        <v/>
      </c>
      <c r="J44" s="1340">
        <f>+J43/264.172</f>
        <v/>
      </c>
      <c r="K44" s="1340">
        <f>+K43/264.172</f>
        <v/>
      </c>
      <c r="L44" s="1340">
        <f>+L43/264.172</f>
        <v/>
      </c>
      <c r="M44" s="1340">
        <f>+M43/264.172</f>
        <v/>
      </c>
      <c r="N44" s="1340">
        <f>+N43/264.172</f>
        <v/>
      </c>
      <c r="O44" s="1340">
        <f>+O43/264.172</f>
        <v/>
      </c>
      <c r="P44" s="1340">
        <f>+P43/264.172</f>
        <v/>
      </c>
      <c r="Q44" s="1340">
        <f>+Q43/264.172</f>
        <v/>
      </c>
      <c r="R44" s="1346">
        <f>+R43/264.172</f>
        <v/>
      </c>
      <c r="S44" s="1346">
        <f>+S43/264.172</f>
        <v/>
      </c>
      <c r="T44" s="1346">
        <f>+T43/264.172</f>
        <v/>
      </c>
    </row>
  </sheetData>
  <pageMargins left="0.7" right="0.7" top="0.75" bottom="0.75" header="0.3" footer="0.3"/>
  <legacyDrawing xmlns:r="http://schemas.openxmlformats.org/officeDocument/2006/relationships" r:id="anysvml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56"/>
  <sheetViews>
    <sheetView zoomScaleNormal="100" workbookViewId="0">
      <pane xSplit="3" ySplit="3" topLeftCell="AR25" activePane="bottomRight" state="frozen"/>
      <selection pane="topRight" activeCell="D1" sqref="D1"/>
      <selection pane="bottomLeft" activeCell="A4" sqref="A4"/>
      <selection pane="bottomRight" activeCell="AT29" sqref="AT29"/>
    </sheetView>
  </sheetViews>
  <sheetFormatPr baseColWidth="10" defaultColWidth="8.85546875" defaultRowHeight="15"/>
  <cols>
    <col width="12" bestFit="1" customWidth="1" style="1129" min="1" max="1"/>
    <col width="7" bestFit="1" customWidth="1" style="1129" min="2" max="2"/>
    <col width="28" customWidth="1" style="1129" min="3" max="3"/>
    <col hidden="1" width="9.140625" customWidth="1" style="1129" min="4" max="4"/>
    <col hidden="1" width="9.5703125" customWidth="1" style="1129" min="5" max="5"/>
    <col hidden="1" width="9.140625" customWidth="1" style="1129" min="6" max="6"/>
    <col hidden="1" width="8.85546875" customWidth="1" style="1129" min="7" max="11"/>
    <col hidden="1" width="8.5703125" customWidth="1" style="1129" min="12" max="13"/>
    <col hidden="1" width="8.85546875" customWidth="1" style="1129" min="14" max="17"/>
    <col hidden="1" width="8.85546875" customWidth="1" style="178" min="18" max="23"/>
    <col hidden="1" width="8.85546875" customWidth="1" style="1129" min="24" max="35"/>
    <col hidden="1" width="10.42578125" customWidth="1" style="1129" min="36" max="36"/>
    <col hidden="1" width="11" customWidth="1" style="1129" min="37" max="37"/>
    <col hidden="1" width="8.85546875" customWidth="1" style="1129" min="38" max="38"/>
    <col hidden="1" width="13" customWidth="1" style="1129" min="39" max="44"/>
    <col hidden="1" width="9.85546875" customWidth="1" style="1129" min="45" max="45"/>
    <col width="9.85546875" customWidth="1" style="1129" min="46" max="47"/>
    <col width="9.42578125" customWidth="1" style="1129" min="48" max="50"/>
  </cols>
  <sheetData>
    <row r="1">
      <c r="A1" s="419" t="n">
        <v>0.789</v>
      </c>
      <c r="C1" s="64" t="n"/>
      <c r="E1" s="103">
        <f>+'settlement day'!M30</f>
        <v/>
      </c>
    </row>
    <row r="2">
      <c r="A2" s="419" t="n">
        <v>264.172</v>
      </c>
      <c r="C2" s="423" t="inlineStr">
        <is>
          <t>BRL/USD</t>
        </is>
      </c>
      <c r="D2" s="424">
        <f>+'settlement day'!M30</f>
        <v/>
      </c>
      <c r="E2" s="424">
        <f>+'settlement day'!N30</f>
        <v/>
      </c>
      <c r="F2" s="424">
        <f>+'settlement day'!O30</f>
        <v/>
      </c>
      <c r="G2" s="424">
        <f>+'settlement day'!P30</f>
        <v/>
      </c>
      <c r="H2" s="424">
        <f>+'settlement day'!Q30</f>
        <v/>
      </c>
      <c r="I2" s="424">
        <f>+'settlement day'!R30</f>
        <v/>
      </c>
      <c r="J2" s="424">
        <f>+'settlement day'!S30</f>
        <v/>
      </c>
      <c r="K2" s="424">
        <f>+'settlement day'!T30</f>
        <v/>
      </c>
      <c r="L2" s="424">
        <f>+'settlement day'!U30</f>
        <v/>
      </c>
      <c r="M2" s="424">
        <f>+'settlement day'!V30</f>
        <v/>
      </c>
      <c r="N2" s="424">
        <f>+'settlement day'!W30</f>
        <v/>
      </c>
      <c r="O2" s="424">
        <f>+'settlement day'!X30</f>
        <v/>
      </c>
      <c r="P2" s="424">
        <f>+'settlement day'!Y30</f>
        <v/>
      </c>
      <c r="Q2" s="424">
        <f>+'settlement day'!Z30</f>
        <v/>
      </c>
      <c r="R2" s="739">
        <f>+'settlement day'!AA30</f>
        <v/>
      </c>
      <c r="S2" s="739">
        <f>+'settlement day'!AB30</f>
        <v/>
      </c>
      <c r="T2" s="739">
        <f>+'settlement day'!AC30</f>
        <v/>
      </c>
      <c r="U2" s="739">
        <f>+'settlement day'!AD30</f>
        <v/>
      </c>
      <c r="V2" s="739">
        <f>+'settlement day'!AE30</f>
        <v/>
      </c>
      <c r="W2" s="739">
        <f>+'settlement day'!AF30</f>
        <v/>
      </c>
      <c r="X2" s="739">
        <f>+'settlement day'!AG30</f>
        <v/>
      </c>
      <c r="Y2" s="739">
        <f>+'settlement day'!AH30</f>
        <v/>
      </c>
      <c r="Z2" s="739">
        <f>+'settlement day'!AI30</f>
        <v/>
      </c>
      <c r="AA2" s="739">
        <f>+'settlement day'!AJ30</f>
        <v/>
      </c>
      <c r="AB2" s="739">
        <f>+'settlement day'!AK30</f>
        <v/>
      </c>
      <c r="AC2" s="739">
        <f>+'settlement day'!AL30</f>
        <v/>
      </c>
      <c r="AD2" s="739">
        <f>+'settlement day'!AM30</f>
        <v/>
      </c>
      <c r="AE2" s="739">
        <f>+'settlement day'!AN30</f>
        <v/>
      </c>
      <c r="AF2" s="739">
        <f>+'settlement day'!AO30</f>
        <v/>
      </c>
      <c r="AG2" s="739">
        <f>+'settlement day'!AP30</f>
        <v/>
      </c>
      <c r="AH2" s="739">
        <f>+'settlement day'!AQ30</f>
        <v/>
      </c>
      <c r="AI2" s="739">
        <f>+'settlement day'!AR30</f>
        <v/>
      </c>
      <c r="AJ2" s="739">
        <f>+'settlement day'!AS30</f>
        <v/>
      </c>
      <c r="AK2" s="739">
        <f>+'settlement day'!AT30</f>
        <v/>
      </c>
      <c r="AL2" s="739">
        <f>+'settlement day'!AU30</f>
        <v/>
      </c>
      <c r="AM2" s="739">
        <f>+'settlement day'!AV30</f>
        <v/>
      </c>
      <c r="AN2" s="739">
        <f>+'settlement day'!AW30</f>
        <v/>
      </c>
      <c r="AO2" s="739">
        <f>+'settlement day'!AX30</f>
        <v/>
      </c>
      <c r="AP2" s="739">
        <f>+'settlement day'!AY30</f>
        <v/>
      </c>
      <c r="AQ2" s="739">
        <f>+'settlement day'!AZ30</f>
        <v/>
      </c>
      <c r="AR2" s="739">
        <f>+'settlement day'!BA30</f>
        <v/>
      </c>
      <c r="AS2" s="739">
        <f>+'settlement day'!BB30</f>
        <v/>
      </c>
      <c r="AT2" s="739">
        <f>+'settlement day'!BC30</f>
        <v/>
      </c>
      <c r="AU2" s="739">
        <f>+'settlement day'!BD30</f>
        <v/>
      </c>
      <c r="AV2" s="739">
        <f>+'settlement day'!BE30</f>
        <v/>
      </c>
      <c r="AW2" s="739">
        <f>+'settlement day'!BF30</f>
        <v/>
      </c>
      <c r="AX2" s="739">
        <f>+'settlement day'!BG30</f>
        <v/>
      </c>
      <c r="AY2" s="739">
        <f>+'settlement day'!BH30</f>
        <v/>
      </c>
      <c r="AZ2" s="739">
        <f>+'settlement day'!BI30</f>
        <v/>
      </c>
      <c r="BA2" s="739">
        <f>+'settlement day'!BJ30</f>
        <v/>
      </c>
    </row>
    <row r="3" ht="15.75" customHeight="1" s="1129" thickBot="1">
      <c r="C3" s="64" t="n"/>
      <c r="D3" s="124" t="n">
        <v>44501</v>
      </c>
      <c r="E3" s="124" t="n">
        <v>44531</v>
      </c>
      <c r="F3" s="124" t="n">
        <v>44562</v>
      </c>
      <c r="G3" s="124" t="n">
        <v>44593</v>
      </c>
      <c r="H3" s="124" t="n">
        <v>44621</v>
      </c>
      <c r="I3" s="124" t="n">
        <v>44652</v>
      </c>
      <c r="J3" s="124" t="n">
        <v>44682</v>
      </c>
      <c r="K3" s="124" t="n">
        <v>44713</v>
      </c>
      <c r="L3" s="124" t="n">
        <v>44743</v>
      </c>
      <c r="M3" s="124" t="n">
        <v>44774</v>
      </c>
      <c r="N3" s="124" t="n">
        <v>44805</v>
      </c>
      <c r="O3" s="124" t="n">
        <v>44835</v>
      </c>
      <c r="P3" s="124" t="n">
        <v>44866</v>
      </c>
      <c r="Q3" s="124" t="n">
        <v>44896</v>
      </c>
      <c r="R3" s="740" t="n">
        <v>44927</v>
      </c>
      <c r="S3" s="740" t="n">
        <v>44958</v>
      </c>
      <c r="T3" s="740" t="n">
        <v>44986</v>
      </c>
      <c r="U3" s="740" t="n">
        <v>45017</v>
      </c>
      <c r="V3" s="740" t="n">
        <v>45047</v>
      </c>
      <c r="W3" s="740" t="n">
        <v>45078</v>
      </c>
      <c r="X3" s="740" t="n">
        <v>45108</v>
      </c>
      <c r="Y3" s="740" t="n">
        <v>45139</v>
      </c>
      <c r="Z3" s="740" t="n">
        <v>45170</v>
      </c>
      <c r="AA3" s="740" t="n">
        <v>45200</v>
      </c>
      <c r="AB3" s="740" t="n">
        <v>45231</v>
      </c>
      <c r="AC3" s="740" t="n">
        <v>45261</v>
      </c>
      <c r="AD3" s="740" t="n">
        <v>45292</v>
      </c>
      <c r="AE3" s="740" t="n">
        <v>45323</v>
      </c>
      <c r="AF3" s="740" t="n">
        <v>45352</v>
      </c>
      <c r="AG3" s="740" t="n">
        <v>45383</v>
      </c>
      <c r="AH3" s="740" t="n">
        <v>45413</v>
      </c>
      <c r="AI3" s="740" t="n">
        <v>45444</v>
      </c>
      <c r="AJ3" s="740" t="n">
        <v>45474</v>
      </c>
      <c r="AK3" s="740" t="n">
        <v>45505</v>
      </c>
      <c r="AL3" s="740" t="n">
        <v>45536</v>
      </c>
      <c r="AM3" s="740" t="n">
        <v>45566</v>
      </c>
      <c r="AN3" s="740" t="n">
        <v>45597</v>
      </c>
      <c r="AO3" s="740" t="n">
        <v>45627</v>
      </c>
      <c r="AP3" s="740" t="n">
        <v>45658</v>
      </c>
      <c r="AQ3" s="740" t="n">
        <v>45689</v>
      </c>
      <c r="AR3" s="740" t="n">
        <v>45717</v>
      </c>
      <c r="AS3" s="740" t="n">
        <v>45748</v>
      </c>
      <c r="AT3" s="740" t="n">
        <v>45778</v>
      </c>
      <c r="AU3" s="740" t="n">
        <v>45809</v>
      </c>
      <c r="AV3" s="740" t="n">
        <v>45839</v>
      </c>
      <c r="AW3" s="740" t="n">
        <v>45870</v>
      </c>
      <c r="AX3" s="740" t="n">
        <v>45901</v>
      </c>
      <c r="AY3" s="740" t="n">
        <v>45931</v>
      </c>
      <c r="AZ3" s="740" t="n">
        <v>45962</v>
      </c>
      <c r="BA3" s="740" t="n">
        <v>45992</v>
      </c>
    </row>
    <row r="4">
      <c r="C4" s="64" t="inlineStr">
        <is>
          <t>CHIP</t>
        </is>
      </c>
      <c r="D4" s="103">
        <f>+'settlement day'!M9</f>
        <v/>
      </c>
      <c r="E4" s="103">
        <f>+'settlement day'!N9</f>
        <v/>
      </c>
      <c r="F4" s="103">
        <f>+'settlement day'!O9</f>
        <v/>
      </c>
      <c r="G4" s="103">
        <f>+'settlement day'!P9</f>
        <v/>
      </c>
      <c r="H4" s="103">
        <f>+'settlement day'!Q9</f>
        <v/>
      </c>
      <c r="I4" s="103">
        <f>+'settlement day'!R9</f>
        <v/>
      </c>
      <c r="J4" s="103">
        <f>+'settlement day'!S9</f>
        <v/>
      </c>
      <c r="K4" s="103">
        <f>+'settlement day'!T9</f>
        <v/>
      </c>
      <c r="L4" s="103">
        <f>+'settlement day'!U9</f>
        <v/>
      </c>
      <c r="M4" s="103">
        <f>+'settlement day'!V9</f>
        <v/>
      </c>
      <c r="N4" s="103">
        <f>+'settlement day'!W9</f>
        <v/>
      </c>
      <c r="O4" s="103">
        <f>+'settlement day'!X9</f>
        <v/>
      </c>
      <c r="P4" s="103">
        <f>+'settlement day'!Y9</f>
        <v/>
      </c>
      <c r="Q4" s="103">
        <f>+'settlement day'!Z9</f>
        <v/>
      </c>
      <c r="R4" s="741">
        <f>+'settlement day'!AA9</f>
        <v/>
      </c>
      <c r="S4" s="741">
        <f>+'settlement day'!AB9</f>
        <v/>
      </c>
      <c r="T4" s="741">
        <f>+'settlement day'!AC9</f>
        <v/>
      </c>
      <c r="U4" s="741">
        <f>+'settlement day'!AD9</f>
        <v/>
      </c>
      <c r="V4" s="741">
        <f>+'settlement day'!AE8</f>
        <v/>
      </c>
      <c r="W4" s="741">
        <f>+'settlement day'!AF8</f>
        <v/>
      </c>
      <c r="X4" s="741">
        <f>+'settlement day'!AG8</f>
        <v/>
      </c>
      <c r="Y4" s="741">
        <f>+'settlement day'!AH8</f>
        <v/>
      </c>
      <c r="Z4" s="741">
        <f>+'settlement day'!AI9</f>
        <v/>
      </c>
      <c r="AA4" s="741">
        <f>+'settlement day'!AJ9</f>
        <v/>
      </c>
      <c r="AB4" s="741">
        <f>+'settlement day'!AK9</f>
        <v/>
      </c>
      <c r="AC4" s="741">
        <f>+'settlement day'!AL9</f>
        <v/>
      </c>
      <c r="AD4" s="741">
        <f>+'settlement day'!AM9</f>
        <v/>
      </c>
      <c r="AE4" s="741">
        <f>+'settlement day'!AN9</f>
        <v/>
      </c>
      <c r="AF4" s="741">
        <f>+'settlement day'!AO9</f>
        <v/>
      </c>
      <c r="AG4" s="741">
        <f>+'settlement day'!AP9</f>
        <v/>
      </c>
      <c r="AH4" s="741">
        <f>+'settlement day'!AQ9</f>
        <v/>
      </c>
      <c r="AI4" s="741">
        <f>+'settlement day'!AR9</f>
        <v/>
      </c>
      <c r="AJ4" s="741">
        <f>+'settlement day'!AS9</f>
        <v/>
      </c>
      <c r="AK4" s="741">
        <f>+'settlement day'!AT9</f>
        <v/>
      </c>
      <c r="AL4" s="741">
        <f>+'settlement day'!AU9</f>
        <v/>
      </c>
      <c r="AM4" s="741">
        <f>+'settlement day'!AV9</f>
        <v/>
      </c>
      <c r="AN4" s="741">
        <f>+'settlement day'!AW9</f>
        <v/>
      </c>
      <c r="AO4" s="741">
        <f>+'settlement day'!AX9</f>
        <v/>
      </c>
      <c r="AP4" s="741">
        <f>+'settlement day'!AY9</f>
        <v/>
      </c>
      <c r="AQ4" s="741">
        <f>+'settlement day'!AZ9</f>
        <v/>
      </c>
      <c r="AR4" s="741">
        <f>+'settlement day'!BA9</f>
        <v/>
      </c>
      <c r="AS4" s="741">
        <f>+'settlement day'!BB9</f>
        <v/>
      </c>
      <c r="AT4" s="741">
        <f>+'settlement day'!BC9</f>
        <v/>
      </c>
      <c r="AU4" s="741">
        <f>+'settlement day'!BD9</f>
        <v/>
      </c>
      <c r="AV4" s="741">
        <f>+'settlement day'!BE9</f>
        <v/>
      </c>
      <c r="AW4" s="741">
        <f>+'settlement day'!BF9</f>
        <v/>
      </c>
      <c r="AX4" s="741">
        <f>+'settlement day'!BG9</f>
        <v/>
      </c>
      <c r="AY4" s="741">
        <f>+'settlement day'!BH9</f>
        <v/>
      </c>
      <c r="AZ4" s="741">
        <f>+'settlement day'!BI9</f>
        <v/>
      </c>
      <c r="BA4" s="741">
        <f>+'settlement day'!BJ9</f>
        <v/>
      </c>
    </row>
    <row r="5">
      <c r="B5" s="664">
        <f>'mkt data'!G16</f>
        <v/>
      </c>
      <c r="C5" s="64" t="inlineStr">
        <is>
          <t>FOB (usd/gal)</t>
        </is>
      </c>
      <c r="D5" s="103">
        <f>+D4+$B$5</f>
        <v/>
      </c>
      <c r="E5" s="103">
        <f>+E4+$B$5</f>
        <v/>
      </c>
      <c r="F5" s="103">
        <f>+F4+$B$5</f>
        <v/>
      </c>
      <c r="G5" s="103">
        <f>+G4+$B$5</f>
        <v/>
      </c>
      <c r="H5" s="103">
        <f>+H4+$B$5</f>
        <v/>
      </c>
      <c r="I5" s="103">
        <f>+I4+$B$5</f>
        <v/>
      </c>
      <c r="J5" s="103">
        <f>+J4+$B$5</f>
        <v/>
      </c>
      <c r="K5" s="103">
        <f>+K4+$B$5</f>
        <v/>
      </c>
      <c r="L5" s="103">
        <f>+L4+$B$5</f>
        <v/>
      </c>
      <c r="M5" s="103">
        <f>+M4+$B$5</f>
        <v/>
      </c>
      <c r="N5" s="103">
        <f>+N4+$B$5</f>
        <v/>
      </c>
      <c r="O5" s="103">
        <f>+O4+$B$5</f>
        <v/>
      </c>
      <c r="P5" s="103">
        <f>+P4+$B$5</f>
        <v/>
      </c>
      <c r="Q5" s="103">
        <f>+Q4+$B$5</f>
        <v/>
      </c>
      <c r="R5" s="741">
        <f>+R4+$B$5</f>
        <v/>
      </c>
      <c r="S5" s="741">
        <f>+S4+$B$5</f>
        <v/>
      </c>
      <c r="T5" s="741">
        <f>+T4+$B$5</f>
        <v/>
      </c>
      <c r="U5" s="741">
        <f>+U4+$B$5</f>
        <v/>
      </c>
      <c r="V5" s="741">
        <f>+V4+$B$5</f>
        <v/>
      </c>
      <c r="W5" s="741">
        <f>+W4+$B$5</f>
        <v/>
      </c>
      <c r="X5" s="741">
        <f>+X4+$B$5</f>
        <v/>
      </c>
      <c r="Y5" s="741">
        <f>+Y4+$B$5</f>
        <v/>
      </c>
      <c r="Z5" s="741">
        <f>+Z4+$B$5</f>
        <v/>
      </c>
      <c r="AA5" s="741">
        <f>+AA4+$B$5</f>
        <v/>
      </c>
      <c r="AB5" s="741">
        <f>+AB4+$B$5</f>
        <v/>
      </c>
      <c r="AC5" s="741">
        <f>+AC4+$B$5</f>
        <v/>
      </c>
      <c r="AD5" s="741">
        <f>+AD4+$B$5</f>
        <v/>
      </c>
      <c r="AE5" s="741">
        <f>+AE4+$B$5</f>
        <v/>
      </c>
      <c r="AF5" s="741">
        <f>+AF4+$B$5</f>
        <v/>
      </c>
      <c r="AG5" s="741">
        <f>+AG4+$B$5</f>
        <v/>
      </c>
      <c r="AH5" s="741">
        <f>+AH4+$B$5</f>
        <v/>
      </c>
      <c r="AI5" s="741">
        <f>+AI4+$B$5</f>
        <v/>
      </c>
      <c r="AJ5" s="741">
        <f>+AJ4+$B$5</f>
        <v/>
      </c>
      <c r="AK5" s="741">
        <f>+AK4+$B$5</f>
        <v/>
      </c>
      <c r="AL5" s="741">
        <f>+AL4+$B$5</f>
        <v/>
      </c>
      <c r="AM5" s="741">
        <f>+AM4+$B$5</f>
        <v/>
      </c>
      <c r="AN5" s="741">
        <f>+AN4+$B$5</f>
        <v/>
      </c>
      <c r="AO5" s="741">
        <f>+AO4+$B$5</f>
        <v/>
      </c>
      <c r="AP5" s="741">
        <f>+AP4+$B$5</f>
        <v/>
      </c>
      <c r="AQ5" s="741">
        <f>+AQ4+$B$5</f>
        <v/>
      </c>
      <c r="AR5" s="741">
        <f>+AR4+$B$5</f>
        <v/>
      </c>
      <c r="AS5" s="741">
        <f>+AS4+$B$5</f>
        <v/>
      </c>
      <c r="AT5" s="741">
        <f>+AT4+$B$5</f>
        <v/>
      </c>
      <c r="AU5" s="741">
        <f>+AU4+$B$5</f>
        <v/>
      </c>
      <c r="AV5" s="741">
        <f>+AV4+$B$5</f>
        <v/>
      </c>
      <c r="AW5" s="741">
        <f>+AW4+$B$5</f>
        <v/>
      </c>
      <c r="AX5" s="741">
        <f>+AX4+$B$5</f>
        <v/>
      </c>
      <c r="AY5" s="741">
        <f>+AY4+$B$5</f>
        <v/>
      </c>
      <c r="AZ5" s="741">
        <f>+AZ4+$B$5</f>
        <v/>
      </c>
      <c r="BA5" s="741">
        <f>+BA4+$B$5</f>
        <v/>
      </c>
    </row>
    <row r="6" customFormat="1" s="28">
      <c r="C6" s="71" t="inlineStr">
        <is>
          <t>FOB usd/cbm</t>
        </is>
      </c>
      <c r="D6" s="1323">
        <f>+D5*$A$2</f>
        <v/>
      </c>
      <c r="E6" s="1323">
        <f>+E5*$A$2</f>
        <v/>
      </c>
      <c r="F6" s="1323">
        <f>+F5*$A$2</f>
        <v/>
      </c>
      <c r="G6" s="1323">
        <f>+G5*$A$2</f>
        <v/>
      </c>
      <c r="H6" s="1323">
        <f>+H5*$A$2</f>
        <v/>
      </c>
      <c r="I6" s="1323">
        <f>+I5*$A$2</f>
        <v/>
      </c>
      <c r="J6" s="1323">
        <f>+J5*$A$2</f>
        <v/>
      </c>
      <c r="K6" s="1323">
        <f>+K5*$A$2</f>
        <v/>
      </c>
      <c r="L6" s="1323">
        <f>+L5*$A$2</f>
        <v/>
      </c>
      <c r="M6" s="1323">
        <f>+M5*$A$2</f>
        <v/>
      </c>
      <c r="N6" s="1323">
        <f>+N5*$A$2</f>
        <v/>
      </c>
      <c r="O6" s="1323">
        <f>+O5*$A$2</f>
        <v/>
      </c>
      <c r="P6" s="1323">
        <f>+P5*$A$2</f>
        <v/>
      </c>
      <c r="Q6" s="1323">
        <f>+Q5*$A$2</f>
        <v/>
      </c>
      <c r="R6" s="1347">
        <f>+R5*$A$2</f>
        <v/>
      </c>
      <c r="S6" s="1347">
        <f>+S5*$A$2</f>
        <v/>
      </c>
      <c r="T6" s="1347">
        <f>+T5*$A$2</f>
        <v/>
      </c>
      <c r="U6" s="1347">
        <f>+U5*$A$2</f>
        <v/>
      </c>
      <c r="V6" s="1347">
        <f>+V5*$A$2</f>
        <v/>
      </c>
      <c r="W6" s="1347">
        <f>+W5*$A$2</f>
        <v/>
      </c>
      <c r="X6" s="1347">
        <f>+X5*$A$2</f>
        <v/>
      </c>
      <c r="Y6" s="1347">
        <f>+Y5*$A$2</f>
        <v/>
      </c>
      <c r="Z6" s="1347">
        <f>+Z5*$A$2</f>
        <v/>
      </c>
      <c r="AA6" s="1347">
        <f>+AA5*$A$2</f>
        <v/>
      </c>
      <c r="AB6" s="1347">
        <f>+AB5*$A$2</f>
        <v/>
      </c>
      <c r="AC6" s="1347">
        <f>+AC5*$A$2</f>
        <v/>
      </c>
      <c r="AD6" s="1347">
        <f>+AD5*$A$2</f>
        <v/>
      </c>
      <c r="AE6" s="1347">
        <f>+AE5*$A$2</f>
        <v/>
      </c>
      <c r="AF6" s="1347">
        <f>+AF5*$A$2</f>
        <v/>
      </c>
      <c r="AG6" s="1347">
        <f>+AG5*$A$2</f>
        <v/>
      </c>
      <c r="AH6" s="1347">
        <f>+AH5*$A$2</f>
        <v/>
      </c>
      <c r="AI6" s="1347">
        <f>+AI5*$A$2</f>
        <v/>
      </c>
      <c r="AJ6" s="1347">
        <f>+AJ5*$A$2</f>
        <v/>
      </c>
      <c r="AK6" s="1347">
        <f>+AK5*$A$2</f>
        <v/>
      </c>
      <c r="AL6" s="1347">
        <f>+AL5*$A$2</f>
        <v/>
      </c>
      <c r="AM6" s="1347">
        <f>+AM5*$A$2</f>
        <v/>
      </c>
      <c r="AN6" s="1347">
        <f>+AN5*$A$2</f>
        <v/>
      </c>
      <c r="AO6" s="1347">
        <f>+AO5*$A$2</f>
        <v/>
      </c>
      <c r="AP6" s="1347">
        <f>+AP5*$A$2</f>
        <v/>
      </c>
      <c r="AQ6" s="1347">
        <f>+AQ5*$A$2</f>
        <v/>
      </c>
      <c r="AR6" s="1347">
        <f>+AR5*$A$2</f>
        <v/>
      </c>
      <c r="AS6" s="1347">
        <f>+AS5*$A$2</f>
        <v/>
      </c>
      <c r="AT6" s="1347">
        <f>+AT5*$A$2</f>
        <v/>
      </c>
      <c r="AU6" s="1347">
        <f>+AU5*$A$2</f>
        <v/>
      </c>
      <c r="AV6" s="1347">
        <f>+AV5*$A$2</f>
        <v/>
      </c>
      <c r="AW6" s="1347">
        <f>+AW5*$A$2</f>
        <v/>
      </c>
      <c r="AX6" s="1347">
        <f>+AX5*$A$2</f>
        <v/>
      </c>
      <c r="AY6" s="1347">
        <f>+AY5*$A$2</f>
        <v/>
      </c>
      <c r="AZ6" s="1347">
        <f>+AZ5*$A$2</f>
        <v/>
      </c>
      <c r="BA6" s="1347">
        <f>+BA5*$A$2</f>
        <v/>
      </c>
    </row>
    <row r="7">
      <c r="C7" s="64" t="n"/>
      <c r="D7" s="1325" t="n"/>
      <c r="E7" s="1325" t="n"/>
      <c r="F7" s="1325" t="n"/>
      <c r="G7" s="1325" t="n"/>
      <c r="H7" s="1325" t="n"/>
      <c r="I7" s="1325" t="n"/>
      <c r="J7" s="1325" t="n"/>
      <c r="K7" s="1325" t="n"/>
      <c r="L7" s="1325" t="n"/>
      <c r="M7" s="1325" t="n"/>
      <c r="N7" s="1325" t="n"/>
      <c r="O7" s="1325" t="n"/>
      <c r="P7" s="1325" t="n"/>
      <c r="Q7" s="1325" t="n"/>
      <c r="R7" s="1348" t="n"/>
      <c r="S7" s="1348" t="n"/>
      <c r="T7" s="1348" t="n"/>
      <c r="U7" s="1348" t="n"/>
      <c r="V7" s="1348" t="n"/>
      <c r="W7" s="1348" t="n"/>
      <c r="X7" s="1348" t="n"/>
      <c r="Y7" s="1348" t="n"/>
      <c r="Z7" s="1348" t="n"/>
      <c r="AA7" s="1348" t="n"/>
      <c r="AB7" s="1348" t="n"/>
      <c r="AC7" s="1348" t="n"/>
      <c r="AD7" s="1348" t="n"/>
      <c r="AE7" s="1348" t="n"/>
      <c r="AF7" s="1348" t="n"/>
      <c r="AG7" s="1348" t="n"/>
      <c r="AH7" s="1348" t="n"/>
      <c r="AI7" s="1348" t="n"/>
      <c r="AJ7" s="1348" t="n"/>
      <c r="AK7" s="1348" t="n"/>
      <c r="AL7" s="1348" t="n"/>
      <c r="AM7" s="1348" t="n"/>
      <c r="AN7" s="1348" t="n"/>
      <c r="AO7" s="1348" t="n"/>
      <c r="AP7" s="1348" t="n"/>
      <c r="AQ7" s="1348" t="n"/>
      <c r="AR7" s="1348" t="n"/>
      <c r="AS7" s="1348" t="n"/>
      <c r="AT7" s="1348" t="n"/>
      <c r="AU7" s="1348" t="n"/>
      <c r="AV7" s="1348" t="n"/>
      <c r="AW7" s="1348" t="n"/>
      <c r="AX7" s="1348" t="n"/>
      <c r="AY7" s="1348" t="n"/>
      <c r="AZ7" s="1348" t="n"/>
      <c r="BA7" s="1348" t="n"/>
    </row>
    <row r="8">
      <c r="B8" t="n">
        <v>0.02</v>
      </c>
      <c r="C8" s="64" t="inlineStr">
        <is>
          <t>cost (usd/cbm)</t>
        </is>
      </c>
      <c r="D8" s="1325">
        <f>+$B$8*$A$2</f>
        <v/>
      </c>
      <c r="E8" s="1325">
        <f>+D8</f>
        <v/>
      </c>
      <c r="F8" s="1325">
        <f>+E8</f>
        <v/>
      </c>
      <c r="G8" s="1325">
        <f>+F8</f>
        <v/>
      </c>
      <c r="H8" s="1325">
        <f>+G8</f>
        <v/>
      </c>
      <c r="I8" s="1325">
        <f>+H8</f>
        <v/>
      </c>
      <c r="J8" s="1325">
        <f>+I8</f>
        <v/>
      </c>
      <c r="K8" s="1325">
        <f>+J8</f>
        <v/>
      </c>
      <c r="L8" s="1325">
        <f>+K8</f>
        <v/>
      </c>
      <c r="M8" s="1325">
        <f>+L8</f>
        <v/>
      </c>
      <c r="N8" s="1325">
        <f>+M8</f>
        <v/>
      </c>
      <c r="O8" s="1325">
        <f>+N8</f>
        <v/>
      </c>
      <c r="P8" s="1325">
        <f>+O8</f>
        <v/>
      </c>
      <c r="Q8" s="1325">
        <f>+P8</f>
        <v/>
      </c>
      <c r="R8" s="1348">
        <f>+Q8</f>
        <v/>
      </c>
      <c r="S8" s="1348">
        <f>+R8</f>
        <v/>
      </c>
      <c r="T8" s="1348">
        <f>+S8</f>
        <v/>
      </c>
      <c r="U8" s="1348">
        <f>+T8</f>
        <v/>
      </c>
      <c r="V8" s="1348">
        <f>+U8</f>
        <v/>
      </c>
      <c r="W8" s="1348">
        <f>+V8</f>
        <v/>
      </c>
      <c r="X8" s="1348">
        <f>+W8</f>
        <v/>
      </c>
      <c r="Y8" s="1348">
        <f>+X8</f>
        <v/>
      </c>
      <c r="Z8" s="1348">
        <f>+Y8</f>
        <v/>
      </c>
      <c r="AA8" s="1348">
        <f>+Z8</f>
        <v/>
      </c>
      <c r="AB8" s="1348">
        <f>+AA8</f>
        <v/>
      </c>
      <c r="AC8" s="1348">
        <f>+AB8</f>
        <v/>
      </c>
      <c r="AD8" s="1348">
        <f>+AC8</f>
        <v/>
      </c>
      <c r="AE8" s="1348">
        <f>+AD8</f>
        <v/>
      </c>
      <c r="AF8" s="1348">
        <f>+AE8</f>
        <v/>
      </c>
      <c r="AG8" s="1348">
        <f>+AF8</f>
        <v/>
      </c>
      <c r="AH8" s="1348">
        <f>+AG8</f>
        <v/>
      </c>
      <c r="AI8" s="1348">
        <f>+AH8</f>
        <v/>
      </c>
      <c r="AJ8" s="1348">
        <f>+AI8</f>
        <v/>
      </c>
      <c r="AK8" s="1348">
        <f>+AJ8</f>
        <v/>
      </c>
      <c r="AL8" s="1348">
        <f>+AK8</f>
        <v/>
      </c>
      <c r="AM8" s="1348">
        <f>+AL8</f>
        <v/>
      </c>
      <c r="AN8" s="1348">
        <f>+AM8</f>
        <v/>
      </c>
      <c r="AO8" s="1348">
        <f>+AN8</f>
        <v/>
      </c>
      <c r="AP8" s="1348">
        <f>+AO8</f>
        <v/>
      </c>
      <c r="AQ8" s="1348">
        <f>+AP8</f>
        <v/>
      </c>
      <c r="AR8" s="1348">
        <f>+AQ8</f>
        <v/>
      </c>
      <c r="AS8" s="1348">
        <f>+AR8</f>
        <v/>
      </c>
      <c r="AT8" s="1348">
        <f>+AS8</f>
        <v/>
      </c>
      <c r="AU8" s="1348">
        <f>+AT8</f>
        <v/>
      </c>
      <c r="AV8" s="1348">
        <f>+AU8</f>
        <v/>
      </c>
      <c r="AW8" s="1348">
        <f>+AV8</f>
        <v/>
      </c>
      <c r="AX8" s="1348">
        <f>+AW8</f>
        <v/>
      </c>
      <c r="AY8" s="1348">
        <f>+AX8</f>
        <v/>
      </c>
      <c r="AZ8" s="1348">
        <f>+AY8</f>
        <v/>
      </c>
      <c r="BA8" s="1348">
        <f>+AZ8</f>
        <v/>
      </c>
    </row>
    <row r="9">
      <c r="A9" t="inlineStr">
        <is>
          <t>20kcbm</t>
        </is>
      </c>
      <c r="B9" s="662">
        <f>75*0.789</f>
        <v/>
      </c>
      <c r="C9" s="64" t="inlineStr">
        <is>
          <t>freight usd/cbm</t>
        </is>
      </c>
      <c r="D9" s="1325">
        <f>+$B$9*$A$1</f>
        <v/>
      </c>
      <c r="E9" s="1325">
        <f>+$B$9*$A$1</f>
        <v/>
      </c>
      <c r="F9" s="1325">
        <f>+$B$9*$A$1</f>
        <v/>
      </c>
      <c r="G9" s="1325">
        <f>+$B$9*$A$1</f>
        <v/>
      </c>
      <c r="H9" s="1325">
        <f>+$B$9*$A$1</f>
        <v/>
      </c>
      <c r="I9" s="1325">
        <f>+$B$9*$A$1</f>
        <v/>
      </c>
      <c r="J9" s="1325">
        <f>+$B$9*$A$1</f>
        <v/>
      </c>
      <c r="K9" s="1325">
        <f>+$B$9*$A$1</f>
        <v/>
      </c>
      <c r="L9" s="1325">
        <f>+$B$9*$A$1</f>
        <v/>
      </c>
      <c r="M9" s="1325">
        <f>+$B$9*$A$1</f>
        <v/>
      </c>
      <c r="N9" s="1325">
        <f>+$B$9*$A$1</f>
        <v/>
      </c>
      <c r="O9" s="1325">
        <f>+$B$9*$A$1</f>
        <v/>
      </c>
      <c r="P9" s="1325">
        <f>+$B$9*$A$1</f>
        <v/>
      </c>
      <c r="Q9" s="1325">
        <f>+$B$9*$A$1</f>
        <v/>
      </c>
      <c r="R9" s="1325">
        <f>+$B$9*$A$1</f>
        <v/>
      </c>
      <c r="S9" s="1325">
        <f>+$B$9*$A$1</f>
        <v/>
      </c>
      <c r="T9" s="1325">
        <f>+$B$9*$A$1</f>
        <v/>
      </c>
      <c r="U9" s="1325">
        <f>+$B$9*$A$1</f>
        <v/>
      </c>
      <c r="V9" s="1325">
        <f>+$B$9*$A$1</f>
        <v/>
      </c>
      <c r="W9" s="1325">
        <f>+$B$9*$A$1</f>
        <v/>
      </c>
      <c r="X9" s="1325">
        <f>+$B$9*$A$1</f>
        <v/>
      </c>
      <c r="Y9" s="1325">
        <f>+$B$9*$A$1</f>
        <v/>
      </c>
      <c r="Z9" s="1325">
        <f>+$B$9*$A$1</f>
        <v/>
      </c>
      <c r="AA9" s="1325">
        <f>+$B$9*$A$1</f>
        <v/>
      </c>
      <c r="AB9" s="1325">
        <f>+$B$9*$A$1</f>
        <v/>
      </c>
      <c r="AC9" s="1325">
        <f>+$B$9*$A$1</f>
        <v/>
      </c>
      <c r="AD9" s="1325">
        <f>+$B$9*$A$1</f>
        <v/>
      </c>
      <c r="AE9" s="1325">
        <f>+$B$9*$A$1</f>
        <v/>
      </c>
      <c r="AF9" s="1325">
        <f>+$B$9*$A$1</f>
        <v/>
      </c>
      <c r="AG9" s="1325">
        <f>+$B$9*$A$1</f>
        <v/>
      </c>
      <c r="AH9" s="1325">
        <f>+B9</f>
        <v/>
      </c>
      <c r="AI9" s="1325">
        <f>+$B$9</f>
        <v/>
      </c>
      <c r="AJ9" s="1325">
        <f>+$B$9</f>
        <v/>
      </c>
      <c r="AK9" s="1325">
        <f>+$B$9</f>
        <v/>
      </c>
      <c r="AL9" s="1325">
        <f>+$B$9</f>
        <v/>
      </c>
      <c r="AM9" s="1325">
        <f>+$B$9</f>
        <v/>
      </c>
      <c r="AN9" s="1325">
        <f>+$B$9</f>
        <v/>
      </c>
      <c r="AO9" s="1325">
        <f>+$B$9</f>
        <v/>
      </c>
      <c r="AP9" s="1325">
        <f>+$B$9</f>
        <v/>
      </c>
      <c r="AQ9" s="1325">
        <f>+$B$9</f>
        <v/>
      </c>
      <c r="AR9" s="1325">
        <f>+$B$9</f>
        <v/>
      </c>
      <c r="AS9" s="1325">
        <f>+$B$9</f>
        <v/>
      </c>
      <c r="AT9" s="1325">
        <f>+$B$9</f>
        <v/>
      </c>
      <c r="AU9" s="1325">
        <f>+$B$9</f>
        <v/>
      </c>
      <c r="AV9" s="1325">
        <f>+$B$9</f>
        <v/>
      </c>
      <c r="AW9" s="1325">
        <f>+$B$9</f>
        <v/>
      </c>
      <c r="AX9" s="1325">
        <f>+$B$9</f>
        <v/>
      </c>
      <c r="AY9" s="1325">
        <f>+$B$9</f>
        <v/>
      </c>
      <c r="AZ9" s="1325">
        <f>+$B$9</f>
        <v/>
      </c>
      <c r="BA9" s="1325">
        <f>+$B$9</f>
        <v/>
      </c>
    </row>
    <row r="10" customFormat="1" s="28">
      <c r="C10" s="71" t="inlineStr">
        <is>
          <t>CIF usd/cbm</t>
        </is>
      </c>
      <c r="D10" s="1327">
        <f>SUM(D6:D9)</f>
        <v/>
      </c>
      <c r="E10" s="1327">
        <f>SUM(E6:E9)</f>
        <v/>
      </c>
      <c r="F10" s="1327">
        <f>SUM(F6:F9)</f>
        <v/>
      </c>
      <c r="G10" s="1327">
        <f>SUM(G6:G9)</f>
        <v/>
      </c>
      <c r="H10" s="1327">
        <f>SUM(H6:H9)</f>
        <v/>
      </c>
      <c r="I10" s="1327">
        <f>SUM(I6:I9)</f>
        <v/>
      </c>
      <c r="J10" s="1327">
        <f>SUM(J6:J9)</f>
        <v/>
      </c>
      <c r="K10" s="1327">
        <f>SUM(K6:K9)</f>
        <v/>
      </c>
      <c r="L10" s="1327">
        <f>SUM(L6:L9)</f>
        <v/>
      </c>
      <c r="M10" s="1327">
        <f>SUM(M6:M9)</f>
        <v/>
      </c>
      <c r="N10" s="1327">
        <f>SUM(N6:N9)</f>
        <v/>
      </c>
      <c r="O10" s="1327">
        <f>SUM(O6:O9)</f>
        <v/>
      </c>
      <c r="P10" s="1327">
        <f>SUM(P6:P9)</f>
        <v/>
      </c>
      <c r="Q10" s="1327">
        <f>SUM(Q6:Q9)</f>
        <v/>
      </c>
      <c r="R10" s="1349">
        <f>SUM(R6:R9)</f>
        <v/>
      </c>
      <c r="S10" s="1349">
        <f>SUM(S6:S9)</f>
        <v/>
      </c>
      <c r="T10" s="1349">
        <f>SUM(T6:T9)</f>
        <v/>
      </c>
      <c r="U10" s="1349">
        <f>SUM(U6:U9)</f>
        <v/>
      </c>
      <c r="V10" s="1349">
        <f>SUM(V6:V9)</f>
        <v/>
      </c>
      <c r="W10" s="1349">
        <f>SUM(W6:W9)</f>
        <v/>
      </c>
      <c r="X10" s="1349">
        <f>SUM(X6:X9)</f>
        <v/>
      </c>
      <c r="Y10" s="1349">
        <f>SUM(Y6:Y9)</f>
        <v/>
      </c>
      <c r="Z10" s="1349">
        <f>SUM(Z6:Z9)</f>
        <v/>
      </c>
      <c r="AA10" s="1349">
        <f>SUM(AA6:AA9)</f>
        <v/>
      </c>
      <c r="AB10" s="1349">
        <f>SUM(AB6:AB9)</f>
        <v/>
      </c>
      <c r="AC10" s="1349">
        <f>SUM(AC6:AC9)</f>
        <v/>
      </c>
      <c r="AD10" s="1349">
        <f>SUM(AD6:AD9)</f>
        <v/>
      </c>
      <c r="AE10" s="1349">
        <f>SUM(AE6:AE9)</f>
        <v/>
      </c>
      <c r="AF10" s="1349">
        <f>SUM(AF6:AF9)</f>
        <v/>
      </c>
      <c r="AG10" s="1349">
        <f>SUM(AG6:AG9)</f>
        <v/>
      </c>
      <c r="AH10" s="1349">
        <f>SUM(AH6:AH9)</f>
        <v/>
      </c>
      <c r="AI10" s="1349">
        <f>SUM(AI6:AI9)</f>
        <v/>
      </c>
      <c r="AJ10" s="1349">
        <f>SUM(AJ6:AJ9)</f>
        <v/>
      </c>
      <c r="AK10" s="1349">
        <f>SUM(AK6:AK9)</f>
        <v/>
      </c>
      <c r="AL10" s="1349">
        <f>SUM(AL6:AL9)</f>
        <v/>
      </c>
      <c r="AM10" s="1349">
        <f>SUM(AM6:AM9)</f>
        <v/>
      </c>
      <c r="AN10" s="1349">
        <f>SUM(AN6:AN9)</f>
        <v/>
      </c>
      <c r="AO10" s="1349">
        <f>SUM(AO6:AO9)</f>
        <v/>
      </c>
      <c r="AP10" s="1349">
        <f>SUM(AP6:AP9)</f>
        <v/>
      </c>
      <c r="AQ10" s="1349">
        <f>SUM(AQ6:AQ9)</f>
        <v/>
      </c>
      <c r="AR10" s="1349">
        <f>SUM(AR6:AR9)</f>
        <v/>
      </c>
      <c r="AS10" s="1349">
        <f>SUM(AS6:AS9)</f>
        <v/>
      </c>
      <c r="AT10" s="1349">
        <f>SUM(AT6:AT9)</f>
        <v/>
      </c>
      <c r="AU10" s="1349">
        <f>SUM(AU6:AU9)</f>
        <v/>
      </c>
      <c r="AV10" s="1349">
        <f>SUM(AV6:AV9)</f>
        <v/>
      </c>
      <c r="AW10" s="1349">
        <f>SUM(AW6:AW9)</f>
        <v/>
      </c>
      <c r="AX10" s="1349">
        <f>SUM(AX6:AX9)</f>
        <v/>
      </c>
      <c r="AY10" s="1349">
        <f>SUM(AY6:AY9)</f>
        <v/>
      </c>
      <c r="AZ10" s="1349">
        <f>SUM(AZ6:AZ9)</f>
        <v/>
      </c>
      <c r="BA10" s="1349">
        <f>SUM(BA6:BA9)</f>
        <v/>
      </c>
    </row>
    <row r="11" customFormat="1" s="28">
      <c r="C11" s="71" t="inlineStr">
        <is>
          <t>CIF brl/cbm</t>
        </is>
      </c>
      <c r="D11" s="1327" t="n"/>
      <c r="E11" s="1329">
        <f>+E10*E2</f>
        <v/>
      </c>
      <c r="F11" s="1329">
        <f>+F10*F2</f>
        <v/>
      </c>
      <c r="G11" s="1329">
        <f>+G10*G2</f>
        <v/>
      </c>
      <c r="H11" s="1329">
        <f>+H10*H2</f>
        <v/>
      </c>
      <c r="I11" s="1329">
        <f>+I10*I2</f>
        <v/>
      </c>
      <c r="J11" s="1329">
        <f>+J10*J2</f>
        <v/>
      </c>
      <c r="K11" s="1329">
        <f>+K10*K2</f>
        <v/>
      </c>
      <c r="L11" s="1329">
        <f>+L10*L2</f>
        <v/>
      </c>
      <c r="M11" s="1329">
        <f>+M10*M2</f>
        <v/>
      </c>
      <c r="N11" s="1329">
        <f>+N10*N2</f>
        <v/>
      </c>
      <c r="O11" s="1329">
        <f>+O10*O2</f>
        <v/>
      </c>
      <c r="P11" s="1329">
        <f>+P10*P2</f>
        <v/>
      </c>
      <c r="Q11" s="1329">
        <f>+Q10*Q2</f>
        <v/>
      </c>
      <c r="R11" s="1350">
        <f>+R10*R2</f>
        <v/>
      </c>
      <c r="S11" s="1350">
        <f>+S10*S2</f>
        <v/>
      </c>
      <c r="T11" s="1350">
        <f>+T10*T2</f>
        <v/>
      </c>
      <c r="U11" s="1350">
        <f>+U10*U2</f>
        <v/>
      </c>
      <c r="V11" s="1350">
        <f>+V10*V2</f>
        <v/>
      </c>
      <c r="W11" s="1350">
        <f>+W10*W2</f>
        <v/>
      </c>
      <c r="X11" s="1350">
        <f>+X10*X2</f>
        <v/>
      </c>
      <c r="Y11" s="1350">
        <f>+Y10*Y2</f>
        <v/>
      </c>
      <c r="Z11" s="1350">
        <f>+Z10*Z2</f>
        <v/>
      </c>
      <c r="AA11" s="1350">
        <f>+AA10*AA2</f>
        <v/>
      </c>
      <c r="AB11" s="1350">
        <f>+AB10*AB2</f>
        <v/>
      </c>
      <c r="AC11" s="1350">
        <f>+AC10*AC2</f>
        <v/>
      </c>
      <c r="AD11" s="1350">
        <f>+AD10*AD2</f>
        <v/>
      </c>
      <c r="AE11" s="1350">
        <f>+AE10*AE2</f>
        <v/>
      </c>
      <c r="AF11" s="1350">
        <f>+AF10*AF2</f>
        <v/>
      </c>
      <c r="AG11" s="1350">
        <f>+AG10*AG2</f>
        <v/>
      </c>
      <c r="AH11" s="1350">
        <f>+AH10*AH2</f>
        <v/>
      </c>
      <c r="AI11" s="1350">
        <f>+AI10*AI2</f>
        <v/>
      </c>
      <c r="AJ11" s="1350">
        <f>+AJ10*AJ2</f>
        <v/>
      </c>
      <c r="AK11" s="1350">
        <f>+AK10*AK2</f>
        <v/>
      </c>
      <c r="AL11" s="1350">
        <f>+AL10*AL2</f>
        <v/>
      </c>
      <c r="AM11" s="1350">
        <f>+AM10*AM2</f>
        <v/>
      </c>
      <c r="AN11" s="1350">
        <f>+AN10*AN2</f>
        <v/>
      </c>
      <c r="AO11" s="1350">
        <f>+AO10*AO2</f>
        <v/>
      </c>
      <c r="AP11" s="1350">
        <f>+AP10*AP2</f>
        <v/>
      </c>
      <c r="AQ11" s="1350">
        <f>+AQ10*AQ2</f>
        <v/>
      </c>
      <c r="AR11" s="1350">
        <f>+AR10*AR2</f>
        <v/>
      </c>
      <c r="AS11" s="1350">
        <f>+AS10*AS2</f>
        <v/>
      </c>
      <c r="AT11" s="1350">
        <f>+AT10*AT2</f>
        <v/>
      </c>
      <c r="AU11" s="1350">
        <f>+AU10*AU2</f>
        <v/>
      </c>
      <c r="AV11" s="1350">
        <f>+AV10*AV2</f>
        <v/>
      </c>
      <c r="AW11" s="1350">
        <f>+AW10*AW2</f>
        <v/>
      </c>
      <c r="AX11" s="1350">
        <f>+AX10*AX2</f>
        <v/>
      </c>
      <c r="AY11" s="1350">
        <f>+AY10*AY2</f>
        <v/>
      </c>
      <c r="AZ11" s="1350">
        <f>+AZ10*AZ2</f>
        <v/>
      </c>
      <c r="BA11" s="1350">
        <f>+BA10*BA2</f>
        <v/>
      </c>
    </row>
    <row r="12">
      <c r="C12" s="64" t="n"/>
      <c r="D12" s="1325" t="n"/>
      <c r="E12" s="1325" t="n"/>
      <c r="F12" s="1325" t="n"/>
      <c r="G12" s="1325" t="n"/>
      <c r="H12" s="1325" t="n"/>
      <c r="I12" s="1325" t="n"/>
      <c r="J12" s="1325" t="n"/>
      <c r="K12" s="1325" t="n"/>
      <c r="L12" s="1325" t="n"/>
      <c r="M12" s="1325" t="n"/>
      <c r="N12" s="1325" t="n"/>
      <c r="O12" s="1325" t="n"/>
      <c r="P12" s="1325" t="n"/>
      <c r="Q12" s="1325" t="n"/>
      <c r="R12" s="1348" t="n"/>
      <c r="S12" s="1348" t="n"/>
      <c r="T12" s="1348" t="n"/>
      <c r="U12" s="1348" t="n"/>
      <c r="V12" s="1348" t="n"/>
      <c r="W12" s="1348" t="n"/>
      <c r="X12" s="1348" t="n"/>
      <c r="Y12" s="1348" t="n"/>
      <c r="Z12" s="1348" t="n"/>
      <c r="AA12" s="1348" t="n"/>
      <c r="AB12" s="1348" t="n"/>
      <c r="AC12" s="1348" t="n"/>
      <c r="AD12" s="1348" t="n"/>
      <c r="AE12" s="1348" t="n"/>
      <c r="AF12" s="1348" t="n"/>
      <c r="AG12" s="1348" t="n"/>
      <c r="AH12" s="1348" t="n"/>
      <c r="AI12" s="1348" t="n"/>
      <c r="AJ12" s="1348" t="n"/>
      <c r="AK12" s="1348" t="n"/>
      <c r="AL12" s="1348" t="n"/>
      <c r="AM12" s="1348" t="n"/>
      <c r="AN12" s="1348" t="n"/>
      <c r="AO12" s="1348" t="n"/>
      <c r="AP12" s="1348" t="n"/>
      <c r="AQ12" s="1348" t="n"/>
      <c r="AR12" s="1348" t="n"/>
      <c r="AS12" s="1348" t="n"/>
      <c r="AT12" s="1348" t="n"/>
      <c r="AU12" s="1348" t="n"/>
      <c r="AV12" s="1348" t="n"/>
      <c r="AW12" s="1348" t="n"/>
      <c r="AX12" s="1348" t="n"/>
      <c r="AY12" s="1348" t="n"/>
      <c r="AZ12" s="1348" t="n"/>
      <c r="BA12" s="1348" t="n"/>
    </row>
    <row r="13">
      <c r="B13" s="647" t="n">
        <v>0.18</v>
      </c>
      <c r="C13" s="64" t="inlineStr">
        <is>
          <t>Import duly</t>
        </is>
      </c>
      <c r="D13" s="1325">
        <f>+D10*$B$13</f>
        <v/>
      </c>
      <c r="E13" s="1325">
        <f>+E11*$B$13</f>
        <v/>
      </c>
      <c r="F13" s="1325">
        <f>+F11*$B$13</f>
        <v/>
      </c>
      <c r="G13" s="1325">
        <f>+G11*$B$13</f>
        <v/>
      </c>
      <c r="H13" s="1325">
        <f>+H11*$B$13</f>
        <v/>
      </c>
      <c r="I13" s="1325">
        <f>+I11*$B$13</f>
        <v/>
      </c>
      <c r="J13" s="1325">
        <f>+J11*$B$13</f>
        <v/>
      </c>
      <c r="K13" s="1325">
        <f>+K11*$B$13</f>
        <v/>
      </c>
      <c r="L13" s="1325">
        <f>+L11*$B$13</f>
        <v/>
      </c>
      <c r="M13" s="1325">
        <f>+M11*$B$13</f>
        <v/>
      </c>
      <c r="N13" s="1325">
        <f>+N11*$B$13</f>
        <v/>
      </c>
      <c r="O13" s="1325">
        <f>+O11*$B$13</f>
        <v/>
      </c>
      <c r="P13" s="1325">
        <f>+P11*$B$13</f>
        <v/>
      </c>
      <c r="Q13" s="1325">
        <f>+Q11*$B$13</f>
        <v/>
      </c>
      <c r="R13" s="1348">
        <f>+R11*$B$13</f>
        <v/>
      </c>
      <c r="S13" s="1348">
        <f>+S11*$B$13</f>
        <v/>
      </c>
      <c r="T13" s="1348">
        <f>+T11*$B$13</f>
        <v/>
      </c>
      <c r="U13" s="1348">
        <f>+U11*$B$13</f>
        <v/>
      </c>
      <c r="V13" s="1348">
        <f>+V11*$B$13</f>
        <v/>
      </c>
      <c r="W13" s="1348">
        <f>+W11*$B$13</f>
        <v/>
      </c>
      <c r="X13" s="1348">
        <f>+X11*$B$13</f>
        <v/>
      </c>
      <c r="Y13" s="1348">
        <f>+Y11*$B$13</f>
        <v/>
      </c>
      <c r="Z13" s="1348">
        <f>+Z11*$B$13</f>
        <v/>
      </c>
      <c r="AA13" s="1348">
        <f>+AA11*$B$13</f>
        <v/>
      </c>
      <c r="AB13" s="1348">
        <f>+AB11*$B$13</f>
        <v/>
      </c>
      <c r="AC13" s="1348">
        <f>+AC11*$B$13</f>
        <v/>
      </c>
      <c r="AD13" s="1348">
        <f>+AD11*$B$13</f>
        <v/>
      </c>
      <c r="AE13" s="1348">
        <f>+AE11*$B$13</f>
        <v/>
      </c>
      <c r="AF13" s="1348">
        <f>+AF11*$B$13</f>
        <v/>
      </c>
      <c r="AG13" s="1348">
        <f>+AG11*$B$13</f>
        <v/>
      </c>
      <c r="AH13" s="1348">
        <f>+AH11*$B$13</f>
        <v/>
      </c>
      <c r="AI13" s="1348">
        <f>+AI11*$B$13</f>
        <v/>
      </c>
      <c r="AJ13" s="1348">
        <f>+AJ11*$B$13</f>
        <v/>
      </c>
      <c r="AK13" s="1348">
        <f>+AK11*$B$13</f>
        <v/>
      </c>
      <c r="AL13" s="1348">
        <f>+AL11*$B$13</f>
        <v/>
      </c>
      <c r="AM13" s="1348">
        <f>+AM11*$B$13</f>
        <v/>
      </c>
      <c r="AN13" s="1348">
        <f>+AN11*$B$13</f>
        <v/>
      </c>
      <c r="AO13" s="1348">
        <f>+AO11*$B$13</f>
        <v/>
      </c>
      <c r="AP13" s="1348">
        <f>+AP11*$B$13</f>
        <v/>
      </c>
      <c r="AQ13" s="1348">
        <f>+AQ11*$B$13</f>
        <v/>
      </c>
      <c r="AR13" s="1348">
        <f>+AR11*$B$13</f>
        <v/>
      </c>
      <c r="AS13" s="1348">
        <f>+AS11*$B$13</f>
        <v/>
      </c>
      <c r="AT13" s="1348">
        <f>+AT11*$B$13</f>
        <v/>
      </c>
      <c r="AU13" s="1348">
        <f>+AU11*$B$13</f>
        <v/>
      </c>
      <c r="AV13" s="1348">
        <f>+AV11*$B$13</f>
        <v/>
      </c>
      <c r="AW13" s="1348">
        <f>+AW11*$B$13</f>
        <v/>
      </c>
      <c r="AX13" s="1348">
        <f>+AX11*$B$13</f>
        <v/>
      </c>
      <c r="AY13" s="1348">
        <f>+AY11*$B$13</f>
        <v/>
      </c>
      <c r="AZ13" s="1348">
        <f>+AZ11*$B$13</f>
        <v/>
      </c>
      <c r="BA13" s="1348">
        <f>+BA11*$B$13</f>
        <v/>
      </c>
    </row>
    <row r="14">
      <c r="A14" s="724" t="inlineStr">
        <is>
          <t>antes 11.75%</t>
        </is>
      </c>
      <c r="B14" s="808" t="n">
        <v>0.1175</v>
      </c>
      <c r="C14" s="64" t="inlineStr">
        <is>
          <t>PIS/COFINS</t>
        </is>
      </c>
      <c r="D14" s="1325">
        <f>+D10*$B$14</f>
        <v/>
      </c>
      <c r="E14" s="1325">
        <f>+E11*$B$14</f>
        <v/>
      </c>
      <c r="F14" s="1325">
        <f>+F11*$B$14</f>
        <v/>
      </c>
      <c r="G14" s="1325">
        <f>+G11*$B$14</f>
        <v/>
      </c>
      <c r="H14" s="1325">
        <f>+H11*$B$14</f>
        <v/>
      </c>
      <c r="I14" s="1325">
        <f>+I11*$B$14</f>
        <v/>
      </c>
      <c r="J14" s="1325">
        <f>+J11*$B$14</f>
        <v/>
      </c>
      <c r="K14" s="1325">
        <f>+K11*$B$14</f>
        <v/>
      </c>
      <c r="L14" s="1325">
        <f>+L11*$B$14</f>
        <v/>
      </c>
      <c r="M14" s="1325">
        <f>+M11*$B$14</f>
        <v/>
      </c>
      <c r="N14" s="1325">
        <f>+N11*$B$14</f>
        <v/>
      </c>
      <c r="O14" s="1325">
        <f>+O11*$B$14</f>
        <v/>
      </c>
      <c r="P14" s="1325">
        <f>+P11*$B$14</f>
        <v/>
      </c>
      <c r="Q14" s="1325">
        <f>+Q11*$B$14</f>
        <v/>
      </c>
      <c r="R14" s="1348">
        <f>+R11*$B$14</f>
        <v/>
      </c>
      <c r="S14" s="1348" t="n">
        <v>20</v>
      </c>
      <c r="T14" s="1348" t="n">
        <v>20</v>
      </c>
      <c r="U14" s="1348" t="n">
        <v>20</v>
      </c>
      <c r="V14" s="1348" t="n">
        <v>20</v>
      </c>
      <c r="W14" s="1348" t="n">
        <v>20</v>
      </c>
      <c r="X14" s="1348" t="n">
        <v>20</v>
      </c>
      <c r="Y14" s="1348" t="n">
        <v>20</v>
      </c>
      <c r="Z14" s="1348" t="n">
        <v>20</v>
      </c>
      <c r="AA14" s="1348" t="n">
        <v>20</v>
      </c>
      <c r="AB14" s="1348" t="n">
        <v>20</v>
      </c>
      <c r="AC14" s="1348" t="n">
        <v>20</v>
      </c>
      <c r="AD14" s="1348" t="n">
        <v>20</v>
      </c>
      <c r="AE14" s="1348" t="n">
        <v>20</v>
      </c>
      <c r="AF14" s="1348">
        <f>AF11*$B$14</f>
        <v/>
      </c>
      <c r="AG14" s="1348">
        <f>AG11*$B$14</f>
        <v/>
      </c>
      <c r="AH14" s="1348">
        <f>AH11*$B$14</f>
        <v/>
      </c>
      <c r="AI14" s="1348">
        <f>AI11*$B$14</f>
        <v/>
      </c>
      <c r="AJ14" s="1348">
        <f>AJ11*$B$14</f>
        <v/>
      </c>
      <c r="AK14" s="1348">
        <f>AK11*$B$14</f>
        <v/>
      </c>
      <c r="AL14" s="1348">
        <f>AL11*$B$14</f>
        <v/>
      </c>
      <c r="AM14" s="1348">
        <f>AM11*$B$14</f>
        <v/>
      </c>
      <c r="AN14" s="1348">
        <f>AN11*$B$14</f>
        <v/>
      </c>
      <c r="AO14" s="1348">
        <f>AO11*$B$14</f>
        <v/>
      </c>
      <c r="AP14" s="1348">
        <f>AP11*$B$14</f>
        <v/>
      </c>
      <c r="AQ14" s="1348">
        <f>AQ11*$B$14</f>
        <v/>
      </c>
      <c r="AR14" s="1348">
        <f>AR11*$B$14</f>
        <v/>
      </c>
      <c r="AS14" s="1348">
        <f>AS11*$B$14</f>
        <v/>
      </c>
      <c r="AT14" s="1348">
        <f>AT11*$B$14</f>
        <v/>
      </c>
      <c r="AU14" s="1348">
        <f>AU11*$B$14</f>
        <v/>
      </c>
      <c r="AV14" s="1348">
        <f>AV11*$B$14</f>
        <v/>
      </c>
      <c r="AW14" s="1348">
        <f>AW11*$B$14</f>
        <v/>
      </c>
      <c r="AX14" s="1348">
        <f>AX11*$B$14</f>
        <v/>
      </c>
      <c r="AY14" s="1348">
        <f>AY11*$B$14</f>
        <v/>
      </c>
      <c r="AZ14" s="1348">
        <f>AZ11*$B$14</f>
        <v/>
      </c>
      <c r="BA14" s="1348">
        <f>BA11*$B$14</f>
        <v/>
      </c>
    </row>
    <row r="15">
      <c r="C15" s="884" t="inlineStr">
        <is>
          <t>ICMS</t>
        </is>
      </c>
      <c r="D15" s="1325" t="n">
        <v>0</v>
      </c>
      <c r="E15" s="1325" t="n">
        <v>0</v>
      </c>
      <c r="F15" s="1325" t="n">
        <v>0</v>
      </c>
      <c r="G15" s="1325" t="n">
        <v>0</v>
      </c>
      <c r="H15" s="1325" t="n">
        <v>0</v>
      </c>
      <c r="I15" s="1325" t="n">
        <v>0</v>
      </c>
      <c r="J15" s="1325" t="n">
        <v>0</v>
      </c>
      <c r="K15" s="1325" t="n">
        <v>0</v>
      </c>
      <c r="L15" s="1325" t="n">
        <v>0</v>
      </c>
      <c r="M15" s="1325" t="n">
        <v>0</v>
      </c>
      <c r="N15" s="1325" t="n">
        <v>0</v>
      </c>
      <c r="O15" s="1325" t="n">
        <v>0</v>
      </c>
      <c r="P15" s="1325" t="n">
        <v>0</v>
      </c>
      <c r="Q15" s="1325" t="n">
        <v>0</v>
      </c>
      <c r="R15" s="1348" t="n">
        <v>1</v>
      </c>
      <c r="S15" s="1351" t="n">
        <v>0</v>
      </c>
      <c r="T15" s="1351" t="n">
        <v>0</v>
      </c>
      <c r="U15" s="1351" t="n">
        <v>0</v>
      </c>
      <c r="V15" s="1351" t="n">
        <v>0</v>
      </c>
      <c r="W15" s="1351" t="n">
        <v>0</v>
      </c>
      <c r="X15" s="1351" t="n">
        <v>0</v>
      </c>
      <c r="Y15" s="1351" t="n">
        <v>0</v>
      </c>
      <c r="Z15" s="1351" t="n">
        <v>0</v>
      </c>
      <c r="AA15" s="1351" t="n">
        <v>0</v>
      </c>
      <c r="AB15" s="1351" t="n">
        <v>0</v>
      </c>
      <c r="AC15" s="1351" t="n">
        <v>0</v>
      </c>
      <c r="AD15" s="1351" t="n">
        <v>0</v>
      </c>
      <c r="AE15" s="1351" t="n">
        <v>0</v>
      </c>
      <c r="AF15" s="1351" t="n">
        <v>0</v>
      </c>
      <c r="AG15" s="1351" t="n">
        <v>0</v>
      </c>
      <c r="AH15" s="1351" t="n">
        <v>0</v>
      </c>
      <c r="AI15" s="1351" t="n">
        <v>0</v>
      </c>
      <c r="AJ15" s="1351" t="n">
        <v>0</v>
      </c>
      <c r="AK15" s="1351" t="n">
        <v>0</v>
      </c>
      <c r="AL15" s="1351" t="n">
        <v>0</v>
      </c>
      <c r="AM15" s="1351" t="n">
        <v>0</v>
      </c>
      <c r="AN15" s="1351" t="n">
        <v>0</v>
      </c>
      <c r="AO15" s="1351" t="n">
        <v>0</v>
      </c>
      <c r="AP15" s="1351" t="n">
        <v>0</v>
      </c>
      <c r="AQ15" s="1351" t="n">
        <v>0</v>
      </c>
      <c r="AR15" s="1351" t="n">
        <v>0</v>
      </c>
      <c r="AS15" s="1351" t="n">
        <v>0</v>
      </c>
      <c r="AT15" s="1351" t="n">
        <v>0</v>
      </c>
      <c r="AU15" s="1351" t="n">
        <v>0</v>
      </c>
      <c r="AV15" s="1351" t="n">
        <v>0</v>
      </c>
      <c r="AW15" s="1351" t="n">
        <v>0</v>
      </c>
      <c r="AX15" s="1351" t="n">
        <v>0</v>
      </c>
      <c r="AY15" s="1351" t="n">
        <v>0</v>
      </c>
      <c r="AZ15" s="1351" t="n">
        <v>0</v>
      </c>
      <c r="BA15" s="1351" t="n">
        <v>0</v>
      </c>
    </row>
    <row r="16">
      <c r="B16" s="648" t="n">
        <v>0.08</v>
      </c>
      <c r="C16" s="64" t="inlineStr">
        <is>
          <t>AFRMM</t>
        </is>
      </c>
      <c r="D16" s="1325" t="n">
        <v>0</v>
      </c>
      <c r="E16" s="1325" t="n">
        <v>0</v>
      </c>
      <c r="F16" s="1325" t="n">
        <v>0</v>
      </c>
      <c r="G16" s="1325" t="n">
        <v>0</v>
      </c>
      <c r="H16" s="1325">
        <f>+H9*$B$16</f>
        <v/>
      </c>
      <c r="I16" s="1325">
        <f>+I9*$B$16</f>
        <v/>
      </c>
      <c r="J16" s="1325">
        <f>+J9*$B$16</f>
        <v/>
      </c>
      <c r="K16" s="1325">
        <f>+K9*$B$16</f>
        <v/>
      </c>
      <c r="L16" s="1325">
        <f>+L9*$B$16</f>
        <v/>
      </c>
      <c r="M16" s="1325">
        <f>+M9*$B$16</f>
        <v/>
      </c>
      <c r="N16" s="1325">
        <f>+N9*$B$16</f>
        <v/>
      </c>
      <c r="O16" s="1325">
        <f>+O9*$B$16</f>
        <v/>
      </c>
      <c r="P16" s="1325">
        <f>+P9*$B$16</f>
        <v/>
      </c>
      <c r="Q16" s="1325">
        <f>+Q9*$B$16</f>
        <v/>
      </c>
      <c r="R16" s="1348">
        <f>+R9*$B$16</f>
        <v/>
      </c>
      <c r="S16" s="1348">
        <f>+S9*$B$16</f>
        <v/>
      </c>
      <c r="T16" s="1348">
        <f>+T9*$B$16</f>
        <v/>
      </c>
      <c r="U16" s="1348">
        <f>+U9*$B$16</f>
        <v/>
      </c>
      <c r="V16" s="1348">
        <f>+V9*$B$16</f>
        <v/>
      </c>
      <c r="W16" s="1348">
        <f>+W9*$B$16</f>
        <v/>
      </c>
      <c r="X16" s="1348">
        <f>+X9*$B$16</f>
        <v/>
      </c>
      <c r="Y16" s="1348">
        <f>+Y9*$B$16</f>
        <v/>
      </c>
      <c r="Z16" s="1348">
        <f>+Z9*$B$16</f>
        <v/>
      </c>
      <c r="AA16" s="1348">
        <f>+AA9*$B$16</f>
        <v/>
      </c>
      <c r="AB16" s="1348">
        <f>+AB9*$B$16</f>
        <v/>
      </c>
      <c r="AC16" s="1348">
        <f>+AC9*$B$16</f>
        <v/>
      </c>
      <c r="AD16" s="1348">
        <f>+AD9*$B$16</f>
        <v/>
      </c>
      <c r="AE16" s="1348">
        <f>+AE9*$B$16</f>
        <v/>
      </c>
      <c r="AF16" s="1348">
        <f>+AF9*$B$16</f>
        <v/>
      </c>
      <c r="AG16" s="1348">
        <f>+AG9*$B$16</f>
        <v/>
      </c>
      <c r="AH16" s="1348">
        <f>+AH9*$B$16</f>
        <v/>
      </c>
      <c r="AI16" s="1348">
        <f>+AI9*$B$16</f>
        <v/>
      </c>
      <c r="AJ16" s="1348">
        <f>+AJ9*$B$16</f>
        <v/>
      </c>
      <c r="AK16" s="1348">
        <f>+AK9*$B$16</f>
        <v/>
      </c>
      <c r="AL16" s="1348">
        <f>+AL9*$B$16</f>
        <v/>
      </c>
      <c r="AM16" s="1348">
        <f>+AM9*$B$16</f>
        <v/>
      </c>
      <c r="AN16" s="1348">
        <f>+AN9*$B$16</f>
        <v/>
      </c>
      <c r="AO16" s="1348">
        <f>+AO9*$B$16</f>
        <v/>
      </c>
      <c r="AP16" s="1348">
        <f>+AP9*$B$16</f>
        <v/>
      </c>
      <c r="AQ16" s="1348">
        <f>+AQ9*$B$16</f>
        <v/>
      </c>
      <c r="AR16" s="1348">
        <f>+AR9*$B$16</f>
        <v/>
      </c>
      <c r="AS16" s="1348">
        <f>+AS9*$B$16</f>
        <v/>
      </c>
      <c r="AT16" s="1348">
        <f>+AT9*$B$16</f>
        <v/>
      </c>
      <c r="AU16" s="1348">
        <f>+AU9*$B$16</f>
        <v/>
      </c>
      <c r="AV16" s="1348">
        <f>+AV9*$B$16</f>
        <v/>
      </c>
      <c r="AW16" s="1348">
        <f>+AW9*$B$16</f>
        <v/>
      </c>
      <c r="AX16" s="1348">
        <f>+AX9*$B$16</f>
        <v/>
      </c>
      <c r="AY16" s="1348">
        <f>+AY9*$B$16</f>
        <v/>
      </c>
      <c r="AZ16" s="1348">
        <f>+AZ9*$B$16</f>
        <v/>
      </c>
      <c r="BA16" s="1348">
        <f>+BA9*$B$16</f>
        <v/>
      </c>
    </row>
    <row r="17">
      <c r="C17" s="71" t="inlineStr">
        <is>
          <t>Cargo Cleared usd/cbm</t>
        </is>
      </c>
      <c r="D17" s="1323">
        <f>SUM(D10:D16)</f>
        <v/>
      </c>
      <c r="E17" s="1323">
        <f>SUM(E11:E16)</f>
        <v/>
      </c>
      <c r="F17" s="1323">
        <f>SUM(F11:F16)</f>
        <v/>
      </c>
      <c r="G17" s="1323">
        <f>SUM(G11:G16)</f>
        <v/>
      </c>
      <c r="H17" s="1323">
        <f>SUM(H11:H16)</f>
        <v/>
      </c>
      <c r="I17" s="1323">
        <f>SUM(I11:I16)</f>
        <v/>
      </c>
      <c r="J17" s="1323">
        <f>SUM(J11:J16)</f>
        <v/>
      </c>
      <c r="K17" s="1323">
        <f>SUM(K11:K16)</f>
        <v/>
      </c>
      <c r="L17" s="1323">
        <f>SUM(L11:L16)</f>
        <v/>
      </c>
      <c r="M17" s="1323">
        <f>SUM(M11:M16)</f>
        <v/>
      </c>
      <c r="N17" s="1323">
        <f>SUM(N11:N16)</f>
        <v/>
      </c>
      <c r="O17" s="1323">
        <f>SUM(O11:O16)</f>
        <v/>
      </c>
      <c r="P17" s="1323">
        <f>SUM(P11:P16)</f>
        <v/>
      </c>
      <c r="Q17" s="1323">
        <f>SUM(Q11:Q16)</f>
        <v/>
      </c>
      <c r="R17" s="1347">
        <f>SUM(R11:R16)</f>
        <v/>
      </c>
      <c r="S17" s="1347">
        <f>SUM(S11:S16)</f>
        <v/>
      </c>
      <c r="T17" s="1347">
        <f>SUM(T11:T16)</f>
        <v/>
      </c>
      <c r="U17" s="1347">
        <f>SUM(U11:U16)</f>
        <v/>
      </c>
      <c r="V17" s="1347">
        <f>SUM(V11:V16)</f>
        <v/>
      </c>
      <c r="W17" s="1347">
        <f>SUM(W11:W16)</f>
        <v/>
      </c>
      <c r="X17" s="1347">
        <f>SUM(X11:X16)</f>
        <v/>
      </c>
      <c r="Y17" s="1347">
        <f>SUM(Y11:Y16)</f>
        <v/>
      </c>
      <c r="Z17" s="1347">
        <f>SUM(Z11:Z16)</f>
        <v/>
      </c>
      <c r="AA17" s="1347">
        <f>SUM(AA11:AA16)</f>
        <v/>
      </c>
      <c r="AB17" s="1347">
        <f>SUM(AB11:AB16)</f>
        <v/>
      </c>
      <c r="AC17" s="1347">
        <f>SUM(AC11:AC16)</f>
        <v/>
      </c>
      <c r="AD17" s="1347">
        <f>SUM(AD11:AD16)</f>
        <v/>
      </c>
      <c r="AE17" s="1347">
        <f>SUM(AE11:AE16)</f>
        <v/>
      </c>
      <c r="AF17" s="1347">
        <f>SUM(AF11:AF16)</f>
        <v/>
      </c>
      <c r="AG17" s="1347">
        <f>SUM(AG11:AG16)</f>
        <v/>
      </c>
      <c r="AH17" s="1347">
        <f>SUM(AH11:AH16)</f>
        <v/>
      </c>
      <c r="AI17" s="1347">
        <f>SUM(AI11:AI16)</f>
        <v/>
      </c>
      <c r="AJ17" s="1347">
        <f>SUM(AJ11:AJ16)</f>
        <v/>
      </c>
      <c r="AK17" s="1347">
        <f>SUM(AK11:AK16)</f>
        <v/>
      </c>
      <c r="AL17" s="1347">
        <f>SUM(AL11:AL16)</f>
        <v/>
      </c>
      <c r="AM17" s="1347">
        <f>SUM(AM11:AM16)</f>
        <v/>
      </c>
      <c r="AN17" s="1347">
        <f>SUM(AN11:AN16)</f>
        <v/>
      </c>
      <c r="AO17" s="1347">
        <f>SUM(AO11:AO16)</f>
        <v/>
      </c>
      <c r="AP17" s="1347">
        <f>SUM(AP11:AP16)</f>
        <v/>
      </c>
      <c r="AQ17" s="1347">
        <f>SUM(AQ11:AQ16)</f>
        <v/>
      </c>
      <c r="AR17" s="1347">
        <f>SUM(AR11:AR16)</f>
        <v/>
      </c>
      <c r="AS17" s="1347">
        <f>SUM(AS11:AS16)</f>
        <v/>
      </c>
      <c r="AT17" s="1347">
        <f>SUM(AT11:AT16)</f>
        <v/>
      </c>
      <c r="AU17" s="1347">
        <f>SUM(AU11:AU16)</f>
        <v/>
      </c>
      <c r="AV17" s="1347">
        <f>SUM(AV11:AV16)</f>
        <v/>
      </c>
      <c r="AW17" s="1347">
        <f>SUM(AW11:AW16)</f>
        <v/>
      </c>
      <c r="AX17" s="1347">
        <f>SUM(AX11:AX16)</f>
        <v/>
      </c>
      <c r="AY17" s="1347">
        <f>SUM(AY11:AY16)</f>
        <v/>
      </c>
      <c r="AZ17" s="1347">
        <f>SUM(AZ11:AZ16)</f>
        <v/>
      </c>
      <c r="BA17" s="1347">
        <f>SUM(BA11:BA16)</f>
        <v/>
      </c>
    </row>
    <row r="18">
      <c r="C18" s="64" t="n"/>
      <c r="D18" s="1325" t="n"/>
      <c r="E18" s="1325" t="n"/>
      <c r="F18" s="1325" t="n"/>
      <c r="G18" s="1325" t="n"/>
      <c r="H18" s="1325" t="n"/>
      <c r="I18" s="1325" t="n"/>
      <c r="J18" s="1325" t="n"/>
      <c r="K18" s="1325" t="n"/>
      <c r="L18" s="1325" t="n"/>
      <c r="M18" s="1325" t="n"/>
      <c r="N18" s="1325" t="n"/>
      <c r="O18" s="1325" t="n"/>
      <c r="P18" s="1325" t="n"/>
      <c r="Q18" s="1325" t="n"/>
      <c r="R18" s="1348" t="n"/>
      <c r="S18" s="1348" t="n"/>
      <c r="T18" s="1348" t="n"/>
      <c r="U18" s="1348" t="n"/>
      <c r="V18" s="1348" t="n"/>
      <c r="W18" s="1348" t="n"/>
      <c r="X18" s="1348" t="n"/>
      <c r="Y18" s="1348" t="n"/>
      <c r="Z18" s="1348" t="n"/>
      <c r="AA18" s="1348" t="n"/>
      <c r="AB18" s="1348" t="n"/>
      <c r="AC18" s="1348" t="n"/>
      <c r="AD18" s="1348" t="n"/>
      <c r="AE18" s="1348" t="n"/>
      <c r="AF18" s="1348" t="n"/>
      <c r="AG18" s="1348" t="n"/>
      <c r="AH18" s="1348" t="n"/>
      <c r="AI18" s="1348" t="n"/>
      <c r="AJ18" s="1348" t="n"/>
      <c r="AK18" s="1348" t="n"/>
      <c r="AL18" s="1348" t="n"/>
      <c r="AM18" s="1348" t="n"/>
      <c r="AN18" s="1348" t="n"/>
      <c r="AO18" s="1348" t="n"/>
      <c r="AP18" s="1348" t="n"/>
      <c r="AQ18" s="1348" t="n"/>
      <c r="AR18" s="1348" t="n"/>
      <c r="AS18" s="1348" t="n"/>
      <c r="AT18" s="1348" t="n"/>
      <c r="AU18" s="1348" t="n"/>
      <c r="AV18" s="1348" t="n"/>
      <c r="AW18" s="1348" t="n"/>
      <c r="AX18" s="1348" t="n"/>
      <c r="AY18" s="1348" t="n"/>
      <c r="AZ18" s="1348" t="n"/>
      <c r="BA18" s="1348" t="n"/>
    </row>
    <row r="19">
      <c r="C19" s="64" t="inlineStr">
        <is>
          <t>Terminal cost (brl/cbm)</t>
        </is>
      </c>
      <c r="D19" s="1325" t="n">
        <v>80</v>
      </c>
      <c r="E19" s="1325" t="n">
        <v>80</v>
      </c>
      <c r="F19" s="1325" t="n">
        <v>80</v>
      </c>
      <c r="G19" s="1325" t="n">
        <v>80</v>
      </c>
      <c r="H19" s="1325" t="n">
        <v>80</v>
      </c>
      <c r="I19" s="1325" t="n">
        <v>80</v>
      </c>
      <c r="J19" s="1325" t="n">
        <v>80</v>
      </c>
      <c r="K19" s="1325" t="n">
        <v>80</v>
      </c>
      <c r="L19" s="1325" t="n">
        <v>80</v>
      </c>
      <c r="M19" s="1325" t="n">
        <v>80</v>
      </c>
      <c r="N19" s="1325" t="n">
        <v>80</v>
      </c>
      <c r="O19" s="1325" t="n">
        <v>80</v>
      </c>
      <c r="P19" s="1325" t="n">
        <v>80</v>
      </c>
      <c r="Q19" s="1325" t="n">
        <v>80</v>
      </c>
      <c r="R19" s="1348" t="n">
        <v>80</v>
      </c>
      <c r="S19" s="1348" t="n">
        <v>80</v>
      </c>
      <c r="T19" s="1348" t="n">
        <v>80</v>
      </c>
      <c r="U19" s="1348" t="n">
        <v>80</v>
      </c>
      <c r="V19" s="1348" t="n">
        <v>80</v>
      </c>
      <c r="W19" s="1348" t="n">
        <v>80</v>
      </c>
      <c r="X19" s="1348" t="n">
        <v>80</v>
      </c>
      <c r="Y19" s="1348" t="n">
        <v>80</v>
      </c>
      <c r="Z19" s="1348" t="n">
        <v>80</v>
      </c>
      <c r="AA19" s="1348" t="n">
        <v>80</v>
      </c>
      <c r="AB19" s="1348" t="n">
        <v>80</v>
      </c>
      <c r="AC19" s="1348" t="n">
        <v>80</v>
      </c>
      <c r="AD19" s="1348" t="n">
        <v>80</v>
      </c>
      <c r="AE19" s="1348" t="n">
        <v>80</v>
      </c>
      <c r="AF19" s="1348" t="n">
        <v>80</v>
      </c>
      <c r="AG19" s="1348" t="n">
        <v>80</v>
      </c>
      <c r="AH19" s="1348" t="n">
        <v>80</v>
      </c>
      <c r="AI19" s="1348" t="n">
        <v>80</v>
      </c>
      <c r="AJ19" s="1348" t="n">
        <v>80</v>
      </c>
      <c r="AK19" s="1348" t="n">
        <v>80</v>
      </c>
      <c r="AL19" s="1348" t="n">
        <v>80</v>
      </c>
      <c r="AM19" s="1348" t="n">
        <v>80</v>
      </c>
      <c r="AN19" s="1348" t="n">
        <v>80</v>
      </c>
      <c r="AO19" s="1348" t="n">
        <v>80</v>
      </c>
      <c r="AP19" s="1348" t="n">
        <v>80</v>
      </c>
      <c r="AQ19" s="1348" t="n">
        <v>80</v>
      </c>
      <c r="AR19" s="1348" t="n">
        <v>80</v>
      </c>
      <c r="AS19" s="1348" t="n">
        <v>80</v>
      </c>
      <c r="AT19" s="1348" t="n">
        <v>80</v>
      </c>
      <c r="AU19" s="1348" t="n">
        <v>80</v>
      </c>
      <c r="AV19" s="1348" t="n">
        <v>80</v>
      </c>
      <c r="AW19" s="1348" t="n">
        <v>80</v>
      </c>
      <c r="AX19" s="1348" t="n">
        <v>80</v>
      </c>
      <c r="AY19" s="1348" t="n">
        <v>80</v>
      </c>
      <c r="AZ19" s="1348" t="n">
        <v>80</v>
      </c>
      <c r="BA19" s="1348" t="n">
        <v>80</v>
      </c>
    </row>
    <row r="20">
      <c r="C20" s="64" t="inlineStr">
        <is>
          <t>Inspection (brl/cbm)</t>
        </is>
      </c>
      <c r="D20" s="1325" t="n">
        <v>15</v>
      </c>
      <c r="E20" s="1325" t="n">
        <v>15</v>
      </c>
      <c r="F20" s="1325" t="n">
        <v>15</v>
      </c>
      <c r="G20" s="1325" t="n">
        <v>15</v>
      </c>
      <c r="H20" s="1325" t="n">
        <v>15</v>
      </c>
      <c r="I20" s="1325" t="n">
        <v>15</v>
      </c>
      <c r="J20" s="1325" t="n">
        <v>15</v>
      </c>
      <c r="K20" s="1325" t="n">
        <v>15</v>
      </c>
      <c r="L20" s="1325" t="n">
        <v>15</v>
      </c>
      <c r="M20" s="1325" t="n">
        <v>15</v>
      </c>
      <c r="N20" s="1325" t="n">
        <v>15</v>
      </c>
      <c r="O20" s="1325" t="n">
        <v>15</v>
      </c>
      <c r="P20" s="1325" t="n">
        <v>15</v>
      </c>
      <c r="Q20" s="1325" t="n">
        <v>15</v>
      </c>
      <c r="R20" s="1348" t="n">
        <v>15</v>
      </c>
      <c r="S20" s="1348" t="n">
        <v>15</v>
      </c>
      <c r="T20" s="1348" t="n">
        <v>15</v>
      </c>
      <c r="U20" s="1348" t="n">
        <v>15</v>
      </c>
      <c r="V20" s="1348" t="n">
        <v>15</v>
      </c>
      <c r="W20" s="1348" t="n">
        <v>15</v>
      </c>
      <c r="X20" s="1348" t="n">
        <v>15</v>
      </c>
      <c r="Y20" s="1348" t="n">
        <v>15</v>
      </c>
      <c r="Z20" s="1348" t="n">
        <v>15</v>
      </c>
      <c r="AA20" s="1348" t="n">
        <v>15</v>
      </c>
      <c r="AB20" s="1348" t="n">
        <v>15</v>
      </c>
      <c r="AC20" s="1348" t="n">
        <v>15</v>
      </c>
      <c r="AD20" s="1348" t="n">
        <v>15</v>
      </c>
      <c r="AE20" s="1348" t="n">
        <v>15</v>
      </c>
      <c r="AF20" s="1348" t="n">
        <v>15</v>
      </c>
      <c r="AG20" s="1348" t="n">
        <v>15</v>
      </c>
      <c r="AH20" s="1348" t="n">
        <v>15</v>
      </c>
      <c r="AI20" s="1348" t="n">
        <v>15</v>
      </c>
      <c r="AJ20" s="1348" t="n">
        <v>15</v>
      </c>
      <c r="AK20" s="1348" t="n">
        <v>15</v>
      </c>
      <c r="AL20" s="1348" t="n">
        <v>15</v>
      </c>
      <c r="AM20" s="1348" t="n">
        <v>15</v>
      </c>
      <c r="AN20" s="1348" t="n">
        <v>15</v>
      </c>
      <c r="AO20" s="1348" t="n">
        <v>15</v>
      </c>
      <c r="AP20" s="1348" t="n">
        <v>15</v>
      </c>
      <c r="AQ20" s="1348" t="n">
        <v>15</v>
      </c>
      <c r="AR20" s="1348" t="n">
        <v>15</v>
      </c>
      <c r="AS20" s="1348" t="n">
        <v>15</v>
      </c>
      <c r="AT20" s="1348" t="n">
        <v>15</v>
      </c>
      <c r="AU20" s="1348" t="n">
        <v>15</v>
      </c>
      <c r="AV20" s="1348" t="n">
        <v>15</v>
      </c>
      <c r="AW20" s="1348" t="n">
        <v>15</v>
      </c>
      <c r="AX20" s="1348" t="n">
        <v>15</v>
      </c>
      <c r="AY20" s="1348" t="n">
        <v>15</v>
      </c>
      <c r="AZ20" s="1348" t="n">
        <v>15</v>
      </c>
      <c r="BA20" s="1348" t="n">
        <v>15</v>
      </c>
    </row>
    <row r="21">
      <c r="C21" s="64" t="inlineStr">
        <is>
          <t>Inland freight (brl/cbm)</t>
        </is>
      </c>
      <c r="D21" s="1325" t="n">
        <v>25</v>
      </c>
      <c r="E21" s="1325" t="n">
        <v>25</v>
      </c>
      <c r="F21" s="1325" t="n">
        <v>25</v>
      </c>
      <c r="G21" s="1325" t="n">
        <v>25</v>
      </c>
      <c r="H21" s="1331" t="n">
        <v>25</v>
      </c>
      <c r="I21" s="1331" t="n">
        <v>25</v>
      </c>
      <c r="J21" s="1331" t="n">
        <v>25</v>
      </c>
      <c r="K21" s="1331" t="n">
        <v>25</v>
      </c>
      <c r="L21" s="1331" t="n">
        <v>25</v>
      </c>
      <c r="M21" s="1331" t="n">
        <v>25</v>
      </c>
      <c r="N21" s="1331" t="n">
        <v>25</v>
      </c>
      <c r="O21" s="1331" t="n">
        <v>25</v>
      </c>
      <c r="P21" s="1331" t="n">
        <v>25</v>
      </c>
      <c r="Q21" s="1331" t="n">
        <v>25</v>
      </c>
      <c r="R21" s="1351" t="n">
        <v>25</v>
      </c>
      <c r="S21" s="1351" t="n">
        <v>25</v>
      </c>
      <c r="T21" s="1351" t="n">
        <v>25</v>
      </c>
      <c r="U21" s="1351" t="n">
        <v>25</v>
      </c>
      <c r="V21" s="1351" t="n">
        <v>25</v>
      </c>
      <c r="W21" s="1351" t="n">
        <v>25</v>
      </c>
      <c r="X21" s="1351" t="n">
        <v>25</v>
      </c>
      <c r="Y21" s="1351" t="n">
        <v>25</v>
      </c>
      <c r="Z21" s="1351" t="n">
        <v>25</v>
      </c>
      <c r="AA21" s="1351" t="n">
        <v>25</v>
      </c>
      <c r="AB21" s="1351" t="n">
        <v>25</v>
      </c>
      <c r="AC21" s="1351" t="n">
        <v>25</v>
      </c>
      <c r="AD21" s="1351" t="n">
        <v>25</v>
      </c>
      <c r="AE21" s="1351" t="n">
        <v>25</v>
      </c>
      <c r="AF21" s="1351" t="n">
        <v>25</v>
      </c>
      <c r="AG21" s="1351" t="n">
        <v>25</v>
      </c>
      <c r="AH21" s="1351" t="n">
        <v>25</v>
      </c>
      <c r="AI21" s="1351" t="n">
        <v>25</v>
      </c>
      <c r="AJ21" s="1351" t="n">
        <v>25</v>
      </c>
      <c r="AK21" s="1351" t="n">
        <v>25</v>
      </c>
      <c r="AL21" s="1351" t="n">
        <v>25</v>
      </c>
      <c r="AM21" s="1351" t="n">
        <v>25</v>
      </c>
      <c r="AN21" s="1351" t="n">
        <v>25</v>
      </c>
      <c r="AO21" s="1351" t="n">
        <v>25</v>
      </c>
      <c r="AP21" s="1351" t="n">
        <v>25</v>
      </c>
      <c r="AQ21" s="1351" t="n">
        <v>25</v>
      </c>
      <c r="AR21" s="1351" t="n">
        <v>25</v>
      </c>
      <c r="AS21" s="1351" t="n">
        <v>25</v>
      </c>
      <c r="AT21" s="1351" t="n">
        <v>25</v>
      </c>
      <c r="AU21" s="1351" t="n">
        <v>25</v>
      </c>
      <c r="AV21" s="1351" t="n">
        <v>25</v>
      </c>
      <c r="AW21" s="1351" t="n">
        <v>25</v>
      </c>
      <c r="AX21" s="1351" t="n">
        <v>25</v>
      </c>
      <c r="AY21" s="1351" t="n">
        <v>25</v>
      </c>
      <c r="AZ21" s="1351" t="n">
        <v>25</v>
      </c>
      <c r="BA21" s="1351" t="n">
        <v>25</v>
      </c>
    </row>
    <row r="22">
      <c r="C22" s="64" t="inlineStr">
        <is>
          <t>Other costs (brl/cbm)</t>
        </is>
      </c>
      <c r="D22" s="1325" t="n"/>
      <c r="E22" s="1325" t="n"/>
      <c r="F22" s="1325" t="n"/>
      <c r="G22" s="1325" t="n"/>
      <c r="H22" s="1325" t="n"/>
      <c r="I22" s="1325" t="n"/>
      <c r="J22" s="1325" t="n"/>
      <c r="K22" s="1325" t="n"/>
      <c r="L22" s="1325" t="n"/>
      <c r="M22" s="1325" t="n"/>
      <c r="N22" s="1325" t="n"/>
      <c r="O22" s="1325" t="n"/>
      <c r="P22" s="1325" t="n"/>
      <c r="Q22" s="1325" t="n"/>
      <c r="R22" s="1348" t="n"/>
      <c r="S22" s="1348" t="n"/>
      <c r="T22" s="1348" t="n"/>
      <c r="U22" s="1348" t="n"/>
      <c r="V22" s="1348" t="n"/>
      <c r="W22" s="1348" t="n"/>
      <c r="X22" s="1348" t="n"/>
      <c r="Y22" s="1348" t="n"/>
      <c r="Z22" s="1348" t="n"/>
      <c r="AA22" s="1348" t="n"/>
      <c r="AB22" s="1348" t="n"/>
      <c r="AC22" s="1348" t="n"/>
      <c r="AD22" s="1348" t="n"/>
      <c r="AE22" s="1348" t="n"/>
      <c r="AF22" s="1348" t="n"/>
      <c r="AG22" s="1348" t="n"/>
      <c r="AH22" s="1348" t="n"/>
      <c r="AI22" s="1348" t="n"/>
      <c r="AJ22" s="1348" t="n"/>
      <c r="AK22" s="1348" t="n"/>
      <c r="AL22" s="1348" t="n"/>
      <c r="AM22" s="1348" t="n"/>
      <c r="AN22" s="1348" t="n"/>
      <c r="AO22" s="1348" t="n"/>
      <c r="AP22" s="1348" t="n"/>
      <c r="AQ22" s="1348" t="n"/>
      <c r="AR22" s="1348" t="n"/>
      <c r="AS22" s="1348" t="n"/>
      <c r="AT22" s="1348" t="n"/>
      <c r="AU22" s="1348" t="n"/>
      <c r="AV22" s="1348" t="n"/>
      <c r="AW22" s="1348" t="n"/>
      <c r="AX22" s="1348" t="n"/>
      <c r="AY22" s="1348" t="n"/>
      <c r="AZ22" s="1348" t="n"/>
      <c r="BA22" s="1348" t="n"/>
    </row>
    <row r="23">
      <c r="C23" s="64" t="inlineStr">
        <is>
          <t>Margin (brl/cbm)</t>
        </is>
      </c>
      <c r="D23" s="1325" t="n"/>
      <c r="E23" s="1325" t="n"/>
      <c r="F23" s="1325" t="n"/>
      <c r="G23" s="1325" t="n"/>
      <c r="H23" s="1325" t="n"/>
      <c r="I23" s="1325" t="n"/>
      <c r="J23" s="1325" t="n"/>
      <c r="K23" s="1325" t="n"/>
      <c r="L23" s="1325" t="n"/>
      <c r="M23" s="1325" t="n"/>
      <c r="N23" s="1325" t="n"/>
      <c r="O23" s="1325" t="n"/>
      <c r="P23" s="1325" t="n"/>
      <c r="Q23" s="1325" t="n"/>
      <c r="R23" s="1348" t="n"/>
      <c r="S23" s="1348" t="n"/>
      <c r="T23" s="1348" t="n"/>
      <c r="U23" s="1348" t="n"/>
      <c r="V23" s="1348" t="n"/>
      <c r="W23" s="1348" t="n"/>
      <c r="X23" s="1348" t="n"/>
      <c r="Y23" s="1348" t="n"/>
      <c r="Z23" s="1348" t="n"/>
      <c r="AA23" s="1348" t="n"/>
      <c r="AB23" s="1348" t="n"/>
      <c r="AC23" s="1348" t="n"/>
      <c r="AD23" s="1348" t="n"/>
      <c r="AE23" s="1348" t="n"/>
      <c r="AF23" s="1348" t="n"/>
      <c r="AG23" s="1348" t="n"/>
      <c r="AH23" s="1348" t="n"/>
      <c r="AI23" s="1348" t="n"/>
      <c r="AJ23" s="1348" t="n"/>
      <c r="AK23" s="1348" t="n"/>
      <c r="AL23" s="1348" t="n"/>
      <c r="AM23" s="1348" t="n"/>
      <c r="AN23" s="1348" t="n"/>
      <c r="AO23" s="1348" t="n"/>
      <c r="AP23" s="1348" t="n"/>
      <c r="AQ23" s="1348" t="n"/>
      <c r="AR23" s="1348" t="n"/>
      <c r="AS23" s="1348" t="n"/>
      <c r="AT23" s="1348" t="n"/>
      <c r="AU23" s="1348" t="n"/>
      <c r="AV23" s="1348" t="n"/>
      <c r="AW23" s="1348" t="n"/>
      <c r="AX23" s="1348" t="n"/>
      <c r="AY23" s="1348" t="n"/>
      <c r="AZ23" s="1348" t="n"/>
      <c r="BA23" s="1348" t="n"/>
    </row>
    <row r="24">
      <c r="C24" s="64" t="n"/>
      <c r="D24" s="1325" t="n"/>
      <c r="E24" s="1325" t="n"/>
      <c r="F24" s="1325" t="n"/>
      <c r="G24" s="1325" t="n"/>
      <c r="H24" s="1325" t="n"/>
      <c r="I24" s="1325" t="n"/>
      <c r="J24" s="1325" t="n"/>
      <c r="K24" s="1325" t="n"/>
      <c r="L24" s="1325" t="n"/>
      <c r="M24" s="1325" t="n"/>
      <c r="N24" s="1325" t="n"/>
      <c r="O24" s="1325" t="n"/>
      <c r="P24" s="1325" t="n"/>
      <c r="Q24" s="1325" t="n"/>
      <c r="R24" s="1348" t="n"/>
      <c r="S24" s="1348" t="n"/>
      <c r="T24" s="1348" t="n"/>
      <c r="U24" s="1348" t="n"/>
      <c r="V24" s="1348" t="n"/>
      <c r="W24" s="1348" t="n"/>
      <c r="X24" s="1348" t="n"/>
      <c r="Y24" s="1348" t="n"/>
      <c r="Z24" s="1348" t="n"/>
      <c r="AA24" s="1348" t="n"/>
      <c r="AB24" s="1348" t="n"/>
      <c r="AC24" s="1348" t="n"/>
      <c r="AD24" s="1348" t="n"/>
      <c r="AE24" s="1348" t="n"/>
      <c r="AF24" s="1348" t="n"/>
      <c r="AG24" s="1348" t="n"/>
      <c r="AH24" s="1348" t="n"/>
      <c r="AI24" s="1348" t="n"/>
      <c r="AJ24" s="1348" t="n"/>
      <c r="AK24" s="1348" t="n"/>
      <c r="AL24" s="1348" t="n"/>
      <c r="AM24" s="1348" t="n"/>
      <c r="AN24" s="1348" t="n"/>
      <c r="AO24" s="1348" t="n"/>
      <c r="AP24" s="1348" t="n"/>
      <c r="AQ24" s="1348" t="n"/>
      <c r="AR24" s="1348" t="n"/>
      <c r="AS24" s="1348" t="n"/>
      <c r="AT24" s="1348" t="n"/>
      <c r="AU24" s="1348" t="n"/>
      <c r="AV24" s="1348" t="n"/>
      <c r="AW24" s="1348" t="n"/>
      <c r="AX24" s="1348" t="n"/>
      <c r="AY24" s="1348" t="n"/>
      <c r="AZ24" s="1348" t="n"/>
      <c r="BA24" s="1348" t="n"/>
    </row>
    <row r="25" customFormat="1" s="28">
      <c r="C25" s="71" t="inlineStr">
        <is>
          <t>EX Tank disport (brl/cbm)</t>
        </is>
      </c>
      <c r="D25" s="1327">
        <f>SUM(D19:D24)</f>
        <v/>
      </c>
      <c r="E25" s="1327">
        <f>SUM(E17:E24)</f>
        <v/>
      </c>
      <c r="F25" s="1327">
        <f>SUM(F17:F24)</f>
        <v/>
      </c>
      <c r="G25" s="1327">
        <f>SUM(G17:G24)</f>
        <v/>
      </c>
      <c r="H25" s="1327">
        <f>SUM(H17:H24)</f>
        <v/>
      </c>
      <c r="I25" s="1327">
        <f>SUM(I17:I24)</f>
        <v/>
      </c>
      <c r="J25" s="1327">
        <f>SUM(J17:J24)</f>
        <v/>
      </c>
      <c r="K25" s="1327">
        <f>SUM(K17:K24)</f>
        <v/>
      </c>
      <c r="L25" s="1327">
        <f>SUM(L17:L24)</f>
        <v/>
      </c>
      <c r="M25" s="1327">
        <f>SUM(M17:M24)</f>
        <v/>
      </c>
      <c r="N25" s="1327">
        <f>SUM(N17:N24)</f>
        <v/>
      </c>
      <c r="O25" s="1327">
        <f>SUM(O17:O24)</f>
        <v/>
      </c>
      <c r="P25" s="1327">
        <f>SUM(P17:P24)</f>
        <v/>
      </c>
      <c r="Q25" s="1327">
        <f>SUM(Q17:Q24)</f>
        <v/>
      </c>
      <c r="R25" s="1349">
        <f>SUM(R17:R24)</f>
        <v/>
      </c>
      <c r="S25" s="1349">
        <f>SUM(S17:S24)</f>
        <v/>
      </c>
      <c r="T25" s="1349">
        <f>SUM(T17:T24)</f>
        <v/>
      </c>
      <c r="U25" s="1349">
        <f>SUM(U17:U24)</f>
        <v/>
      </c>
      <c r="V25" s="1349">
        <f>SUM(V17:V24)</f>
        <v/>
      </c>
      <c r="W25" s="1349">
        <f>SUM(W17:W24)</f>
        <v/>
      </c>
      <c r="X25" s="1349">
        <f>SUM(X17:X24)</f>
        <v/>
      </c>
      <c r="Y25" s="1349">
        <f>SUM(Y17:Y24)</f>
        <v/>
      </c>
      <c r="Z25" s="1349">
        <f>SUM(Z17:Z24)</f>
        <v/>
      </c>
      <c r="AA25" s="1349">
        <f>SUM(AA17:AA24)</f>
        <v/>
      </c>
      <c r="AB25" s="1349">
        <f>SUM(AB17:AB24)</f>
        <v/>
      </c>
      <c r="AC25" s="1349">
        <f>SUM(AC17:AC24)</f>
        <v/>
      </c>
      <c r="AD25" s="1349">
        <f>SUM(AD17:AD24)</f>
        <v/>
      </c>
      <c r="AE25" s="1349">
        <f>SUM(AE17:AE24)</f>
        <v/>
      </c>
      <c r="AF25" s="1349">
        <f>SUM(AF17:AF24)</f>
        <v/>
      </c>
      <c r="AG25" s="1349">
        <f>SUM(AG17:AG24)</f>
        <v/>
      </c>
      <c r="AH25" s="1349">
        <f>SUM(AH17:AH24)</f>
        <v/>
      </c>
      <c r="AI25" s="1349">
        <f>SUM(AI17:AI24)</f>
        <v/>
      </c>
      <c r="AJ25" s="1349">
        <f>SUM(AJ17:AJ24)</f>
        <v/>
      </c>
      <c r="AK25" s="1349">
        <f>SUM(AK17:AK24)</f>
        <v/>
      </c>
      <c r="AL25" s="1349">
        <f>SUM(AL17:AL24)</f>
        <v/>
      </c>
      <c r="AM25" s="1349">
        <f>SUM(AM17:AM24)</f>
        <v/>
      </c>
      <c r="AN25" s="1349">
        <f>SUM(AN17:AN24)</f>
        <v/>
      </c>
      <c r="AO25" s="1349">
        <f>SUM(AO17:AO24)</f>
        <v/>
      </c>
      <c r="AP25" s="1349">
        <f>SUM(AP17:AP24)</f>
        <v/>
      </c>
      <c r="AQ25" s="1349">
        <f>SUM(AQ17:AQ24)</f>
        <v/>
      </c>
      <c r="AR25" s="1349">
        <f>SUM(AR17:AR24)</f>
        <v/>
      </c>
      <c r="AS25" s="1349">
        <f>SUM(AS17:AS24)</f>
        <v/>
      </c>
      <c r="AT25" s="1349">
        <f>SUM(AT17:AT24)</f>
        <v/>
      </c>
      <c r="AU25" s="1349">
        <f>SUM(AU17:AU24)</f>
        <v/>
      </c>
      <c r="AV25" s="1349">
        <f>SUM(AV17:AV24)</f>
        <v/>
      </c>
      <c r="AW25" s="1349">
        <f>SUM(AW17:AW24)</f>
        <v/>
      </c>
      <c r="AX25" s="1349">
        <f>SUM(AX17:AX24)</f>
        <v/>
      </c>
      <c r="AY25" s="1349">
        <f>SUM(AY17:AY24)</f>
        <v/>
      </c>
      <c r="AZ25" s="1349">
        <f>SUM(AZ17:AZ24)</f>
        <v/>
      </c>
      <c r="BA25" s="1349">
        <f>SUM(BA17:BA24)</f>
        <v/>
      </c>
    </row>
    <row r="26" customFormat="1" s="28">
      <c r="C26" s="71" t="inlineStr">
        <is>
          <t>EX Tank disport (usd/cbm)</t>
        </is>
      </c>
      <c r="D26" s="1327" t="n"/>
      <c r="E26" s="1329">
        <f>+E25/E2</f>
        <v/>
      </c>
      <c r="F26" s="1329">
        <f>+F25/F2</f>
        <v/>
      </c>
      <c r="G26" s="1329">
        <f>+G25/G2</f>
        <v/>
      </c>
      <c r="H26" s="1329">
        <f>+H25/H2</f>
        <v/>
      </c>
      <c r="I26" s="1329">
        <f>+I25/I2</f>
        <v/>
      </c>
      <c r="J26" s="1329">
        <f>+J25/J2</f>
        <v/>
      </c>
      <c r="K26" s="1329">
        <f>+K25/K2</f>
        <v/>
      </c>
      <c r="L26" s="1329">
        <f>+L25/L2</f>
        <v/>
      </c>
      <c r="M26" s="1329">
        <f>+M25/M2</f>
        <v/>
      </c>
      <c r="N26" s="1329">
        <f>+N25/N2</f>
        <v/>
      </c>
      <c r="O26" s="1329">
        <f>+O25/O2</f>
        <v/>
      </c>
      <c r="P26" s="1329">
        <f>+P25/P2</f>
        <v/>
      </c>
      <c r="Q26" s="1329">
        <f>+Q25/Q2</f>
        <v/>
      </c>
      <c r="R26" s="1350">
        <f>+R25/R2</f>
        <v/>
      </c>
      <c r="S26" s="1350">
        <f>+S25/S2</f>
        <v/>
      </c>
      <c r="T26" s="1350">
        <f>+T25/T2</f>
        <v/>
      </c>
      <c r="U26" s="1350">
        <f>+U25/U2</f>
        <v/>
      </c>
      <c r="V26" s="1350">
        <f>+V25/V2</f>
        <v/>
      </c>
      <c r="W26" s="1350">
        <f>+W25/W2</f>
        <v/>
      </c>
      <c r="X26" s="1350">
        <f>+X25/X2</f>
        <v/>
      </c>
      <c r="Y26" s="1350">
        <f>+Y25/Y2</f>
        <v/>
      </c>
      <c r="Z26" s="1350">
        <f>+Z25/Z2</f>
        <v/>
      </c>
      <c r="AA26" s="1350">
        <f>+AA25/AA2</f>
        <v/>
      </c>
      <c r="AB26" s="1350">
        <f>+AB25/AB2</f>
        <v/>
      </c>
      <c r="AC26" s="1350">
        <f>+AC25/AC2</f>
        <v/>
      </c>
      <c r="AD26" s="1350">
        <f>+AD25/AD2</f>
        <v/>
      </c>
      <c r="AE26" s="1350">
        <f>+AE25/AE2</f>
        <v/>
      </c>
      <c r="AF26" s="1350">
        <f>+AF25/AF2</f>
        <v/>
      </c>
      <c r="AG26" s="1350">
        <f>+AG25/AG2</f>
        <v/>
      </c>
      <c r="AH26" s="1350">
        <f>+AH25/AH2</f>
        <v/>
      </c>
      <c r="AI26" s="1350">
        <f>+AI25/AI2</f>
        <v/>
      </c>
      <c r="AJ26" s="1350">
        <f>+AJ25/AJ2</f>
        <v/>
      </c>
      <c r="AK26" s="1350">
        <f>+AK25/AK2</f>
        <v/>
      </c>
      <c r="AL26" s="1350">
        <f>+AL25/AL2</f>
        <v/>
      </c>
      <c r="AM26" s="1350">
        <f>+AM25/AM2</f>
        <v/>
      </c>
      <c r="AN26" s="1350">
        <f>+AN25/AN2</f>
        <v/>
      </c>
      <c r="AO26" s="1350">
        <f>+AO25/AO2</f>
        <v/>
      </c>
      <c r="AP26" s="1350">
        <f>+AP25/AP2</f>
        <v/>
      </c>
      <c r="AQ26" s="1350">
        <f>+AQ25/AQ2</f>
        <v/>
      </c>
      <c r="AR26" s="1350">
        <f>+AR25/AR2</f>
        <v/>
      </c>
      <c r="AS26" s="1350">
        <f>+AS25/AS2</f>
        <v/>
      </c>
      <c r="AT26" s="1350">
        <f>+AT25/AT2</f>
        <v/>
      </c>
      <c r="AU26" s="1350">
        <f>+AU25/AU2</f>
        <v/>
      </c>
      <c r="AV26" s="1350">
        <f>+AV25/AV2</f>
        <v/>
      </c>
      <c r="AW26" s="1350">
        <f>+AW25/AW2</f>
        <v/>
      </c>
      <c r="AX26" s="1350">
        <f>+AX25/AX2</f>
        <v/>
      </c>
      <c r="AY26" s="1350">
        <f>+AY25/AY2</f>
        <v/>
      </c>
      <c r="AZ26" s="1350">
        <f>+AZ25/AZ2</f>
        <v/>
      </c>
      <c r="BA26" s="1350">
        <f>+BA25/BA2</f>
        <v/>
      </c>
    </row>
    <row r="27">
      <c r="C27" s="64" t="n"/>
      <c r="D27" s="1325" t="n"/>
      <c r="E27" s="1325" t="n"/>
      <c r="F27" s="1325" t="n"/>
      <c r="G27" s="1325" t="n"/>
      <c r="H27" s="1325" t="n"/>
      <c r="I27" s="1325" t="n"/>
      <c r="J27" s="1325" t="n"/>
      <c r="K27" s="1325" t="n"/>
      <c r="L27" s="1325" t="n"/>
      <c r="M27" s="1325" t="n"/>
      <c r="N27" s="1325" t="n"/>
      <c r="O27" s="1325" t="n"/>
      <c r="P27" s="1325" t="n"/>
      <c r="Q27" s="1325" t="n"/>
      <c r="R27" s="1348" t="n"/>
      <c r="S27" s="1348" t="n"/>
      <c r="T27" s="1348" t="n"/>
      <c r="U27" s="1348" t="n"/>
      <c r="V27" s="1348" t="n"/>
      <c r="W27" s="1348" t="n"/>
      <c r="X27" s="1348" t="n"/>
      <c r="Y27" s="1348" t="n"/>
      <c r="Z27" s="1348" t="n"/>
      <c r="AA27" s="1348" t="n"/>
      <c r="AB27" s="1348" t="n"/>
      <c r="AC27" s="1348" t="n"/>
      <c r="AD27" s="1348" t="n"/>
      <c r="AE27" s="1348" t="n"/>
      <c r="AF27" s="1348" t="n"/>
      <c r="AG27" s="1348" t="n"/>
      <c r="AH27" s="1348" t="n"/>
      <c r="AI27" s="1348" t="n"/>
      <c r="AJ27" s="1348" t="n"/>
      <c r="AK27" s="1348" t="n"/>
      <c r="AL27" s="1348" t="n"/>
      <c r="AM27" s="1348" t="n"/>
      <c r="AN27" s="1348" t="n"/>
      <c r="AO27" s="1348" t="n"/>
      <c r="AP27" s="1348" t="n"/>
      <c r="AQ27" s="1348" t="n"/>
      <c r="AR27" s="1348" t="n"/>
      <c r="AS27" s="1348" t="n"/>
      <c r="AT27" s="1348" t="n"/>
      <c r="AU27" s="1348" t="n"/>
      <c r="AV27" s="1348" t="n"/>
      <c r="AW27" s="1348" t="n"/>
      <c r="AX27" s="1348" t="n"/>
      <c r="AY27" s="1348" t="n"/>
      <c r="AZ27" s="1348" t="n"/>
      <c r="BA27" s="1348" t="n"/>
    </row>
    <row r="28" customFormat="1" s="28">
      <c r="C28" s="259" t="inlineStr">
        <is>
          <t>NE BRZ (brl/cbm)</t>
        </is>
      </c>
      <c r="D28" s="1333">
        <f>+'PLATTS&amp;OPIS'!I156</f>
        <v/>
      </c>
      <c r="E28" s="1333">
        <f>+'PLATTS&amp;OPIS'!I171</f>
        <v/>
      </c>
      <c r="F28" s="1333" t="n"/>
      <c r="G28" s="1333">
        <f>+'PLATTS&amp;OPIS'!I236</f>
        <v/>
      </c>
      <c r="H28" s="1333">
        <f>+'PLATTS&amp;OPIS'!I266</f>
        <v/>
      </c>
      <c r="I28" s="1333">
        <f>+'PLATTS&amp;OPIS'!I285</f>
        <v/>
      </c>
      <c r="J28" s="1333">
        <f>+'PLATTS&amp;OPIS'!I305</f>
        <v/>
      </c>
      <c r="K28" s="1333">
        <f>+'PLATTS&amp;OPIS'!I330</f>
        <v/>
      </c>
      <c r="L28" s="1333">
        <f>+'PLATTS&amp;OPIS'!I350</f>
        <v/>
      </c>
      <c r="M28" s="1333">
        <f>+'PLATTS&amp;OPIS'!I350</f>
        <v/>
      </c>
      <c r="N28" s="1334">
        <f>+M28</f>
        <v/>
      </c>
      <c r="O28" s="1334">
        <f>+N28</f>
        <v/>
      </c>
      <c r="P28" s="1334">
        <f>+O28</f>
        <v/>
      </c>
      <c r="Q28" s="1334">
        <f>+P28</f>
        <v/>
      </c>
      <c r="R28" s="1352">
        <f>+'PLATTS&amp;OPIS'!I485</f>
        <v/>
      </c>
      <c r="S28" s="1352">
        <f>+'PLATTS&amp;OPIS'!I505</f>
        <v/>
      </c>
      <c r="T28" s="1352">
        <f>+'PLATTS&amp;OPIS'!I520</f>
        <v/>
      </c>
      <c r="U28" s="1352">
        <f>+'PLATTS&amp;OPIS'!I544</f>
        <v/>
      </c>
      <c r="V28" s="1352">
        <f>+'PLATTS&amp;OPIS'!I559</f>
        <v/>
      </c>
      <c r="W28" s="1351">
        <f>+'PLATTS&amp;OPIS'!I589</f>
        <v/>
      </c>
      <c r="X28" s="1348">
        <f>+'PLATTS&amp;OPIS'!I609</f>
        <v/>
      </c>
      <c r="Y28" s="1348">
        <f>+'PLATTS&amp;OPIS'!I634</f>
        <v/>
      </c>
      <c r="Z28" s="1348">
        <f>+'PLATTS&amp;OPIS'!I654</f>
        <v/>
      </c>
      <c r="AA28" s="1348">
        <f>+'PLATTS&amp;OPIS'!I676</f>
        <v/>
      </c>
      <c r="AB28" s="1348">
        <f>+'PLATTS&amp;OPIS'!I697</f>
        <v/>
      </c>
      <c r="AC28" s="1348">
        <f>+'PLATTS&amp;OPIS'!I713</f>
        <v/>
      </c>
      <c r="AD28" s="1348">
        <f>+'PLATTS&amp;OPIS'!I740</f>
        <v/>
      </c>
      <c r="AE28" s="1348">
        <f>+'PLATTS&amp;OPIS'!I761</f>
        <v/>
      </c>
      <c r="AF28" s="1348">
        <f>+'PLATTS&amp;OPIS'!I781</f>
        <v/>
      </c>
      <c r="AG28" s="1348">
        <f>+'PLATTS&amp;OPIS'!I803</f>
        <v/>
      </c>
      <c r="AH28" s="1348">
        <f>+'PLATTS&amp;OPIS'!I827</f>
        <v/>
      </c>
      <c r="AI28" s="1352">
        <f>+'PLATTS&amp;OPIS'!I846</f>
        <v/>
      </c>
      <c r="AJ28" s="1348">
        <f>+'PLATTS&amp;OPIS'!I869</f>
        <v/>
      </c>
      <c r="AK28" s="1352">
        <f>+'PLATTS&amp;OPIS'!I892</f>
        <v/>
      </c>
      <c r="AL28" s="1352">
        <f>+'PLATTS&amp;OPIS'!I912</f>
        <v/>
      </c>
      <c r="AM28" s="1351">
        <f>+'PLATTS&amp;OPIS'!I936</f>
        <v/>
      </c>
      <c r="AN28" s="1348">
        <f>+'PLATTS&amp;OPIS'!I956</f>
        <v/>
      </c>
      <c r="AO28" s="1348">
        <f>+'PLATTS&amp;OPIS'!I968</f>
        <v/>
      </c>
      <c r="AP28" s="1348">
        <f>+'PLATTS&amp;OPIS'!I1000</f>
        <v/>
      </c>
      <c r="AQ28" s="1348">
        <f>+'PLATTS&amp;OPIS'!I1019</f>
        <v/>
      </c>
      <c r="AR28" s="1348">
        <f>+'PLATTS&amp;OPIS'!I1040</f>
        <v/>
      </c>
      <c r="AS28" s="1351">
        <f>+'PLATTS&amp;OPIS'!I1063</f>
        <v/>
      </c>
      <c r="AT28" s="1351">
        <f>+'PLATTS&amp;OPIS'!I1074</f>
        <v/>
      </c>
      <c r="AU28" s="1352">
        <f>+AT28</f>
        <v/>
      </c>
      <c r="AV28" s="1352">
        <f>+AU28</f>
        <v/>
      </c>
      <c r="AW28" s="1352">
        <f>+AV28</f>
        <v/>
      </c>
      <c r="AX28" s="1352">
        <f>+AW28</f>
        <v/>
      </c>
      <c r="AY28" s="1352">
        <f>+AX28</f>
        <v/>
      </c>
      <c r="AZ28" s="1352">
        <f>+AY28</f>
        <v/>
      </c>
      <c r="BA28" s="1352">
        <f>+AZ28</f>
        <v/>
      </c>
    </row>
    <row r="29" ht="15" customHeight="1" s="1129" thickBot="1">
      <c r="C29" s="542" t="n"/>
      <c r="D29" s="124" t="n">
        <v>44501</v>
      </c>
      <c r="E29" s="124" t="n">
        <v>44531</v>
      </c>
      <c r="F29" s="124" t="n">
        <v>44562</v>
      </c>
      <c r="G29" s="124" t="n">
        <v>44593</v>
      </c>
      <c r="H29" s="124" t="n">
        <v>44621</v>
      </c>
      <c r="I29" s="124" t="n">
        <v>44652</v>
      </c>
      <c r="J29" s="124" t="n">
        <v>44682</v>
      </c>
      <c r="K29" s="124" t="n">
        <v>44713</v>
      </c>
      <c r="L29" s="124" t="n">
        <v>44743</v>
      </c>
      <c r="M29" s="124" t="n">
        <v>44774</v>
      </c>
      <c r="N29" s="124" t="n">
        <v>44805</v>
      </c>
      <c r="O29" s="124" t="n">
        <v>44835</v>
      </c>
      <c r="P29" s="124" t="n">
        <v>44866</v>
      </c>
      <c r="Q29" s="124" t="n">
        <v>44896</v>
      </c>
      <c r="R29" s="740" t="n">
        <v>44927</v>
      </c>
      <c r="S29" s="740" t="n">
        <v>44958</v>
      </c>
      <c r="T29" s="740" t="n">
        <v>44986</v>
      </c>
      <c r="U29" s="740" t="n">
        <v>45017</v>
      </c>
      <c r="V29" s="740" t="n">
        <v>45047</v>
      </c>
      <c r="W29" s="740" t="n">
        <v>45078</v>
      </c>
      <c r="X29" s="740" t="n">
        <v>45108</v>
      </c>
      <c r="Y29" s="740" t="n">
        <v>45139</v>
      </c>
      <c r="Z29" s="740" t="n">
        <v>45170</v>
      </c>
      <c r="AA29" s="740" t="n">
        <v>45200</v>
      </c>
      <c r="AB29" s="740" t="n">
        <v>45231</v>
      </c>
      <c r="AC29" s="740" t="n">
        <v>45261</v>
      </c>
      <c r="AD29" s="740" t="n">
        <v>45292</v>
      </c>
      <c r="AE29" s="740" t="n">
        <v>45323</v>
      </c>
      <c r="AF29" s="740" t="n">
        <v>45352</v>
      </c>
      <c r="AG29" s="740" t="n">
        <v>45383</v>
      </c>
      <c r="AH29" s="740" t="n">
        <v>45413</v>
      </c>
      <c r="AI29" s="740" t="n">
        <v>45444</v>
      </c>
      <c r="AJ29" s="740" t="n">
        <v>45474</v>
      </c>
      <c r="AK29" s="740" t="n">
        <v>45505</v>
      </c>
      <c r="AL29" s="740" t="n">
        <v>45536</v>
      </c>
      <c r="AM29" s="740" t="n">
        <v>45566</v>
      </c>
      <c r="AN29" s="740" t="n">
        <v>45597</v>
      </c>
      <c r="AO29" s="740" t="n">
        <v>45627</v>
      </c>
      <c r="AP29" s="740" t="n">
        <v>45658</v>
      </c>
      <c r="AQ29" s="740" t="n">
        <v>45689</v>
      </c>
      <c r="AR29" s="740" t="n">
        <v>45717</v>
      </c>
      <c r="AS29" s="740" t="n">
        <v>45748</v>
      </c>
      <c r="AT29" s="740" t="n">
        <v>45778</v>
      </c>
      <c r="AU29" s="740" t="n">
        <v>45809</v>
      </c>
      <c r="AV29" s="740" t="n">
        <v>45839</v>
      </c>
      <c r="AW29" s="740" t="n">
        <v>45870</v>
      </c>
      <c r="AX29" s="740" t="n">
        <v>45901</v>
      </c>
      <c r="AY29" s="740" t="n">
        <v>45931</v>
      </c>
      <c r="AZ29" s="740" t="n">
        <v>45962</v>
      </c>
      <c r="BA29" s="740" t="n">
        <v>45992</v>
      </c>
    </row>
    <row r="30" ht="15" customHeight="1" s="1129">
      <c r="C30" s="2" t="inlineStr">
        <is>
          <t>ARB (brl/cbm)</t>
        </is>
      </c>
      <c r="D30" s="1335">
        <f>+D28-D25</f>
        <v/>
      </c>
      <c r="E30" s="1335">
        <f>+E28-E25</f>
        <v/>
      </c>
      <c r="F30" s="1335">
        <f>+F28-F25</f>
        <v/>
      </c>
      <c r="G30" s="1335">
        <f>+G28-G25</f>
        <v/>
      </c>
      <c r="H30" s="1335">
        <f>+H28-H25</f>
        <v/>
      </c>
      <c r="I30" s="1335">
        <f>+I28-I25</f>
        <v/>
      </c>
      <c r="J30" s="1335">
        <f>+J28-J25</f>
        <v/>
      </c>
      <c r="K30" s="1335">
        <f>+K28-K25</f>
        <v/>
      </c>
      <c r="L30" s="1335">
        <f>+L28-L25</f>
        <v/>
      </c>
      <c r="M30" s="1335">
        <f>+M28-M25</f>
        <v/>
      </c>
      <c r="N30" s="1335">
        <f>+N28-N25</f>
        <v/>
      </c>
      <c r="O30" s="1335">
        <f>+O28-O25</f>
        <v/>
      </c>
      <c r="P30" s="1335">
        <f>+P28-P25</f>
        <v/>
      </c>
      <c r="Q30" s="1335">
        <f>+Q28-Q25</f>
        <v/>
      </c>
      <c r="R30" s="1352">
        <f>+R28-R25</f>
        <v/>
      </c>
      <c r="S30" s="1352">
        <f>+S28-S25</f>
        <v/>
      </c>
      <c r="T30" s="1352">
        <f>+T28-T25</f>
        <v/>
      </c>
      <c r="U30" s="1352">
        <f>+U28-U25</f>
        <v/>
      </c>
      <c r="V30" s="1352">
        <f>+V28-V25</f>
        <v/>
      </c>
      <c r="W30" s="1352">
        <f>+W28-W25</f>
        <v/>
      </c>
      <c r="X30" s="1352">
        <f>+X28-X25</f>
        <v/>
      </c>
      <c r="Y30" s="1352">
        <f>+Y28-Y25</f>
        <v/>
      </c>
      <c r="Z30" s="1352">
        <f>+Z28-Z25</f>
        <v/>
      </c>
      <c r="AA30" s="1352">
        <f>+AA28-AA25</f>
        <v/>
      </c>
      <c r="AB30" s="1352">
        <f>+AB28-AB25</f>
        <v/>
      </c>
      <c r="AC30" s="1352">
        <f>+AC28-AC25</f>
        <v/>
      </c>
      <c r="AD30" s="1352">
        <f>+AD28-AD25</f>
        <v/>
      </c>
      <c r="AE30" s="1352">
        <f>+AE28-AE25</f>
        <v/>
      </c>
      <c r="AF30" s="1352">
        <f>+AF28-AF25</f>
        <v/>
      </c>
      <c r="AG30" s="1352">
        <f>+AG28-AG25</f>
        <v/>
      </c>
      <c r="AH30" s="1352">
        <f>+AH28-AH25</f>
        <v/>
      </c>
      <c r="AI30" s="1352">
        <f>+AI28-AI25</f>
        <v/>
      </c>
      <c r="AJ30" s="1352">
        <f>+AJ28-AJ25</f>
        <v/>
      </c>
      <c r="AK30" s="1352">
        <f>+AK28-AK25</f>
        <v/>
      </c>
      <c r="AL30" s="1352">
        <f>+AL28-AL25</f>
        <v/>
      </c>
      <c r="AM30" s="1352">
        <f>+AM28-AM25</f>
        <v/>
      </c>
      <c r="AN30" s="1352">
        <f>+AN28-AN25</f>
        <v/>
      </c>
      <c r="AO30" s="1352">
        <f>+AO28-AO25</f>
        <v/>
      </c>
      <c r="AP30" s="1352">
        <f>+AP28-AP25</f>
        <v/>
      </c>
      <c r="AQ30" s="1352">
        <f>+AQ28-AQ25</f>
        <v/>
      </c>
      <c r="AR30" s="1352">
        <f>+AR28-AR25</f>
        <v/>
      </c>
      <c r="AS30" s="1352">
        <f>+AS28-AS25</f>
        <v/>
      </c>
      <c r="AT30" s="1352">
        <f>+AT28-AT25</f>
        <v/>
      </c>
      <c r="AU30" s="1352">
        <f>+AU28-AU25</f>
        <v/>
      </c>
      <c r="AV30" s="1352">
        <f>+AV28-AV25</f>
        <v/>
      </c>
      <c r="AW30" s="1352">
        <f>+AW28-AW25</f>
        <v/>
      </c>
      <c r="AX30" s="1352">
        <f>+AX28-AX25</f>
        <v/>
      </c>
      <c r="AY30" s="1352">
        <f>+AY28-AY25</f>
        <v/>
      </c>
      <c r="AZ30" s="1352">
        <f>+AZ28-AZ25</f>
        <v/>
      </c>
      <c r="BA30" s="1352">
        <f>+BA28-BA25</f>
        <v/>
      </c>
    </row>
    <row r="31">
      <c r="C31" s="2" t="inlineStr">
        <is>
          <t>ARB (usd/cbm)</t>
        </is>
      </c>
      <c r="D31" s="1335">
        <f>+D30/$E$1</f>
        <v/>
      </c>
      <c r="E31" s="1335">
        <f>+E30/E2</f>
        <v/>
      </c>
      <c r="F31" s="1335">
        <f>+F30/F2</f>
        <v/>
      </c>
      <c r="G31" s="1335">
        <f>+G30/G2</f>
        <v/>
      </c>
      <c r="H31" s="1337">
        <f>+H30/H2</f>
        <v/>
      </c>
      <c r="I31" s="1337">
        <f>+I30/I2</f>
        <v/>
      </c>
      <c r="J31" s="1337">
        <f>+J30/J2</f>
        <v/>
      </c>
      <c r="K31" s="1337">
        <f>+K30/K2</f>
        <v/>
      </c>
      <c r="L31" s="1337">
        <f>+L30/L2</f>
        <v/>
      </c>
      <c r="M31" s="1337">
        <f>+M30/M2</f>
        <v/>
      </c>
      <c r="N31" s="1337">
        <f>+N30/N2</f>
        <v/>
      </c>
      <c r="O31" s="1337">
        <f>+O30/O2</f>
        <v/>
      </c>
      <c r="P31" s="1337">
        <f>+P30/P2</f>
        <v/>
      </c>
      <c r="Q31" s="1337">
        <f>+Q30/Q2</f>
        <v/>
      </c>
      <c r="R31" s="1353">
        <f>+R30/R2</f>
        <v/>
      </c>
      <c r="S31" s="1353">
        <f>+S30/S2</f>
        <v/>
      </c>
      <c r="T31" s="1353">
        <f>+T30/T2</f>
        <v/>
      </c>
      <c r="U31" s="1353">
        <f>+U30/U2</f>
        <v/>
      </c>
      <c r="V31" s="1353">
        <f>+V30/V2</f>
        <v/>
      </c>
      <c r="W31" s="1353">
        <f>+W30/W2</f>
        <v/>
      </c>
      <c r="X31" s="1353">
        <f>+X30/X2</f>
        <v/>
      </c>
      <c r="Y31" s="1353">
        <f>+Y30/Y2</f>
        <v/>
      </c>
      <c r="Z31" s="1353">
        <f>+Z30/Z2</f>
        <v/>
      </c>
      <c r="AA31" s="1353">
        <f>+AA30/AA2</f>
        <v/>
      </c>
      <c r="AB31" s="1353">
        <f>+AB30/AB2</f>
        <v/>
      </c>
      <c r="AC31" s="1353">
        <f>+AC30/AC2</f>
        <v/>
      </c>
      <c r="AD31" s="1353">
        <f>+AD30/AD2</f>
        <v/>
      </c>
      <c r="AE31" s="1353">
        <f>+AE30/AE2</f>
        <v/>
      </c>
      <c r="AF31" s="1353">
        <f>+AF30/AF2</f>
        <v/>
      </c>
      <c r="AG31" s="1353">
        <f>+AG30/AG2</f>
        <v/>
      </c>
      <c r="AH31" s="1353">
        <f>+AH30/AH2</f>
        <v/>
      </c>
      <c r="AI31" s="1353">
        <f>+AI30/AI2</f>
        <v/>
      </c>
      <c r="AJ31" s="1353">
        <f>+AJ30/AJ2</f>
        <v/>
      </c>
      <c r="AK31" s="1353">
        <f>+AK30/AK2</f>
        <v/>
      </c>
      <c r="AL31" s="1353">
        <f>+AL30/AL2</f>
        <v/>
      </c>
      <c r="AM31" s="1353">
        <f>+AM30/AM2</f>
        <v/>
      </c>
      <c r="AN31" s="1353">
        <f>+AN30/AN2</f>
        <v/>
      </c>
      <c r="AO31" s="1353">
        <f>+AO30/AO2</f>
        <v/>
      </c>
      <c r="AP31" s="1353">
        <f>+AP30/AP2</f>
        <v/>
      </c>
      <c r="AQ31" s="1353">
        <f>+AQ30/AQ2</f>
        <v/>
      </c>
      <c r="AR31" s="1353">
        <f>+AR30/AR2</f>
        <v/>
      </c>
      <c r="AS31" s="1353">
        <f>+AS30/AS2</f>
        <v/>
      </c>
      <c r="AT31" s="1353">
        <f>+AT30/AT2</f>
        <v/>
      </c>
      <c r="AU31" s="1353">
        <f>+AU30/AU2</f>
        <v/>
      </c>
      <c r="AV31" s="1353">
        <f>+AV30/AV2</f>
        <v/>
      </c>
      <c r="AW31" s="1353">
        <f>+AW30/AW2</f>
        <v/>
      </c>
      <c r="AX31" s="1353">
        <f>+AX30/AX2</f>
        <v/>
      </c>
      <c r="AY31" s="1353">
        <f>+AY30/AY2</f>
        <v/>
      </c>
      <c r="AZ31" s="1353">
        <f>+AZ30/AZ2</f>
        <v/>
      </c>
      <c r="BA31" s="1353">
        <f>+BA30/BA2</f>
        <v/>
      </c>
    </row>
    <row r="32">
      <c r="C32" s="649" t="inlineStr">
        <is>
          <t>ARB (usd/gal)</t>
        </is>
      </c>
      <c r="D32" s="1339" t="n"/>
      <c r="E32" s="1339" t="n"/>
      <c r="F32" s="1339" t="n"/>
      <c r="G32" s="1339" t="n"/>
      <c r="H32" s="1340">
        <f>+H31/264.172</f>
        <v/>
      </c>
      <c r="I32" s="1341">
        <f>+I31/264.172</f>
        <v/>
      </c>
      <c r="J32" s="1341">
        <f>+J31/264.172</f>
        <v/>
      </c>
      <c r="K32" s="1341">
        <f>+K31/264.172</f>
        <v/>
      </c>
      <c r="L32" s="1341">
        <f>+L31/264.172</f>
        <v/>
      </c>
      <c r="M32" s="1341">
        <f>+M31/264.172</f>
        <v/>
      </c>
      <c r="N32" s="1341">
        <f>+N31/264.172</f>
        <v/>
      </c>
      <c r="O32" s="1341">
        <f>+O31/264.172</f>
        <v/>
      </c>
      <c r="P32" s="1341">
        <f>+P31/264.172</f>
        <v/>
      </c>
      <c r="Q32" s="1341">
        <f>+Q31/264.172</f>
        <v/>
      </c>
      <c r="R32" s="1354">
        <f>+R31/264.172</f>
        <v/>
      </c>
      <c r="S32" s="1354">
        <f>+S31/264.172</f>
        <v/>
      </c>
      <c r="T32" s="1354">
        <f>+T31/264.172</f>
        <v/>
      </c>
      <c r="U32" s="1354">
        <f>+U31/264.172</f>
        <v/>
      </c>
      <c r="V32" s="1354">
        <f>+V31/264.172</f>
        <v/>
      </c>
      <c r="W32" s="1354">
        <f>+W31/264.172</f>
        <v/>
      </c>
      <c r="X32" s="1354">
        <f>+X31/264.172</f>
        <v/>
      </c>
      <c r="Y32" s="1354">
        <f>+Y31/264.172</f>
        <v/>
      </c>
      <c r="Z32" s="1354">
        <f>+Z31/264.172</f>
        <v/>
      </c>
      <c r="AA32" s="1354">
        <f>+AA31/264.172</f>
        <v/>
      </c>
      <c r="AB32" s="1354">
        <f>+AB31/264.172</f>
        <v/>
      </c>
      <c r="AC32" s="1354">
        <f>+AC31/264.172</f>
        <v/>
      </c>
      <c r="AD32" s="1354">
        <f>+AD31/264.172</f>
        <v/>
      </c>
      <c r="AE32" s="1354">
        <f>+AE31/264.172</f>
        <v/>
      </c>
      <c r="AF32" s="1354">
        <f>+AF31/264.172</f>
        <v/>
      </c>
      <c r="AG32" s="1354">
        <f>+AG31/264.172</f>
        <v/>
      </c>
      <c r="AH32" s="1354">
        <f>+AH31/264.172</f>
        <v/>
      </c>
      <c r="AI32" s="1354">
        <f>+AI31/264.172</f>
        <v/>
      </c>
      <c r="AJ32" s="1354">
        <f>+AJ31/264.172</f>
        <v/>
      </c>
      <c r="AK32" s="1354">
        <f>+AK31/264.172</f>
        <v/>
      </c>
      <c r="AL32" s="1354">
        <f>+AL31/264.172</f>
        <v/>
      </c>
      <c r="AM32" s="1354">
        <f>+AM31/264.172</f>
        <v/>
      </c>
      <c r="AN32" s="1354">
        <f>+AN31/264.172</f>
        <v/>
      </c>
      <c r="AO32" s="1354">
        <f>+AO31/264.172</f>
        <v/>
      </c>
      <c r="AP32" s="1354">
        <f>+AP31/264.172</f>
        <v/>
      </c>
      <c r="AQ32" s="1354">
        <f>+AQ31/264.172</f>
        <v/>
      </c>
      <c r="AR32" s="1354">
        <f>+AR31/264.172</f>
        <v/>
      </c>
      <c r="AS32" s="1354">
        <f>+AS31/264.172</f>
        <v/>
      </c>
      <c r="AT32" s="1354">
        <f>+AT31/264.172</f>
        <v/>
      </c>
      <c r="AU32" s="1354">
        <f>+AU31/264.172</f>
        <v/>
      </c>
      <c r="AV32" s="1354">
        <f>+AV31/264.172</f>
        <v/>
      </c>
      <c r="AW32" s="1354">
        <f>+AW31/264.172</f>
        <v/>
      </c>
      <c r="AX32" s="1354">
        <f>+AX31/264.172</f>
        <v/>
      </c>
      <c r="AY32" s="1354">
        <f>+AY31/264.172</f>
        <v/>
      </c>
      <c r="AZ32" s="1354">
        <f>+AZ31/264.172</f>
        <v/>
      </c>
      <c r="BA32" s="1354">
        <f>+BA31/264.172</f>
        <v/>
      </c>
    </row>
    <row r="33">
      <c r="C33" s="71" t="n"/>
      <c r="D33" s="1325" t="n"/>
      <c r="E33" s="1325" t="n"/>
      <c r="F33" s="1325" t="n"/>
      <c r="G33" s="1325" t="n"/>
      <c r="H33" s="1355" t="n"/>
      <c r="I33" s="1356" t="n"/>
      <c r="J33" s="1356" t="n"/>
      <c r="K33" s="1356" t="n"/>
      <c r="L33" s="1356" t="n"/>
      <c r="M33" s="1356" t="n"/>
      <c r="N33" s="1356" t="n"/>
      <c r="O33" s="1356" t="n"/>
      <c r="P33" s="1356" t="n"/>
      <c r="Q33" s="1356" t="n"/>
      <c r="R33" s="1357" t="n"/>
      <c r="S33" s="1357" t="n"/>
      <c r="T33" s="1357" t="n"/>
      <c r="U33" s="1357" t="n"/>
      <c r="V33" s="1357" t="n"/>
      <c r="W33" s="1357" t="n"/>
      <c r="X33" s="1357" t="n"/>
      <c r="Y33" s="1357" t="n"/>
      <c r="Z33" s="1357" t="n"/>
      <c r="AA33" s="1357" t="n"/>
      <c r="AB33" s="1357" t="n"/>
      <c r="AC33" s="1357" t="n"/>
    </row>
    <row r="34">
      <c r="C34" s="71" t="n"/>
      <c r="D34" s="1325" t="n"/>
      <c r="E34" s="1325" t="n"/>
      <c r="F34" s="1325" t="n"/>
      <c r="G34" s="1325" t="n"/>
      <c r="H34" s="1355" t="n"/>
      <c r="I34" s="1356" t="n"/>
      <c r="J34" s="1356" t="n"/>
      <c r="K34" s="1356" t="n"/>
      <c r="L34" s="1356" t="n"/>
      <c r="M34" s="1356" t="n"/>
      <c r="N34" s="1356" t="n"/>
      <c r="O34" s="1356" t="n"/>
      <c r="P34" s="1356" t="n"/>
      <c r="Q34" s="1356" t="n"/>
      <c r="R34" s="1357" t="n"/>
      <c r="S34" s="1357" t="n"/>
      <c r="T34" s="1357" t="n"/>
      <c r="U34" s="1357" t="n"/>
      <c r="V34" s="1357" t="n"/>
      <c r="W34" s="1357" t="n"/>
      <c r="X34" s="1357" t="n"/>
      <c r="Y34" s="1357" t="n"/>
      <c r="Z34" s="1357" t="n"/>
      <c r="AA34" s="1357" t="n"/>
      <c r="AB34" s="1357" t="n"/>
      <c r="AC34" s="1357" t="n"/>
    </row>
    <row r="35" ht="15.75" customHeight="1" s="1129">
      <c r="C35" s="819" t="inlineStr">
        <is>
          <t>USA / NNE Brazil arbitrage</t>
        </is>
      </c>
      <c r="D35" s="1335" t="n"/>
      <c r="E35" s="1335" t="n"/>
      <c r="F35" s="1335" t="n"/>
      <c r="G35" s="1335" t="n"/>
      <c r="H35" s="1358" t="n"/>
      <c r="I35" s="1359" t="n"/>
      <c r="J35" s="1359" t="n"/>
      <c r="K35" s="1359" t="n"/>
      <c r="L35" s="1359" t="n"/>
      <c r="M35" s="1359" t="n"/>
      <c r="N35" s="1359" t="n"/>
      <c r="O35" s="1359" t="n"/>
      <c r="P35" s="1359" t="n"/>
      <c r="Q35" s="1359" t="n"/>
      <c r="R35" s="1360" t="n"/>
      <c r="S35" s="1360" t="n"/>
      <c r="T35" s="1360" t="n"/>
      <c r="U35" s="1360" t="n"/>
      <c r="V35" s="1360" t="n"/>
      <c r="W35" s="1360" t="n"/>
      <c r="X35" s="1360" t="n"/>
      <c r="Y35" s="1360" t="n"/>
      <c r="Z35" s="1360" t="n"/>
      <c r="AA35" s="1360" t="n"/>
      <c r="AB35" s="1360" t="n"/>
      <c r="AC35" s="1360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</row>
    <row r="36">
      <c r="A36" s="821" t="inlineStr">
        <is>
          <t>NE incl mkt structure</t>
        </is>
      </c>
      <c r="B36" s="822" t="n"/>
      <c r="C36" s="18" t="inlineStr">
        <is>
          <t>NE BRZ (brl/cbm)</t>
        </is>
      </c>
      <c r="D36" s="1333">
        <f>+'PLATTS&amp;OPIS'!I162</f>
        <v/>
      </c>
      <c r="E36" s="1333">
        <f>+'PLATTS&amp;OPIS'!I177</f>
        <v/>
      </c>
      <c r="F36" s="1333" t="n"/>
      <c r="G36" s="1333">
        <f>+'PLATTS&amp;OPIS'!I242</f>
        <v/>
      </c>
      <c r="H36" s="1333">
        <f>+'PLATTS&amp;OPIS'!I272</f>
        <v/>
      </c>
      <c r="I36" s="1333">
        <f>+'PLATTS&amp;OPIS'!I291</f>
        <v/>
      </c>
      <c r="J36" s="1333">
        <f>+'PLATTS&amp;OPIS'!I311</f>
        <v/>
      </c>
      <c r="K36" s="1333">
        <f>+'PLATTS&amp;OPIS'!I336</f>
        <v/>
      </c>
      <c r="L36" s="1333">
        <f>+'PLATTS&amp;OPIS'!I356</f>
        <v/>
      </c>
      <c r="M36" s="1333">
        <f>+'PLATTS&amp;OPIS'!I356</f>
        <v/>
      </c>
      <c r="N36" s="1334">
        <f>+M36</f>
        <v/>
      </c>
      <c r="O36" s="1334">
        <f>+N36</f>
        <v/>
      </c>
      <c r="P36" s="1334">
        <f>+O36</f>
        <v/>
      </c>
      <c r="Q36" s="1334">
        <f>+P36</f>
        <v/>
      </c>
      <c r="R36" s="1352">
        <f>+'PLATTS&amp;OPIS'!I491</f>
        <v/>
      </c>
      <c r="S36" s="1352">
        <f>+'PLATTS&amp;OPIS'!I511</f>
        <v/>
      </c>
      <c r="T36" s="1353">
        <f>+T28+T45</f>
        <v/>
      </c>
      <c r="U36" s="1353">
        <f>+U28+U45</f>
        <v/>
      </c>
      <c r="V36" s="1353">
        <f>+V28+V45</f>
        <v/>
      </c>
      <c r="W36" s="1353">
        <f>+W28+W45</f>
        <v/>
      </c>
      <c r="X36" s="1353">
        <f>+X28+X45</f>
        <v/>
      </c>
      <c r="Y36" s="1353">
        <f>+Y28+Y45</f>
        <v/>
      </c>
      <c r="Z36" s="1361">
        <f>+Z28+Z45</f>
        <v/>
      </c>
      <c r="AA36" s="1353">
        <f>+Z36+AA45</f>
        <v/>
      </c>
      <c r="AB36" s="1353">
        <f>+AB28+AB45</f>
        <v/>
      </c>
      <c r="AC36" s="1353">
        <f>+AB36+AC45</f>
        <v/>
      </c>
      <c r="AD36" s="1353">
        <f>+AC36+AD45</f>
        <v/>
      </c>
      <c r="AE36" s="1353">
        <f>+AD36+AE45</f>
        <v/>
      </c>
      <c r="AF36" s="1353">
        <f>AF28+AF45</f>
        <v/>
      </c>
      <c r="AG36" s="1353">
        <f>+AG28+AG45</f>
        <v/>
      </c>
      <c r="AH36" s="1353">
        <f>+AH28+AH45</f>
        <v/>
      </c>
      <c r="AI36" s="1353">
        <f>+AI28+AI45</f>
        <v/>
      </c>
      <c r="AJ36" s="1353">
        <f>+AJ28+AJ45</f>
        <v/>
      </c>
      <c r="AK36" s="1353">
        <f>+AK28+AK45</f>
        <v/>
      </c>
      <c r="AL36" s="1353">
        <f>+AL28+AL45</f>
        <v/>
      </c>
      <c r="AM36" s="1353">
        <f>+AM28+AM45</f>
        <v/>
      </c>
      <c r="AN36" s="1353">
        <f>+AN28+AN45</f>
        <v/>
      </c>
      <c r="AO36" s="1353">
        <f>+AO28+AO45</f>
        <v/>
      </c>
      <c r="AP36" s="1353">
        <f>+AP28+AP45</f>
        <v/>
      </c>
      <c r="AQ36" s="1353">
        <f>+AQ28+AQ45</f>
        <v/>
      </c>
      <c r="AR36" s="1353">
        <f>+AR28</f>
        <v/>
      </c>
      <c r="AS36" s="1353">
        <f>+AS28+AS45</f>
        <v/>
      </c>
      <c r="AT36" s="1353">
        <f>+AT28+AT45</f>
        <v/>
      </c>
      <c r="AU36" s="1353">
        <f>+AT36+AU45</f>
        <v/>
      </c>
      <c r="AV36" s="1353">
        <f>+AU36+AV45</f>
        <v/>
      </c>
      <c r="AW36" s="1353">
        <f>+AV36+AW45</f>
        <v/>
      </c>
      <c r="AX36" s="1353">
        <f>+AW36+AX45</f>
        <v/>
      </c>
      <c r="AY36" s="1353">
        <f>+AX36+AY45</f>
        <v/>
      </c>
      <c r="AZ36" s="1353">
        <f>+AY36+AZ45</f>
        <v/>
      </c>
      <c r="BA36" s="1353">
        <f>+AZ36+BA45</f>
        <v/>
      </c>
    </row>
    <row r="37">
      <c r="A37" s="821" t="n"/>
      <c r="B37" s="822" t="n"/>
      <c r="C37" s="847" t="inlineStr">
        <is>
          <t>BRL/USD</t>
        </is>
      </c>
      <c r="D37" s="848">
        <f>+'settlement day'!M66</f>
        <v/>
      </c>
      <c r="E37" s="848">
        <f>+'settlement day'!N66</f>
        <v/>
      </c>
      <c r="F37" s="848">
        <f>+'settlement day'!O66</f>
        <v/>
      </c>
      <c r="G37" s="848">
        <f>+'settlement day'!P66</f>
        <v/>
      </c>
      <c r="H37" s="848">
        <f>+'settlement day'!Q66</f>
        <v/>
      </c>
      <c r="I37" s="848">
        <f>+'settlement day'!R66</f>
        <v/>
      </c>
      <c r="J37" s="848">
        <f>+'settlement day'!S66</f>
        <v/>
      </c>
      <c r="K37" s="848">
        <f>+'settlement day'!T66</f>
        <v/>
      </c>
      <c r="L37" s="848">
        <f>+'settlement day'!U66</f>
        <v/>
      </c>
      <c r="M37" s="848">
        <f>+'settlement day'!V66</f>
        <v/>
      </c>
      <c r="N37" s="848">
        <f>+'settlement day'!W66</f>
        <v/>
      </c>
      <c r="O37" s="848">
        <f>+'settlement day'!X66</f>
        <v/>
      </c>
      <c r="P37" s="848">
        <f>+'settlement day'!Y66</f>
        <v/>
      </c>
      <c r="Q37" s="848">
        <f>+'settlement day'!Z66</f>
        <v/>
      </c>
      <c r="R37" s="849">
        <f>+'settlement day'!AA66</f>
        <v/>
      </c>
      <c r="S37" s="849">
        <f>+'settlement day'!AB66</f>
        <v/>
      </c>
      <c r="T37" s="849">
        <f>+'settlement day'!AC66</f>
        <v/>
      </c>
      <c r="U37" s="849">
        <f>+'settlement day'!AD66</f>
        <v/>
      </c>
      <c r="V37" s="849">
        <f>V2</f>
        <v/>
      </c>
      <c r="W37" s="849">
        <f>W2</f>
        <v/>
      </c>
      <c r="X37" s="849">
        <f>X2</f>
        <v/>
      </c>
      <c r="Y37" s="849">
        <f>Y2</f>
        <v/>
      </c>
      <c r="Z37" s="849">
        <f>Z2</f>
        <v/>
      </c>
      <c r="AA37" s="849">
        <f>AA2</f>
        <v/>
      </c>
      <c r="AB37" s="849">
        <f>AB2</f>
        <v/>
      </c>
      <c r="AC37" s="849">
        <f>AC2</f>
        <v/>
      </c>
      <c r="AD37" s="849">
        <f>AD2</f>
        <v/>
      </c>
      <c r="AE37" s="849">
        <f>AE2</f>
        <v/>
      </c>
      <c r="AF37" s="849">
        <f>AF2</f>
        <v/>
      </c>
      <c r="AG37" s="849">
        <f>AG2</f>
        <v/>
      </c>
      <c r="AH37" s="849">
        <f>AH2</f>
        <v/>
      </c>
      <c r="AI37" s="849">
        <f>AI2</f>
        <v/>
      </c>
      <c r="AJ37" s="849">
        <f>AJ2</f>
        <v/>
      </c>
      <c r="AK37" s="849">
        <f>AK2</f>
        <v/>
      </c>
      <c r="AL37" s="849">
        <f>AL2</f>
        <v/>
      </c>
      <c r="AM37" s="849">
        <f>AM2</f>
        <v/>
      </c>
      <c r="AN37" s="849">
        <f>AN2</f>
        <v/>
      </c>
      <c r="AO37" s="849">
        <f>AO2</f>
        <v/>
      </c>
      <c r="AP37" s="849">
        <f>AP2</f>
        <v/>
      </c>
      <c r="AQ37" s="849">
        <f>AQ2</f>
        <v/>
      </c>
      <c r="AR37" s="849">
        <f>AR2</f>
        <v/>
      </c>
      <c r="AS37" s="849">
        <f>AS2</f>
        <v/>
      </c>
      <c r="AT37" s="849">
        <f>AT2</f>
        <v/>
      </c>
      <c r="AU37" s="849">
        <f>AU2</f>
        <v/>
      </c>
      <c r="AV37" s="849">
        <f>AV2</f>
        <v/>
      </c>
      <c r="AW37" s="849">
        <f>AW2</f>
        <v/>
      </c>
      <c r="AX37" s="849">
        <f>AX2</f>
        <v/>
      </c>
      <c r="AY37" s="849">
        <f>AY2</f>
        <v/>
      </c>
      <c r="AZ37" s="849">
        <f>AZ2</f>
        <v/>
      </c>
      <c r="BA37" s="849">
        <f>BA2</f>
        <v/>
      </c>
    </row>
    <row r="38" ht="15.75" customHeight="1" s="1129" thickBot="1">
      <c r="C38" s="542" t="n"/>
      <c r="D38" s="124" t="n">
        <v>44501</v>
      </c>
      <c r="E38" s="124" t="n">
        <v>44531</v>
      </c>
      <c r="F38" s="124" t="n">
        <v>44562</v>
      </c>
      <c r="G38" s="124" t="n">
        <v>44593</v>
      </c>
      <c r="H38" s="124" t="n">
        <v>44621</v>
      </c>
      <c r="I38" s="124" t="n">
        <v>44652</v>
      </c>
      <c r="J38" s="124" t="n">
        <v>44682</v>
      </c>
      <c r="K38" s="124" t="n">
        <v>44713</v>
      </c>
      <c r="L38" s="124" t="n">
        <v>44743</v>
      </c>
      <c r="M38" s="124" t="n">
        <v>44774</v>
      </c>
      <c r="N38" s="124" t="n">
        <v>44805</v>
      </c>
      <c r="O38" s="124" t="n">
        <v>44835</v>
      </c>
      <c r="P38" s="124" t="n">
        <v>44866</v>
      </c>
      <c r="Q38" s="124" t="n">
        <v>44896</v>
      </c>
      <c r="R38" s="740" t="n">
        <v>44927</v>
      </c>
      <c r="S38" s="740" t="n">
        <v>44958</v>
      </c>
      <c r="T38" s="820" t="n">
        <v>44986</v>
      </c>
      <c r="U38" s="820" t="n">
        <v>45017</v>
      </c>
      <c r="V38" s="820" t="n">
        <v>45047</v>
      </c>
      <c r="W38" s="820" t="n">
        <v>45078</v>
      </c>
      <c r="X38" s="820" t="n">
        <v>45108</v>
      </c>
      <c r="Y38" s="820" t="n">
        <v>45139</v>
      </c>
      <c r="Z38" s="820" t="n">
        <v>45170</v>
      </c>
      <c r="AA38" s="820" t="n">
        <v>45200</v>
      </c>
      <c r="AB38" s="820" t="n">
        <v>45231</v>
      </c>
      <c r="AC38" s="820" t="n">
        <v>45261</v>
      </c>
      <c r="AD38" s="820" t="n">
        <v>45292</v>
      </c>
      <c r="AE38" s="820" t="n">
        <v>45323</v>
      </c>
      <c r="AF38" s="820" t="n">
        <v>45352</v>
      </c>
      <c r="AG38" s="820" t="n">
        <v>45383</v>
      </c>
      <c r="AH38" s="820" t="n">
        <v>45413</v>
      </c>
      <c r="AI38" s="820" t="n">
        <v>45444</v>
      </c>
      <c r="AJ38" s="820" t="n">
        <v>45474</v>
      </c>
      <c r="AK38" s="820" t="n">
        <v>45505</v>
      </c>
      <c r="AL38" s="820" t="n">
        <v>45536</v>
      </c>
      <c r="AM38" s="820" t="n">
        <v>45566</v>
      </c>
      <c r="AN38" s="820" t="n">
        <v>45597</v>
      </c>
      <c r="AO38" s="820" t="n">
        <v>45627</v>
      </c>
      <c r="AP38" s="820" t="n">
        <v>45658</v>
      </c>
      <c r="AQ38" s="820" t="n">
        <v>45689</v>
      </c>
      <c r="AR38" s="820" t="n">
        <v>45717</v>
      </c>
      <c r="AS38" s="820" t="n">
        <v>45748</v>
      </c>
      <c r="AT38" s="820" t="n">
        <v>45778</v>
      </c>
      <c r="AU38" s="820" t="n">
        <v>45809</v>
      </c>
      <c r="AV38" s="820" t="n">
        <v>45839</v>
      </c>
      <c r="AW38" s="820" t="n">
        <v>45870</v>
      </c>
      <c r="AX38" s="820" t="n">
        <v>45901</v>
      </c>
      <c r="AY38" s="820" t="n">
        <v>45931</v>
      </c>
      <c r="AZ38" s="820" t="n">
        <v>45962</v>
      </c>
      <c r="BA38" s="820" t="n">
        <v>45992</v>
      </c>
    </row>
    <row r="39" hidden="1" ht="17.45" customHeight="1" s="1129">
      <c r="C39" s="2" t="inlineStr">
        <is>
          <t>ARB (brl/cbm)</t>
        </is>
      </c>
      <c r="D39" s="1335">
        <f>+D36-D31</f>
        <v/>
      </c>
      <c r="E39" s="1335">
        <f>+E36-E31</f>
        <v/>
      </c>
      <c r="F39" s="1335">
        <f>+F36-F31</f>
        <v/>
      </c>
      <c r="G39" s="1335">
        <f>+G36-G31</f>
        <v/>
      </c>
      <c r="H39" s="1335">
        <f>+H36-H31</f>
        <v/>
      </c>
      <c r="I39" s="1335">
        <f>+I36-I31</f>
        <v/>
      </c>
      <c r="J39" s="1335">
        <f>+J36-J31</f>
        <v/>
      </c>
      <c r="K39" s="1335">
        <f>+K36-K31</f>
        <v/>
      </c>
      <c r="L39" s="1335">
        <f>+L36-L31</f>
        <v/>
      </c>
      <c r="M39" s="1335">
        <f>+M36-M31</f>
        <v/>
      </c>
      <c r="N39" s="1335">
        <f>+N36-N31</f>
        <v/>
      </c>
      <c r="O39" s="1335">
        <f>+O36-O31</f>
        <v/>
      </c>
      <c r="P39" s="1335">
        <f>+P36-P31</f>
        <v/>
      </c>
      <c r="Q39" s="1335">
        <f>+Q36-Q31</f>
        <v/>
      </c>
      <c r="R39" s="1352">
        <f>+R36-R31</f>
        <v/>
      </c>
      <c r="S39" s="1352">
        <f>+S36-S31</f>
        <v/>
      </c>
      <c r="T39" s="1352">
        <f>+T36-T25</f>
        <v/>
      </c>
      <c r="U39" s="1362">
        <f>+U36-U25</f>
        <v/>
      </c>
      <c r="V39" s="1362">
        <f>+V36-V25</f>
        <v/>
      </c>
      <c r="W39" s="1362">
        <f>+W36-W25</f>
        <v/>
      </c>
      <c r="X39" s="1362">
        <f>+X36-X25</f>
        <v/>
      </c>
      <c r="Y39" s="1362">
        <f>+Y36-Y25</f>
        <v/>
      </c>
      <c r="Z39" s="1362">
        <f>+Z36-Z25</f>
        <v/>
      </c>
      <c r="AA39" s="1362">
        <f>+AA36-AA25</f>
        <v/>
      </c>
      <c r="AB39" s="1362">
        <f>+AB36-AB25</f>
        <v/>
      </c>
      <c r="AC39" s="1362">
        <f>+AC36-AC25</f>
        <v/>
      </c>
      <c r="AD39" s="1362">
        <f>+AD36-AD25</f>
        <v/>
      </c>
      <c r="AE39" s="1362">
        <f>+AE36-AE25</f>
        <v/>
      </c>
      <c r="AF39" s="1362">
        <f>+AF36-AF25</f>
        <v/>
      </c>
      <c r="AG39" s="1362">
        <f>+AG36-AG25</f>
        <v/>
      </c>
      <c r="AH39" s="1362">
        <f>+AH36-AH25</f>
        <v/>
      </c>
      <c r="AI39" s="1362">
        <f>+AI36-AI25</f>
        <v/>
      </c>
      <c r="AJ39" s="1362">
        <f>+AJ36-AJ25</f>
        <v/>
      </c>
      <c r="AK39" s="1362">
        <f>+AK36-AK25</f>
        <v/>
      </c>
      <c r="AL39" s="1362">
        <f>+AL36-AL25</f>
        <v/>
      </c>
      <c r="AM39" s="1362">
        <f>+AM36-AM25</f>
        <v/>
      </c>
      <c r="AN39" s="1362">
        <f>+AN36-AN25</f>
        <v/>
      </c>
      <c r="AO39" s="1362">
        <f>+AO36-AO25</f>
        <v/>
      </c>
      <c r="AP39" s="1362">
        <f>+AP36-AP25</f>
        <v/>
      </c>
      <c r="AQ39" s="1362">
        <f>+AQ36-AQ25</f>
        <v/>
      </c>
      <c r="AR39" s="1362">
        <f>+AR36-AR25</f>
        <v/>
      </c>
      <c r="AS39" s="1362">
        <f>+AS36-AS25</f>
        <v/>
      </c>
      <c r="AT39" s="1362">
        <f>+AT36-AT25</f>
        <v/>
      </c>
      <c r="AU39" s="1362">
        <f>+AU36-AU25</f>
        <v/>
      </c>
      <c r="AV39" s="1362">
        <f>+AV36-AV25</f>
        <v/>
      </c>
      <c r="AW39" s="1362">
        <f>+AW36-AW25</f>
        <v/>
      </c>
      <c r="AX39" s="1362">
        <f>+AX36-AX25</f>
        <v/>
      </c>
      <c r="AY39" s="1362">
        <f>+AY36-AY25</f>
        <v/>
      </c>
      <c r="AZ39" s="1362">
        <f>+AZ36-AZ25</f>
        <v/>
      </c>
      <c r="BA39" s="1362">
        <f>+BA36-BA25</f>
        <v/>
      </c>
    </row>
    <row r="40">
      <c r="C40" s="2" t="inlineStr">
        <is>
          <t>ARB (usd/cbm)</t>
        </is>
      </c>
      <c r="D40" s="1335">
        <f>+D39/$E$1</f>
        <v/>
      </c>
      <c r="E40" s="1335">
        <f>+E39/E8</f>
        <v/>
      </c>
      <c r="F40" s="1335">
        <f>+F39/F8</f>
        <v/>
      </c>
      <c r="G40" s="1335">
        <f>+G39/G8</f>
        <v/>
      </c>
      <c r="H40" s="1337">
        <f>+H39/H8</f>
        <v/>
      </c>
      <c r="I40" s="1337">
        <f>+I39/I8</f>
        <v/>
      </c>
      <c r="J40" s="1337">
        <f>+J39/J8</f>
        <v/>
      </c>
      <c r="K40" s="1337">
        <f>+K39/K8</f>
        <v/>
      </c>
      <c r="L40" s="1337">
        <f>+L39/L8</f>
        <v/>
      </c>
      <c r="M40" s="1337">
        <f>+M39/M8</f>
        <v/>
      </c>
      <c r="N40" s="1337">
        <f>+N39/N8</f>
        <v/>
      </c>
      <c r="O40" s="1337">
        <f>+O39/O8</f>
        <v/>
      </c>
      <c r="P40" s="1337">
        <f>+P39/P8</f>
        <v/>
      </c>
      <c r="Q40" s="1337">
        <f>+Q39/Q8</f>
        <v/>
      </c>
      <c r="R40" s="1353">
        <f>+R39/R8</f>
        <v/>
      </c>
      <c r="S40" s="1353">
        <f>+S39/S8</f>
        <v/>
      </c>
      <c r="T40" s="1353">
        <f>+T39/T2</f>
        <v/>
      </c>
      <c r="U40" s="1353">
        <f>+U39/U2</f>
        <v/>
      </c>
      <c r="V40" s="1353">
        <f>+V39/V2</f>
        <v/>
      </c>
      <c r="W40" s="1353">
        <f>+W39/W2</f>
        <v/>
      </c>
      <c r="X40" s="1353">
        <f>+X39/X2</f>
        <v/>
      </c>
      <c r="Y40" s="1353">
        <f>+Y39/Y2</f>
        <v/>
      </c>
      <c r="Z40" s="1353">
        <f>+Z39/Z2</f>
        <v/>
      </c>
      <c r="AA40" s="1353">
        <f>+AA39/AA2</f>
        <v/>
      </c>
      <c r="AB40" s="1353">
        <f>+AB39/AB2</f>
        <v/>
      </c>
      <c r="AC40" s="1353">
        <f>+AC39/AC2</f>
        <v/>
      </c>
      <c r="AD40" s="1353">
        <f>+AD39/AD2</f>
        <v/>
      </c>
      <c r="AE40" s="1353">
        <f>+AE39/AE2</f>
        <v/>
      </c>
      <c r="AF40" s="1353">
        <f>+AF39/AF2</f>
        <v/>
      </c>
      <c r="AG40" s="1353">
        <f>+AG39/AG2</f>
        <v/>
      </c>
      <c r="AH40" s="1353">
        <f>+AH39/AH2</f>
        <v/>
      </c>
      <c r="AI40" s="1353">
        <f>+AI39/AI2</f>
        <v/>
      </c>
      <c r="AJ40" s="1353">
        <f>+AJ39/AJ2</f>
        <v/>
      </c>
      <c r="AK40" s="1353">
        <f>+AK39/AK2</f>
        <v/>
      </c>
      <c r="AL40" s="1353">
        <f>+AL39/AL2</f>
        <v/>
      </c>
      <c r="AM40" s="1353">
        <f>+AM39/AM2</f>
        <v/>
      </c>
      <c r="AN40" s="1353">
        <f>+AN39/AN2</f>
        <v/>
      </c>
      <c r="AO40" s="1353">
        <f>+AO39/AO2</f>
        <v/>
      </c>
      <c r="AP40" s="1353">
        <f>+AP39/AP2</f>
        <v/>
      </c>
      <c r="AQ40" s="1353">
        <f>+AQ39/AQ2</f>
        <v/>
      </c>
      <c r="AR40" s="1353">
        <f>+AR39/AR2</f>
        <v/>
      </c>
      <c r="AS40" s="1353">
        <f>+AS39/AS2</f>
        <v/>
      </c>
      <c r="AT40" s="1353">
        <f>+AT39/AT2</f>
        <v/>
      </c>
      <c r="AU40" s="1353">
        <f>+AU39/AU2</f>
        <v/>
      </c>
      <c r="AV40" s="1353">
        <f>+AV39/AV2</f>
        <v/>
      </c>
      <c r="AW40" s="1353">
        <f>+AW39/AW2</f>
        <v/>
      </c>
      <c r="AX40" s="1353">
        <f>+AX39/AX2</f>
        <v/>
      </c>
      <c r="AY40" s="1353">
        <f>+AY39/AY2</f>
        <v/>
      </c>
      <c r="AZ40" s="1353">
        <f>+AZ39/AZ2</f>
        <v/>
      </c>
      <c r="BA40" s="1353">
        <f>+BA39/BA2</f>
        <v/>
      </c>
    </row>
    <row r="41">
      <c r="C41" s="649" t="inlineStr">
        <is>
          <t>ARB (usd/gal) - 18% import duty</t>
        </is>
      </c>
      <c r="D41" s="1363" t="n"/>
      <c r="E41" s="1363" t="n"/>
      <c r="F41" s="1363" t="n"/>
      <c r="G41" s="1363" t="n"/>
      <c r="H41" s="1341">
        <f>+H40/264.172</f>
        <v/>
      </c>
      <c r="I41" s="1341">
        <f>+I40/264.172</f>
        <v/>
      </c>
      <c r="J41" s="1341">
        <f>+J40/264.172</f>
        <v/>
      </c>
      <c r="K41" s="1341">
        <f>+K40/264.172</f>
        <v/>
      </c>
      <c r="L41" s="1341">
        <f>+L40/264.172</f>
        <v/>
      </c>
      <c r="M41" s="1341">
        <f>+M40/264.172</f>
        <v/>
      </c>
      <c r="N41" s="1341">
        <f>+N40/264.172</f>
        <v/>
      </c>
      <c r="O41" s="1341">
        <f>+O40/264.172</f>
        <v/>
      </c>
      <c r="P41" s="1341">
        <f>+P40/264.172</f>
        <v/>
      </c>
      <c r="Q41" s="1341">
        <f>+Q40/264.172</f>
        <v/>
      </c>
      <c r="R41" s="1354">
        <f>+R40/264.172</f>
        <v/>
      </c>
      <c r="S41" s="1354">
        <f>+S40/264.172</f>
        <v/>
      </c>
      <c r="T41" s="1354">
        <f>+T40/264.172</f>
        <v/>
      </c>
      <c r="U41" s="1354">
        <f>+U40/264.172</f>
        <v/>
      </c>
      <c r="V41" s="1354">
        <f>+V40/264.172</f>
        <v/>
      </c>
      <c r="W41" s="1354">
        <f>+W40/264.172</f>
        <v/>
      </c>
      <c r="X41" s="1354">
        <f>+X40/264.172</f>
        <v/>
      </c>
      <c r="Y41" s="1354">
        <f>+Y40/264.172</f>
        <v/>
      </c>
      <c r="Z41" s="1354">
        <f>+Z40/264.172</f>
        <v/>
      </c>
      <c r="AA41" s="1354">
        <f>+AA40/264.172</f>
        <v/>
      </c>
      <c r="AB41" s="1354">
        <f>+AB40/264.172</f>
        <v/>
      </c>
      <c r="AC41" s="1354">
        <f>+AC40/264.172</f>
        <v/>
      </c>
      <c r="AD41" s="1354">
        <f>+AD40/264.172</f>
        <v/>
      </c>
      <c r="AE41" s="1354">
        <f>+AE40/264.172</f>
        <v/>
      </c>
      <c r="AF41" s="1354">
        <f>+AF40/264.172</f>
        <v/>
      </c>
      <c r="AG41" s="1354">
        <f>+AG40/264.172</f>
        <v/>
      </c>
      <c r="AH41" s="1354">
        <f>+AH40/264.172</f>
        <v/>
      </c>
      <c r="AI41" s="1354">
        <f>+AI40/264.172</f>
        <v/>
      </c>
      <c r="AJ41" s="1354">
        <f>+AJ40/264.172</f>
        <v/>
      </c>
      <c r="AK41" s="1354">
        <f>+AK40/264.172</f>
        <v/>
      </c>
      <c r="AL41" s="1354">
        <f>+AL40/264.172</f>
        <v/>
      </c>
      <c r="AM41" s="1354">
        <f>+AM40/264.172</f>
        <v/>
      </c>
      <c r="AN41" s="1354">
        <f>+AN40/264.172</f>
        <v/>
      </c>
      <c r="AO41" s="1354">
        <f>+AO40/264.172</f>
        <v/>
      </c>
      <c r="AP41" s="1354">
        <f>+AP40/264.172</f>
        <v/>
      </c>
      <c r="AQ41" s="1354">
        <f>+AQ40/264.172</f>
        <v/>
      </c>
      <c r="AR41" s="1354">
        <f>+AR40/264.172</f>
        <v/>
      </c>
      <c r="AS41" s="1354">
        <f>+AS40/264.172</f>
        <v/>
      </c>
      <c r="AT41" s="1354">
        <f>+AT40/264.172</f>
        <v/>
      </c>
      <c r="AU41" s="1354">
        <f>+AU40/264.172</f>
        <v/>
      </c>
      <c r="AV41" s="1354">
        <f>+AV40/264.172</f>
        <v/>
      </c>
      <c r="AW41" s="1354">
        <f>+AW40/264.172</f>
        <v/>
      </c>
      <c r="AX41" s="1354">
        <f>+AX40/264.172</f>
        <v/>
      </c>
      <c r="AY41" s="1354">
        <f>+AY40/264.172</f>
        <v/>
      </c>
      <c r="AZ41" s="1354">
        <f>+AZ40/264.172</f>
        <v/>
      </c>
      <c r="BA41" s="1354">
        <f>+BA40/264.172</f>
        <v/>
      </c>
    </row>
    <row r="42">
      <c r="C42" s="542" t="inlineStr">
        <is>
          <t>ARB (usd/gal) - 0% import duty</t>
        </is>
      </c>
      <c r="D42" s="1364" t="n"/>
      <c r="E42" s="1364" t="n"/>
      <c r="F42" s="1364" t="n"/>
      <c r="G42" s="1364" t="n"/>
      <c r="H42" s="1365" t="n"/>
      <c r="I42" s="1366" t="n"/>
      <c r="J42" s="1366" t="n"/>
      <c r="K42" s="1366" t="n"/>
      <c r="L42" s="1366" t="n"/>
      <c r="M42" s="1366" t="n"/>
      <c r="N42" s="1366" t="n"/>
      <c r="O42" s="1366" t="n"/>
      <c r="P42" s="1366" t="n"/>
      <c r="Q42" s="1366" t="n"/>
      <c r="R42" s="1367" t="n"/>
      <c r="S42" s="1367" t="n"/>
      <c r="T42" s="1368">
        <f>'ARB BRZ 2023 (no tax)'!T38</f>
        <v/>
      </c>
      <c r="U42" s="1368">
        <f>'ARB BRZ 2023 (no tax)'!U38</f>
        <v/>
      </c>
      <c r="V42" s="1368">
        <f>'ARB BRZ 2023 (no tax)'!V38</f>
        <v/>
      </c>
      <c r="W42" s="1368">
        <f>'ARB BRZ 2023 (no tax)'!W38</f>
        <v/>
      </c>
      <c r="X42" s="1368">
        <f>'ARB BRZ 2023 (no tax)'!X38</f>
        <v/>
      </c>
      <c r="Y42" s="1368">
        <f>'ARB BRZ 2023 (no tax)'!Y38</f>
        <v/>
      </c>
      <c r="Z42" s="1368">
        <f>'ARB BRZ 2023 (no tax)'!Z38</f>
        <v/>
      </c>
      <c r="AA42" s="1368">
        <f>'ARB BRZ 2023 (no tax)'!AA38</f>
        <v/>
      </c>
      <c r="AB42" s="1368">
        <f>'ARB BRZ 2023 (no tax)'!AB38</f>
        <v/>
      </c>
      <c r="AC42" s="1368">
        <f>'ARB BRZ 2023 (no tax)'!AC38</f>
        <v/>
      </c>
      <c r="AD42" s="1368">
        <f>'ARB BRZ 2023 (no tax)'!AD38</f>
        <v/>
      </c>
      <c r="AE42" s="1368">
        <f>'ARB BRZ 2023 (no tax)'!AE38</f>
        <v/>
      </c>
      <c r="AF42" s="1368">
        <f>'ARB BRZ 2023 (no tax)'!AF38</f>
        <v/>
      </c>
      <c r="AG42" s="1368">
        <f>'ARB BRZ 2023 (no tax)'!AG38</f>
        <v/>
      </c>
      <c r="AH42" s="1368">
        <f>'ARB BRZ 2023 (no tax)'!AH38</f>
        <v/>
      </c>
      <c r="AI42" s="1368">
        <f>'ARB BRZ 2023 (no tax)'!AI38</f>
        <v/>
      </c>
      <c r="AJ42" s="1368">
        <f>'ARB BRZ 2023 (no tax)'!AJ38</f>
        <v/>
      </c>
      <c r="AK42" s="1368">
        <f>'ARB BRZ 2023 (no tax)'!AK38</f>
        <v/>
      </c>
      <c r="AL42" s="1368">
        <f>'ARB BRZ 2023 (no tax)'!AL38</f>
        <v/>
      </c>
      <c r="AM42" s="1368">
        <f>'ARB BRZ 2023 (no tax)'!AM38</f>
        <v/>
      </c>
      <c r="AN42" s="1368">
        <f>'ARB BRZ 2023 (no tax)'!AN38</f>
        <v/>
      </c>
      <c r="AO42" s="1368">
        <f>'ARB BRZ 2023 (no tax)'!AO38</f>
        <v/>
      </c>
      <c r="AP42" s="1368">
        <f>'ARB BRZ 2023 (no tax)'!AP38</f>
        <v/>
      </c>
      <c r="AQ42" s="1368">
        <f>'ARB BRZ 2023 (no tax)'!AQ38</f>
        <v/>
      </c>
      <c r="AR42" s="1368">
        <f>'ARB BRZ 2023 (no tax)'!AR38</f>
        <v/>
      </c>
      <c r="AS42" s="1368">
        <f>'ARB BRZ 2023 (no tax)'!AS38</f>
        <v/>
      </c>
      <c r="AT42" s="1368">
        <f>'ARB BRZ 2023 (no tax)'!AT38</f>
        <v/>
      </c>
      <c r="AU42" s="1368">
        <f>'ARB BRZ 2023 (no tax)'!AU38</f>
        <v/>
      </c>
      <c r="AV42" s="1368">
        <f>'ARB BRZ 2023 (no tax)'!AV38</f>
        <v/>
      </c>
      <c r="AW42" s="1368">
        <f>'ARB BRZ 2023 (no tax)'!AW38</f>
        <v/>
      </c>
      <c r="AX42" s="1368">
        <f>'ARB BRZ 2023 (no tax)'!AX38</f>
        <v/>
      </c>
      <c r="AY42" s="1368">
        <f>'ARB BRZ 2023 (no tax)'!AY38</f>
        <v/>
      </c>
      <c r="AZ42" s="1368">
        <f>'ARB BRZ 2023 (no tax)'!AZ38</f>
        <v/>
      </c>
      <c r="BA42" s="1368">
        <f>'ARB BRZ 2023 (no tax)'!BA38</f>
        <v/>
      </c>
    </row>
    <row r="43" ht="23.1" customHeight="1" s="1129">
      <c r="C43" s="542" t="n"/>
      <c r="D43" s="1364" t="n"/>
      <c r="E43" s="1364" t="n"/>
      <c r="F43" s="1364" t="n"/>
      <c r="G43" s="1364" t="n"/>
      <c r="H43" s="1365" t="n"/>
      <c r="I43" s="1366" t="n"/>
      <c r="J43" s="1366" t="n"/>
      <c r="K43" s="1366" t="n"/>
      <c r="L43" s="1366" t="n"/>
      <c r="M43" s="1366" t="n"/>
      <c r="N43" s="1366" t="n"/>
      <c r="O43" s="1366" t="n"/>
      <c r="P43" s="1366" t="n"/>
      <c r="Q43" s="1366" t="n"/>
      <c r="R43" s="1367" t="n"/>
      <c r="S43" s="1367" t="n"/>
      <c r="T43" s="1368" t="n"/>
      <c r="U43" s="1368" t="n"/>
      <c r="V43" s="1368" t="n"/>
      <c r="W43" s="1368" t="n"/>
      <c r="X43" s="1368" t="n"/>
      <c r="Y43" s="1368" t="n"/>
      <c r="Z43" s="1368" t="n"/>
      <c r="AA43" s="1368" t="n"/>
      <c r="AB43" s="1368" t="n"/>
      <c r="AC43" s="1368" t="n"/>
      <c r="AD43" s="1368" t="n"/>
      <c r="AE43" s="1368" t="n"/>
      <c r="AF43" s="1368" t="n"/>
      <c r="AG43" s="1368" t="n"/>
      <c r="AH43" s="1368" t="n"/>
      <c r="AI43" s="1368" t="n"/>
      <c r="AJ43" s="1368" t="n"/>
      <c r="AK43" s="1368" t="n"/>
      <c r="AL43" s="1369">
        <f>AL42*264.172</f>
        <v/>
      </c>
      <c r="AM43" s="1369">
        <f>AM42*264.172</f>
        <v/>
      </c>
      <c r="AN43" s="1369">
        <f>AN42*264.172</f>
        <v/>
      </c>
      <c r="AO43" s="1369">
        <f>AO42*264.172</f>
        <v/>
      </c>
      <c r="AP43" s="1369">
        <f>AP42*264.172</f>
        <v/>
      </c>
      <c r="AQ43" s="1369">
        <f>AQ42*264.172</f>
        <v/>
      </c>
      <c r="AR43" s="1369">
        <f>AR42*264.172</f>
        <v/>
      </c>
      <c r="AS43" s="1369">
        <f>AS42*264.172</f>
        <v/>
      </c>
      <c r="AT43" s="1369">
        <f>AT42*264.172</f>
        <v/>
      </c>
      <c r="AU43" s="1369">
        <f>AU42*264.172</f>
        <v/>
      </c>
      <c r="AV43" s="1369">
        <f>AV42*264.172</f>
        <v/>
      </c>
      <c r="AW43" s="1369">
        <f>AW42*264.172</f>
        <v/>
      </c>
      <c r="AX43" s="1369">
        <f>AX42*264.172</f>
        <v/>
      </c>
      <c r="AY43" s="1369">
        <f>AY42*264.172</f>
        <v/>
      </c>
      <c r="AZ43" s="1369">
        <f>AZ42*264.172</f>
        <v/>
      </c>
      <c r="BA43" s="1369">
        <f>BA42*264.172</f>
        <v/>
      </c>
    </row>
    <row r="44">
      <c r="C44" s="2" t="n"/>
      <c r="D44" s="1335" t="n"/>
      <c r="E44" s="1335" t="n"/>
      <c r="F44" s="1335" t="n"/>
      <c r="G44" s="1335" t="n"/>
      <c r="H44" s="1337" t="n"/>
      <c r="I44" s="1337" t="n"/>
      <c r="J44" s="1337" t="n"/>
      <c r="K44" s="1337" t="n"/>
      <c r="L44" s="1337" t="n"/>
      <c r="M44" s="1337" t="n"/>
      <c r="N44" s="1337" t="n"/>
      <c r="O44" s="1337" t="n"/>
      <c r="P44" s="1337" t="n"/>
      <c r="Q44" s="1337" t="n"/>
      <c r="R44" s="1353" t="n"/>
      <c r="S44" s="1353" t="n"/>
      <c r="T44" s="1353" t="n"/>
      <c r="U44" s="1353" t="n"/>
      <c r="V44" s="1353" t="n"/>
      <c r="W44" s="1353" t="n"/>
      <c r="X44" s="1353" t="n"/>
      <c r="Y44" s="1353" t="n"/>
      <c r="Z44" s="1353" t="n"/>
      <c r="AA44" s="1353" t="n"/>
      <c r="AB44" s="1353" t="n"/>
      <c r="AC44" s="1353" t="n"/>
    </row>
    <row r="45">
      <c r="C45" s="64" t="n"/>
      <c r="T45" s="814">
        <f>'settlement day'!AC12</f>
        <v/>
      </c>
      <c r="U45" s="814">
        <f>'settlement day'!AD12</f>
        <v/>
      </c>
      <c r="V45" s="814" t="n">
        <v>0</v>
      </c>
      <c r="W45" s="814" t="n">
        <v>0</v>
      </c>
      <c r="X45" s="814" t="n">
        <v>0</v>
      </c>
      <c r="Y45" s="814" t="n"/>
      <c r="Z45" s="814" t="n">
        <v>0</v>
      </c>
      <c r="AA45" s="814" t="n"/>
      <c r="AB45" s="814" t="n"/>
      <c r="AC45" s="814" t="n"/>
      <c r="AD45" s="814" t="n"/>
      <c r="AE45" s="814" t="n"/>
      <c r="AF45" s="814" t="n"/>
      <c r="AG45" s="814" t="n"/>
      <c r="AH45" s="814" t="n"/>
      <c r="AI45" s="814" t="n"/>
      <c r="AJ45" s="814" t="n"/>
      <c r="AK45" s="814" t="n"/>
      <c r="AL45" s="814" t="n"/>
      <c r="AM45" s="814" t="n"/>
      <c r="AN45" s="814" t="n"/>
      <c r="AO45" s="814" t="n"/>
      <c r="AP45" s="814" t="n"/>
      <c r="AQ45" s="814" t="n"/>
      <c r="AR45" s="814" t="n">
        <v>0</v>
      </c>
      <c r="AS45" s="814" t="n"/>
      <c r="AT45" s="814" t="n"/>
      <c r="AU45" s="814">
        <f>AU47-AT47</f>
        <v/>
      </c>
      <c r="AV45" s="814">
        <f>AV47-AU47</f>
        <v/>
      </c>
      <c r="AW45" s="814">
        <f>AW47-AV47</f>
        <v/>
      </c>
      <c r="AX45" s="814">
        <f>AX47-AW47</f>
        <v/>
      </c>
      <c r="AY45" s="814">
        <f>AY47-AX47</f>
        <v/>
      </c>
      <c r="AZ45" s="814">
        <f>AZ47-AY47</f>
        <v/>
      </c>
      <c r="BA45" s="814">
        <f>BA47-AZ47</f>
        <v/>
      </c>
    </row>
    <row r="46" ht="15.75" customHeight="1" s="1129" thickBot="1">
      <c r="C46" s="64" t="inlineStr">
        <is>
          <t>load mth+1</t>
        </is>
      </c>
      <c r="D46" s="124" t="n">
        <v>44531</v>
      </c>
      <c r="E46" s="346" t="n">
        <v>44562</v>
      </c>
      <c r="F46" s="124" t="n">
        <v>44593</v>
      </c>
      <c r="G46" s="124" t="n">
        <v>44621</v>
      </c>
      <c r="I46" s="124" t="n">
        <v>44652</v>
      </c>
      <c r="J46" s="124" t="n">
        <v>44682</v>
      </c>
      <c r="K46" s="124" t="n">
        <v>44713</v>
      </c>
      <c r="L46" s="124" t="n">
        <v>44743</v>
      </c>
      <c r="M46" s="124" t="n">
        <v>44774</v>
      </c>
      <c r="N46" s="124" t="n">
        <v>44805</v>
      </c>
      <c r="O46" s="124" t="n">
        <v>44835</v>
      </c>
      <c r="P46" s="124" t="n">
        <v>44866</v>
      </c>
      <c r="Q46" s="124" t="n">
        <v>44896</v>
      </c>
      <c r="R46" s="740" t="n">
        <v>44927</v>
      </c>
      <c r="S46" s="740" t="n">
        <v>44958</v>
      </c>
      <c r="T46" s="740" t="n">
        <v>44986</v>
      </c>
      <c r="U46" s="740" t="n">
        <v>45017</v>
      </c>
      <c r="V46" s="740" t="n">
        <v>45047</v>
      </c>
      <c r="W46" s="740" t="n">
        <v>45078</v>
      </c>
      <c r="X46" s="740" t="n">
        <v>45108</v>
      </c>
      <c r="Y46" s="740" t="n">
        <v>45139</v>
      </c>
      <c r="Z46" s="740" t="n">
        <v>45170</v>
      </c>
      <c r="AA46" s="740" t="n">
        <v>45200</v>
      </c>
      <c r="AB46" s="740" t="n">
        <v>45231</v>
      </c>
      <c r="AC46" s="740" t="n">
        <v>45261</v>
      </c>
      <c r="AD46" s="740" t="n">
        <v>45292</v>
      </c>
      <c r="AE46" s="740" t="n">
        <v>45323</v>
      </c>
      <c r="AF46" s="740" t="n">
        <v>45352</v>
      </c>
      <c r="AG46" s="740" t="n">
        <v>45383</v>
      </c>
      <c r="AH46" s="740" t="n">
        <v>45413</v>
      </c>
      <c r="AI46" s="740" t="n">
        <v>45444</v>
      </c>
      <c r="AJ46" s="740" t="n">
        <v>45474</v>
      </c>
      <c r="AK46" s="740" t="n">
        <v>45505</v>
      </c>
      <c r="AL46" s="740" t="n">
        <v>45536</v>
      </c>
      <c r="AM46" s="740" t="n">
        <v>45566</v>
      </c>
      <c r="AN46" s="740" t="n">
        <v>45597</v>
      </c>
      <c r="AO46" s="740" t="n">
        <v>45627</v>
      </c>
      <c r="AP46" s="740" t="n">
        <v>45658</v>
      </c>
      <c r="AQ46" s="740" t="n">
        <v>45689</v>
      </c>
      <c r="AR46" s="740" t="n">
        <v>45717</v>
      </c>
      <c r="AS46" s="740" t="n">
        <v>45748</v>
      </c>
      <c r="AT46" s="740" t="n">
        <v>45778</v>
      </c>
      <c r="AU46" s="740" t="n">
        <v>45809</v>
      </c>
      <c r="AV46" s="740" t="n">
        <v>45839</v>
      </c>
      <c r="AW46" s="740" t="n">
        <v>45870</v>
      </c>
      <c r="AX46" s="740" t="n">
        <v>45901</v>
      </c>
      <c r="AY46" s="740" t="n">
        <v>45931</v>
      </c>
      <c r="AZ46" s="740" t="n">
        <v>45962</v>
      </c>
      <c r="BA46" s="740" t="n">
        <v>45992</v>
      </c>
    </row>
    <row r="47">
      <c r="C47" s="64" t="inlineStr">
        <is>
          <t>B3 hyd</t>
        </is>
      </c>
      <c r="D47" s="1325">
        <f>+'settlement day'!N13</f>
        <v/>
      </c>
      <c r="E47" s="1325">
        <f>+'settlement day'!O13</f>
        <v/>
      </c>
      <c r="F47" s="1325">
        <f>+'settlement day'!P13</f>
        <v/>
      </c>
      <c r="G47" s="1325">
        <f>+'settlement day'!Q13</f>
        <v/>
      </c>
      <c r="I47" s="1325">
        <f>+'settlement day'!R13</f>
        <v/>
      </c>
      <c r="J47" s="1325">
        <f>+'settlement day'!S13</f>
        <v/>
      </c>
      <c r="K47" s="1325">
        <f>+'settlement day'!T13</f>
        <v/>
      </c>
      <c r="L47" s="1325">
        <f>+'settlement day'!U13</f>
        <v/>
      </c>
      <c r="M47" s="1325">
        <f>+'settlement day'!V13</f>
        <v/>
      </c>
      <c r="N47" s="1325">
        <f>+'settlement day'!W13</f>
        <v/>
      </c>
      <c r="O47" s="1325">
        <f>+'settlement day'!X13</f>
        <v/>
      </c>
      <c r="P47" s="1325">
        <f>+'settlement day'!Y13</f>
        <v/>
      </c>
      <c r="Q47" s="1325">
        <f>+'settlement day'!Z13</f>
        <v/>
      </c>
      <c r="R47" s="1348">
        <f>+'settlement day'!AA13</f>
        <v/>
      </c>
      <c r="S47" s="1348">
        <f>+'settlement day'!AB13</f>
        <v/>
      </c>
      <c r="T47" s="1348">
        <f>+'settlement day'!AC13</f>
        <v/>
      </c>
      <c r="U47" s="1348">
        <f>+'settlement day'!AD13</f>
        <v/>
      </c>
      <c r="V47" s="1348">
        <f>+'settlement day'!AE13</f>
        <v/>
      </c>
      <c r="W47" s="1348">
        <f>+'settlement day'!AF13</f>
        <v/>
      </c>
      <c r="X47" s="1348">
        <f>+'settlement day'!AG13</f>
        <v/>
      </c>
      <c r="Y47" s="1348">
        <f>+'settlement day'!AH13</f>
        <v/>
      </c>
      <c r="Z47" s="1348">
        <f>+'settlement day'!AI13</f>
        <v/>
      </c>
      <c r="AA47" s="1348">
        <f>+'settlement day'!AJ13</f>
        <v/>
      </c>
      <c r="AB47" s="1348">
        <f>+'settlement day'!AK13</f>
        <v/>
      </c>
      <c r="AC47" s="1348">
        <f>+'settlement day'!AL13</f>
        <v/>
      </c>
      <c r="AD47" s="1348">
        <f>+'settlement day'!AM13</f>
        <v/>
      </c>
      <c r="AE47" s="1348">
        <f>+'settlement day'!AN13</f>
        <v/>
      </c>
      <c r="AF47" s="1348">
        <f>+'settlement day'!AO13</f>
        <v/>
      </c>
      <c r="AG47" s="1348">
        <f>+'settlement day'!AP13</f>
        <v/>
      </c>
      <c r="AH47" s="1348">
        <f>+'settlement day'!AQ13</f>
        <v/>
      </c>
      <c r="AI47" s="1348">
        <f>+'settlement day'!AR13</f>
        <v/>
      </c>
      <c r="AJ47" s="1348">
        <f>+'settlement day'!AS13</f>
        <v/>
      </c>
      <c r="AK47" s="1348">
        <f>+'settlement day'!AT13</f>
        <v/>
      </c>
      <c r="AL47" s="1348">
        <f>+'settlement day'!AU13</f>
        <v/>
      </c>
      <c r="AM47" s="1348">
        <f>+'settlement day'!AV13</f>
        <v/>
      </c>
      <c r="AN47" s="1348">
        <f>+'settlement day'!AW13</f>
        <v/>
      </c>
      <c r="AO47" s="1348">
        <f>+'settlement day'!AX13</f>
        <v/>
      </c>
      <c r="AP47" s="1348">
        <f>+'settlement day'!AY13</f>
        <v/>
      </c>
      <c r="AQ47" s="1348">
        <f>+'settlement day'!AZ13</f>
        <v/>
      </c>
      <c r="AR47" s="1348">
        <f>+'settlement day'!BA13</f>
        <v/>
      </c>
      <c r="AS47" s="1348">
        <f>+'settlement day'!BB13</f>
        <v/>
      </c>
      <c r="AT47" s="1348">
        <f>+'settlement day'!BC13</f>
        <v/>
      </c>
      <c r="AU47" s="1348">
        <f>+'settlement day'!BD13</f>
        <v/>
      </c>
      <c r="AV47" s="1348">
        <f>+'settlement day'!BE13</f>
        <v/>
      </c>
      <c r="AW47" s="1348">
        <f>+'settlement day'!BF13</f>
        <v/>
      </c>
      <c r="AX47" s="1348">
        <f>+'settlement day'!BG13</f>
        <v/>
      </c>
      <c r="AY47" s="1348">
        <f>+'settlement day'!BH13</f>
        <v/>
      </c>
      <c r="AZ47" s="1348">
        <f>+'settlement day'!BI13</f>
        <v/>
      </c>
      <c r="BA47" s="1348">
        <f>+'settlement day'!BJ13</f>
        <v/>
      </c>
    </row>
    <row r="48">
      <c r="C48" s="64" t="inlineStr">
        <is>
          <t>B3 hyd ex plant</t>
        </is>
      </c>
      <c r="D48" s="1325">
        <f>+(D47-'mkt data'!$G$23+'mkt data'!$G$24)/'mkt data'!$H$25</f>
        <v/>
      </c>
      <c r="E48" s="1325">
        <f>+(E47-'mkt data'!$G$23+'mkt data'!$G$24)/'mkt data'!$H$25</f>
        <v/>
      </c>
      <c r="F48" s="1325">
        <f>+(F47-'mkt data'!$G$23+'mkt data'!$G$24)/'mkt data'!$H$25</f>
        <v/>
      </c>
      <c r="G48" s="1325">
        <f>+(G47-'mkt data'!$G$23+'mkt data'!$G$24)/'mkt data'!$H$25</f>
        <v/>
      </c>
      <c r="I48" s="1325">
        <f>+(I47-'mkt data'!$G$23+'mkt data'!$G$24)/'mkt data'!$H$25</f>
        <v/>
      </c>
      <c r="J48" s="1325">
        <f>+(J47-'mkt data'!$G$23+'mkt data'!$G$24)/'mkt data'!$H$25</f>
        <v/>
      </c>
      <c r="K48" s="1325">
        <f>+(K47-'mkt data'!$G$23+'mkt data'!$G$24)/'mkt data'!$H$25</f>
        <v/>
      </c>
      <c r="L48" s="1325">
        <f>+(L47-'mkt data'!$G$23+'mkt data'!$G$24)/'mkt data'!$H$25</f>
        <v/>
      </c>
      <c r="M48" s="1325">
        <f>+(M47-'mkt data'!$G$23+'mkt data'!$G$24)/'mkt data'!$H$25</f>
        <v/>
      </c>
      <c r="N48" s="1325">
        <f>+(N47-'mkt data'!$G$23+'mkt data'!$G$24)/'mkt data'!$H$25</f>
        <v/>
      </c>
      <c r="O48" s="1325">
        <f>+(O47-'mkt data'!$G$23+'mkt data'!$G$24)/'mkt data'!$H$25</f>
        <v/>
      </c>
      <c r="P48" s="1325">
        <f>+(P47-'mkt data'!$G$23+'mkt data'!$G$24)/'mkt data'!$H$25</f>
        <v/>
      </c>
      <c r="Q48" s="1325">
        <f>+(Q47-'mkt data'!$G$23+'mkt data'!$G$24)/'mkt data'!$H$25</f>
        <v/>
      </c>
      <c r="R48" s="1348">
        <f>+(R47-'mkt data'!$G$23+'mkt data'!$G$24)/'mkt data'!$H$25</f>
        <v/>
      </c>
      <c r="S48" s="1348">
        <f>+(S47-'mkt data'!$G$23+'mkt data'!$G$24)/'mkt data'!$H$25</f>
        <v/>
      </c>
      <c r="T48" s="1348">
        <f>+(T47-'mkt data'!$G$23+'mkt data'!$G$24)/'mkt data'!$H$25</f>
        <v/>
      </c>
      <c r="U48" s="1348">
        <f>+(U47-'mkt data'!$G$23+'mkt data'!$G$24)/'mkt data'!$H$25</f>
        <v/>
      </c>
      <c r="V48" s="1348">
        <f>+(V47-'mkt data'!$G$23+'mkt data'!$G$24)/'mkt data'!$H$25</f>
        <v/>
      </c>
      <c r="W48" s="1348">
        <f>+(W47-'mkt data'!$G$23+'mkt data'!$G$24)/'mkt data'!$H$25</f>
        <v/>
      </c>
      <c r="X48" s="1348">
        <f>+(X47-'mkt data'!$G$23+'mkt data'!$G$24)/'mkt data'!$H$25</f>
        <v/>
      </c>
      <c r="Y48" s="1348">
        <f>+(Y47-'mkt data'!$G$23+'mkt data'!$G$24)/'mkt data'!$H$25</f>
        <v/>
      </c>
      <c r="Z48" s="1348">
        <f>+(Z47-'mkt data'!$G$23+'mkt data'!$G$24)/'mkt data'!$H$25</f>
        <v/>
      </c>
      <c r="AA48" s="1348">
        <f>+(AA47-'mkt data'!$G$23+'mkt data'!$G$24)/'mkt data'!$H$25</f>
        <v/>
      </c>
      <c r="AB48" s="1348">
        <f>+(AB47-'mkt data'!$G$23+'mkt data'!$G$24)/'mkt data'!$H$25</f>
        <v/>
      </c>
      <c r="AC48" s="1348">
        <f>+(AC47-'mkt data'!$G$23+'mkt data'!$G$24)/'mkt data'!$H$25</f>
        <v/>
      </c>
      <c r="AD48" s="1348">
        <f>+(AD47-'mkt data'!$G$23+'mkt data'!$G$24)/'mkt data'!$H$25</f>
        <v/>
      </c>
      <c r="AE48" s="1348">
        <f>+(AE47-'mkt data'!$G$23+'mkt data'!$G$24)/'mkt data'!$H$25</f>
        <v/>
      </c>
      <c r="AF48" s="1348">
        <f>+(AF47-'mkt data'!$G$23+'mkt data'!$G$24)/'mkt data'!$H$25</f>
        <v/>
      </c>
      <c r="AG48" s="1348">
        <f>+(AG47-'mkt data'!$G$23+'mkt data'!$G$24)/'mkt data'!$H$25</f>
        <v/>
      </c>
      <c r="AH48" s="1348">
        <f>+(AH47-'mkt data'!$G$23+'mkt data'!$G$24)/'mkt data'!$H$25</f>
        <v/>
      </c>
      <c r="AI48" s="1348">
        <f>+(AI47-'mkt data'!$G$23+'mkt data'!$G$24)/'mkt data'!$H$25</f>
        <v/>
      </c>
      <c r="AJ48" s="1348">
        <f>+(AJ47-'mkt data'!$G$23+'mkt data'!$G$24)/'mkt data'!$H$25</f>
        <v/>
      </c>
      <c r="AK48" s="1348">
        <f>+(AK47-'mkt data'!$G$23+'mkt data'!$G$24)/'mkt data'!$H$25</f>
        <v/>
      </c>
      <c r="AL48" s="1348">
        <f>+(AL47-'mkt data'!$G$23+'mkt data'!$G$24)/'mkt data'!$H$25</f>
        <v/>
      </c>
      <c r="AM48" s="1348">
        <f>+(AM47-'mkt data'!$G$23+'mkt data'!$G$24)/'mkt data'!$H$25</f>
        <v/>
      </c>
      <c r="AN48" s="1348">
        <f>+(AN47-'mkt data'!$G$23+'mkt data'!$G$24)/'mkt data'!$H$25</f>
        <v/>
      </c>
      <c r="AO48" s="1348">
        <f>+(AO47-'mkt data'!$G$23+'mkt data'!$G$24)/'mkt data'!$H$25</f>
        <v/>
      </c>
      <c r="AP48" s="1348">
        <f>+(AP47-'mkt data'!$G$23+'mkt data'!$G$24)/'mkt data'!$H$25</f>
        <v/>
      </c>
      <c r="AQ48" s="1348">
        <f>+(AQ47-'mkt data'!$G$23+'mkt data'!$G$24)/'mkt data'!$H$25</f>
        <v/>
      </c>
      <c r="AR48" s="1348">
        <f>+(AR47-'mkt data'!$G$23+'mkt data'!$G$24)/'mkt data'!$H$25</f>
        <v/>
      </c>
      <c r="AS48" s="1348">
        <f>+(AS47-'mkt data'!$G$23+'mkt data'!$G$24)/'mkt data'!$H$25</f>
        <v/>
      </c>
      <c r="AT48" s="1348">
        <f>+(AT47-'mkt data'!$G$23+'mkt data'!$G$24)/'mkt data'!$H$25</f>
        <v/>
      </c>
      <c r="AU48" s="1348">
        <f>+(AU47-'mkt data'!$G$23+'mkt data'!$G$24)/'mkt data'!$H$25</f>
        <v/>
      </c>
      <c r="AV48" s="1348">
        <f>+(AV47-'mkt data'!$G$23+'mkt data'!$G$24)/'mkt data'!$H$25</f>
        <v/>
      </c>
      <c r="AW48" s="1348">
        <f>+(AW47-'mkt data'!$G$23+'mkt data'!$G$24)/'mkt data'!$H$25</f>
        <v/>
      </c>
      <c r="AX48" s="1348">
        <f>+(AX47-'mkt data'!$G$23+'mkt data'!$G$24)/'mkt data'!$H$25</f>
        <v/>
      </c>
      <c r="AY48" s="1348">
        <f>+(AY47-'mkt data'!$G$23+'mkt data'!$G$24)/'mkt data'!$H$25</f>
        <v/>
      </c>
      <c r="AZ48" s="1348">
        <f>+(AZ47-'mkt data'!$G$23+'mkt data'!$G$24)/'mkt data'!$H$25</f>
        <v/>
      </c>
      <c r="BA48" s="1348">
        <f>+(BA47-'mkt data'!$G$23+'mkt data'!$G$24)/'mkt data'!$H$25</f>
        <v/>
      </c>
    </row>
    <row r="49">
      <c r="C49" s="64" t="n"/>
      <c r="D49" s="1325" t="n"/>
      <c r="E49" s="1325" t="n"/>
      <c r="F49" s="1325" t="n"/>
      <c r="G49" s="1325" t="n"/>
      <c r="I49" s="1325" t="n"/>
      <c r="J49" s="1325" t="n"/>
      <c r="K49" s="1325" t="n"/>
      <c r="L49" s="1325" t="n"/>
      <c r="M49" s="1325" t="n"/>
      <c r="N49" s="1325" t="n"/>
      <c r="O49" s="1325" t="n"/>
      <c r="P49" s="1325" t="n"/>
      <c r="Q49" s="1325" t="n"/>
      <c r="R49" s="1348" t="n"/>
      <c r="S49" s="1348" t="n"/>
      <c r="T49" s="1348" t="n"/>
      <c r="U49" s="1348" t="n"/>
      <c r="V49" s="1348" t="n"/>
      <c r="W49" s="1348" t="n"/>
      <c r="X49" s="1348" t="n"/>
      <c r="Y49" s="1348" t="n"/>
      <c r="Z49" s="1348" t="n"/>
      <c r="AA49" s="1348" t="n"/>
      <c r="AB49" s="1348" t="n"/>
      <c r="AC49" s="1348" t="n"/>
      <c r="AD49" s="1348" t="n"/>
      <c r="AE49" s="1348" t="n"/>
      <c r="AF49" s="1348" t="n"/>
      <c r="AG49" s="1348" t="n"/>
      <c r="AH49" s="1348" t="n"/>
      <c r="AI49" s="1348" t="n"/>
      <c r="AJ49" s="1348" t="n"/>
      <c r="AK49" s="1348" t="n"/>
      <c r="AL49" s="1348" t="n"/>
      <c r="AM49" s="1348" t="n"/>
      <c r="AN49" s="1348" t="n"/>
      <c r="AO49" s="1348" t="n"/>
      <c r="AP49" s="1348" t="n"/>
      <c r="AQ49" s="1348" t="n"/>
      <c r="AR49" s="1348" t="n"/>
      <c r="AS49" s="1348" t="n"/>
      <c r="AT49" s="1348" t="n"/>
      <c r="AU49" s="1348" t="n"/>
      <c r="AV49" s="1348" t="n"/>
      <c r="AW49" s="1348" t="n"/>
      <c r="AX49" s="1348" t="n"/>
      <c r="AY49" s="1348" t="n"/>
      <c r="AZ49" s="1348" t="n"/>
      <c r="BA49" s="1348" t="n"/>
    </row>
    <row r="50">
      <c r="B50" s="415">
        <f>+'mkt data'!G26</f>
        <v/>
      </c>
      <c r="C50" s="64" t="inlineStr">
        <is>
          <t>B3 anydrous ex plant</t>
        </is>
      </c>
      <c r="D50" s="1325">
        <f>+((D47-'mkt data'!$G$23)*'mkt data'!$H$26)+('mkt data'!$G$24)</f>
        <v/>
      </c>
      <c r="E50" s="1325">
        <f>+((E47-'mkt data'!$G$23)*'mkt data'!$H$26)+('mkt data'!$G$24)</f>
        <v/>
      </c>
      <c r="F50" s="1325">
        <f>+((F47-'mkt data'!$G$23)*'mkt data'!$H$26)+('mkt data'!$G$24)</f>
        <v/>
      </c>
      <c r="G50" s="1325">
        <f>+((G47-'mkt data'!$G$23)*'mkt data'!$H$26)+('mkt data'!$G$24)</f>
        <v/>
      </c>
      <c r="I50" s="1325">
        <f>+((I47-'mkt data'!$G$23)*'mkt data'!$H$26)+('mkt data'!$G$24)</f>
        <v/>
      </c>
      <c r="J50" s="1325">
        <f>+((J47-'mkt data'!$G$23)*'mkt data'!$H$26)+('mkt data'!$G$24)</f>
        <v/>
      </c>
      <c r="K50" s="1325">
        <f>+((K47-'mkt data'!$G$23)*'mkt data'!$H$26)+('mkt data'!$G$24)</f>
        <v/>
      </c>
      <c r="L50" s="1325">
        <f>+((L47-'mkt data'!$G$23)*'mkt data'!$H$26)+('mkt data'!$G$24)</f>
        <v/>
      </c>
      <c r="M50" s="1325">
        <f>+((M47-'mkt data'!$G$23)*'mkt data'!$H$26)+('mkt data'!$G$24)</f>
        <v/>
      </c>
      <c r="N50" s="1325">
        <f>+((N47-'mkt data'!$G$23)*'mkt data'!$H$26)+('mkt data'!$G$24)</f>
        <v/>
      </c>
      <c r="O50" s="1325">
        <f>+((O47-'mkt data'!$G$23)*'mkt data'!$H$26)+('mkt data'!$G$24)</f>
        <v/>
      </c>
      <c r="P50" s="1325">
        <f>+((P47-'mkt data'!$G$23)*'mkt data'!$H$26)+('mkt data'!$G$24)</f>
        <v/>
      </c>
      <c r="Q50" s="1325">
        <f>+((Q47-'mkt data'!$G$23)*'mkt data'!$H$26)+('mkt data'!$G$24)</f>
        <v/>
      </c>
      <c r="R50" s="1348">
        <f>+((R47-'mkt data'!$G$23)*'mkt data'!$H$26)+('mkt data'!$G$24)</f>
        <v/>
      </c>
      <c r="S50" s="1348">
        <f>+((S47-'mkt data'!$G$23)*'mkt data'!$H$26)+('mkt data'!$G$24)</f>
        <v/>
      </c>
      <c r="T50" s="1348">
        <f>+((T47-'mkt data'!$G$23)*'mkt data'!$H$26)+('mkt data'!$G$24)</f>
        <v/>
      </c>
      <c r="U50" s="1348">
        <f>+((U47-'mkt data'!$G$23)*'mkt data'!$H$26)+('mkt data'!$G$24)</f>
        <v/>
      </c>
      <c r="V50" s="1348">
        <f>+((V47-'mkt data'!$G$23)*'mkt data'!$H$26)+('mkt data'!$G$24)</f>
        <v/>
      </c>
      <c r="W50" s="1348">
        <f>+((W47-'mkt data'!$G$23)*'mkt data'!$H$26)+('mkt data'!$G$24)</f>
        <v/>
      </c>
      <c r="X50" s="1348">
        <f>+((X47-'mkt data'!$G$23)*'mkt data'!$H$26)+('mkt data'!$G$24)</f>
        <v/>
      </c>
      <c r="Y50" s="1348">
        <f>+((Y47-'mkt data'!$G$23)*'mkt data'!$H$26)+('mkt data'!$G$24)</f>
        <v/>
      </c>
      <c r="Z50" s="1348">
        <f>+((Z47-'mkt data'!$G$23)*'mkt data'!$H$26)+('mkt data'!$G$24)</f>
        <v/>
      </c>
      <c r="AA50" s="1348">
        <f>+((AA47-'mkt data'!$G$23)*'mkt data'!$H$26)+('mkt data'!$G$24)</f>
        <v/>
      </c>
      <c r="AB50" s="1348">
        <f>+((AB47-'mkt data'!$G$23)*'mkt data'!$H$26)+('mkt data'!$G$24)</f>
        <v/>
      </c>
      <c r="AC50" s="1348">
        <f>+((AC47-'mkt data'!$G$23)*'mkt data'!$H$26)+('mkt data'!$G$24)</f>
        <v/>
      </c>
      <c r="AD50" s="1348">
        <f>+((AD47-'mkt data'!$G$23)*'mkt data'!$H$26)+('mkt data'!$G$24)</f>
        <v/>
      </c>
      <c r="AE50" s="1348">
        <f>+((AE47-'mkt data'!$G$23)*'mkt data'!$H$26)+('mkt data'!$G$24)</f>
        <v/>
      </c>
      <c r="AF50" s="1348">
        <f>+((AF47-'mkt data'!$G$23)*'mkt data'!$H$26)+('mkt data'!$G$24)</f>
        <v/>
      </c>
      <c r="AG50" s="1348">
        <f>+((AG47-'mkt data'!$G$23)*'mkt data'!$H$26)+('mkt data'!$G$24)</f>
        <v/>
      </c>
      <c r="AH50" s="1348">
        <f>+((AH47-'mkt data'!$G$23)*'mkt data'!$H$26)+('mkt data'!$G$24)</f>
        <v/>
      </c>
      <c r="AI50" s="1348">
        <f>+((AI47-'mkt data'!$G$23)*'mkt data'!$H$26)+('mkt data'!$G$24)</f>
        <v/>
      </c>
      <c r="AJ50" s="1348">
        <f>+((AJ47-'mkt data'!$G$23)*'mkt data'!$H$26)+('mkt data'!$G$24)</f>
        <v/>
      </c>
      <c r="AK50" s="1348">
        <f>+((AK47-'mkt data'!$G$23)*'mkt data'!$H$26)+('mkt data'!$G$24)</f>
        <v/>
      </c>
      <c r="AL50" s="1348">
        <f>+((AL47-'mkt data'!$G$23)*'mkt data'!$H$26)+('mkt data'!$G$24)</f>
        <v/>
      </c>
      <c r="AM50" s="1348">
        <f>+((AM47-'mkt data'!$G$23)*'mkt data'!$H$26)+('mkt data'!$G$24)</f>
        <v/>
      </c>
      <c r="AN50" s="1348">
        <f>+((AN47-'mkt data'!$G$23)*'mkt data'!$H$26)+('mkt data'!$G$24)</f>
        <v/>
      </c>
      <c r="AO50" s="1348">
        <f>+((AO47-'mkt data'!$G$23)*'mkt data'!$H$26)+('mkt data'!$G$24)</f>
        <v/>
      </c>
      <c r="AP50" s="1348">
        <f>+((AP47-'mkt data'!$G$23)*'mkt data'!$H$26)+('mkt data'!$G$24)</f>
        <v/>
      </c>
      <c r="AQ50" s="1348">
        <f>+((AQ47-'mkt data'!$G$23)*'mkt data'!$H$26)+('mkt data'!$G$24)</f>
        <v/>
      </c>
      <c r="AR50" s="1348">
        <f>+((AR47-'mkt data'!$G$23)*'mkt data'!$H$26)+('mkt data'!$G$24)</f>
        <v/>
      </c>
      <c r="AS50" s="1348">
        <f>+((AS47-'mkt data'!$G$23)*'mkt data'!$H$26)+('mkt data'!$G$24)</f>
        <v/>
      </c>
      <c r="AT50" s="1348">
        <f>+((AT47-'mkt data'!$G$23)*'mkt data'!$H$26)+('mkt data'!$G$24)</f>
        <v/>
      </c>
      <c r="AU50" s="1348">
        <f>+((AU47-'mkt data'!$G$23)*'mkt data'!$H$26)+('mkt data'!$G$24)</f>
        <v/>
      </c>
      <c r="AV50" s="1348">
        <f>+((AV47-'mkt data'!$G$23)*'mkt data'!$H$26)+('mkt data'!$G$24)</f>
        <v/>
      </c>
      <c r="AW50" s="1348">
        <f>+((AW47-'mkt data'!$G$23)*'mkt data'!$H$26)+('mkt data'!$G$24)</f>
        <v/>
      </c>
      <c r="AX50" s="1348">
        <f>+((AX47-'mkt data'!$G$23)*'mkt data'!$H$26)+('mkt data'!$G$24)</f>
        <v/>
      </c>
      <c r="AY50" s="1348">
        <f>+((AY47-'mkt data'!$G$23)*'mkt data'!$H$26)+('mkt data'!$G$24)</f>
        <v/>
      </c>
      <c r="AZ50" s="1348">
        <f>+((AZ47-'mkt data'!$G$23)*'mkt data'!$H$26)+('mkt data'!$G$24)</f>
        <v/>
      </c>
      <c r="BA50" s="1348">
        <f>+((BA47-'mkt data'!$G$23)*'mkt data'!$H$26)+('mkt data'!$G$24)</f>
        <v/>
      </c>
    </row>
    <row r="51">
      <c r="C51" s="64" t="n"/>
      <c r="D51" s="1325" t="n"/>
      <c r="E51" s="1325" t="n"/>
      <c r="F51" s="1325" t="n"/>
      <c r="G51" s="1325" t="n"/>
      <c r="I51" s="1325" t="n"/>
      <c r="J51" s="1325" t="n"/>
      <c r="K51" s="1325" t="n"/>
      <c r="L51" s="1325" t="n"/>
      <c r="M51" s="1325" t="n"/>
      <c r="N51" s="1325" t="n"/>
      <c r="O51" s="1325" t="n"/>
      <c r="P51" s="1325" t="n"/>
      <c r="Q51" s="1325" t="n"/>
      <c r="R51" s="1348" t="n"/>
      <c r="S51" s="1348" t="n"/>
      <c r="T51" s="1348" t="n"/>
      <c r="U51" s="1348" t="n"/>
      <c r="V51" s="1348" t="n"/>
      <c r="W51" s="1348" t="n"/>
      <c r="X51" s="1348" t="n"/>
      <c r="Y51" s="1348" t="n"/>
      <c r="Z51" s="1348" t="n"/>
      <c r="AA51" s="1348" t="n"/>
      <c r="AB51" s="1348" t="n"/>
      <c r="AC51" s="1348" t="n"/>
      <c r="AD51" s="1348" t="n"/>
      <c r="AE51" s="1348" t="n"/>
      <c r="AF51" s="1348" t="n"/>
      <c r="AG51" s="1348" t="n"/>
      <c r="AH51" s="1348" t="n"/>
      <c r="AI51" s="1348" t="n"/>
      <c r="AJ51" s="1348" t="n"/>
      <c r="AK51" s="1348" t="n"/>
      <c r="AL51" s="1348" t="n"/>
      <c r="AM51" s="1348" t="n"/>
      <c r="AN51" s="1348" t="n"/>
      <c r="AO51" s="1348" t="n"/>
      <c r="AP51" s="1348" t="n"/>
      <c r="AQ51" s="1348" t="n"/>
      <c r="AR51" s="1348" t="n"/>
      <c r="AS51" s="1348" t="n"/>
      <c r="AT51" s="1348" t="n"/>
      <c r="AU51" s="1348" t="n"/>
      <c r="AV51" s="1348" t="n"/>
      <c r="AW51" s="1348" t="n"/>
      <c r="AX51" s="1348" t="n"/>
      <c r="AY51" s="1348" t="n"/>
      <c r="AZ51" s="1348" t="n"/>
      <c r="BA51" s="1348" t="n"/>
    </row>
    <row r="52">
      <c r="B52" s="60">
        <f>470/0.867</f>
        <v/>
      </c>
      <c r="C52" s="259" t="inlineStr">
        <is>
          <t>B3 CS to NE (brl/cbm)</t>
        </is>
      </c>
      <c r="D52" s="1333">
        <f>+D50+$B$52</f>
        <v/>
      </c>
      <c r="E52" s="1333">
        <f>+E50+$B$52</f>
        <v/>
      </c>
      <c r="F52" s="1333">
        <f>+F50+$B$52</f>
        <v/>
      </c>
      <c r="G52" s="1333">
        <f>+G50+$B$52</f>
        <v/>
      </c>
      <c r="I52" s="1333">
        <f>+I50+$B$52</f>
        <v/>
      </c>
      <c r="J52" s="1343">
        <f>+J50+$B$52</f>
        <v/>
      </c>
      <c r="K52" s="1343">
        <f>+K50+$B$52</f>
        <v/>
      </c>
      <c r="L52" s="1343">
        <f>+L50+$B$52</f>
        <v/>
      </c>
      <c r="M52" s="1344">
        <f>+M50+$B$52</f>
        <v/>
      </c>
      <c r="N52" s="1344">
        <f>+N50+$B$52</f>
        <v/>
      </c>
      <c r="O52" s="1344">
        <f>+O50+$B$52</f>
        <v/>
      </c>
      <c r="P52" s="1344">
        <f>+P50+$B$52</f>
        <v/>
      </c>
      <c r="Q52" s="1344">
        <f>+Q50+$B$52</f>
        <v/>
      </c>
      <c r="R52" s="1344">
        <f>+R50+$B$52</f>
        <v/>
      </c>
      <c r="S52" s="1344">
        <f>+S50+$B$52</f>
        <v/>
      </c>
      <c r="T52" s="1344">
        <f>+T50+$B$52</f>
        <v/>
      </c>
      <c r="U52" s="1344">
        <f>+U50+$B$52</f>
        <v/>
      </c>
      <c r="V52" s="1344">
        <f>+V50+$B$52</f>
        <v/>
      </c>
      <c r="W52" s="1344">
        <f>+W50+$B$52</f>
        <v/>
      </c>
      <c r="X52" s="1344">
        <f>+X50+$B$52</f>
        <v/>
      </c>
      <c r="Y52" s="1344">
        <f>+Y50+$B$52</f>
        <v/>
      </c>
      <c r="Z52" s="1344">
        <f>+Z50+$B$52</f>
        <v/>
      </c>
      <c r="AA52" s="1344">
        <f>+AA50+$B$52</f>
        <v/>
      </c>
      <c r="AB52" s="1344">
        <f>+AB50+$B$52</f>
        <v/>
      </c>
      <c r="AC52" s="1344">
        <f>+AC50+$B$52</f>
        <v/>
      </c>
      <c r="AD52" s="1344">
        <f>+AD50+$B$52</f>
        <v/>
      </c>
      <c r="AE52" s="1344">
        <f>+AE50+$B$52</f>
        <v/>
      </c>
      <c r="AF52" s="1344">
        <f>+AF50+$B$52</f>
        <v/>
      </c>
      <c r="AG52" s="1344">
        <f>+AG50+$B$52</f>
        <v/>
      </c>
      <c r="AH52" s="1344">
        <f>+AH50+$B$52</f>
        <v/>
      </c>
      <c r="AI52" s="1344">
        <f>+AI50+$B$52</f>
        <v/>
      </c>
      <c r="AJ52" s="1344">
        <f>+AJ50+$B$52</f>
        <v/>
      </c>
      <c r="AK52" s="1344">
        <f>+AK50+$B$52</f>
        <v/>
      </c>
      <c r="AL52" s="1344">
        <f>+AL50+$B$52</f>
        <v/>
      </c>
      <c r="AM52" s="1344">
        <f>+AM50+$B$52</f>
        <v/>
      </c>
      <c r="AN52" s="1344">
        <f>+AN50+$B$52</f>
        <v/>
      </c>
      <c r="AO52" s="1344">
        <f>+AO50+$B$52</f>
        <v/>
      </c>
      <c r="AP52" s="1344">
        <f>+AP50+$B$52</f>
        <v/>
      </c>
      <c r="AQ52" s="1344">
        <f>+AQ50+$B$52</f>
        <v/>
      </c>
      <c r="AR52" s="1344">
        <f>+AR50+$B$52</f>
        <v/>
      </c>
      <c r="AS52" s="1344">
        <f>+AS50+$B$52</f>
        <v/>
      </c>
      <c r="AT52" s="1344">
        <f>+AT50+$B$52</f>
        <v/>
      </c>
      <c r="AU52" s="1344">
        <f>+AU50+$B$52</f>
        <v/>
      </c>
      <c r="AV52" s="1344">
        <f>+AV50+$B$52</f>
        <v/>
      </c>
      <c r="AW52" s="1344">
        <f>+AW50+$B$52</f>
        <v/>
      </c>
      <c r="AX52" s="1344">
        <f>+AX50+$B$52</f>
        <v/>
      </c>
      <c r="AY52" s="1344">
        <f>+AY50+$B$52</f>
        <v/>
      </c>
      <c r="AZ52" s="1344">
        <f>+AZ50+$B$52</f>
        <v/>
      </c>
      <c r="BA52" s="1344">
        <f>+BA50+$B$52</f>
        <v/>
      </c>
    </row>
    <row r="53" ht="15.75" customHeight="1" s="1129" thickBot="1">
      <c r="C53" s="2" t="n"/>
      <c r="D53" s="124" t="n">
        <v>44531</v>
      </c>
      <c r="E53" s="346" t="n">
        <v>44562</v>
      </c>
      <c r="F53" s="124" t="n">
        <v>44593</v>
      </c>
      <c r="G53" s="124" t="n">
        <v>44621</v>
      </c>
      <c r="I53" s="124" t="n">
        <v>44652</v>
      </c>
      <c r="J53" s="124" t="n">
        <v>44682</v>
      </c>
      <c r="K53" s="124" t="n">
        <v>44713</v>
      </c>
      <c r="L53" s="124" t="n">
        <v>44743</v>
      </c>
      <c r="M53" s="124" t="n">
        <v>44774</v>
      </c>
      <c r="N53" s="124" t="n">
        <v>44805</v>
      </c>
      <c r="O53" s="124" t="n">
        <v>44835</v>
      </c>
      <c r="P53" s="124" t="n">
        <v>44866</v>
      </c>
      <c r="Q53" s="124" t="n">
        <v>44896</v>
      </c>
      <c r="R53" s="740" t="n">
        <v>44927</v>
      </c>
      <c r="S53" s="740" t="n">
        <v>44958</v>
      </c>
      <c r="T53" s="740" t="n">
        <v>44986</v>
      </c>
      <c r="U53" s="740" t="n">
        <v>45017</v>
      </c>
      <c r="V53" s="740" t="n">
        <v>45047</v>
      </c>
      <c r="W53" s="740" t="n">
        <v>45078</v>
      </c>
      <c r="X53" s="740" t="n">
        <v>45108</v>
      </c>
      <c r="Y53" s="740" t="n">
        <v>45139</v>
      </c>
      <c r="Z53" s="740" t="n">
        <v>45170</v>
      </c>
      <c r="AA53" s="740" t="n">
        <v>45200</v>
      </c>
      <c r="AB53" s="740" t="n">
        <v>45231</v>
      </c>
      <c r="AC53" s="740" t="n">
        <v>45261</v>
      </c>
      <c r="AD53" s="740" t="n">
        <v>45292</v>
      </c>
      <c r="AE53" s="740" t="n">
        <v>45323</v>
      </c>
      <c r="AF53" s="740" t="n">
        <v>45352</v>
      </c>
      <c r="AG53" s="740" t="n">
        <v>45383</v>
      </c>
      <c r="AH53" s="740" t="n">
        <v>45413</v>
      </c>
      <c r="AI53" s="740" t="n">
        <v>45444</v>
      </c>
      <c r="AJ53" s="740" t="n">
        <v>45474</v>
      </c>
      <c r="AK53" s="740" t="n">
        <v>45505</v>
      </c>
      <c r="AL53" s="740" t="n">
        <v>45536</v>
      </c>
      <c r="AM53" s="740" t="n">
        <v>45566</v>
      </c>
      <c r="AN53" s="740" t="n">
        <v>45597</v>
      </c>
      <c r="AO53" s="740" t="n">
        <v>45627</v>
      </c>
      <c r="AP53" s="740" t="n">
        <v>45658</v>
      </c>
      <c r="AQ53" s="740" t="n">
        <v>45689</v>
      </c>
      <c r="AR53" s="740" t="n">
        <v>45717</v>
      </c>
      <c r="AS53" s="740" t="n">
        <v>45748</v>
      </c>
      <c r="AT53" s="740" t="n">
        <v>45778</v>
      </c>
      <c r="AU53" s="740" t="n">
        <v>45809</v>
      </c>
      <c r="AV53" s="740" t="n">
        <v>45839</v>
      </c>
      <c r="AW53" s="740" t="n">
        <v>45870</v>
      </c>
      <c r="AX53" s="740" t="n">
        <v>45901</v>
      </c>
      <c r="AY53" s="740" t="n">
        <v>45931</v>
      </c>
      <c r="AZ53" s="740" t="n">
        <v>45962</v>
      </c>
      <c r="BA53" s="740" t="n">
        <v>45992</v>
      </c>
    </row>
    <row r="54" hidden="1" s="1129">
      <c r="C54" s="2" t="inlineStr">
        <is>
          <t>ARB (brl/cbm)</t>
        </is>
      </c>
      <c r="D54" s="1335">
        <f>+D52-D25</f>
        <v/>
      </c>
      <c r="E54" s="1335">
        <f>+E52-E25</f>
        <v/>
      </c>
      <c r="F54" s="1335">
        <f>+F52-F25</f>
        <v/>
      </c>
      <c r="G54" s="1335">
        <f>+G52-G25</f>
        <v/>
      </c>
      <c r="I54" s="1337">
        <f>+I52-I25</f>
        <v/>
      </c>
      <c r="J54" s="1337">
        <f>+J52-J25</f>
        <v/>
      </c>
      <c r="K54" s="1337">
        <f>+K52-K25</f>
        <v/>
      </c>
      <c r="L54" s="1337">
        <f>+L52-L25</f>
        <v/>
      </c>
      <c r="M54" s="1337">
        <f>+M52-M25</f>
        <v/>
      </c>
      <c r="N54" s="1337">
        <f>+N52-N25</f>
        <v/>
      </c>
      <c r="O54" s="1337">
        <f>+O52-O25</f>
        <v/>
      </c>
      <c r="P54" s="1337">
        <f>+P52-P25</f>
        <v/>
      </c>
      <c r="Q54" s="1337">
        <f>+Q52-Q25</f>
        <v/>
      </c>
      <c r="R54" s="1353">
        <f>+R52-R25</f>
        <v/>
      </c>
      <c r="S54" s="1353">
        <f>+S52-S25</f>
        <v/>
      </c>
      <c r="T54" s="1353">
        <f>+T52-T25</f>
        <v/>
      </c>
      <c r="U54" s="1353">
        <f>+U52-U25</f>
        <v/>
      </c>
      <c r="V54" s="1353">
        <f>+V52-V25</f>
        <v/>
      </c>
      <c r="W54" s="1353">
        <f>+W52-W25</f>
        <v/>
      </c>
      <c r="X54" s="1353">
        <f>+X52-X25</f>
        <v/>
      </c>
      <c r="Y54" s="1353">
        <f>+Y52-Y25</f>
        <v/>
      </c>
      <c r="Z54" s="1353">
        <f>+Z52-Z25</f>
        <v/>
      </c>
      <c r="AA54" s="1353">
        <f>+AA52-AA25</f>
        <v/>
      </c>
      <c r="AB54" s="1353">
        <f>+AB52-AB25</f>
        <v/>
      </c>
      <c r="AC54" s="1353">
        <f>+AC52-AC25</f>
        <v/>
      </c>
      <c r="AD54" s="1353">
        <f>+AD52-AD25</f>
        <v/>
      </c>
      <c r="AE54" s="1353">
        <f>+AE52-AE25</f>
        <v/>
      </c>
      <c r="AF54" s="1353">
        <f>+AF52-AF25</f>
        <v/>
      </c>
      <c r="AG54" s="1353">
        <f>+AG52-AG25</f>
        <v/>
      </c>
      <c r="AH54" s="1353">
        <f>+AH52-AH25</f>
        <v/>
      </c>
      <c r="AI54" s="1353">
        <f>+AI52-AI25</f>
        <v/>
      </c>
      <c r="AJ54" s="1353">
        <f>+AJ52-AJ25</f>
        <v/>
      </c>
      <c r="AK54" s="1353">
        <f>+AK52-AK25</f>
        <v/>
      </c>
      <c r="AL54" s="1353">
        <f>+AL52-AL25</f>
        <v/>
      </c>
      <c r="AM54" s="1353">
        <f>+AM52-AM25</f>
        <v/>
      </c>
      <c r="AN54" s="1353">
        <f>+AN52-AN25</f>
        <v/>
      </c>
      <c r="AO54" s="1353">
        <f>+AO52-AO25</f>
        <v/>
      </c>
      <c r="AP54" s="1353">
        <f>+AP52-AP25</f>
        <v/>
      </c>
      <c r="AQ54" s="1353">
        <f>+AQ52-AQ25</f>
        <v/>
      </c>
      <c r="AR54" s="1353">
        <f>+AR52-AR25</f>
        <v/>
      </c>
      <c r="AS54" s="1353">
        <f>+AS52-AS25</f>
        <v/>
      </c>
      <c r="AT54" s="1353">
        <f>+AT52-AT25</f>
        <v/>
      </c>
      <c r="AU54" s="1353">
        <f>+AU52-AU25</f>
        <v/>
      </c>
      <c r="AV54" s="1353">
        <f>+AV52-AV25</f>
        <v/>
      </c>
      <c r="AW54" s="1353">
        <f>+AW52-AW25</f>
        <v/>
      </c>
      <c r="AX54" s="1353">
        <f>+AX52-AX25</f>
        <v/>
      </c>
      <c r="AY54" s="1353">
        <f>+AY52-AY25</f>
        <v/>
      </c>
      <c r="AZ54" s="1353">
        <f>+AZ52-AZ25</f>
        <v/>
      </c>
      <c r="BA54" s="1353">
        <f>+BA52-BA25</f>
        <v/>
      </c>
    </row>
    <row r="55">
      <c r="C55" s="2" t="inlineStr">
        <is>
          <t>ARB (usd/cbm)</t>
        </is>
      </c>
      <c r="D55" s="1335">
        <f>+D54/$E$1</f>
        <v/>
      </c>
      <c r="E55" s="1335">
        <f>+E54/E2</f>
        <v/>
      </c>
      <c r="F55" s="1335">
        <f>+F54/F2</f>
        <v/>
      </c>
      <c r="G55" s="1335">
        <f>+G54/G2</f>
        <v/>
      </c>
      <c r="I55" s="1290">
        <f>+I54/H2</f>
        <v/>
      </c>
      <c r="J55" s="1290">
        <f>+J54/I2</f>
        <v/>
      </c>
      <c r="K55" s="1290">
        <f>+K54/J2</f>
        <v/>
      </c>
      <c r="L55" s="1290">
        <f>+L54/L2</f>
        <v/>
      </c>
      <c r="M55" s="1290">
        <f>+M54/M2</f>
        <v/>
      </c>
      <c r="N55" s="1290">
        <f>+N54/N2</f>
        <v/>
      </c>
      <c r="O55" s="1290">
        <f>+O54/O2</f>
        <v/>
      </c>
      <c r="P55" s="1290">
        <f>+P54/P2</f>
        <v/>
      </c>
      <c r="Q55" s="1290">
        <f>+Q54/Q2</f>
        <v/>
      </c>
      <c r="R55" s="1361">
        <f>+R54/R2</f>
        <v/>
      </c>
      <c r="S55" s="1361">
        <f>+S54/S2</f>
        <v/>
      </c>
      <c r="T55" s="1361">
        <f>+T54/T2</f>
        <v/>
      </c>
      <c r="U55" s="1361">
        <f>+U54/U2</f>
        <v/>
      </c>
      <c r="V55" s="1361">
        <f>+V54/V2</f>
        <v/>
      </c>
      <c r="W55" s="1361">
        <f>+W54/W2</f>
        <v/>
      </c>
      <c r="X55" s="1361">
        <f>+X54/X2</f>
        <v/>
      </c>
      <c r="Y55" s="1361">
        <f>+Y54/Y2</f>
        <v/>
      </c>
      <c r="Z55" s="1361">
        <f>+Z54/Z2</f>
        <v/>
      </c>
      <c r="AA55" s="1361">
        <f>+AA54/AA2</f>
        <v/>
      </c>
      <c r="AB55" s="1361">
        <f>+AB54/AB2</f>
        <v/>
      </c>
      <c r="AC55" s="1361">
        <f>+AC54/AC2</f>
        <v/>
      </c>
      <c r="AD55" s="1361">
        <f>+AD54/AD2</f>
        <v/>
      </c>
      <c r="AE55" s="1361">
        <f>+AE54/AE2</f>
        <v/>
      </c>
      <c r="AF55" s="1361">
        <f>+AF54/AF2</f>
        <v/>
      </c>
      <c r="AG55" s="1361">
        <f>+AG54/AG2</f>
        <v/>
      </c>
      <c r="AH55" s="1361">
        <f>+AH54/AH2</f>
        <v/>
      </c>
      <c r="AI55" s="1361">
        <f>+AI54/AI2</f>
        <v/>
      </c>
      <c r="AJ55" s="1361">
        <f>+AJ54/AJ2</f>
        <v/>
      </c>
      <c r="AK55" s="1361">
        <f>+AK54/AK2</f>
        <v/>
      </c>
      <c r="AL55" s="1361">
        <f>+AL54/AL2</f>
        <v/>
      </c>
      <c r="AM55" s="1361">
        <f>+AM54/AM2</f>
        <v/>
      </c>
      <c r="AN55" s="1361">
        <f>+AN54/AN2</f>
        <v/>
      </c>
      <c r="AO55" s="1361">
        <f>+AO54/AO2</f>
        <v/>
      </c>
      <c r="AP55" s="1361">
        <f>+AP54/AP2</f>
        <v/>
      </c>
      <c r="AQ55" s="1361">
        <f>+AQ54/AQ2</f>
        <v/>
      </c>
      <c r="AR55" s="1361">
        <f>+AR54/AR2</f>
        <v/>
      </c>
      <c r="AS55" s="1361">
        <f>+AS54/AS2</f>
        <v/>
      </c>
      <c r="AT55" s="1361">
        <f>+AT54/AT2</f>
        <v/>
      </c>
      <c r="AU55" s="1361">
        <f>+AU54/AU2</f>
        <v/>
      </c>
      <c r="AV55" s="1361">
        <f>+AV54/AV2</f>
        <v/>
      </c>
      <c r="AW55" s="1361">
        <f>+AW54/AW2</f>
        <v/>
      </c>
      <c r="AX55" s="1361">
        <f>+AX54/AX2</f>
        <v/>
      </c>
      <c r="AY55" s="1361">
        <f>+AY54/AY2</f>
        <v/>
      </c>
      <c r="AZ55" s="1361">
        <f>+AZ54/AZ2</f>
        <v/>
      </c>
      <c r="BA55" s="1361">
        <f>+BA54/BA2</f>
        <v/>
      </c>
    </row>
    <row r="56">
      <c r="C56" s="649" t="inlineStr">
        <is>
          <t>ARB (usd/gal)</t>
        </is>
      </c>
      <c r="D56" s="1339" t="n"/>
      <c r="E56" s="1339" t="n"/>
      <c r="F56" s="1339" t="n"/>
      <c r="G56" s="1339" t="n"/>
      <c r="I56" s="1340">
        <f>+I55/264.172</f>
        <v/>
      </c>
      <c r="J56" s="1340">
        <f>+J55/264.172</f>
        <v/>
      </c>
      <c r="K56" s="1340">
        <f>+K55/264.172</f>
        <v/>
      </c>
      <c r="L56" s="1340">
        <f>+L55/264.172</f>
        <v/>
      </c>
      <c r="M56" s="1340">
        <f>+M55/264.172</f>
        <v/>
      </c>
      <c r="N56" s="1340">
        <f>+N55/264.172</f>
        <v/>
      </c>
      <c r="O56" s="1340">
        <f>+O55/264.172</f>
        <v/>
      </c>
      <c r="P56" s="1340">
        <f>+P55/264.172</f>
        <v/>
      </c>
      <c r="Q56" s="1340">
        <f>+Q55/264.172</f>
        <v/>
      </c>
      <c r="R56" s="1370">
        <f>+R55/264.172</f>
        <v/>
      </c>
      <c r="S56" s="1370">
        <f>+S55/264.172</f>
        <v/>
      </c>
      <c r="T56" s="1370">
        <f>+T55/264.172</f>
        <v/>
      </c>
      <c r="U56" s="1370">
        <f>+U55/264.172</f>
        <v/>
      </c>
      <c r="V56" s="1370">
        <f>+V55/264.172</f>
        <v/>
      </c>
      <c r="W56" s="1370">
        <f>+W55/264.172</f>
        <v/>
      </c>
      <c r="X56" s="1370">
        <f>+X55/264.172</f>
        <v/>
      </c>
      <c r="Y56" s="1370">
        <f>+Y55/264.172</f>
        <v/>
      </c>
      <c r="Z56" s="1370">
        <f>+Z55/264.172</f>
        <v/>
      </c>
      <c r="AA56" s="1370">
        <f>+AA55/264.172</f>
        <v/>
      </c>
      <c r="AB56" s="1370">
        <f>+AB55/264.172</f>
        <v/>
      </c>
      <c r="AC56" s="1370">
        <f>+AC55/264.172</f>
        <v/>
      </c>
      <c r="AD56" s="1370">
        <f>+AD55/264.172</f>
        <v/>
      </c>
      <c r="AE56" s="1370">
        <f>+AE55/264.172</f>
        <v/>
      </c>
      <c r="AF56" s="1370">
        <f>+AF55/264.172</f>
        <v/>
      </c>
      <c r="AG56" s="1370">
        <f>+AG55/264.172</f>
        <v/>
      </c>
      <c r="AH56" s="1370">
        <f>+AH55/264.172</f>
        <v/>
      </c>
      <c r="AI56" s="1370">
        <f>+AI55/264.172</f>
        <v/>
      </c>
      <c r="AJ56" s="1370">
        <f>+AJ55/264.172</f>
        <v/>
      </c>
      <c r="AK56" s="1370">
        <f>+AK55/264.172</f>
        <v/>
      </c>
      <c r="AL56" s="1370">
        <f>+AL55/264.172</f>
        <v/>
      </c>
      <c r="AM56" s="1370">
        <f>+AM55/264.172</f>
        <v/>
      </c>
      <c r="AN56" s="1370">
        <f>+AN55/264.172</f>
        <v/>
      </c>
      <c r="AO56" s="1370">
        <f>+AO55/264.172</f>
        <v/>
      </c>
      <c r="AP56" s="1370">
        <f>+AP55/264.172</f>
        <v/>
      </c>
      <c r="AQ56" s="1370">
        <f>+AQ55/264.172</f>
        <v/>
      </c>
      <c r="AR56" s="1370">
        <f>+AR55/264.172</f>
        <v/>
      </c>
      <c r="AS56" s="1370">
        <f>+AS55/264.172</f>
        <v/>
      </c>
      <c r="AT56" s="1370">
        <f>+AT55/264.172</f>
        <v/>
      </c>
      <c r="AU56" s="1370">
        <f>+AU55/264.172</f>
        <v/>
      </c>
      <c r="AV56" s="1370">
        <f>+AV55/264.172</f>
        <v/>
      </c>
      <c r="AW56" s="1370">
        <f>+AW55/264.172</f>
        <v/>
      </c>
      <c r="AX56" s="1370">
        <f>+AX55/264.172</f>
        <v/>
      </c>
      <c r="AY56" s="1370">
        <f>+AY55/264.172</f>
        <v/>
      </c>
      <c r="AZ56" s="1370">
        <f>+AZ55/264.172</f>
        <v/>
      </c>
      <c r="BA56" s="1370">
        <f>+BA55/264.172</f>
        <v/>
      </c>
    </row>
  </sheetData>
  <pageMargins left="0.7" right="0.7" top="0.75" bottom="0.75" header="0.3" footer="0.3"/>
  <legacyDrawing xmlns:r="http://schemas.openxmlformats.org/officeDocument/2006/relationships" r:id="anysvml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51"/>
  <sheetViews>
    <sheetView topLeftCell="A27" workbookViewId="0">
      <selection activeCell="AT29" sqref="AT29"/>
    </sheetView>
  </sheetViews>
  <sheetFormatPr baseColWidth="10" defaultColWidth="8.85546875" defaultRowHeight="15"/>
  <cols>
    <col width="12" bestFit="1" customWidth="1" style="1129" min="1" max="1"/>
    <col width="7" bestFit="1" customWidth="1" style="1129" min="2" max="2"/>
    <col width="19.42578125" customWidth="1" style="1129" min="3" max="3"/>
    <col hidden="1" width="9.140625" customWidth="1" style="1129" min="4" max="4"/>
    <col hidden="1" width="9.5703125" customWidth="1" style="1129" min="5" max="5"/>
    <col hidden="1" width="9.140625" customWidth="1" style="1129" min="6" max="6"/>
    <col hidden="1" width="8.85546875" customWidth="1" style="1129" min="7" max="11"/>
    <col hidden="1" width="8.5703125" customWidth="1" style="1129" min="12" max="13"/>
    <col hidden="1" width="8.85546875" customWidth="1" style="1129" min="14" max="17"/>
    <col hidden="1" width="8.85546875" customWidth="1" style="178" min="18" max="23"/>
    <col hidden="1" width="8.85546875" customWidth="1" style="1129" min="24" max="31"/>
    <col hidden="1" width="13" customWidth="1" style="1129" min="32" max="44"/>
  </cols>
  <sheetData>
    <row r="1">
      <c r="A1" s="419" t="n">
        <v>0.789</v>
      </c>
      <c r="C1" s="64" t="n"/>
      <c r="E1" s="103">
        <f>+'settlement day'!M30</f>
        <v/>
      </c>
    </row>
    <row r="2">
      <c r="A2" s="419" t="n">
        <v>264.172</v>
      </c>
      <c r="C2" s="423" t="inlineStr">
        <is>
          <t>FX</t>
        </is>
      </c>
      <c r="D2" s="424">
        <f>+'settlement day'!M30</f>
        <v/>
      </c>
      <c r="E2" s="424">
        <f>+'settlement day'!N30</f>
        <v/>
      </c>
      <c r="F2" s="424">
        <f>+'settlement day'!O30</f>
        <v/>
      </c>
      <c r="G2" s="424">
        <f>+'settlement day'!P30</f>
        <v/>
      </c>
      <c r="H2" s="424">
        <f>+'settlement day'!Q30</f>
        <v/>
      </c>
      <c r="I2" s="424">
        <f>+'settlement day'!R30</f>
        <v/>
      </c>
      <c r="J2" s="424">
        <f>+'settlement day'!S30</f>
        <v/>
      </c>
      <c r="K2" s="424">
        <f>+'settlement day'!T30</f>
        <v/>
      </c>
      <c r="L2" s="424">
        <f>+'settlement day'!U30</f>
        <v/>
      </c>
      <c r="M2" s="424">
        <f>+'settlement day'!V30</f>
        <v/>
      </c>
      <c r="N2" s="424">
        <f>+'settlement day'!W30</f>
        <v/>
      </c>
      <c r="O2" s="424">
        <f>+'settlement day'!X30</f>
        <v/>
      </c>
      <c r="P2" s="424">
        <f>+'settlement day'!Y30</f>
        <v/>
      </c>
      <c r="Q2" s="424">
        <f>+'settlement day'!Z30</f>
        <v/>
      </c>
      <c r="R2" s="739">
        <f>+'settlement day'!AA30</f>
        <v/>
      </c>
      <c r="S2" s="739">
        <f>+'settlement day'!AB30</f>
        <v/>
      </c>
      <c r="T2" s="739">
        <f>+'settlement day'!AC30</f>
        <v/>
      </c>
      <c r="U2" s="739">
        <f>+'settlement day'!AD30</f>
        <v/>
      </c>
      <c r="V2" s="739">
        <f>+'settlement day'!AE30</f>
        <v/>
      </c>
      <c r="W2" s="739">
        <f>+'settlement day'!AF30</f>
        <v/>
      </c>
      <c r="X2" s="739">
        <f>+'settlement day'!AG30</f>
        <v/>
      </c>
      <c r="Y2" s="739">
        <f>+'settlement day'!AH30</f>
        <v/>
      </c>
      <c r="Z2" s="739">
        <f>+'settlement day'!AI30</f>
        <v/>
      </c>
      <c r="AA2" s="739">
        <f>+'settlement day'!AJ30</f>
        <v/>
      </c>
      <c r="AB2" s="739">
        <f>+'settlement day'!AK30</f>
        <v/>
      </c>
      <c r="AC2" s="739">
        <f>+'settlement day'!AL30</f>
        <v/>
      </c>
      <c r="AD2" s="739">
        <f>+'settlement day'!AM30</f>
        <v/>
      </c>
      <c r="AE2" s="739">
        <f>+'settlement day'!AN30</f>
        <v/>
      </c>
      <c r="AF2" s="739">
        <f>+'settlement day'!AO30</f>
        <v/>
      </c>
      <c r="AG2" s="739">
        <f>+'settlement day'!AP30</f>
        <v/>
      </c>
      <c r="AH2" s="739">
        <f>+'settlement day'!AQ30</f>
        <v/>
      </c>
      <c r="AI2" s="739">
        <f>+'settlement day'!AR30</f>
        <v/>
      </c>
      <c r="AJ2" s="739">
        <f>+'settlement day'!AS30</f>
        <v/>
      </c>
      <c r="AK2" s="739">
        <f>+'settlement day'!AT30</f>
        <v/>
      </c>
      <c r="AL2" s="739">
        <f>+'settlement day'!AU30</f>
        <v/>
      </c>
      <c r="AM2" s="739">
        <f>+'settlement day'!AV30</f>
        <v/>
      </c>
      <c r="AN2" s="739">
        <f>+'settlement day'!AW30</f>
        <v/>
      </c>
      <c r="AO2" s="739">
        <f>+'settlement day'!AX30</f>
        <v/>
      </c>
      <c r="AP2" s="739">
        <f>+'settlement day'!AY30</f>
        <v/>
      </c>
      <c r="AQ2" s="739">
        <f>+'settlement day'!AZ30</f>
        <v/>
      </c>
      <c r="AR2" s="739">
        <f>+'settlement day'!BA30</f>
        <v/>
      </c>
      <c r="AS2" s="739">
        <f>+'settlement day'!BB30</f>
        <v/>
      </c>
      <c r="AT2" s="739">
        <f>+'settlement day'!BC30</f>
        <v/>
      </c>
      <c r="AU2" s="739">
        <f>+'settlement day'!BD30</f>
        <v/>
      </c>
      <c r="AV2" s="739">
        <f>+'settlement day'!BE30</f>
        <v/>
      </c>
      <c r="AW2" s="739">
        <f>+'settlement day'!BF30</f>
        <v/>
      </c>
      <c r="AX2" s="739">
        <f>+'settlement day'!BG30</f>
        <v/>
      </c>
      <c r="AY2" s="739">
        <f>+'settlement day'!BH30</f>
        <v/>
      </c>
      <c r="AZ2" s="739">
        <f>+'settlement day'!BI30</f>
        <v/>
      </c>
      <c r="BA2" s="739">
        <f>+'settlement day'!BJ30</f>
        <v/>
      </c>
    </row>
    <row r="3" ht="15.75" customHeight="1" s="1129" thickBot="1">
      <c r="C3" s="64" t="n"/>
      <c r="D3" s="124" t="n">
        <v>44501</v>
      </c>
      <c r="E3" s="124" t="n">
        <v>44531</v>
      </c>
      <c r="F3" s="124" t="n">
        <v>44562</v>
      </c>
      <c r="G3" s="124" t="n">
        <v>44593</v>
      </c>
      <c r="H3" s="124" t="n">
        <v>44621</v>
      </c>
      <c r="I3" s="124" t="n">
        <v>44652</v>
      </c>
      <c r="J3" s="124" t="n">
        <v>44682</v>
      </c>
      <c r="K3" s="124" t="n">
        <v>44713</v>
      </c>
      <c r="L3" s="124" t="n">
        <v>44743</v>
      </c>
      <c r="M3" s="124" t="n">
        <v>44774</v>
      </c>
      <c r="N3" s="124" t="n">
        <v>44805</v>
      </c>
      <c r="O3" s="124" t="n">
        <v>44835</v>
      </c>
      <c r="P3" s="124" t="n">
        <v>44866</v>
      </c>
      <c r="Q3" s="124" t="n">
        <v>44896</v>
      </c>
      <c r="R3" s="740" t="n">
        <v>44927</v>
      </c>
      <c r="S3" s="740" t="n">
        <v>44958</v>
      </c>
      <c r="T3" s="740" t="n">
        <v>44986</v>
      </c>
      <c r="U3" s="740" t="n">
        <v>45017</v>
      </c>
      <c r="V3" s="740" t="n">
        <v>45047</v>
      </c>
      <c r="W3" s="740" t="n">
        <v>45078</v>
      </c>
      <c r="X3" s="740" t="n">
        <v>45108</v>
      </c>
      <c r="Y3" s="740" t="n">
        <v>45139</v>
      </c>
      <c r="Z3" s="740" t="n">
        <v>45170</v>
      </c>
      <c r="AA3" s="740" t="n">
        <v>45200</v>
      </c>
      <c r="AB3" s="740" t="n">
        <v>45231</v>
      </c>
      <c r="AC3" s="740" t="n">
        <v>45261</v>
      </c>
      <c r="AD3" s="740" t="n">
        <v>45292</v>
      </c>
      <c r="AE3" s="740" t="n">
        <v>45323</v>
      </c>
      <c r="AF3" s="740" t="n">
        <v>45352</v>
      </c>
      <c r="AG3" s="740" t="n">
        <v>45383</v>
      </c>
      <c r="AH3" s="740" t="n">
        <v>45413</v>
      </c>
      <c r="AI3" s="740" t="n">
        <v>45444</v>
      </c>
      <c r="AJ3" s="740" t="n">
        <v>45474</v>
      </c>
      <c r="AK3" s="740" t="n">
        <v>45505</v>
      </c>
      <c r="AL3" s="740" t="n">
        <v>45536</v>
      </c>
      <c r="AM3" s="740" t="n">
        <v>45566</v>
      </c>
      <c r="AN3" s="740" t="n">
        <v>45597</v>
      </c>
      <c r="AO3" s="740" t="n">
        <v>45627</v>
      </c>
      <c r="AP3" s="740" t="n">
        <v>45658</v>
      </c>
      <c r="AQ3" s="740" t="n">
        <v>45689</v>
      </c>
      <c r="AR3" s="740" t="n">
        <v>45717</v>
      </c>
      <c r="AS3" s="740" t="n">
        <v>45748</v>
      </c>
      <c r="AT3" s="740" t="n">
        <v>45778</v>
      </c>
      <c r="AU3" s="740" t="n">
        <v>45809</v>
      </c>
      <c r="AV3" s="740" t="n">
        <v>45839</v>
      </c>
      <c r="AW3" s="740" t="n">
        <v>45870</v>
      </c>
      <c r="AX3" s="740" t="n">
        <v>45901</v>
      </c>
      <c r="AY3" s="740" t="n">
        <v>45931</v>
      </c>
      <c r="AZ3" s="740" t="n">
        <v>45962</v>
      </c>
      <c r="BA3" s="740" t="n">
        <v>45992</v>
      </c>
    </row>
    <row r="4">
      <c r="C4" s="64" t="inlineStr">
        <is>
          <t>CHIP</t>
        </is>
      </c>
      <c r="D4" s="103">
        <f>+'settlement day'!M9</f>
        <v/>
      </c>
      <c r="E4" s="103">
        <f>+'settlement day'!N9</f>
        <v/>
      </c>
      <c r="F4" s="103">
        <f>+'settlement day'!O9</f>
        <v/>
      </c>
      <c r="G4" s="103">
        <f>+'settlement day'!P9</f>
        <v/>
      </c>
      <c r="H4" s="103">
        <f>+'settlement day'!Q9</f>
        <v/>
      </c>
      <c r="I4" s="103">
        <f>+'settlement day'!R9</f>
        <v/>
      </c>
      <c r="J4" s="103">
        <f>+'settlement day'!S9</f>
        <v/>
      </c>
      <c r="K4" s="103">
        <f>+'settlement day'!T9</f>
        <v/>
      </c>
      <c r="L4" s="103">
        <f>+'settlement day'!U9</f>
        <v/>
      </c>
      <c r="M4" s="103">
        <f>+'settlement day'!V9</f>
        <v/>
      </c>
      <c r="N4" s="103">
        <f>+'settlement day'!W9</f>
        <v/>
      </c>
      <c r="O4" s="103">
        <f>+'settlement day'!X9</f>
        <v/>
      </c>
      <c r="P4" s="103">
        <f>+'settlement day'!Y9</f>
        <v/>
      </c>
      <c r="Q4" s="103">
        <f>+'settlement day'!Z9</f>
        <v/>
      </c>
      <c r="R4" s="741">
        <f>+'settlement day'!AA9</f>
        <v/>
      </c>
      <c r="S4" s="741">
        <f>+'settlement day'!AB9</f>
        <v/>
      </c>
      <c r="T4" s="741">
        <f>+'settlement day'!AC9</f>
        <v/>
      </c>
      <c r="U4" s="741">
        <f>+'settlement day'!AD9</f>
        <v/>
      </c>
      <c r="V4" s="741">
        <f>+'settlement day'!AE9</f>
        <v/>
      </c>
      <c r="W4" s="741">
        <f>+'settlement day'!AF9</f>
        <v/>
      </c>
      <c r="X4" s="741">
        <f>+'settlement day'!AG9</f>
        <v/>
      </c>
      <c r="Y4" s="741">
        <f>+'settlement day'!AH9</f>
        <v/>
      </c>
      <c r="Z4" s="741">
        <f>+'settlement day'!AI9</f>
        <v/>
      </c>
      <c r="AA4" s="741">
        <f>+'settlement day'!AJ9</f>
        <v/>
      </c>
      <c r="AB4" s="741">
        <f>+'settlement day'!AK9</f>
        <v/>
      </c>
      <c r="AC4" s="741">
        <f>+'settlement day'!AL9</f>
        <v/>
      </c>
      <c r="AD4" s="741">
        <f>+'settlement day'!AM9</f>
        <v/>
      </c>
      <c r="AE4" s="741">
        <f>+'settlement day'!AN9</f>
        <v/>
      </c>
      <c r="AF4" s="741">
        <f>+'settlement day'!AO9</f>
        <v/>
      </c>
      <c r="AG4" s="741">
        <f>+'settlement day'!AP9</f>
        <v/>
      </c>
      <c r="AH4" s="741">
        <f>+'settlement day'!AQ9</f>
        <v/>
      </c>
      <c r="AI4" s="741">
        <f>+'settlement day'!AR9</f>
        <v/>
      </c>
      <c r="AJ4" s="741">
        <f>+'settlement day'!AS9</f>
        <v/>
      </c>
      <c r="AK4" s="741">
        <f>+'settlement day'!AT9</f>
        <v/>
      </c>
      <c r="AL4" s="741">
        <f>+'settlement day'!AU9</f>
        <v/>
      </c>
      <c r="AM4" s="741">
        <f>+'settlement day'!AV9</f>
        <v/>
      </c>
      <c r="AN4" s="741">
        <f>+'settlement day'!AW9</f>
        <v/>
      </c>
      <c r="AO4" s="741">
        <f>+'settlement day'!AX9</f>
        <v/>
      </c>
      <c r="AP4" s="741">
        <f>+'settlement day'!AY9</f>
        <v/>
      </c>
      <c r="AQ4" s="741">
        <f>+'settlement day'!AZ9</f>
        <v/>
      </c>
      <c r="AR4" s="741">
        <f>+'settlement day'!BA9</f>
        <v/>
      </c>
      <c r="AS4" s="741">
        <f>+'settlement day'!BB9</f>
        <v/>
      </c>
      <c r="AT4" s="741">
        <f>+'settlement day'!BC9</f>
        <v/>
      </c>
      <c r="AU4" s="741">
        <f>+'settlement day'!BD9</f>
        <v/>
      </c>
      <c r="AV4" s="741">
        <f>+'settlement day'!BE9</f>
        <v/>
      </c>
      <c r="AW4" s="741">
        <f>+'settlement day'!BF9</f>
        <v/>
      </c>
      <c r="AX4" s="741">
        <f>+'settlement day'!BG9</f>
        <v/>
      </c>
      <c r="AY4" s="741">
        <f>+'settlement day'!BH9</f>
        <v/>
      </c>
      <c r="AZ4" s="741">
        <f>+'settlement day'!BI9</f>
        <v/>
      </c>
      <c r="BA4" s="741">
        <f>+'settlement day'!BJ9</f>
        <v/>
      </c>
    </row>
    <row r="5">
      <c r="B5" s="664">
        <f>'ARB BRZ 2024_25'!B5</f>
        <v/>
      </c>
      <c r="C5" s="64" t="inlineStr">
        <is>
          <t>FOB (usd/gal)</t>
        </is>
      </c>
      <c r="D5" s="103">
        <f>+D4+$B$5</f>
        <v/>
      </c>
      <c r="E5" s="103">
        <f>+E4+$B$5</f>
        <v/>
      </c>
      <c r="F5" s="103">
        <f>+F4+$B$5</f>
        <v/>
      </c>
      <c r="G5" s="103">
        <f>+G4+$B$5</f>
        <v/>
      </c>
      <c r="H5" s="103">
        <f>+H4+$B$5</f>
        <v/>
      </c>
      <c r="I5" s="103">
        <f>+I4+$B$5</f>
        <v/>
      </c>
      <c r="J5" s="103">
        <f>+J4+$B$5</f>
        <v/>
      </c>
      <c r="K5" s="103">
        <f>+K4+$B$5</f>
        <v/>
      </c>
      <c r="L5" s="103">
        <f>+L4+$B$5</f>
        <v/>
      </c>
      <c r="M5" s="103">
        <f>+M4+$B$5</f>
        <v/>
      </c>
      <c r="N5" s="103">
        <f>+N4+$B$5</f>
        <v/>
      </c>
      <c r="O5" s="103">
        <f>+O4+$B$5</f>
        <v/>
      </c>
      <c r="P5" s="103">
        <f>+P4+$B$5</f>
        <v/>
      </c>
      <c r="Q5" s="103">
        <f>+Q4+$B$5</f>
        <v/>
      </c>
      <c r="R5" s="741">
        <f>+R4+$B$5</f>
        <v/>
      </c>
      <c r="S5" s="741">
        <f>+S4+$B$5</f>
        <v/>
      </c>
      <c r="T5" s="741">
        <f>+T4+$B$5</f>
        <v/>
      </c>
      <c r="U5" s="741">
        <f>+U4+$B$5</f>
        <v/>
      </c>
      <c r="V5" s="741">
        <f>+V4+$B$5</f>
        <v/>
      </c>
      <c r="W5" s="741">
        <f>+W4+$B$5</f>
        <v/>
      </c>
      <c r="X5" s="741">
        <f>+X4+$B$5</f>
        <v/>
      </c>
      <c r="Y5" s="741">
        <f>+Y4+$B$5</f>
        <v/>
      </c>
      <c r="Z5" s="741">
        <f>+Z4+$B$5</f>
        <v/>
      </c>
      <c r="AA5" s="741">
        <f>+AA4+$B$5</f>
        <v/>
      </c>
      <c r="AB5" s="741">
        <f>+AB4+$B$5</f>
        <v/>
      </c>
      <c r="AC5" s="741">
        <f>+AC4+$B$5</f>
        <v/>
      </c>
      <c r="AD5" s="741">
        <f>+AD4+$B$5</f>
        <v/>
      </c>
      <c r="AE5" s="741">
        <f>+AE4+$B$5</f>
        <v/>
      </c>
      <c r="AF5" s="741">
        <f>+AF4+$B$5</f>
        <v/>
      </c>
      <c r="AG5" s="741">
        <f>+AG4+$B$5</f>
        <v/>
      </c>
      <c r="AH5" s="741">
        <f>+AH4+$B$5</f>
        <v/>
      </c>
      <c r="AI5" s="741">
        <f>+AI4+$B$5</f>
        <v/>
      </c>
      <c r="AJ5" s="741">
        <f>+AJ4+$B$5</f>
        <v/>
      </c>
      <c r="AK5" s="741">
        <f>+AK4+$B$5</f>
        <v/>
      </c>
      <c r="AL5" s="741">
        <f>+AL4+$B$5</f>
        <v/>
      </c>
      <c r="AM5" s="741">
        <f>+AM4+$B$5</f>
        <v/>
      </c>
      <c r="AN5" s="741">
        <f>+AN4+$B$5</f>
        <v/>
      </c>
      <c r="AO5" s="741">
        <f>+AO4+$B$5</f>
        <v/>
      </c>
      <c r="AP5" s="741">
        <f>+AP4+$B$5</f>
        <v/>
      </c>
      <c r="AQ5" s="741">
        <f>+AQ4+$B$5</f>
        <v/>
      </c>
      <c r="AR5" s="741">
        <f>+AR4+$B$5</f>
        <v/>
      </c>
      <c r="AS5" s="741">
        <f>+AS4+$B$5</f>
        <v/>
      </c>
      <c r="AT5" s="741">
        <f>+AT4+$B$5</f>
        <v/>
      </c>
      <c r="AU5" s="741">
        <f>+AU4+$B$5</f>
        <v/>
      </c>
      <c r="AV5" s="741">
        <f>+AV4+$B$5</f>
        <v/>
      </c>
      <c r="AW5" s="741">
        <f>+AW4+$B$5</f>
        <v/>
      </c>
      <c r="AX5" s="741">
        <f>+AX4+$B$5</f>
        <v/>
      </c>
      <c r="AY5" s="741">
        <f>+AY4+$B$5</f>
        <v/>
      </c>
      <c r="AZ5" s="741">
        <f>+AZ4+$B$5</f>
        <v/>
      </c>
      <c r="BA5" s="741">
        <f>+BA4+$B$5</f>
        <v/>
      </c>
    </row>
    <row r="6" customFormat="1" s="28">
      <c r="C6" s="71" t="inlineStr">
        <is>
          <t>FOB usd/cbm</t>
        </is>
      </c>
      <c r="D6" s="1323">
        <f>+D5*$A$2</f>
        <v/>
      </c>
      <c r="E6" s="1323">
        <f>+E5*$A$2</f>
        <v/>
      </c>
      <c r="F6" s="1323">
        <f>+F5*$A$2</f>
        <v/>
      </c>
      <c r="G6" s="1323">
        <f>+G5*$A$2</f>
        <v/>
      </c>
      <c r="H6" s="1323">
        <f>+H5*$A$2</f>
        <v/>
      </c>
      <c r="I6" s="1323">
        <f>+I5*$A$2</f>
        <v/>
      </c>
      <c r="J6" s="1323">
        <f>+J5*$A$2</f>
        <v/>
      </c>
      <c r="K6" s="1323">
        <f>+K5*$A$2</f>
        <v/>
      </c>
      <c r="L6" s="1323">
        <f>+L5*$A$2</f>
        <v/>
      </c>
      <c r="M6" s="1323">
        <f>+M5*$A$2</f>
        <v/>
      </c>
      <c r="N6" s="1323">
        <f>+N5*$A$2</f>
        <v/>
      </c>
      <c r="O6" s="1323">
        <f>+O5*$A$2</f>
        <v/>
      </c>
      <c r="P6" s="1323">
        <f>+P5*$A$2</f>
        <v/>
      </c>
      <c r="Q6" s="1323">
        <f>+Q5*$A$2</f>
        <v/>
      </c>
      <c r="R6" s="1347">
        <f>+R5*$A$2</f>
        <v/>
      </c>
      <c r="S6" s="1347">
        <f>+S5*$A$2</f>
        <v/>
      </c>
      <c r="T6" s="1347">
        <f>+T5*$A$2</f>
        <v/>
      </c>
      <c r="U6" s="1347">
        <f>+U5*$A$2</f>
        <v/>
      </c>
      <c r="V6" s="1347">
        <f>+V5*$A$2</f>
        <v/>
      </c>
      <c r="W6" s="1347">
        <f>+W5*$A$2</f>
        <v/>
      </c>
      <c r="X6" s="1347">
        <f>+X5*$A$2</f>
        <v/>
      </c>
      <c r="Y6" s="1347">
        <f>+Y5*$A$2</f>
        <v/>
      </c>
      <c r="Z6" s="1347">
        <f>+Z5*$A$2</f>
        <v/>
      </c>
      <c r="AA6" s="1347">
        <f>+AA5*$A$2</f>
        <v/>
      </c>
      <c r="AB6" s="1347">
        <f>+AB5*$A$2</f>
        <v/>
      </c>
      <c r="AC6" s="1347">
        <f>+AC5*$A$2</f>
        <v/>
      </c>
      <c r="AD6" s="1347">
        <f>+AD5*$A$2</f>
        <v/>
      </c>
      <c r="AE6" s="1347">
        <f>+AE5*$A$2</f>
        <v/>
      </c>
      <c r="AF6" s="1347">
        <f>+AF5*$A$2</f>
        <v/>
      </c>
      <c r="AG6" s="1347">
        <f>+AG5*$A$2</f>
        <v/>
      </c>
      <c r="AH6" s="1347">
        <f>+AH5*$A$2</f>
        <v/>
      </c>
      <c r="AI6" s="1347">
        <f>+AI5*$A$2</f>
        <v/>
      </c>
      <c r="AJ6" s="1347">
        <f>+AJ5*$A$2</f>
        <v/>
      </c>
      <c r="AK6" s="1347">
        <f>+AK5*$A$2</f>
        <v/>
      </c>
      <c r="AL6" s="1347">
        <f>+AL5*$A$2</f>
        <v/>
      </c>
      <c r="AM6" s="1347">
        <f>+AM5*$A$2</f>
        <v/>
      </c>
      <c r="AN6" s="1347">
        <f>+AN5*$A$2</f>
        <v/>
      </c>
      <c r="AO6" s="1347">
        <f>+AO5*$A$2</f>
        <v/>
      </c>
      <c r="AP6" s="1347">
        <f>+AP5*$A$2</f>
        <v/>
      </c>
      <c r="AQ6" s="1347">
        <f>+AQ5*$A$2</f>
        <v/>
      </c>
      <c r="AR6" s="1347">
        <f>+AR5*$A$2</f>
        <v/>
      </c>
      <c r="AS6" s="1347">
        <f>+AS5*$A$2</f>
        <v/>
      </c>
      <c r="AT6" s="1347">
        <f>+AT5*$A$2</f>
        <v/>
      </c>
      <c r="AU6" s="1347">
        <f>+AU5*$A$2</f>
        <v/>
      </c>
      <c r="AV6" s="1347">
        <f>+AV5*$A$2</f>
        <v/>
      </c>
      <c r="AW6" s="1347">
        <f>+AW5*$A$2</f>
        <v/>
      </c>
      <c r="AX6" s="1347">
        <f>+AX5*$A$2</f>
        <v/>
      </c>
      <c r="AY6" s="1347">
        <f>+AY5*$A$2</f>
        <v/>
      </c>
      <c r="AZ6" s="1347">
        <f>+AZ5*$A$2</f>
        <v/>
      </c>
      <c r="BA6" s="1347">
        <f>+BA5*$A$2</f>
        <v/>
      </c>
    </row>
    <row r="7">
      <c r="C7" s="64" t="n"/>
      <c r="D7" s="1325" t="n"/>
      <c r="E7" s="1325" t="n"/>
      <c r="F7" s="1325" t="n"/>
      <c r="G7" s="1325" t="n"/>
      <c r="H7" s="1325" t="n"/>
      <c r="I7" s="1325" t="n"/>
      <c r="J7" s="1325" t="n"/>
      <c r="K7" s="1325" t="n"/>
      <c r="L7" s="1325" t="n"/>
      <c r="M7" s="1325" t="n"/>
      <c r="N7" s="1325" t="n"/>
      <c r="O7" s="1325" t="n"/>
      <c r="P7" s="1325" t="n"/>
      <c r="Q7" s="1325" t="n"/>
      <c r="R7" s="1348" t="n"/>
      <c r="S7" s="1348" t="n"/>
      <c r="T7" s="1348" t="n"/>
      <c r="U7" s="1348" t="n"/>
      <c r="V7" s="1348" t="n"/>
      <c r="W7" s="1348" t="n"/>
      <c r="X7" s="1348" t="n"/>
      <c r="Y7" s="1348" t="n"/>
      <c r="Z7" s="1348" t="n"/>
      <c r="AA7" s="1348" t="n"/>
      <c r="AB7" s="1348" t="n"/>
      <c r="AC7" s="1348" t="n"/>
      <c r="AD7" s="1348" t="n"/>
      <c r="AE7" s="1348" t="n"/>
      <c r="AF7" s="1348" t="n"/>
      <c r="AG7" s="1348" t="n"/>
      <c r="AH7" s="1348" t="n"/>
      <c r="AI7" s="1348" t="n"/>
      <c r="AJ7" s="1348" t="n"/>
      <c r="AK7" s="1348" t="n"/>
      <c r="AL7" s="1348" t="n"/>
      <c r="AM7" s="1348" t="n"/>
      <c r="AN7" s="1348" t="n"/>
      <c r="AO7" s="1348" t="n"/>
      <c r="AP7" s="1348" t="n"/>
      <c r="AQ7" s="1348" t="n"/>
      <c r="AR7" s="1348" t="n"/>
      <c r="AS7" s="1348" t="n"/>
      <c r="AT7" s="1348" t="n"/>
      <c r="AU7" s="1348" t="n"/>
      <c r="AV7" s="1348" t="n"/>
      <c r="AW7" s="1348" t="n"/>
      <c r="AX7" s="1348" t="n"/>
      <c r="AY7" s="1348" t="n"/>
      <c r="AZ7" s="1348" t="n"/>
      <c r="BA7" s="1348" t="n"/>
    </row>
    <row r="8">
      <c r="B8" t="n">
        <v>0.02</v>
      </c>
      <c r="C8" s="64" t="inlineStr">
        <is>
          <t>cost (usd/cbm)</t>
        </is>
      </c>
      <c r="D8" s="1325">
        <f>+$B$8*$A$2</f>
        <v/>
      </c>
      <c r="E8" s="1325">
        <f>+D8</f>
        <v/>
      </c>
      <c r="F8" s="1325">
        <f>+E8</f>
        <v/>
      </c>
      <c r="G8" s="1325">
        <f>+F8</f>
        <v/>
      </c>
      <c r="H8" s="1325">
        <f>+G8</f>
        <v/>
      </c>
      <c r="I8" s="1325">
        <f>+H8</f>
        <v/>
      </c>
      <c r="J8" s="1325">
        <f>+I8</f>
        <v/>
      </c>
      <c r="K8" s="1325">
        <f>+J8</f>
        <v/>
      </c>
      <c r="L8" s="1325">
        <f>+K8</f>
        <v/>
      </c>
      <c r="M8" s="1325">
        <f>+L8</f>
        <v/>
      </c>
      <c r="N8" s="1325">
        <f>+M8</f>
        <v/>
      </c>
      <c r="O8" s="1325">
        <f>+N8</f>
        <v/>
      </c>
      <c r="P8" s="1325">
        <f>+O8</f>
        <v/>
      </c>
      <c r="Q8" s="1325">
        <f>+P8</f>
        <v/>
      </c>
      <c r="R8" s="1348">
        <f>+Q8</f>
        <v/>
      </c>
      <c r="S8" s="1348">
        <f>+R8</f>
        <v/>
      </c>
      <c r="T8" s="1348">
        <f>+S8</f>
        <v/>
      </c>
      <c r="U8" s="1348">
        <f>+T8</f>
        <v/>
      </c>
      <c r="V8" s="1348">
        <f>+U8</f>
        <v/>
      </c>
      <c r="W8" s="1348">
        <f>+V8</f>
        <v/>
      </c>
      <c r="X8" s="1348">
        <f>+W8</f>
        <v/>
      </c>
      <c r="Y8" s="1348">
        <f>+X8</f>
        <v/>
      </c>
      <c r="Z8" s="1348">
        <f>+Y8</f>
        <v/>
      </c>
      <c r="AA8" s="1348">
        <f>+Z8</f>
        <v/>
      </c>
      <c r="AB8" s="1348">
        <f>+AA8</f>
        <v/>
      </c>
      <c r="AC8" s="1348">
        <f>+AB8</f>
        <v/>
      </c>
      <c r="AD8" s="1348">
        <f>+AC8</f>
        <v/>
      </c>
      <c r="AE8" s="1348">
        <f>+AD8</f>
        <v/>
      </c>
      <c r="AF8" s="1348">
        <f>+AE8</f>
        <v/>
      </c>
      <c r="AG8" s="1348">
        <f>+AF8</f>
        <v/>
      </c>
      <c r="AH8" s="1348">
        <f>+AG8</f>
        <v/>
      </c>
      <c r="AI8" s="1348">
        <f>+AH8</f>
        <v/>
      </c>
      <c r="AJ8" s="1348">
        <f>+AI8</f>
        <v/>
      </c>
      <c r="AK8" s="1348">
        <f>+AJ8</f>
        <v/>
      </c>
      <c r="AL8" s="1348">
        <f>+AK8</f>
        <v/>
      </c>
      <c r="AM8" s="1348">
        <f>+AL8</f>
        <v/>
      </c>
      <c r="AN8" s="1348">
        <f>+AM8</f>
        <v/>
      </c>
      <c r="AO8" s="1348">
        <f>+AN8</f>
        <v/>
      </c>
      <c r="AP8" s="1348">
        <f>+AO8</f>
        <v/>
      </c>
      <c r="AQ8" s="1348">
        <f>+AP8</f>
        <v/>
      </c>
      <c r="AR8" s="1348">
        <f>+AQ8</f>
        <v/>
      </c>
      <c r="AS8" s="1348">
        <f>+AR8</f>
        <v/>
      </c>
      <c r="AT8" s="1348">
        <f>+AS8</f>
        <v/>
      </c>
      <c r="AU8" s="1348">
        <f>+AT8</f>
        <v/>
      </c>
      <c r="AV8" s="1348">
        <f>+AU8</f>
        <v/>
      </c>
      <c r="AW8" s="1348">
        <f>+AV8</f>
        <v/>
      </c>
      <c r="AX8" s="1348">
        <f>+AW8</f>
        <v/>
      </c>
      <c r="AY8" s="1348">
        <f>+AX8</f>
        <v/>
      </c>
      <c r="AZ8" s="1348">
        <f>+AY8</f>
        <v/>
      </c>
      <c r="BA8" s="1348">
        <f>+AZ8</f>
        <v/>
      </c>
    </row>
    <row r="9">
      <c r="A9" t="inlineStr">
        <is>
          <t>20kcbm</t>
        </is>
      </c>
      <c r="B9" s="662">
        <f>60*0.789</f>
        <v/>
      </c>
      <c r="C9" s="64" t="inlineStr">
        <is>
          <t>freight usd/cbm</t>
        </is>
      </c>
      <c r="D9" s="1325">
        <f>+$B$9*$A$1</f>
        <v/>
      </c>
      <c r="E9" s="1325">
        <f>+D9</f>
        <v/>
      </c>
      <c r="F9" s="1325">
        <f>+E9</f>
        <v/>
      </c>
      <c r="G9" s="1325">
        <f>+F9</f>
        <v/>
      </c>
      <c r="H9" s="1325">
        <f>+G9</f>
        <v/>
      </c>
      <c r="I9" s="1325">
        <f>+H9</f>
        <v/>
      </c>
      <c r="J9" s="1325">
        <f>+I9</f>
        <v/>
      </c>
      <c r="K9" s="1325">
        <f>+J9</f>
        <v/>
      </c>
      <c r="L9" s="1325">
        <f>+K9</f>
        <v/>
      </c>
      <c r="M9" s="1325">
        <f>+L9</f>
        <v/>
      </c>
      <c r="N9" s="1325">
        <f>+M9</f>
        <v/>
      </c>
      <c r="O9" s="1325">
        <f>+N9</f>
        <v/>
      </c>
      <c r="P9" s="1325">
        <f>+O9</f>
        <v/>
      </c>
      <c r="Q9" s="1325">
        <f>+P9</f>
        <v/>
      </c>
      <c r="R9" s="1348">
        <f>+Q9</f>
        <v/>
      </c>
      <c r="S9" s="1348">
        <f>+R9</f>
        <v/>
      </c>
      <c r="T9" s="1348">
        <f>+S9</f>
        <v/>
      </c>
      <c r="U9" s="1348">
        <f>+T9</f>
        <v/>
      </c>
      <c r="V9" s="1348">
        <f>+U9</f>
        <v/>
      </c>
      <c r="W9" s="1348">
        <f>+V9</f>
        <v/>
      </c>
      <c r="X9" s="1348">
        <f>+W9</f>
        <v/>
      </c>
      <c r="Y9" s="1348">
        <f>+X9</f>
        <v/>
      </c>
      <c r="Z9" s="1348">
        <f>+Y9</f>
        <v/>
      </c>
      <c r="AA9" s="1348">
        <f>+Z9</f>
        <v/>
      </c>
      <c r="AB9" s="1348">
        <f>+AA9</f>
        <v/>
      </c>
      <c r="AC9" s="1348">
        <f>+AB9</f>
        <v/>
      </c>
      <c r="AD9" s="1348">
        <f>+AC9</f>
        <v/>
      </c>
      <c r="AE9" s="1348">
        <f>+AD9</f>
        <v/>
      </c>
      <c r="AF9" s="1348">
        <f>+AE9</f>
        <v/>
      </c>
      <c r="AG9" s="1348">
        <f>+AF9</f>
        <v/>
      </c>
      <c r="AH9" s="1348">
        <f>+B9</f>
        <v/>
      </c>
      <c r="AI9" s="1348">
        <f>+AH9</f>
        <v/>
      </c>
      <c r="AJ9" s="1348">
        <f>+AI9</f>
        <v/>
      </c>
      <c r="AK9" s="1348">
        <f>+AJ9</f>
        <v/>
      </c>
      <c r="AL9" s="1348">
        <f>+AK9</f>
        <v/>
      </c>
      <c r="AM9" s="1348">
        <f>+AL9</f>
        <v/>
      </c>
      <c r="AN9" s="1348">
        <f>+AM9</f>
        <v/>
      </c>
      <c r="AO9" s="1348">
        <f>+AN9</f>
        <v/>
      </c>
      <c r="AP9" s="1348">
        <f>+AO9</f>
        <v/>
      </c>
      <c r="AQ9" s="1348">
        <f>+AP9</f>
        <v/>
      </c>
      <c r="AR9" s="1348">
        <f>+AQ9</f>
        <v/>
      </c>
      <c r="AS9" s="1348">
        <f>+AR9</f>
        <v/>
      </c>
      <c r="AT9" s="1348">
        <f>+AS9</f>
        <v/>
      </c>
      <c r="AU9" s="1348">
        <f>+AT9</f>
        <v/>
      </c>
      <c r="AV9" s="1348">
        <f>+AU9</f>
        <v/>
      </c>
      <c r="AW9" s="1348">
        <f>+AV9</f>
        <v/>
      </c>
      <c r="AX9" s="1348">
        <f>+AW9</f>
        <v/>
      </c>
      <c r="AY9" s="1348">
        <f>+AX9</f>
        <v/>
      </c>
      <c r="AZ9" s="1348">
        <f>+AY9</f>
        <v/>
      </c>
      <c r="BA9" s="1348">
        <f>+AZ9</f>
        <v/>
      </c>
    </row>
    <row r="10" customFormat="1" s="28">
      <c r="C10" s="71" t="inlineStr">
        <is>
          <t>CIF usd/cbm</t>
        </is>
      </c>
      <c r="D10" s="1327">
        <f>SUM(D6:D9)</f>
        <v/>
      </c>
      <c r="E10" s="1327">
        <f>SUM(E6:E9)</f>
        <v/>
      </c>
      <c r="F10" s="1327">
        <f>SUM(F6:F9)</f>
        <v/>
      </c>
      <c r="G10" s="1327">
        <f>SUM(G6:G9)</f>
        <v/>
      </c>
      <c r="H10" s="1327">
        <f>SUM(H6:H9)</f>
        <v/>
      </c>
      <c r="I10" s="1327">
        <f>SUM(I6:I9)</f>
        <v/>
      </c>
      <c r="J10" s="1327">
        <f>SUM(J6:J9)</f>
        <v/>
      </c>
      <c r="K10" s="1327">
        <f>SUM(K6:K9)</f>
        <v/>
      </c>
      <c r="L10" s="1327">
        <f>SUM(L6:L9)</f>
        <v/>
      </c>
      <c r="M10" s="1327">
        <f>SUM(M6:M9)</f>
        <v/>
      </c>
      <c r="N10" s="1327">
        <f>SUM(N6:N9)</f>
        <v/>
      </c>
      <c r="O10" s="1327">
        <f>SUM(O6:O9)</f>
        <v/>
      </c>
      <c r="P10" s="1327">
        <f>SUM(P6:P9)</f>
        <v/>
      </c>
      <c r="Q10" s="1327">
        <f>SUM(Q6:Q9)</f>
        <v/>
      </c>
      <c r="R10" s="1349">
        <f>SUM(R6:R9)</f>
        <v/>
      </c>
      <c r="S10" s="1349">
        <f>SUM(S6:S9)</f>
        <v/>
      </c>
      <c r="T10" s="1349">
        <f>SUM(T6:T9)</f>
        <v/>
      </c>
      <c r="U10" s="1349">
        <f>SUM(U6:U9)</f>
        <v/>
      </c>
      <c r="V10" s="1349">
        <f>SUM(V6:V9)</f>
        <v/>
      </c>
      <c r="W10" s="1349">
        <f>SUM(W6:W9)</f>
        <v/>
      </c>
      <c r="X10" s="1349">
        <f>SUM(X6:X9)</f>
        <v/>
      </c>
      <c r="Y10" s="1349">
        <f>SUM(Y6:Y9)</f>
        <v/>
      </c>
      <c r="Z10" s="1349">
        <f>SUM(Z6:Z9)</f>
        <v/>
      </c>
      <c r="AA10" s="1349">
        <f>SUM(AA6:AA9)</f>
        <v/>
      </c>
      <c r="AB10" s="1349">
        <f>SUM(AB6:AB9)</f>
        <v/>
      </c>
      <c r="AC10" s="1349">
        <f>SUM(AC6:AC9)</f>
        <v/>
      </c>
      <c r="AD10" s="1349">
        <f>SUM(AD6:AD9)</f>
        <v/>
      </c>
      <c r="AE10" s="1349">
        <f>SUM(AE6:AE9)</f>
        <v/>
      </c>
      <c r="AF10" s="1349">
        <f>SUM(AF6:AF9)</f>
        <v/>
      </c>
      <c r="AG10" s="1349">
        <f>SUM(AG6:AG9)</f>
        <v/>
      </c>
      <c r="AH10" s="1349">
        <f>SUM(AH6:AH9)</f>
        <v/>
      </c>
      <c r="AI10" s="1349">
        <f>SUM(AI6:AI9)</f>
        <v/>
      </c>
      <c r="AJ10" s="1349">
        <f>SUM(AJ6:AJ9)</f>
        <v/>
      </c>
      <c r="AK10" s="1349">
        <f>SUM(AK6:AK9)</f>
        <v/>
      </c>
      <c r="AL10" s="1349">
        <f>SUM(AL6:AL9)</f>
        <v/>
      </c>
      <c r="AM10" s="1349">
        <f>SUM(AM6:AM9)</f>
        <v/>
      </c>
      <c r="AN10" s="1349">
        <f>SUM(AN6:AN9)</f>
        <v/>
      </c>
      <c r="AO10" s="1349">
        <f>SUM(AO6:AO9)</f>
        <v/>
      </c>
      <c r="AP10" s="1349">
        <f>SUM(AP6:AP9)</f>
        <v/>
      </c>
      <c r="AQ10" s="1349">
        <f>SUM(AQ6:AQ9)</f>
        <v/>
      </c>
      <c r="AR10" s="1349">
        <f>SUM(AR6:AR9)</f>
        <v/>
      </c>
      <c r="AS10" s="1349">
        <f>SUM(AS6:AS9)</f>
        <v/>
      </c>
      <c r="AT10" s="1349">
        <f>SUM(AT6:AT9)</f>
        <v/>
      </c>
      <c r="AU10" s="1349">
        <f>SUM(AU6:AU9)</f>
        <v/>
      </c>
      <c r="AV10" s="1349">
        <f>SUM(AV6:AV9)</f>
        <v/>
      </c>
      <c r="AW10" s="1349">
        <f>SUM(AW6:AW9)</f>
        <v/>
      </c>
      <c r="AX10" s="1349">
        <f>SUM(AX6:AX9)</f>
        <v/>
      </c>
      <c r="AY10" s="1349">
        <f>SUM(AY6:AY9)</f>
        <v/>
      </c>
      <c r="AZ10" s="1349">
        <f>SUM(AZ6:AZ9)</f>
        <v/>
      </c>
      <c r="BA10" s="1349">
        <f>SUM(BA6:BA9)</f>
        <v/>
      </c>
    </row>
    <row r="11" customFormat="1" s="28">
      <c r="C11" s="71" t="inlineStr">
        <is>
          <t>CIF brl/cbm</t>
        </is>
      </c>
      <c r="D11" s="1327" t="n"/>
      <c r="E11" s="1329">
        <f>+E10*E2</f>
        <v/>
      </c>
      <c r="F11" s="1329">
        <f>+F10*F2</f>
        <v/>
      </c>
      <c r="G11" s="1329">
        <f>+G10*G2</f>
        <v/>
      </c>
      <c r="H11" s="1329">
        <f>+H10*H2</f>
        <v/>
      </c>
      <c r="I11" s="1329">
        <f>+I10*I2</f>
        <v/>
      </c>
      <c r="J11" s="1329">
        <f>+J10*J2</f>
        <v/>
      </c>
      <c r="K11" s="1329">
        <f>+K10*K2</f>
        <v/>
      </c>
      <c r="L11" s="1329">
        <f>+L10*L2</f>
        <v/>
      </c>
      <c r="M11" s="1329">
        <f>+M10*M2</f>
        <v/>
      </c>
      <c r="N11" s="1329">
        <f>+N10*N2</f>
        <v/>
      </c>
      <c r="O11" s="1329">
        <f>+O10*O2</f>
        <v/>
      </c>
      <c r="P11" s="1329">
        <f>+P10*P2</f>
        <v/>
      </c>
      <c r="Q11" s="1329">
        <f>+Q10*Q2</f>
        <v/>
      </c>
      <c r="R11" s="1350">
        <f>+R10*R2</f>
        <v/>
      </c>
      <c r="S11" s="1350">
        <f>+S10*S2</f>
        <v/>
      </c>
      <c r="T11" s="1350">
        <f>+T10*T2</f>
        <v/>
      </c>
      <c r="U11" s="1350">
        <f>+U10*U2</f>
        <v/>
      </c>
      <c r="V11" s="1350">
        <f>+V10*V2</f>
        <v/>
      </c>
      <c r="W11" s="1350">
        <f>+W10*W2</f>
        <v/>
      </c>
      <c r="X11" s="1350">
        <f>+X10*X2</f>
        <v/>
      </c>
      <c r="Y11" s="1350">
        <f>+Y10*Y2</f>
        <v/>
      </c>
      <c r="Z11" s="1350">
        <f>+Z10*Z2</f>
        <v/>
      </c>
      <c r="AA11" s="1350">
        <f>+AA10*AA2</f>
        <v/>
      </c>
      <c r="AB11" s="1350">
        <f>+AB10*AB2</f>
        <v/>
      </c>
      <c r="AC11" s="1350">
        <f>+AC10*AC2</f>
        <v/>
      </c>
      <c r="AD11" s="1350">
        <f>+AD10*AD2</f>
        <v/>
      </c>
      <c r="AE11" s="1350">
        <f>+AE10*AE2</f>
        <v/>
      </c>
      <c r="AF11" s="1350">
        <f>+AF10*AF2</f>
        <v/>
      </c>
      <c r="AG11" s="1350">
        <f>+AG10*AG2</f>
        <v/>
      </c>
      <c r="AH11" s="1350">
        <f>+AH10*AH2</f>
        <v/>
      </c>
      <c r="AI11" s="1350">
        <f>+AI10*AI2</f>
        <v/>
      </c>
      <c r="AJ11" s="1350">
        <f>+AJ10*AJ2</f>
        <v/>
      </c>
      <c r="AK11" s="1350">
        <f>+AK10*AK2</f>
        <v/>
      </c>
      <c r="AL11" s="1350">
        <f>+AL10*AL2</f>
        <v/>
      </c>
      <c r="AM11" s="1350">
        <f>+AM10*AM2</f>
        <v/>
      </c>
      <c r="AN11" s="1350">
        <f>+AN10*AN2</f>
        <v/>
      </c>
      <c r="AO11" s="1350">
        <f>+AO10*AO2</f>
        <v/>
      </c>
      <c r="AP11" s="1350">
        <f>+AP10*AP2</f>
        <v/>
      </c>
      <c r="AQ11" s="1350">
        <f>+AQ10*AQ2</f>
        <v/>
      </c>
      <c r="AR11" s="1350">
        <f>+AR10*AR2</f>
        <v/>
      </c>
      <c r="AS11" s="1350">
        <f>+AS10*AS2</f>
        <v/>
      </c>
      <c r="AT11" s="1350">
        <f>+AT10*AT2</f>
        <v/>
      </c>
      <c r="AU11" s="1350">
        <f>+AU10*AU2</f>
        <v/>
      </c>
      <c r="AV11" s="1350">
        <f>+AV10*AV2</f>
        <v/>
      </c>
      <c r="AW11" s="1350">
        <f>+AW10*AW2</f>
        <v/>
      </c>
      <c r="AX11" s="1350">
        <f>+AX10*AX2</f>
        <v/>
      </c>
      <c r="AY11" s="1350">
        <f>+AY10*AY2</f>
        <v/>
      </c>
      <c r="AZ11" s="1350">
        <f>+AZ10*AZ2</f>
        <v/>
      </c>
      <c r="BA11" s="1350">
        <f>+BA10*BA2</f>
        <v/>
      </c>
    </row>
    <row r="12">
      <c r="A12" t="inlineStr">
        <is>
          <t>da cfr value</t>
        </is>
      </c>
      <c r="C12" s="64" t="n"/>
      <c r="D12" s="1325" t="n"/>
      <c r="E12" s="1325" t="n"/>
      <c r="F12" s="1325" t="n"/>
      <c r="G12" s="1325" t="n"/>
      <c r="H12" s="1325" t="n"/>
      <c r="I12" s="1325" t="n"/>
      <c r="J12" s="1325" t="n"/>
      <c r="K12" s="1325" t="n"/>
      <c r="L12" s="1325" t="n"/>
      <c r="M12" s="1325" t="n"/>
      <c r="N12" s="1325" t="n"/>
      <c r="O12" s="1325" t="n"/>
      <c r="P12" s="1325" t="n"/>
      <c r="Q12" s="1325" t="n"/>
      <c r="R12" s="1348" t="n"/>
      <c r="S12" s="1348" t="n"/>
      <c r="T12" s="1348" t="n"/>
      <c r="U12" s="1348" t="n"/>
      <c r="V12" s="1348" t="n"/>
      <c r="W12" s="1348" t="n"/>
      <c r="X12" s="1348" t="n"/>
      <c r="Y12" s="1348" t="n"/>
      <c r="Z12" s="1348" t="n"/>
      <c r="AA12" s="1348" t="n"/>
      <c r="AB12" s="1348" t="n"/>
      <c r="AC12" s="1348" t="n"/>
      <c r="AD12" s="1348" t="n"/>
      <c r="AE12" s="1348" t="n"/>
      <c r="AF12" s="1348" t="n"/>
      <c r="AG12" s="1348" t="n"/>
      <c r="AH12" s="1348" t="n"/>
      <c r="AI12" s="1348" t="n"/>
      <c r="AJ12" s="1348" t="n"/>
      <c r="AK12" s="1348" t="n"/>
      <c r="AL12" s="1348" t="n"/>
      <c r="AM12" s="1348" t="n"/>
      <c r="AN12" s="1348" t="n"/>
      <c r="AO12" s="1348" t="n"/>
      <c r="AP12" s="1348" t="n"/>
      <c r="AQ12" s="1348" t="n"/>
      <c r="AR12" s="1348" t="n"/>
      <c r="AS12" s="1348" t="n"/>
      <c r="AT12" s="1348" t="n"/>
      <c r="AU12" s="1348" t="n"/>
      <c r="AV12" s="1348" t="n"/>
      <c r="AW12" s="1348" t="n"/>
      <c r="AX12" s="1348" t="n"/>
      <c r="AY12" s="1348" t="n"/>
      <c r="AZ12" s="1348" t="n"/>
      <c r="BA12" s="1348" t="n"/>
    </row>
    <row r="13">
      <c r="B13" s="647" t="n">
        <v>0</v>
      </c>
      <c r="C13" s="64" t="inlineStr">
        <is>
          <t>Import duly</t>
        </is>
      </c>
      <c r="D13" s="1325">
        <f>+D10*$B$13</f>
        <v/>
      </c>
      <c r="E13" s="1325">
        <f>+E11*$B$13</f>
        <v/>
      </c>
      <c r="F13" s="1325">
        <f>+F11*$B$13</f>
        <v/>
      </c>
      <c r="G13" s="1325">
        <f>+G11*$B$13</f>
        <v/>
      </c>
      <c r="H13" s="1325">
        <f>+H11*$B$13</f>
        <v/>
      </c>
      <c r="I13" s="1325">
        <f>+I11*$B$13</f>
        <v/>
      </c>
      <c r="J13" s="1325">
        <f>+J11*$B$13</f>
        <v/>
      </c>
      <c r="K13" s="1325">
        <f>+K11*$B$13</f>
        <v/>
      </c>
      <c r="L13" s="1325">
        <f>+L11*$B$13</f>
        <v/>
      </c>
      <c r="M13" s="1325">
        <f>+M11*$B$13</f>
        <v/>
      </c>
      <c r="N13" s="1325">
        <f>+N11*$B$13</f>
        <v/>
      </c>
      <c r="O13" s="1325">
        <f>+O11*$B$13</f>
        <v/>
      </c>
      <c r="P13" s="1325">
        <f>+P11*$B$13</f>
        <v/>
      </c>
      <c r="Q13" s="1325">
        <f>+Q11*$B$13</f>
        <v/>
      </c>
      <c r="R13" s="1348">
        <f>+R11*$B$13</f>
        <v/>
      </c>
      <c r="S13" s="1348">
        <f>+S11*$B$13</f>
        <v/>
      </c>
      <c r="T13" s="1348">
        <f>+T11*$B$13</f>
        <v/>
      </c>
      <c r="U13" s="1348">
        <f>+U11*$B$13</f>
        <v/>
      </c>
      <c r="V13" s="1348">
        <f>+V11*$B$13</f>
        <v/>
      </c>
      <c r="W13" s="1348">
        <f>+W11*$B$13</f>
        <v/>
      </c>
      <c r="X13" s="1348">
        <f>+X11*$B$13</f>
        <v/>
      </c>
      <c r="Y13" s="1348">
        <f>+Y11*$B$13</f>
        <v/>
      </c>
      <c r="Z13" s="1348">
        <f>+Z11*$B$13</f>
        <v/>
      </c>
      <c r="AA13" s="1348">
        <f>+AA11*$B$13</f>
        <v/>
      </c>
      <c r="AB13" s="1348">
        <f>+AB11*$B$13</f>
        <v/>
      </c>
      <c r="AC13" s="1348">
        <f>+AC11*$B$13</f>
        <v/>
      </c>
      <c r="AD13" s="1348">
        <f>+AD11*$B$13</f>
        <v/>
      </c>
      <c r="AE13" s="1348">
        <f>+AE11*$B$13</f>
        <v/>
      </c>
      <c r="AF13" s="1348">
        <f>+AF11*$B$13</f>
        <v/>
      </c>
      <c r="AG13" s="1348">
        <f>+AG11*$B$13</f>
        <v/>
      </c>
      <c r="AH13" s="1348">
        <f>+AH11*$B$13</f>
        <v/>
      </c>
      <c r="AI13" s="1348">
        <f>+AI11*$B$13</f>
        <v/>
      </c>
      <c r="AJ13" s="1348">
        <f>+AJ11*$B$13</f>
        <v/>
      </c>
      <c r="AK13" s="1348">
        <f>+AK11*$B$13</f>
        <v/>
      </c>
      <c r="AL13" s="1348">
        <f>+AL11*$B$13</f>
        <v/>
      </c>
      <c r="AM13" s="1348">
        <f>+AM11*$B$13</f>
        <v/>
      </c>
      <c r="AN13" s="1348">
        <f>+AN11*$B$13</f>
        <v/>
      </c>
      <c r="AO13" s="1348">
        <f>+AO11*$B$13</f>
        <v/>
      </c>
      <c r="AP13" s="1348">
        <f>+AP11*$B$13</f>
        <v/>
      </c>
      <c r="AQ13" s="1348">
        <f>+AQ11*$B$13</f>
        <v/>
      </c>
      <c r="AR13" s="1348">
        <f>+AR11*$B$13</f>
        <v/>
      </c>
      <c r="AS13" s="1348">
        <f>+AS11*$B$13</f>
        <v/>
      </c>
      <c r="AT13" s="1348">
        <f>+AT11*$B$13</f>
        <v/>
      </c>
      <c r="AU13" s="1348">
        <f>+AU11*$B$13</f>
        <v/>
      </c>
      <c r="AV13" s="1348">
        <f>+AV11*$B$13</f>
        <v/>
      </c>
      <c r="AW13" s="1348">
        <f>+AW11*$B$13</f>
        <v/>
      </c>
      <c r="AX13" s="1348">
        <f>+AX11*$B$13</f>
        <v/>
      </c>
      <c r="AY13" s="1348">
        <f>+AY11*$B$13</f>
        <v/>
      </c>
      <c r="AZ13" s="1348">
        <f>+AZ11*$B$13</f>
        <v/>
      </c>
      <c r="BA13" s="1348">
        <f>+BA11*$B$13</f>
        <v/>
      </c>
    </row>
    <row r="14">
      <c r="A14" s="724" t="inlineStr">
        <is>
          <t>antes 11.75%</t>
        </is>
      </c>
      <c r="B14" s="808" t="n">
        <v>0.1175</v>
      </c>
      <c r="C14" s="64" t="inlineStr">
        <is>
          <t>PIS/COFINS</t>
        </is>
      </c>
      <c r="D14" s="1325">
        <f>+D10*$B$14</f>
        <v/>
      </c>
      <c r="E14" s="1325">
        <f>+E11*$B$14</f>
        <v/>
      </c>
      <c r="F14" s="1325">
        <f>+F11*$B$14</f>
        <v/>
      </c>
      <c r="G14" s="1325">
        <f>+G11*$B$14</f>
        <v/>
      </c>
      <c r="H14" s="1325">
        <f>+H11*$B$14</f>
        <v/>
      </c>
      <c r="I14" s="1325">
        <f>+I11*$B$14</f>
        <v/>
      </c>
      <c r="J14" s="1325">
        <f>+J11*$B$14</f>
        <v/>
      </c>
      <c r="K14" s="1325">
        <f>+K11*$B$14</f>
        <v/>
      </c>
      <c r="L14" s="1325">
        <f>+L11*$B$14</f>
        <v/>
      </c>
      <c r="M14" s="1325">
        <f>+M11*$B$14</f>
        <v/>
      </c>
      <c r="N14" s="1325">
        <f>+N11*$B$14</f>
        <v/>
      </c>
      <c r="O14" s="1325">
        <f>+O11*$B$14</f>
        <v/>
      </c>
      <c r="P14" s="1325">
        <f>+P11*$B$14</f>
        <v/>
      </c>
      <c r="Q14" s="1325">
        <f>+Q11*$B$14</f>
        <v/>
      </c>
      <c r="R14" s="1348">
        <f>+R11*$B$14</f>
        <v/>
      </c>
      <c r="S14" s="1348" t="n">
        <v>20</v>
      </c>
      <c r="T14" s="1348" t="n">
        <v>20</v>
      </c>
      <c r="U14" s="1348" t="n">
        <v>20</v>
      </c>
      <c r="V14" s="1348" t="n">
        <v>20</v>
      </c>
      <c r="W14" s="1348" t="n">
        <v>20</v>
      </c>
      <c r="X14" s="1348" t="n">
        <v>20</v>
      </c>
      <c r="Y14" s="1348" t="n">
        <v>20</v>
      </c>
      <c r="Z14" s="1348" t="n">
        <v>20</v>
      </c>
      <c r="AA14" s="1348" t="n">
        <v>20</v>
      </c>
      <c r="AB14" s="1348" t="n">
        <v>20</v>
      </c>
      <c r="AC14" s="1348" t="n">
        <v>20</v>
      </c>
      <c r="AD14" s="1348" t="n">
        <v>20</v>
      </c>
      <c r="AE14" s="1348" t="n">
        <v>20</v>
      </c>
      <c r="AF14" s="1348">
        <f>AF11*$B$14</f>
        <v/>
      </c>
      <c r="AG14" s="1348">
        <f>AG11*$B$14</f>
        <v/>
      </c>
      <c r="AH14" s="1348">
        <f>AH11*$B$14</f>
        <v/>
      </c>
      <c r="AI14" s="1348">
        <f>AI11*$B$14</f>
        <v/>
      </c>
      <c r="AJ14" s="1348">
        <f>AJ11*$B$14</f>
        <v/>
      </c>
      <c r="AK14" s="1348">
        <f>AK11*$B$14</f>
        <v/>
      </c>
      <c r="AL14" s="1348">
        <f>AL11*$B$14</f>
        <v/>
      </c>
      <c r="AM14" s="1348">
        <f>AM11*$B$14</f>
        <v/>
      </c>
      <c r="AN14" s="1348">
        <f>AN11*$B$14</f>
        <v/>
      </c>
      <c r="AO14" s="1348">
        <f>AO11*$B$14</f>
        <v/>
      </c>
      <c r="AP14" s="1348">
        <f>AP11*$B$14</f>
        <v/>
      </c>
      <c r="AQ14" s="1348">
        <f>AQ11*$B$14</f>
        <v/>
      </c>
      <c r="AR14" s="1348">
        <f>AR11*$B$14</f>
        <v/>
      </c>
      <c r="AS14" s="1348">
        <f>AS11*$B$14</f>
        <v/>
      </c>
      <c r="AT14" s="1348">
        <f>AT11*$B$14</f>
        <v/>
      </c>
      <c r="AU14" s="1348">
        <f>AU11*$B$14</f>
        <v/>
      </c>
      <c r="AV14" s="1348">
        <f>AV11*$B$14</f>
        <v/>
      </c>
      <c r="AW14" s="1348">
        <f>AW11*$B$14</f>
        <v/>
      </c>
      <c r="AX14" s="1348">
        <f>AX11*$B$14</f>
        <v/>
      </c>
      <c r="AY14" s="1348">
        <f>AY11*$B$14</f>
        <v/>
      </c>
      <c r="AZ14" s="1348">
        <f>AZ11*$B$14</f>
        <v/>
      </c>
      <c r="BA14" s="1348">
        <f>BA11*$B$14</f>
        <v/>
      </c>
    </row>
    <row r="15">
      <c r="C15" s="64" t="inlineStr">
        <is>
          <t>ICMS</t>
        </is>
      </c>
      <c r="D15" s="1325" t="n">
        <v>0</v>
      </c>
      <c r="E15" s="1325" t="n">
        <v>0</v>
      </c>
      <c r="F15" s="1325" t="n">
        <v>0</v>
      </c>
      <c r="G15" s="1325" t="n">
        <v>0</v>
      </c>
      <c r="H15" s="1325" t="n">
        <v>0</v>
      </c>
      <c r="I15" s="1325" t="n">
        <v>0</v>
      </c>
      <c r="J15" s="1325" t="n">
        <v>0</v>
      </c>
      <c r="K15" s="1325" t="n">
        <v>0</v>
      </c>
      <c r="L15" s="1325" t="n">
        <v>0</v>
      </c>
      <c r="M15" s="1325" t="n">
        <v>0</v>
      </c>
      <c r="N15" s="1325" t="n">
        <v>0</v>
      </c>
      <c r="O15" s="1325" t="n">
        <v>0</v>
      </c>
      <c r="P15" s="1325" t="n">
        <v>0</v>
      </c>
      <c r="Q15" s="1325" t="n">
        <v>0</v>
      </c>
      <c r="R15" s="1348" t="n">
        <v>1</v>
      </c>
      <c r="S15" s="1351" t="n">
        <v>0</v>
      </c>
      <c r="T15" s="1351" t="n">
        <v>0</v>
      </c>
      <c r="U15" s="1351" t="n">
        <v>0</v>
      </c>
      <c r="V15" s="1351" t="n">
        <v>0</v>
      </c>
      <c r="W15" s="1351" t="n">
        <v>0</v>
      </c>
      <c r="X15" s="1351" t="n">
        <v>0</v>
      </c>
      <c r="Y15" s="1351" t="n">
        <v>0</v>
      </c>
      <c r="Z15" s="1351" t="n">
        <v>0</v>
      </c>
      <c r="AA15" s="1351" t="n">
        <v>0</v>
      </c>
      <c r="AB15" s="1351" t="n">
        <v>0</v>
      </c>
      <c r="AC15" s="1351" t="n">
        <v>0</v>
      </c>
      <c r="AD15" s="1351" t="n">
        <v>0</v>
      </c>
      <c r="AE15" s="1351" t="n">
        <v>0</v>
      </c>
      <c r="AF15" s="1351" t="n">
        <v>0</v>
      </c>
      <c r="AG15" s="1351" t="n">
        <v>0</v>
      </c>
      <c r="AH15" s="1351" t="n">
        <v>0</v>
      </c>
      <c r="AI15" s="1351" t="n">
        <v>0</v>
      </c>
      <c r="AJ15" s="1351" t="n">
        <v>0</v>
      </c>
      <c r="AK15" s="1351" t="n">
        <v>0</v>
      </c>
      <c r="AL15" s="1351" t="n">
        <v>0</v>
      </c>
      <c r="AM15" s="1351" t="n">
        <v>0</v>
      </c>
      <c r="AN15" s="1351" t="n">
        <v>0</v>
      </c>
      <c r="AO15" s="1351" t="n">
        <v>0</v>
      </c>
      <c r="AP15" s="1351" t="n">
        <v>0</v>
      </c>
      <c r="AQ15" s="1351" t="n">
        <v>0</v>
      </c>
      <c r="AR15" s="1351" t="n">
        <v>0</v>
      </c>
      <c r="AS15" s="1351" t="n">
        <v>0</v>
      </c>
      <c r="AT15" s="1351" t="n">
        <v>0</v>
      </c>
      <c r="AU15" s="1351" t="n">
        <v>0</v>
      </c>
      <c r="AV15" s="1351" t="n">
        <v>0</v>
      </c>
      <c r="AW15" s="1351" t="n">
        <v>0</v>
      </c>
      <c r="AX15" s="1351" t="n">
        <v>0</v>
      </c>
      <c r="AY15" s="1351" t="n">
        <v>0</v>
      </c>
      <c r="AZ15" s="1351" t="n">
        <v>0</v>
      </c>
      <c r="BA15" s="1351" t="n">
        <v>0</v>
      </c>
    </row>
    <row r="16">
      <c r="B16" s="648" t="n">
        <v>0.08</v>
      </c>
      <c r="C16" s="64" t="inlineStr">
        <is>
          <t>AFRMM</t>
        </is>
      </c>
      <c r="D16" s="1325" t="n">
        <v>0</v>
      </c>
      <c r="E16" s="1325" t="n">
        <v>0</v>
      </c>
      <c r="F16" s="1325" t="n">
        <v>0</v>
      </c>
      <c r="G16" s="1325" t="n">
        <v>0</v>
      </c>
      <c r="H16" s="1325">
        <f>+H9*$B$16</f>
        <v/>
      </c>
      <c r="I16" s="1325">
        <f>+I9*$B$16</f>
        <v/>
      </c>
      <c r="J16" s="1325">
        <f>+J9*$B$16</f>
        <v/>
      </c>
      <c r="K16" s="1325">
        <f>+K9*$B$16</f>
        <v/>
      </c>
      <c r="L16" s="1325">
        <f>+L9*$B$16</f>
        <v/>
      </c>
      <c r="M16" s="1325">
        <f>+M9*$B$16</f>
        <v/>
      </c>
      <c r="N16" s="1325">
        <f>+N9*$B$16</f>
        <v/>
      </c>
      <c r="O16" s="1325">
        <f>+O9*$B$16</f>
        <v/>
      </c>
      <c r="P16" s="1325">
        <f>+P9*$B$16</f>
        <v/>
      </c>
      <c r="Q16" s="1325">
        <f>+Q9*$B$16</f>
        <v/>
      </c>
      <c r="R16" s="1348">
        <f>+R9*$B$16</f>
        <v/>
      </c>
      <c r="S16" s="1348">
        <f>+S9*$B$16</f>
        <v/>
      </c>
      <c r="T16" s="1348">
        <f>+T9*$B$16</f>
        <v/>
      </c>
      <c r="U16" s="1348">
        <f>+U9*$B$16</f>
        <v/>
      </c>
      <c r="V16" s="1348">
        <f>+V9*$B$16</f>
        <v/>
      </c>
      <c r="W16" s="1348">
        <f>+W9*$B$16</f>
        <v/>
      </c>
      <c r="X16" s="1348">
        <f>+X9*$B$16</f>
        <v/>
      </c>
      <c r="Y16" s="1348">
        <f>+Y9*$B$16</f>
        <v/>
      </c>
      <c r="Z16" s="1348">
        <f>+Z9*$B$16</f>
        <v/>
      </c>
      <c r="AA16" s="1348">
        <f>+AA9*$B$16</f>
        <v/>
      </c>
      <c r="AB16" s="1348">
        <f>+AB9*$B$16</f>
        <v/>
      </c>
      <c r="AC16" s="1348">
        <f>+AC9*$B$16</f>
        <v/>
      </c>
      <c r="AD16" s="1348">
        <f>+AD9*$B$16</f>
        <v/>
      </c>
      <c r="AE16" s="1348">
        <f>+AE9*$B$16</f>
        <v/>
      </c>
      <c r="AF16" s="1348">
        <f>+AF9*$B$16</f>
        <v/>
      </c>
      <c r="AG16" s="1348">
        <f>+AG9*$B$16</f>
        <v/>
      </c>
      <c r="AH16" s="1348">
        <f>+AH9*$B$16</f>
        <v/>
      </c>
      <c r="AI16" s="1348">
        <f>+AI9*$B$16</f>
        <v/>
      </c>
      <c r="AJ16" s="1348">
        <f>+AJ9*$B$16</f>
        <v/>
      </c>
      <c r="AK16" s="1348">
        <f>+AK9*$B$16</f>
        <v/>
      </c>
      <c r="AL16" s="1348">
        <f>+AL9*$B$16</f>
        <v/>
      </c>
      <c r="AM16" s="1348">
        <f>+AM9*$B$16</f>
        <v/>
      </c>
      <c r="AN16" s="1348">
        <f>+AN9*$B$16</f>
        <v/>
      </c>
      <c r="AO16" s="1348">
        <f>+AO9*$B$16</f>
        <v/>
      </c>
      <c r="AP16" s="1348">
        <f>+AP9*$B$16</f>
        <v/>
      </c>
      <c r="AQ16" s="1348">
        <f>+AQ9*$B$16</f>
        <v/>
      </c>
      <c r="AR16" s="1348">
        <f>+AR9*$B$16</f>
        <v/>
      </c>
      <c r="AS16" s="1348">
        <f>+AS9*$B$16</f>
        <v/>
      </c>
      <c r="AT16" s="1348">
        <f>+AT9*$B$16</f>
        <v/>
      </c>
      <c r="AU16" s="1348">
        <f>+AU9*$B$16</f>
        <v/>
      </c>
      <c r="AV16" s="1348">
        <f>+AV9*$B$16</f>
        <v/>
      </c>
      <c r="AW16" s="1348">
        <f>+AW9*$B$16</f>
        <v/>
      </c>
      <c r="AX16" s="1348">
        <f>+AX9*$B$16</f>
        <v/>
      </c>
      <c r="AY16" s="1348">
        <f>+AY9*$B$16</f>
        <v/>
      </c>
      <c r="AZ16" s="1348">
        <f>+AZ9*$B$16</f>
        <v/>
      </c>
      <c r="BA16" s="1348">
        <f>+BA9*$B$16</f>
        <v/>
      </c>
    </row>
    <row r="17">
      <c r="C17" s="71" t="inlineStr">
        <is>
          <t>Cargo Cleared usd/cbm</t>
        </is>
      </c>
      <c r="D17" s="1323">
        <f>SUM(D10:D16)</f>
        <v/>
      </c>
      <c r="E17" s="1323">
        <f>SUM(E11:E16)</f>
        <v/>
      </c>
      <c r="F17" s="1323">
        <f>SUM(F11:F16)</f>
        <v/>
      </c>
      <c r="G17" s="1323">
        <f>SUM(G11:G16)</f>
        <v/>
      </c>
      <c r="H17" s="1323">
        <f>SUM(H11:H16)</f>
        <v/>
      </c>
      <c r="I17" s="1323">
        <f>SUM(I11:I16)</f>
        <v/>
      </c>
      <c r="J17" s="1323">
        <f>SUM(J11:J16)</f>
        <v/>
      </c>
      <c r="K17" s="1323">
        <f>SUM(K11:K16)</f>
        <v/>
      </c>
      <c r="L17" s="1323">
        <f>SUM(L11:L16)</f>
        <v/>
      </c>
      <c r="M17" s="1323">
        <f>SUM(M11:M16)</f>
        <v/>
      </c>
      <c r="N17" s="1323">
        <f>SUM(N11:N16)</f>
        <v/>
      </c>
      <c r="O17" s="1323">
        <f>SUM(O11:O16)</f>
        <v/>
      </c>
      <c r="P17" s="1323">
        <f>SUM(P11:P16)</f>
        <v/>
      </c>
      <c r="Q17" s="1323">
        <f>SUM(Q11:Q16)</f>
        <v/>
      </c>
      <c r="R17" s="1347">
        <f>SUM(R11:R16)</f>
        <v/>
      </c>
      <c r="S17" s="1347">
        <f>SUM(S11:S16)</f>
        <v/>
      </c>
      <c r="T17" s="1347">
        <f>SUM(T11:T16)</f>
        <v/>
      </c>
      <c r="U17" s="1347">
        <f>SUM(U11:U16)</f>
        <v/>
      </c>
      <c r="V17" s="1347">
        <f>SUM(V11:V16)</f>
        <v/>
      </c>
      <c r="W17" s="1347">
        <f>SUM(W11:W16)</f>
        <v/>
      </c>
      <c r="X17" s="1347">
        <f>SUM(X11:X16)</f>
        <v/>
      </c>
      <c r="Y17" s="1347">
        <f>SUM(Y11:Y16)</f>
        <v/>
      </c>
      <c r="Z17" s="1347">
        <f>SUM(Z11:Z16)</f>
        <v/>
      </c>
      <c r="AA17" s="1347">
        <f>SUM(AA11:AA16)</f>
        <v/>
      </c>
      <c r="AB17" s="1347">
        <f>SUM(AB11:AB16)</f>
        <v/>
      </c>
      <c r="AC17" s="1347">
        <f>SUM(AC11:AC16)</f>
        <v/>
      </c>
      <c r="AD17" s="1347">
        <f>SUM(AD11:AD16)</f>
        <v/>
      </c>
      <c r="AE17" s="1347">
        <f>SUM(AE11:AE16)</f>
        <v/>
      </c>
      <c r="AF17" s="1347">
        <f>SUM(AF11:AF16)</f>
        <v/>
      </c>
      <c r="AG17" s="1347">
        <f>SUM(AG11:AG16)</f>
        <v/>
      </c>
      <c r="AH17" s="1347">
        <f>SUM(AH11:AH16)</f>
        <v/>
      </c>
      <c r="AI17" s="1347">
        <f>SUM(AI11:AI16)</f>
        <v/>
      </c>
      <c r="AJ17" s="1347">
        <f>SUM(AJ11:AJ16)</f>
        <v/>
      </c>
      <c r="AK17" s="1347">
        <f>SUM(AK11:AK16)</f>
        <v/>
      </c>
      <c r="AL17" s="1347">
        <f>SUM(AL11:AL16)</f>
        <v/>
      </c>
      <c r="AM17" s="1347">
        <f>SUM(AM11:AM16)</f>
        <v/>
      </c>
      <c r="AN17" s="1347">
        <f>SUM(AN11:AN16)</f>
        <v/>
      </c>
      <c r="AO17" s="1347">
        <f>SUM(AO11:AO16)</f>
        <v/>
      </c>
      <c r="AP17" s="1347">
        <f>SUM(AP11:AP16)</f>
        <v/>
      </c>
      <c r="AQ17" s="1347">
        <f>SUM(AQ11:AQ16)</f>
        <v/>
      </c>
      <c r="AR17" s="1347">
        <f>SUM(AR11:AR16)</f>
        <v/>
      </c>
      <c r="AS17" s="1347">
        <f>SUM(AS11:AS16)</f>
        <v/>
      </c>
      <c r="AT17" s="1347">
        <f>SUM(AT11:AT16)</f>
        <v/>
      </c>
      <c r="AU17" s="1347">
        <f>SUM(AU11:AU16)</f>
        <v/>
      </c>
      <c r="AV17" s="1347">
        <f>SUM(AV11:AV16)</f>
        <v/>
      </c>
      <c r="AW17" s="1347">
        <f>SUM(AW11:AW16)</f>
        <v/>
      </c>
      <c r="AX17" s="1347">
        <f>SUM(AX11:AX16)</f>
        <v/>
      </c>
      <c r="AY17" s="1347">
        <f>SUM(AY11:AY16)</f>
        <v/>
      </c>
      <c r="AZ17" s="1347">
        <f>SUM(AZ11:AZ16)</f>
        <v/>
      </c>
      <c r="BA17" s="1347">
        <f>SUM(BA11:BA16)</f>
        <v/>
      </c>
    </row>
    <row r="18">
      <c r="C18" s="64" t="n"/>
      <c r="D18" s="1325" t="n"/>
      <c r="E18" s="1325" t="n"/>
      <c r="F18" s="1325" t="n"/>
      <c r="G18" s="1325" t="n"/>
      <c r="H18" s="1325" t="n"/>
      <c r="I18" s="1325" t="n"/>
      <c r="J18" s="1325" t="n"/>
      <c r="K18" s="1325" t="n"/>
      <c r="L18" s="1325" t="n"/>
      <c r="M18" s="1325" t="n"/>
      <c r="N18" s="1325" t="n"/>
      <c r="O18" s="1325" t="n"/>
      <c r="P18" s="1325" t="n"/>
      <c r="Q18" s="1325" t="n"/>
      <c r="R18" s="1348" t="n"/>
      <c r="S18" s="1348" t="n"/>
      <c r="T18" s="1348" t="n"/>
      <c r="U18" s="1348" t="n"/>
      <c r="V18" s="1348" t="n"/>
      <c r="W18" s="1348" t="n"/>
      <c r="X18" s="1348" t="n"/>
      <c r="Y18" s="1348" t="n"/>
      <c r="Z18" s="1348" t="n"/>
      <c r="AA18" s="1348" t="n"/>
      <c r="AB18" s="1348" t="n"/>
      <c r="AC18" s="1348" t="n"/>
      <c r="AD18" s="1348" t="n"/>
      <c r="AE18" s="1348" t="n"/>
      <c r="AF18" s="1348" t="n"/>
      <c r="AG18" s="1348" t="n"/>
      <c r="AH18" s="1348" t="n"/>
      <c r="AI18" s="1348" t="n"/>
      <c r="AJ18" s="1348" t="n"/>
      <c r="AK18" s="1348" t="n"/>
      <c r="AL18" s="1348" t="n"/>
      <c r="AM18" s="1348" t="n"/>
      <c r="AN18" s="1348" t="n"/>
      <c r="AO18" s="1348" t="n"/>
      <c r="AP18" s="1348" t="n"/>
      <c r="AQ18" s="1348" t="n"/>
      <c r="AR18" s="1348" t="n"/>
      <c r="AS18" s="1348" t="n"/>
      <c r="AT18" s="1348" t="n"/>
      <c r="AU18" s="1348" t="n"/>
      <c r="AV18" s="1348" t="n"/>
      <c r="AW18" s="1348" t="n"/>
      <c r="AX18" s="1348" t="n"/>
      <c r="AY18" s="1348" t="n"/>
      <c r="AZ18" s="1348" t="n"/>
      <c r="BA18" s="1348" t="n"/>
    </row>
    <row r="19">
      <c r="C19" s="64" t="inlineStr">
        <is>
          <t>Terminal cost (brl/cbm)</t>
        </is>
      </c>
      <c r="D19" s="1325" t="n">
        <v>80</v>
      </c>
      <c r="E19" s="1325" t="n">
        <v>80</v>
      </c>
      <c r="F19" s="1325" t="n">
        <v>80</v>
      </c>
      <c r="G19" s="1325" t="n">
        <v>80</v>
      </c>
      <c r="H19" s="1325" t="n">
        <v>80</v>
      </c>
      <c r="I19" s="1325" t="n">
        <v>80</v>
      </c>
      <c r="J19" s="1325" t="n">
        <v>80</v>
      </c>
      <c r="K19" s="1325" t="n">
        <v>80</v>
      </c>
      <c r="L19" s="1325" t="n">
        <v>80</v>
      </c>
      <c r="M19" s="1325" t="n">
        <v>80</v>
      </c>
      <c r="N19" s="1325" t="n">
        <v>80</v>
      </c>
      <c r="O19" s="1325" t="n">
        <v>80</v>
      </c>
      <c r="P19" s="1325" t="n">
        <v>80</v>
      </c>
      <c r="Q19" s="1325" t="n">
        <v>80</v>
      </c>
      <c r="R19" s="1348" t="n">
        <v>80</v>
      </c>
      <c r="S19" s="1348" t="n">
        <v>80</v>
      </c>
      <c r="T19" s="1348" t="n">
        <v>80</v>
      </c>
      <c r="U19" s="1348" t="n">
        <v>80</v>
      </c>
      <c r="V19" s="1348" t="n">
        <v>80</v>
      </c>
      <c r="W19" s="1348" t="n">
        <v>80</v>
      </c>
      <c r="X19" s="1348" t="n">
        <v>80</v>
      </c>
      <c r="Y19" s="1348" t="n">
        <v>80</v>
      </c>
      <c r="Z19" s="1348" t="n">
        <v>80</v>
      </c>
      <c r="AA19" s="1348" t="n">
        <v>80</v>
      </c>
      <c r="AB19" s="1348" t="n">
        <v>80</v>
      </c>
      <c r="AC19" s="1348" t="n">
        <v>80</v>
      </c>
      <c r="AD19" s="1348" t="n">
        <v>80</v>
      </c>
      <c r="AE19" s="1348" t="n">
        <v>80</v>
      </c>
      <c r="AF19" s="1348" t="n">
        <v>80</v>
      </c>
      <c r="AG19" s="1348" t="n">
        <v>80</v>
      </c>
      <c r="AH19" s="1348" t="n">
        <v>80</v>
      </c>
      <c r="AI19" s="1348" t="n">
        <v>80</v>
      </c>
      <c r="AJ19" s="1348" t="n">
        <v>80</v>
      </c>
      <c r="AK19" s="1348" t="n">
        <v>80</v>
      </c>
      <c r="AL19" s="1348" t="n">
        <v>80</v>
      </c>
      <c r="AM19" s="1348" t="n">
        <v>80</v>
      </c>
      <c r="AN19" s="1348" t="n">
        <v>80</v>
      </c>
      <c r="AO19" s="1348" t="n">
        <v>80</v>
      </c>
      <c r="AP19" s="1348" t="n">
        <v>80</v>
      </c>
      <c r="AQ19" s="1348" t="n">
        <v>80</v>
      </c>
      <c r="AR19" s="1348" t="n">
        <v>80</v>
      </c>
      <c r="AS19" s="1348" t="n">
        <v>80</v>
      </c>
      <c r="AT19" s="1348" t="n">
        <v>80</v>
      </c>
      <c r="AU19" s="1348" t="n">
        <v>80</v>
      </c>
      <c r="AV19" s="1348" t="n">
        <v>80</v>
      </c>
      <c r="AW19" s="1348" t="n">
        <v>80</v>
      </c>
      <c r="AX19" s="1348" t="n">
        <v>80</v>
      </c>
      <c r="AY19" s="1348" t="n">
        <v>80</v>
      </c>
      <c r="AZ19" s="1348" t="n">
        <v>80</v>
      </c>
      <c r="BA19" s="1348" t="n">
        <v>80</v>
      </c>
    </row>
    <row r="20">
      <c r="C20" s="64" t="inlineStr">
        <is>
          <t>Inspection (brl/cbm)</t>
        </is>
      </c>
      <c r="D20" s="1325" t="n">
        <v>15</v>
      </c>
      <c r="E20" s="1325" t="n">
        <v>15</v>
      </c>
      <c r="F20" s="1325" t="n">
        <v>15</v>
      </c>
      <c r="G20" s="1325" t="n">
        <v>15</v>
      </c>
      <c r="H20" s="1325" t="n">
        <v>15</v>
      </c>
      <c r="I20" s="1325" t="n">
        <v>15</v>
      </c>
      <c r="J20" s="1325" t="n">
        <v>15</v>
      </c>
      <c r="K20" s="1325" t="n">
        <v>15</v>
      </c>
      <c r="L20" s="1325" t="n">
        <v>15</v>
      </c>
      <c r="M20" s="1325" t="n">
        <v>15</v>
      </c>
      <c r="N20" s="1325" t="n">
        <v>15</v>
      </c>
      <c r="O20" s="1325" t="n">
        <v>15</v>
      </c>
      <c r="P20" s="1325" t="n">
        <v>15</v>
      </c>
      <c r="Q20" s="1325" t="n">
        <v>15</v>
      </c>
      <c r="R20" s="1348" t="n">
        <v>15</v>
      </c>
      <c r="S20" s="1348" t="n">
        <v>15</v>
      </c>
      <c r="T20" s="1348" t="n">
        <v>15</v>
      </c>
      <c r="U20" s="1348" t="n">
        <v>15</v>
      </c>
      <c r="V20" s="1348" t="n">
        <v>15</v>
      </c>
      <c r="W20" s="1348" t="n">
        <v>15</v>
      </c>
      <c r="X20" s="1348" t="n">
        <v>15</v>
      </c>
      <c r="Y20" s="1348" t="n">
        <v>15</v>
      </c>
      <c r="Z20" s="1348" t="n">
        <v>15</v>
      </c>
      <c r="AA20" s="1348" t="n">
        <v>15</v>
      </c>
      <c r="AB20" s="1348" t="n">
        <v>15</v>
      </c>
      <c r="AC20" s="1348" t="n">
        <v>15</v>
      </c>
      <c r="AD20" s="1348" t="n">
        <v>15</v>
      </c>
      <c r="AE20" s="1348" t="n">
        <v>15</v>
      </c>
      <c r="AF20" s="1348" t="n">
        <v>15</v>
      </c>
      <c r="AG20" s="1348" t="n">
        <v>15</v>
      </c>
      <c r="AH20" s="1348" t="n">
        <v>15</v>
      </c>
      <c r="AI20" s="1348" t="n">
        <v>15</v>
      </c>
      <c r="AJ20" s="1348" t="n">
        <v>15</v>
      </c>
      <c r="AK20" s="1348" t="n">
        <v>15</v>
      </c>
      <c r="AL20" s="1348" t="n">
        <v>15</v>
      </c>
      <c r="AM20" s="1348" t="n">
        <v>15</v>
      </c>
      <c r="AN20" s="1348" t="n">
        <v>15</v>
      </c>
      <c r="AO20" s="1348" t="n">
        <v>15</v>
      </c>
      <c r="AP20" s="1348" t="n">
        <v>15</v>
      </c>
      <c r="AQ20" s="1348" t="n">
        <v>15</v>
      </c>
      <c r="AR20" s="1348" t="n">
        <v>15</v>
      </c>
      <c r="AS20" s="1348" t="n">
        <v>15</v>
      </c>
      <c r="AT20" s="1348" t="n">
        <v>15</v>
      </c>
      <c r="AU20" s="1348" t="n">
        <v>15</v>
      </c>
      <c r="AV20" s="1348" t="n">
        <v>15</v>
      </c>
      <c r="AW20" s="1348" t="n">
        <v>15</v>
      </c>
      <c r="AX20" s="1348" t="n">
        <v>15</v>
      </c>
      <c r="AY20" s="1348" t="n">
        <v>15</v>
      </c>
      <c r="AZ20" s="1348" t="n">
        <v>15</v>
      </c>
      <c r="BA20" s="1348" t="n">
        <v>15</v>
      </c>
    </row>
    <row r="21">
      <c r="C21" s="64" t="inlineStr">
        <is>
          <t>Inland freight (brl/cbm)</t>
        </is>
      </c>
      <c r="D21" s="1325" t="n">
        <v>25</v>
      </c>
      <c r="E21" s="1325" t="n">
        <v>25</v>
      </c>
      <c r="F21" s="1325" t="n">
        <v>25</v>
      </c>
      <c r="G21" s="1325" t="n">
        <v>25</v>
      </c>
      <c r="H21" s="1331" t="n">
        <v>25</v>
      </c>
      <c r="I21" s="1331" t="n">
        <v>25</v>
      </c>
      <c r="J21" s="1331" t="n">
        <v>25</v>
      </c>
      <c r="K21" s="1331" t="n">
        <v>25</v>
      </c>
      <c r="L21" s="1331" t="n">
        <v>25</v>
      </c>
      <c r="M21" s="1331" t="n">
        <v>25</v>
      </c>
      <c r="N21" s="1331" t="n">
        <v>25</v>
      </c>
      <c r="O21" s="1331" t="n">
        <v>25</v>
      </c>
      <c r="P21" s="1331" t="n">
        <v>25</v>
      </c>
      <c r="Q21" s="1331" t="n">
        <v>25</v>
      </c>
      <c r="R21" s="1351" t="n">
        <v>25</v>
      </c>
      <c r="S21" s="1351" t="n">
        <v>25</v>
      </c>
      <c r="T21" s="1351" t="n">
        <v>25</v>
      </c>
      <c r="U21" s="1351" t="n">
        <v>25</v>
      </c>
      <c r="V21" s="1351" t="n">
        <v>25</v>
      </c>
      <c r="W21" s="1351" t="n">
        <v>25</v>
      </c>
      <c r="X21" s="1351" t="n">
        <v>25</v>
      </c>
      <c r="Y21" s="1351" t="n">
        <v>25</v>
      </c>
      <c r="Z21" s="1351" t="n">
        <v>25</v>
      </c>
      <c r="AA21" s="1351" t="n">
        <v>25</v>
      </c>
      <c r="AB21" s="1351" t="n">
        <v>25</v>
      </c>
      <c r="AC21" s="1351" t="n">
        <v>25</v>
      </c>
      <c r="AD21" s="1351" t="n">
        <v>25</v>
      </c>
      <c r="AE21" s="1351" t="n">
        <v>25</v>
      </c>
      <c r="AF21" s="1351" t="n">
        <v>25</v>
      </c>
      <c r="AG21" s="1351" t="n">
        <v>25</v>
      </c>
      <c r="AH21" s="1351" t="n">
        <v>25</v>
      </c>
      <c r="AI21" s="1351" t="n">
        <v>25</v>
      </c>
      <c r="AJ21" s="1351" t="n">
        <v>25</v>
      </c>
      <c r="AK21" s="1351" t="n">
        <v>25</v>
      </c>
      <c r="AL21" s="1351" t="n">
        <v>25</v>
      </c>
      <c r="AM21" s="1351" t="n">
        <v>25</v>
      </c>
      <c r="AN21" s="1351" t="n">
        <v>25</v>
      </c>
      <c r="AO21" s="1351" t="n">
        <v>25</v>
      </c>
      <c r="AP21" s="1351" t="n">
        <v>25</v>
      </c>
      <c r="AQ21" s="1351" t="n">
        <v>25</v>
      </c>
      <c r="AR21" s="1351" t="n">
        <v>25</v>
      </c>
      <c r="AS21" s="1351" t="n">
        <v>25</v>
      </c>
      <c r="AT21" s="1351" t="n">
        <v>25</v>
      </c>
      <c r="AU21" s="1351" t="n">
        <v>25</v>
      </c>
      <c r="AV21" s="1351" t="n">
        <v>25</v>
      </c>
      <c r="AW21" s="1351" t="n">
        <v>25</v>
      </c>
      <c r="AX21" s="1351" t="n">
        <v>25</v>
      </c>
      <c r="AY21" s="1351" t="n">
        <v>25</v>
      </c>
      <c r="AZ21" s="1351" t="n">
        <v>25</v>
      </c>
      <c r="BA21" s="1351" t="n">
        <v>25</v>
      </c>
    </row>
    <row r="22">
      <c r="C22" s="64" t="inlineStr">
        <is>
          <t>Other costs (brl/cbm)</t>
        </is>
      </c>
      <c r="D22" s="1325" t="n"/>
      <c r="E22" s="1325" t="n"/>
      <c r="F22" s="1325" t="n"/>
      <c r="G22" s="1325" t="n"/>
      <c r="H22" s="1325" t="n"/>
      <c r="I22" s="1325" t="n"/>
      <c r="J22" s="1325" t="n"/>
      <c r="K22" s="1325" t="n"/>
      <c r="L22" s="1325" t="n"/>
      <c r="M22" s="1325" t="n"/>
      <c r="N22" s="1325" t="n"/>
      <c r="O22" s="1325" t="n"/>
      <c r="P22" s="1325" t="n"/>
      <c r="Q22" s="1325" t="n"/>
      <c r="R22" s="1348" t="n"/>
      <c r="S22" s="1348" t="n"/>
      <c r="T22" s="1348" t="n"/>
      <c r="U22" s="1348" t="n"/>
      <c r="V22" s="1348" t="n"/>
      <c r="W22" s="1348" t="n"/>
      <c r="X22" s="1348" t="n"/>
      <c r="Y22" s="1348" t="n"/>
      <c r="Z22" s="1348" t="n"/>
      <c r="AA22" s="1348" t="n"/>
      <c r="AB22" s="1348" t="n"/>
      <c r="AC22" s="1348" t="n"/>
      <c r="AD22" s="1348" t="n"/>
      <c r="AE22" s="1348" t="n"/>
      <c r="AF22" s="1348" t="n"/>
      <c r="AG22" s="1348" t="n"/>
      <c r="AH22" s="1348" t="n"/>
      <c r="AI22" s="1348" t="n"/>
      <c r="AJ22" s="1348" t="n"/>
      <c r="AK22" s="1348" t="n"/>
      <c r="AL22" s="1348" t="n"/>
      <c r="AM22" s="1348" t="n"/>
      <c r="AN22" s="1348" t="n"/>
      <c r="AO22" s="1348" t="n"/>
      <c r="AP22" s="1348" t="n"/>
      <c r="AQ22" s="1348" t="n"/>
      <c r="AR22" s="1348" t="n"/>
      <c r="AS22" s="1348" t="n"/>
      <c r="AT22" s="1348" t="n"/>
      <c r="AU22" s="1348" t="n"/>
      <c r="AV22" s="1348" t="n"/>
      <c r="AW22" s="1348" t="n"/>
      <c r="AX22" s="1348" t="n"/>
      <c r="AY22" s="1348" t="n"/>
      <c r="AZ22" s="1348" t="n"/>
      <c r="BA22" s="1348" t="n"/>
    </row>
    <row r="23">
      <c r="C23" s="64" t="inlineStr">
        <is>
          <t>Margin (brl/cbm)</t>
        </is>
      </c>
      <c r="D23" s="1325" t="n"/>
      <c r="E23" s="1325" t="n"/>
      <c r="F23" s="1325" t="n"/>
      <c r="G23" s="1325" t="n"/>
      <c r="H23" s="1325" t="n"/>
      <c r="I23" s="1325" t="n"/>
      <c r="J23" s="1325" t="n"/>
      <c r="K23" s="1325" t="n"/>
      <c r="L23" s="1325" t="n"/>
      <c r="M23" s="1325" t="n"/>
      <c r="N23" s="1325" t="n"/>
      <c r="O23" s="1325" t="n"/>
      <c r="P23" s="1325" t="n"/>
      <c r="Q23" s="1325" t="n"/>
      <c r="R23" s="1348" t="n"/>
      <c r="S23" s="1348" t="n"/>
      <c r="T23" s="1348" t="n"/>
      <c r="U23" s="1348" t="n"/>
      <c r="V23" s="1348" t="n"/>
      <c r="W23" s="1348" t="n"/>
      <c r="X23" s="1348" t="n"/>
      <c r="Y23" s="1348" t="n"/>
      <c r="Z23" s="1348" t="n"/>
      <c r="AA23" s="1348" t="n"/>
      <c r="AB23" s="1348" t="n"/>
      <c r="AC23" s="1348" t="n"/>
      <c r="AD23" s="1348" t="n"/>
      <c r="AE23" s="1348" t="n"/>
      <c r="AF23" s="1348" t="n"/>
      <c r="AG23" s="1348" t="n"/>
      <c r="AH23" s="1348" t="n"/>
      <c r="AI23" s="1348" t="n"/>
      <c r="AJ23" s="1348" t="n"/>
      <c r="AK23" s="1348" t="n"/>
      <c r="AL23" s="1348" t="n"/>
      <c r="AM23" s="1348" t="n"/>
      <c r="AN23" s="1348" t="n"/>
      <c r="AO23" s="1348" t="n"/>
      <c r="AP23" s="1348" t="n"/>
      <c r="AQ23" s="1348" t="n"/>
      <c r="AR23" s="1348" t="n"/>
      <c r="AS23" s="1348" t="n"/>
      <c r="AT23" s="1348" t="n"/>
      <c r="AU23" s="1348" t="n"/>
      <c r="AV23" s="1348" t="n"/>
      <c r="AW23" s="1348" t="n"/>
      <c r="AX23" s="1348" t="n"/>
      <c r="AY23" s="1348" t="n"/>
      <c r="AZ23" s="1348" t="n"/>
      <c r="BA23" s="1348" t="n"/>
    </row>
    <row r="24">
      <c r="C24" s="64" t="n"/>
      <c r="D24" s="1325" t="n"/>
      <c r="E24" s="1325" t="n"/>
      <c r="F24" s="1325" t="n"/>
      <c r="G24" s="1325" t="n"/>
      <c r="H24" s="1325" t="n"/>
      <c r="I24" s="1325" t="n"/>
      <c r="J24" s="1325" t="n"/>
      <c r="K24" s="1325" t="n"/>
      <c r="L24" s="1325" t="n"/>
      <c r="M24" s="1325" t="n"/>
      <c r="N24" s="1325" t="n"/>
      <c r="O24" s="1325" t="n"/>
      <c r="P24" s="1325" t="n"/>
      <c r="Q24" s="1325" t="n"/>
      <c r="R24" s="1348" t="n"/>
      <c r="S24" s="1348" t="n"/>
      <c r="T24" s="1348" t="n"/>
      <c r="U24" s="1348" t="n"/>
      <c r="V24" s="1348" t="n"/>
      <c r="W24" s="1348" t="n"/>
      <c r="X24" s="1348" t="n"/>
      <c r="Y24" s="1348" t="n"/>
      <c r="Z24" s="1348" t="n"/>
      <c r="AA24" s="1348" t="n"/>
      <c r="AB24" s="1348" t="n"/>
      <c r="AC24" s="1348" t="n"/>
      <c r="AD24" s="1348" t="n"/>
      <c r="AE24" s="1348" t="n"/>
      <c r="AF24" s="1348" t="n"/>
      <c r="AG24" s="1348" t="n"/>
      <c r="AH24" s="1348" t="n"/>
      <c r="AI24" s="1348" t="n"/>
      <c r="AJ24" s="1348" t="n"/>
      <c r="AK24" s="1348" t="n"/>
      <c r="AL24" s="1348" t="n"/>
      <c r="AM24" s="1348" t="n"/>
      <c r="AN24" s="1348" t="n"/>
      <c r="AO24" s="1348" t="n"/>
      <c r="AP24" s="1348" t="n"/>
      <c r="AQ24" s="1348" t="n"/>
      <c r="AR24" s="1348" t="n"/>
      <c r="AS24" s="1348" t="n"/>
      <c r="AT24" s="1348" t="n"/>
      <c r="AU24" s="1348" t="n"/>
      <c r="AV24" s="1348" t="n"/>
      <c r="AW24" s="1348" t="n"/>
      <c r="AX24" s="1348" t="n"/>
      <c r="AY24" s="1348" t="n"/>
      <c r="AZ24" s="1348" t="n"/>
      <c r="BA24" s="1348" t="n"/>
    </row>
    <row r="25" customFormat="1" s="28">
      <c r="C25" s="71" t="inlineStr">
        <is>
          <t>EX Tank disport (brl/cbm)</t>
        </is>
      </c>
      <c r="D25" s="1327">
        <f>SUM(D19:D24)</f>
        <v/>
      </c>
      <c r="E25" s="1327">
        <f>SUM(E17:E24)</f>
        <v/>
      </c>
      <c r="F25" s="1327">
        <f>SUM(F17:F24)</f>
        <v/>
      </c>
      <c r="G25" s="1327">
        <f>SUM(G17:G24)</f>
        <v/>
      </c>
      <c r="H25" s="1327">
        <f>SUM(H17:H24)</f>
        <v/>
      </c>
      <c r="I25" s="1327">
        <f>SUM(I17:I24)</f>
        <v/>
      </c>
      <c r="J25" s="1327">
        <f>SUM(J17:J24)</f>
        <v/>
      </c>
      <c r="K25" s="1327">
        <f>SUM(K17:K24)</f>
        <v/>
      </c>
      <c r="L25" s="1327">
        <f>SUM(L17:L24)</f>
        <v/>
      </c>
      <c r="M25" s="1327">
        <f>SUM(M17:M24)</f>
        <v/>
      </c>
      <c r="N25" s="1327">
        <f>SUM(N17:N24)</f>
        <v/>
      </c>
      <c r="O25" s="1327">
        <f>SUM(O17:O24)</f>
        <v/>
      </c>
      <c r="P25" s="1327">
        <f>SUM(P17:P24)</f>
        <v/>
      </c>
      <c r="Q25" s="1327">
        <f>SUM(Q17:Q24)</f>
        <v/>
      </c>
      <c r="R25" s="1349">
        <f>SUM(R17:R24)</f>
        <v/>
      </c>
      <c r="S25" s="1349">
        <f>SUM(S17:S24)</f>
        <v/>
      </c>
      <c r="T25" s="1349">
        <f>SUM(T17:T24)</f>
        <v/>
      </c>
      <c r="U25" s="1349">
        <f>SUM(U17:U24)</f>
        <v/>
      </c>
      <c r="V25" s="1349">
        <f>SUM(V17:V24)</f>
        <v/>
      </c>
      <c r="W25" s="1349">
        <f>SUM(W17:W24)</f>
        <v/>
      </c>
      <c r="X25" s="1349">
        <f>SUM(X17:X24)</f>
        <v/>
      </c>
      <c r="Y25" s="1349">
        <f>SUM(Y17:Y24)</f>
        <v/>
      </c>
      <c r="Z25" s="1349">
        <f>SUM(Z17:Z24)</f>
        <v/>
      </c>
      <c r="AA25" s="1349">
        <f>SUM(AA17:AA24)</f>
        <v/>
      </c>
      <c r="AB25" s="1349">
        <f>SUM(AB17:AB24)</f>
        <v/>
      </c>
      <c r="AC25" s="1349">
        <f>SUM(AC17:AC24)</f>
        <v/>
      </c>
      <c r="AD25" s="1349">
        <f>SUM(AD17:AD24)</f>
        <v/>
      </c>
      <c r="AE25" s="1349">
        <f>SUM(AE17:AE24)</f>
        <v/>
      </c>
      <c r="AF25" s="1349">
        <f>SUM(AF17:AF24)</f>
        <v/>
      </c>
      <c r="AG25" s="1349">
        <f>SUM(AG17:AG24)</f>
        <v/>
      </c>
      <c r="AH25" s="1349">
        <f>SUM(AH17:AH24)</f>
        <v/>
      </c>
      <c r="AI25" s="1349">
        <f>SUM(AI17:AI24)</f>
        <v/>
      </c>
      <c r="AJ25" s="1349">
        <f>SUM(AJ17:AJ24)</f>
        <v/>
      </c>
      <c r="AK25" s="1349">
        <f>SUM(AK17:AK24)</f>
        <v/>
      </c>
      <c r="AL25" s="1349">
        <f>SUM(AL17:AL24)</f>
        <v/>
      </c>
      <c r="AM25" s="1349">
        <f>SUM(AM17:AM24)</f>
        <v/>
      </c>
      <c r="AN25" s="1349">
        <f>SUM(AN17:AN24)</f>
        <v/>
      </c>
      <c r="AO25" s="1349">
        <f>SUM(AO17:AO24)</f>
        <v/>
      </c>
      <c r="AP25" s="1349">
        <f>SUM(AP17:AP24)</f>
        <v/>
      </c>
      <c r="AQ25" s="1349">
        <f>SUM(AQ17:AQ24)</f>
        <v/>
      </c>
      <c r="AR25" s="1349">
        <f>SUM(AR17:AR24)</f>
        <v/>
      </c>
      <c r="AS25" s="1349">
        <f>SUM(AS17:AS24)</f>
        <v/>
      </c>
      <c r="AT25" s="1349">
        <f>SUM(AT17:AT24)</f>
        <v/>
      </c>
      <c r="AU25" s="1349">
        <f>SUM(AU17:AU24)</f>
        <v/>
      </c>
      <c r="AV25" s="1349">
        <f>SUM(AV17:AV24)</f>
        <v/>
      </c>
      <c r="AW25" s="1349">
        <f>SUM(AW17:AW24)</f>
        <v/>
      </c>
      <c r="AX25" s="1349">
        <f>SUM(AX17:AX24)</f>
        <v/>
      </c>
      <c r="AY25" s="1349">
        <f>SUM(AY17:AY24)</f>
        <v/>
      </c>
      <c r="AZ25" s="1349">
        <f>SUM(AZ17:AZ24)</f>
        <v/>
      </c>
      <c r="BA25" s="1349">
        <f>SUM(BA17:BA24)</f>
        <v/>
      </c>
    </row>
    <row r="26" customFormat="1" s="28">
      <c r="C26" s="71" t="inlineStr">
        <is>
          <t>EX Tank disport (usd/cbm)</t>
        </is>
      </c>
      <c r="D26" s="1327" t="n"/>
      <c r="E26" s="1329">
        <f>+E25/E2</f>
        <v/>
      </c>
      <c r="F26" s="1329">
        <f>+F25/F2</f>
        <v/>
      </c>
      <c r="G26" s="1329">
        <f>+G25/G2</f>
        <v/>
      </c>
      <c r="H26" s="1329">
        <f>+H25/H2</f>
        <v/>
      </c>
      <c r="I26" s="1329">
        <f>+I25/I2</f>
        <v/>
      </c>
      <c r="J26" s="1329">
        <f>+J25/J2</f>
        <v/>
      </c>
      <c r="K26" s="1329">
        <f>+K25/K2</f>
        <v/>
      </c>
      <c r="L26" s="1329">
        <f>+L25/L2</f>
        <v/>
      </c>
      <c r="M26" s="1329">
        <f>+M25/M2</f>
        <v/>
      </c>
      <c r="N26" s="1329">
        <f>+N25/N2</f>
        <v/>
      </c>
      <c r="O26" s="1329">
        <f>+O25/O2</f>
        <v/>
      </c>
      <c r="P26" s="1329">
        <f>+P25/P2</f>
        <v/>
      </c>
      <c r="Q26" s="1329">
        <f>+Q25/Q2</f>
        <v/>
      </c>
      <c r="R26" s="1350">
        <f>+R25/R2</f>
        <v/>
      </c>
      <c r="S26" s="1350">
        <f>+S25/S2</f>
        <v/>
      </c>
      <c r="T26" s="1350">
        <f>+T25/T2</f>
        <v/>
      </c>
      <c r="U26" s="1350">
        <f>+U25/U2</f>
        <v/>
      </c>
      <c r="V26" s="1350">
        <f>+V25/V2</f>
        <v/>
      </c>
      <c r="W26" s="1350">
        <f>+W25/W2</f>
        <v/>
      </c>
      <c r="X26" s="1350">
        <f>+X25/X2</f>
        <v/>
      </c>
      <c r="Y26" s="1350">
        <f>+Y25/Y2</f>
        <v/>
      </c>
      <c r="Z26" s="1350">
        <f>+Z25/Z2</f>
        <v/>
      </c>
      <c r="AA26" s="1350">
        <f>+AA25/AA2</f>
        <v/>
      </c>
      <c r="AB26" s="1350">
        <f>+AB25/AB2</f>
        <v/>
      </c>
      <c r="AC26" s="1350">
        <f>+AC25/AC2</f>
        <v/>
      </c>
      <c r="AD26" s="1350">
        <f>+AD25/AD2</f>
        <v/>
      </c>
      <c r="AE26" s="1350">
        <f>+AE25/AE2</f>
        <v/>
      </c>
      <c r="AF26" s="1350">
        <f>+AF25/AF2</f>
        <v/>
      </c>
      <c r="AG26" s="1350">
        <f>+AG25/AG2</f>
        <v/>
      </c>
      <c r="AH26" s="1350">
        <f>+AH25/AH2</f>
        <v/>
      </c>
      <c r="AI26" s="1350">
        <f>+AI25/AI2</f>
        <v/>
      </c>
      <c r="AJ26" s="1350">
        <f>+AJ25/AJ2</f>
        <v/>
      </c>
      <c r="AK26" s="1350">
        <f>+AK25/AK2</f>
        <v/>
      </c>
      <c r="AL26" s="1350">
        <f>+AL25/AL2</f>
        <v/>
      </c>
      <c r="AM26" s="1350">
        <f>+AM25/AM2</f>
        <v/>
      </c>
      <c r="AN26" s="1350">
        <f>+AN25/AN2</f>
        <v/>
      </c>
      <c r="AO26" s="1350">
        <f>+AO25/AO2</f>
        <v/>
      </c>
      <c r="AP26" s="1350">
        <f>+AP25/AP2</f>
        <v/>
      </c>
      <c r="AQ26" s="1350">
        <f>+AQ25/AQ2</f>
        <v/>
      </c>
      <c r="AR26" s="1350">
        <f>+AR25/AR2</f>
        <v/>
      </c>
      <c r="AS26" s="1350">
        <f>+AS25/AS2</f>
        <v/>
      </c>
      <c r="AT26" s="1350">
        <f>+AT25/AT2</f>
        <v/>
      </c>
      <c r="AU26" s="1350">
        <f>+AU25/AU2</f>
        <v/>
      </c>
      <c r="AV26" s="1350">
        <f>+AV25/AV2</f>
        <v/>
      </c>
      <c r="AW26" s="1350">
        <f>+AW25/AW2</f>
        <v/>
      </c>
      <c r="AX26" s="1350">
        <f>+AX25/AX2</f>
        <v/>
      </c>
      <c r="AY26" s="1350">
        <f>+AY25/AY2</f>
        <v/>
      </c>
      <c r="AZ26" s="1350">
        <f>+AZ25/AZ2</f>
        <v/>
      </c>
      <c r="BA26" s="1350">
        <f>+BA25/BA2</f>
        <v/>
      </c>
    </row>
    <row r="27">
      <c r="C27" s="64" t="n"/>
      <c r="D27" s="1325" t="n"/>
      <c r="E27" s="1325" t="n"/>
      <c r="F27" s="1325" t="n"/>
      <c r="G27" s="1325" t="n"/>
      <c r="H27" s="1325" t="n"/>
      <c r="I27" s="1325" t="n"/>
      <c r="J27" s="1325" t="n"/>
      <c r="K27" s="1325" t="n"/>
      <c r="L27" s="1325" t="n"/>
      <c r="M27" s="1325" t="n"/>
      <c r="N27" s="1325" t="n"/>
      <c r="O27" s="1325" t="n"/>
      <c r="P27" s="1325" t="n"/>
      <c r="Q27" s="1325" t="n"/>
      <c r="R27" s="1348" t="n"/>
      <c r="S27" s="1348" t="n"/>
      <c r="T27" s="1348" t="n"/>
      <c r="U27" s="1348" t="n"/>
      <c r="V27" s="1348" t="n"/>
      <c r="W27" s="1348" t="n"/>
      <c r="X27" s="1348" t="n"/>
      <c r="Y27" s="1348" t="n"/>
      <c r="Z27" s="1348" t="n"/>
      <c r="AA27" s="1348" t="n"/>
      <c r="AB27" s="1348" t="n"/>
      <c r="AC27" s="1348" t="n"/>
      <c r="AD27" s="1348" t="n"/>
      <c r="AE27" s="1348" t="n"/>
      <c r="AF27" s="1348" t="n"/>
      <c r="AG27" s="1348" t="n"/>
      <c r="AH27" s="1348" t="n"/>
      <c r="AI27" s="1348" t="n"/>
      <c r="AJ27" s="1348" t="n"/>
      <c r="AK27" s="1348" t="n"/>
      <c r="AL27" s="1348" t="n"/>
      <c r="AM27" s="1348" t="n"/>
      <c r="AN27" s="1348" t="n"/>
      <c r="AO27" s="1348" t="n"/>
      <c r="AP27" s="1348" t="n"/>
      <c r="AQ27" s="1348" t="n"/>
      <c r="AR27" s="1348" t="n"/>
      <c r="AS27" s="1348" t="n"/>
      <c r="AT27" s="1348" t="n"/>
      <c r="AU27" s="1348" t="n"/>
      <c r="AV27" s="1348" t="n"/>
      <c r="AW27" s="1348" t="n"/>
      <c r="AX27" s="1348" t="n"/>
      <c r="AY27" s="1348" t="n"/>
      <c r="AZ27" s="1348" t="n"/>
      <c r="BA27" s="1348" t="n"/>
    </row>
    <row r="28" customFormat="1" s="28">
      <c r="C28" s="259" t="inlineStr">
        <is>
          <t>NE BRZ (brl/cbm)</t>
        </is>
      </c>
      <c r="D28" s="1333">
        <f>+'PLATTS&amp;OPIS'!I156</f>
        <v/>
      </c>
      <c r="E28" s="1333">
        <f>+'PLATTS&amp;OPIS'!I171</f>
        <v/>
      </c>
      <c r="F28" s="1333" t="n"/>
      <c r="G28" s="1333">
        <f>+'PLATTS&amp;OPIS'!I236</f>
        <v/>
      </c>
      <c r="H28" s="1333">
        <f>+'PLATTS&amp;OPIS'!I266</f>
        <v/>
      </c>
      <c r="I28" s="1333">
        <f>+'PLATTS&amp;OPIS'!I285</f>
        <v/>
      </c>
      <c r="J28" s="1333">
        <f>+'PLATTS&amp;OPIS'!I305</f>
        <v/>
      </c>
      <c r="K28" s="1333">
        <f>+'PLATTS&amp;OPIS'!I330</f>
        <v/>
      </c>
      <c r="L28" s="1333">
        <f>+'PLATTS&amp;OPIS'!I350</f>
        <v/>
      </c>
      <c r="M28" s="1333">
        <f>+'PLATTS&amp;OPIS'!I350</f>
        <v/>
      </c>
      <c r="N28" s="1334">
        <f>+M28</f>
        <v/>
      </c>
      <c r="O28" s="1334">
        <f>+N28</f>
        <v/>
      </c>
      <c r="P28" s="1334">
        <f>+O28</f>
        <v/>
      </c>
      <c r="Q28" s="1334">
        <f>+P28</f>
        <v/>
      </c>
      <c r="R28" s="1352">
        <f>+'PLATTS&amp;OPIS'!I485</f>
        <v/>
      </c>
      <c r="S28" s="1352">
        <f>+'PLATTS&amp;OPIS'!I505</f>
        <v/>
      </c>
      <c r="T28" s="1352">
        <f>+'PLATTS&amp;OPIS'!I554</f>
        <v/>
      </c>
      <c r="U28" s="1352">
        <f>+T28</f>
        <v/>
      </c>
      <c r="V28" s="1352">
        <f>+U28</f>
        <v/>
      </c>
      <c r="W28" s="1351">
        <f>+'PLATTS&amp;OPIS'!I584</f>
        <v/>
      </c>
      <c r="X28" s="1351">
        <f>+'PLATTS&amp;OPIS'!I609</f>
        <v/>
      </c>
      <c r="Y28" s="1351">
        <f>+'PLATTS&amp;OPIS'!I641</f>
        <v/>
      </c>
      <c r="Z28" s="1351">
        <f>+'PLATTS&amp;OPIS'!I654</f>
        <v/>
      </c>
      <c r="AA28" s="1352">
        <f>+'PLATTS&amp;OPIS'!I677</f>
        <v/>
      </c>
      <c r="AB28" s="1348">
        <f>+'PLATTS&amp;OPIS'!I699</f>
        <v/>
      </c>
      <c r="AC28" s="1348">
        <f>+'PLATTS&amp;OPIS'!I713</f>
        <v/>
      </c>
      <c r="AD28" s="1348">
        <f>+'PLATTS&amp;OPIS'!I740</f>
        <v/>
      </c>
      <c r="AE28" s="1348">
        <f>+'PLATTS&amp;OPIS'!I761</f>
        <v/>
      </c>
      <c r="AF28" s="1348">
        <f>+'PLATTS&amp;OPIS'!I781</f>
        <v/>
      </c>
      <c r="AG28" s="1348">
        <f>+'PLATTS&amp;OPIS'!I804</f>
        <v/>
      </c>
      <c r="AH28" s="1348">
        <f>+'PLATTS&amp;OPIS'!I827</f>
        <v/>
      </c>
      <c r="AI28" s="1348">
        <f>+'PLATTS&amp;OPIS'!I846</f>
        <v/>
      </c>
      <c r="AJ28" s="1348">
        <f>+'PLATTS&amp;OPIS'!I869</f>
        <v/>
      </c>
      <c r="AK28" s="1348">
        <f>+'PLATTS&amp;OPIS'!I892</f>
        <v/>
      </c>
      <c r="AL28" s="1352">
        <f>+'PLATTS&amp;OPIS'!I912</f>
        <v/>
      </c>
      <c r="AM28" s="1352">
        <f>+'PLATTS&amp;OPIS'!I936</f>
        <v/>
      </c>
      <c r="AN28" s="1352">
        <f>+'PLATTS&amp;OPIS'!I956</f>
        <v/>
      </c>
      <c r="AO28" s="1352">
        <f>+'PLATTS&amp;OPIS'!I968</f>
        <v/>
      </c>
      <c r="AP28" s="1348">
        <f>+'PLATTS&amp;OPIS'!I1000</f>
        <v/>
      </c>
      <c r="AQ28" s="1348">
        <f>+'PLATTS&amp;OPIS'!I1019</f>
        <v/>
      </c>
      <c r="AR28" s="1348">
        <f>+'PLATTS&amp;OPIS'!I1040</f>
        <v/>
      </c>
      <c r="AS28" s="1352">
        <f>+'PLATTS&amp;OPIS'!I1063</f>
        <v/>
      </c>
      <c r="AT28" s="1351">
        <f>+'PLATTS&amp;OPIS'!I1074</f>
        <v/>
      </c>
      <c r="AU28" s="1352">
        <f>+AT28</f>
        <v/>
      </c>
      <c r="AV28" s="1352">
        <f>+AU28</f>
        <v/>
      </c>
      <c r="AW28" s="1352">
        <f>+AV28</f>
        <v/>
      </c>
      <c r="AX28" s="1352">
        <f>+AW28</f>
        <v/>
      </c>
      <c r="AY28" s="1352">
        <f>+AX28</f>
        <v/>
      </c>
      <c r="AZ28" s="1352">
        <f>+AY28</f>
        <v/>
      </c>
      <c r="BA28" s="1352">
        <f>+AZ28</f>
        <v/>
      </c>
    </row>
    <row r="29" ht="15.75" customHeight="1" s="1129" thickBot="1">
      <c r="C29" s="9" t="inlineStr">
        <is>
          <t>0% import tax</t>
        </is>
      </c>
      <c r="D29" s="124" t="n">
        <v>44501</v>
      </c>
      <c r="E29" s="124" t="n">
        <v>44531</v>
      </c>
      <c r="F29" s="124" t="n">
        <v>44562</v>
      </c>
      <c r="G29" s="124" t="n">
        <v>44593</v>
      </c>
      <c r="H29" s="124" t="n">
        <v>44621</v>
      </c>
      <c r="I29" s="124" t="n">
        <v>44652</v>
      </c>
      <c r="J29" s="124" t="n">
        <v>44682</v>
      </c>
      <c r="K29" s="124" t="n">
        <v>44713</v>
      </c>
      <c r="L29" s="124" t="n">
        <v>44743</v>
      </c>
      <c r="M29" s="124" t="n">
        <v>44774</v>
      </c>
      <c r="N29" s="124" t="n">
        <v>44805</v>
      </c>
      <c r="O29" s="124" t="n">
        <v>44835</v>
      </c>
      <c r="P29" s="124" t="n">
        <v>44866</v>
      </c>
      <c r="Q29" s="124" t="n">
        <v>44896</v>
      </c>
      <c r="R29" s="740" t="n">
        <v>44927</v>
      </c>
      <c r="S29" s="740" t="n">
        <v>44958</v>
      </c>
      <c r="T29" s="740" t="n">
        <v>44986</v>
      </c>
      <c r="U29" s="740" t="n">
        <v>45017</v>
      </c>
      <c r="V29" s="740" t="n">
        <v>45047</v>
      </c>
      <c r="W29" s="740" t="n">
        <v>45078</v>
      </c>
      <c r="X29" s="740" t="n">
        <v>45108</v>
      </c>
      <c r="Y29" s="740" t="n">
        <v>45139</v>
      </c>
      <c r="Z29" s="740" t="n">
        <v>45170</v>
      </c>
      <c r="AA29" s="740" t="n">
        <v>45200</v>
      </c>
      <c r="AB29" s="740" t="n">
        <v>45231</v>
      </c>
      <c r="AC29" s="740" t="n">
        <v>45261</v>
      </c>
      <c r="AD29" s="740" t="n">
        <v>45292</v>
      </c>
      <c r="AE29" s="740" t="n">
        <v>45323</v>
      </c>
      <c r="AF29" s="740" t="n">
        <v>45352</v>
      </c>
      <c r="AG29" s="740" t="n">
        <v>45383</v>
      </c>
      <c r="AH29" s="740" t="n">
        <v>45413</v>
      </c>
      <c r="AI29" s="740" t="n">
        <v>45444</v>
      </c>
      <c r="AJ29" s="740" t="n">
        <v>45474</v>
      </c>
      <c r="AK29" s="740" t="n">
        <v>45505</v>
      </c>
      <c r="AL29" s="740" t="n">
        <v>45536</v>
      </c>
      <c r="AM29" s="740" t="n">
        <v>45566</v>
      </c>
      <c r="AN29" s="740" t="n">
        <v>45597</v>
      </c>
      <c r="AO29" s="740" t="n">
        <v>45627</v>
      </c>
      <c r="AP29" s="740" t="n">
        <v>45658</v>
      </c>
      <c r="AQ29" s="740" t="n">
        <v>45689</v>
      </c>
      <c r="AR29" s="740" t="n">
        <v>45717</v>
      </c>
      <c r="AS29" s="740" t="n">
        <v>45748</v>
      </c>
      <c r="AT29" s="740" t="n">
        <v>45778</v>
      </c>
      <c r="AU29" s="740" t="n">
        <v>45809</v>
      </c>
      <c r="AV29" s="740" t="n">
        <v>45839</v>
      </c>
      <c r="AW29" s="740" t="n">
        <v>45870</v>
      </c>
      <c r="AX29" s="740" t="n">
        <v>45901</v>
      </c>
      <c r="AY29" s="740" t="n">
        <v>45931</v>
      </c>
      <c r="AZ29" s="740" t="n">
        <v>45962</v>
      </c>
      <c r="BA29" s="740" t="n">
        <v>45992</v>
      </c>
    </row>
    <row r="30" hidden="1" s="1129">
      <c r="C30" s="2" t="inlineStr">
        <is>
          <t>ARB (brl/cbm)</t>
        </is>
      </c>
      <c r="D30" s="1335">
        <f>+D28-D25</f>
        <v/>
      </c>
      <c r="E30" s="1335">
        <f>+E28-E25</f>
        <v/>
      </c>
      <c r="F30" s="1335">
        <f>+F28-F25</f>
        <v/>
      </c>
      <c r="G30" s="1335">
        <f>+G28-G25</f>
        <v/>
      </c>
      <c r="H30" s="1335">
        <f>+H28-H25</f>
        <v/>
      </c>
      <c r="I30" s="1335">
        <f>+I28-I25</f>
        <v/>
      </c>
      <c r="J30" s="1335">
        <f>+J28-J25</f>
        <v/>
      </c>
      <c r="K30" s="1335">
        <f>+K28-K25</f>
        <v/>
      </c>
      <c r="L30" s="1335">
        <f>+L28-L25</f>
        <v/>
      </c>
      <c r="M30" s="1335">
        <f>+M28-M25</f>
        <v/>
      </c>
      <c r="N30" s="1335">
        <f>+N28-N25</f>
        <v/>
      </c>
      <c r="O30" s="1335">
        <f>+O28-O25</f>
        <v/>
      </c>
      <c r="P30" s="1335">
        <f>+P28-P25</f>
        <v/>
      </c>
      <c r="Q30" s="1335">
        <f>+Q28-Q25</f>
        <v/>
      </c>
      <c r="R30" s="1352">
        <f>+R28-R25</f>
        <v/>
      </c>
      <c r="S30" s="1352">
        <f>+S28-S25</f>
        <v/>
      </c>
      <c r="T30" s="1352">
        <f>+T28-T25</f>
        <v/>
      </c>
      <c r="U30" s="1352">
        <f>+U28-U25</f>
        <v/>
      </c>
      <c r="V30" s="1352">
        <f>+V28-V25</f>
        <v/>
      </c>
      <c r="W30" s="1352">
        <f>+W28-W25</f>
        <v/>
      </c>
      <c r="X30" s="1352">
        <f>+X28-X25</f>
        <v/>
      </c>
      <c r="Y30" s="1352">
        <f>+Y28-Y25</f>
        <v/>
      </c>
      <c r="Z30" s="1352">
        <f>+Z28-Z25</f>
        <v/>
      </c>
      <c r="AA30" s="1352">
        <f>+AA28-AA25</f>
        <v/>
      </c>
      <c r="AB30" s="1352">
        <f>+AB28-AB25</f>
        <v/>
      </c>
      <c r="AC30" s="1352">
        <f>+AC28-AC25</f>
        <v/>
      </c>
      <c r="AD30" s="1352">
        <f>+AD28-AD25</f>
        <v/>
      </c>
      <c r="AE30" s="1352">
        <f>+AE28-AE25</f>
        <v/>
      </c>
      <c r="AF30" s="1352">
        <f>+AF28-AF25</f>
        <v/>
      </c>
      <c r="AG30" s="1352">
        <f>+AG28-AG25</f>
        <v/>
      </c>
      <c r="AH30" s="1352">
        <f>+AH28-AH25</f>
        <v/>
      </c>
      <c r="AI30" s="1352">
        <f>+AI28-AI25</f>
        <v/>
      </c>
      <c r="AJ30" s="1352">
        <f>+AJ28-AJ25</f>
        <v/>
      </c>
      <c r="AK30" s="1352">
        <f>+AK28-AK25</f>
        <v/>
      </c>
      <c r="AL30" s="1352">
        <f>+AL28-AL25</f>
        <v/>
      </c>
      <c r="AM30" s="1352">
        <f>+AM28-AM25</f>
        <v/>
      </c>
      <c r="AN30" s="1352">
        <f>+AN28-AN25</f>
        <v/>
      </c>
      <c r="AO30" s="1352">
        <f>+AO28-AO25</f>
        <v/>
      </c>
      <c r="AP30" s="1352">
        <f>+AP28-AP25</f>
        <v/>
      </c>
      <c r="AQ30" s="1352">
        <f>+AQ28-AQ25</f>
        <v/>
      </c>
      <c r="AR30" s="1352">
        <f>+AR28-AR25</f>
        <v/>
      </c>
      <c r="AS30" s="1352">
        <f>+AS28-AS25</f>
        <v/>
      </c>
      <c r="AT30" s="1352">
        <f>+AT28-AT25</f>
        <v/>
      </c>
      <c r="AU30" s="1352">
        <f>+AU28-AU25</f>
        <v/>
      </c>
      <c r="AV30" s="1352">
        <f>+AV28-AV25</f>
        <v/>
      </c>
      <c r="AW30" s="1352">
        <f>+AW28-AW25</f>
        <v/>
      </c>
      <c r="AX30" s="1352">
        <f>+AX28-AX25</f>
        <v/>
      </c>
      <c r="AY30" s="1352">
        <f>+AY28-AY25</f>
        <v/>
      </c>
      <c r="AZ30" s="1352">
        <f>+AZ28-AZ25</f>
        <v/>
      </c>
      <c r="BA30" s="1352">
        <f>+BA28-BA25</f>
        <v/>
      </c>
    </row>
    <row r="31">
      <c r="C31" s="2" t="inlineStr">
        <is>
          <t>ARB (usd/cbm)</t>
        </is>
      </c>
      <c r="D31" s="1335">
        <f>+D30/$E$1</f>
        <v/>
      </c>
      <c r="E31" s="1335">
        <f>+E30/E2</f>
        <v/>
      </c>
      <c r="F31" s="1335">
        <f>+F30/F2</f>
        <v/>
      </c>
      <c r="G31" s="1335">
        <f>+G30/G2</f>
        <v/>
      </c>
      <c r="H31" s="1337">
        <f>+H30/H2</f>
        <v/>
      </c>
      <c r="I31" s="1337">
        <f>+I30/I2</f>
        <v/>
      </c>
      <c r="J31" s="1337">
        <f>+J30/J2</f>
        <v/>
      </c>
      <c r="K31" s="1337">
        <f>+K30/K2</f>
        <v/>
      </c>
      <c r="L31" s="1337">
        <f>+L30/L2</f>
        <v/>
      </c>
      <c r="M31" s="1337">
        <f>+M30/M2</f>
        <v/>
      </c>
      <c r="N31" s="1337">
        <f>+N30/N2</f>
        <v/>
      </c>
      <c r="O31" s="1337">
        <f>+O30/O2</f>
        <v/>
      </c>
      <c r="P31" s="1337">
        <f>+P30/P2</f>
        <v/>
      </c>
      <c r="Q31" s="1337">
        <f>+Q30/Q2</f>
        <v/>
      </c>
      <c r="R31" s="1353">
        <f>+R30/R2</f>
        <v/>
      </c>
      <c r="S31" s="1353">
        <f>+S30/S2</f>
        <v/>
      </c>
      <c r="T31" s="1353">
        <f>+T30/T2</f>
        <v/>
      </c>
      <c r="U31" s="1353">
        <f>+U30/U2</f>
        <v/>
      </c>
      <c r="V31" s="1353">
        <f>+V30/V2</f>
        <v/>
      </c>
      <c r="W31" s="1353">
        <f>+W30/W2</f>
        <v/>
      </c>
      <c r="X31" s="1353">
        <f>+X30/X2</f>
        <v/>
      </c>
      <c r="Y31" s="1353">
        <f>+Y30/Y2</f>
        <v/>
      </c>
      <c r="Z31" s="1353">
        <f>+Z30/Z2</f>
        <v/>
      </c>
      <c r="AA31" s="1353">
        <f>+AA30/AA2</f>
        <v/>
      </c>
      <c r="AB31" s="1353">
        <f>+AB30/AB2</f>
        <v/>
      </c>
      <c r="AC31" s="1353">
        <f>+AC30/AC2</f>
        <v/>
      </c>
      <c r="AD31" s="1353">
        <f>+AD30/AD2</f>
        <v/>
      </c>
      <c r="AE31" s="1353">
        <f>+AE30/AE2</f>
        <v/>
      </c>
      <c r="AF31" s="1353">
        <f>+AF30/AF2</f>
        <v/>
      </c>
      <c r="AG31" s="1353">
        <f>+AG30/AG2</f>
        <v/>
      </c>
      <c r="AH31" s="1353">
        <f>+AH30/AH2</f>
        <v/>
      </c>
      <c r="AI31" s="1353">
        <f>+AI30/AI2</f>
        <v/>
      </c>
      <c r="AJ31" s="1353">
        <f>+AJ30/AJ2</f>
        <v/>
      </c>
      <c r="AK31" s="1353">
        <f>+AK30/AK2</f>
        <v/>
      </c>
      <c r="AL31" s="1353">
        <f>+AL30/AL2</f>
        <v/>
      </c>
      <c r="AM31" s="1353">
        <f>+AM30/AM2</f>
        <v/>
      </c>
      <c r="AN31" s="1353">
        <f>+AN30/AN2</f>
        <v/>
      </c>
      <c r="AO31" s="1353">
        <f>+AO30/AO2</f>
        <v/>
      </c>
      <c r="AP31" s="1353">
        <f>+AP30/AP2</f>
        <v/>
      </c>
      <c r="AQ31" s="1353">
        <f>+AQ30/AQ2</f>
        <v/>
      </c>
      <c r="AR31" s="1353">
        <f>+AR30/AR2</f>
        <v/>
      </c>
      <c r="AS31" s="1353">
        <f>+AS30/AS2</f>
        <v/>
      </c>
      <c r="AT31" s="1353">
        <f>+AT30/AT2</f>
        <v/>
      </c>
      <c r="AU31" s="1353">
        <f>+AU30/AU2</f>
        <v/>
      </c>
      <c r="AV31" s="1353">
        <f>+AV30/AV2</f>
        <v/>
      </c>
      <c r="AW31" s="1353">
        <f>+AW30/AW2</f>
        <v/>
      </c>
      <c r="AX31" s="1353">
        <f>+AX30/AX2</f>
        <v/>
      </c>
      <c r="AY31" s="1353">
        <f>+AY30/AY2</f>
        <v/>
      </c>
      <c r="AZ31" s="1353">
        <f>+AZ30/AZ2</f>
        <v/>
      </c>
      <c r="BA31" s="1353">
        <f>+BA30/BA2</f>
        <v/>
      </c>
    </row>
    <row r="32">
      <c r="C32" s="649" t="inlineStr">
        <is>
          <t>ARB (usd/gal)</t>
        </is>
      </c>
      <c r="D32" s="1339" t="n"/>
      <c r="E32" s="1339" t="n"/>
      <c r="F32" s="1339" t="n"/>
      <c r="G32" s="1339" t="n"/>
      <c r="H32" s="1340">
        <f>+H31/264.172</f>
        <v/>
      </c>
      <c r="I32" s="1341">
        <f>+I31/264.172</f>
        <v/>
      </c>
      <c r="J32" s="1341">
        <f>+J31/264.172</f>
        <v/>
      </c>
      <c r="K32" s="1341">
        <f>+K31/264.172</f>
        <v/>
      </c>
      <c r="L32" s="1341">
        <f>+L31/264.172</f>
        <v/>
      </c>
      <c r="M32" s="1341">
        <f>+M31/264.172</f>
        <v/>
      </c>
      <c r="N32" s="1341">
        <f>+N31/264.172</f>
        <v/>
      </c>
      <c r="O32" s="1341">
        <f>+O31/264.172</f>
        <v/>
      </c>
      <c r="P32" s="1341">
        <f>+P31/264.172</f>
        <v/>
      </c>
      <c r="Q32" s="1341">
        <f>+Q31/264.172</f>
        <v/>
      </c>
      <c r="R32" s="1354">
        <f>+R31/264.172</f>
        <v/>
      </c>
      <c r="S32" s="1354">
        <f>+S31/264.172</f>
        <v/>
      </c>
      <c r="T32" s="1354">
        <f>+T31/264.172</f>
        <v/>
      </c>
      <c r="U32" s="1354">
        <f>+U31/264.172</f>
        <v/>
      </c>
      <c r="V32" s="1354">
        <f>+V31/264.172</f>
        <v/>
      </c>
      <c r="W32" s="1354">
        <f>+W31/264.172</f>
        <v/>
      </c>
      <c r="X32" s="1354">
        <f>+X31/264.172</f>
        <v/>
      </c>
      <c r="Y32" s="1354">
        <f>+Y31/264.172</f>
        <v/>
      </c>
      <c r="Z32" s="1354">
        <f>+Z31/264.172</f>
        <v/>
      </c>
      <c r="AA32" s="1354">
        <f>+AA31/264.172</f>
        <v/>
      </c>
      <c r="AB32" s="1354">
        <f>+AB31/264.172</f>
        <v/>
      </c>
      <c r="AC32" s="1354">
        <f>+AC31/264.172</f>
        <v/>
      </c>
      <c r="AD32" s="1354">
        <f>+AD31/264.172</f>
        <v/>
      </c>
      <c r="AE32" s="1354">
        <f>+AE31/264.172</f>
        <v/>
      </c>
      <c r="AF32" s="1354">
        <f>+AF31/264.172</f>
        <v/>
      </c>
      <c r="AG32" s="1354">
        <f>+AG31/264.172</f>
        <v/>
      </c>
      <c r="AH32" s="1354">
        <f>+AH31/264.172</f>
        <v/>
      </c>
      <c r="AI32" s="1354">
        <f>+AI31/264.172</f>
        <v/>
      </c>
      <c r="AJ32" s="1354">
        <f>+AJ31/264.172</f>
        <v/>
      </c>
      <c r="AK32" s="1354">
        <f>+AK31/264.172</f>
        <v/>
      </c>
      <c r="AL32" s="1354">
        <f>+AL31/264.172</f>
        <v/>
      </c>
      <c r="AM32" s="1354">
        <f>+AM31/264.172</f>
        <v/>
      </c>
      <c r="AN32" s="1354">
        <f>+AN31/264.172</f>
        <v/>
      </c>
      <c r="AO32" s="1354">
        <f>+AO31/264.172</f>
        <v/>
      </c>
      <c r="AP32" s="1354">
        <f>+AP31/264.172</f>
        <v/>
      </c>
      <c r="AQ32" s="1354">
        <f>+AQ31/264.172</f>
        <v/>
      </c>
      <c r="AR32" s="1354">
        <f>+AR31/264.172</f>
        <v/>
      </c>
      <c r="AS32" s="1354">
        <f>+AS31/264.172</f>
        <v/>
      </c>
      <c r="AT32" s="1354">
        <f>+AT31/264.172</f>
        <v/>
      </c>
      <c r="AU32" s="1354">
        <f>+AU31/264.172</f>
        <v/>
      </c>
      <c r="AV32" s="1354">
        <f>+AV31/264.172</f>
        <v/>
      </c>
      <c r="AW32" s="1354">
        <f>+AW31/264.172</f>
        <v/>
      </c>
      <c r="AX32" s="1354">
        <f>+AX31/264.172</f>
        <v/>
      </c>
      <c r="AY32" s="1354">
        <f>+AY31/264.172</f>
        <v/>
      </c>
      <c r="AZ32" s="1354">
        <f>+AZ31/264.172</f>
        <v/>
      </c>
      <c r="BA32" s="1354">
        <f>+BA31/264.172</f>
        <v/>
      </c>
    </row>
    <row r="33">
      <c r="C33" s="71" t="n"/>
      <c r="D33" s="1325" t="n"/>
      <c r="E33" s="1325" t="n"/>
      <c r="F33" s="1325" t="n"/>
      <c r="G33" s="1325" t="n"/>
      <c r="H33" s="1355" t="n"/>
      <c r="I33" s="1356" t="n"/>
      <c r="J33" s="1356" t="n"/>
      <c r="K33" s="1356" t="n"/>
      <c r="L33" s="1356" t="n"/>
      <c r="M33" s="1356" t="n"/>
      <c r="N33" s="1356" t="n"/>
      <c r="O33" s="1356" t="n"/>
      <c r="P33" s="1356" t="n"/>
      <c r="Q33" s="1356" t="n"/>
      <c r="R33" s="1357" t="n"/>
      <c r="S33" s="1357" t="n"/>
      <c r="T33" s="1357" t="n"/>
      <c r="U33" s="1357" t="n"/>
      <c r="V33" s="1357" t="n"/>
      <c r="W33" s="1357" t="n"/>
      <c r="X33" s="1357" t="n"/>
      <c r="Y33" s="1357" t="n"/>
      <c r="Z33" s="1357" t="n"/>
      <c r="AA33" s="1357" t="n"/>
      <c r="AB33" s="1357" t="n"/>
      <c r="AC33" s="1357" t="n"/>
      <c r="AD33" s="1357" t="n"/>
      <c r="AE33" s="1357" t="n"/>
      <c r="AF33" s="1357" t="n"/>
      <c r="AG33" s="1357" t="n"/>
      <c r="AH33" s="1357" t="n"/>
      <c r="AI33" s="1357" t="n"/>
      <c r="AJ33" s="1357" t="n"/>
      <c r="AK33" s="1357" t="n"/>
      <c r="AL33" s="1357" t="n"/>
      <c r="AM33" s="1357" t="n"/>
      <c r="AN33" s="1357" t="n"/>
      <c r="AO33" s="1357" t="n"/>
      <c r="AP33" s="1357" t="n"/>
      <c r="AQ33" s="1357" t="n"/>
      <c r="AR33" s="1357" t="n"/>
      <c r="AS33" s="1357" t="n"/>
      <c r="AT33" s="1357" t="n"/>
      <c r="AU33" s="1357" t="n"/>
      <c r="AV33" s="1357" t="n"/>
      <c r="AW33" s="1357" t="n"/>
      <c r="AX33" s="1357" t="n"/>
      <c r="AY33" s="1357" t="n"/>
      <c r="AZ33" s="1357" t="n"/>
      <c r="BA33" s="1357" t="n"/>
    </row>
    <row r="34">
      <c r="A34" s="815" t="inlineStr">
        <is>
          <t>NE incl mkt structure</t>
        </is>
      </c>
      <c r="C34" s="259" t="inlineStr">
        <is>
          <t>NE BRZ (brl/cbm)</t>
        </is>
      </c>
      <c r="D34" s="1333">
        <f>+'PLATTS&amp;OPIS'!I162</f>
        <v/>
      </c>
      <c r="E34" s="1333">
        <f>+'PLATTS&amp;OPIS'!I177</f>
        <v/>
      </c>
      <c r="F34" s="1333" t="n"/>
      <c r="G34" s="1333">
        <f>+'PLATTS&amp;OPIS'!I242</f>
        <v/>
      </c>
      <c r="H34" s="1333">
        <f>+'PLATTS&amp;OPIS'!I272</f>
        <v/>
      </c>
      <c r="I34" s="1333">
        <f>+'PLATTS&amp;OPIS'!I291</f>
        <v/>
      </c>
      <c r="J34" s="1333">
        <f>+'PLATTS&amp;OPIS'!I311</f>
        <v/>
      </c>
      <c r="K34" s="1333">
        <f>+'PLATTS&amp;OPIS'!I336</f>
        <v/>
      </c>
      <c r="L34" s="1333">
        <f>+'PLATTS&amp;OPIS'!I356</f>
        <v/>
      </c>
      <c r="M34" s="1333">
        <f>+'PLATTS&amp;OPIS'!I356</f>
        <v/>
      </c>
      <c r="N34" s="1334">
        <f>+M34</f>
        <v/>
      </c>
      <c r="O34" s="1334">
        <f>+N34</f>
        <v/>
      </c>
      <c r="P34" s="1334">
        <f>+O34</f>
        <v/>
      </c>
      <c r="Q34" s="1334">
        <f>+P34</f>
        <v/>
      </c>
      <c r="R34" s="1352">
        <f>+'PLATTS&amp;OPIS'!I491</f>
        <v/>
      </c>
      <c r="S34" s="1352">
        <f>+'PLATTS&amp;OPIS'!I511</f>
        <v/>
      </c>
      <c r="T34" s="1352">
        <f>+T28+T40</f>
        <v/>
      </c>
      <c r="U34" s="1352">
        <f>+U28+U40</f>
        <v/>
      </c>
      <c r="V34" s="1352">
        <f>+V28+V40</f>
        <v/>
      </c>
      <c r="W34" s="1352">
        <f>+W28+W40</f>
        <v/>
      </c>
      <c r="X34" s="1352">
        <f>+X28+X40</f>
        <v/>
      </c>
      <c r="Y34" s="1352">
        <f>+Y28+Y40</f>
        <v/>
      </c>
      <c r="Z34" s="1352">
        <f>+Y34+Z40</f>
        <v/>
      </c>
      <c r="AA34" s="1352">
        <f>+Z34+AA40</f>
        <v/>
      </c>
      <c r="AB34" s="1352">
        <f>+AB28+AB40</f>
        <v/>
      </c>
      <c r="AC34" s="1352">
        <f>+AB34+AC40</f>
        <v/>
      </c>
      <c r="AD34" s="1352">
        <f>+AC34+AD40</f>
        <v/>
      </c>
      <c r="AE34" s="1352">
        <f>+AD34+AE40</f>
        <v/>
      </c>
      <c r="AF34" s="1352">
        <f>+AF28+AF40</f>
        <v/>
      </c>
      <c r="AG34" s="1352">
        <f>+AG28+AG40</f>
        <v/>
      </c>
      <c r="AH34" s="1352">
        <f>+AH28+AH40</f>
        <v/>
      </c>
      <c r="AI34" s="1352">
        <f>+AI28+AI40</f>
        <v/>
      </c>
      <c r="AJ34" s="1352">
        <f>+AJ28+AJ40</f>
        <v/>
      </c>
      <c r="AK34" s="1352">
        <f>+AK28+AK40</f>
        <v/>
      </c>
      <c r="AL34" s="1352">
        <f>+AK34+AL40</f>
        <v/>
      </c>
      <c r="AM34" s="1352">
        <f>+AM28+AM40</f>
        <v/>
      </c>
      <c r="AN34" s="1352">
        <f>+AN28+AN40</f>
        <v/>
      </c>
      <c r="AO34" s="1352">
        <f>+AO28+AO40</f>
        <v/>
      </c>
      <c r="AP34" s="1352">
        <f>+AP28+AP40</f>
        <v/>
      </c>
      <c r="AQ34" s="1352">
        <f>+AQ28+AQ40</f>
        <v/>
      </c>
      <c r="AR34" s="1352">
        <f>+AR28+AR40</f>
        <v/>
      </c>
      <c r="AS34" s="1352">
        <f>+AS28+AS40</f>
        <v/>
      </c>
      <c r="AT34" s="1352">
        <f>+AT28+AT40</f>
        <v/>
      </c>
      <c r="AU34" s="1352">
        <f>+AT34+AU40</f>
        <v/>
      </c>
      <c r="AV34" s="1352">
        <f>+AU34+AV40</f>
        <v/>
      </c>
      <c r="AW34" s="1352">
        <f>+AV34+AW40</f>
        <v/>
      </c>
      <c r="AX34" s="1352">
        <f>+AW34+AX40</f>
        <v/>
      </c>
      <c r="AY34" s="1352">
        <f>+AX34+AY40</f>
        <v/>
      </c>
      <c r="AZ34" s="1352">
        <f>+AY34+AZ40</f>
        <v/>
      </c>
      <c r="BA34" s="1352">
        <f>+AZ34+BA40</f>
        <v/>
      </c>
    </row>
    <row r="35" ht="15.75" customHeight="1" s="1129" thickBot="1">
      <c r="C35" s="9" t="inlineStr">
        <is>
          <t>0% import tax</t>
        </is>
      </c>
      <c r="D35" s="124" t="n">
        <v>44501</v>
      </c>
      <c r="E35" s="124" t="n">
        <v>44531</v>
      </c>
      <c r="F35" s="124" t="n">
        <v>44562</v>
      </c>
      <c r="G35" s="124" t="n">
        <v>44593</v>
      </c>
      <c r="H35" s="124" t="n">
        <v>44621</v>
      </c>
      <c r="I35" s="124" t="n">
        <v>44652</v>
      </c>
      <c r="J35" s="124" t="n">
        <v>44682</v>
      </c>
      <c r="K35" s="124" t="n">
        <v>44713</v>
      </c>
      <c r="L35" s="124" t="n">
        <v>44743</v>
      </c>
      <c r="M35" s="124" t="n">
        <v>44774</v>
      </c>
      <c r="N35" s="124" t="n">
        <v>44805</v>
      </c>
      <c r="O35" s="124" t="n">
        <v>44835</v>
      </c>
      <c r="P35" s="124" t="n">
        <v>44866</v>
      </c>
      <c r="Q35" s="124" t="n">
        <v>44896</v>
      </c>
      <c r="R35" s="740" t="n">
        <v>44927</v>
      </c>
      <c r="S35" s="740" t="n">
        <v>44958</v>
      </c>
      <c r="T35" s="740" t="n">
        <v>44986</v>
      </c>
      <c r="U35" s="740" t="n">
        <v>45017</v>
      </c>
      <c r="V35" s="740" t="n">
        <v>45047</v>
      </c>
      <c r="W35" s="740" t="n">
        <v>45078</v>
      </c>
      <c r="X35" s="740" t="n">
        <v>45108</v>
      </c>
      <c r="Y35" s="740" t="n">
        <v>45139</v>
      </c>
      <c r="Z35" s="740" t="n">
        <v>45170</v>
      </c>
      <c r="AA35" s="740" t="n">
        <v>45200</v>
      </c>
      <c r="AB35" s="740" t="n">
        <v>45231</v>
      </c>
      <c r="AC35" s="740" t="n">
        <v>45261</v>
      </c>
      <c r="AD35" s="740" t="n">
        <v>45292</v>
      </c>
      <c r="AE35" s="740" t="n">
        <v>45323</v>
      </c>
      <c r="AF35" s="740" t="n">
        <v>45352</v>
      </c>
      <c r="AG35" s="740" t="n">
        <v>45383</v>
      </c>
      <c r="AH35" s="740" t="n">
        <v>45413</v>
      </c>
      <c r="AI35" s="740" t="n">
        <v>45444</v>
      </c>
      <c r="AJ35" s="740" t="n">
        <v>45474</v>
      </c>
      <c r="AK35" s="740" t="n">
        <v>45505</v>
      </c>
      <c r="AL35" s="740" t="n">
        <v>45536</v>
      </c>
      <c r="AM35" s="740" t="n">
        <v>45566</v>
      </c>
      <c r="AN35" s="740" t="n">
        <v>45597</v>
      </c>
      <c r="AO35" s="740" t="n">
        <v>45627</v>
      </c>
      <c r="AP35" s="740" t="n">
        <v>45658</v>
      </c>
      <c r="AQ35" s="740" t="n">
        <v>45689</v>
      </c>
      <c r="AR35" s="740" t="n">
        <v>45717</v>
      </c>
      <c r="AS35" s="740" t="n">
        <v>45748</v>
      </c>
      <c r="AT35" s="740" t="n">
        <v>45778</v>
      </c>
      <c r="AU35" s="740" t="n">
        <v>45809</v>
      </c>
      <c r="AV35" s="740" t="n">
        <v>45839</v>
      </c>
      <c r="AW35" s="740" t="n">
        <v>45870</v>
      </c>
      <c r="AX35" s="740" t="n">
        <v>45901</v>
      </c>
      <c r="AY35" s="740" t="n">
        <v>45931</v>
      </c>
      <c r="AZ35" s="740" t="n">
        <v>45962</v>
      </c>
      <c r="BA35" s="740" t="n">
        <v>45992</v>
      </c>
    </row>
    <row r="36">
      <c r="C36" s="2" t="inlineStr">
        <is>
          <t>ARB (brl/cbm)</t>
        </is>
      </c>
      <c r="D36" s="1335">
        <f>+D34-D31</f>
        <v/>
      </c>
      <c r="E36" s="1335">
        <f>+E34-E31</f>
        <v/>
      </c>
      <c r="F36" s="1335">
        <f>+F34-F31</f>
        <v/>
      </c>
      <c r="G36" s="1335">
        <f>+G34-G31</f>
        <v/>
      </c>
      <c r="H36" s="1335">
        <f>+H34-H31</f>
        <v/>
      </c>
      <c r="I36" s="1335">
        <f>+I34-I31</f>
        <v/>
      </c>
      <c r="J36" s="1335">
        <f>+J34-J31</f>
        <v/>
      </c>
      <c r="K36" s="1335">
        <f>+K34-K31</f>
        <v/>
      </c>
      <c r="L36" s="1335">
        <f>+L34-L31</f>
        <v/>
      </c>
      <c r="M36" s="1335">
        <f>+M34-M31</f>
        <v/>
      </c>
      <c r="N36" s="1335">
        <f>+N34-N31</f>
        <v/>
      </c>
      <c r="O36" s="1335">
        <f>+O34-O31</f>
        <v/>
      </c>
      <c r="P36" s="1335">
        <f>+P34-P31</f>
        <v/>
      </c>
      <c r="Q36" s="1335">
        <f>+Q34-Q31</f>
        <v/>
      </c>
      <c r="R36" s="1352">
        <f>+R34-R31</f>
        <v/>
      </c>
      <c r="S36" s="1352">
        <f>+S34-S31</f>
        <v/>
      </c>
      <c r="T36" s="1352">
        <f>+T34-T25</f>
        <v/>
      </c>
      <c r="U36" s="1352">
        <f>+U34-U25</f>
        <v/>
      </c>
      <c r="V36" s="1352">
        <f>+V34-V25</f>
        <v/>
      </c>
      <c r="W36" s="1352">
        <f>+W34-W25</f>
        <v/>
      </c>
      <c r="X36" s="1352">
        <f>+X34-X25</f>
        <v/>
      </c>
      <c r="Y36" s="1352">
        <f>+Y34-Y25</f>
        <v/>
      </c>
      <c r="Z36" s="1352">
        <f>+Z34-Z25</f>
        <v/>
      </c>
      <c r="AA36" s="1352">
        <f>+AA34-AA25</f>
        <v/>
      </c>
      <c r="AB36" s="1352">
        <f>+AB34-AB25</f>
        <v/>
      </c>
      <c r="AC36" s="1352">
        <f>+AC34-AC25</f>
        <v/>
      </c>
      <c r="AD36" s="1352">
        <f>+AD34-AD25</f>
        <v/>
      </c>
      <c r="AE36" s="1352">
        <f>+AE34-AE25</f>
        <v/>
      </c>
      <c r="AF36" s="1352">
        <f>+AF34-AF25</f>
        <v/>
      </c>
      <c r="AG36" s="1352">
        <f>+AG34-AG25</f>
        <v/>
      </c>
      <c r="AH36" s="1362">
        <f>+AH34-AH25</f>
        <v/>
      </c>
      <c r="AI36" s="1362">
        <f>+AI34-AI25</f>
        <v/>
      </c>
      <c r="AJ36" s="1362">
        <f>+AJ34-AJ25</f>
        <v/>
      </c>
      <c r="AK36" s="1362">
        <f>+AK34-AK25</f>
        <v/>
      </c>
      <c r="AL36" s="1362">
        <f>+AL34-AL25</f>
        <v/>
      </c>
      <c r="AM36" s="1362">
        <f>+AM34-AM25</f>
        <v/>
      </c>
      <c r="AN36" s="1362">
        <f>+AN34-AN25</f>
        <v/>
      </c>
      <c r="AO36" s="1362">
        <f>+AO34-AO25</f>
        <v/>
      </c>
      <c r="AP36" s="1362">
        <f>+AP34-AP25</f>
        <v/>
      </c>
      <c r="AQ36" s="1362">
        <f>+AQ34-AQ25</f>
        <v/>
      </c>
      <c r="AR36" s="1362">
        <f>+AR34-AR25</f>
        <v/>
      </c>
      <c r="AS36" s="1362">
        <f>+AS34-AS25</f>
        <v/>
      </c>
      <c r="AT36" s="1362">
        <f>+AT34-AT25</f>
        <v/>
      </c>
      <c r="AU36" s="1362">
        <f>+AU34-AU25</f>
        <v/>
      </c>
      <c r="AV36" s="1362">
        <f>+AV34-AV25</f>
        <v/>
      </c>
      <c r="AW36" s="1362">
        <f>+AW34-AW25</f>
        <v/>
      </c>
      <c r="AX36" s="1362">
        <f>+AX34-AX25</f>
        <v/>
      </c>
      <c r="AY36" s="1362">
        <f>+AY34-AY25</f>
        <v/>
      </c>
      <c r="AZ36" s="1362">
        <f>+AZ34-AZ25</f>
        <v/>
      </c>
      <c r="BA36" s="1362">
        <f>+BA34-BA25</f>
        <v/>
      </c>
    </row>
    <row r="37">
      <c r="C37" s="2" t="inlineStr">
        <is>
          <t>ARB (usd/cbm)</t>
        </is>
      </c>
      <c r="D37" s="1335">
        <f>+D36/$E$1</f>
        <v/>
      </c>
      <c r="E37" s="1335">
        <f>+E36/E8</f>
        <v/>
      </c>
      <c r="F37" s="1335">
        <f>+F36/F8</f>
        <v/>
      </c>
      <c r="G37" s="1335">
        <f>+G36/G8</f>
        <v/>
      </c>
      <c r="H37" s="1337">
        <f>+H36/H8</f>
        <v/>
      </c>
      <c r="I37" s="1337">
        <f>+I36/I8</f>
        <v/>
      </c>
      <c r="J37" s="1337">
        <f>+J36/J8</f>
        <v/>
      </c>
      <c r="K37" s="1337">
        <f>+K36/K8</f>
        <v/>
      </c>
      <c r="L37" s="1337">
        <f>+L36/L8</f>
        <v/>
      </c>
      <c r="M37" s="1337">
        <f>+M36/M8</f>
        <v/>
      </c>
      <c r="N37" s="1337">
        <f>+N36/N8</f>
        <v/>
      </c>
      <c r="O37" s="1337">
        <f>+O36/O8</f>
        <v/>
      </c>
      <c r="P37" s="1337">
        <f>+P36/P8</f>
        <v/>
      </c>
      <c r="Q37" s="1337">
        <f>+Q36/Q8</f>
        <v/>
      </c>
      <c r="R37" s="1353">
        <f>+R36/R8</f>
        <v/>
      </c>
      <c r="S37" s="1353">
        <f>+S36/S8</f>
        <v/>
      </c>
      <c r="T37" s="1353">
        <f>+T36/T2</f>
        <v/>
      </c>
      <c r="U37" s="1353">
        <f>+U36/U2</f>
        <v/>
      </c>
      <c r="V37" s="1353">
        <f>+V36/V2</f>
        <v/>
      </c>
      <c r="W37" s="1353">
        <f>+W36/W2</f>
        <v/>
      </c>
      <c r="X37" s="1353">
        <f>+X36/X2</f>
        <v/>
      </c>
      <c r="Y37" s="1353">
        <f>+Y36/Y2</f>
        <v/>
      </c>
      <c r="Z37" s="1353">
        <f>+Z36/Z2</f>
        <v/>
      </c>
      <c r="AA37" s="1353">
        <f>+AA36/AA2</f>
        <v/>
      </c>
      <c r="AB37" s="1353">
        <f>+AB36/AB2</f>
        <v/>
      </c>
      <c r="AC37" s="1353">
        <f>+AC36/AC2</f>
        <v/>
      </c>
      <c r="AD37" s="1353">
        <f>+AD36/AD2</f>
        <v/>
      </c>
      <c r="AE37" s="1353">
        <f>+AE36/AE2</f>
        <v/>
      </c>
      <c r="AF37" s="1353">
        <f>+AF36/AF2</f>
        <v/>
      </c>
      <c r="AG37" s="1353">
        <f>+AG36/AG2</f>
        <v/>
      </c>
      <c r="AH37" s="1353">
        <f>+AH36/AH2</f>
        <v/>
      </c>
      <c r="AI37" s="1353">
        <f>+AI36/AI2</f>
        <v/>
      </c>
      <c r="AJ37" s="1353">
        <f>+AJ36/AJ2</f>
        <v/>
      </c>
      <c r="AK37" s="1353">
        <f>+AK36/AK2</f>
        <v/>
      </c>
      <c r="AL37" s="1353">
        <f>+AL36/AL2</f>
        <v/>
      </c>
      <c r="AM37" s="1353">
        <f>+AM36/AM2</f>
        <v/>
      </c>
      <c r="AN37" s="1353">
        <f>+AN36/AN2</f>
        <v/>
      </c>
      <c r="AO37" s="1353">
        <f>+AO36/AO2</f>
        <v/>
      </c>
      <c r="AP37" s="1353">
        <f>+AP36/AP2</f>
        <v/>
      </c>
      <c r="AQ37" s="1353">
        <f>+AQ36/AQ2</f>
        <v/>
      </c>
      <c r="AR37" s="1353">
        <f>+AR36/AR2</f>
        <v/>
      </c>
      <c r="AS37" s="1353">
        <f>+AS36/AS2</f>
        <v/>
      </c>
      <c r="AT37" s="1353">
        <f>+AT36/AT2</f>
        <v/>
      </c>
      <c r="AU37" s="1353">
        <f>+AU36/AU2</f>
        <v/>
      </c>
      <c r="AV37" s="1353">
        <f>+AV36/AV2</f>
        <v/>
      </c>
      <c r="AW37" s="1353">
        <f>+AW36/AW2</f>
        <v/>
      </c>
      <c r="AX37" s="1353">
        <f>+AX36/AX2</f>
        <v/>
      </c>
      <c r="AY37" s="1353">
        <f>+AY36/AY2</f>
        <v/>
      </c>
      <c r="AZ37" s="1353">
        <f>+AZ36/AZ2</f>
        <v/>
      </c>
      <c r="BA37" s="1353">
        <f>+BA36/BA2</f>
        <v/>
      </c>
    </row>
    <row r="38">
      <c r="C38" s="649" t="inlineStr">
        <is>
          <t>ARB (usd/gal)</t>
        </is>
      </c>
      <c r="D38" s="1339" t="n"/>
      <c r="E38" s="1339" t="n"/>
      <c r="F38" s="1339" t="n"/>
      <c r="G38" s="1339" t="n"/>
      <c r="H38" s="1340">
        <f>+H37/264.172</f>
        <v/>
      </c>
      <c r="I38" s="1341">
        <f>+I37/264.172</f>
        <v/>
      </c>
      <c r="J38" s="1341">
        <f>+J37/264.172</f>
        <v/>
      </c>
      <c r="K38" s="1341">
        <f>+K37/264.172</f>
        <v/>
      </c>
      <c r="L38" s="1341">
        <f>+L37/264.172</f>
        <v/>
      </c>
      <c r="M38" s="1341">
        <f>+M37/264.172</f>
        <v/>
      </c>
      <c r="N38" s="1341">
        <f>+N37/264.172</f>
        <v/>
      </c>
      <c r="O38" s="1341">
        <f>+O37/264.172</f>
        <v/>
      </c>
      <c r="P38" s="1341">
        <f>+P37/264.172</f>
        <v/>
      </c>
      <c r="Q38" s="1341">
        <f>+Q37/264.172</f>
        <v/>
      </c>
      <c r="R38" s="1354">
        <f>+R37/264.172</f>
        <v/>
      </c>
      <c r="S38" s="1354">
        <f>+S37/264.172</f>
        <v/>
      </c>
      <c r="T38" s="1354">
        <f>+T37/264.172</f>
        <v/>
      </c>
      <c r="U38" s="1354">
        <f>+U37/264.172</f>
        <v/>
      </c>
      <c r="V38" s="1354">
        <f>+V37/264.172</f>
        <v/>
      </c>
      <c r="W38" s="1354">
        <f>+W37/264.172</f>
        <v/>
      </c>
      <c r="X38" s="1354">
        <f>+X37/264.172</f>
        <v/>
      </c>
      <c r="Y38" s="1354">
        <f>+Y37/264.172</f>
        <v/>
      </c>
      <c r="Z38" s="1354">
        <f>+Z37/264.172</f>
        <v/>
      </c>
      <c r="AA38" s="1354">
        <f>+AA37/264.172</f>
        <v/>
      </c>
      <c r="AB38" s="1354">
        <f>+AB37/264.172</f>
        <v/>
      </c>
      <c r="AC38" s="1354">
        <f>+AC37/264.172</f>
        <v/>
      </c>
      <c r="AD38" s="1354">
        <f>+AD37/264.172</f>
        <v/>
      </c>
      <c r="AE38" s="1354">
        <f>+AE37/264.172</f>
        <v/>
      </c>
      <c r="AF38" s="1354">
        <f>+AF37/264.172</f>
        <v/>
      </c>
      <c r="AG38" s="1354">
        <f>+AG37/264.172</f>
        <v/>
      </c>
      <c r="AH38" s="1354">
        <f>+AH37/264.172</f>
        <v/>
      </c>
      <c r="AI38" s="1354">
        <f>+AI37/264.172</f>
        <v/>
      </c>
      <c r="AJ38" s="1354">
        <f>+AJ37/264.172</f>
        <v/>
      </c>
      <c r="AK38" s="1354">
        <f>+AK37/264.172</f>
        <v/>
      </c>
      <c r="AL38" s="1354">
        <f>+AL37/264.172</f>
        <v/>
      </c>
      <c r="AM38" s="1354">
        <f>+AM37/264.172</f>
        <v/>
      </c>
      <c r="AN38" s="1354">
        <f>+AN37/264.172</f>
        <v/>
      </c>
      <c r="AO38" s="1354">
        <f>+AO37/264.172</f>
        <v/>
      </c>
      <c r="AP38" s="1354">
        <f>+AP37/264.172</f>
        <v/>
      </c>
      <c r="AQ38" s="1354">
        <f>+AQ37/264.172</f>
        <v/>
      </c>
      <c r="AR38" s="1354">
        <f>+AR37/264.172</f>
        <v/>
      </c>
      <c r="AS38" s="1354">
        <f>+AS37/264.172</f>
        <v/>
      </c>
      <c r="AT38" s="1354">
        <f>+AT37/264.172</f>
        <v/>
      </c>
      <c r="AU38" s="1354">
        <f>+AU37/264.172</f>
        <v/>
      </c>
      <c r="AV38" s="1354">
        <f>+AV37/264.172</f>
        <v/>
      </c>
      <c r="AW38" s="1354">
        <f>+AW37/264.172</f>
        <v/>
      </c>
      <c r="AX38" s="1354">
        <f>+AX37/264.172</f>
        <v/>
      </c>
      <c r="AY38" s="1354">
        <f>+AY37/264.172</f>
        <v/>
      </c>
      <c r="AZ38" s="1354">
        <f>+AZ37/264.172</f>
        <v/>
      </c>
      <c r="BA38" s="1354">
        <f>+BA37/264.172</f>
        <v/>
      </c>
    </row>
    <row r="39">
      <c r="C39" s="71" t="n"/>
      <c r="D39" s="1325" t="n"/>
      <c r="E39" s="1325" t="n"/>
      <c r="F39" s="1325" t="n"/>
      <c r="G39" s="1325" t="n"/>
      <c r="H39" s="1355" t="n"/>
      <c r="I39" s="1356" t="n"/>
      <c r="J39" s="1356" t="n"/>
      <c r="K39" s="1356" t="n"/>
      <c r="L39" s="1356" t="n"/>
      <c r="M39" s="1356" t="n"/>
      <c r="N39" s="1356" t="n"/>
      <c r="O39" s="1356" t="n"/>
      <c r="P39" s="1356" t="n"/>
      <c r="Q39" s="1356" t="n"/>
      <c r="R39" s="1357" t="n"/>
      <c r="S39" s="1357" t="n"/>
      <c r="T39" s="1357" t="n"/>
      <c r="U39" s="1357" t="n"/>
      <c r="V39" s="1357" t="n"/>
      <c r="W39" s="1357" t="n"/>
      <c r="X39" s="1357" t="n"/>
      <c r="Y39" s="1357" t="n"/>
      <c r="Z39" s="1357" t="n"/>
      <c r="AA39" s="1357" t="n"/>
      <c r="AB39" s="1357" t="n"/>
      <c r="AC39" s="1357" t="n"/>
      <c r="AD39" s="1357" t="n"/>
      <c r="AE39" s="1357" t="n"/>
      <c r="AF39" s="1357" t="n"/>
      <c r="AG39" s="1357" t="n"/>
      <c r="AH39" s="1357" t="n"/>
      <c r="AI39" s="1357" t="n"/>
      <c r="AJ39" s="1357" t="n"/>
      <c r="AK39" s="1357" t="n"/>
      <c r="AL39" s="1357" t="n"/>
      <c r="AM39" s="1357" t="n"/>
      <c r="AN39" s="1357" t="n"/>
      <c r="AO39" s="1357" t="n"/>
      <c r="AP39" s="1357" t="n"/>
      <c r="AQ39" s="1357" t="n"/>
      <c r="AR39" s="1357" t="n"/>
      <c r="AS39" s="1357" t="n"/>
      <c r="AT39" s="1357" t="n"/>
      <c r="AU39" s="1357" t="n"/>
      <c r="AV39" s="1357" t="n"/>
      <c r="AW39" s="1357" t="n"/>
      <c r="AX39" s="1357" t="n"/>
      <c r="AY39" s="1357" t="n"/>
      <c r="AZ39" s="1357" t="n"/>
      <c r="BA39" s="1357" t="n"/>
    </row>
    <row r="40">
      <c r="C40" s="64" t="n"/>
      <c r="T40" s="814">
        <f>'settlement day'!AC12</f>
        <v/>
      </c>
      <c r="U40" s="814">
        <f>'settlement day'!AD12</f>
        <v/>
      </c>
      <c r="V40" s="814">
        <f>'settlement day'!AE12</f>
        <v/>
      </c>
      <c r="W40" s="814" t="n">
        <v>0</v>
      </c>
      <c r="X40" s="814">
        <f>'settlement day'!AG12</f>
        <v/>
      </c>
      <c r="Y40" s="814" t="n"/>
      <c r="Z40" s="814" t="n">
        <v>0</v>
      </c>
      <c r="AA40" s="814" t="n"/>
      <c r="AB40" s="814" t="n"/>
      <c r="AC40" s="814" t="n"/>
      <c r="AD40" s="814" t="n"/>
      <c r="AE40" s="814" t="n"/>
      <c r="AF40" s="814" t="n"/>
      <c r="AG40" s="814" t="n"/>
      <c r="AH40" s="814" t="n"/>
      <c r="AI40" s="814" t="n"/>
      <c r="AJ40" s="814" t="n"/>
      <c r="AK40" s="814" t="n"/>
      <c r="AL40" s="814" t="n"/>
      <c r="AM40" s="814" t="n"/>
      <c r="AN40" s="814" t="n"/>
      <c r="AO40" s="814" t="n"/>
      <c r="AP40" s="814" t="n"/>
      <c r="AQ40" s="814" t="n"/>
      <c r="AR40" s="814" t="n"/>
      <c r="AS40" s="814" t="n"/>
      <c r="AT40" s="814" t="n"/>
      <c r="AU40" s="814">
        <f>AU42-AT42</f>
        <v/>
      </c>
      <c r="AV40" s="814">
        <f>AV42-AU42</f>
        <v/>
      </c>
      <c r="AW40" s="814">
        <f>AW42-AV42</f>
        <v/>
      </c>
      <c r="AX40" s="814">
        <f>AX42-AW42</f>
        <v/>
      </c>
      <c r="AY40" s="814">
        <f>AY42-AX42</f>
        <v/>
      </c>
      <c r="AZ40" s="814">
        <f>AZ42-AY42</f>
        <v/>
      </c>
      <c r="BA40" s="814">
        <f>BA42-AZ42</f>
        <v/>
      </c>
    </row>
    <row r="41" ht="15.75" customHeight="1" s="1129" thickBot="1">
      <c r="C41" s="64" t="inlineStr">
        <is>
          <t>load mth+1</t>
        </is>
      </c>
      <c r="D41" s="124" t="n">
        <v>44531</v>
      </c>
      <c r="E41" s="346" t="n">
        <v>44562</v>
      </c>
      <c r="F41" s="124" t="n">
        <v>44593</v>
      </c>
      <c r="G41" s="124" t="n">
        <v>44621</v>
      </c>
      <c r="I41" s="124" t="n">
        <v>44652</v>
      </c>
      <c r="J41" s="124" t="n">
        <v>44682</v>
      </c>
      <c r="K41" s="124" t="n">
        <v>44713</v>
      </c>
      <c r="L41" s="124" t="n">
        <v>44743</v>
      </c>
      <c r="M41" s="124" t="n">
        <v>44774</v>
      </c>
      <c r="N41" s="124" t="n">
        <v>44805</v>
      </c>
      <c r="O41" s="124" t="n">
        <v>44835</v>
      </c>
      <c r="P41" s="124" t="n">
        <v>44866</v>
      </c>
      <c r="Q41" s="124" t="n">
        <v>44896</v>
      </c>
      <c r="R41" s="740" t="n">
        <v>44927</v>
      </c>
      <c r="S41" s="740" t="n">
        <v>44958</v>
      </c>
      <c r="T41" s="740" t="n">
        <v>44986</v>
      </c>
      <c r="U41" s="740" t="n">
        <v>45017</v>
      </c>
      <c r="V41" s="740" t="n">
        <v>45047</v>
      </c>
      <c r="W41" s="740" t="n">
        <v>45078</v>
      </c>
      <c r="X41" s="740" t="n">
        <v>45108</v>
      </c>
      <c r="Y41" s="740" t="n">
        <v>45139</v>
      </c>
      <c r="Z41" s="740" t="n">
        <v>45170</v>
      </c>
      <c r="AA41" s="740" t="n">
        <v>45200</v>
      </c>
      <c r="AB41" s="740" t="n">
        <v>45231</v>
      </c>
      <c r="AC41" s="740" t="n">
        <v>45261</v>
      </c>
      <c r="AD41" s="740" t="n">
        <v>45292</v>
      </c>
      <c r="AE41" s="740" t="n">
        <v>45323</v>
      </c>
      <c r="AF41" s="740" t="n">
        <v>45352</v>
      </c>
      <c r="AG41" s="740" t="n">
        <v>45383</v>
      </c>
      <c r="AH41" s="740" t="n">
        <v>45413</v>
      </c>
      <c r="AI41" s="740" t="n">
        <v>45444</v>
      </c>
      <c r="AJ41" s="740" t="n">
        <v>45474</v>
      </c>
      <c r="AK41" s="740" t="n">
        <v>45505</v>
      </c>
      <c r="AL41" s="740" t="n">
        <v>45536</v>
      </c>
      <c r="AM41" s="740" t="n">
        <v>45566</v>
      </c>
      <c r="AN41" s="740" t="n">
        <v>45597</v>
      </c>
      <c r="AO41" s="740" t="n">
        <v>45627</v>
      </c>
      <c r="AP41" s="740" t="n">
        <v>45658</v>
      </c>
      <c r="AQ41" s="740" t="n">
        <v>45689</v>
      </c>
      <c r="AR41" s="740" t="n">
        <v>45717</v>
      </c>
      <c r="AS41" s="740" t="n">
        <v>45748</v>
      </c>
      <c r="AT41" s="740" t="n">
        <v>45778</v>
      </c>
      <c r="AU41" s="740" t="n">
        <v>45809</v>
      </c>
      <c r="AV41" s="740" t="n">
        <v>45839</v>
      </c>
      <c r="AW41" s="740" t="n">
        <v>45870</v>
      </c>
      <c r="AX41" s="740" t="n">
        <v>45901</v>
      </c>
      <c r="AY41" s="740" t="n">
        <v>45931</v>
      </c>
      <c r="AZ41" s="740" t="n">
        <v>45962</v>
      </c>
      <c r="BA41" s="740" t="n">
        <v>45992</v>
      </c>
    </row>
    <row r="42">
      <c r="C42" s="64" t="inlineStr">
        <is>
          <t>B3 hyd</t>
        </is>
      </c>
      <c r="D42" s="1325">
        <f>+'settlement day'!N13</f>
        <v/>
      </c>
      <c r="E42" s="1325">
        <f>+'settlement day'!O13</f>
        <v/>
      </c>
      <c r="F42" s="1325">
        <f>+'settlement day'!P13</f>
        <v/>
      </c>
      <c r="G42" s="1325">
        <f>+'settlement day'!Q13</f>
        <v/>
      </c>
      <c r="I42" s="1325">
        <f>+'settlement day'!R13</f>
        <v/>
      </c>
      <c r="J42" s="1325">
        <f>+'settlement day'!S13</f>
        <v/>
      </c>
      <c r="K42" s="1325">
        <f>+'settlement day'!T13</f>
        <v/>
      </c>
      <c r="L42" s="1325">
        <f>+'settlement day'!U13</f>
        <v/>
      </c>
      <c r="M42" s="1325">
        <f>+'settlement day'!V13</f>
        <v/>
      </c>
      <c r="N42" s="1325">
        <f>+'settlement day'!W13</f>
        <v/>
      </c>
      <c r="O42" s="1325">
        <f>+'settlement day'!X13</f>
        <v/>
      </c>
      <c r="P42" s="1325">
        <f>+'settlement day'!Y13</f>
        <v/>
      </c>
      <c r="Q42" s="1325">
        <f>+'settlement day'!Z13</f>
        <v/>
      </c>
      <c r="R42" s="1348">
        <f>+'settlement day'!AA13</f>
        <v/>
      </c>
      <c r="S42" s="1348">
        <f>+'settlement day'!AB13</f>
        <v/>
      </c>
      <c r="T42" s="1348">
        <f>+'settlement day'!AC13</f>
        <v/>
      </c>
      <c r="U42" s="1348">
        <f>+'settlement day'!AD13</f>
        <v/>
      </c>
      <c r="V42" s="1348">
        <f>+'settlement day'!AE13</f>
        <v/>
      </c>
      <c r="W42" s="1348">
        <f>+'settlement day'!AF13</f>
        <v/>
      </c>
      <c r="X42" s="1348">
        <f>+'settlement day'!AG13</f>
        <v/>
      </c>
      <c r="Y42" s="1348">
        <f>+'settlement day'!AH13</f>
        <v/>
      </c>
      <c r="Z42" s="1348">
        <f>+'settlement day'!AI13</f>
        <v/>
      </c>
      <c r="AA42" s="1348">
        <f>+'settlement day'!AJ13</f>
        <v/>
      </c>
      <c r="AB42" s="1348">
        <f>+'settlement day'!AK13</f>
        <v/>
      </c>
      <c r="AC42" s="1348">
        <f>+'settlement day'!AL13</f>
        <v/>
      </c>
      <c r="AD42" s="1348">
        <f>+'settlement day'!AM13</f>
        <v/>
      </c>
      <c r="AE42" s="1348">
        <f>+'settlement day'!AN13</f>
        <v/>
      </c>
      <c r="AF42" s="1348">
        <f>+'settlement day'!AO13</f>
        <v/>
      </c>
      <c r="AG42" s="1348">
        <f>+'settlement day'!AP13</f>
        <v/>
      </c>
      <c r="AH42" s="1348">
        <f>+'settlement day'!AQ13</f>
        <v/>
      </c>
      <c r="AI42" s="1348">
        <f>+'settlement day'!AR13</f>
        <v/>
      </c>
      <c r="AJ42" s="1348">
        <f>+'settlement day'!AS13</f>
        <v/>
      </c>
      <c r="AK42" s="1348">
        <f>+'settlement day'!AT13</f>
        <v/>
      </c>
      <c r="AL42" s="1348">
        <f>+'settlement day'!AU13</f>
        <v/>
      </c>
      <c r="AM42" s="1348">
        <f>+'settlement day'!AV13</f>
        <v/>
      </c>
      <c r="AN42" s="1348">
        <f>+'settlement day'!AW13</f>
        <v/>
      </c>
      <c r="AO42" s="1348">
        <f>+'settlement day'!AX13</f>
        <v/>
      </c>
      <c r="AP42" s="1348">
        <f>+'settlement day'!AY13</f>
        <v/>
      </c>
      <c r="AQ42" s="1348">
        <f>+'settlement day'!AZ13</f>
        <v/>
      </c>
      <c r="AR42" s="1348">
        <f>+'settlement day'!BA13</f>
        <v/>
      </c>
      <c r="AS42" s="1348">
        <f>+'settlement day'!BB13</f>
        <v/>
      </c>
      <c r="AT42" s="1348">
        <f>+'settlement day'!BC13</f>
        <v/>
      </c>
      <c r="AU42" s="1348">
        <f>+'settlement day'!BD13</f>
        <v/>
      </c>
      <c r="AV42" s="1348">
        <f>+'settlement day'!BE13</f>
        <v/>
      </c>
      <c r="AW42" s="1348">
        <f>+'settlement day'!BF13</f>
        <v/>
      </c>
      <c r="AX42" s="1348">
        <f>+'settlement day'!BG13</f>
        <v/>
      </c>
      <c r="AY42" s="1348">
        <f>+'settlement day'!BH13</f>
        <v/>
      </c>
      <c r="AZ42" s="1348">
        <f>+'settlement day'!BI13</f>
        <v/>
      </c>
      <c r="BA42" s="1348">
        <f>+'settlement day'!BJ13</f>
        <v/>
      </c>
    </row>
    <row r="43">
      <c r="C43" s="64" t="inlineStr">
        <is>
          <t>B3 hyd ex plant</t>
        </is>
      </c>
      <c r="D43" s="1325">
        <f>+(D42-'mkt data'!$G$23+'mkt data'!$G$24)/'mkt data'!$H$25</f>
        <v/>
      </c>
      <c r="E43" s="1325">
        <f>+(E42-'mkt data'!$G$23+'mkt data'!$G$24)/'mkt data'!$H$25</f>
        <v/>
      </c>
      <c r="F43" s="1325">
        <f>+(F42-'mkt data'!$G$23+'mkt data'!$G$24)/'mkt data'!$H$25</f>
        <v/>
      </c>
      <c r="G43" s="1325">
        <f>+(G42-'mkt data'!$G$23+'mkt data'!$G$24)/'mkt data'!$H$25</f>
        <v/>
      </c>
      <c r="I43" s="1325">
        <f>+(I42-'mkt data'!$G$23+'mkt data'!$G$24)/'mkt data'!$H$25</f>
        <v/>
      </c>
      <c r="J43" s="1325">
        <f>+(J42-'mkt data'!$G$23+'mkt data'!$G$24)/'mkt data'!$H$25</f>
        <v/>
      </c>
      <c r="K43" s="1325">
        <f>+(K42-'mkt data'!$G$23+'mkt data'!$G$24)/'mkt data'!$H$25</f>
        <v/>
      </c>
      <c r="L43" s="1325">
        <f>+(L42-'mkt data'!$G$23+'mkt data'!$G$24)/'mkt data'!$H$25</f>
        <v/>
      </c>
      <c r="M43" s="1325">
        <f>+(M42-'mkt data'!$G$23+'mkt data'!$G$24)/'mkt data'!$H$25</f>
        <v/>
      </c>
      <c r="N43" s="1325">
        <f>+(N42-'mkt data'!$G$23+'mkt data'!$G$24)/'mkt data'!$H$25</f>
        <v/>
      </c>
      <c r="O43" s="1325">
        <f>+(O42-'mkt data'!$G$23+'mkt data'!$G$24)/'mkt data'!$H$25</f>
        <v/>
      </c>
      <c r="P43" s="1325">
        <f>+(P42-'mkt data'!$G$23+'mkt data'!$G$24)/'mkt data'!$H$25</f>
        <v/>
      </c>
      <c r="Q43" s="1325">
        <f>+(Q42-'mkt data'!$G$23+'mkt data'!$G$24)/'mkt data'!$H$25</f>
        <v/>
      </c>
      <c r="R43" s="1348">
        <f>+(R42-'mkt data'!$G$23+'mkt data'!$G$24)/'mkt data'!$H$25</f>
        <v/>
      </c>
      <c r="S43" s="1348">
        <f>+(S42-'mkt data'!$G$23+'mkt data'!$G$24)/'mkt data'!$H$25</f>
        <v/>
      </c>
      <c r="T43" s="1348">
        <f>+(T42-'mkt data'!$G$23+'mkt data'!$G$24)/'mkt data'!$H$25</f>
        <v/>
      </c>
      <c r="U43" s="1348">
        <f>+(U42-'mkt data'!$G$23+'mkt data'!$G$24)/'mkt data'!$H$25</f>
        <v/>
      </c>
      <c r="V43" s="1348">
        <f>+(V42-'mkt data'!$G$23+'mkt data'!$G$24)/'mkt data'!$H$25</f>
        <v/>
      </c>
      <c r="W43" s="1348">
        <f>+(W42-'mkt data'!$G$23+'mkt data'!$G$24)/'mkt data'!$H$25</f>
        <v/>
      </c>
      <c r="X43" s="1348">
        <f>+(X42-'mkt data'!$G$23+'mkt data'!$G$24)/'mkt data'!$H$25</f>
        <v/>
      </c>
      <c r="Y43" s="1348">
        <f>+(Y42-'mkt data'!$G$23+'mkt data'!$G$24)/'mkt data'!$H$25</f>
        <v/>
      </c>
      <c r="Z43" s="1348">
        <f>+(Z42-'mkt data'!$G$23+'mkt data'!$G$24)/'mkt data'!$H$25</f>
        <v/>
      </c>
      <c r="AA43" s="1348">
        <f>+(AA42-'mkt data'!$G$23+'mkt data'!$G$24)/'mkt data'!$H$25</f>
        <v/>
      </c>
      <c r="AB43" s="1348">
        <f>+(AB42-'mkt data'!$G$23+'mkt data'!$G$24)/'mkt data'!$H$25</f>
        <v/>
      </c>
      <c r="AC43" s="1348">
        <f>+(AC42-'mkt data'!$G$23+'mkt data'!$G$24)/'mkt data'!$H$25</f>
        <v/>
      </c>
      <c r="AD43" s="1348">
        <f>+(AD42-'mkt data'!$G$23+'mkt data'!$G$24)/'mkt data'!$H$25</f>
        <v/>
      </c>
      <c r="AE43" s="1348">
        <f>+(AE42-'mkt data'!$G$23+'mkt data'!$G$24)/'mkt data'!$H$25</f>
        <v/>
      </c>
      <c r="AF43" s="1348">
        <f>+(AF42-'mkt data'!$G$23+'mkt data'!$G$24)/'mkt data'!$H$25</f>
        <v/>
      </c>
      <c r="AG43" s="1348">
        <f>+(AG42-'mkt data'!$G$23+'mkt data'!$G$24)/'mkt data'!$H$25</f>
        <v/>
      </c>
      <c r="AH43" s="1348">
        <f>+(AH42-'mkt data'!$G$23+'mkt data'!$G$24)/'mkt data'!$H$25</f>
        <v/>
      </c>
      <c r="AI43" s="1348">
        <f>+(AI42-'mkt data'!$G$23+'mkt data'!$G$24)/'mkt data'!$H$25</f>
        <v/>
      </c>
      <c r="AJ43" s="1348">
        <f>+(AJ42-'mkt data'!$G$23+'mkt data'!$G$24)/'mkt data'!$H$25</f>
        <v/>
      </c>
      <c r="AK43" s="1348">
        <f>+(AK42-'mkt data'!$G$23+'mkt data'!$G$24)/'mkt data'!$H$25</f>
        <v/>
      </c>
      <c r="AL43" s="1348">
        <f>+(AL42-'mkt data'!$G$23+'mkt data'!$G$24)/'mkt data'!$H$25</f>
        <v/>
      </c>
      <c r="AM43" s="1348">
        <f>+(AM42-'mkt data'!$G$23+'mkt data'!$G$24)/'mkt data'!$H$25</f>
        <v/>
      </c>
      <c r="AN43" s="1348">
        <f>+(AN42-'mkt data'!$G$23+'mkt data'!$G$24)/'mkt data'!$H$25</f>
        <v/>
      </c>
      <c r="AO43" s="1348">
        <f>+(AO42-'mkt data'!$G$23+'mkt data'!$G$24)/'mkt data'!$H$25</f>
        <v/>
      </c>
      <c r="AP43" s="1348">
        <f>+(AP42-'mkt data'!$G$23+'mkt data'!$G$24)/'mkt data'!$H$25</f>
        <v/>
      </c>
      <c r="AQ43" s="1348">
        <f>+(AQ42-'mkt data'!$G$23+'mkt data'!$G$24)/'mkt data'!$H$25</f>
        <v/>
      </c>
      <c r="AR43" s="1348">
        <f>+(AR42-'mkt data'!$G$23+'mkt data'!$G$24)/'mkt data'!$H$25</f>
        <v/>
      </c>
      <c r="AS43" s="1348">
        <f>+(AS42-'mkt data'!$G$23+'mkt data'!$G$24)/'mkt data'!$H$25</f>
        <v/>
      </c>
      <c r="AT43" s="1348">
        <f>+(AT42-'mkt data'!$G$23+'mkt data'!$G$24)/'mkt data'!$H$25</f>
        <v/>
      </c>
      <c r="AU43" s="1348">
        <f>+(AU42-'mkt data'!$G$23+'mkt data'!$G$24)/'mkt data'!$H$25</f>
        <v/>
      </c>
      <c r="AV43" s="1348">
        <f>+(AV42-'mkt data'!$G$23+'mkt data'!$G$24)/'mkt data'!$H$25</f>
        <v/>
      </c>
      <c r="AW43" s="1348">
        <f>+(AW42-'mkt data'!$G$23+'mkt data'!$G$24)/'mkt data'!$H$25</f>
        <v/>
      </c>
      <c r="AX43" s="1348">
        <f>+(AX42-'mkt data'!$G$23+'mkt data'!$G$24)/'mkt data'!$H$25</f>
        <v/>
      </c>
      <c r="AY43" s="1348">
        <f>+(AY42-'mkt data'!$G$23+'mkt data'!$G$24)/'mkt data'!$H$25</f>
        <v/>
      </c>
      <c r="AZ43" s="1348">
        <f>+(AZ42-'mkt data'!$G$23+'mkt data'!$G$24)/'mkt data'!$H$25</f>
        <v/>
      </c>
      <c r="BA43" s="1348">
        <f>+(BA42-'mkt data'!$G$23+'mkt data'!$G$24)/'mkt data'!$H$25</f>
        <v/>
      </c>
    </row>
    <row r="44">
      <c r="C44" s="64" t="n"/>
      <c r="D44" s="1325" t="n"/>
      <c r="E44" s="1325" t="n"/>
      <c r="F44" s="1325" t="n"/>
      <c r="G44" s="1325" t="n"/>
      <c r="I44" s="1325" t="n"/>
      <c r="J44" s="1325" t="n"/>
      <c r="K44" s="1325" t="n"/>
      <c r="L44" s="1325" t="n"/>
      <c r="M44" s="1325" t="n"/>
      <c r="N44" s="1325" t="n"/>
      <c r="O44" s="1325" t="n"/>
      <c r="P44" s="1325" t="n"/>
      <c r="Q44" s="1325" t="n"/>
      <c r="R44" s="1348" t="n"/>
      <c r="S44" s="1348" t="n"/>
      <c r="T44" s="1348" t="n"/>
      <c r="U44" s="1348" t="n"/>
      <c r="V44" s="1348" t="n"/>
      <c r="W44" s="1348" t="n"/>
      <c r="X44" s="1348" t="n"/>
      <c r="Y44" s="1348" t="n"/>
      <c r="Z44" s="1348" t="n"/>
      <c r="AA44" s="1348" t="n"/>
      <c r="AB44" s="1348" t="n"/>
      <c r="AC44" s="1348" t="n"/>
      <c r="AD44" s="1348" t="n"/>
      <c r="AE44" s="1348" t="n"/>
      <c r="AF44" s="1348" t="n"/>
      <c r="AG44" s="1348" t="n"/>
      <c r="AH44" s="1348" t="n"/>
      <c r="AI44" s="1348" t="n"/>
      <c r="AJ44" s="1348" t="n"/>
      <c r="AK44" s="1348" t="n"/>
      <c r="AL44" s="1348" t="n"/>
      <c r="AM44" s="1348" t="n"/>
      <c r="AN44" s="1348" t="n"/>
      <c r="AO44" s="1348" t="n"/>
      <c r="AP44" s="1348" t="n"/>
      <c r="AQ44" s="1348" t="n"/>
      <c r="AR44" s="1348" t="n"/>
      <c r="AS44" s="1348" t="n"/>
      <c r="AT44" s="1348" t="n"/>
      <c r="AU44" s="1348" t="n"/>
      <c r="AV44" s="1348" t="n"/>
      <c r="AW44" s="1348" t="n"/>
      <c r="AX44" s="1348" t="n"/>
      <c r="AY44" s="1348" t="n"/>
      <c r="AZ44" s="1348" t="n"/>
      <c r="BA44" s="1348" t="n"/>
    </row>
    <row r="45">
      <c r="B45" s="415">
        <f>+'mkt data'!G26</f>
        <v/>
      </c>
      <c r="C45" s="64" t="inlineStr">
        <is>
          <t>B3 anydrous ex plant</t>
        </is>
      </c>
      <c r="D45" s="1325">
        <f>+((D42-'mkt data'!$G$23)*'mkt data'!$H$26)+('mkt data'!$G$24)</f>
        <v/>
      </c>
      <c r="E45" s="1325">
        <f>+((E42-'mkt data'!$G$23)*'mkt data'!$H$26)+('mkt data'!$G$24)</f>
        <v/>
      </c>
      <c r="F45" s="1325">
        <f>+((F42-'mkt data'!$G$23)*'mkt data'!$H$26)+('mkt data'!$G$24)</f>
        <v/>
      </c>
      <c r="G45" s="1325">
        <f>+((G42-'mkt data'!$G$23)*'mkt data'!$H$26)+('mkt data'!$G$24)</f>
        <v/>
      </c>
      <c r="I45" s="1325">
        <f>+((I42-'mkt data'!$G$23)*'mkt data'!$H$26)+('mkt data'!$G$24)</f>
        <v/>
      </c>
      <c r="J45" s="1325">
        <f>+((J42-'mkt data'!$G$23)*'mkt data'!$H$26)+('mkt data'!$G$24)</f>
        <v/>
      </c>
      <c r="K45" s="1325">
        <f>+((K42-'mkt data'!$G$23)*'mkt data'!$H$26)+('mkt data'!$G$24)</f>
        <v/>
      </c>
      <c r="L45" s="1325">
        <f>+((L42-'mkt data'!$G$23)*'mkt data'!$H$26)+('mkt data'!$G$24)</f>
        <v/>
      </c>
      <c r="M45" s="1325">
        <f>+((M42-'mkt data'!$G$23)*'mkt data'!$H$26)+('mkt data'!$G$24)</f>
        <v/>
      </c>
      <c r="N45" s="1325">
        <f>+((N42-'mkt data'!$G$23)*'mkt data'!$H$26)+('mkt data'!$G$24)</f>
        <v/>
      </c>
      <c r="O45" s="1325">
        <f>+((O42-'mkt data'!$G$23)*'mkt data'!$H$26)+('mkt data'!$G$24)</f>
        <v/>
      </c>
      <c r="P45" s="1325">
        <f>+((P42-'mkt data'!$G$23)*'mkt data'!$H$26)+('mkt data'!$G$24)</f>
        <v/>
      </c>
      <c r="Q45" s="1325">
        <f>+((Q42-'mkt data'!$G$23)*'mkt data'!$H$26)+('mkt data'!$G$24)</f>
        <v/>
      </c>
      <c r="R45" s="1348">
        <f>+((R42-'mkt data'!$G$23)*'mkt data'!$H$26)+('mkt data'!$G$24)</f>
        <v/>
      </c>
      <c r="S45" s="1348">
        <f>+((S42-'mkt data'!$G$23)*'mkt data'!$H$26)+('mkt data'!$G$24)</f>
        <v/>
      </c>
      <c r="T45" s="1348">
        <f>+((T42-'mkt data'!$G$23)*'mkt data'!$H$26)+('mkt data'!$G$24)</f>
        <v/>
      </c>
      <c r="U45" s="1348">
        <f>+((U42-'mkt data'!$G$23)*'mkt data'!$H$26)+('mkt data'!$G$24)</f>
        <v/>
      </c>
      <c r="V45" s="1348">
        <f>+((V42-'mkt data'!$G$23)*'mkt data'!$H$26)+('mkt data'!$G$24)</f>
        <v/>
      </c>
      <c r="W45" s="1348">
        <f>+((W42-'mkt data'!$G$23)*'mkt data'!$H$26)+('mkt data'!$G$24)</f>
        <v/>
      </c>
      <c r="X45" s="1348">
        <f>+((X42-'mkt data'!$G$23)*'mkt data'!$H$26)+('mkt data'!$G$24)</f>
        <v/>
      </c>
      <c r="Y45" s="1348">
        <f>+((Y42-'mkt data'!$G$23)*'mkt data'!$H$26)+('mkt data'!$G$24)</f>
        <v/>
      </c>
      <c r="Z45" s="1348">
        <f>+((Z42-'mkt data'!$G$23)*'mkt data'!$H$26)+('mkt data'!$G$24)</f>
        <v/>
      </c>
      <c r="AA45" s="1348">
        <f>+((AA42-'mkt data'!$G$23)*'mkt data'!$H$26)+('mkt data'!$G$24)</f>
        <v/>
      </c>
      <c r="AB45" s="1348">
        <f>+((AB42-'mkt data'!$G$23)*'mkt data'!$H$26)+('mkt data'!$G$24)</f>
        <v/>
      </c>
      <c r="AC45" s="1348">
        <f>+((AC42-'mkt data'!$G$23)*'mkt data'!$H$26)+('mkt data'!$G$24)</f>
        <v/>
      </c>
      <c r="AD45" s="1348">
        <f>+((AD42-'mkt data'!$G$23)*'mkt data'!$H$26)+('mkt data'!$G$24)</f>
        <v/>
      </c>
      <c r="AE45" s="1348">
        <f>+((AE42-'mkt data'!$G$23)*'mkt data'!$H$26)+('mkt data'!$G$24)</f>
        <v/>
      </c>
      <c r="AF45" s="1348">
        <f>+((AF42-'mkt data'!$G$23)*'mkt data'!$H$26)+('mkt data'!$G$24)</f>
        <v/>
      </c>
      <c r="AG45" s="1348">
        <f>+((AG42-'mkt data'!$G$23)*'mkt data'!$H$26)+('mkt data'!$G$24)</f>
        <v/>
      </c>
      <c r="AH45" s="1348">
        <f>+((AH42-'mkt data'!$G$23)*'mkt data'!$H$26)+('mkt data'!$G$24)</f>
        <v/>
      </c>
      <c r="AI45" s="1348">
        <f>+((AI42-'mkt data'!$G$23)*'mkt data'!$H$26)+('mkt data'!$G$24)</f>
        <v/>
      </c>
      <c r="AJ45" s="1348">
        <f>+((AJ42-'mkt data'!$G$23)*'mkt data'!$H$26)+('mkt data'!$G$24)</f>
        <v/>
      </c>
      <c r="AK45" s="1348">
        <f>+((AK42-'mkt data'!$G$23)*'mkt data'!$H$26)+('mkt data'!$G$24)</f>
        <v/>
      </c>
      <c r="AL45" s="1348">
        <f>+((AL42-'mkt data'!$G$23)*'mkt data'!$H$26)+('mkt data'!$G$24)</f>
        <v/>
      </c>
      <c r="AM45" s="1348">
        <f>+((AM42-'mkt data'!$G$23)*'mkt data'!$H$26)+('mkt data'!$G$24)</f>
        <v/>
      </c>
      <c r="AN45" s="1348">
        <f>+((AN42-'mkt data'!$G$23)*'mkt data'!$H$26)+('mkt data'!$G$24)</f>
        <v/>
      </c>
      <c r="AO45" s="1348">
        <f>+((AO42-'mkt data'!$G$23)*'mkt data'!$H$26)+('mkt data'!$G$24)</f>
        <v/>
      </c>
      <c r="AP45" s="1348">
        <f>+((AP42-'mkt data'!$G$23)*'mkt data'!$H$26)+('mkt data'!$G$24)</f>
        <v/>
      </c>
      <c r="AQ45" s="1348">
        <f>+((AQ42-'mkt data'!$G$23)*'mkt data'!$H$26)+('mkt data'!$G$24)</f>
        <v/>
      </c>
      <c r="AR45" s="1348">
        <f>+((AR42-'mkt data'!$G$23)*'mkt data'!$H$26)+('mkt data'!$G$24)</f>
        <v/>
      </c>
      <c r="AS45" s="1348">
        <f>+((AS42-'mkt data'!$G$23)*'mkt data'!$H$26)+('mkt data'!$G$24)</f>
        <v/>
      </c>
      <c r="AT45" s="1348">
        <f>+((AT42-'mkt data'!$G$23)*'mkt data'!$H$26)+('mkt data'!$G$24)</f>
        <v/>
      </c>
      <c r="AU45" s="1348">
        <f>+((AU42-'mkt data'!$G$23)*'mkt data'!$H$26)+('mkt data'!$G$24)</f>
        <v/>
      </c>
      <c r="AV45" s="1348">
        <f>+((AV42-'mkt data'!$G$23)*'mkt data'!$H$26)+('mkt data'!$G$24)</f>
        <v/>
      </c>
      <c r="AW45" s="1348">
        <f>+((AW42-'mkt data'!$G$23)*'mkt data'!$H$26)+('mkt data'!$G$24)</f>
        <v/>
      </c>
      <c r="AX45" s="1348">
        <f>+((AX42-'mkt data'!$G$23)*'mkt data'!$H$26)+('mkt data'!$G$24)</f>
        <v/>
      </c>
      <c r="AY45" s="1348">
        <f>+((AY42-'mkt data'!$G$23)*'mkt data'!$H$26)+('mkt data'!$G$24)</f>
        <v/>
      </c>
      <c r="AZ45" s="1348">
        <f>+((AZ42-'mkt data'!$G$23)*'mkt data'!$H$26)+('mkt data'!$G$24)</f>
        <v/>
      </c>
      <c r="BA45" s="1348">
        <f>+((BA42-'mkt data'!$G$23)*'mkt data'!$H$26)+('mkt data'!$G$24)</f>
        <v/>
      </c>
    </row>
    <row r="46">
      <c r="C46" s="64" t="n"/>
      <c r="D46" s="1325" t="n"/>
      <c r="E46" s="1325" t="n"/>
      <c r="F46" s="1325" t="n"/>
      <c r="G46" s="1325" t="n"/>
      <c r="I46" s="1325" t="n"/>
      <c r="J46" s="1325" t="n"/>
      <c r="K46" s="1325" t="n"/>
      <c r="L46" s="1325" t="n"/>
      <c r="M46" s="1325" t="n"/>
      <c r="N46" s="1325" t="n"/>
      <c r="O46" s="1325" t="n"/>
      <c r="P46" s="1325" t="n"/>
      <c r="Q46" s="1325" t="n"/>
      <c r="R46" s="1348" t="n"/>
      <c r="S46" s="1348" t="n"/>
      <c r="T46" s="1348" t="n"/>
      <c r="U46" s="1348" t="n"/>
      <c r="V46" s="1348" t="n"/>
      <c r="W46" s="1348" t="n"/>
      <c r="X46" s="1348" t="n"/>
      <c r="Y46" s="1348" t="n"/>
      <c r="Z46" s="1348" t="n"/>
      <c r="AA46" s="1348" t="n"/>
      <c r="AB46" s="1348" t="n"/>
      <c r="AC46" s="1348" t="n"/>
      <c r="AD46" s="1348" t="n"/>
      <c r="AE46" s="1348" t="n"/>
      <c r="AF46" s="1348" t="n"/>
      <c r="AG46" s="1348" t="n"/>
      <c r="AH46" s="1348" t="n"/>
      <c r="AI46" s="1348" t="n"/>
      <c r="AJ46" s="1348" t="n"/>
      <c r="AK46" s="1348" t="n"/>
      <c r="AL46" s="1348" t="n"/>
      <c r="AM46" s="1348" t="n"/>
      <c r="AN46" s="1348" t="n"/>
      <c r="AO46" s="1348" t="n"/>
      <c r="AP46" s="1348" t="n"/>
      <c r="AQ46" s="1348" t="n"/>
      <c r="AR46" s="1348" t="n"/>
      <c r="AS46" s="1348" t="n"/>
      <c r="AT46" s="1348" t="n"/>
      <c r="AU46" s="1348" t="n"/>
      <c r="AV46" s="1348" t="n"/>
      <c r="AW46" s="1348" t="n"/>
      <c r="AX46" s="1348" t="n"/>
      <c r="AY46" s="1348" t="n"/>
      <c r="AZ46" s="1348" t="n"/>
      <c r="BA46" s="1348" t="n"/>
    </row>
    <row r="47">
      <c r="B47" s="60">
        <f>470/0.867</f>
        <v/>
      </c>
      <c r="C47" s="259" t="inlineStr">
        <is>
          <t>B3 CS to NE (brl/cbm)</t>
        </is>
      </c>
      <c r="D47" s="1333">
        <f>+D45+$B$47</f>
        <v/>
      </c>
      <c r="E47" s="1333">
        <f>+E45+$B$47</f>
        <v/>
      </c>
      <c r="F47" s="1333">
        <f>+F45+$B$47</f>
        <v/>
      </c>
      <c r="G47" s="1333">
        <f>+G45+$B$47</f>
        <v/>
      </c>
      <c r="I47" s="1333">
        <f>+I45+$B$47</f>
        <v/>
      </c>
      <c r="J47" s="1343">
        <f>+J45+$B$47</f>
        <v/>
      </c>
      <c r="K47" s="1343">
        <f>+K45+$B$47</f>
        <v/>
      </c>
      <c r="L47" s="1343">
        <f>+L45+$B$47</f>
        <v/>
      </c>
      <c r="M47" s="1344">
        <f>+M45+$B$47</f>
        <v/>
      </c>
      <c r="N47" s="1344">
        <f>+N45+$B$47</f>
        <v/>
      </c>
      <c r="O47" s="1344">
        <f>+O45+$B$47</f>
        <v/>
      </c>
      <c r="P47" s="1344">
        <f>+P45+$B$47</f>
        <v/>
      </c>
      <c r="Q47" s="1344">
        <f>+Q45+$B$47</f>
        <v/>
      </c>
      <c r="R47" s="1344">
        <f>+R45+$B$47</f>
        <v/>
      </c>
      <c r="S47" s="1344">
        <f>+S45+$B$47</f>
        <v/>
      </c>
      <c r="T47" s="1344">
        <f>+T45+$B$47</f>
        <v/>
      </c>
      <c r="U47" s="1344">
        <f>+U45+$B$47</f>
        <v/>
      </c>
      <c r="V47" s="1344">
        <f>+V45+$B$47</f>
        <v/>
      </c>
      <c r="W47" s="1344">
        <f>+W45+$B$47</f>
        <v/>
      </c>
      <c r="X47" s="1344">
        <f>+X45+$B$47</f>
        <v/>
      </c>
      <c r="Y47" s="1344">
        <f>+Y45+$B$47</f>
        <v/>
      </c>
      <c r="Z47" s="1344">
        <f>+Z45+$B$47</f>
        <v/>
      </c>
      <c r="AA47" s="1344">
        <f>+AA45+$B$47</f>
        <v/>
      </c>
      <c r="AB47" s="1344">
        <f>+AB45+$B$47</f>
        <v/>
      </c>
      <c r="AC47" s="1344">
        <f>+AC45+$B$47</f>
        <v/>
      </c>
      <c r="AD47" s="1344">
        <f>+AD45+$B$47</f>
        <v/>
      </c>
      <c r="AE47" s="1344">
        <f>+AE45+$B$47</f>
        <v/>
      </c>
      <c r="AF47" s="1344">
        <f>+AF45+$B$47</f>
        <v/>
      </c>
      <c r="AG47" s="1344">
        <f>+AG45+$B$47</f>
        <v/>
      </c>
      <c r="AH47" s="1344">
        <f>+AH45+$B$47</f>
        <v/>
      </c>
      <c r="AI47" s="1344">
        <f>+AI45+$B$47</f>
        <v/>
      </c>
      <c r="AJ47" s="1344">
        <f>+AJ45+$B$47</f>
        <v/>
      </c>
      <c r="AK47" s="1344">
        <f>+AK45+$B$47</f>
        <v/>
      </c>
      <c r="AL47" s="1344">
        <f>+AL45+$B$47</f>
        <v/>
      </c>
      <c r="AM47" s="1344">
        <f>+AM45+$B$47</f>
        <v/>
      </c>
      <c r="AN47" s="1344">
        <f>+AN45+$B$47</f>
        <v/>
      </c>
      <c r="AO47" s="1344">
        <f>+AO45+$B$47</f>
        <v/>
      </c>
      <c r="AP47" s="1344">
        <f>+AP45+$B$47</f>
        <v/>
      </c>
      <c r="AQ47" s="1344">
        <f>+AQ45+$B$47</f>
        <v/>
      </c>
      <c r="AR47" s="1344">
        <f>+AR45+$B$47</f>
        <v/>
      </c>
      <c r="AS47" s="1344">
        <f>+AS45+$B$47</f>
        <v/>
      </c>
      <c r="AT47" s="1344">
        <f>+AT45+$B$47</f>
        <v/>
      </c>
      <c r="AU47" s="1344">
        <f>+AU45+$B$47</f>
        <v/>
      </c>
      <c r="AV47" s="1344">
        <f>+AV45+$B$47</f>
        <v/>
      </c>
      <c r="AW47" s="1344">
        <f>+AW45+$B$47</f>
        <v/>
      </c>
      <c r="AX47" s="1344">
        <f>+AX45+$B$47</f>
        <v/>
      </c>
      <c r="AY47" s="1344">
        <f>+AY45+$B$47</f>
        <v/>
      </c>
      <c r="AZ47" s="1344">
        <f>+AZ45+$B$47</f>
        <v/>
      </c>
      <c r="BA47" s="1344">
        <f>+BA45+$B$47</f>
        <v/>
      </c>
    </row>
    <row r="48" ht="15.75" customHeight="1" s="1129" thickBot="1">
      <c r="C48" s="2" t="n"/>
      <c r="D48" s="124" t="n">
        <v>44531</v>
      </c>
      <c r="E48" s="346" t="n">
        <v>44562</v>
      </c>
      <c r="F48" s="124" t="n">
        <v>44593</v>
      </c>
      <c r="G48" s="124" t="n">
        <v>44621</v>
      </c>
      <c r="I48" s="124" t="n">
        <v>44652</v>
      </c>
      <c r="J48" s="124" t="n">
        <v>44682</v>
      </c>
      <c r="K48" s="124" t="n">
        <v>44713</v>
      </c>
      <c r="L48" s="124" t="n">
        <v>44743</v>
      </c>
      <c r="M48" s="124" t="n">
        <v>44774</v>
      </c>
      <c r="N48" s="124" t="n">
        <v>44805</v>
      </c>
      <c r="O48" s="124" t="n">
        <v>44835</v>
      </c>
      <c r="P48" s="124" t="n">
        <v>44866</v>
      </c>
      <c r="Q48" s="124" t="n">
        <v>44896</v>
      </c>
      <c r="R48" s="740" t="n">
        <v>44927</v>
      </c>
      <c r="S48" s="740" t="n">
        <v>44958</v>
      </c>
      <c r="T48" s="740" t="n">
        <v>44986</v>
      </c>
      <c r="U48" s="740" t="n">
        <v>45017</v>
      </c>
      <c r="V48" s="740" t="n">
        <v>45047</v>
      </c>
      <c r="W48" s="740" t="n">
        <v>45078</v>
      </c>
      <c r="X48" s="740" t="n">
        <v>45108</v>
      </c>
      <c r="Y48" s="740" t="n">
        <v>45139</v>
      </c>
      <c r="Z48" s="740" t="n">
        <v>45170</v>
      </c>
      <c r="AA48" s="740" t="n">
        <v>45200</v>
      </c>
      <c r="AB48" s="740" t="n">
        <v>45231</v>
      </c>
      <c r="AC48" s="740" t="n">
        <v>45261</v>
      </c>
      <c r="AD48" s="740" t="n">
        <v>45292</v>
      </c>
      <c r="AE48" s="740" t="n">
        <v>45323</v>
      </c>
      <c r="AF48" s="740" t="n">
        <v>45352</v>
      </c>
      <c r="AG48" s="740" t="n">
        <v>45383</v>
      </c>
      <c r="AH48" s="740" t="n">
        <v>45413</v>
      </c>
      <c r="AI48" s="740" t="n">
        <v>45444</v>
      </c>
      <c r="AJ48" s="740" t="n">
        <v>45474</v>
      </c>
      <c r="AK48" s="740" t="n">
        <v>45505</v>
      </c>
      <c r="AL48" s="740" t="n">
        <v>45536</v>
      </c>
      <c r="AM48" s="740" t="n">
        <v>45566</v>
      </c>
      <c r="AN48" s="740" t="n">
        <v>45597</v>
      </c>
      <c r="AO48" s="740" t="n">
        <v>45627</v>
      </c>
      <c r="AP48" s="740" t="n">
        <v>45658</v>
      </c>
      <c r="AQ48" s="740" t="n">
        <v>45689</v>
      </c>
      <c r="AR48" s="740" t="n">
        <v>45717</v>
      </c>
      <c r="AS48" s="740" t="n">
        <v>45748</v>
      </c>
      <c r="AT48" s="740" t="n">
        <v>45778</v>
      </c>
      <c r="AU48" s="740" t="n">
        <v>45809</v>
      </c>
      <c r="AV48" s="740" t="n">
        <v>45839</v>
      </c>
      <c r="AW48" s="740" t="n">
        <v>45870</v>
      </c>
      <c r="AX48" s="740" t="n">
        <v>45901</v>
      </c>
      <c r="AY48" s="740" t="n">
        <v>45931</v>
      </c>
      <c r="AZ48" s="740" t="n">
        <v>45962</v>
      </c>
      <c r="BA48" s="740" t="n">
        <v>45992</v>
      </c>
    </row>
    <row r="49" hidden="1" s="1129">
      <c r="C49" s="2" t="inlineStr">
        <is>
          <t>ARB (brl/cbm)</t>
        </is>
      </c>
      <c r="D49" s="1335">
        <f>+D47-D25</f>
        <v/>
      </c>
      <c r="E49" s="1335">
        <f>+E47-E25</f>
        <v/>
      </c>
      <c r="F49" s="1335">
        <f>+F47-F25</f>
        <v/>
      </c>
      <c r="G49" s="1335">
        <f>+G47-G25</f>
        <v/>
      </c>
      <c r="I49" s="1337">
        <f>+I47-I25</f>
        <v/>
      </c>
      <c r="J49" s="1337">
        <f>+J47-J25</f>
        <v/>
      </c>
      <c r="K49" s="1337">
        <f>+K47-K25</f>
        <v/>
      </c>
      <c r="L49" s="1337">
        <f>+L47-L25</f>
        <v/>
      </c>
      <c r="M49" s="1337">
        <f>+M47-M25</f>
        <v/>
      </c>
      <c r="N49" s="1337">
        <f>+N47-N25</f>
        <v/>
      </c>
      <c r="O49" s="1337">
        <f>+O47-O25</f>
        <v/>
      </c>
      <c r="P49" s="1337">
        <f>+P47-P25</f>
        <v/>
      </c>
      <c r="Q49" s="1337">
        <f>+Q47-Q25</f>
        <v/>
      </c>
      <c r="R49" s="1353">
        <f>+R47-R25</f>
        <v/>
      </c>
      <c r="S49" s="1353">
        <f>+S47-S25</f>
        <v/>
      </c>
      <c r="T49" s="1353">
        <f>+T47-T25</f>
        <v/>
      </c>
      <c r="U49" s="1353">
        <f>+U47-U25</f>
        <v/>
      </c>
      <c r="V49" s="1353">
        <f>+V47-V25</f>
        <v/>
      </c>
      <c r="W49" s="1353">
        <f>+W47-W25</f>
        <v/>
      </c>
      <c r="X49" s="1353">
        <f>+X47-X25</f>
        <v/>
      </c>
      <c r="Y49" s="1353">
        <f>+Y47-Y25</f>
        <v/>
      </c>
      <c r="Z49" s="1353">
        <f>+Z47-Z25</f>
        <v/>
      </c>
      <c r="AA49" s="1353">
        <f>+AA47-AA25</f>
        <v/>
      </c>
      <c r="AB49" s="1353">
        <f>+AB47-AB25</f>
        <v/>
      </c>
      <c r="AC49" s="1353">
        <f>+AC47-AC25</f>
        <v/>
      </c>
      <c r="AD49" s="1353">
        <f>+AD47-AD25</f>
        <v/>
      </c>
      <c r="AE49" s="1353">
        <f>+AE47-AE25</f>
        <v/>
      </c>
      <c r="AF49" s="1353">
        <f>+AF47-AF25</f>
        <v/>
      </c>
      <c r="AG49" s="1353">
        <f>+AG47-AG25</f>
        <v/>
      </c>
      <c r="AH49" s="1353">
        <f>+AH47-AH25</f>
        <v/>
      </c>
      <c r="AI49" s="1353">
        <f>+AI47-AI25</f>
        <v/>
      </c>
      <c r="AJ49" s="1353">
        <f>+AJ47-AJ25</f>
        <v/>
      </c>
      <c r="AK49" s="1353">
        <f>+AK47-AK25</f>
        <v/>
      </c>
      <c r="AL49" s="1353">
        <f>+AL47-AL25</f>
        <v/>
      </c>
      <c r="AM49" s="1353">
        <f>+AM47-AM25</f>
        <v/>
      </c>
      <c r="AN49" s="1353">
        <f>+AN47-AN25</f>
        <v/>
      </c>
      <c r="AO49" s="1353">
        <f>+AO47-AO25</f>
        <v/>
      </c>
      <c r="AP49" s="1353">
        <f>+AP47-AP25</f>
        <v/>
      </c>
      <c r="AQ49" s="1353">
        <f>+AQ47-AQ25</f>
        <v/>
      </c>
      <c r="AR49" s="1353">
        <f>+AR47-AR25</f>
        <v/>
      </c>
      <c r="AS49" s="1353">
        <f>+AS47-AS25</f>
        <v/>
      </c>
      <c r="AT49" s="1353">
        <f>+AT47-AT25</f>
        <v/>
      </c>
      <c r="AU49" s="1353">
        <f>+AU47-AU25</f>
        <v/>
      </c>
      <c r="AV49" s="1353">
        <f>+AV47-AV25</f>
        <v/>
      </c>
      <c r="AW49" s="1353">
        <f>+AW47-AW25</f>
        <v/>
      </c>
      <c r="AX49" s="1353">
        <f>+AX47-AX25</f>
        <v/>
      </c>
      <c r="AY49" s="1353">
        <f>+AY47-AY25</f>
        <v/>
      </c>
      <c r="AZ49" s="1353">
        <f>+AZ47-AZ25</f>
        <v/>
      </c>
      <c r="BA49" s="1353">
        <f>+BA47-BA25</f>
        <v/>
      </c>
    </row>
    <row r="50">
      <c r="C50" s="2" t="inlineStr">
        <is>
          <t>ARB (usd/cbm)</t>
        </is>
      </c>
      <c r="D50" s="1335">
        <f>+D49/$E$1</f>
        <v/>
      </c>
      <c r="E50" s="1335">
        <f>+E49/E2</f>
        <v/>
      </c>
      <c r="F50" s="1335">
        <f>+F49/F2</f>
        <v/>
      </c>
      <c r="G50" s="1335">
        <f>+G49/G2</f>
        <v/>
      </c>
      <c r="I50" s="1290">
        <f>+I49/H2</f>
        <v/>
      </c>
      <c r="J50" s="1290">
        <f>+J49/I2</f>
        <v/>
      </c>
      <c r="K50" s="1290">
        <f>+K49/J2</f>
        <v/>
      </c>
      <c r="L50" s="1290">
        <f>+L49/L2</f>
        <v/>
      </c>
      <c r="M50" s="1290">
        <f>+M49/M2</f>
        <v/>
      </c>
      <c r="N50" s="1290">
        <f>+N49/N2</f>
        <v/>
      </c>
      <c r="O50" s="1290">
        <f>+O49/O2</f>
        <v/>
      </c>
      <c r="P50" s="1290">
        <f>+P49/P2</f>
        <v/>
      </c>
      <c r="Q50" s="1290">
        <f>+Q49/Q2</f>
        <v/>
      </c>
      <c r="R50" s="1361">
        <f>+R49/R2</f>
        <v/>
      </c>
      <c r="S50" s="1361">
        <f>+S49/S2</f>
        <v/>
      </c>
      <c r="T50" s="1361">
        <f>+T49/T2</f>
        <v/>
      </c>
      <c r="U50" s="1361">
        <f>+U49/U2</f>
        <v/>
      </c>
      <c r="V50" s="1361">
        <f>+V49/V2</f>
        <v/>
      </c>
      <c r="W50" s="1361">
        <f>+W49/W2</f>
        <v/>
      </c>
      <c r="X50" s="1361">
        <f>+X49/X2</f>
        <v/>
      </c>
      <c r="Y50" s="1361">
        <f>+Y49/Y2</f>
        <v/>
      </c>
      <c r="Z50" s="1361">
        <f>+Z49/Z2</f>
        <v/>
      </c>
      <c r="AA50" s="1361">
        <f>+AA49/AA2</f>
        <v/>
      </c>
      <c r="AB50" s="1361">
        <f>+AB49/AB2</f>
        <v/>
      </c>
      <c r="AC50" s="1361">
        <f>+AC49/AC2</f>
        <v/>
      </c>
      <c r="AD50" s="1361">
        <f>+AD49/AD2</f>
        <v/>
      </c>
      <c r="AE50" s="1361">
        <f>+AE49/AE2</f>
        <v/>
      </c>
      <c r="AF50" s="1361">
        <f>+AF49/AF2</f>
        <v/>
      </c>
      <c r="AG50" s="1361">
        <f>+AG49/AG2</f>
        <v/>
      </c>
      <c r="AH50" s="1361">
        <f>+AH49/AH2</f>
        <v/>
      </c>
      <c r="AI50" s="1361">
        <f>+AI49/AI2</f>
        <v/>
      </c>
      <c r="AJ50" s="1361">
        <f>+AJ49/AJ2</f>
        <v/>
      </c>
      <c r="AK50" s="1361">
        <f>+AK49/AK2</f>
        <v/>
      </c>
      <c r="AL50" s="1361">
        <f>+AL49/AL2</f>
        <v/>
      </c>
      <c r="AM50" s="1361">
        <f>+AM49/AM2</f>
        <v/>
      </c>
      <c r="AN50" s="1361">
        <f>+AN49/AN2</f>
        <v/>
      </c>
      <c r="AO50" s="1361">
        <f>+AO49/AO2</f>
        <v/>
      </c>
      <c r="AP50" s="1361">
        <f>+AP49/AP2</f>
        <v/>
      </c>
      <c r="AQ50" s="1361">
        <f>+AQ49/AQ2</f>
        <v/>
      </c>
      <c r="AR50" s="1361">
        <f>+AR49/AR2</f>
        <v/>
      </c>
      <c r="AS50" s="1361">
        <f>+AS49/AS2</f>
        <v/>
      </c>
      <c r="AT50" s="1361">
        <f>+AT49/AT2</f>
        <v/>
      </c>
      <c r="AU50" s="1361">
        <f>+AU49/AU2</f>
        <v/>
      </c>
      <c r="AV50" s="1361">
        <f>+AV49/AV2</f>
        <v/>
      </c>
      <c r="AW50" s="1361">
        <f>+AW49/AW2</f>
        <v/>
      </c>
      <c r="AX50" s="1361">
        <f>+AX49/AX2</f>
        <v/>
      </c>
      <c r="AY50" s="1361">
        <f>+AY49/AY2</f>
        <v/>
      </c>
      <c r="AZ50" s="1361">
        <f>+AZ49/AZ2</f>
        <v/>
      </c>
      <c r="BA50" s="1361">
        <f>+BA49/BA2</f>
        <v/>
      </c>
    </row>
    <row r="51">
      <c r="C51" s="649" t="inlineStr">
        <is>
          <t>ARB (usd/gal)</t>
        </is>
      </c>
      <c r="D51" s="1339" t="n"/>
      <c r="E51" s="1339" t="n"/>
      <c r="F51" s="1339" t="n"/>
      <c r="G51" s="1339" t="n"/>
      <c r="I51" s="1340">
        <f>+I50/264.172</f>
        <v/>
      </c>
      <c r="J51" s="1340">
        <f>+J50/264.172</f>
        <v/>
      </c>
      <c r="K51" s="1340">
        <f>+K50/264.172</f>
        <v/>
      </c>
      <c r="L51" s="1340">
        <f>+L50/264.172</f>
        <v/>
      </c>
      <c r="M51" s="1340">
        <f>+M50/264.172</f>
        <v/>
      </c>
      <c r="N51" s="1340">
        <f>+N50/264.172</f>
        <v/>
      </c>
      <c r="O51" s="1340">
        <f>+O50/264.172</f>
        <v/>
      </c>
      <c r="P51" s="1340">
        <f>+P50/264.172</f>
        <v/>
      </c>
      <c r="Q51" s="1340">
        <f>+Q50/264.172</f>
        <v/>
      </c>
      <c r="R51" s="1370">
        <f>+R50/264.172</f>
        <v/>
      </c>
      <c r="S51" s="1370">
        <f>+S50/264.172</f>
        <v/>
      </c>
      <c r="T51" s="1370">
        <f>+T50/264.172</f>
        <v/>
      </c>
      <c r="U51" s="1370">
        <f>+U50/264.172</f>
        <v/>
      </c>
      <c r="V51" s="1370">
        <f>+V50/264.172</f>
        <v/>
      </c>
      <c r="W51" s="1370">
        <f>+W50/264.172</f>
        <v/>
      </c>
      <c r="X51" s="1370">
        <f>+X50/264.172</f>
        <v/>
      </c>
      <c r="Y51" s="1370">
        <f>+Y50/264.172</f>
        <v/>
      </c>
      <c r="Z51" s="1370">
        <f>+Z50/264.172</f>
        <v/>
      </c>
      <c r="AA51" s="1370">
        <f>+AA50/264.172</f>
        <v/>
      </c>
      <c r="AB51" s="1370">
        <f>+AB50/264.172</f>
        <v/>
      </c>
      <c r="AC51" s="1370">
        <f>+AC50/264.172</f>
        <v/>
      </c>
      <c r="AD51" s="1370">
        <f>+AD50/264.172</f>
        <v/>
      </c>
      <c r="AE51" s="1370">
        <f>+AE50/264.172</f>
        <v/>
      </c>
      <c r="AF51" s="1370">
        <f>+AF50/264.172</f>
        <v/>
      </c>
      <c r="AG51" s="1370">
        <f>+AG50/264.172</f>
        <v/>
      </c>
      <c r="AH51" s="1370">
        <f>+AH50/264.172</f>
        <v/>
      </c>
      <c r="AI51" s="1370">
        <f>+AI50/264.172</f>
        <v/>
      </c>
      <c r="AJ51" s="1370">
        <f>+AJ50/264.172</f>
        <v/>
      </c>
      <c r="AK51" s="1370">
        <f>+AK50/264.172</f>
        <v/>
      </c>
      <c r="AL51" s="1370">
        <f>+AL50/264.172</f>
        <v/>
      </c>
      <c r="AM51" s="1370">
        <f>+AM50/264.172</f>
        <v/>
      </c>
      <c r="AN51" s="1370">
        <f>+AN50/264.172</f>
        <v/>
      </c>
      <c r="AO51" s="1370">
        <f>+AO50/264.172</f>
        <v/>
      </c>
      <c r="AP51" s="1370">
        <f>+AP50/264.172</f>
        <v/>
      </c>
      <c r="AQ51" s="1370">
        <f>+AQ50/264.172</f>
        <v/>
      </c>
      <c r="AR51" s="1370">
        <f>+AR50/264.172</f>
        <v/>
      </c>
      <c r="AS51" s="1370">
        <f>+AS50/264.172</f>
        <v/>
      </c>
      <c r="AT51" s="1370">
        <f>+AT50/264.172</f>
        <v/>
      </c>
      <c r="AU51" s="1370">
        <f>+AU50/264.172</f>
        <v/>
      </c>
      <c r="AV51" s="1370">
        <f>+AV50/264.172</f>
        <v/>
      </c>
      <c r="AW51" s="1370">
        <f>+AW50/264.172</f>
        <v/>
      </c>
      <c r="AX51" s="1370">
        <f>+AX50/264.172</f>
        <v/>
      </c>
      <c r="AY51" s="1370">
        <f>+AY50/264.172</f>
        <v/>
      </c>
      <c r="AZ51" s="1370">
        <f>+AZ50/264.172</f>
        <v/>
      </c>
      <c r="BA51" s="1370">
        <f>+BA50/264.172</f>
        <v/>
      </c>
    </row>
  </sheetData>
  <pageMargins left="0.7" right="0.7" top="0.75" bottom="0.75" header="0.3" footer="0.3"/>
  <legacyDrawing xmlns:r="http://schemas.openxmlformats.org/officeDocument/2006/relationships" r:id="anysvml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E2:X26"/>
  <sheetViews>
    <sheetView zoomScaleNormal="100" workbookViewId="0">
      <selection activeCell="G15" sqref="G15"/>
    </sheetView>
  </sheetViews>
  <sheetFormatPr baseColWidth="10" defaultColWidth="11.42578125" defaultRowHeight="15"/>
  <cols>
    <col width="2.42578125" customWidth="1" style="1" min="1" max="1"/>
    <col width="3.85546875" customWidth="1" style="1" min="2" max="2"/>
    <col width="3.140625" customWidth="1" style="1" min="3" max="3"/>
    <col width="10.140625" customWidth="1" style="1" min="4" max="4"/>
    <col width="15" customWidth="1" style="1" min="5" max="5"/>
    <col width="22.5703125" customWidth="1" style="1" min="6" max="6"/>
    <col width="10.42578125" customWidth="1" style="1" min="7" max="7"/>
    <col width="10.140625" customWidth="1" style="1" min="8" max="8"/>
    <col width="11.140625" customWidth="1" style="1" min="9" max="9"/>
    <col width="10" customWidth="1" style="1" min="10" max="10"/>
    <col width="10.42578125" customWidth="1" style="2" min="11" max="11"/>
    <col width="10" customWidth="1" style="1" min="12" max="12"/>
    <col width="10.42578125" customWidth="1" style="1" min="13" max="13"/>
    <col width="10" customWidth="1" style="1" min="14" max="15"/>
    <col width="9.5703125" customWidth="1" style="1" min="16" max="34"/>
    <col width="11.42578125" customWidth="1" style="1" min="35" max="16384"/>
  </cols>
  <sheetData>
    <row r="1" ht="15.75" customHeight="1" s="1129" thickBot="1"/>
    <row r="2">
      <c r="E2" s="167" t="inlineStr">
        <is>
          <t>BRAZIL</t>
        </is>
      </c>
      <c r="F2" s="159" t="inlineStr">
        <is>
          <t>A/H spread</t>
        </is>
      </c>
      <c r="G2" s="895" t="n">
        <v>0.11</v>
      </c>
      <c r="H2" s="1371" t="n">
        <v>1.11</v>
      </c>
      <c r="I2" s="13" t="n"/>
      <c r="J2" s="10" t="n"/>
      <c r="K2" s="11" t="inlineStr">
        <is>
          <t>EU T1 bid (eur/cbm)</t>
        </is>
      </c>
      <c r="L2" s="7" t="n">
        <v>-150</v>
      </c>
      <c r="M2" s="4" t="n"/>
    </row>
    <row r="3">
      <c r="E3" s="87" t="n"/>
      <c r="F3" s="11" t="inlineStr">
        <is>
          <t>Anhydrous CARB/ISCC premium (usd/cbm)</t>
        </is>
      </c>
      <c r="G3" s="14" t="n">
        <v>35</v>
      </c>
      <c r="H3" s="160" t="n"/>
      <c r="I3" s="10" t="n"/>
      <c r="J3" s="10" t="n"/>
      <c r="K3" s="11" t="inlineStr">
        <is>
          <t>EU T2 bid (eur/cbm)</t>
        </is>
      </c>
      <c r="L3" s="14" t="n">
        <v>0</v>
      </c>
    </row>
    <row r="4">
      <c r="E4" s="87" t="n"/>
      <c r="F4" s="11" t="inlineStr">
        <is>
          <t>Grade B qlt premium (brl/cbm)</t>
        </is>
      </c>
      <c r="G4" s="17" t="n">
        <v>150</v>
      </c>
      <c r="H4" s="161" t="n">
        <v>150</v>
      </c>
      <c r="I4" s="10" t="n"/>
      <c r="J4" s="10" t="n"/>
      <c r="K4" s="11" t="inlineStr">
        <is>
          <t>EU import duty (eur/cbm)</t>
        </is>
      </c>
      <c r="L4" s="12" t="n">
        <v>102</v>
      </c>
    </row>
    <row r="5">
      <c r="E5" s="838" t="n"/>
      <c r="F5" s="11" t="inlineStr">
        <is>
          <t>Freight RB-Santos (brl/cbm)</t>
        </is>
      </c>
      <c r="G5" s="14" t="n">
        <v>300</v>
      </c>
      <c r="H5" s="160" t="n"/>
      <c r="I5" s="10" t="n"/>
      <c r="J5" s="10" t="n"/>
      <c r="K5" s="11" t="inlineStr">
        <is>
          <t>EU extra import duty for US (eur/cbm)</t>
        </is>
      </c>
      <c r="L5" s="15" t="n">
        <v>0</v>
      </c>
      <c r="P5" s="6" t="n"/>
      <c r="Q5" s="6" t="n"/>
      <c r="R5" s="6" t="n"/>
      <c r="S5" s="6" t="n"/>
      <c r="T5" s="6" t="n"/>
    </row>
    <row r="6">
      <c r="E6" s="838" t="n"/>
      <c r="F6" s="11" t="inlineStr">
        <is>
          <t>Freight RB-Paulinia (brl/cbm)</t>
        </is>
      </c>
      <c r="G6" s="14" t="n">
        <v>90</v>
      </c>
      <c r="H6" s="162" t="n"/>
      <c r="I6" s="10" t="n"/>
      <c r="J6" s="10" t="n"/>
      <c r="P6" s="24" t="n"/>
      <c r="Q6" s="24" t="n"/>
      <c r="R6" s="24" t="n"/>
      <c r="S6" s="24" t="n"/>
      <c r="T6" s="24" t="n"/>
    </row>
    <row r="7">
      <c r="E7" s="838" t="n"/>
      <c r="F7" s="11" t="inlineStr">
        <is>
          <t>Freight Paulinia-Santos (brl/cbm)</t>
        </is>
      </c>
      <c r="G7" s="14" t="n">
        <v>80</v>
      </c>
      <c r="H7" s="162" t="n"/>
      <c r="I7" s="10" t="n"/>
      <c r="J7" s="10" t="n"/>
      <c r="P7" s="24" t="n"/>
      <c r="Q7" s="24" t="n"/>
      <c r="R7" s="24" t="n"/>
      <c r="S7" s="24" t="n"/>
      <c r="T7" s="24" t="n"/>
    </row>
    <row r="8">
      <c r="E8" s="87" t="n"/>
      <c r="F8" s="11" t="inlineStr">
        <is>
          <t>Storage load port (brl/cbm)</t>
        </is>
      </c>
      <c r="G8" s="7" t="n">
        <v>0</v>
      </c>
      <c r="H8" s="293" t="n">
        <v>100</v>
      </c>
      <c r="I8" s="13" t="n"/>
      <c r="J8" s="13" t="n"/>
      <c r="K8" s="8" t="inlineStr">
        <is>
          <t>CS BRZ import cost (brl/cbm)</t>
        </is>
      </c>
      <c r="L8" s="7">
        <f>+L9+20</f>
        <v/>
      </c>
      <c r="P8" s="25" t="n"/>
      <c r="Q8" s="25" t="n"/>
      <c r="R8" s="25" t="n"/>
      <c r="S8" s="25" t="n"/>
      <c r="T8" s="25" t="n"/>
    </row>
    <row r="9" ht="15.75" customHeight="1" s="1129">
      <c r="E9" s="87" t="n"/>
      <c r="F9" s="18" t="inlineStr">
        <is>
          <t>PIS COFINS</t>
        </is>
      </c>
      <c r="G9" s="17" t="n">
        <v>130.9</v>
      </c>
      <c r="H9" s="17" t="n"/>
      <c r="I9" s="19" t="n"/>
      <c r="J9" s="13" t="n"/>
      <c r="K9" s="8" t="inlineStr">
        <is>
          <t>NE BRZ import cost (brl/cbm)</t>
        </is>
      </c>
      <c r="L9" s="7" t="n">
        <v>110</v>
      </c>
      <c r="P9" s="25" t="n"/>
      <c r="Q9" s="1372" t="n"/>
      <c r="R9" s="1372" t="n"/>
      <c r="S9" s="1372" t="n"/>
      <c r="T9" s="1372" t="n"/>
    </row>
    <row r="10">
      <c r="E10" s="87" t="n"/>
      <c r="F10" s="18" t="inlineStr">
        <is>
          <t>ICMS SP</t>
        </is>
      </c>
      <c r="G10" s="163" t="n">
        <v>0.12</v>
      </c>
      <c r="H10" s="721">
        <f>+(100-12)/100</f>
        <v/>
      </c>
      <c r="I10" s="21" t="n"/>
      <c r="J10" s="10" t="n"/>
      <c r="K10" s="11" t="inlineStr">
        <is>
          <t>Extra PIS/COFINS on imports BRZ (%)</t>
        </is>
      </c>
      <c r="L10" s="163" t="n">
        <v>0.1175</v>
      </c>
      <c r="P10" s="1373" t="n"/>
      <c r="Q10" s="1373" t="n"/>
      <c r="R10" s="1373" t="n"/>
      <c r="S10" s="1373" t="n"/>
      <c r="T10" s="1373" t="n"/>
    </row>
    <row r="11">
      <c r="E11" s="87" t="n"/>
      <c r="F11" s="18" t="inlineStr">
        <is>
          <t>INSS</t>
        </is>
      </c>
      <c r="G11" s="163" t="n">
        <v>0.0285</v>
      </c>
      <c r="H11" s="5" t="n"/>
      <c r="I11" s="21" t="n"/>
      <c r="J11" s="10" t="n"/>
      <c r="K11" s="18" t="n"/>
      <c r="L11" s="10" t="n"/>
      <c r="U11" s="23" t="n"/>
      <c r="V11" s="23" t="n"/>
      <c r="W11" s="23" t="n"/>
      <c r="X11" s="23" t="n"/>
    </row>
    <row r="12" ht="15.75" customHeight="1" s="1129" thickBot="1">
      <c r="E12" s="88" t="n"/>
      <c r="F12" s="164" t="inlineStr">
        <is>
          <t>Port  Costs + Inspection BRZ  (brl/cbm)</t>
        </is>
      </c>
      <c r="G12" s="165" t="n">
        <v>15</v>
      </c>
      <c r="H12" s="1374">
        <f>10+5</f>
        <v/>
      </c>
      <c r="I12" s="21" t="n"/>
      <c r="J12" s="10" t="n"/>
      <c r="K12" s="18" t="n"/>
      <c r="L12" s="10" t="n"/>
      <c r="U12" s="23" t="n"/>
      <c r="V12" s="23" t="n"/>
      <c r="W12" s="23" t="n"/>
      <c r="X12" s="23" t="n"/>
    </row>
    <row r="13">
      <c r="H13" s="20" t="n"/>
      <c r="I13" s="21" t="n"/>
      <c r="J13" s="10" t="n"/>
      <c r="K13" s="22" t="n"/>
      <c r="L13" s="15" t="n"/>
    </row>
    <row r="14">
      <c r="F14" s="11" t="inlineStr">
        <is>
          <t>USA basis U3 cert (cpg)</t>
        </is>
      </c>
      <c r="G14" s="792" t="n">
        <v>0.22</v>
      </c>
      <c r="H14" s="20" t="n"/>
      <c r="I14" s="21" t="n"/>
      <c r="J14" s="10" t="n"/>
      <c r="K14" s="11" t="inlineStr">
        <is>
          <t>Conversion factor gallons to cbm</t>
        </is>
      </c>
      <c r="L14" s="58" t="n">
        <v>264.172</v>
      </c>
    </row>
    <row r="15">
      <c r="F15" s="11" t="inlineStr">
        <is>
          <t>USA  basis ASTM (cpg)</t>
        </is>
      </c>
      <c r="G15" s="17" t="n">
        <v>0.08</v>
      </c>
      <c r="H15" s="20" t="n"/>
      <c r="I15" s="21" t="n"/>
      <c r="J15" s="10" t="n"/>
      <c r="K15" s="11" t="inlineStr">
        <is>
          <t>Conversion usd/mt to usd/cbm (anhydrous)</t>
        </is>
      </c>
      <c r="L15" s="58" t="n">
        <v>0.789</v>
      </c>
      <c r="O15" s="9" t="n"/>
    </row>
    <row r="16">
      <c r="F16" s="11" t="inlineStr">
        <is>
          <t>USA  basis U5 (cpg)</t>
        </is>
      </c>
      <c r="G16" s="17" t="n">
        <v>0.12</v>
      </c>
      <c r="H16" s="20" t="n"/>
      <c r="I16" s="21" t="n"/>
      <c r="J16" s="10" t="n"/>
      <c r="K16" s="11" t="inlineStr">
        <is>
          <t>Conversion usd/mt to usd/cbm (hydrous)</t>
        </is>
      </c>
      <c r="L16" s="58" t="n">
        <v>0.805</v>
      </c>
      <c r="O16" s="9" t="n"/>
    </row>
    <row r="17">
      <c r="F17" s="11" t="inlineStr">
        <is>
          <t>USA  basis PNS (cpg)</t>
        </is>
      </c>
      <c r="G17" s="17" t="n">
        <v>0.11</v>
      </c>
      <c r="H17" s="20" t="n"/>
      <c r="I17" s="21" t="n"/>
      <c r="J17" s="10" t="n"/>
      <c r="K17" s="22" t="n"/>
      <c r="L17" s="15" t="n"/>
      <c r="O17" s="9" t="n"/>
    </row>
    <row r="18">
      <c r="F18" s="11" t="inlineStr">
        <is>
          <t>USA  basis GRADE B (cpg)</t>
        </is>
      </c>
      <c r="G18" s="17" t="n">
        <v>0.3</v>
      </c>
    </row>
    <row r="22">
      <c r="F22" s="1" t="inlineStr">
        <is>
          <t>B3</t>
        </is>
      </c>
    </row>
    <row r="23">
      <c r="F23" s="416" t="inlineStr">
        <is>
          <t>Frete</t>
        </is>
      </c>
      <c r="G23" t="n">
        <v>90</v>
      </c>
      <c r="H23" t="inlineStr">
        <is>
          <t>R$/cbm</t>
        </is>
      </c>
    </row>
    <row r="24">
      <c r="F24" s="416" t="inlineStr">
        <is>
          <t>PIS/COFINS</t>
        </is>
      </c>
      <c r="G24" t="n">
        <v>0</v>
      </c>
      <c r="H24" t="inlineStr">
        <is>
          <t>R$/cbm</t>
        </is>
      </c>
      <c r="I24" t="n">
        <v>130.9</v>
      </c>
      <c r="J24" s="1" t="inlineStr">
        <is>
          <t>&gt;&gt; PEC 15-16, no Pis/COFINS?</t>
        </is>
      </c>
    </row>
    <row r="25">
      <c r="F25" s="416" t="inlineStr">
        <is>
          <t>ICMS</t>
        </is>
      </c>
      <c r="G25" s="696" t="n">
        <v>0.09569999999999999</v>
      </c>
      <c r="H25" s="373" t="n">
        <v>0.9043</v>
      </c>
    </row>
    <row r="26">
      <c r="F26" s="416" t="inlineStr">
        <is>
          <t>anh/hydrous</t>
        </is>
      </c>
      <c r="G26" s="417" t="n">
        <v>0.12</v>
      </c>
      <c r="H26" s="1318" t="n">
        <v>1.12</v>
      </c>
    </row>
  </sheetData>
  <pageMargins left="0.2" right="0.2" top="0.25" bottom="0.25" header="0.25" footer="0.25"/>
  <pageSetup orientation="portrait" paperSize="9"/>
</worksheet>
</file>

<file path=xl/worksheets/sheet12.xml><?xml version="1.0" encoding="utf-8"?>
<worksheet xmlns="http://schemas.openxmlformats.org/spreadsheetml/2006/main">
  <sheetPr>
    <tabColor rgb="FF92D050"/>
    <outlinePr summaryBelow="1" summaryRight="1"/>
    <pageSetUpPr/>
  </sheetPr>
  <dimension ref="B1:BU54"/>
  <sheetViews>
    <sheetView zoomScale="110" zoomScaleNormal="110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C9" sqref="BC9"/>
    </sheetView>
  </sheetViews>
  <sheetFormatPr baseColWidth="10" defaultColWidth="8.7109375" defaultRowHeight="15"/>
  <cols>
    <col width="4.42578125" customWidth="1" style="1129" min="1" max="1"/>
    <col width="24.140625" customWidth="1" style="1129" min="2" max="2"/>
    <col hidden="1" width="8.85546875" customWidth="1" style="1129" min="3" max="12"/>
    <col hidden="1" width="9" customWidth="1" style="1129" min="13" max="13"/>
    <col hidden="1" width="8.85546875" customWidth="1" style="1129" min="14" max="14"/>
    <col hidden="1" width="10" customWidth="1" style="1129" min="15" max="15"/>
    <col hidden="1" width="8.85546875" customWidth="1" style="1129" min="16" max="18"/>
    <col hidden="1" width="11.140625" customWidth="1" style="1129" min="19" max="19"/>
    <col hidden="1" width="8.85546875" customWidth="1" style="1129" min="20" max="23"/>
    <col hidden="1" width="9.140625" customWidth="1" style="1129" min="24" max="24"/>
    <col hidden="1" width="9" customWidth="1" style="1129" min="25" max="25"/>
    <col hidden="1" width="13" customWidth="1" style="1129" min="26" max="26"/>
    <col hidden="1" width="9.5703125" customWidth="1" style="1129" min="27" max="30"/>
    <col hidden="1" width="8.85546875" customWidth="1" style="1129" min="31" max="32"/>
    <col hidden="1" width="9.5703125" customWidth="1" style="1129" min="33" max="35"/>
    <col hidden="1" width="13" customWidth="1" style="1129" min="36" max="50"/>
    <col width="8.85546875" customWidth="1" style="1129" min="54" max="55"/>
  </cols>
  <sheetData>
    <row r="1" ht="15.75" customHeight="1" s="1129" thickBot="1">
      <c r="B1" s="1112" t="n"/>
      <c r="AM1">
        <f>+AM8*264.172/AM29</f>
        <v/>
      </c>
      <c r="AP1" s="60" t="n"/>
    </row>
    <row r="2">
      <c r="B2" s="122" t="inlineStr">
        <is>
          <t>Last settlement date:</t>
        </is>
      </c>
      <c r="C2" s="123" t="n"/>
      <c r="D2" s="123" t="n"/>
      <c r="E2" s="123" t="n"/>
      <c r="F2" s="123" t="n"/>
      <c r="G2" s="123" t="n"/>
      <c r="H2" s="123" t="n"/>
      <c r="I2" s="123" t="n"/>
      <c r="J2" s="123" t="n"/>
      <c r="K2" s="123" t="n"/>
      <c r="L2" s="123" t="n"/>
      <c r="M2" s="123" t="n"/>
      <c r="N2" s="123" t="n"/>
      <c r="O2" s="345" t="n"/>
      <c r="P2" s="123" t="n"/>
      <c r="Q2" s="123" t="n"/>
      <c r="R2" s="123" t="n"/>
      <c r="S2" s="123" t="n"/>
      <c r="T2" s="123" t="n"/>
      <c r="U2" s="123" t="n"/>
      <c r="V2" s="123" t="n"/>
      <c r="W2" s="123" t="n"/>
      <c r="X2" s="123" t="n"/>
      <c r="Y2" s="123" t="n"/>
      <c r="Z2" s="123" t="n"/>
      <c r="AA2" s="345" t="n"/>
      <c r="AB2" s="123" t="n"/>
      <c r="AC2" s="123" t="n"/>
      <c r="AD2" s="123" t="n"/>
      <c r="AE2" s="123" t="n"/>
      <c r="AF2" s="123" t="n"/>
      <c r="AG2" s="123" t="n"/>
      <c r="AH2" s="123" t="n"/>
      <c r="AI2" s="123" t="n"/>
      <c r="AJ2" s="123" t="n"/>
      <c r="AK2" s="123" t="n"/>
      <c r="AL2" s="123" t="n"/>
      <c r="AM2" s="123" t="n"/>
      <c r="AN2" s="123" t="n"/>
      <c r="AO2" s="123" t="n"/>
      <c r="AP2" s="123" t="n"/>
      <c r="AQ2" s="123" t="n"/>
      <c r="AR2" s="123" t="n"/>
      <c r="AS2" s="123" t="n"/>
      <c r="AT2" s="123" t="n"/>
      <c r="AU2" s="123" t="n"/>
      <c r="AV2" s="123" t="n"/>
      <c r="AW2" s="123" t="n"/>
      <c r="AX2" s="123" t="n"/>
      <c r="AY2" s="345" t="n"/>
      <c r="AZ2" s="123" t="n"/>
      <c r="BA2" s="123" t="n"/>
      <c r="BB2" s="123" t="n"/>
      <c r="BC2" s="123" t="n"/>
      <c r="BD2" s="123" t="n"/>
      <c r="BE2" s="123" t="n"/>
      <c r="BF2" s="123" t="n"/>
      <c r="BG2" s="123" t="n"/>
      <c r="BH2" s="123" t="n"/>
      <c r="BI2" s="123" t="n"/>
      <c r="BJ2" s="123" t="n"/>
      <c r="BK2" s="997" t="n"/>
      <c r="BL2" s="123" t="n"/>
      <c r="BM2" s="123" t="n"/>
      <c r="BN2" s="123" t="n"/>
      <c r="BO2" s="998" t="n"/>
    </row>
    <row r="3" ht="16.5" customHeight="1" s="1129" thickBot="1">
      <c r="B3" s="1375" t="n">
        <v>45797</v>
      </c>
      <c r="C3" s="124" t="n">
        <v>44197</v>
      </c>
      <c r="D3" s="124" t="n">
        <v>44228</v>
      </c>
      <c r="E3" s="124" t="n">
        <v>44256</v>
      </c>
      <c r="F3" s="124" t="n">
        <v>44287</v>
      </c>
      <c r="G3" s="124" t="n">
        <v>44317</v>
      </c>
      <c r="H3" s="124" t="n">
        <v>44348</v>
      </c>
      <c r="I3" s="124" t="n">
        <v>44378</v>
      </c>
      <c r="J3" s="124" t="n">
        <v>44409</v>
      </c>
      <c r="K3" s="124" t="n">
        <v>44440</v>
      </c>
      <c r="L3" s="124" t="n">
        <v>44470</v>
      </c>
      <c r="M3" s="124" t="n">
        <v>44501</v>
      </c>
      <c r="N3" s="124" t="n">
        <v>44531</v>
      </c>
      <c r="O3" s="346" t="n">
        <v>44562</v>
      </c>
      <c r="P3" s="124" t="n">
        <v>44593</v>
      </c>
      <c r="Q3" s="124" t="n">
        <v>44621</v>
      </c>
      <c r="R3" s="124" t="n">
        <v>44652</v>
      </c>
      <c r="S3" s="124" t="n">
        <v>44682</v>
      </c>
      <c r="T3" s="124" t="n">
        <v>44713</v>
      </c>
      <c r="U3" s="124" t="n">
        <v>44743</v>
      </c>
      <c r="V3" s="124" t="n">
        <v>44774</v>
      </c>
      <c r="W3" s="124" t="n">
        <v>44805</v>
      </c>
      <c r="X3" s="124" t="n">
        <v>44835</v>
      </c>
      <c r="Y3" s="124" t="n">
        <v>44866</v>
      </c>
      <c r="Z3" s="124" t="n">
        <v>44896</v>
      </c>
      <c r="AA3" s="346" t="n">
        <v>44927</v>
      </c>
      <c r="AB3" s="124" t="n">
        <v>44958</v>
      </c>
      <c r="AC3" s="124" t="n">
        <v>44986</v>
      </c>
      <c r="AD3" s="124" t="n">
        <v>45017</v>
      </c>
      <c r="AE3" s="124" t="n">
        <v>45047</v>
      </c>
      <c r="AF3" s="124" t="n">
        <v>45078</v>
      </c>
      <c r="AG3" s="124" t="n">
        <v>45108</v>
      </c>
      <c r="AH3" s="124" t="n">
        <v>45139</v>
      </c>
      <c r="AI3" s="124" t="n">
        <v>45170</v>
      </c>
      <c r="AJ3" s="124" t="n">
        <v>45200</v>
      </c>
      <c r="AK3" s="124" t="n">
        <v>45231</v>
      </c>
      <c r="AL3" s="124" t="n">
        <v>45261</v>
      </c>
      <c r="AM3" s="124" t="n">
        <v>45292</v>
      </c>
      <c r="AN3" s="124" t="n">
        <v>45323</v>
      </c>
      <c r="AO3" s="124" t="n">
        <v>45352</v>
      </c>
      <c r="AP3" s="124" t="n">
        <v>45383</v>
      </c>
      <c r="AQ3" s="124" t="n">
        <v>45413</v>
      </c>
      <c r="AR3" s="124" t="n">
        <v>45444</v>
      </c>
      <c r="AS3" s="124" t="n">
        <v>45474</v>
      </c>
      <c r="AT3" s="124" t="n">
        <v>45505</v>
      </c>
      <c r="AU3" s="124" t="n">
        <v>45536</v>
      </c>
      <c r="AV3" s="124" t="n">
        <v>45566</v>
      </c>
      <c r="AW3" s="124" t="n">
        <v>45597</v>
      </c>
      <c r="AX3" s="124" t="n">
        <v>45627</v>
      </c>
      <c r="AY3" s="346" t="n">
        <v>45658</v>
      </c>
      <c r="AZ3" s="124" t="n">
        <v>45689</v>
      </c>
      <c r="BA3" s="124" t="n">
        <v>45717</v>
      </c>
      <c r="BB3" s="124" t="n">
        <v>45748</v>
      </c>
      <c r="BC3" s="124" t="n">
        <v>45778</v>
      </c>
      <c r="BD3" s="124" t="n">
        <v>45809</v>
      </c>
      <c r="BE3" s="124" t="n">
        <v>45839</v>
      </c>
      <c r="BF3" s="124" t="n">
        <v>45870</v>
      </c>
      <c r="BG3" s="124" t="n">
        <v>45901</v>
      </c>
      <c r="BH3" s="124" t="n">
        <v>45931</v>
      </c>
      <c r="BI3" s="124" t="n">
        <v>45962</v>
      </c>
      <c r="BJ3" s="124" t="n">
        <v>45992</v>
      </c>
      <c r="BK3" s="999" t="inlineStr">
        <is>
          <t>Q4 24</t>
        </is>
      </c>
      <c r="BL3" s="1000" t="inlineStr">
        <is>
          <t>Q1 25</t>
        </is>
      </c>
      <c r="BM3" s="1000" t="inlineStr">
        <is>
          <t>Q2 25</t>
        </is>
      </c>
      <c r="BN3" s="1000" t="inlineStr">
        <is>
          <t>Q3 25</t>
        </is>
      </c>
      <c r="BO3" s="1001" t="inlineStr">
        <is>
          <t>Q4 25</t>
        </is>
      </c>
    </row>
    <row r="4">
      <c r="B4" s="141" t="inlineStr">
        <is>
          <t>EU T2 CME (Eur/cbm)</t>
        </is>
      </c>
      <c r="C4" s="126" t="n"/>
      <c r="D4" s="126" t="n"/>
      <c r="E4" s="126" t="n"/>
      <c r="F4" s="1376">
        <f>+(AVERAGE('[1]PLATTt &amp; OPIt'!C6:C26))</f>
        <v/>
      </c>
      <c r="G4" s="1376">
        <f>+(AVERAGE('PLATTS&amp;OPIS'!C28:C46))</f>
        <v/>
      </c>
      <c r="H4" s="1377">
        <f>+(AVERAGE('PLATTS&amp;OPIS'!C48:C69))</f>
        <v/>
      </c>
      <c r="I4" s="1377" t="n">
        <v>656.591</v>
      </c>
      <c r="J4" s="1377" t="n">
        <v>660.5599999999999</v>
      </c>
      <c r="K4" s="1377" t="n">
        <v>792.716</v>
      </c>
      <c r="L4" s="1377" t="n">
        <v>987.179</v>
      </c>
      <c r="M4" s="1377" t="n">
        <v>1276.807</v>
      </c>
      <c r="N4" s="408" t="n">
        <v>1060.917</v>
      </c>
      <c r="O4" s="408" t="n">
        <v>938.775</v>
      </c>
      <c r="P4" s="408" t="n">
        <v>946.188</v>
      </c>
      <c r="Q4" s="408" t="n">
        <v>1143.152</v>
      </c>
      <c r="R4" s="408" t="n">
        <v>1189.013</v>
      </c>
      <c r="S4" s="408" t="n">
        <v>1138.583</v>
      </c>
      <c r="T4" s="408" t="n">
        <v>1273.825</v>
      </c>
      <c r="U4" s="408" t="n">
        <v>1199.5</v>
      </c>
      <c r="V4" s="408" t="n">
        <v>1039.591</v>
      </c>
      <c r="W4" s="408" t="n">
        <v>997.405</v>
      </c>
      <c r="X4" s="408" t="n">
        <v>862.1900000000001</v>
      </c>
      <c r="Y4" s="408" t="n">
        <v>785.955</v>
      </c>
      <c r="Z4" s="408" t="n">
        <v>722.163</v>
      </c>
      <c r="AA4" s="408" t="n">
        <v>751.75</v>
      </c>
      <c r="AB4" s="408" t="n">
        <v>835.4880000000001</v>
      </c>
      <c r="AC4" s="408" t="n">
        <v>899.63</v>
      </c>
      <c r="AD4" s="408" t="n">
        <v>866.806</v>
      </c>
      <c r="AE4" s="408" t="n">
        <v>756.563</v>
      </c>
      <c r="AF4" s="408" t="n">
        <v>775.773</v>
      </c>
      <c r="AG4" s="408" t="n">
        <v>736.0119999999999</v>
      </c>
      <c r="AH4" s="408" t="n">
        <v>726.841</v>
      </c>
      <c r="AI4" s="408" t="n">
        <v>785.869</v>
      </c>
      <c r="AJ4" s="408" t="n">
        <v>813.386</v>
      </c>
      <c r="AK4" s="408" t="n">
        <v>685.023</v>
      </c>
      <c r="AL4" s="408" t="n">
        <v>601.987</v>
      </c>
      <c r="AM4" s="408" t="n">
        <v>605.795</v>
      </c>
      <c r="AN4" s="408" t="n">
        <v>633.667</v>
      </c>
      <c r="AO4" s="408" t="n">
        <v>676.85</v>
      </c>
      <c r="AP4" s="408" t="n">
        <v>685.095</v>
      </c>
      <c r="AQ4" s="408" t="n">
        <v>691.9640000000001</v>
      </c>
      <c r="AR4" s="408" t="n">
        <v>745.688</v>
      </c>
      <c r="AS4" s="1377" t="n">
        <v>715.793</v>
      </c>
      <c r="AT4" s="1377" t="n">
        <v>669.5599999999999</v>
      </c>
      <c r="AU4" s="1377" t="n">
        <v>629.9880000000001</v>
      </c>
      <c r="AV4" s="1377" t="n">
        <v>652.424</v>
      </c>
      <c r="AW4" s="1377" t="n">
        <v>670.0119999999999</v>
      </c>
      <c r="AX4" s="1377" t="n">
        <v>662.9880000000001</v>
      </c>
      <c r="AY4" s="1378" t="n">
        <v>671.466</v>
      </c>
      <c r="AZ4" s="1377" t="n">
        <v>688.088</v>
      </c>
      <c r="BA4" s="1377" t="n">
        <v>671.5599999999999</v>
      </c>
      <c r="BB4" s="1377" t="n">
        <v>645.275</v>
      </c>
      <c r="BC4" s="1377" t="n"/>
      <c r="BD4" s="365">
        <f>+BC5-BD5</f>
        <v/>
      </c>
      <c r="BE4" s="365">
        <f>+BD5-BE5</f>
        <v/>
      </c>
      <c r="BF4" s="365">
        <f>+BE5-BF5</f>
        <v/>
      </c>
      <c r="BG4" s="365">
        <f>+BF5-BG5</f>
        <v/>
      </c>
      <c r="BH4" s="365">
        <f>+BG5-BH5</f>
        <v/>
      </c>
      <c r="BI4" s="365">
        <f>+BH5-BI5</f>
        <v/>
      </c>
      <c r="BJ4" s="365">
        <f>+BI5-BJ5</f>
        <v/>
      </c>
      <c r="BK4" s="1002" t="n"/>
      <c r="BL4" s="365">
        <f>+BK5-BL5</f>
        <v/>
      </c>
      <c r="BM4" s="365">
        <f>+BL5-BM5</f>
        <v/>
      </c>
      <c r="BN4" s="365">
        <f>+BM5-BN5</f>
        <v/>
      </c>
      <c r="BO4" s="1003">
        <f>+BN5-BO5</f>
        <v/>
      </c>
    </row>
    <row r="5">
      <c r="B5" s="139" t="inlineStr">
        <is>
          <t>Settlement</t>
        </is>
      </c>
      <c r="C5" s="151">
        <f>+'T2'!C27</f>
        <v/>
      </c>
      <c r="D5" s="151">
        <f>+'T2'!D27</f>
        <v/>
      </c>
      <c r="E5" s="151">
        <f>+'T2'!E27</f>
        <v/>
      </c>
      <c r="F5" s="151">
        <f>+'T2'!F70</f>
        <v/>
      </c>
      <c r="G5" s="151">
        <f>+'T2'!G91</f>
        <v/>
      </c>
      <c r="H5" s="151">
        <f>+'T2'!H139</f>
        <v/>
      </c>
      <c r="I5" s="151">
        <f>+'T2'!I139</f>
        <v/>
      </c>
      <c r="J5" s="151">
        <f>+'T2'!J139</f>
        <v/>
      </c>
      <c r="K5" s="151">
        <f>+'T2'!K160</f>
        <v/>
      </c>
      <c r="L5" s="151">
        <f>+'T2'!L202</f>
        <v/>
      </c>
      <c r="M5" s="151">
        <f>+'T2'!M202</f>
        <v/>
      </c>
      <c r="N5" s="151">
        <f>+'T2'!N244</f>
        <v/>
      </c>
      <c r="O5" s="151">
        <f>+'T2'!O244</f>
        <v/>
      </c>
      <c r="P5" s="151">
        <f>+'T2'!P270</f>
        <v/>
      </c>
      <c r="Q5" s="151">
        <f>+'T2'!Q286</f>
        <v/>
      </c>
      <c r="R5" s="151">
        <f>+'T2'!R310</f>
        <v/>
      </c>
      <c r="S5" s="151">
        <f>INDEX('T2'!$A$4:$BB$1048576,MATCH('settlement day'!$B$3,'T2'!$A$4:$A$1048576,0),MATCH('settlement day'!S$3,'T2'!$A$4:$BB$4,0))</f>
        <v/>
      </c>
      <c r="T5" s="151">
        <f>INDEX('T2'!$A$4:$BB$1048576,MATCH('settlement day'!$B$3,'T2'!$A$4:$A$1048576,0),MATCH('settlement day'!T$3,'T2'!$A$4:$BB$4,0))</f>
        <v/>
      </c>
      <c r="U5" s="151">
        <f>INDEX('T2'!$A$4:$BB$1048576,MATCH('settlement day'!$B$3,'T2'!$A$4:$A$1048576,0),MATCH('settlement day'!U$3,'T2'!$A$4:$BB$4,0))</f>
        <v/>
      </c>
      <c r="V5" s="151">
        <f>INDEX('T2'!$A$4:$BB$1048576,MATCH('settlement day'!$B$3,'T2'!$A$4:$A$1048576,0),MATCH('settlement day'!V$3,'T2'!$A$4:$BB$4,0))</f>
        <v/>
      </c>
      <c r="W5" s="151">
        <f>INDEX('T2'!$A$4:$BB$1048576,MATCH('settlement day'!$B$3,'T2'!$A$4:$A$1048576,0),MATCH('settlement day'!W$3,'T2'!$A$4:$BB$4,0))</f>
        <v/>
      </c>
      <c r="X5" s="151">
        <f>INDEX('T2'!$A$4:$BB$1048576,MATCH('settlement day'!$B$3,'T2'!$A$4:$A$1048576,0),MATCH('settlement day'!X$3,'T2'!$A$4:$BB$4,0))</f>
        <v/>
      </c>
      <c r="Y5" s="151">
        <f>INDEX('T2'!$A$4:$BB$1048576,MATCH('settlement day'!$B$3,'T2'!$A$4:$A$1048576,0),MATCH('settlement day'!Y$3,'T2'!$A$4:$BB$4,0))</f>
        <v/>
      </c>
      <c r="Z5" s="151">
        <f>INDEX('T2'!$A$4:$BB$1048576,MATCH('settlement day'!$B$3,'T2'!$A$4:$A$1048576,0),MATCH('settlement day'!Z$3,'T2'!$A$4:$BB$4,0))</f>
        <v/>
      </c>
      <c r="AA5" s="151">
        <f>INDEX('T2'!$A$4:$BB$1048576,MATCH('settlement day'!$B$3,'T2'!$A$4:$A$1048576,0),MATCH('settlement day'!AA$3,'T2'!$A$4:$BB$4,0))</f>
        <v/>
      </c>
      <c r="AB5" s="151">
        <f>INDEX('T2'!$A$4:$BB$1048576,MATCH('settlement day'!$B$3,'T2'!$A$4:$A$1048576,0),MATCH('settlement day'!AB$3,'T2'!$A$4:$BB$4,0))</f>
        <v/>
      </c>
      <c r="AC5" s="151">
        <f>INDEX('T2'!$A$4:$BB$1048576,MATCH('settlement day'!$B$3,'T2'!$A$4:$A$1048576,0),MATCH('settlement day'!AC$3,'T2'!$A$4:$BB$4,0))</f>
        <v/>
      </c>
      <c r="AD5" s="151">
        <f>INDEX('T2'!$A$4:$BB$1048576,MATCH('settlement day'!$B$3,'T2'!$A$4:$A$1048576,0),MATCH('settlement day'!AD$3,'T2'!$A$4:$BB$4,0))</f>
        <v/>
      </c>
      <c r="AE5" s="151">
        <f>INDEX('T2'!$A$4:$BB$1048576,MATCH('settlement day'!$B$3,'T2'!$A$4:$A$1048576,0),MATCH('settlement day'!AE$3,'T2'!$A$4:$BB$4,0))</f>
        <v/>
      </c>
      <c r="AF5" s="151">
        <f>INDEX('T2'!$A$4:$BB$1048576,MATCH('settlement day'!$B$3,'T2'!$A$4:$A$1048576,0),MATCH('settlement day'!AF$3,'T2'!$A$4:$BB$4,0))</f>
        <v/>
      </c>
      <c r="AG5" s="151">
        <f>INDEX('T2'!$A$4:$BB$1048576,MATCH('settlement day'!$B$3,'T2'!$A$4:$A$1048576,0),MATCH('settlement day'!AG$3,'T2'!$A$4:$BB$4,0))</f>
        <v/>
      </c>
      <c r="AH5" s="151">
        <f>INDEX('T2'!$A$4:$BB$1048576,MATCH('settlement day'!$B$3,'T2'!$A$4:$A$1048576,0),MATCH('settlement day'!AH$3,'T2'!$A$4:$BB$4,0))</f>
        <v/>
      </c>
      <c r="AI5" s="151">
        <f>INDEX('T2'!$A$4:$BB$1048576,MATCH('settlement day'!$B$3,'T2'!$A$4:$A$1048576,0),MATCH('settlement day'!AI$3,'T2'!$A$4:$BB$4,0))</f>
        <v/>
      </c>
      <c r="AJ5" s="151">
        <f>INDEX('T2'!$A$4:$BB$1048576,MATCH('settlement day'!$B$3,'T2'!$A$4:$A$1048576,0),MATCH('settlement day'!AJ$3,'T2'!$A$4:$BB$4,0))</f>
        <v/>
      </c>
      <c r="AK5" s="151">
        <f>INDEX('T2'!$A$4:$BB$1048576,MATCH('settlement day'!$B$3,'T2'!$A$4:$A$1048576,0),MATCH('settlement day'!AK$3,'T2'!$A$4:$BB$4,0))</f>
        <v/>
      </c>
      <c r="AL5" s="151">
        <f>INDEX('T2'!$A$4:$BB$1048576,MATCH('settlement day'!$B$3,'T2'!$A$4:$A$1048576,0),MATCH('settlement day'!AL$3,'T2'!$A$4:$BB$4,0))</f>
        <v/>
      </c>
      <c r="AM5" s="151">
        <f>INDEX('T2'!$A$4:$BB$1048576,MATCH('settlement day'!$B$3,'T2'!$A$4:$A$1048576,0),MATCH('settlement day'!AM$3,'T2'!$A$4:$BB$4,0))</f>
        <v/>
      </c>
      <c r="AN5" s="151">
        <f>INDEX('T2'!$A$4:$BB$1048576,MATCH('settlement day'!$B$3,'T2'!$A$4:$A$1048576,0),MATCH('settlement day'!AN$3,'T2'!$A$4:$BB$4,0))</f>
        <v/>
      </c>
      <c r="AO5" s="151">
        <f>INDEX('T2'!$A$4:$BB$1048576,MATCH('settlement day'!$B$3,'T2'!$A$4:$A$1048576,0),MATCH('settlement day'!AO$3,'T2'!$A$4:$BB$4,0))</f>
        <v/>
      </c>
      <c r="AP5" s="151">
        <f>INDEX('T2'!$A$4:$BB$1048576,MATCH('settlement day'!$B$3,'T2'!$A$4:$A$1048576,0),MATCH('settlement day'!AP$3,'T2'!$A$4:$BB$4,0))</f>
        <v/>
      </c>
      <c r="AQ5" s="151">
        <f>INDEX('T2'!$A$4:$BB$1048576,MATCH('settlement day'!$B$3,'T2'!$A$4:$A$1048576,0),MATCH('settlement day'!AQ$3,'T2'!$A$4:$BB$4,0))</f>
        <v/>
      </c>
      <c r="AR5" s="151">
        <f>INDEX('T2'!$A$4:$BB$1048576,MATCH('settlement day'!$B$3,'T2'!$A$4:$A$1048576,0),MATCH('settlement day'!AR$3,'T2'!$A$4:$BB$4,0))</f>
        <v/>
      </c>
      <c r="AS5" s="1379">
        <f>INDEX('T2'!$A$4:$BB$1048576,MATCH('settlement day'!$B$3,'T2'!$A$4:$A$1048576,0),MATCH('settlement day'!AS$3,'T2'!$A$4:$BB$4,0))</f>
        <v/>
      </c>
      <c r="AT5" s="151">
        <f>INDEX('T2'!$A$4:$BB$1048576,MATCH('settlement day'!$B$3,'T2'!$A$4:$A$1048576,0),MATCH('settlement day'!AT$3,'T2'!$A$4:$BB$4,0))</f>
        <v/>
      </c>
      <c r="AU5" s="151">
        <f>INDEX('T2'!$A$4:$BB$1048576,MATCH('settlement day'!$B$3,'T2'!$A$4:$A$1048576,0),MATCH('settlement day'!AU$3,'T2'!$A$4:$BB$4,0))</f>
        <v/>
      </c>
      <c r="AV5" s="151">
        <f>INDEX('T2'!$A$4:$BB$1048576,MATCH('settlement day'!$B$3,'T2'!$A$4:$A$1048576,0),MATCH('settlement day'!AV$3,'T2'!$A$4:$BB$4,0))</f>
        <v/>
      </c>
      <c r="AW5" s="151">
        <f>INDEX('T2'!$A$4:$BB$1048576,MATCH('settlement day'!$B$3,'T2'!$A$4:$A$1048576,0),MATCH('settlement day'!AW$3,'T2'!$A$4:$BB$4,0))</f>
        <v/>
      </c>
      <c r="AX5" s="151">
        <f>INDEX('T2'!$A$4:$BB$1048576,MATCH('settlement day'!$B$3,'T2'!$A$4:$A$1048576,0),MATCH('settlement day'!AX$3,'T2'!$A$4:$BB$4,0))</f>
        <v/>
      </c>
      <c r="AY5" s="980">
        <f>INDEX('T2'!$A$4:$BB$1048576,MATCH('settlement day'!$B$3,'T2'!$A$4:$A$1048576,0),MATCH('settlement day'!AY$3,'T2'!$A$4:$BB$4,0))</f>
        <v/>
      </c>
      <c r="AZ5" s="151">
        <f>INDEX('T2'!$A$4:$BB$1048576,MATCH('settlement day'!$B$3,'T2'!$A$4:$A$1048576,0),MATCH('settlement day'!AZ$3,'T2'!$A$4:$BB$4,0))</f>
        <v/>
      </c>
      <c r="BA5" s="151">
        <f>INDEX('T2'!$A$4:$BB$1048576,MATCH('settlement day'!$B$3,'T2'!$A$4:$A$1048576,0),MATCH('settlement day'!BA$3,'T2'!$A$4:$BB$4,0))</f>
        <v/>
      </c>
      <c r="BB5" s="151">
        <f>INDEX('T2'!$A$4:$BB$1048576,MATCH('settlement day'!$B$3,'T2'!$A$4:$A$1048576,0),MATCH('settlement day'!BB$3,'T2'!$A$4:$BB$4,0))</f>
        <v/>
      </c>
      <c r="BC5" s="151">
        <f>INDEX('T2'!$A$4:$CC$1048576,MATCH('settlement day'!$B$3,'T2'!$A$4:$A$1048576,0),MATCH('settlement day'!BC$3,'T2'!$A$4:$CC$4,0))</f>
        <v/>
      </c>
      <c r="BD5" s="151">
        <f>INDEX('T2'!$A$4:$CC$1048576,MATCH('settlement day'!$B$3,'T2'!$A$4:$A$1048576,0),MATCH('settlement day'!BD$3,'T2'!$A$4:$CC$4,0))</f>
        <v/>
      </c>
      <c r="BE5" s="151">
        <f>INDEX('T2'!$A$4:$CC$1048576,MATCH('settlement day'!$B$3,'T2'!$A$4:$A$1048576,0),MATCH('settlement day'!BE$3,'T2'!$A$4:$CC$4,0))</f>
        <v/>
      </c>
      <c r="BF5" s="151">
        <f>INDEX('T2'!$A$4:$CC$1048576,MATCH('settlement day'!$B$3,'T2'!$A$4:$A$1048576,0),MATCH('settlement day'!BF$3,'T2'!$A$4:$CC$4,0))</f>
        <v/>
      </c>
      <c r="BG5" s="151">
        <f>INDEX('T2'!$A$4:$CC$1048576,MATCH('settlement day'!$B$3,'T2'!$A$4:$A$1048576,0),MATCH('settlement day'!BG$3,'T2'!$A$4:$CC$4,0))</f>
        <v/>
      </c>
      <c r="BH5" s="151">
        <f>INDEX('T2'!$A$4:$CC$1048576,MATCH('settlement day'!$B$3,'T2'!$A$4:$A$1048576,0),MATCH('settlement day'!BH$3,'T2'!$A$4:$CC$4,0))</f>
        <v/>
      </c>
      <c r="BI5" s="151">
        <f>INDEX('T2'!$A$4:$CC$1048576,MATCH('settlement day'!$B$3,'T2'!$A$4:$A$1048576,0),MATCH('settlement day'!BI$3,'T2'!$A$4:$CC$4,0))</f>
        <v/>
      </c>
      <c r="BJ5" s="151">
        <f>INDEX('T2'!$A$4:$CC$1048576,MATCH('settlement day'!$B$3,'T2'!$A$4:$A$1048576,0),MATCH('settlement day'!BJ$3,'T2'!$A$4:$CC$4,0))</f>
        <v/>
      </c>
      <c r="BK5" s="1004">
        <f>SUM(AV5:AX5)/3</f>
        <v/>
      </c>
      <c r="BL5" s="151">
        <f>SUM(AY5:BA5)/3</f>
        <v/>
      </c>
      <c r="BM5" s="151">
        <f>SUM(BB5:BD5)/3</f>
        <v/>
      </c>
      <c r="BN5" s="151">
        <f>SUM(BE5:BG5)/3</f>
        <v/>
      </c>
      <c r="BO5" s="1005">
        <f>SUM(BH5:BJ5)/3</f>
        <v/>
      </c>
    </row>
    <row r="6">
      <c r="B6" s="139" t="inlineStr">
        <is>
          <t>D-1</t>
        </is>
      </c>
      <c r="C6" s="151">
        <f>+'T2'!C26</f>
        <v/>
      </c>
      <c r="D6" s="151">
        <f>+'T2'!D26</f>
        <v/>
      </c>
      <c r="E6" s="151">
        <f>+'T2'!E26</f>
        <v/>
      </c>
      <c r="F6" s="151">
        <f>+'T2'!F69</f>
        <v/>
      </c>
      <c r="G6" s="151">
        <f>+'T2'!G90</f>
        <v/>
      </c>
      <c r="H6" s="151">
        <f>+'T2'!H138</f>
        <v/>
      </c>
      <c r="I6" s="151">
        <f>+'T2'!I138</f>
        <v/>
      </c>
      <c r="J6" s="151">
        <f>+'T2'!J138</f>
        <v/>
      </c>
      <c r="K6" s="151">
        <f>+'T2'!K159</f>
        <v/>
      </c>
      <c r="L6" s="151">
        <f>+'T2'!L201</f>
        <v/>
      </c>
      <c r="M6" s="151">
        <f>+'T2'!M201</f>
        <v/>
      </c>
      <c r="N6" s="151">
        <f>+'T2'!N243</f>
        <v/>
      </c>
      <c r="O6" s="151">
        <f>+'T2'!O243</f>
        <v/>
      </c>
      <c r="P6" s="151">
        <f>+'T2'!P269</f>
        <v/>
      </c>
      <c r="Q6" s="151">
        <f>+'T2'!Q285</f>
        <v/>
      </c>
      <c r="R6" s="151">
        <f>+'T2'!R309</f>
        <v/>
      </c>
      <c r="S6" s="151">
        <f>OFFSET(INDEX('T2'!$A$4:$BB$1048576,MATCH('settlement day'!$B$3,'T2'!$A$4:$A$1048576,0),MATCH('settlement day'!S$3,'T2'!$A$4:$BB$4,0)),-1,0)</f>
        <v/>
      </c>
      <c r="T6" s="151">
        <f>OFFSET(INDEX('T2'!$A$4:$BB$1048576,MATCH('settlement day'!$B$3,'T2'!$A$4:$A$1048576,0),MATCH('settlement day'!T$3,'T2'!$A$4:$BB$4,0)),-1,0)</f>
        <v/>
      </c>
      <c r="U6" s="151">
        <f>OFFSET(INDEX('T2'!$A$4:$BB$1048576,MATCH('settlement day'!$B$3,'T2'!$A$4:$A$1048576,0),MATCH('settlement day'!U$3,'T2'!$A$4:$BB$4,0)),-1,0)</f>
        <v/>
      </c>
      <c r="V6" s="151">
        <f>OFFSET(INDEX('T2'!$A$4:$BB$1048576,MATCH('settlement day'!$B$3,'T2'!$A$4:$A$1048576,0),MATCH('settlement day'!V$3,'T2'!$A$4:$BB$4,0)),-1,0)</f>
        <v/>
      </c>
      <c r="W6" s="151">
        <f>OFFSET(INDEX('T2'!$A$4:$BB$1048576,MATCH('settlement day'!$B$3,'T2'!$A$4:$A$1048576,0),MATCH('settlement day'!W$3,'T2'!$A$4:$BB$4,0)),-1,0)</f>
        <v/>
      </c>
      <c r="X6" s="151">
        <f>OFFSET(INDEX('T2'!$A$4:$BB$1048576,MATCH('settlement day'!$B$3,'T2'!$A$4:$A$1048576,0),MATCH('settlement day'!X$3,'T2'!$A$4:$BB$4,0)),-1,0)</f>
        <v/>
      </c>
      <c r="Y6" s="151">
        <f>OFFSET(INDEX('T2'!$A$4:$BB$1048576,MATCH('settlement day'!$B$3,'T2'!$A$4:$A$1048576,0),MATCH('settlement day'!Y$3,'T2'!$A$4:$BB$4,0)),-1,0)</f>
        <v/>
      </c>
      <c r="Z6" s="151">
        <f>OFFSET(INDEX('T2'!$A$4:$BB$1048576,MATCH('settlement day'!$B$3,'T2'!$A$4:$A$1048576,0),MATCH('settlement day'!Z$3,'T2'!$A$4:$BB$4,0)),-1,0)</f>
        <v/>
      </c>
      <c r="AA6" s="151">
        <f>OFFSET(INDEX('T2'!$A$4:$BB$1048576,MATCH('settlement day'!$B$3,'T2'!$A$4:$A$1048576,0),MATCH('settlement day'!AA$3,'T2'!$A$4:$BB$4,0)),-1,0)</f>
        <v/>
      </c>
      <c r="AB6" s="151">
        <f>OFFSET(INDEX('T2'!$A$4:$BB$1048576,MATCH('settlement day'!$B$3,'T2'!$A$4:$A$1048576,0),MATCH('settlement day'!AB$3,'T2'!$A$4:$BB$4,0)),-1,0)</f>
        <v/>
      </c>
      <c r="AC6" s="151">
        <f>OFFSET(INDEX('T2'!$A$4:$BB$1048576,MATCH('settlement day'!$B$3,'T2'!$A$4:$A$1048576,0),MATCH('settlement day'!AC$3,'T2'!$A$4:$BB$4,0)),-1,0)</f>
        <v/>
      </c>
      <c r="AD6" s="151">
        <f>OFFSET(INDEX('T2'!$A$4:$BB$1048576,MATCH('settlement day'!$B$3,'T2'!$A$4:$A$1048576,0),MATCH('settlement day'!AD$3,'T2'!$A$4:$BB$4,0)),-1,0)</f>
        <v/>
      </c>
      <c r="AE6" s="151">
        <f>OFFSET(INDEX('T2'!$A$4:$BB$1048576,MATCH('settlement day'!$B$3,'T2'!$A$4:$A$1048576,0),MATCH('settlement day'!AE$3,'T2'!$A$4:$BB$4,0)),-1,0)</f>
        <v/>
      </c>
      <c r="AF6" s="151">
        <f>OFFSET(INDEX('T2'!$A$4:$BB$1048576,MATCH('settlement day'!$B$3,'T2'!$A$4:$A$1048576,0),MATCH('settlement day'!AF$3,'T2'!$A$4:$BB$4,0)),-1,0)</f>
        <v/>
      </c>
      <c r="AG6" s="151">
        <f>OFFSET(INDEX('T2'!$A$4:$BB$1048576,MATCH('settlement day'!$B$3,'T2'!$A$4:$A$1048576,0),MATCH('settlement day'!AG$3,'T2'!$A$4:$BB$4,0)),-1,0)</f>
        <v/>
      </c>
      <c r="AH6" s="151">
        <f>OFFSET(INDEX('T2'!$A$4:$BB$1048576,MATCH('settlement day'!$B$3,'T2'!$A$4:$A$1048576,0),MATCH('settlement day'!AH$3,'T2'!$A$4:$BB$4,0)),-1,0)</f>
        <v/>
      </c>
      <c r="AI6" s="151">
        <f>OFFSET(INDEX('T2'!$A$4:$BB$1048576,MATCH('settlement day'!$B$3,'T2'!$A$4:$A$1048576,0),MATCH('settlement day'!AI$3,'T2'!$A$4:$BB$4,0)),-1,0)</f>
        <v/>
      </c>
      <c r="AJ6" s="151">
        <f>OFFSET(INDEX('T2'!$A$4:$BB$1048576,MATCH('settlement day'!$B$3,'T2'!$A$4:$A$1048576,0),MATCH('settlement day'!AJ$3,'T2'!$A$4:$BB$4,0)),-1,0)</f>
        <v/>
      </c>
      <c r="AK6" s="151">
        <f>OFFSET(INDEX('T2'!$A$4:$BB$1048576,MATCH('settlement day'!$B$3,'T2'!$A$4:$A$1048576,0),MATCH('settlement day'!AK$3,'T2'!$A$4:$BB$4,0)),-1,0)</f>
        <v/>
      </c>
      <c r="AL6" s="151">
        <f>OFFSET(INDEX('T2'!$A$4:$BB$1048576,MATCH('settlement day'!$B$3,'T2'!$A$4:$A$1048576,0),MATCH('settlement day'!AL$3,'T2'!$A$4:$BB$4,0)),-1,0)</f>
        <v/>
      </c>
      <c r="AM6" s="151">
        <f>OFFSET(INDEX('T2'!$A$4:$BB$1048576,MATCH('settlement day'!$B$3,'T2'!$A$4:$A$1048576,0),MATCH('settlement day'!AM$3,'T2'!$A$4:$BB$4,0)),-1,0)</f>
        <v/>
      </c>
      <c r="AN6" s="151">
        <f>OFFSET(INDEX('T2'!$A$4:$BB$1048576,MATCH('settlement day'!$B$3,'T2'!$A$4:$A$1048576,0),MATCH('settlement day'!AN$3,'T2'!$A$4:$BB$4,0)),-1,0)</f>
        <v/>
      </c>
      <c r="AO6" s="151">
        <f>OFFSET(INDEX('T2'!$A$4:$BB$1048576,MATCH('settlement day'!$B$3,'T2'!$A$4:$A$1048576,0),MATCH('settlement day'!AO$3,'T2'!$A$4:$BB$4,0)),-1,0)</f>
        <v/>
      </c>
      <c r="AP6" s="151">
        <f>OFFSET(INDEX('T2'!$A$4:$BB$1048576,MATCH('settlement day'!$B$3,'T2'!$A$4:$A$1048576,0),MATCH('settlement day'!AP$3,'T2'!$A$4:$BB$4,0)),-1,0)</f>
        <v/>
      </c>
      <c r="AQ6" s="151">
        <f>OFFSET(INDEX('T2'!$A$4:$BB$1048576,MATCH('settlement day'!$B$3,'T2'!$A$4:$A$1048576,0),MATCH('settlement day'!AQ$3,'T2'!$A$4:$BB$4,0)),-1,0)</f>
        <v/>
      </c>
      <c r="AR6" s="151">
        <f>OFFSET(INDEX('T2'!$A$4:$BB$1048576,MATCH('settlement day'!$B$3,'T2'!$A$4:$A$1048576,0),MATCH('settlement day'!AR$3,'T2'!$A$4:$BB$4,0)),-1,0)</f>
        <v/>
      </c>
      <c r="AS6" s="151">
        <f>OFFSET(INDEX('T2'!$A$4:$BB$1048576,MATCH('settlement day'!$B$3,'T2'!$A$4:$A$1048576,0),MATCH('settlement day'!AS$3,'T2'!$A$4:$BB$4,0)),-1,0)</f>
        <v/>
      </c>
      <c r="AT6" s="151">
        <f>OFFSET(INDEX('T2'!$A$4:$BB$1048576,MATCH('settlement day'!$B$3,'T2'!$A$4:$A$1048576,0),MATCH('settlement day'!AT$3,'T2'!$A$4:$BB$4,0)),-1,0)</f>
        <v/>
      </c>
      <c r="AU6" s="151">
        <f>OFFSET(INDEX('T2'!$A$4:$BB$1048576,MATCH('settlement day'!$B$3,'T2'!$A$4:$A$1048576,0),MATCH('settlement day'!AU$3,'T2'!$A$4:$BB$4,0)),-1,0)</f>
        <v/>
      </c>
      <c r="AV6" s="151">
        <f>OFFSET(INDEX('T2'!$A$4:$BB$1048576,MATCH('settlement day'!$B$3,'T2'!$A$4:$A$1048576,0),MATCH('settlement day'!AV$3,'T2'!$A$4:$BB$4,0)),-1,0)</f>
        <v/>
      </c>
      <c r="AW6" s="151">
        <f>OFFSET(INDEX('T2'!$A$4:$BB$1048576,MATCH('settlement day'!$B$3,'T2'!$A$4:$A$1048576,0),MATCH('settlement day'!AW$3,'T2'!$A$4:$BB$4,0)),-1,0)</f>
        <v/>
      </c>
      <c r="AX6" s="151">
        <f>OFFSET(INDEX('T2'!$A$4:$BB$1048576,MATCH('settlement day'!$B$3,'T2'!$A$4:$A$1048576,0),MATCH('settlement day'!AX$3,'T2'!$A$4:$BB$4,0)),-1,0)</f>
        <v/>
      </c>
      <c r="AY6" s="980">
        <f>OFFSET(INDEX('T2'!$A$4:$BB$1048576,MATCH('settlement day'!$B$3,'T2'!$A$4:$A$1048576,0),MATCH('settlement day'!AY$3,'T2'!$A$4:$BB$4,0)),-1,0)</f>
        <v/>
      </c>
      <c r="AZ6" s="151">
        <f>OFFSET(INDEX('T2'!$A$4:$BB$1048576,MATCH('settlement day'!$B$3,'T2'!$A$4:$A$1048576,0),MATCH('settlement day'!AZ$3,'T2'!$A$4:$BB$4,0)),-1,0)</f>
        <v/>
      </c>
      <c r="BA6" s="151">
        <f>OFFSET(INDEX('T2'!$A$4:$BB$1048576,MATCH('settlement day'!$B$3,'T2'!$A$4:$A$1048576,0),MATCH('settlement day'!BA$3,'T2'!$A$4:$BB$4,0)),-1,0)</f>
        <v/>
      </c>
      <c r="BB6" s="151">
        <f>OFFSET(INDEX('T2'!$A$4:$BB$1048576,MATCH('settlement day'!$B$3,'T2'!$A$4:$A$1048576,0),MATCH('settlement day'!BB$3,'T2'!$A$4:$BB$4,0)),-1,0)</f>
        <v/>
      </c>
      <c r="BC6" s="151">
        <f>OFFSET(INDEX('T2'!$A$4:$CC$1048576,MATCH('settlement day'!$B$3,'T2'!$A$4:$A$1048576,0),MATCH('settlement day'!BC$3,'T2'!$A$4:$CC$4,0)),-1,0)</f>
        <v/>
      </c>
      <c r="BD6" s="151">
        <f>OFFSET(INDEX('T2'!$A$4:$CC$1048576,MATCH('settlement day'!$B$3,'T2'!$A$4:$A$1048576,0),MATCH('settlement day'!BD$3,'T2'!$A$4:$CC$4,0)),-1,0)</f>
        <v/>
      </c>
      <c r="BE6" s="151">
        <f>OFFSET(INDEX('T2'!$A$4:$CC$1048576,MATCH('settlement day'!$B$3,'T2'!$A$4:$A$1048576,0),MATCH('settlement day'!BE$3,'T2'!$A$4:$CC$4,0)),-1,0)</f>
        <v/>
      </c>
      <c r="BF6" s="151">
        <f>OFFSET(INDEX('T2'!$A$4:$CC$1048576,MATCH('settlement day'!$B$3,'T2'!$A$4:$A$1048576,0),MATCH('settlement day'!BF$3,'T2'!$A$4:$CC$4,0)),-1,0)</f>
        <v/>
      </c>
      <c r="BG6" s="151">
        <f>OFFSET(INDEX('T2'!$A$4:$CC$1048576,MATCH('settlement day'!$B$3,'T2'!$A$4:$A$1048576,0),MATCH('settlement day'!BG$3,'T2'!$A$4:$CC$4,0)),-1,0)</f>
        <v/>
      </c>
      <c r="BH6" s="151">
        <f>OFFSET(INDEX('T2'!$A$4:$CC$1048576,MATCH('settlement day'!$B$3,'T2'!$A$4:$A$1048576,0),MATCH('settlement day'!BH$3,'T2'!$A$4:$CC$4,0)),-1,0)</f>
        <v/>
      </c>
      <c r="BI6" s="151">
        <f>OFFSET(INDEX('T2'!$A$4:$CC$1048576,MATCH('settlement day'!$B$3,'T2'!$A$4:$A$1048576,0),MATCH('settlement day'!BI$3,'T2'!$A$4:$CC$4,0)),-1,0)</f>
        <v/>
      </c>
      <c r="BJ6" s="151">
        <f>OFFSET(INDEX('T2'!$A$4:$CC$1048576,MATCH('settlement day'!$B$3,'T2'!$A$4:$A$1048576,0),MATCH('settlement day'!BJ$3,'T2'!$A$4:$CC$4,0)),-1,0)</f>
        <v/>
      </c>
      <c r="BK6" s="1004">
        <f>SUM(AV6:AX6)/3</f>
        <v/>
      </c>
      <c r="BL6" s="151">
        <f>SUM(AY6:BA6)/3</f>
        <v/>
      </c>
      <c r="BM6" s="151">
        <f>SUM(BB6:BD6)/3</f>
        <v/>
      </c>
      <c r="BN6" s="151">
        <f>SUM(BE6:BG6)/3</f>
        <v/>
      </c>
      <c r="BO6" s="1005">
        <f>SUM(BH6:BJ6)/3</f>
        <v/>
      </c>
    </row>
    <row r="7" ht="15.75" customHeight="1" s="1129" thickBot="1">
      <c r="B7" s="140" t="inlineStr">
        <is>
          <t>Variation</t>
        </is>
      </c>
      <c r="C7" s="1380">
        <f>C5-C6</f>
        <v/>
      </c>
      <c r="D7" s="1380">
        <f>D5-D6</f>
        <v/>
      </c>
      <c r="E7" s="1380">
        <f>E5-E6</f>
        <v/>
      </c>
      <c r="F7" s="1380">
        <f>F5-F6</f>
        <v/>
      </c>
      <c r="G7" s="1380">
        <f>G5-G6</f>
        <v/>
      </c>
      <c r="H7" s="1380">
        <f>H5-H6</f>
        <v/>
      </c>
      <c r="I7" s="1380">
        <f>I5-I6</f>
        <v/>
      </c>
      <c r="J7" s="1380">
        <f>J5-J6</f>
        <v/>
      </c>
      <c r="K7" s="1381">
        <f>K5-K6</f>
        <v/>
      </c>
      <c r="L7" s="1381">
        <f>L5-L6</f>
        <v/>
      </c>
      <c r="M7" s="1381">
        <f>M5-M6</f>
        <v/>
      </c>
      <c r="N7" s="1381">
        <f>N5-N6</f>
        <v/>
      </c>
      <c r="O7" s="1381">
        <f>O5-O6</f>
        <v/>
      </c>
      <c r="P7" s="1381">
        <f>P5-P6</f>
        <v/>
      </c>
      <c r="Q7" s="1381">
        <f>Q5-Q6</f>
        <v/>
      </c>
      <c r="R7" s="1381">
        <f>R5-R6</f>
        <v/>
      </c>
      <c r="S7" s="1381">
        <f>S5-S6</f>
        <v/>
      </c>
      <c r="T7" s="1381">
        <f>T5-T6</f>
        <v/>
      </c>
      <c r="U7" s="1381">
        <f>U5-U6</f>
        <v/>
      </c>
      <c r="V7" s="1381">
        <f>V5-V6</f>
        <v/>
      </c>
      <c r="W7" s="1381">
        <f>W5-W6</f>
        <v/>
      </c>
      <c r="X7" s="1381">
        <f>X5-X6</f>
        <v/>
      </c>
      <c r="Y7" s="1381">
        <f>Y5-Y6</f>
        <v/>
      </c>
      <c r="Z7" s="1381">
        <f>Z5-Z6</f>
        <v/>
      </c>
      <c r="AA7" s="1381">
        <f>AA5-AA6</f>
        <v/>
      </c>
      <c r="AB7" s="1381">
        <f>AB5-AB6</f>
        <v/>
      </c>
      <c r="AC7" s="1381">
        <f>AC5-AC6</f>
        <v/>
      </c>
      <c r="AD7" s="1381">
        <f>AD5-AD6</f>
        <v/>
      </c>
      <c r="AE7" s="1381">
        <f>AE5-AE6</f>
        <v/>
      </c>
      <c r="AF7" s="1381">
        <f>AF5-AF6</f>
        <v/>
      </c>
      <c r="AG7" s="1381">
        <f>AG5-AG6</f>
        <v/>
      </c>
      <c r="AH7" s="1381">
        <f>AH5-AH6</f>
        <v/>
      </c>
      <c r="AI7" s="1381">
        <f>AI5-AI6</f>
        <v/>
      </c>
      <c r="AJ7" s="1381">
        <f>AJ5-AJ6</f>
        <v/>
      </c>
      <c r="AK7" s="1381">
        <f>AK5-AK6</f>
        <v/>
      </c>
      <c r="AL7" s="1381">
        <f>AL5-AL6</f>
        <v/>
      </c>
      <c r="AM7" s="1381">
        <f>AM5-AM6</f>
        <v/>
      </c>
      <c r="AN7" s="1381">
        <f>AN5-AN6</f>
        <v/>
      </c>
      <c r="AO7" s="1381">
        <f>AO5-AO6</f>
        <v/>
      </c>
      <c r="AP7" s="1381">
        <f>AP5-AP6</f>
        <v/>
      </c>
      <c r="AQ7" s="1381">
        <f>AQ5-AQ6</f>
        <v/>
      </c>
      <c r="AR7" s="1381">
        <f>AR5-AR6</f>
        <v/>
      </c>
      <c r="AS7" s="1381">
        <f>AS5-AS6</f>
        <v/>
      </c>
      <c r="AT7" s="1381">
        <f>AT5-AT6</f>
        <v/>
      </c>
      <c r="AU7" s="1381">
        <f>AU5-AU6</f>
        <v/>
      </c>
      <c r="AV7" s="1381">
        <f>AV5-AV6</f>
        <v/>
      </c>
      <c r="AW7" s="1381">
        <f>AW5-AW6</f>
        <v/>
      </c>
      <c r="AX7" s="1381">
        <f>AX5-AX6</f>
        <v/>
      </c>
      <c r="AY7" s="1382">
        <f>AY5-AY6</f>
        <v/>
      </c>
      <c r="AZ7" s="1381">
        <f>AZ5-AZ6</f>
        <v/>
      </c>
      <c r="BA7" s="1381">
        <f>BA5-BA6</f>
        <v/>
      </c>
      <c r="BB7" s="1381">
        <f>BB5-BB6</f>
        <v/>
      </c>
      <c r="BC7" s="1381">
        <f>BC5-BC6</f>
        <v/>
      </c>
      <c r="BD7" s="1381">
        <f>BD5-BD6</f>
        <v/>
      </c>
      <c r="BE7" s="1381">
        <f>BE5-BE6</f>
        <v/>
      </c>
      <c r="BF7" s="1381">
        <f>BF5-BF6</f>
        <v/>
      </c>
      <c r="BG7" s="1381">
        <f>BG5-BG6</f>
        <v/>
      </c>
      <c r="BH7" s="1381">
        <f>BH5-BH6</f>
        <v/>
      </c>
      <c r="BI7" s="1381">
        <f>BI5-BI6</f>
        <v/>
      </c>
      <c r="BJ7" s="1381">
        <f>BJ5-BJ6</f>
        <v/>
      </c>
      <c r="BK7" s="1383">
        <f>BK5-BK6</f>
        <v/>
      </c>
      <c r="BL7" s="1381">
        <f>BL5-BL6</f>
        <v/>
      </c>
      <c r="BM7" s="1381">
        <f>BM5-BM6</f>
        <v/>
      </c>
      <c r="BN7" s="1381">
        <f>BN5-BN6</f>
        <v/>
      </c>
      <c r="BO7" s="1384">
        <f>BO5-BO6</f>
        <v/>
      </c>
    </row>
    <row r="8">
      <c r="B8" s="141" t="inlineStr">
        <is>
          <t>US CU CME (US$/gal)</t>
        </is>
      </c>
      <c r="C8" s="126" t="n"/>
      <c r="D8" s="126" t="n"/>
      <c r="E8" s="126" t="n"/>
      <c r="F8" s="331">
        <f>AVERAGE('PLATTS&amp;OPIS'!B6:B26)/100</f>
        <v/>
      </c>
      <c r="G8" s="331">
        <f>AVERAGE('PLATTS&amp;OPIS'!B28:B46)/100</f>
        <v/>
      </c>
      <c r="H8" s="407">
        <f>AVERAGE('PLATTS&amp;OPIS'!B48:B69)/100</f>
        <v/>
      </c>
      <c r="I8" s="407" t="n">
        <v>2.23</v>
      </c>
      <c r="J8" s="407" t="n">
        <v>2.24732</v>
      </c>
      <c r="K8" s="407" t="n">
        <v>2.41169</v>
      </c>
      <c r="L8" s="407" t="n">
        <v>2.60193</v>
      </c>
      <c r="M8" s="407" t="n">
        <v>3.4042</v>
      </c>
      <c r="N8" s="407" t="n">
        <v>2.973</v>
      </c>
      <c r="O8" s="407" t="n">
        <v>2.15903</v>
      </c>
      <c r="P8" s="407" t="n">
        <v>2.15674</v>
      </c>
      <c r="Q8" s="407" t="n">
        <v>2.46807</v>
      </c>
      <c r="R8" s="407" t="n">
        <v>2.63575</v>
      </c>
      <c r="S8" s="407" t="n">
        <v>2.75574</v>
      </c>
      <c r="T8" s="407" t="n">
        <v>2.78986</v>
      </c>
      <c r="U8" s="407" t="n">
        <v>2.51938</v>
      </c>
      <c r="V8" s="407" t="n">
        <v>2.54667</v>
      </c>
      <c r="W8" s="407" t="n">
        <v>2.44292</v>
      </c>
      <c r="X8" s="407" t="n">
        <v>2.46457</v>
      </c>
      <c r="Y8" s="407" t="n">
        <v>2.57873</v>
      </c>
      <c r="Z8" s="407" t="n">
        <v>2.20306</v>
      </c>
      <c r="AA8" s="407" t="n">
        <v>2.19058</v>
      </c>
      <c r="AB8" s="407" t="n">
        <v>2.17318</v>
      </c>
      <c r="AC8" s="407" t="n">
        <v>2.24302</v>
      </c>
      <c r="AD8" s="407" t="n">
        <v>2.42224</v>
      </c>
      <c r="AE8" s="407" t="n">
        <v>2.43773</v>
      </c>
      <c r="AF8" s="407" t="n">
        <v>2.50714</v>
      </c>
      <c r="AG8" s="407" t="n">
        <v>2.44342</v>
      </c>
      <c r="AH8" s="407" t="n">
        <v>2.1663</v>
      </c>
      <c r="AI8" s="407" t="n">
        <v>2.35293</v>
      </c>
      <c r="AJ8" s="407" t="n">
        <v>2.27059</v>
      </c>
      <c r="AK8" s="1385" t="n">
        <v>1.86235</v>
      </c>
      <c r="AL8" s="407" t="n">
        <v>1.66878</v>
      </c>
      <c r="AM8" s="407" t="n">
        <v>1.58898</v>
      </c>
      <c r="AN8" s="407" t="n">
        <v>1.50218</v>
      </c>
      <c r="AO8" s="407" t="n">
        <v>1.5776</v>
      </c>
      <c r="AP8" s="407" t="n">
        <v>1.65439</v>
      </c>
      <c r="AQ8" s="407" t="n">
        <v>1.78299</v>
      </c>
      <c r="AR8" s="407" t="n">
        <v>1.92958</v>
      </c>
      <c r="AS8" s="407" t="n">
        <v>1.90324</v>
      </c>
      <c r="AT8" s="407" t="n">
        <v>1.826</v>
      </c>
      <c r="AU8" s="407" t="n">
        <v>1.69903</v>
      </c>
      <c r="AV8" s="407" t="n">
        <v>1.56505</v>
      </c>
      <c r="AW8" s="407" t="n">
        <v>1.62655</v>
      </c>
      <c r="AX8" s="407" t="n">
        <v>1.62131</v>
      </c>
      <c r="AY8" s="1061" t="n">
        <v>1.68214</v>
      </c>
      <c r="AZ8" s="407" t="n">
        <v>1.75087</v>
      </c>
      <c r="BA8" s="407" t="n">
        <v>1.7022</v>
      </c>
      <c r="BB8" s="407" t="n">
        <v>1.77026</v>
      </c>
      <c r="BC8" s="407" t="n"/>
      <c r="BD8" s="366">
        <f>+BC9-BD9</f>
        <v/>
      </c>
      <c r="BE8" s="366">
        <f>+BD9-BE9</f>
        <v/>
      </c>
      <c r="BF8" s="366">
        <f>+BE9-BF9</f>
        <v/>
      </c>
      <c r="BG8" s="366">
        <f>+BF9-BG9</f>
        <v/>
      </c>
      <c r="BH8" s="366">
        <f>+BG9-BH9</f>
        <v/>
      </c>
      <c r="BI8" s="366">
        <f>+BH9-BI9</f>
        <v/>
      </c>
      <c r="BJ8" s="366">
        <f>+BI9-BJ9</f>
        <v/>
      </c>
      <c r="BK8" s="1008" t="n"/>
      <c r="BL8" s="366">
        <f>+BK9-BL9</f>
        <v/>
      </c>
      <c r="BM8" s="366">
        <f>+BL9-BM9</f>
        <v/>
      </c>
      <c r="BN8" s="366">
        <f>+BM9-BN9</f>
        <v/>
      </c>
      <c r="BO8" s="1009">
        <f>+BN9-BO9</f>
        <v/>
      </c>
      <c r="BR8" s="75" t="inlineStr">
        <is>
          <t>Apr</t>
        </is>
      </c>
      <c r="BS8" s="75" t="inlineStr">
        <is>
          <t>May</t>
        </is>
      </c>
      <c r="BT8" s="75" t="inlineStr">
        <is>
          <t>Jun</t>
        </is>
      </c>
      <c r="BU8" s="75" t="n"/>
    </row>
    <row r="9">
      <c r="B9" s="139" t="inlineStr">
        <is>
          <t>Last settlement</t>
        </is>
      </c>
      <c r="C9" s="152">
        <f>+CU!D27</f>
        <v/>
      </c>
      <c r="D9" s="152">
        <f>+CU!E27</f>
        <v/>
      </c>
      <c r="E9" s="152">
        <f>+CU!F27</f>
        <v/>
      </c>
      <c r="F9" s="152">
        <f>+CU!G70</f>
        <v/>
      </c>
      <c r="G9" s="152">
        <f>+CU!H91</f>
        <v/>
      </c>
      <c r="H9" s="152">
        <f>+CU!I139</f>
        <v/>
      </c>
      <c r="I9" s="152">
        <f>+CU!J139</f>
        <v/>
      </c>
      <c r="J9" s="152">
        <f>+CU!K139</f>
        <v/>
      </c>
      <c r="K9" s="152">
        <f>+CU!L160</f>
        <v/>
      </c>
      <c r="L9" s="152">
        <f>+CU!M202</f>
        <v/>
      </c>
      <c r="M9" s="152">
        <f>+CU!N202</f>
        <v/>
      </c>
      <c r="N9" s="152">
        <f>+CU!O244</f>
        <v/>
      </c>
      <c r="O9" s="152">
        <f>+CU!P244</f>
        <v/>
      </c>
      <c r="P9" s="152">
        <f>+CU!Q269</f>
        <v/>
      </c>
      <c r="Q9" s="152">
        <f>+CU!R286</f>
        <v/>
      </c>
      <c r="R9" s="152">
        <f>+CU!S310</f>
        <v/>
      </c>
      <c r="S9" s="152">
        <f>INDEX(CU!$A$4:$BB$1048576,MATCH('settlement day'!$B$3,CU!$A$4:$A$1048576,0),MATCH('settlement day'!S$3,CU!$A$4:$BB$4,0))</f>
        <v/>
      </c>
      <c r="T9" s="152">
        <f>INDEX(CU!$A$4:$BB$1048576,MATCH('settlement day'!$B$3,CU!$A$4:$A$1048576,0),MATCH('settlement day'!T$3,CU!$A$4:$BB$4,0))</f>
        <v/>
      </c>
      <c r="U9" s="152">
        <f>INDEX(CU!$A$4:$BB$1048576,MATCH('settlement day'!$B$3,CU!$A$4:$A$1048576,0),MATCH('settlement day'!U$3,CU!$A$4:$BB$4,0))</f>
        <v/>
      </c>
      <c r="V9" s="152">
        <f>INDEX(CU!$A$4:$BB$1048576,MATCH('settlement day'!$B$3,CU!$A$4:$A$1048576,0),MATCH('settlement day'!V$3,CU!$A$4:$BB$4,0))</f>
        <v/>
      </c>
      <c r="W9" s="152">
        <f>INDEX(CU!$A$4:$BB$1048576,MATCH('settlement day'!$B$3,CU!$A$4:$A$1048576,0),MATCH('settlement day'!W$3,CU!$A$4:$BB$4,0))</f>
        <v/>
      </c>
      <c r="X9" s="152">
        <f>INDEX(CU!$A$4:$BB$1048576,MATCH('settlement day'!$B$3,CU!$A$4:$A$1048576,0),MATCH('settlement day'!X$3,CU!$A$4:$BB$4,0))</f>
        <v/>
      </c>
      <c r="Y9" s="152">
        <f>INDEX(CU!$A$4:$BB$1048576,MATCH('settlement day'!$B$3,CU!$A$4:$A$1048576,0),MATCH('settlement day'!Y$3,CU!$A$4:$BB$4,0))</f>
        <v/>
      </c>
      <c r="Z9" s="152">
        <f>INDEX(CU!$A$4:$BB$1048576,MATCH('settlement day'!$B$3,CU!$A$4:$A$1048576,0),MATCH('settlement day'!Z$3,CU!$A$4:$BB$4,0))</f>
        <v/>
      </c>
      <c r="AA9" s="152">
        <f>INDEX(CU!$A$4:$BB$1048576,MATCH('settlement day'!$B$3,CU!$A$4:$A$1048576,0),MATCH('settlement day'!AA$3,CU!$A$4:$BB$4,0))</f>
        <v/>
      </c>
      <c r="AB9" s="152">
        <f>INDEX(CU!$A$4:$BB$1048576,MATCH('settlement day'!$B$3,CU!$A$4:$A$1048576,0),MATCH('settlement day'!AB$3,CU!$A$4:$BB$4,0))</f>
        <v/>
      </c>
      <c r="AC9" s="152">
        <f>INDEX(CU!$A$4:$BB$1048576,MATCH('settlement day'!$B$3,CU!$A$4:$A$1048576,0),MATCH('settlement day'!AC$3,CU!$A$4:$BB$4,0))</f>
        <v/>
      </c>
      <c r="AD9" s="152">
        <f>INDEX(CU!$A$4:$BB$1048576,MATCH('settlement day'!$B$3,CU!$A$4:$A$1048576,0),MATCH('settlement day'!AD$3,CU!$A$4:$BB$4,0))</f>
        <v/>
      </c>
      <c r="AE9" s="152">
        <f>INDEX(CU!$A$4:$BB$1048576,MATCH('settlement day'!$B$3,CU!$A$4:$A$1048576,0),MATCH('settlement day'!AE$3,CU!$A$4:$BB$4,0))</f>
        <v/>
      </c>
      <c r="AF9" s="152">
        <f>INDEX(CU!$A$4:$BB$1048576,MATCH('settlement day'!$B$3,CU!$A$4:$A$1048576,0),MATCH('settlement day'!AF$3,CU!$A$4:$BB$4,0))</f>
        <v/>
      </c>
      <c r="AG9" s="152">
        <f>INDEX(CU!$A$4:$BB$1048576,MATCH('settlement day'!$B$3,CU!$A$4:$A$1048576,0),MATCH('settlement day'!AG$3,CU!$A$4:$BB$4,0))</f>
        <v/>
      </c>
      <c r="AH9" s="152">
        <f>INDEX(CU!$A$4:$BB$1048576,MATCH('settlement day'!$B$3,CU!$A$4:$A$1048576,0),MATCH('settlement day'!AH$3,CU!$A$4:$BB$4,0))</f>
        <v/>
      </c>
      <c r="AI9" s="152">
        <f>INDEX(CU!$A$4:$BB$1048576,MATCH('settlement day'!$B$3,CU!$A$4:$A$1048576,0),MATCH('settlement day'!AI$3,CU!$A$4:$BB$4,0))</f>
        <v/>
      </c>
      <c r="AJ9" s="152">
        <f>INDEX(CU!$A$4:$BB$1048576,MATCH('settlement day'!$B$3,CU!$A$4:$A$1048576,0),MATCH('settlement day'!AJ$3,CU!$A$4:$BB$4,0))</f>
        <v/>
      </c>
      <c r="AK9" s="152">
        <f>INDEX(CU!$A$4:$BB$1048576,MATCH('settlement day'!$B$3,CU!$A$4:$A$1048576,0),MATCH('settlement day'!AK$3,CU!$A$4:$BB$4,0))</f>
        <v/>
      </c>
      <c r="AL9" s="152">
        <f>INDEX(CU!$A$4:$BB$1048576,MATCH('settlement day'!$B$3,CU!$A$4:$A$1048576,0),MATCH('settlement day'!AL$3,CU!$A$4:$BB$4,0))</f>
        <v/>
      </c>
      <c r="AM9" s="152">
        <f>INDEX(CU!$A$4:$BB$1048576,MATCH('settlement day'!$B$3,CU!$A$4:$A$1048576,0),MATCH('settlement day'!AM$3,CU!$A$4:$BB$4,0))</f>
        <v/>
      </c>
      <c r="AN9" s="152">
        <f>INDEX(CU!$A$4:$BB$1048576,MATCH('settlement day'!$B$3,CU!$A$4:$A$1048576,0),MATCH('settlement day'!AN$3,CU!$A$4:$BB$4,0))</f>
        <v/>
      </c>
      <c r="AO9" s="152">
        <f>INDEX(CU!$A$4:$BB$1048576,MATCH('settlement day'!$B$3,CU!$A$4:$A$1048576,0),MATCH('settlement day'!AO$3,CU!$A$4:$BB$4,0))</f>
        <v/>
      </c>
      <c r="AP9" s="152">
        <f>INDEX(CU!$A$4:$BB$1048576,MATCH('settlement day'!$B$3,CU!$A$4:$A$1048576,0),MATCH('settlement day'!AP$3,CU!$A$4:$BB$4,0))</f>
        <v/>
      </c>
      <c r="AQ9" s="152">
        <f>INDEX(CU!$A$4:$BB$1048576,MATCH('settlement day'!$B$3,CU!$A$4:$A$1048576,0),MATCH('settlement day'!AQ$3,CU!$A$4:$BB$4,0))</f>
        <v/>
      </c>
      <c r="AR9" s="152">
        <f>INDEX(CU!$A$4:$BB$1048576,MATCH('settlement day'!$B$3,CU!$A$4:$A$1048576,0),MATCH('settlement day'!AR$3,CU!$A$4:$BB$4,0))</f>
        <v/>
      </c>
      <c r="AS9" s="152">
        <f>INDEX(CU!$A$4:$BB$1048576,MATCH('settlement day'!$B$3,CU!$A$4:$A$1048576,0),MATCH('settlement day'!AS$3,CU!$A$4:$BB$4,0))</f>
        <v/>
      </c>
      <c r="AT9" s="152">
        <f>INDEX(CU!$A$4:$BB$1048576,MATCH('settlement day'!$B$3,CU!$A$4:$A$1048576,0),MATCH('settlement day'!AT$3,CU!$A$4:$BB$4,0))</f>
        <v/>
      </c>
      <c r="AU9" s="152">
        <f>INDEX(CU!$A$4:$BB$1048576,MATCH('settlement day'!$B$3,CU!$A$4:$A$1048576,0),MATCH('settlement day'!AU$3,CU!$A$4:$BB$4,0))</f>
        <v/>
      </c>
      <c r="AV9" s="152">
        <f>INDEX(CU!$A$4:$BB$1048576,MATCH('settlement day'!$B$3,CU!$A$4:$A$1048576,0),MATCH('settlement day'!AV$3,CU!$A$4:$BB$4,0))</f>
        <v/>
      </c>
      <c r="AW9" s="152">
        <f>INDEX(CU!$A$4:$BB$1048576,MATCH('settlement day'!$B$3,CU!$A$4:$A$1048576,0),MATCH('settlement day'!AW$3,CU!$A$4:$BB$4,0))</f>
        <v/>
      </c>
      <c r="AX9" s="152">
        <f>INDEX(CU!$A$4:$BB$1048576,MATCH('settlement day'!$B$3,CU!$A$4:$A$1048576,0),MATCH('settlement day'!AX$3,CU!$A$4:$BB$4,0))</f>
        <v/>
      </c>
      <c r="AY9" s="982">
        <f>INDEX(CU!$A$4:$BB$1048576,MATCH('settlement day'!$B$3,CU!$A$4:$A$1048576,0),MATCH('settlement day'!AY$3,CU!$A$4:$BB$4,0))</f>
        <v/>
      </c>
      <c r="AZ9" s="152">
        <f>INDEX(CU!$A$4:$BB$1048576,MATCH('settlement day'!$B$3,CU!$A$4:$A$1048576,0),MATCH('settlement day'!AZ$3,CU!$A$4:$BB$4,0))</f>
        <v/>
      </c>
      <c r="BA9" s="152">
        <f>INDEX(CU!$A$4:$BB$1048576,MATCH('settlement day'!$B$3,CU!$A$4:$A$1048576,0),MATCH('settlement day'!BA$3,CU!$A$4:$BB$4,0))</f>
        <v/>
      </c>
      <c r="BB9" s="152">
        <f>INDEX(CU!$A$4:$CC$1048576,MATCH('settlement day'!$B$3,CU!$A$4:$A$1048576,0),MATCH('settlement day'!BB$3,CU!$A$4:$CC$4,0))</f>
        <v/>
      </c>
      <c r="BC9" s="152">
        <f>INDEX(CU!$A$4:$CC$1048576,MATCH('settlement day'!$B$3,CU!$A$4:$A$1048576,0),MATCH('settlement day'!BC$3,CU!$A$4:$CC$4,0))</f>
        <v/>
      </c>
      <c r="BD9" s="152">
        <f>INDEX(CU!$A$4:$CC$1048576,MATCH('settlement day'!$B$3,CU!$A$4:$A$1048576,0),MATCH('settlement day'!BD$3,CU!$A$4:$CC$4,0))</f>
        <v/>
      </c>
      <c r="BE9" s="152">
        <f>INDEX(CU!$A$4:$CC$1048576,MATCH('settlement day'!$B$3,CU!$A$4:$A$1048576,0),MATCH('settlement day'!BE$3,CU!$A$4:$CC$4,0))</f>
        <v/>
      </c>
      <c r="BF9" s="152">
        <f>INDEX(CU!$A$4:$CC$1048576,MATCH('settlement day'!$B$3,CU!$A$4:$A$1048576,0),MATCH('settlement day'!BF$3,CU!$A$4:$CC$4,0))</f>
        <v/>
      </c>
      <c r="BG9" s="152">
        <f>INDEX(CU!$A$4:$CC$1048576,MATCH('settlement day'!$B$3,CU!$A$4:$A$1048576,0),MATCH('settlement day'!BG$3,CU!$A$4:$CC$4,0))</f>
        <v/>
      </c>
      <c r="BH9" s="152">
        <f>INDEX(CU!$A$4:$CC$1048576,MATCH('settlement day'!$B$3,CU!$A$4:$A$1048576,0),MATCH('settlement day'!BH$3,CU!$A$4:$CC$4,0))</f>
        <v/>
      </c>
      <c r="BI9" s="152">
        <f>INDEX(CU!$A$4:$CC$1048576,MATCH('settlement day'!$B$3,CU!$A$4:$A$1048576,0),MATCH('settlement day'!BI$3,CU!$A$4:$CC$4,0))</f>
        <v/>
      </c>
      <c r="BJ9" s="152">
        <f>INDEX(CU!$A$4:$CC$1048576,MATCH('settlement day'!$B$3,CU!$A$4:$A$1048576,0),MATCH('settlement day'!BJ$3,CU!$A$4:$CC$4,0))</f>
        <v/>
      </c>
      <c r="BK9" s="1010">
        <f>SUM(AV9:AX9)/3</f>
        <v/>
      </c>
      <c r="BL9" s="152">
        <f>SUM(AY9:BA9)/3</f>
        <v/>
      </c>
      <c r="BM9" s="152">
        <f>SUM(BB9:BD9)/3</f>
        <v/>
      </c>
      <c r="BN9" s="152">
        <f>SUM(BE9:BG9)/3</f>
        <v/>
      </c>
      <c r="BO9" s="1011">
        <f>SUM(BH9:BJ9)/3</f>
        <v/>
      </c>
      <c r="BR9" s="1309" t="n">
        <v>1.7675</v>
      </c>
      <c r="BS9" s="1309" t="n">
        <v>1.785</v>
      </c>
      <c r="BT9" s="1309" t="n">
        <v>1.7875</v>
      </c>
      <c r="BU9" s="382" t="inlineStr">
        <is>
          <t>CHIP</t>
        </is>
      </c>
    </row>
    <row r="10">
      <c r="B10" s="139" t="inlineStr">
        <is>
          <t>day before D-1</t>
        </is>
      </c>
      <c r="C10" s="152">
        <f>+CU!D26</f>
        <v/>
      </c>
      <c r="D10" s="152">
        <f>+CU!E26</f>
        <v/>
      </c>
      <c r="E10" s="152">
        <f>+CU!F26</f>
        <v/>
      </c>
      <c r="F10" s="152">
        <f>+CU!G69</f>
        <v/>
      </c>
      <c r="G10" s="152">
        <f>+CU!H90</f>
        <v/>
      </c>
      <c r="H10" s="152">
        <f>+CU!I138</f>
        <v/>
      </c>
      <c r="I10" s="152">
        <f>+CU!J138</f>
        <v/>
      </c>
      <c r="J10" s="152">
        <f>+CU!K138</f>
        <v/>
      </c>
      <c r="K10" s="152">
        <f>+CU!L159</f>
        <v/>
      </c>
      <c r="L10" s="152">
        <f>+CU!M201</f>
        <v/>
      </c>
      <c r="M10" s="152">
        <f>+CU!N201</f>
        <v/>
      </c>
      <c r="N10" s="152">
        <f>+CU!O243</f>
        <v/>
      </c>
      <c r="O10" s="152">
        <f>+CU!P243</f>
        <v/>
      </c>
      <c r="P10" s="152">
        <f>+CU!Q267</f>
        <v/>
      </c>
      <c r="Q10" s="152">
        <f>+CU!R285</f>
        <v/>
      </c>
      <c r="R10" s="152">
        <f>+CU!S309</f>
        <v/>
      </c>
      <c r="S10" s="152">
        <f>OFFSET(INDEX(CU!$A$4:$BB$1048576,MATCH('settlement day'!$B$3,CU!$A$4:$A$1048576,0),MATCH('settlement day'!S$3,CU!$A$4:$BB$4,0)),-1,0)</f>
        <v/>
      </c>
      <c r="T10" s="152">
        <f>OFFSET(INDEX(CU!$A$4:$BB$1048576,MATCH('settlement day'!$B$3,CU!$A$4:$A$1048576,0),MATCH('settlement day'!T$3,CU!$A$4:$BB$4,0)),-1,0)</f>
        <v/>
      </c>
      <c r="U10" s="152">
        <f>OFFSET(INDEX(CU!$A$4:$BB$1048576,MATCH('settlement day'!$B$3,CU!$A$4:$A$1048576,0),MATCH('settlement day'!U$3,CU!$A$4:$BB$4,0)),-1,0)</f>
        <v/>
      </c>
      <c r="V10" s="152">
        <f>OFFSET(INDEX(CU!$A$4:$BB$1048576,MATCH('settlement day'!$B$3,CU!$A$4:$A$1048576,0),MATCH('settlement day'!V$3,CU!$A$4:$BB$4,0)),-1,0)</f>
        <v/>
      </c>
      <c r="W10" s="152">
        <f>OFFSET(INDEX(CU!$A$4:$BB$1048576,MATCH('settlement day'!$B$3,CU!$A$4:$A$1048576,0),MATCH('settlement day'!W$3,CU!$A$4:$BB$4,0)),-1,0)</f>
        <v/>
      </c>
      <c r="X10" s="152">
        <f>OFFSET(INDEX(CU!$A$4:$BB$1048576,MATCH('settlement day'!$B$3,CU!$A$4:$A$1048576,0),MATCH('settlement day'!X$3,CU!$A$4:$BB$4,0)),-1,0)</f>
        <v/>
      </c>
      <c r="Y10" s="152">
        <f>OFFSET(INDEX(CU!$A$4:$BB$1048576,MATCH('settlement day'!$B$3,CU!$A$4:$A$1048576,0),MATCH('settlement day'!Y$3,CU!$A$4:$BB$4,0)),-1,0)</f>
        <v/>
      </c>
      <c r="Z10" s="152">
        <f>OFFSET(INDEX(CU!$A$4:$BB$1048576,MATCH('settlement day'!$B$3,CU!$A$4:$A$1048576,0),MATCH('settlement day'!Z$3,CU!$A$4:$BB$4,0)),-1,0)</f>
        <v/>
      </c>
      <c r="AA10" s="152">
        <f>OFFSET(INDEX(CU!$A$4:$BB$1048576,MATCH('settlement day'!$B$3,CU!$A$4:$A$1048576,0),MATCH('settlement day'!AA$3,CU!$A$4:$BB$4,0)),-1,0)</f>
        <v/>
      </c>
      <c r="AB10" s="152">
        <f>OFFSET(INDEX(CU!$A$4:$BB$1048576,MATCH('settlement day'!$B$3,CU!$A$4:$A$1048576,0),MATCH('settlement day'!AB$3,CU!$A$4:$BB$4,0)),-1,0)</f>
        <v/>
      </c>
      <c r="AC10" s="152">
        <f>OFFSET(INDEX(CU!$A$4:$BB$1048576,MATCH('settlement day'!$B$3,CU!$A$4:$A$1048576,0),MATCH('settlement day'!AC$3,CU!$A$4:$BB$4,0)),-1,0)</f>
        <v/>
      </c>
      <c r="AD10" s="152">
        <f>OFFSET(INDEX(CU!$A$4:$BB$1048576,MATCH('settlement day'!$B$3,CU!$A$4:$A$1048576,0),MATCH('settlement day'!AD$3,CU!$A$4:$BB$4,0)),-1,0)</f>
        <v/>
      </c>
      <c r="AE10" s="152">
        <f>OFFSET(INDEX(CU!$A$4:$BB$1048576,MATCH('settlement day'!$B$3,CU!$A$4:$A$1048576,0),MATCH('settlement day'!AE$3,CU!$A$4:$BB$4,0)),-1,0)</f>
        <v/>
      </c>
      <c r="AF10" s="152">
        <f>OFFSET(INDEX(CU!$A$4:$BB$1048576,MATCH('settlement day'!$B$3,CU!$A$4:$A$1048576,0),MATCH('settlement day'!AF$3,CU!$A$4:$BB$4,0)),-1,0)</f>
        <v/>
      </c>
      <c r="AG10" s="152">
        <f>OFFSET(INDEX(CU!$A$4:$BB$1048576,MATCH('settlement day'!$B$3,CU!$A$4:$A$1048576,0),MATCH('settlement day'!AG$3,CU!$A$4:$BB$4,0)),-1,0)</f>
        <v/>
      </c>
      <c r="AH10" s="152">
        <f>OFFSET(INDEX(CU!$A$4:$BB$1048576,MATCH('settlement day'!$B$3,CU!$A$4:$A$1048576,0),MATCH('settlement day'!AH$3,CU!$A$4:$BB$4,0)),-1,0)</f>
        <v/>
      </c>
      <c r="AI10" s="152">
        <f>OFFSET(INDEX(CU!$A$4:$BB$1048576,MATCH('settlement day'!$B$3,CU!$A$4:$A$1048576,0),MATCH('settlement day'!AI$3,CU!$A$4:$BB$4,0)),-1,0)</f>
        <v/>
      </c>
      <c r="AJ10" s="152">
        <f>OFFSET(INDEX(CU!$A$4:$BB$1048576,MATCH('settlement day'!$B$3,CU!$A$4:$A$1048576,0),MATCH('settlement day'!AJ$3,CU!$A$4:$BB$4,0)),-1,0)</f>
        <v/>
      </c>
      <c r="AK10" s="152">
        <f>OFFSET(INDEX(CU!$A$4:$BB$1048576,MATCH('settlement day'!$B$3,CU!$A$4:$A$1048576,0),MATCH('settlement day'!AK$3,CU!$A$4:$BB$4,0)),-1,0)</f>
        <v/>
      </c>
      <c r="AL10" s="152">
        <f>OFFSET(INDEX(CU!$A$4:$BB$1048576,MATCH('settlement day'!$B$3,CU!$A$4:$A$1048576,0),MATCH('settlement day'!AL$3,CU!$A$4:$BB$4,0)),-1,0)</f>
        <v/>
      </c>
      <c r="AM10" s="152">
        <f>OFFSET(INDEX(CU!$A$4:$BB$1048576,MATCH('settlement day'!$B$3,CU!$A$4:$A$1048576,0),MATCH('settlement day'!AM$3,CU!$A$4:$BB$4,0)),-1,0)</f>
        <v/>
      </c>
      <c r="AN10" s="152">
        <f>OFFSET(INDEX(CU!$A$4:$BB$1048576,MATCH('settlement day'!$B$3,CU!$A$4:$A$1048576,0),MATCH('settlement day'!AN$3,CU!$A$4:$BB$4,0)),-1,0)</f>
        <v/>
      </c>
      <c r="AO10" s="152">
        <f>OFFSET(INDEX(CU!$A$4:$BB$1048576,MATCH('settlement day'!$B$3,CU!$A$4:$A$1048576,0),MATCH('settlement day'!AO$3,CU!$A$4:$BB$4,0)),-1,0)</f>
        <v/>
      </c>
      <c r="AP10" s="152">
        <f>OFFSET(INDEX(CU!$A$4:$BB$1048576,MATCH('settlement day'!$B$3,CU!$A$4:$A$1048576,0),MATCH('settlement day'!AP$3,CU!$A$4:$BB$4,0)),-1,0)</f>
        <v/>
      </c>
      <c r="AQ10" s="152">
        <f>OFFSET(INDEX(CU!$A$4:$BB$1048576,MATCH('settlement day'!$B$3,CU!$A$4:$A$1048576,0),MATCH('settlement day'!AQ$3,CU!$A$4:$BB$4,0)),-1,0)</f>
        <v/>
      </c>
      <c r="AR10" s="152">
        <f>OFFSET(INDEX(CU!$A$4:$BB$1048576,MATCH('settlement day'!$B$3,CU!$A$4:$A$1048576,0),MATCH('settlement day'!AR$3,CU!$A$4:$BB$4,0)),-1,0)</f>
        <v/>
      </c>
      <c r="AS10" s="152">
        <f>OFFSET(INDEX(CU!$A$4:$BB$1048576,MATCH('settlement day'!$B$3,CU!$A$4:$A$1048576,0),MATCH('settlement day'!AS$3,CU!$A$4:$BB$4,0)),-1,0)</f>
        <v/>
      </c>
      <c r="AT10" s="152">
        <f>OFFSET(INDEX(CU!$A$4:$BB$1048576,MATCH('settlement day'!$B$3,CU!$A$4:$A$1048576,0),MATCH('settlement day'!AT$3,CU!$A$4:$BB$4,0)),-1,0)</f>
        <v/>
      </c>
      <c r="AU10" s="152">
        <f>OFFSET(INDEX(CU!$A$4:$BB$1048576,MATCH('settlement day'!$B$3,CU!$A$4:$A$1048576,0),MATCH('settlement day'!AU$3,CU!$A$4:$BB$4,0)),-1,0)</f>
        <v/>
      </c>
      <c r="AV10" s="152">
        <f>OFFSET(INDEX(CU!$A$4:$BB$1048576,MATCH('settlement day'!$B$3,CU!$A$4:$A$1048576,0),MATCH('settlement day'!AV$3,CU!$A$4:$BB$4,0)),-1,0)</f>
        <v/>
      </c>
      <c r="AW10" s="152">
        <f>OFFSET(INDEX(CU!$A$4:$BB$1048576,MATCH('settlement day'!$B$3,CU!$A$4:$A$1048576,0),MATCH('settlement day'!AW$3,CU!$A$4:$BB$4,0)),-1,0)</f>
        <v/>
      </c>
      <c r="AX10" s="152">
        <f>OFFSET(INDEX(CU!$A$4:$BB$1048576,MATCH('settlement day'!$B$3,CU!$A$4:$A$1048576,0),MATCH('settlement day'!AX$3,CU!$A$4:$BB$4,0)),-1,0)</f>
        <v/>
      </c>
      <c r="AY10" s="982">
        <f>OFFSET(INDEX(CU!$A$4:$BB$1048576,MATCH('settlement day'!$B$3,CU!$A$4:$A$1048576,0),MATCH('settlement day'!AY$3,CU!$A$4:$BB$4,0)),-1,0)</f>
        <v/>
      </c>
      <c r="AZ10" s="152">
        <f>OFFSET(INDEX(CU!$A$4:$BB$1048576,MATCH('settlement day'!$B$3,CU!$A$4:$A$1048576,0),MATCH('settlement day'!AZ$3,CU!$A$4:$BB$4,0)),-1,0)</f>
        <v/>
      </c>
      <c r="BA10" s="152">
        <f>OFFSET(INDEX(CU!$A$4:$BB$1048576,MATCH('settlement day'!$B$3,CU!$A$4:$A$1048576,0),MATCH('settlement day'!BA$3,CU!$A$4:$BB$4,0)),-1,0)</f>
        <v/>
      </c>
      <c r="BB10" s="152">
        <f>OFFSET(INDEX(CU!$A$4:$CC$1048576,MATCH('settlement day'!$B$3,CU!$A$4:$A$1048576,0),MATCH('settlement day'!BB$3,CU!$A$4:$CC$4,0)),-1,0)</f>
        <v/>
      </c>
      <c r="BC10" s="152">
        <f>OFFSET(INDEX(CU!$A$4:$CC$1048576,MATCH('settlement day'!$B$3,CU!$A$4:$A$1048576,0),MATCH('settlement day'!BC$3,CU!$A$4:$CC$4,0)),-1,0)</f>
        <v/>
      </c>
      <c r="BD10" s="152">
        <f>OFFSET(INDEX(CU!$A$4:$CC$1048576,MATCH('settlement day'!$B$3,CU!$A$4:$A$1048576,0),MATCH('settlement day'!BD$3,CU!$A$4:$CC$4,0)),-1,0)</f>
        <v/>
      </c>
      <c r="BE10" s="152">
        <f>OFFSET(INDEX(CU!$A$4:$CC$1048576,MATCH('settlement day'!$B$3,CU!$A$4:$A$1048576,0),MATCH('settlement day'!BE$3,CU!$A$4:$CC$4,0)),-1,0)</f>
        <v/>
      </c>
      <c r="BF10" s="152">
        <f>OFFSET(INDEX(CU!$A$4:$CC$1048576,MATCH('settlement day'!$B$3,CU!$A$4:$A$1048576,0),MATCH('settlement day'!BF$3,CU!$A$4:$CC$4,0)),-1,0)</f>
        <v/>
      </c>
      <c r="BG10" s="152">
        <f>OFFSET(INDEX(CU!$A$4:$CC$1048576,MATCH('settlement day'!$B$3,CU!$A$4:$A$1048576,0),MATCH('settlement day'!BG$3,CU!$A$4:$CC$4,0)),-1,0)</f>
        <v/>
      </c>
      <c r="BH10" s="152">
        <f>OFFSET(INDEX(CU!$A$4:$CC$1048576,MATCH('settlement day'!$B$3,CU!$A$4:$A$1048576,0),MATCH('settlement day'!BH$3,CU!$A$4:$CC$4,0)),-1,0)</f>
        <v/>
      </c>
      <c r="BI10" s="152">
        <f>OFFSET(INDEX(CU!$A$4:$CC$1048576,MATCH('settlement day'!$B$3,CU!$A$4:$A$1048576,0),MATCH('settlement day'!BI$3,CU!$A$4:$CC$4,0)),-1,0)</f>
        <v/>
      </c>
      <c r="BJ10" s="152">
        <f>OFFSET(INDEX(CU!$A$4:$CC$1048576,MATCH('settlement day'!$B$3,CU!$A$4:$A$1048576,0),MATCH('settlement day'!BJ$3,CU!$A$4:$CC$4,0)),-1,0)</f>
        <v/>
      </c>
      <c r="BK10" s="1010">
        <f>SUM(AV10:AX10)/3</f>
        <v/>
      </c>
      <c r="BL10" s="152">
        <f>SUM(AY10:BA10)/3</f>
        <v/>
      </c>
      <c r="BM10" s="152">
        <f>SUM(BB10:BD10)/3</f>
        <v/>
      </c>
      <c r="BN10" s="152">
        <f>SUM(BE10:BG10)/3</f>
        <v/>
      </c>
      <c r="BO10" s="1011">
        <f>SUM(BH10:BJ10)/3</f>
        <v/>
      </c>
      <c r="BR10" s="1309" t="n">
        <v>0.25</v>
      </c>
      <c r="BS10" s="1309" t="n">
        <v>0.25</v>
      </c>
      <c r="BT10" s="1309" t="n">
        <v>0.25</v>
      </c>
      <c r="BU10" s="382" t="inlineStr">
        <is>
          <t>basis</t>
        </is>
      </c>
    </row>
    <row r="11" ht="15.75" customHeight="1" s="1129" thickBot="1">
      <c r="B11" s="139" t="inlineStr">
        <is>
          <t>Variation</t>
        </is>
      </c>
      <c r="C11" s="1386">
        <f>C9-C10</f>
        <v/>
      </c>
      <c r="D11" s="1386">
        <f>D9-D10</f>
        <v/>
      </c>
      <c r="E11" s="1386">
        <f>E9-E10</f>
        <v/>
      </c>
      <c r="F11" s="1386">
        <f>F9-F10</f>
        <v/>
      </c>
      <c r="G11" s="1386">
        <f>G9-G10</f>
        <v/>
      </c>
      <c r="H11" s="1386">
        <f>H9-H10</f>
        <v/>
      </c>
      <c r="I11" s="1386">
        <f>I9-I10</f>
        <v/>
      </c>
      <c r="J11" s="1386">
        <f>J9-J10</f>
        <v/>
      </c>
      <c r="K11" s="1387">
        <f>K9-K10</f>
        <v/>
      </c>
      <c r="L11" s="1387">
        <f>L9-L10</f>
        <v/>
      </c>
      <c r="M11" s="1387">
        <f>M9-M10</f>
        <v/>
      </c>
      <c r="N11" s="1387">
        <f>N9-N10</f>
        <v/>
      </c>
      <c r="O11" s="1387">
        <f>O9-O10</f>
        <v/>
      </c>
      <c r="P11" s="1387">
        <f>P9-P10</f>
        <v/>
      </c>
      <c r="Q11" s="1387">
        <f>Q9-Q10</f>
        <v/>
      </c>
      <c r="R11" s="1387">
        <f>R9-R10</f>
        <v/>
      </c>
      <c r="S11" s="1387">
        <f>S9-S10</f>
        <v/>
      </c>
      <c r="T11" s="1387">
        <f>T9-T10</f>
        <v/>
      </c>
      <c r="U11" s="1387">
        <f>U9-U10</f>
        <v/>
      </c>
      <c r="V11" s="1387">
        <f>V9-V10</f>
        <v/>
      </c>
      <c r="W11" s="1387">
        <f>W9-W10</f>
        <v/>
      </c>
      <c r="X11" s="1387">
        <f>X9-X10</f>
        <v/>
      </c>
      <c r="Y11" s="1387">
        <f>Y9-Y10</f>
        <v/>
      </c>
      <c r="Z11" s="1387">
        <f>Z9-Z10</f>
        <v/>
      </c>
      <c r="AA11" s="1387">
        <f>AA9-AA10</f>
        <v/>
      </c>
      <c r="AB11" s="1387">
        <f>AB9-AB10</f>
        <v/>
      </c>
      <c r="AC11" s="1387">
        <f>AC9-AC10</f>
        <v/>
      </c>
      <c r="AD11" s="1387">
        <f>AD9-AD10</f>
        <v/>
      </c>
      <c r="AE11" s="1387">
        <f>AE9-AE10</f>
        <v/>
      </c>
      <c r="AF11" s="1387">
        <f>AF9-AF10</f>
        <v/>
      </c>
      <c r="AG11" s="1387">
        <f>AG9-AG10</f>
        <v/>
      </c>
      <c r="AH11" s="1387">
        <f>AH9-AH10</f>
        <v/>
      </c>
      <c r="AI11" s="1387">
        <f>AI9-AI10</f>
        <v/>
      </c>
      <c r="AJ11" s="1387">
        <f>AJ9-AJ10</f>
        <v/>
      </c>
      <c r="AK11" s="1387">
        <f>AK9-AK10</f>
        <v/>
      </c>
      <c r="AL11" s="1387">
        <f>AL9-AL10</f>
        <v/>
      </c>
      <c r="AM11" s="1387">
        <f>AM9-AM10</f>
        <v/>
      </c>
      <c r="AN11" s="1387">
        <f>AN9-AN10</f>
        <v/>
      </c>
      <c r="AO11" s="1387">
        <f>AO9-AO10</f>
        <v/>
      </c>
      <c r="AP11" s="1387">
        <f>AP9-AP10</f>
        <v/>
      </c>
      <c r="AQ11" s="1387">
        <f>AQ9-AQ10</f>
        <v/>
      </c>
      <c r="AR11" s="1387">
        <f>AR9-AR10</f>
        <v/>
      </c>
      <c r="AS11" s="1387">
        <f>AS9-AS10</f>
        <v/>
      </c>
      <c r="AT11" s="1387">
        <f>AT9-AT10</f>
        <v/>
      </c>
      <c r="AU11" s="1387">
        <f>AU9-AU10</f>
        <v/>
      </c>
      <c r="AV11" s="1387">
        <f>AV9-AV10</f>
        <v/>
      </c>
      <c r="AW11" s="1387">
        <f>AW9-AW10</f>
        <v/>
      </c>
      <c r="AX11" s="1387">
        <f>AX9-AX10</f>
        <v/>
      </c>
      <c r="AY11" s="1388">
        <f>AY9-AY10</f>
        <v/>
      </c>
      <c r="AZ11" s="1387">
        <f>AZ9-AZ10</f>
        <v/>
      </c>
      <c r="BA11" s="1387">
        <f>BA9-BA10</f>
        <v/>
      </c>
      <c r="BB11" s="1387">
        <f>BB9-BB10</f>
        <v/>
      </c>
      <c r="BC11" s="1387">
        <f>BC9-BC10</f>
        <v/>
      </c>
      <c r="BD11" s="1387">
        <f>BD9-BD10</f>
        <v/>
      </c>
      <c r="BE11" s="1387">
        <f>BE9-BE10</f>
        <v/>
      </c>
      <c r="BF11" s="1387">
        <f>BF9-BF10</f>
        <v/>
      </c>
      <c r="BG11" s="1387">
        <f>BG9-BG10</f>
        <v/>
      </c>
      <c r="BH11" s="1387">
        <f>BH9-BH10</f>
        <v/>
      </c>
      <c r="BI11" s="1387">
        <f>BI9-BI10</f>
        <v/>
      </c>
      <c r="BJ11" s="1387">
        <f>BJ9-BJ10</f>
        <v/>
      </c>
      <c r="BK11" s="1012">
        <f>+BK9-BK10</f>
        <v/>
      </c>
      <c r="BL11" s="979">
        <f>+BL9-BL10</f>
        <v/>
      </c>
      <c r="BM11" s="979">
        <f>+BM9-BM10</f>
        <v/>
      </c>
      <c r="BN11" s="979">
        <f>+BN9-BN10</f>
        <v/>
      </c>
      <c r="BO11" s="1013">
        <f>+BO9-BO10</f>
        <v/>
      </c>
      <c r="BR11" s="1310" t="n">
        <v>0.15</v>
      </c>
      <c r="BS11" s="1310" t="n">
        <v>0.15</v>
      </c>
      <c r="BT11" s="1310" t="n">
        <v>0.15</v>
      </c>
      <c r="BU11" s="382" t="inlineStr">
        <is>
          <t>freight US-EU</t>
        </is>
      </c>
    </row>
    <row r="12">
      <c r="B12" s="141" t="inlineStr">
        <is>
          <t>B3 ETH (R$/cbm)</t>
        </is>
      </c>
      <c r="C12" s="126" t="n"/>
      <c r="D12" s="126" t="n"/>
      <c r="E12" s="126" t="n"/>
      <c r="F12" s="330">
        <f>AVERAGE('B3 ETH'!H22:H26)</f>
        <v/>
      </c>
      <c r="G12" s="330">
        <f>AVERAGE('[2]ESALr Paulinia'!B2808:B2812)</f>
        <v/>
      </c>
      <c r="H12" s="408">
        <f>+'ESALQ Paulinia'!E2834</f>
        <v/>
      </c>
      <c r="I12" s="408" t="n">
        <v>3023</v>
      </c>
      <c r="J12" s="408" t="n">
        <v>3273</v>
      </c>
      <c r="K12" s="408" t="n">
        <v>3365.5</v>
      </c>
      <c r="L12" s="408" t="n">
        <v>3897.5</v>
      </c>
      <c r="M12" s="408" t="n">
        <v>3587.5</v>
      </c>
      <c r="N12" s="408" t="n">
        <v>3403</v>
      </c>
      <c r="O12" s="408" t="n">
        <v>3179</v>
      </c>
      <c r="P12" s="408" t="n">
        <v>2936</v>
      </c>
      <c r="Q12" s="408" t="n">
        <v>3478.5</v>
      </c>
      <c r="R12" s="408" t="n">
        <v>3594.5</v>
      </c>
      <c r="S12" s="408" t="n">
        <v>3244</v>
      </c>
      <c r="T12" s="408" t="n">
        <v>3080</v>
      </c>
      <c r="U12" s="408" t="n">
        <v>3035</v>
      </c>
      <c r="V12" s="408" t="n">
        <v>2478</v>
      </c>
      <c r="W12" s="408" t="n">
        <v>2580.5</v>
      </c>
      <c r="X12" s="408" t="n">
        <v>2795</v>
      </c>
      <c r="Y12" s="408" t="n">
        <v>2895</v>
      </c>
      <c r="Z12" s="408" t="n">
        <v>2971.5</v>
      </c>
      <c r="AA12" s="408" t="n">
        <v>2852</v>
      </c>
      <c r="AB12" s="408" t="n">
        <v>2819.5</v>
      </c>
      <c r="AC12" s="408" t="n">
        <v>2826</v>
      </c>
      <c r="AD12" s="408" t="n">
        <v>3081</v>
      </c>
      <c r="AE12" s="408" t="n">
        <v>2651.5</v>
      </c>
      <c r="AF12" s="408" t="n">
        <v>2613</v>
      </c>
      <c r="AG12" s="408" t="n">
        <v>2235.5</v>
      </c>
      <c r="AH12" s="408" t="n">
        <v>2303</v>
      </c>
      <c r="AI12" s="408" t="n">
        <v>2276</v>
      </c>
      <c r="AJ12" s="408" t="n">
        <v>2317.5</v>
      </c>
      <c r="AK12" s="408" t="n">
        <v>2177</v>
      </c>
      <c r="AL12" s="408" t="n">
        <v>2004</v>
      </c>
      <c r="AM12" s="408" t="n">
        <v>2247.5</v>
      </c>
      <c r="AN12" s="408" t="n">
        <v>2235</v>
      </c>
      <c r="AO12" s="408" t="n">
        <v>2380</v>
      </c>
      <c r="AP12" s="408" t="n">
        <v>2427.5</v>
      </c>
      <c r="AQ12" s="408" t="n">
        <v>2406.5</v>
      </c>
      <c r="AR12" s="408" t="n">
        <v>2564</v>
      </c>
      <c r="AS12" s="408" t="n">
        <v>2692.5</v>
      </c>
      <c r="AT12" s="408" t="n">
        <v>2677</v>
      </c>
      <c r="AU12" s="408" t="n">
        <v>2600.5</v>
      </c>
      <c r="AV12" s="408" t="n">
        <v>2705.5</v>
      </c>
      <c r="AW12" s="408" t="n">
        <v>2726.5</v>
      </c>
      <c r="AX12" s="408" t="n">
        <v>2745.5</v>
      </c>
      <c r="AY12" s="1066" t="n">
        <v>2986</v>
      </c>
      <c r="AZ12" s="408" t="n">
        <v>2945</v>
      </c>
      <c r="BA12" s="1377" t="n">
        <v>2834</v>
      </c>
      <c r="BB12" s="1377" t="n">
        <v>2807</v>
      </c>
      <c r="BC12" s="1377" t="n"/>
      <c r="BD12" s="365">
        <f>+BC13-BD13</f>
        <v/>
      </c>
      <c r="BE12" s="365">
        <f>+BD13-BE13</f>
        <v/>
      </c>
      <c r="BF12" s="365">
        <f>+BE13-BF13</f>
        <v/>
      </c>
      <c r="BG12" s="365">
        <f>+BF13-BG13</f>
        <v/>
      </c>
      <c r="BH12" s="365">
        <f>+BG13-BH13</f>
        <v/>
      </c>
      <c r="BI12" s="365">
        <f>+BH13-BI13</f>
        <v/>
      </c>
      <c r="BJ12" s="365">
        <f>+BI13-BJ13</f>
        <v/>
      </c>
      <c r="BK12" s="1002" t="n"/>
      <c r="BL12" s="365">
        <f>+BK13-BL13</f>
        <v/>
      </c>
      <c r="BM12" s="365">
        <f>+BL13-BM13</f>
        <v/>
      </c>
      <c r="BN12" s="365">
        <f>+BM13-BN13</f>
        <v/>
      </c>
      <c r="BO12" s="1003">
        <f>+BN13-BO13</f>
        <v/>
      </c>
      <c r="BR12" s="1309">
        <f>BR9+BR10+BR11</f>
        <v/>
      </c>
      <c r="BS12" s="1309">
        <f>BS9+BS10+BS11</f>
        <v/>
      </c>
      <c r="BT12" s="1309">
        <f>BT9+BT10+BT11</f>
        <v/>
      </c>
      <c r="BU12" s="382" t="inlineStr">
        <is>
          <t>usd/gal</t>
        </is>
      </c>
    </row>
    <row r="13">
      <c r="B13" s="139" t="inlineStr">
        <is>
          <t>Last settlement</t>
        </is>
      </c>
      <c r="C13" s="1389">
        <f>+'B3 ETH'!E27</f>
        <v/>
      </c>
      <c r="D13" s="1389">
        <f>+'B3 ETH'!F27</f>
        <v/>
      </c>
      <c r="E13" s="1389">
        <f>+'B3 ETH'!G27</f>
        <v/>
      </c>
      <c r="F13" s="1389">
        <f>+'B3 ETH'!H70</f>
        <v/>
      </c>
      <c r="G13" s="1389">
        <f>+'B3 ETH'!I91</f>
        <v/>
      </c>
      <c r="H13" s="1389">
        <f>+'B3 ETH'!J139</f>
        <v/>
      </c>
      <c r="I13" s="1389">
        <f>+'B3 ETH'!K139</f>
        <v/>
      </c>
      <c r="J13" s="1389">
        <f>+'B3 ETH'!L139</f>
        <v/>
      </c>
      <c r="K13" s="1389">
        <f>+'B3 ETH'!M160</f>
        <v/>
      </c>
      <c r="L13" s="1389">
        <f>+'B3 ETH'!N202</f>
        <v/>
      </c>
      <c r="M13" s="1389">
        <f>+'B3 ETH'!O202</f>
        <v/>
      </c>
      <c r="N13" s="1389">
        <f>+'B3 ETH'!P244</f>
        <v/>
      </c>
      <c r="O13" s="1389">
        <f>+'B3 ETH'!Q244</f>
        <v/>
      </c>
      <c r="P13" s="1389">
        <f>+'B3 ETH'!R268</f>
        <v/>
      </c>
      <c r="Q13" s="1389">
        <f>+'B3 ETH'!S286</f>
        <v/>
      </c>
      <c r="R13" s="1389">
        <f>+'B3 ETH'!T310</f>
        <v/>
      </c>
      <c r="S13" s="1389">
        <f>INDEX('B3 ETH'!$A$4:$BB$1048576,MATCH('settlement day'!$B$3,'B3 ETH'!$A$4:$A$1048576,0),MATCH('settlement day'!S$3,'B3 ETH'!$A$4:$BB$4,0))</f>
        <v/>
      </c>
      <c r="T13" s="1389">
        <f>INDEX('B3 ETH'!$A$4:$BB$1048576,MATCH('settlement day'!$B$3,'B3 ETH'!$A$4:$A$1048576,0),MATCH('settlement day'!T$3,'B3 ETH'!$A$4:$BB$4,0))</f>
        <v/>
      </c>
      <c r="U13" s="1389">
        <f>INDEX('B3 ETH'!$A$4:$BB$1048576,MATCH('settlement day'!$B$3,'B3 ETH'!$A$4:$A$1048576,0),MATCH('settlement day'!U$3,'B3 ETH'!$A$4:$BB$4,0))</f>
        <v/>
      </c>
      <c r="V13" s="1389">
        <f>INDEX('B3 ETH'!$A$4:$BB$1048576,MATCH('settlement day'!$B$3,'B3 ETH'!$A$4:$A$1048576,0),MATCH('settlement day'!V$3,'B3 ETH'!$A$4:$BB$4,0))</f>
        <v/>
      </c>
      <c r="W13" s="1389">
        <f>INDEX('B3 ETH'!$A$4:$BB$1048576,MATCH('settlement day'!$B$3,'B3 ETH'!$A$4:$A$1048576,0),MATCH('settlement day'!W$3,'B3 ETH'!$A$4:$BB$4,0))</f>
        <v/>
      </c>
      <c r="X13" s="1389">
        <f>INDEX('B3 ETH'!$A$4:$BB$1048576,MATCH('settlement day'!$B$3,'B3 ETH'!$A$4:$A$1048576,0),MATCH('settlement day'!X$3,'B3 ETH'!$A$4:$BB$4,0))</f>
        <v/>
      </c>
      <c r="Y13" s="1389">
        <f>INDEX('B3 ETH'!$A$4:$BB$1048576,MATCH('settlement day'!$B$3,'B3 ETH'!$A$4:$A$1048576,0),MATCH('settlement day'!Y$3,'B3 ETH'!$A$4:$BB$4,0))</f>
        <v/>
      </c>
      <c r="Z13" s="1389">
        <f>INDEX('B3 ETH'!$A$4:$BB$1048576,MATCH('settlement day'!$B$3,'B3 ETH'!$A$4:$A$1048576,0),MATCH('settlement day'!Z$3,'B3 ETH'!$A$4:$BB$4,0))</f>
        <v/>
      </c>
      <c r="AA13" s="1389">
        <f>INDEX('B3 ETH'!$A$4:$BB$1048576,MATCH('settlement day'!$B$3,'B3 ETH'!$A$4:$A$1048576,0),MATCH('settlement day'!AA$3,'B3 ETH'!$A$4:$BB$4,0))</f>
        <v/>
      </c>
      <c r="AB13" s="1389">
        <f>INDEX('B3 ETH'!$A$4:$BB$1048576,MATCH('settlement day'!$B$3,'B3 ETH'!$A$4:$A$1048576,0),MATCH('settlement day'!AB$3,'B3 ETH'!$A$4:$BB$4,0))</f>
        <v/>
      </c>
      <c r="AC13" s="1389">
        <f>INDEX('B3 ETH'!$A$4:$BB$1048576,MATCH('settlement day'!$B$3,'B3 ETH'!$A$4:$A$1048576,0),MATCH('settlement day'!AC$3,'B3 ETH'!$A$4:$BB$4,0))</f>
        <v/>
      </c>
      <c r="AD13" s="1389">
        <f>INDEX('B3 ETH'!$A$4:$BB$1048576,MATCH('settlement day'!$B$3,'B3 ETH'!$A$4:$A$1048576,0),MATCH('settlement day'!AD$3,'B3 ETH'!$A$4:$BB$4,0))</f>
        <v/>
      </c>
      <c r="AE13" s="1389">
        <f>INDEX('B3 ETH'!$A$4:$BB$1048576,MATCH('settlement day'!$B$3,'B3 ETH'!$A$4:$A$1048576,0),MATCH('settlement day'!AE$3,'B3 ETH'!$A$4:$BB$4,0))</f>
        <v/>
      </c>
      <c r="AF13" s="1389">
        <f>INDEX('B3 ETH'!$A$4:$BB$1048576,MATCH('settlement day'!$B$3,'B3 ETH'!$A$4:$A$1048576,0),MATCH('settlement day'!AF$3,'B3 ETH'!$A$4:$BB$4,0))</f>
        <v/>
      </c>
      <c r="AG13" s="1389">
        <f>INDEX('B3 ETH'!$A$4:$BB$1048576,MATCH('settlement day'!$B$3,'B3 ETH'!$A$4:$A$1048576,0),MATCH('settlement day'!AG$3,'B3 ETH'!$A$4:$BB$4,0))</f>
        <v/>
      </c>
      <c r="AH13" s="1389">
        <f>INDEX('B3 ETH'!$A$4:$BB$1048576,MATCH('settlement day'!$B$3,'B3 ETH'!$A$4:$A$1048576,0),MATCH('settlement day'!AH$3,'B3 ETH'!$A$4:$BB$4,0))</f>
        <v/>
      </c>
      <c r="AI13" s="1389">
        <f>INDEX('B3 ETH'!$A$4:$BB$1048576,MATCH('settlement day'!$B$3,'B3 ETH'!$A$4:$A$1048576,0),MATCH('settlement day'!AI$3,'B3 ETH'!$A$4:$BB$4,0))</f>
        <v/>
      </c>
      <c r="AJ13" s="1389">
        <f>INDEX('B3 ETH'!$A$4:$BB$1048576,MATCH('settlement day'!$B$3,'B3 ETH'!$A$4:$A$1048576,0),MATCH('settlement day'!AJ$3,'B3 ETH'!$A$4:$BB$4,0))</f>
        <v/>
      </c>
      <c r="AK13" s="1389">
        <f>INDEX('B3 ETH'!$A$4:$BB$1048576,MATCH('settlement day'!$B$3,'B3 ETH'!$A$4:$A$1048576,0),MATCH('settlement day'!AK$3,'B3 ETH'!$A$4:$BB$4,0))</f>
        <v/>
      </c>
      <c r="AL13" s="1389">
        <f>INDEX('B3 ETH'!$A$4:$BB$1048576,MATCH('settlement day'!$B$3,'B3 ETH'!$A$4:$A$1048576,0),MATCH('settlement day'!AL$3,'B3 ETH'!$A$4:$BB$4,0))</f>
        <v/>
      </c>
      <c r="AM13" s="1389">
        <f>INDEX('B3 ETH'!$A$4:$BB$1048576,MATCH('settlement day'!$B$3,'B3 ETH'!$A$4:$A$1048576,0),MATCH('settlement day'!AM$3,'B3 ETH'!$A$4:$BB$4,0))</f>
        <v/>
      </c>
      <c r="AN13" s="1389">
        <f>INDEX('B3 ETH'!$A$4:$BB$1048576,MATCH('settlement day'!$B$3,'B3 ETH'!$A$4:$A$1048576,0),MATCH('settlement day'!AN$3,'B3 ETH'!$A$4:$BB$4,0))</f>
        <v/>
      </c>
      <c r="AO13" s="1389">
        <f>INDEX('B3 ETH'!$A$4:$BB$1048576,MATCH('settlement day'!$B$3,'B3 ETH'!$A$4:$A$1048576,0),MATCH('settlement day'!AO$3,'B3 ETH'!$A$4:$BB$4,0))</f>
        <v/>
      </c>
      <c r="AP13" s="1389">
        <f>INDEX('B3 ETH'!$A$4:$BB$1048576,MATCH('settlement day'!$B$3,'B3 ETH'!$A$4:$A$1048576,0),MATCH('settlement day'!AP$3,'B3 ETH'!$A$4:$BB$4,0))</f>
        <v/>
      </c>
      <c r="AQ13" s="1389">
        <f>INDEX('B3 ETH'!$A$4:$BB$1048576,MATCH('settlement day'!$B$3,'B3 ETH'!$A$4:$A$1048576,0),MATCH('settlement day'!AQ$3,'B3 ETH'!$A$4:$BB$4,0))</f>
        <v/>
      </c>
      <c r="AR13" s="1389">
        <f>INDEX('B3 ETH'!$A$4:$BB$1048576,MATCH('settlement day'!$B$3,'B3 ETH'!$A$4:$A$1048576,0),MATCH('settlement day'!AR$3,'B3 ETH'!$A$4:$BB$4,0))</f>
        <v/>
      </c>
      <c r="AS13" s="1389">
        <f>INDEX('B3 ETH'!$A$4:$BB$1048576,MATCH('settlement day'!$B$3,'B3 ETH'!$A$4:$A$1048576,0),MATCH('settlement day'!AS$3,'B3 ETH'!$A$4:$BB$4,0))</f>
        <v/>
      </c>
      <c r="AT13" s="1389">
        <f>INDEX('B3 ETH'!$A$4:$BB$1048576,MATCH('settlement day'!$B$3,'B3 ETH'!$A$4:$A$1048576,0),MATCH('settlement day'!AT$3,'B3 ETH'!$A$4:$BB$4,0))</f>
        <v/>
      </c>
      <c r="AU13" s="1389">
        <f>INDEX('B3 ETH'!$A$4:$BB$1048576,MATCH('settlement day'!$B$3,'B3 ETH'!$A$4:$A$1048576,0),MATCH('settlement day'!AU$3,'B3 ETH'!$A$4:$BB$4,0))</f>
        <v/>
      </c>
      <c r="AV13" s="1389">
        <f>INDEX('B3 ETH'!$A$4:$BB$1048576,MATCH('settlement day'!$B$3,'B3 ETH'!$A$4:$A$1048576,0),MATCH('settlement day'!AV$3,'B3 ETH'!$A$4:$BB$4,0))</f>
        <v/>
      </c>
      <c r="AW13" s="1389">
        <f>INDEX('B3 ETH'!$A$4:$BB$1048576,MATCH('settlement day'!$B$3,'B3 ETH'!$A$4:$A$1048576,0),MATCH('settlement day'!AW$3,'B3 ETH'!$A$4:$BB$4,0))</f>
        <v/>
      </c>
      <c r="AX13" s="1389">
        <f>INDEX('B3 ETH'!$A$4:$BB$1048576,MATCH('settlement day'!$B$3,'B3 ETH'!$A$4:$A$1048576,0),MATCH('settlement day'!AX$3,'B3 ETH'!$A$4:$BB$4,0))</f>
        <v/>
      </c>
      <c r="AY13" s="1390">
        <f>INDEX('B3 ETH'!$A$4:$BB$1048576,MATCH('settlement day'!$B$3,'B3 ETH'!$A$4:$A$1048576,0),MATCH('settlement day'!AY$3,'B3 ETH'!$A$4:$BB$4,0))</f>
        <v/>
      </c>
      <c r="AZ13" s="1389">
        <f>INDEX('B3 ETH'!$A$4:$BB$1048576,MATCH('settlement day'!$B$3,'B3 ETH'!$A$4:$A$1048576,0),MATCH('settlement day'!AZ$3,'B3 ETH'!$A$4:$BB$4,0))</f>
        <v/>
      </c>
      <c r="BA13" s="1389">
        <f>INDEX('B3 ETH'!$A$4:$CC$1048576,MATCH('settlement day'!$B$3,'B3 ETH'!$A$4:$A$1048576,0),MATCH('settlement day'!BA$3,'B3 ETH'!$A$4:$CC$4,0))</f>
        <v/>
      </c>
      <c r="BB13" s="1389">
        <f>INDEX('B3 ETH'!$A$4:$CC$1048576,MATCH('settlement day'!$B$3,'B3 ETH'!$A$4:$A$1048576,0),MATCH('settlement day'!BB$3,'B3 ETH'!$A$4:$CC$4,0))</f>
        <v/>
      </c>
      <c r="BC13" s="1389">
        <f>INDEX('B3 ETH'!$A$4:$CC$1048576,MATCH('settlement day'!$B$3,'B3 ETH'!$A$4:$A$1048576,0),MATCH('settlement day'!BC$3,'B3 ETH'!$A$4:$CC$4,0))</f>
        <v/>
      </c>
      <c r="BD13" s="1389">
        <f>INDEX('B3 ETH'!$A$4:$CC$1048576,MATCH('settlement day'!$B$3,'B3 ETH'!$A$4:$A$1048576,0),MATCH('settlement day'!BD$3,'B3 ETH'!$A$4:$CC$4,0))</f>
        <v/>
      </c>
      <c r="BE13" s="1389">
        <f>INDEX('B3 ETH'!$A$4:$CC$1048576,MATCH('settlement day'!$B$3,'B3 ETH'!$A$4:$A$1048576,0),MATCH('settlement day'!BE$3,'B3 ETH'!$A$4:$CC$4,0))</f>
        <v/>
      </c>
      <c r="BF13" s="1389">
        <f>INDEX('B3 ETH'!$A$4:$CC$1048576,MATCH('settlement day'!$B$3,'B3 ETH'!$A$4:$A$1048576,0),MATCH('settlement day'!BF$3,'B3 ETH'!$A$4:$CC$4,0))</f>
        <v/>
      </c>
      <c r="BG13" s="1389">
        <f>INDEX('B3 ETH'!$A$4:$CC$1048576,MATCH('settlement day'!$B$3,'B3 ETH'!$A$4:$A$1048576,0),MATCH('settlement day'!BG$3,'B3 ETH'!$A$4:$CC$4,0))</f>
        <v/>
      </c>
      <c r="BH13" s="1389">
        <f>INDEX('B3 ETH'!$A$4:$CC$1048576,MATCH('settlement day'!$B$3,'B3 ETH'!$A$4:$A$1048576,0),MATCH('settlement day'!BH$3,'B3 ETH'!$A$4:$CC$4,0))</f>
        <v/>
      </c>
      <c r="BI13" s="1389">
        <f>INDEX('B3 ETH'!$A$4:$CC$1048576,MATCH('settlement day'!$B$3,'B3 ETH'!$A$4:$A$1048576,0),MATCH('settlement day'!BI$3,'B3 ETH'!$A$4:$CC$4,0))</f>
        <v/>
      </c>
      <c r="BJ13" s="1389">
        <f>INDEX('B3 ETH'!$A$4:$CC$1048576,MATCH('settlement day'!$B$3,'B3 ETH'!$A$4:$A$1048576,0),MATCH('settlement day'!BJ$3,'B3 ETH'!$A$4:$CC$4,0))</f>
        <v/>
      </c>
      <c r="BK13" s="1391">
        <f>SUM(AV13:AX13)/3</f>
        <v/>
      </c>
      <c r="BL13" s="1389">
        <f>SUM(AY13:BA13)/3</f>
        <v/>
      </c>
      <c r="BM13" s="1389">
        <f>SUM(BB13:BD13)/3</f>
        <v/>
      </c>
      <c r="BN13" s="1389">
        <f>SUM(BE13:BG13)/3</f>
        <v/>
      </c>
      <c r="BO13" s="1392">
        <f>SUM(BH13:BJ13)/3</f>
        <v/>
      </c>
      <c r="BR13" s="1067">
        <f>BR12*264.172</f>
        <v/>
      </c>
      <c r="BS13" s="1067">
        <f>BS12*264.172</f>
        <v/>
      </c>
      <c r="BT13" s="1067">
        <f>BT12*264.172</f>
        <v/>
      </c>
      <c r="BU13" s="382" t="inlineStr">
        <is>
          <t>usd/cbm</t>
        </is>
      </c>
    </row>
    <row r="14">
      <c r="B14" s="139" t="inlineStr">
        <is>
          <t>day before D-1</t>
        </is>
      </c>
      <c r="C14" s="1389">
        <f>+'B3 ETH'!E26</f>
        <v/>
      </c>
      <c r="D14" s="1389">
        <f>+'B3 ETH'!F26</f>
        <v/>
      </c>
      <c r="E14" s="1389">
        <f>+'B3 ETH'!G26</f>
        <v/>
      </c>
      <c r="F14" s="1389">
        <f>+'B3 ETH'!H69</f>
        <v/>
      </c>
      <c r="G14" s="1389">
        <f>+'B3 ETH'!I90</f>
        <v/>
      </c>
      <c r="H14" s="1389">
        <f>+'B3 ETH'!J138</f>
        <v/>
      </c>
      <c r="I14" s="1389">
        <f>+'B3 ETH'!K138</f>
        <v/>
      </c>
      <c r="J14" s="1389">
        <f>+'B3 ETH'!L138</f>
        <v/>
      </c>
      <c r="K14" s="1389">
        <f>+'B3 ETH'!M159</f>
        <v/>
      </c>
      <c r="L14" s="1389">
        <f>+'B3 ETH'!N201</f>
        <v/>
      </c>
      <c r="M14" s="1389">
        <f>+'B3 ETH'!O201</f>
        <v/>
      </c>
      <c r="N14" s="1389">
        <f>+'B3 ETH'!P243</f>
        <v/>
      </c>
      <c r="O14" s="1389">
        <f>+'B3 ETH'!Q243</f>
        <v/>
      </c>
      <c r="P14" s="1389">
        <f>+'B3 ETH'!R267</f>
        <v/>
      </c>
      <c r="Q14" s="1389">
        <f>+'B3 ETH'!S285</f>
        <v/>
      </c>
      <c r="R14" s="1389">
        <f>+'B3 ETH'!T309</f>
        <v/>
      </c>
      <c r="S14" s="1389">
        <f>OFFSET(INDEX('B3 ETH'!$A$4:$BB$1048576,MATCH('settlement day'!$B$3,'B3 ETH'!$A$4:$A$1048576,0),MATCH('settlement day'!S$3,'B3 ETH'!$A$4:$BB$4,0)),-1,0)</f>
        <v/>
      </c>
      <c r="T14" s="1389">
        <f>OFFSET(INDEX('B3 ETH'!$A$4:$BB$1048576,MATCH('settlement day'!$B$3,'B3 ETH'!$A$4:$A$1048576,0),MATCH('settlement day'!T$3,'B3 ETH'!$A$4:$BB$4,0)),-1,0)</f>
        <v/>
      </c>
      <c r="U14" s="1389">
        <f>OFFSET(INDEX('B3 ETH'!$A$4:$BB$1048576,MATCH('settlement day'!$B$3,'B3 ETH'!$A$4:$A$1048576,0),MATCH('settlement day'!U$3,'B3 ETH'!$A$4:$BB$4,0)),-1,0)</f>
        <v/>
      </c>
      <c r="V14" s="1389">
        <f>OFFSET(INDEX('B3 ETH'!$A$4:$BB$1048576,MATCH('settlement day'!$B$3,'B3 ETH'!$A$4:$A$1048576,0),MATCH('settlement day'!V$3,'B3 ETH'!$A$4:$BB$4,0)),-1,0)</f>
        <v/>
      </c>
      <c r="W14" s="1389">
        <f>OFFSET(INDEX('B3 ETH'!$A$4:$BB$1048576,MATCH('settlement day'!$B$3,'B3 ETH'!$A$4:$A$1048576,0),MATCH('settlement day'!W$3,'B3 ETH'!$A$4:$BB$4,0)),-1,0)</f>
        <v/>
      </c>
      <c r="X14" s="1389">
        <f>OFFSET(INDEX('B3 ETH'!$A$4:$BB$1048576,MATCH('settlement day'!$B$3,'B3 ETH'!$A$4:$A$1048576,0),MATCH('settlement day'!X$3,'B3 ETH'!$A$4:$BB$4,0)),-1,0)</f>
        <v/>
      </c>
      <c r="Y14" s="1389">
        <f>OFFSET(INDEX('B3 ETH'!$A$4:$BB$1048576,MATCH('settlement day'!$B$3,'B3 ETH'!$A$4:$A$1048576,0),MATCH('settlement day'!Y$3,'B3 ETH'!$A$4:$BB$4,0)),-1,0)</f>
        <v/>
      </c>
      <c r="Z14" s="1389">
        <f>OFFSET(INDEX('B3 ETH'!$A$4:$BB$1048576,MATCH('settlement day'!$B$3,'B3 ETH'!$A$4:$A$1048576,0),MATCH('settlement day'!Z$3,'B3 ETH'!$A$4:$BB$4,0)),-1,0)</f>
        <v/>
      </c>
      <c r="AA14" s="1389">
        <f>OFFSET(INDEX('B3 ETH'!$A$4:$BB$1048576,MATCH('settlement day'!$B$3,'B3 ETH'!$A$4:$A$1048576,0),MATCH('settlement day'!AA$3,'B3 ETH'!$A$4:$BB$4,0)),-1,0)</f>
        <v/>
      </c>
      <c r="AB14" s="1389">
        <f>OFFSET(INDEX('B3 ETH'!$A$4:$BB$1048576,MATCH('settlement day'!$B$3,'B3 ETH'!$A$4:$A$1048576,0),MATCH('settlement day'!AB$3,'B3 ETH'!$A$4:$BB$4,0)),-1,0)</f>
        <v/>
      </c>
      <c r="AC14" s="1389">
        <f>OFFSET(INDEX('B3 ETH'!$A$4:$BB$1048576,MATCH('settlement day'!$B$3,'B3 ETH'!$A$4:$A$1048576,0),MATCH('settlement day'!AC$3,'B3 ETH'!$A$4:$BB$4,0)),-1,0)</f>
        <v/>
      </c>
      <c r="AD14" s="1389">
        <f>OFFSET(INDEX('B3 ETH'!$A$4:$BB$1048576,MATCH('settlement day'!$B$3,'B3 ETH'!$A$4:$A$1048576,0),MATCH('settlement day'!AD$3,'B3 ETH'!$A$4:$BB$4,0)),-1,0)</f>
        <v/>
      </c>
      <c r="AE14" s="1389">
        <f>OFFSET(INDEX('B3 ETH'!$A$4:$BB$1048576,MATCH('settlement day'!$B$3,'B3 ETH'!$A$4:$A$1048576,0),MATCH('settlement day'!AE$3,'B3 ETH'!$A$4:$BB$4,0)),-1,0)</f>
        <v/>
      </c>
      <c r="AF14" s="1389">
        <f>OFFSET(INDEX('B3 ETH'!$A$4:$BB$1048576,MATCH('settlement day'!$B$3,'B3 ETH'!$A$4:$A$1048576,0),MATCH('settlement day'!AF$3,'B3 ETH'!$A$4:$BB$4,0)),-1,0)</f>
        <v/>
      </c>
      <c r="AG14" s="1389">
        <f>OFFSET(INDEX('B3 ETH'!$A$4:$BB$1048576,MATCH('settlement day'!$B$3,'B3 ETH'!$A$4:$A$1048576,0),MATCH('settlement day'!AG$3,'B3 ETH'!$A$4:$BB$4,0)),-1,0)</f>
        <v/>
      </c>
      <c r="AH14" s="1389">
        <f>OFFSET(INDEX('B3 ETH'!$A$4:$BB$1048576,MATCH('settlement day'!$B$3,'B3 ETH'!$A$4:$A$1048576,0),MATCH('settlement day'!AH$3,'B3 ETH'!$A$4:$BB$4,0)),-1,0)</f>
        <v/>
      </c>
      <c r="AI14" s="1389">
        <f>OFFSET(INDEX('B3 ETH'!$A$4:$BB$1048576,MATCH('settlement day'!$B$3,'B3 ETH'!$A$4:$A$1048576,0),MATCH('settlement day'!AI$3,'B3 ETH'!$A$4:$BB$4,0)),-1,0)</f>
        <v/>
      </c>
      <c r="AJ14" s="1389">
        <f>OFFSET(INDEX('B3 ETH'!$A$4:$BB$1048576,MATCH('settlement day'!$B$3,'B3 ETH'!$A$4:$A$1048576,0),MATCH('settlement day'!AJ$3,'B3 ETH'!$A$4:$BB$4,0)),-1,0)</f>
        <v/>
      </c>
      <c r="AK14" s="1389">
        <f>OFFSET(INDEX('B3 ETH'!$A$4:$BB$1048576,MATCH('settlement day'!$B$3,'B3 ETH'!$A$4:$A$1048576,0),MATCH('settlement day'!AK$3,'B3 ETH'!$A$4:$BB$4,0)),-1,0)</f>
        <v/>
      </c>
      <c r="AL14" s="1389">
        <f>OFFSET(INDEX('B3 ETH'!$A$4:$BB$1048576,MATCH('settlement day'!$B$3,'B3 ETH'!$A$4:$A$1048576,0),MATCH('settlement day'!AL$3,'B3 ETH'!$A$4:$BB$4,0)),-1,0)</f>
        <v/>
      </c>
      <c r="AM14" s="1389">
        <f>OFFSET(INDEX('B3 ETH'!$A$4:$BB$1048576,MATCH('settlement day'!$B$3,'B3 ETH'!$A$4:$A$1048576,0),MATCH('settlement day'!AM$3,'B3 ETH'!$A$4:$BB$4,0)),-1,0)</f>
        <v/>
      </c>
      <c r="AN14" s="1389">
        <f>OFFSET(INDEX('B3 ETH'!$A$4:$BB$1048576,MATCH('settlement day'!$B$3,'B3 ETH'!$A$4:$A$1048576,0),MATCH('settlement day'!AN$3,'B3 ETH'!$A$4:$BB$4,0)),-1,0)</f>
        <v/>
      </c>
      <c r="AO14" s="1389">
        <f>OFFSET(INDEX('B3 ETH'!$A$4:$BB$1048576,MATCH('settlement day'!$B$3,'B3 ETH'!$A$4:$A$1048576,0),MATCH('settlement day'!AO$3,'B3 ETH'!$A$4:$BB$4,0)),-1,0)</f>
        <v/>
      </c>
      <c r="AP14" s="1389">
        <f>OFFSET(INDEX('B3 ETH'!$A$4:$BB$1048576,MATCH('settlement day'!$B$3,'B3 ETH'!$A$4:$A$1048576,0),MATCH('settlement day'!AP$3,'B3 ETH'!$A$4:$BB$4,0)),-1,0)</f>
        <v/>
      </c>
      <c r="AQ14" s="1389">
        <f>OFFSET(INDEX('B3 ETH'!$A$4:$BB$1048576,MATCH('settlement day'!$B$3,'B3 ETH'!$A$4:$A$1048576,0),MATCH('settlement day'!AQ$3,'B3 ETH'!$A$4:$BB$4,0)),-1,0)</f>
        <v/>
      </c>
      <c r="AR14" s="1389">
        <f>OFFSET(INDEX('B3 ETH'!$A$4:$BB$1048576,MATCH('settlement day'!$B$3,'B3 ETH'!$A$4:$A$1048576,0),MATCH('settlement day'!AR$3,'B3 ETH'!$A$4:$BB$4,0)),-1,0)</f>
        <v/>
      </c>
      <c r="AS14" s="1389">
        <f>OFFSET(INDEX('B3 ETH'!$A$4:$BB$1048576,MATCH('settlement day'!$B$3,'B3 ETH'!$A$4:$A$1048576,0),MATCH('settlement day'!AS$3,'B3 ETH'!$A$4:$BB$4,0)),-1,0)</f>
        <v/>
      </c>
      <c r="AT14" s="1389">
        <f>OFFSET(INDEX('B3 ETH'!$A$4:$BB$1048576,MATCH('settlement day'!$B$3,'B3 ETH'!$A$4:$A$1048576,0),MATCH('settlement day'!AT$3,'B3 ETH'!$A$4:$BB$4,0)),-1,0)</f>
        <v/>
      </c>
      <c r="AU14" s="1389">
        <f>OFFSET(INDEX('B3 ETH'!$A$4:$BB$1048576,MATCH('settlement day'!$B$3,'B3 ETH'!$A$4:$A$1048576,0),MATCH('settlement day'!AU$3,'B3 ETH'!$A$4:$BB$4,0)),-1,0)</f>
        <v/>
      </c>
      <c r="AV14" s="1389">
        <f>OFFSET(INDEX('B3 ETH'!$A$4:$BB$1048576,MATCH('settlement day'!$B$3,'B3 ETH'!$A$4:$A$1048576,0),MATCH('settlement day'!AV$3,'B3 ETH'!$A$4:$BB$4,0)),-1,0)</f>
        <v/>
      </c>
      <c r="AW14" s="1389">
        <f>OFFSET(INDEX('B3 ETH'!$A$4:$BB$1048576,MATCH('settlement day'!$B$3,'B3 ETH'!$A$4:$A$1048576,0),MATCH('settlement day'!AW$3,'B3 ETH'!$A$4:$BB$4,0)),-1,0)</f>
        <v/>
      </c>
      <c r="AX14" s="1389">
        <f>OFFSET(INDEX('B3 ETH'!$A$4:$BB$1048576,MATCH('settlement day'!$B$3,'B3 ETH'!$A$4:$A$1048576,0),MATCH('settlement day'!AX$3,'B3 ETH'!$A$4:$BB$4,0)),-1,0)</f>
        <v/>
      </c>
      <c r="AY14" s="1390">
        <f>OFFSET(INDEX('B3 ETH'!$A$4:$BB$1048576,MATCH('settlement day'!$B$3,'B3 ETH'!$A$4:$A$1048576,0),MATCH('settlement day'!AY$3,'B3 ETH'!$A$4:$BB$4,0)),-1,0)</f>
        <v/>
      </c>
      <c r="AZ14" s="1389">
        <f>OFFSET(INDEX('B3 ETH'!$A$4:$BB$1048576,MATCH('settlement day'!$B$3,'B3 ETH'!$A$4:$A$1048576,0),MATCH('settlement day'!AZ$3,'B3 ETH'!$A$4:$BB$4,0)),-1,0)</f>
        <v/>
      </c>
      <c r="BA14" s="1389">
        <f>OFFSET(INDEX('B3 ETH'!$A$4:$CC$1048576,MATCH('settlement day'!$B$3,'B3 ETH'!$A$4:$A$1048576,0),MATCH('settlement day'!BA$3,'B3 ETH'!$A$4:$CC$4,0)),-1,0)</f>
        <v/>
      </c>
      <c r="BB14" s="1389">
        <f>OFFSET(INDEX('B3 ETH'!$A$4:$CC$1048576,MATCH('settlement day'!$B$3,'B3 ETH'!$A$4:$A$1048576,0),MATCH('settlement day'!BB$3,'B3 ETH'!$A$4:$CC$4,0)),-1,0)</f>
        <v/>
      </c>
      <c r="BC14" s="1389">
        <f>OFFSET(INDEX('B3 ETH'!$A$4:$CC$1048576,MATCH('settlement day'!$B$3,'B3 ETH'!$A$4:$A$1048576,0),MATCH('settlement day'!BC$3,'B3 ETH'!$A$4:$CC$4,0)),-1,0)</f>
        <v/>
      </c>
      <c r="BD14" s="1389">
        <f>OFFSET(INDEX('B3 ETH'!$A$4:$CC$1048576,MATCH('settlement day'!$B$3,'B3 ETH'!$A$4:$A$1048576,0),MATCH('settlement day'!BD$3,'B3 ETH'!$A$4:$CC$4,0)),-1,0)</f>
        <v/>
      </c>
      <c r="BE14" s="1389">
        <f>OFFSET(INDEX('B3 ETH'!$A$4:$CC$1048576,MATCH('settlement day'!$B$3,'B3 ETH'!$A$4:$A$1048576,0),MATCH('settlement day'!BE$3,'B3 ETH'!$A$4:$CC$4,0)),-1,0)</f>
        <v/>
      </c>
      <c r="BF14" s="1389">
        <f>OFFSET(INDEX('B3 ETH'!$A$4:$CC$1048576,MATCH('settlement day'!$B$3,'B3 ETH'!$A$4:$A$1048576,0),MATCH('settlement day'!BF$3,'B3 ETH'!$A$4:$CC$4,0)),-1,0)</f>
        <v/>
      </c>
      <c r="BG14" s="1389">
        <f>OFFSET(INDEX('B3 ETH'!$A$4:$CC$1048576,MATCH('settlement day'!$B$3,'B3 ETH'!$A$4:$A$1048576,0),MATCH('settlement day'!BG$3,'B3 ETH'!$A$4:$CC$4,0)),-1,0)</f>
        <v/>
      </c>
      <c r="BH14" s="1389">
        <f>OFFSET(INDEX('B3 ETH'!$A$4:$CC$1048576,MATCH('settlement day'!$B$3,'B3 ETH'!$A$4:$A$1048576,0),MATCH('settlement day'!BH$3,'B3 ETH'!$A$4:$CC$4,0)),-1,0)</f>
        <v/>
      </c>
      <c r="BI14" s="1389">
        <f>OFFSET(INDEX('B3 ETH'!$A$4:$CC$1048576,MATCH('settlement day'!$B$3,'B3 ETH'!$A$4:$A$1048576,0),MATCH('settlement day'!BI$3,'B3 ETH'!$A$4:$CC$4,0)),-1,0)</f>
        <v/>
      </c>
      <c r="BJ14" s="1389">
        <f>OFFSET(INDEX('B3 ETH'!$A$4:$CC$1048576,MATCH('settlement day'!$B$3,'B3 ETH'!$A$4:$A$1048576,0),MATCH('settlement day'!BJ$3,'B3 ETH'!$A$4:$CC$4,0)),-1,0)</f>
        <v/>
      </c>
      <c r="BK14" s="1391">
        <f>SUM(AV14:AX14)/3</f>
        <v/>
      </c>
      <c r="BL14" s="1389">
        <f>SUM(AY14:BA14)/3</f>
        <v/>
      </c>
      <c r="BM14" s="1389">
        <f>SUM(BB14:BD14)/3</f>
        <v/>
      </c>
      <c r="BN14" s="1389">
        <f>SUM(BE14:BG14)/3</f>
        <v/>
      </c>
      <c r="BO14" s="1392">
        <f>SUM(BH14:BJ14)/3</f>
        <v/>
      </c>
      <c r="BR14" s="1067" t="n"/>
      <c r="BS14" s="1067" t="n"/>
      <c r="BT14" s="1067" t="n"/>
      <c r="BU14" s="382" t="n"/>
    </row>
    <row r="15" ht="18" customHeight="1" s="1129" thickBot="1">
      <c r="B15" s="142" t="inlineStr">
        <is>
          <t>Variation</t>
        </is>
      </c>
      <c r="C15" s="1393">
        <f>C13-C14</f>
        <v/>
      </c>
      <c r="D15" s="1393">
        <f>D13-D14</f>
        <v/>
      </c>
      <c r="E15" s="1393">
        <f>E13-E14</f>
        <v/>
      </c>
      <c r="F15" s="1393">
        <f>F13-F14</f>
        <v/>
      </c>
      <c r="G15" s="1393">
        <f>G13-G14</f>
        <v/>
      </c>
      <c r="H15" s="1393">
        <f>H13-H14</f>
        <v/>
      </c>
      <c r="I15" s="1393">
        <f>I13-I14</f>
        <v/>
      </c>
      <c r="J15" s="1393">
        <f>J13-J14</f>
        <v/>
      </c>
      <c r="K15" s="1394">
        <f>K13-K14</f>
        <v/>
      </c>
      <c r="L15" s="1394">
        <f>L13-L14</f>
        <v/>
      </c>
      <c r="M15" s="1394">
        <f>M13-M14</f>
        <v/>
      </c>
      <c r="N15" s="1394">
        <f>N13-N14</f>
        <v/>
      </c>
      <c r="O15" s="1394">
        <f>O13-O14</f>
        <v/>
      </c>
      <c r="P15" s="1394">
        <f>P13-P14</f>
        <v/>
      </c>
      <c r="Q15" s="1394">
        <f>Q13-Q14</f>
        <v/>
      </c>
      <c r="R15" s="1394">
        <f>R13-R14</f>
        <v/>
      </c>
      <c r="S15" s="1394">
        <f>S13-S14</f>
        <v/>
      </c>
      <c r="T15" s="1394">
        <f>T13-T14</f>
        <v/>
      </c>
      <c r="U15" s="1394">
        <f>U13-U14</f>
        <v/>
      </c>
      <c r="V15" s="1394">
        <f>V13-V14</f>
        <v/>
      </c>
      <c r="W15" s="1394">
        <f>W13-W14</f>
        <v/>
      </c>
      <c r="X15" s="1394">
        <f>X13-X14</f>
        <v/>
      </c>
      <c r="Y15" s="1394">
        <f>Y13-Y14</f>
        <v/>
      </c>
      <c r="Z15" s="1394">
        <f>Z13-Z14</f>
        <v/>
      </c>
      <c r="AA15" s="1394">
        <f>AA13-AA14</f>
        <v/>
      </c>
      <c r="AB15" s="1394">
        <f>AB13-AB14</f>
        <v/>
      </c>
      <c r="AC15" s="1394">
        <f>AC13-AC14</f>
        <v/>
      </c>
      <c r="AD15" s="1394">
        <f>AD13-AD14</f>
        <v/>
      </c>
      <c r="AE15" s="1394">
        <f>AE13-AE14</f>
        <v/>
      </c>
      <c r="AF15" s="1394">
        <f>AF13-AF14</f>
        <v/>
      </c>
      <c r="AG15" s="1394">
        <f>AG13-AG14</f>
        <v/>
      </c>
      <c r="AH15" s="1394">
        <f>AH13-AH14</f>
        <v/>
      </c>
      <c r="AI15" s="1394">
        <f>AI13-AI14</f>
        <v/>
      </c>
      <c r="AJ15" s="1394">
        <f>AJ13-AJ14</f>
        <v/>
      </c>
      <c r="AK15" s="1394">
        <f>AK13-AK14</f>
        <v/>
      </c>
      <c r="AL15" s="1394">
        <f>AL13-AL14</f>
        <v/>
      </c>
      <c r="AM15" s="1394">
        <f>AM13-AM14</f>
        <v/>
      </c>
      <c r="AN15" s="1394">
        <f>AN13-AN14</f>
        <v/>
      </c>
      <c r="AO15" s="1394">
        <f>AO13-AO14</f>
        <v/>
      </c>
      <c r="AP15" s="1394">
        <f>AP13-AP14</f>
        <v/>
      </c>
      <c r="AQ15" s="1394">
        <f>AQ13-AQ14</f>
        <v/>
      </c>
      <c r="AR15" s="1394">
        <f>AR13-AR14</f>
        <v/>
      </c>
      <c r="AS15" s="1394">
        <f>AS13-AS14</f>
        <v/>
      </c>
      <c r="AT15" s="1394">
        <f>AT13-AT14</f>
        <v/>
      </c>
      <c r="AU15" s="1394">
        <f>AU13-AU14</f>
        <v/>
      </c>
      <c r="AV15" s="1394">
        <f>AV13-AV14</f>
        <v/>
      </c>
      <c r="AW15" s="1394">
        <f>AW13-AW14</f>
        <v/>
      </c>
      <c r="AX15" s="1394">
        <f>AX13-AX14</f>
        <v/>
      </c>
      <c r="AY15" s="1395">
        <f>AY13-AY14</f>
        <v/>
      </c>
      <c r="AZ15" s="1394">
        <f>AZ13-AZ14</f>
        <v/>
      </c>
      <c r="BA15" s="1394">
        <f>BA13-BA14</f>
        <v/>
      </c>
      <c r="BB15" s="1394">
        <f>BB13-BB14</f>
        <v/>
      </c>
      <c r="BC15" s="1394">
        <f>BC13-BC14</f>
        <v/>
      </c>
      <c r="BD15" s="1394">
        <f>BD13-BD14</f>
        <v/>
      </c>
      <c r="BE15" s="1394">
        <f>BE13-BE14</f>
        <v/>
      </c>
      <c r="BF15" s="1394">
        <f>BF13-BF14</f>
        <v/>
      </c>
      <c r="BG15" s="1394">
        <f>BG13-BG14</f>
        <v/>
      </c>
      <c r="BH15" s="1394">
        <f>BH13-BH14</f>
        <v/>
      </c>
      <c r="BI15" s="1394">
        <f>BI13-BI14</f>
        <v/>
      </c>
      <c r="BJ15" s="1394">
        <f>BJ13-BJ14</f>
        <v/>
      </c>
      <c r="BK15" s="1396">
        <f>+BK13-BK14</f>
        <v/>
      </c>
      <c r="BL15" s="1394">
        <f>+BL13-BL14</f>
        <v/>
      </c>
      <c r="BM15" s="1394">
        <f>+BM13-BM14</f>
        <v/>
      </c>
      <c r="BN15" s="1394">
        <f>+BN13-BN14</f>
        <v/>
      </c>
      <c r="BO15" s="1397">
        <f>+BO13-BO14</f>
        <v/>
      </c>
      <c r="BR15" s="1309" t="n">
        <v>1.0251</v>
      </c>
      <c r="BS15" s="1309" t="n">
        <v>1.02705</v>
      </c>
      <c r="BT15" s="1309" t="n">
        <v>1.02705</v>
      </c>
      <c r="BU15" s="382" t="inlineStr">
        <is>
          <t>FX</t>
        </is>
      </c>
    </row>
    <row r="16">
      <c r="B16" s="141" t="inlineStr">
        <is>
          <t>RBOB (US$/gal)</t>
        </is>
      </c>
      <c r="C16" s="126" t="n"/>
      <c r="D16" s="126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/>
      <c r="N16" s="407" t="n">
        <v>1.9801</v>
      </c>
      <c r="O16" s="407" t="n">
        <v>2.2285</v>
      </c>
      <c r="P16" s="407" t="n">
        <v>2.5543</v>
      </c>
      <c r="Q16" s="407" t="n">
        <v>2.797</v>
      </c>
      <c r="R16" s="407" t="n">
        <v>3.1896</v>
      </c>
      <c r="S16" s="407" t="n">
        <v>3.4721</v>
      </c>
      <c r="T16" s="407" t="n">
        <v>4.0804</v>
      </c>
      <c r="U16" s="407" t="n">
        <v>3.6498</v>
      </c>
      <c r="V16" s="407" t="n">
        <v>3.4881</v>
      </c>
      <c r="W16" s="407" t="n">
        <v>2.6059</v>
      </c>
      <c r="X16" s="407" t="n">
        <v>2.4726</v>
      </c>
      <c r="Y16" s="407" t="n">
        <v>2.8107</v>
      </c>
      <c r="Z16" s="407" t="n">
        <v>2.4185</v>
      </c>
      <c r="AA16" s="407" t="n">
        <v>2.4595</v>
      </c>
      <c r="AB16" s="407" t="n">
        <v>2.5435</v>
      </c>
      <c r="AC16" s="407" t="n">
        <v>2.4343</v>
      </c>
      <c r="AD16" s="407" t="n">
        <v>2.7005</v>
      </c>
      <c r="AE16" s="407" t="n">
        <v>2.578</v>
      </c>
      <c r="AF16" s="407" t="n">
        <v>2.5599</v>
      </c>
      <c r="AG16" s="407" t="n">
        <v>2.634</v>
      </c>
      <c r="AH16" s="407" t="n">
        <v>2.929</v>
      </c>
      <c r="AI16" s="407" t="n">
        <v>2.7664</v>
      </c>
      <c r="AJ16" s="407" t="n">
        <v>2.4399</v>
      </c>
      <c r="AK16" s="407" t="n">
        <v>2.2227</v>
      </c>
      <c r="AL16" s="407" t="n">
        <v>2.1998</v>
      </c>
      <c r="AM16" s="407" t="n">
        <v>2.1026</v>
      </c>
      <c r="AN16" s="407" t="n">
        <v>2.1833</v>
      </c>
      <c r="AO16" s="407" t="n">
        <v>2.3043</v>
      </c>
      <c r="AP16" s="407" t="n">
        <v>2.7611</v>
      </c>
      <c r="AQ16" s="407" t="n">
        <v>2.7108</v>
      </c>
      <c r="AR16" s="407" t="n">
        <v>2.426</v>
      </c>
      <c r="AS16" s="407" t="n">
        <v>2.5291</v>
      </c>
      <c r="AT16" s="407" t="n">
        <v>2.482</v>
      </c>
      <c r="AU16" s="407" t="n">
        <v>2.2117</v>
      </c>
      <c r="AV16" s="407" t="n">
        <v>1.9621</v>
      </c>
      <c r="AW16" s="407" t="n">
        <v>2.0035</v>
      </c>
      <c r="AX16" s="407" t="n">
        <v>1.9437</v>
      </c>
      <c r="AY16" s="1061" t="n">
        <v>2.0015</v>
      </c>
      <c r="AZ16" s="407" t="n">
        <v>2.0365</v>
      </c>
      <c r="BA16" s="407" t="n">
        <v>1.9703</v>
      </c>
      <c r="BB16" s="407" t="n">
        <v>2.2831</v>
      </c>
      <c r="BC16" s="407" t="n">
        <v>2.037</v>
      </c>
      <c r="BD16" s="407" t="n"/>
      <c r="BE16" s="366">
        <f>+BD17-BE17</f>
        <v/>
      </c>
      <c r="BF16" s="366">
        <f>+BE17-BF17</f>
        <v/>
      </c>
      <c r="BG16" s="366">
        <f>+BF17-BG17</f>
        <v/>
      </c>
      <c r="BH16" s="366">
        <f>+BG17-BH17</f>
        <v/>
      </c>
      <c r="BI16" s="366">
        <f>+BH17-BI17</f>
        <v/>
      </c>
      <c r="BJ16" s="366">
        <f>+BI17-BJ17</f>
        <v/>
      </c>
      <c r="BK16" s="1008" t="n"/>
      <c r="BL16" s="366">
        <f>+BK17-BL17</f>
        <v/>
      </c>
      <c r="BM16" s="366">
        <f>+BL17-BM17</f>
        <v/>
      </c>
      <c r="BN16" s="366">
        <f>+BM17-BN17</f>
        <v/>
      </c>
      <c r="BO16" s="1009">
        <f>+BN17-BO17</f>
        <v/>
      </c>
      <c r="BR16" s="1067" t="n"/>
      <c r="BS16" s="1067" t="n"/>
      <c r="BT16" s="1067" t="n"/>
      <c r="BU16" s="382" t="n"/>
    </row>
    <row r="17">
      <c r="B17" s="139" t="inlineStr">
        <is>
          <t>Last settlement</t>
        </is>
      </c>
      <c r="C17" s="152">
        <f>+RBOB!C26</f>
        <v/>
      </c>
      <c r="D17" s="152">
        <f>+RBOB!D26</f>
        <v/>
      </c>
      <c r="E17" s="152">
        <f>+RBOB!E26</f>
        <v/>
      </c>
      <c r="F17" s="152">
        <f>+RBOB!F70</f>
        <v/>
      </c>
      <c r="G17" s="152">
        <f>+RBOB!G91</f>
        <v/>
      </c>
      <c r="H17" s="152">
        <f>+RBOB!H139</f>
        <v/>
      </c>
      <c r="I17" s="152">
        <f>+RBOB!I139</f>
        <v/>
      </c>
      <c r="J17" s="152">
        <f>+RBOB!J139</f>
        <v/>
      </c>
      <c r="K17" s="152">
        <f>+RBOB!K160</f>
        <v/>
      </c>
      <c r="L17" s="152">
        <f>+RBOB!L202</f>
        <v/>
      </c>
      <c r="M17" s="152">
        <f>+RBOB!M202</f>
        <v/>
      </c>
      <c r="N17" s="152">
        <f>+RBOB!N244</f>
        <v/>
      </c>
      <c r="O17" s="152">
        <f>+RBOB!O244</f>
        <v/>
      </c>
      <c r="P17" s="152">
        <f>+RBOB!P268</f>
        <v/>
      </c>
      <c r="Q17" s="152">
        <f>+RBOB!Q286</f>
        <v/>
      </c>
      <c r="R17" s="152">
        <f>+RBOB!R310</f>
        <v/>
      </c>
      <c r="S17" s="152">
        <f>INDEX(RBOB!$A$4:$BB$1048576,MATCH('settlement day'!$B$3,RBOB!$A$4:$A$1048576,0),MATCH('settlement day'!S$3,RBOB!$A$4:$BB$4,0))</f>
        <v/>
      </c>
      <c r="T17" s="152">
        <f>INDEX(RBOB!$A$4:$BB$1048576,MATCH('settlement day'!$B$3,RBOB!$A$4:$A$1048576,0),MATCH('settlement day'!T$3,RBOB!$A$4:$BB$4,0))</f>
        <v/>
      </c>
      <c r="U17" s="152">
        <f>INDEX(RBOB!$A$4:$BB$1048576,MATCH('settlement day'!$B$3,RBOB!$A$4:$A$1048576,0),MATCH('settlement day'!U$3,RBOB!$A$4:$BB$4,0))</f>
        <v/>
      </c>
      <c r="V17" s="152">
        <f>INDEX(RBOB!$A$4:$BB$1048576,MATCH('settlement day'!$B$3,RBOB!$A$4:$A$1048576,0),MATCH('settlement day'!V$3,RBOB!$A$4:$BB$4,0))</f>
        <v/>
      </c>
      <c r="W17" s="152">
        <f>INDEX(RBOB!$A$4:$BB$1048576,MATCH('settlement day'!$B$3,RBOB!$A$4:$A$1048576,0),MATCH('settlement day'!W$3,RBOB!$A$4:$BB$4,0))</f>
        <v/>
      </c>
      <c r="X17" s="152">
        <f>INDEX(RBOB!$A$4:$BB$1048576,MATCH('settlement day'!$B$3,RBOB!$A$4:$A$1048576,0),MATCH('settlement day'!X$3,RBOB!$A$4:$BB$4,0))</f>
        <v/>
      </c>
      <c r="Y17" s="152">
        <f>INDEX(RBOB!$A$4:$BB$1048576,MATCH('settlement day'!$B$3,RBOB!$A$4:$A$1048576,0),MATCH('settlement day'!Y$3,RBOB!$A$4:$BB$4,0))</f>
        <v/>
      </c>
      <c r="Z17" s="152">
        <f>INDEX(RBOB!$A$4:$BB$1048576,MATCH('settlement day'!$B$3,RBOB!$A$4:$A$1048576,0),MATCH('settlement day'!Z$3,RBOB!$A$4:$BB$4,0))</f>
        <v/>
      </c>
      <c r="AA17" s="152">
        <f>INDEX(RBOB!$A$4:$BB$1048576,MATCH('settlement day'!$B$3,RBOB!$A$4:$A$1048576,0),MATCH('settlement day'!AA$3,RBOB!$A$4:$BB$4,0))</f>
        <v/>
      </c>
      <c r="AB17" s="152">
        <f>INDEX(RBOB!$A$4:$BB$1048576,MATCH('settlement day'!$B$3,RBOB!$A$4:$A$1048576,0),MATCH('settlement day'!AB$3,RBOB!$A$4:$BB$4,0))</f>
        <v/>
      </c>
      <c r="AC17" s="152">
        <f>INDEX(RBOB!$A$4:$BB$1048576,MATCH('settlement day'!$B$3,RBOB!$A$4:$A$1048576,0),MATCH('settlement day'!AC$3,RBOB!$A$4:$BB$4,0))</f>
        <v/>
      </c>
      <c r="AD17" s="152">
        <f>INDEX(RBOB!$A$4:$BB$1048576,MATCH('settlement day'!$B$3,RBOB!$A$4:$A$1048576,0),MATCH('settlement day'!AD$3,RBOB!$A$4:$BB$4,0))</f>
        <v/>
      </c>
      <c r="AE17" s="152">
        <f>INDEX(RBOB!$A$4:$BB$1048576,MATCH('settlement day'!$B$3,RBOB!$A$4:$A$1048576,0),MATCH('settlement day'!AE$3,RBOB!$A$4:$BB$4,0))</f>
        <v/>
      </c>
      <c r="AF17" s="152">
        <f>INDEX(RBOB!$A$4:$BB$1048576,MATCH('settlement day'!$B$3,RBOB!$A$4:$A$1048576,0),MATCH('settlement day'!AF$3,RBOB!$A$4:$BB$4,0))</f>
        <v/>
      </c>
      <c r="AG17" s="152">
        <f>INDEX(RBOB!$A$4:$BB$1048576,MATCH('settlement day'!$B$3,RBOB!$A$4:$A$1048576,0),MATCH('settlement day'!AG$3,RBOB!$A$4:$BB$4,0))</f>
        <v/>
      </c>
      <c r="AH17" s="152">
        <f>INDEX(RBOB!$A$4:$BB$1048576,MATCH('settlement day'!$B$3,RBOB!$A$4:$A$1048576,0),MATCH('settlement day'!AH$3,RBOB!$A$4:$BB$4,0))</f>
        <v/>
      </c>
      <c r="AI17" s="152">
        <f>INDEX(RBOB!$A$4:$BB$1048576,MATCH('settlement day'!$B$3,RBOB!$A$4:$A$1048576,0),MATCH('settlement day'!AI$3,RBOB!$A$4:$BB$4,0))</f>
        <v/>
      </c>
      <c r="AJ17" s="152">
        <f>INDEX(RBOB!$A$4:$BB$1048576,MATCH('settlement day'!$B$3,RBOB!$A$4:$A$1048576,0),MATCH('settlement day'!AJ$3,RBOB!$A$4:$BB$4,0))</f>
        <v/>
      </c>
      <c r="AK17" s="152">
        <f>INDEX(RBOB!$A$4:$BB$1048576,MATCH('settlement day'!$B$3,RBOB!$A$4:$A$1048576,0),MATCH('settlement day'!AK$3,RBOB!$A$4:$BB$4,0))</f>
        <v/>
      </c>
      <c r="AL17" s="152">
        <f>INDEX(RBOB!$A$4:$BB$1048576,MATCH('settlement day'!$B$3,RBOB!$A$4:$A$1048576,0),MATCH('settlement day'!AL$3,RBOB!$A$4:$BB$4,0))</f>
        <v/>
      </c>
      <c r="AM17" s="152">
        <f>INDEX(RBOB!$A$4:$BB$1048576,MATCH('settlement day'!$B$3,RBOB!$A$4:$A$1048576,0),MATCH('settlement day'!AM$3,RBOB!$A$4:$BB$4,0))</f>
        <v/>
      </c>
      <c r="AN17" s="152">
        <f>INDEX(RBOB!$A$4:$BB$1048576,MATCH('settlement day'!$B$3,RBOB!$A$4:$A$1048576,0),MATCH('settlement day'!AN$3,RBOB!$A$4:$BB$4,0))</f>
        <v/>
      </c>
      <c r="AO17" s="152">
        <f>INDEX(RBOB!$A$4:$BB$1048576,MATCH('settlement day'!$B$3,RBOB!$A$4:$A$1048576,0),MATCH('settlement day'!AO$3,RBOB!$A$4:$BB$4,0))</f>
        <v/>
      </c>
      <c r="AP17" s="152">
        <f>INDEX(RBOB!$A$4:$BB$1048576,MATCH('settlement day'!$B$3,RBOB!$A$4:$A$1048576,0),MATCH('settlement day'!AP$3,RBOB!$A$4:$BB$4,0))</f>
        <v/>
      </c>
      <c r="AQ17" s="152">
        <f>INDEX(RBOB!$A$4:$BB$1048576,MATCH('settlement day'!$B$3,RBOB!$A$4:$A$1048576,0),MATCH('settlement day'!AQ$3,RBOB!$A$4:$BB$4,0))</f>
        <v/>
      </c>
      <c r="AR17" s="152">
        <f>INDEX(RBOB!$A$4:$BB$1048576,MATCH('settlement day'!$B$3,RBOB!$A$4:$A$1048576,0),MATCH('settlement day'!AR$3,RBOB!$A$4:$BB$4,0))</f>
        <v/>
      </c>
      <c r="AS17" s="152">
        <f>INDEX(RBOB!$A$4:$BB$1048576,MATCH('settlement day'!$B$3,RBOB!$A$4:$A$1048576,0),MATCH('settlement day'!AS$3,RBOB!$A$4:$BB$4,0))</f>
        <v/>
      </c>
      <c r="AT17" s="152">
        <f>INDEX(RBOB!$A$4:$BB$1048576,MATCH('settlement day'!$B$3,RBOB!$A$4:$A$1048576,0),MATCH('settlement day'!AT$3,RBOB!$A$4:$BB$4,0))</f>
        <v/>
      </c>
      <c r="AU17" s="152">
        <f>INDEX(RBOB!$A$4:$BB$1048576,MATCH('settlement day'!$B$3,RBOB!$A$4:$A$1048576,0),MATCH('settlement day'!AU$3,RBOB!$A$4:$BB$4,0))</f>
        <v/>
      </c>
      <c r="AV17" s="152">
        <f>INDEX(RBOB!$A$4:$BB$1048576,MATCH('settlement day'!$B$3,RBOB!$A$4:$A$1048576,0),MATCH('settlement day'!AV$3,RBOB!$A$4:$BB$4,0))</f>
        <v/>
      </c>
      <c r="AW17" s="152">
        <f>INDEX(RBOB!$A$4:$BB$1048576,MATCH('settlement day'!$B$3,RBOB!$A$4:$A$1048576,0),MATCH('settlement day'!AW$3,RBOB!$A$4:$BB$4,0))</f>
        <v/>
      </c>
      <c r="AX17" s="152">
        <f>INDEX(RBOB!$A$4:$BB$1048576,MATCH('settlement day'!$B$3,RBOB!$A$4:$A$1048576,0),MATCH('settlement day'!AX$3,RBOB!$A$4:$BB$4,0))</f>
        <v/>
      </c>
      <c r="AY17" s="982">
        <f>INDEX(RBOB!$A$4:$BB$1048576,MATCH('settlement day'!$B$3,RBOB!$A$4:$A$1048576,0),MATCH('settlement day'!AY$3,RBOB!$A$4:$BB$4,0))</f>
        <v/>
      </c>
      <c r="AZ17" s="152">
        <f>INDEX(RBOB!$A$4:$BB$1048576,MATCH('settlement day'!$B$3,RBOB!$A$4:$A$1048576,0),MATCH('settlement day'!AZ$3,RBOB!$A$4:$BB$4,0))</f>
        <v/>
      </c>
      <c r="BA17" s="152">
        <f>INDEX(RBOB!$A$4:$BB$1048576,MATCH('settlement day'!$B$3,RBOB!$A$4:$A$1048576,0),MATCH('settlement day'!BA$3,RBOB!$A$4:$BB$4,0))</f>
        <v/>
      </c>
      <c r="BB17" s="152">
        <f>INDEX(RBOB!$A$4:$BB$1048576,MATCH('settlement day'!$B$3,RBOB!$A$4:$A$1048576,0),MATCH('settlement day'!BB$3,RBOB!$A$4:$BB$4,0))</f>
        <v/>
      </c>
      <c r="BC17" s="152">
        <f>INDEX(RBOB!$A$4:$CC$1048576,MATCH('settlement day'!$B$3,RBOB!$A$4:$A$1048576,0),MATCH('settlement day'!BC$3,RBOB!$A$4:$CC$4,0))</f>
        <v/>
      </c>
      <c r="BD17" s="152">
        <f>INDEX(RBOB!$A$4:$CC$1048576,MATCH('settlement day'!$B$3,RBOB!$A$4:$A$1048576,0),MATCH('settlement day'!BD$3,RBOB!$A$4:$CC$4,0))</f>
        <v/>
      </c>
      <c r="BE17" s="152">
        <f>INDEX(RBOB!$A$4:$CC$1048576,MATCH('settlement day'!$B$3,RBOB!$A$4:$A$1048576,0),MATCH('settlement day'!BE$3,RBOB!$A$4:$CC$4,0))</f>
        <v/>
      </c>
      <c r="BF17" s="152">
        <f>INDEX(RBOB!$A$4:$CC$1048576,MATCH('settlement day'!$B$3,RBOB!$A$4:$A$1048576,0),MATCH('settlement day'!BF$3,RBOB!$A$4:$CC$4,0))</f>
        <v/>
      </c>
      <c r="BG17" s="152">
        <f>INDEX(RBOB!$A$4:$CC$1048576,MATCH('settlement day'!$B$3,RBOB!$A$4:$A$1048576,0),MATCH('settlement day'!BG$3,RBOB!$A$4:$CC$4,0))</f>
        <v/>
      </c>
      <c r="BH17" s="152">
        <f>INDEX(RBOB!$A$4:$CC$1048576,MATCH('settlement day'!$B$3,RBOB!$A$4:$A$1048576,0),MATCH('settlement day'!BH$3,RBOB!$A$4:$CC$4,0))</f>
        <v/>
      </c>
      <c r="BI17" s="152">
        <f>INDEX(RBOB!$A$4:$CC$1048576,MATCH('settlement day'!$B$3,RBOB!$A$4:$A$1048576,0),MATCH('settlement day'!BI$3,RBOB!$A$4:$CC$4,0))</f>
        <v/>
      </c>
      <c r="BJ17" s="152">
        <f>INDEX(RBOB!$A$4:$CC$1048576,MATCH('settlement day'!$B$3,RBOB!$A$4:$A$1048576,0),MATCH('settlement day'!BJ$3,RBOB!$A$4:$CC$4,0))</f>
        <v/>
      </c>
      <c r="BK17" s="1010">
        <f>SUM(AV17:AX17)/3</f>
        <v/>
      </c>
      <c r="BL17" s="152">
        <f>SUM(AY17:BA17)/3</f>
        <v/>
      </c>
      <c r="BM17" s="152">
        <f>SUM(BB17:BD17)/3</f>
        <v/>
      </c>
      <c r="BN17" s="152">
        <f>SUM(BE17:BG17)/3</f>
        <v/>
      </c>
      <c r="BO17" s="1011">
        <f>SUM(BH17:BJ17)/3</f>
        <v/>
      </c>
      <c r="BR17" s="1067">
        <f>BR13/BR15</f>
        <v/>
      </c>
      <c r="BS17" s="1067">
        <f>BS13/BS15</f>
        <v/>
      </c>
      <c r="BT17" s="1067">
        <f>BT13/BT15</f>
        <v/>
      </c>
      <c r="BU17" s="382" t="inlineStr">
        <is>
          <t>eur/cbm</t>
        </is>
      </c>
    </row>
    <row r="18">
      <c r="B18" s="139" t="inlineStr">
        <is>
          <t>day before D-1</t>
        </is>
      </c>
      <c r="C18" s="152">
        <f>+RBOB!C25</f>
        <v/>
      </c>
      <c r="D18" s="152">
        <f>+RBOB!D25</f>
        <v/>
      </c>
      <c r="E18" s="152">
        <f>+RBOB!E25</f>
        <v/>
      </c>
      <c r="F18" s="152">
        <f>+RBOB!F69</f>
        <v/>
      </c>
      <c r="G18" s="152">
        <f>+RBOB!G90</f>
        <v/>
      </c>
      <c r="H18" s="152">
        <f>+RBOB!H138</f>
        <v/>
      </c>
      <c r="I18" s="152">
        <f>+RBOB!I138</f>
        <v/>
      </c>
      <c r="J18" s="152">
        <f>+RBOB!J138</f>
        <v/>
      </c>
      <c r="K18" s="152">
        <f>+RBOB!K159</f>
        <v/>
      </c>
      <c r="L18" s="152">
        <f>+RBOB!L201</f>
        <v/>
      </c>
      <c r="M18" s="152">
        <f>+RBOB!M201</f>
        <v/>
      </c>
      <c r="N18" s="152">
        <f>+RBOB!N243</f>
        <v/>
      </c>
      <c r="O18" s="152">
        <f>+RBOB!O243</f>
        <v/>
      </c>
      <c r="P18" s="152">
        <f>+RBOB!P267</f>
        <v/>
      </c>
      <c r="Q18" s="152">
        <f>+RBOB!Q285</f>
        <v/>
      </c>
      <c r="R18" s="152">
        <f>+RBOB!R309</f>
        <v/>
      </c>
      <c r="S18" s="152">
        <f>OFFSET(INDEX(RBOB!$A$4:$BB$1048576,MATCH('settlement day'!$B$3,RBOB!$A$4:$A$1048576,0),MATCH('settlement day'!S$3,RBOB!$A$4:$BB$4,0)),-1,0)</f>
        <v/>
      </c>
      <c r="T18" s="152">
        <f>OFFSET(INDEX(RBOB!$A$4:$BB$1048576,MATCH('settlement day'!$B$3,RBOB!$A$4:$A$1048576,0),MATCH('settlement day'!T$3,RBOB!$A$4:$BB$4,0)),-1,0)</f>
        <v/>
      </c>
      <c r="U18" s="152">
        <f>OFFSET(INDEX(RBOB!$A$4:$BB$1048576,MATCH('settlement day'!$B$3,RBOB!$A$4:$A$1048576,0),MATCH('settlement day'!U$3,RBOB!$A$4:$BB$4,0)),-1,0)</f>
        <v/>
      </c>
      <c r="V18" s="152">
        <f>OFFSET(INDEX(RBOB!$A$4:$BB$1048576,MATCH('settlement day'!$B$3,RBOB!$A$4:$A$1048576,0),MATCH('settlement day'!V$3,RBOB!$A$4:$BB$4,0)),-1,0)</f>
        <v/>
      </c>
      <c r="W18" s="152">
        <f>OFFSET(INDEX(RBOB!$A$4:$BB$1048576,MATCH('settlement day'!$B$3,RBOB!$A$4:$A$1048576,0),MATCH('settlement day'!W$3,RBOB!$A$4:$BB$4,0)),-1,0)</f>
        <v/>
      </c>
      <c r="X18" s="152">
        <f>OFFSET(INDEX(RBOB!$A$4:$BB$1048576,MATCH('settlement day'!$B$3,RBOB!$A$4:$A$1048576,0),MATCH('settlement day'!X$3,RBOB!$A$4:$BB$4,0)),-1,0)</f>
        <v/>
      </c>
      <c r="Y18" s="152">
        <f>OFFSET(INDEX(RBOB!$A$4:$BB$1048576,MATCH('settlement day'!$B$3,RBOB!$A$4:$A$1048576,0),MATCH('settlement day'!Y$3,RBOB!$A$4:$BB$4,0)),-1,0)</f>
        <v/>
      </c>
      <c r="Z18" s="152">
        <f>OFFSET(INDEX(RBOB!$A$4:$BB$1048576,MATCH('settlement day'!$B$3,RBOB!$A$4:$A$1048576,0),MATCH('settlement day'!Z$3,RBOB!$A$4:$BB$4,0)),-1,0)</f>
        <v/>
      </c>
      <c r="AA18" s="152">
        <f>OFFSET(INDEX(RBOB!$A$4:$BB$1048576,MATCH('settlement day'!$B$3,RBOB!$A$4:$A$1048576,0),MATCH('settlement day'!AA$3,RBOB!$A$4:$BB$4,0)),-1,0)</f>
        <v/>
      </c>
      <c r="AB18" s="152">
        <f>OFFSET(INDEX(RBOB!$A$4:$BB$1048576,MATCH('settlement day'!$B$3,RBOB!$A$4:$A$1048576,0),MATCH('settlement day'!AB$3,RBOB!$A$4:$BB$4,0)),-1,0)</f>
        <v/>
      </c>
      <c r="AC18" s="152">
        <f>OFFSET(INDEX(RBOB!$A$4:$BB$1048576,MATCH('settlement day'!$B$3,RBOB!$A$4:$A$1048576,0),MATCH('settlement day'!AC$3,RBOB!$A$4:$BB$4,0)),-1,0)</f>
        <v/>
      </c>
      <c r="AD18" s="152">
        <f>OFFSET(INDEX(RBOB!$A$4:$BB$1048576,MATCH('settlement day'!$B$3,RBOB!$A$4:$A$1048576,0),MATCH('settlement day'!AD$3,RBOB!$A$4:$BB$4,0)),-1,0)</f>
        <v/>
      </c>
      <c r="AE18" s="152">
        <f>OFFSET(INDEX(RBOB!$A$4:$BB$1048576,MATCH('settlement day'!$B$3,RBOB!$A$4:$A$1048576,0),MATCH('settlement day'!AE$3,RBOB!$A$4:$BB$4,0)),-1,0)</f>
        <v/>
      </c>
      <c r="AF18" s="152">
        <f>OFFSET(INDEX(RBOB!$A$4:$BB$1048576,MATCH('settlement day'!$B$3,RBOB!$A$4:$A$1048576,0),MATCH('settlement day'!AF$3,RBOB!$A$4:$BB$4,0)),-1,0)</f>
        <v/>
      </c>
      <c r="AG18" s="152">
        <f>OFFSET(INDEX(RBOB!$A$4:$BB$1048576,MATCH('settlement day'!$B$3,RBOB!$A$4:$A$1048576,0),MATCH('settlement day'!AG$3,RBOB!$A$4:$BB$4,0)),-1,0)</f>
        <v/>
      </c>
      <c r="AH18" s="152">
        <f>OFFSET(INDEX(RBOB!$A$4:$BB$1048576,MATCH('settlement day'!$B$3,RBOB!$A$4:$A$1048576,0),MATCH('settlement day'!AH$3,RBOB!$A$4:$BB$4,0)),-1,0)</f>
        <v/>
      </c>
      <c r="AI18" s="152">
        <f>OFFSET(INDEX(RBOB!$A$4:$BB$1048576,MATCH('settlement day'!$B$3,RBOB!$A$4:$A$1048576,0),MATCH('settlement day'!AI$3,RBOB!$A$4:$BB$4,0)),-1,0)</f>
        <v/>
      </c>
      <c r="AJ18" s="152">
        <f>OFFSET(INDEX(RBOB!$A$4:$BB$1048576,MATCH('settlement day'!$B$3,RBOB!$A$4:$A$1048576,0),MATCH('settlement day'!AJ$3,RBOB!$A$4:$BB$4,0)),-1,0)</f>
        <v/>
      </c>
      <c r="AK18" s="152">
        <f>OFFSET(INDEX(RBOB!$A$4:$BB$1048576,MATCH('settlement day'!$B$3,RBOB!$A$4:$A$1048576,0),MATCH('settlement day'!AK$3,RBOB!$A$4:$BB$4,0)),-1,0)</f>
        <v/>
      </c>
      <c r="AL18" s="152">
        <f>OFFSET(INDEX(RBOB!$A$4:$BB$1048576,MATCH('settlement day'!$B$3,RBOB!$A$4:$A$1048576,0),MATCH('settlement day'!AL$3,RBOB!$A$4:$BB$4,0)),-1,0)</f>
        <v/>
      </c>
      <c r="AM18" s="152">
        <f>OFFSET(INDEX(RBOB!$A$4:$BB$1048576,MATCH('settlement day'!$B$3,RBOB!$A$4:$A$1048576,0),MATCH('settlement day'!AM$3,RBOB!$A$4:$BB$4,0)),-1,0)</f>
        <v/>
      </c>
      <c r="AN18" s="152">
        <f>OFFSET(INDEX(RBOB!$A$4:$BB$1048576,MATCH('settlement day'!$B$3,RBOB!$A$4:$A$1048576,0),MATCH('settlement day'!AN$3,RBOB!$A$4:$BB$4,0)),-1,0)</f>
        <v/>
      </c>
      <c r="AO18" s="152">
        <f>OFFSET(INDEX(RBOB!$A$4:$BB$1048576,MATCH('settlement day'!$B$3,RBOB!$A$4:$A$1048576,0),MATCH('settlement day'!AO$3,RBOB!$A$4:$BB$4,0)),-1,0)</f>
        <v/>
      </c>
      <c r="AP18" s="152">
        <f>OFFSET(INDEX(RBOB!$A$4:$BB$1048576,MATCH('settlement day'!$B$3,RBOB!$A$4:$A$1048576,0),MATCH('settlement day'!AP$3,RBOB!$A$4:$BB$4,0)),-1,0)</f>
        <v/>
      </c>
      <c r="AQ18" s="152">
        <f>OFFSET(INDEX(RBOB!$A$4:$BB$1048576,MATCH('settlement day'!$B$3,RBOB!$A$4:$A$1048576,0),MATCH('settlement day'!AQ$3,RBOB!$A$4:$BB$4,0)),-1,0)</f>
        <v/>
      </c>
      <c r="AR18" s="152">
        <f>OFFSET(INDEX(RBOB!$A$4:$BB$1048576,MATCH('settlement day'!$B$3,RBOB!$A$4:$A$1048576,0),MATCH('settlement day'!AR$3,RBOB!$A$4:$BB$4,0)),-1,0)</f>
        <v/>
      </c>
      <c r="AS18" s="152">
        <f>OFFSET(INDEX(RBOB!$A$4:$BB$1048576,MATCH('settlement day'!$B$3,RBOB!$A$4:$A$1048576,0),MATCH('settlement day'!AS$3,RBOB!$A$4:$BB$4,0)),-1,0)</f>
        <v/>
      </c>
      <c r="AT18" s="152">
        <f>OFFSET(INDEX(RBOB!$A$4:$BB$1048576,MATCH('settlement day'!$B$3,RBOB!$A$4:$A$1048576,0),MATCH('settlement day'!AT$3,RBOB!$A$4:$BB$4,0)),-1,0)</f>
        <v/>
      </c>
      <c r="AU18" s="152">
        <f>OFFSET(INDEX(RBOB!$A$4:$BB$1048576,MATCH('settlement day'!$B$3,RBOB!$A$4:$A$1048576,0),MATCH('settlement day'!AU$3,RBOB!$A$4:$BB$4,0)),-1,0)</f>
        <v/>
      </c>
      <c r="AV18" s="152">
        <f>OFFSET(INDEX(RBOB!$A$4:$BB$1048576,MATCH('settlement day'!$B$3,RBOB!$A$4:$A$1048576,0),MATCH('settlement day'!AV$3,RBOB!$A$4:$BB$4,0)),-1,0)</f>
        <v/>
      </c>
      <c r="AW18" s="152">
        <f>OFFSET(INDEX(RBOB!$A$4:$BB$1048576,MATCH('settlement day'!$B$3,RBOB!$A$4:$A$1048576,0),MATCH('settlement day'!AW$3,RBOB!$A$4:$BB$4,0)),-1,0)</f>
        <v/>
      </c>
      <c r="AX18" s="152">
        <f>OFFSET(INDEX(RBOB!$A$4:$BB$1048576,MATCH('settlement day'!$B$3,RBOB!$A$4:$A$1048576,0),MATCH('settlement day'!AX$3,RBOB!$A$4:$BB$4,0)),-1,0)</f>
        <v/>
      </c>
      <c r="AY18" s="982">
        <f>OFFSET(INDEX(RBOB!$A$4:$BB$1048576,MATCH('settlement day'!$B$3,RBOB!$A$4:$A$1048576,0),MATCH('settlement day'!AY$3,RBOB!$A$4:$BB$4,0)),-1,0)</f>
        <v/>
      </c>
      <c r="AZ18" s="152">
        <f>OFFSET(INDEX(RBOB!$A$4:$BB$1048576,MATCH('settlement day'!$B$3,RBOB!$A$4:$A$1048576,0),MATCH('settlement day'!AZ$3,RBOB!$A$4:$BB$4,0)),-1,0)</f>
        <v/>
      </c>
      <c r="BA18" s="152">
        <f>OFFSET(INDEX(RBOB!$A$4:$BB$1048576,MATCH('settlement day'!$B$3,RBOB!$A$4:$A$1048576,0),MATCH('settlement day'!BA$3,RBOB!$A$4:$BB$4,0)),-1,0)</f>
        <v/>
      </c>
      <c r="BB18" s="152">
        <f>OFFSET(INDEX(RBOB!$A$4:$BB$1048576,MATCH('settlement day'!$B$3,RBOB!$A$4:$A$1048576,0),MATCH('settlement day'!BB$3,RBOB!$A$4:$BB$4,0)),-1,0)</f>
        <v/>
      </c>
      <c r="BC18" s="152">
        <f>OFFSET(INDEX(RBOB!$A$4:$CC$1048576,MATCH('settlement day'!$B$3,RBOB!$A$4:$A$1048576,0),MATCH('settlement day'!BC$3,RBOB!$A$4:$CC$4,0)),-1,0)</f>
        <v/>
      </c>
      <c r="BD18" s="152">
        <f>OFFSET(INDEX(RBOB!$A$4:$CC$1048576,MATCH('settlement day'!$B$3,RBOB!$A$4:$A$1048576,0),MATCH('settlement day'!BD$3,RBOB!$A$4:$CC$4,0)),-1,0)</f>
        <v/>
      </c>
      <c r="BE18" s="152">
        <f>OFFSET(INDEX(RBOB!$A$4:$CC$1048576,MATCH('settlement day'!$B$3,RBOB!$A$4:$A$1048576,0),MATCH('settlement day'!BE$3,RBOB!$A$4:$CC$4,0)),-1,0)</f>
        <v/>
      </c>
      <c r="BF18" s="152">
        <f>OFFSET(INDEX(RBOB!$A$4:$CC$1048576,MATCH('settlement day'!$B$3,RBOB!$A$4:$A$1048576,0),MATCH('settlement day'!BF$3,RBOB!$A$4:$CC$4,0)),-1,0)</f>
        <v/>
      </c>
      <c r="BG18" s="152">
        <f>OFFSET(INDEX(RBOB!$A$4:$CC$1048576,MATCH('settlement day'!$B$3,RBOB!$A$4:$A$1048576,0),MATCH('settlement day'!BG$3,RBOB!$A$4:$CC$4,0)),-1,0)</f>
        <v/>
      </c>
      <c r="BH18" s="152">
        <f>OFFSET(INDEX(RBOB!$A$4:$CC$1048576,MATCH('settlement day'!$B$3,RBOB!$A$4:$A$1048576,0),MATCH('settlement day'!BH$3,RBOB!$A$4:$CC$4,0)),-1,0)</f>
        <v/>
      </c>
      <c r="BI18" s="152">
        <f>OFFSET(INDEX(RBOB!$A$4:$CC$1048576,MATCH('settlement day'!$B$3,RBOB!$A$4:$A$1048576,0),MATCH('settlement day'!BI$3,RBOB!$A$4:$CC$4,0)),-1,0)</f>
        <v/>
      </c>
      <c r="BJ18" s="152">
        <f>OFFSET(INDEX(RBOB!$A$4:$CC$1048576,MATCH('settlement day'!$B$3,RBOB!$A$4:$A$1048576,0),MATCH('settlement day'!BJ$3,RBOB!$A$4:$CC$4,0)),-1,0)</f>
        <v/>
      </c>
      <c r="BK18" s="1010">
        <f>SUM(AV18:AX18)/3</f>
        <v/>
      </c>
      <c r="BL18" s="152">
        <f>SUM(AY18:BA18)/3</f>
        <v/>
      </c>
      <c r="BM18" s="152">
        <f>SUM(BB18:BD18)/3</f>
        <v/>
      </c>
      <c r="BN18" s="152">
        <f>SUM(BE18:BG18)/3</f>
        <v/>
      </c>
      <c r="BO18" s="1011">
        <f>SUM(BH18:BJ18)/3</f>
        <v/>
      </c>
      <c r="BR18" s="1067" t="n">
        <v>687.333</v>
      </c>
      <c r="BS18" s="1067" t="n">
        <v>686.667</v>
      </c>
      <c r="BT18" s="1067" t="n">
        <v>684.667</v>
      </c>
      <c r="BU18" s="382" t="inlineStr">
        <is>
          <t>T2</t>
        </is>
      </c>
    </row>
    <row r="19" ht="15.75" customHeight="1" s="1129" thickBot="1">
      <c r="B19" s="142" t="inlineStr">
        <is>
          <t>Variation</t>
        </is>
      </c>
      <c r="C19" s="1398">
        <f>C17-C18</f>
        <v/>
      </c>
      <c r="D19" s="1398">
        <f>D17-D18</f>
        <v/>
      </c>
      <c r="E19" s="1398">
        <f>E17-E18</f>
        <v/>
      </c>
      <c r="F19" s="1398">
        <f>F17-F18</f>
        <v/>
      </c>
      <c r="G19" s="1398">
        <f>G17-G18</f>
        <v/>
      </c>
      <c r="H19" s="1398">
        <f>H17-H18</f>
        <v/>
      </c>
      <c r="I19" s="1398">
        <f>I17-I18</f>
        <v/>
      </c>
      <c r="J19" s="1398">
        <f>J17-J18</f>
        <v/>
      </c>
      <c r="K19" s="1399">
        <f>K17-K18</f>
        <v/>
      </c>
      <c r="L19" s="1399">
        <f>L17-L18</f>
        <v/>
      </c>
      <c r="M19" s="1399">
        <f>M17-M18</f>
        <v/>
      </c>
      <c r="N19" s="1399">
        <f>N17-N18</f>
        <v/>
      </c>
      <c r="O19" s="1399">
        <f>O17-O18</f>
        <v/>
      </c>
      <c r="P19" s="1399">
        <f>P17-P18</f>
        <v/>
      </c>
      <c r="Q19" s="1399">
        <f>Q17-Q18</f>
        <v/>
      </c>
      <c r="R19" s="1399">
        <f>R17-R18</f>
        <v/>
      </c>
      <c r="S19" s="1399">
        <f>S17-S18</f>
        <v/>
      </c>
      <c r="T19" s="1399">
        <f>T17-T18</f>
        <v/>
      </c>
      <c r="U19" s="1399">
        <f>U17-U18</f>
        <v/>
      </c>
      <c r="V19" s="1399">
        <f>V17-V18</f>
        <v/>
      </c>
      <c r="W19" s="1399">
        <f>W17-W18</f>
        <v/>
      </c>
      <c r="X19" s="1399">
        <f>X17-X18</f>
        <v/>
      </c>
      <c r="Y19" s="1399">
        <f>Y17-Y18</f>
        <v/>
      </c>
      <c r="Z19" s="1399">
        <f>Z17-Z18</f>
        <v/>
      </c>
      <c r="AA19" s="1399">
        <f>AA17-AA18</f>
        <v/>
      </c>
      <c r="AB19" s="1399">
        <f>AB17-AB18</f>
        <v/>
      </c>
      <c r="AC19" s="1399">
        <f>AC17-AC18</f>
        <v/>
      </c>
      <c r="AD19" s="1399">
        <f>AD17-AD18</f>
        <v/>
      </c>
      <c r="AE19" s="1399">
        <f>AE17-AE18</f>
        <v/>
      </c>
      <c r="AF19" s="1399">
        <f>AF17-AF18</f>
        <v/>
      </c>
      <c r="AG19" s="1399">
        <f>AG17-AG18</f>
        <v/>
      </c>
      <c r="AH19" s="1399">
        <f>AH17-AH18</f>
        <v/>
      </c>
      <c r="AI19" s="1399">
        <f>AI17-AI18</f>
        <v/>
      </c>
      <c r="AJ19" s="1399">
        <f>AJ17-AJ18</f>
        <v/>
      </c>
      <c r="AK19" s="1399">
        <f>AK17-AK18</f>
        <v/>
      </c>
      <c r="AL19" s="1399">
        <f>AL17-AL18</f>
        <v/>
      </c>
      <c r="AM19" s="1399">
        <f>AM17-AM18</f>
        <v/>
      </c>
      <c r="AN19" s="1399">
        <f>AN17-AN18</f>
        <v/>
      </c>
      <c r="AO19" s="1399">
        <f>AO17-AO18</f>
        <v/>
      </c>
      <c r="AP19" s="1399">
        <f>AP17-AP18</f>
        <v/>
      </c>
      <c r="AQ19" s="1399">
        <f>AQ17-AQ18</f>
        <v/>
      </c>
      <c r="AR19" s="1399">
        <f>AR17-AR18</f>
        <v/>
      </c>
      <c r="AS19" s="1399">
        <f>AS17-AS18</f>
        <v/>
      </c>
      <c r="AT19" s="1399">
        <f>AT17-AT18</f>
        <v/>
      </c>
      <c r="AU19" s="1399">
        <f>AU17-AU18</f>
        <v/>
      </c>
      <c r="AV19" s="1399">
        <f>AV17-AV18</f>
        <v/>
      </c>
      <c r="AW19" s="1399">
        <f>AW17-AW18</f>
        <v/>
      </c>
      <c r="AX19" s="1399">
        <f>AX17-AX18</f>
        <v/>
      </c>
      <c r="AY19" s="1400">
        <f>AY17-AY18</f>
        <v/>
      </c>
      <c r="AZ19" s="1399">
        <f>AZ17-AZ18</f>
        <v/>
      </c>
      <c r="BA19" s="1399">
        <f>BA17-BA18</f>
        <v/>
      </c>
      <c r="BB19" s="1399">
        <f>BB17-BB18</f>
        <v/>
      </c>
      <c r="BC19" s="1399">
        <f>BC17-BC18</f>
        <v/>
      </c>
      <c r="BD19" s="1399">
        <f>BD17-BD18</f>
        <v/>
      </c>
      <c r="BE19" s="1399">
        <f>BE17-BE18</f>
        <v/>
      </c>
      <c r="BF19" s="1399">
        <f>BF17-BF18</f>
        <v/>
      </c>
      <c r="BG19" s="1399">
        <f>BG17-BG18</f>
        <v/>
      </c>
      <c r="BH19" s="1399">
        <f>BH17-BH18</f>
        <v/>
      </c>
      <c r="BI19" s="1399">
        <f>BI17-BI18</f>
        <v/>
      </c>
      <c r="BJ19" s="1399">
        <f>BJ17-BJ18</f>
        <v/>
      </c>
      <c r="BK19" s="1401">
        <f>BK17-BK18</f>
        <v/>
      </c>
      <c r="BL19" s="1399">
        <f>BL17-BL18</f>
        <v/>
      </c>
      <c r="BM19" s="1399">
        <f>BM17-BM18</f>
        <v/>
      </c>
      <c r="BN19" s="1399">
        <f>BN17-BN18</f>
        <v/>
      </c>
      <c r="BO19" s="1402">
        <f>BO17-BO18</f>
        <v/>
      </c>
      <c r="BR19" s="1067" t="n"/>
      <c r="BS19" s="1067" t="n"/>
      <c r="BT19" s="1067" t="n"/>
      <c r="BU19" s="382" t="n"/>
    </row>
    <row r="20">
      <c r="B20" s="141" t="inlineStr">
        <is>
          <t>US CORN Fut. (US$/bu)</t>
        </is>
      </c>
      <c r="C20" s="126" t="n"/>
      <c r="D20" s="126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347" t="n"/>
      <c r="P20" s="126" t="n"/>
      <c r="Q20" s="126" t="n"/>
      <c r="R20" s="126" t="n"/>
      <c r="S20" s="126" t="n"/>
      <c r="T20" s="126" t="n"/>
      <c r="U20" s="126" t="n"/>
      <c r="V20" s="126" t="n"/>
      <c r="W20" s="126" t="n"/>
      <c r="X20" s="126" t="n"/>
      <c r="Y20" s="126" t="n"/>
      <c r="Z20" s="126" t="n"/>
      <c r="AA20" s="595" t="n"/>
      <c r="AB20" s="127" t="n"/>
      <c r="AC20" s="366">
        <f>+Z21-AC21</f>
        <v/>
      </c>
      <c r="AD20" s="127" t="n"/>
      <c r="AE20" s="366">
        <f>+AC21-AE21</f>
        <v/>
      </c>
      <c r="AF20" s="127" t="n"/>
      <c r="AG20" s="366">
        <f>+AE21-AG21</f>
        <v/>
      </c>
      <c r="AH20" s="127" t="n"/>
      <c r="AI20" s="366">
        <f>+AG21-AI21</f>
        <v/>
      </c>
      <c r="AJ20" s="127" t="n"/>
      <c r="AK20" s="127" t="n"/>
      <c r="AL20" s="366">
        <f>+AI21-AL21</f>
        <v/>
      </c>
      <c r="AM20" s="888" t="n"/>
      <c r="AN20" s="888" t="n"/>
      <c r="AO20" s="366">
        <f>+AL21-AO21</f>
        <v/>
      </c>
      <c r="AP20" s="888" t="n"/>
      <c r="AQ20" s="366">
        <f>+AO21-AQ21</f>
        <v/>
      </c>
      <c r="AR20" s="888" t="n"/>
      <c r="AS20" s="366">
        <f>+AQ21-AS21</f>
        <v/>
      </c>
      <c r="AT20" s="888" t="n"/>
      <c r="AU20" s="366">
        <f>+AS21-AU21</f>
        <v/>
      </c>
      <c r="AV20" s="888" t="n"/>
      <c r="AW20" s="888" t="n"/>
      <c r="AX20" s="366">
        <f>+AU21-AX21</f>
        <v/>
      </c>
      <c r="AY20" s="987" t="n"/>
      <c r="AZ20" s="888" t="n"/>
      <c r="BA20" s="366">
        <f>+AX21-BA21</f>
        <v/>
      </c>
      <c r="BB20" s="888" t="n"/>
      <c r="BC20" s="366">
        <f>+AZ21-BC21</f>
        <v/>
      </c>
      <c r="BD20" s="977" t="n"/>
      <c r="BE20" s="366">
        <f>+BB21-BE21</f>
        <v/>
      </c>
      <c r="BF20" s="977" t="n"/>
      <c r="BG20" s="366">
        <f>+BD21-BG21</f>
        <v/>
      </c>
      <c r="BH20" s="977" t="n"/>
      <c r="BI20" s="977" t="n"/>
      <c r="BJ20" s="366">
        <f>+BG21-BJ21</f>
        <v/>
      </c>
      <c r="BK20" s="1018" t="n"/>
      <c r="BL20" s="977" t="n"/>
      <c r="BM20" s="977" t="n"/>
      <c r="BN20" s="977" t="n"/>
      <c r="BO20" s="1019" t="n"/>
      <c r="BR20" s="1068">
        <f>BR17-BR18</f>
        <v/>
      </c>
      <c r="BS20" s="1068">
        <f>BS17-BS18</f>
        <v/>
      </c>
      <c r="BT20" s="1068">
        <f>BT17-BT18</f>
        <v/>
      </c>
      <c r="BU20" s="1069" t="inlineStr">
        <is>
          <t>T1 basis</t>
        </is>
      </c>
    </row>
    <row r="21">
      <c r="B21" s="139" t="inlineStr">
        <is>
          <t>Last settlement</t>
        </is>
      </c>
      <c r="C21" s="1403" t="n"/>
      <c r="D21" s="1403" t="n"/>
      <c r="E21" s="1404">
        <f>+CORN!C26</f>
        <v/>
      </c>
      <c r="F21" s="1403" t="n"/>
      <c r="G21" s="1404">
        <f>+CORN!D83</f>
        <v/>
      </c>
      <c r="H21" s="1403" t="n"/>
      <c r="I21" s="1404">
        <f>+CORN!E83</f>
        <v/>
      </c>
      <c r="J21" s="1403">
        <f>+K21-I21</f>
        <v/>
      </c>
      <c r="K21" s="1404">
        <f>+CORN!F125</f>
        <v/>
      </c>
      <c r="L21" s="1403">
        <f>+N21-K21</f>
        <v/>
      </c>
      <c r="M21" s="1403">
        <f>+N21-I21</f>
        <v/>
      </c>
      <c r="N21" s="1404">
        <f>+CORN!G192</f>
        <v/>
      </c>
      <c r="O21" s="1403" t="n"/>
      <c r="P21" s="1403" t="n"/>
      <c r="Q21" s="1404">
        <f>+CORN!H270</f>
        <v/>
      </c>
      <c r="R21" s="1403" t="n"/>
      <c r="S21" s="1403">
        <f>IFERROR(INDEX(CORN!$A$4:$BB$1048576,MATCH('settlement day'!$B$3,CORN!$A$4:$A$1048576,0),MATCH('settlement day'!S$3,CORN!$A$4:$BB$4,0)),"")</f>
        <v/>
      </c>
      <c r="T21" s="1403">
        <f>IFERROR(INDEX(CORN!$A$4:$BB$1048576,MATCH('settlement day'!$B$3,CORN!$A$4:$A$1048576,0),MATCH('settlement day'!T$3,CORN!$A$4:$BB$4,0)),"")</f>
        <v/>
      </c>
      <c r="U21" s="152">
        <f>IFERROR(INDEX(CORN!$A$4:$BB$1048576,MATCH('settlement day'!$B$3,CORN!$A$4:$A$1048576,0),MATCH('settlement day'!U$3,CORN!$A$4:$BB$4,0)),"")</f>
        <v/>
      </c>
      <c r="V21" s="1403">
        <f>IFERROR(INDEX(CORN!$A$4:$BB$1048576,MATCH('settlement day'!$B$3,CORN!$A$4:$A$1048576,0),MATCH('settlement day'!V$3,CORN!$A$4:$BB$4,0)),"")</f>
        <v/>
      </c>
      <c r="W21" s="152">
        <f>IFERROR(INDEX(CORN!$A$4:$BB$1048576,MATCH('settlement day'!$B$3,CORN!$A$4:$A$1048576,0),MATCH('settlement day'!W$3,CORN!$A$4:$BB$4,0)),"")</f>
        <v/>
      </c>
      <c r="X21" s="1403">
        <f>IFERROR(INDEX(CORN!$A$4:$BB$1048576,MATCH('settlement day'!$B$3,CORN!$A$4:$A$1048576,0),MATCH('settlement day'!X$3,CORN!$A$4:$BB$4,0)),"")</f>
        <v/>
      </c>
      <c r="Y21" s="1403">
        <f>IFERROR(INDEX(CORN!$A$4:$BB$1048576,MATCH('settlement day'!$B$3,CORN!$A$4:$A$1048576,0),MATCH('settlement day'!Y$3,CORN!$A$4:$BB$4,0)),"")</f>
        <v/>
      </c>
      <c r="Z21" s="698">
        <f>IFERROR(INDEX(CORN!$A$4:$BB$1048576,MATCH('settlement day'!$B$3,CORN!$A$4:$A$1048576,0),MATCH('settlement day'!Z$3,CORN!$A$4:$BB$4,0)),"")</f>
        <v/>
      </c>
      <c r="AA21" s="1403">
        <f>IFERROR(INDEX(CORN!$A$4:$BB$1048576,MATCH('settlement day'!$B$3,CORN!$A$4:$A$1048576,0),MATCH('settlement day'!AA$3,CORN!$A$4:$BB$4,0)),"")</f>
        <v/>
      </c>
      <c r="AB21" s="1403">
        <f>IFERROR(INDEX(CORN!$A$4:$BB$1048576,MATCH('settlement day'!$B$3,CORN!$A$4:$A$1048576,0),MATCH('settlement day'!AB$3,CORN!$A$4:$BB$4,0)),"")</f>
        <v/>
      </c>
      <c r="AC21" s="152">
        <f>IFERROR(INDEX(CORN!$A$4:$BB$1048576,MATCH('settlement day'!$B$3,CORN!$A$4:$A$1048576,0),MATCH('settlement day'!AC$3,CORN!$A$4:$BB$4,0)),"")</f>
        <v/>
      </c>
      <c r="AD21" s="1403">
        <f>IFERROR(INDEX(CORN!$A$4:$BB$1048576,MATCH('settlement day'!$B$3,CORN!$A$4:$A$1048576,0),MATCH('settlement day'!AD$3,CORN!$A$4:$BB$4,0)),"")</f>
        <v/>
      </c>
      <c r="AE21" s="152">
        <f>IFERROR(INDEX(CORN!$A$4:$BB$1048576,MATCH('settlement day'!$B$3,CORN!$A$4:$A$1048576,0),MATCH('settlement day'!AE$3,CORN!$A$4:$BB$4,0)),"")</f>
        <v/>
      </c>
      <c r="AF21" s="1403" t="n"/>
      <c r="AG21" s="152">
        <f>IFERROR(INDEX(CORN!$A$4:$BB$1048576,MATCH('settlement day'!$B$3,CORN!$A$4:$A$1048576,0),MATCH('settlement day'!AG$3,CORN!$A$4:$BB$4,0)),"")</f>
        <v/>
      </c>
      <c r="AH21" s="1403" t="n"/>
      <c r="AI21" s="152">
        <f>IFERROR(INDEX(CORN!$A$4:$BB$1048576,MATCH('settlement day'!$B$3,CORN!$A$4:$A$1048576,0),MATCH('settlement day'!AI$3,CORN!$A$4:$BB$4,0)),"")</f>
        <v/>
      </c>
      <c r="AJ21" s="1403" t="n"/>
      <c r="AK21" s="1403" t="n"/>
      <c r="AL21" s="152">
        <f>IFERROR(INDEX(CORN!$A$4:$BB$1048576,MATCH('settlement day'!$B$3,CORN!$A$4:$A$1048576,0),MATCH('settlement day'!AL$3,CORN!$A$4:$BB$4,0)),"")</f>
        <v/>
      </c>
      <c r="AM21" s="705" t="n"/>
      <c r="AN21" s="705" t="n"/>
      <c r="AO21" s="152">
        <f>IFERROR(INDEX(CORN!$A$4:$BB$1048576,MATCH('settlement day'!$B$3,CORN!$A$4:$A$1048576,0),MATCH('settlement day'!AO$3,CORN!$A$4:$BB$4,0)),"")</f>
        <v/>
      </c>
      <c r="AP21" s="705" t="n"/>
      <c r="AQ21" s="152">
        <f>IFERROR(INDEX(CORN!$A$4:$BB$1048576,MATCH('settlement day'!$B$3,CORN!$A$4:$A$1048576,0),MATCH('settlement day'!AQ$3,CORN!$A$4:$BB$4,0)),"")</f>
        <v/>
      </c>
      <c r="AR21" s="705" t="n"/>
      <c r="AS21" s="152">
        <f>IFERROR(INDEX(CORN!$A$4:$BB$1048576,MATCH('settlement day'!$B$3,CORN!$A$4:$A$1048576,0),MATCH('settlement day'!AS$3,CORN!$A$4:$BB$4,0)),"")</f>
        <v/>
      </c>
      <c r="AT21" s="705" t="n"/>
      <c r="AU21" s="152">
        <f>IFERROR(INDEX(CORN!$A$4:$BB$1048576,MATCH('settlement day'!$B$3,CORN!$A$4:$A$1048576,0),MATCH('settlement day'!AU$3,CORN!$A$4:$BB$4,0)),"")</f>
        <v/>
      </c>
      <c r="AV21" s="705" t="n"/>
      <c r="AW21" s="705" t="n"/>
      <c r="AX21" s="152">
        <f>IFERROR(INDEX(CORN!$A$4:$BB$1048576,MATCH('settlement day'!$B$3,CORN!$A$4:$A$1048576,0),MATCH('settlement day'!AX$3,CORN!$A$4:$BB$4,0)),"")</f>
        <v/>
      </c>
      <c r="AY21" s="988" t="n"/>
      <c r="AZ21" s="705" t="n"/>
      <c r="BA21" s="152">
        <f>IFERROR(INDEX(CORN!$A$4:$BB$1048576,MATCH('settlement day'!$B$3,CORN!$A$4:$A$1048576,0),MATCH('settlement day'!BA$3,CORN!$A$4:$BB$4,0)),"")</f>
        <v/>
      </c>
      <c r="BB21" s="1405" t="n"/>
      <c r="BC21" s="152">
        <f>IFERROR(INDEX(CORN!$A$4:$CC$1048576,MATCH('settlement day'!$B$3,CORN!$A$4:$A$1048576,0),MATCH('settlement day'!BC$3,CORN!$A$4:$CC$4,0)),"")</f>
        <v/>
      </c>
      <c r="BD21" s="1405" t="n"/>
      <c r="BE21" s="152">
        <f>IFERROR(INDEX(CORN!$A$4:$CC$1048576,MATCH('settlement day'!$B$3,CORN!$A$4:$A$1048576,0),MATCH('settlement day'!BE$3,CORN!$A$4:$CC$4,0)),"")</f>
        <v/>
      </c>
      <c r="BF21" s="1405" t="n"/>
      <c r="BG21" s="152">
        <f>IFERROR(INDEX(CORN!$A$4:$CC$1048576,MATCH('settlement day'!$B$3,CORN!$A$4:$A$1048576,0),MATCH('settlement day'!BG$3,CORN!$A$4:$CC$4,0)),"")</f>
        <v/>
      </c>
      <c r="BH21" s="1405" t="n"/>
      <c r="BI21" s="1405" t="n"/>
      <c r="BJ21" s="152">
        <f>IFERROR(INDEX(CORN!$A$4:$CC$1048576,MATCH('settlement day'!$B$3,CORN!$A$4:$A$1048576,0),MATCH('settlement day'!BJ$3,CORN!$A$4:$CC$4,0)),"")</f>
        <v/>
      </c>
      <c r="BK21" s="1406" t="n"/>
      <c r="BL21" s="1405" t="n"/>
      <c r="BM21" s="1405" t="n"/>
      <c r="BN21" s="1405" t="n"/>
      <c r="BO21" s="1407" t="n"/>
    </row>
    <row r="22">
      <c r="B22" s="139" t="inlineStr">
        <is>
          <t>day before D-1</t>
        </is>
      </c>
      <c r="C22" s="1403" t="n"/>
      <c r="D22" s="1403" t="n"/>
      <c r="E22" s="1404">
        <f>+CORN!C25</f>
        <v/>
      </c>
      <c r="F22" s="1403" t="n"/>
      <c r="G22" s="1404">
        <f>+CORN!D82</f>
        <v/>
      </c>
      <c r="H22" s="1403" t="n"/>
      <c r="I22" s="1404">
        <f>+CORN!E82</f>
        <v/>
      </c>
      <c r="J22" s="1403" t="n"/>
      <c r="K22" s="1404">
        <f>+CORN!F124</f>
        <v/>
      </c>
      <c r="L22" s="1403" t="n"/>
      <c r="M22" s="1403" t="n"/>
      <c r="N22" s="1404">
        <f>+CORN!G191</f>
        <v/>
      </c>
      <c r="O22" s="1403" t="n"/>
      <c r="P22" s="1403" t="n"/>
      <c r="Q22" s="1404">
        <f>+CORN!H269</f>
        <v/>
      </c>
      <c r="R22" s="1403" t="n"/>
      <c r="S22" s="1403">
        <f>IFERROR(OFFSET(INDEX(CORN!$A$4:$BB$1048576,MATCH('settlement day'!$B$3,CORN!$A$4:$A$1048576,0),MATCH('settlement day'!S$3,CORN!$A$4:$BB$4,0)),-1,0),"")</f>
        <v/>
      </c>
      <c r="T22" s="1403">
        <f>IFERROR(OFFSET(INDEX(CORN!$A$4:$BB$1048576,MATCH('settlement day'!$B$3,CORN!$A$4:$A$1048576,0),MATCH('settlement day'!T$3,CORN!$A$4:$BB$4,0)),-1,0),"")</f>
        <v/>
      </c>
      <c r="U22" s="152">
        <f>IFERROR(OFFSET(INDEX(CORN!$A$4:$BB$1048576,MATCH('settlement day'!$B$3,CORN!$A$4:$A$1048576,0),MATCH('settlement day'!U$3,CORN!$A$4:$BB$4,0)),-1,0),"")</f>
        <v/>
      </c>
      <c r="V22" s="1403">
        <f>IFERROR(OFFSET(INDEX(CORN!$A$4:$BB$1048576,MATCH('settlement day'!$B$3,CORN!$A$4:$A$1048576,0),MATCH('settlement day'!V$3,CORN!$A$4:$BB$4,0)),-1,0),"")</f>
        <v/>
      </c>
      <c r="W22" s="152">
        <f>IFERROR(OFFSET(INDEX(CORN!$A$4:$BB$1048576,MATCH('settlement day'!$B$3,CORN!$A$4:$A$1048576,0),MATCH('settlement day'!W$3,CORN!$A$4:$BB$4,0)),-1,0),"")</f>
        <v/>
      </c>
      <c r="X22" s="1403">
        <f>IFERROR(OFFSET(INDEX(CORN!$A$4:$BB$1048576,MATCH('settlement day'!$B$3,CORN!$A$4:$A$1048576,0),MATCH('settlement day'!X$3,CORN!$A$4:$BB$4,0)),-1,0),"")</f>
        <v/>
      </c>
      <c r="Y22" s="1403">
        <f>IFERROR(OFFSET(INDEX(CORN!$A$4:$BB$1048576,MATCH('settlement day'!$B$3,CORN!$A$4:$A$1048576,0),MATCH('settlement day'!Y$3,CORN!$A$4:$BB$4,0)),-1,0),"")</f>
        <v/>
      </c>
      <c r="Z22" s="698">
        <f>IFERROR(OFFSET(INDEX(CORN!$A$4:$BB$1048576,MATCH('settlement day'!$B$3,CORN!$A$4:$A$1048576,0),MATCH('settlement day'!Z$3,CORN!$A$4:$BB$4,0)),-1,0),"")</f>
        <v/>
      </c>
      <c r="AA22" s="1403">
        <f>IFERROR(OFFSET(INDEX(CORN!$A$4:$BB$1048576,MATCH('settlement day'!$B$3,CORN!$A$4:$A$1048576,0),MATCH('settlement day'!AA$3,CORN!$A$4:$BB$4,0)),-1,0),"")</f>
        <v/>
      </c>
      <c r="AB22" s="1403">
        <f>IFERROR(OFFSET(INDEX(CORN!$A$4:$BB$1048576,MATCH('settlement day'!$B$3,CORN!$A$4:$A$1048576,0),MATCH('settlement day'!AB$3,CORN!$A$4:$BB$4,0)),-1,0),"")</f>
        <v/>
      </c>
      <c r="AC22" s="152">
        <f>IFERROR(OFFSET(INDEX(CORN!$A$4:$BB$1048576,MATCH('settlement day'!$B$3,CORN!$A$4:$A$1048576,0),MATCH('settlement day'!AC$3,CORN!$A$4:$BB$4,0)),-1,0),"")</f>
        <v/>
      </c>
      <c r="AD22" s="1403">
        <f>IFERROR(OFFSET(INDEX(CORN!$A$4:$BB$1048576,MATCH('settlement day'!$B$3,CORN!$A$4:$A$1048576,0),MATCH('settlement day'!AD$3,CORN!$A$4:$BB$4,0)),-1,0),"")</f>
        <v/>
      </c>
      <c r="AE22" s="152">
        <f>IFERROR(OFFSET(INDEX(CORN!$A$4:$BB$1048576,MATCH('settlement day'!$B$3,CORN!$A$4:$A$1048576,0),MATCH('settlement day'!AE$3,CORN!$A$4:$BB$4,0)),-1,0),"")</f>
        <v/>
      </c>
      <c r="AF22" s="1403" t="n"/>
      <c r="AG22" s="152">
        <f>IFERROR(OFFSET(INDEX(CORN!$A$4:$BB$1048576,MATCH('settlement day'!$B$3,CORN!$A$4:$A$1048576,0),MATCH('settlement day'!AG$3,CORN!$A$4:$BB$4,0)),-1,0),"")</f>
        <v/>
      </c>
      <c r="AH22" s="1403" t="n"/>
      <c r="AI22" s="152">
        <f>IFERROR(OFFSET(INDEX(CORN!$A$4:$BB$1048576,MATCH('settlement day'!$B$3,CORN!$A$4:$A$1048576,0),MATCH('settlement day'!AI$3,CORN!$A$4:$BB$4,0)),-1,0),"")</f>
        <v/>
      </c>
      <c r="AJ22" s="1403" t="n"/>
      <c r="AK22" s="1403" t="n"/>
      <c r="AL22" s="152">
        <f>IFERROR(OFFSET(INDEX(CORN!$A$4:$BB$1048576,MATCH('settlement day'!$B$3,CORN!$A$4:$A$1048576,0),MATCH('settlement day'!AL$3,CORN!$A$4:$BB$4,0)),-1,0),"")</f>
        <v/>
      </c>
      <c r="AM22" s="705" t="n"/>
      <c r="AN22" s="705" t="n"/>
      <c r="AO22" s="152">
        <f>IFERROR(OFFSET(INDEX(CORN!$A$4:$BB$1048576,MATCH('settlement day'!$B$3,CORN!$A$4:$A$1048576,0),MATCH('settlement day'!AO$3,CORN!$A$4:$BB$4,0)),-1,0),"")</f>
        <v/>
      </c>
      <c r="AP22" s="705" t="n"/>
      <c r="AQ22" s="152">
        <f>IFERROR(OFFSET(INDEX(CORN!$A$4:$BB$1048576,MATCH('settlement day'!$B$3,CORN!$A$4:$A$1048576,0),MATCH('settlement day'!AQ$3,CORN!$A$4:$BB$4,0)),-1,0),"")</f>
        <v/>
      </c>
      <c r="AR22" s="705" t="n"/>
      <c r="AS22" s="152">
        <f>IFERROR(OFFSET(INDEX(CORN!$A$4:$BB$1048576,MATCH('settlement day'!$B$3,CORN!$A$4:$A$1048576,0),MATCH('settlement day'!AS$3,CORN!$A$4:$BB$4,0)),-1,0),"")</f>
        <v/>
      </c>
      <c r="AT22" s="705" t="n"/>
      <c r="AU22" s="152">
        <f>IFERROR(OFFSET(INDEX(CORN!$A$4:$BB$1048576,MATCH('settlement day'!$B$3,CORN!$A$4:$A$1048576,0),MATCH('settlement day'!AU$3,CORN!$A$4:$BB$4,0)),-1,0),"")</f>
        <v/>
      </c>
      <c r="AV22" s="705" t="n"/>
      <c r="AW22" s="705" t="n"/>
      <c r="AX22" s="152">
        <f>IFERROR(OFFSET(INDEX(CORN!$A$4:$BB$1048576,MATCH('settlement day'!$B$3,CORN!$A$4:$A$1048576,0),MATCH('settlement day'!AX$3,CORN!$A$4:$BB$4,0)),-1,0),"")</f>
        <v/>
      </c>
      <c r="AY22" s="988" t="n"/>
      <c r="AZ22" s="705" t="n"/>
      <c r="BA22" s="152">
        <f>IFERROR(OFFSET(INDEX(CORN!$A$4:$BB$1048576,MATCH('settlement day'!$B$3,CORN!$A$4:$A$1048576,0),MATCH('settlement day'!BA$3,CORN!$A$4:$BB$4,0)),-1,0),"")</f>
        <v/>
      </c>
      <c r="BB22" s="1405" t="n"/>
      <c r="BC22" s="152">
        <f>IFERROR(OFFSET(INDEX(CORN!$A$4:$CC$1048576,MATCH('settlement day'!$B$3,CORN!$A$4:$A$1048576,0),MATCH('settlement day'!BC$3,CORN!$A$4:$CC$4,0)),-1,0),"")</f>
        <v/>
      </c>
      <c r="BD22" s="1405" t="n"/>
      <c r="BE22" s="152">
        <f>IFERROR(OFFSET(INDEX(CORN!$A$4:$CC$1048576,MATCH('settlement day'!$B$3,CORN!$A$4:$A$1048576,0),MATCH('settlement day'!BE$3,CORN!$A$4:$CC$4,0)),-1,0),"")</f>
        <v/>
      </c>
      <c r="BF22" s="1405" t="n"/>
      <c r="BG22" s="152">
        <f>IFERROR(OFFSET(INDEX(CORN!$A$4:$CC$1048576,MATCH('settlement day'!$B$3,CORN!$A$4:$A$1048576,0),MATCH('settlement day'!BG$3,CORN!$A$4:$CC$4,0)),-1,0),"")</f>
        <v/>
      </c>
      <c r="BH22" s="1405" t="n"/>
      <c r="BI22" s="1405" t="n"/>
      <c r="BJ22" s="152">
        <f>IFERROR(OFFSET(INDEX(CORN!$A$4:$CC$1048576,MATCH('settlement day'!$B$3,CORN!$A$4:$A$1048576,0),MATCH('settlement day'!BJ$3,CORN!$A$4:$CC$4,0)),-1,0),"")</f>
        <v/>
      </c>
      <c r="BK22" s="1406" t="n"/>
      <c r="BL22" s="1405" t="n"/>
      <c r="BM22" s="1405" t="n"/>
      <c r="BN22" s="1405" t="n"/>
      <c r="BO22" s="1407" t="n"/>
    </row>
    <row r="23" ht="15.75" customHeight="1" s="1129" thickBot="1">
      <c r="B23" s="142" t="inlineStr">
        <is>
          <t>Variation</t>
        </is>
      </c>
      <c r="C23" s="1408" t="n"/>
      <c r="D23" s="1408" t="n"/>
      <c r="E23" s="1398">
        <f>E21-E22</f>
        <v/>
      </c>
      <c r="F23" s="1398" t="n"/>
      <c r="G23" s="1398">
        <f>G21-G22</f>
        <v/>
      </c>
      <c r="H23" s="1398" t="n"/>
      <c r="I23" s="1398">
        <f>I21-I22</f>
        <v/>
      </c>
      <c r="J23" s="1398" t="n"/>
      <c r="K23" s="1398">
        <f>K21-K22</f>
        <v/>
      </c>
      <c r="L23" s="1398" t="n"/>
      <c r="M23" s="1398" t="n"/>
      <c r="N23" s="1398">
        <f>N21-N22</f>
        <v/>
      </c>
      <c r="O23" s="1398" t="n"/>
      <c r="P23" s="1398" t="n"/>
      <c r="Q23" s="1398">
        <f>Q21-Q22</f>
        <v/>
      </c>
      <c r="R23" s="1398" t="n"/>
      <c r="S23" s="1398">
        <f>S21-S22</f>
        <v/>
      </c>
      <c r="T23" s="1398" t="n"/>
      <c r="U23" s="1398">
        <f>U21-U22</f>
        <v/>
      </c>
      <c r="V23" s="1398" t="n"/>
      <c r="W23" s="1398">
        <f>W21-W22</f>
        <v/>
      </c>
      <c r="X23" s="1398" t="n"/>
      <c r="Y23" s="1398" t="n"/>
      <c r="Z23" s="1398">
        <f>Z21-Z22</f>
        <v/>
      </c>
      <c r="AA23" s="1409" t="n"/>
      <c r="AB23" s="1410" t="n"/>
      <c r="AC23" s="1398">
        <f>AC21-AC22</f>
        <v/>
      </c>
      <c r="AD23" s="1410" t="n"/>
      <c r="AE23" s="1398">
        <f>AE21-AE22</f>
        <v/>
      </c>
      <c r="AF23" s="1410" t="n"/>
      <c r="AG23" s="1398">
        <f>AG21-AG22</f>
        <v/>
      </c>
      <c r="AH23" s="1410" t="n"/>
      <c r="AI23" s="1398">
        <f>AI21-AI22</f>
        <v/>
      </c>
      <c r="AJ23" s="1410" t="n"/>
      <c r="AK23" s="1410" t="n"/>
      <c r="AL23" s="1398">
        <f>AL21-AL22</f>
        <v/>
      </c>
      <c r="AM23" s="1398" t="n"/>
      <c r="AN23" s="1398" t="n"/>
      <c r="AO23" s="1398">
        <f>AO21-AO22</f>
        <v/>
      </c>
      <c r="AP23" s="1398" t="n"/>
      <c r="AQ23" s="1398">
        <f>AQ21-AQ22</f>
        <v/>
      </c>
      <c r="AR23" s="1398" t="n"/>
      <c r="AS23" s="1398">
        <f>AS21-AS22</f>
        <v/>
      </c>
      <c r="AT23" s="1398" t="n"/>
      <c r="AU23" s="1398">
        <f>AU21-AU22</f>
        <v/>
      </c>
      <c r="AV23" s="1398" t="n"/>
      <c r="AW23" s="1398" t="n"/>
      <c r="AX23" s="1398">
        <f>AX21-AX22</f>
        <v/>
      </c>
      <c r="AY23" s="1411" t="n"/>
      <c r="AZ23" s="1398" t="n"/>
      <c r="BA23" s="1398">
        <f>BA21-BA22</f>
        <v/>
      </c>
      <c r="BB23" s="1410" t="n"/>
      <c r="BC23" s="1398">
        <f>BC21-BC22</f>
        <v/>
      </c>
      <c r="BD23" s="1410" t="n"/>
      <c r="BE23" s="1398">
        <f>BE21-BE22</f>
        <v/>
      </c>
      <c r="BF23" s="1410" t="n"/>
      <c r="BG23" s="1398">
        <f>BG21-BG22</f>
        <v/>
      </c>
      <c r="BH23" s="1410" t="n"/>
      <c r="BI23" s="1410" t="n"/>
      <c r="BJ23" s="1398">
        <f>BJ21-BJ22</f>
        <v/>
      </c>
      <c r="BK23" s="1412" t="n"/>
      <c r="BL23" s="1410" t="n"/>
      <c r="BM23" s="1410" t="n"/>
      <c r="BN23" s="1410" t="n"/>
      <c r="BO23" s="1413" t="n"/>
    </row>
    <row r="24">
      <c r="B24" s="141" t="inlineStr">
        <is>
          <t>Sugar #11  (US$/pound)</t>
        </is>
      </c>
      <c r="C24" s="126" t="n"/>
      <c r="D24" s="126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347" t="n"/>
      <c r="P24" s="126" t="n"/>
      <c r="Q24" s="126" t="n"/>
      <c r="R24" s="126" t="n"/>
      <c r="S24" s="126" t="n"/>
      <c r="T24" s="126" t="n"/>
      <c r="U24" s="126" t="n"/>
      <c r="V24" s="126" t="n"/>
      <c r="W24" s="126" t="n"/>
      <c r="X24" s="126" t="n"/>
      <c r="Y24" s="126" t="n"/>
      <c r="Z24" s="126" t="n"/>
      <c r="AA24" s="595" t="n"/>
      <c r="AB24" s="127" t="n"/>
      <c r="AC24" s="127" t="n"/>
      <c r="AD24" s="127" t="n"/>
      <c r="AE24" s="127" t="n"/>
      <c r="AF24" s="127" t="n"/>
      <c r="AG24" s="127" t="n"/>
      <c r="AH24" s="127" t="n"/>
      <c r="AI24" s="127" t="n"/>
      <c r="AJ24" s="127" t="n"/>
      <c r="AK24" s="127" t="n"/>
      <c r="AL24" s="127" t="n"/>
      <c r="AM24" s="977" t="n"/>
      <c r="AN24" s="977" t="n"/>
      <c r="AO24" s="977" t="n"/>
      <c r="AP24" s="977" t="n"/>
      <c r="AQ24" s="977" t="n"/>
      <c r="AR24" s="977" t="n"/>
      <c r="AS24" s="977" t="n"/>
      <c r="AT24" s="977" t="n"/>
      <c r="AU24" s="977" t="n"/>
      <c r="AV24" s="977" t="n"/>
      <c r="AW24" s="977" t="n"/>
      <c r="AX24" s="977" t="n"/>
      <c r="AY24" s="990" t="n"/>
      <c r="AZ24" s="977" t="n"/>
      <c r="BA24" s="977" t="n"/>
      <c r="BB24" s="977" t="n"/>
      <c r="BC24" s="977" t="n"/>
      <c r="BD24" s="977" t="n"/>
      <c r="BE24" s="977" t="n"/>
      <c r="BF24" s="977" t="n"/>
      <c r="BG24" s="977" t="n"/>
      <c r="BH24" s="977" t="n"/>
      <c r="BI24" s="977" t="n"/>
      <c r="BJ24" s="977" t="n"/>
      <c r="BK24" s="1018" t="n"/>
      <c r="BL24" s="977" t="n"/>
      <c r="BM24" s="977" t="n"/>
      <c r="BN24" s="977" t="n"/>
      <c r="BO24" s="1019" t="n"/>
    </row>
    <row r="25">
      <c r="B25" s="139" t="inlineStr">
        <is>
          <t>Last settlement</t>
        </is>
      </c>
      <c r="C25" s="1405" t="n"/>
      <c r="D25" s="1405" t="n"/>
      <c r="E25" s="1404">
        <f>+'Sugar 11'!B26</f>
        <v/>
      </c>
      <c r="F25" s="1405" t="n"/>
      <c r="G25" s="1404">
        <f>+'Sugar 11'!C83</f>
        <v/>
      </c>
      <c r="H25" s="1414" t="n"/>
      <c r="I25" s="1404">
        <f>+'Sugar 11'!D83</f>
        <v/>
      </c>
      <c r="J25" s="1414" t="n"/>
      <c r="K25" s="1414" t="n"/>
      <c r="L25" s="1404">
        <f>+'Sugar 11'!E137</f>
        <v/>
      </c>
      <c r="M25" s="1405" t="n"/>
      <c r="N25" s="1405" t="n"/>
      <c r="O25" s="1415" t="n"/>
      <c r="P25" s="1405" t="n"/>
      <c r="Q25" s="1404">
        <f>+'Sugar 11'!F282</f>
        <v/>
      </c>
      <c r="R25" s="1405" t="n"/>
      <c r="S25" s="1403">
        <f>IFERROR(INDEX('Sugar 11'!$A$4:$BB$1048576,MATCH('settlement day'!$B$3,'Sugar 11'!$A$4:$A$1048576,0),MATCH('settlement day'!S$3,'Sugar 11'!$A$4:$BB$4,0)),"")</f>
        <v/>
      </c>
      <c r="T25" s="1403">
        <f>IFERROR(INDEX('Sugar 11'!$A$4:$BB$1048576,MATCH('settlement day'!$B$3,'Sugar 11'!$A$4:$A$1048576,0),MATCH('settlement day'!T$3,'Sugar 11'!$A$4:$BB$4,0)),"")</f>
        <v/>
      </c>
      <c r="U25" s="152" t="n">
        <v>0</v>
      </c>
      <c r="V25" s="1403">
        <f>IFERROR(INDEX('Sugar 11'!$A$4:$BB$1048576,MATCH('settlement day'!$B$3,'Sugar 11'!$A$4:$A$1048576,0),MATCH('settlement day'!V$3,'Sugar 11'!$A$4:$BB$4,0)),"")</f>
        <v/>
      </c>
      <c r="W25" s="1403">
        <f>IFERROR(INDEX('Sugar 11'!$A$4:$BB$1048576,MATCH('settlement day'!$B$3,'Sugar 11'!$A$4:$A$1048576,0),MATCH('settlement day'!W$3,'Sugar 11'!$A$4:$BB$4,0)),"")</f>
        <v/>
      </c>
      <c r="X25" s="152">
        <f>IFERROR(INDEX('Sugar 11'!$A$4:$BB$1048576,MATCH('settlement day'!$B$3,'Sugar 11'!$A$4:$A$1048576,0),MATCH('settlement day'!X$3,'Sugar 11'!$A$4:$BB$4,0)),"")</f>
        <v/>
      </c>
      <c r="Y25" s="1403">
        <f>IFERROR(INDEX('Sugar 11'!$A$4:$BB$1048576,MATCH('settlement day'!$B$3,'Sugar 11'!$A$4:$A$1048576,0),MATCH('settlement day'!Y$3,'Sugar 11'!$A$4:$BB$4,0)),"")</f>
        <v/>
      </c>
      <c r="Z25" s="1416">
        <f>IFERROR(INDEX('Sugar 11'!$A$4:$BB$1048576,MATCH('settlement day'!$B$3,'Sugar 11'!$A$4:$A$1048576,0),MATCH('settlement day'!Z$3,'Sugar 11'!$A$4:$BB$4,0)),"")</f>
        <v/>
      </c>
      <c r="AA25" s="1403">
        <f>IFERROR(INDEX('Sugar 11'!$A$4:$BB$1048576,MATCH('settlement day'!$B$3,'Sugar 11'!$A$4:$A$1048576,0),MATCH('settlement day'!AA$3,'Sugar 11'!$A$4:$BB$4,0)),"")</f>
        <v/>
      </c>
      <c r="AB25" s="1403">
        <f>IFERROR(INDEX('Sugar 11'!$A$4:$BB$1048576,MATCH('settlement day'!$B$3,'Sugar 11'!$A$4:$A$1048576,0),MATCH('settlement day'!AB$3,'Sugar 11'!$A$4:$BB$4,0)),"")</f>
        <v/>
      </c>
      <c r="AC25" s="152">
        <f>IFERROR(INDEX('Sugar 11'!$A$4:$BB$1048576,MATCH('settlement day'!$B$3,'Sugar 11'!$A$4:$A$1048576,0),MATCH('settlement day'!AC$3,'Sugar 11'!$A$4:$BB$4,0)),"")</f>
        <v/>
      </c>
      <c r="AD25" s="1403">
        <f>IFERROR(INDEX('Sugar 11'!$A$4:$BB$1048576,MATCH('settlement day'!$B$3,'Sugar 11'!$A$4:$A$1048576,0),MATCH('settlement day'!AD$3,'Sugar 11'!$A$4:$BB$4,0)),"")</f>
        <v/>
      </c>
      <c r="AE25" s="152">
        <f>IFERROR(INDEX('Sugar 11'!$A$4:$BB$1048576,MATCH('settlement day'!$B$3,'Sugar 11'!$A$4:$A$1048576,0),MATCH('settlement day'!AE$3,'Sugar 11'!$A$4:$BB$4,0)),"")</f>
        <v/>
      </c>
      <c r="AF25" s="1403">
        <f>IFERROR(INDEX('Sugar 11'!$A$4:$BB$1048576,MATCH('settlement day'!$B$3,'Sugar 11'!$A$4:$A$1048576,0),MATCH('settlement day'!AF$3,'Sugar 11'!$A$4:$BB$4,0)),"")</f>
        <v/>
      </c>
      <c r="AG25" s="152">
        <f>IFERROR(INDEX('Sugar 11'!$A$4:$BB$1048576,MATCH('settlement day'!$B$3,'Sugar 11'!$A$4:$A$1048576,0),MATCH('settlement day'!AG$3,'Sugar 11'!$A$4:$BB$4,0)),"")</f>
        <v/>
      </c>
      <c r="AH25" s="1403">
        <f>IFERROR(INDEX('Sugar 11'!$A$4:$BB$1048576,MATCH('settlement day'!$B$3,'Sugar 11'!$A$4:$A$1048576,0),MATCH('settlement day'!AH$3,'Sugar 11'!$A$4:$BB$4,0)),"")</f>
        <v/>
      </c>
      <c r="AI25" s="1403">
        <f>IFERROR(INDEX('Sugar 11'!$A$4:$BB$1048576,MATCH('settlement day'!$B$3,'Sugar 11'!$A$4:$A$1048576,0),MATCH('settlement day'!AI$3,'Sugar 11'!$A$4:$BB$4,0)),"")</f>
        <v/>
      </c>
      <c r="AJ25" s="152">
        <f>IFERROR(INDEX('Sugar 11'!$A$4:$BB$1048576,MATCH('settlement day'!$B$3,'Sugar 11'!$A$4:$A$1048576,0),MATCH('settlement day'!AJ$3,'Sugar 11'!$A$4:$BB$4,0)),"")</f>
        <v/>
      </c>
      <c r="AK25" s="1403">
        <f>IFERROR(INDEX('Sugar 11'!$A$4:$BB$1048576,MATCH('settlement day'!$B$3,'Sugar 11'!$A$4:$A$1048576,0),MATCH('settlement day'!AK$3,'Sugar 11'!$A$4:$BB$4,0)),"")</f>
        <v/>
      </c>
      <c r="AL25" s="1403">
        <f>IFERROR(INDEX('Sugar 11'!$A$4:$BB$1048576,MATCH('settlement day'!$B$3,'Sugar 11'!$A$4:$A$1048576,0),MATCH('settlement day'!AL$3,'Sugar 11'!$A$4:$BB$4,0)),"")</f>
        <v/>
      </c>
      <c r="AM25" s="1403">
        <f>IFERROR(INDEX('Sugar 11'!$A$4:$BB$1048576,MATCH('settlement day'!$B$3,'Sugar 11'!$A$4:$A$1048576,0),MATCH('settlement day'!AM$3,'Sugar 11'!$A$4:$BB$4,0)),"")</f>
        <v/>
      </c>
      <c r="AN25" s="1403" t="n"/>
      <c r="AO25" s="152">
        <f>IFERROR(INDEX('Sugar 11'!$A$4:$BB$1048576,MATCH('settlement day'!$B$3,'Sugar 11'!$A$4:$A$1048576,0),MATCH('settlement day'!AO$3,'Sugar 11'!$A$4:$BB$4,0)),"")</f>
        <v/>
      </c>
      <c r="AP25" s="1403" t="n"/>
      <c r="AQ25" s="152">
        <f>IFERROR(INDEX('Sugar 11'!$A$4:$BB$1048576,MATCH('settlement day'!$B$3,'Sugar 11'!$A$4:$A$1048576,0),MATCH('settlement day'!AQ$3,'Sugar 11'!$A$4:$BB$4,0)),"")</f>
        <v/>
      </c>
      <c r="AR25" s="1403" t="n"/>
      <c r="AS25" s="152">
        <f>IFERROR(INDEX('Sugar 11'!$A$4:$BB$1048576,MATCH('settlement day'!$B$3,'Sugar 11'!$A$4:$A$1048576,0),MATCH('settlement day'!AS$3,'Sugar 11'!$A$4:$BB$4,0)),"")</f>
        <v/>
      </c>
      <c r="AT25" s="1403" t="n"/>
      <c r="AU25" s="1403" t="n"/>
      <c r="AV25" s="152">
        <f>IFERROR(INDEX('Sugar 11'!$A$4:$CC$1048576,MATCH('settlement day'!$B$3,'Sugar 11'!$A$4:$A$1048576,0),MATCH('settlement day'!AV$3,'Sugar 11'!$A$4:$CC$4,0)),"")</f>
        <v/>
      </c>
      <c r="AW25" s="1403" t="n"/>
      <c r="AX25" s="1403" t="n">
        <v>20</v>
      </c>
      <c r="AY25" s="1417" t="n"/>
      <c r="AZ25" s="1403" t="n"/>
      <c r="BA25" s="152">
        <f>IFERROR(INDEX('Sugar 11'!$A$4:$CC$1048576,MATCH('settlement day'!$B$3,'Sugar 11'!$A$4:$A$1048576,0),MATCH('settlement day'!BA$3,'Sugar 11'!$A$4:$CC$4,0)),"")</f>
        <v/>
      </c>
      <c r="BB25" s="1405" t="n"/>
      <c r="BC25" s="152">
        <f>IFERROR(INDEX('Sugar 11'!$A$4:$CC$1048576,MATCH('settlement day'!$B$3,'Sugar 11'!$A$4:$A$1048576,0),MATCH('settlement day'!BC$3,'Sugar 11'!$A$4:$CC$4,0)),"")</f>
        <v/>
      </c>
      <c r="BD25" s="1405" t="n"/>
      <c r="BE25" s="152">
        <f>IFERROR(INDEX('Sugar 11'!$A$4:$CC$1048576,MATCH('settlement day'!$B$3,'Sugar 11'!$A$4:$A$1048576,0),MATCH('settlement day'!BE$3,'Sugar 11'!$A$4:$CC$4,0)),"")</f>
        <v/>
      </c>
      <c r="BF25" s="1405" t="n"/>
      <c r="BG25" s="1405" t="n"/>
      <c r="BH25" s="152">
        <f>IFERROR(INDEX('Sugar 11'!$A$4:$CC$1048576,MATCH('settlement day'!$B$3,'Sugar 11'!$A$4:$A$1048576,0),MATCH('settlement day'!BH$3,'Sugar 11'!$A$4:$CC$4,0)),"")</f>
        <v/>
      </c>
      <c r="BI25" s="1405" t="n"/>
      <c r="BJ25" s="1405" t="n"/>
      <c r="BK25" s="1406" t="n"/>
      <c r="BL25" s="1405" t="n"/>
      <c r="BM25" s="1405" t="n"/>
      <c r="BN25" s="1405" t="n"/>
      <c r="BO25" s="1407" t="n"/>
    </row>
    <row r="26">
      <c r="B26" s="139" t="inlineStr">
        <is>
          <t>day before D-1</t>
        </is>
      </c>
      <c r="C26" s="1405" t="n"/>
      <c r="D26" s="1405" t="n"/>
      <c r="E26" s="1404">
        <f>+'Sugar 11'!B25</f>
        <v/>
      </c>
      <c r="F26" s="1405" t="n"/>
      <c r="G26" s="1404">
        <f>+'Sugar 11'!C82</f>
        <v/>
      </c>
      <c r="H26" s="1414" t="n"/>
      <c r="I26" s="1404">
        <f>+'Sugar 11'!D82</f>
        <v/>
      </c>
      <c r="J26" s="1414" t="n"/>
      <c r="K26" s="1414" t="n"/>
      <c r="L26" s="1404">
        <f>+'Sugar 11'!E136</f>
        <v/>
      </c>
      <c r="M26" s="1405" t="n"/>
      <c r="N26" s="1405" t="n"/>
      <c r="O26" s="1415" t="n"/>
      <c r="P26" s="1405" t="n"/>
      <c r="Q26" s="1404">
        <f>+'Sugar 11'!F271</f>
        <v/>
      </c>
      <c r="R26" s="1405" t="n"/>
      <c r="S26" s="1403">
        <f>IFERROR(INDEX('Sugar 11'!$A$4:$BB$1048576,MATCH('settlement day'!$B$3,'Sugar 11'!$A$4:$A$1048576,0),MATCH('settlement day'!S$3,'Sugar 11'!$A$4:$BB$4,0)),"")</f>
        <v/>
      </c>
      <c r="T26" s="1403">
        <f>IFERROR(INDEX('Sugar 11'!$A$4:$BB$1048576,MATCH('settlement day'!$B$3,'Sugar 11'!$A$4:$A$1048576,0),MATCH('settlement day'!T$3,'Sugar 11'!$A$4:$BB$4,0)),"")</f>
        <v/>
      </c>
      <c r="U26" s="152" t="n">
        <v>0</v>
      </c>
      <c r="V26" s="1403">
        <f>IFERROR(INDEX('Sugar 11'!$A$4:$BB$1048576,MATCH('settlement day'!$B$3,'Sugar 11'!$A$4:$A$1048576,0),MATCH('settlement day'!V$3,'Sugar 11'!$A$4:$BB$4,0)),"")</f>
        <v/>
      </c>
      <c r="W26" s="1403">
        <f>IFERROR(INDEX('Sugar 11'!$A$4:$BB$1048576,MATCH('settlement day'!$B$3,'Sugar 11'!$A$4:$A$1048576,0),MATCH('settlement day'!W$3,'Sugar 11'!$A$4:$BB$4,0)),"")</f>
        <v/>
      </c>
      <c r="X26" s="152">
        <f>IFERROR(OFFSET(INDEX('Sugar 11'!$A$4:$BB$1048576,MATCH('settlement day'!$B$3,'Sugar 11'!$A$4:$A$1048576,0),MATCH('settlement day'!X$3,'Sugar 11'!$A$4:$BB$4,0)),-1,0),"")</f>
        <v/>
      </c>
      <c r="Y26" s="705">
        <f>IFERROR(OFFSET(INDEX('Sugar 11'!$A$4:$BB$1048576,MATCH('settlement day'!$B$3,'Sugar 11'!$A$4:$A$1048576,0),MATCH('settlement day'!Y$3,'Sugar 11'!$A$4:$BB$4,0)),-1,0),"")</f>
        <v/>
      </c>
      <c r="Z26" s="706">
        <f>IFERROR(OFFSET(INDEX('Sugar 11'!$A$4:$BB$1048576,MATCH('settlement day'!$B$3,'Sugar 11'!$A$4:$A$1048576,0),MATCH('settlement day'!Z$3,'Sugar 11'!$A$4:$BB$4,0)),-1,0),"")</f>
        <v/>
      </c>
      <c r="AA26" s="705">
        <f>IFERROR(OFFSET(INDEX('Sugar 11'!$A$4:$BB$1048576,MATCH('settlement day'!$B$3,'Sugar 11'!$A$4:$A$1048576,0),MATCH('settlement day'!AA$3,'Sugar 11'!$A$4:$BB$4,0)),-1,0),"")</f>
        <v/>
      </c>
      <c r="AB26" s="705">
        <f>IFERROR(OFFSET(INDEX('Sugar 11'!$A$4:$BB$1048576,MATCH('settlement day'!$B$3,'Sugar 11'!$A$4:$A$1048576,0),MATCH('settlement day'!AB$3,'Sugar 11'!$A$4:$BB$4,0)),-1,0),"")</f>
        <v/>
      </c>
      <c r="AC26" s="152">
        <f>IFERROR(OFFSET(INDEX('Sugar 11'!$A$4:$BB$1048576,MATCH('settlement day'!$B$3,'Sugar 11'!$A$4:$A$1048576,0),MATCH('settlement day'!AC$3,'Sugar 11'!$A$4:$BB$4,0)),-1,0),"")</f>
        <v/>
      </c>
      <c r="AD26" s="705">
        <f>IFERROR(OFFSET(INDEX('Sugar 11'!$A$4:$BB$1048576,MATCH('settlement day'!$B$3,'Sugar 11'!$A$4:$A$1048576,0),MATCH('settlement day'!AD$3,'Sugar 11'!$A$4:$BB$4,0)),-1,0),"")</f>
        <v/>
      </c>
      <c r="AE26" s="152">
        <f>IFERROR(OFFSET(INDEX('Sugar 11'!$A$4:$BB$1048576,MATCH('settlement day'!$B$3,'Sugar 11'!$A$4:$A$1048576,0),MATCH('settlement day'!AE$3,'Sugar 11'!$A$4:$BB$4,0)),-1,0),"")</f>
        <v/>
      </c>
      <c r="AF26" s="705">
        <f>IFERROR(OFFSET(INDEX('Sugar 11'!$A$4:$BB$1048576,MATCH('settlement day'!$B$3,'Sugar 11'!$A$4:$A$1048576,0),MATCH('settlement day'!AF$3,'Sugar 11'!$A$4:$BB$4,0)),-1,0),"")</f>
        <v/>
      </c>
      <c r="AG26" s="152">
        <f>IFERROR(OFFSET(INDEX('Sugar 11'!$A$4:$BB$1048576,MATCH('settlement day'!$B$3,'Sugar 11'!$A$4:$A$1048576,0),MATCH('settlement day'!AG$3,'Sugar 11'!$A$4:$BB$4,0)),-1,0),"")</f>
        <v/>
      </c>
      <c r="AH26" s="705">
        <f>IFERROR(OFFSET(INDEX('Sugar 11'!$A$4:$BB$1048576,MATCH('settlement day'!$B$3,'Sugar 11'!$A$4:$A$1048576,0),MATCH('settlement day'!AH$3,'Sugar 11'!$A$4:$BB$4,0)),-1,0),"")</f>
        <v/>
      </c>
      <c r="AI26" s="705">
        <f>IFERROR(OFFSET(INDEX('Sugar 11'!$A$4:$BB$1048576,MATCH('settlement day'!$B$3,'Sugar 11'!$A$4:$A$1048576,0),MATCH('settlement day'!AI$3,'Sugar 11'!$A$4:$BB$4,0)),-1,0),"")</f>
        <v/>
      </c>
      <c r="AJ26" s="152">
        <f>IFERROR(OFFSET(INDEX('Sugar 11'!$A$4:$BB$1048576,MATCH('settlement day'!$B$3,'Sugar 11'!$A$4:$A$1048576,0),MATCH('settlement day'!AJ$3,'Sugar 11'!$A$4:$BB$4,0)),-1,0),"")</f>
        <v/>
      </c>
      <c r="AK26" s="705">
        <f>IFERROR(OFFSET(INDEX('Sugar 11'!$A$4:$BB$1048576,MATCH('settlement day'!$B$3,'Sugar 11'!$A$4:$A$1048576,0),MATCH('settlement day'!AK$3,'Sugar 11'!$A$4:$BB$4,0)),-1,0),"")</f>
        <v/>
      </c>
      <c r="AL26" s="705">
        <f>IFERROR(OFFSET(INDEX('Sugar 11'!$A$4:$BB$1048576,MATCH('settlement day'!$B$3,'Sugar 11'!$A$4:$A$1048576,0),MATCH('settlement day'!AL$3,'Sugar 11'!$A$4:$BB$4,0)),-1,0),"")</f>
        <v/>
      </c>
      <c r="AM26" s="705">
        <f>IFERROR(OFFSET(INDEX('Sugar 11'!$A$4:$BB$1048576,MATCH('settlement day'!$B$3,'Sugar 11'!$A$4:$A$1048576,0),MATCH('settlement day'!AM$3,'Sugar 11'!$A$4:$BB$4,0)),-1,0),"")</f>
        <v/>
      </c>
      <c r="AN26" s="705" t="n"/>
      <c r="AO26" s="152">
        <f>IFERROR(OFFSET(INDEX('Sugar 11'!$A$4:$BB$1048576,MATCH('settlement day'!$B$3,'Sugar 11'!$A$4:$A$1048576,0),MATCH('settlement day'!AO$3,'Sugar 11'!$A$4:$BB$4,0)),-1,0),"")</f>
        <v/>
      </c>
      <c r="AP26" s="705" t="n"/>
      <c r="AQ26" s="152">
        <f>IFERROR(OFFSET(INDEX('Sugar 11'!$A$4:$BB$1048576,MATCH('settlement day'!$B$3,'Sugar 11'!$A$4:$A$1048576,0),MATCH('settlement day'!AQ$3,'Sugar 11'!$A$4:$BB$4,0)),-1,0),"")</f>
        <v/>
      </c>
      <c r="AR26" s="705" t="n"/>
      <c r="AS26" s="152">
        <f>IFERROR(OFFSET(INDEX('Sugar 11'!$A$4:$BB$1048576,MATCH('settlement day'!$B$3,'Sugar 11'!$A$4:$A$1048576,0),MATCH('settlement day'!AS$3,'Sugar 11'!$A$4:$BB$4,0)),-1,0),"")</f>
        <v/>
      </c>
      <c r="AT26" s="705" t="n"/>
      <c r="AU26" s="705" t="n"/>
      <c r="AV26" s="152">
        <f>IFERROR(OFFSET(INDEX('Sugar 11'!$A$4:$CC$1048576,MATCH('settlement day'!$B$3,'Sugar 11'!$A$4:$A$1048576,0),MATCH('settlement day'!AV$3,'Sugar 11'!$A$4:$CC$4,0)),-1,0),"")</f>
        <v/>
      </c>
      <c r="AW26" s="705" t="n"/>
      <c r="AX26" s="705" t="n"/>
      <c r="AY26" s="988" t="n"/>
      <c r="AZ26" s="705" t="n"/>
      <c r="BA26" s="152">
        <f>IFERROR(OFFSET(INDEX('Sugar 11'!$A$4:$CC$1048576,MATCH('settlement day'!$B$3,'Sugar 11'!$A$4:$A$1048576,0),MATCH('settlement day'!BA$3,'Sugar 11'!$A$4:$CC$4,0)),-1,0),"")</f>
        <v/>
      </c>
      <c r="BB26" s="1405" t="n"/>
      <c r="BC26" s="152">
        <f>IFERROR(OFFSET(INDEX('Sugar 11'!$A$4:$CC$1048576,MATCH('settlement day'!$B$3,'Sugar 11'!$A$4:$A$1048576,0),MATCH('settlement day'!BC$3,'Sugar 11'!$A$4:$CC$4,0)),-1,0),"")</f>
        <v/>
      </c>
      <c r="BD26" s="1405" t="n"/>
      <c r="BE26" s="152">
        <f>IFERROR(OFFSET(INDEX('Sugar 11'!$A$4:$CC$1048576,MATCH('settlement day'!$B$3,'Sugar 11'!$A$4:$A$1048576,0),MATCH('settlement day'!BE$3,'Sugar 11'!$A$4:$CC$4,0)),-1,0),"")</f>
        <v/>
      </c>
      <c r="BF26" s="1405" t="n"/>
      <c r="BG26" s="1405" t="n"/>
      <c r="BH26" s="152">
        <f>IFERROR(OFFSET(INDEX('Sugar 11'!$A$4:$CC$1048576,MATCH('settlement day'!$B$3,'Sugar 11'!$A$4:$A$1048576,0),MATCH('settlement day'!BH$3,'Sugar 11'!$A$4:$CC$4,0)),-1,0),"")</f>
        <v/>
      </c>
      <c r="BI26" s="1405" t="n"/>
      <c r="BJ26" s="1405" t="n"/>
      <c r="BK26" s="1406" t="n"/>
      <c r="BL26" s="1405" t="n"/>
      <c r="BM26" s="1405" t="n"/>
      <c r="BN26" s="1405" t="n"/>
      <c r="BO26" s="1407" t="n"/>
    </row>
    <row r="27" ht="15.75" customHeight="1" s="1129" thickBot="1">
      <c r="B27" s="142" t="inlineStr">
        <is>
          <t>Variation</t>
        </is>
      </c>
      <c r="C27" s="1410" t="n"/>
      <c r="D27" s="1410" t="n"/>
      <c r="E27" s="1408">
        <f>E25-E26</f>
        <v/>
      </c>
      <c r="F27" s="1408" t="n"/>
      <c r="G27" s="1408">
        <f>G25-G26</f>
        <v/>
      </c>
      <c r="H27" s="1408" t="n"/>
      <c r="I27" s="1408">
        <f>I25-I26</f>
        <v/>
      </c>
      <c r="J27" s="1408" t="n"/>
      <c r="K27" s="1408" t="n"/>
      <c r="L27" s="1408">
        <f>L25-L26</f>
        <v/>
      </c>
      <c r="M27" s="1410" t="n"/>
      <c r="N27" s="1410" t="n"/>
      <c r="O27" s="1409" t="n"/>
      <c r="P27" s="1410" t="n"/>
      <c r="Q27" s="1408">
        <f>Q25-Q26</f>
        <v/>
      </c>
      <c r="R27" s="1410" t="n"/>
      <c r="S27" s="1398">
        <f>S25-S26</f>
        <v/>
      </c>
      <c r="T27" s="1398" t="n"/>
      <c r="U27" s="1408">
        <f>U25-U26</f>
        <v/>
      </c>
      <c r="V27" s="1410" t="n"/>
      <c r="W27" s="1410" t="n"/>
      <c r="X27" s="1398">
        <f>X25-X26</f>
        <v/>
      </c>
      <c r="Y27" s="1410" t="n"/>
      <c r="Z27" s="1410" t="n"/>
      <c r="AA27" s="1409" t="n"/>
      <c r="AB27" s="1410" t="n"/>
      <c r="AC27" s="1398">
        <f>AC25-AC26</f>
        <v/>
      </c>
      <c r="AD27" s="1410" t="n"/>
      <c r="AE27" s="1398">
        <f>AE25-AE26</f>
        <v/>
      </c>
      <c r="AF27" s="1410" t="n"/>
      <c r="AG27" s="1398">
        <f>AG25-AG26</f>
        <v/>
      </c>
      <c r="AH27" s="1410" t="n"/>
      <c r="AI27" s="1410" t="n"/>
      <c r="AJ27" s="1398">
        <f>AJ25-AJ26</f>
        <v/>
      </c>
      <c r="AK27" s="1410" t="n"/>
      <c r="AL27" s="1410" t="n"/>
      <c r="AM27" s="1410" t="n"/>
      <c r="AN27" s="1410" t="n"/>
      <c r="AO27" s="1398">
        <f>AO25-AO26</f>
        <v/>
      </c>
      <c r="AP27" s="1410" t="n"/>
      <c r="AQ27" s="1398">
        <f>AQ25-AQ26</f>
        <v/>
      </c>
      <c r="AR27" s="1410" t="n"/>
      <c r="AS27" s="1398">
        <f>AS25-AS26</f>
        <v/>
      </c>
      <c r="AT27" s="1410" t="n"/>
      <c r="AU27" s="1410" t="n"/>
      <c r="AV27" s="1398">
        <f>AV25-AV26</f>
        <v/>
      </c>
      <c r="AW27" s="1410" t="n"/>
      <c r="AX27" s="1410" t="n"/>
      <c r="AY27" s="1409" t="n"/>
      <c r="AZ27" s="1410" t="n"/>
      <c r="BA27" s="1398">
        <f>BA25-BA26</f>
        <v/>
      </c>
      <c r="BB27" s="1410" t="n"/>
      <c r="BC27" s="1398">
        <f>BC25-BC26</f>
        <v/>
      </c>
      <c r="BD27" s="1410" t="n"/>
      <c r="BE27" s="1398">
        <f>BE25-BE26</f>
        <v/>
      </c>
      <c r="BF27" s="1410" t="n"/>
      <c r="BG27" s="1410" t="n"/>
      <c r="BH27" s="1398">
        <f>BH25-BH26</f>
        <v/>
      </c>
      <c r="BI27" s="1410" t="n"/>
      <c r="BJ27" s="1410" t="n"/>
      <c r="BK27" s="1412" t="n"/>
      <c r="BL27" s="1410" t="n"/>
      <c r="BM27" s="1410" t="n"/>
      <c r="BN27" s="1410" t="n"/>
      <c r="BO27" s="1413" t="n"/>
    </row>
    <row r="28">
      <c r="B28" s="141" t="inlineStr">
        <is>
          <t>FX</t>
        </is>
      </c>
      <c r="C28" s="126" t="n"/>
      <c r="D28" s="126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350" t="n"/>
      <c r="P28" s="344" t="n"/>
      <c r="Q28" s="344" t="n"/>
      <c r="R28" s="344" t="n"/>
      <c r="S28" s="344" t="n"/>
      <c r="T28" s="344" t="n"/>
      <c r="U28" s="344" t="n"/>
      <c r="V28" s="344" t="n"/>
      <c r="W28" s="344" t="n"/>
      <c r="X28" s="344" t="n"/>
      <c r="Y28" s="344" t="n"/>
      <c r="Z28" s="344" t="n"/>
      <c r="AA28" s="596" t="n"/>
      <c r="AB28" s="137" t="n"/>
      <c r="AC28" s="137" t="n"/>
      <c r="AD28" s="137" t="n"/>
      <c r="AE28" s="137" t="n"/>
      <c r="AF28" s="137" t="n"/>
      <c r="AG28" s="137" t="n"/>
      <c r="AH28" s="137" t="n"/>
      <c r="AI28" s="137" t="n"/>
      <c r="AJ28" s="137" t="n"/>
      <c r="AK28" s="137" t="n"/>
      <c r="AL28" s="137" t="n"/>
      <c r="AM28" s="978" t="n"/>
      <c r="AN28" s="978" t="n"/>
      <c r="AO28" s="978" t="n"/>
      <c r="AP28" s="978" t="n"/>
      <c r="AQ28" s="978" t="n"/>
      <c r="AR28" s="978" t="n"/>
      <c r="AS28" s="978" t="n"/>
      <c r="AT28" s="978" t="n"/>
      <c r="AU28" s="978" t="n"/>
      <c r="AV28" s="978" t="n"/>
      <c r="AW28" s="978" t="n"/>
      <c r="AX28" s="978" t="n"/>
      <c r="AY28" s="992" t="n"/>
      <c r="AZ28" s="978" t="n"/>
      <c r="BA28" s="978" t="n"/>
      <c r="BB28" s="978" t="n"/>
      <c r="BC28" s="978" t="n"/>
      <c r="BD28" s="978" t="n"/>
      <c r="BE28" s="978" t="n"/>
      <c r="BF28" s="978" t="n"/>
      <c r="BG28" s="978" t="n"/>
      <c r="BH28" s="978" t="n"/>
      <c r="BI28" s="978" t="n"/>
      <c r="BJ28" s="978" t="n"/>
      <c r="BK28" s="1024" t="n"/>
      <c r="BL28" s="978" t="n"/>
      <c r="BM28" s="978" t="n"/>
      <c r="BN28" s="978" t="n"/>
      <c r="BO28" s="1025" t="n"/>
    </row>
    <row r="29">
      <c r="B29" s="139" t="inlineStr">
        <is>
          <t>USD/EUR</t>
        </is>
      </c>
      <c r="C29" s="1403" t="n"/>
      <c r="D29" s="1403" t="n"/>
      <c r="E29" s="1403" t="n"/>
      <c r="F29" s="1418">
        <f>+'EUR USD'!B30</f>
        <v/>
      </c>
      <c r="G29" s="1418">
        <f>+'EUR USD'!C48</f>
        <v/>
      </c>
      <c r="H29" s="1418">
        <f>+'EUR USD'!D713</f>
        <v/>
      </c>
      <c r="I29" s="1418">
        <f>+'EUR USD'!E93</f>
        <v/>
      </c>
      <c r="J29" s="1418">
        <f>+'EUR USD'!F116</f>
        <v/>
      </c>
      <c r="K29" s="1404">
        <f>+'EUR USD'!G140</f>
        <v/>
      </c>
      <c r="L29" s="1403">
        <f>+'EUR USD'!H166</f>
        <v/>
      </c>
      <c r="M29" s="1403" t="n"/>
      <c r="N29" s="1403">
        <f>+'EUR USD'!J193</f>
        <v/>
      </c>
      <c r="O29" s="1403">
        <f>+'EUR USD'!K230</f>
        <v/>
      </c>
      <c r="P29" s="1403">
        <f>+'EUR USD'!L242</f>
        <v/>
      </c>
      <c r="Q29" s="1403">
        <f>+R29</f>
        <v/>
      </c>
      <c r="R29" s="1403">
        <f>+S29</f>
        <v/>
      </c>
      <c r="S29" s="1403">
        <f>IFERROR(INDEX('EUR USD'!$A$4:$BV$1048576,MATCH('settlement day'!$B$3,'EUR USD'!$A$4:$A$1048576,0),MATCH('settlement day'!S$3,'EUR USD'!$A$4:$BV$4,0)),"")</f>
        <v/>
      </c>
      <c r="T29" s="1403">
        <f>IFERROR(INDEX('EUR USD'!$A$4:$BV$1048576,MATCH('settlement day'!$B$3,'EUR USD'!$A$4:$A$1048576,0),MATCH('settlement day'!T$3,'EUR USD'!$A$4:$BV$4,0)),"")</f>
        <v/>
      </c>
      <c r="U29" s="1403">
        <f>+V29</f>
        <v/>
      </c>
      <c r="V29" s="1403">
        <f>+W29</f>
        <v/>
      </c>
      <c r="W29" s="1404">
        <f>+X29</f>
        <v/>
      </c>
      <c r="X29" s="1403">
        <f>+Y29</f>
        <v/>
      </c>
      <c r="Y29" s="1416">
        <f>+Z29</f>
        <v/>
      </c>
      <c r="Z29" s="1419">
        <f>AA29</f>
        <v/>
      </c>
      <c r="AA29" s="1420">
        <f>INDEX('EUR USD'!$A$4:$BV$1048576,MATCH('settlement day'!$B$3,'EUR USD'!$A$4:$A$1048576,0),MATCH('settlement day'!AA$3,'EUR USD'!$A$4:$BV$4,0))</f>
        <v/>
      </c>
      <c r="AB29" s="1420">
        <f>INDEX('EUR USD'!$A$4:$BV$1048576,MATCH('settlement day'!$B$3,'EUR USD'!$A$4:$A$1048576,0),MATCH('settlement day'!AB$3,'EUR USD'!$A$4:$BV$4,0))</f>
        <v/>
      </c>
      <c r="AC29" s="1420">
        <f>INDEX('EUR USD'!$A$4:$BV$1048576,MATCH('settlement day'!$B$3,'EUR USD'!$A$4:$A$1048576,0),MATCH('settlement day'!AC$3,'EUR USD'!$A$4:$BV$4,0))</f>
        <v/>
      </c>
      <c r="AD29" s="1420">
        <f>INDEX('EUR USD'!$A$4:$BV$1048576,MATCH('settlement day'!$B$3,'EUR USD'!$A$4:$A$1048576,0),MATCH('settlement day'!AD$3,'EUR USD'!$A$4:$BV$4,0))</f>
        <v/>
      </c>
      <c r="AE29" s="1420">
        <f>INDEX('EUR USD'!$A$4:$BV$1048576,MATCH('settlement day'!$B$3,'EUR USD'!$A$4:$A$1048576,0),MATCH('settlement day'!AE$3,'EUR USD'!$A$4:$BV$4,0))</f>
        <v/>
      </c>
      <c r="AF29" s="1420">
        <f>INDEX('EUR USD'!$A$4:$BV$1048576,MATCH('settlement day'!$B$3,'EUR USD'!$A$4:$A$1048576,0),MATCH('settlement day'!AF$3,'EUR USD'!$A$4:$BV$4,0))</f>
        <v/>
      </c>
      <c r="AG29" s="1420">
        <f>INDEX('EUR USD'!$A$4:$BV$1048576,MATCH('settlement day'!$B$3,'EUR USD'!$A$4:$A$1048576,0),MATCH('settlement day'!AG$3,'EUR USD'!$A$4:$BV$4,0))</f>
        <v/>
      </c>
      <c r="AH29" s="1421">
        <f>INDEX('EUR USD'!$A$4:$BV$1048576,MATCH('settlement day'!$B$3,'EUR USD'!$A$4:$A$1048576,0),MATCH('settlement day'!AH$3,'EUR USD'!$A$4:$BV$4,0))</f>
        <v/>
      </c>
      <c r="AI29" s="1421">
        <f>INDEX('EUR USD'!$A$4:$BV$1048576,MATCH('settlement day'!$B$3,'EUR USD'!$A$4:$A$1048576,0),MATCH('settlement day'!AI$3,'EUR USD'!$A$4:$BV$4,0))</f>
        <v/>
      </c>
      <c r="AJ29" s="1421">
        <f>INDEX('EUR USD'!$A$4:$BV$1048576,MATCH('settlement day'!$B$3,'EUR USD'!$A$4:$A$1048576,0),MATCH('settlement day'!AJ$3,'EUR USD'!$A$4:$BV$4,0))</f>
        <v/>
      </c>
      <c r="AK29" s="1421">
        <f>INDEX('EUR USD'!$A$4:$BV$1048576,MATCH('settlement day'!$B$3,'EUR USD'!$A$4:$A$1048576,0),MATCH('settlement day'!AK$3,'EUR USD'!$A$4:$BV$4,0))</f>
        <v/>
      </c>
      <c r="AL29" s="1421">
        <f>INDEX('EUR USD'!$A$4:$BV$1048576,MATCH('settlement day'!$B$3,'EUR USD'!$A$4:$A$1048576,0),MATCH('settlement day'!AL$3,'EUR USD'!$A$4:$BV$4,0))</f>
        <v/>
      </c>
      <c r="AM29" s="1421">
        <f>INDEX('EUR USD'!$A$4:$BV$1048576,MATCH('settlement day'!$B$3,'EUR USD'!$A$4:$A$1048576,0),MATCH('settlement day'!AM$3,'EUR USD'!$A$4:$BV$4,0))</f>
        <v/>
      </c>
      <c r="AN29" s="1421">
        <f>INDEX('EUR USD'!$A$4:$BV$1048576,MATCH('settlement day'!$B$3,'EUR USD'!$A$4:$A$1048576,0),MATCH('settlement day'!AN$3,'EUR USD'!$A$4:$BV$4,0))</f>
        <v/>
      </c>
      <c r="AO29" s="1421">
        <f>INDEX('EUR USD'!$A$4:$BV$1048576,MATCH('settlement day'!$B$3,'EUR USD'!$A$4:$A$1048576,0),MATCH('settlement day'!AO$3,'EUR USD'!$A$4:$BV$4,0))</f>
        <v/>
      </c>
      <c r="AP29" s="1421">
        <f>INDEX('EUR USD'!$A$4:$BV$1048576,MATCH('settlement day'!$B$3,'EUR USD'!$A$4:$A$1048576,0),MATCH('settlement day'!AP$3,'EUR USD'!$A$4:$BV$4,0))</f>
        <v/>
      </c>
      <c r="AQ29" s="1421">
        <f>INDEX('EUR USD'!$A$4:$BV$1048576,MATCH('settlement day'!$B$3,'EUR USD'!$A$4:$A$1048576,0),MATCH('settlement day'!AQ$3,'EUR USD'!$A$4:$BV$4,0))</f>
        <v/>
      </c>
      <c r="AR29" s="1421">
        <f>INDEX('EUR USD'!$A$4:$BV$1048576,MATCH('settlement day'!$B$3,'EUR USD'!$A$4:$A$1048576,0),MATCH('settlement day'!AR$3,'EUR USD'!$A$4:$BV$4,0))</f>
        <v/>
      </c>
      <c r="AS29" s="1421">
        <f>INDEX('EUR USD'!$A$4:$BV$1048576,MATCH('settlement day'!$B$3,'EUR USD'!$A$4:$A$1048576,0),MATCH('settlement day'!AS$3,'EUR USD'!$A$4:$BV$4,0))</f>
        <v/>
      </c>
      <c r="AT29" s="1421">
        <f>INDEX('EUR USD'!$A$4:$BV$1048576,MATCH('settlement day'!$B$3,'EUR USD'!$A$4:$A$1048576,0),MATCH('settlement day'!AT$3,'EUR USD'!$A$4:$BV$4,0))</f>
        <v/>
      </c>
      <c r="AU29" s="1421">
        <f>INDEX('EUR USD'!$A$4:$BV$1048576,MATCH('settlement day'!$B$3,'EUR USD'!$A$4:$A$1048576,0),MATCH('settlement day'!AU$3,'EUR USD'!$A$4:$BV$4,0))</f>
        <v/>
      </c>
      <c r="AV29" s="1421">
        <f>INDEX('EUR USD'!$A$4:$CJ$1048576,MATCH('settlement day'!$B$3,'EUR USD'!$A$4:$A$1048576,0),MATCH('settlement day'!AV$3,'EUR USD'!$A$4:$CJ$4,0))</f>
        <v/>
      </c>
      <c r="AW29" s="1421">
        <f>INDEX('EUR USD'!$A$4:$CJ$1048576,MATCH('settlement day'!$B$3,'EUR USD'!$A$4:$A$1048576,0),MATCH('settlement day'!AW$3,'EUR USD'!$A$4:$CJ$4,0))</f>
        <v/>
      </c>
      <c r="AX29" s="1421">
        <f>INDEX('EUR USD'!$A$4:$CJ$1048576,MATCH('settlement day'!$B$3,'EUR USD'!$A$4:$A$1048576,0),MATCH('settlement day'!AX$3,'EUR USD'!$A$4:$CJ$4,0))</f>
        <v/>
      </c>
      <c r="AY29" s="1421">
        <f>INDEX('EUR USD'!$A$4:$CJ$1048576,MATCH('settlement day'!$B$3,'EUR USD'!$A$4:$A$1048576,0),MATCH('settlement day'!AY$3,'EUR USD'!$A$4:$CJ$4,0))</f>
        <v/>
      </c>
      <c r="AZ29" s="1421">
        <f>INDEX('EUR USD'!$A$4:$CJ$1048576,MATCH('settlement day'!$B$3,'EUR USD'!$A$4:$A$1048576,0),MATCH('settlement day'!AZ$3,'EUR USD'!$A$4:$CJ$4,0))</f>
        <v/>
      </c>
      <c r="BA29" s="1421">
        <f>INDEX('EUR USD'!$A$4:$CJ$1048576,MATCH('settlement day'!$B$3,'EUR USD'!$A$4:$A$1048576,0),MATCH('settlement day'!BA$3,'EUR USD'!$A$4:$CJ$4,0))</f>
        <v/>
      </c>
      <c r="BB29" s="1421">
        <f>INDEX('EUR USD'!$A$4:$CJ$1048576,MATCH('settlement day'!$B$3,'EUR USD'!$A$4:$A$1048576,0),MATCH('settlement day'!BB$3,'EUR USD'!$A$4:$CJ$4,0))</f>
        <v/>
      </c>
      <c r="BC29" s="1421">
        <f>INDEX('EUR USD'!$A$4:$CJ$1048576,MATCH('settlement day'!$B$3,'EUR USD'!$A$4:$A$1048576,0),MATCH('settlement day'!BC$3,'EUR USD'!$A$4:$CJ$4,0))</f>
        <v/>
      </c>
      <c r="BD29" s="1421">
        <f>INDEX('EUR USD'!$A$4:$CJ$1048576,MATCH('settlement day'!$B$3,'EUR USD'!$A$4:$A$1048576,0),MATCH('settlement day'!BD$3,'EUR USD'!$A$4:$CJ$4,0))</f>
        <v/>
      </c>
      <c r="BE29" s="1421">
        <f>INDEX('EUR USD'!$A$4:$CJ$1048576,MATCH('settlement day'!$B$3,'EUR USD'!$A$4:$A$1048576,0),MATCH('settlement day'!BE$3,'EUR USD'!$A$4:$CJ$4,0))</f>
        <v/>
      </c>
      <c r="BF29" s="1421">
        <f>INDEX('EUR USD'!$A$4:$CJ$1048576,MATCH('settlement day'!$B$3,'EUR USD'!$A$4:$A$1048576,0),MATCH('settlement day'!BF$3,'EUR USD'!$A$4:$CJ$4,0))</f>
        <v/>
      </c>
      <c r="BG29" s="1421">
        <f>INDEX('EUR USD'!$A$4:$CJ$1048576,MATCH('settlement day'!$B$3,'EUR USD'!$A$4:$A$1048576,0),MATCH('settlement day'!BG$3,'EUR USD'!$A$4:$CJ$4,0))</f>
        <v/>
      </c>
      <c r="BH29" s="1422">
        <f>BJ29</f>
        <v/>
      </c>
      <c r="BI29" s="1422">
        <f>BJ29</f>
        <v/>
      </c>
      <c r="BJ29" s="1421">
        <f>INDEX('EUR USD'!$A$4:$CJ$1048576,MATCH('settlement day'!$B$3,'EUR USD'!$A$4:$A$1048576,0),MATCH('settlement day'!BJ$3,'EUR USD'!$A$4:$CJ$4,0))</f>
        <v/>
      </c>
      <c r="BK29" s="1406" t="n"/>
      <c r="BL29" s="1405" t="n"/>
      <c r="BM29" s="1405" t="n"/>
      <c r="BN29" s="1405" t="n"/>
      <c r="BO29" s="1407" t="n"/>
    </row>
    <row r="30" ht="15.75" customHeight="1" s="1129" thickBot="1">
      <c r="B30" s="142" t="inlineStr">
        <is>
          <t>BRL/USD</t>
        </is>
      </c>
      <c r="C30" s="1408">
        <f>+'BRL USD'!C8</f>
        <v/>
      </c>
      <c r="D30" s="1408">
        <f>+'BRL USD'!D7</f>
        <v/>
      </c>
      <c r="E30" s="1408">
        <f>+'BRL USD'!E7</f>
        <v/>
      </c>
      <c r="F30" s="1408" t="n">
        <v>0</v>
      </c>
      <c r="G30" s="1423" t="n">
        <v>0</v>
      </c>
      <c r="H30" s="1423" t="n">
        <v>0</v>
      </c>
      <c r="I30" s="1423" t="n">
        <v>0</v>
      </c>
      <c r="J30" s="1423">
        <f>+K30</f>
        <v/>
      </c>
      <c r="K30" s="1423">
        <f>+L30</f>
        <v/>
      </c>
      <c r="L30" s="1408" t="n"/>
      <c r="M30" s="1408">
        <f>+N30</f>
        <v/>
      </c>
      <c r="N30" s="1408">
        <f>+O30</f>
        <v/>
      </c>
      <c r="O30" s="1423">
        <f>+P30</f>
        <v/>
      </c>
      <c r="P30" s="1423">
        <f>+Q30</f>
        <v/>
      </c>
      <c r="Q30" s="1408">
        <f>+R30</f>
        <v/>
      </c>
      <c r="R30" s="1408">
        <f>+S30</f>
        <v/>
      </c>
      <c r="S30" s="1423">
        <f>+T30</f>
        <v/>
      </c>
      <c r="T30" s="1423">
        <f>+U30</f>
        <v/>
      </c>
      <c r="U30" s="1408">
        <f>+V30</f>
        <v/>
      </c>
      <c r="V30" s="1408">
        <f>+W30</f>
        <v/>
      </c>
      <c r="W30" s="1408">
        <f>+X30</f>
        <v/>
      </c>
      <c r="X30" s="1408">
        <f>+Y30</f>
        <v/>
      </c>
      <c r="Y30" s="1408">
        <f>+Z30</f>
        <v/>
      </c>
      <c r="Z30" s="1424">
        <f>AA30</f>
        <v/>
      </c>
      <c r="AA30" s="1423">
        <f>AB30</f>
        <v/>
      </c>
      <c r="AB30" s="1408">
        <f>AC30</f>
        <v/>
      </c>
      <c r="AC30" s="1408">
        <f>AD30</f>
        <v/>
      </c>
      <c r="AD30" s="1408">
        <f>INDEX('BRL USD'!$A$4:$BB$1048576,MATCH('settlement day'!$B$3,'BRL USD'!$A$4:$A$1048576,0),MATCH('settlement day'!AD$3,'BRL USD'!$A$4:$BB$4,0))</f>
        <v/>
      </c>
      <c r="AE30" s="1408">
        <f>INDEX('BRL USD'!$A$4:$BB$1048576,MATCH('settlement day'!$B$3,'BRL USD'!$A$4:$A$1048576,0),MATCH('settlement day'!AE$3,'BRL USD'!$A$4:$BB$4,0))</f>
        <v/>
      </c>
      <c r="AF30" s="1408">
        <f>INDEX('BRL USD'!$A$4:$BB$1048576,MATCH('settlement day'!$B$3,'BRL USD'!$A$4:$A$1048576,0),MATCH('settlement day'!AF$3,'BRL USD'!$A$4:$BB$4,0))</f>
        <v/>
      </c>
      <c r="AG30" s="1408">
        <f>INDEX('BRL USD'!$A$4:$BB$1048576,MATCH('settlement day'!$B$3,'BRL USD'!$A$4:$A$1048576,0),MATCH('settlement day'!AG$3,'BRL USD'!$A$4:$BB$4,0))</f>
        <v/>
      </c>
      <c r="AH30" s="1425">
        <f>INDEX('BRL USD'!$A$4:$BB$1048576,MATCH('settlement day'!$B$3,'BRL USD'!$A$4:$A$1048576,0),MATCH('settlement day'!AH$3,'BRL USD'!$A$4:$BB$4,0))</f>
        <v/>
      </c>
      <c r="AI30" s="1425">
        <f>INDEX('BRL USD'!$A$4:$BB$1048576,MATCH('settlement day'!$B$3,'BRL USD'!$A$4:$A$1048576,0),MATCH('settlement day'!AI$3,'BRL USD'!$A$4:$BB$4,0))</f>
        <v/>
      </c>
      <c r="AJ30" s="1425">
        <f>INDEX('BRL USD'!$A$4:$BB$1048576,MATCH('settlement day'!$B$3,'BRL USD'!$A$4:$A$1048576,0),MATCH('settlement day'!AJ$3,'BRL USD'!$A$4:$BB$4,0))</f>
        <v/>
      </c>
      <c r="AK30" s="1425">
        <f>INDEX('BRL USD'!$A$4:$BB$1048576,MATCH('settlement day'!$B$3,'BRL USD'!$A$4:$A$1048576,0),MATCH('settlement day'!AK$3,'BRL USD'!$A$4:$BB$4,0))</f>
        <v/>
      </c>
      <c r="AL30" s="1425">
        <f>INDEX('BRL USD'!$A$4:$BB$1048576,MATCH('settlement day'!$B$3,'BRL USD'!$A$4:$A$1048576,0),MATCH('settlement day'!AL$3,'BRL USD'!$A$4:$BB$4,0))</f>
        <v/>
      </c>
      <c r="AM30" s="1425">
        <f>INDEX('BRL USD'!$A$4:$BB$1048576,MATCH('settlement day'!$B$3,'BRL USD'!$A$4:$A$1048576,0),MATCH('settlement day'!AM$3,'BRL USD'!$A$4:$BB$4,0))</f>
        <v/>
      </c>
      <c r="AN30" s="1425">
        <f>INDEX('BRL USD'!$A$4:$BB$1048576,MATCH('settlement day'!$B$3,'BRL USD'!$A$4:$A$1048576,0),MATCH('settlement day'!AN$3,'BRL USD'!$A$4:$BB$4,0))</f>
        <v/>
      </c>
      <c r="AO30" s="1425">
        <f>INDEX('BRL USD'!$A$4:$BB$1048576,MATCH('settlement day'!$B$3,'BRL USD'!$A$4:$A$1048576,0),MATCH('settlement day'!AO$3,'BRL USD'!$A$4:$BB$4,0))</f>
        <v/>
      </c>
      <c r="AP30" s="1425">
        <f>INDEX('BRL USD'!$A$4:$BB$1048576,MATCH('settlement day'!$B$3,'BRL USD'!$A$4:$A$1048576,0),MATCH('settlement day'!AP$3,'BRL USD'!$A$4:$BB$4,0))</f>
        <v/>
      </c>
      <c r="AQ30" s="1425">
        <f>INDEX('BRL USD'!$A$4:$BB$1048576,MATCH('settlement day'!$B$3,'BRL USD'!$A$4:$A$1048576,0),MATCH('settlement day'!AQ$3,'BRL USD'!$A$4:$BB$4,0))</f>
        <v/>
      </c>
      <c r="AR30" s="1425">
        <f>INDEX('BRL USD'!$A$4:$BB$1048576,MATCH('settlement day'!$B$3,'BRL USD'!$A$4:$A$1048576,0),MATCH('settlement day'!AR$3,'BRL USD'!$A$4:$BB$4,0))</f>
        <v/>
      </c>
      <c r="AS30" s="1425">
        <f>INDEX('BRL USD'!$A$4:$BB$1048576,MATCH('settlement day'!$B$3,'BRL USD'!$A$4:$A$1048576,0),MATCH('settlement day'!AS$3,'BRL USD'!$A$4:$BB$4,0))</f>
        <v/>
      </c>
      <c r="AT30" s="1425">
        <f>INDEX('BRL USD'!$A$4:$BB$1048576,MATCH('settlement day'!$B$3,'BRL USD'!$A$4:$A$1048576,0),MATCH('settlement day'!AT$3,'BRL USD'!$A$4:$BB$4,0))</f>
        <v/>
      </c>
      <c r="AU30" s="1425">
        <f>INDEX('BRL USD'!$A$4:$BB$1048576,MATCH('settlement day'!$B$3,'BRL USD'!$A$4:$A$1048576,0),MATCH('settlement day'!AU$3,'BRL USD'!$A$4:$BB$4,0))</f>
        <v/>
      </c>
      <c r="AV30" s="1425">
        <f>INDEX('BRL USD'!$A$4:$BB$1048576,MATCH('settlement day'!$B$3,'BRL USD'!$A$4:$A$1048576,0),MATCH('settlement day'!AV$3,'BRL USD'!$A$4:$BB$4,0))</f>
        <v/>
      </c>
      <c r="AW30" s="1425">
        <f>INDEX('BRL USD'!$A$4:$BB$1048576,MATCH('settlement day'!$B$3,'BRL USD'!$A$4:$A$1048576,0),MATCH('settlement day'!AW$3,'BRL USD'!$A$4:$BB$4,0))</f>
        <v/>
      </c>
      <c r="AX30" s="1425">
        <f>INDEX('BRL USD'!$A$4:$BB$1048576,MATCH('settlement day'!$B$3,'BRL USD'!$A$4:$A$1048576,0),MATCH('settlement day'!AX$3,'BRL USD'!$A$4:$BB$4,0))</f>
        <v/>
      </c>
      <c r="AY30" s="1426">
        <f>INDEX('BRL USD'!$A$4:$BB$1048576,MATCH('settlement day'!$B$3,'BRL USD'!$A$4:$A$1048576,0),MATCH('settlement day'!AY$3,'BRL USD'!$A$4:$BB$4,0))</f>
        <v/>
      </c>
      <c r="AZ30" s="1426">
        <f>INDEX('BRL USD'!$A$4:$BB$1048576,MATCH('settlement day'!$B$3,'BRL USD'!$A$4:$A$1048576,0),MATCH('settlement day'!AZ$3,'BRL USD'!$A$4:$BB$4,0))</f>
        <v/>
      </c>
      <c r="BA30" s="1426">
        <f>INDEX('BRL USD'!$A$4:$BB$1048576,MATCH('settlement day'!$B$3,'BRL USD'!$A$4:$A$1048576,0),MATCH('settlement day'!BA$3,'BRL USD'!$A$4:$BB$4,0))</f>
        <v/>
      </c>
      <c r="BB30" s="1425">
        <f>INDEX('BRL USD'!$A$4:$CC$1048576,MATCH('settlement day'!$B$3,'BRL USD'!$A$4:$A$1048576,0),MATCH('settlement day'!BB$3,'BRL USD'!$A$4:$CC$4,0))</f>
        <v/>
      </c>
      <c r="BC30" s="1425">
        <f>INDEX('BRL USD'!$A$4:$CC$1048576,MATCH('settlement day'!$B$3,'BRL USD'!$A$4:$A$1048576,0),MATCH('settlement day'!BC$3,'BRL USD'!$A$4:$CC$4,0))</f>
        <v/>
      </c>
      <c r="BD30" s="1425">
        <f>INDEX('BRL USD'!$A$4:$CC$1048576,MATCH('settlement day'!$B$3,'BRL USD'!$A$4:$A$1048576,0),MATCH('settlement day'!BD$3,'BRL USD'!$A$4:$CC$4,0))</f>
        <v/>
      </c>
      <c r="BE30" s="1425">
        <f>INDEX('BRL USD'!$A$4:$CC$1048576,MATCH('settlement day'!$B$3,'BRL USD'!$A$4:$A$1048576,0),MATCH('settlement day'!BE$3,'BRL USD'!$A$4:$CC$4,0))</f>
        <v/>
      </c>
      <c r="BF30" s="1425">
        <f>INDEX('BRL USD'!$A$4:$CC$1048576,MATCH('settlement day'!$B$3,'BRL USD'!$A$4:$A$1048576,0),MATCH('settlement day'!BF$3,'BRL USD'!$A$4:$CC$4,0))</f>
        <v/>
      </c>
      <c r="BG30" s="1425">
        <f>INDEX('BRL USD'!$A$4:$CC$1048576,MATCH('settlement day'!$B$3,'BRL USD'!$A$4:$A$1048576,0),MATCH('settlement day'!BG$3,'BRL USD'!$A$4:$CC$4,0))</f>
        <v/>
      </c>
      <c r="BH30" s="1425">
        <f>INDEX('BRL USD'!$A$4:$CC$1048576,MATCH('settlement day'!$B$3,'BRL USD'!$A$4:$A$1048576,0),MATCH('settlement day'!BH$3,'BRL USD'!$A$4:$CC$4,0))</f>
        <v/>
      </c>
      <c r="BI30" s="1425">
        <f>INDEX('BRL USD'!$A$4:$CC$1048576,MATCH('settlement day'!$B$3,'BRL USD'!$A$4:$A$1048576,0),MATCH('settlement day'!BI$3,'BRL USD'!$A$4:$CC$4,0))</f>
        <v/>
      </c>
      <c r="BJ30" s="1425">
        <f>INDEX('BRL USD'!$A$4:$CC$1048576,MATCH('settlement day'!$B$3,'BRL USD'!$A$4:$A$1048576,0),MATCH('settlement day'!BJ$3,'BRL USD'!$A$4:$CC$4,0))</f>
        <v/>
      </c>
      <c r="BK30" s="1427" t="n"/>
      <c r="BL30" s="1428" t="n"/>
      <c r="BM30" s="1428" t="n"/>
      <c r="BN30" s="1428" t="n"/>
      <c r="BO30" s="1429" t="n"/>
    </row>
    <row r="32" ht="15.75" customHeight="1" s="1129" thickBot="1"/>
    <row r="33" ht="15.75" customHeight="1" s="1129" thickBot="1">
      <c r="B33" s="173" t="inlineStr">
        <is>
          <t>SPOT PHYS</t>
        </is>
      </c>
      <c r="AY33" s="174" t="inlineStr">
        <is>
          <t>Last</t>
        </is>
      </c>
      <c r="AZ33" s="175" t="inlineStr">
        <is>
          <t>D-1</t>
        </is>
      </c>
      <c r="BA33" s="176" t="inlineStr">
        <is>
          <t>Variation</t>
        </is>
      </c>
      <c r="BC33" s="994" t="inlineStr">
        <is>
          <t>Phys Spread CHICAGO</t>
        </is>
      </c>
      <c r="BD33" s="995" t="n"/>
      <c r="BF33" s="125" t="inlineStr">
        <is>
          <t>RIN Opis</t>
        </is>
      </c>
      <c r="BG33" s="147" t="inlineStr">
        <is>
          <t>D6</t>
        </is>
      </c>
      <c r="BH33" s="148" t="inlineStr">
        <is>
          <t>D4</t>
        </is>
      </c>
      <c r="BI33" s="147" t="inlineStr">
        <is>
          <t>D5</t>
        </is>
      </c>
      <c r="BJ33" s="149" t="inlineStr">
        <is>
          <t>CARB ($/CI)</t>
        </is>
      </c>
      <c r="BK33" s="340" t="inlineStr">
        <is>
          <t>Cbio (R$/Cb)</t>
        </is>
      </c>
      <c r="BM33" s="125" t="inlineStr">
        <is>
          <t>RIN Platts</t>
        </is>
      </c>
      <c r="BN33" s="148" t="inlineStr">
        <is>
          <t>D6-P</t>
        </is>
      </c>
      <c r="BO33" s="148" t="inlineStr">
        <is>
          <t>D4-P</t>
        </is>
      </c>
      <c r="BP33" s="148" t="inlineStr">
        <is>
          <t>D5-P</t>
        </is>
      </c>
      <c r="BQ33" s="930" t="inlineStr">
        <is>
          <t>CARB ($/ton)</t>
        </is>
      </c>
    </row>
    <row r="34">
      <c r="B34" s="708" t="inlineStr">
        <is>
          <t>OPIS Chicago</t>
        </is>
      </c>
      <c r="AY34" s="156">
        <f>INDEX('PLATTS&amp;OPIS'!$A$4:$BB$1048576,MATCH('settlement day'!$B$3,'PLATTS&amp;OPIS'!$A$4:$A$1048576,0),MATCH(B34,'PLATTS&amp;OPIS'!$A$4:$BB$4,0))</f>
        <v/>
      </c>
      <c r="AZ34" s="157">
        <f>OFFSET(INDEX('PLATTS&amp;OPIS'!$A$4:$BB$1048576,MATCH('settlement day'!$B$3,'PLATTS&amp;OPIS'!$A$4:$A$1048576,0),MATCH(B34,'PLATTS&amp;OPIS'!$A$4:$BB$4,0)),-1,0)</f>
        <v/>
      </c>
      <c r="BA34" s="1430">
        <f>(+AY34-AZ34)</f>
        <v/>
      </c>
      <c r="BC34" s="143" t="inlineStr">
        <is>
          <t>New York</t>
        </is>
      </c>
      <c r="BD34" s="144">
        <f>+AY35-AY34</f>
        <v/>
      </c>
      <c r="BF34" s="712" t="inlineStr">
        <is>
          <t>D-1</t>
        </is>
      </c>
      <c r="BG34" s="1404">
        <f>INDEX('PLATTS&amp;OPIS'!$A$4:$BB$1048576,MATCH('settlement day'!$B$3,'PLATTS&amp;OPIS'!$A$4:$A$1048576,0),MATCH(BG33,'PLATTS&amp;OPIS'!$A$4:$BB$4,0))</f>
        <v/>
      </c>
      <c r="BH34" s="1404">
        <f>INDEX('PLATTS&amp;OPIS'!$A$4:$BB$1048576,MATCH('settlement day'!$B$3,'PLATTS&amp;OPIS'!$A$4:$A$1048576,0),MATCH(BH33,'PLATTS&amp;OPIS'!$A$4:$BB$4,0))</f>
        <v/>
      </c>
      <c r="BI34" s="1404">
        <f>INDEX('PLATTS&amp;OPIS'!$A$4:$BB$1048576,MATCH('settlement day'!$B$3,'PLATTS&amp;OPIS'!$A$4:$A$1048576,0),MATCH(BI33,'PLATTS&amp;OPIS'!$A$4:$BB$4,0))</f>
        <v/>
      </c>
      <c r="BJ34" s="1431">
        <f>INDEX('PLATTS&amp;OPIS'!$A$4:$BB$1048576,MATCH('settlement day'!$B$3,'PLATTS&amp;OPIS'!$A$4:$A$1048576,0),MATCH(BJ33,'PLATTS&amp;OPIS'!$A$4:$BB$4,0))</f>
        <v/>
      </c>
      <c r="BK34" s="1432">
        <f>OFFSET(INDEX('PLATTS&amp;OPIS'!$A$4:$BB$1048576,MATCH('settlement day'!$B$3,'PLATTS&amp;OPIS'!$A$4:$A$1048576,0),MATCH(BK33,'PLATTS&amp;OPIS'!$A$4:$BB$4,0)),-1,0)</f>
        <v/>
      </c>
      <c r="BM34" s="712" t="inlineStr">
        <is>
          <t>Last</t>
        </is>
      </c>
      <c r="BN34" s="1404">
        <f>INDEX('PLATTS&amp;OPIS'!$A$4:$BB$1048576,MATCH('settlement day'!$B$3,'PLATTS&amp;OPIS'!$A$4:$A$1048576,0),MATCH(BN33,'PLATTS&amp;OPIS'!$A$4:$BB$4,0))</f>
        <v/>
      </c>
      <c r="BO34" s="1404">
        <f>INDEX('PLATTS&amp;OPIS'!$A$4:$BB$1048576,MATCH('settlement day'!$B$3,'PLATTS&amp;OPIS'!$A$4:$A$1048576,0),MATCH(BO33,'PLATTS&amp;OPIS'!$A$4:$BB$4,0))</f>
        <v/>
      </c>
      <c r="BP34" s="1404">
        <f>INDEX('PLATTS&amp;OPIS'!$A$4:$BB$1048576,MATCH('settlement day'!$B$3,'PLATTS&amp;OPIS'!$A$4:$A$1048576,0),MATCH(BP33,'PLATTS&amp;OPIS'!$A$4:$BB$4,0))</f>
        <v/>
      </c>
      <c r="BQ34" s="1431">
        <f>INDEX('PLATTS&amp;OPIS'!$A$4:$BB$1048576,MATCH('settlement day'!$B$3,'PLATTS&amp;OPIS'!$A$4:$A$1048576,0),MATCH(BQ33,'PLATTS&amp;OPIS'!$A$4:$BB$4,0))</f>
        <v/>
      </c>
    </row>
    <row r="35">
      <c r="B35" s="708" t="inlineStr">
        <is>
          <t>OPIS New York</t>
        </is>
      </c>
      <c r="AY35" s="156">
        <f>INDEX('PLATTS&amp;OPIS'!$A$4:$BB$1048576,MATCH('settlement day'!$B$3,'PLATTS&amp;OPIS'!$A$4:$A$1048576,0),MATCH(B35,'PLATTS&amp;OPIS'!$A$4:$BB$4,0))</f>
        <v/>
      </c>
      <c r="AZ35" s="157">
        <f>OFFSET(INDEX('PLATTS&amp;OPIS'!$A$4:$BB$1048576,MATCH('settlement day'!$B$3,'PLATTS&amp;OPIS'!$A$4:$A$1048576,0),MATCH(B35,'PLATTS&amp;OPIS'!$A$4:$BB$4,0)),-1,0)</f>
        <v/>
      </c>
      <c r="BA35" s="1430">
        <f>(+AY35-AZ35)</f>
        <v/>
      </c>
      <c r="BC35" s="143" t="inlineStr">
        <is>
          <t>Gulf Coast</t>
        </is>
      </c>
      <c r="BD35" s="144">
        <f>+AY36-AY34</f>
        <v/>
      </c>
      <c r="BF35" s="712" t="inlineStr">
        <is>
          <t>D-2</t>
        </is>
      </c>
      <c r="BG35" s="1404">
        <f>OFFSET(INDEX('PLATTS&amp;OPIS'!$A$4:$BB$1048576,MATCH('settlement day'!$B$3,'PLATTS&amp;OPIS'!$A$4:$A$1048576,0),MATCH(BG33,'PLATTS&amp;OPIS'!$A$4:$BB$4,0)),-1,0)</f>
        <v/>
      </c>
      <c r="BH35" s="1404">
        <f>OFFSET(INDEX('PLATTS&amp;OPIS'!$A$4:$BB$1048576,MATCH('settlement day'!$B$3,'PLATTS&amp;OPIS'!$A$4:$A$1048576,0),MATCH(BH33,'PLATTS&amp;OPIS'!$A$4:$BB$4,0)),-1,0)</f>
        <v/>
      </c>
      <c r="BI35" s="1404">
        <f>OFFSET(INDEX('PLATTS&amp;OPIS'!$A$4:$BB$1048576,MATCH('settlement day'!$B$3,'PLATTS&amp;OPIS'!$A$4:$A$1048576,0),MATCH(BI33,'PLATTS&amp;OPIS'!$A$4:$BB$4,0)),-1,0)</f>
        <v/>
      </c>
      <c r="BJ35" s="1431">
        <f>OFFSET(INDEX('PLATTS&amp;OPIS'!$A$4:$BB$1048576,MATCH('settlement day'!$B$3,'PLATTS&amp;OPIS'!$A$4:$A$1048576,0),MATCH(BJ33,'PLATTS&amp;OPIS'!$A$4:$BB$4,0)),-1,0)</f>
        <v/>
      </c>
      <c r="BK35" s="1432">
        <f>OFFSET(INDEX('PLATTS&amp;OPIS'!$A$4:$BB$1048576,MATCH('settlement day'!$B$3,'PLATTS&amp;OPIS'!$A$4:$A$1048576,0),MATCH(BK33,'PLATTS&amp;OPIS'!$A$4:$BB$4,0)),-2,0)</f>
        <v/>
      </c>
      <c r="BM35" s="712" t="inlineStr">
        <is>
          <t>D-1</t>
        </is>
      </c>
      <c r="BN35" s="1404">
        <f>OFFSET(INDEX('PLATTS&amp;OPIS'!$A$4:$BB$1048576,MATCH('settlement day'!$B$3,'PLATTS&amp;OPIS'!$A$4:$A$1048576,0),MATCH(BN33,'PLATTS&amp;OPIS'!$A$4:$BB$4,0)),-1,0)</f>
        <v/>
      </c>
      <c r="BO35" s="1404">
        <f>OFFSET(INDEX('PLATTS&amp;OPIS'!$A$4:$BB$1048576,MATCH('settlement day'!$B$3,'PLATTS&amp;OPIS'!$A$4:$A$1048576,0),MATCH(BO33,'PLATTS&amp;OPIS'!$A$4:$BB$4,0)),-1,0)</f>
        <v/>
      </c>
      <c r="BP35" s="1404">
        <f>OFFSET(INDEX('PLATTS&amp;OPIS'!$A$4:$BB$1048576,MATCH('settlement day'!$B$3,'PLATTS&amp;OPIS'!$A$4:$A$1048576,0),MATCH(BP33,'PLATTS&amp;OPIS'!$A$4:$BB$4,0)),-1,0)</f>
        <v/>
      </c>
      <c r="BQ35" s="1431">
        <f>OFFSET(INDEX('PLATTS&amp;OPIS'!$A$4:$BB$1048576,MATCH('settlement day'!$B$3,'PLATTS&amp;OPIS'!$A$4:$A$1048576,0),MATCH(BQ33,'PLATTS&amp;OPIS'!$A$4:$BB$4,0)),-1,0)</f>
        <v/>
      </c>
    </row>
    <row r="36" ht="15.75" customHeight="1" s="1129" thickBot="1">
      <c r="B36" s="708" t="inlineStr">
        <is>
          <t>OPIS Gulf Coast</t>
        </is>
      </c>
      <c r="AY36" s="156">
        <f>INDEX('PLATTS&amp;OPIS'!$A$4:$BB$1048576,MATCH('settlement day'!$B$3,'PLATTS&amp;OPIS'!$A$4:$A$1048576,0),MATCH(B36,'PLATTS&amp;OPIS'!$A$4:$BB$4,0))</f>
        <v/>
      </c>
      <c r="AZ36" s="157">
        <f>OFFSET(INDEX('PLATTS&amp;OPIS'!$A$4:$BB$1048576,MATCH('settlement day'!$B$3,'PLATTS&amp;OPIS'!$A$4:$A$1048576,0),MATCH(B36,'PLATTS&amp;OPIS'!$A$4:$BB$4,0)),-1,0)</f>
        <v/>
      </c>
      <c r="BA36" s="1430">
        <f>(+AY36-AZ36)</f>
        <v/>
      </c>
      <c r="BC36" s="143" t="inlineStr">
        <is>
          <t>Florida</t>
        </is>
      </c>
      <c r="BD36" s="144">
        <f>+AY37-AY34</f>
        <v/>
      </c>
      <c r="BF36" s="131" t="inlineStr">
        <is>
          <t>Variation</t>
        </is>
      </c>
      <c r="BG36" s="1408">
        <f>BG34-BG35</f>
        <v/>
      </c>
      <c r="BH36" s="1408">
        <f>BH34-BH35</f>
        <v/>
      </c>
      <c r="BI36" s="1408">
        <f>BI34-BI35</f>
        <v/>
      </c>
      <c r="BJ36" s="1433">
        <f>BJ34-BJ35</f>
        <v/>
      </c>
      <c r="BK36" s="1433">
        <f>+BK34-BK35</f>
        <v/>
      </c>
      <c r="BM36" s="131" t="inlineStr">
        <is>
          <t>Variation</t>
        </is>
      </c>
      <c r="BN36" s="1408">
        <f>BN34-BN35</f>
        <v/>
      </c>
      <c r="BO36" s="1408">
        <f>BO34-BO35</f>
        <v/>
      </c>
      <c r="BP36" s="1408">
        <f>BP34-BP35</f>
        <v/>
      </c>
      <c r="BQ36" s="1433">
        <f>BQ34-BQ35</f>
        <v/>
      </c>
    </row>
    <row r="37" ht="15.75" customHeight="1" s="1129" thickBot="1">
      <c r="B37" s="708" t="inlineStr">
        <is>
          <t>OPIS Florida</t>
        </is>
      </c>
      <c r="AY37" s="156">
        <f>INDEX('PLATTS&amp;OPIS'!$A$4:$BB$1048576,MATCH('settlement day'!$B$3,'PLATTS&amp;OPIS'!$A$4:$A$1048576,0),MATCH(B37,'PLATTS&amp;OPIS'!$A$4:$BB$4,0))</f>
        <v/>
      </c>
      <c r="AZ37" s="157">
        <f>OFFSET(INDEX('PLATTS&amp;OPIS'!$A$4:$BB$1048576,MATCH('settlement day'!$B$3,'PLATTS&amp;OPIS'!$A$4:$A$1048576,0),MATCH(B37,'PLATTS&amp;OPIS'!$A$4:$BB$4,0)),-1,0)</f>
        <v/>
      </c>
      <c r="BA37" s="1430">
        <f>(+AY37-AZ37)</f>
        <v/>
      </c>
      <c r="BC37" s="143" t="inlineStr">
        <is>
          <t>California</t>
        </is>
      </c>
      <c r="BD37" s="144">
        <f>+AY38-AY34</f>
        <v/>
      </c>
    </row>
    <row r="38" ht="15.75" customHeight="1" s="1129" thickBot="1">
      <c r="B38" s="708" t="inlineStr">
        <is>
          <t>OPIS California</t>
        </is>
      </c>
      <c r="AY38" s="156">
        <f>INDEX('PLATTS&amp;OPIS'!$A$4:$BB$1048576,MATCH('settlement day'!$B$3,'PLATTS&amp;OPIS'!$A$4:$A$1048576,0),MATCH(B38,'PLATTS&amp;OPIS'!$A$4:$BB$4,0))</f>
        <v/>
      </c>
      <c r="AZ38" s="157">
        <f>OFFSET(INDEX('PLATTS&amp;OPIS'!$A$4:$BB$1048576,MATCH('settlement day'!$B$3,'PLATTS&amp;OPIS'!$A$4:$A$1048576,0),MATCH(B38,'PLATTS&amp;OPIS'!$A$4:$BB$4,0)),-1,0)</f>
        <v/>
      </c>
      <c r="BA38" s="1430">
        <f>(+AY38-AZ38)</f>
        <v/>
      </c>
      <c r="BC38" s="145" t="inlineStr">
        <is>
          <t>R11</t>
        </is>
      </c>
      <c r="BD38" s="146">
        <f>+AY39-AY34</f>
        <v/>
      </c>
      <c r="BF38" s="598" t="inlineStr">
        <is>
          <t>D5/D6 Opis</t>
        </is>
      </c>
      <c r="BG38" s="1434">
        <f>+BI34-BG34</f>
        <v/>
      </c>
      <c r="BM38" s="306" t="inlineStr">
        <is>
          <t>D5/D6 Platts</t>
        </is>
      </c>
      <c r="BN38" s="1434">
        <f>+BP34-BN34</f>
        <v/>
      </c>
    </row>
    <row r="39">
      <c r="B39" s="708" t="inlineStr">
        <is>
          <t>OPIS Rule 11</t>
        </is>
      </c>
      <c r="AY39" s="156">
        <f>INDEX('PLATTS&amp;OPIS'!$A$4:$BB$1048576,MATCH('settlement day'!$B$3,'PLATTS&amp;OPIS'!$A$4:$A$1048576,0),MATCH(B39,'PLATTS&amp;OPIS'!$A$4:$BB$4,0))</f>
        <v/>
      </c>
      <c r="AZ39" s="157">
        <f>OFFSET(INDEX('PLATTS&amp;OPIS'!$A$4:$BB$1048576,MATCH('settlement day'!$B$3,'PLATTS&amp;OPIS'!$A$4:$A$1048576,0),MATCH(B39,'PLATTS&amp;OPIS'!$A$4:$BB$4,0)),-1,0)</f>
        <v/>
      </c>
      <c r="BA39" s="1430">
        <f>(+AY39-AZ39)</f>
        <v/>
      </c>
    </row>
    <row r="40" ht="15.75" customHeight="1" s="1129" thickBot="1">
      <c r="B40" s="708" t="inlineStr">
        <is>
          <t>Platts CHICAGO (cpg)</t>
        </is>
      </c>
      <c r="AY40" s="700">
        <f>INDEX('PLATTS&amp;OPIS'!$A$4:$BB$1048576,MATCH('settlement day'!$B$3,'PLATTS&amp;OPIS'!$A$4:$A$1048576,0),MATCH(B40,'PLATTS&amp;OPIS'!$A$4:$BB$4,0))</f>
        <v/>
      </c>
      <c r="AZ40" s="701">
        <f>OFFSET(INDEX('PLATTS&amp;OPIS'!$A$4:$BB$1048576,MATCH('settlement day'!$B$3,'PLATTS&amp;OPIS'!$A$4:$A$1048576,0),MATCH(B40,'PLATTS&amp;OPIS'!$A$4:$BB$4,0)),-1,0)</f>
        <v/>
      </c>
      <c r="BA40" s="1435">
        <f>+AY40-AZ40</f>
        <v/>
      </c>
    </row>
    <row r="41" ht="15.75" customHeight="1" s="1129" thickBot="1">
      <c r="B41" s="708" t="inlineStr">
        <is>
          <t>Platts T2 (eur/cbm)</t>
        </is>
      </c>
      <c r="AY41" s="700">
        <f>INDEX('PLATTS&amp;OPIS'!$A$4:$BB$1048576,MATCH('settlement day'!$B$3,'PLATTS&amp;OPIS'!$A$4:$A$1048576,0),MATCH(B41,'PLATTS&amp;OPIS'!$A$4:$BB$4,0))</f>
        <v/>
      </c>
      <c r="AZ41" s="701">
        <f>OFFSET(INDEX('PLATTS&amp;OPIS'!$A$4:$BB$1048576,MATCH('settlement day'!$B$3,'PLATTS&amp;OPIS'!$A$4:$A$1048576,0),MATCH(B41,'PLATTS&amp;OPIS'!$A$4:$BB$4,0)),-1,0)</f>
        <v/>
      </c>
      <c r="BA41" s="1435">
        <f>+AY41-AZ41</f>
        <v/>
      </c>
      <c r="BC41" s="994" t="inlineStr">
        <is>
          <t>PNYH vs PCHI</t>
        </is>
      </c>
      <c r="BD41" s="996" t="n"/>
      <c r="BE41" s="996" t="n"/>
      <c r="BF41" s="995" t="n"/>
      <c r="BH41" s="499" t="inlineStr">
        <is>
          <t>ESALQ</t>
        </is>
      </c>
      <c r="BI41" s="668" t="inlineStr">
        <is>
          <t>R$/cbm</t>
        </is>
      </c>
      <c r="BJ41" s="667" t="inlineStr">
        <is>
          <t>R$/liter</t>
        </is>
      </c>
      <c r="BM41" s="567" t="inlineStr">
        <is>
          <t>CBios</t>
        </is>
      </c>
      <c r="BN41" s="1215" t="inlineStr">
        <is>
          <t>CBio unit</t>
        </is>
      </c>
      <c r="BO41" s="1215" t="inlineStr">
        <is>
          <t>per cbm HYD</t>
        </is>
      </c>
      <c r="BP41" s="1215" t="inlineStr">
        <is>
          <t>per cbm ANH</t>
        </is>
      </c>
      <c r="BQ41" s="1215" t="inlineStr">
        <is>
          <t>per vol CORN</t>
        </is>
      </c>
    </row>
    <row r="42">
      <c r="B42" s="708" t="inlineStr">
        <is>
          <t>Platts FOB Brazil (usd/cbm)</t>
        </is>
      </c>
      <c r="AY42" s="700">
        <f>INDEX('PLATTS&amp;OPIS'!$A$4:$BB$1048576,MATCH('settlement day'!$B$3,'PLATTS&amp;OPIS'!$A$4:$A$1048576,0),MATCH(B42,'PLATTS&amp;OPIS'!$A$4:$BB$4,0))</f>
        <v/>
      </c>
      <c r="AZ42" s="701">
        <f>OFFSET(INDEX('PLATTS&amp;OPIS'!$A$4:$BB$1048576,MATCH('settlement day'!$B$3,'PLATTS&amp;OPIS'!$A$4:$A$1048576,0),MATCH(B42,'PLATTS&amp;OPIS'!$A$4:$BB$4,0)),-1,0)</f>
        <v/>
      </c>
      <c r="BA42" s="1435">
        <f>+AY42-AZ42</f>
        <v/>
      </c>
      <c r="BC42" s="528" t="n"/>
      <c r="BD42" s="1436" t="inlineStr">
        <is>
          <t>NYH</t>
        </is>
      </c>
      <c r="BE42" s="1436" t="inlineStr">
        <is>
          <t>CHI</t>
        </is>
      </c>
      <c r="BF42" s="1436" t="inlineStr">
        <is>
          <t>Δ cpg</t>
        </is>
      </c>
      <c r="BH42" s="713" t="inlineStr">
        <is>
          <t>Paulinia</t>
        </is>
      </c>
      <c r="BI42" s="1437">
        <f>INDEX('ESALQ Paulinia'!A4:E1048576,MATCH('settlement day'!B3,'ESALQ Paulinia'!A4:A1048576,0),2)</f>
        <v/>
      </c>
      <c r="BJ42" s="1438" t="n"/>
      <c r="BM42" s="568" t="inlineStr">
        <is>
          <t>R$</t>
        </is>
      </c>
      <c r="BN42" s="561">
        <f>INDEX('PLATTS&amp;OPIS'!$A$4:$BB$1048576,MATCH('settlement day'!$B$3,'PLATTS&amp;OPIS'!$A$4:$A$1048576,0),MATCH(BK33,'PLATTS&amp;OPIS'!$A$4:$BB$4,0))</f>
        <v/>
      </c>
      <c r="BO42" s="564">
        <f>+BN42*BO44</f>
        <v/>
      </c>
      <c r="BP42" s="564">
        <f>+BN42*BP44</f>
        <v/>
      </c>
      <c r="BQ42" s="564">
        <f>+BN42*BQ44</f>
        <v/>
      </c>
    </row>
    <row r="43" ht="15.75" customHeight="1" s="1129" thickBot="1">
      <c r="B43" s="708" t="inlineStr">
        <is>
          <t>Platts FOB Grade B (usd/cbm)</t>
        </is>
      </c>
      <c r="AY43" s="700">
        <f>INDEX('PLATTS&amp;OPIS'!$A$4:$BB$1048576,MATCH('settlement day'!$B$3,'PLATTS&amp;OPIS'!$A$4:$A$1048576,0),MATCH(B43,'PLATTS&amp;OPIS'!$A$4:$BB$4,0))</f>
        <v/>
      </c>
      <c r="AZ43" s="701">
        <f>OFFSET(INDEX('PLATTS&amp;OPIS'!$A$4:$BB$1048576,MATCH('settlement day'!$B$3,'PLATTS&amp;OPIS'!$A$4:$A$1048576,0),MATCH(B43,'PLATTS&amp;OPIS'!$A$4:$BB$4,0)),-1,0)</f>
        <v/>
      </c>
      <c r="BA43" s="1435">
        <f>+AY43-AZ43</f>
        <v/>
      </c>
      <c r="BC43" s="710" t="inlineStr">
        <is>
          <t>Last</t>
        </is>
      </c>
      <c r="BD43" s="1439">
        <f>INDEX('PLATTS&amp;OPIS'!$A$4:$BB$1048576,MATCH('settlement day'!$B$3,'PLATTS&amp;OPIS'!$A$4:$A$1048576,0),4)</f>
        <v/>
      </c>
      <c r="BE43" s="1439">
        <f>INDEX('PLATTS&amp;OPIS'!$A$4:$BB$1048576,MATCH('settlement day'!$B$3,'PLATTS&amp;OPIS'!$A$4:$A$1048576,0),2)</f>
        <v/>
      </c>
      <c r="BF43" s="411">
        <f>(+BD43-(BE43/100))*100</f>
        <v/>
      </c>
      <c r="BH43" s="714" t="inlineStr">
        <is>
          <t>Ribeirao</t>
        </is>
      </c>
      <c r="BI43" s="1440">
        <f>+BJ43*1000</f>
        <v/>
      </c>
      <c r="BJ43" s="1441">
        <f>INDEX('ESALQ Hydrous Ribeirao'!A5:J1048576,MATCH('settlement day'!B3,'ESALQ Hydrous Ribeirao'!A5:A1048576,1),2)</f>
        <v/>
      </c>
      <c r="BM43" s="569" t="inlineStr">
        <is>
          <t>U$</t>
        </is>
      </c>
      <c r="BN43" s="560">
        <f>+BN42/AN30</f>
        <v/>
      </c>
      <c r="BO43" s="565">
        <f>+BO42/AN30</f>
        <v/>
      </c>
      <c r="BP43" s="565">
        <f>+BP42/AN30</f>
        <v/>
      </c>
      <c r="BQ43" s="565">
        <f>+BQ42/AN30</f>
        <v/>
      </c>
    </row>
    <row r="44" ht="15.75" customHeight="1" s="1129" thickBot="1">
      <c r="B44" s="708" t="inlineStr">
        <is>
          <t>Platts Anhydrous (brl/cbm)</t>
        </is>
      </c>
      <c r="AY44" s="700">
        <f>INDEX('PLATTS&amp;OPIS'!$A$4:$BB$1048576,MATCH('settlement day'!$B$3,'PLATTS&amp;OPIS'!$A$4:$A$1048576,0),MATCH(B44,'PLATTS&amp;OPIS'!$A$4:$BB$4,0))</f>
        <v/>
      </c>
      <c r="AZ44" s="701">
        <f>OFFSET(INDEX('PLATTS&amp;OPIS'!$A$4:$BB$1048576,MATCH('settlement day'!$B$3,'PLATTS&amp;OPIS'!$A$4:$A$1048576,0),MATCH(B44,'PLATTS&amp;OPIS'!$A$4:$BB$4,0)),-1,0)</f>
        <v/>
      </c>
      <c r="BA44" s="1435">
        <f>+AY44-AZ44</f>
        <v/>
      </c>
      <c r="BC44" s="711" t="inlineStr">
        <is>
          <t>D-1</t>
        </is>
      </c>
      <c r="BD44" s="1442">
        <f>OFFSET(INDEX('PLATTS&amp;OPIS'!$A$4:$BB$1048576,MATCH('settlement day'!$B$3,'PLATTS&amp;OPIS'!$A$4:$A$1048576,0),4),-1,0)</f>
        <v/>
      </c>
      <c r="BE44" s="1442">
        <f>OFFSET(INDEX('PLATTS&amp;OPIS'!$A$4:$BB$1048576,MATCH('settlement day'!$B$3,'PLATTS&amp;OPIS'!$A$4:$A$1048576,0),2),-1,0)</f>
        <v/>
      </c>
      <c r="BF44" s="425">
        <f>(+BD44-(BE44/100))*100</f>
        <v/>
      </c>
      <c r="BO44" s="562">
        <f>1000/933</f>
        <v/>
      </c>
      <c r="BP44" s="931">
        <f>1000/823</f>
        <v/>
      </c>
      <c r="BQ44" s="566">
        <f>1000/1096</f>
        <v/>
      </c>
    </row>
    <row r="45" ht="15.75" customHeight="1" s="1129" thickBot="1">
      <c r="B45" s="709" t="inlineStr">
        <is>
          <t>Platts Hydrous (brl/cbm)</t>
        </is>
      </c>
      <c r="AY45" s="702">
        <f>INDEX('PLATTS&amp;OPIS'!$A$4:$BB$1048576,MATCH('settlement day'!$B$3,'PLATTS&amp;OPIS'!$A$4:$A$1048576,0),MATCH(B45,'PLATTS&amp;OPIS'!$A$4:$BB$4,0))</f>
        <v/>
      </c>
      <c r="AZ45" s="703">
        <f>OFFSET(INDEX('PLATTS&amp;OPIS'!$A$4:$BB$1048576,MATCH('settlement day'!$B$3,'PLATTS&amp;OPIS'!$A$4:$A$1048576,0),MATCH(B45,'PLATTS&amp;OPIS'!$A$4:$BB$4,0)),-1,0)</f>
        <v/>
      </c>
      <c r="BA45" s="1443">
        <f>+AY45-AZ45</f>
        <v/>
      </c>
      <c r="BC45" s="529" t="inlineStr">
        <is>
          <t>Δ</t>
        </is>
      </c>
      <c r="BD45" s="1444">
        <f>+BD43-BD44</f>
        <v/>
      </c>
      <c r="BE45" s="1444">
        <f>+BE43-BE44</f>
        <v/>
      </c>
      <c r="BF45" s="1445" t="n"/>
      <c r="BH45" s="499" t="inlineStr">
        <is>
          <t>ETBE Northwest Europe ($/mt) FOB ARA</t>
        </is>
      </c>
      <c r="BI45" s="499" t="n"/>
      <c r="BJ45" s="499" t="n"/>
      <c r="BK45" s="499" t="n"/>
      <c r="BL45" s="1053">
        <f>INDEX('PLATTS&amp;OPIS'!$A$4:$BB$1048576,MATCH('settlement day'!$B$3,'PLATTS&amp;OPIS'!$A$4:$A$1048576,0),MATCH(BH45,'PLATTS&amp;OPIS'!$A$4:$BB$4,0))</f>
        <v/>
      </c>
      <c r="BN45" s="771" t="inlineStr">
        <is>
          <t>plantas certificadas</t>
        </is>
      </c>
      <c r="BO45" s="419" t="n">
        <v>278</v>
      </c>
      <c r="BP45" s="419" t="n">
        <v>184</v>
      </c>
      <c r="BQ45" s="419" t="n">
        <v>4</v>
      </c>
    </row>
    <row r="46">
      <c r="B46" s="21" t="n"/>
      <c r="AY46" s="701" t="n"/>
      <c r="AZ46" s="701" t="n"/>
      <c r="BA46" s="1446" t="n"/>
      <c r="BC46" s="1055" t="n"/>
      <c r="BD46" s="1447" t="n"/>
      <c r="BE46" s="1447" t="n"/>
      <c r="BF46" s="1448" t="n"/>
      <c r="BH46" s="1058" t="n"/>
      <c r="BI46" s="1058" t="n"/>
      <c r="BJ46" s="1058" t="n"/>
      <c r="BK46" s="1058" t="n"/>
      <c r="BL46" s="1059" t="n"/>
      <c r="BN46" s="771" t="n"/>
      <c r="BO46" s="419" t="n"/>
      <c r="BP46" s="419" t="n"/>
      <c r="BQ46" s="419" t="n"/>
    </row>
    <row r="47" ht="15.75" customHeight="1" s="1129" thickBot="1">
      <c r="M47" s="304" t="n"/>
    </row>
    <row r="48" ht="15.75" customHeight="1" s="1129" thickBot="1">
      <c r="B48" s="386" t="inlineStr">
        <is>
          <t>CHIP vs  NYH</t>
        </is>
      </c>
      <c r="C48" s="387" t="n"/>
      <c r="D48" s="387" t="n"/>
      <c r="E48" s="387" t="n"/>
      <c r="F48" s="388" t="n"/>
      <c r="G48" s="388" t="n"/>
      <c r="H48" s="389">
        <f>+H51-H9</f>
        <v/>
      </c>
      <c r="I48" s="389">
        <f>+I51-I9</f>
        <v/>
      </c>
      <c r="J48" s="389">
        <f>+J51-J9</f>
        <v/>
      </c>
      <c r="K48" s="389">
        <f>+K51-K9</f>
        <v/>
      </c>
      <c r="L48" s="389">
        <f>+L51-L9</f>
        <v/>
      </c>
      <c r="M48" s="389">
        <f>+M51-M9</f>
        <v/>
      </c>
      <c r="N48" s="594">
        <f>+N51-N9</f>
        <v/>
      </c>
      <c r="O48" s="594">
        <f>+O51-O9</f>
        <v/>
      </c>
      <c r="P48" s="599">
        <f>+P50-P8</f>
        <v/>
      </c>
      <c r="Q48" s="594">
        <f>+Q51-Q9</f>
        <v/>
      </c>
      <c r="R48" s="594">
        <f>+R51-R9</f>
        <v/>
      </c>
      <c r="S48" s="594">
        <f>+S51-S9</f>
        <v/>
      </c>
      <c r="U48" s="594">
        <f>+U51-T9</f>
        <v/>
      </c>
      <c r="W48" s="594">
        <f>+W51-U9</f>
        <v/>
      </c>
      <c r="X48" s="594">
        <f>+X51-V9</f>
        <v/>
      </c>
      <c r="Y48" s="594">
        <f>+Y51-W9</f>
        <v/>
      </c>
      <c r="Z48" s="594">
        <f>+Z51-X9</f>
        <v/>
      </c>
      <c r="AA48" s="594">
        <f>+AA51-Y9</f>
        <v/>
      </c>
      <c r="AB48" s="594">
        <f>+AB51-AB9</f>
        <v/>
      </c>
      <c r="AC48" s="594">
        <f>+AC51-AC9</f>
        <v/>
      </c>
      <c r="AD48" s="594">
        <f>+AD51-AD9</f>
        <v/>
      </c>
      <c r="AE48" s="594">
        <f>+AE51-AE9</f>
        <v/>
      </c>
      <c r="AF48" s="594">
        <f>+AF51-AF9</f>
        <v/>
      </c>
      <c r="AG48" s="594">
        <f>+AG51-AG9</f>
        <v/>
      </c>
      <c r="AH48" s="594">
        <f>+AH51-AH9</f>
        <v/>
      </c>
      <c r="AI48" s="594">
        <f>+AI51-AI9</f>
        <v/>
      </c>
      <c r="AJ48" s="594">
        <f>+AJ51-AJ9</f>
        <v/>
      </c>
      <c r="AK48" s="594">
        <f>+AK51-AK9</f>
        <v/>
      </c>
      <c r="AM48" s="594">
        <f>+AM51-AL9</f>
        <v/>
      </c>
      <c r="AN48" s="594">
        <f>+AN51-AM9</f>
        <v/>
      </c>
      <c r="AO48" s="594">
        <f>+AO51-AN9</f>
        <v/>
      </c>
      <c r="AP48" s="594">
        <f>+AP51-AO9</f>
        <v/>
      </c>
      <c r="AQ48" s="594">
        <f>+AQ51-AP9</f>
        <v/>
      </c>
      <c r="AR48" s="594">
        <f>+AR51-AQ9</f>
        <v/>
      </c>
      <c r="AS48" s="594">
        <f>+AS51-AR9</f>
        <v/>
      </c>
      <c r="AY48" s="594">
        <f>+AY51-AS9</f>
        <v/>
      </c>
      <c r="AZ48" s="594">
        <f>+AZ51-AV9</f>
        <v/>
      </c>
      <c r="BA48" s="594">
        <f>+BA51-AW9</f>
        <v/>
      </c>
      <c r="BB48" s="594">
        <f>+BB51-AX9</f>
        <v/>
      </c>
      <c r="BC48" s="594">
        <f>+BC51-AY9</f>
        <v/>
      </c>
      <c r="BD48" s="594">
        <f>+BD51-AZ9</f>
        <v/>
      </c>
      <c r="BE48" s="594">
        <f>+BE51-BA9</f>
        <v/>
      </c>
      <c r="BF48" s="594">
        <f>+BF51-BB9</f>
        <v/>
      </c>
      <c r="BG48" s="594">
        <f>+BG51-BC9</f>
        <v/>
      </c>
      <c r="BH48" s="594">
        <f>+BH51-BD9</f>
        <v/>
      </c>
      <c r="BI48" s="594">
        <f>+BI51-BE9</f>
        <v/>
      </c>
      <c r="BJ48" s="594">
        <f>+BJ51-BF9</f>
        <v/>
      </c>
      <c r="BK48" s="594">
        <f>+BK51-BG9</f>
        <v/>
      </c>
      <c r="BL48" s="594">
        <f>+BL51-BH9</f>
        <v/>
      </c>
      <c r="BM48" s="594">
        <f>+BM51-BI9</f>
        <v/>
      </c>
      <c r="BN48" s="594">
        <f>+BN51-BJ9</f>
        <v/>
      </c>
      <c r="BO48" s="594">
        <f>+BO51-BK9</f>
        <v/>
      </c>
    </row>
    <row r="49" ht="7.35" customHeight="1" s="1129" thickBot="1"/>
    <row r="50">
      <c r="B50" s="141" t="inlineStr">
        <is>
          <t>NYH (US$/gal)</t>
        </is>
      </c>
      <c r="C50" s="126" t="n"/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426" t="n">
        <v>3.8128</v>
      </c>
      <c r="N50" s="407" t="n">
        <v>3.6551</v>
      </c>
      <c r="O50" s="407" t="n">
        <v>2.3303</v>
      </c>
      <c r="P50" s="407" t="n">
        <v>2.2418</v>
      </c>
      <c r="Q50" s="407" t="n"/>
      <c r="R50" s="407" t="n">
        <v>2.7258</v>
      </c>
      <c r="S50" s="407" t="n">
        <v>2.8908</v>
      </c>
      <c r="U50" s="407" t="n">
        <v>2.9133</v>
      </c>
      <c r="W50" s="407" t="n">
        <v>2.5031</v>
      </c>
      <c r="X50" s="407" t="n">
        <v>2.5394</v>
      </c>
      <c r="Y50" s="407" t="n">
        <v>2.6264</v>
      </c>
      <c r="Z50" s="407" t="n">
        <v>2.2704</v>
      </c>
      <c r="AA50" s="407" t="n"/>
      <c r="AB50" s="366">
        <f>+AA51-AB51</f>
        <v/>
      </c>
      <c r="AC50" s="366">
        <f>+AB51-AC51</f>
        <v/>
      </c>
      <c r="AD50" s="366">
        <f>+AC51-AD51</f>
        <v/>
      </c>
      <c r="AE50" s="366">
        <f>+AD51-AE51</f>
        <v/>
      </c>
      <c r="AF50" s="366">
        <f>+AE51-AF51</f>
        <v/>
      </c>
      <c r="AG50" s="366">
        <f>+AF51-AG51</f>
        <v/>
      </c>
      <c r="AH50" s="366">
        <f>+AG51-AH51</f>
        <v/>
      </c>
      <c r="AI50" s="366">
        <f>+AH51-AI51</f>
        <v/>
      </c>
      <c r="AJ50" s="366">
        <f>+AI51-AJ51</f>
        <v/>
      </c>
      <c r="AK50" s="366">
        <f>+AJ51-AK51</f>
        <v/>
      </c>
      <c r="AM50" s="366">
        <f>+AK51-AM51</f>
        <v/>
      </c>
      <c r="AN50" s="366" t="n">
        <v>1.5393</v>
      </c>
      <c r="AO50" s="366">
        <f>+AN51-AO51</f>
        <v/>
      </c>
      <c r="AP50" s="366">
        <f>+AO51-AP51</f>
        <v/>
      </c>
      <c r="AQ50" s="366">
        <f>+AP51-AQ51</f>
        <v/>
      </c>
      <c r="AR50" s="366">
        <f>+AQ51-AR51</f>
        <v/>
      </c>
      <c r="AS50" s="366">
        <f>+AR51-AS51</f>
        <v/>
      </c>
      <c r="AY50" s="366">
        <f>+AS51-AY51</f>
        <v/>
      </c>
      <c r="AZ50" s="366">
        <f>+AY51-AZ51</f>
        <v/>
      </c>
      <c r="BA50" s="366">
        <f>+AZ51-BA51</f>
        <v/>
      </c>
      <c r="BB50" s="366">
        <f>+BA51-BB51</f>
        <v/>
      </c>
      <c r="BC50" s="366">
        <f>+BB51-BC51</f>
        <v/>
      </c>
      <c r="BD50" s="366">
        <f>+BC51-BD51</f>
        <v/>
      </c>
      <c r="BE50" s="366">
        <f>+BD51-BE51</f>
        <v/>
      </c>
      <c r="BF50" s="366">
        <f>+BE51-BF51</f>
        <v/>
      </c>
      <c r="BG50" s="366">
        <f>+BF51-BG51</f>
        <v/>
      </c>
      <c r="BH50" s="366">
        <f>+BG51-BH51</f>
        <v/>
      </c>
      <c r="BI50" s="366">
        <f>+BH51-BI51</f>
        <v/>
      </c>
      <c r="BJ50" s="366">
        <f>+BI51-BJ51</f>
        <v/>
      </c>
      <c r="BK50" s="366">
        <f>+BJ51-BK51</f>
        <v/>
      </c>
      <c r="BL50" s="366">
        <f>+BK51-BL51</f>
        <v/>
      </c>
      <c r="BM50" s="366">
        <f>+BL51-BM51</f>
        <v/>
      </c>
      <c r="BN50" s="366">
        <f>+BM51-BN51</f>
        <v/>
      </c>
      <c r="BO50" s="366">
        <f>+BN51-BO51</f>
        <v/>
      </c>
    </row>
    <row r="51">
      <c r="B51" s="139" t="inlineStr">
        <is>
          <t>Last settlement</t>
        </is>
      </c>
      <c r="C51" s="152">
        <f>+RBOB!C59</f>
        <v/>
      </c>
      <c r="D51" s="152">
        <f>+RBOB!D59</f>
        <v/>
      </c>
      <c r="E51" s="152">
        <f>+RBOB!E59</f>
        <v/>
      </c>
      <c r="F51" s="384">
        <f>+RBOB!F94</f>
        <v/>
      </c>
      <c r="G51" s="384">
        <f>+RBOB!G94</f>
        <v/>
      </c>
      <c r="H51" s="152">
        <f>+NYH!I82</f>
        <v/>
      </c>
      <c r="I51" s="152">
        <f>+NYH!J95</f>
        <v/>
      </c>
      <c r="J51" s="152">
        <f>+NYH!K123</f>
        <v/>
      </c>
      <c r="K51" s="152">
        <f>+NYH!L139</f>
        <v/>
      </c>
      <c r="L51" s="152">
        <f>+NYH!M202</f>
        <v/>
      </c>
      <c r="M51" s="152">
        <f>+NYH!N202</f>
        <v/>
      </c>
      <c r="N51" s="152">
        <f>+NYH!O244</f>
        <v/>
      </c>
      <c r="O51" s="152">
        <f>+NYH!P244</f>
        <v/>
      </c>
      <c r="P51" s="152">
        <f>+NYH!Q269</f>
        <v/>
      </c>
      <c r="Q51" s="152">
        <f>+NYH!R286</f>
        <v/>
      </c>
      <c r="R51" s="152">
        <f>+NYH!S310</f>
        <v/>
      </c>
      <c r="S51" s="152">
        <f>INDEX(NYH!$A$4:$BB$1048576,MATCH('settlement day'!$B$3,NYH!$A$4:$A$1048576,0),MATCH('settlement day'!S$3,NYH!$A$4:$BB$4,0))</f>
        <v/>
      </c>
      <c r="U51" s="152">
        <f>INDEX(NYH!$A$4:$BB$1048576,MATCH('settlement day'!$B$3,NYH!$A$4:$A$1048576,0),MATCH('settlement day'!T$3,NYH!$A$4:$BB$4,0))</f>
        <v/>
      </c>
      <c r="W51" s="152">
        <f>INDEX(NYH!$A$4:$BB$1048576,MATCH('settlement day'!$B$3,NYH!$A$4:$A$1048576,0),MATCH('settlement day'!U$3,NYH!$A$4:$BB$4,0))</f>
        <v/>
      </c>
      <c r="X51" s="152">
        <f>INDEX(NYH!$A$4:$BB$1048576,MATCH('settlement day'!$B$3,NYH!$A$4:$A$1048576,0),MATCH('settlement day'!W$3,NYH!$A$4:$BB$4,0))</f>
        <v/>
      </c>
      <c r="Y51" s="152">
        <f>INDEX(NYH!$A$4:$BB$1048576,MATCH('settlement day'!$B$3,NYH!$A$4:$A$1048576,0),MATCH('settlement day'!X$3,NYH!$A$4:$BB$4,0))</f>
        <v/>
      </c>
      <c r="Z51" s="152">
        <f>INDEX(NYH!$A$4:$BB$1048576,MATCH('settlement day'!$B$3,NYH!$A$4:$A$1048576,0),MATCH('settlement day'!Y$3,NYH!$A$4:$BB$4,0))</f>
        <v/>
      </c>
      <c r="AA51" s="152">
        <f>INDEX(NYH!$A$4:$BB$1048576,MATCH('settlement day'!$B$3,NYH!$A$4:$A$1048576,0),MATCH('settlement day'!Z$3,NYH!$A$4:$BB$4,0))</f>
        <v/>
      </c>
      <c r="AB51" s="799">
        <f>INDEX(NYH!$A$4:$BB$1048576,MATCH('settlement day'!$B$3,NYH!$A$4:$A$1048576,0),MATCH('settlement day'!AB$3,NYH!$A$4:$BB$4,0))</f>
        <v/>
      </c>
      <c r="AC51" s="799">
        <f>INDEX(NYH!$A$4:$BB$1048576,MATCH('settlement day'!$B$3,NYH!$A$4:$A$1048576,0),MATCH('settlement day'!AC$3,NYH!$A$4:$BB$4,0))</f>
        <v/>
      </c>
      <c r="AD51" s="799">
        <f>INDEX(NYH!$A$4:$BB$1048576,MATCH('settlement day'!$B$3,NYH!$A$4:$A$1048576,0),MATCH('settlement day'!AD$3,NYH!$A$4:$BB$4,0))</f>
        <v/>
      </c>
      <c r="AE51" s="799">
        <f>INDEX(NYH!$A$4:$BB$1048576,MATCH('settlement day'!$B$3,NYH!$A$4:$A$1048576,0),MATCH('settlement day'!AE$3,NYH!$A$4:$BB$4,0))</f>
        <v/>
      </c>
      <c r="AF51" s="799">
        <f>INDEX(NYH!$A$4:$BB$1048576,MATCH('settlement day'!$B$3,NYH!$A$4:$A$1048576,0),MATCH('settlement day'!AF$3,NYH!$A$4:$BB$4,0))</f>
        <v/>
      </c>
      <c r="AG51" s="799">
        <f>INDEX(NYH!$A$4:$BB$1048576,MATCH('settlement day'!$B$3,NYH!$A$4:$A$1048576,0),MATCH('settlement day'!AG$3,NYH!$A$4:$BB$4,0))</f>
        <v/>
      </c>
      <c r="AH51" s="799">
        <f>INDEX(NYH!$A$4:$BB$1048576,MATCH('settlement day'!$B$3,NYH!$A$4:$A$1048576,0),MATCH('settlement day'!AH$3,NYH!$A$4:$BB$4,0))</f>
        <v/>
      </c>
      <c r="AI51" s="799">
        <f>INDEX(NYH!$A$4:$BB$1048576,MATCH('settlement day'!$B$3,NYH!$A$4:$A$1048576,0),MATCH('settlement day'!AI$3,NYH!$A$4:$BB$4,0))</f>
        <v/>
      </c>
      <c r="AJ51" s="799">
        <f>INDEX(NYH!$A$4:$BB$1048576,MATCH('settlement day'!$B$3,NYH!$A$4:$A$1048576,0),MATCH('settlement day'!AJ$3,NYH!$A$4:$BB$4,0))</f>
        <v/>
      </c>
      <c r="AK51" s="799">
        <f>INDEX(NYH!$A$4:$BB$1048576,MATCH('settlement day'!$B$3,NYH!$A$4:$A$1048576,0),MATCH('settlement day'!AK$3,NYH!$A$4:$BB$4,0))</f>
        <v/>
      </c>
      <c r="AM51" s="152">
        <f>INDEX(NYH!$A$4:$BB$1048576,MATCH('settlement day'!$B$3,NYH!$A$4:$A$1048576,0),MATCH('settlement day'!AL$3,NYH!$A$4:$BB$4,0))</f>
        <v/>
      </c>
      <c r="AN51" s="152">
        <f>INDEX(NYH!$A$4:$BB$1048576,MATCH('settlement day'!$B$3,NYH!$A$4:$A$1048576,0),MATCH('settlement day'!AM$3,NYH!$A$4:$BB$4,0))</f>
        <v/>
      </c>
      <c r="AO51" s="152">
        <f>INDEX(NYH!$A$4:$BB$1048576,MATCH('settlement day'!$B$3,NYH!$A$4:$A$1048576,0),MATCH('settlement day'!AN$3,NYH!$A$4:$BB$4,0))</f>
        <v/>
      </c>
      <c r="AP51" s="152">
        <f>INDEX(NYH!$A$4:$BB$1048576,MATCH('settlement day'!$B$3,NYH!$A$4:$A$1048576,0),MATCH('settlement day'!AO$3,NYH!$A$4:$BB$4,0))</f>
        <v/>
      </c>
      <c r="AQ51" s="152">
        <f>INDEX(NYH!$A$4:$BB$1048576,MATCH('settlement day'!$B$3,NYH!$A$4:$A$1048576,0),MATCH('settlement day'!AP$3,NYH!$A$4:$BB$4,0))</f>
        <v/>
      </c>
      <c r="AR51" s="152">
        <f>INDEX(NYH!$A$4:$BB$1048576,MATCH('settlement day'!$B$3,NYH!$A$4:$A$1048576,0),MATCH('settlement day'!AQ$3,NYH!$A$4:$BB$4,0))</f>
        <v/>
      </c>
      <c r="AS51" s="152">
        <f>INDEX(NYH!$A$4:$BB$1048576,MATCH('settlement day'!$B$3,NYH!$A$4:$A$1048576,0),MATCH('settlement day'!AR$3,NYH!$A$4:$BB$4,0))</f>
        <v/>
      </c>
      <c r="AY51" s="152">
        <f>INDEX(NYH!$A$4:$BB$1048576,MATCH('settlement day'!$B$3,NYH!$A$4:$A$1048576,0),MATCH('settlement day'!AS$3,NYH!$A$4:$BB$4,0))</f>
        <v/>
      </c>
      <c r="AZ51" s="152">
        <f>INDEX(NYH!$A$4:$CC$1048576,MATCH('settlement day'!$B$3,NYH!$A$4:$A$1048576,0),MATCH('settlement day'!AV$3,NYH!$A$4:$CC$4,0))</f>
        <v/>
      </c>
      <c r="BA51" s="152">
        <f>INDEX(NYH!$A$4:$CC$1048576,MATCH('settlement day'!$B$3,NYH!$A$4:$A$1048576,0),MATCH('settlement day'!AW$3,NYH!$A$4:$CC$4,0))</f>
        <v/>
      </c>
      <c r="BB51" s="152">
        <f>INDEX(NYH!$A$4:$CC$1048576,MATCH('settlement day'!$B$3,NYH!$A$4:$A$1048576,0),MATCH('settlement day'!AX$3,NYH!$A$4:$CC$4,0))</f>
        <v/>
      </c>
      <c r="BC51" s="152">
        <f>INDEX(NYH!$A$4:$CC$1048576,MATCH('settlement day'!$B$3,NYH!$A$4:$A$1048576,0),MATCH('settlement day'!AY$3,NYH!$A$4:$CC$4,0))</f>
        <v/>
      </c>
      <c r="BD51" s="152">
        <f>INDEX(NYH!$A$4:$CC$1048576,MATCH('settlement day'!$B$3,NYH!$A$4:$A$1048576,0),MATCH('settlement day'!AZ$3,NYH!$A$4:$CC$4,0))</f>
        <v/>
      </c>
      <c r="BE51" s="152">
        <f>INDEX(NYH!$A$4:$CC$1048576,MATCH('settlement day'!$B$3,NYH!$A$4:$A$1048576,0),MATCH('settlement day'!BA$3,NYH!$A$4:$CC$4,0))</f>
        <v/>
      </c>
      <c r="BF51" s="152">
        <f>INDEX(NYH!$A$4:$CC$1048576,MATCH('settlement day'!$B$3,NYH!$A$4:$A$1048576,0),MATCH('settlement day'!BB$3,NYH!$A$4:$CC$4,0))</f>
        <v/>
      </c>
      <c r="BG51" s="152">
        <f>INDEX(NYH!$A$4:$CC$1048576,MATCH('settlement day'!$B$3,NYH!$A$4:$A$1048576,0),MATCH('settlement day'!BC$3,NYH!$A$4:$CC$4,0))</f>
        <v/>
      </c>
      <c r="BH51" s="152">
        <f>INDEX(NYH!$A$4:$CC$1048576,MATCH('settlement day'!$B$3,NYH!$A$4:$A$1048576,0),MATCH('settlement day'!BD$3,NYH!$A$4:$CC$4,0))</f>
        <v/>
      </c>
      <c r="BI51" s="152">
        <f>INDEX(NYH!$A$4:$CC$1048576,MATCH('settlement day'!$B$3,NYH!$A$4:$A$1048576,0),MATCH('settlement day'!BE$3,NYH!$A$4:$CC$4,0))</f>
        <v/>
      </c>
      <c r="BJ51" s="152">
        <f>INDEX(NYH!$A$4:$CC$1048576,MATCH('settlement day'!$B$3,NYH!$A$4:$A$1048576,0),MATCH('settlement day'!BF$3,NYH!$A$4:$CC$4,0))</f>
        <v/>
      </c>
      <c r="BK51" s="152">
        <f>INDEX(NYH!$A$4:$CC$1048576,MATCH('settlement day'!$B$3,NYH!$A$4:$A$1048576,0),MATCH('settlement day'!BG$3,NYH!$A$4:$CC$4,0))</f>
        <v/>
      </c>
      <c r="BL51" s="152">
        <f>INDEX(NYH!$A$4:$CC$1048576,MATCH('settlement day'!$B$3,NYH!$A$4:$A$1048576,0),MATCH('settlement day'!BH$3,NYH!$A$4:$CC$4,0))</f>
        <v/>
      </c>
      <c r="BM51" s="152">
        <f>INDEX(NYH!$A$4:$CC$1048576,MATCH('settlement day'!$B$3,NYH!$A$4:$A$1048576,0),MATCH('settlement day'!BI$3,NYH!$A$4:$CC$4,0))</f>
        <v/>
      </c>
      <c r="BN51" s="152">
        <f>INDEX(NYH!$A$4:$CC$1048576,MATCH('settlement day'!$B$3,NYH!$A$4:$A$1048576,0),MATCH('settlement day'!BJ$3,NYH!$A$4:$CC$4,0))</f>
        <v/>
      </c>
      <c r="BO51" s="152">
        <f>INDEX(NYH!$A$4:$CC$1048576,MATCH('settlement day'!$B$3,NYH!$A$4:$A$1048576,0),MATCH('settlement day'!BK$3,NYH!$A$4:$CC$4,0))</f>
        <v/>
      </c>
    </row>
    <row r="52">
      <c r="B52" s="139" t="inlineStr">
        <is>
          <t>day before D-1</t>
        </is>
      </c>
      <c r="C52" s="152">
        <f>+RBOB!C58</f>
        <v/>
      </c>
      <c r="D52" s="152">
        <f>+RBOB!D58</f>
        <v/>
      </c>
      <c r="E52" s="152">
        <f>+RBOB!E58</f>
        <v/>
      </c>
      <c r="F52" s="384">
        <f>+RBOB!F93</f>
        <v/>
      </c>
      <c r="G52" s="384">
        <f>+RBOB!G93</f>
        <v/>
      </c>
      <c r="H52" s="152">
        <f>+NYH!I81</f>
        <v/>
      </c>
      <c r="I52" s="152">
        <f>+NYH!J94</f>
        <v/>
      </c>
      <c r="J52" s="152">
        <f>+NYH!K122</f>
        <v/>
      </c>
      <c r="K52" s="152">
        <f>+NYH!L138</f>
        <v/>
      </c>
      <c r="L52" s="152">
        <f>+NYH!M201</f>
        <v/>
      </c>
      <c r="M52" s="152">
        <f>+NYH!N201</f>
        <v/>
      </c>
      <c r="N52" s="152">
        <f>+NYH!O243</f>
        <v/>
      </c>
      <c r="O52" s="152">
        <f>+NYH!P243</f>
        <v/>
      </c>
      <c r="P52" s="152">
        <f>+NYH!Q268</f>
        <v/>
      </c>
      <c r="Q52" s="152">
        <f>+NYH!R285</f>
        <v/>
      </c>
      <c r="R52" s="152">
        <f>+NYH!S309</f>
        <v/>
      </c>
      <c r="S52" s="152">
        <f>OFFSET(INDEX(NYH!$A$4:$BB$1048576,MATCH('settlement day'!$B$3,NYH!$A$4:$A$1048576,0),MATCH('settlement day'!S$3,NYH!$A$4:$BB$4,0)),-1,0)</f>
        <v/>
      </c>
      <c r="U52" s="152">
        <f>OFFSET(INDEX(NYH!$A$4:$BB$1048576,MATCH('settlement day'!$B$3,NYH!$A$4:$A$1048576,0),MATCH('settlement day'!T$3,NYH!$A$4:$BB$4,0)),-1,0)</f>
        <v/>
      </c>
      <c r="W52" s="152">
        <f>OFFSET(INDEX(NYH!$A$4:$BB$1048576,MATCH('settlement day'!$B$3,NYH!$A$4:$A$1048576,0),MATCH('settlement day'!U$3,NYH!$A$4:$BB$4,0)),-1,0)</f>
        <v/>
      </c>
      <c r="X52" s="152">
        <f>OFFSET(INDEX(NYH!$A$4:$BB$1048576,MATCH('settlement day'!$B$3,NYH!$A$4:$A$1048576,0),MATCH('settlement day'!W$3,NYH!$A$4:$BB$4,0)),-1,0)</f>
        <v/>
      </c>
      <c r="Y52" s="152">
        <f>OFFSET(INDEX(NYH!$A$4:$BB$1048576,MATCH('settlement day'!$B$3,NYH!$A$4:$A$1048576,0),MATCH('settlement day'!X$3,NYH!$A$4:$BB$4,0)),-1,0)</f>
        <v/>
      </c>
      <c r="Z52" s="152">
        <f>OFFSET(INDEX(NYH!$A$4:$BB$1048576,MATCH('settlement day'!$B$3,NYH!$A$4:$A$1048576,0),MATCH('settlement day'!Y$3,NYH!$A$4:$BB$4,0)),-1,0)</f>
        <v/>
      </c>
      <c r="AA52" s="152">
        <f>OFFSET(INDEX(NYH!$A$4:$BB$1048576,MATCH('settlement day'!$B$3,NYH!$A$4:$A$1048576,0),MATCH('settlement day'!Z$3,NYH!$A$4:$BB$4,0)),-1,0)</f>
        <v/>
      </c>
      <c r="AB52" s="799">
        <f>OFFSET(INDEX(NYH!$A$4:$BB$1048576,MATCH('settlement day'!$B$3,NYH!$A$4:$A$1048576,0),MATCH('settlement day'!AB$3,NYH!$A$4:$BB$4,0)),-1,0)</f>
        <v/>
      </c>
      <c r="AC52" s="799">
        <f>OFFSET(INDEX(NYH!$A$4:$BB$1048576,MATCH('settlement day'!$B$3,NYH!$A$4:$A$1048576,0),MATCH('settlement day'!AC$3,NYH!$A$4:$BB$4,0)),-1,0)</f>
        <v/>
      </c>
      <c r="AD52" s="799">
        <f>OFFSET(INDEX(NYH!$A$4:$BB$1048576,MATCH('settlement day'!$B$3,NYH!$A$4:$A$1048576,0),MATCH('settlement day'!AD$3,NYH!$A$4:$BB$4,0)),-1,0)</f>
        <v/>
      </c>
      <c r="AE52" s="799">
        <f>OFFSET(INDEX(NYH!$A$4:$BB$1048576,MATCH('settlement day'!$B$3,NYH!$A$4:$A$1048576,0),MATCH('settlement day'!AE$3,NYH!$A$4:$BB$4,0)),-1,0)</f>
        <v/>
      </c>
      <c r="AF52" s="799">
        <f>OFFSET(INDEX(NYH!$A$4:$BB$1048576,MATCH('settlement day'!$B$3,NYH!$A$4:$A$1048576,0),MATCH('settlement day'!AF$3,NYH!$A$4:$BB$4,0)),-1,0)</f>
        <v/>
      </c>
      <c r="AG52" s="799">
        <f>OFFSET(INDEX(NYH!$A$4:$BB$1048576,MATCH('settlement day'!$B$3,NYH!$A$4:$A$1048576,0),MATCH('settlement day'!AG$3,NYH!$A$4:$BB$4,0)),-1,0)</f>
        <v/>
      </c>
      <c r="AH52" s="799">
        <f>OFFSET(INDEX(NYH!$A$4:$BB$1048576,MATCH('settlement day'!$B$3,NYH!$A$4:$A$1048576,0),MATCH('settlement day'!AH$3,NYH!$A$4:$BB$4,0)),-1,0)</f>
        <v/>
      </c>
      <c r="AI52" s="799">
        <f>OFFSET(INDEX(NYH!$A$4:$BB$1048576,MATCH('settlement day'!$B$3,NYH!$A$4:$A$1048576,0),MATCH('settlement day'!AI$3,NYH!$A$4:$BB$4,0)),-1,0)</f>
        <v/>
      </c>
      <c r="AJ52" s="799">
        <f>OFFSET(INDEX(NYH!$A$4:$BB$1048576,MATCH('settlement day'!$B$3,NYH!$A$4:$A$1048576,0),MATCH('settlement day'!AJ$3,NYH!$A$4:$BB$4,0)),-1,0)</f>
        <v/>
      </c>
      <c r="AK52" s="799">
        <f>OFFSET(INDEX(NYH!$A$4:$BB$1048576,MATCH('settlement day'!$B$3,NYH!$A$4:$A$1048576,0),MATCH('settlement day'!AK$3,NYH!$A$4:$BB$4,0)),-1,0)</f>
        <v/>
      </c>
      <c r="AM52" s="152">
        <f>OFFSET(INDEX(NYH!$A$4:$BB$1048576,MATCH('settlement day'!$B$3,NYH!$A$4:$A$1048576,0),MATCH('settlement day'!AL$3,NYH!$A$4:$BB$4,0)),-1,0)</f>
        <v/>
      </c>
      <c r="AN52" s="152">
        <f>OFFSET(INDEX(NYH!$A$4:$BB$1048576,MATCH('settlement day'!$B$3,NYH!$A$4:$A$1048576,0),MATCH('settlement day'!AM$3,NYH!$A$4:$BB$4,0)),-1,0)</f>
        <v/>
      </c>
      <c r="AO52" s="152">
        <f>OFFSET(INDEX(NYH!$A$4:$BB$1048576,MATCH('settlement day'!$B$3,NYH!$A$4:$A$1048576,0),MATCH('settlement day'!AN$3,NYH!$A$4:$BB$4,0)),-1,0)</f>
        <v/>
      </c>
      <c r="AP52" s="152">
        <f>OFFSET(INDEX(NYH!$A$4:$BB$1048576,MATCH('settlement day'!$B$3,NYH!$A$4:$A$1048576,0),MATCH('settlement day'!AO$3,NYH!$A$4:$BB$4,0)),-1,0)</f>
        <v/>
      </c>
      <c r="AQ52" s="152">
        <f>OFFSET(INDEX(NYH!$A$4:$BB$1048576,MATCH('settlement day'!$B$3,NYH!$A$4:$A$1048576,0),MATCH('settlement day'!AP$3,NYH!$A$4:$BB$4,0)),-1,0)</f>
        <v/>
      </c>
      <c r="AR52" s="152">
        <f>OFFSET(INDEX(NYH!$A$4:$BB$1048576,MATCH('settlement day'!$B$3,NYH!$A$4:$A$1048576,0),MATCH('settlement day'!AQ$3,NYH!$A$4:$BB$4,0)),-1,0)</f>
        <v/>
      </c>
      <c r="AS52" s="152">
        <f>OFFSET(INDEX(NYH!$A$4:$BB$1048576,MATCH('settlement day'!$B$3,NYH!$A$4:$A$1048576,0),MATCH('settlement day'!AR$3,NYH!$A$4:$BB$4,0)),-1,0)</f>
        <v/>
      </c>
      <c r="AY52" s="152">
        <f>OFFSET(INDEX(NYH!$A$4:$BB$1048576,MATCH('settlement day'!$B$3,NYH!$A$4:$A$1048576,0),MATCH('settlement day'!AS$3,NYH!$A$4:$BB$4,0)),-1,0)</f>
        <v/>
      </c>
      <c r="AZ52" s="152">
        <f>OFFSET(INDEX(NYH!$A$4:$CC$1048576,MATCH('settlement day'!$B$3,NYH!$A$4:$A$1048576,0),MATCH('settlement day'!AV$3,NYH!$A$4:$CC$4,0)),-1,0)</f>
        <v/>
      </c>
      <c r="BA52" s="152">
        <f>OFFSET(INDEX(NYH!$A$4:$CC$1048576,MATCH('settlement day'!$B$3,NYH!$A$4:$A$1048576,0),MATCH('settlement day'!AW$3,NYH!$A$4:$CC$4,0)),-1,0)</f>
        <v/>
      </c>
      <c r="BB52" s="152">
        <f>OFFSET(INDEX(NYH!$A$4:$CC$1048576,MATCH('settlement day'!$B$3,NYH!$A$4:$A$1048576,0),MATCH('settlement day'!AX$3,NYH!$A$4:$CC$4,0)),-1,0)</f>
        <v/>
      </c>
      <c r="BC52" s="152">
        <f>OFFSET(INDEX(NYH!$A$4:$CC$1048576,MATCH('settlement day'!$B$3,NYH!$A$4:$A$1048576,0),MATCH('settlement day'!AY$3,NYH!$A$4:$CC$4,0)),-1,0)</f>
        <v/>
      </c>
      <c r="BD52" s="152">
        <f>OFFSET(INDEX(NYH!$A$4:$CC$1048576,MATCH('settlement day'!$B$3,NYH!$A$4:$A$1048576,0),MATCH('settlement day'!AZ$3,NYH!$A$4:$CC$4,0)),-1,0)</f>
        <v/>
      </c>
      <c r="BE52" s="152">
        <f>OFFSET(INDEX(NYH!$A$4:$CC$1048576,MATCH('settlement day'!$B$3,NYH!$A$4:$A$1048576,0),MATCH('settlement day'!BA$3,NYH!$A$4:$CC$4,0)),-1,0)</f>
        <v/>
      </c>
      <c r="BF52" s="152">
        <f>OFFSET(INDEX(NYH!$A$4:$CC$1048576,MATCH('settlement day'!$B$3,NYH!$A$4:$A$1048576,0),MATCH('settlement day'!BB$3,NYH!$A$4:$CC$4,0)),-1,0)</f>
        <v/>
      </c>
      <c r="BG52" s="152">
        <f>OFFSET(INDEX(NYH!$A$4:$CC$1048576,MATCH('settlement day'!$B$3,NYH!$A$4:$A$1048576,0),MATCH('settlement day'!BC$3,NYH!$A$4:$CC$4,0)),-1,0)</f>
        <v/>
      </c>
      <c r="BH52" s="152">
        <f>OFFSET(INDEX(NYH!$A$4:$CC$1048576,MATCH('settlement day'!$B$3,NYH!$A$4:$A$1048576,0),MATCH('settlement day'!BD$3,NYH!$A$4:$CC$4,0)),-1,0)</f>
        <v/>
      </c>
      <c r="BI52" s="152">
        <f>OFFSET(INDEX(NYH!$A$4:$CC$1048576,MATCH('settlement day'!$B$3,NYH!$A$4:$A$1048576,0),MATCH('settlement day'!BE$3,NYH!$A$4:$CC$4,0)),-1,0)</f>
        <v/>
      </c>
      <c r="BJ52" s="152">
        <f>OFFSET(INDEX(NYH!$A$4:$CC$1048576,MATCH('settlement day'!$B$3,NYH!$A$4:$A$1048576,0),MATCH('settlement day'!BF$3,NYH!$A$4:$CC$4,0)),-1,0)</f>
        <v/>
      </c>
      <c r="BK52" s="152">
        <f>OFFSET(INDEX(NYH!$A$4:$CC$1048576,MATCH('settlement day'!$B$3,NYH!$A$4:$A$1048576,0),MATCH('settlement day'!BG$3,NYH!$A$4:$CC$4,0)),-1,0)</f>
        <v/>
      </c>
      <c r="BL52" s="152">
        <f>OFFSET(INDEX(NYH!$A$4:$CC$1048576,MATCH('settlement day'!$B$3,NYH!$A$4:$A$1048576,0),MATCH('settlement day'!BH$3,NYH!$A$4:$CC$4,0)),-1,0)</f>
        <v/>
      </c>
      <c r="BM52" s="152">
        <f>OFFSET(INDEX(NYH!$A$4:$CC$1048576,MATCH('settlement day'!$B$3,NYH!$A$4:$A$1048576,0),MATCH('settlement day'!BI$3,NYH!$A$4:$CC$4,0)),-1,0)</f>
        <v/>
      </c>
      <c r="BN52" s="152">
        <f>OFFSET(INDEX(NYH!$A$4:$CC$1048576,MATCH('settlement day'!$B$3,NYH!$A$4:$A$1048576,0),MATCH('settlement day'!BJ$3,NYH!$A$4:$CC$4,0)),-1,0)</f>
        <v/>
      </c>
      <c r="BO52" s="152">
        <f>OFFSET(INDEX(NYH!$A$4:$CC$1048576,MATCH('settlement day'!$B$3,NYH!$A$4:$A$1048576,0),MATCH('settlement day'!BK$3,NYH!$A$4:$CC$4,0)),-1,0)</f>
        <v/>
      </c>
    </row>
    <row r="53" ht="15.75" customHeight="1" s="1129" thickBot="1">
      <c r="B53" s="142" t="inlineStr">
        <is>
          <t>Variation</t>
        </is>
      </c>
      <c r="C53" s="1398">
        <f>C51-C52</f>
        <v/>
      </c>
      <c r="D53" s="1398">
        <f>D51-D52</f>
        <v/>
      </c>
      <c r="E53" s="1398">
        <f>E51-E52</f>
        <v/>
      </c>
      <c r="F53" s="1449">
        <f>F51-F52</f>
        <v/>
      </c>
      <c r="G53" s="1449">
        <f>G51-G52</f>
        <v/>
      </c>
      <c r="H53" s="1398">
        <f>H51-H52</f>
        <v/>
      </c>
      <c r="I53" s="1398">
        <f>I51-I52</f>
        <v/>
      </c>
      <c r="J53" s="1398">
        <f>J51-J52</f>
        <v/>
      </c>
      <c r="K53" s="1398">
        <f>K51-K52</f>
        <v/>
      </c>
      <c r="L53" s="1398">
        <f>L51-L52</f>
        <v/>
      </c>
      <c r="M53" s="1398">
        <f>M51-M52</f>
        <v/>
      </c>
      <c r="N53" s="1398">
        <f>N51-N52</f>
        <v/>
      </c>
      <c r="O53" s="1398">
        <f>O51-O52</f>
        <v/>
      </c>
      <c r="P53" s="1398">
        <f>P51-P52</f>
        <v/>
      </c>
      <c r="Q53" s="1398">
        <f>Q51-Q52</f>
        <v/>
      </c>
      <c r="R53" s="1398">
        <f>R51-R52</f>
        <v/>
      </c>
      <c r="S53" s="1398">
        <f>S51-S52</f>
        <v/>
      </c>
      <c r="U53" s="1398">
        <f>U51-U52</f>
        <v/>
      </c>
      <c r="W53" s="1398">
        <f>W51-W52</f>
        <v/>
      </c>
      <c r="X53" s="1398">
        <f>X51-X52</f>
        <v/>
      </c>
      <c r="Y53" s="1398">
        <f>Y51-Y52</f>
        <v/>
      </c>
      <c r="Z53" s="1398">
        <f>Z51-Z52</f>
        <v/>
      </c>
      <c r="AA53" s="1398">
        <f>AA51-AA52</f>
        <v/>
      </c>
      <c r="AB53" s="1398">
        <f>AB51-AB52</f>
        <v/>
      </c>
      <c r="AC53" s="1398">
        <f>AC51-AC52</f>
        <v/>
      </c>
      <c r="AD53" s="1398">
        <f>AD51-AD52</f>
        <v/>
      </c>
      <c r="AE53" s="1398">
        <f>AE51-AE52</f>
        <v/>
      </c>
      <c r="AF53" s="1398">
        <f>AF51-AF52</f>
        <v/>
      </c>
      <c r="AG53" s="1398">
        <f>AG51-AG52</f>
        <v/>
      </c>
      <c r="AH53" s="1398">
        <f>AH51-AH52</f>
        <v/>
      </c>
      <c r="AI53" s="1398">
        <f>AI51-AI52</f>
        <v/>
      </c>
      <c r="AJ53" s="1398">
        <f>AJ51-AJ52</f>
        <v/>
      </c>
      <c r="AK53" s="1398">
        <f>AK51-AK52</f>
        <v/>
      </c>
      <c r="AM53" s="1398">
        <f>AM51-AM52</f>
        <v/>
      </c>
      <c r="AN53" s="1398">
        <f>AN51-AN52</f>
        <v/>
      </c>
      <c r="AO53" s="1398">
        <f>AO51-AO52</f>
        <v/>
      </c>
      <c r="AP53" s="1398">
        <f>AP51-AP52</f>
        <v/>
      </c>
      <c r="AQ53" s="1398">
        <f>AQ51-AQ52</f>
        <v/>
      </c>
      <c r="AR53" s="1398">
        <f>AR51-AR52</f>
        <v/>
      </c>
      <c r="AS53" s="1398">
        <f>AS51-AS52</f>
        <v/>
      </c>
      <c r="AY53" s="1398">
        <f>AY51-AY52</f>
        <v/>
      </c>
      <c r="AZ53" s="1398">
        <f>AZ51-AZ52</f>
        <v/>
      </c>
      <c r="BA53" s="1398">
        <f>BA51-BA52</f>
        <v/>
      </c>
      <c r="BB53" s="1398">
        <f>BB51-BB52</f>
        <v/>
      </c>
      <c r="BC53" s="1398">
        <f>BC51-BC52</f>
        <v/>
      </c>
      <c r="BD53" s="1398">
        <f>BD51-BD52</f>
        <v/>
      </c>
      <c r="BE53" s="1398">
        <f>BE51-BE52</f>
        <v/>
      </c>
      <c r="BF53" s="1398">
        <f>BF51-BF52</f>
        <v/>
      </c>
      <c r="BG53" s="1398">
        <f>BG51-BG52</f>
        <v/>
      </c>
      <c r="BH53" s="1398">
        <f>BH51-BH52</f>
        <v/>
      </c>
      <c r="BI53" s="1398">
        <f>BI51-BI52</f>
        <v/>
      </c>
      <c r="BJ53" s="1398">
        <f>BJ51-BJ52</f>
        <v/>
      </c>
      <c r="BK53" s="1398">
        <f>BK51-BK52</f>
        <v/>
      </c>
      <c r="BL53" s="1398">
        <f>BL51-BL52</f>
        <v/>
      </c>
      <c r="BM53" s="1398">
        <f>BM51-BM52</f>
        <v/>
      </c>
      <c r="BN53" s="1398">
        <f>BN51-BN52</f>
        <v/>
      </c>
      <c r="BO53" s="1398">
        <f>BO51-BO52</f>
        <v/>
      </c>
    </row>
    <row r="54">
      <c r="X54" s="769" t="n"/>
      <c r="Y54" s="769" t="n"/>
      <c r="Z54" s="769" t="n"/>
      <c r="AA54" s="769" t="n"/>
    </row>
  </sheetData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3:AA1135"/>
  <sheetViews>
    <sheetView zoomScale="110" zoomScaleNormal="110" workbookViewId="0">
      <pane xSplit="1" ySplit="4" topLeftCell="B1071" activePane="bottomRight" state="frozen"/>
      <selection pane="topRight" activeCell="B1" sqref="B1"/>
      <selection pane="bottomLeft" activeCell="A5" sqref="A5"/>
      <selection pane="bottomRight" activeCell="K1075" sqref="K1075"/>
    </sheetView>
  </sheetViews>
  <sheetFormatPr baseColWidth="10" defaultColWidth="8.7109375" defaultRowHeight="15"/>
  <cols>
    <col width="12.42578125" customWidth="1" style="1129" min="1" max="1"/>
    <col width="10.42578125" customWidth="1" style="1129" min="2" max="2"/>
    <col width="9.42578125" customWidth="1" style="1129" min="3" max="4"/>
    <col width="10.42578125" customWidth="1" style="1129" min="5" max="5"/>
    <col width="10.42578125" customWidth="1" style="1129" min="7" max="7"/>
    <col width="16.5703125" customWidth="1" style="1129" min="11" max="11"/>
    <col width="11.42578125" customWidth="1" style="1129" min="22" max="22"/>
    <col width="11.5703125" bestFit="1" customWidth="1" style="1129" min="23" max="23"/>
    <col width="8.5703125" bestFit="1" customWidth="1" style="1129" min="26" max="26"/>
  </cols>
  <sheetData>
    <row r="1" ht="8.1" customHeight="1" s="1129"/>
    <row r="2" ht="6.6" customHeight="1" s="1129"/>
    <row r="3" ht="16.5" customHeight="1" s="1129" thickBot="1">
      <c r="B3" s="1450" t="inlineStr">
        <is>
          <t>Platts</t>
        </is>
      </c>
      <c r="C3" s="1450" t="n"/>
      <c r="D3" s="1450" t="n"/>
      <c r="E3" s="1450" t="n"/>
      <c r="F3" s="1450" t="n"/>
      <c r="G3" s="1450" t="n"/>
      <c r="H3" s="1450" t="n"/>
      <c r="I3" s="1450" t="n"/>
      <c r="J3" s="1450" t="n"/>
      <c r="K3" s="1450" t="n"/>
      <c r="L3" s="1127" t="inlineStr">
        <is>
          <t>Ethanol US phys spot - OPIS</t>
        </is>
      </c>
      <c r="R3" s="1126" t="inlineStr">
        <is>
          <t>RINs current year - OPIS</t>
        </is>
      </c>
      <c r="V3" s="719" t="inlineStr">
        <is>
          <t>CBIOS</t>
        </is>
      </c>
      <c r="W3" s="1126" t="inlineStr">
        <is>
          <t>RINs current year - Platts</t>
        </is>
      </c>
    </row>
    <row r="4" ht="86.45" customHeight="1" s="1129" thickBot="1">
      <c r="B4" s="716" t="inlineStr">
        <is>
          <t>Platts CHICAGO (cpg)</t>
        </is>
      </c>
      <c r="C4" s="716" t="inlineStr">
        <is>
          <t>Platts T2 (eur/cbm)</t>
        </is>
      </c>
      <c r="D4" s="1451" t="n"/>
      <c r="E4" s="717" t="inlineStr">
        <is>
          <t>Platts Hydrous (brl/cbm)</t>
        </is>
      </c>
      <c r="F4" s="1452" t="inlineStr">
        <is>
          <t>Hydrous ANP - FOB Santos/Paranagua ($/cu m)</t>
        </is>
      </c>
      <c r="G4" s="716" t="inlineStr">
        <is>
          <t>Platts Anhydrous (brl/cbm)</t>
        </is>
      </c>
      <c r="H4" s="716" t="inlineStr">
        <is>
          <t>Platts FOB Brazil (usd/cbm)</t>
        </is>
      </c>
      <c r="I4" s="1453" t="inlineStr">
        <is>
          <t>Anhydrous NNE Brazil delivered Suape* (R$/cu m)</t>
        </is>
      </c>
      <c r="J4" s="716" t="inlineStr">
        <is>
          <t>Platts FOB Grade B (usd/cbm)</t>
        </is>
      </c>
      <c r="K4" s="1453" t="inlineStr">
        <is>
          <t>Spot Ex-mill Ribeirao Hydrous expressed as
Raw Sugar equivalent (basis 96 degrees pol) (¢/lb)</t>
        </is>
      </c>
      <c r="L4" s="718" t="inlineStr">
        <is>
          <t>OPIS Chicago</t>
        </is>
      </c>
      <c r="M4" s="718" t="inlineStr">
        <is>
          <t>OPIS Rule 11</t>
        </is>
      </c>
      <c r="N4" s="718" t="inlineStr">
        <is>
          <t>OPIS New York</t>
        </is>
      </c>
      <c r="O4" s="718" t="inlineStr">
        <is>
          <t>OPIS Gulf Coast</t>
        </is>
      </c>
      <c r="P4" s="718" t="inlineStr">
        <is>
          <t>OPIS Florida</t>
        </is>
      </c>
      <c r="Q4" s="718" t="inlineStr">
        <is>
          <t>OPIS California</t>
        </is>
      </c>
      <c r="R4" s="99" t="inlineStr">
        <is>
          <t>D6</t>
        </is>
      </c>
      <c r="S4" s="99" t="inlineStr">
        <is>
          <t>D4</t>
        </is>
      </c>
      <c r="T4" s="99" t="inlineStr">
        <is>
          <t>D5</t>
        </is>
      </c>
      <c r="U4" s="99" t="inlineStr">
        <is>
          <t>CARB ($/CI)</t>
        </is>
      </c>
      <c r="V4" s="720" t="inlineStr">
        <is>
          <t>Cbio (R$/Cb)</t>
        </is>
      </c>
      <c r="W4" s="99" t="inlineStr">
        <is>
          <t>D6-P</t>
        </is>
      </c>
      <c r="X4" s="99" t="inlineStr">
        <is>
          <t>D4-P</t>
        </is>
      </c>
      <c r="Y4" s="99" t="inlineStr">
        <is>
          <t>D5-P</t>
        </is>
      </c>
      <c r="Z4" s="99" t="inlineStr">
        <is>
          <t>CARB ($/ton)</t>
        </is>
      </c>
      <c r="AA4" s="718" t="inlineStr">
        <is>
          <t>ETBE Northwest Europe ($/mt) FOB ARA</t>
        </is>
      </c>
    </row>
    <row r="5">
      <c r="A5" s="1112" t="n">
        <v>44286</v>
      </c>
      <c r="B5" t="n">
        <v>192.1</v>
      </c>
      <c r="C5" t="n">
        <v>543.25</v>
      </c>
      <c r="D5" t="n">
        <v>2.0125</v>
      </c>
      <c r="E5" t="n">
        <v>2850</v>
      </c>
      <c r="F5" t="n">
        <v>436</v>
      </c>
      <c r="G5" t="n">
        <v>2775</v>
      </c>
      <c r="H5" t="n">
        <v>488</v>
      </c>
      <c r="J5" t="n">
        <v>466</v>
      </c>
      <c r="K5" t="n">
        <v>12.54</v>
      </c>
      <c r="L5" s="103" t="n">
        <v>1.8675</v>
      </c>
      <c r="M5" s="103" t="n">
        <v>1.875</v>
      </c>
      <c r="N5" s="103" t="n">
        <v>1.97</v>
      </c>
      <c r="O5" s="103" t="n">
        <v>1.97</v>
      </c>
      <c r="P5" s="103" t="n">
        <v>2.11</v>
      </c>
      <c r="Q5" s="103" t="n">
        <v>2.265</v>
      </c>
      <c r="R5" s="103" t="n">
        <v>1.2975</v>
      </c>
      <c r="S5" s="103" t="n">
        <v>1.38</v>
      </c>
      <c r="T5" s="103" t="n">
        <v>1.375</v>
      </c>
      <c r="U5" t="n">
        <v>0.015485</v>
      </c>
      <c r="V5" s="1454" t="n">
        <v>28.485078</v>
      </c>
    </row>
    <row r="6">
      <c r="A6" s="1112" t="n">
        <v>44287</v>
      </c>
      <c r="B6" t="n">
        <v>191.45</v>
      </c>
      <c r="C6" t="n">
        <v>543.75</v>
      </c>
      <c r="E6" t="n">
        <v>2850</v>
      </c>
      <c r="F6" t="n">
        <v>434</v>
      </c>
      <c r="G6" t="n">
        <v>2775</v>
      </c>
      <c r="H6" t="n">
        <v>486</v>
      </c>
      <c r="J6" t="n">
        <v>464</v>
      </c>
      <c r="K6" t="n">
        <v>12.49</v>
      </c>
      <c r="L6" s="103" t="n">
        <v>1.9175</v>
      </c>
      <c r="M6" s="103" t="n">
        <v>1.89875</v>
      </c>
      <c r="N6" s="103" t="n">
        <v>1.99</v>
      </c>
      <c r="O6" s="103" t="n">
        <v>2.02</v>
      </c>
      <c r="P6" s="103" t="n">
        <v>2.105</v>
      </c>
      <c r="Q6" s="103" t="n">
        <v>2.29</v>
      </c>
      <c r="R6" s="103" t="n">
        <v>1.32625</v>
      </c>
      <c r="S6" s="103" t="n">
        <v>1.405</v>
      </c>
      <c r="T6" s="103" t="n">
        <v>1.4</v>
      </c>
      <c r="U6" t="n">
        <v>0.015405</v>
      </c>
      <c r="V6" s="1454" t="n">
        <v>28.732344</v>
      </c>
    </row>
    <row r="7">
      <c r="A7" s="1112" t="n">
        <v>44291</v>
      </c>
      <c r="B7" t="n">
        <v>190.6</v>
      </c>
      <c r="C7" s="192" t="n"/>
      <c r="D7" s="192" t="n"/>
      <c r="E7" t="n">
        <v>2855</v>
      </c>
      <c r="F7" t="n">
        <v>437</v>
      </c>
      <c r="G7" t="n">
        <v>2775</v>
      </c>
      <c r="H7" t="n">
        <v>488</v>
      </c>
      <c r="J7" t="n">
        <v>467</v>
      </c>
      <c r="K7" t="n">
        <v>12.57</v>
      </c>
      <c r="L7" s="103" t="n">
        <v>1.9075</v>
      </c>
      <c r="M7" s="103" t="n">
        <v>1.89</v>
      </c>
      <c r="N7" s="103" t="n">
        <v>1.99</v>
      </c>
      <c r="O7" s="103" t="n">
        <v>2.005</v>
      </c>
      <c r="P7" s="103" t="n">
        <v>2.1</v>
      </c>
      <c r="Q7" s="103" t="n">
        <v>2.29</v>
      </c>
      <c r="R7" s="103" t="n">
        <v>1.34</v>
      </c>
      <c r="S7" s="103" t="n">
        <v>1.4275</v>
      </c>
      <c r="T7" s="103" t="n">
        <v>1.4225</v>
      </c>
      <c r="U7" t="n">
        <v>0.015405</v>
      </c>
      <c r="V7" s="1454" t="n">
        <v>28.972727</v>
      </c>
    </row>
    <row r="8">
      <c r="A8" s="1112" t="n">
        <v>44292</v>
      </c>
      <c r="B8" t="n">
        <v>190.95</v>
      </c>
      <c r="C8" t="n">
        <v>534.75</v>
      </c>
      <c r="E8" t="n">
        <v>2855</v>
      </c>
      <c r="F8" t="n">
        <v>443</v>
      </c>
      <c r="G8" t="n">
        <v>2695</v>
      </c>
      <c r="H8" t="n">
        <v>481</v>
      </c>
      <c r="J8" t="n">
        <v>473</v>
      </c>
      <c r="K8" t="n">
        <v>12.74</v>
      </c>
      <c r="L8" s="103" t="n">
        <v>1.91</v>
      </c>
      <c r="M8" s="103" t="n">
        <v>1.895</v>
      </c>
      <c r="N8" s="103" t="n">
        <v>1.9925</v>
      </c>
      <c r="O8" s="103" t="n">
        <v>2.01</v>
      </c>
      <c r="P8" s="103" t="n">
        <v>2.11</v>
      </c>
      <c r="Q8" s="103" t="n">
        <v>2.2275</v>
      </c>
      <c r="R8" s="103" t="n">
        <v>1.345</v>
      </c>
      <c r="S8" s="103" t="n">
        <v>1.4325</v>
      </c>
      <c r="T8" s="103" t="n">
        <v>1.4275</v>
      </c>
      <c r="U8" t="n">
        <v>0.014505</v>
      </c>
      <c r="V8" s="1454" t="n">
        <v>29.398536</v>
      </c>
    </row>
    <row r="9">
      <c r="A9" s="1112" t="n">
        <v>44293</v>
      </c>
      <c r="B9" t="n">
        <v>192.7</v>
      </c>
      <c r="C9" t="n">
        <v>535</v>
      </c>
      <c r="E9" t="n">
        <v>2855</v>
      </c>
      <c r="F9" t="n">
        <v>442</v>
      </c>
      <c r="G9" t="n">
        <v>2695</v>
      </c>
      <c r="H9" t="n">
        <v>480</v>
      </c>
      <c r="J9" t="n">
        <v>472</v>
      </c>
      <c r="K9" t="n">
        <v>12.7</v>
      </c>
      <c r="L9" s="103" t="n">
        <v>1.9275</v>
      </c>
      <c r="M9" s="103" t="n">
        <v>1.9</v>
      </c>
      <c r="N9" s="103" t="n">
        <v>2.0075</v>
      </c>
      <c r="O9" s="103" t="n">
        <v>2.025</v>
      </c>
      <c r="P9" s="103" t="n">
        <v>2.125</v>
      </c>
      <c r="Q9" s="103" t="n">
        <v>2.24</v>
      </c>
      <c r="R9" s="103" t="n">
        <v>1.33</v>
      </c>
      <c r="S9" s="103" t="n">
        <v>1.4225</v>
      </c>
      <c r="T9" s="103" t="n">
        <v>1.4175</v>
      </c>
      <c r="U9" t="n">
        <v>0.014465</v>
      </c>
      <c r="V9" s="1454" t="n">
        <v>29.988215</v>
      </c>
    </row>
    <row r="10">
      <c r="A10" s="1112" t="n">
        <v>44294</v>
      </c>
      <c r="B10" t="n">
        <v>196.65</v>
      </c>
      <c r="C10" t="n">
        <v>536</v>
      </c>
      <c r="E10" t="n">
        <v>2940</v>
      </c>
      <c r="F10" t="n">
        <v>458</v>
      </c>
      <c r="G10" t="n">
        <v>2705</v>
      </c>
      <c r="H10" t="n">
        <v>486</v>
      </c>
      <c r="J10" t="n">
        <v>488</v>
      </c>
      <c r="K10" t="n">
        <v>13.17</v>
      </c>
      <c r="L10" s="103" t="n">
        <v>1.96625</v>
      </c>
      <c r="M10" s="103" t="n">
        <v>1.945</v>
      </c>
      <c r="N10" s="103" t="n">
        <v>2.0425</v>
      </c>
      <c r="O10" s="103" t="n">
        <v>2.065</v>
      </c>
      <c r="P10" s="103" t="n">
        <v>2.18</v>
      </c>
      <c r="Q10" s="103" t="n">
        <v>2.3</v>
      </c>
      <c r="R10" s="103" t="n">
        <v>1.335</v>
      </c>
      <c r="S10" s="103" t="n">
        <v>1.4175</v>
      </c>
      <c r="T10" s="103" t="n">
        <v>1.4125</v>
      </c>
      <c r="U10" t="n">
        <v>0.014465</v>
      </c>
      <c r="V10" s="1454" t="n">
        <v>30.488696</v>
      </c>
    </row>
    <row r="11">
      <c r="A11" s="1112" t="n">
        <v>44295</v>
      </c>
      <c r="B11" t="n">
        <v>195.95</v>
      </c>
      <c r="C11" t="n">
        <v>548.75</v>
      </c>
      <c r="E11" t="n">
        <v>2920</v>
      </c>
      <c r="F11" t="n">
        <v>447</v>
      </c>
      <c r="G11" t="n">
        <v>2755</v>
      </c>
      <c r="H11" t="n">
        <v>485</v>
      </c>
      <c r="I11" t="n">
        <v>2870</v>
      </c>
      <c r="J11" t="n">
        <v>477</v>
      </c>
      <c r="K11" t="n">
        <v>12.84</v>
      </c>
      <c r="L11" s="103" t="n">
        <v>1.96375</v>
      </c>
      <c r="M11" s="103" t="n">
        <v>1.95</v>
      </c>
      <c r="N11" s="103" t="n">
        <v>2.045</v>
      </c>
      <c r="O11" s="103" t="n">
        <v>2.07</v>
      </c>
      <c r="P11" s="103" t="n">
        <v>2.21</v>
      </c>
      <c r="Q11" s="103" t="n">
        <v>2.325</v>
      </c>
      <c r="R11" s="103" t="n">
        <v>1.335</v>
      </c>
      <c r="S11" s="103" t="n">
        <v>1.4225</v>
      </c>
      <c r="T11" s="103" t="n">
        <v>1.4175</v>
      </c>
      <c r="U11" t="n">
        <v>0.01459</v>
      </c>
      <c r="V11" s="1454" t="n">
        <v>30.795814</v>
      </c>
    </row>
    <row r="12">
      <c r="A12" s="1112" t="n">
        <v>44298</v>
      </c>
      <c r="B12" t="n">
        <v>194.25</v>
      </c>
      <c r="C12" t="n">
        <v>553.75</v>
      </c>
      <c r="E12" t="n">
        <v>2995</v>
      </c>
      <c r="F12" t="n">
        <v>456</v>
      </c>
      <c r="G12" t="n">
        <v>2895</v>
      </c>
      <c r="H12" t="n">
        <v>507</v>
      </c>
      <c r="J12" t="n">
        <v>486</v>
      </c>
      <c r="K12" t="n">
        <v>13.1</v>
      </c>
      <c r="L12" s="103" t="n">
        <v>1.94625</v>
      </c>
      <c r="M12" s="103" t="n">
        <v>1.945</v>
      </c>
      <c r="N12" s="103" t="n">
        <v>2.025</v>
      </c>
      <c r="O12" s="103" t="n">
        <v>2.04</v>
      </c>
      <c r="P12" s="103" t="n">
        <v>2.2</v>
      </c>
      <c r="Q12" s="103" t="n">
        <v>2.335</v>
      </c>
      <c r="R12" s="103" t="n">
        <v>1.32</v>
      </c>
      <c r="S12" s="103" t="n">
        <v>1.39</v>
      </c>
      <c r="T12" s="103" t="n">
        <v>1.385</v>
      </c>
      <c r="U12" t="n">
        <v>0.01475</v>
      </c>
      <c r="V12" s="1454" t="n">
        <v>30.901317</v>
      </c>
    </row>
    <row r="13">
      <c r="A13" s="1112" t="n">
        <v>44299</v>
      </c>
      <c r="B13" t="n">
        <v>197</v>
      </c>
      <c r="C13" t="n">
        <v>570.5</v>
      </c>
      <c r="E13" t="n">
        <v>3095</v>
      </c>
      <c r="F13" t="n">
        <v>471</v>
      </c>
      <c r="G13" t="n">
        <v>2895</v>
      </c>
      <c r="H13" t="n">
        <v>507</v>
      </c>
      <c r="J13" t="n">
        <v>501</v>
      </c>
      <c r="K13" t="n">
        <v>13.52</v>
      </c>
      <c r="L13" s="103" t="n">
        <v>1.97</v>
      </c>
      <c r="M13" s="103" t="n">
        <v>1.97</v>
      </c>
      <c r="N13" s="103" t="n">
        <v>2.045</v>
      </c>
      <c r="O13" s="103" t="n">
        <v>2.065</v>
      </c>
      <c r="P13" s="103" t="n">
        <v>2.205</v>
      </c>
      <c r="Q13" s="103" t="n">
        <v>2.36</v>
      </c>
      <c r="R13" s="103" t="n">
        <v>1.3275</v>
      </c>
      <c r="S13" s="103" t="n">
        <v>1.405</v>
      </c>
      <c r="T13" s="103" t="n">
        <v>1.4</v>
      </c>
      <c r="U13" t="n">
        <v>0.014875</v>
      </c>
      <c r="V13" s="1454" t="n">
        <v>30.925862</v>
      </c>
    </row>
    <row r="14">
      <c r="A14" s="1112" t="n">
        <v>44300</v>
      </c>
      <c r="B14" t="n">
        <v>202</v>
      </c>
      <c r="C14" t="n">
        <v>588</v>
      </c>
      <c r="E14" t="n">
        <v>3155</v>
      </c>
      <c r="F14" t="n">
        <v>481</v>
      </c>
      <c r="G14" t="n">
        <v>3045</v>
      </c>
      <c r="H14" t="n">
        <v>534</v>
      </c>
      <c r="J14" t="n">
        <v>511</v>
      </c>
      <c r="K14" t="n">
        <v>13.8</v>
      </c>
      <c r="L14" s="103" t="n">
        <v>2.0225</v>
      </c>
      <c r="M14" s="103" t="n">
        <v>2.02</v>
      </c>
      <c r="N14" s="103" t="n">
        <v>2.09625</v>
      </c>
      <c r="O14" s="103" t="n">
        <v>2.115</v>
      </c>
      <c r="P14" s="103" t="n">
        <v>2.265</v>
      </c>
      <c r="Q14" s="103" t="n">
        <v>2.405</v>
      </c>
      <c r="R14" s="103" t="n">
        <v>1.325</v>
      </c>
      <c r="S14" s="103" t="n">
        <v>1.39625</v>
      </c>
      <c r="T14" s="103" t="n">
        <v>1.39125</v>
      </c>
      <c r="U14" t="n">
        <v>0.01475</v>
      </c>
      <c r="V14" s="1454" t="n">
        <v>30.965968</v>
      </c>
    </row>
    <row r="15">
      <c r="A15" s="1112" t="n">
        <v>44301</v>
      </c>
      <c r="B15" t="n">
        <v>204.8</v>
      </c>
      <c r="C15" t="n">
        <v>576</v>
      </c>
      <c r="E15" t="n">
        <v>3205</v>
      </c>
      <c r="F15" t="n">
        <v>493</v>
      </c>
      <c r="G15" t="n">
        <v>3180</v>
      </c>
      <c r="H15" t="n">
        <v>563</v>
      </c>
      <c r="J15" t="n">
        <v>523</v>
      </c>
      <c r="K15" t="n">
        <v>14.15</v>
      </c>
      <c r="L15" s="103" t="n">
        <v>2.04875</v>
      </c>
      <c r="M15" s="103" t="n">
        <v>2.01</v>
      </c>
      <c r="N15" s="103" t="n">
        <v>2.145</v>
      </c>
      <c r="O15" s="103" t="n">
        <v>2.145</v>
      </c>
      <c r="P15" s="103" t="n">
        <v>2.275</v>
      </c>
      <c r="Q15" s="103" t="n">
        <v>2.415</v>
      </c>
      <c r="R15" s="103" t="n">
        <v>1.32875</v>
      </c>
      <c r="S15" s="103" t="n">
        <v>1.395</v>
      </c>
      <c r="T15" s="103" t="n">
        <v>1.39</v>
      </c>
      <c r="U15" t="n">
        <v>0.01475</v>
      </c>
      <c r="V15" s="1454" t="n">
        <v>30.996</v>
      </c>
    </row>
    <row r="16">
      <c r="A16" s="1112" t="n">
        <v>44302</v>
      </c>
      <c r="B16" t="n">
        <v>206.2</v>
      </c>
      <c r="C16" t="n">
        <v>586</v>
      </c>
      <c r="E16" t="n">
        <v>3270</v>
      </c>
      <c r="F16" t="n">
        <v>506</v>
      </c>
      <c r="G16" t="n">
        <v>3195</v>
      </c>
      <c r="H16" t="n">
        <v>569</v>
      </c>
      <c r="I16" t="n">
        <v>3150</v>
      </c>
      <c r="J16" t="n">
        <v>536</v>
      </c>
      <c r="K16" t="n">
        <v>14.51</v>
      </c>
      <c r="L16" s="103" t="n">
        <v>2.05875</v>
      </c>
      <c r="M16" s="103" t="n">
        <v>2.05</v>
      </c>
      <c r="N16" s="103" t="n">
        <v>2.145</v>
      </c>
      <c r="O16" s="103" t="n">
        <v>2.155</v>
      </c>
      <c r="P16" s="103" t="n">
        <v>2.285</v>
      </c>
      <c r="Q16" s="103" t="n">
        <v>2.425</v>
      </c>
      <c r="R16" s="103" t="n">
        <v>1.3475</v>
      </c>
      <c r="S16" s="103" t="n">
        <v>1.4125</v>
      </c>
      <c r="T16" s="103" t="n">
        <v>1.4075</v>
      </c>
      <c r="U16" t="n">
        <v>0.01451</v>
      </c>
      <c r="V16" s="1454" t="n">
        <v>30.999825</v>
      </c>
    </row>
    <row r="17">
      <c r="A17" s="1112" t="n">
        <v>44305</v>
      </c>
      <c r="B17" t="n">
        <v>215.6</v>
      </c>
      <c r="C17" t="n">
        <v>582</v>
      </c>
      <c r="E17" t="n">
        <v>3230</v>
      </c>
      <c r="F17" t="n">
        <v>505</v>
      </c>
      <c r="G17" t="n">
        <v>3205</v>
      </c>
      <c r="H17" t="n">
        <v>576</v>
      </c>
      <c r="J17" t="n">
        <v>535</v>
      </c>
      <c r="K17" t="n">
        <v>14.47</v>
      </c>
      <c r="L17" s="103" t="n">
        <v>2.143</v>
      </c>
      <c r="M17" s="103" t="n">
        <v>2.135</v>
      </c>
      <c r="N17" s="103" t="n">
        <v>2.225</v>
      </c>
      <c r="O17" s="103" t="n">
        <v>2.235</v>
      </c>
      <c r="P17" s="103" t="n">
        <v>2.35</v>
      </c>
      <c r="Q17" s="103" t="n">
        <v>2.46</v>
      </c>
      <c r="R17" s="103" t="n">
        <v>1.3525</v>
      </c>
      <c r="S17" s="103" t="n">
        <v>1.415</v>
      </c>
      <c r="T17" s="103" t="n">
        <v>1.41</v>
      </c>
      <c r="U17" t="n">
        <v>0.01443</v>
      </c>
      <c r="V17" s="1454" t="n">
        <v>30.730887</v>
      </c>
    </row>
    <row r="18">
      <c r="A18" s="1112" t="n">
        <v>44306</v>
      </c>
      <c r="B18" t="n">
        <v>219.3</v>
      </c>
      <c r="C18" t="n">
        <v>596</v>
      </c>
      <c r="E18" t="n">
        <v>3245</v>
      </c>
      <c r="F18" t="n">
        <v>507</v>
      </c>
      <c r="G18" t="n">
        <v>3145</v>
      </c>
      <c r="H18" t="n">
        <v>565</v>
      </c>
      <c r="J18" t="n">
        <v>537</v>
      </c>
      <c r="K18" t="n">
        <v>14.53</v>
      </c>
      <c r="L18" s="103" t="n">
        <v>2.1975</v>
      </c>
      <c r="M18" s="103" t="n">
        <v>2.23</v>
      </c>
      <c r="N18" s="103" t="n">
        <v>2.2875</v>
      </c>
      <c r="O18" s="103" t="n">
        <v>2.2925</v>
      </c>
      <c r="P18" s="103" t="n">
        <v>2.42</v>
      </c>
      <c r="Q18" s="103" t="n">
        <v>2.5</v>
      </c>
      <c r="R18" s="103" t="n">
        <v>1.3675</v>
      </c>
      <c r="S18" s="103" t="n">
        <v>1.435</v>
      </c>
      <c r="T18" s="103" t="n">
        <v>1.43</v>
      </c>
      <c r="U18" t="n">
        <v>0.014345</v>
      </c>
      <c r="V18" s="1454" t="n">
        <v>30.953614</v>
      </c>
    </row>
    <row r="19">
      <c r="A19" s="1112" t="n">
        <v>44307</v>
      </c>
      <c r="B19" t="n">
        <v>224.75</v>
      </c>
      <c r="C19" t="n">
        <v>601.25</v>
      </c>
      <c r="E19" s="192" t="n">
        <v>3245</v>
      </c>
      <c r="F19" s="192" t="n">
        <v>507</v>
      </c>
      <c r="G19" s="192" t="n">
        <v>3145</v>
      </c>
      <c r="H19" s="192" t="n">
        <v>565</v>
      </c>
      <c r="I19" s="192" t="n"/>
      <c r="J19" s="192" t="n">
        <v>537</v>
      </c>
      <c r="K19" s="192" t="n">
        <v>14.53</v>
      </c>
      <c r="L19" s="103" t="n">
        <v>2.2475</v>
      </c>
      <c r="M19" s="103" t="n">
        <v>2.265</v>
      </c>
      <c r="N19" s="103" t="n">
        <v>2.325</v>
      </c>
      <c r="O19" s="103" t="n">
        <v>2.34</v>
      </c>
      <c r="P19" s="103" t="n">
        <v>2.435</v>
      </c>
      <c r="Q19" s="103" t="n">
        <v>2.53</v>
      </c>
      <c r="R19" s="103" t="n">
        <v>1.37</v>
      </c>
      <c r="S19" s="103" t="n">
        <v>1.45</v>
      </c>
      <c r="T19" s="103" t="n">
        <v>1.445</v>
      </c>
      <c r="U19" t="n">
        <v>0.01414</v>
      </c>
      <c r="V19" s="1454" t="n"/>
    </row>
    <row r="20">
      <c r="A20" s="1112" t="n">
        <v>44308</v>
      </c>
      <c r="B20" t="n">
        <v>232</v>
      </c>
      <c r="C20" t="n">
        <v>603.5</v>
      </c>
      <c r="E20" t="n">
        <v>3250</v>
      </c>
      <c r="F20" t="n">
        <v>514</v>
      </c>
      <c r="G20" t="n">
        <v>3150</v>
      </c>
      <c r="H20" t="n">
        <v>573</v>
      </c>
      <c r="J20" t="n">
        <v>544</v>
      </c>
      <c r="K20" t="n">
        <v>14.72</v>
      </c>
      <c r="L20" s="103" t="n">
        <v>2.32</v>
      </c>
      <c r="M20" s="103" t="n">
        <v>2.315</v>
      </c>
      <c r="N20" s="103" t="n">
        <v>2.3875</v>
      </c>
      <c r="O20" s="103" t="n">
        <v>2.415</v>
      </c>
      <c r="P20" s="103" t="n">
        <v>2.505</v>
      </c>
      <c r="Q20" s="103" t="n">
        <v>2.59</v>
      </c>
      <c r="R20" s="103" t="n">
        <v>1.3875</v>
      </c>
      <c r="S20" s="103" t="n">
        <v>1.47</v>
      </c>
      <c r="T20" s="103" t="n">
        <v>1.465</v>
      </c>
      <c r="U20" t="n">
        <v>0.0141</v>
      </c>
      <c r="V20" s="1454" t="n">
        <v>31.159828</v>
      </c>
    </row>
    <row r="21">
      <c r="A21" s="1112" t="n">
        <v>44309</v>
      </c>
      <c r="B21" t="n">
        <v>231.55</v>
      </c>
      <c r="C21" t="n">
        <v>604.75</v>
      </c>
      <c r="E21" t="n">
        <v>3270</v>
      </c>
      <c r="F21" t="n">
        <v>514</v>
      </c>
      <c r="G21" t="n">
        <v>3155</v>
      </c>
      <c r="H21" t="n">
        <v>571</v>
      </c>
      <c r="I21" t="n">
        <v>3205</v>
      </c>
      <c r="J21" t="n">
        <v>544</v>
      </c>
      <c r="K21" t="n">
        <v>14.74</v>
      </c>
      <c r="L21" s="103" t="n">
        <v>2.31</v>
      </c>
      <c r="M21" s="103" t="n">
        <v>2.33</v>
      </c>
      <c r="N21" s="103" t="n">
        <v>2.3925</v>
      </c>
      <c r="O21" s="103" t="n">
        <v>2.405</v>
      </c>
      <c r="P21" s="103" t="n">
        <v>2.505</v>
      </c>
      <c r="Q21" s="103" t="n">
        <v>2.575</v>
      </c>
      <c r="R21" s="103" t="n">
        <v>1.3975</v>
      </c>
      <c r="S21" s="103" t="n">
        <v>1.4825</v>
      </c>
      <c r="T21" s="103" t="n">
        <v>1.4775</v>
      </c>
      <c r="U21" t="n">
        <v>0.01402</v>
      </c>
      <c r="V21" s="1454" t="n">
        <v>31.189446</v>
      </c>
    </row>
    <row r="22">
      <c r="A22" s="1112" t="n">
        <v>44312</v>
      </c>
      <c r="B22" t="n">
        <v>237.85</v>
      </c>
      <c r="C22" t="n">
        <v>606.75</v>
      </c>
      <c r="E22" t="n">
        <v>3245</v>
      </c>
      <c r="F22" t="n">
        <v>514</v>
      </c>
      <c r="G22" t="n">
        <v>3150</v>
      </c>
      <c r="H22" t="n">
        <v>574</v>
      </c>
      <c r="J22" t="n">
        <v>544</v>
      </c>
      <c r="K22" t="n">
        <v>14.75</v>
      </c>
      <c r="L22" s="103" t="n">
        <v>2.377</v>
      </c>
      <c r="M22" s="103" t="n">
        <v>2.395</v>
      </c>
      <c r="N22" s="103" t="n">
        <v>2.455</v>
      </c>
      <c r="O22" s="103" t="n">
        <v>2.46</v>
      </c>
      <c r="P22" s="103" t="n">
        <v>2.56</v>
      </c>
      <c r="Q22" s="103" t="n">
        <v>2.635</v>
      </c>
      <c r="R22" s="103" t="n">
        <v>1.4225</v>
      </c>
      <c r="S22" s="103" t="n">
        <v>1.51</v>
      </c>
      <c r="T22" s="103" t="n">
        <v>1.505</v>
      </c>
      <c r="U22" t="n">
        <v>0.0141</v>
      </c>
      <c r="V22" s="1454" t="n">
        <v>31.101612</v>
      </c>
    </row>
    <row r="23">
      <c r="A23" s="1112" t="n">
        <v>44313</v>
      </c>
      <c r="B23" t="n">
        <v>232.5</v>
      </c>
      <c r="C23" t="n">
        <v>628.25</v>
      </c>
      <c r="E23" t="n">
        <v>3215</v>
      </c>
      <c r="F23" t="n">
        <v>510</v>
      </c>
      <c r="G23" t="n">
        <v>3155</v>
      </c>
      <c r="H23" t="n">
        <v>576</v>
      </c>
      <c r="J23" t="n">
        <v>540</v>
      </c>
      <c r="K23" t="n">
        <v>14.63</v>
      </c>
      <c r="L23" s="103" t="n">
        <v>2.3425</v>
      </c>
      <c r="M23" s="103" t="n">
        <v>2.3725</v>
      </c>
      <c r="N23" s="103" t="n">
        <v>2.43</v>
      </c>
      <c r="O23" s="103" t="n">
        <v>2.44</v>
      </c>
      <c r="P23" s="103" t="n">
        <v>2.57</v>
      </c>
      <c r="Q23" s="103" t="n">
        <v>2.615</v>
      </c>
      <c r="R23" s="103" t="n">
        <v>1.485</v>
      </c>
      <c r="S23" s="103" t="n">
        <v>1.575</v>
      </c>
      <c r="T23" s="103" t="n">
        <v>1.57</v>
      </c>
      <c r="U23" t="n">
        <v>0.01408</v>
      </c>
      <c r="V23" s="1454" t="n">
        <v>31.011065</v>
      </c>
    </row>
    <row r="24">
      <c r="A24" s="1112" t="n">
        <v>44314</v>
      </c>
      <c r="B24" t="n">
        <v>232.95</v>
      </c>
      <c r="C24" t="n">
        <v>619</v>
      </c>
      <c r="E24" t="n">
        <v>3205</v>
      </c>
      <c r="F24" t="n">
        <v>514</v>
      </c>
      <c r="G24" t="n">
        <v>3145</v>
      </c>
      <c r="H24" t="n">
        <v>580</v>
      </c>
      <c r="J24" t="n">
        <v>544</v>
      </c>
      <c r="K24" t="n">
        <v>14.74</v>
      </c>
      <c r="L24" s="103" t="n">
        <v>2.33125</v>
      </c>
      <c r="M24" s="103" t="n">
        <v>2.37</v>
      </c>
      <c r="N24" s="103" t="n">
        <v>2.4275</v>
      </c>
      <c r="O24" s="103" t="n">
        <v>2.43</v>
      </c>
      <c r="P24" s="103" t="n">
        <v>2.545</v>
      </c>
      <c r="Q24" s="103" t="n">
        <v>2.6</v>
      </c>
      <c r="R24" s="103" t="n">
        <v>1.5075</v>
      </c>
      <c r="S24" s="103" t="n">
        <v>1.59</v>
      </c>
      <c r="T24" s="103" t="n">
        <v>1.585</v>
      </c>
      <c r="U24" t="n">
        <v>0.014245</v>
      </c>
      <c r="V24" s="1454" t="n">
        <v>30.924332</v>
      </c>
    </row>
    <row r="25">
      <c r="A25" s="1112" t="n">
        <v>44315</v>
      </c>
      <c r="B25" t="n">
        <v>226.85</v>
      </c>
      <c r="C25" t="n">
        <v>618.25</v>
      </c>
      <c r="E25" t="n">
        <v>3225</v>
      </c>
      <c r="F25" t="n">
        <v>520</v>
      </c>
      <c r="G25" t="n">
        <v>3155</v>
      </c>
      <c r="H25" t="n">
        <v>585</v>
      </c>
      <c r="J25" t="n">
        <v>550</v>
      </c>
      <c r="K25" t="n">
        <v>14.9</v>
      </c>
      <c r="L25" s="103" t="n">
        <v>2.27375</v>
      </c>
      <c r="M25" s="103" t="n">
        <v>2.28125</v>
      </c>
      <c r="N25" s="103" t="n">
        <v>2.3525</v>
      </c>
      <c r="O25" s="103" t="n">
        <v>2.375</v>
      </c>
      <c r="P25" s="103" t="n">
        <v>2.455</v>
      </c>
      <c r="Q25" s="103" t="n">
        <v>2.625</v>
      </c>
      <c r="R25" s="103" t="n">
        <v>1.53</v>
      </c>
      <c r="S25" s="103" t="n">
        <v>1.605</v>
      </c>
      <c r="T25" s="103" t="n">
        <v>1.6</v>
      </c>
      <c r="U25" t="n">
        <v>0.01443</v>
      </c>
      <c r="V25" s="1454" t="n">
        <v>30.89903</v>
      </c>
    </row>
    <row r="26">
      <c r="A26" s="1112" t="n">
        <v>44316</v>
      </c>
      <c r="B26" t="n">
        <v>234.65</v>
      </c>
      <c r="C26" t="n">
        <v>617</v>
      </c>
      <c r="D26" t="n">
        <v>2.46</v>
      </c>
      <c r="E26" t="n">
        <v>3265</v>
      </c>
      <c r="F26" t="n">
        <v>521</v>
      </c>
      <c r="G26" t="n">
        <v>3205</v>
      </c>
      <c r="H26" t="n">
        <v>588</v>
      </c>
      <c r="I26" t="n">
        <v>3445</v>
      </c>
      <c r="J26" t="n">
        <v>551</v>
      </c>
      <c r="K26" t="n">
        <v>14.94</v>
      </c>
      <c r="L26" s="103" t="n">
        <v>2.315</v>
      </c>
      <c r="M26" s="103" t="n">
        <v>2.3</v>
      </c>
      <c r="N26" s="103" t="n">
        <v>2.415</v>
      </c>
      <c r="O26" s="103" t="n">
        <v>2.415</v>
      </c>
      <c r="P26" s="103" t="n">
        <v>2.48</v>
      </c>
      <c r="Q26" s="103" t="n">
        <v>2.655</v>
      </c>
      <c r="R26" s="103" t="n">
        <v>1.495</v>
      </c>
      <c r="S26" s="103" t="n">
        <v>1.5775</v>
      </c>
      <c r="T26" s="103" t="n">
        <v>1.5725</v>
      </c>
      <c r="U26" t="n">
        <v>0.01443</v>
      </c>
      <c r="V26" s="1454" t="n">
        <v>30.792113</v>
      </c>
    </row>
    <row r="27">
      <c r="A27" s="1112" t="n">
        <v>44319</v>
      </c>
      <c r="B27" t="n">
        <v>233.25</v>
      </c>
      <c r="C27" s="333" t="n"/>
      <c r="D27" s="333" t="n"/>
      <c r="E27" t="n">
        <v>3305</v>
      </c>
      <c r="F27" t="n">
        <v>529</v>
      </c>
      <c r="G27" t="n">
        <v>3320</v>
      </c>
      <c r="H27" t="n">
        <v>611</v>
      </c>
      <c r="J27" t="n">
        <v>559</v>
      </c>
      <c r="K27" t="n">
        <v>15.16</v>
      </c>
      <c r="L27" s="103" t="n">
        <v>2.35</v>
      </c>
      <c r="M27" s="103" t="n">
        <v>2.35</v>
      </c>
      <c r="N27" s="103" t="n">
        <v>2.455</v>
      </c>
      <c r="O27" s="103" t="n">
        <v>2.4375</v>
      </c>
      <c r="P27" s="103" t="n">
        <v>2.5</v>
      </c>
      <c r="Q27" s="103" t="n">
        <v>2.655</v>
      </c>
      <c r="R27" s="103" t="n">
        <v>1.5475</v>
      </c>
      <c r="S27" s="103" t="n">
        <v>1.635</v>
      </c>
      <c r="T27" s="103" t="n">
        <v>1.63</v>
      </c>
      <c r="U27" t="n">
        <v>0.01459</v>
      </c>
      <c r="V27" s="1454" t="n">
        <v>30.701087</v>
      </c>
    </row>
    <row r="28">
      <c r="A28" s="1112" t="n">
        <v>44320</v>
      </c>
      <c r="B28" t="n">
        <v>247.55</v>
      </c>
      <c r="C28" t="n">
        <v>607</v>
      </c>
      <c r="E28" t="n">
        <v>3495</v>
      </c>
      <c r="F28" t="n">
        <v>555</v>
      </c>
      <c r="G28" t="n">
        <v>3510</v>
      </c>
      <c r="H28" t="n">
        <v>640</v>
      </c>
      <c r="J28" t="n">
        <v>585</v>
      </c>
      <c r="K28" t="n">
        <v>15.88</v>
      </c>
      <c r="L28" s="103" t="n">
        <v>2.439</v>
      </c>
      <c r="M28" s="103" t="n">
        <v>2.46</v>
      </c>
      <c r="N28" s="103" t="n">
        <v>2.555</v>
      </c>
      <c r="O28" s="103" t="n">
        <v>2.54</v>
      </c>
      <c r="P28" s="103" t="n">
        <v>2.565</v>
      </c>
      <c r="Q28" s="103" t="n">
        <v>2.7025</v>
      </c>
      <c r="R28" s="103" t="n">
        <v>1.605</v>
      </c>
      <c r="S28" s="103" t="n">
        <v>1.69</v>
      </c>
      <c r="T28" s="103" t="n">
        <v>1.685</v>
      </c>
      <c r="U28" t="n">
        <v>0.014635</v>
      </c>
      <c r="V28" s="1454" t="n">
        <v>31.305117</v>
      </c>
    </row>
    <row r="29">
      <c r="A29" s="1112" t="n">
        <v>44321</v>
      </c>
      <c r="B29" t="n">
        <v>256.45</v>
      </c>
      <c r="C29" t="n">
        <v>605</v>
      </c>
      <c r="E29" t="n">
        <v>3600</v>
      </c>
      <c r="F29" t="n">
        <v>579</v>
      </c>
      <c r="G29" t="n">
        <v>3600</v>
      </c>
      <c r="H29" t="n">
        <v>665</v>
      </c>
      <c r="J29" t="n">
        <v>609</v>
      </c>
      <c r="K29" t="n">
        <v>16.55</v>
      </c>
      <c r="L29" s="103" t="n">
        <v>2.535</v>
      </c>
      <c r="M29" s="103" t="n">
        <v>2.535</v>
      </c>
      <c r="N29" s="103" t="n">
        <v>2.635</v>
      </c>
      <c r="O29" s="103" t="n">
        <v>2.615</v>
      </c>
      <c r="P29" s="103" t="n">
        <v>2.7</v>
      </c>
      <c r="Q29" s="103" t="n">
        <v>2.86</v>
      </c>
      <c r="R29" s="103" t="n">
        <v>1.6375</v>
      </c>
      <c r="S29" s="103" t="n">
        <v>1.73</v>
      </c>
      <c r="T29" s="103" t="n">
        <v>1.725</v>
      </c>
      <c r="U29" t="n">
        <v>0.014875</v>
      </c>
      <c r="V29" s="1454" t="n">
        <v>30.740488</v>
      </c>
    </row>
    <row r="30">
      <c r="A30" s="1112" t="n">
        <v>44322</v>
      </c>
      <c r="B30" t="n">
        <v>262.5</v>
      </c>
      <c r="C30" t="n">
        <v>605.5</v>
      </c>
      <c r="E30" t="n">
        <v>3695</v>
      </c>
      <c r="F30" t="n">
        <v>601</v>
      </c>
      <c r="G30" t="n">
        <v>3650</v>
      </c>
      <c r="H30" t="n">
        <v>683</v>
      </c>
      <c r="I30" s="105">
        <f>3600+380</f>
        <v/>
      </c>
      <c r="J30" t="n">
        <v>631</v>
      </c>
      <c r="K30" t="n">
        <v>17.19</v>
      </c>
      <c r="L30" s="103" t="n">
        <v>2.6225</v>
      </c>
      <c r="M30" s="103" t="n">
        <v>2.6</v>
      </c>
      <c r="N30" s="103" t="n">
        <v>2.6725</v>
      </c>
      <c r="O30" s="103" t="n">
        <v>2.7125</v>
      </c>
      <c r="P30" s="103" t="n">
        <v>2.745</v>
      </c>
      <c r="Q30" s="103" t="n">
        <v>2.855</v>
      </c>
      <c r="R30" s="103" t="n">
        <v>1.6825</v>
      </c>
      <c r="S30" s="103" t="n">
        <v>1.77</v>
      </c>
      <c r="T30" s="103" t="n">
        <v>1.765</v>
      </c>
      <c r="U30" t="n">
        <v>0.01516</v>
      </c>
      <c r="V30" s="1454" t="n">
        <v>30.727545</v>
      </c>
    </row>
    <row r="31">
      <c r="A31" s="1112" t="n">
        <v>44323</v>
      </c>
      <c r="B31" t="n">
        <v>268</v>
      </c>
      <c r="C31" t="n">
        <v>613</v>
      </c>
      <c r="E31" t="n">
        <v>3695</v>
      </c>
      <c r="F31" t="n">
        <v>609</v>
      </c>
      <c r="G31" t="n">
        <v>3650</v>
      </c>
      <c r="H31" t="n">
        <v>692</v>
      </c>
      <c r="I31" t="n">
        <v>3960</v>
      </c>
      <c r="J31" t="n">
        <v>639</v>
      </c>
      <c r="K31" t="n">
        <v>17.41</v>
      </c>
      <c r="L31" s="103" t="n">
        <v>2.67875</v>
      </c>
      <c r="M31" s="103" t="n">
        <v>2.66</v>
      </c>
      <c r="N31" s="103" t="n">
        <v>2.7</v>
      </c>
      <c r="O31" s="103" t="n">
        <v>2.775</v>
      </c>
      <c r="P31" s="103" t="n">
        <v>2.84</v>
      </c>
      <c r="Q31" s="103" t="n">
        <v>2.905</v>
      </c>
      <c r="R31" s="103" t="n">
        <v>1.7375</v>
      </c>
      <c r="S31" s="103" t="n">
        <v>1.825</v>
      </c>
      <c r="T31" s="103" t="n">
        <v>1.82</v>
      </c>
      <c r="U31" t="n">
        <v>0.015405</v>
      </c>
      <c r="V31" s="1454" t="n">
        <v>30.705192</v>
      </c>
    </row>
    <row r="32">
      <c r="A32" s="1112" t="n">
        <v>44326</v>
      </c>
      <c r="B32" t="n">
        <v>263.9</v>
      </c>
      <c r="C32" t="n">
        <v>615</v>
      </c>
      <c r="E32" t="n">
        <v>3705</v>
      </c>
      <c r="F32" t="n">
        <v>609</v>
      </c>
      <c r="G32" t="n">
        <v>3660</v>
      </c>
      <c r="H32" t="n">
        <v>692</v>
      </c>
      <c r="J32" t="n">
        <v>639</v>
      </c>
      <c r="K32" t="n">
        <v>17.41</v>
      </c>
      <c r="L32" s="103" t="n">
        <v>2.639</v>
      </c>
      <c r="M32" s="103" t="n">
        <v>2.645</v>
      </c>
      <c r="N32" s="103" t="n">
        <v>2.665</v>
      </c>
      <c r="O32" s="103" t="n">
        <v>2.73</v>
      </c>
      <c r="P32" s="103" t="n">
        <v>2.815</v>
      </c>
      <c r="Q32" s="103" t="n">
        <v>2.88</v>
      </c>
      <c r="R32" s="103" t="n">
        <v>1.79</v>
      </c>
      <c r="S32" s="103" t="n">
        <v>1.865</v>
      </c>
      <c r="T32" s="103" t="n">
        <v>1.86</v>
      </c>
      <c r="U32" t="n">
        <v>0.015325</v>
      </c>
      <c r="V32" s="1455" t="n">
        <v>30.6875</v>
      </c>
    </row>
    <row r="33">
      <c r="A33" s="1112" t="n">
        <v>44327</v>
      </c>
      <c r="B33" t="n">
        <v>264.4</v>
      </c>
      <c r="C33" t="n">
        <v>647</v>
      </c>
      <c r="E33" t="n">
        <v>3705</v>
      </c>
      <c r="F33" t="n">
        <v>610</v>
      </c>
      <c r="G33" t="n">
        <v>3645</v>
      </c>
      <c r="H33" t="n">
        <v>691</v>
      </c>
      <c r="J33" t="n">
        <v>640</v>
      </c>
      <c r="K33" t="n">
        <v>17.75</v>
      </c>
      <c r="L33" s="103" t="n">
        <v>2.64</v>
      </c>
      <c r="M33" s="103" t="n">
        <v>2.66</v>
      </c>
      <c r="N33" s="103" t="n">
        <v>2.6725</v>
      </c>
      <c r="O33" s="103" t="n">
        <v>2.725</v>
      </c>
      <c r="P33" s="103" t="n">
        <v>2.825</v>
      </c>
      <c r="Q33" s="103" t="n">
        <v>2.95</v>
      </c>
      <c r="R33" s="103" t="n">
        <v>1.79</v>
      </c>
      <c r="S33" s="103" t="n">
        <v>1.8625</v>
      </c>
      <c r="T33" s="103" t="n">
        <v>1.8575</v>
      </c>
      <c r="U33" t="n">
        <v>0.015325</v>
      </c>
      <c r="V33" s="1455" t="n">
        <v>30.678655</v>
      </c>
    </row>
    <row r="34">
      <c r="A34" s="1112" t="n">
        <v>44328</v>
      </c>
      <c r="B34" t="n">
        <v>258.5</v>
      </c>
      <c r="C34" t="n">
        <v>654.75</v>
      </c>
      <c r="E34" t="n">
        <v>3695</v>
      </c>
      <c r="F34" t="n">
        <v>603</v>
      </c>
      <c r="G34" t="n">
        <v>3645</v>
      </c>
      <c r="H34" t="n">
        <v>684</v>
      </c>
      <c r="J34" t="n">
        <v>633</v>
      </c>
      <c r="K34" t="n">
        <v>17.24</v>
      </c>
      <c r="L34" s="103" t="n">
        <v>2.585</v>
      </c>
      <c r="M34" s="103" t="n">
        <v>2.5825</v>
      </c>
      <c r="N34" s="103" t="n">
        <v>2.595</v>
      </c>
      <c r="O34" s="103" t="n">
        <v>2.67</v>
      </c>
      <c r="P34" s="103" t="n">
        <v>2.78</v>
      </c>
      <c r="Q34" s="103" t="n">
        <v>2.855</v>
      </c>
      <c r="R34" s="103" t="n">
        <v>1.865</v>
      </c>
      <c r="S34" s="103" t="n">
        <v>1.9375</v>
      </c>
      <c r="T34" s="103" t="n">
        <v>1.9325</v>
      </c>
      <c r="U34" t="n">
        <v>0.01528</v>
      </c>
      <c r="V34" s="1455" t="n">
        <v>30.47243</v>
      </c>
    </row>
    <row r="35">
      <c r="A35" s="1112" t="n">
        <v>44329</v>
      </c>
      <c r="B35" t="n">
        <v>249.5</v>
      </c>
      <c r="C35" t="n">
        <v>646.75</v>
      </c>
      <c r="E35" t="n">
        <v>3695</v>
      </c>
      <c r="F35" t="n">
        <v>599</v>
      </c>
      <c r="G35" t="n">
        <v>3645</v>
      </c>
      <c r="H35" t="n">
        <v>680</v>
      </c>
      <c r="J35" t="n">
        <v>629</v>
      </c>
      <c r="K35" t="n">
        <v>17.13</v>
      </c>
      <c r="L35" s="103" t="n">
        <v>2.4925</v>
      </c>
      <c r="M35" s="103" t="n">
        <v>2.49</v>
      </c>
      <c r="N35" s="103" t="n">
        <v>2.485</v>
      </c>
      <c r="O35" s="103" t="n">
        <v>2.585</v>
      </c>
      <c r="P35" s="103" t="n">
        <v>2.68</v>
      </c>
      <c r="Q35" s="103" t="n">
        <v>2.765</v>
      </c>
      <c r="R35" s="103" t="n">
        <v>1.865</v>
      </c>
      <c r="S35" s="103" t="n">
        <v>1.935</v>
      </c>
      <c r="T35" s="103" t="n">
        <v>1.93</v>
      </c>
      <c r="U35" t="n">
        <v>0.015285</v>
      </c>
      <c r="V35" s="1455" t="n">
        <v>30.656944</v>
      </c>
    </row>
    <row r="36">
      <c r="A36" s="1112" t="n">
        <v>44330</v>
      </c>
      <c r="B36" t="n">
        <v>247.5</v>
      </c>
      <c r="C36" t="n">
        <v>634</v>
      </c>
      <c r="E36" t="n">
        <v>3695</v>
      </c>
      <c r="F36" t="n">
        <v>604</v>
      </c>
      <c r="G36" t="n">
        <v>3645</v>
      </c>
      <c r="H36" t="n">
        <v>685</v>
      </c>
      <c r="J36" t="n">
        <v>634</v>
      </c>
      <c r="K36" t="n">
        <v>17.27</v>
      </c>
      <c r="L36" s="103" t="n">
        <v>2.4725</v>
      </c>
      <c r="M36" s="103" t="n">
        <v>2.465</v>
      </c>
      <c r="N36" s="103" t="n">
        <v>2.49</v>
      </c>
      <c r="O36" s="103" t="n">
        <v>2.57</v>
      </c>
      <c r="P36" s="103" t="n">
        <v>2.68</v>
      </c>
      <c r="Q36" s="103" t="n">
        <v>2.765</v>
      </c>
      <c r="R36" s="103" t="n">
        <v>1.8475</v>
      </c>
      <c r="S36" s="103" t="n">
        <v>1.935</v>
      </c>
      <c r="T36" s="103" t="n">
        <v>1.93</v>
      </c>
      <c r="U36" t="n">
        <v>0.015285</v>
      </c>
      <c r="V36" s="1455" t="n">
        <v>30.673753</v>
      </c>
    </row>
    <row r="37">
      <c r="A37" s="1112" t="n">
        <v>44333</v>
      </c>
      <c r="B37" t="n">
        <v>257.6</v>
      </c>
      <c r="C37" t="n">
        <v>648.75</v>
      </c>
      <c r="E37" t="n">
        <v>3605</v>
      </c>
      <c r="F37" t="n">
        <v>591</v>
      </c>
      <c r="G37" t="n">
        <v>3645</v>
      </c>
      <c r="H37" t="n">
        <v>687</v>
      </c>
      <c r="J37" t="n">
        <v>621</v>
      </c>
      <c r="K37" t="n">
        <v>16.89</v>
      </c>
      <c r="L37" s="103" t="n">
        <v>2.5375</v>
      </c>
      <c r="M37" s="103" t="n">
        <v>2.49</v>
      </c>
      <c r="N37" s="103" t="n">
        <v>2.59</v>
      </c>
      <c r="O37" s="103" t="n">
        <v>2.59</v>
      </c>
      <c r="P37" s="103" t="n">
        <v>2.705</v>
      </c>
      <c r="Q37" s="103" t="n">
        <v>2.795</v>
      </c>
      <c r="R37" s="103" t="n">
        <v>1.865</v>
      </c>
      <c r="S37" s="103" t="n">
        <v>1.965</v>
      </c>
      <c r="T37" s="103" t="n">
        <v>1.96</v>
      </c>
      <c r="U37" t="n">
        <v>0.01508</v>
      </c>
      <c r="V37" s="1455" t="n">
        <v>30.671222</v>
      </c>
    </row>
    <row r="38">
      <c r="A38" s="1112" t="n">
        <v>44334</v>
      </c>
      <c r="B38" t="n">
        <v>262</v>
      </c>
      <c r="C38" t="n">
        <v>663.75</v>
      </c>
      <c r="E38" t="n">
        <v>3620</v>
      </c>
      <c r="F38" t="n">
        <v>593</v>
      </c>
      <c r="G38" t="n">
        <v>3645</v>
      </c>
      <c r="H38" t="n">
        <v>687</v>
      </c>
      <c r="J38" t="n">
        <v>623</v>
      </c>
      <c r="K38" t="n">
        <v>16.96</v>
      </c>
      <c r="L38" s="103" t="n">
        <v>2.62</v>
      </c>
      <c r="M38" s="103" t="n">
        <v>2.555</v>
      </c>
      <c r="N38" s="103" t="n">
        <v>2.645</v>
      </c>
      <c r="O38" s="103" t="n">
        <v>2.655</v>
      </c>
      <c r="P38" s="103" t="n">
        <v>2.745</v>
      </c>
      <c r="Q38" s="103" t="n">
        <v>2.85</v>
      </c>
      <c r="R38" s="103" t="n">
        <v>1.8975</v>
      </c>
      <c r="S38" s="103" t="n">
        <v>1.995</v>
      </c>
      <c r="T38" s="103" t="n">
        <v>1.99</v>
      </c>
      <c r="U38" t="n">
        <v>0.015325</v>
      </c>
      <c r="V38" s="1455" t="n">
        <v>30.612153</v>
      </c>
    </row>
    <row r="39">
      <c r="A39" s="1112" t="n">
        <v>44335</v>
      </c>
      <c r="B39" t="n">
        <v>260</v>
      </c>
      <c r="C39" t="n">
        <v>654</v>
      </c>
      <c r="E39" t="n">
        <v>3505</v>
      </c>
      <c r="F39" t="n">
        <v>572</v>
      </c>
      <c r="G39" t="n">
        <v>3555</v>
      </c>
      <c r="H39" t="n">
        <v>666</v>
      </c>
      <c r="J39" t="n">
        <v>602</v>
      </c>
      <c r="K39" t="n">
        <v>16.36</v>
      </c>
      <c r="L39" s="103" t="n">
        <v>2.585</v>
      </c>
      <c r="M39" s="103" t="n">
        <v>2.5</v>
      </c>
      <c r="N39" s="103" t="n">
        <v>2.63</v>
      </c>
      <c r="O39" s="103" t="n">
        <v>2.63</v>
      </c>
      <c r="P39" s="103" t="n">
        <v>2.725</v>
      </c>
      <c r="Q39" s="103" t="n">
        <v>2.83</v>
      </c>
      <c r="R39" s="103" t="n">
        <v>1.875</v>
      </c>
      <c r="S39" s="103" t="n">
        <v>1.97</v>
      </c>
      <c r="T39" s="103" t="n">
        <v>1.965</v>
      </c>
      <c r="U39" t="n">
        <v>0.015325</v>
      </c>
      <c r="V39" s="1455" t="n">
        <v>30.638813</v>
      </c>
    </row>
    <row r="40">
      <c r="A40" s="1112" t="n">
        <v>44336</v>
      </c>
      <c r="B40" t="n">
        <v>259.8</v>
      </c>
      <c r="C40" t="n">
        <v>648.75</v>
      </c>
      <c r="E40" t="n">
        <v>3445</v>
      </c>
      <c r="F40" t="n">
        <v>562</v>
      </c>
      <c r="G40" t="n">
        <v>3540</v>
      </c>
      <c r="H40" t="n">
        <v>664</v>
      </c>
      <c r="J40" t="n">
        <v>592</v>
      </c>
      <c r="K40" t="n">
        <v>16.1</v>
      </c>
      <c r="L40" s="103" t="n">
        <v>2.61375</v>
      </c>
      <c r="M40" s="103" t="n">
        <v>2.5</v>
      </c>
      <c r="N40" s="103" t="n">
        <v>2.5275</v>
      </c>
      <c r="O40" s="103" t="n">
        <v>2.67</v>
      </c>
      <c r="P40" s="103" t="n">
        <v>2.68</v>
      </c>
      <c r="Q40" s="103" t="n">
        <v>2.81</v>
      </c>
      <c r="R40" s="103" t="n">
        <v>1.8525</v>
      </c>
      <c r="S40" s="103" t="n">
        <v>1.9425</v>
      </c>
      <c r="T40" s="103" t="n">
        <v>1.9375</v>
      </c>
      <c r="U40" t="n">
        <v>0.015405</v>
      </c>
      <c r="V40" s="1455" t="n">
        <v>30.584066</v>
      </c>
    </row>
    <row r="41">
      <c r="A41" s="1112" t="n">
        <v>44337</v>
      </c>
      <c r="B41" t="n">
        <v>257.6</v>
      </c>
      <c r="C41" t="n">
        <v>636.75</v>
      </c>
      <c r="E41" t="n">
        <v>3415</v>
      </c>
      <c r="F41" t="n">
        <v>551</v>
      </c>
      <c r="G41" t="n">
        <v>3540</v>
      </c>
      <c r="H41" t="n">
        <v>657</v>
      </c>
      <c r="I41" t="n">
        <v>4015</v>
      </c>
      <c r="J41" t="n">
        <v>581</v>
      </c>
      <c r="K41" t="n">
        <v>15.79</v>
      </c>
      <c r="L41" s="103" t="n">
        <v>2.5975</v>
      </c>
      <c r="M41" s="103" t="n">
        <v>2.49</v>
      </c>
      <c r="N41" s="103" t="n">
        <v>2.485</v>
      </c>
      <c r="O41" s="103" t="n">
        <v>2.67</v>
      </c>
      <c r="P41" s="103" t="n">
        <v>2.68</v>
      </c>
      <c r="Q41" s="103" t="n">
        <v>2.81</v>
      </c>
      <c r="R41" s="103" t="n">
        <v>1.82</v>
      </c>
      <c r="S41" s="103" t="n">
        <v>1.915</v>
      </c>
      <c r="T41" s="103" t="n">
        <v>1.91</v>
      </c>
      <c r="U41" t="n">
        <v>0.01549</v>
      </c>
      <c r="V41" s="1455" t="n">
        <v>30.548839</v>
      </c>
    </row>
    <row r="42">
      <c r="A42" s="1112" t="n">
        <v>44340</v>
      </c>
      <c r="B42" t="n">
        <v>257.4</v>
      </c>
      <c r="C42" t="n">
        <v>637.5</v>
      </c>
      <c r="E42" t="n">
        <v>3430</v>
      </c>
      <c r="F42" t="n">
        <v>556</v>
      </c>
      <c r="G42" t="n">
        <v>3560</v>
      </c>
      <c r="H42" t="n">
        <v>663</v>
      </c>
      <c r="J42" t="n">
        <v>586</v>
      </c>
      <c r="K42" t="n">
        <v>15.91</v>
      </c>
      <c r="L42" s="103" t="n">
        <v>2.5725</v>
      </c>
      <c r="M42" s="103" t="n">
        <v>2.5</v>
      </c>
      <c r="N42" s="103" t="n">
        <v>2.51</v>
      </c>
      <c r="O42" s="103" t="n">
        <v>2.475</v>
      </c>
      <c r="P42" s="103" t="n">
        <v>2.675</v>
      </c>
      <c r="Q42" s="103" t="n">
        <v>2.805</v>
      </c>
      <c r="R42" s="103" t="n">
        <v>1.835</v>
      </c>
      <c r="S42" s="103" t="n">
        <v>1.925</v>
      </c>
      <c r="T42" s="103" t="n">
        <v>1.92</v>
      </c>
      <c r="U42" t="n">
        <v>0.01549</v>
      </c>
      <c r="V42" s="1455" t="n">
        <v>30.497151</v>
      </c>
    </row>
    <row r="43">
      <c r="A43" s="1112" t="n">
        <v>44341</v>
      </c>
      <c r="B43" t="n">
        <v>240</v>
      </c>
      <c r="C43" t="n">
        <v>636.25</v>
      </c>
      <c r="E43" t="n">
        <v>3430</v>
      </c>
      <c r="F43" t="n">
        <v>556</v>
      </c>
      <c r="G43" t="n">
        <v>3535</v>
      </c>
      <c r="H43" t="n">
        <v>658</v>
      </c>
      <c r="J43" t="n">
        <v>586</v>
      </c>
      <c r="K43" t="n">
        <v>15.92</v>
      </c>
      <c r="L43" s="103" t="n">
        <v>2.45</v>
      </c>
      <c r="M43" s="103" t="n">
        <v>2.4275</v>
      </c>
      <c r="N43" s="103" t="n">
        <v>2.4275</v>
      </c>
      <c r="O43" s="103" t="n">
        <v>2.42</v>
      </c>
      <c r="P43" s="103" t="n">
        <v>2.575</v>
      </c>
      <c r="Q43" s="103" t="n">
        <v>2.725</v>
      </c>
      <c r="R43" s="103" t="n">
        <v>1.8425</v>
      </c>
      <c r="S43" s="103" t="n">
        <v>1.94</v>
      </c>
      <c r="T43" s="103" t="n">
        <v>1.935</v>
      </c>
      <c r="U43" t="n">
        <v>0.01553</v>
      </c>
      <c r="V43" s="1455" t="n">
        <v>30.500397</v>
      </c>
    </row>
    <row r="44">
      <c r="A44" s="1112" t="n">
        <v>44342</v>
      </c>
      <c r="B44" t="n">
        <v>238.5</v>
      </c>
      <c r="C44" t="n">
        <v>633.25</v>
      </c>
      <c r="E44" t="n">
        <v>3450</v>
      </c>
      <c r="F44" t="n">
        <v>560</v>
      </c>
      <c r="G44" t="n">
        <v>3530</v>
      </c>
      <c r="H44" t="n">
        <v>658</v>
      </c>
      <c r="J44" t="n">
        <v>590</v>
      </c>
      <c r="K44" t="n">
        <v>16.02</v>
      </c>
      <c r="L44" s="103" t="n">
        <v>2.4</v>
      </c>
      <c r="M44" s="103" t="n">
        <v>2.365</v>
      </c>
      <c r="N44" s="103" t="n">
        <v>2.405</v>
      </c>
      <c r="O44" s="103" t="n">
        <v>2.38</v>
      </c>
      <c r="P44" s="103" t="n">
        <v>2.575</v>
      </c>
      <c r="Q44" s="103" t="n">
        <v>2.725</v>
      </c>
      <c r="R44" s="103" t="n">
        <v>1.815</v>
      </c>
      <c r="S44" s="103" t="n">
        <v>1.91</v>
      </c>
      <c r="T44" s="103" t="n">
        <v>1.905</v>
      </c>
      <c r="U44" t="n">
        <v>0.01577</v>
      </c>
      <c r="V44" s="1455" t="n">
        <v>30.449738</v>
      </c>
    </row>
    <row r="45">
      <c r="A45" s="1112" t="n">
        <v>44343</v>
      </c>
      <c r="B45" t="n">
        <v>247.3</v>
      </c>
      <c r="C45" t="n">
        <v>635.75</v>
      </c>
      <c r="E45" t="n">
        <v>3545</v>
      </c>
      <c r="F45" t="n">
        <v>582</v>
      </c>
      <c r="G45" t="n">
        <v>3530</v>
      </c>
      <c r="H45" t="n">
        <v>667</v>
      </c>
      <c r="J45" t="n">
        <v>612</v>
      </c>
      <c r="K45" t="n">
        <v>16.66</v>
      </c>
      <c r="L45" s="103" t="n">
        <v>2.44125</v>
      </c>
      <c r="M45" s="103" t="n">
        <v>2.37</v>
      </c>
      <c r="N45" s="103" t="n">
        <v>2.4925</v>
      </c>
      <c r="O45" s="103" t="n">
        <v>2.43</v>
      </c>
      <c r="P45" s="103" t="n">
        <v>2.57</v>
      </c>
      <c r="Q45" s="103" t="n">
        <v>2.725</v>
      </c>
      <c r="R45" s="103" t="n">
        <v>1.855</v>
      </c>
      <c r="S45" s="103" t="n">
        <v>1.96</v>
      </c>
      <c r="T45" s="103" t="n">
        <v>1.955</v>
      </c>
      <c r="U45" t="n">
        <v>0.01573</v>
      </c>
      <c r="V45" s="1455" t="n">
        <v>30.427098</v>
      </c>
    </row>
    <row r="46">
      <c r="A46" s="1112" t="n">
        <v>44344</v>
      </c>
      <c r="B46" t="n">
        <v>248.4</v>
      </c>
      <c r="C46" t="n">
        <v>645.25</v>
      </c>
      <c r="D46" t="n">
        <v>2.495</v>
      </c>
      <c r="E46" t="n">
        <v>3595</v>
      </c>
      <c r="F46" t="n">
        <v>594</v>
      </c>
      <c r="G46" t="n">
        <v>3600</v>
      </c>
      <c r="H46" t="n">
        <v>684</v>
      </c>
      <c r="I46" t="n">
        <v>4060</v>
      </c>
      <c r="J46" t="n">
        <v>624</v>
      </c>
      <c r="K46" t="n">
        <v>16.98</v>
      </c>
      <c r="L46" s="103" t="n">
        <v>2.4825</v>
      </c>
      <c r="M46" s="103" t="n">
        <v>2.39</v>
      </c>
      <c r="N46" s="103" t="n">
        <v>2.505</v>
      </c>
      <c r="O46" s="103" t="n">
        <v>2.49</v>
      </c>
      <c r="P46" s="103" t="n">
        <v>2.58</v>
      </c>
      <c r="Q46" s="103" t="n">
        <v>2.71</v>
      </c>
      <c r="R46" s="103" t="n">
        <v>1.84</v>
      </c>
      <c r="S46" s="103" t="n">
        <v>1.935</v>
      </c>
      <c r="T46" s="103" t="n">
        <v>1.93</v>
      </c>
      <c r="U46" t="n">
        <v>0.01573</v>
      </c>
      <c r="V46" s="1455" t="n">
        <v>30.237832</v>
      </c>
    </row>
    <row r="47">
      <c r="A47" s="1112" t="n">
        <v>44347</v>
      </c>
      <c r="B47" s="192" t="n">
        <v>248.4</v>
      </c>
      <c r="C47" s="192" t="n">
        <v>645.25</v>
      </c>
      <c r="D47" s="192" t="n"/>
      <c r="E47" s="192" t="n">
        <v>3595</v>
      </c>
      <c r="F47" s="192" t="n">
        <v>594</v>
      </c>
      <c r="G47" s="192" t="n">
        <v>3600</v>
      </c>
      <c r="H47" s="192" t="n">
        <v>684</v>
      </c>
      <c r="I47" s="192" t="n">
        <v>4060</v>
      </c>
      <c r="J47" s="192" t="n">
        <v>624</v>
      </c>
      <c r="K47" s="192" t="n">
        <v>16.98</v>
      </c>
      <c r="L47" s="373" t="n">
        <v>2.4825</v>
      </c>
      <c r="M47" s="373" t="n">
        <v>2.39</v>
      </c>
      <c r="N47" s="373" t="n">
        <v>2.505</v>
      </c>
      <c r="O47" s="373" t="n">
        <v>2.49</v>
      </c>
      <c r="P47" s="373" t="n">
        <v>2.58</v>
      </c>
      <c r="Q47" s="373" t="n">
        <v>2.71</v>
      </c>
      <c r="R47" s="373" t="n">
        <v>1.84</v>
      </c>
      <c r="S47" s="373" t="n">
        <v>1.935</v>
      </c>
      <c r="T47" s="373" t="n">
        <v>1.93</v>
      </c>
      <c r="U47" s="192" t="n">
        <v>0.01573</v>
      </c>
      <c r="V47" s="1455" t="n">
        <v>30.031111</v>
      </c>
    </row>
    <row r="48">
      <c r="A48" s="1112" t="n">
        <v>44348</v>
      </c>
      <c r="B48" t="n">
        <v>255.25</v>
      </c>
      <c r="C48" t="n">
        <v>645</v>
      </c>
      <c r="D48" t="n">
        <v>2.605</v>
      </c>
      <c r="E48" t="n">
        <v>3655</v>
      </c>
      <c r="F48" t="n">
        <v>610</v>
      </c>
      <c r="G48" t="n">
        <v>3615</v>
      </c>
      <c r="H48" t="n">
        <v>694</v>
      </c>
      <c r="J48" t="n">
        <v>640</v>
      </c>
      <c r="K48" t="n">
        <v>17.44</v>
      </c>
      <c r="L48" s="103" t="n">
        <v>2.555</v>
      </c>
      <c r="M48" s="103" t="n">
        <v>2.495</v>
      </c>
      <c r="N48" s="103" t="n">
        <v>2.60375</v>
      </c>
      <c r="O48" s="103" t="n">
        <v>2.565</v>
      </c>
      <c r="P48" s="103" t="n">
        <v>2.655</v>
      </c>
      <c r="Q48" s="103" t="n">
        <v>2.8</v>
      </c>
      <c r="R48" s="103" t="n">
        <v>1.87</v>
      </c>
      <c r="S48" s="103" t="n">
        <v>1.95</v>
      </c>
      <c r="T48" s="103" t="n">
        <v>1.945</v>
      </c>
      <c r="U48" t="n">
        <v>0.01577</v>
      </c>
      <c r="V48" s="1455" t="n">
        <v>29.623563</v>
      </c>
    </row>
    <row r="49">
      <c r="A49" s="1112" t="n">
        <v>44349</v>
      </c>
      <c r="B49" t="n">
        <v>250.2</v>
      </c>
      <c r="C49" t="n">
        <v>650</v>
      </c>
      <c r="D49" t="n">
        <v>2.545</v>
      </c>
      <c r="E49" t="n">
        <v>3655</v>
      </c>
      <c r="F49" t="n">
        <v>621</v>
      </c>
      <c r="G49" t="n">
        <v>3615</v>
      </c>
      <c r="H49" t="n">
        <v>706</v>
      </c>
      <c r="J49" t="n">
        <v>651</v>
      </c>
      <c r="K49" t="n">
        <v>17.73</v>
      </c>
      <c r="L49" s="103" t="n">
        <v>2.5025</v>
      </c>
      <c r="M49" s="103" t="n">
        <v>2.435</v>
      </c>
      <c r="N49" s="103" t="n">
        <v>2.545</v>
      </c>
      <c r="O49" s="103" t="n">
        <v>2.51</v>
      </c>
      <c r="P49" s="103" t="n">
        <v>2.65</v>
      </c>
      <c r="Q49" s="103" t="n">
        <v>2.78</v>
      </c>
      <c r="R49" s="103" t="n">
        <v>1.8725</v>
      </c>
      <c r="S49" s="103" t="n">
        <v>1.9575</v>
      </c>
      <c r="T49" s="103" t="n">
        <v>1.9525</v>
      </c>
      <c r="U49" t="n">
        <v>0.01573</v>
      </c>
      <c r="V49" s="1455" t="n">
        <v>29.657321</v>
      </c>
    </row>
    <row r="50">
      <c r="A50" s="1112" t="n">
        <v>44350</v>
      </c>
      <c r="B50" t="n">
        <v>237.75</v>
      </c>
      <c r="C50" t="n">
        <v>652.25</v>
      </c>
      <c r="D50" t="n">
        <v>2.4425</v>
      </c>
      <c r="E50" s="192" t="n">
        <v>3655</v>
      </c>
      <c r="F50" s="192" t="n">
        <v>621</v>
      </c>
      <c r="G50" s="192" t="n">
        <v>3615</v>
      </c>
      <c r="H50" s="192" t="n">
        <v>706</v>
      </c>
      <c r="I50" s="192" t="n"/>
      <c r="J50" s="192" t="n">
        <v>651</v>
      </c>
      <c r="K50" s="192" t="n">
        <v>17.73</v>
      </c>
      <c r="L50" s="103" t="n">
        <v>2.38</v>
      </c>
      <c r="M50" s="103" t="n">
        <v>2.355</v>
      </c>
      <c r="N50" s="103" t="n">
        <v>2.455</v>
      </c>
      <c r="O50" s="103" t="n">
        <v>2.395</v>
      </c>
      <c r="P50" s="103" t="n">
        <v>2.595</v>
      </c>
      <c r="Q50" s="103" t="n">
        <v>2.73</v>
      </c>
      <c r="R50" s="103" t="n">
        <v>1.8675</v>
      </c>
      <c r="S50" s="103" t="n">
        <v>1.945</v>
      </c>
      <c r="T50" s="103" t="n">
        <v>1.94</v>
      </c>
      <c r="U50" t="n">
        <v>0.01573</v>
      </c>
      <c r="V50" s="1455" t="n">
        <v>29.657321</v>
      </c>
    </row>
    <row r="51">
      <c r="A51" s="1112" t="n">
        <v>44351</v>
      </c>
      <c r="B51" t="n">
        <v>241.5</v>
      </c>
      <c r="C51" t="n">
        <v>653</v>
      </c>
      <c r="D51" t="n">
        <v>2.48</v>
      </c>
      <c r="E51" t="n">
        <v>3655</v>
      </c>
      <c r="F51" t="n">
        <v>624</v>
      </c>
      <c r="G51" t="n">
        <v>3615</v>
      </c>
      <c r="H51" t="n">
        <v>710</v>
      </c>
      <c r="I51" t="n">
        <v>3960</v>
      </c>
      <c r="J51" t="n">
        <v>654</v>
      </c>
      <c r="K51" t="n">
        <v>17.82</v>
      </c>
      <c r="L51" s="103" t="n">
        <v>2.415</v>
      </c>
      <c r="M51" s="103" t="n">
        <v>2.355</v>
      </c>
      <c r="N51" s="103" t="n">
        <v>2.475</v>
      </c>
      <c r="O51" s="103" t="n">
        <v>2.435</v>
      </c>
      <c r="P51" s="103" t="n">
        <v>2.5825</v>
      </c>
      <c r="Q51" s="103" t="n">
        <v>2.72</v>
      </c>
      <c r="R51" s="103" t="n">
        <v>1.88</v>
      </c>
      <c r="S51" s="103" t="n">
        <v>1.9575</v>
      </c>
      <c r="T51" s="103" t="n">
        <v>1.9525</v>
      </c>
      <c r="U51" t="n">
        <v>0.01573</v>
      </c>
      <c r="V51" s="1455" t="n">
        <v>29.591108</v>
      </c>
    </row>
    <row r="52">
      <c r="A52" s="1112" t="n">
        <v>44354</v>
      </c>
      <c r="B52" t="n">
        <v>242.6</v>
      </c>
      <c r="C52" t="n">
        <v>662.5</v>
      </c>
      <c r="D52" t="n">
        <v>2.5075</v>
      </c>
      <c r="E52" t="n">
        <v>3655</v>
      </c>
      <c r="F52" t="n">
        <v>626</v>
      </c>
      <c r="G52" t="n">
        <v>3610</v>
      </c>
      <c r="H52" s="192" t="n">
        <v>711</v>
      </c>
      <c r="J52" t="n">
        <v>656</v>
      </c>
      <c r="K52" t="n">
        <v>17.88</v>
      </c>
      <c r="L52" s="103" t="n">
        <v>2.42625</v>
      </c>
      <c r="M52" s="103" t="n">
        <v>2.3925</v>
      </c>
      <c r="N52" s="103" t="n">
        <v>2.475</v>
      </c>
      <c r="O52" s="103" t="n">
        <v>2.455</v>
      </c>
      <c r="P52" s="103" t="n">
        <v>2.555</v>
      </c>
      <c r="Q52" s="103" t="n">
        <v>2.695</v>
      </c>
      <c r="R52" s="103" t="n">
        <v>1.92125</v>
      </c>
      <c r="S52" s="103" t="n">
        <v>2.01</v>
      </c>
      <c r="T52" s="103" t="n">
        <v>2.005</v>
      </c>
      <c r="U52" t="n">
        <v>0.01573</v>
      </c>
      <c r="V52" s="1455" t="n">
        <v>29.550968</v>
      </c>
    </row>
    <row r="53">
      <c r="A53" s="1112" t="n">
        <v>44355</v>
      </c>
      <c r="B53" t="n">
        <v>242.1</v>
      </c>
      <c r="C53" t="n">
        <v>669.75</v>
      </c>
      <c r="D53" t="n">
        <v>2.47</v>
      </c>
      <c r="E53" t="n">
        <v>3645</v>
      </c>
      <c r="F53" t="n">
        <v>622</v>
      </c>
      <c r="G53" t="n">
        <v>3605</v>
      </c>
      <c r="H53" t="n">
        <v>708</v>
      </c>
      <c r="J53" t="n">
        <v>652</v>
      </c>
      <c r="K53" t="n">
        <v>17.78</v>
      </c>
      <c r="L53" s="103" t="n">
        <v>2.4225</v>
      </c>
      <c r="M53" s="103" t="n">
        <v>2.3825</v>
      </c>
      <c r="N53" s="103" t="n">
        <v>2.48</v>
      </c>
      <c r="O53" s="103" t="n">
        <v>2.475</v>
      </c>
      <c r="P53" s="103" t="n">
        <v>2.565</v>
      </c>
      <c r="Q53" s="103" t="n">
        <v>2.7325</v>
      </c>
      <c r="R53" s="103" t="n">
        <v>1.96</v>
      </c>
      <c r="S53" s="103" t="n">
        <v>2.035</v>
      </c>
      <c r="T53" s="103" t="n">
        <v>2.03</v>
      </c>
      <c r="U53" t="n">
        <v>0.015445</v>
      </c>
      <c r="V53" s="1455" t="n">
        <v>29.574826</v>
      </c>
    </row>
    <row r="54">
      <c r="A54" s="1112" t="n">
        <v>44356</v>
      </c>
      <c r="B54" t="n">
        <v>237.95</v>
      </c>
      <c r="C54" t="n">
        <v>666.75</v>
      </c>
      <c r="D54" t="n">
        <v>2.44</v>
      </c>
      <c r="E54" t="n">
        <v>3625</v>
      </c>
      <c r="F54" t="n">
        <v>616</v>
      </c>
      <c r="G54" t="n">
        <v>3605</v>
      </c>
      <c r="H54" s="192" t="n">
        <v>704</v>
      </c>
      <c r="J54" t="n">
        <v>646</v>
      </c>
      <c r="K54" t="n">
        <v>17.6</v>
      </c>
      <c r="L54" s="103" t="n">
        <v>2.38375</v>
      </c>
      <c r="M54" s="103" t="n">
        <v>2.3025</v>
      </c>
      <c r="N54" s="103" t="n">
        <v>2.42</v>
      </c>
      <c r="O54" s="103" t="n">
        <v>2.445</v>
      </c>
      <c r="P54" s="103" t="n">
        <v>2.54</v>
      </c>
      <c r="Q54" s="103" t="n">
        <v>2.705</v>
      </c>
      <c r="R54" s="103" t="n">
        <v>1.955</v>
      </c>
      <c r="S54" s="103" t="n">
        <v>2.02</v>
      </c>
      <c r="T54" s="103" t="n">
        <v>2.015</v>
      </c>
      <c r="U54" t="n">
        <v>0.015325</v>
      </c>
      <c r="V54" s="1455" t="n">
        <v>29.186956</v>
      </c>
    </row>
    <row r="55">
      <c r="A55" s="1112" t="n">
        <v>44357</v>
      </c>
      <c r="B55" t="n">
        <v>239.4</v>
      </c>
      <c r="C55" t="n">
        <v>670</v>
      </c>
      <c r="D55" t="n">
        <v>2.445</v>
      </c>
      <c r="E55" t="n">
        <v>3615</v>
      </c>
      <c r="F55" t="n">
        <v>614</v>
      </c>
      <c r="G55" t="n">
        <v>3595</v>
      </c>
      <c r="H55" t="n">
        <v>702</v>
      </c>
      <c r="J55" t="n">
        <v>644</v>
      </c>
      <c r="K55" t="n">
        <v>17.54</v>
      </c>
      <c r="L55" s="103" t="n">
        <v>2.39</v>
      </c>
      <c r="M55" s="103" t="n">
        <v>2.31</v>
      </c>
      <c r="N55" s="103" t="n">
        <v>2.42</v>
      </c>
      <c r="O55" s="103" t="n">
        <v>2.46</v>
      </c>
      <c r="P55" s="103" t="n">
        <v>2.545</v>
      </c>
      <c r="Q55" s="103" t="n">
        <v>2.71</v>
      </c>
      <c r="R55" s="103" t="n">
        <v>1.98</v>
      </c>
      <c r="S55" s="103" t="n">
        <v>2.045</v>
      </c>
      <c r="T55" s="103" t="n">
        <v>2.04</v>
      </c>
      <c r="U55" t="n">
        <v>0.015445</v>
      </c>
      <c r="V55" s="1455" t="n">
        <v>28.569543</v>
      </c>
    </row>
    <row r="56">
      <c r="A56" s="1112" t="n">
        <v>44358</v>
      </c>
      <c r="B56" t="n">
        <v>241</v>
      </c>
      <c r="C56" t="n">
        <v>670.5</v>
      </c>
      <c r="D56" t="n">
        <v>2.475</v>
      </c>
      <c r="E56" t="n">
        <v>3605</v>
      </c>
      <c r="F56" t="n">
        <v>607</v>
      </c>
      <c r="G56" t="n">
        <v>3595</v>
      </c>
      <c r="H56" s="192" t="n">
        <v>696</v>
      </c>
      <c r="I56" t="n">
        <v>4015</v>
      </c>
      <c r="J56" t="n">
        <v>637</v>
      </c>
      <c r="K56" t="n">
        <v>17.34</v>
      </c>
      <c r="L56" s="103" t="n">
        <v>2.40625</v>
      </c>
      <c r="M56" s="103" t="n">
        <v>2.38</v>
      </c>
      <c r="N56" s="103" t="n">
        <v>2.45</v>
      </c>
      <c r="O56" s="103" t="n">
        <v>2.485</v>
      </c>
      <c r="P56" s="103" t="n">
        <v>2.485</v>
      </c>
      <c r="Q56" s="103" t="n">
        <v>2.7</v>
      </c>
      <c r="R56" s="103" t="n">
        <v>1.78</v>
      </c>
      <c r="S56" s="103" t="n">
        <v>1.885</v>
      </c>
      <c r="T56" s="103" t="n">
        <v>1.88</v>
      </c>
      <c r="U56" t="n">
        <v>0.015485</v>
      </c>
      <c r="V56" s="1455" t="n">
        <v>28.515208</v>
      </c>
    </row>
    <row r="57">
      <c r="A57" s="1112" t="n">
        <v>44361</v>
      </c>
      <c r="B57" t="n">
        <v>236.9</v>
      </c>
      <c r="C57" t="n">
        <v>670.75</v>
      </c>
      <c r="D57" t="n">
        <v>2.455</v>
      </c>
      <c r="E57" t="n">
        <v>3605</v>
      </c>
      <c r="F57" t="n">
        <v>612</v>
      </c>
      <c r="G57" t="n">
        <v>3595</v>
      </c>
      <c r="H57" t="n">
        <v>702</v>
      </c>
      <c r="J57" t="n">
        <v>642</v>
      </c>
      <c r="K57" t="n">
        <v>17.49</v>
      </c>
      <c r="L57" s="103" t="n">
        <v>2.374</v>
      </c>
      <c r="M57" s="103" t="n">
        <v>2.285</v>
      </c>
      <c r="N57" s="103" t="n">
        <v>2.455</v>
      </c>
      <c r="O57" s="103" t="n">
        <v>2.4375</v>
      </c>
      <c r="P57" s="103" t="n">
        <v>2.455</v>
      </c>
      <c r="Q57" s="103" t="n">
        <v>2.675</v>
      </c>
      <c r="R57" s="103" t="n">
        <v>1.675</v>
      </c>
      <c r="S57" s="103" t="n">
        <v>1.79</v>
      </c>
      <c r="T57" s="103" t="n">
        <v>1.785</v>
      </c>
      <c r="U57" t="n">
        <v>0.015405</v>
      </c>
      <c r="V57" s="1455" t="n">
        <v>28.719296</v>
      </c>
    </row>
    <row r="58">
      <c r="A58" s="1112" t="n">
        <v>44362</v>
      </c>
      <c r="B58" t="n">
        <v>235.6</v>
      </c>
      <c r="C58" t="n">
        <v>670.25</v>
      </c>
      <c r="D58" t="n">
        <v>2.4675</v>
      </c>
      <c r="E58" t="n">
        <v>3545</v>
      </c>
      <c r="F58" t="n">
        <v>604</v>
      </c>
      <c r="G58" t="n">
        <v>3545</v>
      </c>
      <c r="H58" s="192" t="n">
        <v>695</v>
      </c>
      <c r="J58" t="n">
        <v>634</v>
      </c>
      <c r="K58" t="n">
        <v>17.28</v>
      </c>
      <c r="L58" s="103" t="n">
        <v>2.3575</v>
      </c>
      <c r="M58" s="103" t="n">
        <v>2.255</v>
      </c>
      <c r="N58" s="103" t="n">
        <v>2.445</v>
      </c>
      <c r="O58" s="103" t="n">
        <v>2.415</v>
      </c>
      <c r="P58" s="103" t="n">
        <v>2.425</v>
      </c>
      <c r="Q58" s="103" t="n">
        <v>2.655</v>
      </c>
      <c r="R58" s="103" t="n">
        <v>1.535</v>
      </c>
      <c r="S58" s="103" t="n">
        <v>1.68</v>
      </c>
      <c r="T58" s="103" t="n">
        <v>1.675</v>
      </c>
      <c r="U58" t="n">
        <v>0.015405</v>
      </c>
      <c r="V58" s="1455" t="n">
        <v>28.42265</v>
      </c>
    </row>
    <row r="59">
      <c r="A59" s="1112" t="n">
        <v>44363</v>
      </c>
      <c r="B59" t="n">
        <v>235.65</v>
      </c>
      <c r="C59" t="n">
        <v>667.75</v>
      </c>
      <c r="D59" t="n">
        <v>2.47</v>
      </c>
      <c r="E59" t="n">
        <v>3450</v>
      </c>
      <c r="F59" t="n">
        <v>590</v>
      </c>
      <c r="G59" t="n">
        <v>3495</v>
      </c>
      <c r="H59" t="n">
        <v>687</v>
      </c>
      <c r="J59" t="n">
        <v>620</v>
      </c>
      <c r="K59" t="n">
        <v>16.86</v>
      </c>
      <c r="L59" s="103" t="n">
        <v>2.355</v>
      </c>
      <c r="M59" s="103" t="n">
        <v>2.285</v>
      </c>
      <c r="N59" s="103" t="n">
        <v>2.3875</v>
      </c>
      <c r="O59" s="103" t="n">
        <v>2.42</v>
      </c>
      <c r="P59" s="103" t="n">
        <v>2.49</v>
      </c>
      <c r="Q59" s="103" t="n">
        <v>2.705</v>
      </c>
      <c r="R59" s="103" t="n">
        <v>1.29</v>
      </c>
      <c r="S59" s="103" t="n">
        <v>1.45</v>
      </c>
      <c r="T59" s="103" t="n">
        <v>1.445</v>
      </c>
      <c r="U59" t="n">
        <v>0.015405</v>
      </c>
      <c r="V59" s="1455" t="n">
        <v>28.43771</v>
      </c>
    </row>
    <row r="60">
      <c r="A60" s="1112" t="n">
        <v>44364</v>
      </c>
      <c r="B60" t="n">
        <v>226.55</v>
      </c>
      <c r="C60" t="n">
        <v>664.75</v>
      </c>
      <c r="D60" t="n">
        <v>2.39</v>
      </c>
      <c r="E60" t="n">
        <v>3420</v>
      </c>
      <c r="F60" t="n">
        <v>587</v>
      </c>
      <c r="G60" t="n">
        <v>3445</v>
      </c>
      <c r="H60" s="178" t="n">
        <v>680</v>
      </c>
      <c r="J60" t="n">
        <v>617</v>
      </c>
      <c r="K60" t="n">
        <v>16.79</v>
      </c>
      <c r="L60" s="103" t="n">
        <v>2.2575</v>
      </c>
      <c r="M60" s="103" t="n">
        <v>2.23</v>
      </c>
      <c r="N60" s="103" t="n">
        <v>2.29</v>
      </c>
      <c r="O60" s="103" t="n">
        <v>2.335</v>
      </c>
      <c r="P60" s="103" t="n">
        <v>2.425</v>
      </c>
      <c r="Q60" s="103" t="n">
        <v>2.635</v>
      </c>
      <c r="R60" s="103" t="n">
        <v>1.305</v>
      </c>
      <c r="S60" s="103" t="n">
        <v>1.44</v>
      </c>
      <c r="T60" s="103" t="n">
        <v>1.435</v>
      </c>
      <c r="U60" t="n">
        <v>0.015365</v>
      </c>
      <c r="V60" s="1455" t="n">
        <v>28.380697</v>
      </c>
    </row>
    <row r="61">
      <c r="A61" s="1112" t="n">
        <v>44365</v>
      </c>
      <c r="B61" t="n">
        <v>231.8</v>
      </c>
      <c r="C61" t="n">
        <v>650.5</v>
      </c>
      <c r="D61" t="n">
        <v>2.46</v>
      </c>
      <c r="E61" t="n">
        <v>3420</v>
      </c>
      <c r="F61" t="n">
        <v>583</v>
      </c>
      <c r="G61" t="n">
        <v>3445</v>
      </c>
      <c r="H61" t="n">
        <v>675</v>
      </c>
      <c r="I61" t="n">
        <v>3910</v>
      </c>
      <c r="J61" t="n">
        <v>613</v>
      </c>
      <c r="K61" t="n">
        <v>16.68</v>
      </c>
      <c r="L61" s="103" t="n">
        <v>2.32625</v>
      </c>
      <c r="M61" s="103" t="n">
        <v>2.215</v>
      </c>
      <c r="N61" s="103" t="n">
        <v>2.34</v>
      </c>
      <c r="O61" s="103" t="n">
        <v>2.405</v>
      </c>
      <c r="P61" s="103" t="n">
        <v>2.41</v>
      </c>
      <c r="Q61" s="103" t="n">
        <v>2.635</v>
      </c>
      <c r="R61" s="103" t="n">
        <v>1.395</v>
      </c>
      <c r="S61" s="103" t="n">
        <v>1.505</v>
      </c>
      <c r="T61" s="103" t="n">
        <v>1.5</v>
      </c>
      <c r="U61" t="n">
        <v>0.015365</v>
      </c>
      <c r="V61" s="1455" t="n">
        <v>28.35563</v>
      </c>
    </row>
    <row r="62">
      <c r="A62" s="1112" t="n">
        <v>44368</v>
      </c>
      <c r="B62" t="n">
        <v>235.1</v>
      </c>
      <c r="C62" t="n">
        <v>650.75</v>
      </c>
      <c r="D62" t="n">
        <v>2.4125</v>
      </c>
      <c r="E62" t="n">
        <v>3420</v>
      </c>
      <c r="F62" t="n">
        <v>587</v>
      </c>
      <c r="G62" t="n">
        <v>3445</v>
      </c>
      <c r="H62" t="n">
        <v>680</v>
      </c>
      <c r="J62" t="n">
        <v>617</v>
      </c>
      <c r="K62" t="n">
        <v>16.8</v>
      </c>
      <c r="L62" s="103" t="n">
        <v>2.335</v>
      </c>
      <c r="M62" s="103" t="n">
        <v>2.25</v>
      </c>
      <c r="N62" s="103" t="n">
        <v>2.3875</v>
      </c>
      <c r="O62" s="103" t="n">
        <v>2.405</v>
      </c>
      <c r="P62" s="103" t="n">
        <v>2.405</v>
      </c>
      <c r="Q62" s="103" t="n">
        <v>2.655</v>
      </c>
      <c r="R62" s="103" t="n">
        <v>1.455</v>
      </c>
      <c r="S62" s="103" t="n">
        <v>1.555</v>
      </c>
      <c r="T62" s="103" t="n">
        <v>1.55</v>
      </c>
      <c r="U62" t="n">
        <v>0.015405</v>
      </c>
      <c r="V62" s="1455" t="n">
        <v>28.464479</v>
      </c>
    </row>
    <row r="63">
      <c r="A63" s="1112" t="n">
        <v>44369</v>
      </c>
      <c r="B63" t="n">
        <v>237.4</v>
      </c>
      <c r="C63" t="n">
        <v>650</v>
      </c>
      <c r="D63" t="n">
        <v>2.4575</v>
      </c>
      <c r="E63" t="n">
        <v>3400</v>
      </c>
      <c r="F63" t="n">
        <v>588</v>
      </c>
      <c r="G63" t="n">
        <v>3445</v>
      </c>
      <c r="H63" t="n">
        <v>685</v>
      </c>
      <c r="J63" t="n">
        <v>618</v>
      </c>
      <c r="K63" t="n">
        <v>16.81</v>
      </c>
      <c r="L63" s="103" t="n">
        <v>2.39</v>
      </c>
      <c r="M63" s="103" t="n">
        <v>2.285</v>
      </c>
      <c r="N63" s="103" t="n">
        <v>2.405</v>
      </c>
      <c r="O63" s="103" t="n">
        <v>2.425</v>
      </c>
      <c r="P63" s="103" t="n">
        <v>2.43</v>
      </c>
      <c r="Q63" s="103" t="n">
        <v>2.67</v>
      </c>
      <c r="R63" s="103" t="n">
        <v>1.605</v>
      </c>
      <c r="S63" s="103" t="n">
        <v>1.705</v>
      </c>
      <c r="T63" s="103" t="n">
        <v>1.7</v>
      </c>
      <c r="U63" t="n">
        <v>0.0152</v>
      </c>
      <c r="V63" s="1455" t="n">
        <v>28.212</v>
      </c>
    </row>
    <row r="64">
      <c r="A64" s="1112" t="n">
        <v>44370</v>
      </c>
      <c r="B64" t="n">
        <v>237</v>
      </c>
      <c r="C64" t="n">
        <v>649.75</v>
      </c>
      <c r="D64" t="n">
        <v>2.3975</v>
      </c>
      <c r="E64" t="n">
        <v>3400</v>
      </c>
      <c r="F64" t="n">
        <v>590</v>
      </c>
      <c r="G64" t="n">
        <v>3445</v>
      </c>
      <c r="H64" t="n">
        <v>687</v>
      </c>
      <c r="J64" t="n">
        <v>620</v>
      </c>
      <c r="K64" t="n">
        <v>16.87</v>
      </c>
      <c r="L64" s="103" t="n">
        <v>2.375</v>
      </c>
      <c r="M64" s="103" t="n">
        <v>2.28</v>
      </c>
      <c r="N64" s="103" t="n">
        <v>2.39</v>
      </c>
      <c r="O64" s="103" t="n">
        <v>2.415</v>
      </c>
      <c r="P64" s="103" t="n">
        <v>2.43</v>
      </c>
      <c r="Q64" s="103" t="n">
        <v>2.67</v>
      </c>
      <c r="R64" s="103" t="n">
        <v>1.705</v>
      </c>
      <c r="S64" s="103" t="n">
        <v>1.795</v>
      </c>
      <c r="T64" s="103" t="n">
        <v>1.79</v>
      </c>
      <c r="U64" t="n">
        <v>0.01524</v>
      </c>
      <c r="V64" s="1455" t="n">
        <v>28.174782</v>
      </c>
    </row>
    <row r="65">
      <c r="A65" s="1112" t="n">
        <v>44371</v>
      </c>
      <c r="B65" t="n">
        <v>232</v>
      </c>
      <c r="C65" t="n">
        <v>648</v>
      </c>
      <c r="D65" t="n">
        <v>2.3375</v>
      </c>
      <c r="E65" t="n">
        <v>3410</v>
      </c>
      <c r="F65" t="n">
        <v>599</v>
      </c>
      <c r="G65" t="n">
        <v>3445</v>
      </c>
      <c r="H65" t="n">
        <v>696</v>
      </c>
      <c r="J65" t="n">
        <v>629</v>
      </c>
      <c r="K65" t="n">
        <v>17.13</v>
      </c>
      <c r="L65" s="103" t="n">
        <v>2.33</v>
      </c>
      <c r="M65" s="103" t="n">
        <v>2.23</v>
      </c>
      <c r="N65" s="103" t="n">
        <v>2.345</v>
      </c>
      <c r="O65" s="103" t="n">
        <v>2.38</v>
      </c>
      <c r="P65" s="103" t="n">
        <v>2.405</v>
      </c>
      <c r="Q65" s="103" t="n">
        <v>2.635</v>
      </c>
      <c r="R65" s="103" t="n">
        <v>1.655</v>
      </c>
      <c r="S65" s="103" t="n">
        <v>1.7525</v>
      </c>
      <c r="T65" s="103" t="n">
        <v>1.7475</v>
      </c>
      <c r="U65" t="n">
        <v>0.01512</v>
      </c>
      <c r="V65" s="1455" t="n">
        <v>27.83439</v>
      </c>
    </row>
    <row r="66">
      <c r="A66" s="1112" t="n">
        <v>44372</v>
      </c>
      <c r="B66" t="n">
        <v>228.4</v>
      </c>
      <c r="C66" t="n">
        <v>645.5</v>
      </c>
      <c r="D66" t="n">
        <v>2.2925</v>
      </c>
      <c r="E66" t="n">
        <v>3410</v>
      </c>
      <c r="F66" t="n">
        <v>593</v>
      </c>
      <c r="G66" t="n">
        <v>3445</v>
      </c>
      <c r="H66" t="n">
        <v>689</v>
      </c>
      <c r="I66" t="n">
        <v>3855</v>
      </c>
      <c r="J66" t="n">
        <v>623</v>
      </c>
      <c r="K66" t="n">
        <v>16.97</v>
      </c>
      <c r="L66" s="103" t="n">
        <v>2.30125</v>
      </c>
      <c r="M66" s="103" t="n">
        <v>2.185</v>
      </c>
      <c r="N66" s="103" t="n">
        <v>2.295</v>
      </c>
      <c r="O66" s="103" t="n">
        <v>2.36</v>
      </c>
      <c r="P66" s="103" t="n">
        <v>2.375</v>
      </c>
      <c r="Q66" s="103" t="n">
        <v>2.605</v>
      </c>
      <c r="R66" s="103" t="n">
        <v>1.575</v>
      </c>
      <c r="S66" s="103" t="n">
        <v>1.7</v>
      </c>
      <c r="T66" s="103" t="n">
        <v>1.695</v>
      </c>
      <c r="U66" t="n">
        <v>0.01504</v>
      </c>
      <c r="V66" s="1455" t="n">
        <v>27.971667</v>
      </c>
    </row>
    <row r="67">
      <c r="A67" s="1112" t="n">
        <v>44375</v>
      </c>
      <c r="B67" t="n">
        <v>234.1</v>
      </c>
      <c r="C67" t="n">
        <v>647.5</v>
      </c>
      <c r="D67" t="n">
        <v>2.3675</v>
      </c>
      <c r="E67" t="n">
        <v>3420</v>
      </c>
      <c r="F67" t="n">
        <v>598</v>
      </c>
      <c r="G67" t="n">
        <v>3445</v>
      </c>
      <c r="H67" t="n">
        <v>692</v>
      </c>
      <c r="J67" t="n">
        <v>628</v>
      </c>
      <c r="K67" t="n">
        <v>17.09</v>
      </c>
      <c r="L67" s="103" t="n">
        <v>2.3375</v>
      </c>
      <c r="M67" s="103" t="n">
        <v>2.245</v>
      </c>
      <c r="N67" s="103" t="n">
        <v>2.3575</v>
      </c>
      <c r="O67" s="103" t="n">
        <v>2.38</v>
      </c>
      <c r="P67" s="103" t="n">
        <v>2.42</v>
      </c>
      <c r="Q67" s="103" t="n">
        <v>2.65</v>
      </c>
      <c r="R67" s="103" t="n">
        <v>1.53</v>
      </c>
      <c r="S67" s="103" t="n">
        <v>1.665</v>
      </c>
      <c r="T67" s="103" t="n">
        <v>1.66</v>
      </c>
      <c r="U67" t="n">
        <v>0.015285</v>
      </c>
      <c r="V67" s="1455" t="n">
        <v>27.961611</v>
      </c>
    </row>
    <row r="68">
      <c r="A68" s="1112" t="n">
        <v>44376</v>
      </c>
      <c r="B68" t="n">
        <v>235.9</v>
      </c>
      <c r="C68" t="n">
        <v>646.25</v>
      </c>
      <c r="D68" t="n">
        <v>2.375</v>
      </c>
      <c r="E68" t="n">
        <v>3420</v>
      </c>
      <c r="F68" t="n">
        <v>598</v>
      </c>
      <c r="G68" t="n">
        <v>3415</v>
      </c>
      <c r="H68" t="n">
        <v>687</v>
      </c>
      <c r="J68" t="n">
        <v>628</v>
      </c>
      <c r="K68" t="n">
        <v>17.1</v>
      </c>
      <c r="L68" s="103" t="n">
        <v>2.3545</v>
      </c>
      <c r="M68" s="103" t="n">
        <v>2.28</v>
      </c>
      <c r="N68" s="103" t="n">
        <v>2.37</v>
      </c>
      <c r="O68" s="103" t="n">
        <v>2.39</v>
      </c>
      <c r="P68" s="103" t="n">
        <v>2.44</v>
      </c>
      <c r="Q68" s="103" t="n">
        <v>2.64</v>
      </c>
      <c r="R68" s="103" t="n">
        <v>1.555</v>
      </c>
      <c r="S68" s="103" t="n">
        <v>1.675</v>
      </c>
      <c r="T68" s="103" t="n">
        <v>1.67</v>
      </c>
      <c r="U68" t="n">
        <v>0.014795</v>
      </c>
      <c r="V68" s="1455" t="n">
        <v>27.933808</v>
      </c>
    </row>
    <row r="69">
      <c r="A69" s="1112" t="n">
        <v>44377</v>
      </c>
      <c r="B69" t="n">
        <v>244.5</v>
      </c>
      <c r="C69" t="n">
        <v>643.5</v>
      </c>
      <c r="D69" t="n">
        <v>2.4775</v>
      </c>
      <c r="E69" t="n">
        <v>3420</v>
      </c>
      <c r="F69" t="n">
        <v>591</v>
      </c>
      <c r="G69" t="n">
        <v>3415</v>
      </c>
      <c r="H69" t="n">
        <v>679</v>
      </c>
      <c r="J69" t="n">
        <v>621</v>
      </c>
      <c r="K69" t="n">
        <v>16.9</v>
      </c>
      <c r="L69" s="103" t="n">
        <v>2.4025</v>
      </c>
      <c r="M69" s="103" t="n">
        <v>2.315</v>
      </c>
      <c r="N69" s="103" t="n">
        <v>2.44</v>
      </c>
      <c r="O69" s="103" t="n">
        <v>2.47</v>
      </c>
      <c r="P69" s="103" t="n">
        <v>2.445</v>
      </c>
      <c r="Q69" s="103" t="n">
        <v>2.725</v>
      </c>
      <c r="R69" s="103" t="n">
        <v>1.55</v>
      </c>
      <c r="S69" s="103" t="n">
        <v>1.66</v>
      </c>
      <c r="T69" s="103" t="n">
        <v>1.655</v>
      </c>
      <c r="U69" t="n">
        <v>0.014875</v>
      </c>
      <c r="V69" s="1455" t="n">
        <v>27.804099</v>
      </c>
    </row>
    <row r="70">
      <c r="A70" s="1112" t="n">
        <v>44378</v>
      </c>
      <c r="B70" t="n">
        <v>243.3</v>
      </c>
      <c r="C70" t="n">
        <v>648</v>
      </c>
      <c r="D70" t="n">
        <v>2.4675</v>
      </c>
      <c r="E70" t="n">
        <v>3435</v>
      </c>
      <c r="F70" t="n">
        <v>589</v>
      </c>
      <c r="G70" t="n">
        <v>3430</v>
      </c>
      <c r="H70" t="n">
        <v>676</v>
      </c>
      <c r="J70" t="n">
        <v>619</v>
      </c>
      <c r="K70" t="n">
        <v>16.84</v>
      </c>
      <c r="L70" s="103" t="n">
        <v>2.43625</v>
      </c>
      <c r="M70" s="103" t="n">
        <v>2.39</v>
      </c>
      <c r="N70" s="103" t="n">
        <v>2.425</v>
      </c>
      <c r="O70" s="103" t="n">
        <v>2.51</v>
      </c>
      <c r="P70" s="103" t="n">
        <v>2.525</v>
      </c>
      <c r="Q70" s="103" t="n">
        <v>2.74</v>
      </c>
      <c r="R70" s="103" t="n">
        <v>1.565</v>
      </c>
      <c r="S70" s="103" t="n">
        <v>1.705</v>
      </c>
      <c r="T70" s="103" t="n">
        <v>1.7</v>
      </c>
      <c r="U70" t="n">
        <v>0.014875</v>
      </c>
      <c r="V70" s="1455" t="n">
        <v>27.770036</v>
      </c>
    </row>
    <row r="71">
      <c r="A71" s="1112" t="n">
        <v>44379</v>
      </c>
      <c r="B71" t="n">
        <v>238.05</v>
      </c>
      <c r="C71" t="n">
        <v>649.5</v>
      </c>
      <c r="D71" t="n">
        <v>2.4175</v>
      </c>
      <c r="E71" t="n">
        <v>3500</v>
      </c>
      <c r="F71" t="n">
        <v>599</v>
      </c>
      <c r="G71" t="n">
        <v>3445</v>
      </c>
      <c r="H71" t="n">
        <v>678</v>
      </c>
      <c r="I71" t="n">
        <v>3865</v>
      </c>
      <c r="J71" t="n">
        <v>629</v>
      </c>
      <c r="K71" t="n">
        <v>17.13</v>
      </c>
      <c r="L71" s="103" t="n">
        <v>2.3825</v>
      </c>
      <c r="M71" s="103" t="n">
        <v>2.345</v>
      </c>
      <c r="N71" s="103" t="n">
        <v>2.43</v>
      </c>
      <c r="O71" s="103" t="n">
        <v>2.46</v>
      </c>
      <c r="P71" s="103" t="n">
        <v>2.465</v>
      </c>
      <c r="Q71" s="103" t="n">
        <v>2.715</v>
      </c>
      <c r="R71" s="103" t="n">
        <v>1.555</v>
      </c>
      <c r="S71" s="103" t="n">
        <v>1.67</v>
      </c>
      <c r="T71" s="103" t="n">
        <v>1.665</v>
      </c>
      <c r="U71" t="n">
        <v>0.01459</v>
      </c>
      <c r="V71" s="1455" t="n">
        <v>27.759293</v>
      </c>
    </row>
    <row r="72">
      <c r="A72" s="104" t="n">
        <v>44382</v>
      </c>
      <c r="B72" s="192" t="n">
        <v>238.05</v>
      </c>
      <c r="C72" s="178" t="n">
        <v>650.25</v>
      </c>
      <c r="E72" s="178" t="n">
        <v>3505</v>
      </c>
      <c r="F72" s="178" t="n">
        <v>594</v>
      </c>
      <c r="G72" s="178" t="n">
        <v>3445</v>
      </c>
      <c r="H72" s="178" t="n">
        <v>672</v>
      </c>
      <c r="I72" s="178" t="n"/>
      <c r="J72" s="178" t="n">
        <v>624</v>
      </c>
      <c r="K72" s="178" t="n">
        <v>16.99</v>
      </c>
      <c r="L72" s="373" t="n">
        <v>2.3825</v>
      </c>
      <c r="M72" s="373" t="n">
        <v>2.345</v>
      </c>
      <c r="N72" s="373" t="n">
        <v>2.43</v>
      </c>
      <c r="O72" s="373" t="n">
        <v>2.46</v>
      </c>
      <c r="P72" s="373" t="n">
        <v>2.465</v>
      </c>
      <c r="Q72" s="373" t="n">
        <v>2.715</v>
      </c>
      <c r="R72" s="373" t="n">
        <v>1.555</v>
      </c>
      <c r="S72" s="373" t="n">
        <v>1.67</v>
      </c>
      <c r="T72" s="373" t="n">
        <v>1.665</v>
      </c>
      <c r="U72" s="192" t="n">
        <v>0.01459</v>
      </c>
      <c r="V72" s="1455" t="n">
        <v>27.725781</v>
      </c>
    </row>
    <row r="73">
      <c r="A73" s="1112" t="n">
        <v>44383</v>
      </c>
      <c r="B73" t="n">
        <v>229.05</v>
      </c>
      <c r="C73" t="n">
        <v>656.25</v>
      </c>
      <c r="D73" s="178" t="n">
        <v>2.3525</v>
      </c>
      <c r="E73" t="n">
        <v>3545</v>
      </c>
      <c r="F73" t="n">
        <v>589</v>
      </c>
      <c r="G73" t="n">
        <v>3455</v>
      </c>
      <c r="H73" t="n">
        <v>660</v>
      </c>
      <c r="J73" t="n">
        <v>619</v>
      </c>
      <c r="K73" t="n">
        <v>16.84</v>
      </c>
      <c r="L73" s="103" t="n">
        <v>2.285</v>
      </c>
      <c r="M73" s="103" t="n">
        <v>2.205</v>
      </c>
      <c r="N73" s="103" t="n">
        <v>2.31</v>
      </c>
      <c r="O73" s="103" t="n">
        <v>2.33</v>
      </c>
      <c r="P73" s="103" t="n">
        <v>2.35</v>
      </c>
      <c r="Q73" s="103" t="n">
        <v>2.6</v>
      </c>
      <c r="R73" s="103" t="n">
        <v>1.53</v>
      </c>
      <c r="S73" s="103" t="n">
        <v>1.645</v>
      </c>
      <c r="T73" s="103" t="n">
        <v>1.64</v>
      </c>
      <c r="U73" t="n">
        <v>0.01467</v>
      </c>
      <c r="V73" s="1455" t="n">
        <v>27.684979</v>
      </c>
    </row>
    <row r="74">
      <c r="A74" s="1112" t="n">
        <v>44384</v>
      </c>
      <c r="B74" t="n">
        <v>226.7</v>
      </c>
      <c r="C74" t="n">
        <v>671</v>
      </c>
      <c r="D74" t="n">
        <v>2.33</v>
      </c>
      <c r="E74" t="n">
        <v>3540</v>
      </c>
      <c r="F74" t="n">
        <v>586</v>
      </c>
      <c r="G74" t="n">
        <v>3520</v>
      </c>
      <c r="H74" t="n">
        <v>670</v>
      </c>
      <c r="J74" t="n">
        <v>616</v>
      </c>
      <c r="K74" t="n">
        <v>16.76</v>
      </c>
      <c r="L74" s="103" t="n">
        <v>2.2625</v>
      </c>
      <c r="M74" s="103" t="n">
        <v>2.195</v>
      </c>
      <c r="N74" s="103" t="n">
        <v>2.32</v>
      </c>
      <c r="O74" s="103" t="n">
        <v>2.3175</v>
      </c>
      <c r="P74" s="103" t="n">
        <v>2.37</v>
      </c>
      <c r="Q74" s="103" t="n">
        <v>2.61</v>
      </c>
      <c r="R74" s="103" t="n">
        <v>1.435</v>
      </c>
      <c r="S74" s="103" t="n">
        <v>1.58</v>
      </c>
      <c r="T74" s="103" t="n">
        <v>1.575</v>
      </c>
      <c r="U74" t="n">
        <v>0.014835</v>
      </c>
      <c r="V74" s="1455" t="n">
        <v>27.631006</v>
      </c>
    </row>
    <row r="75">
      <c r="A75" s="1112" t="n">
        <v>44385</v>
      </c>
      <c r="B75" t="n">
        <v>223.9</v>
      </c>
      <c r="C75" t="n">
        <v>675.75</v>
      </c>
      <c r="D75" t="n">
        <v>2.3075</v>
      </c>
      <c r="E75" t="n">
        <v>3550</v>
      </c>
      <c r="F75" t="n">
        <v>583</v>
      </c>
      <c r="G75" t="n">
        <v>3520</v>
      </c>
      <c r="H75" t="n">
        <v>665</v>
      </c>
      <c r="I75" t="n">
        <v>3950</v>
      </c>
      <c r="J75" t="n">
        <v>613</v>
      </c>
      <c r="K75" t="n">
        <v>16.67</v>
      </c>
      <c r="L75" s="103" t="n">
        <v>2.2375</v>
      </c>
      <c r="M75" s="103" t="n">
        <v>2.1875</v>
      </c>
      <c r="N75" s="103" t="n">
        <v>2.3</v>
      </c>
      <c r="O75" s="103" t="n">
        <v>2.3</v>
      </c>
      <c r="P75" s="103" t="n">
        <v>2.35</v>
      </c>
      <c r="Q75" s="103" t="n">
        <v>2.59</v>
      </c>
      <c r="R75" s="103" t="n">
        <v>1.425</v>
      </c>
      <c r="S75" s="103" t="n">
        <v>1.5825</v>
      </c>
      <c r="T75" s="103" t="n">
        <v>1.5775</v>
      </c>
      <c r="U75" t="n">
        <v>0.014835</v>
      </c>
      <c r="V75" s="1455" t="n">
        <v>27.643182</v>
      </c>
    </row>
    <row r="76">
      <c r="A76" s="1112" t="n">
        <v>44386</v>
      </c>
      <c r="B76" t="n">
        <v>217.3</v>
      </c>
      <c r="C76" t="n">
        <v>673</v>
      </c>
      <c r="D76" t="n">
        <v>2.2875</v>
      </c>
      <c r="E76" s="192" t="n">
        <v>3550</v>
      </c>
      <c r="F76" s="192" t="n">
        <v>583</v>
      </c>
      <c r="G76" s="192" t="n">
        <v>3520</v>
      </c>
      <c r="H76" s="192" t="n">
        <v>665</v>
      </c>
      <c r="I76" s="192" t="n"/>
      <c r="J76" s="192" t="n">
        <v>613</v>
      </c>
      <c r="K76" s="192" t="n">
        <v>16.67</v>
      </c>
      <c r="L76" s="103" t="n">
        <v>2.17625</v>
      </c>
      <c r="M76" s="103" t="n">
        <v>2.145</v>
      </c>
      <c r="N76" s="103" t="n">
        <v>2.21</v>
      </c>
      <c r="O76" s="103" t="n">
        <v>2.25</v>
      </c>
      <c r="P76" s="103" t="n">
        <v>2.31</v>
      </c>
      <c r="Q76" s="103" t="n">
        <v>2.56</v>
      </c>
      <c r="R76" s="103" t="n">
        <v>1.475</v>
      </c>
      <c r="S76" s="103" t="n">
        <v>1.62</v>
      </c>
      <c r="T76" s="103" t="n">
        <v>1.615</v>
      </c>
      <c r="U76" t="n">
        <v>0.01467</v>
      </c>
      <c r="V76" s="1455" t="n">
        <v>27.445727</v>
      </c>
    </row>
    <row r="77">
      <c r="A77" s="1112" t="n">
        <v>44389</v>
      </c>
      <c r="B77" t="n">
        <v>215.3</v>
      </c>
      <c r="C77" t="n">
        <v>673</v>
      </c>
      <c r="D77" t="n">
        <v>2.215</v>
      </c>
      <c r="E77" t="n">
        <v>3555</v>
      </c>
      <c r="F77" t="n">
        <v>591</v>
      </c>
      <c r="G77" t="n">
        <v>3515</v>
      </c>
      <c r="H77" t="n">
        <v>673</v>
      </c>
      <c r="J77" t="n">
        <v>621</v>
      </c>
      <c r="K77" t="n">
        <v>16.91</v>
      </c>
      <c r="L77" s="103" t="n">
        <v>2.1515</v>
      </c>
      <c r="M77" s="103" t="n">
        <v>2.14</v>
      </c>
      <c r="N77" s="103" t="n">
        <v>2.215</v>
      </c>
      <c r="O77" s="103" t="n">
        <v>2.25</v>
      </c>
      <c r="P77" s="103" t="n">
        <v>2.32</v>
      </c>
      <c r="Q77" s="103" t="n">
        <v>2.57</v>
      </c>
      <c r="R77" s="103" t="n">
        <v>1.4725</v>
      </c>
      <c r="S77" s="103" t="n">
        <v>1.625</v>
      </c>
      <c r="T77" s="103" t="n">
        <v>1.62</v>
      </c>
      <c r="U77" t="n">
        <v>0.01459</v>
      </c>
      <c r="V77" s="1455" t="n">
        <v>27.686769</v>
      </c>
    </row>
    <row r="78">
      <c r="A78" s="1112" t="n">
        <v>44390</v>
      </c>
      <c r="B78" t="n">
        <v>218</v>
      </c>
      <c r="C78" t="n">
        <v>668.25</v>
      </c>
      <c r="D78" t="n">
        <v>2.2575</v>
      </c>
      <c r="E78" t="n">
        <v>3555</v>
      </c>
      <c r="F78" t="n">
        <v>593</v>
      </c>
      <c r="G78" t="n">
        <v>3515</v>
      </c>
      <c r="H78" t="n">
        <v>674</v>
      </c>
      <c r="J78" t="n">
        <v>623</v>
      </c>
      <c r="K78" t="n">
        <v>16.96</v>
      </c>
      <c r="L78" s="103" t="n">
        <v>2.18275</v>
      </c>
      <c r="M78" s="103" t="n">
        <v>2.14</v>
      </c>
      <c r="N78" s="103" t="n">
        <v>2.255</v>
      </c>
      <c r="O78" s="103" t="n">
        <v>2.2575</v>
      </c>
      <c r="P78" s="103" t="n">
        <v>2.34</v>
      </c>
      <c r="Q78" s="103" t="n">
        <v>2.545</v>
      </c>
      <c r="R78" s="103" t="n">
        <v>1.495</v>
      </c>
      <c r="S78" s="103" t="n">
        <v>1.645</v>
      </c>
      <c r="T78" s="103" t="n">
        <v>1.64</v>
      </c>
      <c r="U78" t="n">
        <v>0.014425</v>
      </c>
      <c r="V78" s="1455" t="n">
        <v>27.60771</v>
      </c>
    </row>
    <row r="79">
      <c r="A79" s="1112" t="n">
        <v>44391</v>
      </c>
      <c r="B79" t="n">
        <v>219.9</v>
      </c>
      <c r="C79" t="n">
        <v>667.25</v>
      </c>
      <c r="D79" t="n">
        <v>2.2425</v>
      </c>
      <c r="E79" t="n">
        <v>3570</v>
      </c>
      <c r="F79" t="n">
        <v>606</v>
      </c>
      <c r="G79" t="n">
        <v>3555</v>
      </c>
      <c r="H79" t="n">
        <v>694</v>
      </c>
      <c r="J79" t="n">
        <v>636</v>
      </c>
      <c r="K79" t="n">
        <v>17.32</v>
      </c>
      <c r="L79" s="103" t="n">
        <v>2.2</v>
      </c>
      <c r="M79" s="103" t="n">
        <v>2.155</v>
      </c>
      <c r="N79" s="103" t="n">
        <v>2.275</v>
      </c>
      <c r="O79" s="103" t="n">
        <v>2.28</v>
      </c>
      <c r="P79" s="103" t="n">
        <v>2.36</v>
      </c>
      <c r="Q79" s="103" t="n">
        <v>2.565</v>
      </c>
      <c r="R79" s="103" t="n">
        <v>1.4875</v>
      </c>
      <c r="S79" s="103" t="n">
        <v>1.64</v>
      </c>
      <c r="T79" s="103" t="n">
        <v>1.635</v>
      </c>
      <c r="U79" t="n">
        <v>0.01445</v>
      </c>
      <c r="V79" s="1455" t="n">
        <v>27.64588</v>
      </c>
    </row>
    <row r="80">
      <c r="A80" s="1112" t="n">
        <v>44392</v>
      </c>
      <c r="B80" t="n">
        <v>221.4</v>
      </c>
      <c r="C80" t="n">
        <v>666</v>
      </c>
      <c r="D80" t="n">
        <v>2.27</v>
      </c>
      <c r="E80" t="n">
        <v>3580</v>
      </c>
      <c r="F80" t="n">
        <v>603</v>
      </c>
      <c r="G80" t="n">
        <v>3555</v>
      </c>
      <c r="H80" t="n">
        <v>688</v>
      </c>
      <c r="J80" t="n">
        <v>633</v>
      </c>
      <c r="K80" t="n">
        <v>17.23</v>
      </c>
      <c r="L80" s="103" t="n">
        <v>2.2125</v>
      </c>
      <c r="M80" s="103" t="n">
        <v>2.15</v>
      </c>
      <c r="N80" s="103" t="n">
        <v>2.245</v>
      </c>
      <c r="O80" s="103" t="n">
        <v>2.295</v>
      </c>
      <c r="P80" s="103" t="n">
        <v>2.37</v>
      </c>
      <c r="Q80" s="103" t="n">
        <v>2.575</v>
      </c>
      <c r="R80" s="103" t="n">
        <v>1.485</v>
      </c>
      <c r="S80" s="103" t="n">
        <v>1.63</v>
      </c>
      <c r="T80" s="103" t="n">
        <v>1.625</v>
      </c>
      <c r="U80" t="n">
        <v>0.01445</v>
      </c>
      <c r="V80" s="1455" t="n">
        <v>27.599704</v>
      </c>
    </row>
    <row r="81">
      <c r="A81" s="1112" t="n">
        <v>44393</v>
      </c>
      <c r="B81" t="n">
        <v>222.15</v>
      </c>
      <c r="C81" t="n">
        <v>666</v>
      </c>
      <c r="D81" t="n">
        <v>2.2825</v>
      </c>
      <c r="E81" t="n">
        <v>3595</v>
      </c>
      <c r="F81" t="n">
        <v>606</v>
      </c>
      <c r="G81" t="n">
        <v>3555</v>
      </c>
      <c r="H81" t="n">
        <v>689</v>
      </c>
      <c r="I81" t="n">
        <v>3915</v>
      </c>
      <c r="J81" t="n">
        <v>636</v>
      </c>
      <c r="K81" t="n">
        <v>17.32</v>
      </c>
      <c r="L81" s="103" t="n">
        <v>2.2225</v>
      </c>
      <c r="M81" s="103" t="n">
        <v>2.18</v>
      </c>
      <c r="N81" s="103" t="n">
        <v>2.265</v>
      </c>
      <c r="O81" s="103" t="n">
        <v>2.305</v>
      </c>
      <c r="P81" s="103" t="n">
        <v>2.39</v>
      </c>
      <c r="Q81" s="103" t="n">
        <v>2.595</v>
      </c>
      <c r="R81" s="103" t="n">
        <v>1.4775</v>
      </c>
      <c r="S81" s="103" t="n">
        <v>1.6225</v>
      </c>
      <c r="T81" s="103" t="n">
        <v>1.6175</v>
      </c>
      <c r="U81" t="n">
        <v>0.01445</v>
      </c>
      <c r="V81" s="1455" t="n">
        <v>27.631652</v>
      </c>
    </row>
    <row r="82">
      <c r="A82" s="1112" t="n">
        <v>44396</v>
      </c>
      <c r="B82" t="n">
        <v>220</v>
      </c>
      <c r="C82" t="n">
        <v>659.75</v>
      </c>
      <c r="D82" t="n">
        <v>2.26</v>
      </c>
      <c r="E82" t="n">
        <v>3595</v>
      </c>
      <c r="F82" t="n">
        <v>592</v>
      </c>
      <c r="G82" t="n">
        <v>3555</v>
      </c>
      <c r="H82" t="n">
        <v>673</v>
      </c>
      <c r="J82" t="n">
        <v>622</v>
      </c>
      <c r="K82" t="n">
        <v>16.93</v>
      </c>
      <c r="L82" s="103" t="n">
        <v>2.2</v>
      </c>
      <c r="M82" s="103" t="n">
        <v>2.165</v>
      </c>
      <c r="N82" s="103" t="n">
        <v>2.26</v>
      </c>
      <c r="O82" s="103" t="n">
        <v>2.2675</v>
      </c>
      <c r="P82" s="103" t="n">
        <v>2.355</v>
      </c>
      <c r="Q82" s="103" t="n">
        <v>2.57</v>
      </c>
      <c r="R82" s="103" t="n">
        <v>1.48</v>
      </c>
      <c r="S82" s="103" t="n">
        <v>1.595</v>
      </c>
      <c r="T82" s="103" t="n">
        <v>1.59</v>
      </c>
      <c r="U82" t="n">
        <v>0.014345</v>
      </c>
      <c r="V82" s="1455" t="n">
        <v>27.581548</v>
      </c>
    </row>
    <row r="83">
      <c r="A83" s="1112" t="n">
        <v>44397</v>
      </c>
      <c r="B83" t="n">
        <v>223.55</v>
      </c>
      <c r="C83" t="n">
        <v>649.75</v>
      </c>
      <c r="D83" t="n">
        <v>2.2925</v>
      </c>
      <c r="E83" t="n">
        <v>3575</v>
      </c>
      <c r="F83" t="n">
        <v>590</v>
      </c>
      <c r="G83" t="n">
        <v>3555</v>
      </c>
      <c r="H83" t="n">
        <v>675</v>
      </c>
      <c r="J83" t="n">
        <v>620</v>
      </c>
      <c r="K83" t="n">
        <v>16.89</v>
      </c>
      <c r="L83" s="103" t="n">
        <v>2.235</v>
      </c>
      <c r="M83" s="103" t="n">
        <v>2.185</v>
      </c>
      <c r="N83" s="103" t="n">
        <v>2.275</v>
      </c>
      <c r="O83" s="103" t="n">
        <v>2.2925</v>
      </c>
      <c r="P83" s="103" t="n">
        <v>2.3675</v>
      </c>
      <c r="Q83" s="103" t="n">
        <v>2.585</v>
      </c>
      <c r="R83" s="103" t="n">
        <v>1.46</v>
      </c>
      <c r="S83" s="103" t="n">
        <v>1.6225</v>
      </c>
      <c r="T83" s="103" t="n">
        <v>1.6175</v>
      </c>
      <c r="U83" t="n">
        <v>0.01463</v>
      </c>
      <c r="V83" s="1455" t="n">
        <v>27.566653</v>
      </c>
    </row>
    <row r="84">
      <c r="A84" s="1112" t="n">
        <v>44398</v>
      </c>
      <c r="B84" t="n">
        <v>220.4</v>
      </c>
      <c r="C84" t="n">
        <v>639.25</v>
      </c>
      <c r="D84" t="n">
        <v>2.255</v>
      </c>
      <c r="E84" t="n">
        <v>3575</v>
      </c>
      <c r="F84" t="n">
        <v>591</v>
      </c>
      <c r="G84" t="n">
        <v>3550</v>
      </c>
      <c r="H84" t="n">
        <v>674</v>
      </c>
      <c r="J84" t="n">
        <v>621</v>
      </c>
      <c r="K84" t="n">
        <v>16.89</v>
      </c>
      <c r="L84" s="103" t="n">
        <v>2.1975</v>
      </c>
      <c r="M84" s="103" t="n">
        <v>2.17</v>
      </c>
      <c r="N84" s="103" t="n">
        <v>2.25</v>
      </c>
      <c r="O84" s="103" t="n">
        <v>2.26</v>
      </c>
      <c r="P84" s="103" t="n">
        <v>2.3675</v>
      </c>
      <c r="Q84" s="103" t="n">
        <v>2.585</v>
      </c>
      <c r="R84" s="103" t="n">
        <v>1.465</v>
      </c>
      <c r="S84" s="103" t="n">
        <v>1.6275</v>
      </c>
      <c r="T84" s="103" t="n">
        <v>1.6225</v>
      </c>
      <c r="U84" t="n">
        <v>0.01467</v>
      </c>
      <c r="V84" s="1455" t="n">
        <v>27.562184</v>
      </c>
    </row>
    <row r="85">
      <c r="A85" s="1112" t="n">
        <v>44399</v>
      </c>
      <c r="B85" t="n">
        <v>217.5</v>
      </c>
      <c r="C85" t="n">
        <v>638</v>
      </c>
      <c r="D85" t="n">
        <v>2.225</v>
      </c>
      <c r="E85" t="n">
        <v>3520</v>
      </c>
      <c r="F85" t="n">
        <v>583</v>
      </c>
      <c r="G85" t="n">
        <v>3545</v>
      </c>
      <c r="H85" t="n">
        <v>675</v>
      </c>
      <c r="J85" t="n">
        <v>613</v>
      </c>
      <c r="K85" t="n">
        <v>16.67</v>
      </c>
      <c r="L85" s="103" t="n">
        <v>2.1775</v>
      </c>
      <c r="M85" s="103" t="n">
        <v>2.15</v>
      </c>
      <c r="N85" s="103" t="n">
        <v>2.245</v>
      </c>
      <c r="O85" s="103" t="n">
        <v>2.24</v>
      </c>
      <c r="P85" s="103" t="n">
        <v>2.35</v>
      </c>
      <c r="Q85" s="103" t="n">
        <v>2.565</v>
      </c>
      <c r="R85" s="103" t="n">
        <v>1.48</v>
      </c>
      <c r="S85" s="103" t="n">
        <v>1.645</v>
      </c>
      <c r="T85" s="103" t="n">
        <v>1.6425</v>
      </c>
      <c r="U85" t="n">
        <v>0.01467</v>
      </c>
      <c r="V85" s="1455" t="n">
        <v>27.5457</v>
      </c>
    </row>
    <row r="86">
      <c r="A86" s="1112" t="n">
        <v>44400</v>
      </c>
      <c r="B86" t="n">
        <v>215.1</v>
      </c>
      <c r="C86" t="n">
        <v>633.25</v>
      </c>
      <c r="D86" t="n">
        <v>2.21</v>
      </c>
      <c r="E86" t="n">
        <v>3555</v>
      </c>
      <c r="F86" t="n">
        <v>590</v>
      </c>
      <c r="G86" t="n">
        <v>3545</v>
      </c>
      <c r="H86" t="n">
        <v>676</v>
      </c>
      <c r="I86" t="n">
        <v>3900</v>
      </c>
      <c r="J86" t="n">
        <v>620</v>
      </c>
      <c r="K86" t="n">
        <v>16.86</v>
      </c>
      <c r="L86" s="103" t="n">
        <v>2.1625</v>
      </c>
      <c r="M86" s="103" t="n">
        <v>2.125</v>
      </c>
      <c r="N86" s="103" t="n">
        <v>2.195</v>
      </c>
      <c r="O86" s="103" t="n">
        <v>2.23</v>
      </c>
      <c r="P86" s="103" t="n">
        <v>2.35</v>
      </c>
      <c r="Q86" s="103" t="n">
        <v>2.565</v>
      </c>
      <c r="R86" s="103" t="n">
        <v>1.515</v>
      </c>
      <c r="S86" s="103" t="n">
        <v>1.6825</v>
      </c>
      <c r="T86" s="103" t="n">
        <v>1.6775</v>
      </c>
      <c r="U86" t="n">
        <v>0.01467</v>
      </c>
      <c r="V86" s="1455" t="n">
        <v>27.504404</v>
      </c>
    </row>
    <row r="87">
      <c r="A87" s="1112" t="n">
        <v>44403</v>
      </c>
      <c r="B87" t="n">
        <v>218</v>
      </c>
      <c r="C87" t="n">
        <v>633.5</v>
      </c>
      <c r="D87" t="n">
        <v>2.2275</v>
      </c>
      <c r="E87" t="n">
        <v>3530</v>
      </c>
      <c r="F87" t="n">
        <v>588</v>
      </c>
      <c r="G87" t="n">
        <v>3550</v>
      </c>
      <c r="H87" t="n">
        <v>679</v>
      </c>
      <c r="J87" t="n">
        <v>618</v>
      </c>
      <c r="K87" t="n">
        <v>16.81</v>
      </c>
      <c r="L87" s="103" t="n">
        <v>2.16475</v>
      </c>
      <c r="M87" s="103" t="n">
        <v>2.125</v>
      </c>
      <c r="N87" s="103" t="n">
        <v>2.2225</v>
      </c>
      <c r="O87" s="103" t="n">
        <v>2.225</v>
      </c>
      <c r="P87" s="103" t="n">
        <v>2.335</v>
      </c>
      <c r="Q87" s="103" t="n">
        <v>2.565</v>
      </c>
      <c r="R87" s="103" t="n">
        <v>1.525</v>
      </c>
      <c r="S87" s="103" t="n">
        <v>1.6975</v>
      </c>
      <c r="T87" s="103" t="n">
        <v>1.6925</v>
      </c>
      <c r="U87" t="n">
        <v>0.01467</v>
      </c>
      <c r="V87" s="1455" t="n">
        <v>27.535482</v>
      </c>
    </row>
    <row r="88">
      <c r="A88" s="1112" t="n">
        <v>44404</v>
      </c>
      <c r="B88" t="n">
        <v>219.7</v>
      </c>
      <c r="C88" t="n">
        <v>628.25</v>
      </c>
      <c r="D88" t="n">
        <v>2.23</v>
      </c>
      <c r="E88" t="n">
        <v>3575</v>
      </c>
      <c r="F88" t="n">
        <v>595</v>
      </c>
      <c r="G88" t="n">
        <v>3550</v>
      </c>
      <c r="H88" t="n">
        <v>680</v>
      </c>
      <c r="J88" t="n">
        <v>625</v>
      </c>
      <c r="K88" t="n">
        <v>17.02</v>
      </c>
      <c r="L88" s="103" t="n">
        <v>2.1945</v>
      </c>
      <c r="M88" s="103" t="n">
        <v>2.1575</v>
      </c>
      <c r="N88" s="103" t="n">
        <v>2.235</v>
      </c>
      <c r="O88" s="103" t="n">
        <v>2.24</v>
      </c>
      <c r="P88" s="103" t="n">
        <v>2.34</v>
      </c>
      <c r="Q88" s="103" t="n">
        <v>2.58</v>
      </c>
      <c r="R88" s="103" t="n">
        <v>1.5675</v>
      </c>
      <c r="S88" s="103" t="n">
        <v>1.735</v>
      </c>
      <c r="T88" s="103" t="n">
        <v>1.73</v>
      </c>
      <c r="U88" t="n">
        <v>0.014855</v>
      </c>
      <c r="V88" s="1455" t="n">
        <v>27.525835</v>
      </c>
    </row>
    <row r="89">
      <c r="A89" s="1112" t="n">
        <v>44405</v>
      </c>
      <c r="B89" t="n">
        <v>222.95</v>
      </c>
      <c r="C89" t="n">
        <v>631</v>
      </c>
      <c r="D89" t="n">
        <v>2.265</v>
      </c>
      <c r="E89" t="n">
        <v>3610</v>
      </c>
      <c r="F89" t="n">
        <v>602</v>
      </c>
      <c r="G89" t="n">
        <v>3580</v>
      </c>
      <c r="H89" t="n">
        <v>687</v>
      </c>
      <c r="J89" t="n">
        <v>632</v>
      </c>
      <c r="K89" t="n">
        <v>17.21</v>
      </c>
      <c r="L89" s="103" t="n">
        <v>2.2225</v>
      </c>
      <c r="M89" s="103" t="n">
        <v>2.1575</v>
      </c>
      <c r="N89" s="103" t="n">
        <v>2.28</v>
      </c>
      <c r="O89" s="103" t="n">
        <v>2.275</v>
      </c>
      <c r="P89" s="103" t="n">
        <v>2.345</v>
      </c>
      <c r="Q89" s="103" t="n">
        <v>2.59</v>
      </c>
      <c r="R89" s="103" t="n">
        <v>1.59</v>
      </c>
      <c r="S89" s="103" t="n">
        <v>1.76</v>
      </c>
      <c r="T89" s="103" t="n">
        <v>1.755</v>
      </c>
      <c r="U89" t="n">
        <v>0.01475</v>
      </c>
      <c r="V89" s="1455" t="n">
        <v>27.492299</v>
      </c>
    </row>
    <row r="90">
      <c r="A90" s="1112" t="n">
        <v>44406</v>
      </c>
      <c r="B90" t="n">
        <v>226</v>
      </c>
      <c r="C90" t="n">
        <v>626.5</v>
      </c>
      <c r="D90" t="n">
        <v>2.3075</v>
      </c>
      <c r="E90" t="n">
        <v>3625</v>
      </c>
      <c r="F90" t="n">
        <v>616</v>
      </c>
      <c r="G90" t="n">
        <v>3595</v>
      </c>
      <c r="H90" t="n">
        <v>703</v>
      </c>
      <c r="J90" t="n">
        <v>646</v>
      </c>
      <c r="K90" t="n">
        <v>17.62</v>
      </c>
      <c r="L90" s="103" t="n">
        <v>2.26</v>
      </c>
      <c r="M90" s="103" t="n">
        <v>2.21</v>
      </c>
      <c r="N90" s="103" t="n">
        <v>2.285</v>
      </c>
      <c r="O90" s="103" t="n">
        <v>2.32</v>
      </c>
      <c r="P90" s="103" t="n">
        <v>2.405</v>
      </c>
      <c r="Q90" s="103" t="n">
        <v>2.655</v>
      </c>
      <c r="R90" s="103" t="n">
        <v>1.62</v>
      </c>
      <c r="S90" s="103" t="n">
        <v>1.785</v>
      </c>
      <c r="T90" s="103" t="n">
        <v>1.78</v>
      </c>
      <c r="U90" t="n">
        <v>0.01471</v>
      </c>
      <c r="V90" s="1455" t="n">
        <v>27.511247</v>
      </c>
    </row>
    <row r="91">
      <c r="A91" s="1112" t="n">
        <v>44407</v>
      </c>
      <c r="B91" t="n">
        <v>225.1</v>
      </c>
      <c r="C91" t="n">
        <v>628</v>
      </c>
      <c r="D91" t="n">
        <v>2.3125</v>
      </c>
      <c r="E91" t="n">
        <v>3625</v>
      </c>
      <c r="F91" t="n">
        <v>601</v>
      </c>
      <c r="G91" t="n">
        <v>3595</v>
      </c>
      <c r="H91" t="n">
        <v>686</v>
      </c>
      <c r="I91" t="n">
        <v>4015</v>
      </c>
      <c r="J91" t="n">
        <v>631</v>
      </c>
      <c r="K91" t="n">
        <v>17.2</v>
      </c>
      <c r="L91" s="103" t="n">
        <v>2.2575</v>
      </c>
      <c r="M91" s="103" t="n">
        <v>2.18</v>
      </c>
      <c r="N91" s="103" t="n">
        <v>2.3075</v>
      </c>
      <c r="O91" s="103" t="n">
        <v>2.325</v>
      </c>
      <c r="P91" s="103" t="n">
        <v>2.395</v>
      </c>
      <c r="Q91" s="103" t="n">
        <v>2.645</v>
      </c>
      <c r="R91" s="103" t="n">
        <v>1.635</v>
      </c>
      <c r="S91" s="103" t="n">
        <v>1.785</v>
      </c>
      <c r="T91" s="103" t="n">
        <v>1.78</v>
      </c>
      <c r="U91" t="n">
        <v>0.01471</v>
      </c>
      <c r="V91" s="1455" t="n">
        <v>27.478759</v>
      </c>
    </row>
    <row r="92">
      <c r="A92" s="1112" t="n">
        <v>44410</v>
      </c>
      <c r="B92" t="n">
        <v>226.9</v>
      </c>
      <c r="C92" t="n">
        <v>617.5</v>
      </c>
      <c r="D92" t="n">
        <v>2.3475</v>
      </c>
      <c r="E92" t="n">
        <v>3625</v>
      </c>
      <c r="F92" t="n">
        <v>607</v>
      </c>
      <c r="G92" t="n">
        <v>3595</v>
      </c>
      <c r="H92" t="n">
        <v>692</v>
      </c>
      <c r="J92" t="n">
        <v>637</v>
      </c>
      <c r="K92" t="n">
        <v>17.35</v>
      </c>
      <c r="L92" s="103" t="n">
        <v>2.26875</v>
      </c>
      <c r="M92" s="103" t="n">
        <v>2.2525</v>
      </c>
      <c r="N92" s="103" t="n">
        <v>2.35</v>
      </c>
      <c r="O92" s="103" t="n">
        <v>2.325</v>
      </c>
      <c r="P92" s="103" t="n">
        <v>2.41</v>
      </c>
      <c r="Q92" s="103" t="n">
        <v>2.665</v>
      </c>
      <c r="R92" s="103" t="n">
        <v>1.6475</v>
      </c>
      <c r="S92" s="103" t="n">
        <v>1.81</v>
      </c>
      <c r="T92" s="103" t="n">
        <v>1.805</v>
      </c>
      <c r="U92" t="n">
        <v>0.014835</v>
      </c>
      <c r="V92" s="1455" t="n">
        <v>27.589838</v>
      </c>
    </row>
    <row r="93">
      <c r="A93" s="1112" t="n">
        <v>44411</v>
      </c>
      <c r="B93" t="n">
        <v>224.9</v>
      </c>
      <c r="C93" t="n">
        <v>618</v>
      </c>
      <c r="D93" t="n">
        <v>2.33</v>
      </c>
      <c r="E93" t="n">
        <v>3630</v>
      </c>
      <c r="F93" t="n">
        <v>599</v>
      </c>
      <c r="G93" t="n">
        <v>3595</v>
      </c>
      <c r="H93" t="n">
        <v>682</v>
      </c>
      <c r="J93" t="n">
        <v>629</v>
      </c>
      <c r="K93" t="n">
        <v>17.13</v>
      </c>
      <c r="L93" s="103" t="n">
        <v>2.2495</v>
      </c>
      <c r="M93" s="103" t="n">
        <v>2.2525</v>
      </c>
      <c r="N93" s="103" t="n">
        <v>2.3125</v>
      </c>
      <c r="O93" s="103" t="n">
        <v>2.3175</v>
      </c>
      <c r="P93" s="103" t="n">
        <v>2.4</v>
      </c>
      <c r="Q93" s="103" t="n">
        <v>2.655</v>
      </c>
      <c r="R93" s="103" t="n">
        <v>1.645</v>
      </c>
      <c r="S93" s="103" t="n">
        <v>1.79</v>
      </c>
      <c r="T93" s="103" t="n">
        <v>1.785</v>
      </c>
      <c r="U93" t="n">
        <v>0.014875</v>
      </c>
      <c r="V93" s="1455" t="n">
        <v>27.492473</v>
      </c>
    </row>
    <row r="94">
      <c r="A94" s="1112" t="n">
        <v>44412</v>
      </c>
      <c r="B94" t="n">
        <v>221.45</v>
      </c>
      <c r="C94" t="n">
        <v>633.25</v>
      </c>
      <c r="D94" t="n">
        <v>2.29</v>
      </c>
      <c r="E94" t="n">
        <v>3655</v>
      </c>
      <c r="F94" t="n">
        <v>607</v>
      </c>
      <c r="G94" t="n">
        <v>3615</v>
      </c>
      <c r="H94" t="n">
        <v>691</v>
      </c>
      <c r="J94" t="n">
        <v>637</v>
      </c>
      <c r="K94" t="n">
        <v>17.36</v>
      </c>
      <c r="L94" s="103" t="n">
        <v>2.22125</v>
      </c>
      <c r="M94" s="103" t="n">
        <v>2.215</v>
      </c>
      <c r="N94" s="103" t="n">
        <v>2.31</v>
      </c>
      <c r="O94" s="103" t="n">
        <v>2.295</v>
      </c>
      <c r="P94" s="103" t="n">
        <v>2.4</v>
      </c>
      <c r="Q94" s="103" t="n">
        <v>2.655</v>
      </c>
      <c r="R94" s="103" t="n">
        <v>1.65</v>
      </c>
      <c r="S94" s="103" t="n">
        <v>1.7925</v>
      </c>
      <c r="T94" s="103" t="n">
        <v>1.7875</v>
      </c>
      <c r="U94" t="n">
        <v>0.01494</v>
      </c>
      <c r="V94" s="1455" t="n">
        <v>27.532732</v>
      </c>
    </row>
    <row r="95">
      <c r="A95" s="1112" t="n">
        <v>44413</v>
      </c>
      <c r="B95" t="n">
        <v>222.8</v>
      </c>
      <c r="C95" t="n">
        <v>647.75</v>
      </c>
      <c r="D95" t="n">
        <v>2.29</v>
      </c>
      <c r="E95" t="n">
        <v>3705</v>
      </c>
      <c r="F95" t="n">
        <v>612</v>
      </c>
      <c r="G95" t="n">
        <v>3665</v>
      </c>
      <c r="H95" t="n">
        <v>696</v>
      </c>
      <c r="J95" t="n">
        <v>642</v>
      </c>
      <c r="K95" t="n">
        <v>17.49</v>
      </c>
      <c r="L95" s="103" t="n">
        <v>2.2275</v>
      </c>
      <c r="M95" s="103" t="n">
        <v>2.195</v>
      </c>
      <c r="N95" s="103" t="n">
        <v>2.275</v>
      </c>
      <c r="O95" s="103" t="n">
        <v>2.31</v>
      </c>
      <c r="P95" s="103" t="n">
        <v>2.39</v>
      </c>
      <c r="Q95" s="103" t="n">
        <v>2.645</v>
      </c>
      <c r="R95" s="103" t="n">
        <v>1.6675</v>
      </c>
      <c r="S95" s="103" t="n">
        <v>1.815</v>
      </c>
      <c r="T95" s="103" t="n">
        <v>1.81</v>
      </c>
      <c r="U95" t="n">
        <v>0.01494</v>
      </c>
      <c r="V95" s="1455" t="n">
        <v>27.558553</v>
      </c>
    </row>
    <row r="96">
      <c r="A96" s="1112" t="n">
        <v>44414</v>
      </c>
      <c r="B96" t="n">
        <v>222.3</v>
      </c>
      <c r="C96" t="n">
        <v>656</v>
      </c>
      <c r="D96" t="n">
        <v>2.285</v>
      </c>
      <c r="E96" t="n">
        <v>3770</v>
      </c>
      <c r="F96" t="n">
        <v>619</v>
      </c>
      <c r="G96" t="n">
        <v>3750</v>
      </c>
      <c r="H96" t="n">
        <v>708</v>
      </c>
      <c r="I96" t="n">
        <v>4090</v>
      </c>
      <c r="J96" t="n">
        <v>649</v>
      </c>
      <c r="K96" t="n">
        <v>17.68</v>
      </c>
      <c r="L96" s="103" t="n">
        <v>2.225</v>
      </c>
      <c r="M96" s="103" t="n">
        <v>2.19</v>
      </c>
      <c r="N96" s="103" t="n">
        <v>2.27</v>
      </c>
      <c r="O96" s="103" t="n">
        <v>2.315</v>
      </c>
      <c r="P96" s="103" t="n">
        <v>2.38</v>
      </c>
      <c r="Q96" s="103" t="n">
        <v>2.635</v>
      </c>
      <c r="R96" s="103" t="n">
        <v>1.695</v>
      </c>
      <c r="S96" s="103" t="n">
        <v>1.825</v>
      </c>
      <c r="T96" s="103" t="n">
        <v>1.82</v>
      </c>
      <c r="U96" t="n">
        <v>0.01496</v>
      </c>
      <c r="V96" s="1455" t="n">
        <v>27.510479</v>
      </c>
    </row>
    <row r="97">
      <c r="A97" s="1112" t="n">
        <v>44417</v>
      </c>
      <c r="B97" t="n">
        <v>219.4</v>
      </c>
      <c r="C97" t="n">
        <v>657</v>
      </c>
      <c r="D97" t="n">
        <v>2.26</v>
      </c>
      <c r="E97" t="n">
        <v>3770</v>
      </c>
      <c r="F97" t="n">
        <v>621</v>
      </c>
      <c r="G97" t="n">
        <v>3750</v>
      </c>
      <c r="H97" t="n">
        <v>710</v>
      </c>
      <c r="J97" t="n">
        <v>651</v>
      </c>
      <c r="K97" t="n">
        <v>17.73</v>
      </c>
      <c r="L97" s="103" t="n">
        <v>2.20125</v>
      </c>
      <c r="M97" s="103" t="n">
        <v>2.175</v>
      </c>
      <c r="N97" s="103" t="n">
        <v>2.2475</v>
      </c>
      <c r="O97" s="103" t="n">
        <v>2.26</v>
      </c>
      <c r="P97" s="103" t="n">
        <v>2.34</v>
      </c>
      <c r="Q97" s="103" t="n">
        <v>2.615</v>
      </c>
      <c r="R97" s="103" t="n">
        <v>1.68</v>
      </c>
      <c r="S97" s="103" t="n">
        <v>1.795</v>
      </c>
      <c r="T97" s="103" t="n">
        <v>1.79</v>
      </c>
      <c r="U97" t="n">
        <v>0.01496</v>
      </c>
      <c r="V97" s="1455" t="n">
        <v>27.555461</v>
      </c>
    </row>
    <row r="98">
      <c r="A98" s="1112" t="n">
        <v>44418</v>
      </c>
      <c r="B98" t="n">
        <v>220.7</v>
      </c>
      <c r="C98" t="n">
        <v>657</v>
      </c>
      <c r="D98" t="n">
        <v>2.2525</v>
      </c>
      <c r="E98" t="n">
        <v>3775</v>
      </c>
      <c r="F98" t="n">
        <v>624</v>
      </c>
      <c r="G98" t="n">
        <v>3745</v>
      </c>
      <c r="H98" t="n">
        <v>713</v>
      </c>
      <c r="J98" t="n">
        <v>654</v>
      </c>
      <c r="K98" t="n">
        <v>17.84</v>
      </c>
      <c r="L98" s="103" t="n">
        <v>2.208</v>
      </c>
      <c r="M98" s="103" t="n">
        <v>2.18</v>
      </c>
      <c r="N98" s="103" t="n">
        <v>2.255</v>
      </c>
      <c r="O98" s="103" t="n">
        <v>2.255</v>
      </c>
      <c r="P98" s="103" t="n">
        <v>2.335</v>
      </c>
      <c r="Q98" s="103" t="n">
        <v>2.615</v>
      </c>
      <c r="R98" s="103" t="n">
        <v>1.685</v>
      </c>
      <c r="S98" s="103" t="n">
        <v>1.81</v>
      </c>
      <c r="T98" s="103" t="n">
        <v>1.805</v>
      </c>
      <c r="U98" t="n">
        <v>0.014835</v>
      </c>
      <c r="V98" s="1455" t="n">
        <v>27.49761</v>
      </c>
    </row>
    <row r="99">
      <c r="A99" s="1112" t="n">
        <v>44419</v>
      </c>
      <c r="B99" t="n">
        <v>223.3</v>
      </c>
      <c r="C99" t="n">
        <v>666.5</v>
      </c>
      <c r="D99" t="n">
        <v>2.2625</v>
      </c>
      <c r="E99" t="n">
        <v>3805</v>
      </c>
      <c r="F99" t="n">
        <v>629</v>
      </c>
      <c r="G99" t="n">
        <v>3795</v>
      </c>
      <c r="H99" t="n">
        <v>721</v>
      </c>
      <c r="J99" t="n">
        <v>659</v>
      </c>
      <c r="K99" t="n">
        <v>17.96</v>
      </c>
      <c r="L99" s="103" t="n">
        <v>2.2325</v>
      </c>
      <c r="M99" s="103" t="n">
        <v>2.215</v>
      </c>
      <c r="N99" s="103" t="n">
        <v>2.27</v>
      </c>
      <c r="O99" s="103" t="n">
        <v>2.29</v>
      </c>
      <c r="P99" s="103" t="n">
        <v>2.39</v>
      </c>
      <c r="Q99" s="103" t="n">
        <v>2.665</v>
      </c>
      <c r="R99" s="103" t="n">
        <v>1.68</v>
      </c>
      <c r="S99" s="103" t="n">
        <v>1.81375</v>
      </c>
      <c r="T99" s="103" t="n">
        <v>1.80875</v>
      </c>
      <c r="U99" t="n">
        <v>0.014875</v>
      </c>
      <c r="V99" s="1455" t="n">
        <v>27.530879</v>
      </c>
    </row>
    <row r="100">
      <c r="A100" s="1112" t="n">
        <v>44420</v>
      </c>
      <c r="B100" t="n">
        <v>226</v>
      </c>
      <c r="C100" t="n">
        <v>665.5</v>
      </c>
      <c r="D100" t="n">
        <v>2.2925</v>
      </c>
      <c r="E100" t="n">
        <v>3800</v>
      </c>
      <c r="F100" t="n">
        <v>625</v>
      </c>
      <c r="G100" t="n">
        <v>3795</v>
      </c>
      <c r="H100" t="n">
        <v>718</v>
      </c>
      <c r="J100" t="n">
        <v>655</v>
      </c>
      <c r="K100" t="n">
        <v>17.85</v>
      </c>
      <c r="L100" s="103" t="n">
        <v>2.2625</v>
      </c>
      <c r="M100" s="103" t="n">
        <v>2.25</v>
      </c>
      <c r="N100" s="103" t="n">
        <v>2.305</v>
      </c>
      <c r="O100" s="103" t="n">
        <v>2.32</v>
      </c>
      <c r="P100" s="103" t="n">
        <v>2.43</v>
      </c>
      <c r="Q100" s="103" t="n">
        <v>2.705</v>
      </c>
      <c r="R100" s="103" t="n">
        <v>1.67</v>
      </c>
      <c r="S100" s="103" t="n">
        <v>1.795</v>
      </c>
      <c r="T100" s="103" t="n">
        <v>1.79</v>
      </c>
      <c r="U100" t="n">
        <v>0.01471</v>
      </c>
      <c r="V100" s="1455" t="n">
        <v>27.527809</v>
      </c>
    </row>
    <row r="101">
      <c r="A101" s="1112" t="n">
        <v>44421</v>
      </c>
      <c r="B101" t="n">
        <v>230</v>
      </c>
      <c r="C101" t="n">
        <v>670</v>
      </c>
      <c r="D101" t="n">
        <v>2.3175</v>
      </c>
      <c r="E101" t="n">
        <v>3800</v>
      </c>
      <c r="F101" t="n">
        <v>625</v>
      </c>
      <c r="G101" t="n">
        <v>3805</v>
      </c>
      <c r="H101" t="n">
        <v>719</v>
      </c>
      <c r="I101" t="n">
        <v>4170</v>
      </c>
      <c r="J101" t="n">
        <v>655</v>
      </c>
      <c r="K101" t="n">
        <v>17.85</v>
      </c>
      <c r="L101" s="103" t="n">
        <v>2.3</v>
      </c>
      <c r="M101" s="103" t="n">
        <v>2.27</v>
      </c>
      <c r="N101" s="103" t="n">
        <v>2.335</v>
      </c>
      <c r="O101" s="103" t="n">
        <v>2.365</v>
      </c>
      <c r="P101" s="103" t="n">
        <v>2.445</v>
      </c>
      <c r="Q101" s="103" t="n">
        <v>2.715</v>
      </c>
      <c r="R101" s="103" t="n">
        <v>1.665</v>
      </c>
      <c r="S101" s="103" t="n">
        <v>1.81</v>
      </c>
      <c r="T101" s="103" t="n">
        <v>1.805</v>
      </c>
      <c r="U101" t="n">
        <v>0.01471</v>
      </c>
      <c r="V101" s="1455" t="n">
        <v>27.503825</v>
      </c>
    </row>
    <row r="102">
      <c r="A102" s="1112" t="n">
        <v>44424</v>
      </c>
      <c r="B102" t="n">
        <v>228.8</v>
      </c>
      <c r="C102" t="n">
        <v>665.25</v>
      </c>
      <c r="D102" t="n">
        <v>2.3175</v>
      </c>
      <c r="E102" t="n">
        <v>3855</v>
      </c>
      <c r="F102" t="n">
        <v>630</v>
      </c>
      <c r="G102" t="n">
        <v>3900</v>
      </c>
      <c r="H102" t="n">
        <v>733</v>
      </c>
      <c r="J102" t="n">
        <v>660</v>
      </c>
      <c r="K102" t="n">
        <v>17.99</v>
      </c>
      <c r="L102" s="103" t="n">
        <v>2.29</v>
      </c>
      <c r="M102" s="103" t="n">
        <v>2.27</v>
      </c>
      <c r="N102" s="103" t="n">
        <v>2.31</v>
      </c>
      <c r="O102" s="103" t="n">
        <v>2.325</v>
      </c>
      <c r="P102" s="103" t="n">
        <v>2.425</v>
      </c>
      <c r="Q102" s="103" t="n">
        <v>2.71</v>
      </c>
      <c r="R102" s="103" t="n">
        <v>1.65</v>
      </c>
      <c r="S102" s="103" t="n">
        <v>1.795</v>
      </c>
      <c r="T102" s="103" t="n">
        <v>1.79</v>
      </c>
      <c r="U102" t="n">
        <v>0.01471</v>
      </c>
      <c r="V102" s="1455" t="n">
        <v>27.57731</v>
      </c>
    </row>
    <row r="103">
      <c r="A103" s="1112" t="n">
        <v>44425</v>
      </c>
      <c r="B103" t="n">
        <v>227.5</v>
      </c>
      <c r="C103" t="n">
        <v>661.25</v>
      </c>
      <c r="D103" t="n">
        <v>2.33</v>
      </c>
      <c r="E103" t="n">
        <v>3850</v>
      </c>
      <c r="F103" t="n">
        <v>626</v>
      </c>
      <c r="G103" t="n">
        <v>3905</v>
      </c>
      <c r="H103" t="n">
        <v>730</v>
      </c>
      <c r="J103" t="n">
        <v>656</v>
      </c>
      <c r="K103" t="n">
        <v>17.89</v>
      </c>
      <c r="L103" s="103" t="n">
        <v>2.27375</v>
      </c>
      <c r="M103" s="103" t="n">
        <v>2.28</v>
      </c>
      <c r="N103" s="103" t="n">
        <v>2.335</v>
      </c>
      <c r="O103" s="103" t="n">
        <v>2.325</v>
      </c>
      <c r="P103" s="103" t="n">
        <v>2.41</v>
      </c>
      <c r="Q103" s="103" t="n">
        <v>2.695</v>
      </c>
      <c r="R103" s="103" t="n">
        <v>1.66</v>
      </c>
      <c r="S103" s="103" t="n">
        <v>1.805</v>
      </c>
      <c r="T103" s="103" t="n">
        <v>1.8</v>
      </c>
      <c r="U103" t="n">
        <v>0.01473</v>
      </c>
      <c r="V103" s="1455" t="n">
        <v>27.534864</v>
      </c>
    </row>
    <row r="104">
      <c r="A104" s="1112" t="n">
        <v>44426</v>
      </c>
      <c r="B104" t="n">
        <v>228.4</v>
      </c>
      <c r="C104" t="n">
        <v>659.5</v>
      </c>
      <c r="D104" t="n">
        <v>2.3525</v>
      </c>
      <c r="E104" t="n">
        <v>3850</v>
      </c>
      <c r="F104" t="n">
        <v>621</v>
      </c>
      <c r="G104" t="n">
        <v>3905</v>
      </c>
      <c r="H104" t="n">
        <v>724</v>
      </c>
      <c r="J104" t="n">
        <v>651</v>
      </c>
      <c r="K104" t="n">
        <v>17.74</v>
      </c>
      <c r="L104" s="103" t="n">
        <v>2.285</v>
      </c>
      <c r="M104" s="103" t="n">
        <v>2.2825</v>
      </c>
      <c r="N104" s="103" t="n">
        <v>2.36</v>
      </c>
      <c r="O104" s="103" t="n">
        <v>2.34</v>
      </c>
      <c r="P104" s="103" t="n">
        <v>2.44</v>
      </c>
      <c r="Q104" s="103" t="n">
        <v>2.725</v>
      </c>
      <c r="R104" s="103" t="n">
        <v>1.64</v>
      </c>
      <c r="S104" s="103" t="n">
        <v>1.8</v>
      </c>
      <c r="T104" s="103" t="n">
        <v>1.795</v>
      </c>
      <c r="U104" t="n">
        <v>0.01475</v>
      </c>
      <c r="V104" s="1455" t="n">
        <v>27.548654</v>
      </c>
    </row>
    <row r="105">
      <c r="A105" s="1112" t="n">
        <v>44427</v>
      </c>
      <c r="B105" t="n">
        <v>224.95</v>
      </c>
      <c r="C105" t="n">
        <v>660</v>
      </c>
      <c r="D105" t="n">
        <v>2.3825</v>
      </c>
      <c r="E105" t="n">
        <v>3855</v>
      </c>
      <c r="F105" t="n">
        <v>612</v>
      </c>
      <c r="G105" t="n">
        <v>3910</v>
      </c>
      <c r="H105" t="n">
        <v>714</v>
      </c>
      <c r="J105" t="n">
        <v>642</v>
      </c>
      <c r="K105" t="n">
        <v>17.49</v>
      </c>
      <c r="L105" s="103" t="n">
        <v>2.26</v>
      </c>
      <c r="M105" s="103" t="n">
        <v>2.2675</v>
      </c>
      <c r="N105" s="103" t="n">
        <v>2.365</v>
      </c>
      <c r="O105" s="103" t="n">
        <v>2.325</v>
      </c>
      <c r="P105" s="103" t="n">
        <v>2.41</v>
      </c>
      <c r="Q105" s="103" t="n">
        <v>2.695</v>
      </c>
      <c r="R105" s="103" t="n">
        <v>1.5575</v>
      </c>
      <c r="S105" s="103" t="n">
        <v>1.725</v>
      </c>
      <c r="T105" s="103" t="n">
        <v>1.72</v>
      </c>
      <c r="U105" t="n">
        <v>0.01475</v>
      </c>
      <c r="V105" s="1455" t="n">
        <v>27.535052</v>
      </c>
    </row>
    <row r="106">
      <c r="A106" s="1112" t="n">
        <v>44428</v>
      </c>
      <c r="B106" t="n">
        <v>224.05</v>
      </c>
      <c r="C106" t="n">
        <v>660</v>
      </c>
      <c r="D106" t="n">
        <v>2.3525</v>
      </c>
      <c r="E106" t="n">
        <v>3855</v>
      </c>
      <c r="F106" t="n">
        <v>614</v>
      </c>
      <c r="G106" t="n">
        <v>3910</v>
      </c>
      <c r="H106" t="n">
        <v>716</v>
      </c>
      <c r="I106" t="n">
        <v>4305</v>
      </c>
      <c r="J106" t="n">
        <v>644</v>
      </c>
      <c r="K106" t="n">
        <v>17.55</v>
      </c>
      <c r="L106" s="103" t="n">
        <v>2.23875</v>
      </c>
      <c r="M106" s="103" t="n">
        <v>2.26</v>
      </c>
      <c r="N106" s="103" t="n">
        <v>2.355</v>
      </c>
      <c r="O106" s="103" t="n">
        <v>2.315</v>
      </c>
      <c r="P106" s="103" t="n">
        <v>2.41</v>
      </c>
      <c r="Q106" s="103" t="n">
        <v>2.68</v>
      </c>
      <c r="R106" s="103" t="n">
        <v>1.36</v>
      </c>
      <c r="S106" s="103" t="n">
        <v>1.565</v>
      </c>
      <c r="T106" s="103" t="n">
        <v>1.56</v>
      </c>
      <c r="U106" t="n">
        <v>0.01467</v>
      </c>
      <c r="V106" s="1455" t="n">
        <v>27.566932</v>
      </c>
    </row>
    <row r="107">
      <c r="A107" s="1112" t="n">
        <v>44431</v>
      </c>
      <c r="B107" t="n">
        <v>224.3</v>
      </c>
      <c r="C107" t="n">
        <v>669.75</v>
      </c>
      <c r="D107" t="n">
        <v>2.3475</v>
      </c>
      <c r="E107" t="n">
        <v>3855</v>
      </c>
      <c r="F107" t="n">
        <v>616</v>
      </c>
      <c r="G107" t="n">
        <v>3910</v>
      </c>
      <c r="H107" t="n">
        <v>719</v>
      </c>
      <c r="J107" t="n">
        <v>646</v>
      </c>
      <c r="K107" t="n">
        <v>17.62</v>
      </c>
      <c r="L107" s="103" t="n">
        <v>2.2425</v>
      </c>
      <c r="M107" s="103" t="n">
        <v>2.25</v>
      </c>
      <c r="N107" s="103" t="n">
        <v>2.34</v>
      </c>
      <c r="O107" s="103" t="n">
        <v>2.3075</v>
      </c>
      <c r="P107" s="103" t="n">
        <v>2.395</v>
      </c>
      <c r="Q107" s="103" t="n">
        <v>2.67</v>
      </c>
      <c r="R107" s="103" t="n">
        <v>1.31</v>
      </c>
      <c r="S107" s="103" t="n">
        <v>1.495</v>
      </c>
      <c r="T107" s="103" t="n">
        <v>1.49</v>
      </c>
      <c r="U107" t="n">
        <v>0.01473</v>
      </c>
      <c r="V107" s="1455" t="n">
        <v>27.607882</v>
      </c>
    </row>
    <row r="108">
      <c r="A108" s="1112" t="n">
        <v>44432</v>
      </c>
      <c r="B108" t="n">
        <v>225.55</v>
      </c>
      <c r="C108" t="n">
        <v>669</v>
      </c>
      <c r="D108" t="n">
        <v>2.3575</v>
      </c>
      <c r="E108" t="n">
        <v>3855</v>
      </c>
      <c r="F108" t="n">
        <v>631</v>
      </c>
      <c r="G108" t="n">
        <v>3910</v>
      </c>
      <c r="H108" t="n">
        <v>736</v>
      </c>
      <c r="J108" t="n">
        <v>661</v>
      </c>
      <c r="K108" t="n">
        <v>18.03</v>
      </c>
      <c r="L108" s="103" t="n">
        <v>2.2525</v>
      </c>
      <c r="M108" s="103" t="n">
        <v>2.25375</v>
      </c>
      <c r="N108" s="103" t="n">
        <v>2.35</v>
      </c>
      <c r="O108" s="103" t="n">
        <v>2.325</v>
      </c>
      <c r="P108" s="103" t="n">
        <v>2.415</v>
      </c>
      <c r="Q108" s="103" t="n">
        <v>2.69</v>
      </c>
      <c r="R108" s="103" t="n">
        <v>1.335</v>
      </c>
      <c r="S108" s="103" t="n">
        <v>1.535</v>
      </c>
      <c r="T108" s="103" t="n">
        <v>1.53</v>
      </c>
      <c r="U108" t="n">
        <v>0.01467</v>
      </c>
      <c r="V108" s="1455" t="n">
        <v>27.630304</v>
      </c>
    </row>
    <row r="109">
      <c r="A109" s="1112" t="n">
        <v>44433</v>
      </c>
      <c r="B109" t="n">
        <v>229</v>
      </c>
      <c r="C109" t="n">
        <v>675</v>
      </c>
      <c r="D109" t="n">
        <v>2.3575</v>
      </c>
      <c r="E109" t="n">
        <v>3850</v>
      </c>
      <c r="F109" t="n">
        <v>634</v>
      </c>
      <c r="G109" t="n">
        <v>3905</v>
      </c>
      <c r="H109" t="n">
        <v>740</v>
      </c>
      <c r="J109" t="n">
        <v>664</v>
      </c>
      <c r="K109" t="n">
        <v>18.12</v>
      </c>
      <c r="L109" s="103" t="n">
        <v>2.29</v>
      </c>
      <c r="M109" s="103" t="n">
        <v>2.295</v>
      </c>
      <c r="N109" s="103" t="n">
        <v>2.365</v>
      </c>
      <c r="O109" s="103" t="n">
        <v>2.3475</v>
      </c>
      <c r="P109" s="103" t="n">
        <v>2.43</v>
      </c>
      <c r="Q109" s="103" t="n">
        <v>2.71</v>
      </c>
      <c r="R109" s="103" t="n">
        <v>1.4425</v>
      </c>
      <c r="S109" s="103" t="n">
        <v>1.64</v>
      </c>
      <c r="T109" s="103" t="n">
        <v>1.635</v>
      </c>
      <c r="U109" t="n">
        <v>0.01455</v>
      </c>
      <c r="V109" s="1455" t="n">
        <v>27.749555</v>
      </c>
    </row>
    <row r="110">
      <c r="A110" s="1112" t="n">
        <v>44434</v>
      </c>
      <c r="B110" s="69">
        <f>+B109</f>
        <v/>
      </c>
      <c r="C110" s="69">
        <f>+C109+6</f>
        <v/>
      </c>
      <c r="D110" s="69">
        <f>+D109+0.0275</f>
        <v/>
      </c>
      <c r="E110" s="69" t="n">
        <v>3855</v>
      </c>
      <c r="F110" s="69" t="n">
        <v>632</v>
      </c>
      <c r="G110" s="69" t="n">
        <v>3910</v>
      </c>
      <c r="H110" s="69" t="n">
        <v>737</v>
      </c>
      <c r="I110" s="69" t="n"/>
      <c r="J110" s="69" t="n">
        <v>662</v>
      </c>
      <c r="K110" s="69" t="n">
        <v>18.05</v>
      </c>
      <c r="L110" s="103" t="n">
        <v>2.29</v>
      </c>
      <c r="M110" s="103" t="n">
        <v>2.2725</v>
      </c>
      <c r="N110" s="103" t="n">
        <v>2.385</v>
      </c>
      <c r="O110" s="103" t="n">
        <v>2.35</v>
      </c>
      <c r="P110" s="103" t="n">
        <v>2.42</v>
      </c>
      <c r="Q110" s="103" t="n">
        <v>2.7</v>
      </c>
      <c r="R110" s="103" t="n">
        <v>1.4</v>
      </c>
      <c r="S110" s="103" t="n">
        <v>1.585</v>
      </c>
      <c r="T110" s="103" t="n">
        <v>1.58</v>
      </c>
      <c r="U110" t="n">
        <v>0.01447</v>
      </c>
      <c r="V110" s="1455" t="n">
        <v>27.820399</v>
      </c>
    </row>
    <row r="111">
      <c r="A111" s="1112" t="n">
        <v>44435</v>
      </c>
      <c r="B111" t="n">
        <v>226.6</v>
      </c>
      <c r="C111" t="n">
        <v>690</v>
      </c>
      <c r="D111" t="n">
        <v>2.37</v>
      </c>
      <c r="E111" t="n">
        <v>3880</v>
      </c>
      <c r="F111" t="n">
        <v>642</v>
      </c>
      <c r="G111" t="n">
        <v>3935</v>
      </c>
      <c r="H111" t="n">
        <v>749</v>
      </c>
      <c r="I111" t="n">
        <v>4255</v>
      </c>
      <c r="J111" t="n">
        <v>672</v>
      </c>
      <c r="K111" t="n">
        <v>18.34</v>
      </c>
      <c r="L111" s="103" t="n">
        <v>2.2675</v>
      </c>
      <c r="M111" s="103" t="n">
        <v>2.2575</v>
      </c>
      <c r="N111" s="103" t="n">
        <v>2.3525</v>
      </c>
      <c r="O111" s="103" t="n">
        <v>2.335</v>
      </c>
      <c r="P111" s="103" t="n">
        <v>2.43</v>
      </c>
      <c r="Q111" s="103" t="n">
        <v>2.71</v>
      </c>
      <c r="R111" s="103" t="n">
        <v>1.295</v>
      </c>
      <c r="S111" s="103" t="n">
        <v>1.51</v>
      </c>
      <c r="T111" s="103" t="n">
        <v>1.505</v>
      </c>
      <c r="U111" t="n">
        <v>0.01447</v>
      </c>
      <c r="V111" s="1455" t="n">
        <v>28.224286</v>
      </c>
    </row>
    <row r="112">
      <c r="A112" s="1112" t="n">
        <v>44438</v>
      </c>
      <c r="B112" t="n">
        <v>221.2</v>
      </c>
      <c r="C112" s="192" t="n">
        <v>690</v>
      </c>
      <c r="D112" t="n">
        <v>2.31</v>
      </c>
      <c r="E112" t="n">
        <v>3895</v>
      </c>
      <c r="F112" t="n">
        <v>645</v>
      </c>
      <c r="G112" t="n">
        <v>3950</v>
      </c>
      <c r="H112" t="n">
        <v>753</v>
      </c>
      <c r="J112" t="n">
        <v>675</v>
      </c>
      <c r="K112" t="n">
        <v>18.43</v>
      </c>
      <c r="L112" s="103" t="n">
        <v>2.2125</v>
      </c>
      <c r="M112" s="103" t="n">
        <v>2.2125</v>
      </c>
      <c r="N112" s="103" t="n">
        <v>2.31</v>
      </c>
      <c r="O112" s="103" t="n">
        <v>2.3</v>
      </c>
      <c r="P112" s="103" t="n">
        <v>2.405</v>
      </c>
      <c r="Q112" s="103" t="n">
        <v>2.685</v>
      </c>
      <c r="R112" s="103" t="n">
        <v>1.33</v>
      </c>
      <c r="S112" s="103" t="n">
        <v>1.555</v>
      </c>
      <c r="T112" s="103" t="n">
        <v>1.55</v>
      </c>
      <c r="U112" t="n">
        <v>0.01447</v>
      </c>
      <c r="V112" s="1455" t="n">
        <v>29.913594</v>
      </c>
    </row>
    <row r="113">
      <c r="A113" s="1112" t="n">
        <v>44439</v>
      </c>
      <c r="B113" t="n">
        <v>217</v>
      </c>
      <c r="C113" t="n">
        <v>689.25</v>
      </c>
      <c r="D113" t="n">
        <v>2.27</v>
      </c>
      <c r="E113" t="n">
        <v>3895</v>
      </c>
      <c r="F113" t="n">
        <v>649</v>
      </c>
      <c r="G113" t="n">
        <v>3950</v>
      </c>
      <c r="H113" t="n">
        <v>757</v>
      </c>
      <c r="J113" t="n">
        <v>679</v>
      </c>
      <c r="K113" t="n">
        <v>18.53</v>
      </c>
      <c r="L113" s="103" t="n">
        <v>2.17</v>
      </c>
      <c r="M113" s="103" t="n">
        <v>2.15</v>
      </c>
      <c r="N113" s="103" t="n">
        <v>2.275</v>
      </c>
      <c r="O113" s="103" t="n">
        <v>2.24</v>
      </c>
      <c r="P113" s="103" t="n">
        <v>2.32</v>
      </c>
      <c r="Q113" s="103" t="n">
        <v>2.62</v>
      </c>
      <c r="R113" s="103" t="n">
        <v>1.365</v>
      </c>
      <c r="S113" s="103" t="n">
        <v>1.57</v>
      </c>
      <c r="T113" s="103" t="n">
        <v>1.565</v>
      </c>
      <c r="U113" t="n">
        <v>0.01451</v>
      </c>
      <c r="V113" s="1455" t="n">
        <v>30.60555</v>
      </c>
    </row>
    <row r="114">
      <c r="A114" s="1112" t="n">
        <v>44440</v>
      </c>
      <c r="B114" t="n">
        <v>218.75</v>
      </c>
      <c r="C114" t="n">
        <v>725.25</v>
      </c>
      <c r="D114" t="n">
        <v>2.2875</v>
      </c>
      <c r="E114" t="n">
        <v>3895</v>
      </c>
      <c r="F114" t="n">
        <v>648</v>
      </c>
      <c r="G114" t="n">
        <v>3950</v>
      </c>
      <c r="H114" t="n">
        <v>756</v>
      </c>
      <c r="J114" t="n">
        <v>678</v>
      </c>
      <c r="K114" t="n">
        <v>18.5</v>
      </c>
      <c r="L114" s="103" t="n">
        <v>2.18</v>
      </c>
      <c r="M114" s="103" t="n">
        <v>2.1625</v>
      </c>
      <c r="N114" s="103" t="n">
        <v>2.28</v>
      </c>
      <c r="O114" s="103" t="n">
        <v>2.265</v>
      </c>
      <c r="P114" s="103" t="n">
        <v>2.375</v>
      </c>
      <c r="Q114" s="103" t="n">
        <v>2.64</v>
      </c>
      <c r="R114" s="103" t="n">
        <v>1.37</v>
      </c>
      <c r="S114" s="103" t="n">
        <v>1.49</v>
      </c>
      <c r="T114" s="103" t="n">
        <v>1.485</v>
      </c>
      <c r="U114" t="n">
        <v>0.014385</v>
      </c>
      <c r="V114" s="1455" t="n">
        <v>31.25699</v>
      </c>
    </row>
    <row r="115">
      <c r="A115" s="1112" t="n">
        <v>44441</v>
      </c>
      <c r="B115" t="n">
        <v>224</v>
      </c>
      <c r="C115" t="n">
        <v>743.75</v>
      </c>
      <c r="D115" t="n">
        <v>2.32</v>
      </c>
      <c r="E115" t="n">
        <v>3895</v>
      </c>
      <c r="F115" t="n">
        <v>648</v>
      </c>
      <c r="G115" t="n">
        <v>3950</v>
      </c>
      <c r="H115" t="n">
        <v>755</v>
      </c>
      <c r="J115" t="n">
        <v>678</v>
      </c>
      <c r="K115" t="n">
        <v>18.5</v>
      </c>
      <c r="L115" s="103" t="n">
        <v>2.24</v>
      </c>
      <c r="M115" s="103" t="n">
        <v>2.205</v>
      </c>
      <c r="N115" s="103" t="n">
        <v>2.32</v>
      </c>
      <c r="O115" s="103" t="n">
        <v>2.33</v>
      </c>
      <c r="P115" s="103" t="n">
        <v>2.41</v>
      </c>
      <c r="Q115" s="103" t="n">
        <v>2.67</v>
      </c>
      <c r="R115" s="103" t="n">
        <v>1.39</v>
      </c>
      <c r="S115" s="103" t="n">
        <v>1.505</v>
      </c>
      <c r="T115" s="103" t="n">
        <v>1.5</v>
      </c>
      <c r="U115" t="n">
        <v>0.014265</v>
      </c>
      <c r="V115" s="1455" t="n">
        <v>32.572668</v>
      </c>
    </row>
    <row r="116">
      <c r="A116" s="1112" t="n">
        <v>44442</v>
      </c>
      <c r="B116" t="n">
        <v>230</v>
      </c>
      <c r="C116" t="n">
        <v>749.25</v>
      </c>
      <c r="D116" t="n">
        <v>2.3726</v>
      </c>
      <c r="E116" t="n">
        <v>3895</v>
      </c>
      <c r="F116" t="n">
        <v>646</v>
      </c>
      <c r="G116" t="n">
        <v>3950</v>
      </c>
      <c r="H116" t="n">
        <v>753</v>
      </c>
      <c r="I116" t="n">
        <v>4245</v>
      </c>
      <c r="J116" t="n">
        <v>676</v>
      </c>
      <c r="K116" t="n">
        <v>18.45</v>
      </c>
      <c r="L116" s="103" t="n">
        <v>2.3</v>
      </c>
      <c r="M116" s="103" t="n">
        <v>2.29</v>
      </c>
      <c r="N116" s="103" t="n">
        <v>2.39</v>
      </c>
      <c r="O116" s="103" t="n">
        <v>2.395</v>
      </c>
      <c r="P116" s="103" t="n">
        <v>2.47</v>
      </c>
      <c r="Q116" s="103" t="n">
        <v>2.73</v>
      </c>
      <c r="R116" s="103" t="n">
        <v>1.37</v>
      </c>
      <c r="S116" s="103" t="n">
        <v>1.49</v>
      </c>
      <c r="T116" s="103" t="n">
        <v>1.485</v>
      </c>
      <c r="U116" t="n">
        <v>0.014265</v>
      </c>
      <c r="V116" s="1455" t="n">
        <v>36.465835</v>
      </c>
    </row>
    <row r="117">
      <c r="A117" s="1112" t="n">
        <v>44445</v>
      </c>
      <c r="B117" s="192" t="n">
        <v>230</v>
      </c>
      <c r="C117" t="n">
        <v>769.25</v>
      </c>
      <c r="D117" s="192" t="n">
        <v>2.3726</v>
      </c>
      <c r="E117" t="n">
        <v>3895</v>
      </c>
      <c r="F117" t="n">
        <v>648</v>
      </c>
      <c r="G117" t="n">
        <v>3950</v>
      </c>
      <c r="H117" t="n">
        <v>755</v>
      </c>
      <c r="J117" t="n">
        <v>678</v>
      </c>
      <c r="K117" t="n">
        <v>18.5</v>
      </c>
      <c r="L117" s="373" t="n">
        <v>2.3</v>
      </c>
      <c r="M117" s="373" t="n">
        <v>2.29</v>
      </c>
      <c r="N117" s="373" t="n">
        <v>2.39</v>
      </c>
      <c r="O117" s="373" t="n">
        <v>2.395</v>
      </c>
      <c r="P117" s="373" t="n">
        <v>2.47</v>
      </c>
      <c r="Q117" s="373" t="n">
        <v>2.73</v>
      </c>
      <c r="R117" s="373" t="n">
        <v>1.37</v>
      </c>
      <c r="S117" s="373" t="n">
        <v>1.49</v>
      </c>
      <c r="T117" s="373" t="n">
        <v>1.485</v>
      </c>
      <c r="U117" s="192" t="n">
        <v>0.014265</v>
      </c>
      <c r="V117" s="1455" t="n">
        <v>39.965201</v>
      </c>
    </row>
    <row r="118">
      <c r="A118" s="1112" t="n">
        <v>44446</v>
      </c>
      <c r="B118" t="n">
        <v>241.5</v>
      </c>
      <c r="C118" t="n">
        <v>784.25</v>
      </c>
      <c r="D118" t="n">
        <v>2.53</v>
      </c>
      <c r="E118" s="192" t="n">
        <v>3895</v>
      </c>
      <c r="F118" s="192" t="n">
        <v>648</v>
      </c>
      <c r="G118" s="192" t="n">
        <v>3950</v>
      </c>
      <c r="H118" s="192" t="n">
        <v>755</v>
      </c>
      <c r="I118" s="192" t="n"/>
      <c r="J118" s="192" t="n">
        <v>678</v>
      </c>
      <c r="K118" s="192" t="n">
        <v>18.5</v>
      </c>
      <c r="L118" s="103" t="n">
        <v>2.405</v>
      </c>
      <c r="M118" s="103" t="n">
        <v>2.345</v>
      </c>
      <c r="N118" s="103" t="n">
        <v>2.535</v>
      </c>
      <c r="O118" s="103" t="n">
        <v>2.4375</v>
      </c>
      <c r="P118" s="103" t="n">
        <v>2.51</v>
      </c>
      <c r="Q118" s="103" t="n">
        <v>2.83</v>
      </c>
      <c r="R118" s="103" t="n">
        <v>1.37</v>
      </c>
      <c r="S118" s="103" t="n">
        <v>1.58</v>
      </c>
      <c r="T118" s="103" t="n">
        <v>1.575</v>
      </c>
      <c r="U118" t="n">
        <v>0.0141</v>
      </c>
      <c r="V118" s="1455" t="n">
        <v>39.667815</v>
      </c>
    </row>
    <row r="119">
      <c r="A119" s="1112" t="n">
        <v>44447</v>
      </c>
      <c r="B119" t="n">
        <v>247</v>
      </c>
      <c r="C119" t="n">
        <v>787.75</v>
      </c>
      <c r="D119" t="n">
        <v>2.55</v>
      </c>
      <c r="E119" t="n">
        <v>3895</v>
      </c>
      <c r="F119" t="n">
        <v>633</v>
      </c>
      <c r="G119" t="n">
        <v>3950</v>
      </c>
      <c r="H119" t="n">
        <v>738</v>
      </c>
      <c r="J119" t="n">
        <v>663</v>
      </c>
      <c r="K119" t="n">
        <v>18.07</v>
      </c>
      <c r="L119" s="103" t="n">
        <v>2.46</v>
      </c>
      <c r="M119" s="103" t="n">
        <v>2.465</v>
      </c>
      <c r="N119" s="103" t="n">
        <v>2.565</v>
      </c>
      <c r="O119" s="103" t="n">
        <v>2.505</v>
      </c>
      <c r="P119" s="103" t="n">
        <v>2.6</v>
      </c>
      <c r="Q119" s="103" t="n">
        <v>2.88</v>
      </c>
      <c r="R119" s="103" t="n">
        <v>1.358</v>
      </c>
      <c r="S119" s="103" t="n">
        <v>1.5875</v>
      </c>
      <c r="T119" s="103" t="n">
        <v>1.5825</v>
      </c>
      <c r="U119" t="n">
        <v>0.01394</v>
      </c>
      <c r="V119" s="1455" t="n">
        <v>40.254699</v>
      </c>
    </row>
    <row r="120">
      <c r="A120" s="1112" t="n">
        <v>44448</v>
      </c>
      <c r="B120" t="n">
        <v>253.5</v>
      </c>
      <c r="C120" t="n">
        <v>807.75</v>
      </c>
      <c r="D120" t="n">
        <v>2.6975</v>
      </c>
      <c r="E120" t="n">
        <v>3895</v>
      </c>
      <c r="F120" t="n">
        <v>631</v>
      </c>
      <c r="G120" t="n">
        <v>3950</v>
      </c>
      <c r="H120" t="n">
        <v>736</v>
      </c>
      <c r="J120" t="n">
        <v>661</v>
      </c>
      <c r="K120" t="n">
        <v>18.03</v>
      </c>
      <c r="L120" s="103" t="n">
        <v>2.5325</v>
      </c>
      <c r="M120" s="103" t="n">
        <v>2.505</v>
      </c>
      <c r="N120" s="103" t="n">
        <v>2.695</v>
      </c>
      <c r="O120" s="103" t="n">
        <v>2.585</v>
      </c>
      <c r="P120" s="103" t="n">
        <v>2.635</v>
      </c>
      <c r="Q120" s="103" t="n">
        <v>2.91</v>
      </c>
      <c r="R120" s="103" t="n">
        <v>1.3525</v>
      </c>
      <c r="S120" s="103" t="n">
        <v>1.465</v>
      </c>
      <c r="T120" s="103" t="n">
        <v>1.46</v>
      </c>
      <c r="U120" t="n">
        <v>0.0139</v>
      </c>
      <c r="V120" s="1455" t="n">
        <v>44.552498</v>
      </c>
    </row>
    <row r="121">
      <c r="A121" s="1112" t="n">
        <v>44449</v>
      </c>
      <c r="B121" t="n">
        <v>249</v>
      </c>
      <c r="C121" t="n">
        <v>799.75</v>
      </c>
      <c r="D121" t="n">
        <v>2.6575</v>
      </c>
      <c r="E121" t="n">
        <v>3905</v>
      </c>
      <c r="F121" t="n">
        <v>640</v>
      </c>
      <c r="G121" t="n">
        <v>3955</v>
      </c>
      <c r="H121" t="n">
        <v>745</v>
      </c>
      <c r="I121" t="n">
        <v>4205</v>
      </c>
      <c r="J121" t="n">
        <v>670</v>
      </c>
      <c r="K121" t="n">
        <v>18.27</v>
      </c>
      <c r="L121" s="103" t="n">
        <v>2.4675</v>
      </c>
      <c r="M121" s="103" t="n">
        <v>2.49</v>
      </c>
      <c r="N121" s="103" t="n">
        <v>2.63</v>
      </c>
      <c r="O121" s="103" t="n">
        <v>2.525</v>
      </c>
      <c r="P121" s="103" t="n">
        <v>2.595</v>
      </c>
      <c r="Q121" s="103" t="n">
        <v>2.87</v>
      </c>
      <c r="R121" s="103" t="n">
        <v>1.3125</v>
      </c>
      <c r="S121" s="103" t="n">
        <v>1.495</v>
      </c>
      <c r="T121" s="103" t="n">
        <v>1.49</v>
      </c>
      <c r="U121" t="n">
        <v>0.0139</v>
      </c>
      <c r="V121" s="1455" t="n">
        <v>45.939996</v>
      </c>
    </row>
    <row r="122">
      <c r="A122" s="1112" t="n">
        <v>44452</v>
      </c>
      <c r="B122" t="n">
        <v>244.6</v>
      </c>
      <c r="C122" t="n">
        <v>796.75</v>
      </c>
      <c r="D122" t="n">
        <v>2.6975</v>
      </c>
      <c r="E122" t="n">
        <v>3915</v>
      </c>
      <c r="F122" t="n">
        <v>644</v>
      </c>
      <c r="G122" t="n">
        <v>3925</v>
      </c>
      <c r="H122" t="n">
        <v>742</v>
      </c>
      <c r="J122" t="n">
        <v>674</v>
      </c>
      <c r="K122" t="n">
        <v>18.38</v>
      </c>
      <c r="L122" s="103" t="n">
        <v>2.45</v>
      </c>
      <c r="M122" s="103" t="n">
        <v>2.41</v>
      </c>
      <c r="N122" s="103" t="n">
        <v>2.625</v>
      </c>
      <c r="O122" s="103" t="n">
        <v>2.48</v>
      </c>
      <c r="P122" s="103" t="n">
        <v>2.565</v>
      </c>
      <c r="Q122" s="103" t="n">
        <v>2.82</v>
      </c>
      <c r="R122" s="103" t="n">
        <v>1.265</v>
      </c>
      <c r="S122" s="103" t="n">
        <v>1.46</v>
      </c>
      <c r="T122" s="103" t="n">
        <v>1.455</v>
      </c>
      <c r="U122" t="n">
        <v>0.01365</v>
      </c>
      <c r="V122" s="1455" t="n">
        <v>45.729434</v>
      </c>
    </row>
    <row r="123">
      <c r="A123" s="1112" t="n">
        <v>44453</v>
      </c>
      <c r="B123" t="n">
        <v>250.6</v>
      </c>
      <c r="C123" t="n">
        <v>794</v>
      </c>
      <c r="D123" t="n">
        <v>2.6505</v>
      </c>
      <c r="E123" t="n">
        <v>3930</v>
      </c>
      <c r="F123" t="n">
        <v>644</v>
      </c>
      <c r="G123" t="n">
        <v>3940</v>
      </c>
      <c r="H123" t="n">
        <v>743</v>
      </c>
      <c r="J123" t="n">
        <v>674</v>
      </c>
      <c r="K123" t="n">
        <v>18.4</v>
      </c>
      <c r="L123" s="103" t="n">
        <v>2.5025</v>
      </c>
      <c r="M123" s="103" t="n">
        <v>2.4575</v>
      </c>
      <c r="N123" s="103" t="n">
        <v>2.66</v>
      </c>
      <c r="O123" s="103" t="n">
        <v>2.525</v>
      </c>
      <c r="P123" s="103" t="n">
        <v>2.6</v>
      </c>
      <c r="Q123" s="103" t="n">
        <v>2.86</v>
      </c>
      <c r="R123" s="103" t="n">
        <v>1.275</v>
      </c>
      <c r="S123" s="103" t="n">
        <v>1.49</v>
      </c>
      <c r="T123" s="103" t="n">
        <v>1.485</v>
      </c>
      <c r="U123" t="n">
        <v>0.013655</v>
      </c>
      <c r="V123" s="1455" t="n">
        <v>43.723304</v>
      </c>
    </row>
    <row r="124">
      <c r="A124" s="1112" t="n">
        <v>44454</v>
      </c>
      <c r="B124" t="n">
        <v>253.5</v>
      </c>
      <c r="C124" t="n">
        <v>793</v>
      </c>
      <c r="D124" t="n">
        <v>2.65</v>
      </c>
      <c r="E124" t="n">
        <v>3940</v>
      </c>
      <c r="F124" t="n">
        <v>645</v>
      </c>
      <c r="G124" t="n">
        <v>3950</v>
      </c>
      <c r="H124" t="n">
        <v>744</v>
      </c>
      <c r="J124" t="n">
        <v>675</v>
      </c>
      <c r="K124" t="n">
        <v>18.42</v>
      </c>
      <c r="L124" s="103" t="n">
        <v>2.51</v>
      </c>
      <c r="M124" s="103" t="n">
        <v>2.455</v>
      </c>
      <c r="N124" s="103" t="n">
        <v>2.675</v>
      </c>
      <c r="O124" s="103" t="n">
        <v>2.53</v>
      </c>
      <c r="P124" s="103" t="n">
        <v>2.605</v>
      </c>
      <c r="Q124" s="103" t="n">
        <v>2.86</v>
      </c>
      <c r="R124" s="103" t="n">
        <v>1.25</v>
      </c>
      <c r="S124" s="103" t="n">
        <v>1.47</v>
      </c>
      <c r="T124" s="103" t="n">
        <v>1.465</v>
      </c>
      <c r="U124" s="103" t="n">
        <v>0.01378</v>
      </c>
      <c r="V124" s="1455" t="n">
        <v>43.483762</v>
      </c>
    </row>
    <row r="125">
      <c r="A125" s="1112" t="n">
        <v>44455</v>
      </c>
      <c r="B125" t="n">
        <v>251</v>
      </c>
      <c r="C125" t="n">
        <v>790.75</v>
      </c>
      <c r="D125" t="n">
        <v>2.5825</v>
      </c>
      <c r="E125" t="n">
        <v>3950</v>
      </c>
      <c r="F125" t="n">
        <v>645</v>
      </c>
      <c r="G125" t="n">
        <v>3960</v>
      </c>
      <c r="H125" t="n">
        <v>743</v>
      </c>
      <c r="J125" t="n">
        <v>675</v>
      </c>
      <c r="K125" t="n">
        <v>18.41</v>
      </c>
      <c r="L125" s="103" t="n">
        <v>2.5065</v>
      </c>
      <c r="M125" s="103" t="n">
        <v>2.38875</v>
      </c>
      <c r="N125" s="103" t="n">
        <v>2.655</v>
      </c>
      <c r="O125" s="103" t="n">
        <v>2.505</v>
      </c>
      <c r="P125" s="103" t="n">
        <v>2.595</v>
      </c>
      <c r="Q125" s="103" t="n">
        <v>2.845</v>
      </c>
      <c r="R125" s="103" t="n">
        <v>1.185</v>
      </c>
      <c r="S125" s="103" t="n">
        <v>1.415</v>
      </c>
      <c r="T125" s="103" t="n">
        <v>1.41</v>
      </c>
      <c r="U125" t="n">
        <v>0.01361</v>
      </c>
      <c r="V125" s="1455" t="n">
        <v>43.526488</v>
      </c>
    </row>
    <row r="126">
      <c r="A126" s="1112" t="n">
        <v>44456</v>
      </c>
      <c r="B126" t="n">
        <v>243.6</v>
      </c>
      <c r="C126" t="n">
        <v>788</v>
      </c>
      <c r="D126" t="n">
        <v>2.5125</v>
      </c>
      <c r="E126" t="n">
        <v>3975</v>
      </c>
      <c r="F126" t="n">
        <v>645</v>
      </c>
      <c r="G126" t="n">
        <v>3985</v>
      </c>
      <c r="H126" t="n">
        <v>744</v>
      </c>
      <c r="I126" t="n">
        <v>4190</v>
      </c>
      <c r="J126" t="n">
        <v>675</v>
      </c>
      <c r="K126" t="n">
        <v>18.43</v>
      </c>
      <c r="L126" s="103" t="n">
        <v>2.48</v>
      </c>
      <c r="M126" s="103" t="n">
        <v>2.325</v>
      </c>
      <c r="N126" s="103" t="n">
        <v>2.625</v>
      </c>
      <c r="O126" s="103" t="n">
        <v>2.49</v>
      </c>
      <c r="P126" s="103" t="n">
        <v>2.565</v>
      </c>
      <c r="Q126" s="103" t="n">
        <v>2.825</v>
      </c>
      <c r="R126" s="103" t="n">
        <v>1.1625</v>
      </c>
      <c r="S126" s="103" t="n">
        <v>1.41</v>
      </c>
      <c r="T126" s="103" t="n">
        <v>1.405</v>
      </c>
      <c r="U126" t="n">
        <v>0.01361</v>
      </c>
      <c r="V126" s="1455" t="n">
        <v>44.846976</v>
      </c>
    </row>
    <row r="127">
      <c r="A127" s="1112" t="n">
        <v>44459</v>
      </c>
      <c r="B127" t="n">
        <v>244.1</v>
      </c>
      <c r="C127" t="n">
        <v>783.25</v>
      </c>
      <c r="D127" t="n">
        <v>2.5125</v>
      </c>
      <c r="E127" t="n">
        <v>3985</v>
      </c>
      <c r="F127" t="n">
        <v>640</v>
      </c>
      <c r="G127" t="n">
        <v>3950</v>
      </c>
      <c r="H127" t="n">
        <v>730</v>
      </c>
      <c r="J127" t="n">
        <v>670</v>
      </c>
      <c r="K127" t="n">
        <v>18.28</v>
      </c>
      <c r="L127" s="103" t="n">
        <v>2.45</v>
      </c>
      <c r="M127" s="103" t="n">
        <v>2.27</v>
      </c>
      <c r="N127" s="103" t="n">
        <v>2.565</v>
      </c>
      <c r="O127" s="103" t="n">
        <v>2.425</v>
      </c>
      <c r="P127" s="103" t="n">
        <v>2.48</v>
      </c>
      <c r="Q127" s="103" t="n">
        <v>2.785</v>
      </c>
      <c r="R127" s="103" t="n">
        <v>1.105</v>
      </c>
      <c r="S127" s="103" t="n">
        <v>1.365</v>
      </c>
      <c r="T127" s="103" t="n">
        <v>1.36</v>
      </c>
      <c r="U127" t="n">
        <v>0.01353</v>
      </c>
      <c r="V127" s="1455" t="n">
        <v>44.846976</v>
      </c>
    </row>
    <row r="128">
      <c r="A128" s="1112" t="n">
        <v>44460</v>
      </c>
      <c r="B128" t="n">
        <v>242.05</v>
      </c>
      <c r="C128" t="n">
        <v>772.75</v>
      </c>
      <c r="D128" t="n">
        <v>2.5</v>
      </c>
      <c r="E128" t="n">
        <v>3985</v>
      </c>
      <c r="F128" t="n">
        <v>648</v>
      </c>
      <c r="G128" t="n">
        <v>3950</v>
      </c>
      <c r="H128" t="n">
        <v>739</v>
      </c>
      <c r="J128" t="n">
        <v>678</v>
      </c>
      <c r="K128" t="n">
        <v>18.51</v>
      </c>
      <c r="L128" s="103" t="n">
        <v>2.41875</v>
      </c>
      <c r="M128" s="103" t="n">
        <v>2.22</v>
      </c>
      <c r="N128" s="103" t="n">
        <v>2.565</v>
      </c>
      <c r="O128" s="103" t="n">
        <v>2.405</v>
      </c>
      <c r="P128" s="103" t="n">
        <v>2.51</v>
      </c>
      <c r="Q128" s="103" t="n">
        <v>2.785</v>
      </c>
      <c r="R128" s="103" t="n">
        <v>1.0825</v>
      </c>
      <c r="S128" s="103" t="n">
        <v>1.365</v>
      </c>
      <c r="T128" s="103" t="n">
        <v>1.3</v>
      </c>
      <c r="U128" t="n">
        <v>0.01353</v>
      </c>
      <c r="V128" s="1455" t="n">
        <v>47.304655</v>
      </c>
    </row>
    <row r="129">
      <c r="A129" s="1112" t="n">
        <v>44461</v>
      </c>
      <c r="B129" t="n">
        <v>241.5</v>
      </c>
      <c r="C129" t="n">
        <v>785</v>
      </c>
      <c r="D129" t="n">
        <v>2.5</v>
      </c>
      <c r="E129" t="n">
        <v>3985</v>
      </c>
      <c r="F129" t="n">
        <v>651</v>
      </c>
      <c r="G129" t="n">
        <v>3950</v>
      </c>
      <c r="H129" t="n">
        <v>742</v>
      </c>
      <c r="J129" t="n">
        <v>681</v>
      </c>
      <c r="K129" t="n">
        <v>18.59</v>
      </c>
      <c r="L129" s="103" t="n">
        <v>2.4175</v>
      </c>
      <c r="M129" s="103" t="n">
        <v>2.245</v>
      </c>
      <c r="N129" s="103" t="n">
        <v>2.6</v>
      </c>
      <c r="O129" s="103" t="n">
        <v>2.4</v>
      </c>
      <c r="P129" s="103" t="n">
        <v>2.505</v>
      </c>
      <c r="Q129" s="103" t="n">
        <v>2.785</v>
      </c>
      <c r="R129" s="103" t="n">
        <v>0.985</v>
      </c>
      <c r="S129" s="103" t="n">
        <v>1.29</v>
      </c>
      <c r="T129" s="103" t="n">
        <v>1.285</v>
      </c>
      <c r="U129" t="n">
        <v>0.01341</v>
      </c>
      <c r="V129" s="1455" t="n">
        <v>48.827425</v>
      </c>
    </row>
    <row r="130">
      <c r="A130" s="1112" t="n">
        <v>44462</v>
      </c>
      <c r="B130" t="n">
        <v>242</v>
      </c>
      <c r="C130" t="n">
        <v>781.25</v>
      </c>
      <c r="D130" t="n">
        <v>2.42</v>
      </c>
      <c r="E130" t="n">
        <v>3985</v>
      </c>
      <c r="F130" t="n">
        <v>647</v>
      </c>
      <c r="G130" t="n">
        <v>3095</v>
      </c>
      <c r="H130" t="n">
        <v>737</v>
      </c>
      <c r="J130" t="n">
        <v>677</v>
      </c>
      <c r="K130" t="n">
        <v>18.46</v>
      </c>
      <c r="L130" s="103" t="n">
        <v>2.41875</v>
      </c>
      <c r="M130" s="103" t="n">
        <v>2.26</v>
      </c>
      <c r="N130" s="103" t="n">
        <v>2.545</v>
      </c>
      <c r="O130" s="103" t="n">
        <v>2.41</v>
      </c>
      <c r="P130" s="103" t="n">
        <v>2.435</v>
      </c>
      <c r="Q130" s="103" t="n">
        <v>2.785</v>
      </c>
      <c r="R130" s="103" t="n">
        <v>0.9075</v>
      </c>
      <c r="S130" s="103" t="n">
        <v>1.23</v>
      </c>
      <c r="T130" s="103" t="n">
        <v>1.225</v>
      </c>
      <c r="U130" t="n">
        <v>0.013245</v>
      </c>
      <c r="V130" s="1455" t="n">
        <v>48.302368</v>
      </c>
    </row>
    <row r="131">
      <c r="A131" s="1112" t="n">
        <v>44463</v>
      </c>
      <c r="B131" t="n">
        <v>240.7</v>
      </c>
      <c r="C131" t="n">
        <v>787.25</v>
      </c>
      <c r="D131" s="28" t="n">
        <v>2.3425</v>
      </c>
      <c r="E131" t="n">
        <v>3985</v>
      </c>
      <c r="F131" t="n">
        <v>641</v>
      </c>
      <c r="G131" t="n">
        <v>3950</v>
      </c>
      <c r="H131" t="n">
        <v>731</v>
      </c>
      <c r="I131" t="n">
        <v>4190</v>
      </c>
      <c r="J131" t="n">
        <v>671</v>
      </c>
      <c r="K131" t="n">
        <v>18.31</v>
      </c>
      <c r="L131" s="103" t="n">
        <v>2.4</v>
      </c>
      <c r="M131" s="103" t="n">
        <v>2.235</v>
      </c>
      <c r="N131" s="103" t="n">
        <v>2.38</v>
      </c>
      <c r="O131" s="103" t="n">
        <v>2.4</v>
      </c>
      <c r="P131" s="103" t="n">
        <v>2.465</v>
      </c>
      <c r="Q131" s="103" t="n">
        <v>2.785</v>
      </c>
      <c r="R131" s="103" t="n">
        <v>0.925</v>
      </c>
      <c r="S131" s="103" t="n">
        <v>1.275</v>
      </c>
      <c r="T131" s="103" t="n">
        <v>1.27</v>
      </c>
      <c r="U131" t="n">
        <v>0.013205</v>
      </c>
      <c r="V131" s="1455" t="n">
        <v>47.962775</v>
      </c>
    </row>
    <row r="132">
      <c r="A132" s="1112" t="n">
        <v>44466</v>
      </c>
      <c r="B132" t="n">
        <v>241.5</v>
      </c>
      <c r="C132" t="n">
        <v>825.25</v>
      </c>
      <c r="D132" t="n">
        <v>2.44</v>
      </c>
      <c r="E132" t="n">
        <v>3985</v>
      </c>
      <c r="F132" t="n">
        <v>638</v>
      </c>
      <c r="G132" t="n">
        <v>3950</v>
      </c>
      <c r="H132" t="n">
        <v>727</v>
      </c>
      <c r="J132" t="n">
        <v>668</v>
      </c>
      <c r="K132" t="n">
        <v>18.21</v>
      </c>
      <c r="L132" s="103" t="n">
        <v>2.405</v>
      </c>
      <c r="M132" s="103" t="n">
        <v>2.275</v>
      </c>
      <c r="N132" s="103" t="n">
        <v>2.45</v>
      </c>
      <c r="O132" s="103" t="n">
        <v>2.4</v>
      </c>
      <c r="P132" s="103" t="n">
        <v>2.46</v>
      </c>
      <c r="Q132" s="103" t="n">
        <v>2.75</v>
      </c>
      <c r="R132" s="103" t="n">
        <v>0.915</v>
      </c>
      <c r="S132" s="103" t="n">
        <v>1.265</v>
      </c>
      <c r="T132" s="103" t="n">
        <v>1.26</v>
      </c>
      <c r="U132" t="n">
        <v>0.01308</v>
      </c>
      <c r="V132" s="1455" t="n">
        <v>47.664711</v>
      </c>
    </row>
    <row r="133">
      <c r="A133" s="1112" t="n">
        <v>44467</v>
      </c>
      <c r="B133" t="n">
        <v>237</v>
      </c>
      <c r="C133" t="n">
        <v>856.25</v>
      </c>
      <c r="D133" t="n">
        <v>2.385</v>
      </c>
      <c r="E133" t="n">
        <v>3990</v>
      </c>
      <c r="F133" t="n">
        <v>631</v>
      </c>
      <c r="G133" t="n">
        <v>3955</v>
      </c>
      <c r="H133" t="n">
        <v>719</v>
      </c>
      <c r="J133" t="n">
        <v>661</v>
      </c>
      <c r="K133" t="n">
        <v>18.02</v>
      </c>
      <c r="L133" s="103" t="n">
        <v>2.37</v>
      </c>
      <c r="M133" s="103" t="n">
        <v>2.225</v>
      </c>
      <c r="N133" s="103" t="n">
        <v>2.425</v>
      </c>
      <c r="O133" s="103" t="n">
        <v>2.375</v>
      </c>
      <c r="P133" s="103" t="n">
        <v>2.445</v>
      </c>
      <c r="Q133" s="103" t="n">
        <v>2.725</v>
      </c>
      <c r="R133" s="103" t="n">
        <v>0.9625</v>
      </c>
      <c r="S133" s="103" t="n">
        <v>1.295</v>
      </c>
      <c r="T133" s="103" t="n">
        <v>1.29</v>
      </c>
      <c r="U133" t="n">
        <v>0.01296</v>
      </c>
      <c r="V133" s="1455" t="n">
        <v>46.684142</v>
      </c>
    </row>
    <row r="134">
      <c r="A134" s="1112" t="n">
        <v>44468</v>
      </c>
      <c r="B134" t="n">
        <v>237.5</v>
      </c>
      <c r="C134" t="n">
        <v>865</v>
      </c>
      <c r="D134" t="n">
        <v>2.4075</v>
      </c>
      <c r="E134" t="n">
        <v>3990</v>
      </c>
      <c r="F134" t="n">
        <v>632</v>
      </c>
      <c r="G134" t="n">
        <v>3955</v>
      </c>
      <c r="H134" t="n">
        <v>720</v>
      </c>
      <c r="J134" t="n">
        <v>662</v>
      </c>
      <c r="K134" t="n">
        <v>18.04</v>
      </c>
      <c r="L134" s="103" t="n">
        <v>2.37</v>
      </c>
      <c r="M134" s="103" t="n">
        <v>2.24</v>
      </c>
      <c r="N134" s="103" t="n">
        <v>2.39</v>
      </c>
      <c r="O134" s="103" t="n">
        <v>2.38</v>
      </c>
      <c r="P134" s="103" t="n">
        <v>2.48</v>
      </c>
      <c r="Q134" s="103" t="n">
        <v>2.74</v>
      </c>
      <c r="R134" s="103" t="n">
        <v>1.03</v>
      </c>
      <c r="S134" s="103" t="n">
        <v>1.34</v>
      </c>
      <c r="T134" s="103" t="n">
        <v>1.335</v>
      </c>
      <c r="U134" t="n">
        <v>0.012675</v>
      </c>
      <c r="V134" s="1455" t="n">
        <v>45.914652</v>
      </c>
    </row>
    <row r="135">
      <c r="A135" s="1112" t="n">
        <v>44469</v>
      </c>
      <c r="B135" t="n">
        <v>231.15</v>
      </c>
      <c r="C135" t="n">
        <v>854.25</v>
      </c>
      <c r="D135" t="n">
        <v>2.3975</v>
      </c>
      <c r="E135" t="n">
        <v>3990</v>
      </c>
      <c r="F135" t="n">
        <v>627</v>
      </c>
      <c r="G135" t="n">
        <v>3955</v>
      </c>
      <c r="H135" t="n">
        <v>715</v>
      </c>
      <c r="J135" t="n">
        <v>657</v>
      </c>
      <c r="K135" t="n">
        <v>17.92</v>
      </c>
      <c r="L135" s="103" t="n">
        <v>2.315</v>
      </c>
      <c r="M135" s="103" t="n">
        <v>2.22</v>
      </c>
      <c r="N135" s="103" t="n">
        <v>2.415</v>
      </c>
      <c r="O135" s="103" t="n">
        <v>2.335</v>
      </c>
      <c r="P135" s="103" t="n">
        <v>2.42</v>
      </c>
      <c r="Q135" s="103" t="n">
        <v>2.71</v>
      </c>
      <c r="R135" s="103" t="n">
        <v>1.14</v>
      </c>
      <c r="S135" s="103" t="n">
        <v>1.415</v>
      </c>
      <c r="T135" s="103" t="n">
        <v>1.41</v>
      </c>
      <c r="U135" t="n">
        <v>0.01294</v>
      </c>
      <c r="V135" s="1455" t="n">
        <v>45.028959</v>
      </c>
    </row>
    <row r="136">
      <c r="A136" s="1112" t="n">
        <v>44470</v>
      </c>
      <c r="B136" t="n">
        <v>228.9</v>
      </c>
      <c r="C136" t="n">
        <v>876</v>
      </c>
      <c r="D136" t="n">
        <v>2.3875</v>
      </c>
      <c r="E136" t="n">
        <v>3990</v>
      </c>
      <c r="F136" t="n">
        <v>641</v>
      </c>
      <c r="G136" t="n">
        <v>3955</v>
      </c>
      <c r="H136" t="n">
        <v>731</v>
      </c>
      <c r="I136" t="n">
        <v>4145</v>
      </c>
      <c r="J136" t="n">
        <v>671</v>
      </c>
      <c r="K136" t="n">
        <v>18.3</v>
      </c>
      <c r="L136" s="103" t="n">
        <v>2.28</v>
      </c>
      <c r="M136" s="103" t="n">
        <v>2.16</v>
      </c>
      <c r="N136" s="103" t="n">
        <v>2.39</v>
      </c>
      <c r="O136" s="103" t="n">
        <v>2.31</v>
      </c>
      <c r="P136" s="103" t="n">
        <v>2.4</v>
      </c>
      <c r="Q136" s="103" t="n">
        <v>2.675</v>
      </c>
      <c r="R136" s="103" t="n">
        <v>1.23</v>
      </c>
      <c r="S136" s="103" t="n">
        <v>1.48</v>
      </c>
      <c r="T136" s="103" t="n">
        <v>1.475</v>
      </c>
      <c r="U136" t="n">
        <v>0.01296</v>
      </c>
      <c r="V136" s="1455" t="n">
        <v>44.707317</v>
      </c>
    </row>
    <row r="137">
      <c r="A137" s="1112" t="n">
        <v>44473</v>
      </c>
      <c r="B137" t="n">
        <v>233</v>
      </c>
      <c r="C137" t="n">
        <v>897.25</v>
      </c>
      <c r="D137" t="n">
        <v>2.5275</v>
      </c>
      <c r="E137" t="n">
        <v>3990</v>
      </c>
      <c r="F137" t="n">
        <v>631</v>
      </c>
      <c r="G137" t="n">
        <v>3975</v>
      </c>
      <c r="H137" t="n">
        <v>723</v>
      </c>
      <c r="J137" t="n">
        <v>661</v>
      </c>
      <c r="K137" t="n">
        <v>18.02</v>
      </c>
      <c r="L137" s="103" t="n">
        <v>2.33</v>
      </c>
      <c r="M137" s="103" t="n">
        <v>2.19</v>
      </c>
      <c r="N137" s="103" t="n">
        <v>2.5275</v>
      </c>
      <c r="O137" s="103" t="n">
        <v>2.31</v>
      </c>
      <c r="P137" s="103" t="n">
        <v>2.39</v>
      </c>
      <c r="Q137" s="103" t="n">
        <v>2.7</v>
      </c>
      <c r="R137" s="103" t="n">
        <v>1.31</v>
      </c>
      <c r="S137" s="103" t="n">
        <v>1.535</v>
      </c>
      <c r="T137" s="103" t="n">
        <v>1.53</v>
      </c>
      <c r="U137" t="n">
        <v>0.01312</v>
      </c>
      <c r="V137" s="1455" t="n">
        <v>44.218569</v>
      </c>
    </row>
    <row r="138">
      <c r="A138" s="1112" t="n">
        <v>44474</v>
      </c>
      <c r="B138" t="n">
        <v>239.9</v>
      </c>
      <c r="C138" t="n">
        <v>904.5</v>
      </c>
      <c r="D138" t="n">
        <v>2.63</v>
      </c>
      <c r="E138" t="n">
        <v>4010</v>
      </c>
      <c r="F138" t="n">
        <v>630</v>
      </c>
      <c r="G138" t="n">
        <v>3995</v>
      </c>
      <c r="H138" t="n">
        <v>723</v>
      </c>
      <c r="J138" t="n">
        <v>660</v>
      </c>
      <c r="K138" t="n">
        <v>18.01</v>
      </c>
      <c r="L138" s="103" t="n">
        <v>2.395</v>
      </c>
      <c r="M138" s="103" t="n">
        <v>2.28875</v>
      </c>
      <c r="N138" s="103" t="n">
        <v>2.6175</v>
      </c>
      <c r="O138" s="103" t="n">
        <v>2.38</v>
      </c>
      <c r="P138" s="103" t="n">
        <v>2.475</v>
      </c>
      <c r="Q138" s="103" t="n">
        <v>2.76</v>
      </c>
      <c r="R138" s="103" t="n">
        <v>1.29</v>
      </c>
      <c r="S138" s="103" t="n">
        <v>1.52</v>
      </c>
      <c r="T138" s="103" t="n">
        <v>1.515</v>
      </c>
      <c r="U138" t="n">
        <v>0.013205</v>
      </c>
      <c r="V138" s="1455" t="n">
        <v>44.05249</v>
      </c>
    </row>
    <row r="139">
      <c r="A139" s="1112" t="n">
        <v>44475</v>
      </c>
      <c r="B139" t="n">
        <v>237.6</v>
      </c>
      <c r="C139" t="n">
        <v>909</v>
      </c>
      <c r="D139" t="n">
        <v>2.675</v>
      </c>
      <c r="E139" t="n">
        <v>4030</v>
      </c>
      <c r="F139" t="n">
        <v>631</v>
      </c>
      <c r="G139" t="n">
        <v>3995</v>
      </c>
      <c r="H139" t="n">
        <v>720</v>
      </c>
      <c r="J139" t="n">
        <v>661</v>
      </c>
      <c r="K139" t="n">
        <v>18.03</v>
      </c>
      <c r="L139" s="103" t="n">
        <v>2.363</v>
      </c>
      <c r="M139" s="103" t="n">
        <v>2.37</v>
      </c>
      <c r="N139" s="103" t="n">
        <v>2.66125</v>
      </c>
      <c r="O139" s="103" t="n">
        <v>2.385</v>
      </c>
      <c r="P139" s="103" t="n">
        <v>2.51</v>
      </c>
      <c r="Q139" s="103" t="n">
        <v>2.79</v>
      </c>
      <c r="R139" s="103" t="n">
        <v>1.3</v>
      </c>
      <c r="S139" s="103" t="n">
        <v>1.515</v>
      </c>
      <c r="T139" s="103" t="n">
        <v>1.51</v>
      </c>
      <c r="U139" t="n">
        <v>0.013245</v>
      </c>
      <c r="V139" s="1455" t="n">
        <v>44.170542</v>
      </c>
    </row>
    <row r="140">
      <c r="A140" s="1112" t="n">
        <v>44476</v>
      </c>
      <c r="B140" t="n">
        <v>245.5</v>
      </c>
      <c r="C140" t="n">
        <v>912</v>
      </c>
      <c r="D140" t="n">
        <v>2.8975</v>
      </c>
      <c r="E140" t="n">
        <v>4040</v>
      </c>
      <c r="F140" t="n">
        <v>633</v>
      </c>
      <c r="G140" t="n">
        <v>3970</v>
      </c>
      <c r="H140" t="n">
        <v>715</v>
      </c>
      <c r="J140" t="n">
        <v>663</v>
      </c>
      <c r="K140" t="n">
        <v>18.07</v>
      </c>
      <c r="L140" s="103" t="n">
        <v>2.455</v>
      </c>
      <c r="M140" s="103" t="n">
        <v>2.45</v>
      </c>
      <c r="N140" s="103" t="n">
        <v>2.8975</v>
      </c>
      <c r="O140" s="103" t="n">
        <v>2.49</v>
      </c>
      <c r="P140" s="103" t="n">
        <v>2.62</v>
      </c>
      <c r="Q140" s="103" t="n">
        <v>2.89</v>
      </c>
      <c r="R140" s="103" t="n">
        <v>1.205</v>
      </c>
      <c r="S140" s="103" t="n">
        <v>1.395</v>
      </c>
      <c r="T140" s="103" t="n">
        <v>1.39</v>
      </c>
      <c r="U140" t="n">
        <v>0.013325</v>
      </c>
      <c r="V140" s="1455" t="n">
        <v>44.010098</v>
      </c>
    </row>
    <row r="141">
      <c r="A141" s="1112" t="n">
        <v>44477</v>
      </c>
      <c r="B141" t="n">
        <v>248</v>
      </c>
      <c r="C141" t="n">
        <v>913.25</v>
      </c>
      <c r="D141" t="n">
        <v>2.9</v>
      </c>
      <c r="E141" t="n">
        <v>4080</v>
      </c>
      <c r="F141" t="n">
        <v>637</v>
      </c>
      <c r="G141" t="n">
        <v>4010</v>
      </c>
      <c r="H141" t="n">
        <v>720</v>
      </c>
      <c r="I141" t="n">
        <v>4206</v>
      </c>
      <c r="J141" t="n">
        <v>667</v>
      </c>
      <c r="K141" t="n">
        <v>18.18</v>
      </c>
      <c r="L141" s="103" t="n">
        <v>2.48</v>
      </c>
      <c r="M141" s="103" t="n">
        <v>2.4325</v>
      </c>
      <c r="N141" s="103" t="n">
        <v>2.9</v>
      </c>
      <c r="O141" s="103" t="n">
        <v>2.525</v>
      </c>
      <c r="P141" s="103" t="n">
        <v>2.6</v>
      </c>
      <c r="Q141" s="103" t="n">
        <v>2.83</v>
      </c>
      <c r="R141" s="103" t="n">
        <v>1.235</v>
      </c>
      <c r="S141" s="103" t="n">
        <v>1.495</v>
      </c>
      <c r="T141" s="103" t="n">
        <v>1.49</v>
      </c>
      <c r="U141" t="n">
        <v>0.01343</v>
      </c>
      <c r="V141" s="1455" t="n">
        <v>44.056209</v>
      </c>
    </row>
    <row r="142">
      <c r="A142" s="1112" t="n">
        <v>44480</v>
      </c>
      <c r="B142" t="n">
        <v>241</v>
      </c>
      <c r="C142" t="n">
        <v>923</v>
      </c>
      <c r="D142" t="n">
        <v>2.86</v>
      </c>
      <c r="E142" t="n">
        <v>4080</v>
      </c>
      <c r="F142" t="n">
        <v>634</v>
      </c>
      <c r="G142" t="n">
        <v>4010</v>
      </c>
      <c r="H142" t="n">
        <v>717</v>
      </c>
      <c r="J142" t="n">
        <v>664</v>
      </c>
      <c r="K142" t="n">
        <v>18.12</v>
      </c>
      <c r="L142" s="103" t="n">
        <v>2.41</v>
      </c>
      <c r="M142" s="103" t="n">
        <v>2.365</v>
      </c>
      <c r="N142" s="103" t="n">
        <v>2.9</v>
      </c>
      <c r="O142" s="103" t="n">
        <v>2.475</v>
      </c>
      <c r="P142" s="103" t="n">
        <v>2.475</v>
      </c>
      <c r="Q142" s="103" t="n">
        <v>2.785</v>
      </c>
      <c r="R142" s="103" t="n">
        <v>1.225</v>
      </c>
      <c r="S142" s="103" t="n">
        <v>1.48</v>
      </c>
      <c r="T142" s="103" t="n">
        <v>1.475</v>
      </c>
      <c r="U142" t="n">
        <v>0.013615</v>
      </c>
      <c r="V142" s="1455" t="n">
        <v>43.969898</v>
      </c>
    </row>
    <row r="143">
      <c r="A143" s="1112" t="n">
        <v>44481</v>
      </c>
      <c r="B143" t="n">
        <v>239.9</v>
      </c>
      <c r="C143" t="n">
        <v>941.5</v>
      </c>
      <c r="D143" t="n">
        <v>2.8525</v>
      </c>
      <c r="E143" s="192" t="n">
        <v>4080</v>
      </c>
      <c r="F143" s="192" t="n">
        <v>634</v>
      </c>
      <c r="G143" s="192" t="n">
        <v>4010</v>
      </c>
      <c r="H143" s="192" t="n">
        <v>717</v>
      </c>
      <c r="I143" s="192" t="n"/>
      <c r="J143" s="192" t="n">
        <v>664</v>
      </c>
      <c r="K143" s="192" t="n">
        <v>18.12</v>
      </c>
      <c r="L143" s="103" t="n">
        <v>2.38</v>
      </c>
      <c r="M143" s="103" t="n">
        <v>2.29</v>
      </c>
      <c r="N143" s="103" t="n">
        <v>2.8525</v>
      </c>
      <c r="O143" s="103" t="n">
        <v>2.4</v>
      </c>
      <c r="P143" s="103" t="n">
        <v>2.43</v>
      </c>
      <c r="Q143" s="103" t="n">
        <v>2.73</v>
      </c>
      <c r="R143" s="103" t="n">
        <v>1.2375</v>
      </c>
      <c r="S143" s="103" t="n">
        <v>1.48</v>
      </c>
      <c r="T143" s="103" t="n">
        <v>1.475</v>
      </c>
      <c r="U143" t="n">
        <v>0.01394</v>
      </c>
      <c r="V143" s="1455" t="n">
        <v>43.969898</v>
      </c>
    </row>
    <row r="144">
      <c r="A144" s="1112" t="n">
        <v>44482</v>
      </c>
      <c r="B144" t="n">
        <v>242</v>
      </c>
      <c r="C144" t="n">
        <v>949</v>
      </c>
      <c r="D144" t="n">
        <v>2.87</v>
      </c>
      <c r="E144" t="n">
        <v>4095</v>
      </c>
      <c r="F144" t="n">
        <v>639</v>
      </c>
      <c r="G144" t="n">
        <v>4075</v>
      </c>
      <c r="H144" t="n">
        <v>732</v>
      </c>
      <c r="J144" t="n">
        <v>669</v>
      </c>
      <c r="K144" t="n">
        <v>18.26</v>
      </c>
      <c r="L144" s="103" t="n">
        <v>2.4</v>
      </c>
      <c r="M144" s="103" t="n">
        <v>2.295</v>
      </c>
      <c r="N144" s="103" t="n">
        <v>2.87</v>
      </c>
      <c r="O144" s="103" t="n">
        <v>2.415</v>
      </c>
      <c r="P144" s="103" t="n">
        <v>2.45</v>
      </c>
      <c r="Q144" s="103" t="n">
        <v>2.74</v>
      </c>
      <c r="R144" s="103" t="n">
        <v>1.26</v>
      </c>
      <c r="S144" s="103" t="n">
        <v>1.505</v>
      </c>
      <c r="T144" s="103" t="n">
        <v>1.5</v>
      </c>
      <c r="U144" t="n">
        <v>0.01412</v>
      </c>
      <c r="V144" s="1455" t="n">
        <v>43.833804</v>
      </c>
    </row>
    <row r="145">
      <c r="A145" s="1112" t="n">
        <v>44483</v>
      </c>
      <c r="B145" t="n">
        <v>248.5</v>
      </c>
      <c r="C145" t="n">
        <v>943.5</v>
      </c>
      <c r="D145" t="n">
        <v>2.93</v>
      </c>
      <c r="E145" t="n">
        <v>4100</v>
      </c>
      <c r="F145" t="n">
        <v>639</v>
      </c>
      <c r="G145" t="n">
        <v>4080</v>
      </c>
      <c r="H145" t="n">
        <v>731</v>
      </c>
      <c r="J145" t="n">
        <v>669</v>
      </c>
      <c r="K145" t="n">
        <v>18.24</v>
      </c>
      <c r="L145" s="103" t="n">
        <v>2.485</v>
      </c>
      <c r="M145" s="103" t="n">
        <v>2.46</v>
      </c>
      <c r="N145" s="103" t="n">
        <v>2.93</v>
      </c>
      <c r="O145" s="103" t="n">
        <v>2.525</v>
      </c>
      <c r="P145" s="103" t="n">
        <v>2.63</v>
      </c>
      <c r="Q145" s="103" t="n">
        <v>2.84</v>
      </c>
      <c r="R145" s="103" t="n">
        <v>1.285</v>
      </c>
      <c r="S145" s="103" t="n">
        <v>1.53</v>
      </c>
      <c r="T145" s="103" t="n">
        <v>1.525</v>
      </c>
      <c r="U145" t="n">
        <v>0.014265</v>
      </c>
      <c r="V145" s="1455" t="n">
        <v>43.84179</v>
      </c>
    </row>
    <row r="146">
      <c r="A146" s="1112" t="n">
        <v>44484</v>
      </c>
      <c r="B146" t="n">
        <v>255</v>
      </c>
      <c r="C146" t="n">
        <v>933.25</v>
      </c>
      <c r="D146" t="n">
        <v>3</v>
      </c>
      <c r="E146" t="n">
        <v>4175</v>
      </c>
      <c r="F146" t="n">
        <v>658</v>
      </c>
      <c r="G146" t="n">
        <v>4130</v>
      </c>
      <c r="H146" t="n">
        <v>749</v>
      </c>
      <c r="I146" t="n">
        <v>4200</v>
      </c>
      <c r="J146" t="n">
        <v>688</v>
      </c>
      <c r="K146" t="n">
        <v>18.79</v>
      </c>
      <c r="L146" s="103" t="n">
        <v>2.55</v>
      </c>
      <c r="M146" s="103" t="n">
        <v>2.45</v>
      </c>
      <c r="N146" s="103" t="n">
        <v>3</v>
      </c>
      <c r="O146" s="103" t="n">
        <v>2.595</v>
      </c>
      <c r="P146" s="103" t="n">
        <v>2.66</v>
      </c>
      <c r="Q146" s="103" t="n">
        <v>2.87</v>
      </c>
      <c r="R146" s="103" t="n">
        <v>1.29625</v>
      </c>
      <c r="S146" s="103" t="n">
        <v>1.5425</v>
      </c>
      <c r="T146" s="103" t="n">
        <v>1.5375</v>
      </c>
      <c r="U146" t="n">
        <v>0.014265</v>
      </c>
      <c r="V146" s="1455" t="n">
        <v>43.915457</v>
      </c>
    </row>
    <row r="147">
      <c r="A147" s="1112" t="n">
        <v>44487</v>
      </c>
      <c r="B147" t="n">
        <v>260</v>
      </c>
      <c r="C147" t="n">
        <v>954.25</v>
      </c>
      <c r="D147" t="n">
        <v>2.98</v>
      </c>
      <c r="E147" t="n">
        <v>4190</v>
      </c>
      <c r="F147" t="n">
        <v>654</v>
      </c>
      <c r="G147" t="n">
        <v>4145</v>
      </c>
      <c r="H147" t="n">
        <v>745</v>
      </c>
      <c r="J147" t="n">
        <v>684</v>
      </c>
      <c r="K147" t="n">
        <v>18.68</v>
      </c>
      <c r="L147" s="103" t="n">
        <v>2.595</v>
      </c>
      <c r="M147" s="103" t="n">
        <v>2.51</v>
      </c>
      <c r="N147" s="103" t="n">
        <v>2.97625</v>
      </c>
      <c r="O147" s="103" t="n">
        <v>2.645</v>
      </c>
      <c r="P147" s="103" t="n">
        <v>2.69</v>
      </c>
      <c r="Q147" s="103" t="n">
        <v>2.91</v>
      </c>
      <c r="R147" s="103" t="n">
        <v>1.3125</v>
      </c>
      <c r="S147" s="103" t="n">
        <v>1.57</v>
      </c>
      <c r="T147" s="103" t="n">
        <v>1.565</v>
      </c>
      <c r="U147" t="n">
        <v>0.014265</v>
      </c>
      <c r="V147" s="1455" t="n">
        <v>43.836836</v>
      </c>
    </row>
    <row r="148">
      <c r="A148" s="1112" t="n">
        <v>44488</v>
      </c>
      <c r="B148" t="n">
        <v>267</v>
      </c>
      <c r="C148" t="n">
        <v>988.5</v>
      </c>
      <c r="D148" t="n">
        <v>2.98</v>
      </c>
      <c r="E148" t="n">
        <v>4245</v>
      </c>
      <c r="F148" t="n">
        <v>653</v>
      </c>
      <c r="G148" t="n">
        <v>4150</v>
      </c>
      <c r="H148" t="n">
        <v>735</v>
      </c>
      <c r="J148" t="n">
        <v>683</v>
      </c>
      <c r="K148" t="n">
        <v>18.66</v>
      </c>
      <c r="L148" s="103" t="n">
        <v>2.66</v>
      </c>
      <c r="M148" s="103" t="n">
        <v>2.61</v>
      </c>
      <c r="N148" s="103" t="n">
        <v>3</v>
      </c>
      <c r="O148" s="103" t="n">
        <v>2.655</v>
      </c>
      <c r="P148" s="103" t="n">
        <v>2.805</v>
      </c>
      <c r="Q148" s="103" t="n">
        <v>3.035</v>
      </c>
      <c r="R148" s="103" t="n">
        <v>1.355</v>
      </c>
      <c r="S148" s="103" t="n">
        <v>1.61</v>
      </c>
      <c r="T148" s="103" t="n">
        <v>1.605</v>
      </c>
      <c r="U148" t="n">
        <v>0.014265</v>
      </c>
      <c r="V148" s="1455" t="n">
        <v>43.81721</v>
      </c>
    </row>
    <row r="149">
      <c r="A149" s="1112" t="n">
        <v>44489</v>
      </c>
      <c r="B149" t="n">
        <v>268.3</v>
      </c>
      <c r="C149" t="n">
        <v>1050.75</v>
      </c>
      <c r="D149" t="n">
        <v>2.8525</v>
      </c>
      <c r="E149" t="n">
        <v>4275</v>
      </c>
      <c r="F149" t="n">
        <v>663</v>
      </c>
      <c r="G149" t="n">
        <v>4250</v>
      </c>
      <c r="H149" t="n">
        <v>758</v>
      </c>
      <c r="J149" t="n">
        <v>693</v>
      </c>
      <c r="K149" t="n">
        <v>18.91</v>
      </c>
      <c r="L149" s="103" t="n">
        <v>2.6765</v>
      </c>
      <c r="M149" s="103" t="n">
        <v>2.615</v>
      </c>
      <c r="N149" s="103" t="n">
        <v>2.85</v>
      </c>
      <c r="O149" s="103" t="n">
        <v>2.655</v>
      </c>
      <c r="P149" s="103" t="n">
        <v>2.84</v>
      </c>
      <c r="Q149" s="103" t="n">
        <v>3.035</v>
      </c>
      <c r="R149" s="103" t="n">
        <v>1.4075</v>
      </c>
      <c r="S149" s="103" t="n">
        <v>1.665</v>
      </c>
      <c r="T149" s="103" t="n">
        <v>1.66</v>
      </c>
      <c r="U149" t="n">
        <v>0.014265</v>
      </c>
      <c r="V149" s="1455" t="n">
        <v>43.756412</v>
      </c>
    </row>
    <row r="150">
      <c r="A150" s="1112" t="n">
        <v>44490</v>
      </c>
      <c r="B150" t="n">
        <v>264.75</v>
      </c>
      <c r="C150" t="n">
        <v>1054.75</v>
      </c>
      <c r="D150" t="n">
        <v>2.75</v>
      </c>
      <c r="E150" t="n">
        <v>4345</v>
      </c>
      <c r="F150" t="n">
        <v>657</v>
      </c>
      <c r="G150" t="n">
        <v>4305</v>
      </c>
      <c r="H150" t="n">
        <v>749</v>
      </c>
      <c r="I150" t="n">
        <v>4300</v>
      </c>
      <c r="J150" t="n">
        <v>687</v>
      </c>
      <c r="K150" t="n">
        <v>18.74</v>
      </c>
      <c r="L150" s="103" t="n">
        <v>2.66375</v>
      </c>
      <c r="M150" s="103" t="n">
        <v>2.57</v>
      </c>
      <c r="N150" s="103" t="n">
        <v>2.785</v>
      </c>
      <c r="O150" s="103" t="n">
        <v>2.64</v>
      </c>
      <c r="P150" s="103" t="n">
        <v>2.73</v>
      </c>
      <c r="Q150" s="103" t="n">
        <v>2.935</v>
      </c>
      <c r="R150" s="103" t="n">
        <v>1.405</v>
      </c>
      <c r="S150" s="103" t="n">
        <v>1.665</v>
      </c>
      <c r="T150" s="103" t="n">
        <v>1.66</v>
      </c>
      <c r="U150" t="n">
        <v>0.014265</v>
      </c>
      <c r="V150" s="1455" t="n">
        <v>43.534419</v>
      </c>
    </row>
    <row r="151">
      <c r="A151" s="1112" t="n">
        <v>44491</v>
      </c>
      <c r="B151" t="n">
        <v>267.3</v>
      </c>
      <c r="C151" t="n">
        <v>1084.5</v>
      </c>
      <c r="D151" t="n">
        <v>2.6475</v>
      </c>
      <c r="E151" t="n">
        <v>4370</v>
      </c>
      <c r="F151" t="n">
        <v>662</v>
      </c>
      <c r="G151" t="n">
        <v>4330</v>
      </c>
      <c r="H151" t="n">
        <v>754</v>
      </c>
      <c r="I151" t="n">
        <v>4350</v>
      </c>
      <c r="J151" t="n">
        <v>692</v>
      </c>
      <c r="K151" t="n">
        <v>18.89</v>
      </c>
      <c r="L151" s="103" t="n">
        <v>2.65125</v>
      </c>
      <c r="M151" s="103" t="n">
        <v>2.515</v>
      </c>
      <c r="N151" s="103" t="n">
        <v>2.64</v>
      </c>
      <c r="O151" s="103" t="n">
        <v>2.63</v>
      </c>
      <c r="P151" s="103" t="n">
        <v>2.65</v>
      </c>
      <c r="Q151" s="103" t="n">
        <v>2.875</v>
      </c>
      <c r="R151" s="103" t="n">
        <v>1.345</v>
      </c>
      <c r="S151" s="103" t="n">
        <v>1.615</v>
      </c>
      <c r="T151" s="103" t="n">
        <v>1.61</v>
      </c>
      <c r="U151" t="n">
        <v>0.01353</v>
      </c>
      <c r="V151" s="1455" t="n">
        <v>43.097004</v>
      </c>
    </row>
    <row r="152">
      <c r="A152" s="1112" t="n">
        <v>44494</v>
      </c>
      <c r="B152" t="n">
        <v>273.8</v>
      </c>
      <c r="C152" t="n">
        <v>1091.5</v>
      </c>
      <c r="D152" t="n">
        <v>2.655</v>
      </c>
      <c r="E152" t="n">
        <v>4500</v>
      </c>
      <c r="F152" t="n">
        <v>696</v>
      </c>
      <c r="G152" t="n">
        <v>4460</v>
      </c>
      <c r="H152" t="n">
        <v>794</v>
      </c>
      <c r="J152" t="n">
        <v>726</v>
      </c>
      <c r="K152" t="n">
        <v>19.86</v>
      </c>
      <c r="L152" s="103" t="n">
        <v>2.725</v>
      </c>
      <c r="M152" s="103" t="n">
        <v>2.56</v>
      </c>
      <c r="N152" s="103" t="n">
        <v>2.65</v>
      </c>
      <c r="O152" s="103" t="n">
        <v>2.67</v>
      </c>
      <c r="P152" s="103" t="n">
        <v>2.75</v>
      </c>
      <c r="Q152" s="103" t="n">
        <v>2.94</v>
      </c>
      <c r="R152" s="103" t="n">
        <v>1.295</v>
      </c>
      <c r="S152" s="103" t="n">
        <v>1.585</v>
      </c>
      <c r="T152" s="103" t="n">
        <v>1.58</v>
      </c>
      <c r="U152" t="n">
        <v>0.013615</v>
      </c>
      <c r="V152" s="1455" t="n">
        <v>42.897845</v>
      </c>
    </row>
    <row r="153">
      <c r="A153" s="1112" t="n">
        <v>44495</v>
      </c>
      <c r="B153" t="n">
        <v>288.1</v>
      </c>
      <c r="C153" t="n">
        <v>1075</v>
      </c>
      <c r="D153" t="n">
        <v>2.8225</v>
      </c>
      <c r="E153" t="n">
        <v>4595</v>
      </c>
      <c r="F153" t="n">
        <v>708</v>
      </c>
      <c r="G153" t="n">
        <v>4545</v>
      </c>
      <c r="H153" t="n">
        <v>806</v>
      </c>
      <c r="J153" t="n">
        <v>738</v>
      </c>
      <c r="K153" t="n">
        <v>20.18</v>
      </c>
      <c r="L153" s="103" t="n">
        <v>2.885</v>
      </c>
      <c r="M153" s="103" t="n">
        <v>2.75</v>
      </c>
      <c r="N153" s="103" t="n">
        <v>2.8875</v>
      </c>
      <c r="O153" s="103" t="n">
        <v>2.85</v>
      </c>
      <c r="P153" s="103" t="n">
        <v>2.95</v>
      </c>
      <c r="Q153" s="103" t="n">
        <v>3.05</v>
      </c>
      <c r="R153" s="103" t="n">
        <v>1.285</v>
      </c>
      <c r="S153" s="103" t="n">
        <v>1.59</v>
      </c>
      <c r="T153" s="103" t="n">
        <v>1.585</v>
      </c>
      <c r="U153" t="n">
        <v>0.013695</v>
      </c>
      <c r="V153" s="1455" t="n">
        <v>42.840773</v>
      </c>
    </row>
    <row r="154">
      <c r="A154" s="1112" t="n">
        <v>44496</v>
      </c>
      <c r="B154" t="n">
        <v>303.5</v>
      </c>
      <c r="C154" t="n">
        <v>1072</v>
      </c>
      <c r="D154" t="n">
        <v>2.85</v>
      </c>
      <c r="E154" t="n">
        <v>4605</v>
      </c>
      <c r="F154" t="n">
        <v>711</v>
      </c>
      <c r="G154" t="n">
        <v>4555</v>
      </c>
      <c r="H154" t="n">
        <v>809</v>
      </c>
      <c r="J154" t="n">
        <v>741</v>
      </c>
      <c r="K154" t="n">
        <v>20.27</v>
      </c>
      <c r="L154" s="103" t="n">
        <v>3.0175</v>
      </c>
      <c r="M154" s="103" t="n">
        <v>2.875</v>
      </c>
      <c r="N154" s="103" t="n">
        <v>2.85</v>
      </c>
      <c r="O154" s="103" t="n">
        <v>2.9</v>
      </c>
      <c r="P154" s="103" t="n">
        <v>3.025</v>
      </c>
      <c r="Q154" s="103" t="n">
        <v>3.15</v>
      </c>
      <c r="R154" s="103" t="n">
        <v>1.245</v>
      </c>
      <c r="S154" s="103" t="n">
        <v>1.535</v>
      </c>
      <c r="T154" s="103" t="n">
        <v>1.53</v>
      </c>
      <c r="U154" t="n">
        <v>0.013695</v>
      </c>
      <c r="V154" s="1455" t="n">
        <v>42.561807</v>
      </c>
    </row>
    <row r="155">
      <c r="A155" s="1112" t="n">
        <v>44497</v>
      </c>
      <c r="B155" t="n">
        <v>308</v>
      </c>
      <c r="C155" t="n">
        <v>1130</v>
      </c>
      <c r="D155" t="n">
        <v>2.94</v>
      </c>
      <c r="E155" t="n">
        <v>4605</v>
      </c>
      <c r="F155" t="n">
        <v>706</v>
      </c>
      <c r="G155" t="n">
        <v>4555</v>
      </c>
      <c r="H155" t="n">
        <v>803</v>
      </c>
      <c r="I155" t="n">
        <v>4450</v>
      </c>
      <c r="J155" t="n">
        <v>736</v>
      </c>
      <c r="K155" t="n">
        <v>20.12</v>
      </c>
      <c r="L155" s="103" t="n">
        <v>3.095</v>
      </c>
      <c r="M155" s="103" t="n">
        <v>2.87</v>
      </c>
      <c r="N155" s="103" t="n">
        <v>2.925</v>
      </c>
      <c r="O155" s="103" t="n">
        <v>2.985</v>
      </c>
      <c r="P155" s="103" t="n">
        <v>3.075</v>
      </c>
      <c r="Q155" s="103" t="n">
        <v>3.21</v>
      </c>
      <c r="R155" s="103" t="n">
        <v>1.18</v>
      </c>
      <c r="S155" s="103" t="n">
        <v>1.495</v>
      </c>
      <c r="T155" s="103" t="n">
        <v>1.49</v>
      </c>
      <c r="U155" t="n">
        <v>0.013695</v>
      </c>
      <c r="V155" s="1455" t="n">
        <v>42.506657</v>
      </c>
    </row>
    <row r="156">
      <c r="A156" s="1112" t="n">
        <v>44498</v>
      </c>
      <c r="B156" t="n">
        <v>304</v>
      </c>
      <c r="C156" t="n">
        <v>1127.25</v>
      </c>
      <c r="D156" t="n">
        <v>2.975</v>
      </c>
      <c r="E156" t="n">
        <v>4605</v>
      </c>
      <c r="F156" t="n">
        <v>700</v>
      </c>
      <c r="G156" t="n">
        <v>4555</v>
      </c>
      <c r="H156" t="n">
        <v>797</v>
      </c>
      <c r="I156" t="n">
        <v>4470</v>
      </c>
      <c r="J156" t="n">
        <v>730</v>
      </c>
      <c r="K156" t="n">
        <v>19.97</v>
      </c>
      <c r="L156" s="103" t="n">
        <v>2.995</v>
      </c>
      <c r="M156" s="103" t="n">
        <v>2.85</v>
      </c>
      <c r="N156" s="103" t="n">
        <v>2.935</v>
      </c>
      <c r="O156" s="103" t="n">
        <v>2.895</v>
      </c>
      <c r="P156" s="103" t="n">
        <v>3.025</v>
      </c>
      <c r="Q156" s="103" t="n">
        <v>3.16</v>
      </c>
      <c r="R156" s="103" t="n">
        <v>1.12</v>
      </c>
      <c r="S156" s="103" t="n">
        <v>1.445</v>
      </c>
      <c r="T156" s="103" t="n">
        <v>1.44</v>
      </c>
      <c r="U156" t="n">
        <v>0.01304</v>
      </c>
      <c r="V156" s="1455" t="n">
        <v>42.644839</v>
      </c>
    </row>
    <row r="157">
      <c r="A157" s="1112" t="n">
        <v>44501</v>
      </c>
      <c r="B157" t="n">
        <v>307.6</v>
      </c>
      <c r="C157" t="n">
        <v>1120.5</v>
      </c>
      <c r="D157" t="n">
        <v>3.085</v>
      </c>
      <c r="E157" t="n">
        <v>4655</v>
      </c>
      <c r="F157" t="n">
        <v>704</v>
      </c>
      <c r="G157" t="n">
        <v>4555</v>
      </c>
      <c r="H157" t="n">
        <v>793</v>
      </c>
      <c r="J157" t="n">
        <v>734</v>
      </c>
      <c r="K157" t="n">
        <v>20.07</v>
      </c>
      <c r="L157" s="103" t="n">
        <v>3.05</v>
      </c>
      <c r="M157" s="103" t="n">
        <v>2.85</v>
      </c>
      <c r="N157" s="103" t="n">
        <v>3.05</v>
      </c>
      <c r="O157" s="103" t="n">
        <v>2.895</v>
      </c>
      <c r="P157" s="103" t="n">
        <v>3.07</v>
      </c>
      <c r="Q157" s="103" t="n">
        <v>3.195</v>
      </c>
      <c r="R157" s="103" t="n">
        <v>1.15</v>
      </c>
      <c r="S157" s="103" t="n">
        <v>1.495</v>
      </c>
      <c r="T157" s="103" t="n">
        <v>1.49</v>
      </c>
      <c r="U157" t="n">
        <v>0.013</v>
      </c>
      <c r="V157" s="1455" t="n">
        <v>43.14528</v>
      </c>
    </row>
    <row r="158">
      <c r="A158" s="1112" t="n">
        <v>44502</v>
      </c>
      <c r="B158" t="n">
        <v>306.6</v>
      </c>
      <c r="C158" t="n">
        <v>1163.75</v>
      </c>
      <c r="D158" t="n">
        <v>3.282</v>
      </c>
      <c r="E158" s="192" t="n">
        <v>4655</v>
      </c>
      <c r="F158" s="192" t="n">
        <v>704</v>
      </c>
      <c r="G158" s="192" t="n">
        <v>4555</v>
      </c>
      <c r="H158" s="192" t="n">
        <v>793</v>
      </c>
      <c r="I158" s="192" t="n"/>
      <c r="J158" s="192" t="n">
        <v>734</v>
      </c>
      <c r="K158" s="192" t="n">
        <v>20.07</v>
      </c>
      <c r="L158" s="103" t="n">
        <v>3.07</v>
      </c>
      <c r="M158" s="103" t="n">
        <v>2.955</v>
      </c>
      <c r="N158" s="103" t="n">
        <v>3.216</v>
      </c>
      <c r="O158" s="103" t="n">
        <v>2.9</v>
      </c>
      <c r="P158" s="103" t="n">
        <v>3.12</v>
      </c>
      <c r="Q158" s="103" t="n">
        <v>3.225</v>
      </c>
      <c r="R158" s="103" t="n">
        <v>1.19</v>
      </c>
      <c r="S158" s="103" t="n">
        <v>1.52</v>
      </c>
      <c r="T158" s="103" t="n">
        <v>1.515</v>
      </c>
      <c r="U158" t="n">
        <v>0.01296</v>
      </c>
      <c r="V158" s="1456" t="n">
        <v>43.14528</v>
      </c>
    </row>
    <row r="159">
      <c r="A159" s="1112" t="n">
        <v>44503</v>
      </c>
      <c r="B159" t="n">
        <v>313.1</v>
      </c>
      <c r="C159" t="n">
        <v>1225.5</v>
      </c>
      <c r="D159" t="n">
        <v>3.427</v>
      </c>
      <c r="E159" t="n">
        <v>4640</v>
      </c>
      <c r="F159" t="n">
        <v>709</v>
      </c>
      <c r="G159" t="n">
        <v>4695</v>
      </c>
      <c r="H159" t="n">
        <v>825</v>
      </c>
      <c r="J159" t="n">
        <v>739</v>
      </c>
      <c r="K159" t="n">
        <v>20.22</v>
      </c>
      <c r="L159" s="103" t="n">
        <v>3.13</v>
      </c>
      <c r="M159" s="103" t="n">
        <v>3.025</v>
      </c>
      <c r="N159" s="103" t="n">
        <v>3.375</v>
      </c>
      <c r="O159" s="103" t="n">
        <v>2.94</v>
      </c>
      <c r="P159" s="103" t="n">
        <v>3.19</v>
      </c>
      <c r="Q159" s="103" t="n">
        <v>3.24</v>
      </c>
      <c r="R159" s="103" t="n">
        <v>1.185</v>
      </c>
      <c r="S159" s="103" t="n">
        <v>1.525</v>
      </c>
      <c r="T159" s="103" t="n">
        <v>1.52</v>
      </c>
      <c r="U159" t="n">
        <v>0.01288</v>
      </c>
      <c r="V159" s="1455" t="n">
        <v>43.568695</v>
      </c>
    </row>
    <row r="160">
      <c r="A160" s="1112" t="n">
        <v>44504</v>
      </c>
      <c r="B160" t="n">
        <v>328.1</v>
      </c>
      <c r="C160" t="n">
        <v>1296</v>
      </c>
      <c r="D160" t="n">
        <v>3.93</v>
      </c>
      <c r="E160" t="n">
        <v>4640</v>
      </c>
      <c r="F160" t="n">
        <v>710</v>
      </c>
      <c r="G160" t="n">
        <v>4695</v>
      </c>
      <c r="H160" t="n">
        <v>826</v>
      </c>
      <c r="J160" t="n">
        <v>740</v>
      </c>
      <c r="K160" t="n">
        <v>20.25</v>
      </c>
      <c r="L160" s="103" t="n">
        <v>3.24</v>
      </c>
      <c r="M160" s="103" t="n">
        <v>3.24</v>
      </c>
      <c r="N160" s="103" t="n">
        <v>3.925</v>
      </c>
      <c r="O160" s="103" t="n">
        <v>3.06</v>
      </c>
      <c r="P160" s="103" t="n">
        <v>3.35</v>
      </c>
      <c r="Q160" s="103" t="n">
        <v>3.41</v>
      </c>
      <c r="R160" s="103" t="n">
        <v>1.12</v>
      </c>
      <c r="S160" s="103" t="n">
        <v>1.46</v>
      </c>
      <c r="T160" s="103" t="n">
        <v>1.455</v>
      </c>
      <c r="U160" t="n">
        <v>0.012675</v>
      </c>
      <c r="V160" s="1455" t="n">
        <v>44.210082</v>
      </c>
    </row>
    <row r="161">
      <c r="A161" s="1112" t="n">
        <v>44505</v>
      </c>
      <c r="B161" t="n">
        <v>334</v>
      </c>
      <c r="C161" t="n">
        <v>1322</v>
      </c>
      <c r="D161" t="n">
        <v>4.02</v>
      </c>
      <c r="E161" t="n">
        <v>4640</v>
      </c>
      <c r="F161" t="n">
        <v>723</v>
      </c>
      <c r="G161" t="n">
        <v>4695</v>
      </c>
      <c r="H161" t="n">
        <v>841</v>
      </c>
      <c r="I161" t="n">
        <v>4545</v>
      </c>
      <c r="J161" t="n">
        <v>753</v>
      </c>
      <c r="K161" t="n">
        <v>20.61</v>
      </c>
      <c r="L161" s="103" t="n">
        <v>3.33</v>
      </c>
      <c r="M161" s="103" t="n">
        <v>3.275</v>
      </c>
      <c r="N161" s="103" t="n">
        <v>3.98</v>
      </c>
      <c r="O161" s="103" t="n">
        <v>3.16</v>
      </c>
      <c r="P161" s="103" t="n">
        <v>3.415</v>
      </c>
      <c r="Q161" s="103" t="n">
        <v>3.485</v>
      </c>
      <c r="R161" s="103" t="n">
        <v>1.095</v>
      </c>
      <c r="S161" s="103" t="n">
        <v>1.44</v>
      </c>
      <c r="T161" s="103" t="n">
        <v>1.435</v>
      </c>
      <c r="U161" t="n">
        <v>0.01259</v>
      </c>
      <c r="V161" s="1455" t="n">
        <v>45.037568</v>
      </c>
    </row>
    <row r="162">
      <c r="A162" s="1112" t="n">
        <v>44508</v>
      </c>
      <c r="B162" t="n">
        <v>332.75</v>
      </c>
      <c r="C162" t="n">
        <v>1363</v>
      </c>
      <c r="D162" t="n">
        <v>3.905</v>
      </c>
      <c r="E162" t="n">
        <v>4640</v>
      </c>
      <c r="F162" t="n">
        <v>717</v>
      </c>
      <c r="G162" t="n">
        <v>4695</v>
      </c>
      <c r="H162" t="n">
        <v>835</v>
      </c>
      <c r="J162" t="n">
        <v>747</v>
      </c>
      <c r="K162" t="n">
        <v>20.45</v>
      </c>
      <c r="L162" s="103" t="n">
        <v>3.35</v>
      </c>
      <c r="M162" s="103" t="n">
        <v>3.31</v>
      </c>
      <c r="N162" s="103" t="n">
        <v>4.05</v>
      </c>
      <c r="O162" s="103" t="n">
        <v>3.225</v>
      </c>
      <c r="P162" s="103" t="n">
        <v>3.48</v>
      </c>
      <c r="Q162" s="103" t="n">
        <v>3.5</v>
      </c>
      <c r="R162" s="103" t="n">
        <v>1.05</v>
      </c>
      <c r="S162" s="103" t="n">
        <v>1.39</v>
      </c>
      <c r="T162" s="103" t="n">
        <v>1.385</v>
      </c>
      <c r="U162" t="n">
        <v>0.012675</v>
      </c>
      <c r="V162" s="1455" t="n">
        <v>45.508637</v>
      </c>
    </row>
    <row r="163">
      <c r="A163" s="1112" t="n">
        <v>44509</v>
      </c>
      <c r="B163" t="n">
        <v>322</v>
      </c>
      <c r="C163" t="n">
        <v>1441.75</v>
      </c>
      <c r="D163" t="n">
        <v>3.805</v>
      </c>
      <c r="E163" t="n">
        <v>4595</v>
      </c>
      <c r="F163" t="n">
        <v>719</v>
      </c>
      <c r="G163" t="n">
        <v>4650</v>
      </c>
      <c r="H163" t="n">
        <v>837</v>
      </c>
      <c r="J163" t="n">
        <v>749</v>
      </c>
      <c r="K163" t="n">
        <v>20.5</v>
      </c>
      <c r="L163" s="103" t="n">
        <v>3.26</v>
      </c>
      <c r="M163" s="103" t="n">
        <v>3.23</v>
      </c>
      <c r="N163" s="103" t="n">
        <v>3.895</v>
      </c>
      <c r="O163" s="103" t="n">
        <v>3.175</v>
      </c>
      <c r="P163" s="103" t="n">
        <v>3.4</v>
      </c>
      <c r="Q163" s="103" t="n">
        <v>3.5</v>
      </c>
      <c r="R163" s="103" t="n">
        <v>1.03</v>
      </c>
      <c r="S163" s="103" t="n">
        <v>1.37</v>
      </c>
      <c r="T163" s="103" t="n">
        <v>1.365</v>
      </c>
      <c r="U163" t="n">
        <v>0.01239</v>
      </c>
      <c r="V163" s="1455" t="n">
        <v>47.643957</v>
      </c>
    </row>
    <row r="164">
      <c r="A164" s="1112" t="n">
        <v>44510</v>
      </c>
      <c r="B164" t="n">
        <v>325.5</v>
      </c>
      <c r="C164" t="n">
        <v>1494.75</v>
      </c>
      <c r="D164" t="n">
        <v>3.78</v>
      </c>
      <c r="E164" t="n">
        <v>4595</v>
      </c>
      <c r="F164" t="n">
        <v>717</v>
      </c>
      <c r="G164" t="n">
        <v>4650</v>
      </c>
      <c r="H164" t="n">
        <v>835</v>
      </c>
      <c r="J164" t="n">
        <v>747</v>
      </c>
      <c r="K164" t="n">
        <v>20.45</v>
      </c>
      <c r="L164" s="103" t="n">
        <v>3.2025</v>
      </c>
      <c r="M164" s="103" t="n">
        <v>3.245</v>
      </c>
      <c r="N164" s="103" t="n">
        <v>3.8</v>
      </c>
      <c r="O164" s="103" t="n">
        <v>3.21</v>
      </c>
      <c r="P164" s="103" t="n">
        <v>3.43</v>
      </c>
      <c r="Q164" s="103" t="n">
        <v>3.55</v>
      </c>
      <c r="R164" s="103" t="n">
        <v>1.075</v>
      </c>
      <c r="S164" s="103" t="n">
        <v>1.4225</v>
      </c>
      <c r="T164" s="103" t="n">
        <v>1.4175</v>
      </c>
      <c r="U164" t="n">
        <v>0.01231</v>
      </c>
      <c r="V164" s="1455" t="n">
        <v>47.911104</v>
      </c>
    </row>
    <row r="165">
      <c r="A165" s="1112" t="n">
        <v>44511</v>
      </c>
      <c r="B165" t="n">
        <v>335.5</v>
      </c>
      <c r="C165" t="n">
        <v>1518.5</v>
      </c>
      <c r="D165" t="n">
        <v>3.89</v>
      </c>
      <c r="E165" t="n">
        <v>4570</v>
      </c>
      <c r="F165" t="n">
        <v>726</v>
      </c>
      <c r="G165" t="n">
        <v>4625</v>
      </c>
      <c r="H165" t="n">
        <v>845</v>
      </c>
      <c r="J165" t="n">
        <v>756</v>
      </c>
      <c r="K165" t="n">
        <v>20.7</v>
      </c>
      <c r="L165" s="103" t="n">
        <v>3.345</v>
      </c>
      <c r="M165" s="103" t="n">
        <v>3.31</v>
      </c>
      <c r="N165" s="103" t="n">
        <v>3.925</v>
      </c>
      <c r="O165" s="103" t="n">
        <v>3.36</v>
      </c>
      <c r="P165" s="103" t="n">
        <v>3.465</v>
      </c>
      <c r="Q165" s="103" t="n">
        <v>3.59</v>
      </c>
      <c r="R165" s="103" t="n">
        <v>1.1025</v>
      </c>
      <c r="S165" s="103" t="n">
        <v>1.425</v>
      </c>
      <c r="T165" s="103" t="n">
        <v>1.42</v>
      </c>
      <c r="U165" t="n">
        <v>0.012145</v>
      </c>
      <c r="V165" s="1455" t="n">
        <v>47.968055</v>
      </c>
    </row>
    <row r="166">
      <c r="A166" s="1112" t="n">
        <v>44512</v>
      </c>
      <c r="B166" t="n">
        <v>340</v>
      </c>
      <c r="C166" t="n">
        <v>1481</v>
      </c>
      <c r="D166" t="n">
        <v>3.95</v>
      </c>
      <c r="E166" t="n">
        <v>4570</v>
      </c>
      <c r="F166" t="n">
        <v>719</v>
      </c>
      <c r="G166" t="n">
        <v>4625</v>
      </c>
      <c r="H166" t="n">
        <v>837</v>
      </c>
      <c r="I166" t="n">
        <v>4540</v>
      </c>
      <c r="J166" t="n">
        <v>749</v>
      </c>
      <c r="K166" t="n">
        <v>20.49</v>
      </c>
      <c r="L166" s="103" t="n">
        <v>3.4</v>
      </c>
      <c r="M166" s="103" t="n">
        <v>3.45</v>
      </c>
      <c r="N166" s="103" t="n">
        <v>4</v>
      </c>
      <c r="O166" s="103" t="n">
        <v>3.425</v>
      </c>
      <c r="P166" s="103" t="n">
        <v>3.6</v>
      </c>
      <c r="Q166" s="103" t="n">
        <v>3.71</v>
      </c>
      <c r="R166" s="103" t="n">
        <v>1.0825</v>
      </c>
      <c r="S166" s="103" t="n">
        <v>1.4025</v>
      </c>
      <c r="T166" s="103" t="n">
        <v>1.3975</v>
      </c>
      <c r="U166" t="n">
        <v>0.012145</v>
      </c>
      <c r="V166" s="1455" t="n">
        <v>47.479119</v>
      </c>
    </row>
    <row r="167">
      <c r="A167" s="1112" t="n">
        <v>44515</v>
      </c>
      <c r="B167" t="n">
        <v>340</v>
      </c>
      <c r="C167" t="n">
        <v>1470</v>
      </c>
      <c r="D167" t="n">
        <v>3.875</v>
      </c>
      <c r="E167" s="192" t="n">
        <v>4570</v>
      </c>
      <c r="F167" s="192" t="n">
        <v>719</v>
      </c>
      <c r="G167" s="192" t="n">
        <v>4625</v>
      </c>
      <c r="H167" s="192" t="n">
        <v>837</v>
      </c>
      <c r="I167" s="192" t="n"/>
      <c r="J167" s="192" t="n">
        <v>749</v>
      </c>
      <c r="K167" s="192" t="n">
        <v>20.49</v>
      </c>
      <c r="L167" s="103" t="n">
        <v>3.39</v>
      </c>
      <c r="M167" s="103" t="n">
        <v>3.35</v>
      </c>
      <c r="N167" s="103" t="n">
        <v>3.8</v>
      </c>
      <c r="O167" s="103" t="n">
        <v>3.38</v>
      </c>
      <c r="P167" s="103" t="n">
        <v>3.55</v>
      </c>
      <c r="Q167" s="103" t="n">
        <v>3.7</v>
      </c>
      <c r="R167" s="103" t="n">
        <v>1.0975</v>
      </c>
      <c r="S167" s="103" t="n">
        <v>1.4125</v>
      </c>
      <c r="T167" s="103" t="n">
        <v>1.4075</v>
      </c>
      <c r="U167" t="n">
        <v>0.01202</v>
      </c>
      <c r="V167" s="1456">
        <f>+V166</f>
        <v/>
      </c>
    </row>
    <row r="168">
      <c r="A168" s="1112" t="n">
        <v>44516</v>
      </c>
      <c r="B168" t="n">
        <v>343.5</v>
      </c>
      <c r="C168" t="n">
        <v>1328.5</v>
      </c>
      <c r="D168" t="n">
        <v>3.965</v>
      </c>
      <c r="E168" t="n">
        <v>4570</v>
      </c>
      <c r="F168" t="n">
        <v>714</v>
      </c>
      <c r="G168" t="n">
        <v>4595</v>
      </c>
      <c r="H168" t="n">
        <v>826</v>
      </c>
      <c r="J168" t="n">
        <v>744</v>
      </c>
      <c r="K168" t="n">
        <v>20.36</v>
      </c>
      <c r="L168" s="103" t="n">
        <v>3.427</v>
      </c>
      <c r="M168" s="103" t="n">
        <v>3.425</v>
      </c>
      <c r="N168" s="103" t="n">
        <v>3.775</v>
      </c>
      <c r="O168" s="103" t="n">
        <v>3.44</v>
      </c>
      <c r="P168" s="103" t="n">
        <v>3.57</v>
      </c>
      <c r="Q168" s="103" t="n">
        <v>3.75</v>
      </c>
      <c r="R168" s="103" t="n">
        <v>1.085</v>
      </c>
      <c r="S168" s="103" t="n">
        <v>1.405</v>
      </c>
      <c r="T168" s="103" t="n">
        <v>1.4</v>
      </c>
      <c r="U168" t="n">
        <v>0.01198</v>
      </c>
      <c r="V168" s="1455" t="n">
        <v>47.115534</v>
      </c>
    </row>
    <row r="169">
      <c r="A169" s="1112" t="n">
        <v>44517</v>
      </c>
      <c r="B169" t="n">
        <v>350</v>
      </c>
      <c r="C169" t="n">
        <v>1328.75</v>
      </c>
      <c r="D169" t="n">
        <v>4.085</v>
      </c>
      <c r="E169" t="n">
        <v>4445</v>
      </c>
      <c r="F169" t="n">
        <v>690</v>
      </c>
      <c r="G169" t="n">
        <v>4495</v>
      </c>
      <c r="H169" t="n">
        <v>803</v>
      </c>
      <c r="J169" t="n">
        <v>720</v>
      </c>
      <c r="K169" t="n">
        <v>19.69</v>
      </c>
      <c r="L169" s="103" t="n">
        <v>3.485</v>
      </c>
      <c r="M169" s="103" t="n">
        <v>3.56</v>
      </c>
      <c r="N169" s="103" t="n">
        <v>3.9</v>
      </c>
      <c r="O169" s="103" t="n">
        <v>3.46</v>
      </c>
      <c r="P169" s="103" t="n">
        <v>3.65</v>
      </c>
      <c r="Q169" s="103" t="n">
        <v>3.82</v>
      </c>
      <c r="R169" s="103" t="n">
        <v>1.11</v>
      </c>
      <c r="S169" s="103" t="n">
        <v>1.425</v>
      </c>
      <c r="T169" s="103" t="n">
        <v>1.42</v>
      </c>
      <c r="U169" t="n">
        <v>0.0119</v>
      </c>
      <c r="V169" s="1455" t="n">
        <v>47.461747</v>
      </c>
    </row>
    <row r="170">
      <c r="A170" s="1112" t="n">
        <v>44518</v>
      </c>
      <c r="B170" t="n">
        <v>365</v>
      </c>
      <c r="C170" s="192" t="n">
        <v>1295</v>
      </c>
      <c r="D170" t="n">
        <v>4</v>
      </c>
      <c r="E170" s="467" t="n">
        <v>4445</v>
      </c>
      <c r="F170" s="467" t="n">
        <v>690</v>
      </c>
      <c r="G170" s="467" t="n">
        <v>4495</v>
      </c>
      <c r="H170" s="467" t="n">
        <v>797</v>
      </c>
      <c r="I170" s="467" t="n">
        <v>4480</v>
      </c>
      <c r="J170" s="467" t="n">
        <v>720</v>
      </c>
      <c r="K170" s="467" t="n">
        <v>19.69</v>
      </c>
      <c r="L170" s="103" t="n">
        <v>3.6375</v>
      </c>
      <c r="M170" s="103" t="n">
        <v>3.725</v>
      </c>
      <c r="N170" s="103" t="n">
        <v>4</v>
      </c>
      <c r="O170" s="103" t="n">
        <v>3.66</v>
      </c>
      <c r="P170" s="103" t="n">
        <v>3.81</v>
      </c>
      <c r="Q170" s="103" t="n">
        <v>4.035</v>
      </c>
      <c r="R170" s="103" t="n">
        <v>1.07</v>
      </c>
      <c r="S170" s="103" t="n">
        <v>1.395</v>
      </c>
      <c r="T170" s="103" t="n">
        <v>1.39</v>
      </c>
      <c r="U170" t="n">
        <v>0.0117</v>
      </c>
      <c r="V170" s="1455" t="n">
        <v>47.590833</v>
      </c>
    </row>
    <row r="171">
      <c r="A171" s="1112" t="n">
        <v>44519</v>
      </c>
      <c r="B171" t="n">
        <v>354.25</v>
      </c>
      <c r="C171" t="n">
        <v>1269</v>
      </c>
      <c r="D171" t="n">
        <v>3.8</v>
      </c>
      <c r="E171" t="n">
        <v>4445</v>
      </c>
      <c r="F171" t="n">
        <v>681</v>
      </c>
      <c r="G171" t="n">
        <v>4495</v>
      </c>
      <c r="H171" t="n">
        <v>792</v>
      </c>
      <c r="I171" t="n">
        <v>4480</v>
      </c>
      <c r="J171" t="n">
        <v>711</v>
      </c>
      <c r="K171" t="n">
        <v>19.43</v>
      </c>
      <c r="L171" s="103" t="n">
        <v>3.6</v>
      </c>
      <c r="M171" s="103" t="n">
        <v>3.69</v>
      </c>
      <c r="N171" s="103" t="n">
        <v>3.85</v>
      </c>
      <c r="O171" s="103" t="n">
        <v>3.6</v>
      </c>
      <c r="P171" s="103" t="n">
        <v>3.7</v>
      </c>
      <c r="Q171" s="103" t="n">
        <v>3.96</v>
      </c>
      <c r="R171" s="103" t="n">
        <v>1.0625</v>
      </c>
      <c r="S171" s="103" t="n">
        <v>1.415</v>
      </c>
      <c r="T171" s="103" t="n">
        <v>1.41</v>
      </c>
      <c r="U171" t="n">
        <v>0.011615</v>
      </c>
      <c r="V171" s="1455" t="n">
        <v>47.614178</v>
      </c>
    </row>
    <row r="172">
      <c r="A172" s="1112" t="n">
        <v>44522</v>
      </c>
      <c r="B172" t="n">
        <v>355</v>
      </c>
      <c r="C172" t="n">
        <v>1249.75</v>
      </c>
      <c r="D172" t="n">
        <v>3.81</v>
      </c>
      <c r="E172" t="n">
        <v>4445</v>
      </c>
      <c r="F172" t="n">
        <v>682</v>
      </c>
      <c r="G172" t="n">
        <v>4495</v>
      </c>
      <c r="H172" t="n">
        <v>794</v>
      </c>
      <c r="J172" t="n">
        <v>712</v>
      </c>
      <c r="K172" t="n">
        <v>19.47</v>
      </c>
      <c r="L172" s="103" t="n">
        <v>3.53</v>
      </c>
      <c r="M172" s="103" t="n">
        <v>3.5775</v>
      </c>
      <c r="N172" s="103" t="n">
        <v>3.825</v>
      </c>
      <c r="O172" s="103" t="n">
        <v>3.55</v>
      </c>
      <c r="P172" s="103" t="n">
        <v>3.835</v>
      </c>
      <c r="Q172" s="103" t="n">
        <v>4.09</v>
      </c>
      <c r="R172" s="103" t="n">
        <v>1.075</v>
      </c>
      <c r="S172" s="103" t="n">
        <v>1.425</v>
      </c>
      <c r="T172" s="103" t="n">
        <v>1.42</v>
      </c>
      <c r="U172" t="n">
        <v>0.011575</v>
      </c>
      <c r="V172" s="1455" t="n">
        <v>47.855418</v>
      </c>
    </row>
    <row r="173">
      <c r="A173" s="1112" t="n">
        <v>44523</v>
      </c>
      <c r="B173" t="n">
        <v>373</v>
      </c>
      <c r="C173" t="n">
        <v>1235.25</v>
      </c>
      <c r="D173" t="n">
        <v>3.9375</v>
      </c>
      <c r="E173" t="n">
        <v>4300</v>
      </c>
      <c r="F173" t="n">
        <v>659</v>
      </c>
      <c r="G173" t="n">
        <v>4350</v>
      </c>
      <c r="H173" t="n">
        <v>766</v>
      </c>
      <c r="J173" t="n">
        <v>689</v>
      </c>
      <c r="K173" t="n">
        <v>18.8</v>
      </c>
      <c r="L173" s="103" t="n">
        <v>3.66</v>
      </c>
      <c r="M173" s="103" t="n">
        <v>3.8</v>
      </c>
      <c r="N173" s="103" t="n">
        <v>3.925</v>
      </c>
      <c r="O173" s="103" t="n">
        <v>3.71</v>
      </c>
      <c r="P173" s="103" t="n">
        <v>3.89</v>
      </c>
      <c r="Q173" s="103" t="n">
        <v>4.08</v>
      </c>
      <c r="R173" s="103" t="n">
        <v>1.1</v>
      </c>
      <c r="S173" s="103" t="n">
        <v>1.44</v>
      </c>
      <c r="T173" s="103" t="n">
        <v>1.435</v>
      </c>
      <c r="U173" t="n">
        <v>0.011595</v>
      </c>
      <c r="V173" s="1455" t="n">
        <v>47.808041</v>
      </c>
    </row>
    <row r="174">
      <c r="A174" s="1112" t="n">
        <v>44524</v>
      </c>
      <c r="B174" t="n">
        <v>380</v>
      </c>
      <c r="C174" t="n">
        <v>1172</v>
      </c>
      <c r="D174" s="471" t="n">
        <v>4</v>
      </c>
      <c r="E174" t="n">
        <v>4205</v>
      </c>
      <c r="F174" t="n">
        <v>646</v>
      </c>
      <c r="G174" t="n">
        <v>4255</v>
      </c>
      <c r="H174" t="n">
        <v>752</v>
      </c>
      <c r="J174" t="n">
        <v>676</v>
      </c>
      <c r="K174" t="n">
        <v>18.45</v>
      </c>
      <c r="L174" s="103" t="n">
        <v>3.75</v>
      </c>
      <c r="M174" s="103" t="n">
        <v>3.925</v>
      </c>
      <c r="N174" s="103" t="n">
        <v>4</v>
      </c>
      <c r="O174" s="103" t="n">
        <v>3.79</v>
      </c>
      <c r="P174" s="103" t="n">
        <v>3.965</v>
      </c>
      <c r="Q174" s="103" t="n">
        <v>4.115</v>
      </c>
      <c r="R174" s="103" t="n">
        <v>1.1</v>
      </c>
      <c r="S174" s="103" t="n">
        <v>1.45</v>
      </c>
      <c r="T174" s="103" t="n">
        <v>1.445</v>
      </c>
      <c r="U174" t="n">
        <v>0.011595</v>
      </c>
      <c r="V174" s="1455" t="n">
        <v>47.786117</v>
      </c>
    </row>
    <row r="175">
      <c r="A175" s="1112" t="n">
        <v>44525</v>
      </c>
      <c r="B175" s="192" t="n">
        <v>380</v>
      </c>
      <c r="C175" s="178" t="n">
        <v>1157.75</v>
      </c>
      <c r="D175" s="192" t="n">
        <v>4</v>
      </c>
      <c r="E175" t="n">
        <v>4205</v>
      </c>
      <c r="F175" t="n">
        <v>650</v>
      </c>
      <c r="G175" t="n">
        <v>4255</v>
      </c>
      <c r="H175" t="n">
        <v>756</v>
      </c>
      <c r="J175" t="n">
        <v>680</v>
      </c>
      <c r="K175" t="n">
        <v>18.55</v>
      </c>
      <c r="L175" s="373" t="n">
        <v>3.75</v>
      </c>
      <c r="M175" s="373" t="n">
        <v>3.925</v>
      </c>
      <c r="N175" s="373" t="n">
        <v>4</v>
      </c>
      <c r="O175" s="373" t="n">
        <v>3.79</v>
      </c>
      <c r="P175" s="373" t="n">
        <v>3.965</v>
      </c>
      <c r="Q175" s="373" t="n">
        <v>4.115</v>
      </c>
      <c r="R175" s="373" t="n">
        <v>1.1</v>
      </c>
      <c r="S175" s="373" t="n">
        <v>1.45</v>
      </c>
      <c r="T175" s="373" t="n">
        <v>1.445</v>
      </c>
      <c r="U175" s="192" t="n">
        <v>0.011595</v>
      </c>
      <c r="V175" s="1455" t="n">
        <v>48.069907</v>
      </c>
    </row>
    <row r="176">
      <c r="A176" s="1112" t="n">
        <v>44526</v>
      </c>
      <c r="B176" s="192" t="n">
        <v>380</v>
      </c>
      <c r="C176" t="n">
        <v>1142.25</v>
      </c>
      <c r="D176" s="192" t="n">
        <v>4</v>
      </c>
      <c r="E176" t="n">
        <v>4205</v>
      </c>
      <c r="F176" t="n">
        <v>646</v>
      </c>
      <c r="G176" t="n">
        <v>4255</v>
      </c>
      <c r="H176" t="n">
        <v>751</v>
      </c>
      <c r="I176" t="n">
        <v>4445</v>
      </c>
      <c r="J176" t="n">
        <v>676</v>
      </c>
      <c r="K176" t="n">
        <v>18.44</v>
      </c>
      <c r="L176" s="373" t="n">
        <v>3.75</v>
      </c>
      <c r="M176" s="373" t="n">
        <v>3.925</v>
      </c>
      <c r="N176" s="373" t="n">
        <v>4</v>
      </c>
      <c r="O176" s="373" t="n">
        <v>3.79</v>
      </c>
      <c r="P176" s="373" t="n">
        <v>3.965</v>
      </c>
      <c r="Q176" s="373" t="n">
        <v>4.115</v>
      </c>
      <c r="R176" s="373" t="n">
        <v>1.1</v>
      </c>
      <c r="S176" s="373" t="n">
        <v>1.45</v>
      </c>
      <c r="T176" s="373" t="n">
        <v>1.445</v>
      </c>
      <c r="U176" s="192" t="n">
        <v>0.011595</v>
      </c>
      <c r="V176" s="1455" t="n">
        <v>48.710209</v>
      </c>
    </row>
    <row r="177">
      <c r="A177" s="1112" t="n">
        <v>44529</v>
      </c>
      <c r="B177" t="n">
        <v>369</v>
      </c>
      <c r="C177" t="n">
        <v>1075.75</v>
      </c>
      <c r="D177" t="n">
        <v>3.96</v>
      </c>
      <c r="E177" t="n">
        <v>4205</v>
      </c>
      <c r="F177" t="n">
        <v>644</v>
      </c>
      <c r="G177" t="n">
        <v>4255</v>
      </c>
      <c r="H177" t="n">
        <v>749</v>
      </c>
      <c r="J177" t="n">
        <v>674</v>
      </c>
      <c r="K177" t="n">
        <v>18.38</v>
      </c>
      <c r="L177" s="103" t="n">
        <v>3.725</v>
      </c>
      <c r="M177" s="103" t="n">
        <v>3.725</v>
      </c>
      <c r="N177" s="103" t="n">
        <v>4</v>
      </c>
      <c r="O177" s="103" t="n">
        <v>3.7</v>
      </c>
      <c r="P177" s="103" t="n">
        <v>3.9</v>
      </c>
      <c r="Q177" s="103" t="n">
        <v>3.925</v>
      </c>
      <c r="R177" s="103" t="n">
        <v>1.085</v>
      </c>
      <c r="S177" s="103" t="n">
        <v>1.435</v>
      </c>
      <c r="T177" s="103" t="n">
        <v>1.43</v>
      </c>
      <c r="U177" t="n">
        <v>0.011655</v>
      </c>
      <c r="V177" s="1455" t="n">
        <v>48.950227</v>
      </c>
    </row>
    <row r="178">
      <c r="A178" s="1112" t="n">
        <v>44530</v>
      </c>
      <c r="B178" t="n">
        <v>333.5</v>
      </c>
      <c r="C178" t="n">
        <v>939</v>
      </c>
      <c r="D178" t="n">
        <v>3.75</v>
      </c>
      <c r="E178" t="n">
        <v>4205</v>
      </c>
      <c r="F178" t="n">
        <v>640</v>
      </c>
      <c r="G178" t="n">
        <v>4120</v>
      </c>
      <c r="H178" t="n">
        <v>722</v>
      </c>
      <c r="J178" t="n">
        <v>670</v>
      </c>
      <c r="K178" t="n">
        <v>18.28</v>
      </c>
      <c r="L178" s="103" t="n">
        <v>3.3175</v>
      </c>
      <c r="M178" s="103" t="n">
        <v>3.2375</v>
      </c>
      <c r="N178" s="103" t="n">
        <v>3.5</v>
      </c>
      <c r="O178" s="103" t="n">
        <v>3.225</v>
      </c>
      <c r="P178" s="103" t="n">
        <v>3.435</v>
      </c>
      <c r="Q178" s="103" t="n">
        <v>3.675</v>
      </c>
      <c r="R178" s="103" t="n">
        <v>1.0725</v>
      </c>
      <c r="S178" s="103" t="n">
        <v>1.425</v>
      </c>
      <c r="T178" s="103" t="n">
        <v>1.42</v>
      </c>
      <c r="U178" t="n">
        <v>0.011655</v>
      </c>
      <c r="V178" s="1455" t="n">
        <v>49.125778</v>
      </c>
    </row>
    <row r="179">
      <c r="A179" s="1112" t="n">
        <v>44531</v>
      </c>
      <c r="B179" t="n">
        <v>334</v>
      </c>
      <c r="C179" t="n">
        <v>910</v>
      </c>
      <c r="D179" t="n">
        <v>3.9</v>
      </c>
      <c r="E179" t="n">
        <v>4195</v>
      </c>
      <c r="F179" t="n">
        <v>637</v>
      </c>
      <c r="G179" t="n">
        <v>4110</v>
      </c>
      <c r="H179" t="n">
        <v>718</v>
      </c>
      <c r="J179" t="n">
        <v>667</v>
      </c>
      <c r="K179" t="n">
        <v>18.18</v>
      </c>
      <c r="L179" s="103" t="n">
        <v>3.32</v>
      </c>
      <c r="M179" s="103" t="n">
        <v>3.25</v>
      </c>
      <c r="N179" s="103" t="n">
        <v>3.925</v>
      </c>
      <c r="O179" s="103" t="n">
        <v>3.325</v>
      </c>
      <c r="P179" s="103" t="n">
        <v>3.335</v>
      </c>
      <c r="Q179" s="103" t="n">
        <v>3.5</v>
      </c>
      <c r="R179" s="103" t="n">
        <v>1.0775</v>
      </c>
      <c r="S179" s="103" t="n">
        <v>1.43</v>
      </c>
      <c r="T179" s="103" t="n">
        <v>1.425</v>
      </c>
      <c r="U179" t="n">
        <v>0.0119</v>
      </c>
      <c r="V179" s="1455" t="n">
        <v>49.181037</v>
      </c>
    </row>
    <row r="180">
      <c r="A180" s="1112" t="n">
        <v>44532</v>
      </c>
      <c r="B180" t="n">
        <v>338.1</v>
      </c>
      <c r="C180" t="n">
        <v>910</v>
      </c>
      <c r="D180" t="n">
        <v>4.1</v>
      </c>
      <c r="E180" t="n">
        <v>4195</v>
      </c>
      <c r="F180" t="n">
        <v>638</v>
      </c>
      <c r="G180" t="n">
        <v>4110</v>
      </c>
      <c r="H180" t="n">
        <v>719</v>
      </c>
      <c r="J180" t="n">
        <v>668</v>
      </c>
      <c r="K180" t="n">
        <v>18.22</v>
      </c>
      <c r="L180" s="103" t="n">
        <v>3.3405</v>
      </c>
      <c r="M180" s="103" t="n">
        <v>3.35</v>
      </c>
      <c r="N180" s="103" t="n">
        <v>4.05</v>
      </c>
      <c r="O180" s="103" t="n">
        <v>3.335</v>
      </c>
      <c r="P180" s="103" t="n">
        <v>3.37</v>
      </c>
      <c r="Q180" s="103" t="n">
        <v>3.5</v>
      </c>
      <c r="R180" s="103" t="n">
        <v>1.0325</v>
      </c>
      <c r="S180" s="103" t="n">
        <v>1.415</v>
      </c>
      <c r="T180" s="103" t="n">
        <v>1.41</v>
      </c>
      <c r="U180" t="n">
        <v>0.01198</v>
      </c>
      <c r="V180" s="1455" t="n">
        <v>49.264091</v>
      </c>
    </row>
    <row r="181">
      <c r="A181" s="1112" t="n">
        <v>44533</v>
      </c>
      <c r="B181" t="n">
        <v>325</v>
      </c>
      <c r="C181" t="n">
        <v>890.5</v>
      </c>
      <c r="D181" t="n">
        <v>3.99</v>
      </c>
      <c r="E181" t="n">
        <v>4110</v>
      </c>
      <c r="F181" t="n">
        <v>623</v>
      </c>
      <c r="G181" t="n">
        <v>4025</v>
      </c>
      <c r="H181" t="n">
        <v>702</v>
      </c>
      <c r="I181" t="n">
        <v>4350</v>
      </c>
      <c r="J181" t="n">
        <v>653</v>
      </c>
      <c r="K181" t="n">
        <v>17.8</v>
      </c>
      <c r="L181" s="103" t="n">
        <v>3.275</v>
      </c>
      <c r="M181" s="103" t="n">
        <v>3.15</v>
      </c>
      <c r="N181" s="103" t="n">
        <v>3.95</v>
      </c>
      <c r="O181" s="103" t="n">
        <v>3.285</v>
      </c>
      <c r="P181" s="103" t="n">
        <v>3.285</v>
      </c>
      <c r="Q181" s="103" t="n">
        <v>3.45</v>
      </c>
      <c r="R181" t="n">
        <v>0.925</v>
      </c>
      <c r="S181" s="103" t="n">
        <v>1.37</v>
      </c>
      <c r="T181" s="103" t="n">
        <v>1.365</v>
      </c>
      <c r="U181" t="n">
        <v>0.012145</v>
      </c>
      <c r="V181" s="1455" t="n">
        <v>49.244531</v>
      </c>
    </row>
    <row r="182" customFormat="1" s="69">
      <c r="A182" s="476" t="n">
        <v>44536</v>
      </c>
      <c r="B182" s="69" t="n">
        <v>310</v>
      </c>
      <c r="C182" s="69" t="n">
        <v>953</v>
      </c>
      <c r="D182" s="69" t="n">
        <v>3.82</v>
      </c>
      <c r="E182" s="69" t="n">
        <v>4000</v>
      </c>
      <c r="F182" s="69" t="n">
        <v>605</v>
      </c>
      <c r="G182" s="69" t="n">
        <v>3915</v>
      </c>
      <c r="H182" s="69" t="n">
        <v>682</v>
      </c>
      <c r="J182" s="69" t="n">
        <v>635</v>
      </c>
      <c r="K182" s="69" t="n">
        <v>17.3</v>
      </c>
      <c r="L182" s="69" t="n">
        <v>3.05</v>
      </c>
      <c r="M182" s="69" t="n">
        <v>3.025</v>
      </c>
      <c r="N182" s="69" t="n">
        <v>3.8</v>
      </c>
      <c r="O182" s="69" t="n">
        <v>3.15</v>
      </c>
      <c r="P182" s="69" t="n">
        <v>3.205</v>
      </c>
      <c r="Q182" s="69" t="n">
        <v>3.375</v>
      </c>
      <c r="R182" s="69" t="n">
        <v>0.905</v>
      </c>
      <c r="S182" s="69" t="n">
        <v>1.38</v>
      </c>
      <c r="T182" s="69" t="n">
        <v>1.375</v>
      </c>
      <c r="U182" s="69" t="n">
        <v>0.01225</v>
      </c>
      <c r="V182" s="1455" t="n">
        <v>49.718166</v>
      </c>
    </row>
    <row r="183">
      <c r="A183" s="1112" t="n">
        <v>44537</v>
      </c>
      <c r="B183" t="n">
        <v>314</v>
      </c>
      <c r="C183" t="n">
        <v>1020.5</v>
      </c>
      <c r="D183" t="n">
        <v>3.95</v>
      </c>
      <c r="E183" t="n">
        <v>3995</v>
      </c>
      <c r="F183" t="n">
        <v>612</v>
      </c>
      <c r="G183" t="n">
        <v>3910</v>
      </c>
      <c r="H183" t="n">
        <v>689</v>
      </c>
      <c r="J183" t="n">
        <v>642</v>
      </c>
      <c r="K183" t="n">
        <v>17.49</v>
      </c>
      <c r="L183" s="103" t="n">
        <v>3.14</v>
      </c>
      <c r="M183" s="103" t="n">
        <v>3.005</v>
      </c>
      <c r="N183" s="103" t="n">
        <v>3.9</v>
      </c>
      <c r="O183" s="103" t="n">
        <v>3</v>
      </c>
      <c r="P183" s="103" t="n">
        <v>3.175</v>
      </c>
      <c r="Q183" s="103" t="n">
        <v>3.275</v>
      </c>
      <c r="R183" s="103" t="n">
        <v>0.875</v>
      </c>
      <c r="S183" s="103" t="n">
        <v>1.35</v>
      </c>
      <c r="T183" s="103" t="n">
        <v>1.345</v>
      </c>
      <c r="U183" t="n">
        <v>0.012285</v>
      </c>
      <c r="V183" s="1455" t="n">
        <v>50.716612</v>
      </c>
    </row>
    <row r="184">
      <c r="A184" s="1112" t="n">
        <v>44538</v>
      </c>
      <c r="B184" t="n">
        <v>315</v>
      </c>
      <c r="C184" t="n">
        <v>1112.75</v>
      </c>
      <c r="D184" t="n">
        <v>3.79</v>
      </c>
      <c r="E184" t="n">
        <v>3950</v>
      </c>
      <c r="F184" t="n">
        <v>614</v>
      </c>
      <c r="G184" t="n">
        <v>3865</v>
      </c>
      <c r="H184" t="n">
        <v>691</v>
      </c>
      <c r="J184" t="n">
        <v>644</v>
      </c>
      <c r="K184" t="n">
        <v>17.54</v>
      </c>
      <c r="L184" s="103" t="n">
        <v>3.145</v>
      </c>
      <c r="M184" s="103" t="n">
        <v>2.915</v>
      </c>
      <c r="N184" s="103" t="n">
        <v>3.75</v>
      </c>
      <c r="O184" s="103" t="n">
        <v>3</v>
      </c>
      <c r="P184" s="103" t="n">
        <v>3.08</v>
      </c>
      <c r="Q184" s="103" t="n">
        <v>3.225</v>
      </c>
      <c r="R184" s="103" t="n">
        <v>1.055</v>
      </c>
      <c r="S184" s="103" t="n">
        <v>1.42</v>
      </c>
      <c r="T184" s="103" t="n">
        <v>1.415</v>
      </c>
      <c r="U184" t="n">
        <v>0.01255</v>
      </c>
      <c r="V184" s="1455" t="n">
        <v>53.861809</v>
      </c>
    </row>
    <row r="185">
      <c r="A185" s="1112" t="n">
        <v>44539</v>
      </c>
      <c r="B185" t="n">
        <v>316.1</v>
      </c>
      <c r="C185" t="n">
        <v>1220.75</v>
      </c>
      <c r="D185" t="n">
        <v>3.86</v>
      </c>
      <c r="E185" t="n">
        <v>3950</v>
      </c>
      <c r="F185" t="n">
        <v>609</v>
      </c>
      <c r="G185" t="n">
        <v>3865</v>
      </c>
      <c r="H185" t="n">
        <v>686</v>
      </c>
      <c r="J185" t="n">
        <v>639</v>
      </c>
      <c r="K185" t="n">
        <v>17.41</v>
      </c>
      <c r="L185" s="103" t="n">
        <v>3.12</v>
      </c>
      <c r="M185" s="103" t="n">
        <v>2.875</v>
      </c>
      <c r="N185" s="103" t="n">
        <v>3.95</v>
      </c>
      <c r="O185" s="103" t="n">
        <v>2.975</v>
      </c>
      <c r="P185" s="103" t="n">
        <v>3.08</v>
      </c>
      <c r="Q185" s="103" t="n">
        <v>3.2</v>
      </c>
      <c r="R185" s="103" t="n">
        <v>1.08</v>
      </c>
      <c r="S185" s="103" t="n">
        <v>1.48</v>
      </c>
      <c r="T185" s="103" t="n">
        <v>1.475</v>
      </c>
      <c r="U185" t="n">
        <v>0.01251</v>
      </c>
      <c r="V185" s="1455" t="n">
        <v>54.857031</v>
      </c>
    </row>
    <row r="186">
      <c r="A186" s="1112" t="n">
        <v>44540</v>
      </c>
      <c r="B186" t="n">
        <v>319.7</v>
      </c>
      <c r="C186" t="n">
        <v>1219.25</v>
      </c>
      <c r="D186" t="n">
        <v>3.95</v>
      </c>
      <c r="E186" t="n">
        <v>4045</v>
      </c>
      <c r="F186" t="n">
        <v>620</v>
      </c>
      <c r="G186" t="n">
        <v>3960</v>
      </c>
      <c r="H186" t="n">
        <v>698</v>
      </c>
      <c r="I186" t="n">
        <v>4190</v>
      </c>
      <c r="J186" t="n">
        <v>650</v>
      </c>
      <c r="K186" t="n">
        <v>17.71</v>
      </c>
      <c r="L186" s="103" t="n">
        <v>3.18</v>
      </c>
      <c r="M186" s="103" t="n">
        <v>2.79</v>
      </c>
      <c r="N186" s="103" t="n">
        <v>4</v>
      </c>
      <c r="O186" s="103" t="n">
        <v>3.035</v>
      </c>
      <c r="P186" s="103" t="n">
        <v>2.935</v>
      </c>
      <c r="Q186" s="103" t="n">
        <v>3.15</v>
      </c>
      <c r="R186" s="103" t="n">
        <v>0.99</v>
      </c>
      <c r="S186" s="103" t="n">
        <v>1.4475</v>
      </c>
      <c r="T186" s="103" t="n">
        <v>1.4425</v>
      </c>
      <c r="U186" t="n">
        <v>0.01247</v>
      </c>
      <c r="V186" s="1455" t="n">
        <v>59.526673</v>
      </c>
    </row>
    <row r="187">
      <c r="A187" s="1112" t="n">
        <v>44543</v>
      </c>
      <c r="B187" t="n">
        <v>314.8</v>
      </c>
      <c r="C187" t="n">
        <v>1216</v>
      </c>
      <c r="D187" t="n">
        <v>3.97</v>
      </c>
      <c r="E187" t="n">
        <v>4105</v>
      </c>
      <c r="F187" t="n">
        <v>622</v>
      </c>
      <c r="G187" t="n">
        <v>4000</v>
      </c>
      <c r="H187" t="n">
        <v>698</v>
      </c>
      <c r="J187" t="n">
        <v>652</v>
      </c>
      <c r="K187" t="n">
        <v>17.77</v>
      </c>
      <c r="L187" s="103" t="n">
        <v>3.15</v>
      </c>
      <c r="M187" s="103" t="n">
        <v>2.795</v>
      </c>
      <c r="N187" s="103" t="n">
        <v>4</v>
      </c>
      <c r="O187" s="103" t="n">
        <v>3.05</v>
      </c>
      <c r="P187" s="103" t="n">
        <v>2.91</v>
      </c>
      <c r="Q187" s="103" t="n">
        <v>3.14</v>
      </c>
      <c r="R187" s="103" t="n">
        <v>0.9399999999999999</v>
      </c>
      <c r="S187" s="103" t="n">
        <v>1.465</v>
      </c>
      <c r="T187" s="103" t="n">
        <v>1.46</v>
      </c>
      <c r="U187" s="103" t="n">
        <v>0.01235</v>
      </c>
      <c r="V187" s="1455" t="n">
        <v>62.042362</v>
      </c>
    </row>
    <row r="188">
      <c r="A188" s="1112" t="n">
        <v>44544</v>
      </c>
      <c r="B188" t="n">
        <v>312</v>
      </c>
      <c r="C188" t="n">
        <v>1197.25</v>
      </c>
      <c r="D188" t="n">
        <v>3.9775</v>
      </c>
      <c r="E188" t="n">
        <v>4095</v>
      </c>
      <c r="F188" t="n">
        <v>619</v>
      </c>
      <c r="G188" t="n">
        <v>4000</v>
      </c>
      <c r="H188" t="n">
        <v>695</v>
      </c>
      <c r="J188" t="n">
        <v>649</v>
      </c>
      <c r="K188" t="n">
        <v>17.67</v>
      </c>
      <c r="L188" s="103" t="n">
        <v>3.09</v>
      </c>
      <c r="M188" s="103" t="n">
        <v>2.725</v>
      </c>
      <c r="N188" s="103" t="n">
        <v>3.9</v>
      </c>
      <c r="O188" s="103" t="n">
        <v>3.03</v>
      </c>
      <c r="P188" s="103" t="n">
        <v>2.87</v>
      </c>
      <c r="Q188" s="103" t="n">
        <v>3.14</v>
      </c>
      <c r="R188" s="103" t="n">
        <v>0.88</v>
      </c>
      <c r="S188" s="103" t="n">
        <v>1.465</v>
      </c>
      <c r="T188" s="103" t="n">
        <v>1.46</v>
      </c>
      <c r="U188" s="103" t="n">
        <v>0.012185</v>
      </c>
      <c r="V188" s="1455" t="n">
        <v>62.455359</v>
      </c>
    </row>
    <row r="189">
      <c r="A189" s="1112" t="n">
        <v>44545</v>
      </c>
      <c r="B189" t="n">
        <v>290</v>
      </c>
      <c r="C189" t="n">
        <v>1125.5</v>
      </c>
      <c r="D189" t="n">
        <v>3.82</v>
      </c>
      <c r="E189" t="n">
        <v>4000</v>
      </c>
      <c r="F189" t="n">
        <v>601</v>
      </c>
      <c r="G189" t="n">
        <v>3995</v>
      </c>
      <c r="H189" t="n">
        <v>691</v>
      </c>
      <c r="J189" t="n">
        <v>631</v>
      </c>
      <c r="K189" t="n">
        <v>17.19</v>
      </c>
      <c r="L189" s="103" t="n">
        <v>2.9</v>
      </c>
      <c r="M189" s="103" t="n">
        <v>2.65</v>
      </c>
      <c r="N189" s="103" t="n">
        <v>3.75</v>
      </c>
      <c r="O189" s="103" t="n">
        <v>2.925</v>
      </c>
      <c r="P189" s="103" t="n">
        <v>2.8</v>
      </c>
      <c r="Q189" s="103" t="n">
        <v>3.04</v>
      </c>
      <c r="R189" s="103" t="n">
        <v>0.9175</v>
      </c>
      <c r="S189" s="103" t="n">
        <v>1.48</v>
      </c>
      <c r="T189" s="103" t="n">
        <v>1.475</v>
      </c>
      <c r="U189" s="103" t="n">
        <v>0.01206</v>
      </c>
      <c r="V189" s="1455" t="n">
        <v>59.898272</v>
      </c>
    </row>
    <row r="190">
      <c r="A190" s="1112" t="n">
        <v>44546</v>
      </c>
      <c r="B190" t="n">
        <v>283</v>
      </c>
      <c r="C190" t="n">
        <v>1088.25</v>
      </c>
      <c r="D190" t="n">
        <v>3.74</v>
      </c>
      <c r="E190" t="n">
        <v>4000</v>
      </c>
      <c r="F190" t="n">
        <v>607</v>
      </c>
      <c r="G190" t="n">
        <v>4000</v>
      </c>
      <c r="H190" t="n">
        <v>698</v>
      </c>
      <c r="J190" t="n">
        <v>637</v>
      </c>
      <c r="K190" t="n">
        <v>17.34</v>
      </c>
      <c r="L190" t="n">
        <v>2.81</v>
      </c>
      <c r="M190" t="n">
        <v>2.6</v>
      </c>
      <c r="N190" t="n">
        <v>3.75</v>
      </c>
      <c r="O190" t="n">
        <v>2.845</v>
      </c>
      <c r="P190" t="n">
        <v>2.765</v>
      </c>
      <c r="Q190" t="n">
        <v>3.2</v>
      </c>
      <c r="R190" t="n">
        <v>0.975</v>
      </c>
      <c r="S190" t="n">
        <v>1.57</v>
      </c>
      <c r="T190" t="n">
        <v>1.565</v>
      </c>
      <c r="U190" t="n">
        <v>0.01198</v>
      </c>
      <c r="V190" s="1455" t="n">
        <v>59.637781</v>
      </c>
    </row>
    <row r="191">
      <c r="A191" s="1112" t="n">
        <v>44547</v>
      </c>
      <c r="B191" t="n">
        <v>297</v>
      </c>
      <c r="C191" t="n">
        <v>1048.75</v>
      </c>
      <c r="D191" t="n">
        <v>3.65</v>
      </c>
      <c r="E191" t="n">
        <v>4000</v>
      </c>
      <c r="F191" t="n">
        <v>606</v>
      </c>
      <c r="G191" t="n">
        <v>4000</v>
      </c>
      <c r="H191" t="n">
        <v>697</v>
      </c>
      <c r="J191" t="n">
        <v>636</v>
      </c>
      <c r="K191" t="n">
        <v>17.32</v>
      </c>
      <c r="L191" t="n">
        <v>2.96</v>
      </c>
      <c r="M191" t="n">
        <v>2.6725</v>
      </c>
      <c r="N191" t="n">
        <v>3.65</v>
      </c>
      <c r="O191" t="n">
        <v>3.005</v>
      </c>
      <c r="P191" t="n">
        <v>2.83</v>
      </c>
      <c r="Q191" t="n">
        <v>3.25</v>
      </c>
      <c r="R191" t="n">
        <v>0.965</v>
      </c>
      <c r="S191" t="n">
        <v>1.605</v>
      </c>
      <c r="T191" t="n">
        <v>1.6</v>
      </c>
      <c r="U191" t="n">
        <v>0.01186</v>
      </c>
      <c r="V191" s="1455" t="n">
        <v>60.344622</v>
      </c>
    </row>
    <row r="192">
      <c r="A192" s="1112" t="n">
        <v>44550</v>
      </c>
      <c r="B192" t="n">
        <v>293</v>
      </c>
      <c r="C192" t="n">
        <v>1054.5</v>
      </c>
      <c r="D192" t="n">
        <v>3.64</v>
      </c>
      <c r="E192" t="n">
        <v>4010</v>
      </c>
      <c r="F192" t="n">
        <v>601</v>
      </c>
      <c r="G192" t="n">
        <v>4005</v>
      </c>
      <c r="H192" t="n">
        <v>691</v>
      </c>
      <c r="J192" t="n">
        <v>631</v>
      </c>
      <c r="K192" t="n">
        <v>17.19</v>
      </c>
      <c r="L192" s="103" t="n">
        <v>2.925</v>
      </c>
      <c r="M192" s="103" t="n">
        <v>2.74</v>
      </c>
      <c r="N192" t="n">
        <v>3.675</v>
      </c>
      <c r="O192" s="103" t="n">
        <v>2.98</v>
      </c>
      <c r="P192" s="103" t="n">
        <v>2.8475</v>
      </c>
      <c r="Q192" s="103" t="n">
        <v>3.225</v>
      </c>
      <c r="R192" s="103" t="n">
        <v>0.98</v>
      </c>
      <c r="S192" s="103" t="n">
        <v>1.625</v>
      </c>
      <c r="T192" s="103" t="n">
        <v>1.62</v>
      </c>
      <c r="U192" t="n">
        <v>0.01178</v>
      </c>
      <c r="V192" s="1455" t="n">
        <v>59.362578</v>
      </c>
    </row>
    <row r="193">
      <c r="A193" s="1112" t="n">
        <v>44551</v>
      </c>
      <c r="B193" t="n">
        <v>290</v>
      </c>
      <c r="C193" t="n">
        <v>1050.5</v>
      </c>
      <c r="D193" t="n">
        <v>3.54</v>
      </c>
      <c r="E193" t="n">
        <v>4020</v>
      </c>
      <c r="F193" t="n">
        <v>603</v>
      </c>
      <c r="G193" t="n">
        <v>4005</v>
      </c>
      <c r="H193" t="n">
        <v>691</v>
      </c>
      <c r="J193" t="n">
        <v>633</v>
      </c>
      <c r="K193" t="n">
        <v>17.23</v>
      </c>
      <c r="L193" s="103" t="n">
        <v>2.875</v>
      </c>
      <c r="M193" s="103" t="n">
        <v>2.7</v>
      </c>
      <c r="N193" t="n">
        <v>3.45</v>
      </c>
      <c r="O193" s="103" t="n">
        <v>3</v>
      </c>
      <c r="P193" s="103" t="n">
        <v>2.84</v>
      </c>
      <c r="Q193" s="103" t="n">
        <v>3.175</v>
      </c>
      <c r="R193" s="103" t="n">
        <v>1.015</v>
      </c>
      <c r="S193" s="103" t="n">
        <v>1.66</v>
      </c>
      <c r="T193" s="103" t="n">
        <v>1.655</v>
      </c>
      <c r="U193" t="n">
        <v>0.01174</v>
      </c>
      <c r="V193" s="1455" t="n">
        <v>60.242269</v>
      </c>
    </row>
    <row r="194">
      <c r="A194" s="1112" t="n">
        <v>44552</v>
      </c>
      <c r="B194" t="n">
        <v>284.5</v>
      </c>
      <c r="C194" t="n">
        <v>1052.75</v>
      </c>
      <c r="D194" t="n">
        <v>3.44</v>
      </c>
      <c r="E194" t="n">
        <v>4010</v>
      </c>
      <c r="F194" t="n">
        <v>608</v>
      </c>
      <c r="G194" t="n">
        <v>4005</v>
      </c>
      <c r="H194" t="n">
        <v>699</v>
      </c>
      <c r="J194" t="n">
        <v>638</v>
      </c>
      <c r="K194" t="n">
        <v>17.39</v>
      </c>
      <c r="L194" s="103" t="n">
        <v>2.7975</v>
      </c>
      <c r="M194" s="103" t="n">
        <v>2.7</v>
      </c>
      <c r="N194" t="n">
        <v>3.4</v>
      </c>
      <c r="O194" s="103" t="n">
        <v>2.92</v>
      </c>
      <c r="P194" s="103" t="n">
        <v>2.78</v>
      </c>
      <c r="Q194" s="103" t="n">
        <v>3.15</v>
      </c>
      <c r="R194" s="103" t="n">
        <v>1.065</v>
      </c>
      <c r="S194" s="103" t="n">
        <v>1.66</v>
      </c>
      <c r="T194" s="103" t="n">
        <v>1.655</v>
      </c>
      <c r="U194" t="n">
        <v>0.01182</v>
      </c>
      <c r="V194" s="1455" t="n">
        <v>59.113696</v>
      </c>
    </row>
    <row r="195">
      <c r="A195" s="1112" t="n">
        <v>44553</v>
      </c>
      <c r="B195" t="n">
        <v>280</v>
      </c>
      <c r="C195" t="n">
        <v>1060.75</v>
      </c>
      <c r="D195" s="471" t="n">
        <v>2.9775</v>
      </c>
      <c r="E195" t="n">
        <v>4030</v>
      </c>
      <c r="F195" t="n">
        <v>612</v>
      </c>
      <c r="G195" t="n">
        <v>4005</v>
      </c>
      <c r="H195" t="n">
        <v>700</v>
      </c>
      <c r="J195" t="n">
        <v>642</v>
      </c>
      <c r="K195" t="n">
        <v>17.5</v>
      </c>
      <c r="L195" s="103" t="n">
        <v>2.7925</v>
      </c>
      <c r="M195" s="103" t="n">
        <v>2.705</v>
      </c>
      <c r="N195" t="n">
        <v>3.4</v>
      </c>
      <c r="O195" s="103" t="n">
        <v>2.91</v>
      </c>
      <c r="P195" s="103" t="n">
        <v>2.835</v>
      </c>
      <c r="Q195" s="103" t="n">
        <v>3.2</v>
      </c>
      <c r="R195" s="103" t="n">
        <v>1.11</v>
      </c>
      <c r="S195" s="103" t="n">
        <v>1.635</v>
      </c>
      <c r="T195" s="103" t="n">
        <v>1.63</v>
      </c>
      <c r="U195" t="n">
        <v>0.0119</v>
      </c>
      <c r="V195" s="1455" t="n">
        <v>59.621941</v>
      </c>
    </row>
    <row r="196">
      <c r="A196" s="1112" t="n">
        <v>44554</v>
      </c>
      <c r="B196" s="192" t="n">
        <v>280</v>
      </c>
      <c r="C196" t="n">
        <v>1058.5</v>
      </c>
      <c r="D196" s="192" t="n">
        <v>2.9775</v>
      </c>
      <c r="E196" s="192" t="n">
        <v>4030</v>
      </c>
      <c r="F196" s="192" t="n">
        <v>612</v>
      </c>
      <c r="G196" s="192" t="n">
        <v>4005</v>
      </c>
      <c r="H196" s="192" t="n">
        <v>700</v>
      </c>
      <c r="J196" s="192" t="n">
        <v>642</v>
      </c>
      <c r="K196" s="192" t="n">
        <v>17.5</v>
      </c>
      <c r="L196" s="373" t="n">
        <v>2.7925</v>
      </c>
      <c r="M196" s="373" t="n">
        <v>2.705</v>
      </c>
      <c r="N196" s="192" t="n">
        <v>3.4</v>
      </c>
      <c r="O196" s="373" t="n">
        <v>2.91</v>
      </c>
      <c r="P196" s="373" t="n">
        <v>2.835</v>
      </c>
      <c r="Q196" s="373" t="n">
        <v>3.2</v>
      </c>
      <c r="R196" s="373" t="n">
        <v>1.11</v>
      </c>
      <c r="S196" s="373" t="n">
        <v>1.635</v>
      </c>
      <c r="T196" s="373" t="n">
        <v>1.63</v>
      </c>
      <c r="U196" s="192" t="n">
        <v>0.0119</v>
      </c>
      <c r="V196" s="1455" t="n">
        <v>59.976968</v>
      </c>
    </row>
    <row r="197">
      <c r="A197" s="1112" t="n">
        <v>44557</v>
      </c>
      <c r="B197" t="n">
        <v>270.9</v>
      </c>
      <c r="C197" s="192" t="n">
        <v>1058.5</v>
      </c>
      <c r="D197" t="n">
        <v>3.0425</v>
      </c>
      <c r="E197" t="n">
        <v>4030</v>
      </c>
      <c r="F197" t="n">
        <v>615</v>
      </c>
      <c r="G197" t="n">
        <v>4005</v>
      </c>
      <c r="H197" t="n">
        <v>703</v>
      </c>
      <c r="J197" t="n">
        <v>645</v>
      </c>
      <c r="K197" t="n">
        <v>17.58</v>
      </c>
      <c r="L197" s="103" t="n">
        <v>2.71125</v>
      </c>
      <c r="M197" s="103" t="n">
        <v>2.7</v>
      </c>
      <c r="N197" t="n">
        <v>3.175</v>
      </c>
      <c r="O197" s="103" t="n">
        <v>2.815</v>
      </c>
      <c r="P197" s="103" t="n">
        <v>2.805</v>
      </c>
      <c r="Q197" s="103" t="n">
        <v>3.175</v>
      </c>
      <c r="R197" s="103" t="n">
        <v>1.1</v>
      </c>
      <c r="S197" s="103" t="n">
        <v>1.53</v>
      </c>
      <c r="T197" s="103" t="n">
        <v>1.525</v>
      </c>
      <c r="U197" t="n">
        <v>0.01206</v>
      </c>
      <c r="V197" s="1455" t="n">
        <v>60.29705</v>
      </c>
    </row>
    <row r="198">
      <c r="A198" s="1112" t="n">
        <v>44558</v>
      </c>
      <c r="B198" t="n">
        <v>258.6</v>
      </c>
      <c r="C198" s="192" t="n">
        <v>1058.5</v>
      </c>
      <c r="D198" t="n">
        <v>3.05</v>
      </c>
      <c r="E198" t="n">
        <v>4030</v>
      </c>
      <c r="F198" t="n">
        <v>615</v>
      </c>
      <c r="G198" t="n">
        <v>4005</v>
      </c>
      <c r="H198" t="n">
        <v>703</v>
      </c>
      <c r="J198" t="n">
        <v>645</v>
      </c>
      <c r="K198" t="n">
        <v>17.57</v>
      </c>
      <c r="L198" s="103" t="n">
        <v>2.6175</v>
      </c>
      <c r="M198" s="103" t="n">
        <v>2.675</v>
      </c>
      <c r="N198" t="n">
        <v>2.95</v>
      </c>
      <c r="O198" s="103" t="n">
        <v>2.72</v>
      </c>
      <c r="P198" s="103" t="n">
        <v>2.77</v>
      </c>
      <c r="Q198" s="103" t="n">
        <v>3.145</v>
      </c>
      <c r="R198" s="103" t="n">
        <v>1.085</v>
      </c>
      <c r="S198" s="103" t="n">
        <v>1.51</v>
      </c>
      <c r="T198" s="103" t="n">
        <v>1.505</v>
      </c>
      <c r="U198" t="n">
        <v>0.01198</v>
      </c>
      <c r="V198" s="1455" t="n">
        <v>60.116923</v>
      </c>
    </row>
    <row r="199">
      <c r="A199" s="1112" t="n">
        <v>44559</v>
      </c>
      <c r="B199" t="n">
        <v>250</v>
      </c>
      <c r="C199" t="n">
        <v>1042.5</v>
      </c>
      <c r="D199" t="n">
        <v>3.25</v>
      </c>
      <c r="E199" t="n">
        <v>4030</v>
      </c>
      <c r="F199" t="n">
        <v>609</v>
      </c>
      <c r="G199" t="n">
        <v>4005</v>
      </c>
      <c r="H199" t="n">
        <v>696</v>
      </c>
      <c r="J199" t="n">
        <v>639</v>
      </c>
      <c r="K199" t="n">
        <v>17.4</v>
      </c>
      <c r="L199" s="103" t="n">
        <v>2.49</v>
      </c>
      <c r="M199" s="103" t="n">
        <v>2.475</v>
      </c>
      <c r="N199" t="n">
        <v>3.15</v>
      </c>
      <c r="O199" s="103" t="n">
        <v>2.63</v>
      </c>
      <c r="P199" s="103" t="n">
        <v>2.65</v>
      </c>
      <c r="Q199" s="103" t="n">
        <v>2.92</v>
      </c>
      <c r="R199" s="103" t="n">
        <v>1.085</v>
      </c>
      <c r="S199" s="103" t="n">
        <v>1.5</v>
      </c>
      <c r="T199" s="103" t="n">
        <v>1.495</v>
      </c>
      <c r="U199" t="n">
        <v>0.012145</v>
      </c>
      <c r="V199" s="1455" t="n">
        <v>59.513517</v>
      </c>
    </row>
    <row r="200">
      <c r="A200" s="1112" t="n">
        <v>44560</v>
      </c>
      <c r="B200" t="n">
        <v>247.6</v>
      </c>
      <c r="C200" t="n">
        <v>1022.75</v>
      </c>
      <c r="D200" t="n">
        <v>3.3</v>
      </c>
      <c r="E200" t="n">
        <v>4005</v>
      </c>
      <c r="F200" t="n">
        <v>618</v>
      </c>
      <c r="G200" t="n">
        <v>3985</v>
      </c>
      <c r="H200" t="n">
        <v>707</v>
      </c>
      <c r="I200" t="n">
        <v>4065</v>
      </c>
      <c r="J200" t="n">
        <v>648</v>
      </c>
      <c r="K200" t="n">
        <v>17.66</v>
      </c>
      <c r="L200" s="103" t="n">
        <v>2.445</v>
      </c>
      <c r="M200" s="103" t="n">
        <v>2.3</v>
      </c>
      <c r="N200" t="n">
        <v>3.125</v>
      </c>
      <c r="O200" s="103" t="n">
        <v>2.57</v>
      </c>
      <c r="P200" s="103" t="n">
        <v>2.6</v>
      </c>
      <c r="Q200" s="103" t="n">
        <v>2.85</v>
      </c>
      <c r="R200" s="103" t="n">
        <v>1.11</v>
      </c>
      <c r="S200" s="103" t="n">
        <v>1.505</v>
      </c>
      <c r="T200" s="103" t="n">
        <v>1.5</v>
      </c>
      <c r="U200" t="n">
        <v>0.012205</v>
      </c>
      <c r="V200" s="1455" t="n">
        <v>58.671292</v>
      </c>
    </row>
    <row r="201">
      <c r="A201" s="1112" t="n">
        <v>44561</v>
      </c>
      <c r="B201" s="192" t="n">
        <v>247.6</v>
      </c>
      <c r="C201" t="n">
        <v>1023.5</v>
      </c>
      <c r="D201" s="192" t="n">
        <v>3.3</v>
      </c>
      <c r="E201" s="192" t="n">
        <v>4005</v>
      </c>
      <c r="F201" s="192" t="n">
        <v>618</v>
      </c>
      <c r="G201" s="192" t="n">
        <v>3985</v>
      </c>
      <c r="H201" s="192" t="n">
        <v>707</v>
      </c>
      <c r="J201" s="192" t="n">
        <v>648</v>
      </c>
      <c r="K201" s="192" t="n">
        <v>17.66</v>
      </c>
      <c r="L201" s="373" t="n">
        <v>2.445</v>
      </c>
      <c r="M201" s="373" t="n">
        <v>2.3</v>
      </c>
      <c r="N201" s="192" t="n">
        <v>3.125</v>
      </c>
      <c r="O201" s="373" t="n">
        <v>2.57</v>
      </c>
      <c r="P201" s="373" t="n">
        <v>2.6</v>
      </c>
      <c r="Q201" s="373" t="n">
        <v>2.85</v>
      </c>
      <c r="R201" s="373" t="n">
        <v>1.11</v>
      </c>
      <c r="S201" s="373" t="n">
        <v>1.505</v>
      </c>
      <c r="T201" s="373" t="n">
        <v>1.5</v>
      </c>
      <c r="U201" s="192" t="n">
        <v>0.012205</v>
      </c>
      <c r="V201" s="1456" t="n">
        <v>58.671292</v>
      </c>
    </row>
    <row r="202">
      <c r="A202" s="1112" t="n">
        <v>44564</v>
      </c>
      <c r="B202" t="n">
        <v>240</v>
      </c>
      <c r="C202" s="192" t="n">
        <v>1023.5</v>
      </c>
      <c r="D202" t="n">
        <v>3</v>
      </c>
      <c r="E202" t="n">
        <v>4020</v>
      </c>
      <c r="F202" t="n">
        <v>611</v>
      </c>
      <c r="G202" t="n">
        <v>4000</v>
      </c>
      <c r="H202" t="n">
        <v>699</v>
      </c>
      <c r="J202" t="n">
        <v>641</v>
      </c>
      <c r="K202" t="n">
        <v>17.46</v>
      </c>
      <c r="L202" s="103" t="n">
        <v>2.4</v>
      </c>
      <c r="M202" s="103" t="n">
        <v>2.3</v>
      </c>
      <c r="N202" t="n">
        <v>3.02</v>
      </c>
      <c r="O202" s="103" t="n">
        <v>2.375</v>
      </c>
      <c r="P202" s="103" t="n">
        <v>2.45</v>
      </c>
      <c r="Q202" s="103" t="n">
        <v>2.8</v>
      </c>
      <c r="R202" s="103" t="n">
        <v>1.125</v>
      </c>
      <c r="S202" s="103" t="n">
        <v>1.29</v>
      </c>
      <c r="T202" s="103" t="n">
        <v>1.285</v>
      </c>
      <c r="U202" t="n">
        <v>0.012145</v>
      </c>
      <c r="V202" s="1456" t="n">
        <v>58.671292</v>
      </c>
    </row>
    <row r="203">
      <c r="A203" s="1112" t="n">
        <v>44565</v>
      </c>
      <c r="B203" t="n">
        <v>238</v>
      </c>
      <c r="C203" t="n">
        <v>978.75</v>
      </c>
      <c r="D203" t="n">
        <v>2.71</v>
      </c>
      <c r="E203" t="n">
        <v>4030</v>
      </c>
      <c r="F203" t="n">
        <v>610</v>
      </c>
      <c r="G203" t="n">
        <v>3995</v>
      </c>
      <c r="H203" t="n">
        <v>695</v>
      </c>
      <c r="J203" t="n">
        <v>640</v>
      </c>
      <c r="K203" t="n">
        <v>17.43</v>
      </c>
      <c r="L203" s="103" t="n">
        <v>2.38</v>
      </c>
      <c r="M203" s="103" t="n">
        <v>2.335</v>
      </c>
      <c r="N203" t="n">
        <v>2.65</v>
      </c>
      <c r="O203" s="103" t="n">
        <v>2.4</v>
      </c>
      <c r="P203" s="103" t="n">
        <v>2.45</v>
      </c>
      <c r="Q203" s="103" t="n">
        <v>2.8</v>
      </c>
      <c r="R203" s="103" t="n">
        <v>1.14</v>
      </c>
      <c r="S203" s="103" t="n">
        <v>1.315</v>
      </c>
      <c r="T203" s="103" t="n">
        <v>1.31</v>
      </c>
      <c r="U203" t="n">
        <v>0.01221</v>
      </c>
      <c r="V203" s="1456" t="n">
        <v>58.671292</v>
      </c>
    </row>
    <row r="204">
      <c r="A204" s="1112" t="n">
        <v>44566</v>
      </c>
      <c r="B204" t="n">
        <v>224.2</v>
      </c>
      <c r="C204" t="n">
        <v>914.75</v>
      </c>
      <c r="D204" t="n">
        <v>2.495</v>
      </c>
      <c r="E204" t="n">
        <v>4010</v>
      </c>
      <c r="F204" t="n">
        <v>606</v>
      </c>
      <c r="G204" t="n">
        <v>3975</v>
      </c>
      <c r="H204" t="n">
        <v>691</v>
      </c>
      <c r="J204" t="n">
        <v>636</v>
      </c>
      <c r="K204" t="n">
        <v>17.33</v>
      </c>
      <c r="L204" s="103" t="n">
        <v>2.255</v>
      </c>
      <c r="M204" s="103" t="n">
        <v>2.25</v>
      </c>
      <c r="N204" t="n">
        <v>2.425</v>
      </c>
      <c r="O204" s="103" t="n">
        <v>2.32</v>
      </c>
      <c r="P204" s="103" t="n">
        <v>2.36</v>
      </c>
      <c r="Q204" s="103" t="n">
        <v>2.7</v>
      </c>
      <c r="R204" s="103" t="n">
        <v>1.1925</v>
      </c>
      <c r="S204" s="103" t="n">
        <v>1.37</v>
      </c>
      <c r="T204" s="103" t="n">
        <v>1.365</v>
      </c>
      <c r="U204" t="n">
        <v>0.01231</v>
      </c>
      <c r="V204" s="1455" t="n">
        <v>45.458674</v>
      </c>
    </row>
    <row r="205">
      <c r="A205" s="1112" t="n">
        <v>44567</v>
      </c>
      <c r="B205" t="n">
        <v>219.1</v>
      </c>
      <c r="C205" t="n">
        <v>910.75</v>
      </c>
      <c r="D205" t="n">
        <v>2.34</v>
      </c>
      <c r="E205" t="n">
        <v>4005</v>
      </c>
      <c r="F205" t="n">
        <v>606</v>
      </c>
      <c r="G205" t="n">
        <v>3995</v>
      </c>
      <c r="H205" t="n">
        <v>695</v>
      </c>
      <c r="J205" t="n">
        <v>636</v>
      </c>
      <c r="K205" t="n">
        <v>17.32</v>
      </c>
      <c r="L205" s="103" t="n">
        <v>2.187</v>
      </c>
      <c r="M205" s="103" t="n">
        <v>2.18</v>
      </c>
      <c r="N205" t="n">
        <v>2.32</v>
      </c>
      <c r="O205" s="103" t="n">
        <v>2.26</v>
      </c>
      <c r="P205" s="103" t="n">
        <v>2.335</v>
      </c>
      <c r="Q205" s="103" t="n">
        <v>2.67</v>
      </c>
      <c r="R205" s="103" t="n">
        <v>1.235</v>
      </c>
      <c r="S205" s="103" t="n">
        <v>1.385</v>
      </c>
      <c r="T205" s="103" t="n">
        <v>1.38</v>
      </c>
      <c r="U205" t="n">
        <v>0.01255</v>
      </c>
      <c r="V205" s="1455" t="n">
        <v>52.577659</v>
      </c>
    </row>
    <row r="206">
      <c r="A206" s="1112" t="n">
        <v>44568</v>
      </c>
      <c r="B206" t="n">
        <v>220.9</v>
      </c>
      <c r="C206" t="n">
        <v>904.75</v>
      </c>
      <c r="D206" t="n">
        <v>2.335</v>
      </c>
      <c r="E206" t="n">
        <v>4005</v>
      </c>
      <c r="F206" t="n">
        <v>612</v>
      </c>
      <c r="G206" t="n">
        <v>3995</v>
      </c>
      <c r="H206" t="n">
        <v>702</v>
      </c>
      <c r="I206" t="n">
        <v>3965</v>
      </c>
      <c r="J206" t="n">
        <v>642</v>
      </c>
      <c r="K206" t="n">
        <v>17.48</v>
      </c>
      <c r="L206" s="103" t="n">
        <v>2.20125</v>
      </c>
      <c r="M206" s="103" t="n">
        <v>2.17</v>
      </c>
      <c r="N206" t="n">
        <v>2.32</v>
      </c>
      <c r="O206" s="103" t="n">
        <v>2.285</v>
      </c>
      <c r="P206" s="103" t="n">
        <v>2.31</v>
      </c>
      <c r="Q206" s="103" t="n">
        <v>2.67</v>
      </c>
      <c r="R206" s="103" t="n">
        <v>1.2575</v>
      </c>
      <c r="S206" s="103" t="n">
        <v>1.385</v>
      </c>
      <c r="T206" s="103" t="n">
        <v>1.38</v>
      </c>
      <c r="U206" t="n">
        <v>0.01235</v>
      </c>
      <c r="V206" s="1455" t="n">
        <v>53.333024</v>
      </c>
    </row>
    <row r="207">
      <c r="A207" s="1112" t="n">
        <v>44571</v>
      </c>
      <c r="B207" t="n">
        <v>217</v>
      </c>
      <c r="C207" t="n">
        <v>903.25</v>
      </c>
      <c r="D207" t="n">
        <v>2.3075</v>
      </c>
      <c r="E207" s="192" t="n">
        <v>4000</v>
      </c>
      <c r="F207" s="192" t="n">
        <v>607</v>
      </c>
      <c r="G207" s="192" t="n">
        <v>3990</v>
      </c>
      <c r="H207" s="192" t="n">
        <v>696</v>
      </c>
      <c r="I207" s="192" t="n">
        <v>3965</v>
      </c>
      <c r="J207" s="192" t="n">
        <v>637</v>
      </c>
      <c r="K207" s="192" t="n">
        <v>17.48</v>
      </c>
      <c r="L207" s="103" t="n">
        <v>2.17875</v>
      </c>
      <c r="M207" s="103" t="n">
        <v>2.15</v>
      </c>
      <c r="N207" t="n">
        <v>2.325</v>
      </c>
      <c r="O207" s="103" t="n">
        <v>2.265</v>
      </c>
      <c r="P207" s="103" t="n">
        <v>2.305</v>
      </c>
      <c r="Q207" s="103" t="n">
        <v>2.66</v>
      </c>
      <c r="R207" s="103" t="n">
        <v>1.2775</v>
      </c>
      <c r="S207" s="103" t="n">
        <v>1.405</v>
      </c>
      <c r="T207" s="103" t="n">
        <v>1.4</v>
      </c>
      <c r="U207" t="n">
        <v>0.01235</v>
      </c>
      <c r="V207" s="1455" t="n">
        <v>53.382376</v>
      </c>
    </row>
    <row r="208">
      <c r="A208" s="1112" t="n">
        <v>44572</v>
      </c>
      <c r="B208" t="n">
        <v>213.5</v>
      </c>
      <c r="C208" t="n">
        <v>931</v>
      </c>
      <c r="D208" t="n">
        <v>2.3</v>
      </c>
      <c r="E208" t="n">
        <v>4000</v>
      </c>
      <c r="F208" t="n">
        <v>617</v>
      </c>
      <c r="G208" t="n">
        <v>3990</v>
      </c>
      <c r="H208" t="n">
        <v>708</v>
      </c>
      <c r="J208" t="n">
        <v>647</v>
      </c>
      <c r="K208" t="n">
        <v>17.63</v>
      </c>
      <c r="L208" s="103" t="n">
        <v>2.125</v>
      </c>
      <c r="M208" s="103" t="n">
        <v>2.105</v>
      </c>
      <c r="N208" t="n">
        <v>2.31</v>
      </c>
      <c r="O208" s="103" t="n">
        <v>2.265</v>
      </c>
      <c r="P208" s="103" t="n">
        <v>2.265</v>
      </c>
      <c r="Q208" s="103" t="n">
        <v>2.59</v>
      </c>
      <c r="R208" s="103" t="n">
        <v>1.27</v>
      </c>
      <c r="S208" s="103" t="n">
        <v>1.395</v>
      </c>
      <c r="T208" s="103" t="n">
        <v>1.39</v>
      </c>
      <c r="U208" t="n">
        <v>0.01239</v>
      </c>
      <c r="V208" s="1455" t="n">
        <v>54.868774</v>
      </c>
    </row>
    <row r="209">
      <c r="A209" s="1112" t="n">
        <v>44573</v>
      </c>
      <c r="B209" t="n">
        <v>211.4</v>
      </c>
      <c r="C209" t="n">
        <v>951.5</v>
      </c>
      <c r="D209" t="n">
        <v>2.28</v>
      </c>
      <c r="E209" t="n">
        <v>4025</v>
      </c>
      <c r="F209" t="n">
        <v>625</v>
      </c>
      <c r="G209" t="n">
        <v>4015</v>
      </c>
      <c r="H209" t="n">
        <v>718</v>
      </c>
      <c r="J209" t="n">
        <v>655</v>
      </c>
      <c r="K209" t="n">
        <v>17.87</v>
      </c>
      <c r="L209" s="103" t="n">
        <v>2.1115</v>
      </c>
      <c r="M209" s="103" t="n">
        <v>2.0925</v>
      </c>
      <c r="N209" t="n">
        <v>2.275</v>
      </c>
      <c r="O209" s="103" t="n">
        <v>2.24</v>
      </c>
      <c r="P209" s="103" t="n">
        <v>2.225</v>
      </c>
      <c r="Q209" s="103" t="n">
        <v>2.52</v>
      </c>
      <c r="R209" s="103" t="n">
        <v>1.205</v>
      </c>
      <c r="S209" s="103" t="n">
        <v>1.355</v>
      </c>
      <c r="T209" s="103" t="n">
        <v>1.35</v>
      </c>
      <c r="U209" t="n">
        <v>0.01229</v>
      </c>
      <c r="V209" s="1455" t="n">
        <v>55.641512</v>
      </c>
    </row>
    <row r="210">
      <c r="A210" s="1112" t="n">
        <v>44574</v>
      </c>
      <c r="B210" t="n">
        <v>210.8</v>
      </c>
      <c r="C210" t="n">
        <v>988</v>
      </c>
      <c r="D210" t="n">
        <v>2.28</v>
      </c>
      <c r="E210" t="n">
        <v>4020</v>
      </c>
      <c r="F210" t="n">
        <v>627</v>
      </c>
      <c r="G210" t="n">
        <v>3995</v>
      </c>
      <c r="H210" t="n">
        <v>716</v>
      </c>
      <c r="J210" t="n">
        <v>657</v>
      </c>
      <c r="K210" t="n">
        <v>17.9</v>
      </c>
      <c r="L210" s="103" t="n">
        <v>2.105</v>
      </c>
      <c r="M210" s="103" t="n">
        <v>2.09</v>
      </c>
      <c r="N210" t="n">
        <v>2.285</v>
      </c>
      <c r="O210" s="103" t="n">
        <v>2.225</v>
      </c>
      <c r="P210" s="103" t="n">
        <v>2.225</v>
      </c>
      <c r="Q210" s="103" t="n">
        <v>2.51</v>
      </c>
      <c r="R210" s="103" t="n">
        <v>1.19</v>
      </c>
      <c r="S210" s="103" t="n">
        <v>1.37</v>
      </c>
      <c r="T210" s="103" t="n">
        <v>1.35</v>
      </c>
      <c r="U210" t="n">
        <v>0.012225</v>
      </c>
      <c r="V210" s="1455" t="n">
        <v>55.659821</v>
      </c>
    </row>
    <row r="211">
      <c r="A211" s="1112" t="n">
        <v>44575</v>
      </c>
      <c r="B211" t="n">
        <v>215.45</v>
      </c>
      <c r="C211" t="n">
        <v>1001.25</v>
      </c>
      <c r="D211" t="n">
        <v>2.31</v>
      </c>
      <c r="E211" t="n">
        <v>4020</v>
      </c>
      <c r="F211" t="n">
        <v>626</v>
      </c>
      <c r="G211" t="n">
        <v>3995</v>
      </c>
      <c r="H211" t="n">
        <v>656</v>
      </c>
      <c r="I211" t="n">
        <v>3945</v>
      </c>
      <c r="J211" t="n">
        <v>656</v>
      </c>
      <c r="K211" t="n">
        <v>17.89</v>
      </c>
      <c r="L211" s="103" t="n">
        <v>2.1525</v>
      </c>
      <c r="M211" s="103" t="n">
        <v>2.125</v>
      </c>
      <c r="N211" t="n">
        <v>2.285</v>
      </c>
      <c r="O211" s="103" t="n">
        <v>2.265</v>
      </c>
      <c r="P211" s="103" t="n">
        <v>2.255</v>
      </c>
      <c r="Q211" s="103" t="n">
        <v>2.53</v>
      </c>
      <c r="R211" s="103" t="n">
        <v>1.125</v>
      </c>
      <c r="S211" s="103" t="n">
        <v>1.315</v>
      </c>
      <c r="T211" s="103" t="n">
        <v>1.31</v>
      </c>
      <c r="U211" t="n">
        <v>0.01223</v>
      </c>
      <c r="V211" s="1455" t="n">
        <v>55.694353</v>
      </c>
    </row>
    <row r="212">
      <c r="A212" s="1112" t="n">
        <v>44578</v>
      </c>
      <c r="B212" s="192" t="n">
        <v>215.45</v>
      </c>
      <c r="C212" s="178" t="n">
        <v>976.75</v>
      </c>
      <c r="D212" s="192" t="n">
        <v>2.31</v>
      </c>
      <c r="E212" t="n">
        <v>4000</v>
      </c>
      <c r="F212" t="n">
        <v>623</v>
      </c>
      <c r="G212" t="n">
        <v>3995</v>
      </c>
      <c r="H212" t="n">
        <v>716</v>
      </c>
      <c r="J212" t="n">
        <v>653</v>
      </c>
      <c r="K212" t="n">
        <v>17.08</v>
      </c>
      <c r="L212" s="373" t="n">
        <v>2.1525</v>
      </c>
      <c r="M212" s="373" t="n">
        <v>2.125</v>
      </c>
      <c r="N212" s="192" t="n">
        <v>2.285</v>
      </c>
      <c r="O212" s="373" t="n">
        <v>2.265</v>
      </c>
      <c r="P212" s="373" t="n">
        <v>2.255</v>
      </c>
      <c r="Q212" s="373" t="n">
        <v>2.53</v>
      </c>
      <c r="R212" s="373" t="n">
        <v>1.125</v>
      </c>
      <c r="S212" s="373" t="n">
        <v>1.315</v>
      </c>
      <c r="T212" s="373" t="n">
        <v>1.31</v>
      </c>
      <c r="U212" s="192" t="n">
        <v>0.01223</v>
      </c>
      <c r="V212" s="1455" t="n">
        <v>56.298642</v>
      </c>
    </row>
    <row r="213">
      <c r="A213" s="1112" t="n">
        <v>44579</v>
      </c>
      <c r="B213" t="n">
        <v>216.75</v>
      </c>
      <c r="C213" t="n">
        <v>940.5</v>
      </c>
      <c r="D213" t="n">
        <v>2.31</v>
      </c>
      <c r="E213" t="n">
        <v>3990</v>
      </c>
      <c r="F213" t="n">
        <v>617</v>
      </c>
      <c r="G213" t="n">
        <v>3985</v>
      </c>
      <c r="H213" t="n">
        <v>709</v>
      </c>
      <c r="J213" t="n">
        <v>647</v>
      </c>
      <c r="K213" t="n">
        <v>17.64</v>
      </c>
      <c r="L213" s="103" t="n">
        <v>2.1675</v>
      </c>
      <c r="M213" s="103" t="n">
        <v>2.16</v>
      </c>
      <c r="N213" t="n">
        <v>2.3</v>
      </c>
      <c r="O213" s="103" t="n">
        <v>2.2875</v>
      </c>
      <c r="P213" s="103" t="n">
        <v>2.29</v>
      </c>
      <c r="Q213" s="103" t="n">
        <v>2.565</v>
      </c>
      <c r="R213" s="103" t="n">
        <v>1.0825</v>
      </c>
      <c r="S213" s="103" t="n">
        <v>1.275</v>
      </c>
      <c r="T213" s="103" t="n">
        <v>1.27</v>
      </c>
      <c r="U213" t="n">
        <v>0.01206</v>
      </c>
      <c r="V213" s="1455" t="n">
        <v>57.097838</v>
      </c>
    </row>
    <row r="214">
      <c r="A214" s="1112" t="n">
        <v>44580</v>
      </c>
      <c r="B214" t="n">
        <v>218</v>
      </c>
      <c r="C214" t="n">
        <v>930.25</v>
      </c>
      <c r="D214" t="n">
        <v>2.31</v>
      </c>
      <c r="E214" t="n">
        <v>3990</v>
      </c>
      <c r="F214" t="n">
        <v>628</v>
      </c>
      <c r="G214" t="n">
        <v>3985</v>
      </c>
      <c r="H214" t="n">
        <v>722</v>
      </c>
      <c r="J214" t="n">
        <v>658</v>
      </c>
      <c r="K214" t="n">
        <v>17.94</v>
      </c>
      <c r="L214" s="103" t="n">
        <v>2.19</v>
      </c>
      <c r="M214" s="103" t="n">
        <v>2.19</v>
      </c>
      <c r="N214" t="n">
        <v>2.315</v>
      </c>
      <c r="O214" s="103" t="n">
        <v>2.28</v>
      </c>
      <c r="P214" s="103" t="n">
        <v>2.3225</v>
      </c>
      <c r="Q214" s="103" t="n">
        <v>2.59</v>
      </c>
      <c r="R214" s="103" t="n">
        <v>1.02</v>
      </c>
      <c r="S214" s="103" t="n">
        <v>1.255</v>
      </c>
      <c r="T214" s="103" t="n">
        <v>1.25</v>
      </c>
      <c r="U214" t="n">
        <v>0.01239</v>
      </c>
      <c r="V214" s="1455" t="n">
        <v>60.26978</v>
      </c>
    </row>
    <row r="215">
      <c r="A215" s="1112" t="n">
        <v>44581</v>
      </c>
      <c r="B215" t="n">
        <v>215.6</v>
      </c>
      <c r="C215" t="n">
        <v>934</v>
      </c>
      <c r="D215" t="n">
        <v>2.275</v>
      </c>
      <c r="E215" t="n">
        <v>3925</v>
      </c>
      <c r="F215" t="n">
        <v>624</v>
      </c>
      <c r="G215" t="n">
        <v>3945</v>
      </c>
      <c r="H215" t="n">
        <v>722</v>
      </c>
      <c r="J215" t="n">
        <v>654</v>
      </c>
      <c r="K215" t="n">
        <v>17.84</v>
      </c>
      <c r="L215" s="103" t="n">
        <v>2.1575</v>
      </c>
      <c r="M215" s="103" t="n">
        <v>2.15</v>
      </c>
      <c r="N215" t="n">
        <v>2.29</v>
      </c>
      <c r="O215" s="103" t="n">
        <v>2.25</v>
      </c>
      <c r="P215" s="103" t="n">
        <v>2.3</v>
      </c>
      <c r="Q215" s="103" t="n">
        <v>2.55</v>
      </c>
      <c r="R215" s="103" t="n">
        <v>0.965</v>
      </c>
      <c r="S215" s="103" t="n">
        <v>1.265</v>
      </c>
      <c r="T215" s="103" t="n">
        <v>1.26</v>
      </c>
      <c r="U215" t="n">
        <v>0.012225</v>
      </c>
      <c r="V215" s="1455" t="n">
        <v>62.116797</v>
      </c>
    </row>
    <row r="216">
      <c r="A216" s="1112" t="n">
        <v>44582</v>
      </c>
      <c r="B216" t="n">
        <v>213.9</v>
      </c>
      <c r="C216" t="n">
        <v>948.25</v>
      </c>
      <c r="D216" t="n">
        <v>2.26</v>
      </c>
      <c r="E216" t="n">
        <v>3805</v>
      </c>
      <c r="F216" t="n">
        <v>600</v>
      </c>
      <c r="G216" t="n">
        <v>3825</v>
      </c>
      <c r="H216" t="n">
        <v>694</v>
      </c>
      <c r="I216" t="n">
        <v>3945</v>
      </c>
      <c r="J216" t="n">
        <v>630</v>
      </c>
      <c r="K216" t="n">
        <v>17.16</v>
      </c>
      <c r="L216" t="n">
        <v>2.14375</v>
      </c>
      <c r="M216" t="n">
        <v>2.135</v>
      </c>
      <c r="N216" t="n">
        <v>2.255</v>
      </c>
      <c r="O216" t="n">
        <v>2.235</v>
      </c>
      <c r="P216" t="n">
        <v>2.25</v>
      </c>
      <c r="Q216" t="n">
        <v>2.51</v>
      </c>
      <c r="R216" t="n">
        <v>0.965</v>
      </c>
      <c r="S216" t="n">
        <v>1.33</v>
      </c>
      <c r="T216" t="n">
        <v>1.305</v>
      </c>
      <c r="U216" t="n">
        <v>0.01227</v>
      </c>
      <c r="V216" s="1455" t="n">
        <v>66.001159</v>
      </c>
      <c r="W216" t="n">
        <v>97</v>
      </c>
      <c r="X216" t="n">
        <v>134.5</v>
      </c>
      <c r="Y216" t="n">
        <v>133.5</v>
      </c>
      <c r="Z216" t="n">
        <v>150</v>
      </c>
    </row>
    <row r="217">
      <c r="A217" s="1112" t="n">
        <v>44585</v>
      </c>
      <c r="B217" t="n">
        <v>209.05</v>
      </c>
      <c r="C217" t="n">
        <v>961</v>
      </c>
      <c r="D217" t="n">
        <v>2.215</v>
      </c>
      <c r="E217" t="n">
        <v>3855</v>
      </c>
      <c r="F217" t="n">
        <v>603</v>
      </c>
      <c r="G217" t="n">
        <v>3865</v>
      </c>
      <c r="H217" t="n">
        <v>695</v>
      </c>
      <c r="J217" t="n">
        <v>633</v>
      </c>
      <c r="K217" t="n">
        <v>17.24</v>
      </c>
      <c r="L217" s="103" t="n">
        <v>2.095</v>
      </c>
      <c r="M217" s="103" t="n">
        <v>2.095</v>
      </c>
      <c r="N217" t="n">
        <v>2.2475</v>
      </c>
      <c r="O217" s="103" t="n">
        <v>2.17</v>
      </c>
      <c r="P217" s="103" t="n">
        <v>2.23</v>
      </c>
      <c r="Q217" s="103" t="n">
        <v>2.485</v>
      </c>
      <c r="R217" s="103" t="n">
        <v>0.9625</v>
      </c>
      <c r="S217" s="103" t="n">
        <v>1.345</v>
      </c>
      <c r="T217" s="103" t="n">
        <v>1.34</v>
      </c>
      <c r="U217" t="n">
        <v>0.01229</v>
      </c>
      <c r="V217" s="1455" t="n">
        <v>69.006079</v>
      </c>
      <c r="W217" t="n">
        <v>97</v>
      </c>
      <c r="X217" t="n">
        <v>134.75</v>
      </c>
      <c r="Y217" t="n">
        <v>133.75</v>
      </c>
      <c r="Z217" t="n">
        <v>150</v>
      </c>
    </row>
    <row r="218">
      <c r="A218" s="1112" t="n">
        <v>44586</v>
      </c>
      <c r="B218" t="n">
        <v>203.5</v>
      </c>
      <c r="C218" t="n">
        <v>947.5</v>
      </c>
      <c r="D218" s="28" t="n">
        <v>2.1475</v>
      </c>
      <c r="E218" s="192" t="n">
        <v>3855</v>
      </c>
      <c r="F218" s="192" t="n">
        <v>603</v>
      </c>
      <c r="G218" s="192" t="n">
        <v>3865</v>
      </c>
      <c r="H218" s="192" t="n">
        <v>695</v>
      </c>
      <c r="I218" s="192" t="n"/>
      <c r="J218" s="192" t="n">
        <v>633</v>
      </c>
      <c r="K218" s="192" t="n">
        <v>17.24</v>
      </c>
      <c r="L218" s="103" t="n">
        <v>2.0625</v>
      </c>
      <c r="M218" s="103" t="n">
        <v>2.075</v>
      </c>
      <c r="N218" t="n">
        <v>2.14</v>
      </c>
      <c r="O218" s="103" t="n">
        <v>2.14</v>
      </c>
      <c r="P218" s="103" t="n">
        <v>2.2</v>
      </c>
      <c r="Q218" s="103" t="n">
        <v>2.445</v>
      </c>
      <c r="R218" s="103" t="n">
        <v>1.015</v>
      </c>
      <c r="S218" s="103" t="n">
        <v>1.39</v>
      </c>
      <c r="T218" s="103" t="n">
        <v>1.385</v>
      </c>
      <c r="U218" t="n">
        <v>0.012225</v>
      </c>
      <c r="V218" s="1455" t="n">
        <v>69.94877200000001</v>
      </c>
      <c r="W218" s="103" t="n">
        <v>105</v>
      </c>
      <c r="X218" s="103" t="n">
        <v>138</v>
      </c>
      <c r="Y218" s="103" t="n">
        <v>137</v>
      </c>
      <c r="Z218" s="103" t="n">
        <v>151.25</v>
      </c>
    </row>
    <row r="219">
      <c r="A219" s="1112" t="n">
        <v>44587</v>
      </c>
      <c r="B219" t="n">
        <v>202.4</v>
      </c>
      <c r="C219" t="n">
        <v>896.25</v>
      </c>
      <c r="D219" t="n">
        <v>2.125</v>
      </c>
      <c r="E219" t="n">
        <v>3795</v>
      </c>
      <c r="F219" t="n">
        <v>605</v>
      </c>
      <c r="G219" t="n">
        <v>3805</v>
      </c>
      <c r="H219" t="n">
        <v>697</v>
      </c>
      <c r="J219" t="n">
        <v>635</v>
      </c>
      <c r="K219" t="n">
        <v>17.29</v>
      </c>
      <c r="L219" s="103" t="n">
        <v>2.02</v>
      </c>
      <c r="M219" s="103" t="n">
        <v>1.99</v>
      </c>
      <c r="N219" t="n">
        <v>2.1225</v>
      </c>
      <c r="O219" s="103" t="n">
        <v>2.0725</v>
      </c>
      <c r="P219" s="103" t="n">
        <v>2.13</v>
      </c>
      <c r="Q219" s="103" t="n">
        <v>2.355</v>
      </c>
      <c r="R219" s="103" t="n">
        <v>1.075</v>
      </c>
      <c r="S219" s="103" t="n">
        <v>1.405</v>
      </c>
      <c r="T219" s="103" t="n">
        <v>1.4</v>
      </c>
      <c r="U219" t="n">
        <v>0.012105</v>
      </c>
      <c r="V219" s="1455" t="n">
        <v>69.950283</v>
      </c>
      <c r="W219" t="n">
        <v>108.25</v>
      </c>
      <c r="X219" t="n">
        <v>141</v>
      </c>
      <c r="Y219" t="n">
        <v>140</v>
      </c>
      <c r="Z219" t="n">
        <v>150</v>
      </c>
    </row>
    <row r="220">
      <c r="A220" s="1112" t="n">
        <v>44588</v>
      </c>
      <c r="B220" t="n">
        <v>208.1</v>
      </c>
      <c r="C220" t="n">
        <v>883</v>
      </c>
      <c r="D220" t="n">
        <v>2.19</v>
      </c>
      <c r="E220" t="n">
        <v>3745</v>
      </c>
      <c r="F220" t="n">
        <v>594</v>
      </c>
      <c r="G220" t="n">
        <v>3795</v>
      </c>
      <c r="H220" t="n">
        <v>692</v>
      </c>
      <c r="J220" t="n">
        <v>624</v>
      </c>
      <c r="K220" t="n">
        <v>16.99</v>
      </c>
      <c r="L220" s="103" t="n">
        <v>2.08</v>
      </c>
      <c r="M220" s="103" t="n">
        <v>2.01</v>
      </c>
      <c r="N220" t="n">
        <v>2.185</v>
      </c>
      <c r="O220" s="103" t="n">
        <v>2.14</v>
      </c>
      <c r="P220" s="103" t="n">
        <v>2.14</v>
      </c>
      <c r="Q220" s="103" t="n">
        <v>2.365</v>
      </c>
      <c r="R220" s="103" t="n">
        <v>1.165</v>
      </c>
      <c r="S220" s="103" t="n">
        <v>1.425</v>
      </c>
      <c r="T220" s="103" t="n">
        <v>1.42</v>
      </c>
      <c r="U220" t="n">
        <v>0.012145</v>
      </c>
      <c r="V220" s="1455" t="n">
        <v>69.74444</v>
      </c>
      <c r="W220" t="n">
        <v>117.75</v>
      </c>
      <c r="X220" t="n">
        <v>142.75</v>
      </c>
      <c r="Y220" t="n">
        <v>141.75</v>
      </c>
      <c r="Z220" t="n">
        <v>150</v>
      </c>
    </row>
    <row r="221">
      <c r="A221" s="1112" t="n">
        <v>44589</v>
      </c>
      <c r="B221" t="n">
        <v>210.4</v>
      </c>
      <c r="C221" t="n">
        <v>937.25</v>
      </c>
      <c r="D221" t="n">
        <v>2.215</v>
      </c>
      <c r="E221" t="n">
        <v>3695</v>
      </c>
      <c r="F221" t="n">
        <v>590</v>
      </c>
      <c r="G221" t="n">
        <v>3745</v>
      </c>
      <c r="H221" t="n">
        <v>688</v>
      </c>
      <c r="I221" t="n">
        <v>3945</v>
      </c>
      <c r="J221" t="n">
        <v>620</v>
      </c>
      <c r="K221" t="n">
        <v>16.88</v>
      </c>
      <c r="L221" s="103" t="n">
        <v>2.105</v>
      </c>
      <c r="M221" s="103" t="n">
        <v>2.1075</v>
      </c>
      <c r="N221" t="n">
        <v>2.215</v>
      </c>
      <c r="O221" s="103" t="n">
        <v>2.175</v>
      </c>
      <c r="P221" s="103" t="n">
        <v>2.225</v>
      </c>
      <c r="Q221" s="103" t="n">
        <v>2.435</v>
      </c>
      <c r="R221" s="103" t="n">
        <v>1.155</v>
      </c>
      <c r="S221" s="103" t="n">
        <v>1.42</v>
      </c>
      <c r="T221" s="103" t="n">
        <v>1.64</v>
      </c>
      <c r="U221" t="n">
        <v>0.012145</v>
      </c>
      <c r="V221" s="1455" t="n">
        <v>70.450177</v>
      </c>
      <c r="W221" t="n">
        <v>115.25</v>
      </c>
      <c r="X221" t="n">
        <v>143.25</v>
      </c>
      <c r="Y221" t="n">
        <v>142.25</v>
      </c>
      <c r="Z221" t="n">
        <v>150</v>
      </c>
    </row>
    <row r="222">
      <c r="A222" s="1112" t="n">
        <v>44592</v>
      </c>
      <c r="B222" t="n">
        <v>210</v>
      </c>
      <c r="C222" t="n">
        <v>936.75</v>
      </c>
      <c r="D222" t="n">
        <v>2.2</v>
      </c>
      <c r="E222" t="n">
        <v>3695</v>
      </c>
      <c r="F222" t="n">
        <v>600</v>
      </c>
      <c r="G222" t="n">
        <v>3745</v>
      </c>
      <c r="H222" t="n">
        <v>699</v>
      </c>
      <c r="J222" t="n">
        <v>630</v>
      </c>
      <c r="K222" t="n">
        <v>17.16</v>
      </c>
      <c r="L222" s="103" t="n">
        <v>2.0975</v>
      </c>
      <c r="M222" s="103" t="n">
        <v>2.08</v>
      </c>
      <c r="N222" t="n">
        <v>2.2</v>
      </c>
      <c r="O222" s="103" t="n">
        <v>2.165</v>
      </c>
      <c r="P222" s="103" t="n">
        <v>2.195</v>
      </c>
      <c r="Q222" s="103" t="n">
        <v>2.415</v>
      </c>
      <c r="R222" s="103" t="n">
        <v>1.135</v>
      </c>
      <c r="S222" s="103" t="n">
        <v>1.4175</v>
      </c>
      <c r="T222" s="103" t="n">
        <v>1.4125</v>
      </c>
      <c r="U222" t="n">
        <v>0.01141</v>
      </c>
      <c r="V222" s="1455" t="n">
        <v>70.493188</v>
      </c>
      <c r="W222" s="103" t="n">
        <v>112.75</v>
      </c>
      <c r="X222" s="103" t="n">
        <v>142</v>
      </c>
      <c r="Y222" s="103" t="n">
        <v>141</v>
      </c>
      <c r="Z222" t="n">
        <v>144</v>
      </c>
    </row>
    <row r="223">
      <c r="A223" s="1112" t="n">
        <v>44593</v>
      </c>
      <c r="B223" t="n">
        <v>213.95</v>
      </c>
      <c r="C223" t="n">
        <v>934.75</v>
      </c>
      <c r="D223" t="n">
        <v>2.235</v>
      </c>
      <c r="E223" t="n">
        <v>3605</v>
      </c>
      <c r="F223" t="n">
        <v>589</v>
      </c>
      <c r="G223" t="n">
        <v>3655</v>
      </c>
      <c r="H223" t="n">
        <v>687</v>
      </c>
      <c r="J223" t="n">
        <v>619</v>
      </c>
      <c r="K223" t="n">
        <v>16.86</v>
      </c>
      <c r="L223" t="n">
        <v>2.13625</v>
      </c>
      <c r="M223" t="n">
        <v>2.1025</v>
      </c>
      <c r="N223" t="n">
        <v>2.24</v>
      </c>
      <c r="O223" t="n">
        <v>2.185</v>
      </c>
      <c r="P223" t="n">
        <v>2.2325</v>
      </c>
      <c r="Q223" t="n">
        <v>2.425</v>
      </c>
      <c r="R223" t="n">
        <v>1.145</v>
      </c>
      <c r="S223" t="n">
        <v>1.435</v>
      </c>
      <c r="T223" t="n">
        <v>1.43</v>
      </c>
      <c r="U223" t="n">
        <v>0.011495</v>
      </c>
      <c r="V223" s="1455" t="n">
        <v>71.391865</v>
      </c>
      <c r="W223" t="n">
        <v>115.5</v>
      </c>
      <c r="X223" t="n">
        <v>143.75</v>
      </c>
      <c r="Y223" t="n">
        <v>142.75</v>
      </c>
      <c r="Z223" t="n">
        <v>141.5</v>
      </c>
    </row>
    <row r="224">
      <c r="A224" s="1112" t="n">
        <v>44594</v>
      </c>
      <c r="B224" t="n">
        <v>205.6</v>
      </c>
      <c r="C224" t="n">
        <v>932</v>
      </c>
      <c r="D224" t="n">
        <v>2.15</v>
      </c>
      <c r="E224" t="n">
        <v>3545</v>
      </c>
      <c r="F224" t="n">
        <v>578</v>
      </c>
      <c r="G224" t="n">
        <v>3595</v>
      </c>
      <c r="H224" t="n">
        <v>674</v>
      </c>
      <c r="J224" t="n">
        <v>608</v>
      </c>
      <c r="K224" t="n">
        <v>16.55</v>
      </c>
      <c r="L224" s="103" t="n">
        <v>2.0575</v>
      </c>
      <c r="M224" s="103" t="n">
        <v>2.025</v>
      </c>
      <c r="N224" t="n">
        <v>2.155</v>
      </c>
      <c r="O224" s="103" t="n">
        <v>2.155</v>
      </c>
      <c r="P224" s="103" t="n">
        <v>2.175</v>
      </c>
      <c r="Q224" s="103" t="n">
        <v>2.355</v>
      </c>
      <c r="R224" s="103" t="n">
        <v>1.175</v>
      </c>
      <c r="S224" s="103" t="n">
        <v>1.455</v>
      </c>
      <c r="T224" s="103" t="n">
        <v>1.45</v>
      </c>
      <c r="U224" t="n">
        <v>0.01184</v>
      </c>
      <c r="V224" s="1455" t="n">
        <v>72.93960199999999</v>
      </c>
      <c r="W224" t="n">
        <v>117.5</v>
      </c>
      <c r="X224" t="n">
        <v>144.5</v>
      </c>
      <c r="Y224" t="n">
        <v>143.5</v>
      </c>
      <c r="Z224" t="n">
        <v>145</v>
      </c>
    </row>
    <row r="225">
      <c r="A225" s="1112" t="n">
        <v>44595</v>
      </c>
      <c r="B225" t="n">
        <v>199.45</v>
      </c>
      <c r="C225" t="n">
        <v>886.75</v>
      </c>
      <c r="D225" t="n">
        <v>2.085</v>
      </c>
      <c r="E225" t="n">
        <v>3445</v>
      </c>
      <c r="F225" t="n">
        <v>561</v>
      </c>
      <c r="G225" t="n">
        <v>3495</v>
      </c>
      <c r="H225" t="n">
        <v>655</v>
      </c>
      <c r="J225" t="n">
        <v>591</v>
      </c>
      <c r="K225" t="n">
        <v>16.07</v>
      </c>
      <c r="L225" s="103" t="n">
        <v>1.9975</v>
      </c>
      <c r="M225" s="103" t="n">
        <v>1.98</v>
      </c>
      <c r="N225" t="n">
        <v>2.09</v>
      </c>
      <c r="O225" s="103" t="n">
        <v>2.095</v>
      </c>
      <c r="P225" s="103" t="n">
        <v>2.115</v>
      </c>
      <c r="Q225" s="103" t="n">
        <v>2.2975</v>
      </c>
      <c r="R225" s="103" t="n">
        <v>1.16</v>
      </c>
      <c r="S225" s="103" t="n">
        <v>1.4375</v>
      </c>
      <c r="T225" s="103" t="n">
        <v>1.4325</v>
      </c>
      <c r="U225" t="n">
        <v>0.01182</v>
      </c>
      <c r="V225" s="1455" t="n">
        <v>74.292236</v>
      </c>
      <c r="W225" t="n">
        <v>116</v>
      </c>
      <c r="X225" t="n">
        <v>144</v>
      </c>
      <c r="Y225" t="n">
        <v>143</v>
      </c>
      <c r="Z225" t="n">
        <v>145</v>
      </c>
    </row>
    <row r="226">
      <c r="A226" s="1112" t="n">
        <v>44596</v>
      </c>
      <c r="B226" t="n">
        <v>202</v>
      </c>
      <c r="C226" t="n">
        <v>887</v>
      </c>
      <c r="D226" t="n">
        <v>2.1225</v>
      </c>
      <c r="E226" t="n">
        <v>3405</v>
      </c>
      <c r="F226" t="n">
        <v>552</v>
      </c>
      <c r="G226" t="n">
        <v>3455</v>
      </c>
      <c r="H226" t="n">
        <v>644</v>
      </c>
      <c r="I226" t="n">
        <v>3690</v>
      </c>
      <c r="J226" t="n">
        <v>582</v>
      </c>
      <c r="K226" t="n">
        <v>15.8</v>
      </c>
      <c r="L226" s="103" t="n">
        <v>2.0125</v>
      </c>
      <c r="M226" s="103" t="n">
        <v>1.995</v>
      </c>
      <c r="N226" t="n">
        <v>2.105</v>
      </c>
      <c r="O226" s="103" t="n">
        <v>2.11</v>
      </c>
      <c r="P226" s="103" t="n">
        <v>2.125</v>
      </c>
      <c r="Q226" s="103" t="n">
        <v>2.305</v>
      </c>
      <c r="R226" s="103" t="n">
        <v>1.1375</v>
      </c>
      <c r="S226" s="103" t="n">
        <v>1.4025</v>
      </c>
      <c r="T226" s="103" t="n">
        <v>1.3975</v>
      </c>
      <c r="U226" t="n">
        <v>0.01182</v>
      </c>
      <c r="V226" s="1455" t="n">
        <v>77.373198</v>
      </c>
      <c r="W226" t="n">
        <v>112.5</v>
      </c>
      <c r="X226" t="n">
        <v>140</v>
      </c>
      <c r="Y226" t="n">
        <v>139</v>
      </c>
      <c r="Z226" t="n">
        <v>145</v>
      </c>
    </row>
    <row r="227">
      <c r="A227" s="1112" t="n">
        <v>44599</v>
      </c>
      <c r="B227" t="n">
        <v>206.6</v>
      </c>
      <c r="C227" t="n">
        <v>940.5</v>
      </c>
      <c r="D227" t="n">
        <v>2.1575</v>
      </c>
      <c r="E227" t="n">
        <v>3405</v>
      </c>
      <c r="F227" t="n">
        <v>559</v>
      </c>
      <c r="G227" t="n">
        <v>3450</v>
      </c>
      <c r="H227" t="n">
        <v>651</v>
      </c>
      <c r="J227" t="n">
        <v>589</v>
      </c>
      <c r="K227" t="n">
        <v>16</v>
      </c>
      <c r="L227" s="103" t="n">
        <v>2.0675</v>
      </c>
      <c r="M227" s="103" t="n">
        <v>2.045</v>
      </c>
      <c r="N227" t="n">
        <v>2.175</v>
      </c>
      <c r="O227" s="103" t="n">
        <v>2.155</v>
      </c>
      <c r="P227" s="103" t="n">
        <v>2.175</v>
      </c>
      <c r="Q227" s="103" t="n">
        <v>2.32</v>
      </c>
      <c r="R227" s="103" t="n">
        <v>1.11</v>
      </c>
      <c r="S227" s="103" t="n">
        <v>1.4</v>
      </c>
      <c r="T227" s="103" t="n">
        <v>1.395</v>
      </c>
      <c r="U227" t="n">
        <v>0.011655</v>
      </c>
      <c r="V227" s="1455" t="n">
        <v>78.798851</v>
      </c>
      <c r="W227" s="103" t="n">
        <v>109.5</v>
      </c>
      <c r="X227" s="103" t="n">
        <v>140</v>
      </c>
      <c r="Y227" s="103" t="n">
        <v>139</v>
      </c>
      <c r="Z227" t="n">
        <v>145</v>
      </c>
    </row>
    <row r="228">
      <c r="A228" s="1112" t="n">
        <v>44600</v>
      </c>
      <c r="B228" t="n">
        <v>203.9</v>
      </c>
      <c r="C228" t="n">
        <v>934</v>
      </c>
      <c r="D228" t="n">
        <v>2.1325</v>
      </c>
      <c r="E228" t="n">
        <v>3430</v>
      </c>
      <c r="F228" t="n">
        <v>562</v>
      </c>
      <c r="G228" t="n">
        <v>3445</v>
      </c>
      <c r="H228" t="n">
        <v>649</v>
      </c>
      <c r="J228" t="n">
        <v>592</v>
      </c>
      <c r="K228" t="n">
        <v>16.1</v>
      </c>
      <c r="L228" s="103" t="n">
        <v>2.0375</v>
      </c>
      <c r="M228" s="103" t="n">
        <v>2.02</v>
      </c>
      <c r="N228" t="n">
        <v>2.135</v>
      </c>
      <c r="O228" s="103" t="n">
        <v>2.1225</v>
      </c>
      <c r="P228" s="103" t="n">
        <v>2.16</v>
      </c>
      <c r="Q228" s="103" t="n">
        <v>2.295</v>
      </c>
      <c r="R228" s="103" t="n">
        <v>1.075</v>
      </c>
      <c r="S228" s="103" t="n">
        <v>1.37</v>
      </c>
      <c r="T228" s="103" t="n">
        <v>1.365</v>
      </c>
      <c r="U228" t="n">
        <v>0.01141</v>
      </c>
      <c r="V228" s="1455" t="n">
        <v>80.236655</v>
      </c>
      <c r="W228" s="103" t="n">
        <v>107.5</v>
      </c>
      <c r="X228" s="103" t="n">
        <v>137</v>
      </c>
      <c r="Y228" s="103" t="n">
        <v>136</v>
      </c>
      <c r="Z228" t="n">
        <v>145</v>
      </c>
    </row>
    <row r="229">
      <c r="A229" s="1112" t="n">
        <v>44601</v>
      </c>
      <c r="B229" t="n">
        <v>211.25</v>
      </c>
      <c r="C229" t="n">
        <v>931.25</v>
      </c>
      <c r="D229" t="n">
        <v>2.1925</v>
      </c>
      <c r="E229" t="n">
        <v>3470</v>
      </c>
      <c r="F229" t="n">
        <v>573</v>
      </c>
      <c r="G229" t="n">
        <v>3445</v>
      </c>
      <c r="H229" t="n">
        <v>655</v>
      </c>
      <c r="J229" t="n">
        <v>603</v>
      </c>
      <c r="K229" t="n">
        <v>16.41</v>
      </c>
      <c r="L229" s="103" t="n">
        <v>2.105</v>
      </c>
      <c r="M229" s="103" t="n">
        <v>2.06</v>
      </c>
      <c r="N229" t="n">
        <v>2.1925</v>
      </c>
      <c r="O229" s="103" t="n">
        <v>2.18</v>
      </c>
      <c r="P229" s="103" t="n">
        <v>2.195</v>
      </c>
      <c r="Q229" s="103" t="n">
        <v>2.32</v>
      </c>
      <c r="R229" s="103" t="n">
        <v>1.09</v>
      </c>
      <c r="S229" s="103" t="n">
        <v>1.385</v>
      </c>
      <c r="T229" s="103" t="n">
        <v>1.38</v>
      </c>
      <c r="U229" t="n">
        <v>0.01141</v>
      </c>
      <c r="V229" s="1455" t="n">
        <v>80.36504600000001</v>
      </c>
      <c r="W229" t="n">
        <v>108.75</v>
      </c>
      <c r="X229" t="n">
        <v>138.75</v>
      </c>
      <c r="Y229" t="n">
        <v>137.75</v>
      </c>
      <c r="Z229" t="n">
        <v>145</v>
      </c>
    </row>
    <row r="230">
      <c r="A230" s="1112" t="n">
        <v>44602</v>
      </c>
      <c r="B230" t="n">
        <v>214.45</v>
      </c>
      <c r="C230" t="n">
        <v>924.75</v>
      </c>
      <c r="D230" t="n">
        <v>2.2325</v>
      </c>
      <c r="E230" t="n">
        <v>3480</v>
      </c>
      <c r="F230" t="n">
        <v>574</v>
      </c>
      <c r="G230" t="n">
        <v>3455</v>
      </c>
      <c r="H230" t="n">
        <v>656</v>
      </c>
      <c r="J230" t="n">
        <v>604</v>
      </c>
      <c r="K230" t="n">
        <v>16.43</v>
      </c>
      <c r="L230" s="103" t="n">
        <v>2.145</v>
      </c>
      <c r="M230" s="103" t="n">
        <v>2.16</v>
      </c>
      <c r="N230" t="n">
        <v>2.215</v>
      </c>
      <c r="O230" s="103" t="n">
        <v>2.23</v>
      </c>
      <c r="P230" s="103" t="n">
        <v>2.24</v>
      </c>
      <c r="Q230" s="103" t="n">
        <v>2.37</v>
      </c>
      <c r="R230" s="103" t="n">
        <v>1.1025</v>
      </c>
      <c r="S230" s="103" t="n">
        <v>1.4</v>
      </c>
      <c r="T230" s="103" t="n">
        <v>1.395</v>
      </c>
      <c r="U230" t="n">
        <v>0.01141</v>
      </c>
      <c r="V230" s="1455" t="n">
        <v>82.587812</v>
      </c>
      <c r="W230" t="n">
        <v>110.25</v>
      </c>
      <c r="X230" t="n">
        <v>141.75</v>
      </c>
      <c r="Y230" t="n">
        <v>140.75</v>
      </c>
      <c r="Z230" t="n">
        <v>141</v>
      </c>
    </row>
    <row r="231">
      <c r="A231" s="1112" t="n">
        <v>44603</v>
      </c>
      <c r="B231" t="n">
        <v>217.6</v>
      </c>
      <c r="C231" t="n">
        <v>914.75</v>
      </c>
      <c r="D231" t="n">
        <v>2.275</v>
      </c>
      <c r="E231" t="n">
        <v>3470</v>
      </c>
      <c r="F231" t="n">
        <v>573</v>
      </c>
      <c r="G231" t="n">
        <v>3445</v>
      </c>
      <c r="H231" t="n">
        <v>654</v>
      </c>
      <c r="I231" t="n">
        <v>3590</v>
      </c>
      <c r="J231" t="n">
        <v>603</v>
      </c>
      <c r="K231" t="n">
        <v>16.38</v>
      </c>
      <c r="L231" s="103" t="n">
        <v>2.1925</v>
      </c>
      <c r="M231" s="103" t="n">
        <v>2.165</v>
      </c>
      <c r="N231" t="n">
        <v>2.245</v>
      </c>
      <c r="O231" s="103" t="n">
        <v>2.28</v>
      </c>
      <c r="P231" s="103" t="n">
        <v>2.245</v>
      </c>
      <c r="Q231" s="103" t="n">
        <v>2.37</v>
      </c>
      <c r="R231" s="103" t="n">
        <v>1.1125</v>
      </c>
      <c r="S231" s="103" t="n">
        <v>1.41</v>
      </c>
      <c r="T231" s="103" t="n">
        <v>1.405</v>
      </c>
      <c r="U231" t="n">
        <v>0.011495</v>
      </c>
      <c r="V231" s="1455" t="n">
        <v>85.120991</v>
      </c>
      <c r="W231" t="n">
        <v>110.75</v>
      </c>
      <c r="X231" t="n">
        <v>141</v>
      </c>
      <c r="Y231" t="n">
        <v>140</v>
      </c>
      <c r="Z231" t="n">
        <v>141</v>
      </c>
    </row>
    <row r="232">
      <c r="A232" s="1112" t="n">
        <v>44606</v>
      </c>
      <c r="B232" t="n">
        <v>219.2</v>
      </c>
      <c r="C232" t="n">
        <v>905</v>
      </c>
      <c r="D232" t="n">
        <v>2.286</v>
      </c>
      <c r="E232" t="n">
        <v>3480</v>
      </c>
      <c r="F232" t="n">
        <v>576</v>
      </c>
      <c r="G232" t="n">
        <v>3395</v>
      </c>
      <c r="H232" t="n">
        <v>646</v>
      </c>
      <c r="J232" t="n">
        <v>606</v>
      </c>
      <c r="K232" t="n">
        <v>16.47</v>
      </c>
      <c r="L232" s="103" t="n">
        <v>2.18625</v>
      </c>
      <c r="M232" s="103" t="n">
        <v>2.15</v>
      </c>
      <c r="N232" t="n">
        <v>2.295</v>
      </c>
      <c r="O232" s="103" t="n">
        <v>2.25</v>
      </c>
      <c r="P232" s="103" t="n">
        <v>2.25</v>
      </c>
      <c r="Q232" s="103" t="n">
        <v>2.335</v>
      </c>
      <c r="R232" s="103" t="n">
        <v>1.1</v>
      </c>
      <c r="S232" s="103" t="n">
        <v>1.4025</v>
      </c>
      <c r="T232" s="103" t="n">
        <v>1.3925</v>
      </c>
      <c r="U232" t="n">
        <v>0.011495</v>
      </c>
      <c r="V232" s="1455" t="n">
        <v>89.352536</v>
      </c>
      <c r="W232" t="n">
        <v>109</v>
      </c>
      <c r="X232" t="n">
        <v>140.5</v>
      </c>
      <c r="Y232" t="n">
        <v>139.5</v>
      </c>
      <c r="Z232" t="n">
        <v>141</v>
      </c>
    </row>
    <row r="233">
      <c r="A233" s="1112" t="n">
        <v>44607</v>
      </c>
      <c r="B233" t="n">
        <v>216.2</v>
      </c>
      <c r="C233" t="n">
        <v>914.5</v>
      </c>
      <c r="D233" t="n">
        <v>2.2375</v>
      </c>
      <c r="E233" t="n">
        <v>3490</v>
      </c>
      <c r="F233" t="n">
        <v>581</v>
      </c>
      <c r="G233" t="n">
        <v>3395</v>
      </c>
      <c r="H233" t="n">
        <v>650</v>
      </c>
      <c r="J233" t="n">
        <v>611</v>
      </c>
      <c r="K233" t="n">
        <v>16.62</v>
      </c>
      <c r="L233" s="103" t="n">
        <v>2.161</v>
      </c>
      <c r="M233" s="103" t="n">
        <v>2.135</v>
      </c>
      <c r="N233" t="n">
        <v>2.24</v>
      </c>
      <c r="O233" s="103" t="n">
        <v>2.215</v>
      </c>
      <c r="P233" s="103" t="n">
        <v>2.24</v>
      </c>
      <c r="Q233" s="103" t="n">
        <v>2.32</v>
      </c>
      <c r="R233" s="103" t="n">
        <v>1.105</v>
      </c>
      <c r="S233" s="103" t="n">
        <v>1.4225</v>
      </c>
      <c r="T233" s="103" t="n">
        <v>1.4175</v>
      </c>
      <c r="U233" t="n">
        <v>0.01145</v>
      </c>
      <c r="V233" s="1455" t="n">
        <v>89.800488</v>
      </c>
      <c r="W233" s="103" t="n">
        <v>110.75</v>
      </c>
      <c r="X233" s="103" t="n">
        <v>143</v>
      </c>
      <c r="Y233" s="103" t="n">
        <v>142</v>
      </c>
      <c r="Z233" t="n">
        <v>141</v>
      </c>
    </row>
    <row r="234">
      <c r="A234" s="1112" t="n">
        <v>44608</v>
      </c>
      <c r="B234" t="n">
        <v>215.2</v>
      </c>
      <c r="C234" t="n">
        <v>946.25</v>
      </c>
      <c r="D234" t="n">
        <v>2.2175</v>
      </c>
      <c r="E234" t="n">
        <v>3480</v>
      </c>
      <c r="F234" t="n">
        <v>585</v>
      </c>
      <c r="G234" t="n">
        <v>3375</v>
      </c>
      <c r="H234" t="n">
        <v>652</v>
      </c>
      <c r="J234" t="n">
        <v>615</v>
      </c>
      <c r="K234" t="n">
        <v>16.72</v>
      </c>
      <c r="L234" s="103" t="n">
        <v>2.154</v>
      </c>
      <c r="M234" s="103" t="n">
        <v>2.135</v>
      </c>
      <c r="N234" t="n">
        <v>2.225</v>
      </c>
      <c r="O234" t="n">
        <v>2.2075</v>
      </c>
      <c r="P234" s="103" t="n">
        <v>2.23</v>
      </c>
      <c r="Q234" s="103" t="n">
        <v>2.31</v>
      </c>
      <c r="R234" s="103" t="n">
        <v>1.155</v>
      </c>
      <c r="S234" s="103" t="n">
        <v>1.4675</v>
      </c>
      <c r="T234" s="103" t="n">
        <v>1.4625</v>
      </c>
      <c r="U234" t="n">
        <v>0.01145</v>
      </c>
      <c r="V234" s="1455" t="n">
        <v>91.966812</v>
      </c>
      <c r="W234" s="103" t="n">
        <v>116.25</v>
      </c>
      <c r="X234" s="103" t="n">
        <v>146.75</v>
      </c>
      <c r="Y234" s="103" t="n">
        <v>145.75</v>
      </c>
      <c r="Z234" t="n">
        <v>140</v>
      </c>
    </row>
    <row r="235">
      <c r="A235" s="1112" t="n">
        <v>44609</v>
      </c>
      <c r="B235" t="n">
        <v>216.8</v>
      </c>
      <c r="C235" t="n">
        <v>973.5</v>
      </c>
      <c r="D235" t="n">
        <v>2.23</v>
      </c>
      <c r="E235" t="n">
        <v>3480</v>
      </c>
      <c r="F235" t="n">
        <v>580</v>
      </c>
      <c r="G235" t="n">
        <v>3375</v>
      </c>
      <c r="H235" t="n">
        <v>648</v>
      </c>
      <c r="J235" t="n">
        <v>610</v>
      </c>
      <c r="K235" t="n">
        <v>16.61</v>
      </c>
      <c r="L235" s="103" t="n">
        <v>2.17</v>
      </c>
      <c r="M235" s="103" t="n">
        <v>2.1325</v>
      </c>
      <c r="N235" t="n">
        <v>2.235</v>
      </c>
      <c r="O235" s="103" t="n">
        <v>2.225</v>
      </c>
      <c r="P235" s="103" t="n">
        <v>2.25</v>
      </c>
      <c r="Q235" s="103" t="n">
        <v>2.32</v>
      </c>
      <c r="R235" s="103" t="n">
        <v>1.1725</v>
      </c>
      <c r="S235" s="103" t="n">
        <v>1.4775</v>
      </c>
      <c r="T235" s="103" t="n">
        <v>1.4725</v>
      </c>
      <c r="U235" t="n">
        <v>0.01149</v>
      </c>
      <c r="V235" s="1455" t="n">
        <v>92.880402</v>
      </c>
      <c r="W235" t="n">
        <v>117</v>
      </c>
      <c r="X235" t="n">
        <v>147.75</v>
      </c>
      <c r="Y235" t="n">
        <v>146.75</v>
      </c>
      <c r="Z235" t="n">
        <v>140</v>
      </c>
    </row>
    <row r="236">
      <c r="A236" s="1112" t="n">
        <v>44610</v>
      </c>
      <c r="B236" t="n">
        <v>220</v>
      </c>
      <c r="C236" t="n">
        <v>973.75</v>
      </c>
      <c r="D236" t="n">
        <v>2.26</v>
      </c>
      <c r="E236" t="n">
        <v>3480</v>
      </c>
      <c r="F236" t="n">
        <v>584</v>
      </c>
      <c r="G236" t="n">
        <v>3375</v>
      </c>
      <c r="H236" t="n">
        <v>652</v>
      </c>
      <c r="I236" t="n">
        <v>3565</v>
      </c>
      <c r="J236" t="n">
        <v>614</v>
      </c>
      <c r="K236" s="178" t="n">
        <v>16.71</v>
      </c>
      <c r="L236" s="103" t="n">
        <v>2.1975</v>
      </c>
      <c r="M236" s="103" t="n">
        <v>2.15</v>
      </c>
      <c r="N236" t="n">
        <v>2.25</v>
      </c>
      <c r="O236" s="103" t="n">
        <v>2.27</v>
      </c>
      <c r="P236" s="103" t="n">
        <v>2.295</v>
      </c>
      <c r="Q236" s="103" t="n">
        <v>2.35</v>
      </c>
      <c r="R236" s="103" t="n">
        <v>1.16</v>
      </c>
      <c r="S236" s="103" t="n">
        <v>1.505</v>
      </c>
      <c r="T236" s="103" t="n">
        <v>1.5</v>
      </c>
      <c r="U236" t="n">
        <v>0.01149</v>
      </c>
      <c r="V236" s="1455" t="n">
        <v>95.30282</v>
      </c>
      <c r="W236" s="103" t="n">
        <v>116.25</v>
      </c>
      <c r="X236" s="103" t="n">
        <v>150.5</v>
      </c>
      <c r="Y236" s="103" t="n">
        <v>149.5</v>
      </c>
      <c r="Z236" s="103" t="n">
        <v>140</v>
      </c>
    </row>
    <row r="237">
      <c r="A237" s="1112" t="n">
        <v>44613</v>
      </c>
      <c r="B237" s="192" t="n">
        <v>220</v>
      </c>
      <c r="C237" t="n">
        <v>925.75</v>
      </c>
      <c r="D237" s="192" t="n">
        <v>2.26</v>
      </c>
      <c r="E237" t="n">
        <v>3480</v>
      </c>
      <c r="F237" t="n">
        <v>588</v>
      </c>
      <c r="G237" t="n">
        <v>3375</v>
      </c>
      <c r="H237" t="n">
        <v>656</v>
      </c>
      <c r="J237" t="n">
        <v>618</v>
      </c>
      <c r="K237" t="n">
        <v>16.82</v>
      </c>
      <c r="L237" s="373" t="n">
        <v>2.1975</v>
      </c>
      <c r="M237" s="373" t="n">
        <v>2.15</v>
      </c>
      <c r="N237" s="192" t="n">
        <v>2.25</v>
      </c>
      <c r="O237" s="373" t="n">
        <v>2.27</v>
      </c>
      <c r="P237" s="373" t="n">
        <v>2.295</v>
      </c>
      <c r="Q237" s="373" t="n">
        <v>2.35</v>
      </c>
      <c r="R237" s="373" t="n">
        <v>1.16</v>
      </c>
      <c r="S237" s="373" t="n">
        <v>1.505</v>
      </c>
      <c r="T237" s="373" t="n">
        <v>1.5</v>
      </c>
      <c r="U237" s="192" t="n">
        <v>0.01149</v>
      </c>
      <c r="V237" s="1455" t="n">
        <v>93.80560699999999</v>
      </c>
      <c r="W237" s="373" t="n">
        <v>116.25</v>
      </c>
      <c r="X237" s="373" t="n">
        <v>150.5</v>
      </c>
      <c r="Y237" s="373" t="n">
        <v>149.5</v>
      </c>
      <c r="Z237" s="373" t="n">
        <v>140</v>
      </c>
    </row>
    <row r="238">
      <c r="A238" s="1112" t="n">
        <v>44614</v>
      </c>
      <c r="B238" t="n">
        <v>223.8</v>
      </c>
      <c r="C238" t="n">
        <v>913.75</v>
      </c>
      <c r="D238" s="28" t="n">
        <v>2.34</v>
      </c>
      <c r="E238" t="n">
        <v>3450</v>
      </c>
      <c r="F238" t="n">
        <v>587</v>
      </c>
      <c r="G238" t="n">
        <v>3345</v>
      </c>
      <c r="H238" t="n">
        <v>655</v>
      </c>
      <c r="J238" t="n">
        <v>617</v>
      </c>
      <c r="K238" t="n">
        <v>16.8</v>
      </c>
      <c r="L238" s="103" t="n">
        <v>2.2365</v>
      </c>
      <c r="M238" s="103" t="n">
        <v>2.21</v>
      </c>
      <c r="N238" t="n">
        <v>2.34</v>
      </c>
      <c r="O238" s="103" t="n">
        <v>2.305</v>
      </c>
      <c r="P238" s="103" t="n">
        <v>2.335</v>
      </c>
      <c r="Q238" s="103" t="n">
        <v>2.365</v>
      </c>
      <c r="R238" s="103" t="n">
        <v>1.1875</v>
      </c>
      <c r="S238" s="103" t="n">
        <v>1.5475</v>
      </c>
      <c r="T238" s="103" t="n">
        <v>1.5425</v>
      </c>
      <c r="U238" t="n">
        <v>0.01141</v>
      </c>
      <c r="V238" s="1455" t="n">
        <v>94.10894999999999</v>
      </c>
      <c r="W238" s="103" t="n">
        <v>120.5</v>
      </c>
      <c r="X238" s="103" t="n">
        <v>155</v>
      </c>
      <c r="Y238" s="103" t="n">
        <v>154</v>
      </c>
      <c r="Z238" t="n">
        <v>141</v>
      </c>
    </row>
    <row r="239">
      <c r="A239" s="1112" t="n">
        <v>44615</v>
      </c>
      <c r="B239" t="n">
        <v>225.9</v>
      </c>
      <c r="C239" t="n">
        <v>927.5</v>
      </c>
      <c r="D239" t="n">
        <v>2.3475</v>
      </c>
      <c r="E239" t="n">
        <v>3470</v>
      </c>
      <c r="F239" t="n">
        <v>598</v>
      </c>
      <c r="G239" t="n">
        <v>3365</v>
      </c>
      <c r="H239" t="n">
        <v>667</v>
      </c>
      <c r="J239" t="n">
        <v>628</v>
      </c>
      <c r="K239" t="n">
        <v>17.1</v>
      </c>
      <c r="L239" t="n">
        <v>2.261</v>
      </c>
      <c r="M239" t="n">
        <v>2.25</v>
      </c>
      <c r="N239" t="n">
        <v>2.345</v>
      </c>
      <c r="O239" t="n">
        <v>2.35</v>
      </c>
      <c r="P239" t="n">
        <v>2.365</v>
      </c>
      <c r="Q239" t="n">
        <v>2.39</v>
      </c>
      <c r="R239" t="n">
        <v>1.2375</v>
      </c>
      <c r="S239" t="n">
        <v>1.595</v>
      </c>
      <c r="T239" t="n">
        <v>1.59</v>
      </c>
      <c r="U239" t="n">
        <v>0.01141</v>
      </c>
      <c r="V239" s="1455" t="n">
        <v>95.644094</v>
      </c>
      <c r="W239" s="103" t="n">
        <v>123.75</v>
      </c>
      <c r="X239" s="103" t="n">
        <v>158.75</v>
      </c>
      <c r="Y239" s="103" t="n">
        <v>157.75</v>
      </c>
      <c r="Z239" t="n">
        <v>141</v>
      </c>
    </row>
    <row r="240">
      <c r="A240" s="1112" t="n">
        <v>44616</v>
      </c>
      <c r="B240" t="n">
        <v>228.8</v>
      </c>
      <c r="C240" t="n">
        <v>1060.25</v>
      </c>
      <c r="D240" t="n">
        <v>2.3625</v>
      </c>
      <c r="E240" t="n">
        <v>3450</v>
      </c>
      <c r="F240" t="n">
        <v>582</v>
      </c>
      <c r="G240" t="n">
        <v>3345</v>
      </c>
      <c r="H240" t="n">
        <v>649</v>
      </c>
      <c r="J240" t="n">
        <v>612</v>
      </c>
      <c r="K240" t="n">
        <v>16.65</v>
      </c>
      <c r="L240" s="103" t="n">
        <v>2.315</v>
      </c>
      <c r="M240" s="103" t="n">
        <v>2.3025</v>
      </c>
      <c r="N240" t="n">
        <v>2.375</v>
      </c>
      <c r="O240" s="103" t="n">
        <v>2.41</v>
      </c>
      <c r="P240" s="103" t="n">
        <v>2.445</v>
      </c>
      <c r="Q240" s="103" t="n">
        <v>2.47</v>
      </c>
      <c r="R240" s="103" t="n">
        <v>1.27</v>
      </c>
      <c r="S240" s="103" t="n">
        <v>1.62</v>
      </c>
      <c r="T240" s="103" t="n">
        <v>1.615</v>
      </c>
      <c r="U240" t="n">
        <v>0.01139</v>
      </c>
      <c r="V240" s="1455" t="n">
        <v>97.15498100000001</v>
      </c>
      <c r="W240" s="103" t="n">
        <v>124.75</v>
      </c>
      <c r="X240" s="103" t="n">
        <v>159</v>
      </c>
      <c r="Y240" s="103" t="n">
        <v>158</v>
      </c>
      <c r="Z240" t="n">
        <v>141</v>
      </c>
    </row>
    <row r="241">
      <c r="A241" s="1112" t="n">
        <v>44617</v>
      </c>
      <c r="B241" t="n">
        <v>223.5</v>
      </c>
      <c r="C241" t="n">
        <v>1050.5</v>
      </c>
      <c r="D241" t="n">
        <v>2.3375</v>
      </c>
      <c r="E241" t="n">
        <v>3495</v>
      </c>
      <c r="F241" t="n">
        <v>585</v>
      </c>
      <c r="G241" t="n">
        <v>3390</v>
      </c>
      <c r="H241" t="n">
        <v>653</v>
      </c>
      <c r="I241" t="n">
        <v>3530</v>
      </c>
      <c r="J241" t="n">
        <v>615</v>
      </c>
      <c r="K241" t="n">
        <v>16.75</v>
      </c>
      <c r="L241" s="103" t="n">
        <v>2.235</v>
      </c>
      <c r="M241" s="103" t="n">
        <v>2.2475</v>
      </c>
      <c r="N241" t="n">
        <v>2.365</v>
      </c>
      <c r="O241" s="103" t="n">
        <v>2.33</v>
      </c>
      <c r="P241" s="103" t="n">
        <v>2.41</v>
      </c>
      <c r="Q241" s="103" t="n">
        <v>2.44</v>
      </c>
      <c r="R241" s="103" t="n">
        <v>1.215</v>
      </c>
      <c r="S241" s="103" t="n">
        <v>1.545</v>
      </c>
      <c r="T241" s="103" t="n">
        <v>1.54</v>
      </c>
      <c r="U241" t="n">
        <v>0.01129</v>
      </c>
      <c r="V241" s="1455" t="n">
        <v>98.89259199999999</v>
      </c>
      <c r="W241" s="103" t="n">
        <v>122.25</v>
      </c>
      <c r="X241" s="103" t="n">
        <v>154.5</v>
      </c>
      <c r="Y241" s="103" t="n">
        <v>153.5</v>
      </c>
      <c r="Z241" t="n">
        <v>140</v>
      </c>
    </row>
    <row r="242">
      <c r="A242" s="1112" t="n">
        <v>44620</v>
      </c>
      <c r="B242" t="n">
        <v>233.6</v>
      </c>
      <c r="C242" t="n">
        <v>1047.25</v>
      </c>
      <c r="D242" t="n">
        <v>2.4125</v>
      </c>
      <c r="E242" s="192" t="n">
        <v>3495</v>
      </c>
      <c r="F242" s="192" t="n">
        <v>585</v>
      </c>
      <c r="G242" s="192" t="n">
        <v>3390</v>
      </c>
      <c r="H242" s="192" t="n">
        <v>653</v>
      </c>
      <c r="I242" s="192" t="n"/>
      <c r="J242" s="192" t="n">
        <v>615</v>
      </c>
      <c r="K242" s="192" t="n">
        <v>16.75</v>
      </c>
      <c r="L242" s="103" t="n">
        <v>2.335</v>
      </c>
      <c r="M242" s="103" t="n">
        <v>2.3075</v>
      </c>
      <c r="N242" s="178" t="n">
        <v>2.405</v>
      </c>
      <c r="O242" s="103" t="n">
        <v>2.42</v>
      </c>
      <c r="P242" s="103" t="n">
        <v>2.475</v>
      </c>
      <c r="Q242" s="103" t="n">
        <v>2.475</v>
      </c>
      <c r="R242" s="103" t="n">
        <v>1.225</v>
      </c>
      <c r="S242" s="103" t="n">
        <v>1.565</v>
      </c>
      <c r="T242" s="103" t="n">
        <v>1.56</v>
      </c>
      <c r="U242" t="n">
        <v>0.01125</v>
      </c>
      <c r="V242" s="1456" t="n">
        <v>98.89259199999999</v>
      </c>
      <c r="W242" s="103" t="n">
        <v>122.25</v>
      </c>
      <c r="X242" s="103" t="n">
        <v>156.5</v>
      </c>
      <c r="Y242" s="103" t="n">
        <v>155.5</v>
      </c>
      <c r="Z242" s="103" t="n">
        <v>140</v>
      </c>
    </row>
    <row r="243">
      <c r="A243" s="1112" t="n">
        <v>44621</v>
      </c>
      <c r="B243" t="n">
        <v>245</v>
      </c>
      <c r="C243" t="n">
        <v>1078.25</v>
      </c>
      <c r="D243" t="n">
        <v>2.5225</v>
      </c>
      <c r="E243" s="192" t="n">
        <v>3495</v>
      </c>
      <c r="F243" s="192" t="n">
        <v>585</v>
      </c>
      <c r="G243" s="192" t="n">
        <v>3390</v>
      </c>
      <c r="H243" s="192" t="n">
        <v>653</v>
      </c>
      <c r="I243" s="192" t="n"/>
      <c r="J243" s="192" t="n">
        <v>615</v>
      </c>
      <c r="K243" s="192" t="n">
        <v>16.75</v>
      </c>
      <c r="L243" s="103" t="n">
        <v>2.4485</v>
      </c>
      <c r="M243" s="103" t="n">
        <v>2.45</v>
      </c>
      <c r="N243" t="n">
        <v>2.5125</v>
      </c>
      <c r="O243" s="103" t="n">
        <v>2.53</v>
      </c>
      <c r="P243" s="103" t="n">
        <v>2.55</v>
      </c>
      <c r="Q243" s="103" t="n">
        <v>2.545</v>
      </c>
      <c r="R243" s="103" t="n">
        <v>1.27</v>
      </c>
      <c r="S243" s="103" t="n">
        <v>1.645</v>
      </c>
      <c r="T243" s="103" t="n">
        <v>1.64</v>
      </c>
      <c r="U243" t="n">
        <v>0.011165</v>
      </c>
      <c r="V243" s="1456" t="n">
        <v>98.89259199999999</v>
      </c>
      <c r="W243" s="103" t="n">
        <v>127.75</v>
      </c>
      <c r="X243" s="103" t="n">
        <v>166</v>
      </c>
      <c r="Y243" s="103" t="n">
        <v>165</v>
      </c>
      <c r="Z243" t="n">
        <v>139</v>
      </c>
    </row>
    <row r="244">
      <c r="A244" s="1112" t="n">
        <v>44622</v>
      </c>
      <c r="B244" t="n">
        <v>246.7</v>
      </c>
      <c r="C244" t="n">
        <v>1165</v>
      </c>
      <c r="D244" t="n">
        <v>2.5375</v>
      </c>
      <c r="E244" s="192" t="n">
        <v>3495</v>
      </c>
      <c r="F244" s="192" t="n">
        <v>585</v>
      </c>
      <c r="G244" s="192" t="n">
        <v>3390</v>
      </c>
      <c r="H244" s="192" t="n">
        <v>653</v>
      </c>
      <c r="I244" s="192" t="n"/>
      <c r="J244" s="192" t="n">
        <v>615</v>
      </c>
      <c r="K244" s="192" t="n">
        <v>16.75</v>
      </c>
      <c r="L244" s="103" t="n">
        <v>2.501</v>
      </c>
      <c r="M244" s="103" t="n">
        <v>2.52</v>
      </c>
      <c r="N244" s="178" t="n">
        <v>2.535</v>
      </c>
      <c r="O244" s="103" t="n">
        <v>2.5775</v>
      </c>
      <c r="P244" s="103" t="n">
        <v>2.57</v>
      </c>
      <c r="Q244" s="103" t="n">
        <v>2.6</v>
      </c>
      <c r="R244" s="103" t="n">
        <v>1.23</v>
      </c>
      <c r="S244" s="103" t="n">
        <v>1.57</v>
      </c>
      <c r="T244" s="103" t="n">
        <v>1.565</v>
      </c>
      <c r="U244" t="n">
        <v>0.01113</v>
      </c>
      <c r="V244" s="1455" t="n">
        <v>100.338377</v>
      </c>
      <c r="W244" s="103" t="n">
        <v>121.25</v>
      </c>
      <c r="X244" s="103" t="n">
        <v>156</v>
      </c>
      <c r="Y244" s="103" t="n">
        <v>155</v>
      </c>
      <c r="Z244" t="n">
        <v>135</v>
      </c>
    </row>
    <row r="245">
      <c r="A245" s="1112" t="n">
        <v>44623</v>
      </c>
      <c r="B245" t="n">
        <v>254</v>
      </c>
      <c r="C245" t="n">
        <v>1212.25</v>
      </c>
      <c r="D245" t="n">
        <v>2.62</v>
      </c>
      <c r="E245" s="178" t="n">
        <v>3515</v>
      </c>
      <c r="F245" s="178" t="n">
        <v>603</v>
      </c>
      <c r="G245" s="178" t="n">
        <v>3410</v>
      </c>
      <c r="H245" s="178" t="n">
        <v>673</v>
      </c>
      <c r="I245" s="178" t="n"/>
      <c r="J245" s="178" t="n">
        <v>633</v>
      </c>
      <c r="K245" s="178" t="n">
        <v>17.25</v>
      </c>
      <c r="L245" s="103" t="n">
        <v>2.55625</v>
      </c>
      <c r="M245" s="103" t="n">
        <v>2.5475</v>
      </c>
      <c r="N245" s="178" t="n">
        <v>2.605</v>
      </c>
      <c r="O245" s="103" t="n">
        <v>2.64</v>
      </c>
      <c r="P245" s="103" t="n">
        <v>2.665</v>
      </c>
      <c r="Q245" s="103" t="n">
        <v>2.67</v>
      </c>
      <c r="R245" s="103" t="n">
        <v>1.185</v>
      </c>
      <c r="S245" s="103" t="n">
        <v>1.525</v>
      </c>
      <c r="T245" s="103" t="n">
        <v>1.52</v>
      </c>
      <c r="U245" t="n">
        <v>0.01092</v>
      </c>
      <c r="V245" s="1455" t="n">
        <v>101.344747</v>
      </c>
      <c r="W245" s="103" t="n">
        <v>121</v>
      </c>
      <c r="X245" s="103" t="n">
        <v>155</v>
      </c>
      <c r="Y245" s="103" t="n">
        <v>154</v>
      </c>
      <c r="Z245" t="n">
        <v>133</v>
      </c>
    </row>
    <row r="246">
      <c r="A246" s="1112" t="n">
        <v>44624</v>
      </c>
      <c r="B246" t="n">
        <v>257.1</v>
      </c>
      <c r="C246" t="n">
        <v>1268</v>
      </c>
      <c r="D246" t="n">
        <v>2.655</v>
      </c>
      <c r="E246" s="178" t="n">
        <v>3550</v>
      </c>
      <c r="F246" s="178" t="n">
        <v>602</v>
      </c>
      <c r="G246" s="178" t="n">
        <v>3445</v>
      </c>
      <c r="H246" s="178" t="n">
        <v>673</v>
      </c>
      <c r="I246" s="178" t="n">
        <v>3530</v>
      </c>
      <c r="J246" s="178" t="n">
        <v>632</v>
      </c>
      <c r="K246" s="178" t="n">
        <v>17.22</v>
      </c>
      <c r="L246" s="103" t="n">
        <v>2.58</v>
      </c>
      <c r="M246" s="103" t="n">
        <v>2.58</v>
      </c>
      <c r="N246" s="178" t="n">
        <v>2.655</v>
      </c>
      <c r="O246" s="103" t="n">
        <v>2.67</v>
      </c>
      <c r="P246" s="103" t="n">
        <v>2.745</v>
      </c>
      <c r="Q246" s="103" t="n">
        <v>2.75</v>
      </c>
      <c r="R246" s="103" t="n">
        <v>1.15</v>
      </c>
      <c r="S246" s="103" t="n">
        <v>1.435</v>
      </c>
      <c r="T246" s="103" t="n">
        <v>1.43</v>
      </c>
      <c r="U246" t="n">
        <v>0.01084</v>
      </c>
      <c r="V246" s="1455" t="n">
        <v>100.277397</v>
      </c>
      <c r="W246" s="103" t="n">
        <v>114.75</v>
      </c>
      <c r="X246" s="103" t="n">
        <v>140.5</v>
      </c>
      <c r="Y246" s="103" t="n">
        <v>138.5</v>
      </c>
      <c r="Z246" t="n">
        <v>133</v>
      </c>
    </row>
    <row r="247">
      <c r="A247" s="1112" t="n">
        <v>44627</v>
      </c>
      <c r="B247" t="n">
        <v>255</v>
      </c>
      <c r="C247" t="n">
        <v>1282.25</v>
      </c>
      <c r="D247" t="n">
        <v>2.635</v>
      </c>
      <c r="E247" s="178" t="n">
        <v>3650</v>
      </c>
      <c r="F247" s="178" t="n">
        <v>619</v>
      </c>
      <c r="G247" s="178" t="n">
        <v>3500</v>
      </c>
      <c r="H247" s="178" t="n">
        <v>683</v>
      </c>
      <c r="I247" s="178" t="n"/>
      <c r="J247" s="178" t="n">
        <v>649</v>
      </c>
      <c r="K247" s="178" t="n">
        <v>17.69</v>
      </c>
      <c r="L247" s="103" t="n">
        <v>2.555</v>
      </c>
      <c r="M247" s="103" t="n">
        <v>2.5525</v>
      </c>
      <c r="N247" s="178" t="n">
        <v>2.62</v>
      </c>
      <c r="O247" s="103" t="n">
        <v>2.6375</v>
      </c>
      <c r="P247" s="103" t="n">
        <v>2.695</v>
      </c>
      <c r="Q247" s="103" t="n">
        <v>2.71</v>
      </c>
      <c r="R247" s="103" t="n">
        <v>1.0925</v>
      </c>
      <c r="S247" s="103" t="n">
        <v>1.35</v>
      </c>
      <c r="T247" s="103" t="n">
        <v>1.345</v>
      </c>
      <c r="U247" t="n">
        <v>0.01076</v>
      </c>
      <c r="V247" t="n">
        <v>100.159392</v>
      </c>
      <c r="W247" s="103" t="n">
        <v>106.25</v>
      </c>
      <c r="X247" s="103" t="n">
        <v>134</v>
      </c>
      <c r="Y247" s="103" t="n">
        <v>133</v>
      </c>
      <c r="Z247" t="n">
        <v>133</v>
      </c>
    </row>
    <row r="248">
      <c r="A248" s="1112" t="n">
        <v>44628</v>
      </c>
      <c r="B248" t="n">
        <v>253.6</v>
      </c>
      <c r="C248" s="178" t="n">
        <v>1259.25</v>
      </c>
      <c r="D248" t="n">
        <v>2.615</v>
      </c>
      <c r="E248" s="178" t="n">
        <v>3750</v>
      </c>
      <c r="F248" s="178" t="n">
        <v>638</v>
      </c>
      <c r="G248" s="178" t="n">
        <v>3600</v>
      </c>
      <c r="H248" s="178" t="n">
        <v>705</v>
      </c>
      <c r="I248" s="178" t="n"/>
      <c r="J248" s="178" t="n">
        <v>668</v>
      </c>
      <c r="K248" s="178" t="n">
        <v>18.23</v>
      </c>
      <c r="L248" s="103" t="n">
        <v>2.54875</v>
      </c>
      <c r="M248" s="103" t="n">
        <v>2.55</v>
      </c>
      <c r="N248" s="178" t="n">
        <v>2.63</v>
      </c>
      <c r="O248" s="103" t="n">
        <v>2.63375</v>
      </c>
      <c r="P248" s="103" t="n">
        <v>2.7</v>
      </c>
      <c r="Q248" s="103" t="n">
        <v>2.715</v>
      </c>
      <c r="R248" s="103" t="n">
        <v>0.98</v>
      </c>
      <c r="S248" s="103" t="n">
        <v>1.255</v>
      </c>
      <c r="T248" s="103" t="n">
        <v>1.25</v>
      </c>
      <c r="U248" t="n">
        <v>0.010555</v>
      </c>
      <c r="V248" t="n">
        <v>98.667489</v>
      </c>
      <c r="W248" s="103" t="n">
        <v>100</v>
      </c>
      <c r="X248" s="103" t="n">
        <v>125.25</v>
      </c>
      <c r="Y248" s="103" t="n">
        <v>124.25</v>
      </c>
      <c r="Z248" s="103" t="n">
        <v>133</v>
      </c>
    </row>
    <row r="249">
      <c r="A249" s="1112" t="n">
        <v>44629</v>
      </c>
      <c r="B249" t="n">
        <v>246.75</v>
      </c>
      <c r="C249" t="n">
        <v>1239.75</v>
      </c>
      <c r="D249" t="n">
        <v>2.5375</v>
      </c>
      <c r="E249" s="178" t="n">
        <v>3800</v>
      </c>
      <c r="F249" s="178" t="n">
        <v>652</v>
      </c>
      <c r="G249" s="178" t="n">
        <v>3650</v>
      </c>
      <c r="H249" s="178" t="n">
        <v>721</v>
      </c>
      <c r="I249" s="178" t="n"/>
      <c r="J249" s="178" t="n">
        <v>682</v>
      </c>
      <c r="K249" s="178" t="n">
        <v>18.63</v>
      </c>
      <c r="L249" s="103" t="n">
        <v>2.4825</v>
      </c>
      <c r="M249" s="103" t="n">
        <v>2.495</v>
      </c>
      <c r="N249" s="178" t="n">
        <v>2.57</v>
      </c>
      <c r="O249" s="103" t="n">
        <v>2.5625</v>
      </c>
      <c r="P249" s="103" t="n">
        <v>2.6125</v>
      </c>
      <c r="Q249" s="103" t="n">
        <v>2.635</v>
      </c>
      <c r="R249" s="103" t="n">
        <v>1.1</v>
      </c>
      <c r="S249" s="103" t="n">
        <v>1.35</v>
      </c>
      <c r="T249" s="103" t="n">
        <v>1.345</v>
      </c>
      <c r="U249" t="n">
        <v>0.0107</v>
      </c>
      <c r="V249" t="n">
        <v>98.09263799999999</v>
      </c>
      <c r="W249" s="103" t="n">
        <v>112.5</v>
      </c>
      <c r="X249" s="103" t="n">
        <v>136.5</v>
      </c>
      <c r="Y249" s="103" t="n">
        <v>135.5</v>
      </c>
      <c r="Z249" t="n">
        <v>130</v>
      </c>
    </row>
    <row r="250">
      <c r="A250" s="1112" t="n">
        <v>44630</v>
      </c>
      <c r="B250" t="n">
        <v>249.75</v>
      </c>
      <c r="C250" t="n">
        <v>1179.75</v>
      </c>
      <c r="D250" t="n">
        <v>2.565</v>
      </c>
      <c r="E250" s="178" t="n">
        <v>3995</v>
      </c>
      <c r="F250" s="178" t="n">
        <v>684</v>
      </c>
      <c r="G250" s="178" t="n">
        <v>3895</v>
      </c>
      <c r="H250" s="178" t="n">
        <v>768</v>
      </c>
      <c r="I250" s="178" t="n"/>
      <c r="J250" s="178" t="n">
        <v>714</v>
      </c>
      <c r="K250" s="178" t="n">
        <v>19.53</v>
      </c>
      <c r="L250" s="103" t="n">
        <v>2.495</v>
      </c>
      <c r="M250" s="103" t="n">
        <v>2.49</v>
      </c>
      <c r="N250" s="178" t="n">
        <v>2.59</v>
      </c>
      <c r="O250" s="103" t="n">
        <v>2.58</v>
      </c>
      <c r="P250" s="103" t="n">
        <v>2.625</v>
      </c>
      <c r="Q250" s="103" t="n">
        <v>2.655</v>
      </c>
      <c r="R250" s="103" t="n">
        <v>1.15</v>
      </c>
      <c r="S250" s="103" t="n">
        <v>1.43</v>
      </c>
      <c r="T250" s="103" t="n">
        <v>1.425</v>
      </c>
      <c r="U250" t="n">
        <v>0.010595</v>
      </c>
      <c r="V250" s="178" t="n">
        <v>98.772381</v>
      </c>
      <c r="W250" s="103" t="n">
        <v>115.75</v>
      </c>
      <c r="X250" s="103" t="n">
        <v>147.5</v>
      </c>
      <c r="Y250" s="103" t="n">
        <v>146.5</v>
      </c>
      <c r="Z250" t="n">
        <v>130</v>
      </c>
    </row>
    <row r="251">
      <c r="A251" s="1112" t="n">
        <v>44631</v>
      </c>
      <c r="B251" t="n">
        <v>252</v>
      </c>
      <c r="C251" t="n">
        <v>1155</v>
      </c>
      <c r="D251" t="n">
        <v>2.585</v>
      </c>
      <c r="E251" s="178" t="n">
        <v>4030</v>
      </c>
      <c r="F251" s="178" t="n">
        <v>686</v>
      </c>
      <c r="G251" s="178" t="n">
        <v>3960</v>
      </c>
      <c r="H251" s="178" t="n">
        <v>770</v>
      </c>
      <c r="I251" s="178" t="n">
        <v>4045</v>
      </c>
      <c r="J251" s="178" t="n">
        <v>716</v>
      </c>
      <c r="K251" s="178" t="n">
        <v>19.56</v>
      </c>
      <c r="L251" s="103" t="n">
        <v>2.5075</v>
      </c>
      <c r="M251" s="103" t="n">
        <v>2.5</v>
      </c>
      <c r="N251" s="178" t="n">
        <v>2.585</v>
      </c>
      <c r="O251" s="103" t="n">
        <v>2.595</v>
      </c>
      <c r="P251" s="103" t="n">
        <v>2.6225</v>
      </c>
      <c r="Q251" s="103" t="n">
        <v>2.665</v>
      </c>
      <c r="R251" s="103" t="n">
        <v>1.1375</v>
      </c>
      <c r="S251" s="103" t="n">
        <v>1.44</v>
      </c>
      <c r="T251" s="103" t="n">
        <v>1.435</v>
      </c>
      <c r="U251" t="n">
        <v>0.010515</v>
      </c>
      <c r="V251" s="178" t="n">
        <v>98.087536</v>
      </c>
      <c r="W251" s="103" t="n">
        <v>112.25</v>
      </c>
      <c r="X251" s="103" t="n">
        <v>147.5</v>
      </c>
      <c r="Y251" s="103" t="n">
        <v>146.5</v>
      </c>
      <c r="Z251" s="103" t="n">
        <v>130</v>
      </c>
    </row>
    <row r="252">
      <c r="A252" s="1112" t="n">
        <v>44634</v>
      </c>
      <c r="B252" t="n">
        <v>247.5</v>
      </c>
      <c r="C252" t="n">
        <v>1143.25</v>
      </c>
      <c r="D252" t="n">
        <v>2.535</v>
      </c>
      <c r="E252" s="178" t="n">
        <v>4080</v>
      </c>
      <c r="F252" s="178" t="n">
        <v>684</v>
      </c>
      <c r="G252" s="178" t="n">
        <v>3980</v>
      </c>
      <c r="H252" s="178" t="n">
        <v>768</v>
      </c>
      <c r="I252" s="178" t="n"/>
      <c r="J252" s="178" t="n">
        <v>714</v>
      </c>
      <c r="K252" s="178" t="n">
        <v>19.51</v>
      </c>
      <c r="L252" s="103" t="n">
        <v>2.475</v>
      </c>
      <c r="M252" s="103" t="n">
        <v>2.49</v>
      </c>
      <c r="N252" s="178" t="n">
        <v>2.575</v>
      </c>
      <c r="O252" s="103" t="n">
        <v>2.57</v>
      </c>
      <c r="P252" s="103" t="n">
        <v>2.595</v>
      </c>
      <c r="Q252" s="103" t="n">
        <v>2.65</v>
      </c>
      <c r="R252" s="103" t="n">
        <v>1.11</v>
      </c>
      <c r="S252" s="103" t="n">
        <v>1.465</v>
      </c>
      <c r="T252" s="103" t="n">
        <v>1.46</v>
      </c>
      <c r="U252" t="n">
        <v>0.01041</v>
      </c>
      <c r="V252" s="178" t="n">
        <v>98.07383799999999</v>
      </c>
      <c r="W252" s="103" t="n">
        <v>111.25</v>
      </c>
      <c r="X252" s="103" t="n">
        <v>147</v>
      </c>
      <c r="Y252" s="103" t="n">
        <v>146</v>
      </c>
      <c r="Z252" t="n">
        <v>130</v>
      </c>
    </row>
    <row r="253">
      <c r="A253" s="1112" t="n">
        <v>44635</v>
      </c>
      <c r="B253" t="n">
        <v>246.3</v>
      </c>
      <c r="C253" t="n">
        <v>1085.75</v>
      </c>
      <c r="D253" t="n">
        <v>2.525</v>
      </c>
      <c r="E253" s="178" t="n">
        <v>3980</v>
      </c>
      <c r="F253" s="178" t="n">
        <v>663</v>
      </c>
      <c r="G253" s="178" t="n">
        <v>3750</v>
      </c>
      <c r="H253" s="178" t="n">
        <v>719</v>
      </c>
      <c r="I253" s="178" t="n"/>
      <c r="J253" s="178" t="n">
        <v>693</v>
      </c>
      <c r="K253" s="178" t="n">
        <v>18.92</v>
      </c>
      <c r="L253" s="103" t="n">
        <v>2.4625</v>
      </c>
      <c r="M253" s="103" t="n">
        <v>2.46</v>
      </c>
      <c r="N253" s="178" t="n">
        <v>2.5375</v>
      </c>
      <c r="O253" s="103" t="n">
        <v>2.555</v>
      </c>
      <c r="P253" s="103" t="n">
        <v>2.585</v>
      </c>
      <c r="Q253" s="103" t="n">
        <v>2.655</v>
      </c>
      <c r="R253" s="103" t="n">
        <v>1.15</v>
      </c>
      <c r="S253" s="103" t="n">
        <v>1.53</v>
      </c>
      <c r="T253" s="103" t="n">
        <v>1.525</v>
      </c>
      <c r="U253" t="n">
        <v>0.01027</v>
      </c>
      <c r="V253" s="178" t="n">
        <v>98.022347</v>
      </c>
      <c r="W253" s="103" t="n">
        <v>115.25</v>
      </c>
      <c r="X253" s="103" t="n">
        <v>153.5</v>
      </c>
      <c r="Y253" s="103" t="n">
        <v>152.5</v>
      </c>
      <c r="Z253" t="n">
        <v>126</v>
      </c>
    </row>
    <row r="254">
      <c r="A254" s="1112" t="n">
        <v>44636</v>
      </c>
      <c r="B254" t="n">
        <v>238.95</v>
      </c>
      <c r="C254" t="n">
        <v>1077.5</v>
      </c>
      <c r="D254" t="n">
        <v>2.435</v>
      </c>
      <c r="E254" s="178" t="n">
        <v>3980</v>
      </c>
      <c r="F254" s="178" t="n">
        <v>666</v>
      </c>
      <c r="G254" s="178" t="n">
        <v>3750</v>
      </c>
      <c r="H254" s="178" t="n">
        <v>722</v>
      </c>
      <c r="I254" s="178" t="n"/>
      <c r="J254" s="178" t="n">
        <v>696</v>
      </c>
      <c r="K254" s="178" t="n">
        <v>19.01</v>
      </c>
      <c r="L254" s="103" t="n">
        <v>2.38625</v>
      </c>
      <c r="M254" s="103" t="n">
        <v>2.4225</v>
      </c>
      <c r="N254" s="178" t="n">
        <v>2.43</v>
      </c>
      <c r="O254" s="103" t="n">
        <v>2.48</v>
      </c>
      <c r="P254" s="103" t="n">
        <v>2.525</v>
      </c>
      <c r="Q254" s="103" t="n">
        <v>2.605</v>
      </c>
      <c r="R254" s="103" t="n">
        <v>1.15</v>
      </c>
      <c r="S254" s="103" t="n">
        <v>1.54</v>
      </c>
      <c r="T254" s="103" t="n">
        <v>1.535</v>
      </c>
      <c r="U254" t="n">
        <v>0.01019</v>
      </c>
      <c r="V254" s="178" t="n">
        <v>98.26146</v>
      </c>
      <c r="W254" s="103" t="n">
        <v>114.5</v>
      </c>
      <c r="X254" s="103" t="n">
        <v>154</v>
      </c>
      <c r="Y254" s="103" t="n">
        <v>153</v>
      </c>
      <c r="Z254" t="n">
        <v>125.5</v>
      </c>
    </row>
    <row r="255">
      <c r="A255" s="1112" t="n">
        <v>44637</v>
      </c>
      <c r="B255" t="n">
        <v>243.85</v>
      </c>
      <c r="C255" t="n">
        <v>1122</v>
      </c>
      <c r="D255" t="n">
        <v>2.505</v>
      </c>
      <c r="E255" s="178" t="n">
        <v>3945</v>
      </c>
      <c r="F255" s="178" t="n">
        <v>673</v>
      </c>
      <c r="G255" s="178" t="n">
        <v>3750</v>
      </c>
      <c r="H255" s="178" t="n">
        <v>737</v>
      </c>
      <c r="I255" s="178" t="n"/>
      <c r="J255" s="178" t="n">
        <v>703</v>
      </c>
      <c r="K255" s="178" t="n">
        <v>19.21</v>
      </c>
      <c r="L255" s="103" t="n">
        <v>2.435</v>
      </c>
      <c r="M255" s="103" t="n">
        <v>2.45</v>
      </c>
      <c r="N255" s="178" t="n">
        <v>2.47</v>
      </c>
      <c r="O255" s="103" t="n">
        <v>2.53</v>
      </c>
      <c r="P255" s="103" t="n">
        <v>2.585</v>
      </c>
      <c r="Q255" s="103" t="n">
        <v>2.655</v>
      </c>
      <c r="R255" s="103" t="n">
        <v>1.13</v>
      </c>
      <c r="S255" s="103" t="n">
        <v>1.515</v>
      </c>
      <c r="T255" s="103" t="n">
        <v>1.51</v>
      </c>
      <c r="U255" t="n">
        <v>0.010025</v>
      </c>
      <c r="V255" s="1457" t="n">
        <v>98.58524300000001</v>
      </c>
      <c r="W255" s="103" t="n">
        <v>112.5</v>
      </c>
      <c r="X255" s="103" t="n">
        <v>150.5</v>
      </c>
      <c r="Y255" s="103" t="n">
        <v>149.5</v>
      </c>
      <c r="Z255" t="n">
        <v>121</v>
      </c>
    </row>
    <row r="256">
      <c r="A256" s="1112" t="n">
        <v>44638</v>
      </c>
      <c r="B256" t="n">
        <v>244</v>
      </c>
      <c r="C256" t="n">
        <v>1132.25</v>
      </c>
      <c r="D256" t="n">
        <v>2.5</v>
      </c>
      <c r="E256" s="178" t="n">
        <v>3950</v>
      </c>
      <c r="F256" s="178" t="n">
        <v>678</v>
      </c>
      <c r="G256" s="178" t="n">
        <v>3755</v>
      </c>
      <c r="H256" s="178" t="n">
        <v>742</v>
      </c>
      <c r="I256" s="178" t="n">
        <v>3900</v>
      </c>
      <c r="J256" s="178" t="n">
        <v>708</v>
      </c>
      <c r="K256" s="178" t="n">
        <v>19.34</v>
      </c>
      <c r="L256" s="103" t="n">
        <v>2.4375</v>
      </c>
      <c r="M256" s="103" t="n">
        <v>2.425</v>
      </c>
      <c r="N256" s="178" t="n">
        <v>2.46</v>
      </c>
      <c r="O256" s="103" t="n">
        <v>2.54</v>
      </c>
      <c r="P256" s="103" t="n">
        <v>2.5725</v>
      </c>
      <c r="Q256" s="103" t="n">
        <v>2.645</v>
      </c>
      <c r="R256" s="103" t="n">
        <v>1.115</v>
      </c>
      <c r="S256" s="103" t="n">
        <v>1.485</v>
      </c>
      <c r="T256" s="103" t="n">
        <v>1.48</v>
      </c>
      <c r="U256" t="n">
        <v>0.00966</v>
      </c>
      <c r="V256" s="1455" t="n">
        <v>98.895099</v>
      </c>
      <c r="W256" s="103" t="n">
        <v>113</v>
      </c>
      <c r="X256" s="103" t="n">
        <v>149.5</v>
      </c>
      <c r="Y256" s="103" t="n">
        <v>148.5</v>
      </c>
      <c r="Z256" t="n">
        <v>121</v>
      </c>
    </row>
    <row r="257">
      <c r="A257" s="1112" t="n">
        <v>44641</v>
      </c>
      <c r="B257" t="n">
        <v>248.1</v>
      </c>
      <c r="C257" t="n">
        <v>1130</v>
      </c>
      <c r="D257" t="n">
        <v>2.54</v>
      </c>
      <c r="E257" s="178" t="n">
        <v>3950</v>
      </c>
      <c r="F257" s="178" t="n">
        <v>685</v>
      </c>
      <c r="G257" s="178" t="n">
        <v>3755</v>
      </c>
      <c r="H257" s="178" t="n">
        <v>715</v>
      </c>
      <c r="I257" s="178" t="n"/>
      <c r="J257" s="178" t="n">
        <v>715</v>
      </c>
      <c r="K257" s="178" t="n">
        <v>19.54</v>
      </c>
      <c r="L257" s="103" t="n">
        <v>2.4775</v>
      </c>
      <c r="M257" s="103" t="n">
        <v>2.5</v>
      </c>
      <c r="N257" s="178" t="n">
        <v>2.525</v>
      </c>
      <c r="O257" s="103" t="n">
        <v>2.565</v>
      </c>
      <c r="P257" s="103" t="n">
        <v>2.625</v>
      </c>
      <c r="Q257" s="103" t="n">
        <v>2.7025</v>
      </c>
      <c r="R257" s="103" t="n">
        <v>1.14</v>
      </c>
      <c r="S257" s="103" t="n">
        <v>1.4875</v>
      </c>
      <c r="T257" s="103" t="n">
        <v>1.4825</v>
      </c>
      <c r="U257" t="n">
        <v>0.0097</v>
      </c>
      <c r="V257" s="1455" t="n">
        <v>99.852204</v>
      </c>
      <c r="W257" s="103" t="n">
        <v>113</v>
      </c>
      <c r="X257" s="103" t="n">
        <v>149.5</v>
      </c>
      <c r="Y257" s="103" t="n">
        <v>148.5</v>
      </c>
      <c r="Z257" t="n">
        <v>119</v>
      </c>
    </row>
    <row r="258">
      <c r="A258" s="1112" t="n">
        <v>44642</v>
      </c>
      <c r="B258" t="n">
        <v>248.1</v>
      </c>
      <c r="C258" t="n">
        <v>1111.75</v>
      </c>
      <c r="D258" t="n">
        <v>2.545</v>
      </c>
      <c r="E258" s="178" t="n">
        <v>3950</v>
      </c>
      <c r="F258" s="178" t="n">
        <v>690</v>
      </c>
      <c r="G258" s="178" t="n">
        <v>3755</v>
      </c>
      <c r="H258" s="178" t="n">
        <v>755</v>
      </c>
      <c r="J258" s="178" t="n">
        <v>720</v>
      </c>
      <c r="K258" s="178" t="n">
        <v>19.67</v>
      </c>
      <c r="L258" s="103" t="n">
        <v>2.4805</v>
      </c>
      <c r="M258" s="103" t="n">
        <v>2.49</v>
      </c>
      <c r="N258" s="178" t="n">
        <v>2.53</v>
      </c>
      <c r="O258" s="103" t="n">
        <v>2.55</v>
      </c>
      <c r="P258" s="103" t="n">
        <v>2.585</v>
      </c>
      <c r="Q258" s="103" t="n">
        <v>2.6725</v>
      </c>
      <c r="R258" s="103" t="n">
        <v>1.14</v>
      </c>
      <c r="S258" s="103" t="n">
        <v>1.495</v>
      </c>
      <c r="T258" s="103" t="n">
        <v>1.49</v>
      </c>
      <c r="U258" t="n">
        <v>0.009560000000000001</v>
      </c>
      <c r="V258" s="1455" t="n">
        <v>99.031631</v>
      </c>
      <c r="W258" s="103" t="n">
        <v>113.75</v>
      </c>
      <c r="X258" s="103" t="n">
        <v>149.5</v>
      </c>
      <c r="Y258" s="103" t="n">
        <v>148.5</v>
      </c>
      <c r="Z258" t="n">
        <v>119</v>
      </c>
    </row>
    <row r="259">
      <c r="A259" s="1112" t="n">
        <v>44643</v>
      </c>
      <c r="B259" t="n">
        <v>247</v>
      </c>
      <c r="C259" t="n">
        <v>1050</v>
      </c>
      <c r="D259" t="n">
        <v>2.5275</v>
      </c>
      <c r="E259" s="178" t="n">
        <v>3900</v>
      </c>
      <c r="F259" s="178" t="n">
        <v>693</v>
      </c>
      <c r="G259" s="178" t="n">
        <v>3755</v>
      </c>
      <c r="H259" s="178" t="n">
        <v>768</v>
      </c>
      <c r="J259" s="178" t="n">
        <v>723</v>
      </c>
      <c r="K259" s="178" t="n">
        <v>19.77</v>
      </c>
      <c r="L259" s="103" t="n">
        <v>2.485</v>
      </c>
      <c r="M259" s="103" t="n">
        <v>2.48</v>
      </c>
      <c r="N259" s="178" t="n">
        <v>2.525</v>
      </c>
      <c r="O259" s="103" t="n">
        <v>2.565</v>
      </c>
      <c r="P259" s="103" t="n">
        <v>2.585</v>
      </c>
      <c r="Q259" s="103" t="n">
        <v>2.6625</v>
      </c>
      <c r="R259" s="103" t="n">
        <v>1.1575</v>
      </c>
      <c r="S259" s="103" t="n">
        <v>1.5</v>
      </c>
      <c r="T259" s="103" t="n">
        <v>1.495</v>
      </c>
      <c r="U259" t="n">
        <v>0.009375</v>
      </c>
      <c r="V259" s="1455" t="n">
        <v>98.528341</v>
      </c>
      <c r="W259" s="103" t="n">
        <v>115.75</v>
      </c>
      <c r="X259" s="103" t="n">
        <v>150</v>
      </c>
      <c r="Y259" s="103" t="n">
        <v>149</v>
      </c>
      <c r="Z259" t="n">
        <v>119</v>
      </c>
    </row>
    <row r="260">
      <c r="A260" s="1112" t="n">
        <v>44644</v>
      </c>
      <c r="B260" t="n">
        <v>247.1</v>
      </c>
      <c r="C260" t="n">
        <v>1050</v>
      </c>
      <c r="D260" t="n">
        <v>2.5175</v>
      </c>
      <c r="E260" s="178" t="n">
        <v>3950</v>
      </c>
      <c r="F260" s="178" t="n">
        <v>703</v>
      </c>
      <c r="G260" s="178" t="n">
        <v>3755</v>
      </c>
      <c r="H260" s="178" t="n">
        <v>769</v>
      </c>
      <c r="J260" s="178" t="n">
        <v>733</v>
      </c>
      <c r="K260" s="178" t="n">
        <v>20.05</v>
      </c>
      <c r="L260" s="103" t="n">
        <v>2.4675</v>
      </c>
      <c r="M260" s="103" t="n">
        <v>2.455</v>
      </c>
      <c r="N260" s="178" t="n">
        <v>2.515</v>
      </c>
      <c r="O260" s="103" t="n">
        <v>2.555</v>
      </c>
      <c r="P260" s="103" t="n">
        <v>2.59</v>
      </c>
      <c r="Q260" s="103" t="n">
        <v>2.6625</v>
      </c>
      <c r="R260" s="103" t="n">
        <v>1.155</v>
      </c>
      <c r="S260" s="103" t="n">
        <v>1.48</v>
      </c>
      <c r="T260" s="103" t="n">
        <v>1.475</v>
      </c>
      <c r="U260" t="n">
        <v>0.009129999999999999</v>
      </c>
      <c r="V260" s="1455" t="n">
        <v>98.27812299999999</v>
      </c>
      <c r="W260" s="103" t="n">
        <v>115.25</v>
      </c>
      <c r="X260" s="103" t="n">
        <v>148</v>
      </c>
      <c r="Y260" s="103" t="n">
        <v>147</v>
      </c>
      <c r="Z260" t="n">
        <v>112</v>
      </c>
    </row>
    <row r="261">
      <c r="A261" s="1112" t="n">
        <v>44645</v>
      </c>
      <c r="B261" t="n">
        <v>249</v>
      </c>
      <c r="C261" t="n">
        <v>1103.25</v>
      </c>
      <c r="D261" s="28" t="n">
        <v>2.575</v>
      </c>
      <c r="E261" s="178" t="n">
        <v>4000</v>
      </c>
      <c r="F261" s="178" t="n">
        <v>722</v>
      </c>
      <c r="G261" s="178" t="n">
        <v>3805</v>
      </c>
      <c r="H261" s="178" t="n">
        <v>791</v>
      </c>
      <c r="I261" s="178" t="n">
        <v>3945</v>
      </c>
      <c r="J261" s="178" t="n">
        <v>752</v>
      </c>
      <c r="K261" s="178" t="n">
        <v>20.59</v>
      </c>
      <c r="L261" s="103" t="n">
        <v>2.49</v>
      </c>
      <c r="M261" s="103" t="n">
        <v>2.49</v>
      </c>
      <c r="N261" s="178" t="n">
        <v>2.535</v>
      </c>
      <c r="O261" s="103" t="n">
        <v>2.585</v>
      </c>
      <c r="P261" s="103" t="n">
        <v>2.605</v>
      </c>
      <c r="Q261" s="103" t="n">
        <v>2.6825</v>
      </c>
      <c r="R261" s="103" t="n">
        <v>1.1575</v>
      </c>
      <c r="S261" s="103" t="n">
        <v>1.485</v>
      </c>
      <c r="T261" s="103" t="n">
        <v>1.48</v>
      </c>
      <c r="U261" t="n">
        <v>0.00958</v>
      </c>
      <c r="V261" s="1455" t="n">
        <v>97.897232</v>
      </c>
      <c r="W261" s="103" t="n">
        <v>116.25</v>
      </c>
      <c r="X261" s="103" t="n">
        <v>148.5</v>
      </c>
      <c r="Y261" s="103" t="n">
        <v>147.5</v>
      </c>
      <c r="Z261" t="n">
        <v>119</v>
      </c>
    </row>
    <row r="262">
      <c r="A262" s="1112" t="n">
        <v>44648</v>
      </c>
      <c r="B262" t="n">
        <v>245</v>
      </c>
      <c r="C262" t="n">
        <v>1130</v>
      </c>
      <c r="D262" t="n">
        <v>2.53</v>
      </c>
      <c r="E262" s="178" t="n">
        <v>4080</v>
      </c>
      <c r="F262" s="178" t="n">
        <v>731</v>
      </c>
      <c r="G262" s="178" t="n">
        <v>3885</v>
      </c>
      <c r="H262" s="178" t="n">
        <v>802</v>
      </c>
      <c r="J262" s="178" t="n">
        <v>761</v>
      </c>
      <c r="K262" s="178" t="n">
        <v>20.84</v>
      </c>
      <c r="L262" s="103" t="n">
        <v>2.45</v>
      </c>
      <c r="M262" s="103" t="n">
        <v>2.455</v>
      </c>
      <c r="N262" s="178" t="n">
        <v>2.485</v>
      </c>
      <c r="O262" s="103" t="n">
        <v>2.55</v>
      </c>
      <c r="P262" s="103" t="n">
        <v>2.575</v>
      </c>
      <c r="Q262" s="103" t="n">
        <v>2.6225</v>
      </c>
      <c r="R262" s="103" t="n">
        <v>1.175</v>
      </c>
      <c r="S262" s="103" t="n">
        <v>1.49</v>
      </c>
      <c r="T262" s="103" t="n">
        <v>1.485</v>
      </c>
      <c r="U262" t="n">
        <v>0.009865000000000001</v>
      </c>
      <c r="V262" s="1455" t="n">
        <v>96.38274199999999</v>
      </c>
      <c r="W262" s="103" t="n">
        <v>117.25</v>
      </c>
      <c r="X262" s="103" t="n">
        <v>148.5</v>
      </c>
      <c r="Y262" s="103" t="n">
        <v>147.5</v>
      </c>
      <c r="Z262" t="n">
        <v>119</v>
      </c>
    </row>
    <row r="263">
      <c r="A263" s="1112" t="n">
        <v>44649</v>
      </c>
      <c r="B263" t="n">
        <v>238.3</v>
      </c>
      <c r="C263" t="n">
        <v>1087.75</v>
      </c>
      <c r="D263" t="n">
        <v>2.45</v>
      </c>
      <c r="E263" s="178" t="n">
        <v>4100</v>
      </c>
      <c r="F263" t="n">
        <v>739</v>
      </c>
      <c r="G263" s="178" t="n">
        <v>3950</v>
      </c>
      <c r="H263" s="178" t="n">
        <v>819</v>
      </c>
      <c r="J263" s="178" t="n">
        <v>769</v>
      </c>
      <c r="K263" s="178" t="n">
        <v>21.06</v>
      </c>
      <c r="L263" s="103" t="n">
        <v>2.3825</v>
      </c>
      <c r="M263" s="103" t="n">
        <v>2.385</v>
      </c>
      <c r="N263" s="178" t="n">
        <v>2.4475</v>
      </c>
      <c r="O263" s="103" t="n">
        <v>2.47</v>
      </c>
      <c r="P263" s="103" t="n">
        <v>2.52625</v>
      </c>
      <c r="Q263" s="103" t="n">
        <v>2.595</v>
      </c>
      <c r="R263" s="103" t="n">
        <v>1.155</v>
      </c>
      <c r="S263" s="103" t="n">
        <v>1.495</v>
      </c>
      <c r="T263" s="103" t="n">
        <v>1.49</v>
      </c>
      <c r="U263" t="n">
        <v>0.009905000000000001</v>
      </c>
      <c r="V263" s="1455" t="n">
        <v>95.355751</v>
      </c>
      <c r="W263" s="103" t="n">
        <v>116</v>
      </c>
      <c r="X263" s="103" t="n">
        <v>150</v>
      </c>
      <c r="Y263" s="103" t="n">
        <v>149</v>
      </c>
      <c r="Z263" t="n">
        <v>121</v>
      </c>
    </row>
    <row r="264">
      <c r="A264" s="1112" t="n">
        <v>44650</v>
      </c>
      <c r="B264" t="n">
        <v>235.1</v>
      </c>
      <c r="C264" t="n">
        <v>1115</v>
      </c>
      <c r="D264" t="n">
        <v>2.405</v>
      </c>
      <c r="E264" s="178" t="n">
        <v>4090</v>
      </c>
      <c r="F264" s="178" t="n">
        <v>736</v>
      </c>
      <c r="G264" s="178" t="n">
        <v>3940</v>
      </c>
      <c r="H264" s="178" t="n">
        <v>816</v>
      </c>
      <c r="J264" s="178" t="n">
        <v>766</v>
      </c>
      <c r="K264" s="178" t="n">
        <v>20.97</v>
      </c>
      <c r="L264" s="103" t="n">
        <v>2.3725</v>
      </c>
      <c r="M264" s="103" t="n">
        <v>2.3925</v>
      </c>
      <c r="N264" s="178" t="n">
        <v>2.415</v>
      </c>
      <c r="O264" s="103" t="n">
        <v>2.455</v>
      </c>
      <c r="P264" s="103" t="n">
        <v>2.555</v>
      </c>
      <c r="Q264" s="103" t="n">
        <v>2.67</v>
      </c>
      <c r="R264" s="103" t="n">
        <v>1.1575</v>
      </c>
      <c r="S264" s="103" t="n">
        <v>1.485</v>
      </c>
      <c r="T264" s="103" t="n">
        <v>1.48</v>
      </c>
      <c r="U264" t="n">
        <v>0.009860000000000001</v>
      </c>
      <c r="V264" s="1455" t="n">
        <v>92.625719</v>
      </c>
      <c r="W264" s="103" t="n">
        <v>115.75</v>
      </c>
      <c r="X264" s="103" t="n">
        <v>149.5</v>
      </c>
      <c r="Y264" s="103" t="n">
        <v>148.5</v>
      </c>
      <c r="Z264" t="n">
        <v>121</v>
      </c>
    </row>
    <row r="265">
      <c r="A265" s="1112" t="n">
        <v>44651</v>
      </c>
      <c r="B265" t="n">
        <v>238.6</v>
      </c>
      <c r="C265" t="n">
        <v>1114.5</v>
      </c>
      <c r="D265" t="n">
        <v>2.44</v>
      </c>
      <c r="E265" s="178" t="n">
        <v>4090</v>
      </c>
      <c r="F265" s="178" t="n">
        <v>740</v>
      </c>
      <c r="G265" s="178" t="n">
        <v>3950</v>
      </c>
      <c r="H265" s="178" t="n">
        <v>823</v>
      </c>
      <c r="J265" s="178" t="n">
        <v>770</v>
      </c>
      <c r="K265" s="178" t="n">
        <v>21.1</v>
      </c>
      <c r="L265" s="103" t="n">
        <v>2.3725</v>
      </c>
      <c r="M265" s="103" t="n">
        <v>2.44</v>
      </c>
      <c r="N265" s="178" t="n">
        <v>2.42625</v>
      </c>
      <c r="O265" s="103" t="n">
        <v>2.46</v>
      </c>
      <c r="P265" s="103" t="n">
        <v>2.585</v>
      </c>
      <c r="Q265" s="103" t="n">
        <v>2.695</v>
      </c>
      <c r="R265" s="103" t="n">
        <v>1.1375</v>
      </c>
      <c r="S265" s="103" t="n">
        <v>1.48</v>
      </c>
      <c r="T265" s="103" t="n">
        <v>1.475</v>
      </c>
      <c r="U265" t="n">
        <v>0.009945000000000001</v>
      </c>
      <c r="V265" s="1455" t="n">
        <v>92.55545499999999</v>
      </c>
      <c r="W265" s="103" t="n">
        <v>112.75</v>
      </c>
      <c r="X265" s="103" t="n">
        <v>148</v>
      </c>
      <c r="Y265" s="103" t="n">
        <v>147</v>
      </c>
      <c r="Z265" t="n">
        <v>121</v>
      </c>
    </row>
    <row r="266">
      <c r="A266" s="1112" t="n">
        <v>44652</v>
      </c>
      <c r="B266" t="n">
        <v>234.8</v>
      </c>
      <c r="C266" t="n">
        <v>1126</v>
      </c>
      <c r="D266" t="n">
        <v>2.4</v>
      </c>
      <c r="E266" s="178" t="n">
        <v>4095</v>
      </c>
      <c r="F266" s="178" t="n">
        <v>753</v>
      </c>
      <c r="G266" s="178" t="n">
        <v>3955</v>
      </c>
      <c r="H266" s="178" t="n">
        <v>837</v>
      </c>
      <c r="I266" s="178" t="n">
        <v>4150</v>
      </c>
      <c r="J266" s="178" t="n">
        <v>753</v>
      </c>
      <c r="K266" s="178" t="n">
        <v>21.45</v>
      </c>
      <c r="L266" s="103" t="n">
        <v>2.35375</v>
      </c>
      <c r="M266" s="103" t="n">
        <v>2.375</v>
      </c>
      <c r="N266" s="178" t="n">
        <v>2.43</v>
      </c>
      <c r="O266" s="103" t="n">
        <v>2.45</v>
      </c>
      <c r="P266" s="103" t="n">
        <v>2.5875</v>
      </c>
      <c r="Q266" s="103" t="n">
        <v>2.695</v>
      </c>
      <c r="R266" s="103" t="n">
        <v>1.1325</v>
      </c>
      <c r="S266" s="103" t="n">
        <v>1.4675</v>
      </c>
      <c r="T266" s="103" t="n">
        <v>1.4625</v>
      </c>
      <c r="U266" t="n">
        <v>0.009945000000000001</v>
      </c>
      <c r="V266" s="1455" t="n">
        <v>94.26050499999999</v>
      </c>
      <c r="W266" s="103" t="n">
        <v>113.75</v>
      </c>
      <c r="X266" s="103" t="n">
        <v>149.5</v>
      </c>
      <c r="Y266" s="103" t="n">
        <v>148.5</v>
      </c>
      <c r="Z266" t="n">
        <v>121</v>
      </c>
    </row>
    <row r="267">
      <c r="A267" s="1112" t="n">
        <v>44655</v>
      </c>
      <c r="B267" t="n">
        <v>235.5</v>
      </c>
      <c r="C267" t="n">
        <v>1164.75</v>
      </c>
      <c r="D267" t="n">
        <v>2.41</v>
      </c>
      <c r="E267" s="178" t="n">
        <v>4120</v>
      </c>
      <c r="F267" s="178" t="n">
        <v>766</v>
      </c>
      <c r="G267" s="178" t="n">
        <v>3950</v>
      </c>
      <c r="H267" s="178" t="n">
        <v>846</v>
      </c>
      <c r="J267" s="178" t="n">
        <v>796</v>
      </c>
      <c r="K267" s="178" t="n">
        <v>21.83</v>
      </c>
      <c r="L267" s="103" t="n">
        <v>2.358</v>
      </c>
      <c r="M267" s="103" t="n">
        <v>2.38</v>
      </c>
      <c r="N267" s="178" t="n">
        <v>2.41</v>
      </c>
      <c r="O267" s="103" t="n">
        <v>2.4475</v>
      </c>
      <c r="P267" s="103" t="n">
        <v>2.615</v>
      </c>
      <c r="Q267" s="103" t="n">
        <v>2.725</v>
      </c>
      <c r="R267" s="103" t="n">
        <v>1.1275</v>
      </c>
      <c r="S267" s="103" t="n">
        <v>1.495</v>
      </c>
      <c r="T267" s="103" t="n">
        <v>1.49</v>
      </c>
      <c r="U267" t="n">
        <v>0.009985000000000001</v>
      </c>
      <c r="V267" s="1455" t="n">
        <v>93.532596</v>
      </c>
      <c r="W267" s="103" t="n">
        <v>112.75</v>
      </c>
      <c r="X267" s="103" t="n">
        <v>149.5</v>
      </c>
      <c r="Y267" s="103" t="n">
        <v>148.5</v>
      </c>
      <c r="Z267" t="n">
        <v>122</v>
      </c>
    </row>
    <row r="268">
      <c r="A268" s="1112" t="n">
        <v>44656</v>
      </c>
      <c r="B268" t="n">
        <v>238.2</v>
      </c>
      <c r="C268" t="n">
        <v>1181.5</v>
      </c>
      <c r="D268" t="n">
        <v>2.44</v>
      </c>
      <c r="E268" s="178" t="n">
        <v>4145</v>
      </c>
      <c r="F268" s="178" t="n">
        <v>764</v>
      </c>
      <c r="G268" s="178" t="n">
        <v>3975</v>
      </c>
      <c r="H268" s="178" t="n">
        <v>843</v>
      </c>
      <c r="J268" s="178" t="n">
        <v>794</v>
      </c>
      <c r="K268" s="178" t="n">
        <v>21.76</v>
      </c>
      <c r="L268" s="103" t="n">
        <v>2.375</v>
      </c>
      <c r="M268" s="103" t="n">
        <v>2.37375</v>
      </c>
      <c r="N268" s="178" t="n">
        <v>2.445</v>
      </c>
      <c r="O268" s="103" t="n">
        <v>2.455</v>
      </c>
      <c r="P268" s="103" t="n">
        <v>2.5975</v>
      </c>
      <c r="Q268" s="103" t="n">
        <v>2.735</v>
      </c>
      <c r="R268" s="103" t="n">
        <v>1.14</v>
      </c>
      <c r="S268" s="103" t="n">
        <v>1.52</v>
      </c>
      <c r="T268" s="103" t="n">
        <v>1.515</v>
      </c>
      <c r="U268" t="n">
        <v>0.009985000000000001</v>
      </c>
      <c r="V268" s="1455" t="n">
        <v>93.281401</v>
      </c>
      <c r="W268" s="103" t="n">
        <v>113.75</v>
      </c>
      <c r="X268" s="103" t="n">
        <v>152.5</v>
      </c>
      <c r="Y268" s="103" t="n">
        <v>151.5</v>
      </c>
      <c r="Z268" t="n">
        <v>123</v>
      </c>
    </row>
    <row r="269">
      <c r="A269" s="1112" t="n">
        <v>44657</v>
      </c>
      <c r="B269" t="n">
        <v>240.3</v>
      </c>
      <c r="C269" t="n">
        <v>1186</v>
      </c>
      <c r="D269" t="n">
        <v>2.4625</v>
      </c>
      <c r="E269" s="178" t="n">
        <v>4245</v>
      </c>
      <c r="F269" s="178" t="n">
        <v>774</v>
      </c>
      <c r="G269" s="178" t="n">
        <v>4075</v>
      </c>
      <c r="H269" s="178" t="n">
        <v>856</v>
      </c>
      <c r="J269" s="178" t="n">
        <v>804</v>
      </c>
      <c r="K269" s="178" t="n">
        <v>22.05</v>
      </c>
      <c r="L269" s="103" t="n">
        <v>2.4015</v>
      </c>
      <c r="M269" s="103" t="n">
        <v>2.4</v>
      </c>
      <c r="N269" s="178" t="n">
        <v>2.46</v>
      </c>
      <c r="O269" s="103" t="n">
        <v>2.4775</v>
      </c>
      <c r="P269" s="103" t="n">
        <v>2.625</v>
      </c>
      <c r="Q269" s="103" t="n">
        <v>2.725</v>
      </c>
      <c r="R269" s="103" t="n">
        <v>1.1375</v>
      </c>
      <c r="S269" s="103" t="n">
        <v>1.525</v>
      </c>
      <c r="T269" s="103" t="n">
        <v>1.52</v>
      </c>
      <c r="U269" t="n">
        <v>0.009820000000000001</v>
      </c>
      <c r="V269" s="1455" t="n">
        <v>94.25523099999999</v>
      </c>
      <c r="W269" s="103" t="n">
        <v>113.5</v>
      </c>
      <c r="X269" s="103" t="n">
        <v>151.5</v>
      </c>
      <c r="Y269" s="103" t="n">
        <v>150.5</v>
      </c>
      <c r="Z269" t="n">
        <v>121</v>
      </c>
    </row>
    <row r="270">
      <c r="A270" s="1112" t="n">
        <v>44658</v>
      </c>
      <c r="B270" t="n">
        <v>245.4</v>
      </c>
      <c r="C270" t="n">
        <v>1153.75</v>
      </c>
      <c r="D270" t="n">
        <v>2.53</v>
      </c>
      <c r="E270" s="178" t="n">
        <v>4350</v>
      </c>
      <c r="F270" s="178" t="n">
        <v>785</v>
      </c>
      <c r="G270" s="178" t="n">
        <v>4180</v>
      </c>
      <c r="H270" s="178" t="n">
        <v>868</v>
      </c>
      <c r="I270" s="178" t="n"/>
      <c r="J270" s="178" t="n">
        <v>815</v>
      </c>
      <c r="K270" s="178" t="n">
        <v>22.35</v>
      </c>
      <c r="L270" s="103" t="n">
        <v>2.45375</v>
      </c>
      <c r="M270" s="103" t="n">
        <v>2.47</v>
      </c>
      <c r="N270" s="178" t="n">
        <v>2.48</v>
      </c>
      <c r="O270" s="103" t="n">
        <v>2.54</v>
      </c>
      <c r="P270" s="103" t="n">
        <v>2.65</v>
      </c>
      <c r="Q270" s="103" t="n">
        <v>2.75</v>
      </c>
      <c r="R270" s="103" t="n">
        <v>1.185</v>
      </c>
      <c r="S270" s="103" t="n">
        <v>1.585</v>
      </c>
      <c r="T270" s="103" t="n">
        <v>1.58</v>
      </c>
      <c r="U270" t="n">
        <v>0.0097</v>
      </c>
      <c r="V270" s="1455" t="n">
        <v>94.94151100000001</v>
      </c>
      <c r="W270" s="103" t="n">
        <v>122.5</v>
      </c>
      <c r="X270" s="103" t="n">
        <v>160.75</v>
      </c>
      <c r="Y270" s="103" t="n">
        <v>159.75</v>
      </c>
      <c r="Z270" t="n">
        <v>121</v>
      </c>
    </row>
    <row r="271">
      <c r="A271" s="1112" t="n">
        <v>44659</v>
      </c>
      <c r="B271" t="n">
        <v>248.6</v>
      </c>
      <c r="C271" t="n">
        <v>1152.5</v>
      </c>
      <c r="D271" t="n">
        <v>2.565</v>
      </c>
      <c r="E271" s="178" t="n">
        <v>4355</v>
      </c>
      <c r="F271" s="178" t="n">
        <v>792</v>
      </c>
      <c r="G271" s="178" t="n">
        <v>4095</v>
      </c>
      <c r="H271" s="178" t="n">
        <v>857</v>
      </c>
      <c r="I271" s="178" t="n">
        <v>4315</v>
      </c>
      <c r="J271" s="178" t="n">
        <v>822</v>
      </c>
      <c r="K271" s="178" t="n">
        <v>22.54</v>
      </c>
      <c r="L271" s="103" t="n">
        <v>2.49</v>
      </c>
      <c r="M271" s="103" t="n">
        <v>2.51</v>
      </c>
      <c r="N271" s="178" t="n">
        <v>2.51</v>
      </c>
      <c r="O271" s="103" t="n">
        <v>2.585</v>
      </c>
      <c r="P271" s="103" t="n">
        <v>2.65</v>
      </c>
      <c r="Q271" s="103" t="n">
        <v>2.8</v>
      </c>
      <c r="R271" s="103" t="n">
        <v>1.1775</v>
      </c>
      <c r="S271" s="103" t="n">
        <v>1.595</v>
      </c>
      <c r="T271" s="103" t="n">
        <v>1.59</v>
      </c>
      <c r="U271" t="n">
        <v>0.00962</v>
      </c>
      <c r="V271" s="1455" t="n">
        <v>99.23024599999999</v>
      </c>
      <c r="W271" s="103" t="n">
        <v>118.75</v>
      </c>
      <c r="X271" s="103" t="n">
        <v>161</v>
      </c>
      <c r="Y271" s="103" t="n">
        <v>160</v>
      </c>
      <c r="Z271" t="n">
        <v>119</v>
      </c>
    </row>
    <row r="272">
      <c r="A272" s="1112" t="n">
        <v>44662</v>
      </c>
      <c r="B272" t="n">
        <v>250.25</v>
      </c>
      <c r="C272" t="n">
        <v>1150.25</v>
      </c>
      <c r="D272" t="n">
        <v>2.585</v>
      </c>
      <c r="E272" s="178" t="n">
        <v>4505</v>
      </c>
      <c r="F272" s="178" t="n">
        <v>823</v>
      </c>
      <c r="G272" s="178" t="n">
        <v>4145</v>
      </c>
      <c r="H272" s="178" t="n">
        <v>873</v>
      </c>
      <c r="J272" s="178" t="n">
        <v>853</v>
      </c>
      <c r="K272" s="178" t="n">
        <v>23.43</v>
      </c>
      <c r="L272" s="103" t="n">
        <v>2.49875</v>
      </c>
      <c r="M272" s="103" t="n">
        <v>2.515</v>
      </c>
      <c r="N272" s="178" t="n">
        <v>2.58</v>
      </c>
      <c r="O272" s="103" t="n">
        <v>2.5875</v>
      </c>
      <c r="P272" s="103" t="n">
        <v>2.72</v>
      </c>
      <c r="Q272" s="103" t="n">
        <v>2.815</v>
      </c>
      <c r="R272" s="103" t="n">
        <v>1.1725</v>
      </c>
      <c r="S272" s="103" t="n">
        <v>1.5975</v>
      </c>
      <c r="T272" s="103" t="n">
        <v>1.5925</v>
      </c>
      <c r="U272" t="n">
        <v>0.009480000000000001</v>
      </c>
      <c r="V272" s="1455" t="n">
        <v>96.235474</v>
      </c>
      <c r="W272" s="103" t="n">
        <v>116.5</v>
      </c>
      <c r="X272" s="103" t="n">
        <v>160.25</v>
      </c>
      <c r="Y272" s="103" t="n">
        <v>159.25</v>
      </c>
      <c r="Z272" t="n">
        <v>119</v>
      </c>
    </row>
    <row r="273">
      <c r="A273" s="1112" t="n">
        <v>44663</v>
      </c>
      <c r="B273" t="n">
        <v>260.55</v>
      </c>
      <c r="C273" t="n">
        <v>1145.75</v>
      </c>
      <c r="D273" t="n">
        <v>2.67</v>
      </c>
      <c r="E273" s="178" t="n">
        <v>4595</v>
      </c>
      <c r="F273" s="178" t="n">
        <v>841</v>
      </c>
      <c r="G273" s="178" t="n">
        <v>4235</v>
      </c>
      <c r="H273" s="178" t="n">
        <v>893</v>
      </c>
      <c r="J273" s="178" t="n">
        <v>871</v>
      </c>
      <c r="K273" s="178" t="n">
        <v>23.93</v>
      </c>
      <c r="L273" s="103" t="n">
        <v>2.5875</v>
      </c>
      <c r="M273" s="103" t="n">
        <v>2.625</v>
      </c>
      <c r="N273" s="178" t="n">
        <v>2.645</v>
      </c>
      <c r="O273" s="103" t="n">
        <v>2.67</v>
      </c>
      <c r="P273" s="103" t="n">
        <v>2.805</v>
      </c>
      <c r="Q273" s="103" t="n">
        <v>2.89</v>
      </c>
      <c r="R273" s="103" t="n">
        <v>1.15</v>
      </c>
      <c r="S273" s="103" t="n">
        <v>1.595</v>
      </c>
      <c r="T273" s="103" t="n">
        <v>1.59</v>
      </c>
      <c r="U273" t="n">
        <v>0.009395000000000001</v>
      </c>
      <c r="V273" s="1455" t="n">
        <v>97.57671000000001</v>
      </c>
      <c r="W273" s="103" t="n">
        <v>116.25</v>
      </c>
      <c r="X273" s="103" t="n">
        <v>159.75</v>
      </c>
      <c r="Y273" s="103" t="n">
        <v>158.75</v>
      </c>
      <c r="Z273" t="n">
        <v>116</v>
      </c>
    </row>
    <row r="274">
      <c r="A274" s="1112" t="n">
        <v>44664</v>
      </c>
      <c r="B274" t="n">
        <v>265.5</v>
      </c>
      <c r="C274" t="n">
        <v>1160.75</v>
      </c>
      <c r="D274" t="n">
        <v>2.735</v>
      </c>
      <c r="E274" s="178" t="n">
        <v>4600</v>
      </c>
      <c r="F274" s="178" t="n">
        <v>842</v>
      </c>
      <c r="G274" s="178" t="n">
        <v>4095</v>
      </c>
      <c r="H274" s="178" t="n">
        <v>865</v>
      </c>
      <c r="J274" s="178" t="n">
        <v>872</v>
      </c>
      <c r="K274" s="178" t="n">
        <v>23.97</v>
      </c>
      <c r="L274" s="103" t="n">
        <v>2.6625</v>
      </c>
      <c r="M274" s="103" t="n">
        <v>2.725</v>
      </c>
      <c r="N274" s="178" t="n">
        <v>2.72</v>
      </c>
      <c r="O274" s="103" t="n">
        <v>2.75</v>
      </c>
      <c r="P274" s="103" t="n">
        <v>2.9</v>
      </c>
      <c r="Q274" s="103" t="n">
        <v>2.98</v>
      </c>
      <c r="R274" s="103" t="n">
        <v>1.1825</v>
      </c>
      <c r="S274" s="103" t="n">
        <v>1.615</v>
      </c>
      <c r="T274" s="103" t="n">
        <v>1.61</v>
      </c>
      <c r="U274" t="n">
        <v>0.009375</v>
      </c>
      <c r="V274" s="1455" t="n">
        <v>98.361982</v>
      </c>
      <c r="W274" s="103" t="n">
        <v>119</v>
      </c>
      <c r="X274" s="103" t="n">
        <v>162.25</v>
      </c>
      <c r="Y274" s="103" t="n">
        <v>161.25</v>
      </c>
      <c r="Z274" t="n">
        <v>116</v>
      </c>
    </row>
    <row r="275">
      <c r="A275" s="1112" t="n">
        <v>44665</v>
      </c>
      <c r="B275" t="n">
        <v>267.5</v>
      </c>
      <c r="C275" t="n">
        <v>1202.25</v>
      </c>
      <c r="D275" t="n">
        <v>2.765</v>
      </c>
      <c r="E275" s="178" t="n">
        <v>4600</v>
      </c>
      <c r="F275" s="178" t="n">
        <v>840</v>
      </c>
      <c r="G275" s="178" t="n">
        <v>4095</v>
      </c>
      <c r="H275" s="178" t="n">
        <v>862</v>
      </c>
      <c r="I275" s="178" t="n">
        <v>4320</v>
      </c>
      <c r="J275" s="178" t="n">
        <v>870</v>
      </c>
      <c r="K275" s="178" t="n">
        <v>23.89</v>
      </c>
      <c r="L275" s="103" t="n">
        <v>2.6775</v>
      </c>
      <c r="M275" s="103" t="n">
        <v>2.72</v>
      </c>
      <c r="N275" s="178" t="n">
        <v>2.73</v>
      </c>
      <c r="O275" s="103" t="n">
        <v>2.77</v>
      </c>
      <c r="P275" s="103" t="n">
        <v>2.91</v>
      </c>
      <c r="Q275" s="103" t="n">
        <v>2.99</v>
      </c>
      <c r="R275" s="103" t="n">
        <v>1.205</v>
      </c>
      <c r="S275" s="103" t="n">
        <v>1.62</v>
      </c>
      <c r="T275" s="103" t="n">
        <v>1.615</v>
      </c>
      <c r="U275" t="n">
        <v>0.00923</v>
      </c>
      <c r="V275" s="1455" t="n">
        <v>100.190188</v>
      </c>
      <c r="W275" s="103" t="n">
        <v>120.25</v>
      </c>
      <c r="X275" s="103" t="n">
        <v>160.75</v>
      </c>
      <c r="Y275" s="103" t="n">
        <v>159.75</v>
      </c>
      <c r="Z275" t="n">
        <v>115</v>
      </c>
    </row>
    <row r="276">
      <c r="A276" s="1112" t="n">
        <v>44669</v>
      </c>
      <c r="B276" t="n">
        <v>272.3</v>
      </c>
      <c r="C276" s="192" t="n">
        <v>1202.25</v>
      </c>
      <c r="D276" t="n">
        <v>2.795</v>
      </c>
      <c r="E276" s="178" t="n">
        <v>4605</v>
      </c>
      <c r="F276" s="178" t="n">
        <v>847</v>
      </c>
      <c r="G276" s="178" t="n">
        <v>4100</v>
      </c>
      <c r="H276" s="178" t="n">
        <v>869</v>
      </c>
      <c r="J276" s="178" t="n">
        <v>877</v>
      </c>
      <c r="K276" s="178" t="n">
        <v>24.09</v>
      </c>
      <c r="L276" s="103" t="n">
        <v>2.7225</v>
      </c>
      <c r="M276" s="103" t="n">
        <v>2.8</v>
      </c>
      <c r="N276" s="178" t="n">
        <v>2.8</v>
      </c>
      <c r="O276" s="103" t="n">
        <v>2.78</v>
      </c>
      <c r="P276" s="103" t="n">
        <v>2.945</v>
      </c>
      <c r="Q276" s="103" t="n">
        <v>3.0525</v>
      </c>
      <c r="R276" s="103" t="n">
        <v>1.225</v>
      </c>
      <c r="S276" s="103" t="n">
        <v>1.635</v>
      </c>
      <c r="T276" s="103" t="n">
        <v>1.63</v>
      </c>
      <c r="U276" t="n">
        <v>0.00923</v>
      </c>
      <c r="V276" s="1455" t="n">
        <v>99.58933399999999</v>
      </c>
      <c r="W276" s="103" t="n">
        <v>122.75</v>
      </c>
      <c r="X276" s="103" t="n">
        <v>163.5</v>
      </c>
      <c r="Y276" s="103" t="n">
        <v>162.56</v>
      </c>
      <c r="Z276" t="n">
        <v>115</v>
      </c>
    </row>
    <row r="277">
      <c r="A277" s="1112" t="n">
        <v>44670</v>
      </c>
      <c r="B277" t="n">
        <v>277.5</v>
      </c>
      <c r="C277" t="n">
        <v>1214</v>
      </c>
      <c r="D277" t="n">
        <v>2.87</v>
      </c>
      <c r="E277" s="178" t="n">
        <v>4600</v>
      </c>
      <c r="F277" s="178" t="n">
        <v>843</v>
      </c>
      <c r="G277" s="178" t="n">
        <v>4100</v>
      </c>
      <c r="H277" s="178" t="n">
        <v>866</v>
      </c>
      <c r="J277" s="178" t="n">
        <v>873</v>
      </c>
      <c r="K277" s="178" t="n">
        <v>23.98</v>
      </c>
      <c r="L277" s="103" t="n">
        <v>2.7545</v>
      </c>
      <c r="M277" s="103" t="n">
        <v>2.8775</v>
      </c>
      <c r="N277" s="178" t="n">
        <v>2.84875</v>
      </c>
      <c r="O277" s="103" t="n">
        <v>2.8625</v>
      </c>
      <c r="P277" s="103" t="n">
        <v>3.065</v>
      </c>
      <c r="Q277" s="103" t="n">
        <v>3.15</v>
      </c>
      <c r="R277" s="103" t="n">
        <v>1.255</v>
      </c>
      <c r="S277" s="103" t="n">
        <v>1.655</v>
      </c>
      <c r="T277" s="103" t="n">
        <v>1.65</v>
      </c>
      <c r="U277" t="n">
        <v>0.009375</v>
      </c>
      <c r="V277" s="1455" t="n">
        <v>99.59491300000001</v>
      </c>
      <c r="W277" s="103" t="n">
        <v>126.75</v>
      </c>
      <c r="X277" s="103" t="n">
        <v>166.75</v>
      </c>
      <c r="Y277" s="103" t="n">
        <v>165.75</v>
      </c>
      <c r="Z277" t="n">
        <v>113.5</v>
      </c>
    </row>
    <row r="278">
      <c r="A278" s="1112" t="n">
        <v>44671</v>
      </c>
      <c r="B278" t="n">
        <v>285.5</v>
      </c>
      <c r="C278" t="n">
        <v>1245</v>
      </c>
      <c r="D278" t="n">
        <v>2.94</v>
      </c>
      <c r="E278" s="178" t="n">
        <v>4400</v>
      </c>
      <c r="F278" s="178" t="n">
        <v>818</v>
      </c>
      <c r="G278" s="178" t="n">
        <v>4300</v>
      </c>
      <c r="H278" s="178" t="n">
        <v>920</v>
      </c>
      <c r="J278" s="178" t="n">
        <v>848</v>
      </c>
      <c r="K278" s="178" t="n">
        <v>23.29</v>
      </c>
      <c r="L278" s="103" t="n">
        <v>2.8325</v>
      </c>
      <c r="M278" s="103" t="n">
        <v>2.95</v>
      </c>
      <c r="N278" s="178" t="n">
        <v>2.935</v>
      </c>
      <c r="O278" s="103" t="n">
        <v>2.9525</v>
      </c>
      <c r="P278" s="103" t="n">
        <v>3.19</v>
      </c>
      <c r="Q278" s="103" t="n">
        <v>3.29</v>
      </c>
      <c r="R278" s="103" t="n">
        <v>1.295</v>
      </c>
      <c r="S278" s="103" t="n">
        <v>1.695</v>
      </c>
      <c r="T278" s="103" t="n">
        <v>1.69</v>
      </c>
      <c r="U278" t="n">
        <v>0.009375</v>
      </c>
      <c r="V278" s="1455" t="n">
        <v>99.523867</v>
      </c>
      <c r="W278" s="103" t="n">
        <v>132.25</v>
      </c>
      <c r="X278" s="103" t="n">
        <v>169</v>
      </c>
      <c r="Y278" s="103" t="n">
        <v>168</v>
      </c>
      <c r="Z278" t="n">
        <v>115</v>
      </c>
    </row>
    <row r="279">
      <c r="A279" s="1112" t="n">
        <v>44672</v>
      </c>
      <c r="B279" t="n">
        <v>282</v>
      </c>
      <c r="C279" t="n">
        <v>1239.25</v>
      </c>
      <c r="D279" t="n">
        <v>2.8975</v>
      </c>
      <c r="E279" s="192" t="n">
        <v>4400</v>
      </c>
      <c r="F279" s="192" t="n">
        <v>818</v>
      </c>
      <c r="G279" s="192" t="n">
        <v>4300</v>
      </c>
      <c r="H279" s="192" t="n">
        <v>920</v>
      </c>
      <c r="I279" s="192" t="n"/>
      <c r="J279" s="192" t="n">
        <v>848</v>
      </c>
      <c r="K279" s="192" t="n">
        <v>23.29</v>
      </c>
      <c r="L279" s="103" t="n">
        <v>2.825</v>
      </c>
      <c r="M279" s="103" t="n">
        <v>2.93</v>
      </c>
      <c r="N279" s="178" t="n">
        <v>2.89</v>
      </c>
      <c r="O279" s="103" t="n">
        <v>2.94</v>
      </c>
      <c r="P279" s="103" t="n">
        <v>3.13</v>
      </c>
      <c r="Q279" s="103" t="n">
        <v>3.36</v>
      </c>
      <c r="R279" s="103" t="n">
        <v>1.33</v>
      </c>
      <c r="S279" s="103" t="n">
        <v>1.705</v>
      </c>
      <c r="T279" s="103" t="n">
        <v>1.7</v>
      </c>
      <c r="U279" t="n">
        <v>0.00962</v>
      </c>
      <c r="V279" s="1456" t="n">
        <v>99.523867</v>
      </c>
      <c r="W279" s="103" t="n">
        <v>133.25</v>
      </c>
      <c r="X279" s="103" t="n">
        <v>169.5</v>
      </c>
      <c r="Y279" s="103" t="n">
        <v>168.5</v>
      </c>
      <c r="Z279" t="n">
        <v>115</v>
      </c>
    </row>
    <row r="280">
      <c r="A280" s="1112" t="n">
        <v>44673</v>
      </c>
      <c r="B280" t="n">
        <v>283</v>
      </c>
      <c r="C280" t="n">
        <v>1236.25</v>
      </c>
      <c r="D280" s="666" t="n">
        <v>2.9575</v>
      </c>
      <c r="E280" s="178" t="n">
        <v>4505</v>
      </c>
      <c r="F280" s="178" t="n">
        <v>802</v>
      </c>
      <c r="G280" s="178" t="n">
        <v>4345</v>
      </c>
      <c r="H280" s="178" t="n">
        <v>891</v>
      </c>
      <c r="I280" s="178" t="n">
        <v>4300</v>
      </c>
      <c r="J280" s="178" t="n">
        <v>832</v>
      </c>
      <c r="K280" s="178" t="n">
        <v>22.85</v>
      </c>
      <c r="L280" s="103" t="n">
        <v>2.835</v>
      </c>
      <c r="M280" s="103" t="n">
        <v>2.94</v>
      </c>
      <c r="N280" s="178" t="n">
        <v>2.9</v>
      </c>
      <c r="O280" s="103" t="n">
        <v>2.945</v>
      </c>
      <c r="P280" s="103" t="n">
        <v>3.14</v>
      </c>
      <c r="Q280" s="103" t="n">
        <v>3.45</v>
      </c>
      <c r="R280" s="103" t="n">
        <v>1.39</v>
      </c>
      <c r="S280" s="103" t="n">
        <v>1.805</v>
      </c>
      <c r="T280" s="103" t="n">
        <v>1.8</v>
      </c>
      <c r="U280" t="n">
        <v>0.009455</v>
      </c>
      <c r="V280" s="1455" t="n">
        <v>99.45078700000001</v>
      </c>
      <c r="W280" s="103" t="n">
        <v>139.25</v>
      </c>
      <c r="X280" s="103" t="n">
        <v>178</v>
      </c>
      <c r="Y280" s="103" t="n">
        <v>177</v>
      </c>
      <c r="Z280" t="n">
        <v>116.5</v>
      </c>
    </row>
    <row r="281">
      <c r="A281" s="1112" t="n">
        <v>44676</v>
      </c>
      <c r="B281" t="n">
        <v>283</v>
      </c>
      <c r="C281" t="n">
        <v>1224.75</v>
      </c>
      <c r="D281" t="n">
        <v>2.965</v>
      </c>
      <c r="E281" s="178" t="n">
        <v>4450</v>
      </c>
      <c r="F281" s="178" t="n">
        <v>785</v>
      </c>
      <c r="G281" s="178" t="n">
        <v>4345</v>
      </c>
      <c r="H281" s="178" t="n">
        <v>882</v>
      </c>
      <c r="J281" s="178" t="n">
        <v>815</v>
      </c>
      <c r="K281" s="178" t="n">
        <v>22.36</v>
      </c>
      <c r="L281" s="103" t="n">
        <v>2.8355</v>
      </c>
      <c r="M281" s="103" t="n">
        <v>2.97</v>
      </c>
      <c r="N281" s="178" t="n">
        <v>2.975</v>
      </c>
      <c r="O281" s="103" t="n">
        <v>2.94</v>
      </c>
      <c r="P281" s="103" t="n">
        <v>3.2</v>
      </c>
      <c r="Q281" s="103" t="n">
        <v>3.425</v>
      </c>
      <c r="R281" s="103" t="n">
        <v>1.405</v>
      </c>
      <c r="S281" s="103" t="n">
        <v>1.785</v>
      </c>
      <c r="T281" s="103" t="n">
        <v>1.78</v>
      </c>
      <c r="U281" t="n">
        <v>0.009535</v>
      </c>
      <c r="V281" s="1455" t="n">
        <v>99.642416</v>
      </c>
      <c r="W281" s="103" t="n">
        <v>142</v>
      </c>
      <c r="X281" s="103" t="n">
        <v>178</v>
      </c>
      <c r="Y281" s="103" t="n">
        <v>177</v>
      </c>
      <c r="Z281" t="n">
        <v>116.5</v>
      </c>
    </row>
    <row r="282">
      <c r="A282" s="1112" t="n">
        <v>44677</v>
      </c>
      <c r="B282" t="n">
        <v>278.5</v>
      </c>
      <c r="C282" t="n">
        <v>1210.75</v>
      </c>
      <c r="D282" t="n">
        <v>2.92</v>
      </c>
      <c r="E282" s="178" t="n">
        <v>4295</v>
      </c>
      <c r="F282" s="178" t="n">
        <v>744</v>
      </c>
      <c r="G282" s="178" t="n">
        <v>4190</v>
      </c>
      <c r="H282" s="178" t="n">
        <v>835</v>
      </c>
      <c r="J282" s="178" t="n">
        <v>774</v>
      </c>
      <c r="K282" s="178" t="n">
        <v>21.19</v>
      </c>
      <c r="L282" s="178" t="n">
        <v>2.80875</v>
      </c>
      <c r="M282" s="103" t="n">
        <v>2.89</v>
      </c>
      <c r="N282" s="103" t="n">
        <v>2.915</v>
      </c>
      <c r="O282" s="103" t="n">
        <v>2.89875</v>
      </c>
      <c r="P282" s="103" t="n">
        <v>3.17</v>
      </c>
      <c r="Q282" s="103" t="n">
        <v>3.405</v>
      </c>
      <c r="R282" s="103" t="n">
        <v>1.49</v>
      </c>
      <c r="S282" s="103" t="n">
        <v>1.815</v>
      </c>
      <c r="T282" s="103" t="n">
        <v>1.81</v>
      </c>
      <c r="U282" t="n">
        <v>0.009395000000000001</v>
      </c>
      <c r="V282" s="1455" t="n">
        <v>99.564481</v>
      </c>
      <c r="W282" s="103" t="n">
        <v>150</v>
      </c>
      <c r="X282" s="103" t="n">
        <v>201.5</v>
      </c>
      <c r="Y282" s="103" t="n">
        <v>200.5</v>
      </c>
      <c r="Z282" t="n">
        <v>116.5</v>
      </c>
    </row>
    <row r="283">
      <c r="A283" s="1112" t="n">
        <v>44678</v>
      </c>
      <c r="B283" t="n">
        <v>274.9</v>
      </c>
      <c r="C283" t="n">
        <v>1208.25</v>
      </c>
      <c r="D283" t="n">
        <v>2.885</v>
      </c>
      <c r="E283" s="178" t="n">
        <v>4105</v>
      </c>
      <c r="F283" s="178" t="n">
        <v>712</v>
      </c>
      <c r="G283" s="178" t="n">
        <v>4000</v>
      </c>
      <c r="H283" s="178" t="n">
        <v>799</v>
      </c>
      <c r="J283" s="178" t="n">
        <v>742</v>
      </c>
      <c r="K283" s="178" t="n">
        <v>20.31</v>
      </c>
      <c r="L283" s="103" t="n">
        <v>2.77075</v>
      </c>
      <c r="M283" s="103" t="n">
        <v>2.88</v>
      </c>
      <c r="N283" s="178" t="n">
        <v>2.885</v>
      </c>
      <c r="O283" s="103" t="n">
        <v>2.8525</v>
      </c>
      <c r="P283" s="103" t="n">
        <v>3.13</v>
      </c>
      <c r="Q283" s="103" t="n">
        <v>3.375</v>
      </c>
      <c r="R283" s="103" t="n">
        <v>1.49</v>
      </c>
      <c r="S283" s="103" t="n">
        <v>1.815</v>
      </c>
      <c r="T283" s="103" t="n">
        <v>1.81</v>
      </c>
      <c r="U283" t="n">
        <v>0.009395000000000001</v>
      </c>
      <c r="V283" s="1455" t="n">
        <v>99.499456</v>
      </c>
      <c r="W283" s="103" t="n">
        <v>155</v>
      </c>
      <c r="X283" s="103" t="n">
        <v>207.5</v>
      </c>
      <c r="Y283" s="103" t="n">
        <v>206.5</v>
      </c>
      <c r="Z283" s="103" t="n">
        <v>113</v>
      </c>
    </row>
    <row r="284">
      <c r="A284" s="1112" t="n">
        <v>44679</v>
      </c>
      <c r="B284" t="n">
        <v>274.7</v>
      </c>
      <c r="C284" t="n">
        <v>1199.75</v>
      </c>
      <c r="D284" t="n">
        <v>2.8675</v>
      </c>
      <c r="E284" s="178" t="n">
        <v>4050</v>
      </c>
      <c r="F284" s="178" t="n">
        <v>701</v>
      </c>
      <c r="G284" s="178" t="n">
        <v>3945</v>
      </c>
      <c r="H284" s="178" t="n">
        <v>786</v>
      </c>
      <c r="J284" s="178" t="n">
        <v>731</v>
      </c>
      <c r="K284" s="178" t="n">
        <v>20</v>
      </c>
      <c r="L284" s="103" t="n">
        <v>2.7475</v>
      </c>
      <c r="M284" s="103" t="n">
        <v>2.8</v>
      </c>
      <c r="N284" s="178" t="n">
        <v>2.8575</v>
      </c>
      <c r="O284" s="103" t="n">
        <v>2.83</v>
      </c>
      <c r="P284" s="103" t="n">
        <v>3.08</v>
      </c>
      <c r="Q284" s="103" t="n">
        <v>3.3</v>
      </c>
      <c r="R284" s="103" t="n">
        <v>1.59</v>
      </c>
      <c r="S284" s="103" t="n">
        <v>1.905</v>
      </c>
      <c r="T284" s="103" t="n">
        <v>1.9</v>
      </c>
      <c r="U284" t="n">
        <v>0.009169999999999999</v>
      </c>
      <c r="V284" s="1455" t="n">
        <v>99.529842</v>
      </c>
      <c r="W284" s="103" t="n">
        <v>159.5</v>
      </c>
      <c r="X284" s="103" t="n">
        <v>209.5</v>
      </c>
      <c r="Y284" s="103" t="n">
        <v>208.5</v>
      </c>
      <c r="Z284" t="n">
        <v>113</v>
      </c>
    </row>
    <row r="285">
      <c r="A285" s="1112" t="n">
        <v>44680</v>
      </c>
      <c r="B285" t="n">
        <v>273.5</v>
      </c>
      <c r="C285" t="n">
        <v>1189.75</v>
      </c>
      <c r="D285" t="n">
        <v>2.855</v>
      </c>
      <c r="E285" s="178" t="n">
        <v>4050</v>
      </c>
      <c r="F285" s="178" t="n">
        <v>706</v>
      </c>
      <c r="G285" s="178" t="n">
        <v>3945</v>
      </c>
      <c r="H285" s="178" t="n">
        <v>792</v>
      </c>
      <c r="I285" s="178" t="n">
        <v>4195</v>
      </c>
      <c r="J285" s="178" t="n">
        <v>736</v>
      </c>
      <c r="K285" s="178" t="n">
        <v>20.14</v>
      </c>
      <c r="L285" s="103" t="n">
        <v>2.7425</v>
      </c>
      <c r="M285" s="103" t="n">
        <v>2.82</v>
      </c>
      <c r="N285" s="178" t="n">
        <v>2.875</v>
      </c>
      <c r="O285" s="103" t="n">
        <v>2.825</v>
      </c>
      <c r="P285" s="103" t="n">
        <v>3.105</v>
      </c>
      <c r="Q285" s="103" t="n">
        <v>3.325</v>
      </c>
      <c r="R285" s="103" t="n">
        <v>1.535</v>
      </c>
      <c r="S285" s="103" t="n">
        <v>1.84</v>
      </c>
      <c r="T285" s="103" t="n">
        <v>1.835</v>
      </c>
      <c r="U285" t="n">
        <v>0.00872</v>
      </c>
      <c r="V285" s="1455" t="n">
        <v>99.382938</v>
      </c>
      <c r="W285" s="103" t="n">
        <v>157.25</v>
      </c>
      <c r="X285" s="103" t="n">
        <v>203.5</v>
      </c>
      <c r="Y285" s="103" t="n">
        <v>202.5</v>
      </c>
      <c r="Z285" t="n">
        <v>110.5</v>
      </c>
    </row>
    <row r="286">
      <c r="A286" s="1112" t="n">
        <v>44683</v>
      </c>
      <c r="B286" t="n">
        <v>269.3</v>
      </c>
      <c r="C286" s="192" t="n">
        <v>1189.75</v>
      </c>
      <c r="D286" t="n">
        <v>2.81</v>
      </c>
      <c r="E286" s="178" t="n">
        <v>3995</v>
      </c>
      <c r="F286" s="178" t="n">
        <v>677</v>
      </c>
      <c r="G286" s="178" t="n">
        <v>3890</v>
      </c>
      <c r="H286" s="178" t="n">
        <v>758</v>
      </c>
      <c r="J286" s="178" t="n">
        <v>707</v>
      </c>
      <c r="K286" s="178" t="n">
        <v>19.31</v>
      </c>
      <c r="L286" s="103" t="n">
        <v>2.6925</v>
      </c>
      <c r="M286" s="103" t="n">
        <v>2.76</v>
      </c>
      <c r="N286" s="178" t="n">
        <v>2.8125</v>
      </c>
      <c r="O286" s="103" t="n">
        <v>2.79</v>
      </c>
      <c r="P286" s="103" t="n">
        <v>3.075</v>
      </c>
      <c r="Q286" s="103" t="n">
        <v>3.28</v>
      </c>
      <c r="R286" s="103" t="n">
        <v>1.5</v>
      </c>
      <c r="S286" s="103" t="n">
        <v>1.775</v>
      </c>
      <c r="T286" s="103" t="n">
        <v>1.77</v>
      </c>
      <c r="U286" t="n">
        <v>0.009010000000000001</v>
      </c>
      <c r="V286" s="1455" t="n">
        <v>99.664942</v>
      </c>
      <c r="W286" s="103" t="n">
        <v>146.75</v>
      </c>
      <c r="X286" s="103" t="n">
        <v>189</v>
      </c>
      <c r="Y286" s="103" t="n">
        <v>188</v>
      </c>
      <c r="Z286" t="n">
        <v>110</v>
      </c>
    </row>
    <row r="287">
      <c r="A287" s="1112" t="n">
        <v>44684</v>
      </c>
      <c r="B287" t="n">
        <v>267</v>
      </c>
      <c r="C287" t="n">
        <v>1184.75</v>
      </c>
      <c r="D287" t="n">
        <v>2.79</v>
      </c>
      <c r="E287" s="178" t="n">
        <v>3950</v>
      </c>
      <c r="F287" s="178" t="n">
        <v>683</v>
      </c>
      <c r="G287" s="178" t="n">
        <v>3955</v>
      </c>
      <c r="H287" s="178" t="n">
        <v>787</v>
      </c>
      <c r="J287" s="178" t="n">
        <v>713</v>
      </c>
      <c r="K287" s="178" t="n">
        <v>19.49</v>
      </c>
      <c r="L287" s="103" t="n">
        <v>2.675</v>
      </c>
      <c r="M287" s="103" t="n">
        <v>2.74</v>
      </c>
      <c r="N287" s="178" t="n">
        <v>2.7975</v>
      </c>
      <c r="O287" s="103" t="n">
        <v>2.785</v>
      </c>
      <c r="P287" s="103" t="n">
        <v>3.055</v>
      </c>
      <c r="Q287" s="103" t="n">
        <v>3.25</v>
      </c>
      <c r="R287" s="103" t="n">
        <v>1.53</v>
      </c>
      <c r="S287" s="103" t="n">
        <v>1.785</v>
      </c>
      <c r="T287" s="103" t="n">
        <v>1.78</v>
      </c>
      <c r="U287" t="n">
        <v>0.009169999999999999</v>
      </c>
      <c r="V287" s="1455" t="n">
        <v>100.490039</v>
      </c>
      <c r="W287" s="103" t="n">
        <v>151.25</v>
      </c>
      <c r="X287" s="103" t="n">
        <v>176.5</v>
      </c>
      <c r="Y287" s="103" t="n">
        <v>175.5</v>
      </c>
      <c r="Z287" t="n">
        <v>113</v>
      </c>
    </row>
    <row r="288">
      <c r="A288" s="1112" t="n">
        <v>44685</v>
      </c>
      <c r="B288" t="n">
        <v>272.1</v>
      </c>
      <c r="C288" t="n">
        <v>1165.75</v>
      </c>
      <c r="D288" t="n">
        <v>2.86</v>
      </c>
      <c r="E288" s="178" t="n">
        <v>3950</v>
      </c>
      <c r="F288" s="178" t="n">
        <v>680</v>
      </c>
      <c r="G288" s="178" t="n">
        <v>3955</v>
      </c>
      <c r="H288" s="178" t="n">
        <v>784</v>
      </c>
      <c r="J288" s="178" t="n">
        <v>710</v>
      </c>
      <c r="K288" s="178" t="n">
        <v>19.41</v>
      </c>
      <c r="L288" s="103" t="n">
        <v>2.72125</v>
      </c>
      <c r="M288" s="103" t="n">
        <v>2.79</v>
      </c>
      <c r="N288" s="178" t="n">
        <v>2.855</v>
      </c>
      <c r="O288" s="103" t="n">
        <v>2.84</v>
      </c>
      <c r="P288" s="103" t="n">
        <v>3.045</v>
      </c>
      <c r="Q288" s="103" t="n">
        <v>3.25</v>
      </c>
      <c r="R288" s="103" t="n">
        <v>1.5325</v>
      </c>
      <c r="S288" s="103" t="n">
        <v>1.78</v>
      </c>
      <c r="T288" s="103" t="n">
        <v>1.775</v>
      </c>
      <c r="U288" t="n">
        <v>0.009294999999999999</v>
      </c>
      <c r="V288" s="1455" t="n">
        <v>99.855307</v>
      </c>
      <c r="W288" s="103" t="n">
        <v>153.25</v>
      </c>
      <c r="X288" s="103" t="n">
        <v>178.25</v>
      </c>
      <c r="Y288" s="103" t="n">
        <v>177.25</v>
      </c>
      <c r="Z288" t="n">
        <v>113</v>
      </c>
    </row>
    <row r="289">
      <c r="A289" s="1112" t="n">
        <v>44686</v>
      </c>
      <c r="B289" t="n">
        <v>276.4</v>
      </c>
      <c r="C289" t="n">
        <v>1128.75</v>
      </c>
      <c r="D289" t="n">
        <v>2.9025</v>
      </c>
      <c r="E289" s="178" t="n">
        <v>3950</v>
      </c>
      <c r="F289" s="178" t="n">
        <v>675</v>
      </c>
      <c r="G289" s="178" t="n">
        <v>3955</v>
      </c>
      <c r="H289" s="178" t="n">
        <v>777</v>
      </c>
      <c r="J289" s="178" t="n">
        <v>705</v>
      </c>
      <c r="K289" s="178" t="n">
        <v>19.27</v>
      </c>
      <c r="L289" s="103" t="n">
        <v>2.7625</v>
      </c>
      <c r="M289" s="103" t="n">
        <v>2.78</v>
      </c>
      <c r="N289" s="178" t="n">
        <v>2.905</v>
      </c>
      <c r="O289" s="103" t="n">
        <v>2.88</v>
      </c>
      <c r="P289" s="103" t="n">
        <v>3.055</v>
      </c>
      <c r="Q289" s="103" t="n">
        <v>3.26</v>
      </c>
      <c r="R289" s="103" t="n">
        <v>1.545</v>
      </c>
      <c r="S289" s="103" t="n">
        <v>1.7875</v>
      </c>
      <c r="T289" s="103" t="n">
        <v>1.7525</v>
      </c>
      <c r="U289" t="n">
        <v>0.009415</v>
      </c>
      <c r="V289" s="1455" t="n">
        <v>100.136688</v>
      </c>
      <c r="W289" s="103" t="n">
        <v>154.5</v>
      </c>
      <c r="X289" s="103" t="n">
        <v>178.75</v>
      </c>
      <c r="Y289" s="103" t="n">
        <v>177.75</v>
      </c>
      <c r="Z289" t="n">
        <v>113</v>
      </c>
    </row>
    <row r="290">
      <c r="A290" s="1112" t="n">
        <v>44687</v>
      </c>
      <c r="B290" t="n">
        <v>274.5</v>
      </c>
      <c r="C290" t="n">
        <v>1102</v>
      </c>
      <c r="D290" t="n">
        <v>2.8875</v>
      </c>
      <c r="E290" s="178" t="n">
        <v>3995</v>
      </c>
      <c r="F290" s="178" t="n">
        <v>677</v>
      </c>
      <c r="G290" s="178" t="n">
        <v>4000</v>
      </c>
      <c r="H290" s="178" t="n">
        <v>780</v>
      </c>
      <c r="I290" s="178" t="n">
        <v>4100</v>
      </c>
      <c r="J290" s="178" t="n">
        <v>707</v>
      </c>
      <c r="K290" s="178" t="n">
        <v>19.32</v>
      </c>
      <c r="L290" s="103" t="n">
        <v>2.74625</v>
      </c>
      <c r="M290" s="103" t="n">
        <v>2.82</v>
      </c>
      <c r="N290" s="178" t="n">
        <v>2.875</v>
      </c>
      <c r="O290" s="103" t="n">
        <v>2.855</v>
      </c>
      <c r="P290" s="103" t="n">
        <v>3.055</v>
      </c>
      <c r="Q290" s="103" t="n">
        <v>3.26</v>
      </c>
      <c r="R290" s="103" t="n">
        <v>1.545</v>
      </c>
      <c r="S290" s="103" t="n">
        <v>1.765</v>
      </c>
      <c r="T290" s="103" t="n">
        <v>1.76</v>
      </c>
      <c r="U290" t="n">
        <v>0.009520000000000001</v>
      </c>
      <c r="V290" s="1455" t="n">
        <v>100.665771</v>
      </c>
      <c r="W290" s="103" t="n">
        <v>156.25</v>
      </c>
      <c r="X290" s="103" t="n">
        <v>178</v>
      </c>
      <c r="Y290" s="103" t="n">
        <v>177</v>
      </c>
      <c r="Z290" t="n">
        <v>117</v>
      </c>
    </row>
    <row r="291">
      <c r="A291" s="1112" t="n">
        <v>44690</v>
      </c>
      <c r="B291" t="n">
        <v>273</v>
      </c>
      <c r="C291" t="n">
        <v>1073.5</v>
      </c>
      <c r="D291" t="n">
        <v>2.855</v>
      </c>
      <c r="E291" s="178" t="n">
        <v>4005</v>
      </c>
      <c r="F291" s="178" t="n">
        <v>670</v>
      </c>
      <c r="G291" s="178" t="n">
        <v>4010</v>
      </c>
      <c r="H291" s="178" t="n">
        <v>772</v>
      </c>
      <c r="J291" s="178" t="n">
        <v>700</v>
      </c>
      <c r="K291" s="178" t="n">
        <v>19.13</v>
      </c>
      <c r="L291" s="103" t="n">
        <v>2.73</v>
      </c>
      <c r="M291" s="103" t="n">
        <v>2.8</v>
      </c>
      <c r="N291" s="178" t="n">
        <v>2.86</v>
      </c>
      <c r="O291" s="103" t="n">
        <v>2.855</v>
      </c>
      <c r="P291" s="103" t="n">
        <v>3.025</v>
      </c>
      <c r="Q291" s="103" t="n">
        <v>2.235</v>
      </c>
      <c r="R291" s="103" t="n">
        <v>1.59375</v>
      </c>
      <c r="S291" s="103" t="n">
        <v>1.81</v>
      </c>
      <c r="T291" s="103" t="n">
        <v>1.805</v>
      </c>
      <c r="U291" t="n">
        <v>0.009639999999999999</v>
      </c>
      <c r="V291" s="1455" t="n">
        <v>101.016465</v>
      </c>
      <c r="W291" s="103" t="n">
        <v>160.25</v>
      </c>
      <c r="X291" s="103" t="n">
        <v>181</v>
      </c>
      <c r="Y291" s="103" t="n">
        <v>180</v>
      </c>
      <c r="Z291" t="n">
        <v>117</v>
      </c>
    </row>
    <row r="292">
      <c r="A292" s="1112" t="n">
        <v>44691</v>
      </c>
      <c r="B292" t="n">
        <v>277.25</v>
      </c>
      <c r="C292" t="n">
        <v>1074.75</v>
      </c>
      <c r="D292" t="n">
        <v>2.92</v>
      </c>
      <c r="E292" s="178" t="n">
        <v>4005</v>
      </c>
      <c r="F292" s="178" t="n">
        <v>672</v>
      </c>
      <c r="G292" s="178" t="n">
        <v>3995</v>
      </c>
      <c r="H292" s="178" t="n">
        <v>771</v>
      </c>
      <c r="J292" s="178" t="n">
        <v>702</v>
      </c>
      <c r="K292" s="178" t="n">
        <v>19.17</v>
      </c>
      <c r="L292" s="103" t="n">
        <v>2.76375</v>
      </c>
      <c r="M292" s="103" t="n">
        <v>2.8625</v>
      </c>
      <c r="N292" s="178" t="n">
        <v>2.89</v>
      </c>
      <c r="O292" s="103" t="n">
        <v>2.885</v>
      </c>
      <c r="P292" s="103" t="n">
        <v>3.025</v>
      </c>
      <c r="Q292" s="103" t="n">
        <v>3.175</v>
      </c>
      <c r="R292" s="103" t="n">
        <v>1.65</v>
      </c>
      <c r="S292" s="103" t="n">
        <v>1.855</v>
      </c>
      <c r="T292" s="103" t="n">
        <v>1.85</v>
      </c>
      <c r="U292" t="n">
        <v>0.009820000000000001</v>
      </c>
      <c r="V292" s="1455" t="n">
        <v>101.344205</v>
      </c>
      <c r="W292" s="103" t="n">
        <v>164.25</v>
      </c>
      <c r="X292" s="103" t="n">
        <v>184.25</v>
      </c>
      <c r="Y292" s="103" t="n">
        <v>183.25</v>
      </c>
      <c r="Z292" t="n">
        <v>120</v>
      </c>
    </row>
    <row r="293">
      <c r="A293" s="1112" t="n">
        <v>44692</v>
      </c>
      <c r="B293" t="n">
        <v>278.1</v>
      </c>
      <c r="C293" t="n">
        <v>1078</v>
      </c>
      <c r="D293" t="n">
        <v>2.91</v>
      </c>
      <c r="E293" s="178" t="n">
        <v>4050</v>
      </c>
      <c r="F293" s="178" t="n">
        <v>680</v>
      </c>
      <c r="G293" s="178" t="n">
        <v>3995</v>
      </c>
      <c r="H293" s="178" t="n">
        <v>771</v>
      </c>
      <c r="J293" s="178" t="n">
        <v>710</v>
      </c>
      <c r="K293" s="178" t="n">
        <v>19.4</v>
      </c>
      <c r="L293" s="103" t="n">
        <v>2.785</v>
      </c>
      <c r="M293" s="103" t="n">
        <v>2.905</v>
      </c>
      <c r="N293" s="178" t="n">
        <v>2.9</v>
      </c>
      <c r="O293" s="103" t="n">
        <v>2.905</v>
      </c>
      <c r="P293" s="103" t="n">
        <v>3.045</v>
      </c>
      <c r="Q293" s="103" t="n">
        <v>3.22</v>
      </c>
      <c r="R293" s="103" t="n">
        <v>1.635</v>
      </c>
      <c r="S293" s="103" t="n">
        <v>1.845</v>
      </c>
      <c r="T293" s="103" t="n">
        <v>1.84</v>
      </c>
      <c r="U293" t="n">
        <v>0.009575</v>
      </c>
      <c r="V293" s="1455" t="n">
        <v>101.931337</v>
      </c>
      <c r="W293" s="103" t="n">
        <v>162</v>
      </c>
      <c r="X293" s="103" t="n">
        <v>183.5</v>
      </c>
      <c r="Y293" s="103" t="n">
        <v>182.5</v>
      </c>
      <c r="Z293" t="n">
        <v>115</v>
      </c>
    </row>
    <row r="294">
      <c r="A294" s="1112" t="n">
        <v>44693</v>
      </c>
      <c r="B294" t="n">
        <v>274.5</v>
      </c>
      <c r="C294" t="n">
        <v>1108</v>
      </c>
      <c r="D294" t="n">
        <v>2.875</v>
      </c>
      <c r="E294" s="178" t="n">
        <v>4095</v>
      </c>
      <c r="F294" s="178" t="n">
        <v>686</v>
      </c>
      <c r="G294" s="178" t="n">
        <v>3980</v>
      </c>
      <c r="H294" s="178" t="n">
        <v>767</v>
      </c>
      <c r="J294" s="178" t="n">
        <v>716</v>
      </c>
      <c r="K294" s="178" t="n">
        <v>19.57</v>
      </c>
      <c r="L294" s="103" t="n">
        <v>2.7525</v>
      </c>
      <c r="M294" s="103" t="n">
        <v>2.83</v>
      </c>
      <c r="N294" s="178" t="n">
        <v>2.9025</v>
      </c>
      <c r="O294" s="103" t="n">
        <v>2.865</v>
      </c>
      <c r="P294" s="103" t="n">
        <v>3.015</v>
      </c>
      <c r="Q294" s="103" t="n">
        <v>3.22</v>
      </c>
      <c r="R294" s="103" t="n">
        <v>1.65</v>
      </c>
      <c r="S294" s="103" t="n">
        <v>1.86</v>
      </c>
      <c r="T294" s="103" t="n">
        <v>1.855</v>
      </c>
      <c r="U294" t="n">
        <v>0.009209999999999999</v>
      </c>
      <c r="V294" s="1455" t="n">
        <v>102.01441</v>
      </c>
      <c r="W294" s="103" t="n">
        <v>166.25</v>
      </c>
      <c r="X294" s="103" t="n">
        <v>186</v>
      </c>
      <c r="Y294" s="103" t="n">
        <v>185</v>
      </c>
      <c r="Z294" t="n">
        <v>113</v>
      </c>
    </row>
    <row r="295">
      <c r="A295" s="1112" t="n">
        <v>44694</v>
      </c>
      <c r="B295" t="n">
        <v>273</v>
      </c>
      <c r="C295" t="n">
        <v>1138.25</v>
      </c>
      <c r="D295" t="n">
        <v>2.855</v>
      </c>
      <c r="E295" s="178" t="n">
        <v>4095</v>
      </c>
      <c r="F295" s="178" t="n">
        <v>695</v>
      </c>
      <c r="G295" s="178" t="n">
        <v>3980</v>
      </c>
      <c r="H295" s="178" t="n">
        <v>778</v>
      </c>
      <c r="I295" s="178" t="n">
        <v>4350</v>
      </c>
      <c r="J295" s="178" t="n">
        <v>725</v>
      </c>
      <c r="K295" s="178" t="n">
        <v>19.83</v>
      </c>
      <c r="L295" s="103" t="n">
        <v>2.72875</v>
      </c>
      <c r="M295" s="103" t="n">
        <v>2.8</v>
      </c>
      <c r="N295" s="178" t="n">
        <v>2.875</v>
      </c>
      <c r="O295" s="103" t="n">
        <v>2.835</v>
      </c>
      <c r="P295" s="103" t="n">
        <v>2.975</v>
      </c>
      <c r="Q295" s="103" t="n">
        <v>3.18</v>
      </c>
      <c r="R295" s="103" t="n">
        <v>1.665</v>
      </c>
      <c r="S295" s="103" t="n">
        <v>1.865</v>
      </c>
      <c r="T295" s="103" t="n">
        <v>1.86</v>
      </c>
      <c r="U295" t="n">
        <v>0.009209999999999999</v>
      </c>
      <c r="V295" s="1455" t="n">
        <v>102.311013</v>
      </c>
      <c r="W295" s="103" t="n">
        <v>166</v>
      </c>
      <c r="X295" s="103" t="n">
        <v>185.75</v>
      </c>
      <c r="Y295" s="103" t="n">
        <v>184.75</v>
      </c>
      <c r="Z295" t="n">
        <v>113</v>
      </c>
    </row>
    <row r="296">
      <c r="A296" s="675" t="n">
        <v>44697</v>
      </c>
      <c r="B296" t="n">
        <v>279</v>
      </c>
      <c r="C296" t="n">
        <v>1168.25</v>
      </c>
      <c r="D296" t="n">
        <v>2.92</v>
      </c>
      <c r="E296" s="178" t="n">
        <v>4095</v>
      </c>
      <c r="F296" s="178" t="n">
        <v>696</v>
      </c>
      <c r="G296" s="178" t="n">
        <v>3980</v>
      </c>
      <c r="H296" s="178" t="n">
        <v>779</v>
      </c>
      <c r="J296" s="178" t="n">
        <v>726</v>
      </c>
      <c r="K296" s="178" t="n">
        <v>19.86</v>
      </c>
      <c r="L296" s="103" t="n">
        <v>2.786</v>
      </c>
      <c r="M296" s="103" t="n">
        <v>2.85</v>
      </c>
      <c r="N296" s="178" t="n">
        <v>2.885</v>
      </c>
      <c r="O296" s="103" t="n">
        <v>2.895</v>
      </c>
      <c r="P296" s="103" t="n">
        <v>3</v>
      </c>
      <c r="Q296" s="103" t="n">
        <v>3.2</v>
      </c>
      <c r="R296" s="103" t="n">
        <v>1.64</v>
      </c>
      <c r="S296" s="103" t="n">
        <v>1.875</v>
      </c>
      <c r="T296" s="103" t="n">
        <v>1.87</v>
      </c>
      <c r="U296" t="n">
        <v>0.009005000000000001</v>
      </c>
      <c r="V296" s="1455" t="n">
        <v>102.908085</v>
      </c>
      <c r="W296" s="103" t="n">
        <v>166.25</v>
      </c>
      <c r="X296" s="103" t="n">
        <v>187.5</v>
      </c>
      <c r="Y296" s="103" t="n">
        <v>186.5</v>
      </c>
      <c r="Z296" t="n">
        <v>110</v>
      </c>
    </row>
    <row r="297">
      <c r="A297" s="675" t="n">
        <v>44698</v>
      </c>
      <c r="B297" t="n">
        <v>279</v>
      </c>
      <c r="C297" t="n">
        <v>1180</v>
      </c>
      <c r="D297" t="n">
        <v>2.92</v>
      </c>
      <c r="E297" s="178" t="n">
        <v>4055</v>
      </c>
      <c r="F297" s="178" t="n">
        <v>702</v>
      </c>
      <c r="G297" s="178" t="n">
        <v>4005</v>
      </c>
      <c r="H297" s="178" t="n">
        <v>798</v>
      </c>
      <c r="J297" s="178" t="n">
        <v>732</v>
      </c>
      <c r="K297" s="178" t="n">
        <v>20.03</v>
      </c>
      <c r="L297" s="103" t="n">
        <v>2.792</v>
      </c>
      <c r="M297" s="103" t="n">
        <v>2.855</v>
      </c>
      <c r="N297" s="178" t="n">
        <v>2.905</v>
      </c>
      <c r="O297" s="103" t="n">
        <v>2.915</v>
      </c>
      <c r="P297" s="103" t="n">
        <v>2.995</v>
      </c>
      <c r="Q297" s="103" t="n">
        <v>3.23</v>
      </c>
      <c r="R297" s="103" t="n">
        <v>1.555</v>
      </c>
      <c r="S297" s="103" t="n">
        <v>1.81</v>
      </c>
      <c r="T297" s="103" t="n">
        <v>1.805</v>
      </c>
      <c r="U297" t="n">
        <v>0.008805</v>
      </c>
      <c r="V297" s="1455" t="n">
        <v>104.697035</v>
      </c>
      <c r="W297" s="103" t="n">
        <v>160</v>
      </c>
      <c r="X297" s="103" t="n">
        <v>184.5</v>
      </c>
      <c r="Y297" s="103" t="n">
        <v>183.5</v>
      </c>
      <c r="Z297" t="n">
        <v>109</v>
      </c>
    </row>
    <row r="298">
      <c r="A298" s="675" t="n">
        <v>44699</v>
      </c>
      <c r="B298" t="n">
        <v>274.5</v>
      </c>
      <c r="C298" t="n">
        <v>1179.5</v>
      </c>
      <c r="D298" t="n">
        <v>2.8525</v>
      </c>
      <c r="E298" s="178" t="n">
        <v>4045</v>
      </c>
      <c r="F298" s="178" t="n">
        <v>698</v>
      </c>
      <c r="G298" s="178" t="n">
        <v>4045</v>
      </c>
      <c r="H298" s="178" t="n">
        <v>728</v>
      </c>
      <c r="J298" s="178" t="n">
        <v>728</v>
      </c>
      <c r="K298" s="178" t="n">
        <v>19.92</v>
      </c>
      <c r="L298" s="103" t="n">
        <v>2.7475</v>
      </c>
      <c r="M298" s="103" t="n">
        <v>2.785</v>
      </c>
      <c r="N298" s="178" t="n">
        <v>2.89</v>
      </c>
      <c r="O298" s="103" t="n">
        <v>2.8675</v>
      </c>
      <c r="P298" s="103" t="n">
        <v>2.96</v>
      </c>
      <c r="Q298" s="103" t="n">
        <v>3.17</v>
      </c>
      <c r="R298" s="103" t="n">
        <v>1.505</v>
      </c>
      <c r="S298" s="103" t="n">
        <v>1.8</v>
      </c>
      <c r="T298" s="103" t="n">
        <v>1.795</v>
      </c>
      <c r="U298" t="n">
        <v>0.00856</v>
      </c>
      <c r="V298" s="1455" t="n">
        <v>108.377078</v>
      </c>
      <c r="W298" s="103" t="n">
        <v>149.75</v>
      </c>
      <c r="X298" s="103" t="n">
        <v>178</v>
      </c>
      <c r="Y298" s="103" t="n">
        <v>177</v>
      </c>
      <c r="Z298" t="n">
        <v>106</v>
      </c>
    </row>
    <row r="299">
      <c r="A299" s="675" t="n">
        <v>44700</v>
      </c>
      <c r="B299" t="n">
        <v>274.9</v>
      </c>
      <c r="C299" t="n">
        <v>1179.5</v>
      </c>
      <c r="D299" t="n">
        <v>2.87</v>
      </c>
      <c r="E299" s="178" t="n">
        <v>4045</v>
      </c>
      <c r="F299" s="178" t="n">
        <v>711</v>
      </c>
      <c r="G299" s="178" t="n">
        <v>3970</v>
      </c>
      <c r="H299" s="178" t="n">
        <v>803</v>
      </c>
      <c r="J299" s="178" t="n">
        <v>741</v>
      </c>
      <c r="K299" s="178" t="n">
        <v>20.27</v>
      </c>
      <c r="L299" s="178" t="n">
        <v>2.74625</v>
      </c>
      <c r="M299" s="178" t="n">
        <v>2.775</v>
      </c>
      <c r="N299" s="178" t="n">
        <v>2.88</v>
      </c>
      <c r="O299" s="178" t="n">
        <v>2.865</v>
      </c>
      <c r="P299" s="178" t="n">
        <v>2.905</v>
      </c>
      <c r="Q299" s="178" t="n">
        <v>3.1475</v>
      </c>
      <c r="R299" s="178" t="n">
        <v>1.445</v>
      </c>
      <c r="S299" s="178" t="n">
        <v>1.78</v>
      </c>
      <c r="T299" s="178" t="n">
        <v>1.775</v>
      </c>
      <c r="U299" t="n">
        <v>0.008355</v>
      </c>
      <c r="V299" s="1455" t="n">
        <v>108.416536</v>
      </c>
      <c r="W299" s="103" t="n">
        <v>147.5</v>
      </c>
      <c r="X299" s="103" t="n">
        <v>177.5</v>
      </c>
      <c r="Y299" s="103" t="n">
        <v>176.5</v>
      </c>
      <c r="Z299" t="n">
        <v>102</v>
      </c>
    </row>
    <row r="300">
      <c r="A300" s="675" t="n">
        <v>44701</v>
      </c>
      <c r="B300" t="n">
        <v>275.55</v>
      </c>
      <c r="C300" t="n">
        <v>1177</v>
      </c>
      <c r="D300" t="n">
        <v>2.8975</v>
      </c>
      <c r="E300" s="178" t="n">
        <v>4000</v>
      </c>
      <c r="F300" s="178" t="n">
        <v>706</v>
      </c>
      <c r="G300" s="178" t="n">
        <v>4005</v>
      </c>
      <c r="H300" s="178" t="n">
        <v>813</v>
      </c>
      <c r="I300" s="178" t="n">
        <v>4495</v>
      </c>
      <c r="J300" s="178" t="n">
        <v>736</v>
      </c>
      <c r="K300" s="178" t="n">
        <v>20.13</v>
      </c>
      <c r="L300" s="103" t="n">
        <v>2.7525</v>
      </c>
      <c r="M300" s="103" t="n">
        <v>2.78</v>
      </c>
      <c r="N300" s="178" t="n">
        <v>2.89</v>
      </c>
      <c r="O300" s="103" t="n">
        <v>2.86</v>
      </c>
      <c r="P300" s="103" t="n">
        <v>2.835</v>
      </c>
      <c r="Q300" s="103" t="n">
        <v>3.175</v>
      </c>
      <c r="R300" s="103" t="n">
        <v>1.49</v>
      </c>
      <c r="S300" s="103" t="n">
        <v>1.825</v>
      </c>
      <c r="T300" s="103" t="n">
        <v>1.82</v>
      </c>
      <c r="U300" t="n">
        <v>0.008149999999999999</v>
      </c>
      <c r="V300" s="1455" t="n">
        <v>108.38701</v>
      </c>
      <c r="W300" s="103" t="n">
        <v>151</v>
      </c>
      <c r="X300" s="103" t="n">
        <v>182.5</v>
      </c>
      <c r="Y300" s="103" t="n">
        <v>181.5</v>
      </c>
      <c r="Z300" t="n">
        <v>102</v>
      </c>
    </row>
    <row r="301">
      <c r="A301" s="1112" t="n">
        <v>44704</v>
      </c>
      <c r="B301" t="n">
        <v>280</v>
      </c>
      <c r="C301" t="n">
        <v>1124</v>
      </c>
      <c r="D301" t="n">
        <v>2.95</v>
      </c>
      <c r="E301" s="178" t="n">
        <v>3995</v>
      </c>
      <c r="F301" s="178" t="n">
        <v>713</v>
      </c>
      <c r="G301" s="178" t="n">
        <v>4000</v>
      </c>
      <c r="H301" s="178" t="n">
        <v>822</v>
      </c>
      <c r="J301" s="178" t="n">
        <v>743</v>
      </c>
      <c r="K301" s="178" t="n">
        <v>20.35</v>
      </c>
      <c r="L301" s="103" t="n">
        <v>2.795</v>
      </c>
      <c r="M301" s="103" t="n">
        <v>2.83</v>
      </c>
      <c r="N301" s="178" t="n">
        <v>2.95</v>
      </c>
      <c r="O301" s="103" t="n">
        <v>2.91</v>
      </c>
      <c r="P301" s="103" t="n">
        <v>2.955</v>
      </c>
      <c r="Q301" s="103" t="n">
        <v>3.205</v>
      </c>
      <c r="R301" s="103" t="n">
        <v>1.515</v>
      </c>
      <c r="S301" s="103" t="n">
        <v>1.8225</v>
      </c>
      <c r="T301" s="103" t="n">
        <v>1.8175</v>
      </c>
      <c r="U301" t="n">
        <v>0.008274999999999999</v>
      </c>
      <c r="V301" s="1455" t="inlineStr">
        <is>
          <t xml:space="preserve"> 109.836383</t>
        </is>
      </c>
      <c r="W301" s="103" t="n">
        <v>152.25</v>
      </c>
      <c r="X301" s="103" t="n">
        <v>182.5</v>
      </c>
      <c r="Y301" s="103" t="n">
        <v>181.5</v>
      </c>
      <c r="Z301" t="n">
        <v>100</v>
      </c>
    </row>
    <row r="302">
      <c r="A302" s="1112" t="n">
        <v>44705</v>
      </c>
      <c r="B302" t="n">
        <v>277.4</v>
      </c>
      <c r="C302" t="n">
        <v>1119.25</v>
      </c>
      <c r="D302" t="n">
        <v>2.915</v>
      </c>
      <c r="E302" s="178" t="n">
        <v>3900</v>
      </c>
      <c r="F302" s="178" t="n">
        <v>698</v>
      </c>
      <c r="G302" s="178" t="n">
        <v>3950</v>
      </c>
      <c r="H302" s="178" t="n">
        <v>813</v>
      </c>
      <c r="J302" s="178" t="n">
        <v>728</v>
      </c>
      <c r="K302" s="178" t="n">
        <v>19.92</v>
      </c>
      <c r="L302" s="103" t="n">
        <v>2.7825</v>
      </c>
      <c r="M302" s="103" t="n">
        <v>2.805</v>
      </c>
      <c r="N302" s="178" t="n">
        <v>2.915</v>
      </c>
      <c r="O302" s="103" t="n">
        <v>2.895</v>
      </c>
      <c r="P302" s="103" t="n">
        <v>2.925</v>
      </c>
      <c r="Q302" s="103" t="n">
        <v>3.185</v>
      </c>
      <c r="R302" s="103" t="n">
        <v>1.485</v>
      </c>
      <c r="S302" s="103" t="n">
        <v>1.8075</v>
      </c>
      <c r="T302" s="103" t="n">
        <v>1.8025</v>
      </c>
      <c r="U302" t="n">
        <v>0.00778</v>
      </c>
      <c r="V302" s="1455" t="n">
        <v>114.158813</v>
      </c>
      <c r="W302" s="103" t="n">
        <v>147.75</v>
      </c>
      <c r="X302" s="103" t="n">
        <v>179.5</v>
      </c>
      <c r="Y302" s="103" t="n">
        <v>178.5</v>
      </c>
      <c r="Z302" t="n">
        <v>96</v>
      </c>
    </row>
    <row r="303">
      <c r="A303" s="1112" t="n">
        <v>44706</v>
      </c>
      <c r="B303" t="n">
        <v>276.7</v>
      </c>
      <c r="C303" t="n">
        <v>1130.5</v>
      </c>
      <c r="D303" s="28" t="n">
        <v>2.915</v>
      </c>
      <c r="E303" s="178" t="n">
        <v>3865</v>
      </c>
      <c r="F303" s="178" t="n">
        <v>688</v>
      </c>
      <c r="G303" s="178" t="n">
        <v>3915</v>
      </c>
      <c r="H303" s="178" t="n">
        <v>801</v>
      </c>
      <c r="J303" s="178" t="n">
        <v>718</v>
      </c>
      <c r="K303" s="178" t="n">
        <v>19.63</v>
      </c>
      <c r="L303" s="103" t="n">
        <v>2.766</v>
      </c>
      <c r="M303" s="103" t="n">
        <v>2.78</v>
      </c>
      <c r="N303" s="178" t="n">
        <v>2.92</v>
      </c>
      <c r="O303" s="103" t="n">
        <v>2.885</v>
      </c>
      <c r="P303" s="103" t="n">
        <v>2.91</v>
      </c>
      <c r="Q303" s="103" t="n">
        <v>3.15</v>
      </c>
      <c r="R303" s="103" t="n">
        <v>1.43</v>
      </c>
      <c r="S303" s="103" t="n">
        <v>1.745</v>
      </c>
      <c r="T303" s="103" t="n">
        <v>1.74</v>
      </c>
      <c r="U303" t="n">
        <v>0.00805</v>
      </c>
      <c r="V303" s="1455" t="inlineStr">
        <is>
          <t>118..405569</t>
        </is>
      </c>
      <c r="W303" s="103" t="n">
        <v>142.75</v>
      </c>
      <c r="X303" s="103" t="n">
        <v>174.5</v>
      </c>
      <c r="Y303" s="103" t="n">
        <v>173.5</v>
      </c>
      <c r="Z303" t="n">
        <v>99.5</v>
      </c>
    </row>
    <row r="304">
      <c r="A304" s="1112" t="n">
        <v>44707</v>
      </c>
      <c r="B304" t="n">
        <v>275.6</v>
      </c>
      <c r="C304" t="n">
        <v>1130.25</v>
      </c>
      <c r="D304" t="n">
        <v>2.9</v>
      </c>
      <c r="E304" s="178" t="n">
        <v>3845</v>
      </c>
      <c r="F304" s="178" t="n">
        <v>694</v>
      </c>
      <c r="G304" s="178" t="n">
        <v>3995</v>
      </c>
      <c r="H304" s="178" t="n">
        <v>809</v>
      </c>
      <c r="J304" s="178" t="n">
        <v>724</v>
      </c>
      <c r="K304" s="178" t="n">
        <v>19.8</v>
      </c>
      <c r="L304" s="103" t="n">
        <v>2.76</v>
      </c>
      <c r="M304" s="103" t="n">
        <v>2.8</v>
      </c>
      <c r="N304" s="178" t="n">
        <v>2.91</v>
      </c>
      <c r="O304" s="103" t="n">
        <v>2.875</v>
      </c>
      <c r="P304" s="103" t="n">
        <v>2.93</v>
      </c>
      <c r="Q304" s="103" t="n">
        <v>3.17</v>
      </c>
      <c r="R304" s="103" t="n">
        <v>1.3875</v>
      </c>
      <c r="S304" s="103" t="n">
        <v>1.695</v>
      </c>
      <c r="T304" s="103" t="n">
        <v>1.69</v>
      </c>
      <c r="U304" t="n">
        <v>0.008189999999999999</v>
      </c>
      <c r="V304" s="1455" t="n">
        <v>119.265556</v>
      </c>
      <c r="W304" s="103" t="n">
        <v>139.75</v>
      </c>
      <c r="X304" s="103" t="n">
        <v>169.5</v>
      </c>
      <c r="Y304" s="103" t="n">
        <v>168.5</v>
      </c>
      <c r="Z304" t="n">
        <v>101</v>
      </c>
    </row>
    <row r="305">
      <c r="A305" s="1112" t="n">
        <v>44708</v>
      </c>
      <c r="B305" t="n">
        <v>281.25</v>
      </c>
      <c r="C305" t="n">
        <v>1132</v>
      </c>
      <c r="D305" t="n">
        <v>2.9625</v>
      </c>
      <c r="E305" s="178" t="n">
        <v>3745</v>
      </c>
      <c r="F305" s="178" t="n">
        <v>679</v>
      </c>
      <c r="G305" s="178" t="n">
        <v>3795</v>
      </c>
      <c r="H305" s="178" t="n">
        <v>792</v>
      </c>
      <c r="I305" s="178" t="n">
        <v>4445</v>
      </c>
      <c r="J305" s="178" t="n">
        <v>709</v>
      </c>
      <c r="K305" s="178" t="n">
        <v>19.39</v>
      </c>
      <c r="L305" s="103" t="n">
        <v>2.80875</v>
      </c>
      <c r="M305" s="103" t="n">
        <v>2.83125</v>
      </c>
      <c r="N305" s="178" t="n">
        <v>2.975</v>
      </c>
      <c r="O305" s="103" t="n">
        <v>2.92</v>
      </c>
      <c r="P305" s="103" t="n">
        <v>2.975</v>
      </c>
      <c r="Q305" s="103" t="n">
        <v>3.2</v>
      </c>
      <c r="R305" s="103" t="n">
        <v>1.38</v>
      </c>
      <c r="S305" s="103" t="n">
        <v>1.68</v>
      </c>
      <c r="T305" s="103" t="n">
        <v>1.675</v>
      </c>
      <c r="U305" t="n">
        <v>0.00793</v>
      </c>
      <c r="V305" s="1455" t="n">
        <v>117.784603</v>
      </c>
      <c r="W305" s="103" t="n">
        <v>139.25</v>
      </c>
      <c r="X305" s="103" t="n">
        <v>167</v>
      </c>
      <c r="Y305" s="103" t="n">
        <v>166</v>
      </c>
      <c r="Z305" t="n">
        <v>95.5</v>
      </c>
    </row>
    <row r="306">
      <c r="A306" s="1112" t="n">
        <v>44711</v>
      </c>
      <c r="B306" s="192" t="n">
        <v>281.25</v>
      </c>
      <c r="C306" t="n">
        <v>1135.25</v>
      </c>
      <c r="D306" s="192" t="n">
        <v>2.9625</v>
      </c>
      <c r="E306" s="178" t="n">
        <v>3745</v>
      </c>
      <c r="F306" s="178" t="n">
        <v>680</v>
      </c>
      <c r="G306" s="178" t="n">
        <v>3855</v>
      </c>
      <c r="H306" s="178" t="n">
        <v>805</v>
      </c>
      <c r="J306" s="178" t="n">
        <v>710</v>
      </c>
      <c r="K306" s="178" t="n">
        <v>19.4</v>
      </c>
      <c r="L306" s="373" t="n">
        <v>2.80875</v>
      </c>
      <c r="M306" s="373" t="n">
        <v>2.83125</v>
      </c>
      <c r="N306" s="192" t="n">
        <v>2.975</v>
      </c>
      <c r="O306" s="373" t="n">
        <v>2.92</v>
      </c>
      <c r="P306" s="373" t="n">
        <v>2.975</v>
      </c>
      <c r="Q306" s="373" t="n">
        <v>3.2</v>
      </c>
      <c r="R306" s="373" t="n">
        <v>1.38</v>
      </c>
      <c r="S306" s="373" t="n">
        <v>1.68</v>
      </c>
      <c r="T306" s="373" t="n">
        <v>1.675</v>
      </c>
      <c r="U306" s="192" t="n">
        <v>0.00793</v>
      </c>
      <c r="V306" s="1455" t="n">
        <v>118.395131</v>
      </c>
      <c r="W306" s="373" t="n">
        <v>139.25</v>
      </c>
      <c r="X306" s="373" t="n">
        <v>167</v>
      </c>
      <c r="Y306" s="373" t="n">
        <v>166</v>
      </c>
      <c r="Z306" s="192" t="n">
        <v>95.5</v>
      </c>
    </row>
    <row r="307">
      <c r="A307" s="1112" t="n">
        <v>44712</v>
      </c>
      <c r="B307" t="n">
        <v>278</v>
      </c>
      <c r="C307" t="n">
        <v>1201</v>
      </c>
      <c r="D307" t="n">
        <v>2.94</v>
      </c>
      <c r="E307" s="178" t="n">
        <v>3675</v>
      </c>
      <c r="F307" s="178" t="n">
        <v>666</v>
      </c>
      <c r="G307" s="178" t="n">
        <v>3785</v>
      </c>
      <c r="H307" s="178" t="n">
        <v>788</v>
      </c>
      <c r="J307" s="178" t="n">
        <v>696</v>
      </c>
      <c r="K307" s="178" t="n">
        <v>19</v>
      </c>
      <c r="L307" s="103" t="n">
        <v>2.78125</v>
      </c>
      <c r="M307" s="103" t="n">
        <v>2.8175</v>
      </c>
      <c r="N307" s="178" t="n">
        <v>2.945</v>
      </c>
      <c r="O307" s="103" t="n">
        <v>2.9075</v>
      </c>
      <c r="P307" s="103" t="n">
        <v>2.965</v>
      </c>
      <c r="Q307" s="103" t="n">
        <v>3.17</v>
      </c>
      <c r="R307" s="103" t="n">
        <v>1.36</v>
      </c>
      <c r="S307" s="103" t="n">
        <v>1.625</v>
      </c>
      <c r="T307" s="103" t="n">
        <v>1.62</v>
      </c>
      <c r="U307" t="n">
        <v>0.007785</v>
      </c>
      <c r="V307" s="1455" t="n">
        <v>119.060935</v>
      </c>
      <c r="W307" s="103" t="n">
        <v>134.75</v>
      </c>
      <c r="X307" s="103" t="n">
        <v>160.5</v>
      </c>
      <c r="Y307" s="103" t="n">
        <v>159.5</v>
      </c>
      <c r="Z307" t="n">
        <v>95.5</v>
      </c>
    </row>
    <row r="308">
      <c r="A308" s="1112" t="n">
        <v>44713</v>
      </c>
      <c r="B308" t="n">
        <v>279.3</v>
      </c>
      <c r="C308" t="n">
        <v>1278.5</v>
      </c>
      <c r="D308" t="n">
        <v>2.965</v>
      </c>
      <c r="E308" s="178" t="n">
        <v>3675</v>
      </c>
      <c r="F308" s="178" t="n">
        <v>660</v>
      </c>
      <c r="G308" s="178" t="n">
        <v>3785</v>
      </c>
      <c r="H308" s="178" t="n">
        <v>781</v>
      </c>
      <c r="J308" s="178" t="n">
        <v>690</v>
      </c>
      <c r="K308" s="178" t="n">
        <v>18.84</v>
      </c>
      <c r="L308" s="103" t="n">
        <v>2.7945</v>
      </c>
      <c r="M308" s="103" t="n">
        <v>2.86</v>
      </c>
      <c r="N308" s="178" t="n">
        <v>2.9675</v>
      </c>
      <c r="O308" s="103" t="n">
        <v>2.9175</v>
      </c>
      <c r="P308" s="103" t="n">
        <v>2.97</v>
      </c>
      <c r="Q308" s="103" t="n">
        <v>3.165</v>
      </c>
      <c r="R308" s="103" t="n">
        <v>1.425</v>
      </c>
      <c r="S308" s="103" t="n">
        <v>1.63</v>
      </c>
      <c r="T308" s="103" t="n">
        <v>1.625</v>
      </c>
      <c r="U308" t="n">
        <v>0.00774</v>
      </c>
      <c r="V308" s="1455" t="n">
        <v>119.476648</v>
      </c>
      <c r="W308" s="103" t="n">
        <v>145.75</v>
      </c>
      <c r="X308" s="103" t="n">
        <v>164.5</v>
      </c>
      <c r="Y308" s="103" t="n">
        <v>163.5</v>
      </c>
      <c r="Z308" t="n">
        <v>95.5</v>
      </c>
    </row>
    <row r="309">
      <c r="A309" s="1112" t="n">
        <v>44714</v>
      </c>
      <c r="B309" t="n">
        <v>278.9</v>
      </c>
      <c r="C309" s="192" t="n">
        <v>1278.5</v>
      </c>
      <c r="D309" t="n">
        <v>2.97</v>
      </c>
      <c r="E309" s="178" t="n">
        <v>3720</v>
      </c>
      <c r="F309" s="178" t="n">
        <v>667</v>
      </c>
      <c r="G309" s="178" t="n">
        <v>3830</v>
      </c>
      <c r="H309" s="178" t="n">
        <v>790</v>
      </c>
      <c r="J309" s="178" t="n">
        <v>697</v>
      </c>
      <c r="K309" s="178" t="n">
        <v>19.05</v>
      </c>
      <c r="L309" s="103" t="n">
        <v>2.7875</v>
      </c>
      <c r="M309" s="103" t="n">
        <v>2.88</v>
      </c>
      <c r="N309" s="178" t="n">
        <v>3.0075</v>
      </c>
      <c r="O309" s="103" t="n">
        <v>2.905</v>
      </c>
      <c r="P309" s="103" t="n">
        <v>3.015</v>
      </c>
      <c r="Q309" s="103" t="n">
        <v>3.215</v>
      </c>
      <c r="R309" s="103" t="n">
        <v>1.605</v>
      </c>
      <c r="S309" s="103" t="n">
        <v>1.765</v>
      </c>
      <c r="T309" s="103" t="n">
        <v>1.76</v>
      </c>
      <c r="U309" t="n">
        <v>0.00754</v>
      </c>
      <c r="V309" s="1455" t="n">
        <v>119.55259</v>
      </c>
      <c r="W309" s="103" t="n">
        <v>159.25</v>
      </c>
      <c r="X309" s="103" t="n">
        <v>173</v>
      </c>
      <c r="Y309" s="103" t="n">
        <v>172</v>
      </c>
      <c r="Z309" t="n">
        <v>92</v>
      </c>
    </row>
    <row r="310">
      <c r="A310" s="1112" t="n">
        <v>44715</v>
      </c>
      <c r="B310" t="n">
        <v>278.8</v>
      </c>
      <c r="C310" s="192" t="n">
        <v>1278.5</v>
      </c>
      <c r="D310" t="n">
        <v>2.9725</v>
      </c>
      <c r="E310" s="178" t="n">
        <v>3745</v>
      </c>
      <c r="F310" s="178" t="n">
        <v>672</v>
      </c>
      <c r="G310" s="178" t="n">
        <v>3755</v>
      </c>
      <c r="H310" s="178" t="n">
        <v>775</v>
      </c>
      <c r="I310" s="178" t="n">
        <v>4395</v>
      </c>
      <c r="J310" s="178" t="n">
        <v>702</v>
      </c>
      <c r="K310" s="178" t="n">
        <v>19.19</v>
      </c>
      <c r="L310" s="103" t="n">
        <v>2.78875</v>
      </c>
      <c r="M310" s="103" t="n">
        <v>2.795</v>
      </c>
      <c r="N310" s="178" t="n">
        <v>3.0375</v>
      </c>
      <c r="O310" s="103" t="n">
        <v>2.895</v>
      </c>
      <c r="P310" s="103" t="n">
        <v>2.94</v>
      </c>
      <c r="Q310" s="103" t="n">
        <v>3.155</v>
      </c>
      <c r="R310" s="103" t="n">
        <v>1.61</v>
      </c>
      <c r="S310" s="103" t="n">
        <v>1.765</v>
      </c>
      <c r="T310" s="103" t="n">
        <v>1.76</v>
      </c>
      <c r="U310" t="n">
        <v>0.00709</v>
      </c>
      <c r="V310" s="1455" t="n">
        <v>119.558932</v>
      </c>
      <c r="W310" s="103" t="n">
        <v>162.5</v>
      </c>
      <c r="X310" s="103" t="n">
        <v>175.5</v>
      </c>
      <c r="Y310" s="103" t="n">
        <v>174.5</v>
      </c>
      <c r="Z310" t="n">
        <v>86</v>
      </c>
    </row>
    <row r="311">
      <c r="A311" s="1112" t="n">
        <v>44718</v>
      </c>
      <c r="B311" t="n">
        <v>282.2</v>
      </c>
      <c r="C311" t="n">
        <v>1341.75</v>
      </c>
      <c r="D311" t="n">
        <v>2.9975</v>
      </c>
      <c r="E311" s="178" t="n">
        <v>3780</v>
      </c>
      <c r="F311" s="178" t="n">
        <v>679</v>
      </c>
      <c r="G311" s="178" t="n">
        <v>3755</v>
      </c>
      <c r="H311" s="178" t="n">
        <v>776</v>
      </c>
      <c r="J311" s="178" t="n">
        <v>709</v>
      </c>
      <c r="K311" s="178" t="n">
        <v>19.37</v>
      </c>
      <c r="L311" s="103" t="n">
        <v>2.82</v>
      </c>
      <c r="M311" s="103" t="n">
        <v>2.905</v>
      </c>
      <c r="N311" s="178" t="n">
        <v>3</v>
      </c>
      <c r="O311" s="103" t="n">
        <v>2.9475</v>
      </c>
      <c r="P311" s="103" t="n">
        <v>3.035</v>
      </c>
      <c r="Q311" s="103" t="n">
        <v>3.185</v>
      </c>
      <c r="R311" s="103" t="n">
        <v>1.615</v>
      </c>
      <c r="S311" s="103" t="n">
        <v>1.7775</v>
      </c>
      <c r="T311" s="103" t="n">
        <v>1.7725</v>
      </c>
      <c r="U311" t="n">
        <v>0.00689</v>
      </c>
      <c r="V311" s="1455" t="n">
        <v>119.803947</v>
      </c>
      <c r="W311" s="103" t="n">
        <v>164.5</v>
      </c>
      <c r="X311" s="103" t="n">
        <v>178</v>
      </c>
      <c r="Y311" s="103" t="n">
        <v>177</v>
      </c>
      <c r="Z311" t="n">
        <v>84</v>
      </c>
    </row>
    <row r="312">
      <c r="A312" s="1112" t="n">
        <v>44719</v>
      </c>
      <c r="B312" t="n">
        <v>285.5</v>
      </c>
      <c r="C312" t="n">
        <v>1345.5</v>
      </c>
      <c r="D312" t="n">
        <v>3.0075</v>
      </c>
      <c r="E312" s="178" t="n">
        <v>3720</v>
      </c>
      <c r="F312" s="178" t="n">
        <v>658</v>
      </c>
      <c r="G312" s="178" t="n">
        <v>3695</v>
      </c>
      <c r="H312" s="178" t="n">
        <v>752</v>
      </c>
      <c r="J312" s="178" t="n">
        <v>688</v>
      </c>
      <c r="K312" s="178" t="n">
        <v>18.79</v>
      </c>
      <c r="L312" s="103" t="n">
        <v>2.8525</v>
      </c>
      <c r="M312" s="103" t="n">
        <v>2.885</v>
      </c>
      <c r="N312" s="178" t="n">
        <v>3.01</v>
      </c>
      <c r="O312" s="103" t="n">
        <v>2.98</v>
      </c>
      <c r="P312" s="103" t="n">
        <v>3.035</v>
      </c>
      <c r="Q312" s="103" t="n">
        <v>3.17</v>
      </c>
      <c r="R312" s="103" t="n">
        <v>1.675</v>
      </c>
      <c r="S312" s="103" t="n">
        <v>1.785</v>
      </c>
      <c r="T312" s="103" t="n">
        <v>1.78</v>
      </c>
      <c r="U312" t="n">
        <v>0.006765</v>
      </c>
      <c r="V312" s="1455" t="n">
        <v>120.026868</v>
      </c>
      <c r="W312" s="103" t="n">
        <v>166.75</v>
      </c>
      <c r="X312" s="103" t="n">
        <v>177</v>
      </c>
      <c r="Y312" s="103" t="n">
        <v>176</v>
      </c>
      <c r="Z312" t="n">
        <v>84</v>
      </c>
    </row>
    <row r="313">
      <c r="A313" s="1112" t="n">
        <v>44720</v>
      </c>
      <c r="B313" t="n">
        <v>287.6</v>
      </c>
      <c r="C313" t="n">
        <v>1320</v>
      </c>
      <c r="D313" t="n">
        <v>3.0175</v>
      </c>
      <c r="E313" s="178" t="n">
        <v>3715</v>
      </c>
      <c r="F313" s="178" t="n">
        <v>654</v>
      </c>
      <c r="G313" s="178" t="n">
        <v>3690</v>
      </c>
      <c r="H313" s="178" t="n">
        <v>747</v>
      </c>
      <c r="J313" s="178" t="n">
        <v>684</v>
      </c>
      <c r="K313" s="178" t="n">
        <v>18.66</v>
      </c>
      <c r="L313" s="103" t="n">
        <v>2.873</v>
      </c>
      <c r="M313" s="103" t="n">
        <v>2.8925</v>
      </c>
      <c r="N313" s="178" t="n">
        <v>3.0175</v>
      </c>
      <c r="O313" s="103" t="n">
        <v>3.0025</v>
      </c>
      <c r="P313" s="103" t="n">
        <v>3.045</v>
      </c>
      <c r="Q313" s="103" t="n">
        <v>3.18</v>
      </c>
      <c r="R313" s="103" t="n">
        <v>1.665</v>
      </c>
      <c r="S313" s="103" t="n">
        <v>1.79</v>
      </c>
      <c r="T313" s="103" t="n">
        <v>1.785</v>
      </c>
      <c r="U313" t="n">
        <v>0.0065</v>
      </c>
      <c r="V313" s="1455" t="n">
        <v>120.279971</v>
      </c>
      <c r="W313" s="103" t="n">
        <v>166</v>
      </c>
      <c r="X313" s="103" t="n">
        <v>177</v>
      </c>
      <c r="Y313" s="103" t="n">
        <v>176</v>
      </c>
      <c r="Z313" t="n">
        <v>78</v>
      </c>
    </row>
    <row r="314">
      <c r="A314" s="1112" t="n">
        <v>44721</v>
      </c>
      <c r="B314" t="n">
        <v>288</v>
      </c>
      <c r="C314" t="n">
        <v>1257.75</v>
      </c>
      <c r="D314" t="n">
        <v>3.01</v>
      </c>
      <c r="E314" s="178" t="n">
        <v>3715</v>
      </c>
      <c r="F314" s="178" t="n">
        <v>655</v>
      </c>
      <c r="G314" s="178" t="n">
        <v>3690</v>
      </c>
      <c r="H314" s="178" t="n">
        <v>748</v>
      </c>
      <c r="J314" s="178" t="n">
        <v>685</v>
      </c>
      <c r="K314" s="178" t="n">
        <v>18.7</v>
      </c>
      <c r="L314" s="103" t="n">
        <v>2.8825</v>
      </c>
      <c r="M314" s="103" t="n">
        <v>2.8875</v>
      </c>
      <c r="N314" s="178" t="n">
        <v>3.01</v>
      </c>
      <c r="O314" s="103" t="n">
        <v>3.01</v>
      </c>
      <c r="P314" s="103" t="n">
        <v>3.065</v>
      </c>
      <c r="Q314" s="103" t="n">
        <v>3.21</v>
      </c>
      <c r="R314" s="103" t="n">
        <v>1.595</v>
      </c>
      <c r="S314" s="103" t="n">
        <v>1.71</v>
      </c>
      <c r="T314" s="103" t="n">
        <v>1.705</v>
      </c>
      <c r="U314" t="n">
        <v>0.00648</v>
      </c>
      <c r="V314" s="1455" t="n">
        <v>125.926703</v>
      </c>
      <c r="W314" s="103" t="n">
        <v>158</v>
      </c>
      <c r="X314" s="103" t="n">
        <v>170</v>
      </c>
      <c r="Y314" s="103" t="n">
        <v>169</v>
      </c>
      <c r="Z314" t="n">
        <v>78</v>
      </c>
    </row>
    <row r="315">
      <c r="A315" s="1112" t="n">
        <v>44722</v>
      </c>
      <c r="B315" t="n">
        <v>288</v>
      </c>
      <c r="C315" t="n">
        <v>1201.75</v>
      </c>
      <c r="D315" t="n">
        <v>3.0075</v>
      </c>
      <c r="E315" s="178" t="n">
        <v>3650</v>
      </c>
      <c r="F315" s="178" t="n">
        <v>632</v>
      </c>
      <c r="G315" s="178" t="n">
        <v>3625</v>
      </c>
      <c r="H315" s="178" t="n">
        <v>722</v>
      </c>
      <c r="I315" s="178" t="n">
        <v>4245</v>
      </c>
      <c r="J315" s="178" t="n">
        <v>662</v>
      </c>
      <c r="K315" s="178" t="n">
        <v>18.05</v>
      </c>
      <c r="L315" s="103" t="n">
        <v>2.88</v>
      </c>
      <c r="M315" s="103" t="n">
        <v>2.8975</v>
      </c>
      <c r="N315" s="178" t="n">
        <v>3</v>
      </c>
      <c r="O315" s="103" t="n">
        <v>3</v>
      </c>
      <c r="P315" s="103" t="n">
        <v>3.04</v>
      </c>
      <c r="Q315" s="103" t="n">
        <v>3.19</v>
      </c>
      <c r="R315" s="103" t="n">
        <v>1.54</v>
      </c>
      <c r="S315" s="103" t="n">
        <v>1.665</v>
      </c>
      <c r="T315" s="103" t="n">
        <v>1.66</v>
      </c>
      <c r="U315" t="n">
        <v>0.006765</v>
      </c>
      <c r="V315" s="1455" t="n">
        <v>128.911086</v>
      </c>
      <c r="W315" s="103" t="n">
        <v>152.75</v>
      </c>
      <c r="X315" s="103" t="n">
        <v>166</v>
      </c>
      <c r="Y315" s="103" t="n">
        <v>165</v>
      </c>
      <c r="Z315" t="n">
        <v>80</v>
      </c>
    </row>
    <row r="316">
      <c r="A316" s="1112" t="n">
        <v>44725</v>
      </c>
      <c r="B316" t="n">
        <v>286.4</v>
      </c>
      <c r="C316" t="n">
        <v>1257.5</v>
      </c>
      <c r="D316" t="n">
        <v>2.99</v>
      </c>
      <c r="E316" s="178" t="n">
        <v>3695</v>
      </c>
      <c r="F316" s="178" t="n">
        <v>624</v>
      </c>
      <c r="G316" s="178" t="n">
        <v>3670</v>
      </c>
      <c r="H316" s="178" t="n">
        <v>713</v>
      </c>
      <c r="J316" s="178" t="n">
        <v>654</v>
      </c>
      <c r="K316" s="178" t="n">
        <v>17.82</v>
      </c>
      <c r="L316" s="103" t="n">
        <v>2.861</v>
      </c>
      <c r="M316" s="103" t="n">
        <v>2.86125</v>
      </c>
      <c r="N316" s="178" t="n">
        <v>2.98</v>
      </c>
      <c r="O316" s="103" t="n">
        <v>2.99</v>
      </c>
      <c r="P316" s="103" t="n">
        <v>3</v>
      </c>
      <c r="Q316" s="103" t="n">
        <v>3.17</v>
      </c>
      <c r="R316" s="103" t="n">
        <v>1.525</v>
      </c>
      <c r="S316" s="103" t="n">
        <v>1.65</v>
      </c>
      <c r="T316" s="103" t="n">
        <v>1.645</v>
      </c>
      <c r="U316" t="n">
        <v>0.006725</v>
      </c>
      <c r="V316" s="1455" t="n">
        <v>131.108687</v>
      </c>
      <c r="W316" s="103" t="n">
        <v>153.25</v>
      </c>
      <c r="X316" s="103" t="n">
        <v>166</v>
      </c>
      <c r="Y316" s="103" t="n">
        <v>165</v>
      </c>
      <c r="Z316" t="n">
        <v>83</v>
      </c>
    </row>
    <row r="317">
      <c r="A317" s="1112" t="n">
        <v>44726</v>
      </c>
      <c r="B317" t="n">
        <v>286.6</v>
      </c>
      <c r="C317" t="n">
        <v>1316.5</v>
      </c>
      <c r="D317" t="n">
        <v>3</v>
      </c>
      <c r="E317" s="178" t="n">
        <v>3645</v>
      </c>
      <c r="F317" s="178" t="n">
        <v>612</v>
      </c>
      <c r="G317" s="178" t="n">
        <v>3620</v>
      </c>
      <c r="H317" s="178" t="n">
        <v>699</v>
      </c>
      <c r="J317" s="178" t="n">
        <v>642</v>
      </c>
      <c r="K317" s="178" t="n">
        <v>17.49</v>
      </c>
      <c r="L317" s="103" t="n">
        <v>2.8615</v>
      </c>
      <c r="M317" s="103" t="n">
        <v>2.885</v>
      </c>
      <c r="N317" s="178" t="n">
        <v>2.99</v>
      </c>
      <c r="O317" s="103" t="n">
        <v>2.9875</v>
      </c>
      <c r="P317" s="103" t="n">
        <v>3.01</v>
      </c>
      <c r="Q317" s="103" t="n">
        <v>3.18</v>
      </c>
      <c r="R317" s="103" t="n">
        <v>1.535</v>
      </c>
      <c r="S317" s="103" t="n">
        <v>1.645</v>
      </c>
      <c r="T317" s="103" t="n">
        <v>1.64</v>
      </c>
      <c r="U317" t="n">
        <v>0.006805</v>
      </c>
      <c r="V317" s="1455" t="n">
        <v>133.219315</v>
      </c>
      <c r="W317" s="103" t="n">
        <v>153.5</v>
      </c>
      <c r="X317" s="103" t="n">
        <v>167.75</v>
      </c>
      <c r="Y317" s="103" t="n">
        <v>163.75</v>
      </c>
      <c r="Z317" t="n">
        <v>83</v>
      </c>
    </row>
    <row r="318">
      <c r="A318" s="1112" t="n">
        <v>44727</v>
      </c>
      <c r="B318" t="n">
        <v>284.2</v>
      </c>
      <c r="C318" t="n">
        <v>1378.5</v>
      </c>
      <c r="D318" t="n">
        <v>2.95</v>
      </c>
      <c r="E318" s="178" t="n">
        <v>3585</v>
      </c>
      <c r="F318" s="178" t="n">
        <v>609</v>
      </c>
      <c r="G318" s="178" t="n">
        <v>3585</v>
      </c>
      <c r="H318" s="178" t="n">
        <v>696</v>
      </c>
      <c r="J318" s="178" t="n">
        <v>639</v>
      </c>
      <c r="K318" s="178" t="n">
        <v>17.41</v>
      </c>
      <c r="L318" s="103" t="n">
        <v>2.8485</v>
      </c>
      <c r="M318" s="103" t="n">
        <v>2.89</v>
      </c>
      <c r="N318" s="178" t="n">
        <v>2.9525</v>
      </c>
      <c r="O318" s="103" t="n">
        <v>2.9625</v>
      </c>
      <c r="P318" s="103" t="n">
        <v>2.995</v>
      </c>
      <c r="Q318" s="103" t="n">
        <v>3.17</v>
      </c>
      <c r="R318" s="103" t="n">
        <v>1.535</v>
      </c>
      <c r="S318" s="103" t="n">
        <v>1.64</v>
      </c>
      <c r="T318" s="103" t="n">
        <v>1.635</v>
      </c>
      <c r="U318" t="n">
        <v>0.006805</v>
      </c>
      <c r="V318" s="1455" t="n">
        <v>142.068852</v>
      </c>
      <c r="W318" s="103" t="n">
        <v>153.25</v>
      </c>
      <c r="X318" s="103" t="n">
        <v>163.5</v>
      </c>
      <c r="Y318" s="103" t="n">
        <v>162.5</v>
      </c>
      <c r="Z318" t="n">
        <v>83</v>
      </c>
    </row>
    <row r="319">
      <c r="A319" s="1112" t="n">
        <v>44728</v>
      </c>
      <c r="B319" t="n">
        <v>285.6</v>
      </c>
      <c r="C319" t="n">
        <v>1352.5</v>
      </c>
      <c r="D319" t="n">
        <v>2.9525</v>
      </c>
      <c r="E319" s="192" t="n">
        <v>3585</v>
      </c>
      <c r="F319" s="192" t="n">
        <v>609</v>
      </c>
      <c r="G319" s="192" t="n">
        <v>3585</v>
      </c>
      <c r="H319" s="192" t="n">
        <v>696</v>
      </c>
      <c r="I319" s="192" t="n"/>
      <c r="J319" s="192" t="n">
        <v>639</v>
      </c>
      <c r="K319" s="192" t="n">
        <v>17.41</v>
      </c>
      <c r="L319" s="103" t="n">
        <v>2.855</v>
      </c>
      <c r="M319" s="103" t="n">
        <v>2.88</v>
      </c>
      <c r="N319" s="178" t="n">
        <v>2.9475</v>
      </c>
      <c r="O319" s="103" t="n">
        <v>2.97</v>
      </c>
      <c r="P319" s="103" t="n">
        <v>3.03</v>
      </c>
      <c r="Q319" s="103" t="n">
        <v>3.2</v>
      </c>
      <c r="R319" s="103" t="n">
        <v>1.515</v>
      </c>
      <c r="S319" s="103" t="n">
        <v>1.615</v>
      </c>
      <c r="T319" s="103" t="n">
        <v>1.61</v>
      </c>
      <c r="U319" t="n">
        <v>0.006865</v>
      </c>
      <c r="V319" s="1456" t="n">
        <v>142.068852</v>
      </c>
      <c r="W319" s="103" t="n">
        <v>151</v>
      </c>
      <c r="X319" s="103" t="n">
        <v>160</v>
      </c>
      <c r="Y319" s="103" t="n">
        <v>159</v>
      </c>
      <c r="Z319" t="n">
        <v>83</v>
      </c>
    </row>
    <row r="320">
      <c r="A320" s="1112" t="n">
        <v>44729</v>
      </c>
      <c r="B320" t="n">
        <v>282.8</v>
      </c>
      <c r="C320" t="n">
        <v>1329.75</v>
      </c>
      <c r="D320" t="n">
        <v>2.925</v>
      </c>
      <c r="E320" s="178" t="n">
        <v>3700</v>
      </c>
      <c r="F320" s="178" t="n">
        <v>622</v>
      </c>
      <c r="G320" s="178" t="n">
        <v>3675</v>
      </c>
      <c r="H320" s="178" t="n">
        <v>711</v>
      </c>
      <c r="I320" s="178" t="n">
        <v>4145</v>
      </c>
      <c r="J320" s="178" t="n">
        <v>652</v>
      </c>
      <c r="K320" s="178" t="n">
        <v>17.78</v>
      </c>
      <c r="L320" s="103" t="n">
        <v>2.82875</v>
      </c>
      <c r="M320" s="103" t="n">
        <v>2.865</v>
      </c>
      <c r="N320" s="178" t="n">
        <v>2.925</v>
      </c>
      <c r="O320" s="103" t="n">
        <v>2.945</v>
      </c>
      <c r="P320" s="103" t="n">
        <v>3.01</v>
      </c>
      <c r="Q320" s="103" t="n">
        <v>3.185</v>
      </c>
      <c r="R320" s="103" t="n">
        <v>1.49</v>
      </c>
      <c r="S320" s="103" t="n">
        <v>1.58</v>
      </c>
      <c r="T320" s="103" t="n">
        <v>1.575</v>
      </c>
      <c r="U320" t="n">
        <v>0.00709</v>
      </c>
      <c r="V320" s="1455" t="n">
        <v>156.317739</v>
      </c>
      <c r="W320" s="103" t="n">
        <v>148.25</v>
      </c>
      <c r="X320" s="103" t="n">
        <v>157.5</v>
      </c>
      <c r="Y320" s="103" t="n">
        <v>156.5</v>
      </c>
      <c r="Z320" t="n">
        <v>88</v>
      </c>
    </row>
    <row r="321">
      <c r="A321" s="1112" t="n">
        <v>44732</v>
      </c>
      <c r="B321" s="192" t="n">
        <v>282.8</v>
      </c>
      <c r="C321" t="n">
        <v>1319</v>
      </c>
      <c r="D321" s="192" t="n">
        <v>2.925</v>
      </c>
      <c r="E321" s="178" t="n">
        <v>3750</v>
      </c>
      <c r="F321" s="178" t="n">
        <v>624</v>
      </c>
      <c r="G321" s="178" t="n">
        <v>3725</v>
      </c>
      <c r="H321" s="178" t="n">
        <v>713</v>
      </c>
      <c r="J321" s="178" t="n">
        <v>654</v>
      </c>
      <c r="K321" s="178" t="n">
        <v>17.83</v>
      </c>
      <c r="L321" s="373" t="n">
        <v>2.82875</v>
      </c>
      <c r="M321" s="373" t="n">
        <v>2.865</v>
      </c>
      <c r="N321" s="192" t="n">
        <v>2.925</v>
      </c>
      <c r="O321" s="373" t="n">
        <v>2.945</v>
      </c>
      <c r="P321" s="373" t="n">
        <v>3.01</v>
      </c>
      <c r="Q321" s="373" t="n">
        <v>3.185</v>
      </c>
      <c r="R321" s="373" t="n">
        <v>1.49</v>
      </c>
      <c r="S321" s="373" t="n">
        <v>1.58</v>
      </c>
      <c r="T321" s="373" t="n">
        <v>1.575</v>
      </c>
      <c r="U321" s="192" t="n">
        <v>0.00709</v>
      </c>
      <c r="V321" s="1455" t="n">
        <v>169.488352</v>
      </c>
      <c r="W321" s="373" t="n">
        <v>148.25</v>
      </c>
      <c r="X321" s="373" t="n">
        <v>157.5</v>
      </c>
      <c r="Y321" s="373" t="n">
        <v>156.5</v>
      </c>
      <c r="Z321" s="192" t="n">
        <v>88</v>
      </c>
    </row>
    <row r="322">
      <c r="A322" s="1112" t="n">
        <v>44733</v>
      </c>
      <c r="B322" t="n">
        <v>275.5</v>
      </c>
      <c r="C322" t="n">
        <v>1275.75</v>
      </c>
      <c r="D322" t="n">
        <v>2.86</v>
      </c>
      <c r="E322" s="178" t="n">
        <v>3705</v>
      </c>
      <c r="F322" s="178" t="n">
        <v>620</v>
      </c>
      <c r="G322" s="178" t="n">
        <v>3745</v>
      </c>
      <c r="H322" s="178" t="n">
        <v>721</v>
      </c>
      <c r="J322" s="178" t="n">
        <v>650</v>
      </c>
      <c r="K322" s="178" t="n">
        <v>17.73</v>
      </c>
      <c r="L322" s="103" t="n">
        <v>2.76875</v>
      </c>
      <c r="M322" s="103" t="n">
        <v>2.795</v>
      </c>
      <c r="N322" s="178" t="n">
        <v>2.8875</v>
      </c>
      <c r="O322" s="103" t="n">
        <v>2.915</v>
      </c>
      <c r="P322" s="103" t="n">
        <v>2.96</v>
      </c>
      <c r="Q322" s="103" t="n">
        <v>3.115</v>
      </c>
      <c r="R322" s="103" t="n">
        <v>1.44</v>
      </c>
      <c r="S322" s="103" t="n">
        <v>1.5375</v>
      </c>
      <c r="T322" s="103" t="n">
        <v>1.5325</v>
      </c>
      <c r="U322" t="n">
        <v>0.007215</v>
      </c>
      <c r="V322" s="1455" t="n">
        <v>170.726497</v>
      </c>
      <c r="W322" s="103" t="n">
        <v>145</v>
      </c>
      <c r="X322" s="103" t="n">
        <v>154.5</v>
      </c>
      <c r="Y322" s="103" t="n">
        <v>153.5</v>
      </c>
      <c r="Z322" t="n">
        <v>88</v>
      </c>
    </row>
    <row r="323">
      <c r="A323" s="1112" t="n">
        <v>44734</v>
      </c>
      <c r="B323" t="n">
        <v>277</v>
      </c>
      <c r="C323" t="n">
        <v>1221.25</v>
      </c>
      <c r="D323" t="n">
        <v>2.875</v>
      </c>
      <c r="E323" s="178" t="n">
        <v>3675</v>
      </c>
      <c r="F323" s="178" t="n">
        <v>615</v>
      </c>
      <c r="G323" s="178" t="n">
        <v>3715</v>
      </c>
      <c r="H323" s="178" t="n">
        <v>715</v>
      </c>
      <c r="J323" s="178" t="n">
        <v>645</v>
      </c>
      <c r="K323" s="178" t="n">
        <v>17.57</v>
      </c>
      <c r="L323" s="103" t="n">
        <v>2.77</v>
      </c>
      <c r="M323" s="103" t="n">
        <v>2.7975</v>
      </c>
      <c r="N323" s="178" t="n">
        <v>2.8875</v>
      </c>
      <c r="O323" s="103" t="n">
        <v>2.885</v>
      </c>
      <c r="P323" s="103" t="n">
        <v>2.955</v>
      </c>
      <c r="Q323" s="103" t="n">
        <v>3.11</v>
      </c>
      <c r="R323" s="103" t="n">
        <v>1.42</v>
      </c>
      <c r="S323" s="103" t="n">
        <v>1.51</v>
      </c>
      <c r="T323" s="103" t="n">
        <v>1.505</v>
      </c>
      <c r="U323" t="n">
        <v>0.00758</v>
      </c>
      <c r="V323" s="1455" t="n">
        <v>171.424718</v>
      </c>
      <c r="W323" s="103" t="n">
        <v>141</v>
      </c>
      <c r="X323" s="103" t="n">
        <v>150</v>
      </c>
      <c r="Y323" s="103" t="n">
        <v>149</v>
      </c>
      <c r="Z323" t="n">
        <v>95</v>
      </c>
    </row>
    <row r="324">
      <c r="A324" s="1112" t="n">
        <v>44735</v>
      </c>
      <c r="B324" t="n">
        <v>270</v>
      </c>
      <c r="C324" t="n">
        <v>1212</v>
      </c>
      <c r="D324" t="n">
        <v>2.8</v>
      </c>
      <c r="E324" s="178" t="n">
        <v>3675</v>
      </c>
      <c r="F324" s="178" t="n">
        <v>606</v>
      </c>
      <c r="G324" s="178" t="n">
        <v>3715</v>
      </c>
      <c r="H324" s="178" t="n">
        <v>705</v>
      </c>
      <c r="J324" s="178" t="n">
        <v>636</v>
      </c>
      <c r="K324" s="178" t="n">
        <v>17.33</v>
      </c>
      <c r="L324" s="103" t="n">
        <v>2.7</v>
      </c>
      <c r="M324" s="103" t="n">
        <v>2.6975</v>
      </c>
      <c r="N324" s="178" t="n">
        <v>2.8025</v>
      </c>
      <c r="O324" s="103" t="n">
        <v>2.815</v>
      </c>
      <c r="P324" s="103" t="n">
        <v>2.89</v>
      </c>
      <c r="Q324" s="103" t="n">
        <v>3.045</v>
      </c>
      <c r="R324" s="103" t="n">
        <v>1.4175</v>
      </c>
      <c r="S324" s="103" t="n">
        <v>1.5075</v>
      </c>
      <c r="T324" s="103" t="n">
        <v>1.5025</v>
      </c>
      <c r="U324" t="n">
        <v>0.00742</v>
      </c>
      <c r="V324" s="1455" t="n">
        <v>174.04663</v>
      </c>
      <c r="W324" s="103" t="n">
        <v>141.25</v>
      </c>
      <c r="X324" s="103" t="n">
        <v>150.5</v>
      </c>
      <c r="Y324" s="103" t="n">
        <v>149.5</v>
      </c>
      <c r="Z324" t="n">
        <v>92</v>
      </c>
    </row>
    <row r="325">
      <c r="A325" s="1112" t="n">
        <v>44736</v>
      </c>
      <c r="B325" t="n">
        <v>276.8</v>
      </c>
      <c r="C325" t="n">
        <v>1183.5</v>
      </c>
      <c r="D325" t="n">
        <v>2.86</v>
      </c>
      <c r="E325" s="178" t="n">
        <v>3545</v>
      </c>
      <c r="F325" s="178" t="n">
        <v>608</v>
      </c>
      <c r="G325" s="178" t="n">
        <v>3605</v>
      </c>
      <c r="H325" s="178" t="n">
        <v>707</v>
      </c>
      <c r="I325" s="178" t="n">
        <v>4145</v>
      </c>
      <c r="J325" s="178" t="n">
        <v>638</v>
      </c>
      <c r="K325" s="178" t="n">
        <v>17.37</v>
      </c>
      <c r="L325" s="103" t="n">
        <v>2.7675</v>
      </c>
      <c r="M325" s="103" t="n">
        <v>2.8025</v>
      </c>
      <c r="N325" s="178" t="n">
        <v>2.86</v>
      </c>
      <c r="O325" s="103" t="n">
        <v>2.885</v>
      </c>
      <c r="P325" s="103" t="n">
        <v>2.955</v>
      </c>
      <c r="Q325" s="103" t="n">
        <v>3.125</v>
      </c>
      <c r="R325" s="103" t="n">
        <v>1.4</v>
      </c>
      <c r="S325" s="103" t="n">
        <v>1.4925</v>
      </c>
      <c r="T325" s="103" t="n">
        <v>1.4875</v>
      </c>
      <c r="U325" s="103" t="n">
        <v>0.00791</v>
      </c>
      <c r="V325" s="1455" t="n">
        <v>177.315946</v>
      </c>
      <c r="W325" s="103" t="n">
        <v>141</v>
      </c>
      <c r="X325" s="103" t="n">
        <v>151.5</v>
      </c>
      <c r="Y325" s="103" t="n">
        <v>150.5</v>
      </c>
      <c r="Z325" t="n">
        <v>94</v>
      </c>
    </row>
    <row r="326">
      <c r="A326" s="1112" t="n">
        <v>44739</v>
      </c>
      <c r="B326" t="n">
        <v>272</v>
      </c>
      <c r="C326" t="n">
        <v>1150.25</v>
      </c>
      <c r="D326" t="n">
        <v>2.81</v>
      </c>
      <c r="E326" s="178" t="n">
        <v>3545</v>
      </c>
      <c r="F326" s="178" t="n">
        <v>610</v>
      </c>
      <c r="G326" s="178" t="n">
        <v>3605</v>
      </c>
      <c r="H326" s="178" t="n">
        <v>709</v>
      </c>
      <c r="J326" s="178" t="n">
        <v>640</v>
      </c>
      <c r="K326" s="178" t="n">
        <v>17.41</v>
      </c>
      <c r="L326" s="103" t="n">
        <v>2.725</v>
      </c>
      <c r="M326" s="103" t="n">
        <v>2.77</v>
      </c>
      <c r="N326" s="178" t="n">
        <v>2.805</v>
      </c>
      <c r="O326" s="103" t="n">
        <v>2.85</v>
      </c>
      <c r="P326" s="103" t="n">
        <v>2.925</v>
      </c>
      <c r="Q326" s="103" t="n">
        <v>3.055</v>
      </c>
      <c r="R326" s="103" t="n">
        <v>1.42</v>
      </c>
      <c r="S326" s="103" t="n">
        <v>1.53</v>
      </c>
      <c r="T326" s="103" t="n">
        <v>1.675</v>
      </c>
      <c r="U326" t="n">
        <v>0.00852</v>
      </c>
      <c r="V326" s="1455" t="n">
        <v>180.203745</v>
      </c>
      <c r="W326" s="103" t="n">
        <v>142.25</v>
      </c>
      <c r="X326" s="103" t="n">
        <v>153.75</v>
      </c>
      <c r="Y326" s="103" t="n">
        <v>152.75</v>
      </c>
      <c r="Z326" t="n">
        <v>105</v>
      </c>
    </row>
    <row r="327">
      <c r="A327" s="1112" t="n">
        <v>44740</v>
      </c>
      <c r="B327" t="n">
        <v>268</v>
      </c>
      <c r="C327" t="n">
        <v>1221.75</v>
      </c>
      <c r="D327" t="n">
        <v>2.77</v>
      </c>
      <c r="E327" s="178" t="n">
        <v>3505</v>
      </c>
      <c r="F327" s="178" t="n">
        <v>599</v>
      </c>
      <c r="G327" s="178" t="n">
        <v>3565</v>
      </c>
      <c r="H327" s="178" t="n">
        <v>696</v>
      </c>
      <c r="J327" s="178" t="n">
        <v>629</v>
      </c>
      <c r="K327" s="178" t="n">
        <v>17.11</v>
      </c>
      <c r="L327" s="103" t="n">
        <v>2.7025</v>
      </c>
      <c r="M327" s="103" t="n">
        <v>2.745</v>
      </c>
      <c r="N327" s="178" t="n">
        <v>2.77</v>
      </c>
      <c r="O327" s="103" t="n">
        <v>2.825</v>
      </c>
      <c r="P327" s="103" t="n">
        <v>2.9</v>
      </c>
      <c r="Q327" s="103" t="n">
        <v>3.03</v>
      </c>
      <c r="R327" s="103" t="n">
        <v>1.4625</v>
      </c>
      <c r="S327" s="103" t="n">
        <v>1.5825</v>
      </c>
      <c r="T327" s="103" t="n">
        <v>1.5775</v>
      </c>
      <c r="U327" t="n">
        <v>0.008070000000000001</v>
      </c>
      <c r="V327" s="1455" t="n">
        <v>186.702944</v>
      </c>
      <c r="W327" s="103" t="n">
        <v>146.5</v>
      </c>
      <c r="X327" s="103" t="n">
        <v>158.25</v>
      </c>
      <c r="Y327" s="103" t="n">
        <v>157.25</v>
      </c>
      <c r="Z327" t="n">
        <v>99</v>
      </c>
    </row>
    <row r="328">
      <c r="A328" s="1112" t="n">
        <v>44741</v>
      </c>
      <c r="B328" t="n">
        <v>266.5</v>
      </c>
      <c r="C328" t="n">
        <v>1267.65</v>
      </c>
      <c r="D328" t="n">
        <v>2.76</v>
      </c>
      <c r="E328" s="178" t="n">
        <v>3395</v>
      </c>
      <c r="F328" s="178" t="n">
        <v>589</v>
      </c>
      <c r="G328" s="178" t="n">
        <v>3455</v>
      </c>
      <c r="H328" s="178" t="n">
        <v>684</v>
      </c>
      <c r="J328" s="178" t="n">
        <v>619</v>
      </c>
      <c r="K328" s="178" t="n">
        <v>16.82</v>
      </c>
      <c r="L328" s="103" t="n">
        <v>2.6675</v>
      </c>
      <c r="M328" s="103" t="n">
        <v>2.7125</v>
      </c>
      <c r="N328" s="178" t="n">
        <v>2.765</v>
      </c>
      <c r="O328" s="103" t="n">
        <v>2.865</v>
      </c>
      <c r="P328" s="103" t="n">
        <v>2.865</v>
      </c>
      <c r="Q328" s="103" t="n">
        <v>2.9925</v>
      </c>
      <c r="R328" s="103" t="n">
        <v>1.49</v>
      </c>
      <c r="S328" s="103" t="n">
        <v>1.61</v>
      </c>
      <c r="T328" s="103" t="n">
        <v>1.605</v>
      </c>
      <c r="U328" t="n">
        <v>0.00762</v>
      </c>
      <c r="V328" s="1455" t="n">
        <v>196.911172</v>
      </c>
      <c r="W328" s="103" t="n">
        <v>148.75</v>
      </c>
      <c r="X328" s="103" t="n">
        <v>160</v>
      </c>
      <c r="Y328" s="103" t="n">
        <v>159</v>
      </c>
      <c r="Z328" t="n">
        <v>99</v>
      </c>
    </row>
    <row r="329">
      <c r="A329" s="1112" t="n">
        <v>44742</v>
      </c>
      <c r="B329" t="n">
        <v>259</v>
      </c>
      <c r="C329" t="n">
        <v>1245.5</v>
      </c>
      <c r="D329" t="n">
        <v>2.68</v>
      </c>
      <c r="E329" s="178" t="n">
        <v>3295</v>
      </c>
      <c r="F329" s="178" t="n">
        <v>573</v>
      </c>
      <c r="G329" s="178" t="n">
        <v>3355</v>
      </c>
      <c r="H329" s="178" t="n">
        <v>666</v>
      </c>
      <c r="J329" s="178" t="n">
        <v>603</v>
      </c>
      <c r="K329" s="178" t="n">
        <v>16.36</v>
      </c>
      <c r="L329" s="103" t="n">
        <v>2.5925</v>
      </c>
      <c r="M329" s="103" t="n">
        <v>2.66</v>
      </c>
      <c r="N329" s="178" t="n">
        <v>2.69</v>
      </c>
      <c r="O329" s="103" t="n">
        <v>2.71</v>
      </c>
      <c r="P329" s="103" t="n">
        <v>2.81</v>
      </c>
      <c r="Q329" s="103" t="n">
        <v>2.935</v>
      </c>
      <c r="R329" s="103" t="n">
        <v>1.495</v>
      </c>
      <c r="S329" s="103" t="n">
        <v>1.6325</v>
      </c>
      <c r="T329" s="103" t="n">
        <v>1.6275</v>
      </c>
      <c r="U329" t="n">
        <v>0.00762</v>
      </c>
      <c r="V329" s="1458" t="n">
        <v>202.651842</v>
      </c>
      <c r="W329" s="103" t="n">
        <v>150.25</v>
      </c>
      <c r="X329" s="103" t="n">
        <v>164.5</v>
      </c>
      <c r="Y329" s="103" t="n">
        <v>163.5</v>
      </c>
      <c r="Z329" t="n">
        <v>99</v>
      </c>
    </row>
    <row r="330">
      <c r="A330" s="1112" t="n">
        <v>44743</v>
      </c>
      <c r="B330" t="n">
        <v>253.6</v>
      </c>
      <c r="C330" t="n">
        <v>1249.75</v>
      </c>
      <c r="D330" t="n">
        <v>2.63</v>
      </c>
      <c r="E330" s="178" t="n">
        <v>3315</v>
      </c>
      <c r="F330" s="178" t="n">
        <v>565</v>
      </c>
      <c r="G330" s="178" t="n">
        <v>3375</v>
      </c>
      <c r="H330" s="178" t="n">
        <v>657</v>
      </c>
      <c r="I330" s="178" t="n">
        <v>4045</v>
      </c>
      <c r="J330" s="178" t="n">
        <v>595</v>
      </c>
      <c r="K330" s="178" t="n">
        <v>16.15</v>
      </c>
      <c r="L330" s="103" t="n">
        <v>2.5375</v>
      </c>
      <c r="M330" s="103" t="n">
        <v>2.6</v>
      </c>
      <c r="N330" s="178" t="n">
        <v>2.63</v>
      </c>
      <c r="O330" s="103" t="n">
        <v>2.65</v>
      </c>
      <c r="P330" s="103" t="n">
        <v>2.805</v>
      </c>
      <c r="Q330" s="103" t="n">
        <v>2.935</v>
      </c>
      <c r="R330" s="103" t="n">
        <v>1.465</v>
      </c>
      <c r="S330" s="103" t="n">
        <v>1.57</v>
      </c>
      <c r="T330" s="103" t="n">
        <v>1.565</v>
      </c>
      <c r="U330" t="n">
        <v>0.00762</v>
      </c>
      <c r="V330" s="1455" t="n">
        <v>196.329324</v>
      </c>
      <c r="W330" s="103" t="n">
        <v>145.75</v>
      </c>
      <c r="X330" s="103" t="n">
        <v>157</v>
      </c>
      <c r="Y330" s="103" t="n">
        <v>156</v>
      </c>
      <c r="Z330" t="n">
        <v>91</v>
      </c>
    </row>
    <row r="331">
      <c r="A331" s="1112" t="n">
        <v>44746</v>
      </c>
      <c r="B331" s="192" t="n">
        <v>253.6</v>
      </c>
      <c r="C331" t="n">
        <v>1224.75</v>
      </c>
      <c r="D331" s="192" t="n">
        <v>2.63</v>
      </c>
      <c r="E331" s="178" t="n">
        <v>3295</v>
      </c>
      <c r="F331" s="178" t="n">
        <v>560</v>
      </c>
      <c r="G331" s="178" t="n">
        <v>3355</v>
      </c>
      <c r="H331" s="178" t="n">
        <v>651</v>
      </c>
      <c r="J331" s="178" t="n">
        <v>590</v>
      </c>
      <c r="K331" s="178" t="n">
        <v>16</v>
      </c>
      <c r="L331" s="373" t="n">
        <v>2.5375</v>
      </c>
      <c r="M331" s="373" t="n">
        <v>2.6</v>
      </c>
      <c r="N331" s="192" t="n">
        <v>2.63</v>
      </c>
      <c r="O331" s="373" t="n">
        <v>2.65</v>
      </c>
      <c r="P331" s="373" t="n">
        <v>2.805</v>
      </c>
      <c r="Q331" s="373" t="n">
        <v>2.935</v>
      </c>
      <c r="R331" s="373" t="n">
        <v>1.465</v>
      </c>
      <c r="S331" s="373" t="n">
        <v>1.57</v>
      </c>
      <c r="T331" s="373" t="n">
        <v>1.565</v>
      </c>
      <c r="U331" s="192" t="n">
        <v>0.00762</v>
      </c>
      <c r="V331" s="1455" t="n">
        <v>196.465587</v>
      </c>
      <c r="W331" s="373" t="n">
        <v>145.75</v>
      </c>
      <c r="X331" s="373" t="n">
        <v>157</v>
      </c>
      <c r="Y331" s="373" t="n">
        <v>156</v>
      </c>
      <c r="Z331" s="192" t="n">
        <v>91</v>
      </c>
    </row>
    <row r="332">
      <c r="A332" s="1112" t="n">
        <v>44747</v>
      </c>
      <c r="B332" t="n">
        <v>241</v>
      </c>
      <c r="C332" t="n">
        <v>1269.5</v>
      </c>
      <c r="D332" t="n">
        <v>2.4675</v>
      </c>
      <c r="E332" s="178" t="n">
        <v>3265</v>
      </c>
      <c r="F332" s="178" t="n">
        <v>547</v>
      </c>
      <c r="G332" s="178" t="n">
        <v>3325</v>
      </c>
      <c r="H332" s="178" t="n">
        <v>636</v>
      </c>
      <c r="J332" s="178" t="n">
        <v>577</v>
      </c>
      <c r="K332" s="178" t="n">
        <v>15.65</v>
      </c>
      <c r="L332" s="103" t="n">
        <v>2.41</v>
      </c>
      <c r="M332" s="103" t="n">
        <v>2.45625</v>
      </c>
      <c r="N332" s="178" t="n">
        <v>2.46</v>
      </c>
      <c r="O332" s="103" t="n">
        <v>2.52</v>
      </c>
      <c r="P332" s="103" t="n">
        <v>2.61</v>
      </c>
      <c r="Q332" s="103" t="n">
        <v>2.78</v>
      </c>
      <c r="R332" s="103" t="n">
        <v>1.4125</v>
      </c>
      <c r="S332" s="103" t="n">
        <v>1.535</v>
      </c>
      <c r="T332" s="103" t="n">
        <v>1.53</v>
      </c>
      <c r="U332" t="n">
        <v>0.0075</v>
      </c>
      <c r="V332" s="1455" t="n">
        <v>196.657125</v>
      </c>
      <c r="W332" s="103" t="n">
        <v>142.25</v>
      </c>
      <c r="X332" s="103" t="n">
        <v>153.25</v>
      </c>
      <c r="Y332" s="103" t="n">
        <v>152.25</v>
      </c>
      <c r="Z332" t="n">
        <v>91</v>
      </c>
    </row>
    <row r="333">
      <c r="A333" s="1112" t="n">
        <v>44748</v>
      </c>
      <c r="B333" t="n">
        <v>237</v>
      </c>
      <c r="C333" t="n">
        <v>1237.75</v>
      </c>
      <c r="D333" t="n">
        <v>2.43</v>
      </c>
      <c r="E333" s="178" t="n">
        <v>3265</v>
      </c>
      <c r="F333" s="178" t="n">
        <v>543</v>
      </c>
      <c r="G333" s="178" t="n">
        <v>3325</v>
      </c>
      <c r="H333" s="178" t="n">
        <v>631</v>
      </c>
      <c r="J333" s="178" t="n">
        <v>573</v>
      </c>
      <c r="K333" s="178" t="n">
        <v>15.53</v>
      </c>
      <c r="L333" s="103" t="n">
        <v>2.38</v>
      </c>
      <c r="M333" s="103" t="n">
        <v>2.43</v>
      </c>
      <c r="N333" s="178" t="n">
        <v>2.4375</v>
      </c>
      <c r="O333" s="103" t="n">
        <v>2.495</v>
      </c>
      <c r="P333" s="103" t="n">
        <v>2.585</v>
      </c>
      <c r="Q333" s="103" t="n">
        <v>2.755</v>
      </c>
      <c r="R333" s="103" t="n">
        <v>1.445</v>
      </c>
      <c r="S333" s="103" t="n">
        <v>1.565</v>
      </c>
      <c r="T333" s="103" t="n">
        <v>1.56</v>
      </c>
      <c r="U333" t="n">
        <v>0.0075</v>
      </c>
      <c r="V333" s="1455" t="n">
        <v>197.260432</v>
      </c>
      <c r="W333" s="103" t="n">
        <v>143</v>
      </c>
      <c r="X333" s="103" t="n">
        <v>154</v>
      </c>
      <c r="Y333" s="103" t="n">
        <v>153</v>
      </c>
      <c r="Z333" t="n">
        <v>91</v>
      </c>
    </row>
    <row r="334">
      <c r="A334" s="1112" t="n">
        <v>44749</v>
      </c>
      <c r="B334" t="n">
        <v>243.2</v>
      </c>
      <c r="C334" t="n">
        <v>1227</v>
      </c>
      <c r="D334" t="n">
        <v>2.54</v>
      </c>
      <c r="E334" s="178" t="n">
        <v>3365</v>
      </c>
      <c r="F334" s="178" t="n">
        <v>568</v>
      </c>
      <c r="G334" s="178" t="n">
        <v>3425</v>
      </c>
      <c r="H334" s="178" t="n">
        <v>660</v>
      </c>
      <c r="J334" s="178" t="n">
        <v>598</v>
      </c>
      <c r="K334" s="178" t="n">
        <v>16.23</v>
      </c>
      <c r="L334" s="103" t="n">
        <v>2.43625</v>
      </c>
      <c r="M334" s="103" t="n">
        <v>2.48</v>
      </c>
      <c r="N334" s="178" t="n">
        <v>2.535</v>
      </c>
      <c r="O334" s="103" t="n">
        <v>2.55</v>
      </c>
      <c r="P334" s="103" t="n">
        <v>2.63</v>
      </c>
      <c r="Q334" s="103" t="n">
        <v>2.795</v>
      </c>
      <c r="R334" s="103" t="n">
        <v>1.4675</v>
      </c>
      <c r="S334" s="103" t="n">
        <v>1.645</v>
      </c>
      <c r="T334" s="103" t="n">
        <v>1.64</v>
      </c>
      <c r="U334" t="n">
        <v>0.00762</v>
      </c>
      <c r="V334" s="1455" t="n">
        <v>196.309196</v>
      </c>
      <c r="W334" s="103" t="n">
        <v>145.5</v>
      </c>
      <c r="X334" s="103" t="n">
        <v>156.5</v>
      </c>
      <c r="Y334" s="103" t="n">
        <v>155.5</v>
      </c>
      <c r="Z334" t="n">
        <v>94.5</v>
      </c>
    </row>
    <row r="335">
      <c r="A335" s="1112" t="n">
        <v>44750</v>
      </c>
      <c r="B335" t="n">
        <v>252</v>
      </c>
      <c r="C335" t="n">
        <v>1267</v>
      </c>
      <c r="D335" t="n">
        <v>2.6275</v>
      </c>
      <c r="E335" s="178" t="n">
        <v>3415</v>
      </c>
      <c r="F335" s="178" t="n">
        <v>582</v>
      </c>
      <c r="G335" s="178" t="n">
        <v>3475</v>
      </c>
      <c r="H335" s="178" t="n">
        <v>677</v>
      </c>
      <c r="I335" s="178" t="n">
        <v>4045</v>
      </c>
      <c r="J335" s="178" t="n">
        <v>612</v>
      </c>
      <c r="K335" s="178" t="n">
        <v>16.64</v>
      </c>
      <c r="L335" s="103" t="n">
        <v>2.52</v>
      </c>
      <c r="M335" s="103" t="n">
        <v>2.58</v>
      </c>
      <c r="N335" s="178" t="n">
        <v>2.6275</v>
      </c>
      <c r="O335" s="103" t="n">
        <v>2.63</v>
      </c>
      <c r="P335" s="103" t="n">
        <v>2.71</v>
      </c>
      <c r="Q335" s="103" t="n">
        <v>2.895</v>
      </c>
      <c r="R335" s="103" t="n">
        <v>1.4725</v>
      </c>
      <c r="S335" s="103" t="n">
        <v>1.655</v>
      </c>
      <c r="T335" s="103" t="n">
        <v>1.65</v>
      </c>
      <c r="U335" t="n">
        <v>0.00774</v>
      </c>
      <c r="V335" s="1455" t="n">
        <v>195.170264</v>
      </c>
      <c r="W335" s="103" t="n">
        <v>147.5</v>
      </c>
      <c r="X335" s="103" t="n">
        <v>159.5</v>
      </c>
      <c r="Y335" s="103" t="n">
        <v>158.5</v>
      </c>
      <c r="Z335" t="n">
        <v>93</v>
      </c>
    </row>
    <row r="336">
      <c r="A336" s="1112" t="n">
        <v>44753</v>
      </c>
      <c r="B336" t="n">
        <v>253.9</v>
      </c>
      <c r="C336" t="n">
        <v>1234.75</v>
      </c>
      <c r="D336" t="n">
        <v>2.655</v>
      </c>
      <c r="E336" s="178" t="n">
        <v>3420</v>
      </c>
      <c r="F336" s="178" t="n">
        <v>575</v>
      </c>
      <c r="G336" s="178" t="n">
        <v>3480</v>
      </c>
      <c r="H336" s="178" t="n">
        <v>668</v>
      </c>
      <c r="J336" s="178" t="n">
        <v>605</v>
      </c>
      <c r="K336" s="178" t="n">
        <v>16.43</v>
      </c>
      <c r="L336" s="103" t="n">
        <v>2.5445</v>
      </c>
      <c r="M336" s="103" t="n">
        <v>2.6</v>
      </c>
      <c r="N336" s="178" t="n">
        <v>2.655</v>
      </c>
      <c r="O336" s="103" t="n">
        <v>2.65</v>
      </c>
      <c r="P336" s="103" t="n">
        <v>2.735</v>
      </c>
      <c r="Q336" s="103" t="n">
        <v>2.895</v>
      </c>
      <c r="R336" s="103" t="n">
        <v>1.4875</v>
      </c>
      <c r="S336" s="103" t="n">
        <v>1.6125</v>
      </c>
      <c r="T336" s="103" t="n">
        <v>1.6075</v>
      </c>
      <c r="U336" t="n">
        <v>0.00758</v>
      </c>
      <c r="V336" s="1455" t="n">
        <v>194.191407</v>
      </c>
      <c r="W336" s="103" t="n">
        <v>149.25</v>
      </c>
      <c r="X336" s="103" t="n">
        <v>161.25</v>
      </c>
      <c r="Y336" s="103" t="n">
        <v>160.25</v>
      </c>
      <c r="Z336" t="n">
        <v>93</v>
      </c>
    </row>
    <row r="337">
      <c r="A337" s="1112" t="n">
        <v>44754</v>
      </c>
      <c r="B337" t="n">
        <v>244.4</v>
      </c>
      <c r="C337" t="n">
        <v>1194.75</v>
      </c>
      <c r="D337" t="n">
        <v>2.5575</v>
      </c>
      <c r="E337" s="178" t="n">
        <v>3430</v>
      </c>
      <c r="F337" s="178" t="n">
        <v>570</v>
      </c>
      <c r="G337" s="178" t="n">
        <v>3490</v>
      </c>
      <c r="H337" s="178" t="n">
        <v>663</v>
      </c>
      <c r="J337" s="178" t="n">
        <v>600</v>
      </c>
      <c r="K337" s="178" t="n">
        <v>16.3</v>
      </c>
      <c r="L337" s="103" t="n">
        <v>2.465</v>
      </c>
      <c r="M337" s="103" t="n">
        <v>2.52</v>
      </c>
      <c r="N337" s="178" t="n">
        <v>2.56</v>
      </c>
      <c r="O337" s="103" t="n">
        <v>2.57</v>
      </c>
      <c r="P337" s="103" t="n">
        <v>2.71</v>
      </c>
      <c r="Q337" s="103" t="n">
        <v>2.87</v>
      </c>
      <c r="R337" s="103" t="n">
        <v>1.4875</v>
      </c>
      <c r="S337" s="103" t="n">
        <v>1.655</v>
      </c>
      <c r="T337" s="103" t="n">
        <v>1.65</v>
      </c>
      <c r="U337" t="n">
        <v>0.00774</v>
      </c>
      <c r="V337" s="1455" t="n">
        <v>194.214233</v>
      </c>
      <c r="W337" s="103" t="n">
        <v>148.5</v>
      </c>
      <c r="X337" s="103" t="n">
        <v>159.25</v>
      </c>
      <c r="Y337" s="103" t="n">
        <v>158.25</v>
      </c>
      <c r="Z337" t="n">
        <v>94.5</v>
      </c>
    </row>
    <row r="338">
      <c r="A338" s="1112" t="n">
        <v>44755</v>
      </c>
      <c r="B338" t="n">
        <v>250</v>
      </c>
      <c r="C338" t="n">
        <v>1178.25</v>
      </c>
      <c r="D338" t="n">
        <v>2.6075</v>
      </c>
      <c r="E338" s="178" t="n">
        <v>3420</v>
      </c>
      <c r="F338" s="178" t="n">
        <v>572</v>
      </c>
      <c r="G338" s="178" t="n">
        <v>3480</v>
      </c>
      <c r="H338" s="178" t="n">
        <v>665</v>
      </c>
      <c r="J338" s="178" t="n">
        <v>602</v>
      </c>
      <c r="K338" s="178" t="n">
        <v>16.36</v>
      </c>
      <c r="L338" s="103" t="n">
        <v>2.5065</v>
      </c>
      <c r="M338" s="103" t="n">
        <v>2.565</v>
      </c>
      <c r="N338" s="178" t="n">
        <v>2.6</v>
      </c>
      <c r="O338" s="103" t="n">
        <v>2.615</v>
      </c>
      <c r="P338" s="103" t="n">
        <v>2.72</v>
      </c>
      <c r="Q338" s="103" t="n">
        <v>2.895</v>
      </c>
      <c r="R338" s="103" t="n">
        <v>1.4675</v>
      </c>
      <c r="S338" s="103" t="n">
        <v>1.62</v>
      </c>
      <c r="T338" s="103" t="n">
        <v>1.615</v>
      </c>
      <c r="U338" t="n">
        <v>0.00774</v>
      </c>
      <c r="V338" s="1455" t="n">
        <v>193.513757</v>
      </c>
      <c r="W338" s="103" t="n">
        <v>147.75</v>
      </c>
      <c r="X338" s="103" t="n">
        <v>159</v>
      </c>
      <c r="Y338" s="103" t="n">
        <v>158</v>
      </c>
      <c r="Z338" t="n">
        <v>94.5</v>
      </c>
    </row>
    <row r="339">
      <c r="A339" s="1112" t="n">
        <v>44756</v>
      </c>
      <c r="B339" t="n">
        <v>251</v>
      </c>
      <c r="C339" t="n">
        <v>1171</v>
      </c>
      <c r="D339" t="n">
        <v>2.6175</v>
      </c>
      <c r="E339" s="178" t="n">
        <v>3410</v>
      </c>
      <c r="F339" s="178" t="n">
        <v>566</v>
      </c>
      <c r="G339" s="178" t="n">
        <v>3470</v>
      </c>
      <c r="H339" s="178" t="n">
        <v>658</v>
      </c>
      <c r="J339" s="178" t="n">
        <v>596</v>
      </c>
      <c r="K339" s="178" t="n">
        <v>16.18</v>
      </c>
      <c r="L339" s="103" t="n">
        <v>2.51</v>
      </c>
      <c r="M339" s="103" t="n">
        <v>2.57</v>
      </c>
      <c r="N339" s="178" t="n">
        <v>2.61</v>
      </c>
      <c r="O339" s="103" t="n">
        <v>2.62</v>
      </c>
      <c r="P339" s="103" t="n">
        <v>2.73</v>
      </c>
      <c r="Q339" s="103" t="n">
        <v>2.905</v>
      </c>
      <c r="R339" s="103" t="n">
        <v>1.5</v>
      </c>
      <c r="S339" s="103" t="n">
        <v>1.5975</v>
      </c>
      <c r="T339" s="103" t="n">
        <v>1.5925</v>
      </c>
      <c r="U339" t="n">
        <v>0.00766</v>
      </c>
      <c r="V339" s="1455" t="n">
        <v>188.862037</v>
      </c>
      <c r="W339" s="103" t="n">
        <v>150.75</v>
      </c>
      <c r="X339" s="103" t="n">
        <v>160.75</v>
      </c>
      <c r="Y339" s="103" t="n">
        <v>159.75</v>
      </c>
      <c r="Z339" t="n">
        <v>94</v>
      </c>
    </row>
    <row r="340">
      <c r="A340" s="1112" t="n">
        <v>44757</v>
      </c>
      <c r="B340" t="n">
        <v>255.5</v>
      </c>
      <c r="C340" t="n">
        <v>1197.25</v>
      </c>
      <c r="D340" t="n">
        <v>2.6475</v>
      </c>
      <c r="E340" s="178" t="n">
        <v>3410</v>
      </c>
      <c r="F340" s="178" t="n">
        <v>569</v>
      </c>
      <c r="G340" s="178" t="n">
        <v>3470</v>
      </c>
      <c r="H340" s="178" t="n">
        <v>661</v>
      </c>
      <c r="I340" s="178" t="n">
        <v>4045</v>
      </c>
      <c r="J340" s="178" t="n">
        <v>599</v>
      </c>
      <c r="K340" s="178" t="n">
        <v>16.27</v>
      </c>
      <c r="L340" s="103" t="n">
        <v>2.555</v>
      </c>
      <c r="M340" s="103" t="n">
        <v>2.58</v>
      </c>
      <c r="N340" s="178" t="n">
        <v>2.64</v>
      </c>
      <c r="O340" s="103" t="n">
        <v>2.665</v>
      </c>
      <c r="P340" s="103" t="n">
        <v>2.76</v>
      </c>
      <c r="Q340" s="103" t="n">
        <v>2.94</v>
      </c>
      <c r="R340" s="103" t="n">
        <v>1.515</v>
      </c>
      <c r="S340" s="103" t="n">
        <v>1.67</v>
      </c>
      <c r="T340" s="103" t="n">
        <v>1.665</v>
      </c>
      <c r="U340" t="n">
        <v>0.0076</v>
      </c>
      <c r="V340" s="1455" t="n">
        <v>175.255172</v>
      </c>
      <c r="W340" s="103" t="n">
        <v>150.75</v>
      </c>
      <c r="X340" s="103" t="n">
        <v>162</v>
      </c>
      <c r="Y340" s="103" t="n">
        <v>161</v>
      </c>
      <c r="Z340" t="n">
        <v>94</v>
      </c>
    </row>
    <row r="341">
      <c r="A341" s="1112" t="n">
        <v>44760</v>
      </c>
      <c r="B341" t="n">
        <v>259</v>
      </c>
      <c r="C341" t="n">
        <v>1209.75</v>
      </c>
      <c r="D341" t="n">
        <v>2.67</v>
      </c>
      <c r="E341" s="178" t="n">
        <v>3235</v>
      </c>
      <c r="F341" s="178" t="n">
        <v>562</v>
      </c>
      <c r="G341" s="178" t="n">
        <v>3435</v>
      </c>
      <c r="H341" s="178" t="n">
        <v>654</v>
      </c>
      <c r="J341" s="178" t="n">
        <v>592</v>
      </c>
      <c r="K341" s="178" t="n">
        <v>16.08</v>
      </c>
      <c r="L341" s="103" t="n">
        <v>2.5975</v>
      </c>
      <c r="M341" s="103" t="n">
        <v>2.66</v>
      </c>
      <c r="N341" s="178" t="n">
        <v>2.67</v>
      </c>
      <c r="O341" s="103" t="n">
        <v>2.6825</v>
      </c>
      <c r="P341" s="103" t="n">
        <v>2.805</v>
      </c>
      <c r="Q341" s="103" t="n">
        <v>2.9625</v>
      </c>
      <c r="R341" s="103" t="n">
        <v>1.5325</v>
      </c>
      <c r="S341" s="103" t="n">
        <v>1.6525</v>
      </c>
      <c r="T341" s="103" t="n">
        <v>1.6475</v>
      </c>
      <c r="U341" t="n">
        <v>0.00762</v>
      </c>
      <c r="V341" s="1455" t="n">
        <v>153.949302</v>
      </c>
      <c r="W341" s="103" t="n">
        <v>154</v>
      </c>
      <c r="X341" s="103" t="n">
        <v>166.25</v>
      </c>
      <c r="Y341" s="103" t="n">
        <v>165.25</v>
      </c>
      <c r="Z341" t="n">
        <v>94.5</v>
      </c>
    </row>
    <row r="342">
      <c r="A342" s="1112" t="n">
        <v>44761</v>
      </c>
      <c r="B342" t="n">
        <v>257</v>
      </c>
      <c r="C342" t="n">
        <v>1194.25</v>
      </c>
      <c r="D342" t="n">
        <v>2.645</v>
      </c>
      <c r="E342" s="178" t="n">
        <v>3295</v>
      </c>
      <c r="F342" s="178" t="n">
        <v>574</v>
      </c>
      <c r="G342" s="178" t="n">
        <v>3500</v>
      </c>
      <c r="H342" s="178" t="n">
        <v>668</v>
      </c>
      <c r="J342" s="178" t="n">
        <v>604</v>
      </c>
      <c r="K342" s="178" t="n">
        <v>16.41</v>
      </c>
      <c r="L342" s="103" t="n">
        <v>2.57</v>
      </c>
      <c r="M342" s="103" t="n">
        <v>2.575</v>
      </c>
      <c r="N342" s="178" t="n">
        <v>2.655</v>
      </c>
      <c r="O342" s="103" t="n">
        <v>2.6875</v>
      </c>
      <c r="P342" s="103" t="n">
        <v>2.7675</v>
      </c>
      <c r="Q342" s="103" t="n">
        <v>2.9</v>
      </c>
      <c r="R342" s="103" t="n">
        <v>1.535</v>
      </c>
      <c r="S342" s="103" t="n">
        <v>1.65</v>
      </c>
      <c r="T342" s="103" t="n">
        <v>1.645</v>
      </c>
      <c r="U342" t="n">
        <v>0.00766</v>
      </c>
      <c r="V342" s="1455" t="n">
        <v>126.098781</v>
      </c>
      <c r="W342" s="103" t="n">
        <v>153.5</v>
      </c>
      <c r="X342" s="103" t="n">
        <v>165.5</v>
      </c>
      <c r="Y342" s="103" t="n">
        <v>164.5</v>
      </c>
      <c r="Z342" t="n">
        <v>93.5</v>
      </c>
    </row>
    <row r="343">
      <c r="A343" s="1112" t="n">
        <v>44762</v>
      </c>
      <c r="B343" t="n">
        <v>254.2</v>
      </c>
      <c r="C343" t="n">
        <v>1200</v>
      </c>
      <c r="D343" t="n">
        <v>2.63</v>
      </c>
      <c r="E343" s="178" t="n">
        <v>3250</v>
      </c>
      <c r="F343" s="178" t="n">
        <v>561</v>
      </c>
      <c r="G343" s="178" t="n">
        <v>3450</v>
      </c>
      <c r="H343" s="178" t="n">
        <v>652</v>
      </c>
      <c r="J343" s="178" t="n">
        <v>591</v>
      </c>
      <c r="K343" s="178" t="n">
        <v>16.04</v>
      </c>
      <c r="L343" s="103" t="n">
        <v>2.545</v>
      </c>
      <c r="M343" s="103" t="n">
        <v>2.615</v>
      </c>
      <c r="N343" s="178" t="n">
        <v>2.63</v>
      </c>
      <c r="O343" s="103" t="n">
        <v>2.6825</v>
      </c>
      <c r="P343" s="103" t="n">
        <v>2.805</v>
      </c>
      <c r="Q343" s="103" t="n">
        <v>2.885</v>
      </c>
      <c r="R343" s="103" t="n">
        <v>1.5275</v>
      </c>
      <c r="S343" s="103" t="n">
        <v>1.6425</v>
      </c>
      <c r="T343" s="103" t="n">
        <v>1.6375</v>
      </c>
      <c r="U343" t="n">
        <v>0.00768</v>
      </c>
      <c r="V343" s="1455" t="n">
        <v>108.083701</v>
      </c>
      <c r="W343" s="103" t="n">
        <v>152.5</v>
      </c>
      <c r="X343" s="103" t="n">
        <v>164.5</v>
      </c>
      <c r="Y343" s="103" t="n">
        <v>163.5</v>
      </c>
      <c r="Z343" t="n">
        <v>93.5</v>
      </c>
    </row>
    <row r="344">
      <c r="A344" s="1112" t="n">
        <v>44763</v>
      </c>
      <c r="B344" t="n">
        <v>250.3</v>
      </c>
      <c r="C344" t="n">
        <v>1198.25</v>
      </c>
      <c r="D344" t="n">
        <v>2.5125</v>
      </c>
      <c r="E344" s="178" t="n">
        <v>3250</v>
      </c>
      <c r="F344" s="178" t="n">
        <v>556</v>
      </c>
      <c r="G344" s="178" t="n">
        <v>3450</v>
      </c>
      <c r="H344" s="178" t="n">
        <v>646</v>
      </c>
      <c r="J344" s="178" t="n">
        <v>586</v>
      </c>
      <c r="K344" s="178" t="n">
        <v>15.89</v>
      </c>
      <c r="L344" s="103" t="n">
        <v>2.5075</v>
      </c>
      <c r="M344" s="103" t="n">
        <v>2.57</v>
      </c>
      <c r="N344" s="178" t="n">
        <v>2.5121</v>
      </c>
      <c r="O344" s="103" t="n">
        <v>2.645</v>
      </c>
      <c r="P344" s="103" t="n">
        <v>2.795</v>
      </c>
      <c r="Q344" s="103" t="n">
        <v>2.86</v>
      </c>
      <c r="R344" s="103" t="n">
        <v>1.5</v>
      </c>
      <c r="S344" s="103" t="n">
        <v>1.665</v>
      </c>
      <c r="T344" s="103" t="n">
        <v>1.66</v>
      </c>
      <c r="U344" t="n">
        <v>0.00762</v>
      </c>
      <c r="V344" s="1455" t="n">
        <v>96.506247</v>
      </c>
      <c r="W344" s="103" t="n">
        <v>149</v>
      </c>
      <c r="X344" s="103" t="n">
        <v>160.5</v>
      </c>
      <c r="Y344" s="103" t="n">
        <v>159.5</v>
      </c>
      <c r="Z344" t="n">
        <v>93.5</v>
      </c>
    </row>
    <row r="345">
      <c r="A345" s="1112" t="n">
        <v>44764</v>
      </c>
      <c r="B345" t="n">
        <v>246.5</v>
      </c>
      <c r="C345" t="n">
        <v>1182.75</v>
      </c>
      <c r="D345" t="n">
        <v>254.25</v>
      </c>
      <c r="E345" s="178" t="n">
        <v>3250</v>
      </c>
      <c r="F345" s="178" t="n">
        <v>557</v>
      </c>
      <c r="G345" s="178" t="n">
        <v>3450</v>
      </c>
      <c r="H345" s="178" t="n">
        <v>647</v>
      </c>
      <c r="J345" s="178" t="n">
        <v>587</v>
      </c>
      <c r="K345" s="178" t="n">
        <v>15.91</v>
      </c>
      <c r="L345" s="103" t="n">
        <v>2.465</v>
      </c>
      <c r="M345" s="103" t="n">
        <v>2.5375</v>
      </c>
      <c r="N345" s="178" t="n">
        <v>2.485</v>
      </c>
      <c r="O345" s="103" t="n">
        <v>2.605</v>
      </c>
      <c r="P345" s="103" t="n">
        <v>2.765</v>
      </c>
      <c r="Q345" s="103" t="n">
        <v>2.83</v>
      </c>
      <c r="R345" s="103" t="n">
        <v>1.5</v>
      </c>
      <c r="S345" s="103" t="n">
        <v>1.67</v>
      </c>
      <c r="T345" s="103" t="n">
        <v>1.665</v>
      </c>
      <c r="U345" t="n">
        <v>0.00766</v>
      </c>
      <c r="V345" s="1455" t="n">
        <v>101.315868</v>
      </c>
      <c r="W345" s="103" t="n">
        <v>150.25</v>
      </c>
      <c r="X345" s="103" t="n">
        <v>162.5</v>
      </c>
      <c r="Y345" s="103" t="n">
        <v>161.5</v>
      </c>
      <c r="Z345" t="n">
        <v>93.5</v>
      </c>
    </row>
    <row r="346">
      <c r="A346" s="1112" t="n">
        <v>44767</v>
      </c>
      <c r="B346" t="n">
        <v>250.75</v>
      </c>
      <c r="C346" t="n">
        <v>1161.75</v>
      </c>
      <c r="D346" s="28" t="n">
        <v>2.61</v>
      </c>
      <c r="E346" s="178" t="n">
        <v>3270</v>
      </c>
      <c r="F346" s="178" t="n">
        <v>571</v>
      </c>
      <c r="G346" s="178" t="n">
        <v>3470</v>
      </c>
      <c r="H346" s="178" t="n">
        <v>664</v>
      </c>
      <c r="J346" s="178" t="n">
        <v>601</v>
      </c>
      <c r="K346" s="178" t="n">
        <v>16.33</v>
      </c>
      <c r="L346" s="103" t="n">
        <v>2.5015</v>
      </c>
      <c r="M346" s="103" t="n">
        <v>2.545</v>
      </c>
      <c r="N346" s="178" t="n">
        <v>2.61</v>
      </c>
      <c r="O346" s="103" t="n">
        <v>2.645</v>
      </c>
      <c r="P346" s="103" t="n">
        <v>2.75</v>
      </c>
      <c r="Q346" s="103" t="n">
        <v>2.87</v>
      </c>
      <c r="R346" s="103" t="n">
        <v>1.5</v>
      </c>
      <c r="S346" s="103" t="n">
        <v>1.67</v>
      </c>
      <c r="T346" s="103" t="n">
        <v>1.665</v>
      </c>
      <c r="U346" t="n">
        <v>0.0075</v>
      </c>
      <c r="V346" s="1459" t="n">
        <v>101.315868</v>
      </c>
      <c r="W346" s="103" t="n">
        <v>150.25</v>
      </c>
      <c r="X346" s="103" t="n">
        <v>161.5</v>
      </c>
      <c r="Y346" s="103" t="n">
        <v>160.5</v>
      </c>
      <c r="Z346" t="n">
        <v>91.5</v>
      </c>
    </row>
    <row r="347">
      <c r="A347" s="1112" t="n">
        <v>44768</v>
      </c>
      <c r="B347" t="n">
        <v>255.4</v>
      </c>
      <c r="C347" t="n">
        <v>1164.75</v>
      </c>
      <c r="D347" t="n">
        <v>2.665</v>
      </c>
      <c r="E347" s="178" t="n">
        <v>3280</v>
      </c>
      <c r="F347" s="178" t="n">
        <v>575</v>
      </c>
      <c r="G347" s="178" t="n">
        <v>3480</v>
      </c>
      <c r="H347" s="178" t="n">
        <v>668</v>
      </c>
      <c r="J347" s="178" t="n">
        <v>605</v>
      </c>
      <c r="K347" s="178" t="n">
        <v>16.43</v>
      </c>
      <c r="L347" s="103" t="n">
        <v>2.5525</v>
      </c>
      <c r="M347" s="103" t="n">
        <v>2.60375</v>
      </c>
      <c r="N347" s="178" t="n">
        <v>2.665</v>
      </c>
      <c r="O347" s="103" t="n">
        <v>2.69</v>
      </c>
      <c r="P347" s="103" t="n">
        <v>2.8</v>
      </c>
      <c r="Q347" s="103" t="n">
        <v>2.905</v>
      </c>
      <c r="R347" s="103" t="n">
        <v>1.505</v>
      </c>
      <c r="S347" s="103" t="n">
        <v>1.615</v>
      </c>
      <c r="T347" s="103" t="n">
        <v>1.61</v>
      </c>
      <c r="U347" t="n">
        <v>0.00738</v>
      </c>
      <c r="V347" s="1455" t="n">
        <v>101.339232</v>
      </c>
      <c r="W347" s="103" t="n">
        <v>151</v>
      </c>
      <c r="X347" s="103" t="n">
        <v>162.25</v>
      </c>
      <c r="Y347" s="103" t="n">
        <v>161.25</v>
      </c>
      <c r="Z347" t="n">
        <v>91</v>
      </c>
    </row>
    <row r="348">
      <c r="A348" s="1112" t="n">
        <v>44769</v>
      </c>
      <c r="B348" t="n">
        <v>258.1</v>
      </c>
      <c r="C348" t="n">
        <v>1163.75</v>
      </c>
      <c r="D348" t="n">
        <v>2.6975</v>
      </c>
      <c r="E348" s="178" t="n">
        <v>3310</v>
      </c>
      <c r="F348" s="178" t="n">
        <v>588</v>
      </c>
      <c r="G348" s="178" t="n">
        <v>3510</v>
      </c>
      <c r="H348" s="178" t="n">
        <v>682</v>
      </c>
      <c r="J348" s="178" t="n">
        <v>618</v>
      </c>
      <c r="K348" s="178" t="n">
        <v>16.78</v>
      </c>
      <c r="L348" s="103" t="n">
        <v>2.58</v>
      </c>
      <c r="M348" s="103" t="n">
        <v>2.64</v>
      </c>
      <c r="N348" s="178" t="n">
        <v>2.705</v>
      </c>
      <c r="O348" s="103" t="n">
        <v>2.715</v>
      </c>
      <c r="P348" s="103" t="n">
        <v>2.825</v>
      </c>
      <c r="Q348" s="103" t="n">
        <v>2.92</v>
      </c>
      <c r="R348" s="103" t="n">
        <v>1.5225</v>
      </c>
      <c r="S348" s="103" t="n">
        <v>1.6375</v>
      </c>
      <c r="T348" s="103" t="n">
        <v>1.6325</v>
      </c>
      <c r="U348" t="n">
        <v>0.00746</v>
      </c>
      <c r="V348" s="1455" t="n">
        <v>99.347995</v>
      </c>
      <c r="W348" s="103" t="n">
        <v>152</v>
      </c>
      <c r="X348" s="103" t="n">
        <v>164</v>
      </c>
      <c r="Y348" s="103" t="n">
        <v>163</v>
      </c>
      <c r="Z348" t="n">
        <v>91.5</v>
      </c>
    </row>
    <row r="349">
      <c r="A349" s="1112" t="n">
        <v>44770</v>
      </c>
      <c r="B349" t="n">
        <v>264</v>
      </c>
      <c r="C349" t="n">
        <v>1137.75</v>
      </c>
      <c r="D349" t="n">
        <v>2.75</v>
      </c>
      <c r="E349" s="178" t="n">
        <v>3275</v>
      </c>
      <c r="F349" s="178" t="n">
        <v>592</v>
      </c>
      <c r="G349" s="178" t="n">
        <v>3475</v>
      </c>
      <c r="H349" s="178" t="n">
        <v>688</v>
      </c>
      <c r="J349" s="178" t="n">
        <v>622</v>
      </c>
      <c r="K349" s="178" t="n">
        <v>16.91</v>
      </c>
      <c r="L349" s="103" t="n">
        <v>2.6425</v>
      </c>
      <c r="M349" s="103" t="n">
        <v>2.685</v>
      </c>
      <c r="N349" s="178" t="n">
        <v>2.74625</v>
      </c>
      <c r="O349" s="103" t="n">
        <v>2.795</v>
      </c>
      <c r="P349" s="103" t="n">
        <v>2.88</v>
      </c>
      <c r="Q349" s="103" t="n">
        <v>2.98</v>
      </c>
      <c r="R349" s="103" t="n">
        <v>1.53</v>
      </c>
      <c r="S349" s="103" t="n">
        <v>1.6575</v>
      </c>
      <c r="T349" s="103" t="n">
        <v>1.6525</v>
      </c>
      <c r="U349" t="n">
        <v>0.00746</v>
      </c>
      <c r="V349" s="1455" t="n">
        <v>99.480405</v>
      </c>
      <c r="W349" s="103" t="n">
        <v>153</v>
      </c>
      <c r="X349" s="103" t="n">
        <v>165.75</v>
      </c>
      <c r="Y349" s="103" t="n">
        <v>164.75</v>
      </c>
      <c r="Z349" t="n">
        <v>91.5</v>
      </c>
    </row>
    <row r="350">
      <c r="A350" s="1112" t="n">
        <v>44771</v>
      </c>
      <c r="B350" t="n">
        <v>261.9</v>
      </c>
      <c r="C350" t="n">
        <v>1124.75</v>
      </c>
      <c r="D350" t="n">
        <v>2.7075</v>
      </c>
      <c r="E350" s="178" t="n">
        <v>3275</v>
      </c>
      <c r="F350" s="178" t="n">
        <v>593</v>
      </c>
      <c r="G350" s="178" t="n">
        <v>3475</v>
      </c>
      <c r="H350" s="178" t="n">
        <v>689</v>
      </c>
      <c r="I350" s="178" t="n">
        <v>4095</v>
      </c>
      <c r="J350" s="178" t="n">
        <v>623</v>
      </c>
      <c r="K350" s="178" t="n">
        <v>16.94</v>
      </c>
      <c r="L350" s="103" t="n">
        <v>2.62</v>
      </c>
      <c r="M350" s="103" t="n">
        <v>2.71</v>
      </c>
      <c r="N350" s="178" t="n">
        <v>2.705</v>
      </c>
      <c r="O350" s="103" t="n">
        <v>2.775</v>
      </c>
      <c r="P350" s="103" t="n">
        <v>2.895</v>
      </c>
      <c r="Q350" s="103" t="n">
        <v>2.995</v>
      </c>
      <c r="R350" s="103" t="n">
        <v>1.555</v>
      </c>
      <c r="S350" s="103" t="n">
        <v>1.6825</v>
      </c>
      <c r="T350" s="103" t="n">
        <v>1.6775</v>
      </c>
      <c r="U350" t="n">
        <v>0.007175</v>
      </c>
      <c r="V350" s="1455" t="n">
        <v>93.566878</v>
      </c>
      <c r="W350" s="103" t="n">
        <v>155.5</v>
      </c>
      <c r="X350" s="103" t="n">
        <v>168.25</v>
      </c>
      <c r="Y350" s="103" t="n">
        <v>167.25</v>
      </c>
      <c r="Z350" t="n">
        <v>91.5</v>
      </c>
    </row>
    <row r="351">
      <c r="A351" s="1112" t="n">
        <v>44774</v>
      </c>
      <c r="B351" t="n">
        <v>257.1</v>
      </c>
      <c r="C351" t="n">
        <v>1096</v>
      </c>
      <c r="D351" t="n">
        <v>2.6575</v>
      </c>
      <c r="E351" s="178" t="n">
        <v>3230</v>
      </c>
      <c r="F351" s="178" t="n">
        <v>585</v>
      </c>
      <c r="G351" s="178" t="n">
        <v>3430</v>
      </c>
      <c r="H351" s="178" t="n">
        <v>681</v>
      </c>
      <c r="J351" s="178" t="n">
        <v>615</v>
      </c>
      <c r="K351" s="178" t="n">
        <v>16.72</v>
      </c>
      <c r="L351" s="103" t="n">
        <v>2.5675</v>
      </c>
      <c r="M351" s="103" t="n">
        <v>2.58</v>
      </c>
      <c r="N351" s="178" t="n">
        <v>2.645</v>
      </c>
      <c r="O351" s="103" t="n">
        <v>2.7</v>
      </c>
      <c r="P351" s="103" t="n">
        <v>2.815</v>
      </c>
      <c r="Q351" s="103" t="n">
        <v>2.915</v>
      </c>
      <c r="R351" s="103" t="n">
        <v>1.545</v>
      </c>
      <c r="S351" s="103" t="n">
        <v>1.68</v>
      </c>
      <c r="T351" s="103" t="n">
        <v>1.675</v>
      </c>
      <c r="U351" t="n">
        <v>0.00705</v>
      </c>
      <c r="V351" s="1455" t="n">
        <v>93.89124</v>
      </c>
      <c r="W351" s="103" t="n">
        <v>155.25</v>
      </c>
      <c r="X351" s="103" t="n">
        <v>168.25</v>
      </c>
      <c r="Y351" s="103" t="n">
        <v>167.25</v>
      </c>
      <c r="Z351" t="n">
        <v>89</v>
      </c>
    </row>
    <row r="352">
      <c r="A352" s="1112" t="n">
        <v>44775</v>
      </c>
      <c r="B352" t="n">
        <v>249.9</v>
      </c>
      <c r="C352" t="n">
        <v>1079.75</v>
      </c>
      <c r="D352" t="n">
        <v>2.555</v>
      </c>
      <c r="E352" s="178" t="n">
        <v>3230</v>
      </c>
      <c r="F352" s="178" t="n">
        <v>576</v>
      </c>
      <c r="G352" s="178" t="n">
        <v>3430</v>
      </c>
      <c r="H352" s="178" t="n">
        <v>670</v>
      </c>
      <c r="J352" s="178" t="n">
        <v>606</v>
      </c>
      <c r="K352" s="178" t="n">
        <v>16.47</v>
      </c>
      <c r="L352" s="103" t="n">
        <v>2.52</v>
      </c>
      <c r="M352" s="103" t="n">
        <v>2.5325</v>
      </c>
      <c r="N352" s="178" t="n">
        <v>2.5555</v>
      </c>
      <c r="O352" s="103" t="n">
        <v>2.64</v>
      </c>
      <c r="P352" s="103" t="n">
        <v>2.75</v>
      </c>
      <c r="Q352" s="103" t="n">
        <v>2.875</v>
      </c>
      <c r="R352" s="103" t="n">
        <v>1.5675</v>
      </c>
      <c r="S352" s="103" t="n">
        <v>1.75</v>
      </c>
      <c r="T352" s="103" t="n">
        <v>1.695</v>
      </c>
      <c r="U352" t="n">
        <v>0.00689</v>
      </c>
      <c r="V352" s="1455" t="n">
        <v>95.578107</v>
      </c>
      <c r="W352" s="103" t="n">
        <v>157</v>
      </c>
      <c r="X352" s="103" t="n">
        <v>170</v>
      </c>
      <c r="Y352" s="103" t="n">
        <v>169</v>
      </c>
      <c r="Z352" t="n">
        <v>85</v>
      </c>
    </row>
    <row r="353">
      <c r="A353" s="1112" t="n">
        <v>44776</v>
      </c>
      <c r="B353" t="n">
        <v>242.5</v>
      </c>
      <c r="C353" t="n">
        <v>1036</v>
      </c>
      <c r="D353" t="n">
        <v>2.4875</v>
      </c>
      <c r="E353" s="178" t="n">
        <v>3220</v>
      </c>
      <c r="F353" s="178" t="n">
        <v>575</v>
      </c>
      <c r="G353" s="178" t="n">
        <v>3420</v>
      </c>
      <c r="H353" s="178" t="n">
        <v>669</v>
      </c>
      <c r="J353" s="178" t="n">
        <v>605</v>
      </c>
      <c r="K353" s="178" t="n">
        <v>16.43</v>
      </c>
      <c r="L353" s="103" t="n">
        <v>2.455</v>
      </c>
      <c r="M353" s="103" t="n">
        <v>2.455</v>
      </c>
      <c r="N353" s="178" t="n">
        <v>2.485</v>
      </c>
      <c r="O353" s="103" t="n">
        <v>2.5675</v>
      </c>
      <c r="P353" s="103" t="n">
        <v>2.695</v>
      </c>
      <c r="Q353" s="103" t="n">
        <v>2.825</v>
      </c>
      <c r="R353" s="103" t="n">
        <v>1.58</v>
      </c>
      <c r="S353" s="103" t="n">
        <v>1.715</v>
      </c>
      <c r="T353" s="103" t="n">
        <v>1.71</v>
      </c>
      <c r="U353" t="n">
        <v>0.006725</v>
      </c>
      <c r="V353" s="1455" t="n">
        <v>90.408321</v>
      </c>
      <c r="W353" s="103" t="n">
        <v>157.25</v>
      </c>
      <c r="X353" s="103" t="n">
        <v>170.5</v>
      </c>
      <c r="Y353" s="103" t="n">
        <v>169.5</v>
      </c>
      <c r="Z353" t="n">
        <v>82</v>
      </c>
    </row>
    <row r="354">
      <c r="A354" s="1112" t="n">
        <v>44777</v>
      </c>
      <c r="B354" t="n">
        <v>241.5</v>
      </c>
      <c r="C354" t="n">
        <v>1006</v>
      </c>
      <c r="D354" t="n">
        <v>2.47</v>
      </c>
      <c r="E354" s="178" t="n">
        <v>3195</v>
      </c>
      <c r="F354" s="178" t="n">
        <v>578</v>
      </c>
      <c r="G354" s="178" t="n">
        <v>3350</v>
      </c>
      <c r="H354" s="178" t="n">
        <v>664</v>
      </c>
      <c r="J354" s="178" t="n">
        <v>608</v>
      </c>
      <c r="K354" s="178" t="n">
        <v>16.51</v>
      </c>
      <c r="L354" s="103" t="n">
        <v>2.415</v>
      </c>
      <c r="M354" s="103" t="n">
        <v>2.4125</v>
      </c>
      <c r="N354" s="178" t="n">
        <v>2.455</v>
      </c>
      <c r="O354" s="103" t="n">
        <v>2.53</v>
      </c>
      <c r="P354" s="103" t="n">
        <v>2.59</v>
      </c>
      <c r="Q354" s="103" t="n">
        <v>2.8</v>
      </c>
      <c r="R354" s="103" t="n">
        <v>1.5825</v>
      </c>
      <c r="S354" s="103" t="n">
        <v>1.7225</v>
      </c>
      <c r="T354" s="103" t="n">
        <v>1.7175</v>
      </c>
      <c r="U354" t="n">
        <v>0.006765</v>
      </c>
      <c r="V354" s="1455" t="n">
        <v>90.451409</v>
      </c>
      <c r="W354" s="103" t="n">
        <v>158</v>
      </c>
      <c r="X354" s="103" t="n">
        <v>173.25</v>
      </c>
      <c r="Y354" s="103" t="n">
        <v>172.25</v>
      </c>
      <c r="Z354" t="n">
        <v>83.5</v>
      </c>
    </row>
    <row r="355">
      <c r="A355" s="1112" t="n">
        <v>44778</v>
      </c>
      <c r="B355" t="n">
        <v>244</v>
      </c>
      <c r="C355" t="n">
        <v>980.75</v>
      </c>
      <c r="D355" t="n">
        <v>2.51</v>
      </c>
      <c r="E355" s="178" t="n">
        <v>3195</v>
      </c>
      <c r="F355" s="178" t="n">
        <v>582</v>
      </c>
      <c r="G355" s="178" t="n">
        <v>3350</v>
      </c>
      <c r="H355" s="178" t="n">
        <v>669</v>
      </c>
      <c r="I355" s="178" t="n">
        <v>4045</v>
      </c>
      <c r="J355" s="178" t="n">
        <v>612</v>
      </c>
      <c r="K355" s="178" t="n">
        <v>16.63</v>
      </c>
      <c r="L355" s="103" t="n">
        <v>2.44</v>
      </c>
      <c r="M355" s="103" t="n">
        <v>2.46</v>
      </c>
      <c r="N355" s="178" t="n">
        <v>2.49</v>
      </c>
      <c r="O355" s="103" t="n">
        <v>2.555</v>
      </c>
      <c r="P355" s="103" t="n">
        <v>2.62</v>
      </c>
      <c r="Q355" s="103" t="n">
        <v>2.83</v>
      </c>
      <c r="R355" s="103" t="n">
        <v>1.615</v>
      </c>
      <c r="S355" s="103" t="n">
        <v>1.7675</v>
      </c>
      <c r="T355" s="103" t="n">
        <v>1.7625</v>
      </c>
      <c r="U355" t="n">
        <v>0.007175</v>
      </c>
      <c r="V355" s="1455" t="n">
        <v>90.152649</v>
      </c>
      <c r="W355" s="103" t="n">
        <v>161.25</v>
      </c>
      <c r="X355" s="103" t="n">
        <v>175.75</v>
      </c>
      <c r="Y355" s="103" t="n">
        <v>174.75</v>
      </c>
      <c r="Z355" t="n">
        <v>88</v>
      </c>
    </row>
    <row r="356">
      <c r="A356" s="1112" t="n">
        <v>44781</v>
      </c>
      <c r="B356" t="n">
        <v>242.5</v>
      </c>
      <c r="C356" t="n">
        <v>956.75</v>
      </c>
      <c r="D356" t="n">
        <v>2.485</v>
      </c>
      <c r="E356" s="178" t="n">
        <v>3165</v>
      </c>
      <c r="F356" s="178" t="n">
        <v>583</v>
      </c>
      <c r="G356" s="178" t="n">
        <v>3320</v>
      </c>
      <c r="H356" s="178" t="n">
        <v>670</v>
      </c>
      <c r="J356" s="178" t="n">
        <v>613</v>
      </c>
      <c r="K356" s="178" t="n">
        <v>16.66</v>
      </c>
      <c r="L356" s="103" t="n">
        <v>2.427</v>
      </c>
      <c r="M356" s="103" t="n">
        <v>2.445</v>
      </c>
      <c r="N356" s="178" t="n">
        <v>2.4825</v>
      </c>
      <c r="O356" s="103" t="n">
        <v>2.545</v>
      </c>
      <c r="P356" s="103" t="n">
        <v>2.59</v>
      </c>
      <c r="Q356" s="103" t="n">
        <v>2.82</v>
      </c>
      <c r="R356" s="103" t="n">
        <v>1.6225</v>
      </c>
      <c r="S356" s="103" t="n">
        <v>1.775</v>
      </c>
      <c r="T356" s="103" t="n">
        <v>1.77</v>
      </c>
      <c r="U356" t="n">
        <v>0.00717</v>
      </c>
      <c r="V356" s="1455" t="n">
        <v>89.564182</v>
      </c>
      <c r="W356" s="103" t="n">
        <v>162.75</v>
      </c>
      <c r="X356" s="103" t="n">
        <v>177.75</v>
      </c>
      <c r="Y356" s="103" t="n">
        <v>176.75</v>
      </c>
      <c r="Z356" t="n">
        <v>88</v>
      </c>
    </row>
    <row r="357">
      <c r="A357" s="1112" t="n">
        <v>44782</v>
      </c>
      <c r="B357" t="n">
        <v>244.45</v>
      </c>
      <c r="C357" t="n">
        <v>924.75</v>
      </c>
      <c r="D357" t="n">
        <v>2.51</v>
      </c>
      <c r="E357" s="178" t="n">
        <v>3150</v>
      </c>
      <c r="F357" s="178" t="n">
        <v>577</v>
      </c>
      <c r="G357" s="178" t="n">
        <v>3305</v>
      </c>
      <c r="H357" s="178" t="n">
        <v>663</v>
      </c>
      <c r="J357" s="178" t="n">
        <v>607</v>
      </c>
      <c r="K357" s="178" t="n">
        <v>16.48</v>
      </c>
      <c r="L357" s="103" t="n">
        <v>2.445</v>
      </c>
      <c r="M357" s="103" t="n">
        <v>2.44</v>
      </c>
      <c r="N357" s="178" t="n">
        <v>2.51</v>
      </c>
      <c r="O357" s="103" t="n">
        <v>2.56</v>
      </c>
      <c r="P357" s="103" t="n">
        <v>2.62</v>
      </c>
      <c r="Q357" s="103" t="n">
        <v>2.85</v>
      </c>
      <c r="R357" s="103" t="n">
        <v>1.625</v>
      </c>
      <c r="S357" s="103" t="n">
        <v>1.775</v>
      </c>
      <c r="T357" s="103" t="n">
        <v>1.77</v>
      </c>
      <c r="U357" t="n">
        <v>0.007175</v>
      </c>
      <c r="V357" s="1455" t="n">
        <v>90.10048</v>
      </c>
      <c r="W357" s="103" t="n">
        <v>162.75</v>
      </c>
      <c r="X357" s="103" t="n">
        <v>177.5</v>
      </c>
      <c r="Y357" s="103" t="n">
        <v>176.5</v>
      </c>
      <c r="Z357" t="n">
        <v>88</v>
      </c>
    </row>
    <row r="358">
      <c r="A358" s="1112" t="n">
        <v>44783</v>
      </c>
      <c r="B358" t="n">
        <v>246.3</v>
      </c>
      <c r="C358" t="n">
        <v>952.25</v>
      </c>
      <c r="D358" t="n">
        <v>2.5325</v>
      </c>
      <c r="E358" s="178" t="n">
        <v>3130</v>
      </c>
      <c r="F358" s="178" t="n">
        <v>580</v>
      </c>
      <c r="G358" s="178" t="n">
        <v>3285</v>
      </c>
      <c r="H358" s="178" t="n">
        <v>667</v>
      </c>
      <c r="J358" s="178" t="n">
        <v>610</v>
      </c>
      <c r="K358" s="178" t="n">
        <v>16.57</v>
      </c>
      <c r="L358" s="103" t="n">
        <v>2.465</v>
      </c>
      <c r="M358" s="103" t="n">
        <v>2.475</v>
      </c>
      <c r="N358" s="178" t="n">
        <v>2.5325</v>
      </c>
      <c r="O358" s="103" t="n">
        <v>2.58</v>
      </c>
      <c r="P358" s="103" t="n">
        <v>2.6525</v>
      </c>
      <c r="Q358" s="103" t="n">
        <v>2.88</v>
      </c>
      <c r="R358" s="103" t="n">
        <v>1.63</v>
      </c>
      <c r="S358" s="103" t="n">
        <v>1.78</v>
      </c>
      <c r="T358" s="103" t="n">
        <v>1.775</v>
      </c>
      <c r="U358" t="n">
        <v>0.007335</v>
      </c>
      <c r="V358" s="1455" t="n">
        <v>90.018086</v>
      </c>
      <c r="W358" s="103" t="n">
        <v>163.75</v>
      </c>
      <c r="X358" s="103" t="n">
        <v>178.75</v>
      </c>
      <c r="Y358" s="103" t="n">
        <v>177.75</v>
      </c>
      <c r="Z358" t="n">
        <v>90</v>
      </c>
    </row>
    <row r="359">
      <c r="A359" s="1112" t="n">
        <v>44784</v>
      </c>
      <c r="B359" t="n">
        <v>254.1</v>
      </c>
      <c r="C359" t="n">
        <v>1013.25</v>
      </c>
      <c r="D359" t="n">
        <v>2.6375</v>
      </c>
      <c r="E359" s="178" t="n">
        <v>3115</v>
      </c>
      <c r="F359" s="178" t="n">
        <v>570</v>
      </c>
      <c r="G359" s="178" t="n">
        <v>3270</v>
      </c>
      <c r="H359" s="178" t="n">
        <v>655</v>
      </c>
      <c r="J359" s="178" t="n">
        <v>600</v>
      </c>
      <c r="K359" s="178" t="n">
        <v>16.28</v>
      </c>
      <c r="L359" s="103" t="n">
        <v>2.535</v>
      </c>
      <c r="M359" s="103" t="n">
        <v>2.53</v>
      </c>
      <c r="N359" s="178" t="n">
        <v>2.635</v>
      </c>
      <c r="O359" s="103" t="n">
        <v>2.65</v>
      </c>
      <c r="P359" s="103" t="n">
        <v>2.6925</v>
      </c>
      <c r="Q359" s="103" t="n">
        <v>2.92</v>
      </c>
      <c r="R359" s="103" t="n">
        <v>1.6575</v>
      </c>
      <c r="S359" s="103" t="n">
        <v>1.8575</v>
      </c>
      <c r="T359" s="103" t="n">
        <v>1.8525</v>
      </c>
      <c r="U359" t="n">
        <v>0.00778</v>
      </c>
      <c r="V359" s="1455" t="n">
        <v>90.28961</v>
      </c>
      <c r="W359" s="103" t="n">
        <v>165.5</v>
      </c>
      <c r="X359" s="103" t="n">
        <v>181</v>
      </c>
      <c r="Y359" s="103" t="n">
        <v>180</v>
      </c>
      <c r="Z359" t="n">
        <v>91</v>
      </c>
    </row>
    <row r="360">
      <c r="A360" s="1112" t="n">
        <v>44785</v>
      </c>
      <c r="B360" t="n">
        <v>257.8</v>
      </c>
      <c r="C360" t="n">
        <v>1076</v>
      </c>
      <c r="D360" t="n">
        <v>2.685</v>
      </c>
      <c r="E360" s="178" t="n">
        <v>3015</v>
      </c>
      <c r="F360" s="178" t="n">
        <v>562</v>
      </c>
      <c r="G360" s="178" t="n">
        <v>3170</v>
      </c>
      <c r="H360" s="178" t="n">
        <v>647</v>
      </c>
      <c r="I360" s="178" t="n">
        <v>3895</v>
      </c>
      <c r="J360" s="178" t="n">
        <v>592</v>
      </c>
      <c r="K360" s="178" t="n">
        <v>16.06</v>
      </c>
      <c r="L360" s="103" t="n">
        <v>2.5775</v>
      </c>
      <c r="M360" s="178" t="n">
        <v>2.57</v>
      </c>
      <c r="N360" s="103" t="n">
        <v>2.685</v>
      </c>
      <c r="O360" s="103" t="n">
        <v>2.69</v>
      </c>
      <c r="P360" s="103" t="n">
        <v>2.745</v>
      </c>
      <c r="Q360" s="103" t="n">
        <v>2.975</v>
      </c>
      <c r="R360" s="103" t="n">
        <v>1.67</v>
      </c>
      <c r="S360" s="103" t="n">
        <v>1.82</v>
      </c>
      <c r="T360" s="103" t="n">
        <v>1.815</v>
      </c>
      <c r="U360" t="n">
        <v>0.007820000000000001</v>
      </c>
      <c r="V360" s="1455" t="n">
        <v>90.844148</v>
      </c>
      <c r="W360" s="103" t="n">
        <v>167.75</v>
      </c>
      <c r="X360" s="103" t="n">
        <v>182</v>
      </c>
      <c r="Y360" s="103" t="n">
        <v>181</v>
      </c>
      <c r="Z360" t="n">
        <v>94</v>
      </c>
    </row>
    <row r="361">
      <c r="A361" s="1112" t="n">
        <v>44788</v>
      </c>
      <c r="B361" t="n">
        <v>256</v>
      </c>
      <c r="C361" t="n">
        <v>1064.5</v>
      </c>
      <c r="D361" t="n">
        <v>2.665</v>
      </c>
      <c r="E361" s="178" t="n">
        <v>2995</v>
      </c>
      <c r="F361" s="178" t="n">
        <v>554</v>
      </c>
      <c r="G361" s="178" t="n">
        <v>3150</v>
      </c>
      <c r="H361" s="178" t="n">
        <v>638</v>
      </c>
      <c r="J361" s="178" t="n">
        <v>584</v>
      </c>
      <c r="K361" s="178" t="n">
        <v>15.85</v>
      </c>
      <c r="L361" s="103" t="n">
        <v>2.555</v>
      </c>
      <c r="M361" s="103" t="n">
        <v>2.5425</v>
      </c>
      <c r="N361" s="178" t="n">
        <v>2.665</v>
      </c>
      <c r="O361" s="103" t="n">
        <v>2.6475</v>
      </c>
      <c r="P361" s="103" t="n">
        <v>2.69</v>
      </c>
      <c r="Q361" s="103" t="n">
        <v>2.93</v>
      </c>
      <c r="R361" s="103" t="n">
        <v>1.67</v>
      </c>
      <c r="S361" s="103" t="n">
        <v>1.81</v>
      </c>
      <c r="T361" s="103" t="n">
        <v>1.805</v>
      </c>
      <c r="U361" t="n">
        <v>0.007375</v>
      </c>
      <c r="V361" s="1455" t="n">
        <v>91.451656</v>
      </c>
      <c r="W361" s="103" t="n">
        <v>167.5</v>
      </c>
      <c r="X361" s="103" t="n">
        <v>181.25</v>
      </c>
      <c r="Y361" s="103" t="n">
        <v>180.25</v>
      </c>
      <c r="Z361" t="n">
        <v>92</v>
      </c>
    </row>
    <row r="362">
      <c r="A362" s="1112" t="n">
        <v>44789</v>
      </c>
      <c r="B362" t="n">
        <v>251</v>
      </c>
      <c r="C362" t="n">
        <v>1050.5</v>
      </c>
      <c r="D362" t="n">
        <v>2.605</v>
      </c>
      <c r="E362" s="178" t="n">
        <v>2895</v>
      </c>
      <c r="F362" s="178" t="n">
        <v>535</v>
      </c>
      <c r="G362" s="178" t="n">
        <v>3050</v>
      </c>
      <c r="H362" s="178" t="n">
        <v>616</v>
      </c>
      <c r="J362" s="178" t="n">
        <v>565</v>
      </c>
      <c r="K362" s="178" t="n">
        <v>15.3</v>
      </c>
      <c r="L362" s="103" t="n">
        <v>2.51625</v>
      </c>
      <c r="M362" s="103" t="n">
        <v>2.545</v>
      </c>
      <c r="N362" s="178" t="n">
        <v>2.64</v>
      </c>
      <c r="O362" s="103" t="n">
        <v>2.615</v>
      </c>
      <c r="P362" s="103" t="n">
        <v>2.685</v>
      </c>
      <c r="Q362" s="103" t="n">
        <v>2.925</v>
      </c>
      <c r="R362" s="103" t="n">
        <v>1.67</v>
      </c>
      <c r="S362" s="103" t="n">
        <v>1.81</v>
      </c>
      <c r="T362" s="103" t="n">
        <v>1.805</v>
      </c>
      <c r="U362" t="n">
        <v>0.007255</v>
      </c>
      <c r="V362" s="1455" t="n">
        <v>91.451656</v>
      </c>
      <c r="W362" s="103" t="n">
        <v>166.75</v>
      </c>
      <c r="X362" s="103" t="n">
        <v>180.5</v>
      </c>
      <c r="Y362" s="103" t="n">
        <v>179.5</v>
      </c>
      <c r="Z362" t="n">
        <v>90</v>
      </c>
    </row>
    <row r="363">
      <c r="A363" s="1112" t="n">
        <v>44790</v>
      </c>
      <c r="B363" t="n">
        <v>254.1</v>
      </c>
      <c r="C363" t="n">
        <v>1028</v>
      </c>
      <c r="D363" t="n">
        <v>2.61</v>
      </c>
      <c r="E363" s="178" t="n">
        <v>2825</v>
      </c>
      <c r="F363" s="178" t="n">
        <v>520</v>
      </c>
      <c r="G363" s="178" t="n">
        <v>2980</v>
      </c>
      <c r="H363" s="178" t="n">
        <v>600</v>
      </c>
      <c r="J363" s="178" t="n">
        <v>550</v>
      </c>
      <c r="K363" s="178" t="n">
        <v>14.88</v>
      </c>
      <c r="L363" s="103" t="n">
        <v>2.535</v>
      </c>
      <c r="M363" s="103" t="n">
        <v>2.54</v>
      </c>
      <c r="N363" s="178" t="n">
        <v>2.61</v>
      </c>
      <c r="O363" s="103" t="n">
        <v>2.6675</v>
      </c>
      <c r="P363" s="103" t="n">
        <v>2.695</v>
      </c>
      <c r="Q363" s="103" t="n">
        <v>2.94</v>
      </c>
      <c r="R363" s="103" t="n">
        <v>1.66</v>
      </c>
      <c r="S363" s="103" t="n">
        <v>1.7975</v>
      </c>
      <c r="T363" s="103" t="n">
        <v>1.7925</v>
      </c>
      <c r="U363" t="n">
        <v>0.007255</v>
      </c>
      <c r="V363" s="1455" t="n">
        <v>90.992532</v>
      </c>
      <c r="W363" s="103" t="n">
        <v>164.75</v>
      </c>
      <c r="X363" s="103" t="n">
        <v>177.75</v>
      </c>
      <c r="Y363" s="103" t="n">
        <v>176.75</v>
      </c>
      <c r="Z363" t="n">
        <v>89</v>
      </c>
    </row>
    <row r="364">
      <c r="A364" s="1112" t="n">
        <v>44791</v>
      </c>
      <c r="B364" t="n">
        <v>255.8</v>
      </c>
      <c r="C364" t="n">
        <v>982</v>
      </c>
      <c r="D364" t="n">
        <v>2.635</v>
      </c>
      <c r="E364" s="178" t="n">
        <v>2775</v>
      </c>
      <c r="F364" s="178" t="n">
        <v>509</v>
      </c>
      <c r="G364" s="178" t="n">
        <v>2930</v>
      </c>
      <c r="H364" s="178" t="n">
        <v>587</v>
      </c>
      <c r="J364" s="178" t="n">
        <v>539</v>
      </c>
      <c r="K364" s="178" t="n">
        <v>14.57</v>
      </c>
      <c r="L364" s="103" t="n">
        <v>2.55875</v>
      </c>
      <c r="M364" s="103" t="n">
        <v>2.515</v>
      </c>
      <c r="N364" s="178" t="n">
        <v>2.64</v>
      </c>
      <c r="O364" s="103" t="n">
        <v>2.71</v>
      </c>
      <c r="P364" s="103" t="n">
        <v>2.69</v>
      </c>
      <c r="Q364" s="103" t="n">
        <v>2.925</v>
      </c>
      <c r="R364" s="103" t="n">
        <v>1.615</v>
      </c>
      <c r="S364" s="103" t="n">
        <v>1.765</v>
      </c>
      <c r="T364" s="103" t="n">
        <v>1.76</v>
      </c>
      <c r="U364" t="n">
        <v>0.007255</v>
      </c>
      <c r="V364" s="1455" t="n">
        <v>90.81263300000001</v>
      </c>
      <c r="W364" s="103" t="n">
        <v>162.25</v>
      </c>
      <c r="X364" s="103" t="n">
        <v>175.25</v>
      </c>
      <c r="Y364" s="103" t="n">
        <v>174.25</v>
      </c>
      <c r="Z364" t="n">
        <v>89</v>
      </c>
    </row>
    <row r="365">
      <c r="A365" s="1112" t="n">
        <v>44792</v>
      </c>
      <c r="B365" t="n">
        <v>260</v>
      </c>
      <c r="C365" t="n">
        <v>1027.75</v>
      </c>
      <c r="D365" t="n">
        <v>2.63</v>
      </c>
      <c r="E365" s="178" t="n">
        <v>2770</v>
      </c>
      <c r="F365" s="178" t="n">
        <v>509</v>
      </c>
      <c r="G365" s="178" t="n">
        <v>2925</v>
      </c>
      <c r="H365" s="178" t="n">
        <v>588</v>
      </c>
      <c r="I365" s="178" t="n">
        <v>3695</v>
      </c>
      <c r="J365" s="178" t="n">
        <v>539</v>
      </c>
      <c r="K365" s="178" t="n">
        <v>14.58</v>
      </c>
      <c r="L365" s="103" t="n">
        <v>2.61</v>
      </c>
      <c r="M365" s="103" t="n">
        <v>2.575</v>
      </c>
      <c r="N365" s="178" t="n">
        <v>2.63</v>
      </c>
      <c r="O365" s="103" t="n">
        <v>2.76</v>
      </c>
      <c r="P365" s="103" t="n">
        <v>2.725</v>
      </c>
      <c r="Q365" s="103" t="n">
        <v>2.965</v>
      </c>
      <c r="R365" s="103" t="n">
        <v>1.61</v>
      </c>
      <c r="S365" s="103" t="n">
        <v>1.75</v>
      </c>
      <c r="T365" s="103" t="n">
        <v>1.745</v>
      </c>
      <c r="U365" t="n">
        <v>0.00721</v>
      </c>
      <c r="V365" s="1455" t="n">
        <v>90.637006</v>
      </c>
      <c r="W365" s="103" t="n">
        <v>161.5</v>
      </c>
      <c r="X365" s="103" t="n">
        <v>174.75</v>
      </c>
      <c r="Y365" s="103" t="n">
        <v>173.75</v>
      </c>
      <c r="Z365" t="n">
        <v>89</v>
      </c>
    </row>
    <row r="366">
      <c r="A366" s="1112" t="n">
        <v>44795</v>
      </c>
      <c r="B366" t="n">
        <v>265</v>
      </c>
      <c r="C366" t="n">
        <v>1043.75</v>
      </c>
      <c r="D366" t="n">
        <v>2.685</v>
      </c>
      <c r="E366" s="178" t="n">
        <v>2695</v>
      </c>
      <c r="F366" s="178" t="n">
        <v>498</v>
      </c>
      <c r="G366" s="178" t="n">
        <v>2850</v>
      </c>
      <c r="H366" s="178" t="n">
        <v>576</v>
      </c>
      <c r="J366" s="178" t="n">
        <v>528</v>
      </c>
      <c r="K366" s="178" t="n">
        <v>14.28</v>
      </c>
      <c r="L366" s="103" t="n">
        <v>2.645</v>
      </c>
      <c r="M366" s="103" t="n">
        <v>2.6</v>
      </c>
      <c r="N366" s="178" t="n">
        <v>2.675</v>
      </c>
      <c r="O366" s="103" t="n">
        <v>2.785</v>
      </c>
      <c r="P366" s="103" t="n">
        <v>2.75</v>
      </c>
      <c r="Q366" s="103" t="n">
        <v>2.97</v>
      </c>
      <c r="R366" s="103" t="n">
        <v>1.61</v>
      </c>
      <c r="S366" s="103" t="n">
        <v>1.75</v>
      </c>
      <c r="T366" s="103" t="n">
        <v>1.745</v>
      </c>
      <c r="U366" t="n">
        <v>0.00713</v>
      </c>
      <c r="V366" s="1455" t="n">
        <v>90.07492499999999</v>
      </c>
      <c r="W366" s="103" t="n">
        <v>162.5</v>
      </c>
      <c r="X366" s="103" t="n">
        <v>177</v>
      </c>
      <c r="Y366" s="103" t="n">
        <v>176</v>
      </c>
      <c r="Z366" t="n">
        <v>89</v>
      </c>
    </row>
    <row r="367">
      <c r="A367" s="1112" t="n">
        <v>44796</v>
      </c>
      <c r="B367" t="n">
        <v>271</v>
      </c>
      <c r="C367" t="n">
        <v>1090</v>
      </c>
      <c r="D367" t="n">
        <v>2.755</v>
      </c>
      <c r="E367" s="178" t="n">
        <v>2695</v>
      </c>
      <c r="F367" s="178" t="n">
        <v>504</v>
      </c>
      <c r="G367" s="178" t="n">
        <v>2850</v>
      </c>
      <c r="H367" s="178" t="n">
        <v>582</v>
      </c>
      <c r="J367" s="178" t="n">
        <v>534</v>
      </c>
      <c r="K367" s="178" t="n">
        <v>14.42</v>
      </c>
      <c r="L367" s="103" t="n">
        <v>2.715</v>
      </c>
      <c r="M367" s="103" t="n">
        <v>2.715</v>
      </c>
      <c r="N367" s="178" t="n">
        <v>2.76</v>
      </c>
      <c r="O367" s="103" t="n">
        <v>2.87</v>
      </c>
      <c r="P367" s="103" t="n">
        <v>2.9175</v>
      </c>
      <c r="Q367" s="103" t="n">
        <v>3.115</v>
      </c>
      <c r="R367" s="103" t="n">
        <v>1.6375</v>
      </c>
      <c r="S367" s="103" t="n">
        <v>1.78</v>
      </c>
      <c r="T367" s="103" t="n">
        <v>1.775</v>
      </c>
      <c r="U367" t="n">
        <v>0.00719</v>
      </c>
      <c r="V367" s="1455" t="n">
        <v>90.313903</v>
      </c>
      <c r="W367" s="103" t="n">
        <v>164.25</v>
      </c>
      <c r="X367" s="103" t="n">
        <v>179</v>
      </c>
      <c r="Y367" s="103" t="n">
        <v>178</v>
      </c>
      <c r="Z367" t="n">
        <v>89</v>
      </c>
    </row>
    <row r="368">
      <c r="A368" s="1112" t="n">
        <v>44797</v>
      </c>
      <c r="B368" t="n">
        <v>265</v>
      </c>
      <c r="C368" t="n">
        <v>1119</v>
      </c>
      <c r="D368" t="n">
        <v>2.69</v>
      </c>
      <c r="E368" s="178" t="n">
        <v>2645</v>
      </c>
      <c r="F368" s="178" t="n">
        <v>494</v>
      </c>
      <c r="G368" s="178" t="n">
        <v>2800</v>
      </c>
      <c r="H368" s="178" t="n">
        <v>571</v>
      </c>
      <c r="J368" s="178" t="n">
        <v>524</v>
      </c>
      <c r="K368" s="178" t="n">
        <v>14.15</v>
      </c>
      <c r="L368" s="103" t="n">
        <v>2.6475</v>
      </c>
      <c r="M368" s="103" t="n">
        <v>2.64</v>
      </c>
      <c r="N368" s="178" t="n">
        <v>2.68</v>
      </c>
      <c r="O368" s="103" t="n">
        <v>2.79</v>
      </c>
      <c r="P368" s="103" t="n">
        <v>2.8525</v>
      </c>
      <c r="Q368" s="103" t="n">
        <v>3.025</v>
      </c>
      <c r="R368" s="103" t="n">
        <v>1.635</v>
      </c>
      <c r="S368" s="103" t="n">
        <v>1.785</v>
      </c>
      <c r="T368" s="103" t="n">
        <v>1.78</v>
      </c>
      <c r="U368" t="n">
        <v>0.00721</v>
      </c>
      <c r="V368" s="1455" t="n">
        <v>90.09293099999999</v>
      </c>
      <c r="W368" s="103" t="n">
        <v>161.5</v>
      </c>
      <c r="X368" s="103" t="n">
        <v>176.5</v>
      </c>
      <c r="Y368" s="103" t="n">
        <v>175.5</v>
      </c>
      <c r="Z368" t="n">
        <v>88.5</v>
      </c>
    </row>
    <row r="369">
      <c r="A369" s="1112" t="n">
        <v>44798</v>
      </c>
      <c r="B369" t="n">
        <v>260</v>
      </c>
      <c r="C369" t="n">
        <v>1125</v>
      </c>
      <c r="D369" t="n">
        <v>2.655</v>
      </c>
      <c r="E369" s="178" t="n">
        <v>2645</v>
      </c>
      <c r="F369" s="178" t="n">
        <v>493</v>
      </c>
      <c r="G369" s="178" t="n">
        <v>2800</v>
      </c>
      <c r="H369" s="178" t="n">
        <v>571</v>
      </c>
      <c r="J369" s="178" t="n">
        <v>523</v>
      </c>
      <c r="K369" s="178" t="n">
        <v>14.14</v>
      </c>
      <c r="L369" s="103" t="n">
        <v>2.6025</v>
      </c>
      <c r="M369" s="103" t="n">
        <v>2.62</v>
      </c>
      <c r="N369" s="178" t="n">
        <v>2.655</v>
      </c>
      <c r="O369" s="103" t="n">
        <v>2.75</v>
      </c>
      <c r="P369" s="103" t="n">
        <v>2.79</v>
      </c>
      <c r="Q369" s="103" t="n">
        <v>2.975</v>
      </c>
      <c r="R369" s="103" t="n">
        <v>1.62</v>
      </c>
      <c r="S369" s="103" t="n">
        <v>1.755</v>
      </c>
      <c r="T369" s="103" t="n">
        <v>1.75</v>
      </c>
      <c r="U369" t="n">
        <v>0.00715</v>
      </c>
      <c r="V369" s="1455" t="n">
        <v>89.90208</v>
      </c>
      <c r="W369" s="103" t="n">
        <v>162.5</v>
      </c>
      <c r="X369" s="103" t="n">
        <v>175.25</v>
      </c>
      <c r="Y369" s="103" t="n">
        <v>174.25</v>
      </c>
      <c r="Z369" t="n">
        <v>88</v>
      </c>
    </row>
    <row r="370">
      <c r="A370" s="1112" t="n">
        <v>44799</v>
      </c>
      <c r="B370" t="n">
        <v>261</v>
      </c>
      <c r="C370" t="n">
        <v>1094</v>
      </c>
      <c r="D370" t="n">
        <v>2.67</v>
      </c>
      <c r="E370" s="178" t="n">
        <v>2645</v>
      </c>
      <c r="F370" s="178" t="n">
        <v>497</v>
      </c>
      <c r="G370" s="178" t="n">
        <v>2800</v>
      </c>
      <c r="H370" s="178" t="n">
        <v>575</v>
      </c>
      <c r="I370" s="178" t="n">
        <v>3495</v>
      </c>
      <c r="J370" s="178" t="n">
        <v>527</v>
      </c>
      <c r="K370" s="178" t="n">
        <v>14.23</v>
      </c>
      <c r="L370" s="103" t="n">
        <v>2.6075</v>
      </c>
      <c r="M370" s="103" t="n">
        <v>2.595</v>
      </c>
      <c r="N370" s="178" t="n">
        <v>2.67875</v>
      </c>
      <c r="O370" s="103" t="n">
        <v>2.725</v>
      </c>
      <c r="P370" s="103" t="n">
        <v>2.84</v>
      </c>
      <c r="Q370" s="103" t="n">
        <v>3.025</v>
      </c>
      <c r="R370" s="103" t="n">
        <v>1.62</v>
      </c>
      <c r="S370" s="103" t="n">
        <v>1.765</v>
      </c>
      <c r="T370" s="103" t="n">
        <v>1.76</v>
      </c>
      <c r="U370" t="n">
        <v>0.00713</v>
      </c>
      <c r="V370" s="1455" t="n">
        <v>89.69738</v>
      </c>
      <c r="W370" s="103" t="n">
        <v>162.25</v>
      </c>
      <c r="X370" s="103" t="n">
        <v>176.25</v>
      </c>
      <c r="Y370" s="103" t="n">
        <v>175.25</v>
      </c>
      <c r="Z370" t="n">
        <v>87</v>
      </c>
    </row>
    <row r="371">
      <c r="A371" s="1112" t="n">
        <v>44802</v>
      </c>
      <c r="B371" t="n">
        <v>266.3</v>
      </c>
      <c r="C371" s="192" t="n">
        <v>1094</v>
      </c>
      <c r="D371" t="n">
        <v>2.72</v>
      </c>
      <c r="E371" s="178" t="n">
        <v>2645</v>
      </c>
      <c r="F371" s="178" t="n">
        <v>502</v>
      </c>
      <c r="G371" s="178" t="n">
        <v>2800</v>
      </c>
      <c r="H371" s="178" t="n">
        <v>581</v>
      </c>
      <c r="J371" s="178" t="n">
        <v>532</v>
      </c>
      <c r="K371" s="178" t="n">
        <v>14.39</v>
      </c>
      <c r="L371" s="103" t="n">
        <v>2.665</v>
      </c>
      <c r="M371" s="103" t="n">
        <v>2.66</v>
      </c>
      <c r="N371" s="178" t="n">
        <v>2.72</v>
      </c>
      <c r="O371" s="103" t="n">
        <v>2.77</v>
      </c>
      <c r="P371" s="103" t="n">
        <v>2.91</v>
      </c>
      <c r="Q371" s="103" t="n">
        <v>3.075</v>
      </c>
      <c r="R371" s="103" t="n">
        <v>1.615</v>
      </c>
      <c r="S371" s="103" t="n">
        <v>1.595</v>
      </c>
      <c r="T371" s="103" t="n">
        <v>1.75</v>
      </c>
      <c r="U371" t="n">
        <v>0.00709</v>
      </c>
      <c r="V371" s="1455" t="n">
        <v>88.81822099999999</v>
      </c>
      <c r="W371" s="103" t="n">
        <v>162.25</v>
      </c>
      <c r="X371" s="103" t="n">
        <v>176.25</v>
      </c>
      <c r="Y371" s="103" t="n">
        <v>175.25</v>
      </c>
      <c r="Z371" t="n">
        <v>87</v>
      </c>
    </row>
    <row r="372">
      <c r="A372" s="1112" t="n">
        <v>44803</v>
      </c>
      <c r="B372" t="n">
        <v>260</v>
      </c>
      <c r="C372" t="n">
        <v>1058.75</v>
      </c>
      <c r="D372" t="n">
        <v>2.64</v>
      </c>
      <c r="E372" s="178" t="n">
        <v>2645</v>
      </c>
      <c r="F372" s="178" t="n">
        <v>494</v>
      </c>
      <c r="G372" s="178" t="n">
        <v>2800</v>
      </c>
      <c r="H372" s="178" t="n">
        <v>572</v>
      </c>
      <c r="J372" s="178" t="n">
        <v>524</v>
      </c>
      <c r="K372" s="178" t="n">
        <v>14.16</v>
      </c>
      <c r="L372" s="103" t="n">
        <v>2.5975</v>
      </c>
      <c r="M372" s="103" t="n">
        <v>2.6</v>
      </c>
      <c r="N372" s="178" t="n">
        <v>2.6525</v>
      </c>
      <c r="O372" s="103" t="n">
        <v>2.71</v>
      </c>
      <c r="P372" s="103" t="n">
        <v>2.785</v>
      </c>
      <c r="Q372" s="103" t="n">
        <v>2.99</v>
      </c>
      <c r="R372" s="103" t="n">
        <v>1.62</v>
      </c>
      <c r="S372" s="103" t="n">
        <v>1.7525</v>
      </c>
      <c r="T372" s="103" t="n">
        <v>1.7475</v>
      </c>
      <c r="U372" t="n">
        <v>0.00701</v>
      </c>
      <c r="V372" s="1455" t="n">
        <v>88.221429</v>
      </c>
      <c r="W372" s="103" t="n">
        <v>160.25</v>
      </c>
      <c r="X372" s="103" t="n">
        <v>174.75</v>
      </c>
      <c r="Y372" s="103" t="n">
        <v>173.75</v>
      </c>
      <c r="Z372" t="n">
        <v>86</v>
      </c>
    </row>
    <row r="373">
      <c r="A373" s="1112" t="n">
        <v>44804</v>
      </c>
      <c r="B373" t="n">
        <v>252</v>
      </c>
      <c r="C373" t="n">
        <v>1066.25</v>
      </c>
      <c r="D373" t="n">
        <v>2.57</v>
      </c>
      <c r="E373" s="178" t="n">
        <v>2595</v>
      </c>
      <c r="F373" s="178" t="n">
        <v>478</v>
      </c>
      <c r="G373" s="178" t="n">
        <v>2750</v>
      </c>
      <c r="H373" s="178" t="n">
        <v>553</v>
      </c>
      <c r="J373" s="178" t="n">
        <v>508</v>
      </c>
      <c r="K373" s="178" t="n">
        <v>13.7</v>
      </c>
      <c r="L373" s="103" t="n">
        <v>2.53</v>
      </c>
      <c r="M373" s="103" t="n">
        <v>2.54</v>
      </c>
      <c r="N373" s="178" t="n">
        <v>2.57</v>
      </c>
      <c r="O373" s="103" t="n">
        <v>2.625</v>
      </c>
      <c r="P373" s="103" t="n">
        <v>2.695</v>
      </c>
      <c r="Q373" s="103" t="n">
        <v>2.92</v>
      </c>
      <c r="R373" s="103" t="n">
        <v>1.62</v>
      </c>
      <c r="S373" s="103" t="n">
        <v>1.755</v>
      </c>
      <c r="T373" s="103" t="n">
        <v>1.75</v>
      </c>
      <c r="U373" t="n">
        <v>0.00697</v>
      </c>
      <c r="V373" s="1455" t="n">
        <v>87.755005</v>
      </c>
      <c r="W373" s="103" t="n">
        <v>162</v>
      </c>
      <c r="X373" s="103" t="n">
        <v>176</v>
      </c>
      <c r="Y373" s="103" t="n">
        <v>175</v>
      </c>
      <c r="Z373" t="n">
        <v>86</v>
      </c>
    </row>
    <row r="374">
      <c r="A374" s="1112" t="n">
        <v>44805</v>
      </c>
      <c r="B374" t="n">
        <v>249.4</v>
      </c>
      <c r="C374" t="n">
        <v>1101.75</v>
      </c>
      <c r="D374" t="n">
        <v>2.51</v>
      </c>
      <c r="E374" s="178" t="n">
        <v>2495</v>
      </c>
      <c r="F374" s="178" t="n">
        <v>458</v>
      </c>
      <c r="G374" s="178" t="n">
        <v>2650</v>
      </c>
      <c r="H374" s="178" t="n">
        <v>531</v>
      </c>
      <c r="J374" s="178" t="n">
        <v>488</v>
      </c>
      <c r="K374" s="178" t="n">
        <v>13.13</v>
      </c>
      <c r="L374" s="103" t="n">
        <v>2.48</v>
      </c>
      <c r="M374" s="103" t="n">
        <v>2.48</v>
      </c>
      <c r="N374" s="178" t="n">
        <v>2.55</v>
      </c>
      <c r="O374" s="103" t="n">
        <v>2.58</v>
      </c>
      <c r="P374" s="103" t="n">
        <v>2.68</v>
      </c>
      <c r="Q374" s="103" t="n">
        <v>2.92</v>
      </c>
      <c r="R374" s="103" t="n">
        <v>1.62</v>
      </c>
      <c r="S374" s="103" t="n">
        <v>1.755</v>
      </c>
      <c r="T374" s="103" t="n">
        <v>1.75</v>
      </c>
      <c r="U374" t="n">
        <v>0.00693</v>
      </c>
      <c r="V374" s="1455" t="n">
        <v>86.845416</v>
      </c>
      <c r="W374" s="103" t="n">
        <v>162</v>
      </c>
      <c r="X374" s="103" t="n">
        <v>175</v>
      </c>
      <c r="Y374" s="103" t="n">
        <v>174</v>
      </c>
      <c r="Z374" t="n">
        <v>85</v>
      </c>
    </row>
    <row r="375">
      <c r="A375" s="1112" t="n">
        <v>44806</v>
      </c>
      <c r="B375" t="n">
        <v>251.4</v>
      </c>
      <c r="C375" t="n">
        <v>1098.5</v>
      </c>
      <c r="D375" t="n">
        <v>2.5125</v>
      </c>
      <c r="E375" t="n">
        <v>2395</v>
      </c>
      <c r="F375" s="178" t="n">
        <v>446</v>
      </c>
      <c r="G375" t="n">
        <v>2550</v>
      </c>
      <c r="H375" s="178" t="n">
        <v>518</v>
      </c>
      <c r="I375" t="n">
        <v>3255</v>
      </c>
      <c r="J375" s="178" t="n">
        <v>476</v>
      </c>
      <c r="K375" s="178" t="n">
        <v>12.81</v>
      </c>
      <c r="L375" t="n">
        <v>2.5025</v>
      </c>
      <c r="M375" t="n">
        <v>2.49</v>
      </c>
      <c r="N375" t="n">
        <v>2.5125</v>
      </c>
      <c r="O375" t="n">
        <v>2.6</v>
      </c>
      <c r="P375" t="n">
        <v>2.69</v>
      </c>
      <c r="Q375" t="n">
        <v>2.93</v>
      </c>
      <c r="R375" t="n">
        <v>1.635</v>
      </c>
      <c r="S375" t="n">
        <v>1.76</v>
      </c>
      <c r="T375" t="n">
        <v>1.755</v>
      </c>
      <c r="U375" t="n">
        <v>0.00693</v>
      </c>
      <c r="V375" s="1455" t="n">
        <v>86.56577</v>
      </c>
      <c r="W375" s="103" t="n">
        <v>163.75</v>
      </c>
      <c r="X375" s="103" t="n">
        <v>175.5</v>
      </c>
      <c r="Y375" s="103" t="n">
        <v>174.5</v>
      </c>
      <c r="Z375" t="n">
        <v>85</v>
      </c>
    </row>
    <row r="376">
      <c r="A376" s="1112" t="n">
        <v>44809</v>
      </c>
      <c r="B376" s="192" t="n">
        <v>251.4</v>
      </c>
      <c r="C376" s="178" t="n">
        <v>1105</v>
      </c>
      <c r="D376" s="192" t="n">
        <v>2.5125</v>
      </c>
      <c r="E376" s="178" t="n">
        <v>2390</v>
      </c>
      <c r="F376" s="178" t="n">
        <v>446</v>
      </c>
      <c r="G376" s="178" t="n">
        <v>2550</v>
      </c>
      <c r="H376" s="178" t="n">
        <v>610</v>
      </c>
      <c r="I376" s="178" t="n"/>
      <c r="J376" s="178" t="n">
        <v>476</v>
      </c>
      <c r="K376" s="178" t="n">
        <v>12.81</v>
      </c>
      <c r="L376" s="192" t="n">
        <v>2.5025</v>
      </c>
      <c r="M376" s="192" t="n">
        <v>2.49</v>
      </c>
      <c r="N376" s="192" t="n">
        <v>2.5125</v>
      </c>
      <c r="O376" s="192" t="n">
        <v>2.6</v>
      </c>
      <c r="P376" s="192" t="n">
        <v>2.69</v>
      </c>
      <c r="Q376" s="192" t="n">
        <v>2.93</v>
      </c>
      <c r="R376" s="192" t="n">
        <v>1.635</v>
      </c>
      <c r="S376" s="192" t="n">
        <v>1.76</v>
      </c>
      <c r="T376" s="192" t="n">
        <v>1.755</v>
      </c>
      <c r="U376" s="192" t="n">
        <v>0.00693</v>
      </c>
      <c r="V376" s="1455" t="n">
        <v>85.87774</v>
      </c>
      <c r="W376" s="373" t="n">
        <v>163.75</v>
      </c>
      <c r="X376" s="373" t="n">
        <v>175.5</v>
      </c>
      <c r="Y376" s="373" t="n">
        <v>174.5</v>
      </c>
      <c r="Z376" s="192" t="n">
        <v>85</v>
      </c>
    </row>
    <row r="377">
      <c r="A377" s="1112" t="n">
        <v>44810</v>
      </c>
      <c r="B377" t="n">
        <v>249.3</v>
      </c>
      <c r="C377" t="n">
        <v>1037.75</v>
      </c>
      <c r="D377" t="n">
        <v>2.5275</v>
      </c>
      <c r="E377" s="178" t="n">
        <v>2390</v>
      </c>
      <c r="F377" s="178" t="n">
        <v>440</v>
      </c>
      <c r="G377" s="178" t="n">
        <v>2550</v>
      </c>
      <c r="H377" s="178" t="n">
        <v>610</v>
      </c>
      <c r="J377" s="178" t="n">
        <v>475</v>
      </c>
      <c r="K377" s="178" t="n">
        <v>12.62</v>
      </c>
      <c r="L377" s="103" t="n">
        <v>2.4975</v>
      </c>
      <c r="M377" s="103" t="n">
        <v>2.465</v>
      </c>
      <c r="N377" s="178" t="n">
        <v>2.525</v>
      </c>
      <c r="O377" s="103" t="n">
        <v>2.57375</v>
      </c>
      <c r="P377" s="103" t="n">
        <v>2.705</v>
      </c>
      <c r="Q377" s="103" t="n">
        <v>2.93</v>
      </c>
      <c r="R377" s="103" t="n">
        <v>1.62</v>
      </c>
      <c r="S377" s="103" t="n">
        <v>1.7475</v>
      </c>
      <c r="T377" s="103" t="n">
        <v>1.7425</v>
      </c>
      <c r="U377" t="n">
        <v>0.00691</v>
      </c>
      <c r="V377" s="1455" t="n">
        <v>82.334338</v>
      </c>
      <c r="W377" s="103" t="n">
        <v>162</v>
      </c>
      <c r="X377" s="103" t="n">
        <v>175</v>
      </c>
      <c r="Y377" s="103" t="n">
        <v>174</v>
      </c>
      <c r="Z377" t="n">
        <v>85</v>
      </c>
    </row>
    <row r="378">
      <c r="A378" s="104" t="n">
        <v>44811</v>
      </c>
      <c r="B378" t="n">
        <v>243</v>
      </c>
      <c r="C378" t="n">
        <v>931.25</v>
      </c>
      <c r="D378" t="n">
        <v>2.475</v>
      </c>
      <c r="E378" s="192" t="n">
        <v>2390</v>
      </c>
      <c r="F378" s="192" t="n">
        <v>440</v>
      </c>
      <c r="G378" s="192" t="n">
        <v>2550</v>
      </c>
      <c r="H378" s="192" t="n">
        <v>610</v>
      </c>
      <c r="I378" s="192" t="n"/>
      <c r="J378" s="192" t="n">
        <v>475</v>
      </c>
      <c r="K378" s="192" t="n">
        <v>12.62</v>
      </c>
      <c r="L378" s="103" t="n">
        <v>2.4475</v>
      </c>
      <c r="M378" s="103" t="n">
        <v>2.47</v>
      </c>
      <c r="N378" s="178" t="n">
        <v>2.4825</v>
      </c>
      <c r="O378" s="103" t="n">
        <v>2.5475</v>
      </c>
      <c r="P378" s="103" t="n">
        <v>2.67</v>
      </c>
      <c r="Q378" s="103" t="n">
        <v>2.885</v>
      </c>
      <c r="R378" s="103" t="n">
        <v>1.6225</v>
      </c>
      <c r="S378" s="103" t="n">
        <v>1.75</v>
      </c>
      <c r="T378" s="103" t="n">
        <v>1.745</v>
      </c>
      <c r="U378" t="n">
        <v>0.00685</v>
      </c>
      <c r="V378" s="1456" t="n">
        <v>82.334338</v>
      </c>
      <c r="W378" s="103" t="n">
        <v>162.5</v>
      </c>
      <c r="X378" s="103" t="n">
        <v>175.5</v>
      </c>
      <c r="Y378" s="103" t="n">
        <v>174.5</v>
      </c>
      <c r="Z378" t="n">
        <v>84</v>
      </c>
    </row>
    <row r="379">
      <c r="A379" s="1112" t="n">
        <v>44812</v>
      </c>
      <c r="B379" t="n">
        <v>241</v>
      </c>
      <c r="C379" t="n">
        <v>890.5</v>
      </c>
      <c r="D379" t="n">
        <v>2.46</v>
      </c>
      <c r="E379" t="n">
        <v>2500</v>
      </c>
      <c r="F379" t="n">
        <v>460</v>
      </c>
      <c r="G379" t="n">
        <v>2670</v>
      </c>
      <c r="H379" t="n">
        <v>615</v>
      </c>
      <c r="J379" t="n">
        <v>495</v>
      </c>
      <c r="K379" t="n">
        <v>13.21</v>
      </c>
      <c r="L379" t="n">
        <v>2.4115</v>
      </c>
      <c r="M379" t="n">
        <v>2.44</v>
      </c>
      <c r="N379" t="n">
        <v>2.4625</v>
      </c>
      <c r="O379" t="n">
        <v>2.5225</v>
      </c>
      <c r="P379" t="n">
        <v>2.625</v>
      </c>
      <c r="Q379" t="n">
        <v>2.855</v>
      </c>
      <c r="R379" t="n">
        <v>1.6225</v>
      </c>
      <c r="S379" t="n">
        <v>1.75</v>
      </c>
      <c r="T379" t="n">
        <v>1.745</v>
      </c>
      <c r="U379" t="n">
        <v>0.00685</v>
      </c>
      <c r="V379" s="1460" t="n">
        <v>68.186927</v>
      </c>
      <c r="W379" s="103" t="n">
        <v>162.25</v>
      </c>
      <c r="X379" s="103" t="n">
        <v>174.75</v>
      </c>
      <c r="Y379" s="103" t="n">
        <v>173.75</v>
      </c>
      <c r="Z379" t="n">
        <v>84</v>
      </c>
    </row>
    <row r="380">
      <c r="A380" s="1112" t="n">
        <v>44813</v>
      </c>
      <c r="B380" t="n">
        <v>244.8</v>
      </c>
      <c r="C380" t="n">
        <v>937.5</v>
      </c>
      <c r="D380" t="n">
        <v>2.52</v>
      </c>
      <c r="E380" t="n">
        <v>2495</v>
      </c>
      <c r="F380" t="n">
        <v>465</v>
      </c>
      <c r="G380" t="n">
        <v>2665</v>
      </c>
      <c r="H380" t="n">
        <v>615</v>
      </c>
      <c r="I380" t="n">
        <v>2970</v>
      </c>
      <c r="J380" t="n">
        <v>500</v>
      </c>
      <c r="K380" t="n">
        <v>13.32</v>
      </c>
      <c r="L380" t="n">
        <v>2.45375</v>
      </c>
      <c r="M380" t="n">
        <v>2.4625</v>
      </c>
      <c r="N380" t="n">
        <v>2.515</v>
      </c>
      <c r="O380" t="n">
        <v>2.545</v>
      </c>
      <c r="P380" t="n">
        <v>2.66</v>
      </c>
      <c r="Q380" t="n">
        <v>2.845</v>
      </c>
      <c r="R380" t="n">
        <v>1.62</v>
      </c>
      <c r="S380" t="n">
        <v>1.7475</v>
      </c>
      <c r="T380" t="n">
        <v>1.7425</v>
      </c>
      <c r="U380" t="n">
        <v>0.00668</v>
      </c>
      <c r="V380" s="1455" t="n">
        <v>61.207762</v>
      </c>
      <c r="W380" t="n">
        <v>162</v>
      </c>
      <c r="X380" t="n">
        <v>174.5</v>
      </c>
      <c r="Y380" t="n">
        <v>173.5</v>
      </c>
      <c r="Z380" t="n">
        <v>83</v>
      </c>
    </row>
    <row r="381">
      <c r="A381" s="1112" t="n">
        <v>44816</v>
      </c>
      <c r="B381" t="n">
        <v>250.4</v>
      </c>
      <c r="C381" t="n">
        <v>999.25</v>
      </c>
      <c r="D381" t="n">
        <v>2.6</v>
      </c>
      <c r="E381" t="n">
        <v>2545</v>
      </c>
      <c r="F381" t="n">
        <v>479</v>
      </c>
      <c r="G381" t="n">
        <v>2715</v>
      </c>
      <c r="H381" t="n">
        <v>632</v>
      </c>
      <c r="J381" t="n">
        <v>514</v>
      </c>
      <c r="K381" t="n">
        <v>13.73</v>
      </c>
      <c r="L381" t="n">
        <v>2.515</v>
      </c>
      <c r="M381" t="n">
        <v>2.54</v>
      </c>
      <c r="N381" t="n">
        <v>2.6</v>
      </c>
      <c r="O381" t="n">
        <v>2.615</v>
      </c>
      <c r="P381" t="n">
        <v>2.7</v>
      </c>
      <c r="Q381" t="n">
        <v>2.895</v>
      </c>
      <c r="R381" t="n">
        <v>1.6275</v>
      </c>
      <c r="S381" t="n">
        <v>1.755</v>
      </c>
      <c r="T381" t="n">
        <v>1.75</v>
      </c>
      <c r="U381" t="n">
        <v>0.00664</v>
      </c>
      <c r="V381" s="1455" t="n">
        <v>65.484101</v>
      </c>
      <c r="W381" t="n">
        <v>163.25</v>
      </c>
      <c r="X381" t="n">
        <v>176.25</v>
      </c>
      <c r="Y381" t="n">
        <v>175.25</v>
      </c>
      <c r="Z381" t="n">
        <v>83</v>
      </c>
    </row>
    <row r="382">
      <c r="A382" s="1112" t="n">
        <v>44817</v>
      </c>
      <c r="B382" t="n">
        <v>265.9</v>
      </c>
      <c r="C382" t="n">
        <v>1113</v>
      </c>
      <c r="D382" t="n">
        <v>2.76</v>
      </c>
      <c r="E382" t="n">
        <v>2595</v>
      </c>
      <c r="F382" t="n">
        <v>479</v>
      </c>
      <c r="G382" t="n">
        <v>2765</v>
      </c>
      <c r="H382" t="n">
        <v>631</v>
      </c>
      <c r="J382" t="n">
        <v>514</v>
      </c>
      <c r="K382" t="n">
        <v>13.73</v>
      </c>
      <c r="L382" t="n">
        <v>2.604</v>
      </c>
      <c r="M382" t="n">
        <v>2.63</v>
      </c>
      <c r="N382" t="n">
        <v>2.7725</v>
      </c>
      <c r="O382" t="n">
        <v>2.69</v>
      </c>
      <c r="P382" t="n">
        <v>2.77</v>
      </c>
      <c r="Q382" t="n">
        <v>2.955</v>
      </c>
      <c r="R382" t="n">
        <v>1.6425</v>
      </c>
      <c r="S382" t="n">
        <v>1.7675</v>
      </c>
      <c r="T382" t="n">
        <v>1.7625</v>
      </c>
      <c r="U382" t="n">
        <v>0.00664</v>
      </c>
      <c r="V382" s="1455" t="n">
        <v>69.290572</v>
      </c>
      <c r="W382" t="n">
        <v>164.75</v>
      </c>
      <c r="X382" t="n">
        <v>176.5</v>
      </c>
      <c r="Y382" t="n">
        <v>175.5</v>
      </c>
      <c r="Z382" t="n">
        <v>83</v>
      </c>
    </row>
    <row r="383">
      <c r="A383" s="1112" t="n">
        <v>44818</v>
      </c>
      <c r="B383" t="n">
        <v>262.1</v>
      </c>
      <c r="C383" t="n">
        <v>1112</v>
      </c>
      <c r="D383" t="n">
        <v>2.76</v>
      </c>
      <c r="E383" t="n">
        <v>2695</v>
      </c>
      <c r="F383" t="n">
        <v>496</v>
      </c>
      <c r="G383" t="n">
        <v>2865</v>
      </c>
      <c r="H383" t="n">
        <v>650</v>
      </c>
      <c r="J383" t="n">
        <v>531</v>
      </c>
      <c r="K383" t="n">
        <v>14.2</v>
      </c>
      <c r="L383" t="n">
        <v>2.65</v>
      </c>
      <c r="M383" t="n">
        <v>2.7475</v>
      </c>
      <c r="N383" t="n">
        <v>2.76</v>
      </c>
      <c r="O383" t="n">
        <v>2.735</v>
      </c>
      <c r="P383" t="n">
        <v>2.89</v>
      </c>
      <c r="Q383" t="n">
        <v>3.015</v>
      </c>
      <c r="R383" t="n">
        <v>1.665</v>
      </c>
      <c r="S383" t="n">
        <v>1.785</v>
      </c>
      <c r="T383" t="n">
        <v>1.78</v>
      </c>
      <c r="U383" t="n">
        <v>0.00664</v>
      </c>
      <c r="V383" s="1455" t="n">
        <v>74.94732</v>
      </c>
      <c r="W383" t="n">
        <v>165.5</v>
      </c>
      <c r="X383" t="n">
        <v>176.5</v>
      </c>
      <c r="Y383" t="n">
        <v>175.5</v>
      </c>
      <c r="Z383" t="n">
        <v>81.5</v>
      </c>
    </row>
    <row r="384">
      <c r="A384" s="1112" t="n">
        <v>44819</v>
      </c>
      <c r="B384" t="n">
        <v>247.4</v>
      </c>
      <c r="C384" t="n">
        <v>1053.25</v>
      </c>
      <c r="D384" t="n">
        <v>2.595</v>
      </c>
      <c r="E384" t="n">
        <v>2695</v>
      </c>
      <c r="F384" t="n">
        <v>491</v>
      </c>
      <c r="G384" t="n">
        <v>2865</v>
      </c>
      <c r="H384" t="n">
        <v>644</v>
      </c>
      <c r="J384" t="n">
        <v>526</v>
      </c>
      <c r="K384" t="n">
        <v>14.07</v>
      </c>
      <c r="L384" t="n">
        <v>2.5025</v>
      </c>
      <c r="M384" t="n">
        <v>2.58</v>
      </c>
      <c r="N384" t="n">
        <v>2.63</v>
      </c>
      <c r="O384" t="n">
        <v>2.585</v>
      </c>
      <c r="P384" t="n">
        <v>2.76</v>
      </c>
      <c r="Q384" t="n">
        <v>2.875</v>
      </c>
      <c r="R384" t="n">
        <v>1.66</v>
      </c>
      <c r="S384" t="n">
        <v>1.775</v>
      </c>
      <c r="T384" t="n">
        <v>1.77</v>
      </c>
      <c r="U384" t="n">
        <v>0.00658</v>
      </c>
      <c r="V384" s="1455" t="n">
        <v>77.256135</v>
      </c>
      <c r="W384" t="n">
        <v>166.25</v>
      </c>
      <c r="X384" t="n">
        <v>178</v>
      </c>
      <c r="Y384" t="n">
        <v>177</v>
      </c>
      <c r="Z384" t="n">
        <v>81.5</v>
      </c>
    </row>
    <row r="385">
      <c r="A385" s="1112" t="n">
        <v>44820</v>
      </c>
      <c r="B385" t="n">
        <v>245.3</v>
      </c>
      <c r="C385" t="n">
        <v>956.75</v>
      </c>
      <c r="D385" t="n">
        <v>2.595</v>
      </c>
      <c r="E385" t="n">
        <v>2695</v>
      </c>
      <c r="F385" t="n">
        <v>487</v>
      </c>
      <c r="G385" t="n">
        <v>2865</v>
      </c>
      <c r="H385" t="n">
        <v>620</v>
      </c>
      <c r="I385" t="n">
        <v>3155</v>
      </c>
      <c r="J385" t="n">
        <v>522</v>
      </c>
      <c r="K385" t="n">
        <v>13.97</v>
      </c>
      <c r="L385" t="n">
        <v>2.44875</v>
      </c>
      <c r="M385" t="n">
        <v>2.54</v>
      </c>
      <c r="N385" t="n">
        <v>2.58</v>
      </c>
      <c r="O385" t="n">
        <v>2.53</v>
      </c>
      <c r="P385" t="n">
        <v>2.725</v>
      </c>
      <c r="Q385" t="n">
        <v>2.83</v>
      </c>
      <c r="R385" t="n">
        <v>1.6525</v>
      </c>
      <c r="S385" t="n">
        <v>1.77</v>
      </c>
      <c r="T385" t="n">
        <v>1.765</v>
      </c>
      <c r="U385" t="n">
        <v>0.00658</v>
      </c>
      <c r="V385" s="1455" t="n">
        <v>84.536666</v>
      </c>
      <c r="W385" t="n">
        <v>165</v>
      </c>
      <c r="X385" t="n">
        <v>177</v>
      </c>
      <c r="Y385" t="n">
        <v>176</v>
      </c>
      <c r="Z385" t="n">
        <v>81.5</v>
      </c>
    </row>
    <row r="386">
      <c r="A386" s="1112" t="n">
        <v>44823</v>
      </c>
      <c r="B386" t="n">
        <v>242.275</v>
      </c>
      <c r="C386" s="192" t="n">
        <v>956.75</v>
      </c>
      <c r="D386" t="n">
        <v>2.5275</v>
      </c>
      <c r="E386" t="n">
        <v>2695</v>
      </c>
      <c r="F386" t="n">
        <v>496</v>
      </c>
      <c r="G386" t="n">
        <v>2865</v>
      </c>
      <c r="H386" t="n">
        <v>631</v>
      </c>
      <c r="J386" t="n">
        <v>531</v>
      </c>
      <c r="K386" t="n">
        <v>14.22</v>
      </c>
      <c r="L386" t="n">
        <v>2.4265</v>
      </c>
      <c r="M386" t="n">
        <v>2.49</v>
      </c>
      <c r="N386" t="n">
        <v>2.515</v>
      </c>
      <c r="O386" t="n">
        <v>2.5075</v>
      </c>
      <c r="P386" t="n">
        <v>2.67</v>
      </c>
      <c r="Q386" t="n">
        <v>2.8</v>
      </c>
      <c r="R386" t="n">
        <v>1.6375</v>
      </c>
      <c r="S386" t="n">
        <v>1.755</v>
      </c>
      <c r="T386" t="n">
        <v>1.75</v>
      </c>
      <c r="U386" t="n">
        <v>0.006195</v>
      </c>
      <c r="V386" s="1455" t="n">
        <v>87.89095500000001</v>
      </c>
      <c r="W386" t="n">
        <v>162.75</v>
      </c>
      <c r="X386" t="n">
        <v>175</v>
      </c>
      <c r="Y386" t="n">
        <v>174</v>
      </c>
      <c r="Z386" t="n">
        <v>77</v>
      </c>
    </row>
    <row r="387">
      <c r="A387" s="1112" t="n">
        <v>44824</v>
      </c>
      <c r="B387" t="n">
        <v>240.4</v>
      </c>
      <c r="C387" t="n">
        <v>915</v>
      </c>
      <c r="D387" t="n">
        <v>2.4775</v>
      </c>
      <c r="E387" t="n">
        <v>2700</v>
      </c>
      <c r="F387" t="n">
        <v>500</v>
      </c>
      <c r="G387" t="n">
        <v>2870</v>
      </c>
      <c r="H387" t="n">
        <v>635</v>
      </c>
      <c r="J387" t="n">
        <v>535</v>
      </c>
      <c r="K387" t="n">
        <v>14.32</v>
      </c>
      <c r="L387" t="n">
        <v>2.4095</v>
      </c>
      <c r="M387" t="n">
        <v>2.4175</v>
      </c>
      <c r="N387" t="n">
        <v>2.47</v>
      </c>
      <c r="O387" t="n">
        <v>2.49</v>
      </c>
      <c r="P387" t="n">
        <v>2.675</v>
      </c>
      <c r="Q387" t="n">
        <v>2.81</v>
      </c>
      <c r="R387" t="n">
        <v>1.625</v>
      </c>
      <c r="S387" t="n">
        <v>1.75</v>
      </c>
      <c r="T387" t="n">
        <v>1.745</v>
      </c>
      <c r="U387" t="n">
        <v>0.006275</v>
      </c>
      <c r="V387" s="1455" t="n">
        <v>89.84366900000001</v>
      </c>
      <c r="W387" t="n">
        <v>162</v>
      </c>
      <c r="X387" t="n">
        <v>174.5</v>
      </c>
      <c r="Y387" t="n">
        <v>173.5</v>
      </c>
      <c r="Z387" t="n">
        <v>77</v>
      </c>
    </row>
    <row r="388">
      <c r="A388" s="1112" t="n">
        <v>44825</v>
      </c>
      <c r="B388" t="n">
        <v>238.8</v>
      </c>
      <c r="C388" t="n">
        <v>910</v>
      </c>
      <c r="D388" t="n">
        <v>2.4025</v>
      </c>
      <c r="E388" t="n">
        <v>2680</v>
      </c>
      <c r="F388" t="n">
        <v>495</v>
      </c>
      <c r="G388" t="n">
        <v>2850</v>
      </c>
      <c r="H388" t="n">
        <v>629</v>
      </c>
      <c r="J388" t="n">
        <v>530</v>
      </c>
      <c r="K388" t="n">
        <v>14.18</v>
      </c>
      <c r="L388" t="n">
        <v>2.399</v>
      </c>
      <c r="M388" t="n">
        <v>2.41</v>
      </c>
      <c r="N388" t="n">
        <v>2.405</v>
      </c>
      <c r="O388" t="n">
        <v>2.48</v>
      </c>
      <c r="P388" t="n">
        <v>2.665</v>
      </c>
      <c r="Q388" t="n">
        <v>2.795</v>
      </c>
      <c r="R388" t="n">
        <v>1.62</v>
      </c>
      <c r="S388" t="n">
        <v>1.745</v>
      </c>
      <c r="T388" t="n">
        <v>1.74</v>
      </c>
      <c r="U388" t="n">
        <v>0.006235</v>
      </c>
      <c r="V388" s="1455" t="n">
        <v>89.177536</v>
      </c>
      <c r="W388" t="n">
        <v>162</v>
      </c>
      <c r="X388" t="n">
        <v>174.5</v>
      </c>
      <c r="Y388" t="n">
        <v>173.5</v>
      </c>
      <c r="Z388" t="n">
        <v>76.5</v>
      </c>
    </row>
    <row r="389">
      <c r="A389" s="1112" t="n">
        <v>44826</v>
      </c>
      <c r="B389" t="n">
        <v>239.1</v>
      </c>
      <c r="C389" t="n">
        <v>923.25</v>
      </c>
      <c r="D389" t="n">
        <v>2.4275</v>
      </c>
      <c r="E389" t="n">
        <v>2645</v>
      </c>
      <c r="F389" t="n">
        <v>492</v>
      </c>
      <c r="G389" t="n">
        <v>2815</v>
      </c>
      <c r="H389" t="n">
        <v>626</v>
      </c>
      <c r="J389" t="n">
        <v>527</v>
      </c>
      <c r="K389" t="n">
        <v>14.09</v>
      </c>
      <c r="L389" t="n">
        <v>2.41</v>
      </c>
      <c r="M389" t="n">
        <v>2.395</v>
      </c>
      <c r="N389" t="n">
        <v>2.42</v>
      </c>
      <c r="O389" t="n">
        <v>2.495</v>
      </c>
      <c r="P389" t="n">
        <v>2.585</v>
      </c>
      <c r="Q389" t="n">
        <v>2.715</v>
      </c>
      <c r="R389" t="n">
        <v>1.6225</v>
      </c>
      <c r="S389" t="n">
        <v>1.7475</v>
      </c>
      <c r="T389" t="n">
        <v>1.7425</v>
      </c>
      <c r="U389" t="n">
        <v>0.006195</v>
      </c>
      <c r="V389" s="1455" t="n">
        <v>87.46301800000001</v>
      </c>
      <c r="W389" t="n">
        <v>162.25</v>
      </c>
      <c r="X389" t="n">
        <v>174.75</v>
      </c>
      <c r="Y389" t="n">
        <v>173.75</v>
      </c>
      <c r="Z389" t="n">
        <v>76.5</v>
      </c>
    </row>
    <row r="390">
      <c r="A390" s="1112" t="n">
        <v>44827</v>
      </c>
      <c r="B390" t="n">
        <v>232.7</v>
      </c>
      <c r="C390" t="n">
        <v>959</v>
      </c>
      <c r="D390" s="28" t="n">
        <v>2.355</v>
      </c>
      <c r="E390" t="n">
        <v>2685</v>
      </c>
      <c r="F390" t="n">
        <v>488</v>
      </c>
      <c r="G390" t="n">
        <v>2855</v>
      </c>
      <c r="H390" t="n">
        <v>621</v>
      </c>
      <c r="I390" t="n">
        <v>3060</v>
      </c>
      <c r="J390" t="n">
        <v>523</v>
      </c>
      <c r="K390" t="n">
        <v>13.98</v>
      </c>
      <c r="L390" t="n">
        <v>2.3325</v>
      </c>
      <c r="M390" t="n">
        <v>2.37</v>
      </c>
      <c r="N390" t="n">
        <v>2.375</v>
      </c>
      <c r="O390" t="n">
        <v>2.42</v>
      </c>
      <c r="P390" t="n">
        <v>2.57</v>
      </c>
      <c r="Q390" t="n">
        <v>2.695</v>
      </c>
      <c r="R390" t="n">
        <v>1.6</v>
      </c>
      <c r="S390" t="n">
        <v>1.73</v>
      </c>
      <c r="T390" t="n">
        <v>1.725</v>
      </c>
      <c r="U390" t="n">
        <v>0.00605</v>
      </c>
      <c r="V390" s="1455" t="n">
        <v>87.730853</v>
      </c>
      <c r="W390" t="n">
        <v>159.75</v>
      </c>
      <c r="X390" t="n">
        <v>173.25</v>
      </c>
      <c r="Y390" t="n">
        <v>172.25</v>
      </c>
      <c r="Z390" t="n">
        <v>75</v>
      </c>
    </row>
    <row r="391">
      <c r="A391" s="1112" t="n">
        <v>44830</v>
      </c>
      <c r="B391" t="n">
        <v>230.5</v>
      </c>
      <c r="C391" t="n">
        <v>925</v>
      </c>
      <c r="D391" t="n">
        <v>2.3275</v>
      </c>
      <c r="E391" t="n">
        <v>2680</v>
      </c>
      <c r="F391" t="n">
        <v>475</v>
      </c>
      <c r="G391" t="n">
        <v>2850</v>
      </c>
      <c r="H391" t="n">
        <v>606</v>
      </c>
      <c r="J391" t="n">
        <v>510</v>
      </c>
      <c r="K391" t="n">
        <v>13.62</v>
      </c>
      <c r="L391" t="n">
        <v>2.2975</v>
      </c>
      <c r="M391" t="n">
        <v>2.27</v>
      </c>
      <c r="N391" t="n">
        <v>2.3225</v>
      </c>
      <c r="O391" t="n">
        <v>2.3925</v>
      </c>
      <c r="P391" t="n">
        <v>2.5</v>
      </c>
      <c r="Q391" t="n">
        <v>2.63</v>
      </c>
      <c r="R391" t="n">
        <v>1.585</v>
      </c>
      <c r="S391" t="n">
        <v>1.72</v>
      </c>
      <c r="T391" t="n">
        <v>1.715</v>
      </c>
      <c r="U391" t="n">
        <v>0.00605</v>
      </c>
      <c r="V391" s="1455" t="n">
        <v>87.10418799999999</v>
      </c>
      <c r="W391" t="n">
        <v>158</v>
      </c>
      <c r="X391" t="n">
        <v>172</v>
      </c>
      <c r="Y391" t="n">
        <v>171</v>
      </c>
      <c r="Z391" t="n">
        <v>74</v>
      </c>
    </row>
    <row r="392">
      <c r="A392" s="1112" t="n">
        <v>44831</v>
      </c>
      <c r="B392" t="n">
        <v>231</v>
      </c>
      <c r="C392" t="n">
        <v>943.25</v>
      </c>
      <c r="D392" t="n">
        <v>2.335</v>
      </c>
      <c r="E392" t="n">
        <v>2695</v>
      </c>
      <c r="F392" t="n">
        <v>478</v>
      </c>
      <c r="G392" t="n">
        <v>2865</v>
      </c>
      <c r="H392" t="n">
        <v>610</v>
      </c>
      <c r="J392" t="n">
        <v>513</v>
      </c>
      <c r="K392" t="n">
        <v>13.72</v>
      </c>
      <c r="L392" t="n">
        <v>2.305</v>
      </c>
      <c r="M392" t="n">
        <v>2.295</v>
      </c>
      <c r="N392" t="n">
        <v>2.335</v>
      </c>
      <c r="O392" t="n">
        <v>2.395</v>
      </c>
      <c r="P392" t="n">
        <v>2.505</v>
      </c>
      <c r="Q392" t="n">
        <v>2.615</v>
      </c>
      <c r="R392" t="n">
        <v>1.58</v>
      </c>
      <c r="S392" t="n">
        <v>1.73</v>
      </c>
      <c r="T392" t="n">
        <v>1.725</v>
      </c>
      <c r="U392" t="n">
        <v>0.005665</v>
      </c>
      <c r="V392" s="1455" t="n">
        <v>86.907298</v>
      </c>
      <c r="W392" t="n">
        <v>158.5</v>
      </c>
      <c r="X392" t="n">
        <v>173.5</v>
      </c>
      <c r="Y392" t="n">
        <v>172.5</v>
      </c>
      <c r="Z392" t="n">
        <v>70</v>
      </c>
    </row>
    <row r="393">
      <c r="A393" s="1112" t="n">
        <v>44832</v>
      </c>
      <c r="B393" t="n">
        <v>239.7</v>
      </c>
      <c r="C393" t="n">
        <v>946</v>
      </c>
      <c r="D393" t="n">
        <v>2.4125</v>
      </c>
      <c r="E393" t="n">
        <v>2780</v>
      </c>
      <c r="F393" t="n">
        <v>494</v>
      </c>
      <c r="G393" t="n">
        <v>2950</v>
      </c>
      <c r="H393" t="n">
        <v>628</v>
      </c>
      <c r="J393" t="n">
        <v>529</v>
      </c>
      <c r="K393" t="n">
        <v>14.17</v>
      </c>
      <c r="L393" t="n">
        <v>2.385</v>
      </c>
      <c r="M393" t="n">
        <v>2.315</v>
      </c>
      <c r="N393" t="n">
        <v>2.425</v>
      </c>
      <c r="O393" t="n">
        <v>2.475</v>
      </c>
      <c r="P393" t="n">
        <v>2.615</v>
      </c>
      <c r="Q393" t="n">
        <v>2.69</v>
      </c>
      <c r="R393" t="n">
        <v>1.57</v>
      </c>
      <c r="S393" t="n">
        <v>1.72</v>
      </c>
      <c r="T393" t="n">
        <v>1.715</v>
      </c>
      <c r="U393" t="n">
        <v>0.005625</v>
      </c>
      <c r="V393" s="1455" t="n">
        <v>87.23688</v>
      </c>
      <c r="W393">
        <f>+W394-1.25</f>
        <v/>
      </c>
      <c r="X393">
        <f>+X394-2.5</f>
        <v/>
      </c>
      <c r="Y393">
        <f>+Y394-2.5</f>
        <v/>
      </c>
      <c r="Z393" t="n">
        <v>67</v>
      </c>
    </row>
    <row r="394">
      <c r="A394" s="1112" t="n">
        <v>44833</v>
      </c>
      <c r="B394" t="n">
        <v>243.65</v>
      </c>
      <c r="C394" t="n">
        <v>1046.75</v>
      </c>
      <c r="D394" t="n">
        <v>2.475</v>
      </c>
      <c r="E394" t="n">
        <v>2845</v>
      </c>
      <c r="F394" t="n">
        <v>500</v>
      </c>
      <c r="G394" t="n">
        <v>3015</v>
      </c>
      <c r="H394" t="n">
        <v>633</v>
      </c>
      <c r="J394" t="n">
        <v>535</v>
      </c>
      <c r="K394" t="n">
        <v>14.32</v>
      </c>
      <c r="L394" t="n">
        <v>2.43</v>
      </c>
      <c r="M394" t="n">
        <v>2.4525</v>
      </c>
      <c r="N394" t="n">
        <v>2.47125</v>
      </c>
      <c r="O394" t="n">
        <v>2.515</v>
      </c>
      <c r="P394" t="n">
        <v>2.665</v>
      </c>
      <c r="Q394" t="n">
        <v>2.76</v>
      </c>
      <c r="R394" t="n">
        <v>1.58</v>
      </c>
      <c r="S394" t="n">
        <v>1.745</v>
      </c>
      <c r="T394" t="n">
        <v>1.74</v>
      </c>
      <c r="U394" t="n">
        <v>0.00546</v>
      </c>
      <c r="V394" s="1455" t="n">
        <v>87.151999</v>
      </c>
      <c r="W394" t="n">
        <v>157.75</v>
      </c>
      <c r="X394" t="n">
        <v>175</v>
      </c>
      <c r="Y394" t="n">
        <v>174.5</v>
      </c>
      <c r="Z394" t="n">
        <v>66</v>
      </c>
    </row>
    <row r="395">
      <c r="A395" s="1112" t="n">
        <v>44834</v>
      </c>
      <c r="B395" t="n">
        <v>242</v>
      </c>
      <c r="C395" t="n">
        <v>1040.75</v>
      </c>
      <c r="D395" t="n">
        <v>2.51</v>
      </c>
      <c r="E395" t="n">
        <v>2845</v>
      </c>
      <c r="F395" t="n">
        <v>504</v>
      </c>
      <c r="G395" t="n">
        <v>3015</v>
      </c>
      <c r="H395" t="n">
        <v>638</v>
      </c>
      <c r="I395" t="n">
        <v>3120</v>
      </c>
      <c r="J395" t="n">
        <v>539</v>
      </c>
      <c r="K395" t="n">
        <v>14.43</v>
      </c>
      <c r="L395" t="n">
        <v>2.435</v>
      </c>
      <c r="M395" t="n">
        <v>2.45</v>
      </c>
      <c r="N395" t="n">
        <v>2.525</v>
      </c>
      <c r="O395" t="n">
        <v>2.525</v>
      </c>
      <c r="P395" t="n">
        <v>2.695</v>
      </c>
      <c r="Q395" t="n">
        <v>2.79</v>
      </c>
      <c r="R395" t="n">
        <v>1.5675</v>
      </c>
      <c r="S395" t="n">
        <v>1.7325</v>
      </c>
      <c r="T395" t="n">
        <v>1.7275</v>
      </c>
      <c r="U395" t="n">
        <v>0.0052</v>
      </c>
      <c r="V395" s="1455" t="n">
        <v>88.010251</v>
      </c>
      <c r="W395" t="n">
        <v>156.25</v>
      </c>
      <c r="X395" t="n">
        <v>173.5</v>
      </c>
      <c r="Y395" t="n">
        <v>173</v>
      </c>
      <c r="Z395" t="n">
        <v>64</v>
      </c>
    </row>
    <row r="396">
      <c r="A396" s="1112" t="n">
        <v>44837</v>
      </c>
      <c r="B396" t="n">
        <v>236.9</v>
      </c>
      <c r="C396" t="n">
        <v>980.25</v>
      </c>
      <c r="D396" t="n">
        <v>2.4975</v>
      </c>
      <c r="E396" t="n">
        <v>2840</v>
      </c>
      <c r="F396" t="n">
        <v>521</v>
      </c>
      <c r="G396" t="n">
        <v>3010</v>
      </c>
      <c r="H396" t="n">
        <v>658</v>
      </c>
      <c r="J396" t="n">
        <v>556</v>
      </c>
      <c r="K396" t="n">
        <v>14.91</v>
      </c>
      <c r="L396" t="n">
        <v>2.3875</v>
      </c>
      <c r="M396" t="n">
        <v>2.4425</v>
      </c>
      <c r="N396" t="n">
        <v>2.5</v>
      </c>
      <c r="O396" t="n">
        <v>2.485</v>
      </c>
      <c r="P396" t="n">
        <v>2.685</v>
      </c>
      <c r="Q396" t="n">
        <v>2.775</v>
      </c>
      <c r="R396" t="n">
        <v>1.57</v>
      </c>
      <c r="S396" t="n">
        <v>1.735</v>
      </c>
      <c r="T396" t="n">
        <v>1.73</v>
      </c>
      <c r="U396" t="n">
        <v>0.00514</v>
      </c>
      <c r="V396" s="1455" t="n">
        <v>88.395132</v>
      </c>
      <c r="W396" t="n">
        <v>157</v>
      </c>
      <c r="X396" t="n">
        <v>173.5</v>
      </c>
      <c r="Y396" t="n">
        <v>173</v>
      </c>
      <c r="Z396" t="n">
        <v>62</v>
      </c>
    </row>
    <row r="397">
      <c r="A397" s="1112" t="n">
        <v>44838</v>
      </c>
      <c r="B397" t="n">
        <v>241.2</v>
      </c>
      <c r="C397" t="n">
        <v>841</v>
      </c>
      <c r="D397" t="n">
        <v>2.55</v>
      </c>
      <c r="E397" t="n">
        <v>2845</v>
      </c>
      <c r="F397" t="n">
        <v>522</v>
      </c>
      <c r="G397" t="n">
        <v>3015</v>
      </c>
      <c r="H397" t="n">
        <v>660</v>
      </c>
      <c r="J397" t="n">
        <v>557</v>
      </c>
      <c r="K397" t="n">
        <v>14.95</v>
      </c>
      <c r="L397" t="n">
        <v>2.411</v>
      </c>
      <c r="M397" t="n">
        <v>2.4425</v>
      </c>
      <c r="N397" t="n">
        <v>2.5</v>
      </c>
      <c r="O397" t="n">
        <v>2.535</v>
      </c>
      <c r="P397" t="n">
        <v>2.705</v>
      </c>
      <c r="Q397" t="n">
        <v>2.805</v>
      </c>
      <c r="R397" t="n">
        <v>1.59</v>
      </c>
      <c r="S397" t="n">
        <v>1.765</v>
      </c>
      <c r="T397" t="n">
        <v>1.76</v>
      </c>
      <c r="U397" t="n">
        <v>0.00518</v>
      </c>
      <c r="V397" s="1455" t="n">
        <v>88.451561</v>
      </c>
      <c r="W397" s="192" t="n">
        <v>157</v>
      </c>
      <c r="X397" s="192" t="n">
        <v>173.5</v>
      </c>
      <c r="Y397" s="192" t="n">
        <v>173</v>
      </c>
      <c r="Z397" s="192" t="n">
        <v>62</v>
      </c>
    </row>
    <row r="398">
      <c r="A398" s="1112" t="n">
        <v>44839</v>
      </c>
      <c r="B398" t="n">
        <v>246</v>
      </c>
      <c r="C398" t="n">
        <v>759</v>
      </c>
      <c r="D398" t="n">
        <v>2.595</v>
      </c>
      <c r="E398" t="n">
        <v>2845</v>
      </c>
      <c r="F398" t="n">
        <v>522</v>
      </c>
      <c r="G398" t="n">
        <v>3015</v>
      </c>
      <c r="H398" t="n">
        <v>659</v>
      </c>
      <c r="J398" t="n">
        <v>557</v>
      </c>
      <c r="K398" t="n">
        <v>14.95</v>
      </c>
      <c r="L398" t="n">
        <v>2.46</v>
      </c>
      <c r="M398" t="n">
        <v>2.535</v>
      </c>
      <c r="N398" t="n">
        <v>2.56</v>
      </c>
      <c r="O398" t="n">
        <v>2.58</v>
      </c>
      <c r="P398" t="n">
        <v>2.71</v>
      </c>
      <c r="Q398" t="n">
        <v>2.845</v>
      </c>
      <c r="R398" t="n">
        <v>1.59</v>
      </c>
      <c r="S398" t="n">
        <v>1.7775</v>
      </c>
      <c r="T398" t="n">
        <v>1.7725</v>
      </c>
      <c r="U398" t="n">
        <v>0.00526</v>
      </c>
      <c r="V398" s="1455" t="n">
        <v>88.986755</v>
      </c>
      <c r="W398" t="n">
        <v>156.75</v>
      </c>
      <c r="X398" t="n">
        <v>176</v>
      </c>
      <c r="Y398" t="n">
        <v>175.5</v>
      </c>
      <c r="Z398" t="n">
        <v>65</v>
      </c>
    </row>
    <row r="399">
      <c r="A399" s="1112" t="n">
        <v>44840</v>
      </c>
      <c r="B399" t="n">
        <v>242.95</v>
      </c>
      <c r="C399" t="n">
        <v>789.25</v>
      </c>
      <c r="D399" t="n">
        <v>2.545</v>
      </c>
      <c r="E399" t="n">
        <v>2895</v>
      </c>
      <c r="F399" t="n">
        <v>528</v>
      </c>
      <c r="G399" t="n">
        <v>2940</v>
      </c>
      <c r="H399" t="n">
        <v>642</v>
      </c>
      <c r="J399" t="n">
        <v>563</v>
      </c>
      <c r="K399" t="n">
        <v>15.1</v>
      </c>
      <c r="L399" t="n">
        <v>2.4275</v>
      </c>
      <c r="M399" t="n">
        <v>2.49</v>
      </c>
      <c r="N399" t="n">
        <v>2.52</v>
      </c>
      <c r="O399" t="n">
        <v>2.54</v>
      </c>
      <c r="P399" t="n">
        <v>2.7</v>
      </c>
      <c r="Q399" t="n">
        <v>2.825</v>
      </c>
      <c r="R399" t="n">
        <v>1.5875</v>
      </c>
      <c r="S399" t="n">
        <v>1.7825</v>
      </c>
      <c r="T399" t="n">
        <v>1.7775</v>
      </c>
      <c r="U399" t="n">
        <v>0.0053</v>
      </c>
      <c r="V399" s="1455" t="n">
        <v>88.986755</v>
      </c>
      <c r="W399" t="n">
        <v>159</v>
      </c>
      <c r="X399" t="n">
        <v>178.5</v>
      </c>
      <c r="Y399" t="n">
        <v>178</v>
      </c>
      <c r="Z399" t="n">
        <v>65</v>
      </c>
    </row>
    <row r="400">
      <c r="A400" s="1112" t="n">
        <v>44841</v>
      </c>
      <c r="B400" t="n">
        <v>244.45</v>
      </c>
      <c r="C400" t="n">
        <v>876</v>
      </c>
      <c r="D400" t="n">
        <v>2.5525</v>
      </c>
      <c r="E400" t="n">
        <v>2945</v>
      </c>
      <c r="F400" t="n">
        <v>534</v>
      </c>
      <c r="G400" t="n">
        <v>2990</v>
      </c>
      <c r="H400" t="n">
        <v>649</v>
      </c>
      <c r="I400" t="n">
        <v>3160</v>
      </c>
      <c r="J400" t="n">
        <v>569</v>
      </c>
      <c r="K400" t="n">
        <v>15.27</v>
      </c>
      <c r="L400" t="n">
        <v>2.4425</v>
      </c>
      <c r="M400" t="n">
        <v>2.485</v>
      </c>
      <c r="N400" t="n">
        <v>2.54875</v>
      </c>
      <c r="O400" t="n">
        <v>2.555</v>
      </c>
      <c r="P400" t="n">
        <v>2.735</v>
      </c>
      <c r="Q400" t="n">
        <v>2.86</v>
      </c>
      <c r="R400" t="n">
        <v>1.58</v>
      </c>
      <c r="S400" t="n">
        <v>1.775</v>
      </c>
      <c r="T400" t="n">
        <v>1.77</v>
      </c>
      <c r="U400" t="n">
        <v>0.00534</v>
      </c>
      <c r="V400" s="1455" t="n">
        <v>89.04527299999999</v>
      </c>
      <c r="W400" t="n">
        <v>157.75</v>
      </c>
      <c r="X400" t="n">
        <v>177.25</v>
      </c>
      <c r="Y400" t="n">
        <v>176.75</v>
      </c>
      <c r="Z400" t="n">
        <v>65</v>
      </c>
    </row>
    <row r="401">
      <c r="A401" s="1112" t="n">
        <v>44844</v>
      </c>
      <c r="B401" t="n">
        <v>245.9</v>
      </c>
      <c r="C401" t="n">
        <v>867.75</v>
      </c>
      <c r="D401" t="n">
        <v>2.54</v>
      </c>
      <c r="E401" t="n">
        <v>2990</v>
      </c>
      <c r="F401" t="n">
        <v>546</v>
      </c>
      <c r="G401" t="n">
        <v>3035</v>
      </c>
      <c r="H401" t="n">
        <v>662</v>
      </c>
      <c r="J401" t="n">
        <v>581</v>
      </c>
      <c r="K401" t="n">
        <v>15.61</v>
      </c>
      <c r="L401" t="n">
        <v>2.462</v>
      </c>
      <c r="M401" t="n">
        <v>2.495</v>
      </c>
      <c r="N401" t="n">
        <v>2.545</v>
      </c>
      <c r="O401" t="n">
        <v>2.57</v>
      </c>
      <c r="P401" t="n">
        <v>2.745</v>
      </c>
      <c r="Q401" t="n">
        <v>2.885</v>
      </c>
      <c r="R401" t="n">
        <v>1.59</v>
      </c>
      <c r="S401" t="n">
        <v>1.785</v>
      </c>
      <c r="T401" t="n">
        <v>1.78</v>
      </c>
      <c r="U401" t="n">
        <v>0.0053</v>
      </c>
      <c r="V401" s="1455" t="n">
        <v>89.360006</v>
      </c>
      <c r="W401" t="n">
        <v>158.5</v>
      </c>
      <c r="X401" t="n">
        <v>179</v>
      </c>
      <c r="Y401" t="n">
        <v>178.5</v>
      </c>
      <c r="Z401" t="n">
        <v>65</v>
      </c>
    </row>
    <row r="402">
      <c r="A402" s="1112" t="n">
        <v>44845</v>
      </c>
      <c r="B402" t="n">
        <v>244.4</v>
      </c>
      <c r="C402" t="n">
        <v>915.5</v>
      </c>
      <c r="D402" t="n">
        <v>2.5275</v>
      </c>
      <c r="E402" t="n">
        <v>3025</v>
      </c>
      <c r="F402" t="n">
        <v>543</v>
      </c>
      <c r="G402" t="n">
        <v>3070</v>
      </c>
      <c r="H402" t="n">
        <v>658</v>
      </c>
      <c r="J402" t="n">
        <v>578</v>
      </c>
      <c r="K402" t="n">
        <v>15.52</v>
      </c>
      <c r="L402" t="n">
        <v>2.4415</v>
      </c>
      <c r="M402" t="n">
        <v>2.44</v>
      </c>
      <c r="N402" t="n">
        <v>2.5275</v>
      </c>
      <c r="O402" t="n">
        <v>2.5375</v>
      </c>
      <c r="P402" t="n">
        <v>2.695</v>
      </c>
      <c r="Q402" t="n">
        <v>2.845</v>
      </c>
      <c r="R402" t="n">
        <v>1.5925</v>
      </c>
      <c r="S402" t="n">
        <v>1.81</v>
      </c>
      <c r="T402" t="n">
        <v>1.805</v>
      </c>
      <c r="U402" t="n">
        <v>0.0054</v>
      </c>
      <c r="V402" s="1455" t="n">
        <v>89.355419</v>
      </c>
      <c r="W402" t="n">
        <v>158.75</v>
      </c>
      <c r="X402" t="n">
        <v>179.25</v>
      </c>
      <c r="Y402" t="n">
        <v>178.75</v>
      </c>
      <c r="Z402" t="n">
        <v>65</v>
      </c>
    </row>
    <row r="403">
      <c r="A403" s="1112" t="n">
        <v>44846</v>
      </c>
      <c r="B403" t="n">
        <v>242.4</v>
      </c>
      <c r="C403" t="n">
        <v>916.25</v>
      </c>
      <c r="D403" t="n">
        <v>2.5175</v>
      </c>
      <c r="E403" s="192" t="n">
        <v>3025</v>
      </c>
      <c r="F403" s="192" t="n">
        <v>543</v>
      </c>
      <c r="G403" s="192" t="n">
        <v>3070</v>
      </c>
      <c r="H403" s="192" t="n">
        <v>658</v>
      </c>
      <c r="I403" s="192" t="n"/>
      <c r="J403" s="192" t="n">
        <v>578</v>
      </c>
      <c r="K403" s="192" t="n">
        <v>15.52</v>
      </c>
      <c r="L403" t="n">
        <v>2.425</v>
      </c>
      <c r="M403" t="n">
        <v>2.41</v>
      </c>
      <c r="N403" t="n">
        <v>2.52</v>
      </c>
      <c r="O403" t="n">
        <v>2.53</v>
      </c>
      <c r="P403" t="n">
        <v>2.605</v>
      </c>
      <c r="Q403" t="n">
        <v>2.815</v>
      </c>
      <c r="R403" t="n">
        <v>1.59</v>
      </c>
      <c r="S403" t="n">
        <v>1.8</v>
      </c>
      <c r="T403" t="n">
        <v>1.795</v>
      </c>
      <c r="U403" t="n">
        <v>0.0055</v>
      </c>
      <c r="V403" s="1456" t="n">
        <v>89.355419</v>
      </c>
      <c r="W403" t="n">
        <v>159</v>
      </c>
      <c r="X403" t="n">
        <v>179.75</v>
      </c>
      <c r="Y403" t="n">
        <v>179.25</v>
      </c>
      <c r="Z403" t="n">
        <v>67</v>
      </c>
    </row>
    <row r="404">
      <c r="A404" s="1112" t="n">
        <v>44847</v>
      </c>
      <c r="B404" t="n">
        <v>242.1</v>
      </c>
      <c r="C404" t="n">
        <v>926</v>
      </c>
      <c r="D404" t="n">
        <v>2.505</v>
      </c>
      <c r="E404" t="n">
        <v>3025</v>
      </c>
      <c r="F404" t="n">
        <v>542</v>
      </c>
      <c r="G404" t="n">
        <v>3070</v>
      </c>
      <c r="H404" t="n">
        <v>657</v>
      </c>
      <c r="J404" t="n">
        <v>577</v>
      </c>
      <c r="K404" t="n">
        <v>15.49</v>
      </c>
      <c r="L404" t="n">
        <v>2.415</v>
      </c>
      <c r="M404" t="n">
        <v>2.39</v>
      </c>
      <c r="N404" t="n">
        <v>2.49</v>
      </c>
      <c r="O404" t="n">
        <v>2.525</v>
      </c>
      <c r="P404" t="n">
        <v>2.57</v>
      </c>
      <c r="Q404" t="n">
        <v>2.775</v>
      </c>
      <c r="R404" t="n">
        <v>1.5975</v>
      </c>
      <c r="S404" t="n">
        <v>1.8</v>
      </c>
      <c r="T404" t="n">
        <v>1.795</v>
      </c>
      <c r="U404" t="n">
        <v>0.005625</v>
      </c>
      <c r="V404" s="1455" t="n">
        <v>89.02595100000001</v>
      </c>
      <c r="W404" t="n">
        <v>159.75</v>
      </c>
      <c r="X404" t="n">
        <v>179.5</v>
      </c>
      <c r="Y404" t="n">
        <v>179</v>
      </c>
      <c r="Z404" t="n">
        <v>69</v>
      </c>
    </row>
    <row r="405">
      <c r="A405" s="1112" t="n">
        <v>44848</v>
      </c>
      <c r="B405" t="n">
        <v>243.1</v>
      </c>
      <c r="C405" t="n">
        <v>867.75</v>
      </c>
      <c r="D405" t="n">
        <v>2.495</v>
      </c>
      <c r="E405" t="n">
        <v>3000</v>
      </c>
      <c r="F405" t="n">
        <v>533</v>
      </c>
      <c r="G405" t="n">
        <v>3045</v>
      </c>
      <c r="H405" t="n">
        <v>629</v>
      </c>
      <c r="I405" t="n">
        <v>3245</v>
      </c>
      <c r="J405" t="n">
        <v>568</v>
      </c>
      <c r="K405" s="192" t="n">
        <v>15.24</v>
      </c>
      <c r="L405" t="n">
        <v>2.4175</v>
      </c>
      <c r="M405" t="n">
        <v>2.39</v>
      </c>
      <c r="N405" t="n">
        <v>2.49</v>
      </c>
      <c r="O405" t="n">
        <v>2.53</v>
      </c>
      <c r="P405" t="n">
        <v>2.585</v>
      </c>
      <c r="Q405" t="n">
        <v>2.77</v>
      </c>
      <c r="R405" t="n">
        <v>1.6075</v>
      </c>
      <c r="S405" t="n">
        <v>1.81</v>
      </c>
      <c r="T405" t="n">
        <v>1.805</v>
      </c>
      <c r="U405" t="n">
        <v>0.005625</v>
      </c>
      <c r="V405" s="1455" t="n">
        <v>89.19537800000001</v>
      </c>
      <c r="W405" t="n">
        <v>161</v>
      </c>
      <c r="X405" t="n">
        <v>181</v>
      </c>
      <c r="Y405" t="n">
        <v>180.5</v>
      </c>
      <c r="Z405" t="n">
        <v>69</v>
      </c>
    </row>
    <row r="406">
      <c r="A406" s="1112" t="n">
        <v>44851</v>
      </c>
      <c r="B406" t="n">
        <v>241.2</v>
      </c>
      <c r="C406" t="n">
        <v>836.75</v>
      </c>
      <c r="D406" t="n">
        <v>2.465</v>
      </c>
      <c r="E406" t="n">
        <v>3020</v>
      </c>
      <c r="F406" t="n">
        <v>539</v>
      </c>
      <c r="G406" t="n">
        <v>3065</v>
      </c>
      <c r="H406" t="n">
        <v>636</v>
      </c>
      <c r="J406" t="n">
        <v>574</v>
      </c>
      <c r="K406" t="n">
        <v>15.42</v>
      </c>
      <c r="L406" t="n">
        <v>2.4</v>
      </c>
      <c r="M406" t="n">
        <v>2.3825</v>
      </c>
      <c r="N406" t="n">
        <v>2.445</v>
      </c>
      <c r="O406" t="n">
        <v>2.51</v>
      </c>
      <c r="P406" t="n">
        <v>2.57</v>
      </c>
      <c r="Q406" t="n">
        <v>2.74</v>
      </c>
      <c r="R406" t="n">
        <v>1.6225</v>
      </c>
      <c r="S406" t="n">
        <v>1.825</v>
      </c>
      <c r="T406" t="n">
        <v>1.82</v>
      </c>
      <c r="U406" t="n">
        <v>0.005705</v>
      </c>
      <c r="V406" s="1455" t="n">
        <v>89.24493699999999</v>
      </c>
      <c r="W406" t="n">
        <v>162.5</v>
      </c>
      <c r="X406" t="n">
        <v>182.5</v>
      </c>
      <c r="Y406" t="n">
        <v>182</v>
      </c>
      <c r="Z406" t="n">
        <v>70</v>
      </c>
    </row>
    <row r="407">
      <c r="A407" s="1112" t="n">
        <v>44852</v>
      </c>
      <c r="B407" t="n">
        <v>243.1</v>
      </c>
      <c r="C407" t="n">
        <v>839</v>
      </c>
      <c r="D407" t="n">
        <v>2.4725</v>
      </c>
      <c r="E407" t="n">
        <v>3000</v>
      </c>
      <c r="F407" t="n">
        <v>539</v>
      </c>
      <c r="G407" t="n">
        <v>3045</v>
      </c>
      <c r="H407" t="n">
        <v>637</v>
      </c>
      <c r="J407" t="n">
        <v>574</v>
      </c>
      <c r="K407" t="n">
        <v>15.43</v>
      </c>
      <c r="L407" t="n">
        <v>2.415</v>
      </c>
      <c r="M407" t="n">
        <v>2.38875</v>
      </c>
      <c r="N407" t="n">
        <v>2.465</v>
      </c>
      <c r="O407" t="n">
        <v>2.515</v>
      </c>
      <c r="P407" t="n">
        <v>2.585</v>
      </c>
      <c r="Q407" t="n">
        <v>2.76</v>
      </c>
      <c r="R407" t="n">
        <v>1.64</v>
      </c>
      <c r="S407" t="n">
        <v>1.85</v>
      </c>
      <c r="T407" t="n">
        <v>1.845</v>
      </c>
      <c r="U407" t="n">
        <v>0.00573</v>
      </c>
      <c r="V407" s="1455" t="n">
        <v>89.073909</v>
      </c>
      <c r="W407" t="n">
        <v>164</v>
      </c>
      <c r="X407" t="n">
        <v>185.75</v>
      </c>
      <c r="Y407" t="n">
        <v>185.25</v>
      </c>
      <c r="Z407" t="n">
        <v>70</v>
      </c>
    </row>
    <row r="408">
      <c r="A408" s="1112" t="n">
        <v>44853</v>
      </c>
      <c r="B408" t="n">
        <v>245.1</v>
      </c>
      <c r="C408" t="n">
        <v>832.75</v>
      </c>
      <c r="D408" t="n">
        <v>2.4875</v>
      </c>
      <c r="E408" t="n">
        <v>3000</v>
      </c>
      <c r="F408" t="n">
        <v>538</v>
      </c>
      <c r="G408" t="n">
        <v>3045</v>
      </c>
      <c r="H408" t="n">
        <v>635</v>
      </c>
      <c r="J408" t="n">
        <v>573</v>
      </c>
      <c r="K408" t="n">
        <v>15.39</v>
      </c>
      <c r="L408" t="n">
        <v>2.44</v>
      </c>
      <c r="M408" t="n">
        <v>2.4</v>
      </c>
      <c r="N408" t="n">
        <v>2.475</v>
      </c>
      <c r="O408" t="n">
        <v>2.52</v>
      </c>
      <c r="P408" t="n">
        <v>2.595</v>
      </c>
      <c r="Q408" t="n">
        <v>2.755</v>
      </c>
      <c r="R408" t="n">
        <v>1.64</v>
      </c>
      <c r="S408" t="n">
        <v>1.85</v>
      </c>
      <c r="T408" t="n">
        <v>1.845</v>
      </c>
      <c r="U408" t="n">
        <v>0.005705</v>
      </c>
      <c r="V408" s="1455" t="n">
        <v>88.75315399999999</v>
      </c>
      <c r="W408" t="n">
        <v>163.25</v>
      </c>
      <c r="X408" t="n">
        <v>184.25</v>
      </c>
      <c r="Y408" t="n">
        <v>183.75</v>
      </c>
      <c r="Z408" t="n">
        <v>70</v>
      </c>
    </row>
    <row r="409">
      <c r="A409" s="1112" t="n">
        <v>44854</v>
      </c>
      <c r="B409" t="n">
        <v>256</v>
      </c>
      <c r="C409" t="n">
        <v>887.25</v>
      </c>
      <c r="D409" t="n">
        <v>2.5625</v>
      </c>
      <c r="E409" t="n">
        <v>2990</v>
      </c>
      <c r="F409" t="n">
        <v>541</v>
      </c>
      <c r="G409" t="n">
        <v>3035</v>
      </c>
      <c r="H409" t="n">
        <v>639</v>
      </c>
      <c r="J409" t="n">
        <v>576</v>
      </c>
      <c r="K409" t="n">
        <v>15.49</v>
      </c>
      <c r="L409" t="n">
        <v>2.535</v>
      </c>
      <c r="M409" t="n">
        <v>2.47</v>
      </c>
      <c r="N409" t="n">
        <v>2.495</v>
      </c>
      <c r="O409" t="n">
        <v>2.615</v>
      </c>
      <c r="P409" t="n">
        <v>2.635</v>
      </c>
      <c r="Q409" t="n">
        <v>2.795</v>
      </c>
      <c r="R409" t="n">
        <v>1.625</v>
      </c>
      <c r="S409" t="n">
        <v>1.82</v>
      </c>
      <c r="T409" t="n">
        <v>1.815</v>
      </c>
      <c r="U409" t="n">
        <v>0.00558</v>
      </c>
      <c r="V409" s="1455" t="n">
        <v>88.864097</v>
      </c>
      <c r="W409" t="n">
        <v>162.5</v>
      </c>
      <c r="X409" t="n">
        <v>181</v>
      </c>
      <c r="Y409" t="n">
        <v>180.5</v>
      </c>
      <c r="Z409" t="n">
        <v>68</v>
      </c>
    </row>
    <row r="410">
      <c r="A410" s="1112" t="n">
        <v>44855</v>
      </c>
      <c r="B410" t="n">
        <v>256</v>
      </c>
      <c r="C410" t="n">
        <v>873.5</v>
      </c>
      <c r="D410" t="n">
        <v>2.5825</v>
      </c>
      <c r="E410" t="n">
        <v>2950</v>
      </c>
      <c r="F410" t="n">
        <v>543</v>
      </c>
      <c r="G410" t="n">
        <v>2995</v>
      </c>
      <c r="H410" t="n">
        <v>640</v>
      </c>
      <c r="I410" t="n">
        <v>3250</v>
      </c>
      <c r="J410" t="n">
        <v>578</v>
      </c>
      <c r="K410" t="n">
        <v>15.52</v>
      </c>
      <c r="L410" t="n">
        <v>2.56</v>
      </c>
      <c r="M410" t="n">
        <v>2.465</v>
      </c>
      <c r="N410" t="n">
        <v>2.505</v>
      </c>
      <c r="O410" t="n">
        <v>2.64</v>
      </c>
      <c r="P410" t="n">
        <v>2.65</v>
      </c>
      <c r="Q410" t="n">
        <v>2.805</v>
      </c>
      <c r="R410" t="n">
        <v>1.63</v>
      </c>
      <c r="S410" t="n">
        <v>1.81</v>
      </c>
      <c r="T410" t="n">
        <v>1.805</v>
      </c>
      <c r="U410" t="n">
        <v>0.0055</v>
      </c>
      <c r="V410" s="1455" t="n">
        <v>88.901391</v>
      </c>
      <c r="W410" t="n">
        <v>163.25</v>
      </c>
      <c r="X410" t="n">
        <v>181.25</v>
      </c>
      <c r="Y410" t="n">
        <v>180.75</v>
      </c>
      <c r="Z410" t="n">
        <v>68</v>
      </c>
    </row>
    <row r="411">
      <c r="A411" s="1112" t="n">
        <v>44858</v>
      </c>
      <c r="B411" t="n">
        <v>249.5</v>
      </c>
      <c r="C411" t="n">
        <v>860</v>
      </c>
      <c r="D411" t="n">
        <v>2.5425</v>
      </c>
      <c r="E411" t="n">
        <v>2975</v>
      </c>
      <c r="F411" t="n">
        <v>532</v>
      </c>
      <c r="G411" t="n">
        <v>3020</v>
      </c>
      <c r="H411" t="n">
        <v>629</v>
      </c>
      <c r="J411" t="n">
        <v>567</v>
      </c>
      <c r="K411" t="n">
        <v>15.23</v>
      </c>
      <c r="L411" t="n">
        <v>2.4975</v>
      </c>
      <c r="M411" t="n">
        <v>2.47</v>
      </c>
      <c r="N411" t="n">
        <v>2.54</v>
      </c>
      <c r="O411" t="n">
        <v>2.5675</v>
      </c>
      <c r="P411" t="n">
        <v>2.615</v>
      </c>
      <c r="Q411" t="n">
        <v>2.78</v>
      </c>
      <c r="R411" t="n">
        <v>1.64</v>
      </c>
      <c r="S411" t="n">
        <v>1.81</v>
      </c>
      <c r="T411" t="n">
        <v>1.805</v>
      </c>
      <c r="U411" t="n">
        <v>0.00544</v>
      </c>
      <c r="V411" s="1455" t="n">
        <v>89.24797599999999</v>
      </c>
      <c r="W411" t="n">
        <v>164.75</v>
      </c>
      <c r="X411" t="n">
        <v>182.25</v>
      </c>
      <c r="Y411" t="n">
        <v>181.75</v>
      </c>
      <c r="Z411" t="n">
        <v>68</v>
      </c>
    </row>
    <row r="412">
      <c r="A412" s="1112" t="n">
        <v>44859</v>
      </c>
      <c r="B412" t="n">
        <v>250</v>
      </c>
      <c r="C412" t="n">
        <v>856.5</v>
      </c>
      <c r="D412" t="n">
        <v>2.52</v>
      </c>
      <c r="E412" t="n">
        <v>2945</v>
      </c>
      <c r="F412" t="n">
        <v>525</v>
      </c>
      <c r="G412" t="n">
        <v>2990</v>
      </c>
      <c r="H412" t="n">
        <v>620</v>
      </c>
      <c r="J412" t="n">
        <v>560</v>
      </c>
      <c r="K412" t="n">
        <v>15.01</v>
      </c>
      <c r="L412" t="n">
        <v>2.495</v>
      </c>
      <c r="M412" t="n">
        <v>2.47</v>
      </c>
      <c r="N412" t="n">
        <v>2.51</v>
      </c>
      <c r="O412" t="n">
        <v>2.57</v>
      </c>
      <c r="P412" t="n">
        <v>2.62</v>
      </c>
      <c r="Q412" t="n">
        <v>2.775</v>
      </c>
      <c r="R412" t="n">
        <v>1.65</v>
      </c>
      <c r="S412" t="n">
        <v>1.83</v>
      </c>
      <c r="T412" t="n">
        <v>1.825</v>
      </c>
      <c r="U412" t="n">
        <v>0.0053</v>
      </c>
      <c r="V412" s="1455" t="n">
        <v>89.898408</v>
      </c>
      <c r="W412" t="n">
        <v>165</v>
      </c>
      <c r="X412" t="n">
        <v>183.25</v>
      </c>
      <c r="Y412" t="n">
        <v>182.75</v>
      </c>
      <c r="Z412" t="n">
        <v>65</v>
      </c>
    </row>
    <row r="413">
      <c r="A413" s="1112" t="n">
        <v>44860</v>
      </c>
      <c r="B413" t="n">
        <v>247.6</v>
      </c>
      <c r="C413" t="n">
        <v>868.25</v>
      </c>
      <c r="D413" t="n">
        <v>2.515</v>
      </c>
      <c r="E413" t="n">
        <v>2945</v>
      </c>
      <c r="F413" t="n">
        <v>519</v>
      </c>
      <c r="G413" t="n">
        <v>2990</v>
      </c>
      <c r="H413" t="n">
        <v>614</v>
      </c>
      <c r="J413" t="n">
        <v>554</v>
      </c>
      <c r="K413" t="n">
        <v>14.86</v>
      </c>
      <c r="L413" t="n">
        <v>2.475</v>
      </c>
      <c r="M413" t="n">
        <v>2.465</v>
      </c>
      <c r="N413" t="n">
        <v>2.525</v>
      </c>
      <c r="O413" t="n">
        <v>2.54</v>
      </c>
      <c r="P413" t="n">
        <v>2.635</v>
      </c>
      <c r="Q413" t="n">
        <v>2.76</v>
      </c>
      <c r="R413" t="n">
        <v>1.645</v>
      </c>
      <c r="S413" t="n">
        <v>1.85</v>
      </c>
      <c r="T413" t="n">
        <v>1.845</v>
      </c>
      <c r="U413" t="n">
        <v>0.00518</v>
      </c>
      <c r="V413" s="1455" t="n">
        <v>90.781628</v>
      </c>
      <c r="W413" t="n">
        <v>167.75</v>
      </c>
      <c r="X413" t="n">
        <v>185</v>
      </c>
      <c r="Y413" t="n">
        <v>184.5</v>
      </c>
      <c r="Z413" t="n">
        <v>63.5</v>
      </c>
    </row>
    <row r="414">
      <c r="A414" s="1112" t="n">
        <v>44861</v>
      </c>
      <c r="B414" t="n">
        <v>248.7</v>
      </c>
      <c r="C414" t="n">
        <v>847.25</v>
      </c>
      <c r="D414" s="28" t="n">
        <v>2.555</v>
      </c>
      <c r="E414" t="n">
        <v>2995</v>
      </c>
      <c r="F414" t="n">
        <v>535</v>
      </c>
      <c r="G414" t="n">
        <v>3040</v>
      </c>
      <c r="H414" t="n">
        <v>632</v>
      </c>
      <c r="J414" t="n">
        <v>570</v>
      </c>
      <c r="K414" t="n">
        <v>15.3</v>
      </c>
      <c r="L414" t="n">
        <v>2.47625</v>
      </c>
      <c r="M414" t="n">
        <v>2.485</v>
      </c>
      <c r="N414" t="n">
        <v>2.56</v>
      </c>
      <c r="O414" t="n">
        <v>2.54</v>
      </c>
      <c r="P414" t="n">
        <v>2.59</v>
      </c>
      <c r="Q414" t="n">
        <v>2.74</v>
      </c>
      <c r="R414" t="n">
        <v>1.69</v>
      </c>
      <c r="S414" t="n">
        <v>1.8575</v>
      </c>
      <c r="T414" t="n">
        <v>1.8525</v>
      </c>
      <c r="U414" t="n">
        <v>0.00522</v>
      </c>
      <c r="V414" s="1455" t="n">
        <v>91.916844</v>
      </c>
      <c r="W414" t="n">
        <v>169</v>
      </c>
      <c r="X414" t="n">
        <v>186.5</v>
      </c>
      <c r="Y414" t="n">
        <v>186</v>
      </c>
      <c r="Z414" t="n">
        <v>63.5</v>
      </c>
    </row>
    <row r="415">
      <c r="A415" s="1112" t="n">
        <v>44862</v>
      </c>
      <c r="B415" t="n">
        <v>253</v>
      </c>
      <c r="C415" t="n">
        <v>824.25</v>
      </c>
      <c r="D415" t="n">
        <v>2.63</v>
      </c>
      <c r="E415" t="n">
        <v>3045</v>
      </c>
      <c r="F415" t="n">
        <v>541</v>
      </c>
      <c r="G415" t="n">
        <v>3090</v>
      </c>
      <c r="H415" t="n">
        <v>639</v>
      </c>
      <c r="I415" t="n">
        <v>3245</v>
      </c>
      <c r="J415" t="n">
        <v>576</v>
      </c>
      <c r="K415" s="192" t="n">
        <v>15.3</v>
      </c>
      <c r="L415" t="n">
        <v>2.52</v>
      </c>
      <c r="M415" t="n">
        <v>2.485</v>
      </c>
      <c r="N415" t="n">
        <v>2.61</v>
      </c>
      <c r="O415" t="n">
        <v>2.585</v>
      </c>
      <c r="P415" t="n">
        <v>2.61</v>
      </c>
      <c r="Q415" t="n">
        <v>2.77</v>
      </c>
      <c r="R415" t="n">
        <v>1.685</v>
      </c>
      <c r="S415" t="n">
        <v>1.855</v>
      </c>
      <c r="T415" t="n">
        <v>1.85</v>
      </c>
      <c r="U415" t="n">
        <v>0.00528</v>
      </c>
      <c r="V415" s="1455" t="n">
        <v>93.689331</v>
      </c>
      <c r="W415" t="n">
        <v>168.25</v>
      </c>
      <c r="X415" t="n">
        <v>185.75</v>
      </c>
      <c r="Y415" t="n">
        <v>185.25</v>
      </c>
      <c r="Z415" t="n">
        <v>63.5</v>
      </c>
    </row>
    <row r="416">
      <c r="A416" s="1112" t="n">
        <v>44865</v>
      </c>
      <c r="B416" t="n">
        <v>256</v>
      </c>
      <c r="C416" t="n">
        <v>841.75</v>
      </c>
      <c r="D416" t="n">
        <v>2.67</v>
      </c>
      <c r="E416" t="n">
        <v>3120</v>
      </c>
      <c r="F416" t="n">
        <v>569</v>
      </c>
      <c r="G416" t="n">
        <v>3165</v>
      </c>
      <c r="H416" t="n">
        <v>669</v>
      </c>
      <c r="J416" t="n">
        <v>604</v>
      </c>
      <c r="K416" t="n">
        <v>16.26</v>
      </c>
      <c r="L416" t="n">
        <v>2.56</v>
      </c>
      <c r="M416" t="n">
        <v>2.53</v>
      </c>
      <c r="N416" t="n">
        <v>2.665</v>
      </c>
      <c r="O416" t="n">
        <v>2.69</v>
      </c>
      <c r="P416" t="n">
        <v>2.66</v>
      </c>
      <c r="Q416" t="n">
        <v>2.825</v>
      </c>
      <c r="R416" t="n">
        <v>1.7</v>
      </c>
      <c r="S416" t="n">
        <v>1.88</v>
      </c>
      <c r="T416" t="n">
        <v>1.875</v>
      </c>
      <c r="U416" t="n">
        <v>0.0053</v>
      </c>
      <c r="V416" s="1455" t="n">
        <v>97.784055</v>
      </c>
      <c r="W416" t="n">
        <v>171</v>
      </c>
      <c r="X416" t="n">
        <v>188.5</v>
      </c>
      <c r="Y416" t="n">
        <v>188</v>
      </c>
      <c r="Z416" t="n">
        <v>63.5</v>
      </c>
    </row>
    <row r="417">
      <c r="A417" s="1112" t="n">
        <v>44866</v>
      </c>
      <c r="B417" t="n">
        <v>263.7</v>
      </c>
      <c r="C417" t="n">
        <v>853.75</v>
      </c>
      <c r="D417" t="n">
        <v>2.735</v>
      </c>
      <c r="E417" t="n">
        <v>3175</v>
      </c>
      <c r="F417" t="n">
        <v>585</v>
      </c>
      <c r="G417" t="n">
        <v>3220</v>
      </c>
      <c r="H417" t="n">
        <v>687</v>
      </c>
      <c r="J417" t="n">
        <v>620</v>
      </c>
      <c r="K417" t="n">
        <v>16.71</v>
      </c>
      <c r="L417" t="n">
        <v>2.61375</v>
      </c>
      <c r="M417" t="n">
        <v>2.585</v>
      </c>
      <c r="N417" t="n">
        <v>2.7325</v>
      </c>
      <c r="O417" t="n">
        <v>2.69</v>
      </c>
      <c r="P417" t="n">
        <v>2.735</v>
      </c>
      <c r="Q417" t="n">
        <v>2.89</v>
      </c>
      <c r="R417" t="n">
        <v>1.735</v>
      </c>
      <c r="S417" t="n">
        <v>1.905</v>
      </c>
      <c r="T417" t="n">
        <v>1.9</v>
      </c>
      <c r="U417" t="n">
        <v>0.0052</v>
      </c>
      <c r="V417" s="1455" t="n">
        <v>100.692045</v>
      </c>
      <c r="W417" t="n">
        <v>173.75</v>
      </c>
      <c r="X417" t="n">
        <v>191</v>
      </c>
      <c r="Y417" t="n">
        <v>190.5</v>
      </c>
      <c r="Z417" t="n">
        <v>63.5</v>
      </c>
    </row>
    <row r="418">
      <c r="A418" s="1112" t="n">
        <v>44867</v>
      </c>
      <c r="B418" t="n">
        <v>269.2</v>
      </c>
      <c r="C418" t="n">
        <v>799</v>
      </c>
      <c r="D418" t="n">
        <v>2.745</v>
      </c>
      <c r="E418" s="192" t="n">
        <v>3175</v>
      </c>
      <c r="F418" s="192" t="n">
        <v>585</v>
      </c>
      <c r="G418" s="192" t="n">
        <v>3220</v>
      </c>
      <c r="H418" s="192" t="n">
        <v>687</v>
      </c>
      <c r="I418" s="192" t="n"/>
      <c r="J418" s="192" t="n">
        <v>620</v>
      </c>
      <c r="K418" s="192" t="n">
        <v>16.71</v>
      </c>
      <c r="L418" t="n">
        <v>2.7</v>
      </c>
      <c r="M418" t="n">
        <v>2.6275</v>
      </c>
      <c r="N418" t="n">
        <v>2.755</v>
      </c>
      <c r="O418" t="n">
        <v>2.745</v>
      </c>
      <c r="P418" t="n">
        <v>2.77</v>
      </c>
      <c r="Q418" t="n">
        <v>2.91</v>
      </c>
      <c r="R418" t="n">
        <v>1.75</v>
      </c>
      <c r="S418" t="n">
        <v>1.9075</v>
      </c>
      <c r="T418" t="n">
        <v>1.9025</v>
      </c>
      <c r="U418" t="n">
        <v>0.00518</v>
      </c>
      <c r="V418" s="1456" t="n">
        <v>100.692045</v>
      </c>
      <c r="W418" t="n">
        <v>174.75</v>
      </c>
      <c r="X418" t="n">
        <v>190.25</v>
      </c>
      <c r="Y418" t="n">
        <v>189.75</v>
      </c>
      <c r="Z418" t="n">
        <v>64</v>
      </c>
    </row>
    <row r="419">
      <c r="A419" s="1112" t="n">
        <v>44868</v>
      </c>
      <c r="B419" t="n">
        <v>283.4</v>
      </c>
      <c r="C419" t="n">
        <v>799</v>
      </c>
      <c r="D419" t="n">
        <v>2.85</v>
      </c>
      <c r="E419" t="n">
        <v>3215</v>
      </c>
      <c r="F419" t="n">
        <v>592</v>
      </c>
      <c r="G419" t="n">
        <v>3260</v>
      </c>
      <c r="H419" t="n">
        <v>695</v>
      </c>
      <c r="J419" t="n">
        <v>627</v>
      </c>
      <c r="K419" t="n">
        <v>16.91</v>
      </c>
      <c r="L419" t="n">
        <v>2.84</v>
      </c>
      <c r="M419" t="n">
        <v>2.785</v>
      </c>
      <c r="N419" t="n">
        <v>2.86</v>
      </c>
      <c r="O419" t="n">
        <v>2.885</v>
      </c>
      <c r="P419" t="n">
        <v>2.92</v>
      </c>
      <c r="Q419" t="n">
        <v>3.05</v>
      </c>
      <c r="R419" t="n">
        <v>1.725</v>
      </c>
      <c r="S419" t="n">
        <v>1.885</v>
      </c>
      <c r="T419" t="n">
        <v>1.88</v>
      </c>
      <c r="U419" t="n">
        <v>0.00516</v>
      </c>
      <c r="V419" s="1455" t="n">
        <v>101.18274</v>
      </c>
      <c r="W419" t="n">
        <v>172.75</v>
      </c>
      <c r="X419" t="n">
        <v>188.25</v>
      </c>
      <c r="Y419" t="n">
        <v>187.75</v>
      </c>
      <c r="Z419" t="n">
        <v>63</v>
      </c>
    </row>
    <row r="420">
      <c r="A420" s="1112" t="n">
        <v>44869</v>
      </c>
      <c r="B420" t="n">
        <v>283.5</v>
      </c>
      <c r="C420" t="n">
        <v>800</v>
      </c>
      <c r="D420" t="n">
        <v>2.88</v>
      </c>
      <c r="E420" t="n">
        <v>3220</v>
      </c>
      <c r="F420" t="n">
        <v>602</v>
      </c>
      <c r="G420" t="n">
        <v>3245</v>
      </c>
      <c r="H420" t="n">
        <v>689</v>
      </c>
      <c r="I420" t="n">
        <v>3345</v>
      </c>
      <c r="J420" t="n">
        <v>637</v>
      </c>
      <c r="K420" s="192" t="n">
        <v>16.91</v>
      </c>
      <c r="L420" t="n">
        <v>2.8375</v>
      </c>
      <c r="M420" t="n">
        <v>2.78</v>
      </c>
      <c r="N420" t="n">
        <v>2.85</v>
      </c>
      <c r="O420" t="n">
        <v>2.885</v>
      </c>
      <c r="P420" t="n">
        <v>2.935</v>
      </c>
      <c r="Q420" t="n">
        <v>3.065</v>
      </c>
      <c r="R420" t="n">
        <v>1.72125</v>
      </c>
      <c r="S420" t="n">
        <v>1.8775</v>
      </c>
      <c r="T420" t="n">
        <v>1.8725</v>
      </c>
      <c r="U420" t="n">
        <v>0.0052</v>
      </c>
      <c r="V420" s="1455" t="n">
        <v>102.158266</v>
      </c>
      <c r="W420" t="n">
        <v>172.75</v>
      </c>
      <c r="X420" t="n">
        <v>187.25</v>
      </c>
      <c r="Y420" t="n">
        <v>186.75</v>
      </c>
      <c r="Z420" t="n">
        <v>63</v>
      </c>
    </row>
    <row r="421">
      <c r="A421" s="1112" t="n">
        <v>44872</v>
      </c>
      <c r="B421" t="n">
        <v>287</v>
      </c>
      <c r="C421" t="n">
        <v>805.75</v>
      </c>
      <c r="D421" t="n">
        <v>2.91</v>
      </c>
      <c r="E421" t="n">
        <v>3200</v>
      </c>
      <c r="F421" t="n">
        <v>585</v>
      </c>
      <c r="G421" t="n">
        <v>3225</v>
      </c>
      <c r="H421" t="n">
        <v>671</v>
      </c>
      <c r="J421" t="n">
        <v>620</v>
      </c>
      <c r="K421" t="n">
        <v>16.72</v>
      </c>
      <c r="L421" t="n">
        <v>2.8775</v>
      </c>
      <c r="M421" t="n">
        <v>2.83</v>
      </c>
      <c r="N421" t="n">
        <v>2.91</v>
      </c>
      <c r="O421" t="n">
        <v>2.94</v>
      </c>
      <c r="P421" t="n">
        <v>2.975</v>
      </c>
      <c r="Q421" t="n">
        <v>3.075</v>
      </c>
      <c r="R421" t="n">
        <v>1.7375</v>
      </c>
      <c r="S421" t="n">
        <v>1.88</v>
      </c>
      <c r="T421" t="n">
        <v>1.875</v>
      </c>
      <c r="U421" t="n">
        <v>0.00522</v>
      </c>
      <c r="V421" s="1455" t="n">
        <v>102.213428</v>
      </c>
      <c r="W421" t="n">
        <v>173.75</v>
      </c>
      <c r="X421" t="n">
        <v>188.25</v>
      </c>
      <c r="Y421" t="n">
        <v>187.25</v>
      </c>
      <c r="Z421" t="n">
        <v>63</v>
      </c>
    </row>
    <row r="422">
      <c r="A422" s="1112" t="n">
        <v>44873</v>
      </c>
      <c r="B422" t="n">
        <v>277.5</v>
      </c>
      <c r="C422" t="n">
        <v>807</v>
      </c>
      <c r="D422" t="n">
        <v>2.795</v>
      </c>
      <c r="E422" t="n">
        <v>3200</v>
      </c>
      <c r="F422" t="n">
        <v>583</v>
      </c>
      <c r="G422" t="n">
        <v>3225</v>
      </c>
      <c r="H422" t="n">
        <v>668</v>
      </c>
      <c r="J422" t="n">
        <v>618</v>
      </c>
      <c r="K422" t="n">
        <v>16.65</v>
      </c>
      <c r="L422" t="n">
        <v>2.8125</v>
      </c>
      <c r="M422" t="n">
        <v>2.785</v>
      </c>
      <c r="N422" t="n">
        <v>2.7735</v>
      </c>
      <c r="O422" t="n">
        <v>2.8825</v>
      </c>
      <c r="P422" t="n">
        <v>2.95</v>
      </c>
      <c r="Q422" t="n">
        <v>3.04</v>
      </c>
      <c r="R422" t="n">
        <v>1.755</v>
      </c>
      <c r="S422" t="n">
        <v>1.895</v>
      </c>
      <c r="T422" t="n">
        <v>1.89</v>
      </c>
      <c r="U422" t="n">
        <v>0.00516</v>
      </c>
      <c r="V422" s="1455" t="n">
        <v>101.915068</v>
      </c>
      <c r="W422" t="n">
        <v>175.25</v>
      </c>
      <c r="X422" t="n">
        <v>189.75</v>
      </c>
      <c r="Y422" t="n">
        <v>188.75</v>
      </c>
      <c r="Z422" t="n">
        <v>63</v>
      </c>
    </row>
    <row r="423">
      <c r="A423" s="1112" t="n">
        <v>44874</v>
      </c>
      <c r="B423" t="n">
        <v>278</v>
      </c>
      <c r="C423" t="n">
        <v>801.75</v>
      </c>
      <c r="D423" t="n">
        <v>2.79</v>
      </c>
      <c r="E423" t="n">
        <v>3145</v>
      </c>
      <c r="F423" t="n">
        <v>573</v>
      </c>
      <c r="G423" t="n">
        <v>3170</v>
      </c>
      <c r="H423" t="n">
        <v>657</v>
      </c>
      <c r="J423" t="n">
        <v>608</v>
      </c>
      <c r="K423" t="n">
        <v>16.36</v>
      </c>
      <c r="L423" t="n">
        <v>2.735</v>
      </c>
      <c r="M423" t="n">
        <v>2.7</v>
      </c>
      <c r="N423" t="n">
        <v>2.7765</v>
      </c>
      <c r="O423" t="n">
        <v>2.76</v>
      </c>
      <c r="P423" t="n">
        <v>2.91</v>
      </c>
      <c r="Q423" t="n">
        <v>3.015</v>
      </c>
      <c r="R423" t="n">
        <v>1.7675</v>
      </c>
      <c r="S423" t="n">
        <v>1.9125</v>
      </c>
      <c r="T423" t="n">
        <v>1.9075</v>
      </c>
      <c r="U423" t="n">
        <v>0.00579</v>
      </c>
      <c r="V423" s="1455" t="n">
        <v>101.792996</v>
      </c>
      <c r="W423" t="n">
        <v>176.25</v>
      </c>
      <c r="X423" t="n">
        <v>191</v>
      </c>
      <c r="Y423" t="n">
        <v>190</v>
      </c>
      <c r="Z423" t="n">
        <v>70</v>
      </c>
    </row>
    <row r="424">
      <c r="A424" s="1112" t="n">
        <v>44875</v>
      </c>
      <c r="B424" t="n">
        <v>271</v>
      </c>
      <c r="C424" t="n">
        <v>775</v>
      </c>
      <c r="D424" t="n">
        <v>2.75</v>
      </c>
      <c r="E424" t="n">
        <v>3135</v>
      </c>
      <c r="F424" t="n">
        <v>548</v>
      </c>
      <c r="G424" t="n">
        <v>3160</v>
      </c>
      <c r="H424" t="n">
        <v>631</v>
      </c>
      <c r="J424" t="n">
        <v>583</v>
      </c>
      <c r="K424" t="n">
        <v>15.67</v>
      </c>
      <c r="L424" t="n">
        <v>2.735</v>
      </c>
      <c r="M424" t="n">
        <v>2.63</v>
      </c>
      <c r="N424" t="n">
        <v>2.775</v>
      </c>
      <c r="O424" t="n">
        <v>2.83</v>
      </c>
      <c r="P424" t="n">
        <v>2.88</v>
      </c>
      <c r="Q424" t="n">
        <v>2.98</v>
      </c>
      <c r="R424" t="n">
        <v>1.785</v>
      </c>
      <c r="S424" t="n">
        <v>1.93</v>
      </c>
      <c r="T424" t="n">
        <v>1.925</v>
      </c>
      <c r="U424" t="n">
        <v>0.005545</v>
      </c>
      <c r="V424" s="1455" t="n">
        <v>101.906762</v>
      </c>
      <c r="W424" t="n">
        <v>178.75</v>
      </c>
      <c r="X424" t="n">
        <v>193</v>
      </c>
      <c r="Y424" t="n">
        <v>192</v>
      </c>
      <c r="Z424" t="n">
        <v>70</v>
      </c>
    </row>
    <row r="425">
      <c r="A425" s="1112" t="n">
        <v>44876</v>
      </c>
      <c r="B425" t="n">
        <v>264</v>
      </c>
      <c r="C425" t="n">
        <v>744</v>
      </c>
      <c r="D425" t="n">
        <v>2.6775</v>
      </c>
      <c r="E425" t="n">
        <v>3095</v>
      </c>
      <c r="F425" t="n">
        <v>547</v>
      </c>
      <c r="G425" t="n">
        <v>3120</v>
      </c>
      <c r="H425" t="n">
        <v>630</v>
      </c>
      <c r="I425" t="n">
        <v>3545</v>
      </c>
      <c r="J425" t="n">
        <v>582</v>
      </c>
      <c r="K425" s="192" t="n">
        <v>15.67</v>
      </c>
      <c r="L425" t="n">
        <v>2.645</v>
      </c>
      <c r="M425" t="n">
        <v>2.59</v>
      </c>
      <c r="N425" t="n">
        <v>2.74</v>
      </c>
      <c r="O425" t="n">
        <v>2.74</v>
      </c>
      <c r="P425" t="n">
        <v>2.83</v>
      </c>
      <c r="Q425" t="n">
        <v>2.94</v>
      </c>
      <c r="R425" t="n">
        <v>1.7875</v>
      </c>
      <c r="S425" t="n">
        <v>1.925</v>
      </c>
      <c r="T425" t="n">
        <v>1.92</v>
      </c>
      <c r="U425" t="n">
        <v>0.00538</v>
      </c>
      <c r="V425" s="1455" t="n">
        <v>102.104333</v>
      </c>
      <c r="W425" t="n">
        <v>177.75</v>
      </c>
      <c r="X425" t="n">
        <v>192</v>
      </c>
      <c r="Y425" t="n">
        <v>191</v>
      </c>
      <c r="Z425" t="n">
        <v>65.5</v>
      </c>
    </row>
    <row r="426">
      <c r="A426" s="1112" t="n">
        <v>44879</v>
      </c>
      <c r="B426" t="n">
        <v>258.9</v>
      </c>
      <c r="C426" t="n">
        <v>720</v>
      </c>
      <c r="D426" t="n">
        <v>2.6375</v>
      </c>
      <c r="E426" t="n">
        <v>3095</v>
      </c>
      <c r="F426" t="n">
        <v>548</v>
      </c>
      <c r="G426" t="n">
        <v>3120</v>
      </c>
      <c r="H426" t="n">
        <v>631</v>
      </c>
      <c r="J426" t="n">
        <v>583</v>
      </c>
      <c r="K426" t="n">
        <v>15.67</v>
      </c>
      <c r="L426" t="n">
        <v>2.5885</v>
      </c>
      <c r="M426" t="n">
        <v>2.5</v>
      </c>
      <c r="N426" t="n">
        <v>2.63</v>
      </c>
      <c r="O426" t="n">
        <v>2.69</v>
      </c>
      <c r="P426" t="n">
        <v>2.73</v>
      </c>
      <c r="Q426" t="n">
        <v>2.835</v>
      </c>
      <c r="R426" t="n">
        <v>1.7675</v>
      </c>
      <c r="S426" t="n">
        <v>1.91</v>
      </c>
      <c r="T426" t="n">
        <v>1.905</v>
      </c>
      <c r="U426" t="n">
        <v>0.0052</v>
      </c>
      <c r="V426" s="1455" t="n">
        <v>102.043365</v>
      </c>
      <c r="W426" t="n">
        <v>175.75</v>
      </c>
      <c r="X426" t="n">
        <v>189.75</v>
      </c>
      <c r="Y426" t="n">
        <v>188.75</v>
      </c>
      <c r="Z426" t="n">
        <v>63</v>
      </c>
    </row>
    <row r="427">
      <c r="A427" s="1112" t="n">
        <v>44880</v>
      </c>
      <c r="B427" t="n">
        <v>253</v>
      </c>
      <c r="C427" t="n">
        <v>720</v>
      </c>
      <c r="D427" t="n">
        <v>2.6125</v>
      </c>
      <c r="E427" s="192" t="n">
        <v>3095</v>
      </c>
      <c r="F427" s="192" t="n">
        <v>548</v>
      </c>
      <c r="G427" s="192" t="n">
        <v>3120</v>
      </c>
      <c r="H427" s="192" t="n">
        <v>631</v>
      </c>
      <c r="I427" s="192" t="n"/>
      <c r="J427" s="192" t="n">
        <v>583</v>
      </c>
      <c r="K427" s="192" t="n">
        <v>15.67</v>
      </c>
      <c r="L427" t="n">
        <v>2.535</v>
      </c>
      <c r="M427" t="n">
        <v>2.4175</v>
      </c>
      <c r="N427" t="n">
        <v>2.63</v>
      </c>
      <c r="O427" t="n">
        <v>2.65</v>
      </c>
      <c r="P427" t="n">
        <v>2.69</v>
      </c>
      <c r="Q427" t="n">
        <v>2.75</v>
      </c>
      <c r="R427" t="n">
        <v>1.7675</v>
      </c>
      <c r="S427" t="n">
        <v>1.905</v>
      </c>
      <c r="T427" t="n">
        <v>1.9</v>
      </c>
      <c r="U427" t="n">
        <v>0.005015</v>
      </c>
      <c r="V427" s="1456" t="n">
        <v>102.043365</v>
      </c>
      <c r="W427" t="n">
        <v>177.25</v>
      </c>
      <c r="X427" t="n">
        <v>191</v>
      </c>
      <c r="Y427" t="n">
        <v>190</v>
      </c>
      <c r="Z427" t="n">
        <v>63</v>
      </c>
    </row>
    <row r="428">
      <c r="A428" s="1112" t="n">
        <v>44881</v>
      </c>
      <c r="B428" t="n">
        <v>246.6</v>
      </c>
      <c r="C428" t="n">
        <v>720</v>
      </c>
      <c r="D428" t="n">
        <v>2.4775</v>
      </c>
      <c r="E428" t="n">
        <v>3115</v>
      </c>
      <c r="F428" t="n">
        <v>546</v>
      </c>
      <c r="G428" t="n">
        <v>3140</v>
      </c>
      <c r="H428" t="n">
        <v>629</v>
      </c>
      <c r="J428" t="n">
        <v>581</v>
      </c>
      <c r="K428" t="n">
        <v>15.62</v>
      </c>
      <c r="L428" t="n">
        <v>2.4735</v>
      </c>
      <c r="M428" t="n">
        <v>2.33</v>
      </c>
      <c r="N428" t="n">
        <v>2.465</v>
      </c>
      <c r="O428" t="n">
        <v>2.6225</v>
      </c>
      <c r="P428" t="n">
        <v>2.59</v>
      </c>
      <c r="Q428" t="n">
        <v>2.695</v>
      </c>
      <c r="R428" t="n">
        <v>1.77</v>
      </c>
      <c r="S428" t="n">
        <v>1.905</v>
      </c>
      <c r="T428" t="n">
        <v>1.9</v>
      </c>
      <c r="U428" t="n">
        <v>0.004975</v>
      </c>
      <c r="V428" s="1455" t="n">
        <v>101.496804</v>
      </c>
      <c r="W428" t="n">
        <v>177.25</v>
      </c>
      <c r="X428" t="n">
        <v>191</v>
      </c>
      <c r="Y428" t="n">
        <v>190</v>
      </c>
      <c r="Z428" t="n">
        <v>61</v>
      </c>
    </row>
    <row r="429">
      <c r="A429" s="1112" t="n">
        <v>44882</v>
      </c>
      <c r="B429" t="n">
        <v>244</v>
      </c>
      <c r="C429" t="n">
        <v>755.75</v>
      </c>
      <c r="D429" t="n">
        <v>2.45</v>
      </c>
      <c r="E429" t="n">
        <v>3120</v>
      </c>
      <c r="F429" t="n">
        <v>542</v>
      </c>
      <c r="G429" t="n">
        <v>3145</v>
      </c>
      <c r="H429" t="n">
        <v>625</v>
      </c>
      <c r="J429" t="n">
        <v>577</v>
      </c>
      <c r="K429" t="n">
        <v>15.51</v>
      </c>
      <c r="L429" t="n">
        <v>2.445</v>
      </c>
      <c r="M429" t="n">
        <v>2.33</v>
      </c>
      <c r="N429" t="n">
        <v>2.43</v>
      </c>
      <c r="O429" t="n">
        <v>2.585</v>
      </c>
      <c r="P429" t="n">
        <v>2.56</v>
      </c>
      <c r="Q429" t="n">
        <v>2.675</v>
      </c>
      <c r="R429" t="n">
        <v>1.785</v>
      </c>
      <c r="S429" t="n">
        <v>1.915</v>
      </c>
      <c r="T429" t="n">
        <v>1.91</v>
      </c>
      <c r="U429" t="n">
        <v>0.00518</v>
      </c>
      <c r="V429" s="1455" t="n">
        <v>102.159384</v>
      </c>
      <c r="W429" t="n">
        <v>179.25</v>
      </c>
      <c r="X429" t="n">
        <v>191.25</v>
      </c>
      <c r="Y429" t="n">
        <v>190.25</v>
      </c>
      <c r="Z429" t="n">
        <v>62</v>
      </c>
    </row>
    <row r="430">
      <c r="A430" s="1112" t="n">
        <v>44883</v>
      </c>
      <c r="B430" t="n">
        <v>245</v>
      </c>
      <c r="C430" t="n">
        <v>784.5</v>
      </c>
      <c r="D430" t="n">
        <v>246</v>
      </c>
      <c r="E430" t="n">
        <v>3135</v>
      </c>
      <c r="F430" t="n">
        <v>551</v>
      </c>
      <c r="G430" t="n">
        <v>3160</v>
      </c>
      <c r="H430" t="n">
        <v>635</v>
      </c>
      <c r="I430" t="n">
        <v>3595</v>
      </c>
      <c r="J430" t="n">
        <v>586</v>
      </c>
      <c r="K430" t="n">
        <v>15.75</v>
      </c>
      <c r="L430" t="n">
        <v>2.44</v>
      </c>
      <c r="M430" t="n">
        <v>2.33</v>
      </c>
      <c r="N430" t="n">
        <v>2.44</v>
      </c>
      <c r="O430" t="n">
        <v>2.57</v>
      </c>
      <c r="P430" t="n">
        <v>2.55</v>
      </c>
      <c r="Q430" t="n">
        <v>2.67</v>
      </c>
      <c r="R430" t="n">
        <v>1.8</v>
      </c>
      <c r="S430" t="n">
        <v>1.9275</v>
      </c>
      <c r="T430" t="n">
        <v>1.9225</v>
      </c>
      <c r="U430" t="n">
        <v>0.005115</v>
      </c>
      <c r="V430" s="1455" t="n">
        <v>101.717279</v>
      </c>
      <c r="W430" t="n">
        <v>180.75</v>
      </c>
      <c r="X430" t="n">
        <v>192.75</v>
      </c>
      <c r="Y430" t="n">
        <v>191.75</v>
      </c>
      <c r="Z430" t="n">
        <v>62</v>
      </c>
    </row>
    <row r="431">
      <c r="A431" s="1112" t="n">
        <v>44886</v>
      </c>
      <c r="B431" t="n">
        <v>241.35</v>
      </c>
      <c r="C431" t="n">
        <v>787</v>
      </c>
      <c r="D431" t="n">
        <v>246</v>
      </c>
      <c r="E431" t="n">
        <v>3140</v>
      </c>
      <c r="F431" t="n">
        <v>558</v>
      </c>
      <c r="G431" t="n">
        <v>3165</v>
      </c>
      <c r="H431" t="n">
        <v>642</v>
      </c>
      <c r="J431" t="n">
        <v>593</v>
      </c>
      <c r="K431" t="n">
        <v>15.94</v>
      </c>
      <c r="L431" t="n">
        <v>2.435</v>
      </c>
      <c r="M431" t="n">
        <v>2.33</v>
      </c>
      <c r="N431" t="n">
        <v>2.4375</v>
      </c>
      <c r="O431" t="n">
        <v>2.565</v>
      </c>
      <c r="P431" t="n">
        <v>2.55</v>
      </c>
      <c r="Q431" t="n">
        <v>2.67</v>
      </c>
      <c r="R431" t="n">
        <v>1.8075</v>
      </c>
      <c r="S431" t="n">
        <v>1.9275</v>
      </c>
      <c r="T431" t="n">
        <v>1.9225</v>
      </c>
      <c r="U431" t="n">
        <v>0.005115</v>
      </c>
      <c r="V431" s="1455" t="n">
        <v>101.082046</v>
      </c>
      <c r="W431" t="n">
        <v>180.25</v>
      </c>
      <c r="X431" t="n">
        <v>192.25</v>
      </c>
      <c r="Y431" t="n">
        <v>191.25</v>
      </c>
      <c r="Z431" t="n">
        <v>62</v>
      </c>
    </row>
    <row r="432">
      <c r="A432" s="1112" t="n">
        <v>44887</v>
      </c>
      <c r="B432" t="n">
        <v>242.3</v>
      </c>
      <c r="C432" t="n">
        <v>814.5</v>
      </c>
      <c r="D432" t="n">
        <v>246.5</v>
      </c>
      <c r="E432" t="n">
        <v>3115</v>
      </c>
      <c r="F432" t="n">
        <v>546</v>
      </c>
      <c r="G432" t="n">
        <v>3205</v>
      </c>
      <c r="H432" t="n">
        <v>641</v>
      </c>
      <c r="J432" t="n">
        <v>581</v>
      </c>
      <c r="K432" t="n">
        <v>15.62</v>
      </c>
      <c r="L432" t="n">
        <v>2.4225</v>
      </c>
      <c r="M432" t="n">
        <v>2.365</v>
      </c>
      <c r="N432" t="n">
        <v>2.465</v>
      </c>
      <c r="O432" t="n">
        <v>2.55</v>
      </c>
      <c r="P432" t="n">
        <v>2.58</v>
      </c>
      <c r="Q432" t="n">
        <v>2.7</v>
      </c>
      <c r="R432" t="n">
        <v>1.815</v>
      </c>
      <c r="S432" t="n">
        <v>1.935</v>
      </c>
      <c r="T432" t="n">
        <v>1.93</v>
      </c>
      <c r="U432" t="n">
        <v>0.00518</v>
      </c>
      <c r="V432" s="1455" t="n">
        <v>100.277611</v>
      </c>
      <c r="W432" t="n">
        <v>181.75</v>
      </c>
      <c r="X432" t="n">
        <v>193.75</v>
      </c>
      <c r="Y432" t="n">
        <v>192.75</v>
      </c>
      <c r="Z432" t="n">
        <v>64</v>
      </c>
    </row>
    <row r="433">
      <c r="A433" s="1112" t="n">
        <v>44888</v>
      </c>
      <c r="B433" t="n">
        <v>245</v>
      </c>
      <c r="C433" t="n">
        <v>823</v>
      </c>
      <c r="D433" t="n">
        <v>251.5</v>
      </c>
      <c r="E433" t="n">
        <v>3130</v>
      </c>
      <c r="F433" t="n">
        <v>550</v>
      </c>
      <c r="G433" t="n">
        <v>3220</v>
      </c>
      <c r="H433" t="n">
        <v>646</v>
      </c>
      <c r="J433" t="n">
        <v>585</v>
      </c>
      <c r="K433" t="n">
        <v>15.73</v>
      </c>
      <c r="L433" t="n">
        <v>2.455</v>
      </c>
      <c r="M433" t="n">
        <v>2.3575</v>
      </c>
      <c r="N433" t="n">
        <v>2.515</v>
      </c>
      <c r="O433" t="n">
        <v>2.58</v>
      </c>
      <c r="P433" t="n">
        <v>2.61</v>
      </c>
      <c r="Q433" t="n">
        <v>2.73</v>
      </c>
      <c r="R433" t="n">
        <v>1.82</v>
      </c>
      <c r="S433" t="n">
        <v>1.94</v>
      </c>
      <c r="T433" t="n">
        <v>1.935</v>
      </c>
      <c r="U433" t="n">
        <v>0.00522</v>
      </c>
      <c r="V433" s="1455" t="n">
        <v>99.489829</v>
      </c>
      <c r="W433" t="n">
        <v>182.75</v>
      </c>
      <c r="X433" t="n">
        <v>194.75</v>
      </c>
      <c r="Y433" t="n">
        <v>193.75</v>
      </c>
      <c r="Z433" t="n">
        <v>64</v>
      </c>
    </row>
    <row r="434">
      <c r="A434" s="104" t="n">
        <v>44889</v>
      </c>
      <c r="B434" s="192" t="n">
        <v>245</v>
      </c>
      <c r="C434" s="178" t="n">
        <v>823.75</v>
      </c>
      <c r="D434" s="192" t="n">
        <v>251.5</v>
      </c>
      <c r="E434" s="178" t="n">
        <v>3120</v>
      </c>
      <c r="F434" s="178" t="n">
        <v>554</v>
      </c>
      <c r="G434" s="178" t="n">
        <v>3210</v>
      </c>
      <c r="H434" s="178" t="n">
        <v>650</v>
      </c>
      <c r="I434" s="178" t="n"/>
      <c r="J434" s="178" t="n">
        <v>589</v>
      </c>
      <c r="K434" s="178" t="n">
        <v>15.84</v>
      </c>
      <c r="L434" s="192" t="n">
        <v>2.455</v>
      </c>
      <c r="M434" s="192" t="n">
        <v>2.3575</v>
      </c>
      <c r="N434" s="192" t="n">
        <v>2.515</v>
      </c>
      <c r="O434" s="192" t="n">
        <v>2.58</v>
      </c>
      <c r="P434" s="192" t="n">
        <v>2.61</v>
      </c>
      <c r="Q434" s="192" t="n">
        <v>2.73</v>
      </c>
      <c r="R434" s="192" t="n">
        <v>1.82</v>
      </c>
      <c r="S434" s="192" t="n">
        <v>1.94</v>
      </c>
      <c r="T434" s="192" t="n">
        <v>1.935</v>
      </c>
      <c r="U434" s="192" t="n">
        <v>0.00522</v>
      </c>
      <c r="V434" s="1457" t="n">
        <v>99.705501</v>
      </c>
      <c r="W434" s="192" t="n">
        <v>182.75</v>
      </c>
      <c r="X434" s="192" t="n">
        <v>194.75</v>
      </c>
      <c r="Y434" s="192" t="n">
        <v>193.75</v>
      </c>
      <c r="Z434" s="192" t="n">
        <v>64</v>
      </c>
    </row>
    <row r="435">
      <c r="A435" s="104" t="n">
        <v>44890</v>
      </c>
      <c r="B435" s="192" t="n">
        <v>245</v>
      </c>
      <c r="C435" s="178" t="n">
        <v>823</v>
      </c>
      <c r="D435" s="192" t="n">
        <v>251.5</v>
      </c>
      <c r="E435" s="178" t="n">
        <v>3120</v>
      </c>
      <c r="F435" s="178" t="n">
        <v>544</v>
      </c>
      <c r="G435" s="178" t="n">
        <v>3210</v>
      </c>
      <c r="H435" s="178" t="n">
        <v>639</v>
      </c>
      <c r="I435" s="178" t="n">
        <v>3600</v>
      </c>
      <c r="J435" s="178" t="n">
        <v>579</v>
      </c>
      <c r="K435" s="192" t="n">
        <v>15.56</v>
      </c>
      <c r="L435" s="192" t="n">
        <v>2.455</v>
      </c>
      <c r="M435" s="192" t="n">
        <v>2.3575</v>
      </c>
      <c r="N435" s="192" t="n">
        <v>2.515</v>
      </c>
      <c r="O435" s="192" t="n">
        <v>2.58</v>
      </c>
      <c r="P435" s="192" t="n">
        <v>2.61</v>
      </c>
      <c r="Q435" s="192" t="n">
        <v>2.73</v>
      </c>
      <c r="R435" s="192" t="n">
        <v>1.82</v>
      </c>
      <c r="S435" s="192" t="n">
        <v>1.94</v>
      </c>
      <c r="T435" s="192" t="n">
        <v>1.935</v>
      </c>
      <c r="U435" s="192" t="n">
        <v>0.00522</v>
      </c>
      <c r="V435" s="1455" t="n">
        <v>99.339681</v>
      </c>
      <c r="W435" s="192" t="n">
        <v>182.75</v>
      </c>
      <c r="X435" s="192" t="n">
        <v>194.75</v>
      </c>
      <c r="Y435" s="192" t="n">
        <v>193.75</v>
      </c>
      <c r="Z435" s="192" t="n">
        <v>64</v>
      </c>
    </row>
    <row r="436">
      <c r="A436" s="1112" t="n">
        <v>44893</v>
      </c>
      <c r="B436" t="n">
        <v>239.5</v>
      </c>
      <c r="C436" t="n">
        <v>809.75</v>
      </c>
      <c r="D436" s="666" t="n">
        <v>2.49</v>
      </c>
      <c r="E436" t="n">
        <v>3110</v>
      </c>
      <c r="F436" t="n">
        <v>547</v>
      </c>
      <c r="G436" t="n">
        <v>3200</v>
      </c>
      <c r="H436" t="n">
        <v>642</v>
      </c>
      <c r="J436" t="n">
        <v>582</v>
      </c>
      <c r="K436" t="n">
        <v>15.64</v>
      </c>
      <c r="L436" t="n">
        <v>2.42</v>
      </c>
      <c r="M436" t="n">
        <v>2.3975</v>
      </c>
      <c r="N436" t="n">
        <v>2.51</v>
      </c>
      <c r="O436" t="n">
        <v>2.53</v>
      </c>
      <c r="P436" t="n">
        <v>2.6</v>
      </c>
      <c r="Q436" t="n">
        <v>2.75</v>
      </c>
      <c r="R436" t="n">
        <v>1.85</v>
      </c>
      <c r="S436" t="n">
        <v>1.97</v>
      </c>
      <c r="T436" t="n">
        <v>1.965</v>
      </c>
      <c r="U436" t="n">
        <v>0.00522</v>
      </c>
      <c r="V436" s="1455" t="n">
        <v>98.49277499999999</v>
      </c>
      <c r="W436" t="n">
        <v>185.25</v>
      </c>
      <c r="X436" t="n">
        <v>196</v>
      </c>
      <c r="Y436" t="n">
        <v>195</v>
      </c>
      <c r="Z436" t="n">
        <v>64</v>
      </c>
    </row>
    <row r="437">
      <c r="A437" s="1112" t="n">
        <v>44894</v>
      </c>
      <c r="B437" t="n">
        <v>234.6</v>
      </c>
      <c r="C437" t="n">
        <v>776</v>
      </c>
      <c r="D437" t="n">
        <v>2.45</v>
      </c>
      <c r="E437" t="n">
        <v>3090</v>
      </c>
      <c r="F437" t="n">
        <v>552</v>
      </c>
      <c r="G437" t="n">
        <v>3180</v>
      </c>
      <c r="H437" t="n">
        <v>647</v>
      </c>
      <c r="J437" t="n">
        <v>587</v>
      </c>
      <c r="K437" t="n">
        <v>15.77</v>
      </c>
      <c r="L437" t="n">
        <v>2.35375</v>
      </c>
      <c r="M437" t="n">
        <v>2.32</v>
      </c>
      <c r="N437" t="n">
        <v>2.48</v>
      </c>
      <c r="O437" t="n">
        <v>2.465</v>
      </c>
      <c r="P437" t="n">
        <v>2.53</v>
      </c>
      <c r="Q437" t="n">
        <v>2.68</v>
      </c>
      <c r="R437" t="n">
        <v>1.835</v>
      </c>
      <c r="S437" t="n">
        <v>1.9425</v>
      </c>
      <c r="T437" t="n">
        <v>1.9375</v>
      </c>
      <c r="U437" t="n">
        <v>0.00522</v>
      </c>
      <c r="V437" s="1455" t="n">
        <v>97.09072999999999</v>
      </c>
      <c r="W437" t="n">
        <v>183.25</v>
      </c>
      <c r="X437" t="n">
        <v>194</v>
      </c>
      <c r="Y437" t="n">
        <v>193</v>
      </c>
      <c r="Z437" t="n">
        <v>64.5</v>
      </c>
    </row>
    <row r="438">
      <c r="A438" s="1112" t="n">
        <v>44895</v>
      </c>
      <c r="B438" t="n">
        <v>229.9</v>
      </c>
      <c r="C438" t="n">
        <v>746.75</v>
      </c>
      <c r="D438" t="n">
        <v>2.3775</v>
      </c>
      <c r="E438" t="n">
        <v>3090</v>
      </c>
      <c r="F438" t="n">
        <v>560</v>
      </c>
      <c r="G438" t="n">
        <v>3180</v>
      </c>
      <c r="H438" s="192" t="n">
        <v>632</v>
      </c>
      <c r="J438" t="n">
        <v>595</v>
      </c>
      <c r="K438" t="n">
        <v>16.01</v>
      </c>
      <c r="L438" t="n">
        <v>2.305</v>
      </c>
      <c r="M438" t="n">
        <v>2.245</v>
      </c>
      <c r="N438" t="n">
        <v>2.4025</v>
      </c>
      <c r="O438" t="n">
        <v>2.41</v>
      </c>
      <c r="P438" t="n">
        <v>2.48</v>
      </c>
      <c r="Q438" t="n">
        <v>2.62</v>
      </c>
      <c r="R438" t="n">
        <v>1.79</v>
      </c>
      <c r="S438" t="n">
        <v>1.905</v>
      </c>
      <c r="T438" t="n">
        <v>1.9</v>
      </c>
      <c r="U438" t="n">
        <v>0.00522</v>
      </c>
      <c r="V438" s="1455" t="n">
        <v>93.976603</v>
      </c>
      <c r="W438" t="n">
        <v>182.5</v>
      </c>
      <c r="X438" t="n">
        <v>194.25</v>
      </c>
      <c r="Y438" t="n">
        <v>193.25</v>
      </c>
      <c r="Z438" t="n">
        <v>64.5</v>
      </c>
    </row>
    <row r="439">
      <c r="A439" s="1112" t="n">
        <v>44896</v>
      </c>
      <c r="B439" t="n">
        <v>224.3</v>
      </c>
      <c r="C439" t="n">
        <v>719</v>
      </c>
      <c r="D439" t="n">
        <v>2.34</v>
      </c>
      <c r="E439" t="n">
        <v>3090</v>
      </c>
      <c r="F439" t="n">
        <v>560</v>
      </c>
      <c r="G439" t="n">
        <v>3180</v>
      </c>
      <c r="H439" t="n">
        <v>632</v>
      </c>
      <c r="J439" t="n">
        <v>595</v>
      </c>
      <c r="K439" t="n">
        <v>16.02</v>
      </c>
      <c r="L439" t="n">
        <v>2.255</v>
      </c>
      <c r="M439" t="n">
        <v>2.22</v>
      </c>
      <c r="N439" t="n">
        <v>2.355</v>
      </c>
      <c r="O439" t="n">
        <v>2.36</v>
      </c>
      <c r="P439" t="n">
        <v>2.45</v>
      </c>
      <c r="Q439" t="n">
        <v>2.59</v>
      </c>
      <c r="R439" t="n">
        <v>1.69</v>
      </c>
      <c r="S439" t="n">
        <v>1.7825</v>
      </c>
      <c r="T439" t="n">
        <v>1.7775</v>
      </c>
      <c r="U439" t="n">
        <v>0.00522</v>
      </c>
      <c r="V439" s="1455" t="n">
        <v>89.738574</v>
      </c>
      <c r="W439" t="n">
        <v>168.25</v>
      </c>
      <c r="X439" t="n">
        <v>177.25</v>
      </c>
      <c r="Y439" t="n">
        <v>176.25</v>
      </c>
      <c r="Z439" t="n">
        <v>64.5</v>
      </c>
    </row>
    <row r="440">
      <c r="A440" s="1112" t="n">
        <v>44897</v>
      </c>
      <c r="B440" t="n">
        <v>217.7</v>
      </c>
      <c r="C440" t="n">
        <v>704</v>
      </c>
      <c r="D440" t="n">
        <v>2.275</v>
      </c>
      <c r="E440" t="n">
        <v>3085</v>
      </c>
      <c r="F440" t="n">
        <v>558</v>
      </c>
      <c r="G440" t="n">
        <v>3175</v>
      </c>
      <c r="H440" t="n">
        <v>630</v>
      </c>
      <c r="I440" t="n">
        <v>3600</v>
      </c>
      <c r="J440" t="n">
        <v>593</v>
      </c>
      <c r="K440" t="n">
        <v>15.95</v>
      </c>
      <c r="L440" t="n">
        <v>2.16375</v>
      </c>
      <c r="M440" t="n">
        <v>2.14</v>
      </c>
      <c r="N440" t="n">
        <v>2.275</v>
      </c>
      <c r="O440" t="n">
        <v>2.27</v>
      </c>
      <c r="P440" t="n">
        <v>2.39</v>
      </c>
      <c r="Q440" t="n">
        <v>2.53</v>
      </c>
      <c r="R440" t="n">
        <v>1.6375</v>
      </c>
      <c r="S440" t="n">
        <v>1.7525</v>
      </c>
      <c r="T440" t="n">
        <v>1.7475</v>
      </c>
      <c r="U440" t="n">
        <v>0.00522</v>
      </c>
      <c r="V440" s="1455" t="n">
        <v>85.723764</v>
      </c>
      <c r="W440" t="n">
        <v>163.5</v>
      </c>
      <c r="X440" t="n">
        <v>175</v>
      </c>
      <c r="Y440" t="n">
        <v>174</v>
      </c>
      <c r="Z440" t="n">
        <v>64</v>
      </c>
    </row>
    <row r="441">
      <c r="A441" s="1112" t="n">
        <v>44900</v>
      </c>
      <c r="B441" t="n">
        <v>215</v>
      </c>
      <c r="C441" t="n">
        <v>700</v>
      </c>
      <c r="D441" t="n">
        <v>2.245</v>
      </c>
      <c r="E441" t="n">
        <v>3050</v>
      </c>
      <c r="F441" t="n">
        <v>546</v>
      </c>
      <c r="G441" t="n">
        <v>3145</v>
      </c>
      <c r="H441" t="n">
        <v>617</v>
      </c>
      <c r="J441" t="n">
        <v>581</v>
      </c>
      <c r="K441" t="n">
        <v>15.61</v>
      </c>
      <c r="L441" t="n">
        <v>2.1525</v>
      </c>
      <c r="M441" t="n">
        <v>2.11</v>
      </c>
      <c r="N441" t="n">
        <v>2.255</v>
      </c>
      <c r="O441" t="n">
        <v>2.2475</v>
      </c>
      <c r="P441" t="n">
        <v>2.345</v>
      </c>
      <c r="Q441" t="n">
        <v>2.485</v>
      </c>
      <c r="R441" t="n">
        <v>1.555</v>
      </c>
      <c r="S441" t="n">
        <v>1.675</v>
      </c>
      <c r="T441" t="n">
        <v>1.67</v>
      </c>
      <c r="U441" t="n">
        <v>0.00534</v>
      </c>
      <c r="V441" s="1455" t="n">
        <v>85.641136</v>
      </c>
      <c r="W441" t="n">
        <v>154.25</v>
      </c>
      <c r="X441" t="n">
        <v>169</v>
      </c>
      <c r="Y441" t="n">
        <v>168</v>
      </c>
      <c r="Z441" t="n">
        <v>65</v>
      </c>
    </row>
    <row r="442">
      <c r="A442" s="1112" t="n">
        <v>44901</v>
      </c>
      <c r="B442" t="n">
        <v>214.1</v>
      </c>
      <c r="C442" t="n">
        <v>682</v>
      </c>
      <c r="D442" t="n">
        <v>2.2225</v>
      </c>
      <c r="E442" t="n">
        <v>2865</v>
      </c>
      <c r="F442" t="n">
        <v>516</v>
      </c>
      <c r="G442" t="n">
        <v>2955</v>
      </c>
      <c r="H442" t="n">
        <v>583</v>
      </c>
      <c r="J442" t="n">
        <v>551</v>
      </c>
      <c r="K442" t="n">
        <v>14.78</v>
      </c>
      <c r="L442" t="n">
        <v>2.1375</v>
      </c>
      <c r="M442" t="n">
        <v>2.1</v>
      </c>
      <c r="N442" t="n">
        <v>2.22</v>
      </c>
      <c r="O442" t="n">
        <v>2.23</v>
      </c>
      <c r="P442" t="n">
        <v>2.295</v>
      </c>
      <c r="Q442" t="n">
        <v>2.46</v>
      </c>
      <c r="R442" t="n">
        <v>1.5475</v>
      </c>
      <c r="S442" t="n">
        <v>1.685</v>
      </c>
      <c r="T442" t="n">
        <v>1.68</v>
      </c>
      <c r="U442" t="n">
        <v>0.00536</v>
      </c>
      <c r="V442" s="1455" t="n">
        <v>85.608951</v>
      </c>
      <c r="W442" t="n">
        <v>156.25</v>
      </c>
      <c r="X442" t="n">
        <v>171</v>
      </c>
      <c r="Y442" t="n">
        <v>170</v>
      </c>
      <c r="Z442" t="n">
        <v>65</v>
      </c>
    </row>
    <row r="443">
      <c r="A443" s="1112" t="n">
        <v>44902</v>
      </c>
      <c r="B443" t="n">
        <v>213.5</v>
      </c>
      <c r="C443" t="n">
        <v>709.25</v>
      </c>
      <c r="D443" t="n">
        <v>2.1975</v>
      </c>
      <c r="E443" t="n">
        <v>3045</v>
      </c>
      <c r="F443" t="n">
        <v>552</v>
      </c>
      <c r="G443" t="n">
        <v>3140</v>
      </c>
      <c r="H443" t="n">
        <v>624</v>
      </c>
      <c r="J443" t="n">
        <v>587</v>
      </c>
      <c r="K443" t="n">
        <v>15.79</v>
      </c>
      <c r="L443" t="n">
        <v>2.135</v>
      </c>
      <c r="M443" t="n">
        <v>2.1</v>
      </c>
      <c r="N443" t="n">
        <v>2.195</v>
      </c>
      <c r="O443" t="n">
        <v>2.225</v>
      </c>
      <c r="P443" t="n">
        <v>2.25</v>
      </c>
      <c r="Q443" t="n">
        <v>2.43</v>
      </c>
      <c r="R443" t="n">
        <v>1.59</v>
      </c>
      <c r="S443" t="n">
        <v>1.725</v>
      </c>
      <c r="T443" t="n">
        <v>1.72</v>
      </c>
      <c r="U443" t="n">
        <v>0.00532</v>
      </c>
      <c r="V443" s="1455" t="n">
        <v>84.46817</v>
      </c>
      <c r="W443" t="n">
        <v>157.25</v>
      </c>
      <c r="X443" t="n">
        <v>172</v>
      </c>
      <c r="Y443" t="n">
        <v>171</v>
      </c>
      <c r="Z443" t="n">
        <v>65</v>
      </c>
    </row>
    <row r="444">
      <c r="A444" s="1112" t="n">
        <v>44903</v>
      </c>
      <c r="B444" t="n">
        <v>212</v>
      </c>
      <c r="C444" t="n">
        <v>720.75</v>
      </c>
      <c r="D444" t="n">
        <v>2.179</v>
      </c>
      <c r="E444" t="n">
        <v>2900</v>
      </c>
      <c r="F444" t="n">
        <v>527</v>
      </c>
      <c r="G444" t="n">
        <v>2990</v>
      </c>
      <c r="H444" t="n">
        <v>596</v>
      </c>
      <c r="J444" t="n">
        <v>562</v>
      </c>
      <c r="K444" t="n">
        <v>15.1</v>
      </c>
      <c r="L444" t="n">
        <v>2.12</v>
      </c>
      <c r="M444" t="n">
        <v>2.065</v>
      </c>
      <c r="N444" t="n">
        <v>2.18</v>
      </c>
      <c r="O444" t="n">
        <v>2.2025</v>
      </c>
      <c r="P444" t="n">
        <v>2.215</v>
      </c>
      <c r="Q444" t="n">
        <v>2.4</v>
      </c>
      <c r="R444" t="n">
        <v>1.54</v>
      </c>
      <c r="S444" t="n">
        <v>1.7</v>
      </c>
      <c r="T444" t="n">
        <v>1.695</v>
      </c>
      <c r="U444" t="n">
        <v>0.0053</v>
      </c>
      <c r="V444" s="1455" t="n">
        <v>84.507581</v>
      </c>
      <c r="W444" t="n">
        <v>153.25</v>
      </c>
      <c r="X444" t="n">
        <v>170.25</v>
      </c>
      <c r="Y444" t="n">
        <v>169.25</v>
      </c>
      <c r="Z444" t="n">
        <v>66</v>
      </c>
    </row>
    <row r="445">
      <c r="A445" s="1112" t="n">
        <v>44904</v>
      </c>
      <c r="B445" t="n">
        <v>210.025</v>
      </c>
      <c r="C445" t="n">
        <v>701.25</v>
      </c>
      <c r="D445" t="n">
        <v>2.1875</v>
      </c>
      <c r="E445" t="n">
        <v>2920</v>
      </c>
      <c r="F445" t="n">
        <v>528</v>
      </c>
      <c r="G445" t="n">
        <v>3010</v>
      </c>
      <c r="H445">
        <f>613-16</f>
        <v/>
      </c>
      <c r="I445" t="n">
        <v>3545</v>
      </c>
      <c r="J445" t="n">
        <v>563</v>
      </c>
      <c r="K445" s="178" t="n">
        <v>15.11</v>
      </c>
      <c r="L445" t="n">
        <v>2.1</v>
      </c>
      <c r="M445" t="n">
        <v>2.07</v>
      </c>
      <c r="N445" t="n">
        <v>2.1875</v>
      </c>
      <c r="O445" t="n">
        <v>2.1825</v>
      </c>
      <c r="P445" t="n">
        <v>2.23</v>
      </c>
      <c r="Q445" t="n">
        <v>2.415</v>
      </c>
      <c r="R445" t="n">
        <v>1.535</v>
      </c>
      <c r="S445" t="n">
        <v>1.695</v>
      </c>
      <c r="T445" t="n">
        <v>1.69</v>
      </c>
      <c r="U445" t="n">
        <v>0.0053</v>
      </c>
      <c r="V445" s="1455" t="n">
        <v>84.76028700000001</v>
      </c>
      <c r="W445" t="n">
        <v>153.75</v>
      </c>
      <c r="X445" t="n">
        <v>171.75</v>
      </c>
      <c r="Y445" t="n">
        <v>170.75</v>
      </c>
      <c r="Z445" t="n">
        <v>66</v>
      </c>
    </row>
    <row r="446">
      <c r="A446" s="1112" t="n">
        <v>44907</v>
      </c>
      <c r="B446" t="n">
        <v>219.1</v>
      </c>
      <c r="C446" t="n">
        <v>695.75</v>
      </c>
      <c r="D446" t="n">
        <v>2.26</v>
      </c>
      <c r="E446" t="n">
        <v>2970</v>
      </c>
      <c r="F446" t="n">
        <v>528</v>
      </c>
      <c r="G446" t="n">
        <v>3150</v>
      </c>
      <c r="H446" t="n">
        <v>613</v>
      </c>
      <c r="J446" t="n">
        <v>563</v>
      </c>
      <c r="K446" t="n">
        <v>15.11</v>
      </c>
      <c r="L446" t="n">
        <v>2.1775</v>
      </c>
      <c r="M446" t="n">
        <v>2.11</v>
      </c>
      <c r="N446" t="n">
        <v>2.24</v>
      </c>
      <c r="O446" t="n">
        <v>2.2675</v>
      </c>
      <c r="P446" t="n">
        <v>2.315</v>
      </c>
      <c r="Q446" t="n">
        <v>2.46</v>
      </c>
      <c r="R446" t="n">
        <v>1.55</v>
      </c>
      <c r="S446" t="n">
        <v>1.725</v>
      </c>
      <c r="T446" t="n">
        <v>1.72</v>
      </c>
      <c r="U446" t="n">
        <v>0.0054</v>
      </c>
      <c r="V446" s="1455" t="n">
        <v>85.138446</v>
      </c>
      <c r="W446" t="n">
        <v>155.25</v>
      </c>
      <c r="X446" t="n">
        <v>172.75</v>
      </c>
      <c r="Y446" t="n">
        <v>171.75</v>
      </c>
      <c r="Z446" t="n">
        <v>66</v>
      </c>
    </row>
    <row r="447">
      <c r="A447" s="1112" t="n">
        <v>44908</v>
      </c>
      <c r="B447" t="n">
        <v>221.3</v>
      </c>
      <c r="C447" t="n">
        <v>699.25</v>
      </c>
      <c r="D447" t="n">
        <v>2.255</v>
      </c>
      <c r="E447" t="n">
        <v>2930</v>
      </c>
      <c r="F447" t="n">
        <v>522</v>
      </c>
      <c r="G447" t="n">
        <v>3105</v>
      </c>
      <c r="H447" t="n">
        <v>606</v>
      </c>
      <c r="J447" t="n">
        <v>557</v>
      </c>
      <c r="K447" t="n">
        <v>14.95</v>
      </c>
      <c r="L447" t="n">
        <v>2.2085</v>
      </c>
      <c r="M447" t="n">
        <v>2.165</v>
      </c>
      <c r="N447" t="n">
        <v>2.24625</v>
      </c>
      <c r="O447" t="n">
        <v>2.3</v>
      </c>
      <c r="P447" t="n">
        <v>2.33</v>
      </c>
      <c r="Q447" t="n">
        <v>2.505</v>
      </c>
      <c r="R447" t="n">
        <v>1.575</v>
      </c>
      <c r="S447" t="n">
        <v>1.74</v>
      </c>
      <c r="T447" t="n">
        <v>1.735</v>
      </c>
      <c r="U447" t="n">
        <v>0.00538</v>
      </c>
      <c r="V447" s="1455" t="n">
        <v>85.996448</v>
      </c>
      <c r="W447" t="n">
        <v>158.25</v>
      </c>
      <c r="X447" t="n">
        <v>174.25</v>
      </c>
      <c r="Y447" t="n">
        <v>173.25</v>
      </c>
      <c r="Z447" t="n">
        <v>66</v>
      </c>
    </row>
    <row r="448">
      <c r="A448" s="1112" t="n">
        <v>44909</v>
      </c>
      <c r="B448" t="n">
        <v>218</v>
      </c>
      <c r="C448" t="n">
        <v>706.5</v>
      </c>
      <c r="D448" t="n">
        <v>2.2</v>
      </c>
      <c r="E448" t="n">
        <v>2930</v>
      </c>
      <c r="F448" t="n">
        <v>522</v>
      </c>
      <c r="G448" t="n">
        <v>3105</v>
      </c>
      <c r="H448" t="n">
        <v>605</v>
      </c>
      <c r="J448" t="n">
        <v>557</v>
      </c>
      <c r="K448" t="n">
        <v>14.94</v>
      </c>
      <c r="L448" t="n">
        <v>2.18</v>
      </c>
      <c r="M448" t="n">
        <v>2.14</v>
      </c>
      <c r="N448" t="n">
        <v>2.215</v>
      </c>
      <c r="O448" t="n">
        <v>2.255</v>
      </c>
      <c r="P448" t="n">
        <v>2.32</v>
      </c>
      <c r="Q448" t="n">
        <v>2.495</v>
      </c>
      <c r="R448" t="n">
        <v>1.58</v>
      </c>
      <c r="S448" t="n">
        <v>1.74</v>
      </c>
      <c r="T448" t="n">
        <v>1.735</v>
      </c>
      <c r="U448" t="n">
        <v>0.00542</v>
      </c>
      <c r="V448" s="1455" t="n">
        <v>86.78560299999999</v>
      </c>
      <c r="W448" t="n">
        <v>156.75</v>
      </c>
      <c r="X448" t="n">
        <v>174</v>
      </c>
      <c r="Y448" t="n">
        <v>173</v>
      </c>
      <c r="Z448" t="n">
        <v>68</v>
      </c>
    </row>
    <row r="449">
      <c r="A449" s="1112" t="n">
        <v>44910</v>
      </c>
      <c r="B449" t="n">
        <v>211.5</v>
      </c>
      <c r="C449" t="n">
        <v>750.25</v>
      </c>
      <c r="D449" t="n">
        <v>2.1675</v>
      </c>
      <c r="E449" t="n">
        <v>2980</v>
      </c>
      <c r="F449" t="n">
        <v>530</v>
      </c>
      <c r="G449" t="n">
        <v>3100</v>
      </c>
      <c r="H449" t="n">
        <v>604</v>
      </c>
      <c r="J449" t="n">
        <v>565</v>
      </c>
      <c r="K449" t="n">
        <v>15.16</v>
      </c>
      <c r="L449" t="n">
        <v>2.1475</v>
      </c>
      <c r="M449" t="n">
        <v>2.105</v>
      </c>
      <c r="N449" t="n">
        <v>2.2</v>
      </c>
      <c r="O449" t="n">
        <v>2.225</v>
      </c>
      <c r="P449" t="n">
        <v>2.32</v>
      </c>
      <c r="Q449" t="n">
        <v>2.455</v>
      </c>
      <c r="R449" t="n">
        <v>1.5725</v>
      </c>
      <c r="S449" t="n">
        <v>1.7325</v>
      </c>
      <c r="T449" t="n">
        <v>1.7275</v>
      </c>
      <c r="U449" t="n">
        <v>0.00554</v>
      </c>
      <c r="V449" s="1455" t="n">
        <v>87.098292</v>
      </c>
      <c r="W449" t="n">
        <v>157.25</v>
      </c>
      <c r="X449" t="n">
        <v>173</v>
      </c>
      <c r="Y449" t="n">
        <v>172</v>
      </c>
      <c r="Z449" t="n">
        <v>68</v>
      </c>
    </row>
    <row r="450">
      <c r="A450" s="1112" t="n">
        <v>44911</v>
      </c>
      <c r="B450" t="n">
        <v>214</v>
      </c>
      <c r="C450" t="n">
        <v>752</v>
      </c>
      <c r="D450" t="n">
        <v>2.1875</v>
      </c>
      <c r="E450" t="n">
        <v>3050</v>
      </c>
      <c r="F450" t="n">
        <v>544</v>
      </c>
      <c r="G450" t="n">
        <v>3150</v>
      </c>
      <c r="H450" t="n">
        <v>616</v>
      </c>
      <c r="I450" t="n">
        <v>3500</v>
      </c>
      <c r="J450" t="n">
        <v>579</v>
      </c>
      <c r="K450" t="n">
        <v>15.56</v>
      </c>
      <c r="L450" t="n">
        <v>2.1375</v>
      </c>
      <c r="M450" t="n">
        <v>2.09</v>
      </c>
      <c r="N450" t="n">
        <v>2.2</v>
      </c>
      <c r="O450" t="n">
        <v>2.215</v>
      </c>
      <c r="P450" t="n">
        <v>2.305</v>
      </c>
      <c r="Q450" t="n">
        <v>2.415</v>
      </c>
      <c r="R450" t="n">
        <v>1.5925</v>
      </c>
      <c r="S450" t="n">
        <v>1.7425</v>
      </c>
      <c r="T450" t="n">
        <v>1.7375</v>
      </c>
      <c r="U450" t="n">
        <v>0.00554</v>
      </c>
      <c r="V450" s="1455" t="n">
        <v>87.971969</v>
      </c>
      <c r="W450" t="n">
        <v>158.5</v>
      </c>
      <c r="X450" t="n">
        <v>173.5</v>
      </c>
      <c r="Y450" t="n">
        <v>172.5</v>
      </c>
      <c r="Z450" t="n">
        <v>68</v>
      </c>
    </row>
    <row r="451">
      <c r="A451" s="1112" t="n">
        <v>44914</v>
      </c>
      <c r="B451" t="n">
        <v>216.5</v>
      </c>
      <c r="C451" t="n">
        <v>737</v>
      </c>
      <c r="D451" t="n">
        <v>2.2275</v>
      </c>
      <c r="E451" t="n">
        <v>3090</v>
      </c>
      <c r="F451" t="n">
        <v>550</v>
      </c>
      <c r="G451" t="n">
        <v>3190</v>
      </c>
      <c r="H451" t="n">
        <v>622</v>
      </c>
      <c r="J451" t="n">
        <v>585</v>
      </c>
      <c r="K451" t="n">
        <v>15.72</v>
      </c>
      <c r="L451" t="n">
        <v>2.1525</v>
      </c>
      <c r="M451" t="n">
        <v>2.095</v>
      </c>
      <c r="N451" t="n">
        <v>2.22</v>
      </c>
      <c r="O451" t="n">
        <v>2.235</v>
      </c>
      <c r="P451" t="n">
        <v>2.31</v>
      </c>
      <c r="Q451" t="n">
        <v>2.405</v>
      </c>
      <c r="R451" t="n">
        <v>1.5975</v>
      </c>
      <c r="S451" t="n">
        <v>1.73</v>
      </c>
      <c r="T451" t="n">
        <v>1.725</v>
      </c>
      <c r="U451" t="n">
        <v>0.005585</v>
      </c>
      <c r="V451" s="1455" t="n">
        <v>88.190619</v>
      </c>
      <c r="W451" t="n">
        <v>159.25</v>
      </c>
      <c r="X451" t="n">
        <v>172.75</v>
      </c>
      <c r="Y451" t="n">
        <v>171.75</v>
      </c>
      <c r="Z451" t="n">
        <v>68</v>
      </c>
    </row>
    <row r="452">
      <c r="A452" s="1112" t="n">
        <v>44915</v>
      </c>
      <c r="B452" t="n">
        <v>216.2</v>
      </c>
      <c r="C452" t="n">
        <v>711.75</v>
      </c>
      <c r="D452" t="n">
        <v>2.215</v>
      </c>
      <c r="E452" t="n">
        <v>3150</v>
      </c>
      <c r="F452" t="n">
        <v>570</v>
      </c>
      <c r="G452" t="n">
        <v>3250</v>
      </c>
      <c r="H452" t="n">
        <v>645</v>
      </c>
      <c r="J452" t="n">
        <v>605</v>
      </c>
      <c r="K452" t="n">
        <v>16.3</v>
      </c>
      <c r="L452" t="n">
        <v>2.166</v>
      </c>
      <c r="M452" t="n">
        <v>2.12</v>
      </c>
      <c r="N452" t="n">
        <v>2.225</v>
      </c>
      <c r="O452" t="n">
        <v>2.26</v>
      </c>
      <c r="P452" t="n">
        <v>2.345</v>
      </c>
      <c r="Q452" t="n">
        <v>2.43</v>
      </c>
      <c r="R452" t="n">
        <v>1.6125</v>
      </c>
      <c r="S452" t="n">
        <v>1.74</v>
      </c>
      <c r="T452" t="n">
        <v>1.735</v>
      </c>
      <c r="U452" t="n">
        <v>0.00554</v>
      </c>
      <c r="V452" s="1455" t="n">
        <v>88.651753</v>
      </c>
      <c r="W452" t="n">
        <v>162</v>
      </c>
      <c r="X452" t="n">
        <v>174.25</v>
      </c>
      <c r="Y452" t="n">
        <v>173.25</v>
      </c>
      <c r="Z452" t="n">
        <v>69</v>
      </c>
    </row>
    <row r="453">
      <c r="A453" s="1112" t="n">
        <v>44916</v>
      </c>
      <c r="B453" t="n">
        <v>221.3</v>
      </c>
      <c r="C453" t="n">
        <v>727.5</v>
      </c>
      <c r="D453" t="n">
        <v>2.255</v>
      </c>
      <c r="E453" t="n">
        <v>3150</v>
      </c>
      <c r="F453" t="n">
        <v>571</v>
      </c>
      <c r="G453" t="n">
        <v>3250</v>
      </c>
      <c r="H453" t="n">
        <v>646</v>
      </c>
      <c r="J453" t="n">
        <v>606</v>
      </c>
      <c r="K453" t="n">
        <v>16.32</v>
      </c>
      <c r="L453" t="n">
        <v>2.205</v>
      </c>
      <c r="M453" t="n">
        <v>2.165</v>
      </c>
      <c r="N453" t="n">
        <v>2.24</v>
      </c>
      <c r="O453" t="n">
        <v>2.28</v>
      </c>
      <c r="P453" t="n">
        <v>2.38</v>
      </c>
      <c r="Q453" t="n">
        <v>2.47</v>
      </c>
      <c r="R453" t="n">
        <v>1.6525</v>
      </c>
      <c r="S453" t="n">
        <v>1.755</v>
      </c>
      <c r="T453" t="n">
        <v>1.75</v>
      </c>
      <c r="U453" t="n">
        <v>0.00558</v>
      </c>
      <c r="V453" s="1455" t="n">
        <v>88.83383000000001</v>
      </c>
      <c r="W453" t="n">
        <v>166</v>
      </c>
      <c r="X453" t="n">
        <v>176.25</v>
      </c>
      <c r="Y453" t="n">
        <v>175.25</v>
      </c>
      <c r="Z453" t="n">
        <v>69</v>
      </c>
    </row>
    <row r="454">
      <c r="A454" s="1112" t="n">
        <v>44917</v>
      </c>
      <c r="B454" t="n">
        <v>224.2</v>
      </c>
      <c r="C454" t="n">
        <v>719.25</v>
      </c>
      <c r="D454" t="n">
        <v>2.285</v>
      </c>
      <c r="E454" t="n">
        <v>3150</v>
      </c>
      <c r="F454" t="n">
        <v>573</v>
      </c>
      <c r="G454" t="n">
        <v>3250</v>
      </c>
      <c r="H454" t="n">
        <v>648</v>
      </c>
      <c r="J454" t="n">
        <v>608</v>
      </c>
      <c r="K454" t="n">
        <v>16.38</v>
      </c>
      <c r="L454" t="n">
        <v>2.2275</v>
      </c>
      <c r="M454" t="n">
        <v>2.22</v>
      </c>
      <c r="N454" t="n">
        <v>2.285</v>
      </c>
      <c r="O454" t="n">
        <v>2.305</v>
      </c>
      <c r="P454" t="n">
        <v>2.4</v>
      </c>
      <c r="Q454" t="n">
        <v>2.48</v>
      </c>
      <c r="R454" t="n">
        <v>1.6725</v>
      </c>
      <c r="S454" t="n">
        <v>1.77</v>
      </c>
      <c r="T454" t="n">
        <v>1.765</v>
      </c>
      <c r="U454" t="n">
        <v>0.00564</v>
      </c>
      <c r="V454" s="1455" t="n">
        <v>87.84934800000001</v>
      </c>
      <c r="W454" t="n">
        <v>166.5</v>
      </c>
      <c r="X454" t="n">
        <v>176</v>
      </c>
      <c r="Y454" t="n">
        <v>175</v>
      </c>
      <c r="Z454" t="n">
        <v>69</v>
      </c>
    </row>
    <row r="455">
      <c r="A455" s="1112" t="n">
        <v>44918</v>
      </c>
      <c r="B455" t="n">
        <v>226.7</v>
      </c>
      <c r="C455" t="n">
        <v>732</v>
      </c>
      <c r="D455" t="n">
        <v>2.32</v>
      </c>
      <c r="E455" t="n">
        <v>3150</v>
      </c>
      <c r="F455" t="n">
        <v>575</v>
      </c>
      <c r="G455" t="n">
        <v>3250</v>
      </c>
      <c r="H455" t="n">
        <v>651</v>
      </c>
      <c r="I455" t="n">
        <v>3500</v>
      </c>
      <c r="J455" t="n">
        <v>610</v>
      </c>
      <c r="K455" t="n">
        <v>16.43</v>
      </c>
      <c r="L455" t="n">
        <v>2.26375</v>
      </c>
      <c r="M455" t="n">
        <v>2.255</v>
      </c>
      <c r="N455" t="n">
        <v>2.315</v>
      </c>
      <c r="O455" t="n">
        <v>2.34</v>
      </c>
      <c r="P455" t="n">
        <v>2.43</v>
      </c>
      <c r="Q455" t="n">
        <v>2.51</v>
      </c>
      <c r="R455" t="n">
        <v>1.675</v>
      </c>
      <c r="S455" t="n">
        <v>1.77</v>
      </c>
      <c r="T455" t="n">
        <v>1.765</v>
      </c>
      <c r="U455" t="n">
        <v>0.00564</v>
      </c>
      <c r="V455" s="1455" t="n">
        <v>87.480193</v>
      </c>
      <c r="W455" t="n">
        <v>167.5</v>
      </c>
      <c r="X455" t="n">
        <v>176</v>
      </c>
      <c r="Y455" t="n">
        <v>175</v>
      </c>
      <c r="Z455" t="n">
        <v>69</v>
      </c>
    </row>
    <row r="456">
      <c r="A456" s="1112" t="n">
        <v>44921</v>
      </c>
      <c r="B456" s="192" t="n">
        <v>226.7</v>
      </c>
      <c r="C456" s="192" t="n">
        <v>732</v>
      </c>
      <c r="D456" s="192" t="n">
        <v>2.32</v>
      </c>
      <c r="E456" s="192" t="n">
        <v>3150</v>
      </c>
      <c r="F456" s="192" t="n">
        <v>575</v>
      </c>
      <c r="G456" s="192" t="n">
        <v>3250</v>
      </c>
      <c r="H456" s="192" t="n">
        <v>651</v>
      </c>
      <c r="I456" s="192" t="n">
        <v>3500</v>
      </c>
      <c r="J456" s="192" t="n">
        <v>610</v>
      </c>
      <c r="K456" s="192" t="n">
        <v>16.43</v>
      </c>
      <c r="L456" s="192" t="n">
        <v>2.26375</v>
      </c>
      <c r="M456" s="192" t="n">
        <v>2.255</v>
      </c>
      <c r="N456" s="192" t="n">
        <v>2.315</v>
      </c>
      <c r="O456" s="192" t="n">
        <v>2.34</v>
      </c>
      <c r="P456" s="192" t="n">
        <v>2.43</v>
      </c>
      <c r="Q456" s="192" t="n">
        <v>2.51</v>
      </c>
      <c r="R456" s="192" t="n">
        <v>1.675</v>
      </c>
      <c r="S456" s="192" t="n">
        <v>1.77</v>
      </c>
      <c r="T456" s="192" t="n">
        <v>1.765</v>
      </c>
      <c r="U456" s="192" t="n">
        <v>0.00564</v>
      </c>
      <c r="V456" s="1455" t="n">
        <v>87.376525</v>
      </c>
      <c r="W456" s="192" t="n">
        <v>167.5</v>
      </c>
      <c r="X456" s="192" t="n">
        <v>176</v>
      </c>
      <c r="Y456" s="192" t="n">
        <v>175</v>
      </c>
      <c r="Z456" s="192" t="n">
        <v>69</v>
      </c>
    </row>
    <row r="457">
      <c r="A457" s="1112" t="n">
        <v>44922</v>
      </c>
      <c r="B457" t="n">
        <v>229.9</v>
      </c>
      <c r="C457" s="192" t="n">
        <v>732</v>
      </c>
      <c r="D457" s="28" t="n">
        <v>2.39</v>
      </c>
      <c r="E457" t="n">
        <v>3180</v>
      </c>
      <c r="F457" t="n">
        <v>567</v>
      </c>
      <c r="G457" t="n">
        <v>3245</v>
      </c>
      <c r="H457" t="n">
        <v>635</v>
      </c>
      <c r="J457" t="n">
        <v>602</v>
      </c>
      <c r="K457" t="n">
        <v>16.21</v>
      </c>
      <c r="L457" t="n">
        <v>2.31</v>
      </c>
      <c r="M457" t="n">
        <v>2.295</v>
      </c>
      <c r="N457" t="n">
        <v>2.39</v>
      </c>
      <c r="O457" t="n">
        <v>2.385</v>
      </c>
      <c r="P457" t="n">
        <v>2.475</v>
      </c>
      <c r="Q457" t="n">
        <v>2.56</v>
      </c>
      <c r="R457" t="n">
        <v>1.65</v>
      </c>
      <c r="S457" t="n">
        <v>1.75</v>
      </c>
      <c r="T457" t="n">
        <v>1.745</v>
      </c>
      <c r="U457" t="n">
        <v>0.005665</v>
      </c>
      <c r="V457" s="1455" t="n">
        <v>86.207184</v>
      </c>
      <c r="W457" t="n">
        <v>165.25</v>
      </c>
      <c r="X457" t="n">
        <v>175</v>
      </c>
      <c r="Y457" t="n">
        <v>174</v>
      </c>
      <c r="Z457" t="n">
        <v>69</v>
      </c>
    </row>
    <row r="458">
      <c r="A458" s="1112" t="n">
        <v>44923</v>
      </c>
      <c r="B458" t="n">
        <v>232.6</v>
      </c>
      <c r="C458" t="n">
        <v>751</v>
      </c>
      <c r="D458" t="n">
        <v>2.405</v>
      </c>
      <c r="E458" t="n">
        <v>3170</v>
      </c>
      <c r="F458" t="n">
        <v>569</v>
      </c>
      <c r="G458" t="n">
        <v>3235</v>
      </c>
      <c r="H458" t="n">
        <v>637</v>
      </c>
      <c r="J458" t="n">
        <v>604</v>
      </c>
      <c r="K458" t="n">
        <v>16.26</v>
      </c>
      <c r="L458" t="n">
        <v>2.3175</v>
      </c>
      <c r="M458" t="n">
        <v>2.2875</v>
      </c>
      <c r="N458" t="n">
        <v>2.41</v>
      </c>
      <c r="O458" t="n">
        <v>2.39</v>
      </c>
      <c r="P458" t="n">
        <v>2.53</v>
      </c>
      <c r="Q458" t="n">
        <v>2.61</v>
      </c>
      <c r="R458" t="n">
        <v>1.64</v>
      </c>
      <c r="S458" t="n">
        <v>1.735</v>
      </c>
      <c r="T458" t="n">
        <v>1.73</v>
      </c>
      <c r="U458" t="n">
        <v>0.005625</v>
      </c>
      <c r="V458" s="1455" t="n">
        <v>86.52838800000001</v>
      </c>
      <c r="W458" t="n">
        <v>163</v>
      </c>
      <c r="X458" t="n">
        <v>173.5</v>
      </c>
      <c r="Y458" t="n">
        <v>172.5</v>
      </c>
      <c r="Z458" t="n">
        <v>69</v>
      </c>
    </row>
    <row r="459">
      <c r="A459" s="1112" t="n">
        <v>44924</v>
      </c>
      <c r="B459" t="n">
        <v>233</v>
      </c>
      <c r="C459" t="n">
        <v>761.25</v>
      </c>
      <c r="D459" t="n">
        <v>2.41</v>
      </c>
      <c r="E459" t="n">
        <v>3180</v>
      </c>
      <c r="F459" t="n">
        <v>567</v>
      </c>
      <c r="G459" t="n">
        <v>3245</v>
      </c>
      <c r="H459" t="n">
        <v>635</v>
      </c>
      <c r="J459" t="n">
        <v>602</v>
      </c>
      <c r="K459" t="n">
        <v>16.22</v>
      </c>
      <c r="L459" t="n">
        <v>2.33</v>
      </c>
      <c r="M459" t="n">
        <v>2.305</v>
      </c>
      <c r="N459" t="n">
        <v>2.43375</v>
      </c>
      <c r="O459" t="n">
        <v>2.4</v>
      </c>
      <c r="P459" t="n">
        <v>2.56</v>
      </c>
      <c r="Q459" t="n">
        <v>2.65</v>
      </c>
      <c r="R459" t="n">
        <v>1.6425</v>
      </c>
      <c r="S459" t="n">
        <v>1.77</v>
      </c>
      <c r="T459" t="n">
        <v>1.765</v>
      </c>
      <c r="U459" t="n">
        <v>0.00558</v>
      </c>
      <c r="V459" s="1455" t="n">
        <v>85.56114700000001</v>
      </c>
      <c r="W459" t="n">
        <v>164.25</v>
      </c>
      <c r="X459" t="n">
        <v>177.25</v>
      </c>
      <c r="Y459" t="n">
        <v>176.25</v>
      </c>
      <c r="Z459" t="n">
        <v>69</v>
      </c>
    </row>
    <row r="460">
      <c r="A460" s="1112" t="n">
        <v>44925</v>
      </c>
      <c r="B460" t="n">
        <v>235.5</v>
      </c>
      <c r="C460" t="n">
        <v>763.5</v>
      </c>
      <c r="D460" t="n">
        <v>2.455</v>
      </c>
      <c r="E460" t="n">
        <v>3180</v>
      </c>
      <c r="F460" t="n">
        <v>567</v>
      </c>
      <c r="G460" t="n">
        <v>3245</v>
      </c>
      <c r="H460" t="n">
        <v>635</v>
      </c>
      <c r="I460" t="n">
        <v>3495</v>
      </c>
      <c r="J460" t="n">
        <v>602</v>
      </c>
      <c r="K460" t="n">
        <v>16.2</v>
      </c>
      <c r="L460" t="n">
        <v>2.3525</v>
      </c>
      <c r="M460" t="n">
        <v>2.35</v>
      </c>
      <c r="N460" t="n">
        <v>2.44</v>
      </c>
      <c r="O460" t="n">
        <v>2.42</v>
      </c>
      <c r="P460" t="n">
        <v>2.61</v>
      </c>
      <c r="Q460" t="n">
        <v>2.7</v>
      </c>
      <c r="R460" t="n">
        <v>1.65</v>
      </c>
      <c r="S460" t="n">
        <v>1.77</v>
      </c>
      <c r="T460" t="n">
        <v>1.765</v>
      </c>
      <c r="U460" t="n">
        <v>0.005665</v>
      </c>
      <c r="V460" s="1455" t="n">
        <v>87</v>
      </c>
      <c r="W460" t="n">
        <v>164.75</v>
      </c>
      <c r="X460" t="n">
        <v>177.25</v>
      </c>
      <c r="Y460" t="n">
        <v>176.25</v>
      </c>
      <c r="Z460" t="n">
        <v>70</v>
      </c>
    </row>
    <row r="461">
      <c r="A461" s="1112" t="n">
        <v>44928</v>
      </c>
      <c r="B461" s="192" t="n">
        <v>235.5</v>
      </c>
      <c r="C461" s="192" t="n">
        <v>763.5</v>
      </c>
      <c r="D461" s="192" t="n">
        <v>2.455</v>
      </c>
      <c r="E461" s="192" t="n">
        <v>3180</v>
      </c>
      <c r="F461" s="192" t="n">
        <v>567</v>
      </c>
      <c r="G461" s="192" t="n">
        <v>3245</v>
      </c>
      <c r="H461" s="192" t="n">
        <v>635</v>
      </c>
      <c r="I461" s="192" t="n">
        <v>3495</v>
      </c>
      <c r="J461" s="192" t="n">
        <v>602</v>
      </c>
      <c r="K461" s="192" t="n">
        <v>16.2</v>
      </c>
      <c r="L461" s="192" t="n">
        <v>2.3525</v>
      </c>
      <c r="M461" s="192" t="n">
        <v>2.35</v>
      </c>
      <c r="N461" s="192" t="n">
        <v>2.44</v>
      </c>
      <c r="O461" s="192" t="n">
        <v>2.42</v>
      </c>
      <c r="P461" s="192" t="n">
        <v>2.61</v>
      </c>
      <c r="Q461" s="192" t="n">
        <v>2.7</v>
      </c>
      <c r="R461" s="192" t="n">
        <v>1.65</v>
      </c>
      <c r="S461" s="192" t="n">
        <v>1.77</v>
      </c>
      <c r="T461" s="192" t="n">
        <v>1.765</v>
      </c>
      <c r="U461" s="192" t="n">
        <v>0.005665</v>
      </c>
      <c r="V461" s="1456" t="n">
        <v>87</v>
      </c>
      <c r="W461" s="192" t="n">
        <v>164.75</v>
      </c>
      <c r="X461" s="192" t="n">
        <v>177.25</v>
      </c>
      <c r="Y461" s="192" t="n">
        <v>176.25</v>
      </c>
      <c r="Z461" s="192" t="n">
        <v>70</v>
      </c>
    </row>
    <row r="462">
      <c r="A462" s="1112" t="n">
        <v>44929</v>
      </c>
      <c r="B462" t="n">
        <v>230.7</v>
      </c>
      <c r="C462" t="n">
        <v>763.5</v>
      </c>
      <c r="D462" t="n">
        <v>2.43</v>
      </c>
      <c r="E462" t="n">
        <v>3145</v>
      </c>
      <c r="F462" t="n">
        <v>544</v>
      </c>
      <c r="G462" t="n">
        <v>3210</v>
      </c>
      <c r="H462" t="n">
        <v>610</v>
      </c>
      <c r="J462" t="n">
        <v>579</v>
      </c>
      <c r="K462" t="n">
        <v>15.57</v>
      </c>
      <c r="L462" t="n">
        <v>2.3075</v>
      </c>
      <c r="M462" t="n">
        <v>2.285</v>
      </c>
      <c r="N462" t="n">
        <v>2.42</v>
      </c>
      <c r="O462" t="n">
        <v>2.3825</v>
      </c>
      <c r="P462" t="n">
        <v>2.5</v>
      </c>
      <c r="Q462" t="n">
        <v>2.62</v>
      </c>
      <c r="R462" t="n">
        <v>1.665</v>
      </c>
      <c r="S462" t="n">
        <v>1.7</v>
      </c>
      <c r="T462" t="n">
        <v>1.695</v>
      </c>
      <c r="U462" t="n">
        <v>0.00562</v>
      </c>
      <c r="V462" s="1455" t="n">
        <v>85.016109</v>
      </c>
      <c r="W462" t="n">
        <v>169.25</v>
      </c>
      <c r="X462" t="n">
        <v>179.25</v>
      </c>
      <c r="Y462" t="n">
        <v>178.25</v>
      </c>
      <c r="Z462" t="n">
        <v>69.5</v>
      </c>
    </row>
    <row r="463">
      <c r="A463" s="1112" t="n">
        <v>44930</v>
      </c>
      <c r="B463" t="n">
        <v>229.2</v>
      </c>
      <c r="C463" t="n">
        <v>700</v>
      </c>
      <c r="D463" t="n">
        <v>2.41</v>
      </c>
      <c r="E463" t="n">
        <v>3075</v>
      </c>
      <c r="F463" t="n">
        <v>533</v>
      </c>
      <c r="G463" t="n">
        <v>3140</v>
      </c>
      <c r="H463" t="n">
        <v>597</v>
      </c>
      <c r="J463" t="n">
        <v>568</v>
      </c>
      <c r="K463" t="n">
        <v>15.24</v>
      </c>
      <c r="L463" t="n">
        <v>2.2775</v>
      </c>
      <c r="M463" t="n">
        <v>2.27</v>
      </c>
      <c r="N463" t="n">
        <v>2.41</v>
      </c>
      <c r="O463" t="n">
        <v>2.365</v>
      </c>
      <c r="P463" t="n">
        <v>2.5</v>
      </c>
      <c r="Q463" t="n">
        <v>2.65</v>
      </c>
      <c r="R463" t="n">
        <v>1.6975</v>
      </c>
      <c r="S463" t="n">
        <v>1.73</v>
      </c>
      <c r="T463" t="n">
        <v>1.725</v>
      </c>
      <c r="U463" t="n">
        <v>0.00558</v>
      </c>
      <c r="V463" s="1455" t="n">
        <v>86.60816</v>
      </c>
      <c r="W463" t="n">
        <v>172.25</v>
      </c>
      <c r="X463" t="n">
        <v>185.75</v>
      </c>
      <c r="Y463" t="n">
        <v>184.75</v>
      </c>
      <c r="Z463" t="n">
        <v>69.5</v>
      </c>
    </row>
    <row r="464">
      <c r="A464" s="1112" t="n">
        <v>44931</v>
      </c>
      <c r="B464" t="n">
        <v>230</v>
      </c>
      <c r="C464" t="n">
        <v>690</v>
      </c>
      <c r="D464" t="n">
        <v>2.415</v>
      </c>
      <c r="E464" t="n">
        <v>2995</v>
      </c>
      <c r="F464" t="n">
        <v>528</v>
      </c>
      <c r="G464" t="n">
        <v>3060</v>
      </c>
      <c r="H464" t="n">
        <v>592</v>
      </c>
      <c r="J464" t="n">
        <v>563</v>
      </c>
      <c r="K464" t="n">
        <v>15.12</v>
      </c>
      <c r="L464" t="n">
        <v>2.295</v>
      </c>
      <c r="M464" t="n">
        <v>2.405</v>
      </c>
      <c r="N464" t="n">
        <v>2.405</v>
      </c>
      <c r="O464" t="n">
        <v>2.385</v>
      </c>
      <c r="P464" t="n">
        <v>2.575</v>
      </c>
      <c r="Q464" t="n">
        <v>2.7</v>
      </c>
      <c r="R464" t="n">
        <v>1.7025</v>
      </c>
      <c r="S464" t="n">
        <v>1.735</v>
      </c>
      <c r="T464" t="n">
        <v>1.73</v>
      </c>
      <c r="U464" t="n">
        <v>0.00556</v>
      </c>
      <c r="V464" s="1455" t="n">
        <v>86.211805</v>
      </c>
      <c r="W464" t="n">
        <v>169.75</v>
      </c>
      <c r="X464" t="n">
        <v>172.25</v>
      </c>
      <c r="Y464" t="n">
        <v>171.25</v>
      </c>
      <c r="Z464" t="n">
        <v>70</v>
      </c>
    </row>
    <row r="465">
      <c r="A465" s="1112" t="n">
        <v>44932</v>
      </c>
      <c r="B465" t="n">
        <v>222.1</v>
      </c>
      <c r="C465" t="n">
        <v>655.5</v>
      </c>
      <c r="D465" t="n">
        <v>2.33</v>
      </c>
      <c r="E465" t="n">
        <v>2975</v>
      </c>
      <c r="F465" t="n">
        <v>537</v>
      </c>
      <c r="G465" t="n">
        <v>3040</v>
      </c>
      <c r="H465" t="n">
        <v>602</v>
      </c>
      <c r="I465" t="n">
        <v>3495</v>
      </c>
      <c r="J465" t="n">
        <v>572</v>
      </c>
      <c r="K465" t="n">
        <v>15.37</v>
      </c>
      <c r="L465" t="n">
        <v>2.245</v>
      </c>
      <c r="M465" t="n">
        <v>2.345</v>
      </c>
      <c r="N465" t="n">
        <v>2.3275</v>
      </c>
      <c r="O465" t="n">
        <v>2.335</v>
      </c>
      <c r="P465" t="n">
        <v>2.495</v>
      </c>
      <c r="Q465" t="n">
        <v>2.63</v>
      </c>
      <c r="R465" t="n">
        <v>1.715</v>
      </c>
      <c r="S465" t="n">
        <v>1.75</v>
      </c>
      <c r="T465" t="n">
        <v>1.745</v>
      </c>
      <c r="U465" t="n">
        <v>0.00556</v>
      </c>
      <c r="V465" s="1455" t="n">
        <v>86.397772</v>
      </c>
      <c r="W465" t="n">
        <v>172</v>
      </c>
      <c r="X465" t="n">
        <v>174.5</v>
      </c>
      <c r="Y465" t="n">
        <v>173.5</v>
      </c>
      <c r="Z465" t="n">
        <v>70</v>
      </c>
    </row>
    <row r="466">
      <c r="A466" s="1112" t="n">
        <v>44935</v>
      </c>
      <c r="B466" t="n">
        <v>218.9</v>
      </c>
      <c r="C466" t="n">
        <v>690</v>
      </c>
      <c r="D466" t="n">
        <v>2.285</v>
      </c>
      <c r="E466" t="n">
        <v>2925</v>
      </c>
      <c r="F466" t="n">
        <v>528</v>
      </c>
      <c r="G466" t="n">
        <v>2990</v>
      </c>
      <c r="H466" t="n">
        <v>591</v>
      </c>
      <c r="J466" t="n">
        <v>563</v>
      </c>
      <c r="K466" t="n">
        <v>15.1</v>
      </c>
      <c r="L466" t="n">
        <v>2.1895</v>
      </c>
      <c r="M466" t="n">
        <v>2.18</v>
      </c>
      <c r="N466" t="n">
        <v>2.285</v>
      </c>
      <c r="O466" t="n">
        <v>2.285</v>
      </c>
      <c r="P466" t="n">
        <v>2.395</v>
      </c>
      <c r="Q466" t="n">
        <v>2.515</v>
      </c>
      <c r="R466" t="n">
        <v>1.735</v>
      </c>
      <c r="S466" t="n">
        <v>1.77</v>
      </c>
      <c r="T466" t="n">
        <v>1.765</v>
      </c>
      <c r="U466" t="n">
        <v>0.0055</v>
      </c>
      <c r="V466" s="1455" t="n">
        <v>86.112689</v>
      </c>
      <c r="W466" t="n">
        <v>173.25</v>
      </c>
      <c r="X466" t="n">
        <v>176.5</v>
      </c>
      <c r="Y466" t="n">
        <v>175.5</v>
      </c>
      <c r="Z466" t="n">
        <v>66</v>
      </c>
    </row>
    <row r="467">
      <c r="A467" s="1112" t="n">
        <v>44936</v>
      </c>
      <c r="B467" t="n">
        <v>216</v>
      </c>
      <c r="C467" t="n">
        <v>695.25</v>
      </c>
      <c r="D467" t="n">
        <v>2.265</v>
      </c>
      <c r="E467" t="n">
        <v>2895</v>
      </c>
      <c r="F467" t="n">
        <v>527</v>
      </c>
      <c r="G467" t="n">
        <v>2960</v>
      </c>
      <c r="H467" t="n">
        <v>591</v>
      </c>
      <c r="J467" t="n">
        <v>562</v>
      </c>
      <c r="K467" t="n">
        <v>15.1</v>
      </c>
      <c r="L467" t="n">
        <v>2.1625</v>
      </c>
      <c r="M467" t="n">
        <v>2.185</v>
      </c>
      <c r="N467" t="n">
        <v>2.245</v>
      </c>
      <c r="O467" t="n">
        <v>2.255</v>
      </c>
      <c r="P467" t="n">
        <v>2.415</v>
      </c>
      <c r="Q467" t="n">
        <v>2.535</v>
      </c>
      <c r="R467" t="n">
        <v>1.7225</v>
      </c>
      <c r="S467" t="n">
        <v>1.76</v>
      </c>
      <c r="T467" t="n">
        <v>1.755</v>
      </c>
      <c r="U467" t="n">
        <v>0.0055</v>
      </c>
      <c r="V467" s="1455" t="n">
        <v>86.56588000000001</v>
      </c>
      <c r="W467" t="n">
        <v>171.75</v>
      </c>
      <c r="X467" t="n">
        <v>175</v>
      </c>
      <c r="Y467" t="n">
        <v>174</v>
      </c>
      <c r="Z467" t="n">
        <v>66</v>
      </c>
    </row>
    <row r="468">
      <c r="A468" s="1112" t="n">
        <v>44937</v>
      </c>
      <c r="B468" t="n">
        <v>212</v>
      </c>
      <c r="C468" t="n">
        <v>721.25</v>
      </c>
      <c r="D468" t="n">
        <v>2.19</v>
      </c>
      <c r="E468" t="n">
        <v>2875</v>
      </c>
      <c r="F468" t="n">
        <v>526</v>
      </c>
      <c r="G468" t="n">
        <v>2940</v>
      </c>
      <c r="H468" t="n">
        <v>590</v>
      </c>
      <c r="J468" t="n">
        <v>561</v>
      </c>
      <c r="K468" t="n">
        <v>15.06</v>
      </c>
      <c r="L468" t="n">
        <v>2.125</v>
      </c>
      <c r="M468" t="n">
        <v>2.12</v>
      </c>
      <c r="N468" t="n">
        <v>2.19</v>
      </c>
      <c r="O468" t="n">
        <v>2.2375</v>
      </c>
      <c r="P468" t="n">
        <v>2.33</v>
      </c>
      <c r="Q468" t="n">
        <v>2.45</v>
      </c>
      <c r="R468" t="n">
        <v>1.7025</v>
      </c>
      <c r="S468" t="n">
        <v>1.735</v>
      </c>
      <c r="T468" t="n">
        <v>1.73</v>
      </c>
      <c r="U468" t="n">
        <v>0.00534</v>
      </c>
      <c r="V468" s="1455" t="n">
        <v>86.550753</v>
      </c>
      <c r="W468" t="n">
        <v>169.75</v>
      </c>
      <c r="X468" t="n">
        <v>173.25</v>
      </c>
      <c r="Y468" t="n">
        <v>172.25</v>
      </c>
      <c r="Z468" t="n">
        <v>66.5</v>
      </c>
    </row>
    <row r="469">
      <c r="A469" s="1112" t="n">
        <v>44938</v>
      </c>
      <c r="B469" t="n">
        <v>215.8</v>
      </c>
      <c r="C469" t="n">
        <v>722.25</v>
      </c>
      <c r="D469" t="n">
        <v>2.23</v>
      </c>
      <c r="E469" t="n">
        <v>2845</v>
      </c>
      <c r="F469" t="n">
        <v>530</v>
      </c>
      <c r="G469" t="n">
        <v>2910</v>
      </c>
      <c r="H469" t="n">
        <v>595</v>
      </c>
      <c r="J469" t="n">
        <v>565</v>
      </c>
      <c r="K469" t="n">
        <v>15.18</v>
      </c>
      <c r="L469" t="n">
        <v>2.145</v>
      </c>
      <c r="M469" t="n">
        <v>2.135</v>
      </c>
      <c r="N469" t="n">
        <v>2.2325</v>
      </c>
      <c r="O469" t="n">
        <v>2.2575</v>
      </c>
      <c r="P469" t="n">
        <v>2.375</v>
      </c>
      <c r="Q469" t="n">
        <v>2.49</v>
      </c>
      <c r="R469" t="n">
        <v>1.6825</v>
      </c>
      <c r="S469" t="n">
        <v>1.71</v>
      </c>
      <c r="T469" t="n">
        <v>1.705</v>
      </c>
      <c r="U469" t="n">
        <v>0.00522</v>
      </c>
      <c r="V469" s="1455" t="n">
        <v>86.598187</v>
      </c>
      <c r="W469" t="n">
        <v>166.75</v>
      </c>
      <c r="X469" t="n">
        <v>169.75</v>
      </c>
      <c r="Y469" t="n">
        <v>168.75</v>
      </c>
      <c r="Z469" t="n">
        <v>66.5</v>
      </c>
    </row>
    <row r="470">
      <c r="A470" s="1112" t="n">
        <v>44939</v>
      </c>
      <c r="B470" t="n">
        <v>221.5</v>
      </c>
      <c r="C470" t="n">
        <v>725.25</v>
      </c>
      <c r="D470" t="n">
        <v>2.3025</v>
      </c>
      <c r="E470" t="n">
        <v>2795</v>
      </c>
      <c r="F470" t="n">
        <v>522</v>
      </c>
      <c r="G470" t="n">
        <v>2860</v>
      </c>
      <c r="H470" t="n">
        <v>585</v>
      </c>
      <c r="I470" t="n">
        <v>3480</v>
      </c>
      <c r="J470" t="n">
        <v>557</v>
      </c>
      <c r="K470" t="n">
        <v>14.93</v>
      </c>
      <c r="L470" t="n">
        <v>2.2</v>
      </c>
      <c r="M470" t="n">
        <v>2.17</v>
      </c>
      <c r="N470" t="n">
        <v>2.29</v>
      </c>
      <c r="O470" t="n">
        <v>2.31</v>
      </c>
      <c r="P470" t="n">
        <v>2.385</v>
      </c>
      <c r="Q470" t="n">
        <v>2.53</v>
      </c>
      <c r="R470" t="n">
        <v>1.6375</v>
      </c>
      <c r="S470" t="n">
        <v>1.6675</v>
      </c>
      <c r="T470" t="n">
        <v>1.6625</v>
      </c>
      <c r="U470" t="n">
        <v>0.00522</v>
      </c>
      <c r="V470" s="1455" t="n">
        <v>87.064269</v>
      </c>
      <c r="W470" t="n">
        <v>163.75</v>
      </c>
      <c r="X470" t="n">
        <v>166.25</v>
      </c>
      <c r="Y470" t="n">
        <v>165.25</v>
      </c>
      <c r="Z470" t="n">
        <v>64</v>
      </c>
    </row>
    <row r="471">
      <c r="A471" s="1112" t="n">
        <v>44942</v>
      </c>
      <c r="B471" s="192" t="n">
        <v>221.5</v>
      </c>
      <c r="C471" t="n">
        <v>729.25</v>
      </c>
      <c r="D471" s="192" t="n">
        <v>2.3025</v>
      </c>
      <c r="E471" t="n">
        <v>2865</v>
      </c>
      <c r="F471" t="n">
        <v>528</v>
      </c>
      <c r="G471" t="n">
        <v>2930</v>
      </c>
      <c r="H471" t="n">
        <v>592</v>
      </c>
      <c r="J471" t="n">
        <v>563</v>
      </c>
      <c r="K471" t="n">
        <v>15.1</v>
      </c>
      <c r="L471" s="192" t="n">
        <v>2.2</v>
      </c>
      <c r="M471" s="192" t="n">
        <v>2.17</v>
      </c>
      <c r="N471" s="192" t="n">
        <v>2.29</v>
      </c>
      <c r="O471" s="192" t="n">
        <v>2.31</v>
      </c>
      <c r="P471" s="192" t="n">
        <v>2.385</v>
      </c>
      <c r="Q471" s="192" t="n">
        <v>2.53</v>
      </c>
      <c r="R471" s="192" t="n">
        <v>1.6375</v>
      </c>
      <c r="S471" s="192" t="n">
        <v>1.6675</v>
      </c>
      <c r="T471" s="192" t="n">
        <v>1.6625</v>
      </c>
      <c r="U471" s="192" t="n">
        <v>0.00522</v>
      </c>
      <c r="V471" s="1455" t="n">
        <v>87.147497</v>
      </c>
      <c r="W471" s="192" t="n">
        <v>163.75</v>
      </c>
      <c r="X471" s="192" t="n">
        <v>166.25</v>
      </c>
      <c r="Y471" s="192" t="n">
        <v>165.25</v>
      </c>
      <c r="Z471" s="192" t="n">
        <v>64</v>
      </c>
    </row>
    <row r="472">
      <c r="A472" s="1112" t="n">
        <v>44943</v>
      </c>
      <c r="B472" t="n">
        <v>220.5</v>
      </c>
      <c r="C472" t="n">
        <v>746</v>
      </c>
      <c r="D472" t="n">
        <v>2.31</v>
      </c>
      <c r="E472" t="n">
        <v>2795</v>
      </c>
      <c r="F472" t="n">
        <v>520</v>
      </c>
      <c r="G472" t="n">
        <v>2860</v>
      </c>
      <c r="H472" t="n">
        <v>583</v>
      </c>
      <c r="J472" t="n">
        <v>555</v>
      </c>
      <c r="K472" t="n">
        <v>14.89</v>
      </c>
      <c r="L472" t="n">
        <v>2.205</v>
      </c>
      <c r="M472" t="n">
        <v>2.195</v>
      </c>
      <c r="N472" t="n">
        <v>2.3225</v>
      </c>
      <c r="O472" t="n">
        <v>2.315</v>
      </c>
      <c r="P472" t="n">
        <v>2.39</v>
      </c>
      <c r="Q472" t="n">
        <v>2.545</v>
      </c>
      <c r="R472" t="n">
        <v>1.65</v>
      </c>
      <c r="S472" t="n">
        <v>1.68</v>
      </c>
      <c r="T472" t="n">
        <v>1.675</v>
      </c>
      <c r="U472" t="n">
        <v>0.005155</v>
      </c>
      <c r="V472" s="1455" t="n">
        <v>87.102576</v>
      </c>
      <c r="W472" t="n">
        <v>165.25</v>
      </c>
      <c r="X472" t="n">
        <v>167.75</v>
      </c>
      <c r="Y472" t="n">
        <v>166.75</v>
      </c>
      <c r="Z472" t="n">
        <v>64</v>
      </c>
    </row>
    <row r="473">
      <c r="A473" s="1112" t="n">
        <v>44944</v>
      </c>
      <c r="B473" t="n">
        <v>217.7</v>
      </c>
      <c r="C473" t="n">
        <v>774.25</v>
      </c>
      <c r="D473" t="n">
        <v>2.275</v>
      </c>
      <c r="E473" t="n">
        <v>2795</v>
      </c>
      <c r="F473" t="n">
        <v>515</v>
      </c>
      <c r="G473" t="n">
        <v>2860</v>
      </c>
      <c r="H473" t="n">
        <v>577</v>
      </c>
      <c r="J473" t="n">
        <v>550</v>
      </c>
      <c r="K473" t="n">
        <v>14.74</v>
      </c>
      <c r="L473" t="n">
        <v>2.1825</v>
      </c>
      <c r="M473" t="n">
        <v>2.1525</v>
      </c>
      <c r="N473" t="n">
        <v>2.275</v>
      </c>
      <c r="O473" t="n">
        <v>2.2775</v>
      </c>
      <c r="P473" t="n">
        <v>2.355</v>
      </c>
      <c r="Q473" t="n">
        <v>2.525</v>
      </c>
      <c r="R473" t="n">
        <v>1.6375</v>
      </c>
      <c r="S473" t="n">
        <v>1.6675</v>
      </c>
      <c r="T473" t="n">
        <v>1.6625</v>
      </c>
      <c r="U473" t="n">
        <v>0.005135</v>
      </c>
      <c r="V473" s="1455" t="n">
        <v>87.110703</v>
      </c>
      <c r="W473" t="n">
        <v>163.5</v>
      </c>
      <c r="X473" t="n">
        <v>166.25</v>
      </c>
      <c r="Y473" t="n">
        <v>165.25</v>
      </c>
      <c r="Z473" t="n">
        <v>63</v>
      </c>
    </row>
    <row r="474">
      <c r="A474" s="1112" t="n">
        <v>44945</v>
      </c>
      <c r="B474" t="n">
        <v>217.5</v>
      </c>
      <c r="C474" t="n">
        <v>780.25</v>
      </c>
      <c r="D474" t="n">
        <v>2.28</v>
      </c>
      <c r="E474" t="n">
        <v>2795</v>
      </c>
      <c r="F474" t="n">
        <v>514</v>
      </c>
      <c r="G474" t="n">
        <v>2860</v>
      </c>
      <c r="H474" t="n">
        <v>576</v>
      </c>
      <c r="J474" t="n">
        <v>549</v>
      </c>
      <c r="K474" t="n">
        <v>14.71</v>
      </c>
      <c r="L474" t="n">
        <v>2.17375</v>
      </c>
      <c r="M474" t="n">
        <v>2.15</v>
      </c>
      <c r="N474" t="n">
        <v>2.29</v>
      </c>
      <c r="O474" t="n">
        <v>2.27</v>
      </c>
      <c r="P474" t="n">
        <v>2.345</v>
      </c>
      <c r="Q474" t="n">
        <v>2.515</v>
      </c>
      <c r="R474" t="n">
        <v>1.64</v>
      </c>
      <c r="S474" t="n">
        <v>1.665</v>
      </c>
      <c r="T474" t="n">
        <v>1.66</v>
      </c>
      <c r="U474" t="n">
        <v>0.005095</v>
      </c>
      <c r="V474" s="1455" t="n">
        <v>87.098406</v>
      </c>
      <c r="W474" t="n">
        <v>164</v>
      </c>
      <c r="X474" t="n">
        <v>166.75</v>
      </c>
      <c r="Y474" t="n">
        <v>165.75</v>
      </c>
      <c r="Z474" t="n">
        <v>62.5</v>
      </c>
    </row>
    <row r="475">
      <c r="A475" s="1112" t="n">
        <v>44946</v>
      </c>
      <c r="B475" t="n">
        <v>218.9</v>
      </c>
      <c r="C475" t="n">
        <v>780.5</v>
      </c>
      <c r="D475" t="n">
        <v>2.285</v>
      </c>
      <c r="E475" t="n">
        <v>2795</v>
      </c>
      <c r="F475" t="n">
        <v>511</v>
      </c>
      <c r="G475" t="n">
        <v>2860</v>
      </c>
      <c r="H475" t="n">
        <v>573</v>
      </c>
      <c r="J475" t="n">
        <v>546</v>
      </c>
      <c r="K475" t="n">
        <v>14.63</v>
      </c>
      <c r="L475" t="n">
        <v>2.18</v>
      </c>
      <c r="M475" t="n">
        <v>2.14</v>
      </c>
      <c r="N475" t="n">
        <v>2.29</v>
      </c>
      <c r="O475" t="n">
        <v>2.275</v>
      </c>
      <c r="P475" t="n">
        <v>2.345</v>
      </c>
      <c r="Q475" t="n">
        <v>2.48</v>
      </c>
      <c r="R475" t="n">
        <v>1.6325</v>
      </c>
      <c r="S475" t="n">
        <v>1.6625</v>
      </c>
      <c r="T475" t="n">
        <v>1.6575</v>
      </c>
      <c r="U475" t="n">
        <v>0.005075</v>
      </c>
      <c r="V475" s="1455" t="n">
        <v>87.23607800000001</v>
      </c>
      <c r="W475" t="n">
        <v>162.75</v>
      </c>
      <c r="X475" t="n">
        <v>165.25</v>
      </c>
      <c r="Y475" t="n">
        <v>164.25</v>
      </c>
      <c r="Z475" t="n">
        <v>62.5</v>
      </c>
    </row>
    <row r="476">
      <c r="A476" s="1112" t="n">
        <v>44949</v>
      </c>
      <c r="B476" t="n">
        <v>216.5</v>
      </c>
      <c r="C476" t="n">
        <v>776.25</v>
      </c>
      <c r="D476" t="n">
        <v>2.27</v>
      </c>
      <c r="E476" t="n">
        <v>2795</v>
      </c>
      <c r="F476" t="n">
        <v>511</v>
      </c>
      <c r="G476" t="n">
        <v>2860</v>
      </c>
      <c r="H476" t="n">
        <v>573</v>
      </c>
      <c r="J476" t="n">
        <v>546</v>
      </c>
      <c r="K476" t="n">
        <v>14.64</v>
      </c>
      <c r="L476" t="n">
        <v>2.17</v>
      </c>
      <c r="M476" t="n">
        <v>2.12</v>
      </c>
      <c r="N476" t="n">
        <v>2.285</v>
      </c>
      <c r="O476" t="n">
        <v>2.255</v>
      </c>
      <c r="P476" t="n">
        <v>2.32</v>
      </c>
      <c r="Q476" t="n">
        <v>2.455</v>
      </c>
      <c r="R476" t="n">
        <v>1.625</v>
      </c>
      <c r="S476" t="n">
        <v>1.655</v>
      </c>
      <c r="T476" t="n">
        <v>1.65</v>
      </c>
      <c r="U476" t="n">
        <v>0.005115</v>
      </c>
      <c r="V476" s="1455" t="n">
        <v>87.232643</v>
      </c>
      <c r="W476" t="n">
        <v>162.75</v>
      </c>
      <c r="X476" t="n">
        <v>165.25</v>
      </c>
      <c r="Y476" t="n">
        <v>164.25</v>
      </c>
      <c r="Z476" t="n">
        <v>62.5</v>
      </c>
    </row>
    <row r="477">
      <c r="A477" s="1112" t="n">
        <v>44950</v>
      </c>
      <c r="B477" t="n">
        <v>216.9</v>
      </c>
      <c r="C477" t="n">
        <v>786.75</v>
      </c>
      <c r="D477" t="n">
        <v>2.2725</v>
      </c>
      <c r="E477" t="n">
        <v>2950</v>
      </c>
      <c r="F477" t="n">
        <v>542</v>
      </c>
      <c r="G477" t="n">
        <v>3015</v>
      </c>
      <c r="H477" t="n">
        <v>608</v>
      </c>
      <c r="J477" t="n">
        <v>577</v>
      </c>
      <c r="K477" t="n">
        <v>15.52</v>
      </c>
      <c r="L477" t="n">
        <v>2.17</v>
      </c>
      <c r="M477" t="n">
        <v>2.11</v>
      </c>
      <c r="N477" t="n">
        <v>2.285</v>
      </c>
      <c r="O477" t="n">
        <v>2.255</v>
      </c>
      <c r="P477" t="n">
        <v>2.31</v>
      </c>
      <c r="Q477" t="n">
        <v>2.445</v>
      </c>
      <c r="R477" t="n">
        <v>1.63</v>
      </c>
      <c r="S477" t="n">
        <v>1.66</v>
      </c>
      <c r="T477" t="n">
        <v>1.655</v>
      </c>
      <c r="U477" t="n">
        <v>0.005115</v>
      </c>
      <c r="V477" s="1455" t="n">
        <v>87.13436799999999</v>
      </c>
      <c r="W477" t="n">
        <v>163.75</v>
      </c>
      <c r="X477" t="n">
        <v>166.5</v>
      </c>
      <c r="Y477" t="n">
        <v>165.5</v>
      </c>
      <c r="Z477" t="n">
        <v>62.75</v>
      </c>
    </row>
    <row r="478">
      <c r="A478" s="1112" t="n">
        <v>44951</v>
      </c>
      <c r="B478" t="n">
        <v>214.5</v>
      </c>
      <c r="C478" t="n">
        <v>806</v>
      </c>
      <c r="D478" s="28" t="n">
        <v>2.245</v>
      </c>
      <c r="E478" s="192" t="n">
        <v>2950</v>
      </c>
      <c r="F478" s="192" t="n">
        <v>542</v>
      </c>
      <c r="G478" s="192" t="n">
        <v>3015</v>
      </c>
      <c r="H478" s="192" t="n">
        <v>608</v>
      </c>
      <c r="I478" s="192" t="n"/>
      <c r="J478" s="192" t="n">
        <v>577</v>
      </c>
      <c r="K478" s="192" t="n">
        <v>15.52</v>
      </c>
      <c r="L478" t="n">
        <v>2.15</v>
      </c>
      <c r="M478" t="n">
        <v>2.105</v>
      </c>
      <c r="N478" t="n">
        <v>2.2475</v>
      </c>
      <c r="O478" t="n">
        <v>2.245</v>
      </c>
      <c r="P478" t="n">
        <v>2.29</v>
      </c>
      <c r="Q478" t="n">
        <v>2.425</v>
      </c>
      <c r="R478" t="n">
        <v>1.655</v>
      </c>
      <c r="S478" t="n">
        <v>1.685</v>
      </c>
      <c r="T478" t="n">
        <v>1.68</v>
      </c>
      <c r="U478" t="n">
        <v>0.00518</v>
      </c>
      <c r="V478" s="1455" t="n">
        <v>87.123052</v>
      </c>
      <c r="W478" t="n">
        <v>165.25</v>
      </c>
      <c r="X478" t="n">
        <v>167.75</v>
      </c>
      <c r="Y478" t="n">
        <v>166.75</v>
      </c>
      <c r="Z478" t="n">
        <v>62.75</v>
      </c>
    </row>
    <row r="479">
      <c r="A479" s="1112" t="n">
        <v>44952</v>
      </c>
      <c r="B479" t="n">
        <v>215.6</v>
      </c>
      <c r="C479" t="n">
        <v>806</v>
      </c>
      <c r="D479" t="n">
        <v>2.27</v>
      </c>
      <c r="E479" t="n">
        <v>3095</v>
      </c>
      <c r="F479" t="n">
        <v>576</v>
      </c>
      <c r="G479" t="n">
        <v>3160</v>
      </c>
      <c r="H479" t="n">
        <v>645</v>
      </c>
      <c r="J479" t="n">
        <v>611</v>
      </c>
      <c r="K479" t="n">
        <v>16.45</v>
      </c>
      <c r="L479" t="n">
        <v>2.16</v>
      </c>
      <c r="M479" t="n">
        <v>2.115</v>
      </c>
      <c r="N479" t="n">
        <v>2.285</v>
      </c>
      <c r="O479" t="n">
        <v>2.26</v>
      </c>
      <c r="P479" t="n">
        <v>2.32</v>
      </c>
      <c r="Q479" t="n">
        <v>2.455</v>
      </c>
      <c r="R479" t="n">
        <v>1.66</v>
      </c>
      <c r="S479" t="n">
        <v>1.69</v>
      </c>
      <c r="T479" t="n">
        <v>1.685</v>
      </c>
      <c r="U479" t="n">
        <v>0.00518</v>
      </c>
      <c r="V479" s="1455" t="n">
        <v>88.08238900000001</v>
      </c>
      <c r="W479" t="n">
        <v>166.25</v>
      </c>
      <c r="X479" t="n">
        <v>168.75</v>
      </c>
      <c r="Y479" t="n">
        <v>167.75</v>
      </c>
      <c r="Z479" t="n">
        <v>62.75</v>
      </c>
    </row>
    <row r="480">
      <c r="A480" s="1112" t="n">
        <v>44953</v>
      </c>
      <c r="B480" t="n">
        <v>216</v>
      </c>
      <c r="C480" t="n">
        <v>815.25</v>
      </c>
      <c r="D480" t="n">
        <v>2.28</v>
      </c>
      <c r="E480" t="n">
        <v>3080</v>
      </c>
      <c r="F480" t="n">
        <v>569</v>
      </c>
      <c r="G480" t="n">
        <v>3145</v>
      </c>
      <c r="H480" t="n">
        <v>637</v>
      </c>
      <c r="I480" t="n">
        <v>3400</v>
      </c>
      <c r="J480" t="n">
        <v>604</v>
      </c>
      <c r="K480" t="n">
        <v>16.26</v>
      </c>
      <c r="L480" t="n">
        <v>2.16</v>
      </c>
      <c r="M480" t="n">
        <v>2.12</v>
      </c>
      <c r="N480" t="n">
        <v>2.295</v>
      </c>
      <c r="O480" t="n">
        <v>2.26</v>
      </c>
      <c r="P480" t="n">
        <v>2.34</v>
      </c>
      <c r="Q480" t="n">
        <v>2.465</v>
      </c>
      <c r="R480" t="n">
        <v>1.6675</v>
      </c>
      <c r="S480" t="n">
        <v>1.6925</v>
      </c>
      <c r="T480" t="n">
        <v>1.6875</v>
      </c>
      <c r="U480" t="n">
        <v>0.00518</v>
      </c>
      <c r="V480" s="1455" t="n">
        <v>88.882537</v>
      </c>
      <c r="W480" t="n">
        <v>166.5</v>
      </c>
      <c r="X480" t="n">
        <v>168.75</v>
      </c>
      <c r="Y480" t="n">
        <v>167.75</v>
      </c>
      <c r="Z480" t="n">
        <v>62.75</v>
      </c>
    </row>
    <row r="481">
      <c r="A481" s="1112" t="n">
        <v>44956</v>
      </c>
      <c r="B481" t="n">
        <v>216.4</v>
      </c>
      <c r="C481" t="n">
        <v>813</v>
      </c>
      <c r="D481" t="n">
        <v>2.275</v>
      </c>
      <c r="E481" t="n">
        <v>3095</v>
      </c>
      <c r="F481" t="n">
        <v>571</v>
      </c>
      <c r="G481" t="n">
        <v>3160</v>
      </c>
      <c r="H481" t="n">
        <v>640</v>
      </c>
      <c r="J481" t="n">
        <v>606</v>
      </c>
      <c r="K481" t="n">
        <v>16.33</v>
      </c>
      <c r="L481" t="n">
        <v>2.165</v>
      </c>
      <c r="M481" t="n">
        <v>2.1175</v>
      </c>
      <c r="N481" t="n">
        <v>2.285</v>
      </c>
      <c r="O481" t="n">
        <v>2.26</v>
      </c>
      <c r="P481" t="n">
        <v>2.31</v>
      </c>
      <c r="Q481" t="n">
        <v>2.435</v>
      </c>
      <c r="R481" t="n">
        <v>1.6275</v>
      </c>
      <c r="S481" t="n">
        <v>1.66</v>
      </c>
      <c r="T481" t="n">
        <v>1.655</v>
      </c>
      <c r="U481" t="n">
        <v>0.005135</v>
      </c>
      <c r="V481" s="1455" t="n">
        <v>91.108431</v>
      </c>
      <c r="W481" t="n">
        <v>162.5</v>
      </c>
      <c r="X481" t="n">
        <v>165.75</v>
      </c>
      <c r="Y481" t="n">
        <v>164.75</v>
      </c>
      <c r="Z481" t="n">
        <v>62.75</v>
      </c>
    </row>
    <row r="482">
      <c r="A482" s="1112" t="n">
        <v>44957</v>
      </c>
      <c r="B482" t="n">
        <v>214.45</v>
      </c>
      <c r="C482" s="28" t="n">
        <v>810.25</v>
      </c>
      <c r="D482" t="n">
        <v>2.255</v>
      </c>
      <c r="E482" t="n">
        <v>3095</v>
      </c>
      <c r="F482" t="n">
        <v>575</v>
      </c>
      <c r="G482" t="n">
        <v>3160</v>
      </c>
      <c r="H482" t="n">
        <v>644</v>
      </c>
      <c r="J482" t="n">
        <v>610</v>
      </c>
      <c r="K482" t="n">
        <v>16.43</v>
      </c>
      <c r="L482" t="n">
        <v>2.1505</v>
      </c>
      <c r="M482" t="n">
        <v>2.1125</v>
      </c>
      <c r="N482" t="n">
        <v>2.26</v>
      </c>
      <c r="O482" t="n">
        <v>2.2475</v>
      </c>
      <c r="P482" t="n">
        <v>2.29</v>
      </c>
      <c r="Q482" t="n">
        <v>2.415</v>
      </c>
      <c r="R482" t="n">
        <v>1.6025</v>
      </c>
      <c r="S482" t="n">
        <v>1.6375</v>
      </c>
      <c r="T482" t="n">
        <v>1.6325</v>
      </c>
      <c r="U482" t="n">
        <v>0.00503</v>
      </c>
      <c r="V482" s="1455" t="n">
        <v>93.028065</v>
      </c>
      <c r="W482" t="n">
        <v>160</v>
      </c>
      <c r="X482" t="n">
        <v>164</v>
      </c>
      <c r="Y482" t="n">
        <v>163</v>
      </c>
      <c r="Z482" t="n">
        <v>62.75</v>
      </c>
    </row>
    <row r="483">
      <c r="A483" s="1112" t="n">
        <v>44958</v>
      </c>
      <c r="B483" t="n">
        <v>214.85</v>
      </c>
      <c r="C483" t="n">
        <v>829.75</v>
      </c>
      <c r="D483" t="n">
        <v>2.2525</v>
      </c>
      <c r="E483" t="n">
        <v>3040</v>
      </c>
      <c r="F483" t="n">
        <v>564</v>
      </c>
      <c r="G483" t="n">
        <v>3105</v>
      </c>
      <c r="H483" t="n">
        <v>632</v>
      </c>
      <c r="J483" t="n">
        <v>599</v>
      </c>
      <c r="K483" t="n">
        <v>16.13</v>
      </c>
      <c r="L483" t="n">
        <v>2.14125</v>
      </c>
      <c r="M483" t="n">
        <v>2.0925</v>
      </c>
      <c r="N483" t="n">
        <v>2.25</v>
      </c>
      <c r="O483" t="n">
        <v>2.235</v>
      </c>
      <c r="P483" t="n">
        <v>2.285</v>
      </c>
      <c r="Q483" t="n">
        <v>2.405</v>
      </c>
      <c r="R483" t="n">
        <v>1.56</v>
      </c>
      <c r="S483" t="n">
        <v>1.5925</v>
      </c>
      <c r="T483" t="n">
        <v>1.5875</v>
      </c>
      <c r="U483" t="n">
        <v>0.005055</v>
      </c>
      <c r="V483" s="1455" t="n">
        <v>94.937274</v>
      </c>
      <c r="W483" t="n">
        <v>155.5</v>
      </c>
      <c r="X483" t="n">
        <v>158.75</v>
      </c>
      <c r="Y483" t="n">
        <v>157.75</v>
      </c>
      <c r="Z483" t="n">
        <v>62</v>
      </c>
    </row>
    <row r="484">
      <c r="A484" s="1112" t="n">
        <v>44959</v>
      </c>
      <c r="B484" t="n">
        <v>217.6</v>
      </c>
      <c r="C484" t="n">
        <v>815.75</v>
      </c>
      <c r="D484" t="n">
        <v>2.2775</v>
      </c>
      <c r="E484" t="n">
        <v>2995</v>
      </c>
      <c r="F484" t="n">
        <v>562</v>
      </c>
      <c r="G484" t="n">
        <v>3060</v>
      </c>
      <c r="H484" t="n">
        <v>630</v>
      </c>
      <c r="J484" t="n">
        <v>597</v>
      </c>
      <c r="K484" t="n">
        <v>16.07</v>
      </c>
      <c r="L484" t="n">
        <v>2.16</v>
      </c>
      <c r="M484" t="n">
        <v>2.1125</v>
      </c>
      <c r="N484" t="n">
        <v>2.27</v>
      </c>
      <c r="O484" t="n">
        <v>2.255</v>
      </c>
      <c r="P484" t="n">
        <v>2.28</v>
      </c>
      <c r="Q484" t="n">
        <v>2.42</v>
      </c>
      <c r="R484" t="n">
        <v>1.565</v>
      </c>
      <c r="S484" t="n">
        <v>1.6</v>
      </c>
      <c r="T484" t="n">
        <v>1.595</v>
      </c>
      <c r="U484" t="n">
        <v>0.00505</v>
      </c>
      <c r="V484" s="1455" t="n">
        <v>94.91646299999999</v>
      </c>
      <c r="W484" t="n">
        <v>155.25</v>
      </c>
      <c r="X484" t="n">
        <v>159</v>
      </c>
      <c r="Y484" t="n">
        <v>158</v>
      </c>
      <c r="Z484" t="n">
        <v>62</v>
      </c>
    </row>
    <row r="485">
      <c r="A485" s="1112" t="n">
        <v>44960</v>
      </c>
      <c r="B485" t="n">
        <v>218</v>
      </c>
      <c r="C485" t="n">
        <v>791.75</v>
      </c>
      <c r="D485" t="n">
        <v>2.27</v>
      </c>
      <c r="E485" t="n">
        <v>2970</v>
      </c>
      <c r="F485" t="n">
        <v>547</v>
      </c>
      <c r="G485" t="n">
        <v>3035</v>
      </c>
      <c r="H485" t="n">
        <v>613</v>
      </c>
      <c r="I485" t="n">
        <v>3450</v>
      </c>
      <c r="J485" t="n">
        <v>582</v>
      </c>
      <c r="K485" t="n">
        <v>15.64</v>
      </c>
      <c r="L485" t="n">
        <v>2.1775</v>
      </c>
      <c r="M485" t="n">
        <v>2.1525</v>
      </c>
      <c r="N485" t="n">
        <v>2.28</v>
      </c>
      <c r="O485" t="n">
        <v>2.27</v>
      </c>
      <c r="P485" t="n">
        <v>2.315</v>
      </c>
      <c r="Q485" t="n">
        <v>2.455</v>
      </c>
      <c r="R485" t="n">
        <v>1.54</v>
      </c>
      <c r="S485" t="n">
        <v>1.575</v>
      </c>
      <c r="T485" t="n">
        <v>1.57</v>
      </c>
      <c r="U485" t="n">
        <v>0.00497</v>
      </c>
      <c r="V485" s="1455" t="n">
        <v>95.542832</v>
      </c>
      <c r="W485" t="n">
        <v>153.75</v>
      </c>
      <c r="X485" t="n">
        <v>156.75</v>
      </c>
      <c r="Y485" t="n">
        <v>155.75</v>
      </c>
      <c r="Z485" t="n">
        <v>62</v>
      </c>
    </row>
    <row r="486">
      <c r="A486" s="1112" t="n">
        <v>44963</v>
      </c>
      <c r="B486" t="n">
        <v>218.9</v>
      </c>
      <c r="C486" t="n">
        <v>792.25</v>
      </c>
      <c r="D486" t="n">
        <v>2.285</v>
      </c>
      <c r="E486" t="n">
        <v>2950</v>
      </c>
      <c r="F486" t="n">
        <v>539</v>
      </c>
      <c r="G486" t="n">
        <v>3015</v>
      </c>
      <c r="H486" t="n">
        <v>605</v>
      </c>
      <c r="J486" t="n">
        <v>574</v>
      </c>
      <c r="K486" t="n">
        <v>15.43</v>
      </c>
      <c r="L486" t="n">
        <v>2.185</v>
      </c>
      <c r="M486" t="n">
        <v>2.14</v>
      </c>
      <c r="N486" t="n">
        <v>2.305</v>
      </c>
      <c r="O486" t="n">
        <v>2.275</v>
      </c>
      <c r="P486" t="n">
        <v>2.325</v>
      </c>
      <c r="Q486" t="n">
        <v>2.435</v>
      </c>
      <c r="R486" t="n">
        <v>1.515</v>
      </c>
      <c r="S486" t="n">
        <v>1.555</v>
      </c>
      <c r="T486" t="n">
        <v>1.55</v>
      </c>
      <c r="U486" t="n">
        <v>0.00493</v>
      </c>
      <c r="V486" s="1455" t="n">
        <v>92.70232799999999</v>
      </c>
      <c r="W486" t="n">
        <v>153.75</v>
      </c>
      <c r="X486" t="n">
        <v>156.75</v>
      </c>
      <c r="Y486" t="n">
        <v>155.75</v>
      </c>
      <c r="Z486" t="n">
        <v>62</v>
      </c>
    </row>
    <row r="487">
      <c r="A487" s="1112" t="n">
        <v>44964</v>
      </c>
      <c r="B487" t="n">
        <v>218.8</v>
      </c>
      <c r="C487" t="n">
        <v>817</v>
      </c>
      <c r="D487" t="n">
        <v>2.27</v>
      </c>
      <c r="E487" t="n">
        <v>2930</v>
      </c>
      <c r="F487" t="n">
        <v>534</v>
      </c>
      <c r="G487" t="n">
        <v>2995</v>
      </c>
      <c r="H487" t="n">
        <v>598</v>
      </c>
      <c r="J487" t="n">
        <v>569</v>
      </c>
      <c r="K487" t="n">
        <v>15.28</v>
      </c>
      <c r="L487" t="n">
        <v>2.19</v>
      </c>
      <c r="M487" t="n">
        <v>2.145</v>
      </c>
      <c r="N487" t="n">
        <v>2.28</v>
      </c>
      <c r="O487" t="n">
        <v>2.2775</v>
      </c>
      <c r="P487" t="n">
        <v>2.325</v>
      </c>
      <c r="Q487" t="n">
        <v>2.435</v>
      </c>
      <c r="R487" t="n">
        <v>1.54</v>
      </c>
      <c r="S487" t="n">
        <v>1.585</v>
      </c>
      <c r="T487" t="n">
        <v>1.58</v>
      </c>
      <c r="U487" t="n">
        <v>0.00489</v>
      </c>
      <c r="V487" s="1455" t="n">
        <v>96.464139</v>
      </c>
      <c r="W487" t="n">
        <v>154.25</v>
      </c>
      <c r="X487" t="n">
        <v>157.75</v>
      </c>
      <c r="Y487" t="n">
        <v>156.75</v>
      </c>
      <c r="Z487" t="n">
        <v>62</v>
      </c>
    </row>
    <row r="488">
      <c r="A488" s="1112" t="n">
        <v>44965</v>
      </c>
      <c r="B488" t="n">
        <v>219.6</v>
      </c>
      <c r="C488" t="n">
        <v>825</v>
      </c>
      <c r="D488" t="n">
        <v>2.275</v>
      </c>
      <c r="E488" t="n">
        <v>2995</v>
      </c>
      <c r="F488" t="n">
        <v>546</v>
      </c>
      <c r="G488" t="n">
        <v>3060</v>
      </c>
      <c r="H488" t="n">
        <v>612</v>
      </c>
      <c r="J488" t="n">
        <v>581</v>
      </c>
      <c r="K488" t="n">
        <v>15.61</v>
      </c>
      <c r="L488" t="n">
        <v>2.1925</v>
      </c>
      <c r="M488" t="n">
        <v>2.14</v>
      </c>
      <c r="N488" t="n">
        <v>2.29</v>
      </c>
      <c r="O488" t="n">
        <v>2.2725</v>
      </c>
      <c r="P488" t="n">
        <v>2.335</v>
      </c>
      <c r="Q488" t="n">
        <v>2.44</v>
      </c>
      <c r="R488" t="n">
        <v>1.565</v>
      </c>
      <c r="S488" t="n">
        <v>1.61</v>
      </c>
      <c r="T488" t="n">
        <v>1.605</v>
      </c>
      <c r="U488" t="n">
        <v>0.00489</v>
      </c>
      <c r="V488" s="1455" t="n">
        <v>97.163702</v>
      </c>
      <c r="W488" t="n">
        <v>155.75</v>
      </c>
      <c r="X488" t="n">
        <v>159.5</v>
      </c>
      <c r="Y488" t="n">
        <v>158.5</v>
      </c>
      <c r="Z488" t="n">
        <v>62</v>
      </c>
    </row>
    <row r="489">
      <c r="A489" s="1112" t="n">
        <v>44966</v>
      </c>
      <c r="B489" t="n">
        <v>216.75</v>
      </c>
      <c r="C489" t="n">
        <v>849.75</v>
      </c>
      <c r="D489" t="n">
        <v>2.2425</v>
      </c>
      <c r="E489" t="n">
        <v>3030</v>
      </c>
      <c r="F489" t="n">
        <v>544</v>
      </c>
      <c r="G489" t="n">
        <v>3095</v>
      </c>
      <c r="H489" t="n">
        <v>609</v>
      </c>
      <c r="J489" t="n">
        <v>579</v>
      </c>
      <c r="K489" t="n">
        <v>15.55</v>
      </c>
      <c r="L489" t="n">
        <v>2.16625</v>
      </c>
      <c r="M489" t="n">
        <v>2.135</v>
      </c>
      <c r="N489" t="n">
        <v>2.245</v>
      </c>
      <c r="O489" t="n">
        <v>2.245</v>
      </c>
      <c r="P489" t="n">
        <v>2.32</v>
      </c>
      <c r="Q489" t="n">
        <v>2.42</v>
      </c>
      <c r="R489" t="n">
        <v>1.565</v>
      </c>
      <c r="S489" t="n">
        <v>1.605</v>
      </c>
      <c r="T489" t="n">
        <v>1.6</v>
      </c>
      <c r="U489" t="n">
        <v>0.005055</v>
      </c>
      <c r="V489" s="1455" t="n">
        <v>97.524798</v>
      </c>
      <c r="W489" t="n">
        <v>156.5</v>
      </c>
      <c r="X489" t="n">
        <v>160.75</v>
      </c>
      <c r="Y489" t="n">
        <v>159.75</v>
      </c>
      <c r="Z489" t="n">
        <v>62</v>
      </c>
    </row>
    <row r="490">
      <c r="A490" s="1112" t="n">
        <v>44967</v>
      </c>
      <c r="B490" t="n">
        <v>219</v>
      </c>
      <c r="C490" t="n">
        <v>856</v>
      </c>
      <c r="D490" t="n">
        <v>2.265</v>
      </c>
      <c r="E490" t="n">
        <v>3000</v>
      </c>
      <c r="F490" t="n">
        <v>543</v>
      </c>
      <c r="G490" t="n">
        <v>3065</v>
      </c>
      <c r="H490" t="n">
        <v>609</v>
      </c>
      <c r="I490" t="n">
        <v>3430</v>
      </c>
      <c r="J490" t="n">
        <v>578</v>
      </c>
      <c r="K490" t="n">
        <v>15.54</v>
      </c>
      <c r="L490" t="n">
        <v>2.18375</v>
      </c>
      <c r="M490" t="n">
        <v>2.145</v>
      </c>
      <c r="N490" t="n">
        <v>2.26375</v>
      </c>
      <c r="O490" t="n">
        <v>2.265</v>
      </c>
      <c r="P490" t="n">
        <v>2.32</v>
      </c>
      <c r="Q490" t="n">
        <v>2.43</v>
      </c>
      <c r="R490" t="n">
        <v>1.585</v>
      </c>
      <c r="S490" t="n">
        <v>1.615</v>
      </c>
      <c r="T490" t="n">
        <v>1.61</v>
      </c>
      <c r="U490" t="n">
        <v>0.005135</v>
      </c>
      <c r="V490" s="1455" t="n">
        <v>98.09693</v>
      </c>
      <c r="W490" t="n">
        <v>158.25</v>
      </c>
      <c r="X490" t="n">
        <v>161.75</v>
      </c>
      <c r="Y490" t="n">
        <v>160.75</v>
      </c>
      <c r="Z490" t="n">
        <v>63</v>
      </c>
    </row>
    <row r="491">
      <c r="A491" s="1112" t="n">
        <v>44970</v>
      </c>
      <c r="B491" t="n">
        <v>219.3</v>
      </c>
      <c r="C491" t="n">
        <v>841.75</v>
      </c>
      <c r="D491" t="n">
        <v>2.27</v>
      </c>
      <c r="E491" t="n">
        <v>3000</v>
      </c>
      <c r="F491" t="n">
        <v>548</v>
      </c>
      <c r="G491" t="n">
        <v>3010</v>
      </c>
      <c r="H491" t="n">
        <v>603</v>
      </c>
      <c r="J491" t="n">
        <v>583</v>
      </c>
      <c r="K491" t="n">
        <v>15.66</v>
      </c>
      <c r="L491" t="n">
        <v>2.195</v>
      </c>
      <c r="M491" t="n">
        <v>2.1525</v>
      </c>
      <c r="N491" t="n">
        <v>2.275</v>
      </c>
      <c r="O491" t="n">
        <v>2.27</v>
      </c>
      <c r="P491" t="n">
        <v>2.3225</v>
      </c>
      <c r="Q491" t="n">
        <v>2.43</v>
      </c>
      <c r="R491" t="n">
        <v>1.5875</v>
      </c>
      <c r="S491" t="n">
        <v>1.625</v>
      </c>
      <c r="T491" t="n">
        <v>1.62</v>
      </c>
      <c r="U491" t="n">
        <v>0.005135</v>
      </c>
      <c r="V491" s="1455" t="n">
        <v>99.546094</v>
      </c>
      <c r="W491" t="n">
        <v>159.25</v>
      </c>
      <c r="X491" t="n">
        <v>162.5</v>
      </c>
      <c r="Y491" t="n">
        <v>161.5</v>
      </c>
      <c r="Z491" t="n">
        <v>63</v>
      </c>
    </row>
    <row r="492">
      <c r="A492" s="1112" t="n">
        <v>44971</v>
      </c>
      <c r="B492" t="n">
        <v>216.1</v>
      </c>
      <c r="C492" t="n">
        <v>845.25</v>
      </c>
      <c r="D492" t="n">
        <v>2.23</v>
      </c>
      <c r="E492" t="n">
        <v>3040</v>
      </c>
      <c r="F492" t="n">
        <v>552</v>
      </c>
      <c r="G492" t="n">
        <v>3010</v>
      </c>
      <c r="H492" t="n">
        <v>601</v>
      </c>
      <c r="J492" t="n">
        <v>587</v>
      </c>
      <c r="K492" t="n">
        <v>15.78</v>
      </c>
      <c r="L492" t="n">
        <v>2.1735</v>
      </c>
      <c r="M492" t="n">
        <v>2.12</v>
      </c>
      <c r="N492" t="n">
        <v>2.24875</v>
      </c>
      <c r="O492" t="n">
        <v>2.2525</v>
      </c>
      <c r="P492" t="n">
        <v>2.3</v>
      </c>
      <c r="Q492" t="n">
        <v>2.395</v>
      </c>
      <c r="R492" t="n">
        <v>1.61</v>
      </c>
      <c r="S492" t="n">
        <v>1.65</v>
      </c>
      <c r="T492" t="n">
        <v>1.645</v>
      </c>
      <c r="U492" t="n">
        <v>0.005135</v>
      </c>
      <c r="V492" s="1455" t="n">
        <v>100.151228</v>
      </c>
      <c r="W492" t="n">
        <v>161</v>
      </c>
      <c r="X492" t="n">
        <v>164.5</v>
      </c>
      <c r="Y492" t="n">
        <v>163.5</v>
      </c>
      <c r="Z492" t="n">
        <v>63</v>
      </c>
    </row>
    <row r="493">
      <c r="A493" s="1112" t="n">
        <v>44972</v>
      </c>
      <c r="B493" t="n">
        <v>216.5</v>
      </c>
      <c r="C493" t="n">
        <v>853.75</v>
      </c>
      <c r="D493" t="n">
        <v>2.235</v>
      </c>
      <c r="E493" t="n">
        <v>3040</v>
      </c>
      <c r="F493" t="n">
        <v>551</v>
      </c>
      <c r="G493" t="n">
        <v>3160</v>
      </c>
      <c r="H493" t="n">
        <v>627</v>
      </c>
      <c r="J493" t="n">
        <v>586</v>
      </c>
      <c r="K493" t="n">
        <v>15.75</v>
      </c>
      <c r="L493" t="n">
        <v>2.1575</v>
      </c>
      <c r="M493" t="n">
        <v>2.095</v>
      </c>
      <c r="N493" t="n">
        <v>2.24</v>
      </c>
      <c r="O493" t="n">
        <v>2.2475</v>
      </c>
      <c r="P493" t="n">
        <v>2.29</v>
      </c>
      <c r="Q493" t="n">
        <v>2.375</v>
      </c>
      <c r="R493" t="n">
        <v>1.61</v>
      </c>
      <c r="S493" t="n">
        <v>1.645</v>
      </c>
      <c r="T493" t="n">
        <v>1.64</v>
      </c>
      <c r="U493" t="n">
        <v>0.00526</v>
      </c>
      <c r="V493" s="1455" t="n">
        <v>100.172352</v>
      </c>
      <c r="W493" t="n">
        <v>161.25</v>
      </c>
      <c r="X493" t="n">
        <v>164.5</v>
      </c>
      <c r="Y493" t="n">
        <v>163.5</v>
      </c>
      <c r="Z493" t="n">
        <v>65</v>
      </c>
    </row>
    <row r="494">
      <c r="A494" s="1112" t="n">
        <v>44973</v>
      </c>
      <c r="B494" t="n">
        <v>218</v>
      </c>
      <c r="C494" t="n">
        <v>849</v>
      </c>
      <c r="D494" t="n">
        <v>2.25</v>
      </c>
      <c r="E494" t="n">
        <v>2995</v>
      </c>
      <c r="F494" t="n">
        <v>542</v>
      </c>
      <c r="G494" t="n">
        <v>3115</v>
      </c>
      <c r="H494" t="n">
        <v>618</v>
      </c>
      <c r="J494" t="n">
        <v>577</v>
      </c>
      <c r="K494" t="n">
        <v>15.51</v>
      </c>
      <c r="L494" t="n">
        <v>2.18125</v>
      </c>
      <c r="M494" t="n">
        <v>2.135</v>
      </c>
      <c r="N494" t="n">
        <v>2.25375</v>
      </c>
      <c r="O494" t="n">
        <v>2.265</v>
      </c>
      <c r="P494" t="n">
        <v>2.33</v>
      </c>
      <c r="Q494" t="n">
        <v>2.42</v>
      </c>
      <c r="R494" t="n">
        <v>1.6125</v>
      </c>
      <c r="S494" t="n">
        <v>1.65</v>
      </c>
      <c r="T494" t="n">
        <v>1.645</v>
      </c>
      <c r="U494" t="n">
        <v>0.00526</v>
      </c>
      <c r="V494" s="1455" t="n">
        <v>100.590767</v>
      </c>
      <c r="W494" t="n">
        <v>161.25</v>
      </c>
      <c r="X494" t="n">
        <v>165</v>
      </c>
      <c r="Y494" t="n">
        <v>164</v>
      </c>
      <c r="Z494" t="n">
        <v>65</v>
      </c>
    </row>
    <row r="495">
      <c r="A495" s="1112" t="n">
        <v>44974</v>
      </c>
      <c r="B495" t="n">
        <v>220</v>
      </c>
      <c r="C495" t="n">
        <v>849</v>
      </c>
      <c r="D495" t="n">
        <v>2.27</v>
      </c>
      <c r="E495" t="n">
        <v>2995</v>
      </c>
      <c r="F495" t="n">
        <v>549</v>
      </c>
      <c r="G495" t="n">
        <v>3115</v>
      </c>
      <c r="H495" t="n">
        <v>625</v>
      </c>
      <c r="I495" t="n">
        <v>3450</v>
      </c>
      <c r="J495" t="n">
        <v>584</v>
      </c>
      <c r="K495" t="n">
        <v>15.7</v>
      </c>
      <c r="L495" t="n">
        <v>2.19625</v>
      </c>
      <c r="M495" t="n">
        <v>2.1425</v>
      </c>
      <c r="N495" t="n">
        <v>2.28</v>
      </c>
      <c r="O495" t="n">
        <v>2.28</v>
      </c>
      <c r="P495" t="n">
        <v>2.345</v>
      </c>
      <c r="Q495" t="n">
        <v>2.44</v>
      </c>
      <c r="R495" t="n">
        <v>1.6225</v>
      </c>
      <c r="S495" t="n">
        <v>1.66</v>
      </c>
      <c r="T495" t="n">
        <v>1.655</v>
      </c>
      <c r="U495" t="n">
        <v>0.00534</v>
      </c>
      <c r="V495" s="1456" t="n">
        <v>100.590767</v>
      </c>
      <c r="W495" t="n">
        <v>162</v>
      </c>
      <c r="X495" t="n">
        <v>166.25</v>
      </c>
      <c r="Y495" t="n">
        <v>165.25</v>
      </c>
      <c r="Z495" t="n">
        <v>65</v>
      </c>
    </row>
    <row r="496">
      <c r="A496" s="1112" t="n">
        <v>44977</v>
      </c>
      <c r="B496" s="192" t="n">
        <v>220</v>
      </c>
      <c r="C496" t="n">
        <v>836.75</v>
      </c>
      <c r="D496" s="192" t="n">
        <v>2.27</v>
      </c>
      <c r="E496" s="192" t="n">
        <v>2995</v>
      </c>
      <c r="F496" s="192" t="n">
        <v>549</v>
      </c>
      <c r="G496" s="192" t="n">
        <v>3115</v>
      </c>
      <c r="H496" s="192" t="n">
        <v>625</v>
      </c>
      <c r="I496" s="192" t="n"/>
      <c r="J496" s="192" t="n">
        <v>584</v>
      </c>
      <c r="K496" s="192" t="n">
        <v>15.7</v>
      </c>
      <c r="L496" s="192" t="n">
        <v>2.19625</v>
      </c>
      <c r="M496" s="192" t="n">
        <v>2.1425</v>
      </c>
      <c r="N496" s="192" t="n">
        <v>2.28</v>
      </c>
      <c r="O496" s="192" t="n">
        <v>2.28</v>
      </c>
      <c r="P496" s="192" t="n">
        <v>2.345</v>
      </c>
      <c r="Q496" s="192" t="n">
        <v>2.44</v>
      </c>
      <c r="R496" s="192" t="n">
        <v>1.6225</v>
      </c>
      <c r="S496" s="192" t="n">
        <v>1.66</v>
      </c>
      <c r="T496" s="192" t="n">
        <v>1.655</v>
      </c>
      <c r="U496" s="192" t="n">
        <v>0.00534</v>
      </c>
      <c r="V496" s="1456" t="n">
        <v>100.590767</v>
      </c>
      <c r="W496" s="192" t="n">
        <v>162</v>
      </c>
      <c r="X496" s="192" t="n">
        <v>166.25</v>
      </c>
      <c r="Y496" s="192" t="n">
        <v>165.25</v>
      </c>
      <c r="Z496" s="192" t="n">
        <v>65</v>
      </c>
    </row>
    <row r="497">
      <c r="A497" s="1112" t="n">
        <v>44978</v>
      </c>
      <c r="B497" t="n">
        <v>220.55</v>
      </c>
      <c r="C497" t="n">
        <v>831</v>
      </c>
      <c r="D497" t="n">
        <v>2.29</v>
      </c>
      <c r="E497" s="192" t="n">
        <v>2995</v>
      </c>
      <c r="F497" s="192" t="n">
        <v>549</v>
      </c>
      <c r="G497" s="192" t="n">
        <v>3115</v>
      </c>
      <c r="H497" s="192" t="n">
        <v>625</v>
      </c>
      <c r="I497" s="192" t="n"/>
      <c r="J497" s="192" t="n">
        <v>584</v>
      </c>
      <c r="K497" s="192" t="n">
        <v>15.7</v>
      </c>
      <c r="L497" t="n">
        <v>2.2</v>
      </c>
      <c r="M497" t="n">
        <v>2.15625</v>
      </c>
      <c r="N497" t="n">
        <v>2.29</v>
      </c>
      <c r="O497" t="n">
        <v>2.2875</v>
      </c>
      <c r="P497" t="n">
        <v>2.34</v>
      </c>
      <c r="Q497" t="n">
        <v>2.435</v>
      </c>
      <c r="R497" t="n">
        <v>1.625</v>
      </c>
      <c r="S497" t="n">
        <v>1.665</v>
      </c>
      <c r="T497" t="n">
        <v>1.66</v>
      </c>
      <c r="U497" t="n">
        <v>0.005585</v>
      </c>
      <c r="V497" s="1456" t="n">
        <v>100.590767</v>
      </c>
      <c r="W497" t="n">
        <v>162.5</v>
      </c>
      <c r="X497" t="n">
        <v>166.5</v>
      </c>
      <c r="Y497" t="n">
        <v>165.5</v>
      </c>
      <c r="Z497" t="n">
        <v>66.5</v>
      </c>
    </row>
    <row r="498">
      <c r="A498" s="1112" t="n">
        <v>44979</v>
      </c>
      <c r="B498" t="n">
        <v>219.25</v>
      </c>
      <c r="C498" t="n">
        <v>837.5</v>
      </c>
      <c r="D498" t="n">
        <v>2.28</v>
      </c>
      <c r="E498" s="192" t="n">
        <v>2995</v>
      </c>
      <c r="F498" s="192" t="n">
        <v>549</v>
      </c>
      <c r="G498" s="192" t="n">
        <v>3115</v>
      </c>
      <c r="H498" s="192" t="n">
        <v>625</v>
      </c>
      <c r="I498" s="192" t="n"/>
      <c r="J498" s="192" t="n">
        <v>584</v>
      </c>
      <c r="K498" s="192" t="n">
        <v>15.7</v>
      </c>
      <c r="L498" t="n">
        <v>2.195</v>
      </c>
      <c r="M498" t="n">
        <v>2.155</v>
      </c>
      <c r="N498" t="n">
        <v>2.29375</v>
      </c>
      <c r="O498" t="n">
        <v>2.2825</v>
      </c>
      <c r="P498" t="n">
        <v>2.335</v>
      </c>
      <c r="Q498" t="n">
        <v>2.43</v>
      </c>
      <c r="R498" t="n">
        <v>1.64</v>
      </c>
      <c r="S498" t="n">
        <v>1.675</v>
      </c>
      <c r="T498" t="n">
        <v>1.67</v>
      </c>
      <c r="U498" t="n">
        <v>0.0064</v>
      </c>
      <c r="V498" s="1455" t="n">
        <v>100.148506</v>
      </c>
      <c r="W498" t="n">
        <v>164</v>
      </c>
      <c r="X498" t="n">
        <v>167.25</v>
      </c>
      <c r="Y498" t="n">
        <v>166.25</v>
      </c>
      <c r="Z498" t="n">
        <v>75</v>
      </c>
    </row>
    <row r="499">
      <c r="A499" s="1112" t="n">
        <v>44980</v>
      </c>
      <c r="B499" t="n">
        <v>217</v>
      </c>
      <c r="C499" t="n">
        <v>841.75</v>
      </c>
      <c r="D499" t="n">
        <v>2.2625</v>
      </c>
      <c r="E499" t="n">
        <v>3020</v>
      </c>
      <c r="F499" t="n">
        <v>556</v>
      </c>
      <c r="G499" t="n">
        <v>3140</v>
      </c>
      <c r="H499" t="n">
        <v>633</v>
      </c>
      <c r="J499" t="n">
        <v>591</v>
      </c>
      <c r="K499" t="n">
        <v>15.9</v>
      </c>
      <c r="L499" t="n">
        <v>2.17</v>
      </c>
      <c r="M499" t="n">
        <v>2.1425</v>
      </c>
      <c r="N499" t="n">
        <v>2.27125</v>
      </c>
      <c r="O499" t="n">
        <v>2.26</v>
      </c>
      <c r="P499" t="n">
        <v>2.35</v>
      </c>
      <c r="Q499" t="n">
        <v>2.445</v>
      </c>
      <c r="R499" t="n">
        <v>1.6225</v>
      </c>
      <c r="S499" t="n">
        <v>1.66</v>
      </c>
      <c r="T499" t="n">
        <v>1.655</v>
      </c>
      <c r="U499" t="n">
        <v>0.00579</v>
      </c>
      <c r="V499" s="1455" t="n">
        <v>100.857742</v>
      </c>
      <c r="W499" t="n">
        <v>161.25</v>
      </c>
      <c r="X499" t="n">
        <v>165</v>
      </c>
      <c r="Y499" t="n">
        <v>165</v>
      </c>
      <c r="Z499" t="n">
        <v>71</v>
      </c>
    </row>
    <row r="500">
      <c r="A500" s="1112" t="n">
        <v>44981</v>
      </c>
      <c r="B500" t="n">
        <v>215.25</v>
      </c>
      <c r="C500" t="n">
        <v>839</v>
      </c>
      <c r="D500" t="n">
        <v>2.24</v>
      </c>
      <c r="E500" t="n">
        <v>3020</v>
      </c>
      <c r="F500" t="n">
        <v>548</v>
      </c>
      <c r="G500" t="n">
        <v>3150</v>
      </c>
      <c r="H500" t="n">
        <v>626</v>
      </c>
      <c r="I500" t="n">
        <v>3445</v>
      </c>
      <c r="J500" t="n">
        <v>583</v>
      </c>
      <c r="K500" t="n">
        <v>15.68</v>
      </c>
      <c r="L500" t="n">
        <v>2.1625</v>
      </c>
      <c r="M500" t="n">
        <v>2.115</v>
      </c>
      <c r="N500" t="n">
        <v>2.245</v>
      </c>
      <c r="O500" t="n">
        <v>2.255</v>
      </c>
      <c r="P500" t="n">
        <v>2.32</v>
      </c>
      <c r="Q500" t="n">
        <v>2.415</v>
      </c>
      <c r="R500" t="n">
        <v>1.605</v>
      </c>
      <c r="S500" t="n">
        <v>1.64</v>
      </c>
      <c r="T500" t="n">
        <v>1.635</v>
      </c>
      <c r="U500" t="n">
        <v>0.005625</v>
      </c>
      <c r="V500" s="1455" t="n">
        <v>100.07727</v>
      </c>
      <c r="W500" t="n">
        <v>160.25</v>
      </c>
      <c r="X500" t="n">
        <v>163.5</v>
      </c>
      <c r="Y500" t="n">
        <v>162.5</v>
      </c>
      <c r="Z500" t="n">
        <v>70</v>
      </c>
    </row>
    <row r="501">
      <c r="A501" s="1112" t="n">
        <v>44984</v>
      </c>
      <c r="B501" t="n">
        <v>213.5</v>
      </c>
      <c r="C501" t="n">
        <v>844.5</v>
      </c>
      <c r="D501" t="n">
        <v>2.225</v>
      </c>
      <c r="E501" t="n">
        <v>3000</v>
      </c>
      <c r="F501" t="n">
        <v>546</v>
      </c>
      <c r="G501" t="n">
        <v>3130</v>
      </c>
      <c r="H501" t="n">
        <v>624</v>
      </c>
      <c r="J501" t="n">
        <v>581</v>
      </c>
      <c r="K501" t="n">
        <v>15.62</v>
      </c>
      <c r="L501" t="n">
        <v>2.135</v>
      </c>
      <c r="M501" t="n">
        <v>2.1075</v>
      </c>
      <c r="N501" t="n">
        <v>2.235</v>
      </c>
      <c r="O501" t="n">
        <v>2.23</v>
      </c>
      <c r="P501" t="n">
        <v>2.31</v>
      </c>
      <c r="Q501" t="n">
        <v>2.4075</v>
      </c>
      <c r="R501" t="n">
        <v>1.5925</v>
      </c>
      <c r="S501" t="n">
        <v>1.6275</v>
      </c>
      <c r="T501" t="n">
        <v>1.6225</v>
      </c>
      <c r="U501" t="n">
        <v>0.00554</v>
      </c>
      <c r="V501" s="1455" t="n">
        <v>100.07727</v>
      </c>
      <c r="W501" t="n">
        <v>159</v>
      </c>
      <c r="X501" t="n">
        <v>162</v>
      </c>
      <c r="Y501" t="n">
        <v>161</v>
      </c>
      <c r="Z501" t="n">
        <v>70</v>
      </c>
    </row>
    <row r="502">
      <c r="A502" s="1112" t="n">
        <v>44985</v>
      </c>
      <c r="B502" t="n">
        <v>210.1</v>
      </c>
      <c r="C502" s="28" t="n">
        <v>863.25</v>
      </c>
      <c r="D502" t="n">
        <v>2.19</v>
      </c>
      <c r="E502" t="n">
        <v>3010</v>
      </c>
      <c r="F502" t="n">
        <v>545</v>
      </c>
      <c r="G502" t="n">
        <v>3140</v>
      </c>
      <c r="H502" t="n">
        <v>623</v>
      </c>
      <c r="J502" t="n">
        <v>580</v>
      </c>
      <c r="K502" t="n">
        <v>15.59</v>
      </c>
      <c r="L502" t="n">
        <v>2.1125</v>
      </c>
      <c r="M502" t="n">
        <v>2.085</v>
      </c>
      <c r="N502" t="n">
        <v>2.2025</v>
      </c>
      <c r="O502" t="n">
        <v>2.205</v>
      </c>
      <c r="P502" t="n">
        <v>2.2875</v>
      </c>
      <c r="Q502" t="n">
        <v>2.39</v>
      </c>
      <c r="R502" t="n">
        <v>1.585</v>
      </c>
      <c r="S502" t="n">
        <v>1.62</v>
      </c>
      <c r="T502" t="n">
        <v>1.615</v>
      </c>
      <c r="U502" t="n">
        <v>0.0054</v>
      </c>
      <c r="V502" s="1455" t="n">
        <v>99.791123</v>
      </c>
      <c r="W502" t="n">
        <v>158</v>
      </c>
      <c r="X502" t="n">
        <v>161.5</v>
      </c>
      <c r="Y502" t="n">
        <v>160.5</v>
      </c>
      <c r="Z502" t="n">
        <v>66.5</v>
      </c>
    </row>
    <row r="503">
      <c r="A503" s="1112" t="n">
        <v>44986</v>
      </c>
      <c r="B503" t="n">
        <v>212.5</v>
      </c>
      <c r="C503" t="n">
        <v>867.25</v>
      </c>
      <c r="D503" t="n">
        <v>2.205</v>
      </c>
      <c r="E503" t="n">
        <v>3100</v>
      </c>
      <c r="F503" t="n">
        <v>563</v>
      </c>
      <c r="G503" t="n">
        <v>3230</v>
      </c>
      <c r="H503" t="n">
        <v>643</v>
      </c>
      <c r="J503" t="n">
        <v>598</v>
      </c>
      <c r="K503" t="n">
        <v>16.09</v>
      </c>
      <c r="L503" t="n">
        <v>2.1225</v>
      </c>
      <c r="M503" t="n">
        <v>2.0825</v>
      </c>
      <c r="N503" t="n">
        <v>2.2025</v>
      </c>
      <c r="O503" t="n">
        <v>2.21</v>
      </c>
      <c r="P503" t="n">
        <v>2.3</v>
      </c>
      <c r="Q503" t="n">
        <v>2.39</v>
      </c>
      <c r="R503" t="n">
        <v>1.5625</v>
      </c>
      <c r="S503" t="n">
        <v>1.6025</v>
      </c>
      <c r="T503" t="n">
        <v>1.5975</v>
      </c>
      <c r="U503" t="n">
        <v>0.00532</v>
      </c>
      <c r="V503" s="1455" t="n">
        <v>99.62165299999999</v>
      </c>
      <c r="W503" t="n">
        <v>156.5</v>
      </c>
      <c r="X503" t="n">
        <v>160.5</v>
      </c>
      <c r="Y503" t="n">
        <v>159.5</v>
      </c>
      <c r="Z503" t="n">
        <v>66.5</v>
      </c>
    </row>
    <row r="504">
      <c r="A504" s="1112" t="n">
        <v>44987</v>
      </c>
      <c r="B504" t="n">
        <v>214</v>
      </c>
      <c r="C504" t="n">
        <v>891</v>
      </c>
      <c r="D504" t="n">
        <v>2.2225</v>
      </c>
      <c r="E504" t="n">
        <v>3150</v>
      </c>
      <c r="F504" t="n">
        <v>574</v>
      </c>
      <c r="G504" t="n">
        <v>3280</v>
      </c>
      <c r="H504" t="n">
        <v>655</v>
      </c>
      <c r="J504" t="n">
        <v>609</v>
      </c>
      <c r="K504" t="n">
        <v>16.41</v>
      </c>
      <c r="L504" t="n">
        <v>2.14</v>
      </c>
      <c r="M504" t="n">
        <v>2.11</v>
      </c>
      <c r="N504" t="n">
        <v>2.22</v>
      </c>
      <c r="O504" t="n">
        <v>2.225</v>
      </c>
      <c r="P504" t="n">
        <v>2.3</v>
      </c>
      <c r="Q504" t="n">
        <v>2.39</v>
      </c>
      <c r="R504" t="n">
        <v>1.5725</v>
      </c>
      <c r="S504" t="n">
        <v>1.6125</v>
      </c>
      <c r="T504" t="n">
        <v>1.6075</v>
      </c>
      <c r="U504" t="n">
        <v>0.00532</v>
      </c>
      <c r="V504" s="1455" t="n">
        <v>99.257451</v>
      </c>
      <c r="W504" t="n">
        <v>158.25</v>
      </c>
      <c r="X504" t="n">
        <v>162</v>
      </c>
      <c r="Y504" t="n">
        <v>161</v>
      </c>
      <c r="Z504" t="n">
        <v>64.5</v>
      </c>
    </row>
    <row r="505">
      <c r="A505" s="1112" t="n">
        <v>44988</v>
      </c>
      <c r="B505" t="n">
        <v>220.6</v>
      </c>
      <c r="C505" t="n">
        <v>879.25</v>
      </c>
      <c r="D505" t="n">
        <v>2.28</v>
      </c>
      <c r="E505" t="n">
        <v>3120</v>
      </c>
      <c r="F505" t="n">
        <v>570</v>
      </c>
      <c r="G505" t="n">
        <v>3250</v>
      </c>
      <c r="H505" t="n">
        <v>642</v>
      </c>
      <c r="I505" t="n">
        <v>3580</v>
      </c>
      <c r="J505" t="n">
        <v>605</v>
      </c>
      <c r="K505" t="n">
        <v>16.28</v>
      </c>
      <c r="L505" t="n">
        <v>2.1775</v>
      </c>
      <c r="M505" t="n">
        <v>2.1575</v>
      </c>
      <c r="N505" t="n">
        <v>2.275</v>
      </c>
      <c r="O505" t="n">
        <v>2.26</v>
      </c>
      <c r="P505" t="n">
        <v>2.34</v>
      </c>
      <c r="Q505" t="n">
        <v>2.43</v>
      </c>
      <c r="R505" t="n">
        <v>1.57</v>
      </c>
      <c r="S505" t="n">
        <v>1.6125</v>
      </c>
      <c r="T505" t="n">
        <v>1.6075</v>
      </c>
      <c r="U505" t="n">
        <v>0.00534</v>
      </c>
      <c r="V505" s="1455" t="n">
        <v>98.673632</v>
      </c>
      <c r="W505" t="n">
        <v>156</v>
      </c>
      <c r="X505" t="n">
        <v>160.5</v>
      </c>
      <c r="Y505" t="n">
        <v>159.5</v>
      </c>
      <c r="Z505" t="n">
        <v>66</v>
      </c>
    </row>
    <row r="506">
      <c r="A506" s="1112" t="n">
        <v>44991</v>
      </c>
      <c r="B506" t="n">
        <v>219.75</v>
      </c>
      <c r="C506" t="n">
        <v>877.25</v>
      </c>
      <c r="D506" t="n">
        <v>2.2775</v>
      </c>
      <c r="E506" t="n">
        <v>3100</v>
      </c>
      <c r="F506" t="n">
        <v>570</v>
      </c>
      <c r="G506" t="n">
        <v>3230</v>
      </c>
      <c r="H506" t="n">
        <v>642</v>
      </c>
      <c r="J506" t="n">
        <v>605</v>
      </c>
      <c r="K506" t="n">
        <v>16.29</v>
      </c>
      <c r="L506" t="n">
        <v>2.19875</v>
      </c>
      <c r="M506" t="n">
        <v>2.165</v>
      </c>
      <c r="N506" t="n">
        <v>2.275</v>
      </c>
      <c r="O506" t="n">
        <v>2.28</v>
      </c>
      <c r="P506" t="n">
        <v>2.365</v>
      </c>
      <c r="Q506" t="n">
        <v>2.445</v>
      </c>
      <c r="R506" t="n">
        <v>1.5675</v>
      </c>
      <c r="S506" t="n">
        <v>1.6075</v>
      </c>
      <c r="T506" t="n">
        <v>1.6025</v>
      </c>
      <c r="U506" t="n">
        <v>0.0053</v>
      </c>
      <c r="V506" s="1455" t="n">
        <v>98.481712</v>
      </c>
      <c r="W506" t="n">
        <v>157.25</v>
      </c>
      <c r="X506" t="n">
        <v>160.5</v>
      </c>
      <c r="Y506" t="n">
        <v>159.5</v>
      </c>
      <c r="Z506" t="n">
        <v>66</v>
      </c>
    </row>
    <row r="507">
      <c r="A507" s="1112" t="n">
        <v>44992</v>
      </c>
      <c r="B507" t="n">
        <v>218</v>
      </c>
      <c r="C507" t="n">
        <v>871</v>
      </c>
      <c r="D507" t="n">
        <v>2.2625</v>
      </c>
      <c r="E507" t="n">
        <v>3050</v>
      </c>
      <c r="F507" t="n">
        <v>551</v>
      </c>
      <c r="G507" t="n">
        <v>3180</v>
      </c>
      <c r="H507" t="n">
        <v>630</v>
      </c>
      <c r="J507" t="n">
        <v>586</v>
      </c>
      <c r="K507" t="n">
        <v>15.76</v>
      </c>
      <c r="L507" t="n">
        <v>2.18875</v>
      </c>
      <c r="M507" t="n">
        <v>2.16625</v>
      </c>
      <c r="N507" t="n">
        <v>2.265</v>
      </c>
      <c r="O507" t="n">
        <v>2.2725</v>
      </c>
      <c r="P507" t="n">
        <v>2.36</v>
      </c>
      <c r="Q507" t="n">
        <v>2.44</v>
      </c>
      <c r="R507" t="n">
        <v>1.57</v>
      </c>
      <c r="S507" t="n">
        <v>1.61</v>
      </c>
      <c r="T507" t="n">
        <v>1.605</v>
      </c>
      <c r="U507" t="n">
        <v>0.00546</v>
      </c>
      <c r="V507" s="1455" t="n">
        <v>98.400361</v>
      </c>
      <c r="W507" t="n">
        <v>156.75</v>
      </c>
      <c r="X507" t="n">
        <v>160.5</v>
      </c>
      <c r="Y507" t="n">
        <v>159.5</v>
      </c>
      <c r="Z507" t="n">
        <v>66</v>
      </c>
    </row>
    <row r="508">
      <c r="A508" s="1112" t="n">
        <v>44993</v>
      </c>
      <c r="B508" t="n">
        <v>217.6</v>
      </c>
      <c r="C508" t="n">
        <v>882</v>
      </c>
      <c r="D508" t="n">
        <v>2.26</v>
      </c>
      <c r="E508" t="n">
        <v>2995</v>
      </c>
      <c r="F508" t="n">
        <v>547</v>
      </c>
      <c r="G508" t="n">
        <v>3125</v>
      </c>
      <c r="H508" t="n">
        <v>626</v>
      </c>
      <c r="J508" t="n">
        <v>582</v>
      </c>
      <c r="K508" t="n">
        <v>15.65</v>
      </c>
      <c r="L508" t="n">
        <v>2.1825</v>
      </c>
      <c r="M508" t="n">
        <v>2.155</v>
      </c>
      <c r="N508" t="n">
        <v>2.26</v>
      </c>
      <c r="O508" t="n">
        <v>2.2625</v>
      </c>
      <c r="P508" t="n">
        <v>2.3625</v>
      </c>
      <c r="Q508" t="n">
        <v>2.425</v>
      </c>
      <c r="R508" t="n">
        <v>1.5775</v>
      </c>
      <c r="S508" t="n">
        <v>1.6175</v>
      </c>
      <c r="T508" t="n">
        <v>1.6125</v>
      </c>
      <c r="U508" t="n">
        <v>0.0055</v>
      </c>
      <c r="V508" s="1455" t="n">
        <v>98.53766400000001</v>
      </c>
      <c r="W508" t="n">
        <v>157.5</v>
      </c>
      <c r="X508" t="n">
        <v>161.75</v>
      </c>
      <c r="Y508" t="n">
        <v>160.75</v>
      </c>
      <c r="Z508" t="n">
        <v>68</v>
      </c>
    </row>
    <row r="509">
      <c r="A509" s="1112" t="n">
        <v>44994</v>
      </c>
      <c r="B509" t="n">
        <v>217</v>
      </c>
      <c r="C509" t="n">
        <v>877</v>
      </c>
      <c r="D509" t="n">
        <v>2.2375</v>
      </c>
      <c r="E509" t="n">
        <v>2995</v>
      </c>
      <c r="F509" t="n">
        <v>548</v>
      </c>
      <c r="G509" t="n">
        <v>3125</v>
      </c>
      <c r="H509" t="n">
        <v>627</v>
      </c>
      <c r="J509" t="n">
        <v>583</v>
      </c>
      <c r="K509" t="n">
        <v>15.68</v>
      </c>
      <c r="L509" t="n">
        <v>2.1695</v>
      </c>
      <c r="M509" t="n">
        <v>2.1625</v>
      </c>
      <c r="N509" t="n">
        <v>2.2375</v>
      </c>
      <c r="O509" t="n">
        <v>2.25</v>
      </c>
      <c r="P509" t="n">
        <v>2.375</v>
      </c>
      <c r="Q509" t="n">
        <v>2.435</v>
      </c>
      <c r="R509" t="n">
        <v>1.575</v>
      </c>
      <c r="S509" t="n">
        <v>1.61</v>
      </c>
      <c r="T509" t="n">
        <v>1.605</v>
      </c>
      <c r="U509" t="n">
        <v>0.0055</v>
      </c>
      <c r="V509" s="1455" t="n">
        <v>98.299239</v>
      </c>
      <c r="W509" t="n">
        <v>156.75</v>
      </c>
      <c r="X509" t="n">
        <v>161.5</v>
      </c>
      <c r="Y509" t="n">
        <v>160.5</v>
      </c>
      <c r="Z509" t="n">
        <v>67</v>
      </c>
    </row>
    <row r="510">
      <c r="A510" s="1112" t="n">
        <v>44995</v>
      </c>
      <c r="B510" t="n">
        <v>218.7</v>
      </c>
      <c r="C510" t="n">
        <v>877.25</v>
      </c>
      <c r="D510" t="n">
        <v>2.2625</v>
      </c>
      <c r="E510" t="n">
        <v>2965</v>
      </c>
      <c r="F510" t="n">
        <v>534</v>
      </c>
      <c r="G510" t="n">
        <v>3095</v>
      </c>
      <c r="H510" t="n">
        <v>611</v>
      </c>
      <c r="I510" t="n">
        <v>3630</v>
      </c>
      <c r="J510" t="n">
        <v>569</v>
      </c>
      <c r="K510" t="n">
        <v>15.29</v>
      </c>
      <c r="L510" t="n">
        <v>2.18</v>
      </c>
      <c r="M510" t="n">
        <v>2.1575</v>
      </c>
      <c r="N510" t="n">
        <v>2.2575</v>
      </c>
      <c r="O510" t="n">
        <v>2.375</v>
      </c>
      <c r="P510" t="n">
        <v>2.375</v>
      </c>
      <c r="Q510" t="n">
        <v>2.435</v>
      </c>
      <c r="R510" t="n">
        <v>1.555</v>
      </c>
      <c r="S510" t="n">
        <v>1.595</v>
      </c>
      <c r="T510" t="n">
        <v>1.59</v>
      </c>
      <c r="U510" t="n">
        <v>0.005665</v>
      </c>
      <c r="V510" s="1455" t="n">
        <v>98.211361</v>
      </c>
      <c r="W510" t="n">
        <v>155.25</v>
      </c>
      <c r="X510" t="n">
        <v>158.75</v>
      </c>
      <c r="Y510" t="n">
        <v>157.75</v>
      </c>
      <c r="Z510" t="n">
        <v>67</v>
      </c>
    </row>
    <row r="511">
      <c r="A511" s="1112" t="n">
        <v>44998</v>
      </c>
      <c r="B511" t="n">
        <v>217.75</v>
      </c>
      <c r="C511" t="n">
        <v>870.25</v>
      </c>
      <c r="D511" t="n">
        <v>2.255</v>
      </c>
      <c r="E511" t="n">
        <v>2945</v>
      </c>
      <c r="F511" t="n">
        <v>526</v>
      </c>
      <c r="G511" t="n">
        <v>3075</v>
      </c>
      <c r="H511" t="n">
        <v>602</v>
      </c>
      <c r="J511" t="n">
        <v>561</v>
      </c>
      <c r="K511" t="n">
        <v>15.05</v>
      </c>
      <c r="L511" t="n">
        <v>2.18075</v>
      </c>
      <c r="M511" t="n">
        <v>2.175</v>
      </c>
      <c r="N511" t="n">
        <v>2.2575</v>
      </c>
      <c r="O511" t="n">
        <v>2.265</v>
      </c>
      <c r="P511" t="n">
        <v>2.395</v>
      </c>
      <c r="Q511" t="n">
        <v>2.45</v>
      </c>
      <c r="R511" t="n">
        <v>1.53</v>
      </c>
      <c r="S511" t="n">
        <v>1.57</v>
      </c>
      <c r="T511" t="n">
        <v>1.565</v>
      </c>
      <c r="U511" t="n">
        <v>0.00575</v>
      </c>
      <c r="V511" s="1456" t="n">
        <v>98.211361</v>
      </c>
      <c r="W511" t="n">
        <v>152.25</v>
      </c>
      <c r="X511" t="n">
        <v>155.75</v>
      </c>
      <c r="Y511" t="n">
        <v>154.75</v>
      </c>
      <c r="Z511" t="n">
        <v>69</v>
      </c>
    </row>
    <row r="512">
      <c r="A512" s="1112" t="n">
        <v>44999</v>
      </c>
      <c r="B512" t="n">
        <v>218.75</v>
      </c>
      <c r="C512" t="n">
        <v>864</v>
      </c>
      <c r="D512" t="n">
        <v>2.265</v>
      </c>
      <c r="E512" t="n">
        <v>2995</v>
      </c>
      <c r="F512" t="n">
        <v>535</v>
      </c>
      <c r="G512" t="n">
        <v>3125</v>
      </c>
      <c r="H512" t="n">
        <v>612</v>
      </c>
      <c r="J512" t="n">
        <v>570</v>
      </c>
      <c r="K512" t="n">
        <v>15.31</v>
      </c>
      <c r="L512" t="n">
        <v>2.19</v>
      </c>
      <c r="M512" t="n">
        <v>2.18</v>
      </c>
      <c r="N512" t="n">
        <v>2.2625</v>
      </c>
      <c r="O512" t="n">
        <v>2.275</v>
      </c>
      <c r="P512" t="n">
        <v>2.365</v>
      </c>
      <c r="Q512" t="n">
        <v>2.4625</v>
      </c>
      <c r="R512" t="n">
        <v>1.52</v>
      </c>
      <c r="S512" t="n">
        <v>1.56</v>
      </c>
      <c r="T512" t="n">
        <v>1.555</v>
      </c>
      <c r="U512" t="n">
        <v>0.00583</v>
      </c>
      <c r="V512" s="1455" t="n">
        <v>98.20401</v>
      </c>
      <c r="W512" t="n">
        <v>153.25</v>
      </c>
      <c r="X512" t="n">
        <v>156.75</v>
      </c>
      <c r="Y512" t="n">
        <v>155.75</v>
      </c>
      <c r="Z512" t="n">
        <v>70</v>
      </c>
    </row>
    <row r="513">
      <c r="A513" s="1112" t="n">
        <v>45000</v>
      </c>
      <c r="B513" t="n">
        <v>218.5</v>
      </c>
      <c r="C513" t="n">
        <v>877.75</v>
      </c>
      <c r="D513" t="n">
        <v>2.2525</v>
      </c>
      <c r="E513" t="n">
        <v>2995</v>
      </c>
      <c r="F513" t="n">
        <v>531</v>
      </c>
      <c r="G513" t="n">
        <v>3195</v>
      </c>
      <c r="H513" t="n">
        <v>621</v>
      </c>
      <c r="J513" t="n">
        <v>566</v>
      </c>
      <c r="K513" t="n">
        <v>15.21</v>
      </c>
      <c r="L513" t="n">
        <v>2.185</v>
      </c>
      <c r="M513" t="n">
        <v>2.18</v>
      </c>
      <c r="N513" t="n">
        <v>2.2575</v>
      </c>
      <c r="O513" t="n">
        <v>2.2675</v>
      </c>
      <c r="P513" t="n">
        <v>2.355</v>
      </c>
      <c r="Q513" t="n">
        <v>2.46</v>
      </c>
      <c r="R513" t="n">
        <v>1.51</v>
      </c>
      <c r="S513" t="n">
        <v>1.55</v>
      </c>
      <c r="T513" t="n">
        <v>1.545</v>
      </c>
      <c r="U513" t="n">
        <v>0.00575</v>
      </c>
      <c r="V513" s="1455" t="n">
        <v>98.75</v>
      </c>
      <c r="W513" t="n">
        <v>150.75</v>
      </c>
      <c r="X513" t="n">
        <v>154.25</v>
      </c>
      <c r="Y513" t="n">
        <v>153.25</v>
      </c>
      <c r="Z513" t="n">
        <v>70</v>
      </c>
    </row>
    <row r="514">
      <c r="A514" s="1112" t="n">
        <v>45001</v>
      </c>
      <c r="B514" t="n">
        <v>221.8</v>
      </c>
      <c r="C514" t="n">
        <v>877</v>
      </c>
      <c r="D514" t="n">
        <v>2.28</v>
      </c>
      <c r="E514" t="n">
        <v>2995</v>
      </c>
      <c r="F514" t="n">
        <v>537</v>
      </c>
      <c r="G514" t="n">
        <v>3195</v>
      </c>
      <c r="H514" t="n">
        <v>627</v>
      </c>
      <c r="J514" t="n">
        <v>572</v>
      </c>
      <c r="K514" t="n">
        <v>1.5475</v>
      </c>
      <c r="L514" t="n">
        <v>2.2125</v>
      </c>
      <c r="M514" t="n">
        <v>2.21</v>
      </c>
      <c r="N514" t="n">
        <v>2.28</v>
      </c>
      <c r="O514" t="n">
        <v>2.295</v>
      </c>
      <c r="P514" t="n">
        <v>2.365</v>
      </c>
      <c r="Q514" t="n">
        <v>2.47</v>
      </c>
      <c r="R514" t="n">
        <v>1.5275</v>
      </c>
      <c r="S514" t="n">
        <v>1.5675</v>
      </c>
      <c r="T514" t="n">
        <v>1.5625</v>
      </c>
      <c r="U514" t="n">
        <v>0.00583</v>
      </c>
      <c r="V514" s="1455" t="n">
        <v>98.201424</v>
      </c>
      <c r="W514" t="n">
        <v>152.75</v>
      </c>
      <c r="X514" t="n">
        <v>156.75</v>
      </c>
      <c r="Y514" t="n">
        <v>155.75</v>
      </c>
      <c r="Z514" t="n">
        <v>70</v>
      </c>
    </row>
    <row r="515">
      <c r="A515" s="1112" t="n">
        <v>45002</v>
      </c>
      <c r="B515" t="n">
        <v>224</v>
      </c>
      <c r="C515" t="n">
        <v>876.75</v>
      </c>
      <c r="D515" t="n">
        <v>2.3125</v>
      </c>
      <c r="E515" t="n">
        <v>2995</v>
      </c>
      <c r="F515" t="n">
        <v>533</v>
      </c>
      <c r="G515" t="n">
        <v>3195</v>
      </c>
      <c r="H515" t="n">
        <v>623</v>
      </c>
      <c r="I515" t="n">
        <v>3550</v>
      </c>
      <c r="J515" t="n">
        <v>568</v>
      </c>
      <c r="K515" t="n">
        <v>15.27</v>
      </c>
      <c r="L515" t="n">
        <v>2.23</v>
      </c>
      <c r="M515" t="n">
        <v>2.225</v>
      </c>
      <c r="N515" t="n">
        <v>2.3025</v>
      </c>
      <c r="O515" t="n">
        <v>2.32</v>
      </c>
      <c r="P515" t="n">
        <v>2.385</v>
      </c>
      <c r="Q515" t="n">
        <v>2.49</v>
      </c>
      <c r="R515" t="n">
        <v>1.535</v>
      </c>
      <c r="S515" t="n">
        <v>1.575</v>
      </c>
      <c r="T515" t="n">
        <v>1.57</v>
      </c>
      <c r="U515" t="n">
        <v>0.00583</v>
      </c>
      <c r="V515" s="1455" t="n">
        <v>98.075514</v>
      </c>
      <c r="W515" t="n">
        <v>153.75</v>
      </c>
      <c r="X515" t="n">
        <v>157.75</v>
      </c>
      <c r="Y515" t="n">
        <v>156.75</v>
      </c>
      <c r="Z515" t="n">
        <v>70</v>
      </c>
    </row>
    <row r="516">
      <c r="A516" s="1112" t="n">
        <v>45005</v>
      </c>
      <c r="B516" t="n">
        <v>223.5</v>
      </c>
      <c r="C516" t="n">
        <v>873.5</v>
      </c>
      <c r="D516" t="n">
        <v>2.3025</v>
      </c>
      <c r="E516" t="n">
        <v>3020</v>
      </c>
      <c r="F516" t="n">
        <v>541</v>
      </c>
      <c r="G516" t="n">
        <v>3165</v>
      </c>
      <c r="H516" t="n">
        <v>621</v>
      </c>
      <c r="J516" t="n">
        <v>576</v>
      </c>
      <c r="K516" t="n">
        <v>15.47</v>
      </c>
      <c r="L516" t="n">
        <v>2.245</v>
      </c>
      <c r="M516" t="n">
        <v>2.2375</v>
      </c>
      <c r="N516" t="n">
        <v>2.3</v>
      </c>
      <c r="O516" t="n">
        <v>2.345</v>
      </c>
      <c r="P516" t="n">
        <v>2.41</v>
      </c>
      <c r="Q516" t="n">
        <v>2.505</v>
      </c>
      <c r="R516" t="n">
        <v>1.5125</v>
      </c>
      <c r="S516" t="n">
        <v>1.5525</v>
      </c>
      <c r="T516" t="n">
        <v>1.5475</v>
      </c>
      <c r="U516" t="n">
        <v>0.00583</v>
      </c>
      <c r="V516" s="1455" t="n">
        <v>98.03568199999999</v>
      </c>
      <c r="W516" t="n">
        <v>152</v>
      </c>
      <c r="X516" t="n">
        <v>155.5</v>
      </c>
      <c r="Y516" t="n">
        <v>154.5</v>
      </c>
      <c r="Z516" t="n">
        <v>70</v>
      </c>
    </row>
    <row r="517">
      <c r="A517" s="1112" t="n">
        <v>45006</v>
      </c>
      <c r="B517" t="n">
        <v>225.5</v>
      </c>
      <c r="C517" t="n">
        <v>884.25</v>
      </c>
      <c r="D517" t="n">
        <v>2.335</v>
      </c>
      <c r="E517" t="n">
        <v>3020</v>
      </c>
      <c r="F517" t="n">
        <v>541</v>
      </c>
      <c r="G517" t="n">
        <v>3165</v>
      </c>
      <c r="H517" t="n">
        <v>621</v>
      </c>
      <c r="J517" t="n">
        <v>576</v>
      </c>
      <c r="K517" t="n">
        <v>15.47</v>
      </c>
      <c r="L517" t="n">
        <v>2.2475</v>
      </c>
      <c r="M517" t="n">
        <v>2.24</v>
      </c>
      <c r="N517" t="n">
        <v>2.315</v>
      </c>
      <c r="O517" t="n">
        <v>2.345</v>
      </c>
      <c r="P517" t="n">
        <v>2.41</v>
      </c>
      <c r="Q517" t="n">
        <v>2.505</v>
      </c>
      <c r="R517" t="n">
        <v>1.525</v>
      </c>
      <c r="S517" t="n">
        <v>1.565</v>
      </c>
      <c r="T517" t="n">
        <v>1.56</v>
      </c>
      <c r="U517" t="n">
        <v>0.005665</v>
      </c>
      <c r="V517" s="1455" t="n">
        <v>97.824297</v>
      </c>
      <c r="W517" t="n">
        <v>152.25</v>
      </c>
      <c r="X517" t="n">
        <v>156.25</v>
      </c>
      <c r="Y517" t="n">
        <v>155.25</v>
      </c>
      <c r="Z517" t="n">
        <v>70</v>
      </c>
    </row>
    <row r="518">
      <c r="A518" s="1112" t="n">
        <v>45007</v>
      </c>
      <c r="B518" t="n">
        <v>230.1</v>
      </c>
      <c r="C518" t="n">
        <v>897</v>
      </c>
      <c r="D518" t="n">
        <v>2.375</v>
      </c>
      <c r="E518" t="n">
        <v>3020</v>
      </c>
      <c r="F518" t="n">
        <v>543</v>
      </c>
      <c r="G518" t="n">
        <v>3165</v>
      </c>
      <c r="H518" t="n">
        <v>624</v>
      </c>
      <c r="J518" t="n">
        <v>578</v>
      </c>
      <c r="K518" t="n">
        <v>15.54</v>
      </c>
      <c r="L518" t="n">
        <v>2.2875</v>
      </c>
      <c r="M518" t="n">
        <v>2.29</v>
      </c>
      <c r="N518" t="n">
        <v>2.3575</v>
      </c>
      <c r="O518" t="n">
        <v>2.39</v>
      </c>
      <c r="P518" t="n">
        <v>2.445</v>
      </c>
      <c r="Q518" t="n">
        <v>2.555</v>
      </c>
      <c r="R518" t="n">
        <v>1.5125</v>
      </c>
      <c r="S518" t="n">
        <v>1.5525</v>
      </c>
      <c r="T518" t="n">
        <v>1.5475</v>
      </c>
      <c r="U518" t="n">
        <v>0.00558</v>
      </c>
      <c r="V518" s="1455" t="n">
        <v>97.4932</v>
      </c>
      <c r="W518" t="n">
        <v>151.75</v>
      </c>
      <c r="X518" t="n">
        <v>154.75</v>
      </c>
      <c r="Y518" t="n">
        <v>153.75</v>
      </c>
      <c r="Z518" t="n">
        <v>70</v>
      </c>
    </row>
    <row r="519">
      <c r="A519" s="1112" t="n">
        <v>45008</v>
      </c>
      <c r="B519" t="n">
        <v>228.5</v>
      </c>
      <c r="C519" t="n">
        <v>921.5</v>
      </c>
      <c r="D519" t="n">
        <v>2.3575</v>
      </c>
      <c r="E519" t="n">
        <v>2970</v>
      </c>
      <c r="F519" t="n">
        <v>528</v>
      </c>
      <c r="G519" t="n">
        <v>3115</v>
      </c>
      <c r="H519" t="n">
        <v>607</v>
      </c>
      <c r="J519" t="n">
        <v>563</v>
      </c>
      <c r="K519" t="n">
        <v>15.11</v>
      </c>
      <c r="L519" t="n">
        <v>2.2875</v>
      </c>
      <c r="M519" t="n">
        <v>2.325</v>
      </c>
      <c r="N519" t="n">
        <v>2.385</v>
      </c>
      <c r="O519" t="n">
        <v>2.39</v>
      </c>
      <c r="P519" t="n">
        <v>2.51</v>
      </c>
      <c r="Q519" t="n">
        <v>2.605</v>
      </c>
      <c r="R519" t="n">
        <v>1.495</v>
      </c>
      <c r="S519" t="n">
        <v>1.535</v>
      </c>
      <c r="T519" t="n">
        <v>1.53</v>
      </c>
      <c r="U519" t="n">
        <v>0.00558</v>
      </c>
      <c r="V519" s="1455" t="n">
        <v>97.072818</v>
      </c>
      <c r="W519" t="n">
        <v>149</v>
      </c>
      <c r="X519" t="n">
        <v>153.75</v>
      </c>
      <c r="Y519" t="n">
        <v>152.75</v>
      </c>
      <c r="Z519" t="n">
        <v>70</v>
      </c>
    </row>
    <row r="520">
      <c r="A520" s="1112" t="n">
        <v>45009</v>
      </c>
      <c r="B520" t="n">
        <v>231.6</v>
      </c>
      <c r="C520" t="n">
        <v>930.75</v>
      </c>
      <c r="D520" t="n">
        <v>2.385</v>
      </c>
      <c r="E520" t="n">
        <v>2970</v>
      </c>
      <c r="F520" t="n">
        <v>532</v>
      </c>
      <c r="G520" t="n">
        <v>3115</v>
      </c>
      <c r="H520" t="n">
        <v>611</v>
      </c>
      <c r="I520" t="n">
        <v>3575</v>
      </c>
      <c r="J520" t="n">
        <v>567</v>
      </c>
      <c r="K520" t="n">
        <v>15.22</v>
      </c>
      <c r="L520" t="n">
        <v>2.31375</v>
      </c>
      <c r="M520" t="n">
        <v>2.3275</v>
      </c>
      <c r="N520" t="n">
        <v>2.3875</v>
      </c>
      <c r="O520" t="n">
        <v>2.415</v>
      </c>
      <c r="P520" t="n">
        <v>2.47</v>
      </c>
      <c r="Q520" t="n">
        <v>2.625</v>
      </c>
      <c r="R520" t="n">
        <v>1.5125</v>
      </c>
      <c r="S520" t="n">
        <v>1.5525</v>
      </c>
      <c r="T520" t="n">
        <v>1.5475</v>
      </c>
      <c r="U520" t="n">
        <v>0.005665</v>
      </c>
      <c r="V520" s="1455" t="n">
        <v>95.821112</v>
      </c>
      <c r="W520" t="n">
        <v>152.25</v>
      </c>
      <c r="X520" t="n">
        <v>157</v>
      </c>
      <c r="Y520" t="n">
        <v>156</v>
      </c>
      <c r="Z520" t="n">
        <v>69.5</v>
      </c>
    </row>
    <row r="521">
      <c r="A521" s="1112" t="n">
        <v>45012</v>
      </c>
      <c r="B521" t="n">
        <v>235.5</v>
      </c>
      <c r="C521" t="n">
        <v>935</v>
      </c>
      <c r="D521" s="28" t="n">
        <v>2.4425</v>
      </c>
      <c r="E521" t="n">
        <v>2970</v>
      </c>
      <c r="F521" t="n">
        <v>535</v>
      </c>
      <c r="G521" t="n">
        <v>3115</v>
      </c>
      <c r="H521" t="n">
        <v>615</v>
      </c>
      <c r="J521" t="n">
        <v>570</v>
      </c>
      <c r="K521" t="n">
        <v>15.32</v>
      </c>
      <c r="L521" t="n">
        <v>2.3425</v>
      </c>
      <c r="M521" t="n">
        <v>2.3575</v>
      </c>
      <c r="N521" t="n">
        <v>2.44</v>
      </c>
      <c r="O521" t="n">
        <v>2.4275</v>
      </c>
      <c r="P521" t="n">
        <v>2.48</v>
      </c>
      <c r="Q521" t="n">
        <v>2.655</v>
      </c>
      <c r="R521" t="n">
        <v>1.53</v>
      </c>
      <c r="S521" t="n">
        <v>1.5675</v>
      </c>
      <c r="T521" t="n">
        <v>1.5625</v>
      </c>
      <c r="U521" t="n">
        <v>0.005705</v>
      </c>
      <c r="V521" s="1455" t="n">
        <v>95.378604</v>
      </c>
      <c r="W521" t="n">
        <v>153.25</v>
      </c>
      <c r="X521" t="n">
        <v>157</v>
      </c>
      <c r="Y521" t="n">
        <v>156</v>
      </c>
      <c r="Z521" t="n">
        <v>70</v>
      </c>
    </row>
    <row r="522">
      <c r="A522" s="1112" t="n">
        <v>45013</v>
      </c>
      <c r="B522" t="n">
        <v>234.6</v>
      </c>
      <c r="C522" t="n">
        <v>954.25</v>
      </c>
      <c r="D522" t="n">
        <v>2.44</v>
      </c>
      <c r="E522" t="n">
        <v>2995</v>
      </c>
      <c r="F522" t="n">
        <v>544</v>
      </c>
      <c r="G522" t="n">
        <v>3095</v>
      </c>
      <c r="H522" t="n">
        <v>617</v>
      </c>
      <c r="J522" t="n">
        <v>579</v>
      </c>
      <c r="K522" t="n">
        <v>15.58</v>
      </c>
      <c r="L522" t="n">
        <v>2.356</v>
      </c>
      <c r="M522" t="n">
        <v>2.3675</v>
      </c>
      <c r="N522" t="n">
        <v>2.455</v>
      </c>
      <c r="O522" t="n">
        <v>2.455</v>
      </c>
      <c r="P522" t="n">
        <v>2.515</v>
      </c>
      <c r="Q522" t="n">
        <v>2.64</v>
      </c>
      <c r="R522" t="n">
        <v>1.52</v>
      </c>
      <c r="S522" t="n">
        <v>1.555</v>
      </c>
      <c r="T522" t="n">
        <v>1.55</v>
      </c>
      <c r="U522" t="n">
        <v>0.00575</v>
      </c>
      <c r="V522" s="1455" t="n">
        <v>97.220056</v>
      </c>
      <c r="W522" t="n">
        <v>152</v>
      </c>
      <c r="X522" t="n">
        <v>154.75</v>
      </c>
      <c r="Y522" t="n">
        <v>153.75</v>
      </c>
      <c r="Z522" t="n">
        <v>70</v>
      </c>
    </row>
    <row r="523">
      <c r="A523" s="1112" t="n">
        <v>45014</v>
      </c>
      <c r="B523" t="n">
        <v>235.5</v>
      </c>
      <c r="C523" t="n">
        <v>952.25</v>
      </c>
      <c r="D523" t="n">
        <v>2.4425</v>
      </c>
      <c r="E523" t="n">
        <v>3095</v>
      </c>
      <c r="F523" t="n">
        <v>564</v>
      </c>
      <c r="G523" t="n">
        <v>3145</v>
      </c>
      <c r="H523" t="n">
        <v>630</v>
      </c>
      <c r="J523" t="n">
        <v>599</v>
      </c>
      <c r="K523" t="n">
        <v>16.13</v>
      </c>
      <c r="L523" t="n">
        <v>2.36</v>
      </c>
      <c r="M523" t="n">
        <v>2.375</v>
      </c>
      <c r="N523" t="n">
        <v>2.4475</v>
      </c>
      <c r="O523" t="n">
        <v>2.46</v>
      </c>
      <c r="P523" t="n">
        <v>2.53</v>
      </c>
      <c r="Q523" t="n">
        <v>2.65</v>
      </c>
      <c r="R523" t="n">
        <v>1.525</v>
      </c>
      <c r="S523" t="n">
        <v>1.555</v>
      </c>
      <c r="T523" t="n">
        <v>1.55</v>
      </c>
      <c r="U523" t="n">
        <v>0.005665</v>
      </c>
      <c r="V523" s="1455" t="n">
        <v>97.03993699999999</v>
      </c>
      <c r="W523" t="n">
        <v>153</v>
      </c>
      <c r="X523" t="n">
        <v>156</v>
      </c>
      <c r="Y523" t="n">
        <v>155</v>
      </c>
      <c r="Z523" t="n">
        <v>70</v>
      </c>
    </row>
    <row r="524">
      <c r="A524" s="1112" t="n">
        <v>45015</v>
      </c>
      <c r="B524" t="n">
        <v>234</v>
      </c>
      <c r="C524" t="n">
        <v>960</v>
      </c>
      <c r="D524" t="n">
        <v>2.4175</v>
      </c>
      <c r="E524" t="n">
        <v>3095</v>
      </c>
      <c r="F524" t="n">
        <v>569</v>
      </c>
      <c r="G524" t="n">
        <v>3145</v>
      </c>
      <c r="H524" t="n">
        <v>634</v>
      </c>
      <c r="J524" t="n">
        <v>604</v>
      </c>
      <c r="K524" t="n">
        <v>16.25</v>
      </c>
      <c r="L524" t="n">
        <v>2.34</v>
      </c>
      <c r="M524" t="n">
        <v>2.355</v>
      </c>
      <c r="N524" t="n">
        <v>2.4275</v>
      </c>
      <c r="O524" t="n">
        <v>2.44</v>
      </c>
      <c r="P524" t="n">
        <v>2.525</v>
      </c>
      <c r="Q524" t="n">
        <v>2.645</v>
      </c>
      <c r="R524" t="n">
        <v>1.52</v>
      </c>
      <c r="S524" t="n">
        <v>1.55</v>
      </c>
      <c r="T524" t="n">
        <v>1.545</v>
      </c>
      <c r="U524" t="n">
        <v>0.005725</v>
      </c>
      <c r="V524" s="1455" t="n">
        <v>96.201539</v>
      </c>
      <c r="W524" t="n">
        <v>151.25</v>
      </c>
      <c r="X524" t="n">
        <v>154.25</v>
      </c>
      <c r="Y524" t="n">
        <v>153.25</v>
      </c>
      <c r="Z524" t="n">
        <v>70</v>
      </c>
    </row>
    <row r="525">
      <c r="A525" s="1112" t="n">
        <v>45016</v>
      </c>
      <c r="B525" t="n">
        <v>241.2</v>
      </c>
      <c r="C525" s="28" t="n">
        <v>995.25</v>
      </c>
      <c r="D525" t="n">
        <v>2.4975</v>
      </c>
      <c r="E525" t="n">
        <v>3095</v>
      </c>
      <c r="F525" t="n">
        <v>572</v>
      </c>
      <c r="G525" t="n">
        <v>3145</v>
      </c>
      <c r="H525" t="n">
        <v>638</v>
      </c>
      <c r="I525" t="n">
        <v>3580</v>
      </c>
      <c r="J525" t="n">
        <v>607</v>
      </c>
      <c r="K525" t="n">
        <v>16.35</v>
      </c>
      <c r="L525" t="n">
        <v>2.375</v>
      </c>
      <c r="M525" t="n">
        <v>2.405</v>
      </c>
      <c r="N525" t="n">
        <v>2.4875</v>
      </c>
      <c r="O525" t="n">
        <v>2.475</v>
      </c>
      <c r="P525" t="n">
        <v>2.585</v>
      </c>
      <c r="Q525" t="n">
        <v>2.705</v>
      </c>
      <c r="R525" t="n">
        <v>1.515</v>
      </c>
      <c r="S525" t="n">
        <v>1.5475</v>
      </c>
      <c r="T525" t="n">
        <v>1.5425</v>
      </c>
      <c r="U525" t="n">
        <v>0.005705</v>
      </c>
      <c r="V525" s="1455" t="n">
        <v>95.706897</v>
      </c>
      <c r="W525" t="n">
        <v>151.75</v>
      </c>
      <c r="X525" t="n">
        <v>154.25</v>
      </c>
      <c r="Y525" t="n">
        <v>153.25</v>
      </c>
      <c r="Z525" t="n">
        <v>70</v>
      </c>
    </row>
    <row r="526">
      <c r="A526" s="1112" t="n">
        <v>45019</v>
      </c>
      <c r="B526" t="n">
        <v>243.6</v>
      </c>
      <c r="C526" t="n">
        <v>976.75</v>
      </c>
      <c r="D526" t="n">
        <v>2.52</v>
      </c>
      <c r="E526" t="n">
        <v>3095</v>
      </c>
      <c r="F526" t="n">
        <v>572</v>
      </c>
      <c r="G526" t="n">
        <v>3145</v>
      </c>
      <c r="H526" t="n">
        <v>638</v>
      </c>
      <c r="J526" t="n">
        <v>607</v>
      </c>
      <c r="K526" t="n">
        <v>16.34</v>
      </c>
      <c r="L526" t="n">
        <v>2.4275</v>
      </c>
      <c r="M526" t="n">
        <v>2.43</v>
      </c>
      <c r="N526" t="n">
        <v>2.51</v>
      </c>
      <c r="O526" t="n">
        <v>2.5225</v>
      </c>
      <c r="P526" t="n">
        <v>2.595</v>
      </c>
      <c r="Q526" t="n">
        <v>2.7</v>
      </c>
      <c r="R526" t="n">
        <v>1.5075</v>
      </c>
      <c r="S526" t="n">
        <v>1.5425</v>
      </c>
      <c r="T526" t="n">
        <v>1.5375</v>
      </c>
      <c r="U526" t="n">
        <v>0.00583</v>
      </c>
      <c r="V526" s="1455" t="n">
        <v>96.125844</v>
      </c>
      <c r="W526" t="n">
        <v>151.25</v>
      </c>
      <c r="X526" t="n">
        <v>154.25</v>
      </c>
      <c r="Y526" t="n">
        <v>153.25</v>
      </c>
      <c r="Z526" t="n">
        <v>70</v>
      </c>
    </row>
    <row r="527">
      <c r="A527" s="1112" t="n">
        <v>45020</v>
      </c>
      <c r="B527" t="n">
        <v>245.3</v>
      </c>
      <c r="C527" t="n">
        <v>924.75</v>
      </c>
      <c r="D527" t="n">
        <v>2.535</v>
      </c>
      <c r="E527" t="n">
        <v>3125</v>
      </c>
      <c r="F527" t="n">
        <v>575</v>
      </c>
      <c r="G527" t="n">
        <v>3175</v>
      </c>
      <c r="H527" t="n">
        <v>642</v>
      </c>
      <c r="J527" t="n">
        <v>610</v>
      </c>
      <c r="K527" t="n">
        <v>16.44</v>
      </c>
      <c r="L527" t="n">
        <v>2.4535</v>
      </c>
      <c r="M527" t="n">
        <v>2.4425</v>
      </c>
      <c r="N527" t="n">
        <v>2.53</v>
      </c>
      <c r="O527" t="n">
        <v>2.55</v>
      </c>
      <c r="P527" t="n">
        <v>2.61</v>
      </c>
      <c r="Q527" t="n">
        <v>2.71</v>
      </c>
      <c r="R527" t="n">
        <v>1.51</v>
      </c>
      <c r="S527" t="n">
        <v>1.5425</v>
      </c>
      <c r="T527" t="n">
        <v>1.5375</v>
      </c>
      <c r="U527" t="n">
        <v>0.00591</v>
      </c>
      <c r="V527" s="1455" t="n">
        <v>96.15797999999999</v>
      </c>
      <c r="W527" t="n">
        <v>150.75</v>
      </c>
      <c r="X527" t="n">
        <v>154</v>
      </c>
      <c r="Y527" t="n">
        <v>153</v>
      </c>
      <c r="Z527" t="n">
        <v>73.5</v>
      </c>
    </row>
    <row r="528">
      <c r="A528" s="1112" t="n">
        <v>45021</v>
      </c>
      <c r="B528" t="n">
        <v>244.2</v>
      </c>
      <c r="C528" t="n">
        <v>919.75</v>
      </c>
      <c r="D528" t="n">
        <v>2.5325</v>
      </c>
      <c r="E528" t="n">
        <v>3130</v>
      </c>
      <c r="F528" t="n">
        <v>580</v>
      </c>
      <c r="G528" t="n">
        <v>3180</v>
      </c>
      <c r="H528" t="n">
        <v>647</v>
      </c>
      <c r="J528" t="n">
        <v>615</v>
      </c>
      <c r="K528" t="n">
        <v>16.57</v>
      </c>
      <c r="L528" t="n">
        <v>2.446</v>
      </c>
      <c r="M528" t="n">
        <v>2.465</v>
      </c>
      <c r="N528" t="n">
        <v>2.5325</v>
      </c>
      <c r="O528" t="n">
        <v>2.53375</v>
      </c>
      <c r="P528" t="n">
        <v>2.605</v>
      </c>
      <c r="Q528" t="n">
        <v>2.71</v>
      </c>
      <c r="R528" t="n">
        <v>1.5275</v>
      </c>
      <c r="S528" t="n">
        <v>1.5575</v>
      </c>
      <c r="T528" t="n">
        <v>1.5525</v>
      </c>
      <c r="U528" t="n">
        <v>0.00591</v>
      </c>
      <c r="V528" s="1455" t="n">
        <v>95.430909</v>
      </c>
      <c r="W528" t="n">
        <v>153</v>
      </c>
      <c r="X528" t="n">
        <v>155.25</v>
      </c>
      <c r="Y528" t="n">
        <v>154.25</v>
      </c>
      <c r="Z528" t="n">
        <v>71</v>
      </c>
    </row>
    <row r="529">
      <c r="A529" s="1112" t="n">
        <v>45022</v>
      </c>
      <c r="B529" t="n">
        <v>242.8</v>
      </c>
      <c r="C529" t="n">
        <v>912</v>
      </c>
      <c r="D529" t="n">
        <v>2.515</v>
      </c>
      <c r="E529" t="n">
        <v>3170</v>
      </c>
      <c r="F529" t="n">
        <v>586</v>
      </c>
      <c r="G529" t="n">
        <v>3220</v>
      </c>
      <c r="H529" t="n">
        <v>654</v>
      </c>
      <c r="I529" t="n">
        <v>3660</v>
      </c>
      <c r="J529" t="n">
        <v>621</v>
      </c>
      <c r="K529" t="n">
        <v>16.75</v>
      </c>
      <c r="L529" t="n">
        <v>2.4275</v>
      </c>
      <c r="M529" t="n">
        <v>2.44</v>
      </c>
      <c r="N529" t="n">
        <v>2.4925</v>
      </c>
      <c r="O529" t="n">
        <v>2.515</v>
      </c>
      <c r="P529" t="n">
        <v>2.57</v>
      </c>
      <c r="Q529" t="n">
        <v>2.68</v>
      </c>
      <c r="R529" t="n">
        <v>1.525</v>
      </c>
      <c r="S529" t="n">
        <v>1.555</v>
      </c>
      <c r="T529" t="n">
        <v>1.55</v>
      </c>
      <c r="U529" t="n">
        <v>0.00599</v>
      </c>
      <c r="V529" s="1456" t="n">
        <v>95.430909</v>
      </c>
      <c r="W529" t="n">
        <v>152.25</v>
      </c>
      <c r="X529" t="n">
        <v>155.25</v>
      </c>
      <c r="Y529" t="n">
        <v>154.25</v>
      </c>
      <c r="Z529" t="n">
        <v>71</v>
      </c>
    </row>
    <row r="530">
      <c r="A530" s="1112" t="n">
        <v>45026</v>
      </c>
      <c r="B530" t="n">
        <v>245.4</v>
      </c>
      <c r="C530" s="192" t="n">
        <v>912</v>
      </c>
      <c r="D530" t="n">
        <v>2.545</v>
      </c>
      <c r="E530" t="n">
        <v>3170</v>
      </c>
      <c r="F530" t="n">
        <v>585</v>
      </c>
      <c r="G530" t="n">
        <v>3220</v>
      </c>
      <c r="H530" t="n">
        <v>652</v>
      </c>
      <c r="J530" t="n">
        <v>620</v>
      </c>
      <c r="K530" t="n">
        <v>16.71</v>
      </c>
      <c r="L530" t="n">
        <v>2.457</v>
      </c>
      <c r="M530" t="n">
        <v>2.4575</v>
      </c>
      <c r="N530" t="n">
        <v>2.54</v>
      </c>
      <c r="O530" t="n">
        <v>2.5525</v>
      </c>
      <c r="P530" t="n">
        <v>2.59</v>
      </c>
      <c r="Q530" t="n">
        <v>2.685</v>
      </c>
      <c r="R530" t="n">
        <v>1.5325</v>
      </c>
      <c r="S530" t="n">
        <v>1.565</v>
      </c>
      <c r="T530" t="n">
        <v>1.56</v>
      </c>
      <c r="U530" t="n">
        <v>0.00587</v>
      </c>
      <c r="V530" s="1455" t="n">
        <v>94.81898099999999</v>
      </c>
      <c r="W530" t="n">
        <v>153</v>
      </c>
      <c r="X530" t="n">
        <v>156.5</v>
      </c>
      <c r="Y530" t="n">
        <v>155.5</v>
      </c>
      <c r="Z530" t="n">
        <v>72</v>
      </c>
    </row>
    <row r="531">
      <c r="A531" s="1112" t="n">
        <v>45027</v>
      </c>
      <c r="B531" t="n">
        <v>244.2</v>
      </c>
      <c r="C531" t="n">
        <v>885</v>
      </c>
      <c r="D531" t="n">
        <v>2.5275</v>
      </c>
      <c r="E531" t="n">
        <v>3200</v>
      </c>
      <c r="F531" t="n">
        <v>598</v>
      </c>
      <c r="G531" t="n">
        <v>3250</v>
      </c>
      <c r="H531" t="n">
        <v>667</v>
      </c>
      <c r="J531" t="n">
        <v>633</v>
      </c>
      <c r="K531" t="n">
        <v>17.07</v>
      </c>
      <c r="L531" t="n">
        <v>2.449</v>
      </c>
      <c r="M531" t="n">
        <v>2.45</v>
      </c>
      <c r="N531" t="n">
        <v>2.53</v>
      </c>
      <c r="O531" t="n">
        <v>2.545</v>
      </c>
      <c r="P531" t="n">
        <v>2.61</v>
      </c>
      <c r="Q531" t="n">
        <v>2.71</v>
      </c>
      <c r="R531" t="n">
        <v>1.55</v>
      </c>
      <c r="S531" t="n">
        <v>1.5825</v>
      </c>
      <c r="T531" t="n">
        <v>1.5775</v>
      </c>
      <c r="U531" t="n">
        <v>0.00605</v>
      </c>
      <c r="V531" s="1455" t="n">
        <v>94.874526</v>
      </c>
      <c r="W531" t="n">
        <v>155.25</v>
      </c>
      <c r="X531" t="n">
        <v>158.5</v>
      </c>
      <c r="Y531" t="n">
        <v>157.5</v>
      </c>
      <c r="Z531" t="n">
        <v>74</v>
      </c>
    </row>
    <row r="532">
      <c r="A532" s="1112" t="n">
        <v>45028</v>
      </c>
      <c r="B532" t="n">
        <v>242.9</v>
      </c>
      <c r="C532" t="n">
        <v>846</v>
      </c>
      <c r="D532" t="n">
        <v>2.52</v>
      </c>
      <c r="E532" t="n">
        <v>3250</v>
      </c>
      <c r="F532" t="n">
        <v>614</v>
      </c>
      <c r="G532" t="n">
        <v>3295</v>
      </c>
      <c r="H532" t="n">
        <v>684</v>
      </c>
      <c r="J532" t="n">
        <v>649</v>
      </c>
      <c r="K532" t="n">
        <v>17.53</v>
      </c>
      <c r="L532" t="n">
        <v>2.44</v>
      </c>
      <c r="M532" t="n">
        <v>2.45</v>
      </c>
      <c r="N532" t="n">
        <v>2.525</v>
      </c>
      <c r="O532" t="n">
        <v>2.53</v>
      </c>
      <c r="P532" t="n">
        <v>2.595</v>
      </c>
      <c r="Q532" t="n">
        <v>2.7025</v>
      </c>
      <c r="R532" t="n">
        <v>1.55</v>
      </c>
      <c r="S532" t="n">
        <v>1.58</v>
      </c>
      <c r="T532" t="n">
        <v>1.575</v>
      </c>
      <c r="U532" t="n">
        <v>0.006195</v>
      </c>
      <c r="V532" s="1455" t="n">
        <v>94.86926099999999</v>
      </c>
      <c r="W532" t="n">
        <v>155</v>
      </c>
      <c r="X532" t="n">
        <v>157.25</v>
      </c>
      <c r="Y532" t="n">
        <v>156.25</v>
      </c>
      <c r="Z532" t="n">
        <v>77</v>
      </c>
    </row>
    <row r="533">
      <c r="A533" s="1112" t="n">
        <v>45029</v>
      </c>
      <c r="B533" t="n">
        <v>242.4</v>
      </c>
      <c r="C533" t="n">
        <v>843</v>
      </c>
      <c r="D533" t="n">
        <v>2.515</v>
      </c>
      <c r="E533" t="n">
        <v>3250</v>
      </c>
      <c r="F533" t="n">
        <v>616</v>
      </c>
      <c r="G533" t="n">
        <v>3295</v>
      </c>
      <c r="H533" t="n">
        <v>686</v>
      </c>
      <c r="J533" t="n">
        <v>651</v>
      </c>
      <c r="K533" t="n">
        <v>17.59</v>
      </c>
      <c r="L533" t="n">
        <v>2.43375</v>
      </c>
      <c r="M533" t="n">
        <v>2.45</v>
      </c>
      <c r="N533" t="n">
        <v>2.5075</v>
      </c>
      <c r="O533" t="n">
        <v>2.525</v>
      </c>
      <c r="P533" t="n">
        <v>2.605</v>
      </c>
      <c r="Q533" t="n">
        <v>2.72</v>
      </c>
      <c r="R533" t="n">
        <v>1.55</v>
      </c>
      <c r="S533" t="n">
        <v>1.58</v>
      </c>
      <c r="T533" t="n">
        <v>1.575</v>
      </c>
      <c r="U533" t="n">
        <v>0.00652</v>
      </c>
      <c r="V533" s="1455" t="n">
        <v>94.883016</v>
      </c>
      <c r="W533" t="n">
        <v>155.25</v>
      </c>
      <c r="X533" t="n">
        <v>157.75</v>
      </c>
      <c r="Y533" t="n">
        <v>156.75</v>
      </c>
      <c r="Z533" t="n">
        <v>77</v>
      </c>
    </row>
    <row r="534">
      <c r="A534" s="1112" t="n">
        <v>45030</v>
      </c>
      <c r="B534" t="n">
        <v>245.1</v>
      </c>
      <c r="C534" t="n">
        <v>819.25</v>
      </c>
      <c r="D534" t="n">
        <v>2.53</v>
      </c>
      <c r="E534" t="n">
        <v>3320</v>
      </c>
      <c r="F534" t="n">
        <v>630</v>
      </c>
      <c r="G534" t="n">
        <v>3365</v>
      </c>
      <c r="H534" t="n">
        <v>702</v>
      </c>
      <c r="I534" t="n">
        <v>3830</v>
      </c>
      <c r="J534" t="n">
        <v>665</v>
      </c>
      <c r="K534" t="n">
        <v>17.98</v>
      </c>
      <c r="L534" t="n">
        <v>2.45625</v>
      </c>
      <c r="M534" t="n">
        <v>2.4425</v>
      </c>
      <c r="N534" t="n">
        <v>2.5375</v>
      </c>
      <c r="O534" t="n">
        <v>2.545</v>
      </c>
      <c r="P534" t="n">
        <v>2.615</v>
      </c>
      <c r="Q534" t="n">
        <v>2.705</v>
      </c>
      <c r="R534" t="n">
        <v>1.55</v>
      </c>
      <c r="S534" t="n">
        <v>1.575</v>
      </c>
      <c r="T534" t="n">
        <v>1.57</v>
      </c>
      <c r="U534" t="n">
        <v>0.00652</v>
      </c>
      <c r="V534" s="1455" t="n">
        <v>94.734635</v>
      </c>
      <c r="W534" t="n">
        <v>155</v>
      </c>
      <c r="X534" t="n">
        <v>157.75</v>
      </c>
      <c r="Y534" t="n">
        <v>156.75</v>
      </c>
      <c r="Z534" t="n">
        <v>79</v>
      </c>
    </row>
    <row r="535">
      <c r="A535" s="1112" t="n">
        <v>45033</v>
      </c>
      <c r="B535" t="n">
        <v>244.5</v>
      </c>
      <c r="C535" t="n">
        <v>808</v>
      </c>
      <c r="D535" t="n">
        <v>2.52</v>
      </c>
      <c r="E535" t="n">
        <v>3450</v>
      </c>
      <c r="F535" t="n">
        <v>651</v>
      </c>
      <c r="G535" t="n">
        <v>3495</v>
      </c>
      <c r="H535" t="n">
        <v>725</v>
      </c>
      <c r="J535" t="n">
        <v>686</v>
      </c>
      <c r="K535" t="n">
        <v>18.56</v>
      </c>
      <c r="L535" t="n">
        <v>2.4495</v>
      </c>
      <c r="M535" t="n">
        <v>2.445</v>
      </c>
      <c r="N535" t="n">
        <v>2.51125</v>
      </c>
      <c r="O535" t="n">
        <v>2.535</v>
      </c>
      <c r="P535" t="n">
        <v>2.615</v>
      </c>
      <c r="Q535" t="n">
        <v>2.7</v>
      </c>
      <c r="R535" t="n">
        <v>1.565</v>
      </c>
      <c r="S535" t="n">
        <v>1.5925</v>
      </c>
      <c r="T535" t="n">
        <v>1.5875</v>
      </c>
      <c r="U535" t="n">
        <v>0.006645</v>
      </c>
      <c r="V535" s="1455" t="n">
        <v>94.391935</v>
      </c>
      <c r="W535" t="n">
        <v>156.75</v>
      </c>
      <c r="X535" t="n">
        <v>159</v>
      </c>
      <c r="Y535" t="n">
        <v>158</v>
      </c>
      <c r="Z535" t="n">
        <v>79</v>
      </c>
    </row>
    <row r="536">
      <c r="A536" s="1112" t="n">
        <v>45034</v>
      </c>
      <c r="B536" t="n">
        <v>242.1</v>
      </c>
      <c r="C536" t="n">
        <v>795</v>
      </c>
      <c r="D536" t="n">
        <v>2.5</v>
      </c>
      <c r="E536" t="n">
        <v>3460</v>
      </c>
      <c r="F536" t="n">
        <v>647</v>
      </c>
      <c r="G536" t="n">
        <v>3505</v>
      </c>
      <c r="H536" t="n">
        <v>721</v>
      </c>
      <c r="J536" t="n">
        <v>682</v>
      </c>
      <c r="K536" t="n">
        <v>18.47</v>
      </c>
      <c r="L536" t="n">
        <v>2.42</v>
      </c>
      <c r="M536" t="n">
        <v>2.42</v>
      </c>
      <c r="N536" t="n">
        <v>2.5</v>
      </c>
      <c r="O536" t="n">
        <v>2.52</v>
      </c>
      <c r="P536" t="n">
        <v>2.585</v>
      </c>
      <c r="Q536" t="n">
        <v>2.6775</v>
      </c>
      <c r="R536" t="n">
        <v>1.5825</v>
      </c>
      <c r="S536" t="n">
        <v>1.6075</v>
      </c>
      <c r="T536" t="n">
        <v>1.6025</v>
      </c>
      <c r="U536" t="n">
        <v>0.006725</v>
      </c>
      <c r="V536" s="1455" t="n">
        <v>94.241167</v>
      </c>
      <c r="Z536" t="n">
        <v>81.5</v>
      </c>
    </row>
    <row r="537">
      <c r="A537" s="1112" t="n">
        <v>45035</v>
      </c>
      <c r="B537" t="n">
        <v>236.9</v>
      </c>
      <c r="C537" t="n">
        <v>785.5</v>
      </c>
      <c r="D537" t="n">
        <v>2.445</v>
      </c>
      <c r="E537" t="n">
        <v>3480</v>
      </c>
      <c r="F537" t="n">
        <v>638</v>
      </c>
      <c r="G537" t="n">
        <v>3525</v>
      </c>
      <c r="H537" t="n">
        <v>710</v>
      </c>
      <c r="J537" t="n">
        <v>673</v>
      </c>
      <c r="K537" t="n">
        <v>18.21</v>
      </c>
      <c r="L537" t="n">
        <v>2.3815</v>
      </c>
      <c r="M537" t="n">
        <v>2.38</v>
      </c>
      <c r="N537" t="n">
        <v>2.45</v>
      </c>
      <c r="O537" t="n">
        <v>2.48</v>
      </c>
      <c r="P537" t="n">
        <v>2.5575</v>
      </c>
      <c r="Q537" t="n">
        <v>2.6425</v>
      </c>
      <c r="R537" t="n">
        <v>1.57</v>
      </c>
      <c r="S537" t="n">
        <v>1.595</v>
      </c>
      <c r="T537" t="n">
        <v>1.59</v>
      </c>
      <c r="U537" t="n">
        <v>0.00681</v>
      </c>
      <c r="V537" s="1455" t="n">
        <v>94.646192</v>
      </c>
      <c r="W537" t="n">
        <v>156</v>
      </c>
      <c r="X537" t="n">
        <v>159</v>
      </c>
      <c r="Y537" t="n">
        <v>158</v>
      </c>
      <c r="Z537" t="n">
        <v>81.5</v>
      </c>
    </row>
    <row r="538">
      <c r="A538" s="1112" t="n">
        <v>45036</v>
      </c>
      <c r="B538" t="n">
        <v>236.9</v>
      </c>
      <c r="C538" t="n">
        <v>785</v>
      </c>
      <c r="D538" t="n">
        <v>2.445</v>
      </c>
      <c r="E538" t="n">
        <v>3480</v>
      </c>
      <c r="F538" t="n">
        <v>641</v>
      </c>
      <c r="G538" t="n">
        <v>3525</v>
      </c>
      <c r="H538" t="n">
        <v>714</v>
      </c>
      <c r="I538" t="n">
        <v>3975</v>
      </c>
      <c r="J538" t="n">
        <v>676</v>
      </c>
      <c r="K538" t="n">
        <v>18.98</v>
      </c>
      <c r="L538" t="n">
        <v>2.3595</v>
      </c>
      <c r="M538" t="n">
        <v>2.3575</v>
      </c>
      <c r="N538" t="n">
        <v>2.4375</v>
      </c>
      <c r="O538" t="n">
        <v>2.465</v>
      </c>
      <c r="P538" t="n">
        <v>2.5425</v>
      </c>
      <c r="Q538" t="n">
        <v>2.6275</v>
      </c>
      <c r="R538" t="n">
        <v>1.545</v>
      </c>
      <c r="S538" t="n">
        <v>1.575</v>
      </c>
      <c r="T538" t="n">
        <v>1.57</v>
      </c>
      <c r="U538" t="n">
        <v>0.00705</v>
      </c>
      <c r="V538" s="1455" t="n">
        <v>94.666174</v>
      </c>
      <c r="W538" t="n">
        <v>154.75</v>
      </c>
      <c r="X538" t="n">
        <v>157.5</v>
      </c>
      <c r="Y538" t="n">
        <v>157</v>
      </c>
      <c r="Z538" t="n">
        <v>84</v>
      </c>
    </row>
    <row r="539">
      <c r="A539" s="1112" t="n">
        <v>45037</v>
      </c>
      <c r="B539" t="n">
        <v>240.7</v>
      </c>
      <c r="C539" t="n">
        <v>842.25</v>
      </c>
      <c r="D539" t="n">
        <v>2.48</v>
      </c>
      <c r="E539" s="192" t="n">
        <v>3480</v>
      </c>
      <c r="F539" s="192" t="n">
        <v>641</v>
      </c>
      <c r="G539" s="192" t="n">
        <v>3525</v>
      </c>
      <c r="H539" s="192" t="n">
        <v>714</v>
      </c>
      <c r="I539" s="192" t="n"/>
      <c r="J539" s="192" t="n">
        <v>676</v>
      </c>
      <c r="K539" s="192" t="n">
        <v>18.98</v>
      </c>
      <c r="L539" t="n">
        <v>2.3885</v>
      </c>
      <c r="M539" t="n">
        <v>2.3875</v>
      </c>
      <c r="N539" t="n">
        <v>2.49</v>
      </c>
      <c r="O539" t="n">
        <v>2.495</v>
      </c>
      <c r="P539" t="n">
        <v>2.5725</v>
      </c>
      <c r="Q539" t="n">
        <v>2.6575</v>
      </c>
      <c r="R539" t="n">
        <v>1.53</v>
      </c>
      <c r="S539" t="n">
        <v>1.555</v>
      </c>
      <c r="T539" t="n">
        <v>1.55</v>
      </c>
      <c r="U539" t="n">
        <v>0.00693</v>
      </c>
      <c r="V539" s="1456" t="n">
        <v>94.666174</v>
      </c>
      <c r="W539" t="n">
        <v>153.75</v>
      </c>
      <c r="X539" t="n">
        <v>155.75</v>
      </c>
      <c r="Y539" t="n">
        <v>155.25</v>
      </c>
      <c r="Z539" t="n">
        <v>84</v>
      </c>
    </row>
    <row r="540">
      <c r="A540" s="1112" t="n">
        <v>45040</v>
      </c>
      <c r="B540" t="n">
        <v>239.5</v>
      </c>
      <c r="C540" t="n">
        <v>905.25</v>
      </c>
      <c r="D540" t="n">
        <v>2.48</v>
      </c>
      <c r="E540" t="n">
        <v>3445</v>
      </c>
      <c r="F540" t="n">
        <v>636</v>
      </c>
      <c r="G540" t="n">
        <v>3490</v>
      </c>
      <c r="H540" t="n">
        <v>708</v>
      </c>
      <c r="J540" t="n">
        <v>671</v>
      </c>
      <c r="K540" t="n">
        <v>18.85</v>
      </c>
      <c r="L540" t="n">
        <v>2.4025</v>
      </c>
      <c r="M540" t="n">
        <v>2.4125</v>
      </c>
      <c r="N540" t="n">
        <v>2.5</v>
      </c>
      <c r="O540" t="n">
        <v>2.505</v>
      </c>
      <c r="P540" t="n">
        <v>2.575</v>
      </c>
      <c r="Q540" t="n">
        <v>2.68</v>
      </c>
      <c r="R540" t="n">
        <v>1.5325</v>
      </c>
      <c r="S540" t="n">
        <v>1.5625</v>
      </c>
      <c r="T540" t="n">
        <v>1.5575</v>
      </c>
      <c r="U540" t="n">
        <v>0.006765</v>
      </c>
      <c r="V540" s="1455" t="n">
        <v>94.95992099999999</v>
      </c>
      <c r="W540" t="n">
        <v>153.25</v>
      </c>
      <c r="X540" t="n">
        <v>155.75</v>
      </c>
      <c r="Y540" t="n">
        <v>155.25</v>
      </c>
      <c r="Z540" t="n">
        <v>84</v>
      </c>
    </row>
    <row r="541">
      <c r="A541" s="1112" t="n">
        <v>45041</v>
      </c>
      <c r="B541" t="n">
        <v>241</v>
      </c>
      <c r="C541" t="n">
        <v>904.25</v>
      </c>
      <c r="D541" s="28" t="n">
        <v>2.495</v>
      </c>
      <c r="E541" t="n">
        <v>3400</v>
      </c>
      <c r="F541" t="n">
        <v>625</v>
      </c>
      <c r="G541" t="n">
        <v>3445</v>
      </c>
      <c r="H541" t="n">
        <v>696</v>
      </c>
      <c r="J541" t="n">
        <v>660</v>
      </c>
      <c r="K541" t="n">
        <v>18.53</v>
      </c>
      <c r="L541" t="n">
        <v>2.405</v>
      </c>
      <c r="M541" t="n">
        <v>2.405</v>
      </c>
      <c r="N541" t="n">
        <v>2.5</v>
      </c>
      <c r="O541" t="n">
        <v>2.5075</v>
      </c>
      <c r="P541" t="n">
        <v>2.565</v>
      </c>
      <c r="Q541" t="n">
        <v>2.68</v>
      </c>
      <c r="R541" t="n">
        <v>1.53</v>
      </c>
      <c r="S541" t="n">
        <v>1.56</v>
      </c>
      <c r="T541" t="n">
        <v>1.555</v>
      </c>
      <c r="U541" t="n">
        <v>0.00648</v>
      </c>
      <c r="V541" s="1455" t="n">
        <v>95.080253</v>
      </c>
      <c r="W541" t="n">
        <v>153.25</v>
      </c>
      <c r="X541" t="n">
        <v>156.25</v>
      </c>
      <c r="Y541" t="n">
        <v>155.75</v>
      </c>
      <c r="Z541" t="n">
        <v>79</v>
      </c>
    </row>
    <row r="542">
      <c r="A542" s="1112" t="n">
        <v>45042</v>
      </c>
      <c r="B542" t="n">
        <v>243.75</v>
      </c>
      <c r="C542" t="n">
        <v>902</v>
      </c>
      <c r="D542" t="n">
        <v>2.52</v>
      </c>
      <c r="E542" t="n">
        <v>3295</v>
      </c>
      <c r="F542" t="n">
        <v>608</v>
      </c>
      <c r="G542" t="n">
        <v>3340</v>
      </c>
      <c r="H542" t="n">
        <v>677</v>
      </c>
      <c r="J542" t="n">
        <v>643</v>
      </c>
      <c r="K542" t="n">
        <v>18.05</v>
      </c>
      <c r="L542" t="n">
        <v>2.43</v>
      </c>
      <c r="M542" t="n">
        <v>2.45</v>
      </c>
      <c r="N542" t="n">
        <v>2.5175</v>
      </c>
      <c r="O542" t="n">
        <v>2.535</v>
      </c>
      <c r="P542" t="n">
        <v>2.615</v>
      </c>
      <c r="Q542" t="n">
        <v>2.715</v>
      </c>
      <c r="R542" t="n">
        <v>1.53</v>
      </c>
      <c r="S542" t="n">
        <v>1.5625</v>
      </c>
      <c r="T542" t="n">
        <v>1.5575</v>
      </c>
      <c r="U542" t="n">
        <v>0.00648</v>
      </c>
      <c r="V542" s="1455" t="n">
        <v>95.169257</v>
      </c>
      <c r="W542" t="n">
        <v>153</v>
      </c>
      <c r="X542" t="n">
        <v>156</v>
      </c>
      <c r="Y542" t="n">
        <v>155.5</v>
      </c>
      <c r="Z542" t="n">
        <v>79</v>
      </c>
    </row>
    <row r="543">
      <c r="A543" s="1112" t="n">
        <v>45043</v>
      </c>
      <c r="B543" t="n">
        <v>239.5</v>
      </c>
      <c r="C543" t="n">
        <v>874.75</v>
      </c>
      <c r="D543" t="n">
        <v>2.47</v>
      </c>
      <c r="E543" t="n">
        <v>3250</v>
      </c>
      <c r="F543" t="n">
        <v>609</v>
      </c>
      <c r="G543" t="n">
        <v>3295</v>
      </c>
      <c r="H543" t="n">
        <v>678</v>
      </c>
      <c r="J543" t="n">
        <v>644</v>
      </c>
      <c r="K543" t="n">
        <v>18.09</v>
      </c>
      <c r="L543" t="n">
        <v>2.3945</v>
      </c>
      <c r="M543" t="n">
        <v>2.4</v>
      </c>
      <c r="N543" t="n">
        <v>2.3945</v>
      </c>
      <c r="O543" t="n">
        <v>2.5025</v>
      </c>
      <c r="P543" t="n">
        <v>2.5825</v>
      </c>
      <c r="Q543" t="n">
        <v>2.6825</v>
      </c>
      <c r="R543" t="n">
        <v>1.505</v>
      </c>
      <c r="S543" t="n">
        <v>1.54</v>
      </c>
      <c r="T543" t="n">
        <v>1.535</v>
      </c>
      <c r="U543" t="n">
        <v>0.00656</v>
      </c>
      <c r="V543" s="1455" t="n">
        <v>95.786109</v>
      </c>
      <c r="W543" t="n">
        <v>150.7</v>
      </c>
      <c r="X543" t="n">
        <v>153.75</v>
      </c>
      <c r="Y543" t="n">
        <v>153.25</v>
      </c>
      <c r="Z543" t="n">
        <v>80</v>
      </c>
    </row>
    <row r="544">
      <c r="A544" s="1112" t="n">
        <v>45044</v>
      </c>
      <c r="B544" t="n">
        <v>241.5</v>
      </c>
      <c r="C544" s="28" t="n">
        <v>874</v>
      </c>
      <c r="D544" t="n">
        <v>2.5</v>
      </c>
      <c r="E544" t="n">
        <v>3270</v>
      </c>
      <c r="F544" t="n">
        <v>612</v>
      </c>
      <c r="G544" t="n">
        <v>3315</v>
      </c>
      <c r="H544" t="n">
        <v>681</v>
      </c>
      <c r="I544" t="n">
        <v>3945</v>
      </c>
      <c r="J544" t="n">
        <v>647</v>
      </c>
      <c r="K544" t="n">
        <v>18.17</v>
      </c>
      <c r="L544" t="n">
        <v>2.4145</v>
      </c>
      <c r="M544" t="n">
        <v>2.41</v>
      </c>
      <c r="N544" t="n">
        <v>2.53</v>
      </c>
      <c r="O544" t="n">
        <v>2.5275</v>
      </c>
      <c r="P544" t="n">
        <v>2.6075</v>
      </c>
      <c r="Q544" t="n">
        <v>2.7075</v>
      </c>
      <c r="R544" t="n">
        <v>1.495</v>
      </c>
      <c r="S544" t="n">
        <v>1.53</v>
      </c>
      <c r="T544" t="n">
        <v>1.525</v>
      </c>
      <c r="U544" t="n">
        <v>0.006645</v>
      </c>
      <c r="V544" s="1455" t="n">
        <v>96.91216</v>
      </c>
      <c r="W544" t="n">
        <v>149.25</v>
      </c>
      <c r="X544" t="n">
        <v>153.5</v>
      </c>
      <c r="Y544" t="n">
        <v>153</v>
      </c>
      <c r="Z544" t="n">
        <v>80</v>
      </c>
    </row>
    <row r="545">
      <c r="A545" s="104" t="n">
        <v>45047</v>
      </c>
      <c r="B545" t="n">
        <v>242.1</v>
      </c>
      <c r="C545" s="192" t="n">
        <v>874</v>
      </c>
      <c r="D545" t="n">
        <v>2.5</v>
      </c>
      <c r="E545" s="192" t="n">
        <v>3270</v>
      </c>
      <c r="F545" s="192" t="n">
        <v>612</v>
      </c>
      <c r="G545" s="192" t="n">
        <v>3315</v>
      </c>
      <c r="H545" s="192" t="n">
        <v>681</v>
      </c>
      <c r="I545" s="192" t="n">
        <v>3945</v>
      </c>
      <c r="J545" s="192" t="n">
        <v>647</v>
      </c>
      <c r="K545" s="192" t="n">
        <v>18.17</v>
      </c>
      <c r="L545" t="n">
        <v>2.42275</v>
      </c>
      <c r="M545" t="n">
        <v>2.42</v>
      </c>
      <c r="N545" t="n">
        <v>2.52</v>
      </c>
      <c r="O545" t="n">
        <v>2.5275</v>
      </c>
      <c r="P545" t="n">
        <v>2.6</v>
      </c>
      <c r="Q545" t="n">
        <v>2.705</v>
      </c>
      <c r="R545" t="n">
        <v>1.52</v>
      </c>
      <c r="S545" t="n">
        <v>1.555</v>
      </c>
      <c r="T545" t="n">
        <v>1.55</v>
      </c>
      <c r="U545" t="n">
        <v>0.006765</v>
      </c>
      <c r="V545" s="1456" t="n">
        <v>96.91216</v>
      </c>
      <c r="W545" t="n">
        <v>152.25</v>
      </c>
      <c r="X545" t="n">
        <v>155.75</v>
      </c>
      <c r="Y545" t="n">
        <v>155.25</v>
      </c>
      <c r="Z545" t="n">
        <v>86</v>
      </c>
    </row>
    <row r="546">
      <c r="A546" s="1112" t="n">
        <v>45048</v>
      </c>
      <c r="B546" t="n">
        <v>241.8</v>
      </c>
      <c r="C546" t="n">
        <v>829</v>
      </c>
      <c r="D546" t="n">
        <v>2.5125</v>
      </c>
      <c r="E546" t="n">
        <v>3230</v>
      </c>
      <c r="F546" t="n">
        <v>598</v>
      </c>
      <c r="G546" t="n">
        <v>3275</v>
      </c>
      <c r="H546" t="n">
        <v>666</v>
      </c>
      <c r="J546" t="n">
        <v>633</v>
      </c>
      <c r="K546" t="n">
        <v>17.77</v>
      </c>
      <c r="L546" t="n">
        <v>2.419</v>
      </c>
      <c r="M546" t="n">
        <v>2.43</v>
      </c>
      <c r="N546" t="n">
        <v>2.4175</v>
      </c>
      <c r="O546" t="n">
        <v>2.51625</v>
      </c>
      <c r="P546" t="n">
        <v>2.595</v>
      </c>
      <c r="Q546" t="n">
        <v>2.705</v>
      </c>
      <c r="R546" t="n">
        <v>1.535</v>
      </c>
      <c r="S546" t="n">
        <v>1.5725</v>
      </c>
      <c r="T546" t="n">
        <v>1.5675</v>
      </c>
      <c r="U546" t="n">
        <v>0.006725</v>
      </c>
      <c r="V546" s="1455" t="n">
        <v>97.406757</v>
      </c>
      <c r="W546" t="n">
        <v>154</v>
      </c>
      <c r="X546" t="n">
        <v>157.25</v>
      </c>
      <c r="Y546" t="n">
        <v>156.75</v>
      </c>
      <c r="Z546" t="n">
        <v>84</v>
      </c>
    </row>
    <row r="547">
      <c r="A547" s="1112" t="n">
        <v>45049</v>
      </c>
      <c r="B547" t="n">
        <v>242.9</v>
      </c>
      <c r="C547" t="n">
        <v>802.75</v>
      </c>
      <c r="D547" t="n">
        <v>2.5275</v>
      </c>
      <c r="E547" t="n">
        <v>3150</v>
      </c>
      <c r="F547" t="n">
        <v>591</v>
      </c>
      <c r="G547" t="n">
        <v>3195</v>
      </c>
      <c r="H547" t="n">
        <v>658</v>
      </c>
      <c r="J547" t="n">
        <v>626</v>
      </c>
      <c r="K547" t="n">
        <v>17.57</v>
      </c>
      <c r="L547" t="n">
        <v>2.4325</v>
      </c>
      <c r="M547" t="n">
        <v>2.4525</v>
      </c>
      <c r="N547" t="n">
        <v>2.525</v>
      </c>
      <c r="O547" t="n">
        <v>2.53125</v>
      </c>
      <c r="P547" t="n">
        <v>2.635</v>
      </c>
      <c r="Q547" t="n">
        <v>2.73</v>
      </c>
      <c r="R547" t="n">
        <v>1.5375</v>
      </c>
      <c r="S547" t="n">
        <v>1.575</v>
      </c>
      <c r="T547" t="n">
        <v>1.57</v>
      </c>
      <c r="U547" t="n">
        <v>0.00701</v>
      </c>
      <c r="V547" s="1455" t="n">
        <v>97.465813</v>
      </c>
      <c r="W547" t="n">
        <v>154</v>
      </c>
      <c r="X547" t="n">
        <v>157.75</v>
      </c>
      <c r="Y547" t="n">
        <v>157.25</v>
      </c>
      <c r="Z547" t="n">
        <v>85</v>
      </c>
    </row>
    <row r="548">
      <c r="A548" s="1112" t="n">
        <v>45050</v>
      </c>
      <c r="B548" t="n">
        <v>242.1</v>
      </c>
      <c r="C548" t="n">
        <v>785</v>
      </c>
      <c r="D548" t="n">
        <v>2.5075</v>
      </c>
      <c r="E548" t="n">
        <v>2995</v>
      </c>
      <c r="F548" t="n">
        <v>563</v>
      </c>
      <c r="G548" t="n">
        <v>3040</v>
      </c>
      <c r="H548" t="n">
        <v>628</v>
      </c>
      <c r="J548" t="n">
        <v>598</v>
      </c>
      <c r="K548" t="n">
        <v>16.8</v>
      </c>
      <c r="L548" t="n">
        <v>2.4175</v>
      </c>
      <c r="M548" t="n">
        <v>2.4325</v>
      </c>
      <c r="N548" t="n">
        <v>2.51625</v>
      </c>
      <c r="O548" t="n">
        <v>2.5175</v>
      </c>
      <c r="P548" t="n">
        <v>2.655</v>
      </c>
      <c r="Q548" t="n">
        <v>2.74</v>
      </c>
      <c r="R548" t="n">
        <v>1.5375</v>
      </c>
      <c r="S548" t="n">
        <v>1.575</v>
      </c>
      <c r="T548" t="n">
        <v>1.57</v>
      </c>
      <c r="U548" t="n">
        <v>0.00693</v>
      </c>
      <c r="V548" s="1455" t="n">
        <v>99.401166</v>
      </c>
      <c r="W548" t="n">
        <v>153.5</v>
      </c>
      <c r="X548" t="n">
        <v>157.5</v>
      </c>
      <c r="Y548" t="n">
        <v>157</v>
      </c>
      <c r="Z548" t="n">
        <v>85</v>
      </c>
    </row>
    <row r="549">
      <c r="A549" s="1112" t="n">
        <v>45051</v>
      </c>
      <c r="B549" t="n">
        <v>243.4</v>
      </c>
      <c r="C549" t="n">
        <v>751.75</v>
      </c>
      <c r="D549" t="n">
        <v>2.525</v>
      </c>
      <c r="E549" t="n">
        <v>2995</v>
      </c>
      <c r="F549" t="n">
        <v>569</v>
      </c>
      <c r="G549" t="n">
        <v>3040</v>
      </c>
      <c r="H549" t="n">
        <v>634</v>
      </c>
      <c r="I549" t="n">
        <v>3895</v>
      </c>
      <c r="J549" t="n">
        <v>604</v>
      </c>
      <c r="K549" t="n">
        <v>16.96</v>
      </c>
      <c r="L549" t="n">
        <v>2.43375</v>
      </c>
      <c r="M549" t="n">
        <v>2.46</v>
      </c>
      <c r="N549" t="n">
        <v>2.53875</v>
      </c>
      <c r="O549" t="n">
        <v>2.535</v>
      </c>
      <c r="P549" t="n">
        <v>2.64</v>
      </c>
      <c r="Q549" t="n">
        <v>2.7</v>
      </c>
      <c r="R549" t="n">
        <v>1.5425</v>
      </c>
      <c r="S549" t="n">
        <v>1.58</v>
      </c>
      <c r="T549" t="n">
        <v>1.575</v>
      </c>
      <c r="U549" t="n">
        <v>0.00701</v>
      </c>
      <c r="V549" s="1455" t="n">
        <v>100.196631</v>
      </c>
      <c r="W549" t="n">
        <v>154</v>
      </c>
      <c r="X549" t="n">
        <v>157.5</v>
      </c>
      <c r="Y549" t="n">
        <v>157</v>
      </c>
      <c r="Z549" t="n">
        <v>85</v>
      </c>
    </row>
    <row r="550">
      <c r="A550" s="1112" t="n">
        <v>45054</v>
      </c>
      <c r="B550" t="n">
        <v>242</v>
      </c>
      <c r="C550" s="192" t="n">
        <v>751.75</v>
      </c>
      <c r="D550" t="n">
        <v>2.505</v>
      </c>
      <c r="E550" t="n">
        <v>2920</v>
      </c>
      <c r="F550" t="n">
        <v>548</v>
      </c>
      <c r="G550" t="n">
        <v>2965</v>
      </c>
      <c r="H550" t="n">
        <v>611</v>
      </c>
      <c r="J550" t="n">
        <v>583</v>
      </c>
      <c r="K550" t="n">
        <v>16.37</v>
      </c>
      <c r="L550" t="n">
        <v>2.4215</v>
      </c>
      <c r="M550" t="n">
        <v>2.455</v>
      </c>
      <c r="N550" t="n">
        <v>2.515</v>
      </c>
      <c r="O550" t="n">
        <v>2.51375</v>
      </c>
      <c r="P550" t="n">
        <v>2.635</v>
      </c>
      <c r="Q550" t="n">
        <v>2.685</v>
      </c>
      <c r="R550" t="n">
        <v>1.53</v>
      </c>
      <c r="S550" t="n">
        <v>1.57</v>
      </c>
      <c r="T550" t="n">
        <v>1.565</v>
      </c>
      <c r="U550" t="n">
        <v>0.00697</v>
      </c>
      <c r="V550" s="1455" t="n">
        <v>100.120006</v>
      </c>
      <c r="W550" t="n">
        <v>153</v>
      </c>
      <c r="X550" t="n">
        <v>157</v>
      </c>
      <c r="Y550" t="n">
        <v>156.5</v>
      </c>
      <c r="Z550" t="n">
        <v>85</v>
      </c>
    </row>
    <row r="551">
      <c r="A551" s="1112" t="n">
        <v>45055</v>
      </c>
      <c r="B551" t="n">
        <v>239.3</v>
      </c>
      <c r="C551" t="n">
        <v>729.75</v>
      </c>
      <c r="D551" t="n">
        <v>2.475</v>
      </c>
      <c r="E551" t="n">
        <v>2950</v>
      </c>
      <c r="F551" t="n">
        <v>556</v>
      </c>
      <c r="G551" t="n">
        <v>2995</v>
      </c>
      <c r="H551" t="n">
        <v>619</v>
      </c>
      <c r="J551" t="n">
        <v>591</v>
      </c>
      <c r="K551" t="n">
        <v>16.59</v>
      </c>
      <c r="L551" t="n">
        <v>2.3955</v>
      </c>
      <c r="M551" t="n">
        <v>2.425</v>
      </c>
      <c r="N551" t="n">
        <v>2.495</v>
      </c>
      <c r="O551" t="n">
        <v>2.4875</v>
      </c>
      <c r="P551" t="n">
        <v>2.59</v>
      </c>
      <c r="Q551" t="n">
        <v>2.665</v>
      </c>
      <c r="R551" t="n">
        <v>1.525</v>
      </c>
      <c r="S551" t="n">
        <v>1.56</v>
      </c>
      <c r="T551" t="n">
        <v>1.555</v>
      </c>
      <c r="U551" t="n">
        <v>0.00701</v>
      </c>
      <c r="V551" s="1455" t="n">
        <v>100.047203</v>
      </c>
      <c r="W551" t="n">
        <v>152.5</v>
      </c>
      <c r="X551" t="n">
        <v>156.75</v>
      </c>
      <c r="Y551" t="n">
        <v>156.25</v>
      </c>
      <c r="Z551" t="n">
        <v>85</v>
      </c>
    </row>
    <row r="552">
      <c r="A552" s="1112" t="n">
        <v>45056</v>
      </c>
      <c r="B552" t="n">
        <v>242</v>
      </c>
      <c r="C552" t="n">
        <v>686</v>
      </c>
      <c r="D552" t="n">
        <v>2.49</v>
      </c>
      <c r="E552" t="n">
        <v>2995</v>
      </c>
      <c r="F552" t="n">
        <v>568</v>
      </c>
      <c r="G552" t="n">
        <v>3040</v>
      </c>
      <c r="H552" t="n">
        <v>633</v>
      </c>
      <c r="J552" t="n">
        <v>603</v>
      </c>
      <c r="K552" t="n">
        <v>16.94</v>
      </c>
      <c r="L552" t="n">
        <v>2.415</v>
      </c>
      <c r="M552" t="n">
        <v>2.44</v>
      </c>
      <c r="N552" t="n">
        <v>2.495</v>
      </c>
      <c r="O552" t="n">
        <v>2.49375</v>
      </c>
      <c r="P552" t="n">
        <v>2.61</v>
      </c>
      <c r="Q552" t="n">
        <v>2.685</v>
      </c>
      <c r="R552" t="n">
        <v>1.525</v>
      </c>
      <c r="S552" t="n">
        <v>1.555</v>
      </c>
      <c r="T552" t="n">
        <v>1.55</v>
      </c>
      <c r="U552" t="n">
        <v>0.00693</v>
      </c>
      <c r="V552" s="1455" t="n">
        <v>99.996674</v>
      </c>
      <c r="W552" t="n">
        <v>152.25</v>
      </c>
      <c r="X552" t="n">
        <v>155.5</v>
      </c>
      <c r="Y552" t="n">
        <v>155</v>
      </c>
      <c r="Z552" t="n">
        <v>85</v>
      </c>
    </row>
    <row r="553">
      <c r="A553" s="1112" t="n">
        <v>45057</v>
      </c>
      <c r="B553" t="n">
        <v>241.5</v>
      </c>
      <c r="C553" t="n">
        <v>747.25</v>
      </c>
      <c r="D553" t="n">
        <v>2.48</v>
      </c>
      <c r="E553" t="n">
        <v>2895</v>
      </c>
      <c r="F553" t="n">
        <v>551</v>
      </c>
      <c r="G553" t="n">
        <v>2940</v>
      </c>
      <c r="H553" t="n">
        <v>614</v>
      </c>
      <c r="J553" t="n">
        <v>586</v>
      </c>
      <c r="K553" t="n">
        <v>16.46</v>
      </c>
      <c r="L553" t="n">
        <v>2.415</v>
      </c>
      <c r="M553" t="n">
        <v>2.42</v>
      </c>
      <c r="N553" t="n">
        <v>2.47</v>
      </c>
      <c r="O553" t="n">
        <v>2.495</v>
      </c>
      <c r="P553" t="n">
        <v>2.62</v>
      </c>
      <c r="Q553" t="n">
        <v>2.69</v>
      </c>
      <c r="R553" t="n">
        <v>1.525</v>
      </c>
      <c r="S553" t="n">
        <v>1.56</v>
      </c>
      <c r="T553" t="n">
        <v>1.555</v>
      </c>
      <c r="U553" t="n">
        <v>0.006885</v>
      </c>
      <c r="V553" s="1455" t="n">
        <v>99.987759</v>
      </c>
      <c r="W553" t="n">
        <v>152.75</v>
      </c>
      <c r="X553" t="n">
        <v>155.75</v>
      </c>
      <c r="Y553" t="n">
        <v>155.25</v>
      </c>
      <c r="Z553" t="n">
        <v>83</v>
      </c>
    </row>
    <row r="554">
      <c r="A554" s="1112" t="n">
        <v>45058</v>
      </c>
      <c r="B554" t="n">
        <v>242.9</v>
      </c>
      <c r="C554" t="n">
        <v>771</v>
      </c>
      <c r="D554" t="n">
        <v>2.5</v>
      </c>
      <c r="E554" t="n">
        <v>2875</v>
      </c>
      <c r="F554" t="n">
        <v>549</v>
      </c>
      <c r="G554" t="n">
        <v>2920</v>
      </c>
      <c r="H554" t="n">
        <v>612</v>
      </c>
      <c r="I554" t="n">
        <v>3895</v>
      </c>
      <c r="J554" t="n">
        <v>584</v>
      </c>
      <c r="K554" t="n">
        <v>16.41</v>
      </c>
      <c r="L554" t="n">
        <v>2.4275</v>
      </c>
      <c r="M554" t="n">
        <v>2.4325</v>
      </c>
      <c r="N554" t="n">
        <v>2.4825</v>
      </c>
      <c r="O554" t="n">
        <v>2.51</v>
      </c>
      <c r="P554" t="n">
        <v>2.63</v>
      </c>
      <c r="Q554" t="n">
        <v>2.7</v>
      </c>
      <c r="R554" t="n">
        <v>1.5225</v>
      </c>
      <c r="S554" t="n">
        <v>1.555</v>
      </c>
      <c r="T554" t="n">
        <v>1.55</v>
      </c>
      <c r="U554" t="n">
        <v>0.006845</v>
      </c>
      <c r="V554" s="1455" t="n">
        <v>99.92768</v>
      </c>
      <c r="W554" t="n">
        <v>152</v>
      </c>
      <c r="X554" t="n">
        <v>155</v>
      </c>
      <c r="Y554" t="n">
        <v>154.5</v>
      </c>
      <c r="Z554" t="n">
        <v>83</v>
      </c>
    </row>
    <row r="555">
      <c r="A555" s="1112" t="n">
        <v>45061</v>
      </c>
      <c r="B555" t="n">
        <v>245.4</v>
      </c>
      <c r="C555" t="n">
        <v>773</v>
      </c>
      <c r="D555" t="n">
        <v>2.5325</v>
      </c>
      <c r="E555" t="n">
        <v>2840</v>
      </c>
      <c r="F555" t="n">
        <v>547</v>
      </c>
      <c r="G555" t="n">
        <v>2885</v>
      </c>
      <c r="H555" t="n">
        <v>609</v>
      </c>
      <c r="J555" t="n">
        <v>582</v>
      </c>
      <c r="K555" t="n">
        <v>16.35</v>
      </c>
      <c r="L555" t="n">
        <v>2.4545</v>
      </c>
      <c r="M555" t="n">
        <v>2.46</v>
      </c>
      <c r="N555" t="n">
        <v>2.525</v>
      </c>
      <c r="O555" t="n">
        <v>2.52875</v>
      </c>
      <c r="P555" t="n">
        <v>2.67</v>
      </c>
      <c r="Q555" t="n">
        <v>2.73</v>
      </c>
      <c r="R555" t="n">
        <v>1.515</v>
      </c>
      <c r="S555" t="n">
        <v>1.5475</v>
      </c>
      <c r="T555" t="n">
        <v>1.5425</v>
      </c>
      <c r="U555" t="n">
        <v>0.00693</v>
      </c>
      <c r="V555" s="1455" t="n">
        <v>100.232276</v>
      </c>
      <c r="W555" t="n">
        <v>151.5</v>
      </c>
      <c r="X555" t="n">
        <v>155</v>
      </c>
      <c r="Y555" t="n">
        <v>154.5</v>
      </c>
      <c r="Z555" t="n">
        <v>84</v>
      </c>
    </row>
    <row r="556">
      <c r="A556" s="1112" t="n">
        <v>45062</v>
      </c>
      <c r="B556" t="n">
        <v>245.5</v>
      </c>
      <c r="C556" t="n">
        <v>759</v>
      </c>
      <c r="D556" t="n">
        <v>2.5325</v>
      </c>
      <c r="E556" t="n">
        <v>2595</v>
      </c>
      <c r="F556" t="n">
        <v>498</v>
      </c>
      <c r="G556" t="n">
        <v>2640</v>
      </c>
      <c r="H556" t="n">
        <v>556</v>
      </c>
      <c r="J556" t="n">
        <v>533</v>
      </c>
      <c r="K556" t="n">
        <v>14.98</v>
      </c>
      <c r="L556" t="n">
        <v>2.4525</v>
      </c>
      <c r="M556" t="n">
        <v>2.47</v>
      </c>
      <c r="N556" t="n">
        <v>2.535</v>
      </c>
      <c r="O556" t="n">
        <v>2.53</v>
      </c>
      <c r="P556" t="n">
        <v>2.68</v>
      </c>
      <c r="Q556" t="n">
        <v>2.73</v>
      </c>
      <c r="R556" t="n">
        <v>1.495</v>
      </c>
      <c r="S556" t="n">
        <v>1.5275</v>
      </c>
      <c r="T556" t="n">
        <v>1.5225</v>
      </c>
      <c r="U556" t="n">
        <v>0.00685</v>
      </c>
      <c r="V556" s="1455" t="n">
        <v>100.541878</v>
      </c>
      <c r="W556" t="n">
        <v>149</v>
      </c>
      <c r="X556" t="n">
        <v>152.5</v>
      </c>
      <c r="Y556" t="n">
        <v>152</v>
      </c>
      <c r="Z556" t="n">
        <v>84</v>
      </c>
    </row>
    <row r="557">
      <c r="A557" s="1112" t="n">
        <v>45063</v>
      </c>
      <c r="B557" t="n">
        <v>243.6</v>
      </c>
      <c r="C557" t="n">
        <v>758.25</v>
      </c>
      <c r="D557" t="n">
        <v>2.5175</v>
      </c>
      <c r="E557" t="n">
        <v>2595</v>
      </c>
      <c r="F557" t="n">
        <v>498</v>
      </c>
      <c r="G557" t="n">
        <v>2640</v>
      </c>
      <c r="H557" t="n">
        <v>556</v>
      </c>
      <c r="J557" t="n">
        <v>533</v>
      </c>
      <c r="K557" t="n">
        <v>14.98</v>
      </c>
      <c r="L557" t="n">
        <v>2.43</v>
      </c>
      <c r="M557" t="n">
        <v>2.4625</v>
      </c>
      <c r="N557" t="n">
        <v>2.52</v>
      </c>
      <c r="O557" t="n">
        <v>2.4975</v>
      </c>
      <c r="P557" t="n">
        <v>2.64</v>
      </c>
      <c r="Q557" t="n">
        <v>2.7</v>
      </c>
      <c r="R557" t="n">
        <v>1.485</v>
      </c>
      <c r="S557" t="n">
        <v>1.515</v>
      </c>
      <c r="T557" t="n">
        <v>1.51</v>
      </c>
      <c r="U557" t="n">
        <v>0.006765</v>
      </c>
      <c r="V557" s="1455" t="n">
        <v>101.983268</v>
      </c>
      <c r="W557" t="n">
        <v>148.25</v>
      </c>
      <c r="X557" t="n">
        <v>150.75</v>
      </c>
      <c r="Y557" t="n">
        <v>150.25</v>
      </c>
      <c r="Z557" t="n">
        <v>84</v>
      </c>
    </row>
    <row r="558">
      <c r="A558" s="1112" t="n">
        <v>45064</v>
      </c>
      <c r="B558" t="n">
        <v>242.1</v>
      </c>
      <c r="C558" t="n">
        <v>736</v>
      </c>
      <c r="D558" t="n">
        <v>2.5075</v>
      </c>
      <c r="E558" t="n">
        <v>2795</v>
      </c>
      <c r="F558" t="n">
        <v>530</v>
      </c>
      <c r="G558" t="n">
        <v>2840</v>
      </c>
      <c r="H558" t="n">
        <v>591</v>
      </c>
      <c r="J558" t="n">
        <v>565</v>
      </c>
      <c r="K558" t="n">
        <v>15.88</v>
      </c>
      <c r="L558" t="n">
        <v>2.4225</v>
      </c>
      <c r="M558" t="n">
        <v>2.455</v>
      </c>
      <c r="N558" t="n">
        <v>2.51125</v>
      </c>
      <c r="O558" t="n">
        <v>2.49</v>
      </c>
      <c r="P558" t="n">
        <v>2.62</v>
      </c>
      <c r="Q558" t="n">
        <v>2.68</v>
      </c>
      <c r="R558" t="n">
        <v>1.475</v>
      </c>
      <c r="S558" t="n">
        <v>1.5025</v>
      </c>
      <c r="T558" t="n">
        <v>1.4975</v>
      </c>
      <c r="U558" t="n">
        <v>0.006725</v>
      </c>
      <c r="V558" s="1455" t="n">
        <v>102.641926</v>
      </c>
      <c r="W558" t="n">
        <v>146.5</v>
      </c>
      <c r="X558" t="n">
        <v>149.5</v>
      </c>
      <c r="Y558" t="n">
        <v>158.25</v>
      </c>
      <c r="Z558" t="n">
        <v>84</v>
      </c>
    </row>
    <row r="559">
      <c r="A559" s="1112" t="n">
        <v>45065</v>
      </c>
      <c r="B559" t="n">
        <v>240.6</v>
      </c>
      <c r="C559" t="n">
        <v>736</v>
      </c>
      <c r="D559" t="n">
        <v>2.495</v>
      </c>
      <c r="E559" t="n">
        <v>2845</v>
      </c>
      <c r="F559" t="n">
        <v>536</v>
      </c>
      <c r="G559" t="n">
        <v>2890</v>
      </c>
      <c r="H559" t="n">
        <v>598</v>
      </c>
      <c r="I559" t="n">
        <v>3445</v>
      </c>
      <c r="J559" t="n">
        <v>571</v>
      </c>
      <c r="K559" t="n">
        <v>16.04</v>
      </c>
      <c r="L559" t="n">
        <v>2.415</v>
      </c>
      <c r="M559" t="n">
        <v>2.43</v>
      </c>
      <c r="N559" t="n">
        <v>2.48</v>
      </c>
      <c r="O559" t="n">
        <v>2.485</v>
      </c>
      <c r="P559" t="n">
        <v>2.57</v>
      </c>
      <c r="Q559" t="n">
        <v>2.68</v>
      </c>
      <c r="R559" t="n">
        <v>1.485</v>
      </c>
      <c r="S559" t="n">
        <v>1.5125</v>
      </c>
      <c r="T559" t="n">
        <v>1.5075</v>
      </c>
      <c r="U559" t="n">
        <v>0.006725</v>
      </c>
      <c r="V559" s="1455" t="n">
        <v>105.38836</v>
      </c>
      <c r="W559" t="n">
        <v>147.75</v>
      </c>
      <c r="X559" t="n">
        <v>149.75</v>
      </c>
      <c r="Y559" t="n">
        <v>149.25</v>
      </c>
      <c r="Z559" t="n">
        <v>84</v>
      </c>
    </row>
    <row r="560">
      <c r="A560" s="1112" t="n">
        <v>45068</v>
      </c>
      <c r="B560" t="n">
        <v>243.25</v>
      </c>
      <c r="C560" t="n">
        <v>736.75</v>
      </c>
      <c r="D560" t="n">
        <v>2.515</v>
      </c>
      <c r="E560" t="n">
        <v>2870</v>
      </c>
      <c r="F560" t="n">
        <v>544</v>
      </c>
      <c r="G560" t="n">
        <v>2915</v>
      </c>
      <c r="H560" t="n">
        <v>606</v>
      </c>
      <c r="J560" t="n">
        <v>579</v>
      </c>
      <c r="K560" t="n">
        <v>16.25</v>
      </c>
      <c r="L560" t="n">
        <v>2.43375</v>
      </c>
      <c r="M560" t="n">
        <v>2.46</v>
      </c>
      <c r="N560" t="n">
        <v>2.51</v>
      </c>
      <c r="O560" t="n">
        <v>2.515</v>
      </c>
      <c r="P560" t="n">
        <v>2.605</v>
      </c>
      <c r="Q560" t="n">
        <v>2.71</v>
      </c>
      <c r="R560" t="n">
        <v>1.49</v>
      </c>
      <c r="S560" t="n">
        <v>1.515</v>
      </c>
      <c r="T560" t="n">
        <v>1.51</v>
      </c>
      <c r="U560" t="n">
        <v>0.00685</v>
      </c>
      <c r="V560" s="1455" t="n">
        <v>110.206313</v>
      </c>
      <c r="W560" t="n">
        <v>149.25</v>
      </c>
      <c r="X560" t="n">
        <v>151.5</v>
      </c>
      <c r="Y560" t="n">
        <v>151</v>
      </c>
      <c r="Z560" t="n">
        <v>84</v>
      </c>
    </row>
    <row r="561">
      <c r="A561" s="1112" t="n">
        <v>45069</v>
      </c>
      <c r="B561" t="n">
        <v>244</v>
      </c>
      <c r="C561" t="n">
        <v>737</v>
      </c>
      <c r="D561" t="n">
        <v>2.53</v>
      </c>
      <c r="E561" t="n">
        <v>2850</v>
      </c>
      <c r="F561" t="n">
        <v>540</v>
      </c>
      <c r="G561" t="n">
        <v>2895</v>
      </c>
      <c r="H561" t="n">
        <v>602</v>
      </c>
      <c r="J561" t="n">
        <v>575</v>
      </c>
      <c r="K561" t="n">
        <v>16.15</v>
      </c>
      <c r="L561" t="n">
        <v>2.445</v>
      </c>
      <c r="M561" t="n">
        <v>2.465</v>
      </c>
      <c r="N561" t="n">
        <v>2.53</v>
      </c>
      <c r="O561" t="n">
        <v>2.5175</v>
      </c>
      <c r="P561" t="n">
        <v>2.6575</v>
      </c>
      <c r="Q561" t="n">
        <v>2.725</v>
      </c>
      <c r="R561" t="n">
        <v>1.485</v>
      </c>
      <c r="S561" t="n">
        <v>1.51</v>
      </c>
      <c r="T561" t="n">
        <v>1.505</v>
      </c>
      <c r="U561" t="n">
        <v>0.00703</v>
      </c>
      <c r="V561" s="1455" t="n">
        <v>117.679965</v>
      </c>
      <c r="W561" t="n">
        <v>148.75</v>
      </c>
      <c r="X561" t="n">
        <v>150.75</v>
      </c>
      <c r="Y561" t="n">
        <v>150.25</v>
      </c>
      <c r="Z561" t="n">
        <v>85</v>
      </c>
    </row>
    <row r="562">
      <c r="A562" s="1112" t="n">
        <v>45070</v>
      </c>
      <c r="B562" t="n">
        <v>247.6</v>
      </c>
      <c r="C562" t="n">
        <v>737.75</v>
      </c>
      <c r="D562" t="n">
        <v>2.5675</v>
      </c>
      <c r="E562" t="n">
        <v>2850</v>
      </c>
      <c r="F562" t="n">
        <v>542</v>
      </c>
      <c r="G562" t="n">
        <v>2895</v>
      </c>
      <c r="H562" t="n">
        <v>604</v>
      </c>
      <c r="J562" t="n">
        <v>577</v>
      </c>
      <c r="K562" t="n">
        <v>16.21</v>
      </c>
      <c r="L562" t="n">
        <v>2.463</v>
      </c>
      <c r="M562" t="n">
        <v>2.49</v>
      </c>
      <c r="N562" t="n">
        <v>2.565</v>
      </c>
      <c r="O562" t="n">
        <v>2.54125</v>
      </c>
      <c r="P562" t="n">
        <v>2.69</v>
      </c>
      <c r="Q562" t="n">
        <v>2.7425</v>
      </c>
      <c r="R562" t="n">
        <v>1.49</v>
      </c>
      <c r="S562" t="n">
        <v>1.515</v>
      </c>
      <c r="T562" t="n">
        <v>1.51</v>
      </c>
      <c r="U562" t="n">
        <v>0.00695</v>
      </c>
      <c r="V562" s="1455" t="n">
        <v>128.722589</v>
      </c>
      <c r="W562" t="n">
        <v>149</v>
      </c>
      <c r="X562" t="n">
        <v>150.75</v>
      </c>
      <c r="Y562" t="n">
        <v>150.25</v>
      </c>
      <c r="Z562" t="n">
        <v>84.5</v>
      </c>
    </row>
    <row r="563">
      <c r="A563" s="1112" t="n">
        <v>45071</v>
      </c>
      <c r="B563" t="n">
        <v>248.3</v>
      </c>
      <c r="C563" t="n">
        <v>738.25</v>
      </c>
      <c r="D563" t="n">
        <v>2.57</v>
      </c>
      <c r="E563" t="n">
        <v>2850</v>
      </c>
      <c r="F563" t="n">
        <v>533</v>
      </c>
      <c r="G563" t="n">
        <v>2895</v>
      </c>
      <c r="H563" t="n">
        <v>594</v>
      </c>
      <c r="J563" t="n">
        <v>568</v>
      </c>
      <c r="K563" t="n">
        <v>15.94</v>
      </c>
      <c r="L563" t="n">
        <v>2.47625</v>
      </c>
      <c r="M563" t="n">
        <v>2.48</v>
      </c>
      <c r="N563" t="n">
        <v>2.585</v>
      </c>
      <c r="O563" t="n">
        <v>2.555</v>
      </c>
      <c r="P563" t="n">
        <v>2.69</v>
      </c>
      <c r="Q563" t="n">
        <v>2.7425</v>
      </c>
      <c r="R563" t="n">
        <v>1.495</v>
      </c>
      <c r="S563" t="n">
        <v>1.515</v>
      </c>
      <c r="T563" t="n">
        <v>1.51</v>
      </c>
      <c r="U563" t="n">
        <v>0.00693</v>
      </c>
      <c r="V563" s="1455" t="n">
        <v>135.264245</v>
      </c>
      <c r="W563" t="n">
        <v>149.5</v>
      </c>
      <c r="X563" t="n">
        <v>151.25</v>
      </c>
      <c r="Y563" t="n">
        <v>150.75</v>
      </c>
      <c r="Z563" t="n">
        <v>85</v>
      </c>
    </row>
    <row r="564">
      <c r="A564" s="1112" t="n">
        <v>45072</v>
      </c>
      <c r="B564" t="n">
        <v>249.4</v>
      </c>
      <c r="C564" t="n">
        <v>743.75</v>
      </c>
      <c r="D564" t="n">
        <v>2.6025</v>
      </c>
      <c r="E564" t="n">
        <v>2850</v>
      </c>
      <c r="F564" t="n">
        <v>538</v>
      </c>
      <c r="G564" t="n">
        <v>2895</v>
      </c>
      <c r="H564" t="n">
        <v>600</v>
      </c>
      <c r="J564" t="n">
        <v>573</v>
      </c>
      <c r="K564" t="n">
        <v>16.09</v>
      </c>
      <c r="L564" t="n">
        <v>2.49125</v>
      </c>
      <c r="M564" t="n">
        <v>2.485</v>
      </c>
      <c r="N564" t="n">
        <v>2.5975</v>
      </c>
      <c r="O564" t="n">
        <v>2.57</v>
      </c>
      <c r="P564" t="n">
        <v>2.715</v>
      </c>
      <c r="Q564" t="n">
        <v>2.755</v>
      </c>
      <c r="R564" t="n">
        <v>1.5</v>
      </c>
      <c r="S564" t="n">
        <v>1.5225</v>
      </c>
      <c r="T564" t="n">
        <v>1.5175</v>
      </c>
      <c r="U564" t="n">
        <v>0.00685</v>
      </c>
      <c r="V564" s="1455" t="n">
        <v>135.447882</v>
      </c>
      <c r="W564" t="n">
        <v>150.25</v>
      </c>
      <c r="X564" t="n">
        <v>152.25</v>
      </c>
      <c r="Y564" t="n">
        <v>151.75</v>
      </c>
      <c r="Z564" t="n">
        <v>85</v>
      </c>
    </row>
    <row r="565">
      <c r="A565" s="104" t="n">
        <v>45075</v>
      </c>
      <c r="B565" s="192" t="n">
        <v>249.4</v>
      </c>
      <c r="C565" s="192" t="n">
        <v>743.75</v>
      </c>
      <c r="D565" s="192" t="n">
        <v>2.6025</v>
      </c>
      <c r="E565" s="192" t="n">
        <v>2850</v>
      </c>
      <c r="F565" s="192" t="n">
        <v>538</v>
      </c>
      <c r="G565" s="192" t="n">
        <v>2895</v>
      </c>
      <c r="H565" s="192" t="n">
        <v>600</v>
      </c>
      <c r="I565" s="192" t="n"/>
      <c r="J565" s="192" t="n">
        <v>573</v>
      </c>
      <c r="K565" s="192" t="n">
        <v>16.09</v>
      </c>
      <c r="L565" s="192" t="n">
        <v>2.49125</v>
      </c>
      <c r="M565" s="192" t="n">
        <v>2.485</v>
      </c>
      <c r="N565" s="192" t="n">
        <v>2.5975</v>
      </c>
      <c r="O565" s="192" t="n">
        <v>2.57</v>
      </c>
      <c r="P565" s="192" t="n">
        <v>2.715</v>
      </c>
      <c r="Q565" s="192" t="n">
        <v>2.755</v>
      </c>
      <c r="R565" s="192" t="n">
        <v>1.5</v>
      </c>
      <c r="S565" s="192" t="n">
        <v>1.5225</v>
      </c>
      <c r="T565" s="192" t="n">
        <v>1.5175</v>
      </c>
      <c r="U565" s="192" t="n">
        <v>0.00685</v>
      </c>
      <c r="V565" s="1455" t="n">
        <v>133.359313</v>
      </c>
      <c r="W565" s="192" t="n">
        <v>150.25</v>
      </c>
      <c r="X565" s="192" t="n">
        <v>152.25</v>
      </c>
      <c r="Y565" s="192" t="n">
        <v>151.75</v>
      </c>
      <c r="Z565" s="192" t="n">
        <v>85</v>
      </c>
    </row>
    <row r="566">
      <c r="A566" s="1112" t="n">
        <v>45076</v>
      </c>
      <c r="B566" t="n">
        <v>246.4</v>
      </c>
      <c r="C566" t="n">
        <v>764</v>
      </c>
      <c r="D566" t="n">
        <v>2.565</v>
      </c>
      <c r="E566" t="n">
        <v>2895</v>
      </c>
      <c r="F566" t="n">
        <v>540</v>
      </c>
      <c r="G566" t="n">
        <v>2940</v>
      </c>
      <c r="H566" t="n">
        <v>602</v>
      </c>
      <c r="J566" t="n">
        <v>575</v>
      </c>
      <c r="K566" t="n">
        <v>16.15</v>
      </c>
      <c r="L566" t="n">
        <v>2.4725</v>
      </c>
      <c r="M566" t="n">
        <v>2.475</v>
      </c>
      <c r="N566" t="n">
        <v>2.58</v>
      </c>
      <c r="O566" t="n">
        <v>2.55</v>
      </c>
      <c r="P566" t="n">
        <v>2.65</v>
      </c>
      <c r="Q566" t="n">
        <v>2.725</v>
      </c>
      <c r="R566" t="n">
        <v>1.4775</v>
      </c>
      <c r="S566" t="n">
        <v>1.4975</v>
      </c>
      <c r="T566" t="n">
        <v>1.4925</v>
      </c>
      <c r="U566" t="n">
        <v>0.00681</v>
      </c>
      <c r="V566" s="1455" t="n">
        <v>132.769317</v>
      </c>
      <c r="W566" t="n">
        <v>147.5</v>
      </c>
      <c r="X566" t="n">
        <v>149.25</v>
      </c>
      <c r="Y566" t="n">
        <v>148.75</v>
      </c>
      <c r="Z566" t="n">
        <v>85</v>
      </c>
    </row>
    <row r="567">
      <c r="A567" s="1112" t="n">
        <v>45077</v>
      </c>
      <c r="B567" t="n">
        <v>246.85</v>
      </c>
      <c r="C567" s="28" t="n">
        <v>809</v>
      </c>
      <c r="D567" t="n">
        <v>2.57</v>
      </c>
      <c r="E567" t="n">
        <v>2945</v>
      </c>
      <c r="F567" t="n">
        <v>545</v>
      </c>
      <c r="G567" t="n">
        <v>2990</v>
      </c>
      <c r="H567" t="n">
        <v>608</v>
      </c>
      <c r="J567" t="n">
        <v>580</v>
      </c>
      <c r="K567" t="n">
        <v>16.28</v>
      </c>
      <c r="L567" t="n">
        <v>2.465</v>
      </c>
      <c r="M567" t="n">
        <v>2.4575</v>
      </c>
      <c r="N567" t="n">
        <v>2.56</v>
      </c>
      <c r="O567" t="n">
        <v>2.5875</v>
      </c>
      <c r="P567" t="n">
        <v>2.65</v>
      </c>
      <c r="Q567" t="n">
        <v>2.69</v>
      </c>
      <c r="R567" t="n">
        <v>1.45</v>
      </c>
      <c r="S567" t="n">
        <v>1.47</v>
      </c>
      <c r="T567" t="n">
        <v>1.465</v>
      </c>
      <c r="U567" t="n">
        <v>0.006805</v>
      </c>
      <c r="V567" s="1455" t="n">
        <v>130.132736</v>
      </c>
      <c r="W567" t="n">
        <v>145</v>
      </c>
      <c r="X567" t="n">
        <v>145.75</v>
      </c>
      <c r="Y567" t="n">
        <v>145.25</v>
      </c>
      <c r="Z567" t="n">
        <v>83</v>
      </c>
    </row>
    <row r="568">
      <c r="A568" s="1112" t="n">
        <v>45078</v>
      </c>
      <c r="B568" t="n">
        <v>247</v>
      </c>
      <c r="C568" t="n">
        <v>820</v>
      </c>
      <c r="D568" t="n">
        <v>2.56</v>
      </c>
      <c r="E568" t="n">
        <v>2945</v>
      </c>
      <c r="F568" t="n">
        <v>552</v>
      </c>
      <c r="G568" t="n">
        <v>2990</v>
      </c>
      <c r="H568" t="n">
        <v>615</v>
      </c>
      <c r="J568" t="n">
        <v>587</v>
      </c>
      <c r="K568" t="n">
        <v>16.49</v>
      </c>
      <c r="L568" t="n">
        <v>2.4775</v>
      </c>
      <c r="M568" t="n">
        <v>2.46</v>
      </c>
      <c r="N568" t="n">
        <v>2.575</v>
      </c>
      <c r="O568" t="n">
        <v>2.6</v>
      </c>
      <c r="P568" t="n">
        <v>2.665</v>
      </c>
      <c r="Q568" t="n">
        <v>2.71</v>
      </c>
      <c r="R568" t="n">
        <v>1.4275</v>
      </c>
      <c r="S568" t="n">
        <v>1.45</v>
      </c>
      <c r="T568" t="n">
        <v>1.445</v>
      </c>
      <c r="U568" t="n">
        <v>0.00693</v>
      </c>
      <c r="V568" s="1455" t="n">
        <v>128.422276</v>
      </c>
      <c r="W568" t="n">
        <v>143</v>
      </c>
      <c r="X568" t="n">
        <v>144.75</v>
      </c>
      <c r="Y568" t="n">
        <v>144.25</v>
      </c>
      <c r="Z568" t="n">
        <v>85</v>
      </c>
    </row>
    <row r="569">
      <c r="A569" s="1112" t="n">
        <v>45079</v>
      </c>
      <c r="B569" t="n">
        <v>248.5</v>
      </c>
      <c r="C569" t="n">
        <v>770</v>
      </c>
      <c r="D569" t="n">
        <v>2.575</v>
      </c>
      <c r="E569" t="n">
        <v>2945</v>
      </c>
      <c r="F569" t="n">
        <v>558</v>
      </c>
      <c r="G569" t="n">
        <v>2990</v>
      </c>
      <c r="H569" t="n">
        <v>622</v>
      </c>
      <c r="I569" t="n">
        <v>3645</v>
      </c>
      <c r="J569" t="n">
        <v>593</v>
      </c>
      <c r="K569" t="n">
        <v>16.66</v>
      </c>
      <c r="L569" t="n">
        <v>2.46375</v>
      </c>
      <c r="M569" t="n">
        <v>2.43</v>
      </c>
      <c r="N569" t="n">
        <v>2.565</v>
      </c>
      <c r="O569" t="n">
        <v>2.59</v>
      </c>
      <c r="P569" t="n">
        <v>2.675</v>
      </c>
      <c r="Q569" t="n">
        <v>2.72</v>
      </c>
      <c r="R569" t="n">
        <v>1.41</v>
      </c>
      <c r="S569" t="n">
        <v>1.43</v>
      </c>
      <c r="T569" t="n">
        <v>1.425</v>
      </c>
      <c r="U569" t="n">
        <v>0.00685</v>
      </c>
      <c r="V569" s="1455" t="n">
        <v>125.522847</v>
      </c>
      <c r="W569" t="n">
        <v>140.25</v>
      </c>
      <c r="X569" t="n">
        <v>142.75</v>
      </c>
      <c r="Y569" t="n">
        <v>142.25</v>
      </c>
      <c r="Z569" t="n">
        <v>85</v>
      </c>
    </row>
    <row r="570">
      <c r="A570" s="1112" t="n">
        <v>45082</v>
      </c>
      <c r="B570" t="n">
        <v>245.55</v>
      </c>
      <c r="C570" t="n">
        <v>728.75</v>
      </c>
      <c r="D570" t="n">
        <v>2.555</v>
      </c>
      <c r="E570" t="n">
        <v>2840</v>
      </c>
      <c r="F570" t="n">
        <v>543</v>
      </c>
      <c r="G570" t="n">
        <v>2885</v>
      </c>
      <c r="H570" t="n">
        <v>605</v>
      </c>
      <c r="J570" t="n">
        <v>578</v>
      </c>
      <c r="K570" t="n">
        <v>16.24</v>
      </c>
      <c r="L570" t="n">
        <v>2.4595</v>
      </c>
      <c r="M570" t="n">
        <v>2.445</v>
      </c>
      <c r="N570" t="n">
        <v>2.56</v>
      </c>
      <c r="O570" t="n">
        <v>2.57</v>
      </c>
      <c r="P570" t="n">
        <v>2.65</v>
      </c>
      <c r="Q570" t="n">
        <v>2.695</v>
      </c>
      <c r="R570" t="n">
        <v>1.3725</v>
      </c>
      <c r="S570" t="n">
        <v>1.395</v>
      </c>
      <c r="T570" t="n">
        <v>1.39</v>
      </c>
      <c r="U570" t="n">
        <v>0.00664</v>
      </c>
      <c r="V570" s="1455" t="n">
        <v>126.317406</v>
      </c>
      <c r="W570" t="n">
        <v>138</v>
      </c>
      <c r="X570" t="n">
        <v>140.5</v>
      </c>
      <c r="Y570" t="n">
        <v>140</v>
      </c>
      <c r="Z570" t="n">
        <v>85</v>
      </c>
    </row>
    <row r="571">
      <c r="A571" s="1112" t="n">
        <v>45083</v>
      </c>
      <c r="B571" t="n">
        <v>245.4</v>
      </c>
      <c r="C571" t="n">
        <v>767.25</v>
      </c>
      <c r="D571" t="n">
        <v>2.5525</v>
      </c>
      <c r="E571" t="n">
        <v>2860</v>
      </c>
      <c r="F571" t="n">
        <v>548</v>
      </c>
      <c r="G571" t="n">
        <v>2905</v>
      </c>
      <c r="H571" t="n">
        <v>611</v>
      </c>
      <c r="J571" t="n">
        <v>583</v>
      </c>
      <c r="K571" t="n">
        <v>16.39</v>
      </c>
      <c r="L571" t="n">
        <v>2.457</v>
      </c>
      <c r="M571" t="n">
        <v>2.44</v>
      </c>
      <c r="N571" t="n">
        <v>2.555</v>
      </c>
      <c r="O571" t="n">
        <v>2.57</v>
      </c>
      <c r="P571" t="n">
        <v>2.64</v>
      </c>
      <c r="Q571" t="n">
        <v>2.69</v>
      </c>
      <c r="R571" t="n">
        <v>1.3725</v>
      </c>
      <c r="S571" t="n">
        <v>1.3975</v>
      </c>
      <c r="T571" t="n">
        <v>1.3925</v>
      </c>
      <c r="U571" t="n">
        <v>0.006685</v>
      </c>
      <c r="V571" s="1455" t="n">
        <v>128.050767</v>
      </c>
      <c r="W571" t="n">
        <v>138.25</v>
      </c>
      <c r="X571" t="n">
        <v>140.25</v>
      </c>
      <c r="Y571" t="n">
        <v>139.75</v>
      </c>
      <c r="Z571" t="n">
        <v>81.5</v>
      </c>
    </row>
    <row r="572">
      <c r="A572" s="1112" t="n">
        <v>45084</v>
      </c>
      <c r="B572" t="n">
        <v>244</v>
      </c>
      <c r="C572" t="n">
        <v>821</v>
      </c>
      <c r="D572" t="n">
        <v>2.5375</v>
      </c>
      <c r="E572" t="n">
        <v>2850</v>
      </c>
      <c r="F572" t="n">
        <v>545</v>
      </c>
      <c r="G572" t="n">
        <v>2895</v>
      </c>
      <c r="H572" t="n">
        <v>608</v>
      </c>
      <c r="J572" t="n">
        <v>580</v>
      </c>
      <c r="K572" t="n">
        <v>16.3</v>
      </c>
      <c r="L572" t="n">
        <v>2.445</v>
      </c>
      <c r="M572" t="n">
        <v>2.43</v>
      </c>
      <c r="N572" t="n">
        <v>2.535</v>
      </c>
      <c r="O572" t="n">
        <v>2.5525</v>
      </c>
      <c r="P572" t="n">
        <v>2.625</v>
      </c>
      <c r="Q572" t="n">
        <v>2.675</v>
      </c>
      <c r="R572" t="n">
        <v>1.41</v>
      </c>
      <c r="S572" t="n">
        <v>1.43</v>
      </c>
      <c r="T572" t="n">
        <v>1.425</v>
      </c>
      <c r="U572" t="n">
        <v>0.006725</v>
      </c>
      <c r="V572" s="1455" t="n">
        <v>130.071422</v>
      </c>
      <c r="W572" t="n">
        <v>141.5</v>
      </c>
      <c r="X572" t="n">
        <v>143.5</v>
      </c>
      <c r="Y572" t="n">
        <v>143</v>
      </c>
      <c r="Z572" t="n">
        <v>82.5</v>
      </c>
    </row>
    <row r="573">
      <c r="A573" s="104" t="n">
        <v>45085</v>
      </c>
      <c r="B573" t="n">
        <v>243.5</v>
      </c>
      <c r="C573" t="n">
        <v>793</v>
      </c>
      <c r="D573" t="n">
        <v>252</v>
      </c>
      <c r="E573" s="192" t="n">
        <v>2850</v>
      </c>
      <c r="F573" s="192" t="n">
        <v>545</v>
      </c>
      <c r="G573" s="192" t="n">
        <v>2895</v>
      </c>
      <c r="H573" s="192" t="n">
        <v>608</v>
      </c>
      <c r="I573" s="192" t="n"/>
      <c r="J573" s="192" t="n">
        <v>580</v>
      </c>
      <c r="K573" s="192" t="n">
        <v>16.3</v>
      </c>
      <c r="L573" t="n">
        <v>2.43</v>
      </c>
      <c r="M573" t="n">
        <v>2.44</v>
      </c>
      <c r="N573" t="n">
        <v>2.52</v>
      </c>
      <c r="O573" t="n">
        <v>2.535</v>
      </c>
      <c r="P573" t="n">
        <v>2.605</v>
      </c>
      <c r="Q573" t="n">
        <v>2.67</v>
      </c>
      <c r="R573" t="n">
        <v>1.43</v>
      </c>
      <c r="S573" t="n">
        <v>1.455</v>
      </c>
      <c r="T573" t="n">
        <v>1.45</v>
      </c>
      <c r="U573" t="n">
        <v>0.006845</v>
      </c>
      <c r="V573" s="1455" t="n">
        <v>130.071422</v>
      </c>
      <c r="W573" t="n">
        <v>143.25</v>
      </c>
      <c r="X573" t="n">
        <v>145.75</v>
      </c>
      <c r="Y573" t="n">
        <v>145.25</v>
      </c>
      <c r="Z573" t="n">
        <v>83</v>
      </c>
    </row>
    <row r="574">
      <c r="A574" s="1112" t="n">
        <v>45086</v>
      </c>
      <c r="B574" t="n">
        <v>245.15</v>
      </c>
      <c r="C574" t="n">
        <v>757</v>
      </c>
      <c r="D574" t="n">
        <v>2.5575</v>
      </c>
      <c r="E574" t="n">
        <v>2845</v>
      </c>
      <c r="F574" t="n">
        <v>550</v>
      </c>
      <c r="G574" t="n">
        <v>2890</v>
      </c>
      <c r="H574" t="n">
        <v>613</v>
      </c>
      <c r="I574" t="n">
        <v>3530</v>
      </c>
      <c r="J574" t="n">
        <v>585</v>
      </c>
      <c r="K574" t="n">
        <v>16.44</v>
      </c>
      <c r="L574" t="n">
        <v>2.45075</v>
      </c>
      <c r="M574" t="n">
        <v>2.47</v>
      </c>
      <c r="N574" t="n">
        <v>2.58</v>
      </c>
      <c r="O574" t="n">
        <v>2.555</v>
      </c>
      <c r="P574" t="n">
        <v>2.61</v>
      </c>
      <c r="Q574" t="n">
        <v>2.685</v>
      </c>
      <c r="R574" t="n">
        <v>1.46</v>
      </c>
      <c r="S574" t="n">
        <v>1.485</v>
      </c>
      <c r="T574" t="n">
        <v>1.48</v>
      </c>
      <c r="U574" t="n">
        <v>0.00685</v>
      </c>
      <c r="V574" s="1455" t="n">
        <v>130.804726</v>
      </c>
      <c r="W574" t="n">
        <v>147</v>
      </c>
      <c r="X574" t="n">
        <v>149.5</v>
      </c>
      <c r="Y574" t="n">
        <v>149</v>
      </c>
      <c r="Z574" t="n">
        <v>83</v>
      </c>
    </row>
    <row r="575">
      <c r="A575" s="1112" t="n">
        <v>45089</v>
      </c>
      <c r="B575" t="n">
        <v>246.5</v>
      </c>
      <c r="C575" t="n">
        <v>778.25</v>
      </c>
      <c r="D575" t="n">
        <v>2.575</v>
      </c>
      <c r="E575" t="n">
        <v>2850</v>
      </c>
      <c r="F575" t="n">
        <v>552</v>
      </c>
      <c r="G575" t="n">
        <v>2895</v>
      </c>
      <c r="H575" t="n">
        <v>615</v>
      </c>
      <c r="J575" t="n">
        <v>587</v>
      </c>
      <c r="K575" t="n">
        <v>16.49</v>
      </c>
      <c r="L575" t="n">
        <v>2.4675</v>
      </c>
      <c r="M575" t="n">
        <v>2.48</v>
      </c>
      <c r="N575" t="n">
        <v>2.565</v>
      </c>
      <c r="O575" t="n">
        <v>2.5725</v>
      </c>
      <c r="P575" t="n">
        <v>2.64</v>
      </c>
      <c r="Q575" t="n">
        <v>2.7</v>
      </c>
      <c r="R575" t="n">
        <v>1.4525</v>
      </c>
      <c r="S575" t="n">
        <v>1.48</v>
      </c>
      <c r="T575" t="n">
        <v>1.475</v>
      </c>
      <c r="U575" t="n">
        <v>0.006785</v>
      </c>
      <c r="V575" s="1455" t="n">
        <v>131.472742</v>
      </c>
      <c r="W575" t="n">
        <v>146.5</v>
      </c>
      <c r="X575" t="n">
        <v>149</v>
      </c>
      <c r="Y575" t="n">
        <v>148.5</v>
      </c>
      <c r="Z575" t="n">
        <v>83</v>
      </c>
    </row>
    <row r="576">
      <c r="A576" s="1112" t="n">
        <v>45090</v>
      </c>
      <c r="B576" t="n">
        <v>244.9</v>
      </c>
      <c r="C576" t="n">
        <v>770.75</v>
      </c>
      <c r="D576" t="n">
        <v>2.5725</v>
      </c>
      <c r="E576" t="n">
        <v>2850</v>
      </c>
      <c r="F576" t="n">
        <v>552</v>
      </c>
      <c r="G576" t="n">
        <v>2895</v>
      </c>
      <c r="H576" t="n">
        <v>615</v>
      </c>
      <c r="J576" t="n">
        <v>587</v>
      </c>
      <c r="K576" t="n">
        <v>16.5</v>
      </c>
      <c r="L576" t="n">
        <v>2.45575</v>
      </c>
      <c r="M576" t="n">
        <v>2.46</v>
      </c>
      <c r="N576" t="n">
        <v>2.57</v>
      </c>
      <c r="O576" t="n">
        <v>2.55875</v>
      </c>
      <c r="P576" t="n">
        <v>2.655</v>
      </c>
      <c r="Q576" t="n">
        <v>2.71</v>
      </c>
      <c r="R576" t="n">
        <v>1.4425</v>
      </c>
      <c r="S576" t="n">
        <v>1.47</v>
      </c>
      <c r="T576" t="n">
        <v>1.465</v>
      </c>
      <c r="U576" t="n">
        <v>0.006705</v>
      </c>
      <c r="V576" s="1455" t="n">
        <v>131.804091</v>
      </c>
      <c r="W576" t="n">
        <v>143.75</v>
      </c>
      <c r="X576" t="n">
        <v>146.75</v>
      </c>
      <c r="Y576" t="n">
        <v>146.25</v>
      </c>
      <c r="Z576" t="n">
        <v>81.5</v>
      </c>
    </row>
    <row r="577">
      <c r="A577" s="1112" t="n">
        <v>45091</v>
      </c>
      <c r="B577" t="n">
        <v>245.8</v>
      </c>
      <c r="C577" t="n">
        <v>759</v>
      </c>
      <c r="D577" t="n">
        <v>2.58</v>
      </c>
      <c r="E577" t="n">
        <v>2880</v>
      </c>
      <c r="F577" t="n">
        <v>562</v>
      </c>
      <c r="G577" t="n">
        <v>2925</v>
      </c>
      <c r="H577" t="n">
        <v>626</v>
      </c>
      <c r="J577" t="n">
        <v>597</v>
      </c>
      <c r="K577" t="n">
        <v>16.79</v>
      </c>
      <c r="L577" t="n">
        <v>2.455</v>
      </c>
      <c r="M577" t="n">
        <v>2.45</v>
      </c>
      <c r="N577" t="n">
        <v>2.5825</v>
      </c>
      <c r="O577" t="n">
        <v>2.575</v>
      </c>
      <c r="P577" t="n">
        <v>2.69</v>
      </c>
      <c r="Q577" t="n">
        <v>2.7</v>
      </c>
      <c r="R577" t="n">
        <v>1.4425</v>
      </c>
      <c r="S577" t="n">
        <v>1.47</v>
      </c>
      <c r="T577" t="n">
        <v>1.465</v>
      </c>
      <c r="U577" t="n">
        <v>0.008155000000000001</v>
      </c>
      <c r="V577" s="1455" t="n">
        <v>132.147863</v>
      </c>
      <c r="W577" t="n">
        <v>144</v>
      </c>
      <c r="X577" t="n">
        <v>147.25</v>
      </c>
      <c r="Y577" t="n">
        <v>146.75</v>
      </c>
      <c r="Z577" t="n">
        <v>81.5</v>
      </c>
    </row>
    <row r="578">
      <c r="A578" s="1112" t="n">
        <v>45092</v>
      </c>
      <c r="B578" t="n">
        <v>249</v>
      </c>
      <c r="C578" t="n">
        <v>764</v>
      </c>
      <c r="D578" t="n">
        <v>2.6025</v>
      </c>
      <c r="E578" t="n">
        <v>2870</v>
      </c>
      <c r="F578" t="n">
        <v>562</v>
      </c>
      <c r="G578" t="n">
        <v>2915</v>
      </c>
      <c r="H578" t="n">
        <v>627</v>
      </c>
      <c r="J578" t="n">
        <v>597</v>
      </c>
      <c r="K578" t="n">
        <v>16.8</v>
      </c>
      <c r="L578" t="n">
        <v>2.49</v>
      </c>
      <c r="M578" t="n">
        <v>2.49</v>
      </c>
      <c r="N578" t="n">
        <v>2.63</v>
      </c>
      <c r="O578" t="n">
        <v>2.61</v>
      </c>
      <c r="P578" t="n">
        <v>2.725</v>
      </c>
      <c r="Q578" t="n">
        <v>2.735</v>
      </c>
      <c r="R578" t="n">
        <v>1.435</v>
      </c>
      <c r="S578" t="n">
        <v>1.4625</v>
      </c>
      <c r="T578" t="n">
        <v>1.4575</v>
      </c>
      <c r="U578" t="n">
        <v>0.00664</v>
      </c>
      <c r="V578" s="1455" t="n">
        <v>132.893728</v>
      </c>
      <c r="W578" t="n">
        <v>142.75</v>
      </c>
      <c r="X578" t="n">
        <v>146.5</v>
      </c>
      <c r="Y578" t="n">
        <v>146</v>
      </c>
      <c r="Z578" t="n">
        <v>81</v>
      </c>
    </row>
    <row r="579">
      <c r="A579" s="1112" t="n">
        <v>45093</v>
      </c>
      <c r="B579" t="n">
        <v>254.5</v>
      </c>
      <c r="C579" t="n">
        <v>758</v>
      </c>
      <c r="D579" t="n">
        <v>2.67</v>
      </c>
      <c r="E579" t="n">
        <v>2845</v>
      </c>
      <c r="F579" t="n">
        <v>556</v>
      </c>
      <c r="G579" t="n">
        <v>2890</v>
      </c>
      <c r="H579" t="n">
        <v>620</v>
      </c>
      <c r="I579" t="n">
        <v>3595</v>
      </c>
      <c r="J579" t="n">
        <v>591</v>
      </c>
      <c r="K579" t="n">
        <v>16.62</v>
      </c>
      <c r="L579" t="n">
        <v>2.5425</v>
      </c>
      <c r="M579" t="n">
        <v>2.5325</v>
      </c>
      <c r="N579" t="n">
        <v>2.64</v>
      </c>
      <c r="O579" t="n">
        <v>2.66</v>
      </c>
      <c r="P579" t="n">
        <v>2.75</v>
      </c>
      <c r="Q579" t="n">
        <v>2.78</v>
      </c>
      <c r="R579" t="n">
        <v>1.43</v>
      </c>
      <c r="S579" t="n">
        <v>1.46</v>
      </c>
      <c r="T579" t="n">
        <v>1.455</v>
      </c>
      <c r="U579" t="n">
        <v>0.00652</v>
      </c>
      <c r="V579" s="1455" t="n">
        <v>134.506061</v>
      </c>
      <c r="W579" t="n">
        <v>142.75</v>
      </c>
      <c r="X579" t="n">
        <v>145.75</v>
      </c>
      <c r="Y579" t="n">
        <v>145.25</v>
      </c>
      <c r="Z579" t="n">
        <v>80</v>
      </c>
    </row>
    <row r="580">
      <c r="A580" s="1112" t="n">
        <v>45096</v>
      </c>
      <c r="B580" s="192" t="n">
        <v>254.5</v>
      </c>
      <c r="C580" t="n">
        <v>772</v>
      </c>
      <c r="D580" s="192" t="n">
        <v>2.67</v>
      </c>
      <c r="E580" t="n">
        <v>2845</v>
      </c>
      <c r="F580" t="n">
        <v>561</v>
      </c>
      <c r="G580" t="n">
        <v>2890</v>
      </c>
      <c r="H580" t="n">
        <v>625</v>
      </c>
      <c r="J580" t="n">
        <v>596</v>
      </c>
      <c r="K580" t="n">
        <v>16.77</v>
      </c>
      <c r="L580" s="192" t="n">
        <v>2.5425</v>
      </c>
      <c r="M580" s="192" t="n">
        <v>2.5325</v>
      </c>
      <c r="N580" s="192" t="n">
        <v>2.64</v>
      </c>
      <c r="O580" s="192" t="n">
        <v>2.66</v>
      </c>
      <c r="P580" s="192" t="n">
        <v>2.75</v>
      </c>
      <c r="Q580" s="192" t="n">
        <v>2.78</v>
      </c>
      <c r="R580" s="192" t="n">
        <v>1.43</v>
      </c>
      <c r="S580" s="192" t="n">
        <v>1.46</v>
      </c>
      <c r="T580" s="192" t="n">
        <v>1.455</v>
      </c>
      <c r="U580" s="192" t="n">
        <v>0.00652</v>
      </c>
      <c r="V580" s="1455" t="n">
        <v>136.559388</v>
      </c>
      <c r="W580" s="192" t="n">
        <v>142.75</v>
      </c>
      <c r="X580" s="192" t="n">
        <v>145.75</v>
      </c>
      <c r="Y580" s="192" t="n">
        <v>145.25</v>
      </c>
      <c r="Z580" s="192" t="n">
        <v>80</v>
      </c>
    </row>
    <row r="581">
      <c r="A581" s="1112" t="n">
        <v>45097</v>
      </c>
      <c r="B581" t="n">
        <v>255.5</v>
      </c>
      <c r="C581" t="n">
        <v>763</v>
      </c>
      <c r="D581" t="n">
        <v>2.685</v>
      </c>
      <c r="E581" t="n">
        <v>2845</v>
      </c>
      <c r="F581" t="n">
        <v>559</v>
      </c>
      <c r="G581" t="n">
        <v>2890</v>
      </c>
      <c r="H581" t="n">
        <v>623</v>
      </c>
      <c r="J581" t="n">
        <v>594</v>
      </c>
      <c r="K581" t="n">
        <v>16.72</v>
      </c>
      <c r="L581" t="n">
        <v>2.5425</v>
      </c>
      <c r="M581" t="n">
        <v>2.545</v>
      </c>
      <c r="N581" t="n">
        <v>2.67</v>
      </c>
      <c r="O581" t="n">
        <v>2.635</v>
      </c>
      <c r="P581" t="n">
        <v>2.765</v>
      </c>
      <c r="Q581" t="n">
        <v>2.785</v>
      </c>
      <c r="R581" t="n">
        <v>1.43</v>
      </c>
      <c r="S581" t="n">
        <v>1.465</v>
      </c>
      <c r="T581" t="n">
        <v>1.46</v>
      </c>
      <c r="U581" t="n">
        <v>0.0064</v>
      </c>
      <c r="V581" s="1455" t="n">
        <v>198.039403</v>
      </c>
      <c r="W581" t="n">
        <v>145.75</v>
      </c>
      <c r="X581" t="n">
        <v>148.25</v>
      </c>
      <c r="Y581" t="n">
        <v>147.75</v>
      </c>
      <c r="Z581" t="n">
        <v>79</v>
      </c>
    </row>
    <row r="582">
      <c r="A582" s="1112" t="n">
        <v>45098</v>
      </c>
      <c r="B582" t="n">
        <v>267.1</v>
      </c>
      <c r="C582" t="n">
        <v>792.25</v>
      </c>
      <c r="D582" t="n">
        <v>2.825</v>
      </c>
      <c r="E582" t="n">
        <v>2800</v>
      </c>
      <c r="F582" t="n">
        <v>553</v>
      </c>
      <c r="G582" t="n">
        <v>2845</v>
      </c>
      <c r="H582" t="n">
        <v>617</v>
      </c>
      <c r="J582" t="n">
        <v>588</v>
      </c>
      <c r="K582" t="n">
        <v>16.55</v>
      </c>
      <c r="L582" t="n">
        <v>2.67</v>
      </c>
      <c r="M582" t="n">
        <v>2.655</v>
      </c>
      <c r="N582" t="n">
        <v>2.82</v>
      </c>
      <c r="O582" t="n">
        <v>2.7475</v>
      </c>
      <c r="P582" t="n">
        <v>2.8475</v>
      </c>
      <c r="Q582" t="n">
        <v>2.89</v>
      </c>
      <c r="R582" t="n">
        <v>1.31</v>
      </c>
      <c r="S582" t="n">
        <v>1.34</v>
      </c>
      <c r="T582" t="n">
        <v>1.335</v>
      </c>
      <c r="U582" t="n">
        <v>0.00644</v>
      </c>
      <c r="V582" s="1455" t="n">
        <v>143.81404</v>
      </c>
      <c r="W582" t="n">
        <v>135.25</v>
      </c>
      <c r="X582" t="n">
        <v>138.25</v>
      </c>
      <c r="Y582" t="n">
        <v>137.75</v>
      </c>
      <c r="Z582" t="n">
        <v>78</v>
      </c>
    </row>
    <row r="583">
      <c r="A583" s="1112" t="n">
        <v>45099</v>
      </c>
      <c r="B583" t="n">
        <v>265.1</v>
      </c>
      <c r="C583" t="n">
        <v>807.75</v>
      </c>
      <c r="D583" t="n">
        <v>2.83</v>
      </c>
      <c r="E583" t="n">
        <v>2820</v>
      </c>
      <c r="F583" t="n">
        <v>556</v>
      </c>
      <c r="G583" t="n">
        <v>2865</v>
      </c>
      <c r="H583" t="n">
        <v>620</v>
      </c>
      <c r="J583" t="n">
        <v>591</v>
      </c>
      <c r="K583" t="n">
        <v>16.63</v>
      </c>
      <c r="L583" t="n">
        <v>2.6425</v>
      </c>
      <c r="M583" t="n">
        <v>2.655</v>
      </c>
      <c r="N583" t="n">
        <v>2.825</v>
      </c>
      <c r="O583" t="n">
        <v>2.725</v>
      </c>
      <c r="P583" t="n">
        <v>2.86</v>
      </c>
      <c r="Q583" t="n">
        <v>2.9</v>
      </c>
      <c r="R583" t="n">
        <v>1.34</v>
      </c>
      <c r="S583" t="n">
        <v>1.365</v>
      </c>
      <c r="T583" t="n">
        <v>1.36</v>
      </c>
      <c r="U583" t="n">
        <v>0.006275</v>
      </c>
      <c r="V583" s="1455" t="n">
        <v>144.297113</v>
      </c>
      <c r="W583" t="n">
        <v>135.75</v>
      </c>
      <c r="X583" t="n">
        <v>138.75</v>
      </c>
      <c r="Y583" t="n">
        <v>138.25</v>
      </c>
      <c r="Z583" t="n">
        <v>78</v>
      </c>
    </row>
    <row r="584">
      <c r="A584" s="1112" t="n">
        <v>45100</v>
      </c>
      <c r="B584" t="n">
        <v>264.1</v>
      </c>
      <c r="C584" t="n">
        <v>809</v>
      </c>
      <c r="D584" t="n">
        <v>2.8275</v>
      </c>
      <c r="E584" t="n">
        <v>2830</v>
      </c>
      <c r="F584" t="n">
        <v>557</v>
      </c>
      <c r="G584" t="n">
        <v>2875</v>
      </c>
      <c r="H584" t="n">
        <v>621</v>
      </c>
      <c r="I584" t="n">
        <v>3600</v>
      </c>
      <c r="J584" t="n">
        <v>592</v>
      </c>
      <c r="K584" t="n">
        <v>16.67</v>
      </c>
      <c r="L584" t="n">
        <v>2.63375</v>
      </c>
      <c r="M584" t="n">
        <v>2.605</v>
      </c>
      <c r="N584" t="n">
        <v>2.8275</v>
      </c>
      <c r="O584" t="n">
        <v>2.715</v>
      </c>
      <c r="P584" t="n">
        <v>2.835</v>
      </c>
      <c r="Q584" t="n">
        <v>2.88</v>
      </c>
      <c r="R584" t="n">
        <v>1.375</v>
      </c>
      <c r="S584" t="n">
        <v>1.3975</v>
      </c>
      <c r="T584" t="n">
        <v>1.3925</v>
      </c>
      <c r="U584" t="n">
        <v>0.006275</v>
      </c>
      <c r="V584" s="1455" t="n">
        <v>140.220587</v>
      </c>
      <c r="W584" t="n">
        <v>138.25</v>
      </c>
      <c r="X584" t="n">
        <v>139.75</v>
      </c>
      <c r="Y584" t="n">
        <v>139.25</v>
      </c>
      <c r="Z584" t="n">
        <v>78</v>
      </c>
    </row>
    <row r="585">
      <c r="A585" s="1112" t="n">
        <v>45103</v>
      </c>
      <c r="B585" t="n">
        <v>265.3</v>
      </c>
      <c r="C585" t="n">
        <v>809</v>
      </c>
      <c r="D585" t="n">
        <v>2.8475</v>
      </c>
      <c r="E585" t="n">
        <v>2830</v>
      </c>
      <c r="F585" t="n">
        <v>559</v>
      </c>
      <c r="G585" t="n">
        <v>2875</v>
      </c>
      <c r="H585" t="n">
        <v>624</v>
      </c>
      <c r="J585" t="n">
        <v>594</v>
      </c>
      <c r="K585" t="n">
        <v>16.72</v>
      </c>
      <c r="L585" t="n">
        <v>2.6465</v>
      </c>
      <c r="M585" t="n">
        <v>2.635</v>
      </c>
      <c r="N585" t="n">
        <v>2.8075</v>
      </c>
      <c r="O585" t="n">
        <v>2.7</v>
      </c>
      <c r="P585" t="n">
        <v>2.86</v>
      </c>
      <c r="Q585" t="n">
        <v>2.905</v>
      </c>
      <c r="R585" t="n">
        <v>1.42</v>
      </c>
      <c r="S585" t="n">
        <v>1.43</v>
      </c>
      <c r="T585" t="n">
        <v>1.425</v>
      </c>
      <c r="U585" t="n">
        <v>0.006275</v>
      </c>
      <c r="V585" s="1455" t="n">
        <v>140.220587</v>
      </c>
      <c r="W585" t="n">
        <v>142.25</v>
      </c>
      <c r="X585" t="n">
        <v>142.25</v>
      </c>
      <c r="Y585" t="n">
        <v>141.75</v>
      </c>
      <c r="Z585" t="n">
        <v>76</v>
      </c>
    </row>
    <row r="586">
      <c r="A586" s="1112" t="n">
        <v>45104</v>
      </c>
      <c r="B586" t="n">
        <v>259</v>
      </c>
      <c r="C586" t="n">
        <v>789.75</v>
      </c>
      <c r="D586" t="n">
        <v>2.78</v>
      </c>
      <c r="E586" t="n">
        <v>2830</v>
      </c>
      <c r="F586" t="n">
        <v>556</v>
      </c>
      <c r="G586" t="n">
        <v>2875</v>
      </c>
      <c r="H586" t="n">
        <v>620</v>
      </c>
      <c r="J586" t="n">
        <v>591</v>
      </c>
      <c r="K586" t="n">
        <v>16.62</v>
      </c>
      <c r="L586" t="n">
        <v>2.595</v>
      </c>
      <c r="M586" t="n">
        <v>2.6</v>
      </c>
      <c r="N586" t="n">
        <v>2.785</v>
      </c>
      <c r="O586" t="n">
        <v>2.645</v>
      </c>
      <c r="P586" t="n">
        <v>2.795</v>
      </c>
      <c r="Q586" t="n">
        <v>2.85</v>
      </c>
      <c r="R586" t="n">
        <v>1.43</v>
      </c>
      <c r="S586" t="n">
        <v>1.44</v>
      </c>
      <c r="T586" t="n">
        <v>1.435</v>
      </c>
      <c r="U586" t="n">
        <v>0.006275</v>
      </c>
      <c r="V586" s="1455" t="n">
        <v>138.295193</v>
      </c>
      <c r="W586" t="n">
        <v>143.25</v>
      </c>
      <c r="X586" t="n">
        <v>143.25</v>
      </c>
      <c r="Y586" t="n">
        <v>142.75</v>
      </c>
      <c r="Z586" t="n">
        <v>76</v>
      </c>
    </row>
    <row r="587">
      <c r="A587" s="1112" t="n">
        <v>45105</v>
      </c>
      <c r="B587" t="n">
        <v>249.75</v>
      </c>
      <c r="C587" t="n">
        <v>750.75</v>
      </c>
      <c r="D587" t="n">
        <v>2.615</v>
      </c>
      <c r="E587" t="n">
        <v>2840</v>
      </c>
      <c r="F587" t="n">
        <v>552</v>
      </c>
      <c r="G587" t="n">
        <v>2885</v>
      </c>
      <c r="H587" t="n">
        <v>616</v>
      </c>
      <c r="J587" t="n">
        <v>587</v>
      </c>
      <c r="K587" t="n">
        <v>16.51</v>
      </c>
      <c r="L587" t="n">
        <v>2.5087</v>
      </c>
      <c r="M587" t="n">
        <v>2.515</v>
      </c>
      <c r="N587" t="n">
        <v>2.615</v>
      </c>
      <c r="O587" t="n">
        <v>2.57</v>
      </c>
      <c r="P587" t="n">
        <v>2.7</v>
      </c>
      <c r="Q587" t="n">
        <v>2.8</v>
      </c>
      <c r="R587" t="n">
        <v>1.4475</v>
      </c>
      <c r="S587" t="n">
        <v>1.4575</v>
      </c>
      <c r="T587" t="n">
        <v>1.4525</v>
      </c>
      <c r="U587" t="n">
        <v>0.006215</v>
      </c>
      <c r="V587" s="1455" t="n">
        <v>137.360385</v>
      </c>
      <c r="W587" t="n">
        <v>143.25</v>
      </c>
      <c r="X587" t="n">
        <v>143.5</v>
      </c>
      <c r="Y587" t="n">
        <v>143</v>
      </c>
      <c r="Z587" t="n">
        <v>76</v>
      </c>
    </row>
    <row r="588">
      <c r="A588" s="1112" t="n">
        <v>45106</v>
      </c>
      <c r="B588" t="n">
        <v>243.25</v>
      </c>
      <c r="C588" t="n">
        <v>750.75</v>
      </c>
      <c r="D588" t="n">
        <v>2.54</v>
      </c>
      <c r="E588" t="n">
        <v>2945</v>
      </c>
      <c r="F588" t="n">
        <v>547</v>
      </c>
      <c r="G588" t="n">
        <v>2990</v>
      </c>
      <c r="H588" t="n">
        <v>612</v>
      </c>
      <c r="J588" t="n">
        <v>582</v>
      </c>
      <c r="K588" t="n">
        <v>16.38</v>
      </c>
      <c r="L588" t="n">
        <v>2.4325</v>
      </c>
      <c r="M588" t="n">
        <v>2.44</v>
      </c>
      <c r="N588" t="n">
        <v>2.54</v>
      </c>
      <c r="O588" t="n">
        <v>2.505</v>
      </c>
      <c r="P588" t="n">
        <v>2.71</v>
      </c>
      <c r="Q588" t="n">
        <v>2.775</v>
      </c>
      <c r="R588" t="n">
        <v>1.4375</v>
      </c>
      <c r="S588" t="n">
        <v>1.4475</v>
      </c>
      <c r="T588" t="n">
        <v>1.4425</v>
      </c>
      <c r="U588" t="n">
        <v>0.006195</v>
      </c>
      <c r="V588" s="1455" t="n">
        <v>137.175779</v>
      </c>
      <c r="W588" t="n">
        <v>143.75</v>
      </c>
      <c r="X588" t="n">
        <v>144.25</v>
      </c>
      <c r="Y588" t="n">
        <v>143.75</v>
      </c>
      <c r="Z588" t="n">
        <v>76</v>
      </c>
    </row>
    <row r="589">
      <c r="A589" s="1112" t="n">
        <v>45107</v>
      </c>
      <c r="B589" t="n">
        <v>236.1</v>
      </c>
      <c r="C589" s="28" t="n">
        <v>735.75</v>
      </c>
      <c r="D589" t="n">
        <v>2.5</v>
      </c>
      <c r="E589" t="n">
        <v>2945</v>
      </c>
      <c r="F589" t="n">
        <v>554</v>
      </c>
      <c r="G589" t="n">
        <v>2990</v>
      </c>
      <c r="H589" t="n">
        <v>620</v>
      </c>
      <c r="I589" t="n">
        <v>3650</v>
      </c>
      <c r="J589" t="n">
        <v>589</v>
      </c>
      <c r="K589" t="n">
        <v>16.59</v>
      </c>
      <c r="L589" t="n">
        <v>2.3925</v>
      </c>
      <c r="M589" t="n">
        <v>2.4025</v>
      </c>
      <c r="N589" t="n">
        <v>2.5</v>
      </c>
      <c r="O589" t="n">
        <v>2.465</v>
      </c>
      <c r="P589" t="n">
        <v>2.67</v>
      </c>
      <c r="Q589" t="n">
        <v>2.735</v>
      </c>
      <c r="R589" t="n">
        <v>1.4875</v>
      </c>
      <c r="S589" t="n">
        <v>1.495</v>
      </c>
      <c r="T589" t="n">
        <v>1.49</v>
      </c>
      <c r="U589" t="n">
        <v>0.006195</v>
      </c>
      <c r="V589" s="1455" t="n">
        <v>141.287007</v>
      </c>
      <c r="W589" t="n">
        <v>149.75</v>
      </c>
      <c r="X589" t="n">
        <v>146.75</v>
      </c>
      <c r="Y589" t="n">
        <v>146.25</v>
      </c>
      <c r="Z589" t="n">
        <v>76</v>
      </c>
    </row>
    <row r="590">
      <c r="A590" s="1112" t="n">
        <v>45110</v>
      </c>
      <c r="B590" s="192" t="n">
        <v>236.1</v>
      </c>
      <c r="C590" t="n">
        <v>753</v>
      </c>
      <c r="D590" s="192" t="n">
        <v>2.5</v>
      </c>
      <c r="E590" t="n">
        <v>2865</v>
      </c>
      <c r="F590" t="n">
        <v>524</v>
      </c>
      <c r="G590" t="n">
        <v>2830</v>
      </c>
      <c r="H590" t="n">
        <v>586</v>
      </c>
      <c r="J590" t="n">
        <v>559</v>
      </c>
      <c r="K590" t="n">
        <v>15.75</v>
      </c>
      <c r="L590" t="n">
        <v>2.3925</v>
      </c>
      <c r="M590" t="n">
        <v>2.4025</v>
      </c>
      <c r="N590" t="n">
        <v>2.5</v>
      </c>
      <c r="O590" t="n">
        <v>2.465</v>
      </c>
      <c r="P590" t="n">
        <v>2.67</v>
      </c>
      <c r="Q590" t="n">
        <v>2.735</v>
      </c>
      <c r="R590" t="n">
        <v>1.5425</v>
      </c>
      <c r="S590" t="n">
        <v>1.5525</v>
      </c>
      <c r="T590" t="n">
        <v>1.5475</v>
      </c>
      <c r="U590" t="n">
        <v>0.00611</v>
      </c>
      <c r="V590" s="1455" t="n">
        <v>147.983037</v>
      </c>
      <c r="W590" s="192" t="n">
        <v>149.75</v>
      </c>
      <c r="X590" s="192" t="n">
        <v>146.75</v>
      </c>
      <c r="Y590" s="192" t="n">
        <v>146.25</v>
      </c>
      <c r="Z590" s="192" t="n">
        <v>76</v>
      </c>
    </row>
    <row r="591">
      <c r="A591" s="104" t="n">
        <v>45111</v>
      </c>
      <c r="B591" s="192" t="n">
        <v>236.1</v>
      </c>
      <c r="C591" t="n">
        <v>753.25</v>
      </c>
      <c r="D591" s="192" t="n">
        <v>2.5</v>
      </c>
      <c r="E591" t="n">
        <v>2845</v>
      </c>
      <c r="F591" t="n">
        <v>517</v>
      </c>
      <c r="G591" t="n">
        <v>2810</v>
      </c>
      <c r="H591" t="n">
        <v>579</v>
      </c>
      <c r="J591" t="n">
        <v>552</v>
      </c>
      <c r="K591" t="n">
        <v>15.55</v>
      </c>
      <c r="L591" s="192" t="n">
        <v>2.3925</v>
      </c>
      <c r="M591" s="192" t="n">
        <v>2.4025</v>
      </c>
      <c r="N591" s="192" t="n">
        <v>2.5</v>
      </c>
      <c r="O591" s="192" t="n">
        <v>2.465</v>
      </c>
      <c r="P591" s="192" t="n">
        <v>2.67</v>
      </c>
      <c r="Q591" s="192" t="n">
        <v>2.735</v>
      </c>
      <c r="R591" s="192" t="n">
        <v>1.5425</v>
      </c>
      <c r="S591" s="192" t="n">
        <v>1.5525</v>
      </c>
      <c r="T591" s="192" t="n">
        <v>1.5475</v>
      </c>
      <c r="U591" s="192" t="n">
        <v>0.00611</v>
      </c>
      <c r="V591" s="1455" t="n">
        <v>147.705903</v>
      </c>
      <c r="W591" s="192" t="n">
        <v>149.75</v>
      </c>
      <c r="X591" s="192" t="n">
        <v>146.75</v>
      </c>
      <c r="Y591" s="192" t="n">
        <v>146.25</v>
      </c>
      <c r="Z591" s="192" t="n">
        <v>76</v>
      </c>
    </row>
    <row r="592">
      <c r="A592" s="1112" t="n">
        <v>45112</v>
      </c>
      <c r="B592" t="n">
        <v>232.5</v>
      </c>
      <c r="C592" t="n">
        <v>728.75</v>
      </c>
      <c r="D592" t="n">
        <v>2.4575</v>
      </c>
      <c r="E592" t="n">
        <v>2795</v>
      </c>
      <c r="F592" t="n">
        <v>507</v>
      </c>
      <c r="G592" t="n">
        <v>2760</v>
      </c>
      <c r="H592" t="n">
        <v>568</v>
      </c>
      <c r="J592" t="n">
        <v>542</v>
      </c>
      <c r="K592" t="n">
        <v>15.27</v>
      </c>
      <c r="L592" t="n">
        <v>2.33</v>
      </c>
      <c r="M592" t="n">
        <v>2.27</v>
      </c>
      <c r="N592" t="n">
        <v>2.45</v>
      </c>
      <c r="O592" t="n">
        <v>2.405</v>
      </c>
      <c r="P592" t="n">
        <v>2.54</v>
      </c>
      <c r="Q592" t="n">
        <v>2.65</v>
      </c>
      <c r="R592" t="n">
        <v>1.57</v>
      </c>
      <c r="S592" t="n">
        <v>1.5775</v>
      </c>
      <c r="T592" t="n">
        <v>1.5725</v>
      </c>
      <c r="U592" t="n">
        <v>0.00615</v>
      </c>
      <c r="V592" s="1455" t="n">
        <v>147.07448</v>
      </c>
      <c r="W592" t="n">
        <v>156.25</v>
      </c>
      <c r="X592" t="n">
        <v>156.5</v>
      </c>
      <c r="Y592" t="n">
        <v>156</v>
      </c>
      <c r="Z592" t="n">
        <v>75</v>
      </c>
    </row>
    <row r="593">
      <c r="A593" s="1112" t="n">
        <v>45113</v>
      </c>
      <c r="B593" t="n">
        <v>234.9</v>
      </c>
      <c r="C593" t="n">
        <v>689.75</v>
      </c>
      <c r="D593" t="n">
        <v>244.25</v>
      </c>
      <c r="E593" t="n">
        <v>2745</v>
      </c>
      <c r="F593" t="n">
        <v>490</v>
      </c>
      <c r="G593" t="n">
        <v>2710</v>
      </c>
      <c r="H593" t="n">
        <v>549</v>
      </c>
      <c r="J593" t="n">
        <v>525</v>
      </c>
      <c r="K593" t="n">
        <v>14.79</v>
      </c>
      <c r="L593" t="n">
        <v>2.35</v>
      </c>
      <c r="M593" t="n">
        <v>2.3225</v>
      </c>
      <c r="N593" t="n">
        <v>2.44625</v>
      </c>
      <c r="O593" t="n">
        <v>2.425</v>
      </c>
      <c r="P593" t="n">
        <v>2.545</v>
      </c>
      <c r="Q593" t="n">
        <v>2.69</v>
      </c>
      <c r="R593" t="n">
        <v>1.5475</v>
      </c>
      <c r="S593" t="n">
        <v>1.555</v>
      </c>
      <c r="T593" t="n">
        <v>1.55</v>
      </c>
      <c r="U593" t="n">
        <v>0.00607</v>
      </c>
      <c r="V593" s="1455" t="n">
        <v>145.765279</v>
      </c>
      <c r="W593" t="n">
        <v>153.75</v>
      </c>
      <c r="X593" t="n">
        <v>154.75</v>
      </c>
      <c r="Y593" t="n">
        <v>154.25</v>
      </c>
      <c r="Z593" t="n">
        <v>75</v>
      </c>
    </row>
    <row r="594">
      <c r="A594" s="1112" t="n">
        <v>45114</v>
      </c>
      <c r="B594" t="n">
        <v>238</v>
      </c>
      <c r="C594" t="n">
        <v>672</v>
      </c>
      <c r="D594" t="n">
        <v>2.4725</v>
      </c>
      <c r="E594" t="n">
        <v>2600</v>
      </c>
      <c r="F594" t="n">
        <v>541</v>
      </c>
      <c r="G594" t="n">
        <v>2565</v>
      </c>
      <c r="H594" t="n">
        <v>527</v>
      </c>
      <c r="I594" t="n">
        <v>3505</v>
      </c>
      <c r="J594" t="n">
        <v>527</v>
      </c>
      <c r="K594" t="n">
        <v>14.26</v>
      </c>
      <c r="L594" t="n">
        <v>2.3675</v>
      </c>
      <c r="M594" t="n">
        <v>2.36</v>
      </c>
      <c r="N594" t="n">
        <v>2.455</v>
      </c>
      <c r="O594" t="n">
        <v>2.44</v>
      </c>
      <c r="P594" t="n">
        <v>2.56</v>
      </c>
      <c r="Q594" t="n">
        <v>2.71</v>
      </c>
      <c r="R594" t="n">
        <v>1.5425</v>
      </c>
      <c r="S594" t="n">
        <v>1.55</v>
      </c>
      <c r="T594" t="n">
        <v>1.545</v>
      </c>
      <c r="U594" t="n">
        <v>0.00607</v>
      </c>
      <c r="V594" s="1455" t="n">
        <v>145.258014</v>
      </c>
      <c r="W594" t="n">
        <v>154</v>
      </c>
      <c r="X594" t="n">
        <v>155</v>
      </c>
      <c r="Y594" t="n">
        <v>154</v>
      </c>
      <c r="Z594" t="n">
        <v>74</v>
      </c>
    </row>
    <row r="595">
      <c r="A595" s="1112" t="n">
        <v>45117</v>
      </c>
      <c r="B595" t="n">
        <v>242</v>
      </c>
      <c r="C595" t="n">
        <v>707.75</v>
      </c>
      <c r="D595" t="n">
        <v>2.56</v>
      </c>
      <c r="E595" t="n">
        <v>2630</v>
      </c>
      <c r="F595" t="n">
        <v>544</v>
      </c>
      <c r="G595" t="n">
        <v>2595</v>
      </c>
      <c r="H595" t="n">
        <v>530</v>
      </c>
      <c r="J595" t="n">
        <v>579</v>
      </c>
      <c r="K595" t="n">
        <v>14.34</v>
      </c>
      <c r="L595" t="n">
        <v>2.42</v>
      </c>
      <c r="M595" t="n">
        <v>2.4375</v>
      </c>
      <c r="N595" t="n">
        <v>2.52</v>
      </c>
      <c r="O595" t="n">
        <v>2.4925</v>
      </c>
      <c r="P595" t="n">
        <v>2.575</v>
      </c>
      <c r="Q595" t="n">
        <v>2.725</v>
      </c>
      <c r="R595" t="n">
        <v>1.5675</v>
      </c>
      <c r="S595" t="n">
        <v>1.57375</v>
      </c>
      <c r="T595" t="n">
        <v>1.56875</v>
      </c>
      <c r="U595" t="n">
        <v>0.00595</v>
      </c>
      <c r="V595" s="1455" t="n">
        <v>142.487947</v>
      </c>
      <c r="W595" t="n">
        <v>157</v>
      </c>
      <c r="X595" t="n">
        <v>157.25</v>
      </c>
      <c r="Y595" t="n">
        <v>156.25</v>
      </c>
      <c r="Z595" t="n">
        <v>74</v>
      </c>
    </row>
    <row r="596">
      <c r="A596" s="1112" t="n">
        <v>45118</v>
      </c>
      <c r="B596" t="n">
        <v>243</v>
      </c>
      <c r="C596" t="n">
        <v>720</v>
      </c>
      <c r="D596" t="n">
        <v>2.565</v>
      </c>
      <c r="E596" t="n">
        <v>2630</v>
      </c>
      <c r="F596" t="n">
        <v>547</v>
      </c>
      <c r="G596" t="n">
        <v>2595</v>
      </c>
      <c r="H596" t="n">
        <v>533</v>
      </c>
      <c r="J596" t="n">
        <v>582</v>
      </c>
      <c r="K596" t="n">
        <v>14.41</v>
      </c>
      <c r="L596" t="n">
        <v>2.425</v>
      </c>
      <c r="M596" t="n">
        <v>2.45</v>
      </c>
      <c r="N596" t="n">
        <v>2.54</v>
      </c>
      <c r="O596" t="n">
        <v>2.5</v>
      </c>
      <c r="P596" t="n">
        <v>2.595</v>
      </c>
      <c r="Q596" t="n">
        <v>2.75</v>
      </c>
      <c r="R596" t="n">
        <v>1.56</v>
      </c>
      <c r="S596" t="n">
        <v>1.5675</v>
      </c>
      <c r="T596" t="n">
        <v>1.5625</v>
      </c>
      <c r="U596" t="n">
        <v>0.00591</v>
      </c>
      <c r="V596" s="1455" t="n">
        <v>140.214545</v>
      </c>
      <c r="W596" t="n">
        <v>155.75</v>
      </c>
      <c r="X596" t="n">
        <v>156.25</v>
      </c>
      <c r="Y596" t="n">
        <v>155.25</v>
      </c>
      <c r="Z596" t="n">
        <v>73</v>
      </c>
    </row>
    <row r="597">
      <c r="A597" s="1112" t="n">
        <v>45119</v>
      </c>
      <c r="B597" t="n">
        <v>241</v>
      </c>
      <c r="C597" t="n">
        <v>737.5</v>
      </c>
      <c r="D597" t="n">
        <v>2.5475</v>
      </c>
      <c r="E597" t="n">
        <v>2620</v>
      </c>
      <c r="F597" t="n">
        <v>547</v>
      </c>
      <c r="G597" t="n">
        <v>2585</v>
      </c>
      <c r="H597" t="n">
        <v>570</v>
      </c>
      <c r="J597" t="n">
        <v>582</v>
      </c>
      <c r="K597" t="n">
        <v>14.48</v>
      </c>
      <c r="L597" t="n">
        <v>2.41125</v>
      </c>
      <c r="M597" t="n">
        <v>2.42</v>
      </c>
      <c r="N597" t="n">
        <v>2.535</v>
      </c>
      <c r="O597" t="n">
        <v>2.48125</v>
      </c>
      <c r="P597" t="n">
        <v>2.57</v>
      </c>
      <c r="Q597" t="n">
        <v>2.72</v>
      </c>
      <c r="R597" t="n">
        <v>1.5575</v>
      </c>
      <c r="S597" t="n">
        <v>1.5675</v>
      </c>
      <c r="T597" t="n">
        <v>1.5625</v>
      </c>
      <c r="U597" t="n">
        <v>0.00587</v>
      </c>
      <c r="V597" s="1455" t="n">
        <v>139.063906</v>
      </c>
      <c r="W597" t="n">
        <v>155</v>
      </c>
      <c r="X597" t="n">
        <v>155.5</v>
      </c>
      <c r="Y597" t="n">
        <v>154.5</v>
      </c>
      <c r="Z597" t="n">
        <v>73</v>
      </c>
    </row>
    <row r="598">
      <c r="A598" s="1112" t="n">
        <v>45120</v>
      </c>
      <c r="B598" t="n">
        <v>249</v>
      </c>
      <c r="C598" t="n">
        <v>734.25</v>
      </c>
      <c r="D598" t="n">
        <v>2.6125</v>
      </c>
      <c r="E598" t="n">
        <v>2550</v>
      </c>
      <c r="F598" t="n">
        <v>537</v>
      </c>
      <c r="G598" t="n">
        <v>2515</v>
      </c>
      <c r="H598" t="n">
        <v>559</v>
      </c>
      <c r="J598" t="n">
        <v>572</v>
      </c>
      <c r="K598" t="n">
        <v>14.21</v>
      </c>
      <c r="L598" t="n">
        <v>2.47</v>
      </c>
      <c r="M598" t="n">
        <v>2.45</v>
      </c>
      <c r="N598" t="n">
        <v>2.59</v>
      </c>
      <c r="O598" t="n">
        <v>2.535</v>
      </c>
      <c r="P598" t="n">
        <v>2.61</v>
      </c>
      <c r="Q598" t="n">
        <v>2.76</v>
      </c>
      <c r="R598" t="n">
        <v>1.56</v>
      </c>
      <c r="S598" t="n">
        <v>1.5675</v>
      </c>
      <c r="T598" t="n">
        <v>1.5625</v>
      </c>
      <c r="U598" t="n">
        <v>0.00591</v>
      </c>
      <c r="V598" s="1455" t="n">
        <v>138.605583</v>
      </c>
      <c r="W598" t="n">
        <v>156</v>
      </c>
      <c r="X598" t="n">
        <v>156.5</v>
      </c>
      <c r="Y598" t="n">
        <v>155.5</v>
      </c>
      <c r="Z598" t="n">
        <v>73</v>
      </c>
    </row>
    <row r="599">
      <c r="A599" s="1112" t="n">
        <v>45121</v>
      </c>
      <c r="B599" t="n">
        <v>256.1</v>
      </c>
      <c r="C599" t="n">
        <v>730</v>
      </c>
      <c r="D599" t="n">
        <v>2.6875</v>
      </c>
      <c r="E599" t="n">
        <v>2600</v>
      </c>
      <c r="F599" t="n">
        <v>546</v>
      </c>
      <c r="G599" t="n">
        <v>2565</v>
      </c>
      <c r="H599" t="n">
        <v>569</v>
      </c>
      <c r="I599" t="n">
        <v>3345</v>
      </c>
      <c r="J599" t="n">
        <v>581</v>
      </c>
      <c r="K599" t="n">
        <v>14.45</v>
      </c>
      <c r="L599" t="n">
        <v>2.545</v>
      </c>
      <c r="M599" t="n">
        <v>2.5</v>
      </c>
      <c r="N599" t="n">
        <v>2.6225</v>
      </c>
      <c r="O599" t="n">
        <v>2.61</v>
      </c>
      <c r="P599" t="n">
        <v>2.665</v>
      </c>
      <c r="Q599" t="n">
        <v>2.815</v>
      </c>
      <c r="R599" t="n">
        <v>1.525</v>
      </c>
      <c r="S599" t="n">
        <v>1.5325</v>
      </c>
      <c r="T599" t="n">
        <v>1.5275</v>
      </c>
      <c r="U599" t="n">
        <v>0.00591</v>
      </c>
      <c r="V599" s="1455" t="n">
        <v>138.415164</v>
      </c>
      <c r="W599" t="n">
        <v>153.5</v>
      </c>
      <c r="X599" t="n">
        <v>154.25</v>
      </c>
      <c r="Y599" t="n">
        <v>153.25</v>
      </c>
      <c r="Z599" t="n">
        <v>73</v>
      </c>
    </row>
    <row r="600">
      <c r="A600" s="1112" t="n">
        <v>45124</v>
      </c>
      <c r="B600" t="n">
        <v>254.9</v>
      </c>
      <c r="C600" t="n">
        <v>729.5</v>
      </c>
      <c r="D600" t="n">
        <v>2.67</v>
      </c>
      <c r="E600" t="n">
        <v>2595</v>
      </c>
      <c r="F600" t="n">
        <v>543</v>
      </c>
      <c r="G600" t="n">
        <v>2560</v>
      </c>
      <c r="H600" t="n">
        <v>566</v>
      </c>
      <c r="J600" t="n">
        <v>578</v>
      </c>
      <c r="K600" t="n">
        <v>14.37</v>
      </c>
      <c r="L600" t="n">
        <v>2.545</v>
      </c>
      <c r="M600" t="n">
        <v>2.4875</v>
      </c>
      <c r="N600" t="n">
        <v>2.68</v>
      </c>
      <c r="O600" t="n">
        <v>2.585</v>
      </c>
      <c r="P600" t="n">
        <v>2.65</v>
      </c>
      <c r="Q600" t="n">
        <v>2.79</v>
      </c>
      <c r="R600" t="n">
        <v>1.5425</v>
      </c>
      <c r="S600" t="n">
        <v>1.55</v>
      </c>
      <c r="T600" t="n">
        <v>1.545</v>
      </c>
      <c r="U600" t="n">
        <v>0.00591</v>
      </c>
      <c r="V600" s="1455" t="n">
        <v>136.665336</v>
      </c>
      <c r="W600" t="n">
        <v>153.5</v>
      </c>
      <c r="X600" t="n">
        <v>155.5</v>
      </c>
      <c r="Y600" t="n">
        <v>154.5</v>
      </c>
      <c r="Z600" t="n">
        <v>73</v>
      </c>
    </row>
    <row r="601">
      <c r="A601" s="1112" t="n">
        <v>45125</v>
      </c>
      <c r="B601" t="n">
        <v>255.9</v>
      </c>
      <c r="C601" t="n">
        <v>756.75</v>
      </c>
      <c r="D601" t="n">
        <v>2.69</v>
      </c>
      <c r="E601" t="n">
        <v>2500</v>
      </c>
      <c r="F601" t="n">
        <v>527</v>
      </c>
      <c r="G601" t="n">
        <v>2465</v>
      </c>
      <c r="H601" t="n">
        <v>547</v>
      </c>
      <c r="J601" t="n">
        <v>562</v>
      </c>
      <c r="K601" t="n">
        <v>13.91</v>
      </c>
      <c r="L601" t="n">
        <v>2.565</v>
      </c>
      <c r="M601" t="n">
        <v>2.5</v>
      </c>
      <c r="N601" t="n">
        <v>2.57</v>
      </c>
      <c r="O601" t="n">
        <v>2.6075</v>
      </c>
      <c r="P601" t="n">
        <v>2.69</v>
      </c>
      <c r="Q601" t="n">
        <v>2.805</v>
      </c>
      <c r="R601" t="n">
        <v>1.53</v>
      </c>
      <c r="S601" t="n">
        <v>1.5375</v>
      </c>
      <c r="T601" t="n">
        <v>1.5325</v>
      </c>
      <c r="U601" t="n">
        <v>0.00597</v>
      </c>
      <c r="V601" s="1455" t="n">
        <v>134.1189</v>
      </c>
      <c r="W601" t="n">
        <v>153</v>
      </c>
      <c r="X601" t="n">
        <v>153.75</v>
      </c>
      <c r="Y601" t="n">
        <v>152.75</v>
      </c>
      <c r="Z601" t="n">
        <v>73</v>
      </c>
    </row>
    <row r="602">
      <c r="A602" s="1112" t="n">
        <v>45126</v>
      </c>
      <c r="B602" t="n">
        <v>254</v>
      </c>
      <c r="C602" t="n">
        <v>763.5</v>
      </c>
      <c r="D602" t="n">
        <v>2.6425</v>
      </c>
      <c r="E602" t="n">
        <v>2500</v>
      </c>
      <c r="F602" t="n">
        <v>544</v>
      </c>
      <c r="G602" t="n">
        <v>2465</v>
      </c>
      <c r="H602" t="n">
        <v>564</v>
      </c>
      <c r="J602" t="n">
        <v>564</v>
      </c>
      <c r="K602" t="n">
        <v>13.98</v>
      </c>
      <c r="L602" t="n">
        <v>2.5475</v>
      </c>
      <c r="M602" t="n">
        <v>2.47</v>
      </c>
      <c r="N602" t="n">
        <v>2.6425</v>
      </c>
      <c r="O602" t="n">
        <v>2.63</v>
      </c>
      <c r="P602" t="n">
        <v>2.665</v>
      </c>
      <c r="Q602" t="n">
        <v>2.78</v>
      </c>
      <c r="R602" t="n">
        <v>1.54</v>
      </c>
      <c r="S602" t="n">
        <v>1.5475</v>
      </c>
      <c r="T602" t="n">
        <v>1.5425</v>
      </c>
      <c r="U602" t="n">
        <v>0.00597</v>
      </c>
      <c r="V602" s="1455" t="n">
        <v>129.456685</v>
      </c>
      <c r="W602" t="n">
        <v>154.75</v>
      </c>
      <c r="X602" t="n">
        <v>155.5</v>
      </c>
      <c r="Y602" t="n">
        <v>154.5</v>
      </c>
      <c r="Z602" t="n">
        <v>73</v>
      </c>
    </row>
    <row r="603">
      <c r="A603" s="1112" t="n">
        <v>45127</v>
      </c>
      <c r="B603" t="n">
        <v>253.9</v>
      </c>
      <c r="C603" t="n">
        <v>763.5</v>
      </c>
      <c r="D603" t="n">
        <v>2.62</v>
      </c>
      <c r="E603" t="n">
        <v>2470</v>
      </c>
      <c r="F603" t="n">
        <v>536</v>
      </c>
      <c r="G603" t="n">
        <v>2435</v>
      </c>
      <c r="H603" t="n">
        <v>556</v>
      </c>
      <c r="J603" t="n">
        <v>556</v>
      </c>
      <c r="K603" t="n">
        <v>13.77</v>
      </c>
      <c r="L603" t="n">
        <v>2.52</v>
      </c>
      <c r="M603" t="n">
        <v>2.465</v>
      </c>
      <c r="N603" t="n">
        <v>2.62</v>
      </c>
      <c r="O603" t="n">
        <v>2.605</v>
      </c>
      <c r="P603" t="n">
        <v>2.63</v>
      </c>
      <c r="Q603" t="n">
        <v>2.75</v>
      </c>
      <c r="R603" t="n">
        <v>1.55</v>
      </c>
      <c r="S603" t="n">
        <v>1.555</v>
      </c>
      <c r="T603" t="n">
        <v>1.55</v>
      </c>
      <c r="U603" t="n">
        <v>0.00599</v>
      </c>
      <c r="V603" s="1455" t="n">
        <v>114.399258</v>
      </c>
      <c r="W603" t="n">
        <v>154.75</v>
      </c>
      <c r="X603" t="n">
        <v>155.75</v>
      </c>
      <c r="Y603" t="n">
        <v>154.75</v>
      </c>
      <c r="Z603" t="n">
        <v>73</v>
      </c>
    </row>
    <row r="604">
      <c r="A604" s="1112" t="n">
        <v>45128</v>
      </c>
      <c r="B604" t="n">
        <v>251.5</v>
      </c>
      <c r="C604" t="n">
        <v>760</v>
      </c>
      <c r="D604" t="n">
        <v>2.59</v>
      </c>
      <c r="E604" t="n">
        <v>2490</v>
      </c>
      <c r="F604" t="n">
        <v>543</v>
      </c>
      <c r="G604" t="n">
        <v>2455</v>
      </c>
      <c r="H604" t="n">
        <v>563</v>
      </c>
      <c r="I604" t="n">
        <v>3265</v>
      </c>
      <c r="J604" t="n">
        <v>563</v>
      </c>
      <c r="K604" t="n">
        <v>13.95</v>
      </c>
      <c r="L604" t="n">
        <v>2.5125</v>
      </c>
      <c r="M604" t="n">
        <v>2.48</v>
      </c>
      <c r="N604" t="n">
        <v>2.595</v>
      </c>
      <c r="O604" t="n">
        <v>2.6</v>
      </c>
      <c r="P604" t="n">
        <v>2.615</v>
      </c>
      <c r="Q604" t="n">
        <v>2.75</v>
      </c>
      <c r="R604" t="n">
        <v>1.555</v>
      </c>
      <c r="S604" t="n">
        <v>1.56</v>
      </c>
      <c r="T604" t="n">
        <v>1.555</v>
      </c>
      <c r="U604" t="n">
        <v>0.00599</v>
      </c>
      <c r="V604" s="1455" t="n">
        <v>106.026035</v>
      </c>
      <c r="W604" t="n">
        <v>156.5</v>
      </c>
      <c r="X604" t="n">
        <v>156.75</v>
      </c>
      <c r="Y604" t="n">
        <v>155.75</v>
      </c>
      <c r="Z604" t="n">
        <v>73</v>
      </c>
    </row>
    <row r="605">
      <c r="A605" s="1112" t="n">
        <v>45131</v>
      </c>
      <c r="B605" t="n">
        <v>252.5</v>
      </c>
      <c r="C605" t="n">
        <v>758.75</v>
      </c>
      <c r="D605" t="n">
        <v>2.62</v>
      </c>
      <c r="E605" t="n">
        <v>2500</v>
      </c>
      <c r="F605" t="n">
        <v>555</v>
      </c>
      <c r="G605" t="n">
        <v>2465</v>
      </c>
      <c r="H605" t="n">
        <v>570</v>
      </c>
      <c r="J605" t="n">
        <v>575</v>
      </c>
      <c r="K605" t="n">
        <v>14.12</v>
      </c>
      <c r="L605" t="n">
        <v>2.525</v>
      </c>
      <c r="M605" t="n">
        <v>2.495</v>
      </c>
      <c r="N605" t="n">
        <v>2.65</v>
      </c>
      <c r="O605" t="n">
        <v>2.69</v>
      </c>
      <c r="P605" t="n">
        <v>2.69</v>
      </c>
      <c r="Q605" t="n">
        <v>2.785</v>
      </c>
      <c r="R605" t="n">
        <v>1.585</v>
      </c>
      <c r="S605" t="n">
        <v>1.59</v>
      </c>
      <c r="T605" t="n">
        <v>1.585</v>
      </c>
      <c r="U605" t="n">
        <v>0.00603</v>
      </c>
      <c r="V605" s="1455" t="n">
        <v>111.316992</v>
      </c>
      <c r="W605" t="n">
        <v>159.5</v>
      </c>
      <c r="X605" t="n">
        <v>160.25</v>
      </c>
      <c r="Y605" t="n">
        <v>159.25</v>
      </c>
      <c r="Z605" t="n">
        <v>73</v>
      </c>
    </row>
    <row r="606">
      <c r="A606" s="1112" t="n">
        <v>45132</v>
      </c>
      <c r="B606" t="n">
        <v>248.5</v>
      </c>
      <c r="C606" t="n">
        <v>758.5</v>
      </c>
      <c r="D606" t="n">
        <v>2.56</v>
      </c>
      <c r="E606" t="n">
        <v>2530</v>
      </c>
      <c r="F606" t="n">
        <v>558</v>
      </c>
      <c r="G606" t="n">
        <v>2495</v>
      </c>
      <c r="H606" t="n">
        <v>574</v>
      </c>
      <c r="J606" t="n">
        <v>578</v>
      </c>
      <c r="K606" t="n">
        <v>14.22</v>
      </c>
      <c r="L606" t="n">
        <v>2.495</v>
      </c>
      <c r="M606" t="n">
        <v>2.46</v>
      </c>
      <c r="N606" t="n">
        <v>2.56</v>
      </c>
      <c r="O606" t="n">
        <v>2.585</v>
      </c>
      <c r="P606" t="n">
        <v>2.635</v>
      </c>
      <c r="Q606" t="n">
        <v>2.74</v>
      </c>
      <c r="R606" t="n">
        <v>1.575</v>
      </c>
      <c r="S606" t="n">
        <v>1.5775</v>
      </c>
      <c r="T606" t="n">
        <v>1.5725</v>
      </c>
      <c r="U606" t="n">
        <v>0.00603</v>
      </c>
      <c r="V606" s="1455" t="n">
        <v>122.637251</v>
      </c>
      <c r="W606" t="n">
        <v>157.25</v>
      </c>
      <c r="X606" t="n">
        <v>157.5</v>
      </c>
      <c r="Y606" t="n">
        <v>156.5</v>
      </c>
      <c r="Z606" t="n">
        <v>74.5</v>
      </c>
    </row>
    <row r="607">
      <c r="A607" s="1112" t="n">
        <v>45133</v>
      </c>
      <c r="B607" t="n">
        <v>241.9</v>
      </c>
      <c r="C607" t="n">
        <v>743.5</v>
      </c>
      <c r="D607" t="n">
        <v>2.495</v>
      </c>
      <c r="E607" t="n">
        <v>2595</v>
      </c>
      <c r="F607" t="n">
        <v>572</v>
      </c>
      <c r="G607" t="n">
        <v>2840</v>
      </c>
      <c r="H607" s="192" t="n">
        <v>647</v>
      </c>
      <c r="J607" t="n">
        <v>592</v>
      </c>
      <c r="K607" t="n">
        <v>14.61</v>
      </c>
      <c r="L607" t="n">
        <v>2.4375</v>
      </c>
      <c r="M607" t="n">
        <v>2.39</v>
      </c>
      <c r="N607" t="n">
        <v>2.525</v>
      </c>
      <c r="O607" t="n">
        <v>2.5375</v>
      </c>
      <c r="P607" t="n">
        <v>2.57</v>
      </c>
      <c r="Q607" t="n">
        <v>2.715</v>
      </c>
      <c r="R607" t="n">
        <v>1.5675</v>
      </c>
      <c r="S607" t="n">
        <v>1.57</v>
      </c>
      <c r="T607" t="n">
        <v>1.565</v>
      </c>
      <c r="U607" t="n">
        <v>0.00603</v>
      </c>
      <c r="V607" s="1455" t="n">
        <v>129.683718</v>
      </c>
      <c r="W607" t="n">
        <v>155.75</v>
      </c>
      <c r="X607" t="n">
        <v>156.5</v>
      </c>
      <c r="Y607" t="n">
        <v>155.5</v>
      </c>
      <c r="Z607" t="n">
        <v>74.5</v>
      </c>
    </row>
    <row r="608">
      <c r="A608" s="1112" t="n">
        <v>45134</v>
      </c>
      <c r="B608" t="n">
        <v>237.5</v>
      </c>
      <c r="C608" t="n">
        <v>740.25</v>
      </c>
      <c r="D608" t="n">
        <v>2.4225</v>
      </c>
      <c r="E608" t="n">
        <v>2595</v>
      </c>
      <c r="F608" t="n">
        <v>571</v>
      </c>
      <c r="G608" t="n">
        <v>2795</v>
      </c>
      <c r="H608" t="n">
        <v>629</v>
      </c>
      <c r="J608" t="n">
        <v>591</v>
      </c>
      <c r="K608" t="n">
        <v>14.57</v>
      </c>
      <c r="L608" t="n">
        <v>2.3925</v>
      </c>
      <c r="M608" t="n">
        <v>2.43</v>
      </c>
      <c r="N608" t="n">
        <v>2.4</v>
      </c>
      <c r="O608" t="n">
        <v>2.495</v>
      </c>
      <c r="P608" t="n">
        <v>2.57</v>
      </c>
      <c r="Q608" t="n">
        <v>2.715</v>
      </c>
      <c r="R608" t="n">
        <v>1.54</v>
      </c>
      <c r="S608" t="n">
        <v>1.545</v>
      </c>
      <c r="T608" t="n">
        <v>1.54</v>
      </c>
      <c r="U608" t="n">
        <v>0.00603</v>
      </c>
      <c r="V608" s="1455" t="n">
        <v>136.780213</v>
      </c>
      <c r="W608" t="n">
        <v>153.25</v>
      </c>
      <c r="X608" t="n">
        <v>153.75</v>
      </c>
      <c r="Y608" t="n">
        <v>152.75</v>
      </c>
      <c r="Z608" t="n">
        <v>74.5</v>
      </c>
    </row>
    <row r="609">
      <c r="A609" s="1112" t="n">
        <v>45135</v>
      </c>
      <c r="B609" t="n">
        <v>231.7</v>
      </c>
      <c r="C609" t="n">
        <v>732</v>
      </c>
      <c r="D609" t="n">
        <v>2.3775</v>
      </c>
      <c r="E609" t="n">
        <v>2595</v>
      </c>
      <c r="F609" t="n">
        <v>572</v>
      </c>
      <c r="G609" t="n">
        <v>2795</v>
      </c>
      <c r="H609" t="n">
        <v>631</v>
      </c>
      <c r="I609" t="n">
        <v>3140</v>
      </c>
      <c r="J609" t="n">
        <v>592</v>
      </c>
      <c r="K609" t="n">
        <v>14.61</v>
      </c>
      <c r="L609" t="n">
        <v>2.32875</v>
      </c>
      <c r="M609" t="n">
        <v>2.33</v>
      </c>
      <c r="N609" t="n">
        <v>2.3875</v>
      </c>
      <c r="O609" t="n">
        <v>2.435</v>
      </c>
      <c r="P609" t="n">
        <v>2.56</v>
      </c>
      <c r="Q609" t="n">
        <v>2.665</v>
      </c>
      <c r="R609" t="n">
        <v>1.535</v>
      </c>
      <c r="S609" t="n">
        <v>1.54</v>
      </c>
      <c r="T609" t="n">
        <v>1.535</v>
      </c>
      <c r="U609" t="n">
        <v>0.00603</v>
      </c>
      <c r="V609" s="1455" t="n">
        <v>138.909675</v>
      </c>
      <c r="W609" t="n">
        <v>153.5</v>
      </c>
      <c r="X609" t="n">
        <v>154</v>
      </c>
      <c r="Y609" t="n">
        <v>153</v>
      </c>
      <c r="Z609" t="n">
        <v>74.5</v>
      </c>
    </row>
    <row r="610">
      <c r="A610" s="1112" t="n">
        <v>45138</v>
      </c>
      <c r="B610" t="n">
        <v>223.7</v>
      </c>
      <c r="C610" s="28" t="n">
        <v>723.75</v>
      </c>
      <c r="D610" t="n">
        <v>2.3225</v>
      </c>
      <c r="E610" t="n">
        <v>2595</v>
      </c>
      <c r="F610" t="n">
        <v>572</v>
      </c>
      <c r="G610" t="n">
        <v>2795</v>
      </c>
      <c r="H610" t="n">
        <v>631</v>
      </c>
      <c r="J610" t="n">
        <v>592</v>
      </c>
      <c r="K610" t="n">
        <v>14.61</v>
      </c>
      <c r="L610" t="n">
        <v>2.2435</v>
      </c>
      <c r="M610" t="n">
        <v>2.2225</v>
      </c>
      <c r="N610" t="n">
        <v>2.33</v>
      </c>
      <c r="O610" t="n">
        <v>2.3275</v>
      </c>
      <c r="P610" t="n">
        <v>2.415</v>
      </c>
      <c r="Q610" t="n">
        <v>2.57</v>
      </c>
      <c r="R610" t="n">
        <v>1.5</v>
      </c>
      <c r="S610" t="n">
        <v>1.505</v>
      </c>
      <c r="T610" t="n">
        <v>1.5</v>
      </c>
      <c r="U610" t="n">
        <v>0.00603</v>
      </c>
      <c r="V610" s="1455" t="n">
        <v>134.162355</v>
      </c>
      <c r="W610" t="n">
        <v>150</v>
      </c>
      <c r="X610" t="n">
        <v>150.5</v>
      </c>
      <c r="Y610" t="n">
        <v>149.5</v>
      </c>
      <c r="Z610" t="n">
        <v>74</v>
      </c>
    </row>
    <row r="611">
      <c r="A611" s="1112" t="n">
        <v>45139</v>
      </c>
      <c r="B611" t="n">
        <v>220</v>
      </c>
      <c r="C611" t="n">
        <v>719.25</v>
      </c>
      <c r="D611" t="n">
        <v>2.29</v>
      </c>
      <c r="E611" t="n">
        <v>2595</v>
      </c>
      <c r="F611" t="n">
        <v>566</v>
      </c>
      <c r="G611" t="n">
        <v>2795</v>
      </c>
      <c r="H611" t="n">
        <v>623</v>
      </c>
      <c r="J611" t="n">
        <v>586</v>
      </c>
      <c r="K611" t="n">
        <v>14.43</v>
      </c>
      <c r="L611" t="n">
        <v>2.215</v>
      </c>
      <c r="M611" t="n">
        <v>2.205</v>
      </c>
      <c r="N611" t="n">
        <v>2.305</v>
      </c>
      <c r="O611" t="n">
        <v>2.305</v>
      </c>
      <c r="P611" t="n">
        <v>2.37</v>
      </c>
      <c r="Q611" t="n">
        <v>2.545</v>
      </c>
      <c r="R611" t="n">
        <v>1.495</v>
      </c>
      <c r="S611" t="n">
        <v>1.4975</v>
      </c>
      <c r="T611" t="n">
        <v>1.4925</v>
      </c>
      <c r="U611" t="n">
        <v>0.006195</v>
      </c>
      <c r="V611" s="1455" t="n">
        <v>132.152395</v>
      </c>
      <c r="W611" t="n">
        <v>150.25</v>
      </c>
      <c r="X611" t="n">
        <v>150.5</v>
      </c>
      <c r="Y611" t="n">
        <v>149.5</v>
      </c>
      <c r="Z611" t="n">
        <v>74.5</v>
      </c>
    </row>
    <row r="612">
      <c r="A612" s="1112" t="n">
        <v>45140</v>
      </c>
      <c r="B612" t="n">
        <v>217.2</v>
      </c>
      <c r="C612" t="n">
        <v>693.75</v>
      </c>
      <c r="D612" t="n">
        <v>2.2625</v>
      </c>
      <c r="E612" t="n">
        <v>2595</v>
      </c>
      <c r="F612" t="n">
        <v>565</v>
      </c>
      <c r="G612" t="n">
        <v>2795</v>
      </c>
      <c r="H612" t="n">
        <v>622</v>
      </c>
      <c r="J612" t="n">
        <v>585</v>
      </c>
      <c r="K612" t="n">
        <v>14.4</v>
      </c>
      <c r="L612" t="n">
        <v>2.1815</v>
      </c>
      <c r="M612" t="n">
        <v>2.17</v>
      </c>
      <c r="N612" t="n">
        <v>2.265</v>
      </c>
      <c r="O612" t="n">
        <v>2.2825</v>
      </c>
      <c r="P612" t="n">
        <v>2.36</v>
      </c>
      <c r="Q612" t="n">
        <v>2.515</v>
      </c>
      <c r="R612" t="n">
        <v>1.5175</v>
      </c>
      <c r="S612" t="n">
        <v>1.52</v>
      </c>
      <c r="T612" t="n">
        <v>1.515</v>
      </c>
      <c r="U612" t="n">
        <v>0.006135</v>
      </c>
      <c r="V612" s="1455" t="n">
        <v>132.475917</v>
      </c>
      <c r="W612" t="n">
        <v>152</v>
      </c>
      <c r="X612" t="n">
        <v>152</v>
      </c>
      <c r="Y612" t="n">
        <v>151</v>
      </c>
      <c r="Z612" t="n">
        <v>74.5</v>
      </c>
    </row>
    <row r="613">
      <c r="A613" s="1112" t="n">
        <v>45141</v>
      </c>
      <c r="B613" t="n">
        <v>218.4</v>
      </c>
      <c r="C613" t="n">
        <v>725.75</v>
      </c>
      <c r="D613" t="n">
        <v>2.2875</v>
      </c>
      <c r="E613" t="n">
        <v>2580</v>
      </c>
      <c r="F613" t="n">
        <v>554</v>
      </c>
      <c r="G613" t="n">
        <v>2780</v>
      </c>
      <c r="H613" t="n">
        <v>609</v>
      </c>
      <c r="J613" t="n">
        <v>574</v>
      </c>
      <c r="K613" t="n">
        <v>14.08</v>
      </c>
      <c r="L613" t="n">
        <v>2.1875</v>
      </c>
      <c r="M613" t="n">
        <v>2.1675</v>
      </c>
      <c r="N613" t="n">
        <v>2.27</v>
      </c>
      <c r="O613" t="n">
        <v>2.2875</v>
      </c>
      <c r="P613" t="n">
        <v>2.34</v>
      </c>
      <c r="Q613" t="n">
        <v>2.51</v>
      </c>
      <c r="R613" t="n">
        <v>1.5125</v>
      </c>
      <c r="S613" t="n">
        <v>1.515</v>
      </c>
      <c r="T613" t="n">
        <v>1.51</v>
      </c>
      <c r="U613" t="n">
        <v>0.006195</v>
      </c>
      <c r="V613" s="1455" t="n">
        <v>134.809437</v>
      </c>
      <c r="W613" t="n">
        <v>151.25</v>
      </c>
      <c r="X613" t="n">
        <v>151.25</v>
      </c>
      <c r="Y613" t="n">
        <v>150.25</v>
      </c>
      <c r="Z613" t="n">
        <v>75.5</v>
      </c>
    </row>
    <row r="614">
      <c r="A614" s="1112" t="n">
        <v>45142</v>
      </c>
      <c r="B614" t="n">
        <v>217.4</v>
      </c>
      <c r="C614" t="n">
        <v>735</v>
      </c>
      <c r="D614" t="n">
        <v>2.2825</v>
      </c>
      <c r="E614" t="n">
        <v>2580</v>
      </c>
      <c r="F614" t="n">
        <v>555</v>
      </c>
      <c r="G614" t="n">
        <v>2780</v>
      </c>
      <c r="H614" t="n">
        <v>611</v>
      </c>
      <c r="I614" t="n">
        <v>3000</v>
      </c>
      <c r="J614" t="n">
        <v>575</v>
      </c>
      <c r="K614" t="n">
        <v>14.14</v>
      </c>
      <c r="L614" t="n">
        <v>2.185</v>
      </c>
      <c r="M614" t="n">
        <v>2.1825</v>
      </c>
      <c r="N614" t="n">
        <v>2.235</v>
      </c>
      <c r="O614" t="n">
        <v>2.285</v>
      </c>
      <c r="P614" t="n">
        <v>2.355</v>
      </c>
      <c r="Q614" t="n">
        <v>2.52</v>
      </c>
      <c r="R614" t="n">
        <v>1.52</v>
      </c>
      <c r="S614" t="n">
        <v>1.5225</v>
      </c>
      <c r="T614" t="n">
        <v>1.5175</v>
      </c>
      <c r="U614" t="n">
        <v>0.006215</v>
      </c>
      <c r="V614" s="1455" t="n">
        <v>134.660184</v>
      </c>
      <c r="W614" t="n">
        <v>151.75</v>
      </c>
      <c r="X614" t="n">
        <v>151.75</v>
      </c>
      <c r="Y614" t="n">
        <v>150.75</v>
      </c>
      <c r="Z614" t="n">
        <v>77</v>
      </c>
    </row>
    <row r="615">
      <c r="A615" s="1112" t="n">
        <v>45145</v>
      </c>
      <c r="B615" t="n">
        <v>217.9</v>
      </c>
      <c r="C615" t="n">
        <v>720.5</v>
      </c>
      <c r="D615" t="n">
        <v>2.2925</v>
      </c>
      <c r="E615" t="n">
        <v>2565</v>
      </c>
      <c r="F615" t="n">
        <v>550</v>
      </c>
      <c r="G615" t="n">
        <v>2765</v>
      </c>
      <c r="H615" t="n">
        <v>605</v>
      </c>
      <c r="J615" t="n">
        <v>570</v>
      </c>
      <c r="K615" t="n">
        <v>13.99</v>
      </c>
      <c r="L615" t="n">
        <v>2.1775</v>
      </c>
      <c r="M615" t="n">
        <v>2.1725</v>
      </c>
      <c r="N615" t="n">
        <v>2.29</v>
      </c>
      <c r="O615" t="n">
        <v>2.28</v>
      </c>
      <c r="P615" t="n">
        <v>2.3425</v>
      </c>
      <c r="Q615" t="n">
        <v>2.505</v>
      </c>
      <c r="R615" t="n">
        <v>1.5</v>
      </c>
      <c r="S615" t="n">
        <v>1.5025</v>
      </c>
      <c r="T615" t="n">
        <v>1.4975</v>
      </c>
      <c r="U615" t="n">
        <v>0.0064</v>
      </c>
      <c r="V615" s="1455" t="n">
        <v>133.012787</v>
      </c>
      <c r="W615" t="n">
        <v>149.75</v>
      </c>
      <c r="X615" t="n">
        <v>149.75</v>
      </c>
      <c r="Y615" t="n">
        <v>148.75</v>
      </c>
      <c r="Z615" t="n">
        <v>80</v>
      </c>
    </row>
    <row r="616">
      <c r="A616" s="1112" t="n">
        <v>45146</v>
      </c>
      <c r="B616" t="n">
        <v>218.5</v>
      </c>
      <c r="C616" t="n">
        <v>713.5</v>
      </c>
      <c r="D616" t="n">
        <v>2.235</v>
      </c>
      <c r="E616" t="n">
        <v>2565</v>
      </c>
      <c r="F616" t="n">
        <v>550</v>
      </c>
      <c r="G616" t="n">
        <v>2765</v>
      </c>
      <c r="H616" t="n">
        <v>605</v>
      </c>
      <c r="J616" t="n">
        <v>570</v>
      </c>
      <c r="K616" t="n">
        <v>13.98</v>
      </c>
      <c r="L616" t="n">
        <v>2.1875</v>
      </c>
      <c r="M616" t="n">
        <v>2.1775</v>
      </c>
      <c r="N616" t="n">
        <v>2.2375</v>
      </c>
      <c r="O616" t="n">
        <v>2.3</v>
      </c>
      <c r="P616" t="n">
        <v>2.34</v>
      </c>
      <c r="Q616" t="n">
        <v>2.51</v>
      </c>
      <c r="R616" t="n">
        <v>1.48</v>
      </c>
      <c r="S616" t="n">
        <v>1.4825</v>
      </c>
      <c r="T616" t="n">
        <v>1.4775</v>
      </c>
      <c r="U616" t="n">
        <v>0.0067</v>
      </c>
      <c r="V616" s="1455" t="n">
        <v>134.988243</v>
      </c>
      <c r="W616" t="n">
        <v>148</v>
      </c>
      <c r="X616" t="n">
        <v>148.5</v>
      </c>
      <c r="Y616" t="n">
        <v>148.25</v>
      </c>
      <c r="Z616" t="n">
        <v>82.5</v>
      </c>
    </row>
    <row r="617">
      <c r="A617" s="1112" t="n">
        <v>45147</v>
      </c>
      <c r="B617" t="n">
        <v>220</v>
      </c>
      <c r="C617" t="n">
        <v>718.25</v>
      </c>
      <c r="D617" t="n">
        <v>2.26</v>
      </c>
      <c r="E617" t="n">
        <v>2560</v>
      </c>
      <c r="F617" t="n">
        <v>548</v>
      </c>
      <c r="G617" t="n">
        <v>2760</v>
      </c>
      <c r="H617" t="n">
        <v>603</v>
      </c>
      <c r="J617" t="n">
        <v>568</v>
      </c>
      <c r="K617" t="n">
        <v>13.93</v>
      </c>
      <c r="L617" t="n">
        <v>2.199</v>
      </c>
      <c r="M617" t="n">
        <v>2.2</v>
      </c>
      <c r="N617" t="n">
        <v>2.24875</v>
      </c>
      <c r="O617" t="n">
        <v>2.325</v>
      </c>
      <c r="P617" t="n">
        <v>2.345</v>
      </c>
      <c r="Q617" t="n">
        <v>2.52</v>
      </c>
      <c r="R617" t="n">
        <v>1.47</v>
      </c>
      <c r="S617" t="n">
        <v>1.4725</v>
      </c>
      <c r="T617" t="n">
        <v>1.4675</v>
      </c>
      <c r="U617" t="n">
        <v>0.00644</v>
      </c>
      <c r="V617" s="1455" t="n">
        <v>136.341618</v>
      </c>
      <c r="W617" t="n">
        <v>146.75</v>
      </c>
      <c r="X617" t="n">
        <v>147.25</v>
      </c>
      <c r="Y617" t="n">
        <v>147</v>
      </c>
      <c r="Z617" t="n">
        <v>80</v>
      </c>
    </row>
    <row r="618">
      <c r="A618" s="1112" t="n">
        <v>45148</v>
      </c>
      <c r="B618" t="n">
        <v>218</v>
      </c>
      <c r="C618" t="n">
        <v>718.25</v>
      </c>
      <c r="D618" t="n">
        <v>2.23</v>
      </c>
      <c r="E618" t="n">
        <v>2480</v>
      </c>
      <c r="F618" t="n">
        <v>537</v>
      </c>
      <c r="G618" t="n">
        <v>2680</v>
      </c>
      <c r="H618" t="n">
        <v>590</v>
      </c>
      <c r="J618" t="n">
        <v>557</v>
      </c>
      <c r="K618" t="n">
        <v>13.61</v>
      </c>
      <c r="L618" t="n">
        <v>2.19</v>
      </c>
      <c r="M618" t="n">
        <v>2.185</v>
      </c>
      <c r="N618" t="n">
        <v>2.2275</v>
      </c>
      <c r="O618" t="n">
        <v>2.315</v>
      </c>
      <c r="P618" t="n">
        <v>2.335</v>
      </c>
      <c r="Q618" t="n">
        <v>2.51</v>
      </c>
      <c r="R618" t="n">
        <v>1.445</v>
      </c>
      <c r="S618" t="n">
        <v>1.4475</v>
      </c>
      <c r="T618" t="n">
        <v>1.4425</v>
      </c>
      <c r="U618" t="n">
        <v>0.00644</v>
      </c>
      <c r="V618" s="1455" t="n">
        <v>137.097746</v>
      </c>
      <c r="W618" t="n">
        <v>145.25</v>
      </c>
      <c r="X618" t="n">
        <v>145.75</v>
      </c>
      <c r="Y618" t="n">
        <v>145.5</v>
      </c>
      <c r="Z618" t="n">
        <v>79</v>
      </c>
    </row>
    <row r="619">
      <c r="A619" s="1112" t="n">
        <v>45149</v>
      </c>
      <c r="B619" t="n">
        <v>215.1</v>
      </c>
      <c r="C619" t="n">
        <v>717.75</v>
      </c>
      <c r="D619" t="n">
        <v>2.2225</v>
      </c>
      <c r="E619" t="n">
        <v>2495</v>
      </c>
      <c r="F619" t="n">
        <v>537</v>
      </c>
      <c r="G619" t="n">
        <v>2515</v>
      </c>
      <c r="H619" t="n">
        <v>555</v>
      </c>
      <c r="I619" t="n">
        <v>3000</v>
      </c>
      <c r="J619" t="n">
        <v>557</v>
      </c>
      <c r="K619" t="n">
        <v>13.63</v>
      </c>
      <c r="L619" t="n">
        <v>2.15</v>
      </c>
      <c r="M619" t="n">
        <v>2.1375</v>
      </c>
      <c r="N619" t="n">
        <v>2.2225</v>
      </c>
      <c r="O619" t="n">
        <v>2.275</v>
      </c>
      <c r="P619" t="n">
        <v>2.325</v>
      </c>
      <c r="Q619" t="n">
        <v>2.495</v>
      </c>
      <c r="R619" t="n">
        <v>1.435</v>
      </c>
      <c r="S619" t="n">
        <v>1.4375</v>
      </c>
      <c r="T619" t="n">
        <v>1.4325</v>
      </c>
      <c r="U619" t="n">
        <v>0.00636</v>
      </c>
      <c r="V619" s="1455" t="n">
        <v>137.764616</v>
      </c>
      <c r="W619" t="n">
        <v>143.25</v>
      </c>
      <c r="X619" t="n">
        <v>144</v>
      </c>
      <c r="Y619" t="n">
        <v>143.75</v>
      </c>
      <c r="Z619" t="n">
        <v>79</v>
      </c>
    </row>
    <row r="620">
      <c r="A620" s="1112" t="n">
        <v>45152</v>
      </c>
      <c r="B620" t="n">
        <v>215.1</v>
      </c>
      <c r="C620" t="n">
        <v>717.75</v>
      </c>
      <c r="D620" t="n">
        <v>2.22</v>
      </c>
      <c r="E620" t="n">
        <v>2530</v>
      </c>
      <c r="F620" t="n">
        <v>537</v>
      </c>
      <c r="G620" t="n">
        <v>2550</v>
      </c>
      <c r="H620" t="n">
        <v>554</v>
      </c>
      <c r="J620" t="n">
        <v>557</v>
      </c>
      <c r="K620" t="n">
        <v>13.61</v>
      </c>
      <c r="L620" t="n">
        <v>2.1505</v>
      </c>
      <c r="M620" t="n">
        <v>2.1225</v>
      </c>
      <c r="N620" t="n">
        <v>2.2225</v>
      </c>
      <c r="O620" t="n">
        <v>2.28</v>
      </c>
      <c r="P620" t="n">
        <v>2.305</v>
      </c>
      <c r="Q620" t="n">
        <v>2.49</v>
      </c>
      <c r="R620" t="n">
        <v>1.4275</v>
      </c>
      <c r="S620" t="n">
        <v>1.43</v>
      </c>
      <c r="T620" t="n">
        <v>1.425</v>
      </c>
      <c r="U620" t="n">
        <v>0.00644</v>
      </c>
      <c r="V620" s="1455" t="n">
        <v>138.411672</v>
      </c>
      <c r="W620" t="n">
        <v>143.5</v>
      </c>
      <c r="X620" t="n">
        <v>144.25</v>
      </c>
      <c r="Y620" t="n">
        <v>144</v>
      </c>
      <c r="Z620" t="n">
        <v>79</v>
      </c>
    </row>
    <row r="621">
      <c r="A621" s="1112" t="n">
        <v>45153</v>
      </c>
      <c r="B621" t="n">
        <v>212.5</v>
      </c>
      <c r="C621" t="n">
        <v>719.75</v>
      </c>
      <c r="D621" t="n">
        <v>2.165</v>
      </c>
      <c r="E621" t="n">
        <v>2695</v>
      </c>
      <c r="F621" t="n">
        <v>564</v>
      </c>
      <c r="G621" t="n">
        <v>2715</v>
      </c>
      <c r="H621" t="n">
        <v>585</v>
      </c>
      <c r="J621" t="n">
        <v>584</v>
      </c>
      <c r="K621" t="n">
        <v>14.36</v>
      </c>
      <c r="L621" t="n">
        <v>2.131</v>
      </c>
      <c r="M621" t="n">
        <v>2.105</v>
      </c>
      <c r="N621" t="n">
        <v>2.165</v>
      </c>
      <c r="O621" t="n">
        <v>2.2525</v>
      </c>
      <c r="P621" t="n">
        <v>2.295</v>
      </c>
      <c r="Q621" t="n">
        <v>2.47</v>
      </c>
      <c r="R621" t="n">
        <v>1.4475</v>
      </c>
      <c r="S621" t="n">
        <v>1.45</v>
      </c>
      <c r="T621" t="n">
        <v>1.445</v>
      </c>
      <c r="U621" t="n">
        <v>0.0065</v>
      </c>
      <c r="V621" s="1455" t="n">
        <v>138.280402</v>
      </c>
      <c r="W621" t="n">
        <v>144</v>
      </c>
      <c r="X621" t="n">
        <v>145.25</v>
      </c>
      <c r="Y621" t="n">
        <v>145</v>
      </c>
      <c r="Z621" t="n">
        <v>80.5</v>
      </c>
    </row>
    <row r="622">
      <c r="A622" s="1112" t="n">
        <v>45154</v>
      </c>
      <c r="B622" t="n">
        <v>210.4</v>
      </c>
      <c r="C622" t="n">
        <v>715.5</v>
      </c>
      <c r="D622" t="n">
        <v>2.1575</v>
      </c>
      <c r="E622" t="n">
        <v>2745</v>
      </c>
      <c r="F622" t="n">
        <v>573</v>
      </c>
      <c r="G622" t="n">
        <v>2765</v>
      </c>
      <c r="H622" t="n">
        <v>595</v>
      </c>
      <c r="J622" t="n">
        <v>593</v>
      </c>
      <c r="K622" t="n">
        <v>14.61</v>
      </c>
      <c r="L622" t="n">
        <v>2.102</v>
      </c>
      <c r="M622" t="n">
        <v>2.08</v>
      </c>
      <c r="N622" t="n">
        <v>2.155</v>
      </c>
      <c r="O622" t="n">
        <v>2.2175</v>
      </c>
      <c r="P622" t="n">
        <v>2.275</v>
      </c>
      <c r="Q622" t="n">
        <v>2.445</v>
      </c>
      <c r="R622" t="n">
        <v>1.4525</v>
      </c>
      <c r="S622" t="n">
        <v>1.455</v>
      </c>
      <c r="T622" t="n">
        <v>1.45</v>
      </c>
      <c r="U622" t="n">
        <v>0.0065</v>
      </c>
      <c r="V622" s="1455" t="n">
        <v>137.226741</v>
      </c>
      <c r="W622" t="n">
        <v>145</v>
      </c>
      <c r="X622" t="n">
        <v>145.75</v>
      </c>
      <c r="Y622" t="n">
        <v>145.5</v>
      </c>
      <c r="Z622" t="n">
        <v>80.5</v>
      </c>
    </row>
    <row r="623">
      <c r="A623" s="1112" t="n">
        <v>45155</v>
      </c>
      <c r="B623" t="n">
        <v>206.9</v>
      </c>
      <c r="C623" t="n">
        <v>714.75</v>
      </c>
      <c r="D623" t="n">
        <v>2.13</v>
      </c>
      <c r="E623" t="n">
        <v>2745</v>
      </c>
      <c r="F623" t="n">
        <v>573</v>
      </c>
      <c r="G623" t="n">
        <v>2765</v>
      </c>
      <c r="H623" t="n">
        <v>595</v>
      </c>
      <c r="J623" t="n">
        <v>593</v>
      </c>
      <c r="K623" t="n">
        <v>14.62</v>
      </c>
      <c r="L623" t="n">
        <v>2.0895</v>
      </c>
      <c r="M623" t="n">
        <v>2.11</v>
      </c>
      <c r="N623" t="n">
        <v>2.13</v>
      </c>
      <c r="O623" t="n">
        <v>2.205</v>
      </c>
      <c r="P623" t="n">
        <v>2.275</v>
      </c>
      <c r="Q623" t="n">
        <v>2.445</v>
      </c>
      <c r="R623" t="n">
        <v>1.4425</v>
      </c>
      <c r="S623" t="n">
        <v>1.445</v>
      </c>
      <c r="T623" t="n">
        <v>1.44</v>
      </c>
      <c r="U623" t="n">
        <v>0.006725</v>
      </c>
      <c r="V623" s="1455" t="n">
        <v>135.536032</v>
      </c>
      <c r="W623" t="n">
        <v>144</v>
      </c>
      <c r="X623" t="n">
        <v>144.25</v>
      </c>
      <c r="Y623" t="n">
        <v>144</v>
      </c>
      <c r="Z623" t="n">
        <v>82.5</v>
      </c>
    </row>
    <row r="624">
      <c r="A624" s="1112" t="n">
        <v>45156</v>
      </c>
      <c r="B624" t="n">
        <v>210.2</v>
      </c>
      <c r="C624" t="n">
        <v>730</v>
      </c>
      <c r="D624" t="n">
        <v>2.155</v>
      </c>
      <c r="E624" t="n">
        <v>2680</v>
      </c>
      <c r="F624" t="n">
        <v>563</v>
      </c>
      <c r="G624" t="n">
        <v>2700</v>
      </c>
      <c r="H624" t="n">
        <v>584</v>
      </c>
      <c r="I624" t="n">
        <v>3300</v>
      </c>
      <c r="J624" t="n">
        <v>583</v>
      </c>
      <c r="K624" t="n">
        <v>14.34</v>
      </c>
      <c r="L624" t="n">
        <v>2.105</v>
      </c>
      <c r="M624" t="n">
        <v>2.1</v>
      </c>
      <c r="N624" t="n">
        <v>2.155</v>
      </c>
      <c r="O624" t="n">
        <v>2.22</v>
      </c>
      <c r="P624" t="n">
        <v>2.305</v>
      </c>
      <c r="Q624" t="n">
        <v>2.475</v>
      </c>
      <c r="R624" t="n">
        <v>1.4175</v>
      </c>
      <c r="S624" t="n">
        <v>1.42</v>
      </c>
      <c r="T624" t="n">
        <v>1.415</v>
      </c>
      <c r="U624" t="n">
        <v>0.00656</v>
      </c>
      <c r="V624" s="1455" t="n">
        <v>134.058491</v>
      </c>
      <c r="W624" t="n">
        <v>141.5</v>
      </c>
      <c r="X624" t="n">
        <v>141.75</v>
      </c>
      <c r="Y624" t="n">
        <v>141.5</v>
      </c>
      <c r="Z624" t="n">
        <v>82.5</v>
      </c>
    </row>
    <row r="625">
      <c r="A625" s="1112" t="n">
        <v>45159</v>
      </c>
      <c r="B625" t="n">
        <v>211</v>
      </c>
      <c r="C625" t="n">
        <v>728.75</v>
      </c>
      <c r="D625" t="n">
        <v>2.17</v>
      </c>
      <c r="E625" t="n">
        <v>2680</v>
      </c>
      <c r="F625" t="n">
        <v>562</v>
      </c>
      <c r="G625" t="n">
        <v>2660</v>
      </c>
      <c r="H625" t="n">
        <v>575</v>
      </c>
      <c r="J625" t="n">
        <v>582</v>
      </c>
      <c r="K625" t="n">
        <v>14.32</v>
      </c>
      <c r="L625" t="n">
        <v>2.1125</v>
      </c>
      <c r="M625" t="n">
        <v>2.0975</v>
      </c>
      <c r="N625" t="n">
        <v>2.17</v>
      </c>
      <c r="O625" t="n">
        <v>2.23</v>
      </c>
      <c r="P625" t="n">
        <v>2.31</v>
      </c>
      <c r="Q625" t="n">
        <v>2.47</v>
      </c>
      <c r="R625" t="n">
        <v>1.425</v>
      </c>
      <c r="S625" t="n">
        <v>1.4275</v>
      </c>
      <c r="T625" t="n">
        <v>1.4225</v>
      </c>
      <c r="U625" t="n">
        <v>0.00632</v>
      </c>
      <c r="V625" s="1455" t="n">
        <v>133.48501</v>
      </c>
      <c r="W625" t="n">
        <v>141.75</v>
      </c>
      <c r="X625" t="n">
        <v>142</v>
      </c>
      <c r="Y625" t="n">
        <v>141.75</v>
      </c>
      <c r="Z625" t="n">
        <v>82.5</v>
      </c>
    </row>
    <row r="626">
      <c r="A626" s="1112" t="n">
        <v>45160</v>
      </c>
      <c r="B626" t="n">
        <v>211.4</v>
      </c>
      <c r="C626" t="n">
        <v>722.5</v>
      </c>
      <c r="D626" t="n">
        <v>2.185</v>
      </c>
      <c r="E626" t="n">
        <v>2680</v>
      </c>
      <c r="F626" t="n">
        <v>566</v>
      </c>
      <c r="G626" t="n">
        <v>2660</v>
      </c>
      <c r="H626" t="n">
        <v>580</v>
      </c>
      <c r="J626" t="n">
        <v>586</v>
      </c>
      <c r="K626" t="n">
        <v>14.44</v>
      </c>
      <c r="L626" t="n">
        <v>2.102</v>
      </c>
      <c r="M626" t="n">
        <v>2.1025</v>
      </c>
      <c r="N626" t="n">
        <v>2.215</v>
      </c>
      <c r="O626" t="n">
        <v>2.23</v>
      </c>
      <c r="P626" t="n">
        <v>2.31</v>
      </c>
      <c r="Q626" t="n">
        <v>2.465</v>
      </c>
      <c r="R626" t="n">
        <v>1.415</v>
      </c>
      <c r="S626" t="n">
        <v>1.4175</v>
      </c>
      <c r="T626" t="n">
        <v>1.4125</v>
      </c>
      <c r="U626" t="n">
        <v>0.0065</v>
      </c>
      <c r="V626" s="1455" t="n">
        <v>131.504924</v>
      </c>
      <c r="W626" t="n">
        <v>140.75</v>
      </c>
      <c r="X626" t="n">
        <v>141.25</v>
      </c>
      <c r="Y626" t="n">
        <v>141</v>
      </c>
      <c r="Z626" t="n">
        <v>82.5</v>
      </c>
    </row>
    <row r="627">
      <c r="A627" s="1112" t="n">
        <v>45161</v>
      </c>
      <c r="B627" t="n">
        <v>215.9</v>
      </c>
      <c r="C627" t="n">
        <v>730.75</v>
      </c>
      <c r="D627" t="n">
        <v>2.2325</v>
      </c>
      <c r="E627" t="n">
        <v>2660</v>
      </c>
      <c r="F627" t="n">
        <v>559</v>
      </c>
      <c r="G627" t="n">
        <v>2640</v>
      </c>
      <c r="H627" t="n">
        <v>621</v>
      </c>
      <c r="J627" t="n">
        <v>589</v>
      </c>
      <c r="K627" t="n">
        <v>14.57</v>
      </c>
      <c r="L627" t="n">
        <v>2.1475</v>
      </c>
      <c r="M627" t="n">
        <v>2.14125</v>
      </c>
      <c r="N627" t="n">
        <v>2.24</v>
      </c>
      <c r="O627" t="n">
        <v>2.28</v>
      </c>
      <c r="P627" t="n">
        <v>2.375</v>
      </c>
      <c r="Q627" t="n">
        <v>2.5</v>
      </c>
      <c r="R627" t="n">
        <v>1.3925</v>
      </c>
      <c r="S627" t="n">
        <v>1.395</v>
      </c>
      <c r="T627" t="n">
        <v>1.39</v>
      </c>
      <c r="U627" t="n">
        <v>0.0065</v>
      </c>
      <c r="V627" s="1455" t="n">
        <v>129.334914</v>
      </c>
      <c r="W627" t="n">
        <v>140</v>
      </c>
      <c r="X627" t="n">
        <v>140.5</v>
      </c>
      <c r="Y627" t="n">
        <v>140.25</v>
      </c>
      <c r="Z627" t="n">
        <v>80.5</v>
      </c>
    </row>
    <row r="628">
      <c r="A628" s="1112" t="n">
        <v>45162</v>
      </c>
      <c r="B628" t="n">
        <v>215.9</v>
      </c>
      <c r="C628" t="n">
        <v>748.5</v>
      </c>
      <c r="D628" t="n">
        <v>2.245</v>
      </c>
      <c r="E628" t="n">
        <v>2660</v>
      </c>
      <c r="F628" t="n">
        <v>557</v>
      </c>
      <c r="G628" t="n">
        <v>2640</v>
      </c>
      <c r="H628" t="n">
        <v>619</v>
      </c>
      <c r="J628" t="n">
        <v>587</v>
      </c>
      <c r="K628" t="n">
        <v>14.52</v>
      </c>
      <c r="L628" t="n">
        <v>2.16</v>
      </c>
      <c r="M628" t="n">
        <v>2.16</v>
      </c>
      <c r="N628" t="n">
        <v>2.26</v>
      </c>
      <c r="O628" t="n">
        <v>2.295</v>
      </c>
      <c r="P628" t="n">
        <v>2.39</v>
      </c>
      <c r="Q628" t="n">
        <v>2.515</v>
      </c>
      <c r="R628" t="n">
        <v>1.395</v>
      </c>
      <c r="S628" t="n">
        <v>1.3975</v>
      </c>
      <c r="T628" t="n">
        <v>1.3925</v>
      </c>
      <c r="U628" t="n">
        <v>0.00644</v>
      </c>
      <c r="V628" s="1455" t="n">
        <v>125.106778</v>
      </c>
      <c r="W628" t="n">
        <v>140.5</v>
      </c>
      <c r="X628" t="n">
        <v>141</v>
      </c>
      <c r="Y628" t="n">
        <v>140.75</v>
      </c>
      <c r="Z628" t="n">
        <v>80.5</v>
      </c>
    </row>
    <row r="629">
      <c r="A629" s="1112" t="n">
        <v>45163</v>
      </c>
      <c r="B629" t="n">
        <v>216.4</v>
      </c>
      <c r="C629" t="n">
        <v>748.5</v>
      </c>
      <c r="D629" t="n">
        <v>2.25</v>
      </c>
      <c r="E629" t="n">
        <v>2670</v>
      </c>
      <c r="F629" t="n">
        <v>559</v>
      </c>
      <c r="G629" t="n">
        <v>2650</v>
      </c>
      <c r="H629" t="n">
        <v>621</v>
      </c>
      <c r="I629" t="n">
        <v>3265</v>
      </c>
      <c r="J629" t="n">
        <v>589</v>
      </c>
      <c r="K629" t="n">
        <v>14.58</v>
      </c>
      <c r="L629" t="n">
        <v>2.1675</v>
      </c>
      <c r="M629" t="n">
        <v>2.1625</v>
      </c>
      <c r="N629" t="n">
        <v>2.265</v>
      </c>
      <c r="O629" t="n">
        <v>2.3</v>
      </c>
      <c r="P629" t="n">
        <v>2.395</v>
      </c>
      <c r="Q629" t="n">
        <v>2.52</v>
      </c>
      <c r="R629" t="n">
        <v>1.4</v>
      </c>
      <c r="S629" t="n">
        <v>1.4025</v>
      </c>
      <c r="T629" t="n">
        <v>1.3975</v>
      </c>
      <c r="U629" t="n">
        <v>0.00644</v>
      </c>
      <c r="V629" s="1455" t="n">
        <v>120.810145</v>
      </c>
      <c r="W629" t="n">
        <v>139.75</v>
      </c>
      <c r="X629" t="n">
        <v>140.25</v>
      </c>
      <c r="Y629" t="n">
        <v>140</v>
      </c>
      <c r="Z629" t="n">
        <v>80.5</v>
      </c>
    </row>
    <row r="630">
      <c r="A630" s="104" t="n">
        <v>45166</v>
      </c>
      <c r="B630" t="n">
        <v>220</v>
      </c>
      <c r="C630" s="192" t="n">
        <v>748.5</v>
      </c>
      <c r="D630" t="n">
        <v>2.3</v>
      </c>
      <c r="E630" t="n">
        <v>2680</v>
      </c>
      <c r="F630" t="n">
        <v>560</v>
      </c>
      <c r="G630" t="n">
        <v>2660</v>
      </c>
      <c r="H630" t="n">
        <v>622</v>
      </c>
      <c r="J630" t="n">
        <v>590</v>
      </c>
      <c r="K630" t="n">
        <v>14.61</v>
      </c>
      <c r="L630" t="n">
        <v>2.2</v>
      </c>
      <c r="M630" t="n">
        <v>2.205</v>
      </c>
      <c r="N630" t="n">
        <v>2.3</v>
      </c>
      <c r="O630" t="n">
        <v>2.32</v>
      </c>
      <c r="P630" t="n">
        <v>2.38</v>
      </c>
      <c r="Q630" t="n">
        <v>2.535</v>
      </c>
      <c r="R630" t="n">
        <v>1.405</v>
      </c>
      <c r="S630" t="n">
        <v>1.4075</v>
      </c>
      <c r="T630" t="n">
        <v>1.4025</v>
      </c>
      <c r="U630" t="n">
        <v>0.0064</v>
      </c>
      <c r="V630" s="1455" t="n">
        <v>118.984476</v>
      </c>
      <c r="W630" t="n">
        <v>141</v>
      </c>
      <c r="X630" t="n">
        <v>141.5</v>
      </c>
      <c r="Y630" t="n">
        <v>141.25</v>
      </c>
      <c r="Z630" t="n">
        <v>78.5</v>
      </c>
    </row>
    <row r="631">
      <c r="A631" s="1112" t="n">
        <v>45167</v>
      </c>
      <c r="B631" t="n">
        <v>221</v>
      </c>
      <c r="C631" t="n">
        <v>748</v>
      </c>
      <c r="D631" t="n">
        <v>2.31</v>
      </c>
      <c r="E631" t="n">
        <v>2690</v>
      </c>
      <c r="F631" t="n">
        <v>564</v>
      </c>
      <c r="G631" t="n">
        <v>2670</v>
      </c>
      <c r="H631" t="n">
        <v>627</v>
      </c>
      <c r="J631" t="n">
        <v>594</v>
      </c>
      <c r="K631" t="n">
        <v>14.73</v>
      </c>
      <c r="L631" t="n">
        <v>2.215</v>
      </c>
      <c r="M631" t="n">
        <v>2.2125</v>
      </c>
      <c r="N631" t="n">
        <v>2.31</v>
      </c>
      <c r="O631" t="n">
        <v>2.34</v>
      </c>
      <c r="P631" t="n">
        <v>2.395</v>
      </c>
      <c r="Q631" t="n">
        <v>2.555</v>
      </c>
      <c r="R631" t="n">
        <v>1.42</v>
      </c>
      <c r="S631" t="n">
        <v>1.4225</v>
      </c>
      <c r="T631" t="n">
        <v>1.4175</v>
      </c>
      <c r="U631" t="n">
        <v>0.00636</v>
      </c>
      <c r="V631" s="1455" t="n">
        <v>119.458412</v>
      </c>
      <c r="W631" t="n">
        <v>141.75</v>
      </c>
      <c r="X631" t="n">
        <v>142</v>
      </c>
      <c r="Y631" t="n">
        <v>141.75</v>
      </c>
      <c r="Z631" t="n">
        <v>78.5</v>
      </c>
    </row>
    <row r="632">
      <c r="A632" s="1112" t="n">
        <v>45168</v>
      </c>
      <c r="B632" t="n">
        <v>226.3</v>
      </c>
      <c r="C632" t="n">
        <v>754.75</v>
      </c>
      <c r="D632" s="28" t="n">
        <v>2.365</v>
      </c>
      <c r="E632" t="n">
        <v>2690</v>
      </c>
      <c r="F632" t="n">
        <v>563</v>
      </c>
      <c r="G632" t="n">
        <v>2670</v>
      </c>
      <c r="H632" t="n">
        <v>626</v>
      </c>
      <c r="J632" t="n">
        <v>593</v>
      </c>
      <c r="K632" t="n">
        <v>14.69</v>
      </c>
      <c r="L632" t="n">
        <v>2.25</v>
      </c>
      <c r="M632" t="n">
        <v>2.275</v>
      </c>
      <c r="N632" t="n">
        <v>2.355</v>
      </c>
      <c r="O632" t="n">
        <v>2.37</v>
      </c>
      <c r="P632" t="n">
        <v>2.435</v>
      </c>
      <c r="Q632" t="n">
        <v>2.6</v>
      </c>
      <c r="R632" t="n">
        <v>1.425</v>
      </c>
      <c r="S632" t="n">
        <v>1.43</v>
      </c>
      <c r="T632" t="n">
        <v>1.425</v>
      </c>
      <c r="U632" t="n">
        <v>0.00628</v>
      </c>
      <c r="V632" s="1455" t="n">
        <v>121.283889</v>
      </c>
      <c r="W632" t="n">
        <v>142</v>
      </c>
      <c r="X632" t="n">
        <v>142.25</v>
      </c>
      <c r="Y632" t="n">
        <v>142</v>
      </c>
      <c r="Z632" t="n">
        <v>77</v>
      </c>
    </row>
    <row r="633">
      <c r="A633" s="1112" t="n">
        <v>45169</v>
      </c>
      <c r="B633" t="n">
        <v>227</v>
      </c>
      <c r="C633" s="28" t="n">
        <v>749</v>
      </c>
      <c r="D633" t="n">
        <v>2.38</v>
      </c>
      <c r="E633" t="n">
        <v>2695</v>
      </c>
      <c r="F633" t="n">
        <v>555</v>
      </c>
      <c r="G633" t="n">
        <v>2675</v>
      </c>
      <c r="H633" t="n">
        <v>617</v>
      </c>
      <c r="J633" t="n">
        <v>585</v>
      </c>
      <c r="K633" t="n">
        <v>14.47</v>
      </c>
      <c r="L633" t="n">
        <v>2.2675</v>
      </c>
      <c r="M633" t="n">
        <v>2.29</v>
      </c>
      <c r="N633" t="n">
        <v>2.3825</v>
      </c>
      <c r="O633" t="n">
        <v>2.385</v>
      </c>
      <c r="P633" t="n">
        <v>2.41</v>
      </c>
      <c r="Q633" t="n">
        <v>2.58</v>
      </c>
      <c r="R633" t="n">
        <v>1.41</v>
      </c>
      <c r="S633" t="n">
        <v>1.415</v>
      </c>
      <c r="T633" t="n">
        <v>1.41</v>
      </c>
      <c r="U633" t="n">
        <v>0.008149999999999999</v>
      </c>
      <c r="V633" s="1455" t="n">
        <v>122.784179</v>
      </c>
      <c r="W633" t="n">
        <v>141.25</v>
      </c>
      <c r="X633" t="n">
        <v>141.75</v>
      </c>
      <c r="Y633" t="n">
        <v>141.5</v>
      </c>
      <c r="Z633" t="n">
        <v>77</v>
      </c>
    </row>
    <row r="634">
      <c r="A634" s="1112" t="n">
        <v>45170</v>
      </c>
      <c r="B634" t="n">
        <v>228.2</v>
      </c>
      <c r="C634" t="n">
        <v>759.75</v>
      </c>
      <c r="D634" t="n">
        <v>2.4</v>
      </c>
      <c r="E634" t="n">
        <v>2695</v>
      </c>
      <c r="F634" t="n">
        <v>557</v>
      </c>
      <c r="G634" t="n">
        <v>2675</v>
      </c>
      <c r="H634" t="n">
        <v>618</v>
      </c>
      <c r="I634" t="n">
        <v>3265</v>
      </c>
      <c r="J634" t="n">
        <v>587</v>
      </c>
      <c r="K634" t="n">
        <v>14.51</v>
      </c>
      <c r="L634" t="n">
        <v>2.28</v>
      </c>
      <c r="M634" t="n">
        <v>2.3</v>
      </c>
      <c r="N634" t="n">
        <v>2.4</v>
      </c>
      <c r="O634" t="n">
        <v>2.395</v>
      </c>
      <c r="P634" t="n">
        <v>2.45</v>
      </c>
      <c r="Q634" t="n">
        <v>2.61</v>
      </c>
      <c r="R634" t="n">
        <v>1.39</v>
      </c>
      <c r="S634" t="n">
        <v>1.395</v>
      </c>
      <c r="T634" t="n">
        <v>1.39</v>
      </c>
      <c r="U634" t="n">
        <v>0.006275</v>
      </c>
      <c r="V634" s="1455" t="n">
        <v>122.999632</v>
      </c>
      <c r="W634" t="n">
        <v>138.75</v>
      </c>
      <c r="X634" t="n">
        <v>139.25</v>
      </c>
      <c r="Y634" t="n">
        <v>139</v>
      </c>
      <c r="Z634" t="n">
        <v>77</v>
      </c>
    </row>
    <row r="635">
      <c r="A635" s="104" t="n">
        <v>45173</v>
      </c>
      <c r="B635" s="192" t="n">
        <v>228.2</v>
      </c>
      <c r="C635" t="n">
        <v>760.25</v>
      </c>
      <c r="D635" s="192" t="n">
        <v>2.4</v>
      </c>
      <c r="E635" t="n">
        <v>2695</v>
      </c>
      <c r="F635" t="n">
        <v>557</v>
      </c>
      <c r="G635" t="n">
        <v>2675</v>
      </c>
      <c r="H635" t="n">
        <v>619</v>
      </c>
      <c r="I635" t="n">
        <v>3265</v>
      </c>
      <c r="J635" t="n">
        <v>587</v>
      </c>
      <c r="K635" t="n">
        <v>14.52</v>
      </c>
      <c r="L635" s="192" t="n">
        <v>2.28</v>
      </c>
      <c r="M635" s="192" t="n">
        <v>2.3</v>
      </c>
      <c r="N635" s="192" t="n">
        <v>2.4</v>
      </c>
      <c r="O635" s="192" t="n">
        <v>2.395</v>
      </c>
      <c r="P635" s="192" t="n">
        <v>2.45</v>
      </c>
      <c r="Q635" s="192" t="n">
        <v>2.61</v>
      </c>
      <c r="R635" s="192" t="n">
        <v>1.39</v>
      </c>
      <c r="S635" s="192" t="n">
        <v>1.395</v>
      </c>
      <c r="T635" s="192" t="n">
        <v>1.39</v>
      </c>
      <c r="U635" s="192" t="n">
        <v>0.006275</v>
      </c>
      <c r="V635" s="1455" t="n">
        <v>123.235849</v>
      </c>
      <c r="W635" s="192" t="n">
        <v>138.75</v>
      </c>
      <c r="X635" s="192" t="n">
        <v>139.25</v>
      </c>
      <c r="Y635" s="192" t="n">
        <v>139</v>
      </c>
      <c r="Z635" s="192" t="n">
        <v>77</v>
      </c>
    </row>
    <row r="636">
      <c r="A636" s="1112" t="n">
        <v>45174</v>
      </c>
      <c r="B636" t="n">
        <v>227.65</v>
      </c>
      <c r="C636" t="n">
        <v>765</v>
      </c>
      <c r="D636" t="n">
        <v>2.3675</v>
      </c>
      <c r="E636" t="n">
        <v>2695</v>
      </c>
      <c r="F636" t="n">
        <v>553</v>
      </c>
      <c r="G636" t="n">
        <v>2675</v>
      </c>
      <c r="H636" t="n">
        <v>614</v>
      </c>
      <c r="I636" t="n">
        <v>3285</v>
      </c>
      <c r="J636" t="n">
        <v>583</v>
      </c>
      <c r="K636" t="n">
        <v>14.38</v>
      </c>
      <c r="L636" t="n">
        <v>2.2765</v>
      </c>
      <c r="M636" t="n">
        <v>2.285</v>
      </c>
      <c r="N636" t="n">
        <v>2.36</v>
      </c>
      <c r="O636" t="n">
        <v>2.385</v>
      </c>
      <c r="P636" t="n">
        <v>2.44</v>
      </c>
      <c r="Q636" t="n">
        <v>2.6</v>
      </c>
      <c r="R636" t="n">
        <v>1.34</v>
      </c>
      <c r="S636" t="n">
        <v>1.345</v>
      </c>
      <c r="T636" t="n">
        <v>1.34</v>
      </c>
      <c r="U636" t="n">
        <v>0.006275</v>
      </c>
      <c r="V636" s="1455" t="n">
        <v>124.432857</v>
      </c>
      <c r="W636" t="n">
        <v>134</v>
      </c>
      <c r="X636" t="n">
        <v>134.5</v>
      </c>
      <c r="Y636" t="n">
        <v>134.25</v>
      </c>
      <c r="Z636" t="n">
        <v>77</v>
      </c>
    </row>
    <row r="637">
      <c r="A637" s="1112" t="n">
        <v>45175</v>
      </c>
      <c r="B637" t="n">
        <v>227</v>
      </c>
      <c r="C637" t="n">
        <v>764</v>
      </c>
      <c r="D637" t="n">
        <v>2.36</v>
      </c>
      <c r="E637" t="n">
        <v>2665</v>
      </c>
      <c r="F637" t="n">
        <v>547</v>
      </c>
      <c r="G637" t="n">
        <v>2645</v>
      </c>
      <c r="H637" s="467" t="n">
        <v>631</v>
      </c>
      <c r="I637" t="n">
        <v>3245</v>
      </c>
      <c r="J637" t="n">
        <v>577</v>
      </c>
      <c r="K637" t="n">
        <v>14.22</v>
      </c>
      <c r="L637" t="n">
        <v>2.27</v>
      </c>
      <c r="M637" t="n">
        <v>2.2875</v>
      </c>
      <c r="N637" t="n">
        <v>2.365</v>
      </c>
      <c r="O637" t="n">
        <v>2.38</v>
      </c>
      <c r="P637" t="n">
        <v>2.46</v>
      </c>
      <c r="Q637" t="n">
        <v>2.62</v>
      </c>
      <c r="R637" t="n">
        <v>1.325</v>
      </c>
      <c r="S637" t="n">
        <v>1.33</v>
      </c>
      <c r="T637" t="n">
        <v>1.325</v>
      </c>
      <c r="U637" t="n">
        <v>0.006275</v>
      </c>
      <c r="V637" s="1455" t="n">
        <v>124.98883</v>
      </c>
      <c r="W637" t="n">
        <v>132.25</v>
      </c>
      <c r="X637" t="n">
        <v>132.75</v>
      </c>
      <c r="Y637" t="n">
        <v>132.5</v>
      </c>
      <c r="Z637" t="n">
        <v>77.5</v>
      </c>
    </row>
    <row r="638">
      <c r="A638" s="104" t="n">
        <v>45176</v>
      </c>
      <c r="B638" t="n">
        <v>228.1</v>
      </c>
      <c r="C638" t="n">
        <v>752.75</v>
      </c>
      <c r="D638" t="n">
        <v>2.3675</v>
      </c>
      <c r="E638" s="192" t="n">
        <v>2665</v>
      </c>
      <c r="F638" s="192" t="n">
        <v>547</v>
      </c>
      <c r="G638" s="192" t="n">
        <v>2645</v>
      </c>
      <c r="H638" s="192" t="n">
        <v>631</v>
      </c>
      <c r="I638" s="192" t="n">
        <v>3245</v>
      </c>
      <c r="J638" s="192" t="n">
        <v>577</v>
      </c>
      <c r="K638" s="192" t="n">
        <v>14.22</v>
      </c>
      <c r="L638" t="n">
        <v>2.28375</v>
      </c>
      <c r="M638" t="n">
        <v>2.295</v>
      </c>
      <c r="N638" t="n">
        <v>2.3675</v>
      </c>
      <c r="O638" t="n">
        <v>2.395</v>
      </c>
      <c r="P638" t="n">
        <v>2.4575</v>
      </c>
      <c r="Q638" t="n">
        <v>2.62</v>
      </c>
      <c r="R638" t="n">
        <v>1.3025</v>
      </c>
      <c r="S638" t="n">
        <v>1.3075</v>
      </c>
      <c r="T638" t="n">
        <v>1.3025</v>
      </c>
      <c r="U638" t="n">
        <v>0.006215</v>
      </c>
      <c r="V638" s="1456" t="n">
        <v>124.98883</v>
      </c>
      <c r="W638" t="n">
        <v>132</v>
      </c>
      <c r="X638" t="n">
        <v>132.5</v>
      </c>
      <c r="Y638" t="n">
        <v>132.25</v>
      </c>
      <c r="Z638" t="n">
        <v>76</v>
      </c>
    </row>
    <row r="639">
      <c r="A639" s="1112" t="n">
        <v>45177</v>
      </c>
      <c r="B639" t="n">
        <v>228.3</v>
      </c>
      <c r="C639" t="n">
        <v>754.25</v>
      </c>
      <c r="D639" t="n">
        <v>2.37</v>
      </c>
      <c r="E639" t="n">
        <v>2665</v>
      </c>
      <c r="F639" t="n">
        <v>547</v>
      </c>
      <c r="G639" t="n">
        <v>2645</v>
      </c>
      <c r="H639" t="n">
        <v>632</v>
      </c>
      <c r="I639" t="n">
        <v>3285</v>
      </c>
      <c r="J639" t="n">
        <v>577</v>
      </c>
      <c r="K639" t="n">
        <v>14.23</v>
      </c>
      <c r="L639" t="n">
        <v>2.285</v>
      </c>
      <c r="M639" t="n">
        <v>2.305</v>
      </c>
      <c r="N639" t="n">
        <v>2.3675</v>
      </c>
      <c r="O639" t="n">
        <v>2.395</v>
      </c>
      <c r="P639" t="n">
        <v>2.465</v>
      </c>
      <c r="Q639" t="n">
        <v>2.625</v>
      </c>
      <c r="R639" t="n">
        <v>1.3175</v>
      </c>
      <c r="S639" t="n">
        <v>1.3225</v>
      </c>
      <c r="T639" t="n">
        <v>1.3175</v>
      </c>
      <c r="U639" t="n">
        <v>0.006155</v>
      </c>
      <c r="V639" s="1455" t="n">
        <v>124.591119</v>
      </c>
      <c r="W639" t="n">
        <v>132.25</v>
      </c>
      <c r="X639" t="n">
        <v>132.75</v>
      </c>
      <c r="Y639" t="n">
        <v>132.5</v>
      </c>
      <c r="Z639" t="n">
        <v>74.5</v>
      </c>
    </row>
    <row r="640">
      <c r="A640" s="1112" t="n">
        <v>45180</v>
      </c>
      <c r="B640" t="n">
        <v>231.7</v>
      </c>
      <c r="C640" t="n">
        <v>759.25</v>
      </c>
      <c r="D640" t="n">
        <v>2.3975</v>
      </c>
      <c r="E640" t="n">
        <v>2670</v>
      </c>
      <c r="F640" t="n">
        <v>553</v>
      </c>
      <c r="G640" t="n">
        <v>2690</v>
      </c>
      <c r="H640" t="n">
        <v>646</v>
      </c>
      <c r="I640" t="n">
        <v>3285</v>
      </c>
      <c r="J640" t="n">
        <v>583</v>
      </c>
      <c r="K640" t="n">
        <v>14.39</v>
      </c>
      <c r="L640" t="n">
        <v>2.3155</v>
      </c>
      <c r="M640" t="n">
        <v>2.35</v>
      </c>
      <c r="N640" t="n">
        <v>2.4</v>
      </c>
      <c r="O640" t="n">
        <v>2.415</v>
      </c>
      <c r="P640" t="n">
        <v>2.49</v>
      </c>
      <c r="Q640" t="n">
        <v>2.67</v>
      </c>
      <c r="R640" t="n">
        <v>1.33</v>
      </c>
      <c r="S640" t="n">
        <v>1.335</v>
      </c>
      <c r="T640" t="n">
        <v>1.33</v>
      </c>
      <c r="U640" t="n">
        <v>0.006315</v>
      </c>
      <c r="V640" s="1455" t="n">
        <v>124.485058</v>
      </c>
      <c r="W640" t="n">
        <v>134</v>
      </c>
      <c r="X640" t="n">
        <v>134.5</v>
      </c>
      <c r="Y640" t="n">
        <v>134.25</v>
      </c>
      <c r="Z640" t="n">
        <v>74.5</v>
      </c>
    </row>
    <row r="641">
      <c r="A641" s="1112" t="n">
        <v>45181</v>
      </c>
      <c r="B641" t="n">
        <v>233</v>
      </c>
      <c r="C641" t="n">
        <v>795.25</v>
      </c>
      <c r="D641" t="n">
        <v>2.4075</v>
      </c>
      <c r="E641" t="n">
        <v>2675</v>
      </c>
      <c r="F641" t="n">
        <v>552</v>
      </c>
      <c r="G641" t="n">
        <v>2695</v>
      </c>
      <c r="H641" t="n">
        <v>645</v>
      </c>
      <c r="I641" t="n">
        <v>3300</v>
      </c>
      <c r="J641" t="n">
        <v>582</v>
      </c>
      <c r="K641" t="n">
        <v>14.36</v>
      </c>
      <c r="L641" t="n">
        <v>2.315</v>
      </c>
      <c r="M641" t="n">
        <v>2.355</v>
      </c>
      <c r="N641" t="n">
        <v>2.4025</v>
      </c>
      <c r="O641" t="n">
        <v>2.415</v>
      </c>
      <c r="P641" t="n">
        <v>2.5075</v>
      </c>
      <c r="Q641" t="n">
        <v>2.68</v>
      </c>
      <c r="R641" t="n">
        <v>1.3275</v>
      </c>
      <c r="S641" t="n">
        <v>1.3325</v>
      </c>
      <c r="T641" t="n">
        <v>1.3275</v>
      </c>
      <c r="U641" t="n">
        <v>0.006115</v>
      </c>
      <c r="V641" s="1455" t="n">
        <v>125.065131</v>
      </c>
      <c r="W641" t="n">
        <v>132</v>
      </c>
      <c r="X641" t="n">
        <v>132.5</v>
      </c>
      <c r="Y641" t="n">
        <v>132.25</v>
      </c>
      <c r="Z641" t="n">
        <v>74.5</v>
      </c>
    </row>
    <row r="642">
      <c r="A642" s="1112" t="n">
        <v>45182</v>
      </c>
      <c r="B642" t="n">
        <v>245</v>
      </c>
      <c r="C642" t="n">
        <v>820</v>
      </c>
      <c r="D642" t="n">
        <v>2.5625</v>
      </c>
      <c r="E642" t="n">
        <v>2675</v>
      </c>
      <c r="F642" t="n">
        <v>555</v>
      </c>
      <c r="G642" t="n">
        <v>2695</v>
      </c>
      <c r="H642" t="n">
        <v>649</v>
      </c>
      <c r="I642" t="n">
        <v>3300</v>
      </c>
      <c r="J642" t="n">
        <v>585</v>
      </c>
      <c r="K642" t="n">
        <v>14.47</v>
      </c>
      <c r="L642" t="n">
        <v>2.4275</v>
      </c>
      <c r="M642" t="n">
        <v>2.45</v>
      </c>
      <c r="N642" t="n">
        <v>2.55</v>
      </c>
      <c r="O642" t="n">
        <v>2.5025</v>
      </c>
      <c r="P642" t="n">
        <v>2.62</v>
      </c>
      <c r="Q642" t="n">
        <v>2.765</v>
      </c>
      <c r="R642" t="n">
        <v>1.305</v>
      </c>
      <c r="S642" t="n">
        <v>1.31</v>
      </c>
      <c r="T642" t="n">
        <v>1.305</v>
      </c>
      <c r="U642" t="n">
        <v>0.00607</v>
      </c>
      <c r="V642" s="1455" t="n">
        <v>125.964013</v>
      </c>
      <c r="W642" t="n">
        <v>130</v>
      </c>
      <c r="X642" t="n">
        <v>130.5</v>
      </c>
      <c r="Y642" t="n">
        <v>130.25</v>
      </c>
      <c r="Z642" t="n">
        <v>74.5</v>
      </c>
    </row>
    <row r="643">
      <c r="A643" s="1112" t="n">
        <v>45183</v>
      </c>
      <c r="B643" t="n">
        <v>251</v>
      </c>
      <c r="C643" t="n">
        <v>831</v>
      </c>
      <c r="D643" t="n">
        <v>2.575</v>
      </c>
      <c r="E643" t="n">
        <v>2675</v>
      </c>
      <c r="F643" t="n">
        <v>559</v>
      </c>
      <c r="G643" t="n">
        <v>2695</v>
      </c>
      <c r="H643" t="n">
        <v>653</v>
      </c>
      <c r="I643" t="n">
        <v>3365</v>
      </c>
      <c r="J643" t="n">
        <v>589</v>
      </c>
      <c r="K643" t="n">
        <v>14.59</v>
      </c>
      <c r="L643" t="n">
        <v>2.505</v>
      </c>
      <c r="M643" t="n">
        <v>2.52</v>
      </c>
      <c r="N643" t="n">
        <v>2.575</v>
      </c>
      <c r="O643" t="n">
        <v>2.575</v>
      </c>
      <c r="P643" t="n">
        <v>2.685</v>
      </c>
      <c r="Q643" t="n">
        <v>2.845</v>
      </c>
      <c r="R643" t="n">
        <v>1.2725</v>
      </c>
      <c r="S643" t="n">
        <v>1.275</v>
      </c>
      <c r="T643" t="n">
        <v>1.27</v>
      </c>
      <c r="U643" t="n">
        <v>0.00595</v>
      </c>
      <c r="V643" s="1455" t="n">
        <v>126.160383</v>
      </c>
      <c r="W643" t="n">
        <v>127.25</v>
      </c>
      <c r="X643" t="n">
        <v>127.75</v>
      </c>
      <c r="Y643" t="n">
        <v>127.5</v>
      </c>
      <c r="Z643" t="n">
        <v>74.5</v>
      </c>
    </row>
    <row r="644">
      <c r="A644" s="1112" t="n">
        <v>45184</v>
      </c>
      <c r="B644" t="n">
        <v>244</v>
      </c>
      <c r="C644" t="n">
        <v>813.75</v>
      </c>
      <c r="D644" t="n">
        <v>2.47</v>
      </c>
      <c r="E644" t="n">
        <v>2675</v>
      </c>
      <c r="F644" t="n">
        <v>560</v>
      </c>
      <c r="G644" t="n">
        <v>2695</v>
      </c>
      <c r="H644" t="n">
        <v>654</v>
      </c>
      <c r="I644" t="n">
        <v>3315</v>
      </c>
      <c r="J644" t="n">
        <v>590</v>
      </c>
      <c r="K644" t="n">
        <v>14.6</v>
      </c>
      <c r="L644" t="n">
        <v>2.46</v>
      </c>
      <c r="M644" t="n">
        <v>2.47125</v>
      </c>
      <c r="N644" t="n">
        <v>2.48</v>
      </c>
      <c r="O644" t="n">
        <v>2.53</v>
      </c>
      <c r="P644" t="n">
        <v>2.655</v>
      </c>
      <c r="Q644" t="n">
        <v>2.82</v>
      </c>
      <c r="R644" t="n">
        <v>1.2625</v>
      </c>
      <c r="S644" t="n">
        <v>1.265</v>
      </c>
      <c r="T644" t="n">
        <v>1.26</v>
      </c>
      <c r="U644" t="n">
        <v>0.005625</v>
      </c>
      <c r="V644" s="1455" t="n">
        <v>126.877559</v>
      </c>
      <c r="W644" t="n">
        <v>126.25</v>
      </c>
      <c r="X644" t="n">
        <v>126.25</v>
      </c>
      <c r="Y644" t="n">
        <v>126.5</v>
      </c>
      <c r="Z644" t="n">
        <v>69</v>
      </c>
    </row>
    <row r="645">
      <c r="A645" s="1112" t="n">
        <v>45187</v>
      </c>
      <c r="B645" t="n">
        <v>236</v>
      </c>
      <c r="C645" t="n">
        <v>796.75</v>
      </c>
      <c r="D645" t="n">
        <v>2.3875</v>
      </c>
      <c r="E645" t="n">
        <v>2675</v>
      </c>
      <c r="F645" t="n">
        <v>562</v>
      </c>
      <c r="G645" t="n">
        <v>2715</v>
      </c>
      <c r="H645" t="n">
        <v>660</v>
      </c>
      <c r="I645" t="n">
        <v>3315</v>
      </c>
      <c r="J645" t="n">
        <v>592</v>
      </c>
      <c r="K645" t="n">
        <v>14.65</v>
      </c>
      <c r="L645" t="n">
        <v>2.38</v>
      </c>
      <c r="M645" t="n">
        <v>2.375</v>
      </c>
      <c r="N645" t="n">
        <v>2.425</v>
      </c>
      <c r="O645" t="n">
        <v>2.4625</v>
      </c>
      <c r="P645" t="n">
        <v>2.5475</v>
      </c>
      <c r="Q645" t="n">
        <v>2.73</v>
      </c>
      <c r="R645" t="n">
        <v>1.2175</v>
      </c>
      <c r="S645" t="n">
        <v>1.2225</v>
      </c>
      <c r="T645" t="n">
        <v>1.2175</v>
      </c>
      <c r="U645" t="n">
        <v>0.00546</v>
      </c>
      <c r="V645" s="1455" t="n">
        <v>126.395142</v>
      </c>
      <c r="W645" t="n">
        <v>119.25</v>
      </c>
      <c r="X645" t="n">
        <v>119.75</v>
      </c>
      <c r="Y645" t="n">
        <v>119.5</v>
      </c>
      <c r="Z645" t="n">
        <v>66</v>
      </c>
    </row>
    <row r="646">
      <c r="A646" s="1112" t="n">
        <v>45188</v>
      </c>
      <c r="B646" t="n">
        <v>233</v>
      </c>
      <c r="C646" t="n">
        <v>820</v>
      </c>
      <c r="D646" t="n">
        <v>2.32</v>
      </c>
      <c r="E646" t="n">
        <v>2675</v>
      </c>
      <c r="F646" t="n">
        <v>560</v>
      </c>
      <c r="G646" t="n">
        <v>2715</v>
      </c>
      <c r="H646" t="n">
        <v>658</v>
      </c>
      <c r="I646" t="n">
        <v>3315</v>
      </c>
      <c r="J646" t="n">
        <v>590</v>
      </c>
      <c r="K646" t="n">
        <v>14.59</v>
      </c>
      <c r="L646" t="n">
        <v>2.332</v>
      </c>
      <c r="M646" t="n">
        <v>2.345</v>
      </c>
      <c r="N646" t="n">
        <v>2.315</v>
      </c>
      <c r="O646" t="n">
        <v>2.4425</v>
      </c>
      <c r="P646" t="n">
        <v>2.5</v>
      </c>
      <c r="Q646" t="n">
        <v>2.71</v>
      </c>
      <c r="R646" t="n">
        <v>1.1675</v>
      </c>
      <c r="S646" t="n">
        <v>1.17</v>
      </c>
      <c r="T646" t="n">
        <v>1.165</v>
      </c>
      <c r="U646" t="n">
        <v>0.005175</v>
      </c>
      <c r="V646" s="1455" t="n">
        <v>125.183103</v>
      </c>
      <c r="W646" t="n">
        <v>114.75</v>
      </c>
      <c r="X646" t="n">
        <v>115</v>
      </c>
      <c r="Y646" t="n">
        <v>114.75</v>
      </c>
      <c r="Z646" t="n">
        <v>63</v>
      </c>
    </row>
    <row r="647">
      <c r="A647" s="1112" t="n">
        <v>45189</v>
      </c>
      <c r="B647" t="n">
        <v>235.1</v>
      </c>
      <c r="C647" t="n">
        <v>786</v>
      </c>
      <c r="D647" t="n">
        <v>2.3675</v>
      </c>
      <c r="E647" t="n">
        <v>2670</v>
      </c>
      <c r="F647" t="n">
        <v>559</v>
      </c>
      <c r="G647" t="n">
        <v>2705</v>
      </c>
      <c r="H647" t="n">
        <v>656</v>
      </c>
      <c r="I647" t="n">
        <v>3285</v>
      </c>
      <c r="J647" t="n">
        <v>589</v>
      </c>
      <c r="K647" t="n">
        <v>14.58</v>
      </c>
      <c r="L647" t="n">
        <v>2.3475</v>
      </c>
      <c r="M647" t="n">
        <v>2.365</v>
      </c>
      <c r="N647" t="n">
        <v>2.375</v>
      </c>
      <c r="O647" t="n">
        <v>2.475</v>
      </c>
      <c r="P647" t="n">
        <v>2.51</v>
      </c>
      <c r="Q647" t="n">
        <v>2.715</v>
      </c>
      <c r="R647" t="n">
        <v>1.1275</v>
      </c>
      <c r="S647" t="n">
        <v>1.13</v>
      </c>
      <c r="T647" t="n">
        <v>1.125</v>
      </c>
      <c r="U647" t="n">
        <v>0.005135</v>
      </c>
      <c r="V647" s="1455" t="n">
        <v>123.9508</v>
      </c>
      <c r="W647" t="n">
        <v>112</v>
      </c>
      <c r="X647" t="n">
        <v>112</v>
      </c>
      <c r="Y647" t="n">
        <v>112</v>
      </c>
      <c r="Z647" t="n">
        <v>64.5</v>
      </c>
    </row>
    <row r="648">
      <c r="A648" s="1112" t="n">
        <v>45190</v>
      </c>
      <c r="B648" t="n">
        <v>235.6</v>
      </c>
      <c r="C648" t="n">
        <v>795</v>
      </c>
      <c r="D648" t="n">
        <v>2.3825</v>
      </c>
      <c r="E648" t="n">
        <v>2665</v>
      </c>
      <c r="F648" t="n">
        <v>552</v>
      </c>
      <c r="G648" t="n">
        <v>2700</v>
      </c>
      <c r="H648" t="n">
        <v>648</v>
      </c>
      <c r="I648" t="n">
        <v>3285</v>
      </c>
      <c r="J648" t="n">
        <v>582</v>
      </c>
      <c r="K648" t="n">
        <v>14.38</v>
      </c>
      <c r="L648" t="n">
        <v>2.3525</v>
      </c>
      <c r="M648" t="n">
        <v>2.355</v>
      </c>
      <c r="N648" t="n">
        <v>2.375</v>
      </c>
      <c r="O648" t="n">
        <v>2.48</v>
      </c>
      <c r="P648" t="n">
        <v>2.525</v>
      </c>
      <c r="Q648" t="n">
        <v>2.725</v>
      </c>
      <c r="R648" t="n">
        <v>1.055</v>
      </c>
      <c r="S648" t="n">
        <v>1.0575</v>
      </c>
      <c r="T648" t="n">
        <v>1.0525</v>
      </c>
      <c r="U648" t="n">
        <v>0.00548</v>
      </c>
      <c r="V648" s="1455" t="n">
        <v>121.656379</v>
      </c>
      <c r="W648" t="n">
        <v>106.5</v>
      </c>
      <c r="X648" t="n">
        <v>106.5</v>
      </c>
      <c r="Y648" t="n">
        <v>106.5</v>
      </c>
      <c r="Z648" t="n">
        <v>65.5</v>
      </c>
    </row>
    <row r="649">
      <c r="A649" s="1112" t="n">
        <v>45191</v>
      </c>
      <c r="B649" t="n">
        <v>238.7</v>
      </c>
      <c r="C649" t="n">
        <v>798</v>
      </c>
      <c r="D649" t="n">
        <v>2.42</v>
      </c>
      <c r="E649" t="n">
        <v>2665</v>
      </c>
      <c r="F649" t="n">
        <v>552</v>
      </c>
      <c r="G649" t="n">
        <v>2700</v>
      </c>
      <c r="H649" t="n">
        <v>648</v>
      </c>
      <c r="I649" t="n">
        <v>3285</v>
      </c>
      <c r="J649" t="n">
        <v>582</v>
      </c>
      <c r="K649" t="n">
        <v>14.38</v>
      </c>
      <c r="L649" t="n">
        <v>2.37875</v>
      </c>
      <c r="M649" t="n">
        <v>2.38</v>
      </c>
      <c r="N649" t="n">
        <v>2.425</v>
      </c>
      <c r="O649" t="n">
        <v>2.505</v>
      </c>
      <c r="P649" t="n">
        <v>2.565</v>
      </c>
      <c r="Q649" t="n">
        <v>2.765</v>
      </c>
      <c r="R649" t="n">
        <v>1.09</v>
      </c>
      <c r="S649" t="n">
        <v>1.0925</v>
      </c>
      <c r="T649" t="n">
        <v>1.0875</v>
      </c>
      <c r="U649" t="n">
        <v>0.005785</v>
      </c>
      <c r="V649" s="1455" t="n">
        <v>119.26252</v>
      </c>
      <c r="W649" t="n">
        <v>108.75</v>
      </c>
      <c r="X649" t="n">
        <v>108.75</v>
      </c>
      <c r="Y649" t="n">
        <v>108.75</v>
      </c>
      <c r="Z649" t="n">
        <v>69.5</v>
      </c>
    </row>
    <row r="650">
      <c r="A650" s="1112" t="n">
        <v>45194</v>
      </c>
      <c r="B650" t="n">
        <v>239.1</v>
      </c>
      <c r="C650" t="n">
        <v>805</v>
      </c>
      <c r="D650" t="n">
        <v>2.39</v>
      </c>
      <c r="E650" t="n">
        <v>2655</v>
      </c>
      <c r="F650" t="n">
        <v>547</v>
      </c>
      <c r="G650" t="n">
        <v>2670</v>
      </c>
      <c r="H650" t="n">
        <v>638</v>
      </c>
      <c r="I650" t="n">
        <v>3285</v>
      </c>
      <c r="J650" t="n">
        <v>577</v>
      </c>
      <c r="K650" t="n">
        <v>14.22</v>
      </c>
      <c r="L650" t="n">
        <v>2.39</v>
      </c>
      <c r="M650" t="n">
        <v>2.38</v>
      </c>
      <c r="N650" t="n">
        <v>2.39</v>
      </c>
      <c r="O650" t="n">
        <v>2.4975</v>
      </c>
      <c r="P650" t="n">
        <v>2.545</v>
      </c>
      <c r="Q650" t="n">
        <v>2.73</v>
      </c>
      <c r="R650" t="n">
        <v>1.005</v>
      </c>
      <c r="S650" t="n">
        <v>1.0075</v>
      </c>
      <c r="T650" t="n">
        <v>1.0025</v>
      </c>
      <c r="U650" t="n">
        <v>0.005745</v>
      </c>
      <c r="V650" s="1455" t="n">
        <v>119.103202</v>
      </c>
      <c r="W650" t="n">
        <v>100</v>
      </c>
      <c r="X650" t="n">
        <v>100.25</v>
      </c>
      <c r="Y650" t="n">
        <v>100.25</v>
      </c>
      <c r="Z650" t="n">
        <v>69.5</v>
      </c>
    </row>
    <row r="651">
      <c r="A651" s="1112" t="n">
        <v>45195</v>
      </c>
      <c r="B651" t="n">
        <v>236</v>
      </c>
      <c r="C651" t="n">
        <v>804</v>
      </c>
      <c r="D651" t="n">
        <v>2.35</v>
      </c>
      <c r="E651" t="n">
        <v>2645</v>
      </c>
      <c r="F651" t="n">
        <v>543</v>
      </c>
      <c r="G651" t="n">
        <v>2660</v>
      </c>
      <c r="H651" t="n">
        <v>634</v>
      </c>
      <c r="I651" t="n">
        <v>3285</v>
      </c>
      <c r="J651" t="n">
        <v>573</v>
      </c>
      <c r="K651" t="n">
        <v>14.12</v>
      </c>
      <c r="L651" t="n">
        <v>2.37</v>
      </c>
      <c r="M651" t="n">
        <v>2.38</v>
      </c>
      <c r="N651" t="n">
        <v>2.35</v>
      </c>
      <c r="O651" t="n">
        <v>2.4775</v>
      </c>
      <c r="P651" t="n">
        <v>2.535</v>
      </c>
      <c r="Q651" t="n">
        <v>2.725</v>
      </c>
      <c r="R651" t="n">
        <v>0.985</v>
      </c>
      <c r="S651" t="n">
        <v>0.9875</v>
      </c>
      <c r="T651" t="n">
        <v>0.9825</v>
      </c>
      <c r="U651" t="n">
        <v>0.005705</v>
      </c>
      <c r="V651" s="1455" t="n">
        <v>120.231209</v>
      </c>
      <c r="W651" t="n">
        <v>99.25</v>
      </c>
      <c r="X651" t="n">
        <v>99.5</v>
      </c>
      <c r="Y651" t="n">
        <v>99.5</v>
      </c>
      <c r="Z651" t="n">
        <v>70</v>
      </c>
    </row>
    <row r="652">
      <c r="A652" s="1112" t="n">
        <v>45196</v>
      </c>
      <c r="B652" t="n">
        <v>236</v>
      </c>
      <c r="C652" t="n">
        <v>797.75</v>
      </c>
      <c r="D652" t="n">
        <v>2.3525</v>
      </c>
      <c r="E652" t="n">
        <v>2645</v>
      </c>
      <c r="F652" t="n">
        <v>537</v>
      </c>
      <c r="G652" t="n">
        <v>2660</v>
      </c>
      <c r="H652" t="n">
        <v>627</v>
      </c>
      <c r="I652" t="n">
        <v>3285</v>
      </c>
      <c r="J652" t="n">
        <v>567</v>
      </c>
      <c r="K652" t="n">
        <v>13.95</v>
      </c>
      <c r="L652" t="n">
        <v>2.355</v>
      </c>
      <c r="M652" t="n">
        <v>2.365</v>
      </c>
      <c r="N652" t="n">
        <v>2.36</v>
      </c>
      <c r="O652" t="n">
        <v>2.45</v>
      </c>
      <c r="P652" t="n">
        <v>2.52</v>
      </c>
      <c r="Q652" t="n">
        <v>2.71</v>
      </c>
      <c r="R652" t="n">
        <v>1.0175</v>
      </c>
      <c r="S652" t="n">
        <v>1.02</v>
      </c>
      <c r="T652" t="n">
        <v>1.015</v>
      </c>
      <c r="U652" t="n">
        <v>0.00583</v>
      </c>
      <c r="V652" s="1455" t="n">
        <v>120.458579</v>
      </c>
      <c r="W652" t="n">
        <v>101</v>
      </c>
      <c r="X652" t="n">
        <v>101.25</v>
      </c>
      <c r="Y652" t="n">
        <v>101.25</v>
      </c>
      <c r="Z652" t="n">
        <v>72.5</v>
      </c>
    </row>
    <row r="653">
      <c r="A653" s="1112" t="n">
        <v>45197</v>
      </c>
      <c r="B653" t="n">
        <v>238.7</v>
      </c>
      <c r="C653" t="n">
        <v>762.75</v>
      </c>
      <c r="D653" t="n">
        <v>2.35</v>
      </c>
      <c r="E653" t="n">
        <v>2645</v>
      </c>
      <c r="F653" t="n">
        <v>539</v>
      </c>
      <c r="G653" t="n">
        <v>2660</v>
      </c>
      <c r="H653" t="n">
        <v>629</v>
      </c>
      <c r="I653" t="n">
        <v>3245</v>
      </c>
      <c r="J653" t="n">
        <v>569</v>
      </c>
      <c r="K653" t="n">
        <v>13.99</v>
      </c>
      <c r="L653" t="n">
        <v>2.37625</v>
      </c>
      <c r="M653" t="n">
        <v>2.425</v>
      </c>
      <c r="N653" t="n">
        <v>2.35</v>
      </c>
      <c r="O653" t="n">
        <v>2.475</v>
      </c>
      <c r="P653" t="n">
        <v>2.5475</v>
      </c>
      <c r="Q653" t="n">
        <v>2.74</v>
      </c>
      <c r="R653" t="n">
        <v>1.015</v>
      </c>
      <c r="S653" t="n">
        <v>1.0175</v>
      </c>
      <c r="T653" t="n">
        <v>1.0125</v>
      </c>
      <c r="U653" t="n">
        <v>0.00603</v>
      </c>
      <c r="V653" s="1455" t="n">
        <v>120.667821</v>
      </c>
      <c r="W653" t="n">
        <v>101.5</v>
      </c>
      <c r="X653" t="n">
        <v>101.75</v>
      </c>
      <c r="Y653" t="n">
        <v>101.75</v>
      </c>
      <c r="Z653" t="n">
        <v>73.5</v>
      </c>
    </row>
    <row r="654">
      <c r="A654" s="1112" t="n">
        <v>45198</v>
      </c>
      <c r="B654" t="n">
        <v>233.7</v>
      </c>
      <c r="C654" t="n">
        <v>762.75</v>
      </c>
      <c r="D654" t="n">
        <v>2.34</v>
      </c>
      <c r="E654" t="n">
        <v>2645</v>
      </c>
      <c r="F654" t="n">
        <v>539</v>
      </c>
      <c r="G654" t="n">
        <v>2660</v>
      </c>
      <c r="H654" s="467" t="n">
        <v>594</v>
      </c>
      <c r="I654" t="n">
        <v>3295</v>
      </c>
      <c r="J654" t="n">
        <v>569</v>
      </c>
      <c r="K654" t="n">
        <v>14.01</v>
      </c>
      <c r="L654" t="n">
        <v>2.356</v>
      </c>
      <c r="M654" t="n">
        <v>2.315</v>
      </c>
      <c r="N654" t="n">
        <v>2.34</v>
      </c>
      <c r="O654" t="n">
        <v>2.455</v>
      </c>
      <c r="P654" t="n">
        <v>2.52</v>
      </c>
      <c r="Q654" t="n">
        <v>2.68</v>
      </c>
      <c r="R654" t="n">
        <v>0.985</v>
      </c>
      <c r="S654" t="n">
        <v>0.9875</v>
      </c>
      <c r="T654" t="n">
        <v>0.9825</v>
      </c>
      <c r="U654" t="n">
        <v>0.00607</v>
      </c>
      <c r="V654" s="1455" t="n">
        <v>119.591529</v>
      </c>
      <c r="W654" t="n">
        <v>98</v>
      </c>
      <c r="X654" t="n">
        <v>98.25</v>
      </c>
      <c r="Y654" t="n">
        <v>98.25</v>
      </c>
      <c r="Z654" t="n">
        <v>74</v>
      </c>
    </row>
    <row r="655">
      <c r="A655" s="1112" t="n">
        <v>45201</v>
      </c>
      <c r="B655" t="n">
        <v>236</v>
      </c>
      <c r="C655" t="n">
        <v>791</v>
      </c>
      <c r="D655" t="n">
        <v>2.43</v>
      </c>
      <c r="E655" t="n">
        <v>2645</v>
      </c>
      <c r="F655" t="n">
        <v>536</v>
      </c>
      <c r="G655" t="n">
        <v>2615</v>
      </c>
      <c r="H655" t="n">
        <v>581</v>
      </c>
      <c r="I655" t="n">
        <v>3295</v>
      </c>
      <c r="J655" t="n">
        <v>566</v>
      </c>
      <c r="K655" t="n">
        <v>13.91</v>
      </c>
      <c r="L655" t="n">
        <v>2.3775</v>
      </c>
      <c r="M655" t="n">
        <v>2.335</v>
      </c>
      <c r="N655" t="n">
        <v>2.43</v>
      </c>
      <c r="O655" t="n">
        <v>2.4525</v>
      </c>
      <c r="P655" t="n">
        <v>2.505</v>
      </c>
      <c r="Q655" t="n">
        <v>2.705</v>
      </c>
      <c r="R655" t="n">
        <v>0.96</v>
      </c>
      <c r="S655" t="n">
        <v>0.9625</v>
      </c>
      <c r="T655" t="n">
        <v>0.9575</v>
      </c>
      <c r="U655" t="n">
        <v>0.006155</v>
      </c>
      <c r="V655" s="1455" t="n">
        <v>118.552302</v>
      </c>
      <c r="W655" t="n">
        <v>97</v>
      </c>
      <c r="X655" t="n">
        <v>97.25</v>
      </c>
      <c r="Y655" t="n">
        <v>97.25</v>
      </c>
      <c r="Z655" t="n">
        <v>75</v>
      </c>
    </row>
    <row r="656">
      <c r="A656" s="1112" t="n">
        <v>45202</v>
      </c>
      <c r="B656" t="n">
        <v>237.9</v>
      </c>
      <c r="C656" t="n">
        <v>790.5</v>
      </c>
      <c r="D656" t="n">
        <v>245.5</v>
      </c>
      <c r="E656" t="n">
        <v>2645</v>
      </c>
      <c r="F656" t="n">
        <v>528</v>
      </c>
      <c r="G656" t="n">
        <v>2615</v>
      </c>
      <c r="H656" t="n">
        <v>572</v>
      </c>
      <c r="I656" t="n">
        <v>3295</v>
      </c>
      <c r="J656" t="n">
        <v>558</v>
      </c>
      <c r="K656" t="n">
        <v>13.68</v>
      </c>
      <c r="L656" t="n">
        <v>2.3695</v>
      </c>
      <c r="M656" t="n">
        <v>2.35</v>
      </c>
      <c r="N656" t="n">
        <v>2.455</v>
      </c>
      <c r="O656" t="n">
        <v>2.4375</v>
      </c>
      <c r="P656" t="n">
        <v>2.505</v>
      </c>
      <c r="Q656" t="n">
        <v>2.71</v>
      </c>
      <c r="R656" t="n">
        <v>0.9775</v>
      </c>
      <c r="S656" t="n">
        <v>0.98</v>
      </c>
      <c r="T656" t="n">
        <v>0.975</v>
      </c>
      <c r="U656" t="n">
        <v>0.00601</v>
      </c>
      <c r="V656" s="1455" t="n">
        <v>118.878898</v>
      </c>
      <c r="W656" t="n">
        <v>97.75</v>
      </c>
      <c r="X656" t="n">
        <v>98</v>
      </c>
      <c r="Y656" t="n">
        <v>98</v>
      </c>
      <c r="Z656" t="n">
        <v>75</v>
      </c>
    </row>
    <row r="657">
      <c r="A657" s="1112" t="n">
        <v>45203</v>
      </c>
      <c r="B657" t="n">
        <v>233.75</v>
      </c>
      <c r="C657" t="n">
        <v>772.75</v>
      </c>
      <c r="D657" t="n">
        <v>2.4625</v>
      </c>
      <c r="E657" t="n">
        <v>2640</v>
      </c>
      <c r="F657" t="n">
        <v>527</v>
      </c>
      <c r="G657" t="n">
        <v>2610</v>
      </c>
      <c r="H657" t="n">
        <v>572</v>
      </c>
      <c r="I657" t="n">
        <v>3295</v>
      </c>
      <c r="J657" t="n">
        <v>557</v>
      </c>
      <c r="K657" t="n">
        <v>13.67</v>
      </c>
      <c r="L657" t="n">
        <v>2.3575</v>
      </c>
      <c r="M657" t="n">
        <v>2.325</v>
      </c>
      <c r="N657" t="n">
        <v>2.465</v>
      </c>
      <c r="O657" t="n">
        <v>2.4225</v>
      </c>
      <c r="P657" t="n">
        <v>2.485</v>
      </c>
      <c r="Q657" t="n">
        <v>2.675</v>
      </c>
      <c r="R657" t="n">
        <v>0.995</v>
      </c>
      <c r="S657" t="n">
        <v>0.9975000000000001</v>
      </c>
      <c r="T657" t="n">
        <v>0.9925</v>
      </c>
      <c r="U657" t="n">
        <v>0.00587</v>
      </c>
      <c r="V657" s="1455" t="n">
        <v>117.326291</v>
      </c>
      <c r="W657" t="n">
        <v>98.75</v>
      </c>
      <c r="X657" t="n">
        <v>99.25</v>
      </c>
      <c r="Y657" t="n">
        <v>99.25</v>
      </c>
      <c r="Z657" t="n">
        <v>72.5</v>
      </c>
    </row>
    <row r="658">
      <c r="A658" s="1112" t="n">
        <v>45204</v>
      </c>
      <c r="B658" t="n">
        <v>235</v>
      </c>
      <c r="C658" t="n">
        <v>776</v>
      </c>
      <c r="D658" t="n">
        <v>2.5025</v>
      </c>
      <c r="E658" t="n">
        <v>2640</v>
      </c>
      <c r="F658" t="n">
        <v>526</v>
      </c>
      <c r="G658" t="n">
        <v>2610</v>
      </c>
      <c r="H658" t="n">
        <v>569</v>
      </c>
      <c r="I658" t="n">
        <v>3255</v>
      </c>
      <c r="J658" t="n">
        <v>556</v>
      </c>
      <c r="K658" t="n">
        <v>13.61</v>
      </c>
      <c r="L658" t="n">
        <v>2.335</v>
      </c>
      <c r="M658" t="n">
        <v>2.265</v>
      </c>
      <c r="N658" t="n">
        <v>2.425</v>
      </c>
      <c r="O658" t="n">
        <v>2.425</v>
      </c>
      <c r="P658" t="n">
        <v>2.37</v>
      </c>
      <c r="Q658" t="n">
        <v>2.59</v>
      </c>
      <c r="R658" t="n">
        <v>0.965</v>
      </c>
      <c r="S658" t="n">
        <v>0.965</v>
      </c>
      <c r="T658" t="n">
        <v>0.96</v>
      </c>
      <c r="U658" t="n">
        <v>0.00595</v>
      </c>
      <c r="V658" s="1455" t="n">
        <v>114.45367</v>
      </c>
      <c r="W658" t="n">
        <v>95.25</v>
      </c>
      <c r="X658" t="n">
        <v>97.25</v>
      </c>
      <c r="Y658" t="n">
        <v>97.25</v>
      </c>
      <c r="Z658" t="n">
        <v>72.5</v>
      </c>
    </row>
    <row r="659">
      <c r="A659" s="1112" t="n">
        <v>45205</v>
      </c>
      <c r="B659" t="n">
        <v>238</v>
      </c>
      <c r="C659" t="n">
        <v>801</v>
      </c>
      <c r="D659" t="n">
        <v>2.55</v>
      </c>
      <c r="E659" t="n">
        <v>2630</v>
      </c>
      <c r="F659" t="n">
        <v>525</v>
      </c>
      <c r="G659" t="n">
        <v>2600</v>
      </c>
      <c r="H659" t="n">
        <v>555</v>
      </c>
      <c r="I659" t="n">
        <v>3055</v>
      </c>
      <c r="J659" t="n">
        <v>555</v>
      </c>
      <c r="K659" t="n">
        <v>13.6</v>
      </c>
      <c r="L659" t="n">
        <v>2.365</v>
      </c>
      <c r="M659" t="n">
        <v>2.285</v>
      </c>
      <c r="N659" t="n">
        <v>2.465</v>
      </c>
      <c r="O659" t="n">
        <v>2.455</v>
      </c>
      <c r="P659" t="n">
        <v>2.405</v>
      </c>
      <c r="Q659" t="n">
        <v>2.62</v>
      </c>
      <c r="R659" t="n">
        <v>0.92</v>
      </c>
      <c r="S659" t="n">
        <v>0.92</v>
      </c>
      <c r="T659" t="n">
        <v>0.915</v>
      </c>
      <c r="U659" t="n">
        <v>0.00587</v>
      </c>
      <c r="V659" s="1455" t="n">
        <v>113.757519</v>
      </c>
      <c r="W659" t="n">
        <v>95.25</v>
      </c>
      <c r="X659" t="n">
        <v>97.25</v>
      </c>
      <c r="Y659" t="n">
        <v>97.25</v>
      </c>
      <c r="Z659" t="n">
        <v>72.5</v>
      </c>
    </row>
    <row r="660">
      <c r="A660" s="1112" t="n">
        <v>45208</v>
      </c>
      <c r="B660" t="n">
        <v>239</v>
      </c>
      <c r="C660" t="n">
        <v>797.75</v>
      </c>
      <c r="D660" t="n">
        <v>2.5325</v>
      </c>
      <c r="E660" t="n">
        <v>2645</v>
      </c>
      <c r="F660" t="n">
        <v>530</v>
      </c>
      <c r="G660" t="n">
        <v>2625</v>
      </c>
      <c r="H660" t="n">
        <v>576</v>
      </c>
      <c r="I660" t="n">
        <v>3055</v>
      </c>
      <c r="J660" t="n">
        <v>560</v>
      </c>
      <c r="K660" t="n">
        <v>13.73</v>
      </c>
      <c r="L660" t="n">
        <v>2.39</v>
      </c>
      <c r="M660" t="n">
        <v>2.25</v>
      </c>
      <c r="N660" t="n">
        <v>2.4925</v>
      </c>
      <c r="O660" t="n">
        <v>2.48</v>
      </c>
      <c r="P660" t="n">
        <v>2.44</v>
      </c>
      <c r="Q660" t="n">
        <v>2.655</v>
      </c>
      <c r="R660" t="n">
        <v>0.86</v>
      </c>
      <c r="S660" t="n">
        <v>0.86</v>
      </c>
      <c r="T660" t="n">
        <v>0.855</v>
      </c>
      <c r="U660" t="n">
        <v>0.005705</v>
      </c>
      <c r="V660" s="1455" t="n">
        <v>111.130817</v>
      </c>
      <c r="W660" t="n">
        <v>84</v>
      </c>
      <c r="X660" t="n">
        <v>84.25</v>
      </c>
      <c r="Y660" t="n">
        <v>84.25</v>
      </c>
      <c r="Z660" t="n">
        <v>72</v>
      </c>
    </row>
    <row r="661">
      <c r="A661" s="1112" t="n">
        <v>45209</v>
      </c>
      <c r="B661" t="n">
        <v>237</v>
      </c>
      <c r="C661" t="n">
        <v>805</v>
      </c>
      <c r="D661" t="n">
        <v>2.565</v>
      </c>
      <c r="E661" t="n">
        <v>2660</v>
      </c>
      <c r="F661" t="n">
        <v>539</v>
      </c>
      <c r="G661" t="n">
        <v>2640</v>
      </c>
      <c r="H661" t="n">
        <v>586</v>
      </c>
      <c r="I661" t="n">
        <v>3055</v>
      </c>
      <c r="J661" t="n">
        <v>569</v>
      </c>
      <c r="K661" t="n">
        <v>13.99</v>
      </c>
      <c r="L661" t="n">
        <v>2.35</v>
      </c>
      <c r="M661" t="n">
        <v>2.28</v>
      </c>
      <c r="N661" t="n">
        <v>2.545</v>
      </c>
      <c r="O661" t="n">
        <v>2.4125</v>
      </c>
      <c r="P661" t="n">
        <v>2.395</v>
      </c>
      <c r="Q661" t="n">
        <v>2.63</v>
      </c>
      <c r="R661" t="n">
        <v>0.775</v>
      </c>
      <c r="S661" t="n">
        <v>0.775</v>
      </c>
      <c r="T661" t="n">
        <v>0.77</v>
      </c>
      <c r="U661" t="n">
        <v>0.0055</v>
      </c>
      <c r="V661" s="1455" t="n">
        <v>107.076177</v>
      </c>
      <c r="W661" t="n">
        <v>79.75</v>
      </c>
      <c r="X661" t="n">
        <v>79.75</v>
      </c>
      <c r="Y661" t="n">
        <v>79.75</v>
      </c>
      <c r="Z661" t="n">
        <v>70.5</v>
      </c>
    </row>
    <row r="662">
      <c r="A662" s="1112" t="n">
        <v>45210</v>
      </c>
      <c r="B662" t="n">
        <v>232.9</v>
      </c>
      <c r="C662" t="n">
        <v>820</v>
      </c>
      <c r="D662" t="n">
        <v>2.4625</v>
      </c>
      <c r="E662" t="n">
        <v>2660</v>
      </c>
      <c r="F662" t="n">
        <v>540</v>
      </c>
      <c r="G662" t="n">
        <v>2640</v>
      </c>
      <c r="H662" t="n">
        <v>587</v>
      </c>
      <c r="I662" t="n">
        <v>3055</v>
      </c>
      <c r="J662" t="n">
        <v>570</v>
      </c>
      <c r="K662" t="n">
        <v>14.02</v>
      </c>
      <c r="L662" t="n">
        <v>2.325</v>
      </c>
      <c r="M662" t="n">
        <v>2.25</v>
      </c>
      <c r="N662" t="n">
        <v>2.4775</v>
      </c>
      <c r="O662" t="n">
        <v>2.41</v>
      </c>
      <c r="P662" t="n">
        <v>2.3825</v>
      </c>
      <c r="Q662" t="n">
        <v>2.59</v>
      </c>
      <c r="R662" t="n">
        <v>0.82</v>
      </c>
      <c r="S662" t="n">
        <v>0.82</v>
      </c>
      <c r="T662" t="n">
        <v>0.8149999999999999</v>
      </c>
      <c r="U662" t="n">
        <v>0.00534</v>
      </c>
      <c r="V662" s="1455" t="n">
        <v>100.962435</v>
      </c>
      <c r="W662" t="n">
        <v>81.25</v>
      </c>
      <c r="X662" t="n">
        <v>81.5</v>
      </c>
      <c r="Y662" t="n">
        <v>81.5</v>
      </c>
      <c r="Z662" t="n">
        <v>67</v>
      </c>
    </row>
    <row r="663">
      <c r="A663" s="1112" t="n">
        <v>45211</v>
      </c>
      <c r="B663" t="n">
        <v>231.95</v>
      </c>
      <c r="C663" t="n">
        <v>818.75</v>
      </c>
      <c r="D663" t="n">
        <v>2.4475</v>
      </c>
      <c r="E663" s="192" t="n">
        <v>2660</v>
      </c>
      <c r="F663" s="192" t="n">
        <v>540</v>
      </c>
      <c r="G663" s="192" t="n">
        <v>2640</v>
      </c>
      <c r="H663" s="192" t="n">
        <v>587</v>
      </c>
      <c r="I663" s="192" t="n">
        <v>3055</v>
      </c>
      <c r="J663" s="192" t="n">
        <v>570</v>
      </c>
      <c r="K663" s="192" t="n">
        <v>14.02</v>
      </c>
      <c r="L663" t="n">
        <v>2.3</v>
      </c>
      <c r="M663" t="n">
        <v>2.22</v>
      </c>
      <c r="N663" t="n">
        <v>2.475</v>
      </c>
      <c r="O663" t="n">
        <v>2.4</v>
      </c>
      <c r="P663" t="n">
        <v>2.38</v>
      </c>
      <c r="Q663" t="n">
        <v>2.55</v>
      </c>
      <c r="R663" t="n">
        <v>0.8175</v>
      </c>
      <c r="S663" t="n">
        <v>0.8175</v>
      </c>
      <c r="T663" t="n">
        <v>0.8125</v>
      </c>
      <c r="U663" t="n">
        <v>0.0055</v>
      </c>
      <c r="V663" s="1456" t="n">
        <v>100.962435</v>
      </c>
      <c r="W663" t="n">
        <v>83.5</v>
      </c>
      <c r="X663" t="n">
        <v>83.5</v>
      </c>
      <c r="Y663" t="n">
        <v>83.5</v>
      </c>
      <c r="Z663" t="n">
        <v>68.5</v>
      </c>
    </row>
    <row r="664">
      <c r="A664" s="1112" t="n">
        <v>45212</v>
      </c>
      <c r="B664" t="n">
        <v>231.5</v>
      </c>
      <c r="C664" t="n">
        <v>820</v>
      </c>
      <c r="D664" t="n">
        <v>2.53</v>
      </c>
      <c r="E664" t="n">
        <v>2660</v>
      </c>
      <c r="F664" t="n">
        <v>536</v>
      </c>
      <c r="G664" t="n">
        <v>2640</v>
      </c>
      <c r="H664" t="n">
        <v>583</v>
      </c>
      <c r="I664" t="n">
        <v>3075</v>
      </c>
      <c r="J664" t="n">
        <v>566</v>
      </c>
      <c r="K664" t="n">
        <v>13.91</v>
      </c>
      <c r="L664" t="n">
        <v>2.30875</v>
      </c>
      <c r="M664" t="n">
        <v>2.2</v>
      </c>
      <c r="N664" t="n">
        <v>2.465</v>
      </c>
      <c r="O664" t="n">
        <v>2.41</v>
      </c>
      <c r="P664" t="n">
        <v>2.385</v>
      </c>
      <c r="Q664" t="n">
        <v>2.555</v>
      </c>
      <c r="R664" t="n">
        <v>0.8425</v>
      </c>
      <c r="S664" t="n">
        <v>0.845</v>
      </c>
      <c r="T664" t="n">
        <v>0.84</v>
      </c>
      <c r="U664" t="n">
        <v>0.005625</v>
      </c>
      <c r="V664" s="1455" t="n">
        <v>101.076789</v>
      </c>
      <c r="W664" t="n">
        <v>86.25</v>
      </c>
      <c r="X664" t="n">
        <v>86.25</v>
      </c>
      <c r="Y664" t="n">
        <v>86.25</v>
      </c>
      <c r="Z664" t="n">
        <v>68.5</v>
      </c>
    </row>
    <row r="665">
      <c r="A665" s="1112" t="n">
        <v>45215</v>
      </c>
      <c r="B665" t="n">
        <v>227.4</v>
      </c>
      <c r="C665" t="n">
        <v>809.75</v>
      </c>
      <c r="D665" t="n">
        <v>2.47</v>
      </c>
      <c r="E665" t="n">
        <v>2670</v>
      </c>
      <c r="F665" t="n">
        <v>542</v>
      </c>
      <c r="G665" t="n">
        <v>2620</v>
      </c>
      <c r="H665" t="n">
        <v>585</v>
      </c>
      <c r="I665" t="n">
        <v>3075</v>
      </c>
      <c r="J665" t="n">
        <v>572</v>
      </c>
      <c r="K665" t="n">
        <v>14.1</v>
      </c>
      <c r="L665" t="n">
        <v>2.279</v>
      </c>
      <c r="M665" t="n">
        <v>2.1675</v>
      </c>
      <c r="N665" t="n">
        <v>2.485</v>
      </c>
      <c r="O665" t="n">
        <v>2.5025</v>
      </c>
      <c r="P665" t="n">
        <v>2.325</v>
      </c>
      <c r="Q665" t="n">
        <v>2.515</v>
      </c>
      <c r="R665" t="n">
        <v>0.89</v>
      </c>
      <c r="S665" t="n">
        <v>0.8925</v>
      </c>
      <c r="T665" t="n">
        <v>0.8875</v>
      </c>
      <c r="U665" t="n">
        <v>0.0055</v>
      </c>
      <c r="V665" s="1455" t="n">
        <v>103.687596</v>
      </c>
      <c r="W665" t="n">
        <v>89.25</v>
      </c>
      <c r="X665" t="n">
        <v>89.25</v>
      </c>
      <c r="Y665" t="n">
        <v>89.25</v>
      </c>
      <c r="Z665" t="n">
        <v>67</v>
      </c>
    </row>
    <row r="666">
      <c r="A666" s="1112" t="n">
        <v>45216</v>
      </c>
      <c r="B666" t="n">
        <v>228.6</v>
      </c>
      <c r="C666" t="n">
        <v>801.75</v>
      </c>
      <c r="D666" t="n">
        <v>2.46</v>
      </c>
      <c r="E666" t="n">
        <v>2695</v>
      </c>
      <c r="F666" t="n">
        <v>547</v>
      </c>
      <c r="G666" t="n">
        <v>2645</v>
      </c>
      <c r="H666" t="n">
        <v>590</v>
      </c>
      <c r="I666" t="n">
        <v>3045</v>
      </c>
      <c r="J666" t="n">
        <v>577</v>
      </c>
      <c r="K666" t="n">
        <v>14.24</v>
      </c>
      <c r="L666" t="n">
        <v>2.2775</v>
      </c>
      <c r="M666" t="n">
        <v>2.17</v>
      </c>
      <c r="N666" t="n">
        <v>2.46</v>
      </c>
      <c r="O666" t="n">
        <v>2.42</v>
      </c>
      <c r="P666" t="n">
        <v>2.3</v>
      </c>
      <c r="Q666" t="n">
        <v>2.49</v>
      </c>
      <c r="R666" t="n">
        <v>0.9075</v>
      </c>
      <c r="S666" t="n">
        <v>0.91</v>
      </c>
      <c r="T666" t="n">
        <v>0.905</v>
      </c>
      <c r="U666" t="n">
        <v>0.00548</v>
      </c>
      <c r="V666" s="1455" t="n">
        <v>111.961012</v>
      </c>
      <c r="W666" t="n">
        <v>90.75</v>
      </c>
      <c r="X666" t="n">
        <v>90.75</v>
      </c>
      <c r="Y666" t="n">
        <v>90.75</v>
      </c>
      <c r="Z666" t="n">
        <v>67</v>
      </c>
    </row>
    <row r="667">
      <c r="A667" s="1112" t="n">
        <v>45217</v>
      </c>
      <c r="B667" t="n">
        <v>233</v>
      </c>
      <c r="C667" t="n">
        <v>815</v>
      </c>
      <c r="D667" t="n">
        <v>2.47</v>
      </c>
      <c r="E667" t="n">
        <v>2715</v>
      </c>
      <c r="F667" t="n">
        <v>549</v>
      </c>
      <c r="G667" t="n">
        <v>2665</v>
      </c>
      <c r="H667" t="n">
        <v>592</v>
      </c>
      <c r="I667" t="n">
        <v>3045</v>
      </c>
      <c r="J667" t="n">
        <v>579</v>
      </c>
      <c r="K667" t="n">
        <v>14.27</v>
      </c>
      <c r="L667" t="n">
        <v>2.3225</v>
      </c>
      <c r="M667" t="n">
        <v>2.22</v>
      </c>
      <c r="N667" t="n">
        <v>2.475</v>
      </c>
      <c r="O667" t="n">
        <v>2.425</v>
      </c>
      <c r="P667" t="n">
        <v>2.35</v>
      </c>
      <c r="Q667" t="n">
        <v>2.54</v>
      </c>
      <c r="R667" t="n">
        <v>0.92875</v>
      </c>
      <c r="S667" t="n">
        <v>0.93125</v>
      </c>
      <c r="T667" t="n">
        <v>0.92625</v>
      </c>
      <c r="U667" t="n">
        <v>0.00546</v>
      </c>
      <c r="V667" s="1455" t="n">
        <v>112.809442</v>
      </c>
      <c r="W667" t="n">
        <v>94.25</v>
      </c>
      <c r="X667" t="n">
        <v>94.25</v>
      </c>
      <c r="Y667" t="n">
        <v>94.25</v>
      </c>
      <c r="Z667" t="n">
        <v>67</v>
      </c>
    </row>
    <row r="668">
      <c r="A668" s="1112" t="n">
        <v>45218</v>
      </c>
      <c r="B668" t="n">
        <v>236.7</v>
      </c>
      <c r="C668" t="n">
        <v>820.75</v>
      </c>
      <c r="D668" t="n">
        <v>2.5275</v>
      </c>
      <c r="E668" t="n">
        <v>2715</v>
      </c>
      <c r="F668" t="n">
        <v>549</v>
      </c>
      <c r="G668" t="n">
        <v>2665</v>
      </c>
      <c r="H668" t="n">
        <v>592</v>
      </c>
      <c r="I668" t="n">
        <v>3045</v>
      </c>
      <c r="J668" t="n">
        <v>579</v>
      </c>
      <c r="K668" t="n">
        <v>14.29</v>
      </c>
      <c r="L668" t="n">
        <v>2.365</v>
      </c>
      <c r="M668" t="n">
        <v>2.225</v>
      </c>
      <c r="N668" t="n">
        <v>2.55</v>
      </c>
      <c r="O668" t="n">
        <v>2.485</v>
      </c>
      <c r="P668" t="n">
        <v>2.4</v>
      </c>
      <c r="Q668" t="n">
        <v>2.59</v>
      </c>
      <c r="R668" t="n">
        <v>0.915</v>
      </c>
      <c r="S668" t="n">
        <v>0.9175</v>
      </c>
      <c r="T668" t="n">
        <v>0.9125</v>
      </c>
      <c r="U668" t="n">
        <v>0.00554</v>
      </c>
      <c r="V668" s="1455" t="n">
        <v>112.071704</v>
      </c>
      <c r="W668" t="n">
        <v>90</v>
      </c>
      <c r="X668" t="n">
        <v>90</v>
      </c>
      <c r="Y668" t="n">
        <v>90</v>
      </c>
      <c r="Z668" t="n">
        <v>67.5</v>
      </c>
    </row>
    <row r="669">
      <c r="A669" s="1112" t="n">
        <v>45219</v>
      </c>
      <c r="B669" t="n">
        <v>235</v>
      </c>
      <c r="C669" t="n">
        <v>824.5</v>
      </c>
      <c r="D669" t="n">
        <v>2.4775</v>
      </c>
      <c r="E669" t="n">
        <v>2715</v>
      </c>
      <c r="F669" t="n">
        <v>551</v>
      </c>
      <c r="G669" t="n">
        <v>2665</v>
      </c>
      <c r="H669" t="n">
        <v>594</v>
      </c>
      <c r="I669" t="n">
        <v>3045</v>
      </c>
      <c r="J669" t="n">
        <v>581</v>
      </c>
      <c r="K669" t="n">
        <v>14.33</v>
      </c>
      <c r="L669" t="n">
        <v>2.35</v>
      </c>
      <c r="M669" t="n">
        <v>2.2375</v>
      </c>
      <c r="N669" t="n">
        <v>2.48</v>
      </c>
      <c r="O669" t="n">
        <v>2.47</v>
      </c>
      <c r="P669" t="n">
        <v>2.395</v>
      </c>
      <c r="Q669" t="n">
        <v>2.585</v>
      </c>
      <c r="R669" t="n">
        <v>0.8825</v>
      </c>
      <c r="S669" t="n">
        <v>0.885</v>
      </c>
      <c r="T669" t="n">
        <v>0.88</v>
      </c>
      <c r="U669" t="n">
        <v>0.00558</v>
      </c>
      <c r="V669" s="1455" t="n">
        <v>110.350204</v>
      </c>
      <c r="W669" t="n">
        <v>89.25</v>
      </c>
      <c r="X669" t="n">
        <v>89.25</v>
      </c>
      <c r="Y669" t="n">
        <v>89.25</v>
      </c>
      <c r="Z669" t="n">
        <v>70</v>
      </c>
    </row>
    <row r="670">
      <c r="A670" s="1112" t="n">
        <v>45222</v>
      </c>
      <c r="B670" t="n">
        <v>225</v>
      </c>
      <c r="C670" t="n">
        <v>825.5</v>
      </c>
      <c r="D670" t="n">
        <v>2.49</v>
      </c>
      <c r="E670" t="n">
        <v>2695</v>
      </c>
      <c r="F670" s="178" t="n">
        <v>549</v>
      </c>
      <c r="G670" t="n">
        <v>2630</v>
      </c>
      <c r="H670" t="n">
        <v>589</v>
      </c>
      <c r="I670" t="n">
        <v>2985</v>
      </c>
      <c r="J670" t="n">
        <v>579</v>
      </c>
      <c r="K670" t="n">
        <v>14.27</v>
      </c>
      <c r="L670" t="n">
        <v>2.255</v>
      </c>
      <c r="M670" t="n">
        <v>2.2</v>
      </c>
      <c r="N670" t="n">
        <v>2.49125</v>
      </c>
      <c r="O670" t="n">
        <v>2.44</v>
      </c>
      <c r="P670" t="n">
        <v>2.375</v>
      </c>
      <c r="Q670" t="n">
        <v>2.555</v>
      </c>
      <c r="R670" t="n">
        <v>0.88</v>
      </c>
      <c r="S670" t="n">
        <v>0.8825</v>
      </c>
      <c r="T670" t="n">
        <v>0.8774999999999999</v>
      </c>
      <c r="U670" t="n">
        <v>0.00564</v>
      </c>
      <c r="V670" s="1455" t="n">
        <v>109.483365</v>
      </c>
      <c r="W670" t="n">
        <v>87.25</v>
      </c>
      <c r="X670" t="n">
        <v>87.25</v>
      </c>
      <c r="Y670" t="n">
        <v>87.25</v>
      </c>
      <c r="Z670" t="n">
        <v>69.5</v>
      </c>
    </row>
    <row r="671">
      <c r="A671" s="1112" t="n">
        <v>45223</v>
      </c>
      <c r="B671" t="n">
        <v>219.6</v>
      </c>
      <c r="C671" t="n">
        <v>826.5</v>
      </c>
      <c r="D671" t="n">
        <v>2.49</v>
      </c>
      <c r="E671" t="n">
        <v>2695</v>
      </c>
      <c r="F671" t="n">
        <v>551</v>
      </c>
      <c r="G671" t="n">
        <v>2630</v>
      </c>
      <c r="H671" t="n">
        <v>591</v>
      </c>
      <c r="I671" t="n">
        <v>2935</v>
      </c>
      <c r="J671" t="n">
        <v>581</v>
      </c>
      <c r="K671" t="n">
        <v>14.34</v>
      </c>
      <c r="L671" t="n">
        <v>2.223</v>
      </c>
      <c r="M671" t="n">
        <v>2.155</v>
      </c>
      <c r="N671" t="n">
        <v>2.47</v>
      </c>
      <c r="O671" t="n">
        <v>2.3675</v>
      </c>
      <c r="P671" t="n">
        <v>2.325</v>
      </c>
      <c r="Q671" t="n">
        <v>2.505</v>
      </c>
      <c r="R671" t="n">
        <v>0.8525</v>
      </c>
      <c r="S671" t="n">
        <v>0.8525</v>
      </c>
      <c r="T671" t="n">
        <v>0.8475</v>
      </c>
      <c r="U671" t="n">
        <v>0.00562</v>
      </c>
      <c r="V671" s="1455" t="n">
        <v>112.132565</v>
      </c>
      <c r="W671" t="n">
        <v>85.75</v>
      </c>
      <c r="X671" t="n">
        <v>85.75</v>
      </c>
      <c r="Y671" t="n">
        <v>85.75</v>
      </c>
      <c r="Z671" t="n">
        <v>69</v>
      </c>
    </row>
    <row r="672">
      <c r="A672" s="1112" t="n">
        <v>45224</v>
      </c>
      <c r="B672" t="n">
        <v>218</v>
      </c>
      <c r="C672" t="n">
        <v>824.75</v>
      </c>
      <c r="D672" s="28" t="n">
        <v>2.3225</v>
      </c>
      <c r="E672" t="n">
        <v>2695</v>
      </c>
      <c r="F672" t="n">
        <v>551</v>
      </c>
      <c r="G672" t="n">
        <v>2630</v>
      </c>
      <c r="H672" t="n">
        <v>591</v>
      </c>
      <c r="I672" t="n">
        <v>2935</v>
      </c>
      <c r="J672" t="n">
        <v>581</v>
      </c>
      <c r="K672" t="n">
        <v>14.33</v>
      </c>
      <c r="L672" t="n">
        <v>2.19</v>
      </c>
      <c r="M672" t="n">
        <v>2.14</v>
      </c>
      <c r="N672" t="n">
        <v>2.26</v>
      </c>
      <c r="O672" t="n">
        <v>2.34</v>
      </c>
      <c r="P672" t="n">
        <v>2.305</v>
      </c>
      <c r="Q672" t="n">
        <v>2.49</v>
      </c>
      <c r="R672" t="n">
        <v>0.8774999999999999</v>
      </c>
      <c r="S672" t="n">
        <v>0.8774999999999999</v>
      </c>
      <c r="T672" t="n">
        <v>0.8725000000000001</v>
      </c>
      <c r="U672" t="n">
        <v>0.0056</v>
      </c>
      <c r="V672" s="1455" t="n">
        <v>112.374592</v>
      </c>
      <c r="W672" t="n">
        <v>87.25</v>
      </c>
      <c r="X672" t="n">
        <v>87.25</v>
      </c>
      <c r="Y672" t="n">
        <v>87.25</v>
      </c>
      <c r="Z672" t="n">
        <v>68.5</v>
      </c>
    </row>
    <row r="673">
      <c r="A673" s="1112" t="n">
        <v>45225</v>
      </c>
      <c r="B673" t="n">
        <v>211.6</v>
      </c>
      <c r="C673" t="n">
        <v>823.25</v>
      </c>
      <c r="D673" t="n">
        <v>2.02</v>
      </c>
      <c r="E673" t="n">
        <v>2695</v>
      </c>
      <c r="F673" t="n">
        <v>551</v>
      </c>
      <c r="G673" t="n">
        <v>2630</v>
      </c>
      <c r="H673" t="n">
        <v>592</v>
      </c>
      <c r="I673" t="n">
        <v>3045</v>
      </c>
      <c r="J673" t="n">
        <v>581</v>
      </c>
      <c r="K673" t="n">
        <v>14.35</v>
      </c>
      <c r="L673" t="n">
        <v>2.1075</v>
      </c>
      <c r="M673" t="n">
        <v>2.0925</v>
      </c>
      <c r="N673" t="n">
        <v>2.2</v>
      </c>
      <c r="O673" t="n">
        <v>2.26</v>
      </c>
      <c r="P673" t="n">
        <v>2.28</v>
      </c>
      <c r="Q673" t="n">
        <v>2.46</v>
      </c>
      <c r="R673" t="n">
        <v>0.875</v>
      </c>
      <c r="S673" t="n">
        <v>0.875</v>
      </c>
      <c r="T673" t="n">
        <v>0.87</v>
      </c>
      <c r="U673" t="n">
        <v>0.00556</v>
      </c>
      <c r="V673" s="1455" t="n">
        <v>111.891136</v>
      </c>
      <c r="W673" t="n">
        <v>86</v>
      </c>
      <c r="X673" t="n">
        <v>86</v>
      </c>
      <c r="Y673" t="n">
        <v>86</v>
      </c>
      <c r="Z673" t="n">
        <v>68.5</v>
      </c>
    </row>
    <row r="674">
      <c r="A674" s="1112" t="n">
        <v>45226</v>
      </c>
      <c r="B674" t="n">
        <v>207.5</v>
      </c>
      <c r="C674" t="n">
        <v>828</v>
      </c>
      <c r="D674" t="n">
        <v>2.19</v>
      </c>
      <c r="E674" t="n">
        <v>2695</v>
      </c>
      <c r="F674" t="n">
        <v>549</v>
      </c>
      <c r="G674" t="n">
        <v>2630</v>
      </c>
      <c r="H674" t="n">
        <v>589</v>
      </c>
      <c r="I674" t="n">
        <v>3045</v>
      </c>
      <c r="J674" t="n">
        <v>579</v>
      </c>
      <c r="K674" t="n">
        <v>14.29</v>
      </c>
      <c r="L674" t="n">
        <v>2.08</v>
      </c>
      <c r="M674" t="n">
        <v>2.025</v>
      </c>
      <c r="N674" t="n">
        <v>2.21</v>
      </c>
      <c r="O674" t="n">
        <v>2.23</v>
      </c>
      <c r="P674" t="n">
        <v>2.23</v>
      </c>
      <c r="Q674" t="n">
        <v>2.23</v>
      </c>
      <c r="R674" t="n">
        <v>0.8625</v>
      </c>
      <c r="S674" t="n">
        <v>0.8625</v>
      </c>
      <c r="T674" t="n">
        <v>0.8575</v>
      </c>
      <c r="U674" t="n">
        <v>0.00556</v>
      </c>
      <c r="V674" s="1455" t="n">
        <v>112.411946</v>
      </c>
      <c r="W674" t="n">
        <v>86</v>
      </c>
      <c r="X674" t="n">
        <v>86</v>
      </c>
      <c r="Y674" t="n">
        <v>86</v>
      </c>
      <c r="Z674" t="n">
        <v>68.5</v>
      </c>
    </row>
    <row r="675">
      <c r="A675" s="1112" t="n">
        <v>45229</v>
      </c>
      <c r="B675" t="n">
        <v>202.9</v>
      </c>
      <c r="C675" t="n">
        <v>829</v>
      </c>
      <c r="D675" t="n">
        <v>2.115</v>
      </c>
      <c r="E675" t="n">
        <v>2695</v>
      </c>
      <c r="F675" t="n">
        <v>546</v>
      </c>
      <c r="G675" t="n">
        <v>2630</v>
      </c>
      <c r="H675" t="n">
        <v>586</v>
      </c>
      <c r="I675" t="n">
        <v>2995</v>
      </c>
      <c r="J675" t="n">
        <v>576</v>
      </c>
      <c r="K675" t="n">
        <v>14.21</v>
      </c>
      <c r="L675" t="n">
        <v>2.045</v>
      </c>
      <c r="M675" t="n">
        <v>2.015</v>
      </c>
      <c r="N675" t="n">
        <v>2.10625</v>
      </c>
      <c r="O675" t="n">
        <v>2.21</v>
      </c>
      <c r="P675" t="n">
        <v>2.195</v>
      </c>
      <c r="Q675" t="n">
        <v>2.395</v>
      </c>
      <c r="R675" t="n">
        <v>0.85</v>
      </c>
      <c r="S675" t="n">
        <v>0.85</v>
      </c>
      <c r="T675" t="n">
        <v>0.845</v>
      </c>
      <c r="U675" t="n">
        <v>0.00552</v>
      </c>
      <c r="V675" s="1455" t="n">
        <v>112.911533</v>
      </c>
      <c r="W675" t="n">
        <v>84.75</v>
      </c>
      <c r="X675" t="n">
        <v>84.75</v>
      </c>
      <c r="Y675" t="n">
        <v>84.75</v>
      </c>
      <c r="Z675" t="n">
        <v>68</v>
      </c>
    </row>
    <row r="676">
      <c r="A676" s="1112" t="n">
        <v>45230</v>
      </c>
      <c r="B676" t="n">
        <v>197</v>
      </c>
      <c r="C676" t="n">
        <v>873</v>
      </c>
      <c r="D676" t="n">
        <v>1.905</v>
      </c>
      <c r="E676" t="n">
        <v>2695</v>
      </c>
      <c r="F676" t="n">
        <v>547</v>
      </c>
      <c r="G676" t="n">
        <v>2630</v>
      </c>
      <c r="H676" t="n">
        <v>587</v>
      </c>
      <c r="I676" t="n">
        <v>2895</v>
      </c>
      <c r="J676" t="n">
        <v>577</v>
      </c>
      <c r="K676" t="n">
        <v>14.23</v>
      </c>
      <c r="L676" t="n">
        <v>1.985</v>
      </c>
      <c r="M676" t="n">
        <v>1.965</v>
      </c>
      <c r="N676" t="n">
        <v>2.005</v>
      </c>
      <c r="O676" t="n">
        <v>2.14</v>
      </c>
      <c r="P676" t="n">
        <v>2.145</v>
      </c>
      <c r="Q676" t="n">
        <v>2.365</v>
      </c>
      <c r="R676" t="n">
        <v>0.82</v>
      </c>
      <c r="S676" t="n">
        <v>0.82</v>
      </c>
      <c r="T676" t="n">
        <v>0.8149999999999999</v>
      </c>
      <c r="U676" t="n">
        <v>0.00552</v>
      </c>
      <c r="V676" s="1455" t="n">
        <v>113.742444</v>
      </c>
      <c r="W676" t="n">
        <v>82</v>
      </c>
      <c r="X676" t="n">
        <v>82</v>
      </c>
      <c r="Y676" t="n">
        <v>82</v>
      </c>
      <c r="Z676" t="n">
        <v>68</v>
      </c>
    </row>
    <row r="677">
      <c r="A677" s="242" t="n">
        <v>45231</v>
      </c>
      <c r="B677" t="n">
        <v>187.2</v>
      </c>
      <c r="C677" t="n">
        <v>901</v>
      </c>
      <c r="D677" t="n">
        <v>1.985</v>
      </c>
      <c r="E677" t="n">
        <v>2695</v>
      </c>
      <c r="F677" t="n">
        <v>553</v>
      </c>
      <c r="G677" t="n">
        <v>2630</v>
      </c>
      <c r="H677" t="n">
        <v>594</v>
      </c>
      <c r="I677" t="n">
        <v>2895</v>
      </c>
      <c r="J677" t="n">
        <v>583</v>
      </c>
      <c r="K677" t="n">
        <v>14.4</v>
      </c>
      <c r="L677" t="n">
        <v>1.93</v>
      </c>
      <c r="M677" t="n">
        <v>1.9325</v>
      </c>
      <c r="N677" t="n">
        <v>1.9925</v>
      </c>
      <c r="O677" t="n">
        <v>2.105</v>
      </c>
      <c r="P677" t="n">
        <v>2.0675</v>
      </c>
      <c r="Q677" t="n">
        <v>2.335</v>
      </c>
      <c r="R677" t="n">
        <v>0.795</v>
      </c>
      <c r="S677" t="n">
        <v>0.7925</v>
      </c>
      <c r="T677" t="n">
        <v>0.7875</v>
      </c>
      <c r="U677" t="n">
        <v>0.00552</v>
      </c>
      <c r="V677" s="1455" t="n">
        <v>114.708771</v>
      </c>
      <c r="W677" t="n">
        <v>80.25</v>
      </c>
      <c r="X677" t="n">
        <v>80.25</v>
      </c>
      <c r="Y677" t="n">
        <v>80.25</v>
      </c>
      <c r="Z677" t="n">
        <v>66.5</v>
      </c>
    </row>
    <row r="678">
      <c r="A678" s="104" t="n">
        <v>45232</v>
      </c>
      <c r="B678" t="n">
        <v>186.4</v>
      </c>
      <c r="C678" t="n">
        <v>841.75</v>
      </c>
      <c r="D678" t="n">
        <v>1.98</v>
      </c>
      <c r="E678" s="192" t="n">
        <v>2695</v>
      </c>
      <c r="F678" s="192" t="n">
        <v>553</v>
      </c>
      <c r="G678" s="192" t="n">
        <v>2630</v>
      </c>
      <c r="H678" s="192" t="n">
        <v>594</v>
      </c>
      <c r="I678" s="192" t="n">
        <v>2895</v>
      </c>
      <c r="J678" s="192" t="n">
        <v>583</v>
      </c>
      <c r="K678" s="192" t="n">
        <v>14.4</v>
      </c>
      <c r="L678" t="n">
        <v>1.86</v>
      </c>
      <c r="M678" t="n">
        <v>1.88</v>
      </c>
      <c r="N678" t="n">
        <v>1.955</v>
      </c>
      <c r="O678" t="n">
        <v>2.015</v>
      </c>
      <c r="P678" t="n">
        <v>2.06</v>
      </c>
      <c r="Q678" t="n">
        <v>2.325</v>
      </c>
      <c r="R678" t="n">
        <v>0.7925</v>
      </c>
      <c r="S678" t="n">
        <v>0.7925</v>
      </c>
      <c r="T678" t="n">
        <v>0.7875</v>
      </c>
      <c r="U678" t="n">
        <v>0.00544</v>
      </c>
      <c r="V678" s="1455" t="n">
        <v>114.708771</v>
      </c>
      <c r="W678" t="n">
        <v>79.75</v>
      </c>
      <c r="X678" t="n">
        <v>79.75</v>
      </c>
      <c r="Y678" t="n">
        <v>79.75</v>
      </c>
      <c r="Z678" t="n">
        <v>66.5</v>
      </c>
    </row>
    <row r="679">
      <c r="A679" s="1112" t="n">
        <v>45233</v>
      </c>
      <c r="B679" t="n">
        <v>195</v>
      </c>
      <c r="C679" t="n">
        <v>778.75</v>
      </c>
      <c r="D679" t="n">
        <v>2.11</v>
      </c>
      <c r="E679" t="n">
        <v>2695</v>
      </c>
      <c r="F679" t="n">
        <v>561</v>
      </c>
      <c r="G679" t="n">
        <v>2630</v>
      </c>
      <c r="H679" t="n">
        <v>602</v>
      </c>
      <c r="I679" t="n">
        <v>2895</v>
      </c>
      <c r="J679" t="n">
        <v>591</v>
      </c>
      <c r="K679" t="n">
        <v>14.62</v>
      </c>
      <c r="L679" t="n">
        <v>1.9625</v>
      </c>
      <c r="M679" t="n">
        <v>2.02</v>
      </c>
      <c r="N679" t="n">
        <v>2.065</v>
      </c>
      <c r="O679" t="n">
        <v>2.12</v>
      </c>
      <c r="P679" t="n">
        <v>2.15</v>
      </c>
      <c r="Q679" t="n">
        <v>2.41</v>
      </c>
      <c r="R679" t="n">
        <v>0.8100000000000001</v>
      </c>
      <c r="S679" t="n">
        <v>0.8100000000000001</v>
      </c>
      <c r="T679" t="n">
        <v>0.805</v>
      </c>
      <c r="U679" t="n">
        <v>0.00546</v>
      </c>
      <c r="V679" s="1455" t="n">
        <v>116.463121</v>
      </c>
      <c r="W679" t="n">
        <v>81.5</v>
      </c>
      <c r="X679" t="n">
        <v>81.5</v>
      </c>
      <c r="Y679" t="n">
        <v>81.5</v>
      </c>
      <c r="Z679" t="n">
        <v>65.5</v>
      </c>
    </row>
    <row r="680">
      <c r="A680" s="1112" t="n">
        <v>45236</v>
      </c>
      <c r="B680" t="n">
        <v>188.5</v>
      </c>
      <c r="C680" t="n">
        <v>772.5</v>
      </c>
      <c r="D680" t="n">
        <v>2.09</v>
      </c>
      <c r="E680" t="n">
        <v>2690</v>
      </c>
      <c r="F680" t="n">
        <v>560</v>
      </c>
      <c r="G680" t="n">
        <v>2620</v>
      </c>
      <c r="H680" t="n">
        <v>601</v>
      </c>
      <c r="I680" t="n">
        <v>2875</v>
      </c>
      <c r="J680" t="n">
        <v>590</v>
      </c>
      <c r="K680" t="n">
        <v>14.61</v>
      </c>
      <c r="L680" t="n">
        <v>1.91</v>
      </c>
      <c r="M680" t="n">
        <v>1.93</v>
      </c>
      <c r="N680" t="n">
        <v>2.0525</v>
      </c>
      <c r="O680" t="n">
        <v>2.075</v>
      </c>
      <c r="P680" t="n">
        <v>2.1025</v>
      </c>
      <c r="Q680" t="n">
        <v>2.35</v>
      </c>
      <c r="R680" t="n">
        <v>0.8025</v>
      </c>
      <c r="S680" t="n">
        <v>0.8025</v>
      </c>
      <c r="T680" t="n">
        <v>0.7975</v>
      </c>
      <c r="U680" t="n">
        <v>0.00538</v>
      </c>
      <c r="V680" s="1455" t="n">
        <v>118.216857</v>
      </c>
      <c r="W680" t="n">
        <v>81.75</v>
      </c>
      <c r="X680" t="n">
        <v>81.75</v>
      </c>
      <c r="Y680" t="n">
        <v>81.75</v>
      </c>
      <c r="Z680" t="n">
        <v>65.5</v>
      </c>
    </row>
    <row r="681">
      <c r="A681" s="1112" t="n">
        <v>45237</v>
      </c>
      <c r="B681" t="n">
        <v>185.6</v>
      </c>
      <c r="C681" t="n">
        <v>755.5</v>
      </c>
      <c r="D681" t="n">
        <v>2.07</v>
      </c>
      <c r="E681" t="n">
        <v>2680</v>
      </c>
      <c r="F681" t="n">
        <v>561</v>
      </c>
      <c r="G681" t="n">
        <v>2610</v>
      </c>
      <c r="H681" t="n">
        <v>601</v>
      </c>
      <c r="I681" t="n">
        <v>2825</v>
      </c>
      <c r="J681" t="n">
        <v>591</v>
      </c>
      <c r="K681" t="n">
        <v>14.63</v>
      </c>
      <c r="L681" t="n">
        <v>1.86</v>
      </c>
      <c r="M681" t="n">
        <v>1.8425</v>
      </c>
      <c r="N681" t="n">
        <v>2.045</v>
      </c>
      <c r="O681" t="n">
        <v>2.01</v>
      </c>
      <c r="P681" t="n">
        <v>2.04</v>
      </c>
      <c r="Q681" t="n">
        <v>2.265</v>
      </c>
      <c r="R681" t="n">
        <v>0.8</v>
      </c>
      <c r="S681" t="n">
        <v>0.8</v>
      </c>
      <c r="T681" t="n">
        <v>0.795</v>
      </c>
      <c r="U681" t="n">
        <v>0.00536</v>
      </c>
      <c r="V681" s="1455" t="n">
        <v>118.915047</v>
      </c>
      <c r="W681" t="n">
        <v>79.5</v>
      </c>
      <c r="X681" t="n">
        <v>79.5</v>
      </c>
      <c r="Y681" t="n">
        <v>79.5</v>
      </c>
      <c r="Z681" t="n">
        <v>66</v>
      </c>
    </row>
    <row r="682">
      <c r="A682" s="1112" t="n">
        <v>45238</v>
      </c>
      <c r="B682" t="n">
        <v>192</v>
      </c>
      <c r="C682" t="n">
        <v>722.5</v>
      </c>
      <c r="D682" t="n">
        <v>2.15</v>
      </c>
      <c r="E682" t="n">
        <v>2660</v>
      </c>
      <c r="F682" t="n">
        <v>554</v>
      </c>
      <c r="G682" t="n">
        <v>2590</v>
      </c>
      <c r="H682" t="n">
        <v>593</v>
      </c>
      <c r="I682" t="n">
        <v>2800</v>
      </c>
      <c r="J682" t="n">
        <v>584</v>
      </c>
      <c r="K682" t="n">
        <v>14.43</v>
      </c>
      <c r="L682" t="n">
        <v>1.91</v>
      </c>
      <c r="M682" t="n">
        <v>1.955</v>
      </c>
      <c r="N682" t="n">
        <v>2.13</v>
      </c>
      <c r="O682" t="n">
        <v>2.06</v>
      </c>
      <c r="P682" t="n">
        <v>2.1</v>
      </c>
      <c r="Q682" t="n">
        <v>2.32</v>
      </c>
      <c r="R682" t="n">
        <v>0.8100000000000001</v>
      </c>
      <c r="S682" t="n">
        <v>0.8100000000000001</v>
      </c>
      <c r="T682" t="n">
        <v>0.805</v>
      </c>
      <c r="U682" t="n">
        <v>0.00538</v>
      </c>
      <c r="V682" s="1455" t="n">
        <v>119.807045</v>
      </c>
      <c r="W682" t="n">
        <v>81.5</v>
      </c>
      <c r="X682" t="n">
        <v>81.5</v>
      </c>
      <c r="Y682" t="n">
        <v>81.5</v>
      </c>
      <c r="Z682" t="n">
        <v>66</v>
      </c>
    </row>
    <row r="683">
      <c r="A683" s="1112" t="n">
        <v>45239</v>
      </c>
      <c r="B683" t="n">
        <v>188.5</v>
      </c>
      <c r="C683" t="n">
        <v>734.75</v>
      </c>
      <c r="D683" t="n">
        <v>2.1</v>
      </c>
      <c r="E683" t="n">
        <v>2650</v>
      </c>
      <c r="F683" t="n">
        <v>550</v>
      </c>
      <c r="G683" t="n">
        <v>2580</v>
      </c>
      <c r="H683" t="n">
        <v>589</v>
      </c>
      <c r="I683" t="n">
        <v>2795</v>
      </c>
      <c r="J683" t="n">
        <v>580</v>
      </c>
      <c r="K683" t="n">
        <v>14.31</v>
      </c>
      <c r="L683" t="n">
        <v>1.885</v>
      </c>
      <c r="M683" t="n">
        <v>1.96</v>
      </c>
      <c r="N683" t="n">
        <v>2.11</v>
      </c>
      <c r="O683" t="n">
        <v>2.035</v>
      </c>
      <c r="P683" t="n">
        <v>2.11</v>
      </c>
      <c r="Q683" t="n">
        <v>2.33</v>
      </c>
      <c r="R683" t="n">
        <v>0.845</v>
      </c>
      <c r="S683" t="n">
        <v>0.845</v>
      </c>
      <c r="T683" t="n">
        <v>0.84</v>
      </c>
      <c r="U683" t="n">
        <v>0.00546</v>
      </c>
      <c r="V683" s="1456" t="n">
        <v>119.807045</v>
      </c>
      <c r="W683" t="n">
        <v>84.75</v>
      </c>
      <c r="X683" t="n">
        <v>84.75</v>
      </c>
      <c r="Y683" t="n">
        <v>84.75</v>
      </c>
      <c r="Z683" t="n">
        <v>66.5</v>
      </c>
    </row>
    <row r="684">
      <c r="A684" s="1112" t="n">
        <v>45240</v>
      </c>
      <c r="B684" t="n">
        <v>187</v>
      </c>
      <c r="C684" t="n">
        <v>697.25</v>
      </c>
      <c r="D684" t="n">
        <v>2.09</v>
      </c>
      <c r="E684" t="n">
        <v>2640</v>
      </c>
      <c r="F684" t="n">
        <v>550</v>
      </c>
      <c r="G684" t="n">
        <v>2570</v>
      </c>
      <c r="H684" t="n">
        <v>589</v>
      </c>
      <c r="I684" t="n">
        <v>2795</v>
      </c>
      <c r="J684" t="n">
        <v>580</v>
      </c>
      <c r="K684" t="n">
        <v>14.31</v>
      </c>
      <c r="L684" t="n">
        <v>1.875</v>
      </c>
      <c r="M684" t="n">
        <v>1.905</v>
      </c>
      <c r="N684" t="n">
        <v>2.09</v>
      </c>
      <c r="O684" t="n">
        <v>2.025</v>
      </c>
      <c r="P684" t="n">
        <v>2.02</v>
      </c>
      <c r="Q684" t="n">
        <v>2.27</v>
      </c>
      <c r="R684" t="n">
        <v>0.85</v>
      </c>
      <c r="S684" t="n">
        <v>0.85</v>
      </c>
      <c r="T684" t="n">
        <v>0.845</v>
      </c>
      <c r="U684" t="n">
        <v>0.00548</v>
      </c>
      <c r="V684" s="1455" t="n">
        <v>118.13369</v>
      </c>
      <c r="W684" t="n">
        <v>84.25</v>
      </c>
      <c r="X684" t="n">
        <v>84.25</v>
      </c>
      <c r="Y684" t="n">
        <v>84.25</v>
      </c>
      <c r="Z684" t="n">
        <v>66.5</v>
      </c>
    </row>
    <row r="685">
      <c r="A685" s="1112" t="n">
        <v>45243</v>
      </c>
      <c r="B685" t="n">
        <v>188.9</v>
      </c>
      <c r="C685" t="n">
        <v>645</v>
      </c>
      <c r="D685" t="n">
        <v>2.11</v>
      </c>
      <c r="E685" t="n">
        <v>2615</v>
      </c>
      <c r="F685" t="n">
        <v>546</v>
      </c>
      <c r="G685" t="n">
        <v>2595</v>
      </c>
      <c r="H685" t="n">
        <v>594</v>
      </c>
      <c r="I685" t="n">
        <v>2805</v>
      </c>
      <c r="J685" t="n">
        <v>576</v>
      </c>
      <c r="K685" t="n">
        <v>14.2</v>
      </c>
      <c r="L685" t="n">
        <v>1.885</v>
      </c>
      <c r="M685" t="n">
        <v>1.895</v>
      </c>
      <c r="N685" t="n">
        <v>2.1075</v>
      </c>
      <c r="O685" t="n">
        <v>2.04</v>
      </c>
      <c r="P685" t="n">
        <v>2.08</v>
      </c>
      <c r="Q685" t="n">
        <v>2.24</v>
      </c>
      <c r="R685" t="n">
        <v>0.8125</v>
      </c>
      <c r="S685" t="n">
        <v>0.8125</v>
      </c>
      <c r="T685" t="n">
        <v>0.8075</v>
      </c>
      <c r="U685" t="n">
        <v>0.00548</v>
      </c>
      <c r="V685" s="1456" t="n">
        <v>118.13369</v>
      </c>
      <c r="W685" t="n">
        <v>83</v>
      </c>
      <c r="X685" t="n">
        <v>83</v>
      </c>
      <c r="Y685" t="n">
        <v>83</v>
      </c>
      <c r="Z685" t="n">
        <v>67.5</v>
      </c>
    </row>
    <row r="686">
      <c r="A686" s="1112" t="n">
        <v>45244</v>
      </c>
      <c r="B686" t="n">
        <v>189</v>
      </c>
      <c r="C686" t="n">
        <v>635</v>
      </c>
      <c r="D686" t="n">
        <v>2.095</v>
      </c>
      <c r="E686" t="n">
        <v>2615</v>
      </c>
      <c r="F686" t="n">
        <v>550</v>
      </c>
      <c r="G686" t="n">
        <v>2595</v>
      </c>
      <c r="H686" t="n">
        <v>599</v>
      </c>
      <c r="I686" t="n">
        <v>2815</v>
      </c>
      <c r="J686" t="n">
        <v>580</v>
      </c>
      <c r="K686" t="n">
        <v>14.32</v>
      </c>
      <c r="L686" t="n">
        <v>1.895</v>
      </c>
      <c r="M686" t="n">
        <v>1.9525</v>
      </c>
      <c r="N686" t="n">
        <v>2.105</v>
      </c>
      <c r="O686" t="n">
        <v>2.03</v>
      </c>
      <c r="P686" t="n">
        <v>2.09</v>
      </c>
      <c r="Q686" t="n">
        <v>2.255</v>
      </c>
      <c r="R686" t="n">
        <v>0.85</v>
      </c>
      <c r="S686" t="n">
        <v>0.85</v>
      </c>
      <c r="T686" t="n">
        <v>0.845</v>
      </c>
      <c r="U686" t="n">
        <v>0.00546</v>
      </c>
      <c r="V686" s="1455" t="n">
        <v>121.216896</v>
      </c>
      <c r="W686" t="n">
        <v>84.5</v>
      </c>
      <c r="X686" t="n">
        <v>84.5</v>
      </c>
      <c r="Y686" t="n">
        <v>84.5</v>
      </c>
      <c r="Z686" t="n">
        <v>67</v>
      </c>
    </row>
    <row r="687">
      <c r="A687" s="104" t="n">
        <v>45245</v>
      </c>
      <c r="B687" t="n">
        <v>189.1</v>
      </c>
      <c r="C687" t="n">
        <v>652</v>
      </c>
      <c r="D687" t="n">
        <v>2.105</v>
      </c>
      <c r="E687" s="192" t="n">
        <v>2615</v>
      </c>
      <c r="F687" s="192" t="n">
        <v>550</v>
      </c>
      <c r="G687" s="192" t="n">
        <v>2595</v>
      </c>
      <c r="H687" s="192" t="n">
        <v>599</v>
      </c>
      <c r="I687" s="192" t="n">
        <v>2815</v>
      </c>
      <c r="J687" s="192" t="n">
        <v>580</v>
      </c>
      <c r="K687" s="192" t="n">
        <v>14.32</v>
      </c>
      <c r="L687" t="n">
        <v>1.89</v>
      </c>
      <c r="M687" t="n">
        <v>1.915</v>
      </c>
      <c r="N687" t="n">
        <v>2.095</v>
      </c>
      <c r="O687" t="n">
        <v>2.02</v>
      </c>
      <c r="P687" t="n">
        <v>2.0425</v>
      </c>
      <c r="Q687" t="n">
        <v>2.235</v>
      </c>
      <c r="R687" t="n">
        <v>0.855</v>
      </c>
      <c r="S687" t="n">
        <v>0.855</v>
      </c>
      <c r="T687" t="n">
        <v>0.85</v>
      </c>
      <c r="U687" t="n">
        <v>0.0055</v>
      </c>
      <c r="V687" s="1456" t="n">
        <v>121.216896</v>
      </c>
      <c r="W687" t="n">
        <v>86.25</v>
      </c>
      <c r="X687" t="n">
        <v>86.25</v>
      </c>
      <c r="Y687" t="n">
        <v>86.25</v>
      </c>
      <c r="Z687" t="n">
        <v>67.5</v>
      </c>
    </row>
    <row r="688">
      <c r="A688" s="1112" t="n">
        <v>45246</v>
      </c>
      <c r="B688" t="n">
        <v>189.2</v>
      </c>
      <c r="C688" t="n">
        <v>651</v>
      </c>
      <c r="D688" t="n">
        <v>2.12</v>
      </c>
      <c r="E688" t="n">
        <v>2595</v>
      </c>
      <c r="F688" s="192" t="n">
        <v>546</v>
      </c>
      <c r="G688" t="n">
        <v>2575</v>
      </c>
      <c r="H688" t="n">
        <v>594</v>
      </c>
      <c r="I688" t="n">
        <v>2845</v>
      </c>
      <c r="J688" t="n">
        <v>576</v>
      </c>
      <c r="K688" t="n">
        <v>14.21</v>
      </c>
      <c r="L688" t="n">
        <v>1.89125</v>
      </c>
      <c r="M688" t="n">
        <v>1.905</v>
      </c>
      <c r="N688" t="n">
        <v>2.1</v>
      </c>
      <c r="O688" t="n">
        <v>2.01</v>
      </c>
      <c r="P688" t="n">
        <v>2.055</v>
      </c>
      <c r="Q688" t="n">
        <v>2.25</v>
      </c>
      <c r="R688" t="n">
        <v>0.855</v>
      </c>
      <c r="S688" t="n">
        <v>0.855</v>
      </c>
      <c r="T688" t="n">
        <v>0.85</v>
      </c>
      <c r="U688" t="n">
        <v>0.0055</v>
      </c>
      <c r="V688" s="1455" t="n">
        <v>121.907275</v>
      </c>
      <c r="W688" t="n">
        <v>85.25</v>
      </c>
      <c r="X688" t="n">
        <v>85</v>
      </c>
      <c r="Y688" t="n">
        <v>85</v>
      </c>
      <c r="Z688" t="n">
        <v>67.5</v>
      </c>
    </row>
    <row r="689">
      <c r="A689" s="1112" t="n">
        <v>45247</v>
      </c>
      <c r="B689" t="n">
        <v>189</v>
      </c>
      <c r="C689" t="n">
        <v>639</v>
      </c>
      <c r="D689" t="n">
        <v>2.12</v>
      </c>
      <c r="E689" t="n">
        <v>2570</v>
      </c>
      <c r="F689" t="n">
        <v>555</v>
      </c>
      <c r="G689" t="n">
        <v>2550</v>
      </c>
      <c r="H689">
        <f>+H691-9</f>
        <v/>
      </c>
      <c r="I689" t="n">
        <v>2750</v>
      </c>
      <c r="J689" t="n">
        <v>568</v>
      </c>
      <c r="K689" t="n">
        <v>13.99</v>
      </c>
      <c r="L689" t="n">
        <v>1.89</v>
      </c>
      <c r="M689" t="n">
        <v>1.895</v>
      </c>
      <c r="N689" t="n">
        <v>2.1</v>
      </c>
      <c r="O689" t="n">
        <v>2.01</v>
      </c>
      <c r="P689" t="n">
        <v>2.055</v>
      </c>
      <c r="Q689" t="n">
        <v>2.245</v>
      </c>
      <c r="R689" t="n">
        <v>0.8375</v>
      </c>
      <c r="S689" t="n">
        <v>0.8375</v>
      </c>
      <c r="T689" t="n">
        <v>0.8325</v>
      </c>
      <c r="U689" t="n">
        <v>0.00546</v>
      </c>
      <c r="V689" s="1455" t="n">
        <v>123.372335</v>
      </c>
      <c r="W689" t="n">
        <v>83.75</v>
      </c>
      <c r="X689" t="n">
        <v>83.5</v>
      </c>
      <c r="Y689" t="n">
        <v>83.5</v>
      </c>
      <c r="Z689" t="n">
        <v>67</v>
      </c>
    </row>
    <row r="690">
      <c r="A690" s="1112" t="n">
        <v>45250</v>
      </c>
      <c r="B690" t="n">
        <v>188.6</v>
      </c>
      <c r="C690" t="n">
        <v>639</v>
      </c>
      <c r="D690" t="n">
        <v>2.17</v>
      </c>
      <c r="E690" s="192" t="n">
        <v>2570</v>
      </c>
      <c r="F690" s="192" t="n">
        <v>555</v>
      </c>
      <c r="G690" s="192" t="n">
        <v>2550</v>
      </c>
      <c r="H690" s="192" t="n">
        <v>555</v>
      </c>
      <c r="I690" s="192" t="n">
        <v>2750</v>
      </c>
      <c r="J690" s="192" t="n">
        <v>568</v>
      </c>
      <c r="K690" s="192" t="n">
        <v>13.99</v>
      </c>
      <c r="L690" t="n">
        <v>1.883</v>
      </c>
      <c r="M690" t="n">
        <v>1.92</v>
      </c>
      <c r="N690" t="n">
        <v>2.13</v>
      </c>
      <c r="O690" t="n">
        <v>1.9975</v>
      </c>
      <c r="P690" t="n">
        <v>2.06</v>
      </c>
      <c r="Q690" t="n">
        <v>2.25</v>
      </c>
      <c r="R690" t="n">
        <v>0.8425</v>
      </c>
      <c r="S690" t="n">
        <v>0.84</v>
      </c>
      <c r="T690" t="n">
        <v>0.835</v>
      </c>
      <c r="U690" t="n">
        <v>0.00546</v>
      </c>
      <c r="V690" s="1455" t="n">
        <v>123.970857</v>
      </c>
      <c r="W690" t="n">
        <v>84.5</v>
      </c>
      <c r="X690" t="n">
        <v>84.5</v>
      </c>
      <c r="Y690" t="n">
        <v>84.5</v>
      </c>
      <c r="Z690" t="n">
        <v>67</v>
      </c>
    </row>
    <row r="691">
      <c r="A691" s="1112" t="n">
        <v>45251</v>
      </c>
      <c r="B691" t="n">
        <v>187.9</v>
      </c>
      <c r="C691" t="n">
        <v>630</v>
      </c>
      <c r="D691" t="n">
        <v>2.17</v>
      </c>
      <c r="E691" t="n">
        <v>2575</v>
      </c>
      <c r="F691" t="n">
        <v>539</v>
      </c>
      <c r="G691" t="n">
        <v>2590</v>
      </c>
      <c r="H691" t="n">
        <v>564</v>
      </c>
      <c r="I691" t="n">
        <v>2750</v>
      </c>
      <c r="J691" t="n">
        <v>569</v>
      </c>
      <c r="K691" t="n">
        <v>14.02</v>
      </c>
      <c r="L691" t="n">
        <v>1.865</v>
      </c>
      <c r="M691" t="n">
        <v>1.93</v>
      </c>
      <c r="N691" t="n">
        <v>2.14</v>
      </c>
      <c r="O691" t="n">
        <v>1.98</v>
      </c>
      <c r="P691" t="n">
        <v>2.08</v>
      </c>
      <c r="Q691" t="n">
        <v>2.27</v>
      </c>
      <c r="R691" t="n">
        <v>0.8525</v>
      </c>
      <c r="S691" t="n">
        <v>0.85</v>
      </c>
      <c r="T691" t="n">
        <v>0.845</v>
      </c>
      <c r="U691" t="n">
        <v>0.0055</v>
      </c>
      <c r="V691" s="1455" t="n">
        <v>123.804856</v>
      </c>
      <c r="W691" t="n">
        <v>85.5</v>
      </c>
      <c r="X691" t="n">
        <v>86</v>
      </c>
      <c r="Y691" t="n">
        <v>86</v>
      </c>
      <c r="Z691" t="n">
        <v>67</v>
      </c>
    </row>
    <row r="692">
      <c r="A692" s="1112" t="n">
        <v>45252</v>
      </c>
      <c r="B692" t="n">
        <v>182.9</v>
      </c>
      <c r="C692" t="n">
        <v>625</v>
      </c>
      <c r="D692" t="n">
        <v>2.12</v>
      </c>
      <c r="E692" t="n">
        <v>2545</v>
      </c>
      <c r="F692" t="n">
        <v>532</v>
      </c>
      <c r="G692" t="n">
        <v>2560</v>
      </c>
      <c r="H692" t="n">
        <v>558</v>
      </c>
      <c r="I692" t="n">
        <v>2870</v>
      </c>
      <c r="J692" t="n">
        <v>562</v>
      </c>
      <c r="K692" t="n">
        <v>13.88</v>
      </c>
      <c r="L692" t="n">
        <v>1.83</v>
      </c>
      <c r="M692" t="n">
        <v>1.8775</v>
      </c>
      <c r="N692" t="n">
        <v>2.07</v>
      </c>
      <c r="O692" t="n">
        <v>1.94</v>
      </c>
      <c r="P692" t="n">
        <v>2.055</v>
      </c>
      <c r="Q692" t="n">
        <v>2.26</v>
      </c>
      <c r="R692" t="n">
        <v>0.86</v>
      </c>
      <c r="S692" t="n">
        <v>0.9025</v>
      </c>
      <c r="T692" t="n">
        <v>0.8975</v>
      </c>
      <c r="U692" t="n">
        <v>0.0055</v>
      </c>
      <c r="V692" s="1461" t="n">
        <v>124.644605</v>
      </c>
      <c r="W692" t="n">
        <v>80</v>
      </c>
      <c r="X692" t="n">
        <v>80</v>
      </c>
      <c r="Y692" t="n">
        <v>80</v>
      </c>
      <c r="Z692" t="n">
        <v>67.5</v>
      </c>
    </row>
    <row r="693">
      <c r="A693" s="104" t="n">
        <v>45253</v>
      </c>
      <c r="B693" s="192" t="n">
        <v>182.9</v>
      </c>
      <c r="C693" s="178" t="n">
        <v>626.25</v>
      </c>
      <c r="D693" s="192" t="n">
        <v>2.12</v>
      </c>
      <c r="E693" t="n">
        <v>2545</v>
      </c>
      <c r="F693" t="n">
        <v>532</v>
      </c>
      <c r="G693" t="n">
        <v>2560</v>
      </c>
      <c r="H693" t="n">
        <v>558</v>
      </c>
      <c r="I693" t="n">
        <v>2795</v>
      </c>
      <c r="J693" t="n">
        <v>562</v>
      </c>
      <c r="K693" t="n">
        <v>13.86</v>
      </c>
      <c r="L693" s="192" t="n">
        <v>1.83</v>
      </c>
      <c r="M693" s="192" t="n">
        <v>1.8775</v>
      </c>
      <c r="N693" s="192" t="n">
        <v>2.07</v>
      </c>
      <c r="O693" s="192" t="n">
        <v>1.94</v>
      </c>
      <c r="P693" s="192" t="n">
        <v>2.055</v>
      </c>
      <c r="Q693" s="192" t="n">
        <v>2.26</v>
      </c>
      <c r="R693" s="192" t="n">
        <v>0.86</v>
      </c>
      <c r="S693" s="192" t="n">
        <v>0.9025</v>
      </c>
      <c r="T693" s="192" t="n">
        <v>0.8975</v>
      </c>
      <c r="U693" s="192" t="n">
        <v>0.0055</v>
      </c>
      <c r="V693" s="1461" t="n">
        <v>124.987532</v>
      </c>
      <c r="W693" s="192" t="n">
        <v>80</v>
      </c>
      <c r="X693" s="192" t="n">
        <v>80</v>
      </c>
      <c r="Y693" s="192" t="n">
        <v>80</v>
      </c>
      <c r="Z693" s="192" t="n">
        <v>67.5</v>
      </c>
    </row>
    <row r="694">
      <c r="A694" s="1112" t="n">
        <v>45254</v>
      </c>
      <c r="B694" s="192" t="n">
        <v>182.9</v>
      </c>
      <c r="C694" s="178" t="n">
        <v>626.25</v>
      </c>
      <c r="D694" s="192" t="n">
        <v>2.12</v>
      </c>
      <c r="E694" t="n">
        <v>2575</v>
      </c>
      <c r="F694" t="n">
        <v>538</v>
      </c>
      <c r="G694" t="n">
        <v>2590</v>
      </c>
      <c r="H694" t="n">
        <v>565</v>
      </c>
      <c r="I694" t="n">
        <v>2830</v>
      </c>
      <c r="J694" t="n">
        <v>568</v>
      </c>
      <c r="K694" t="n">
        <v>14.03</v>
      </c>
      <c r="L694" s="192" t="n">
        <v>1.83</v>
      </c>
      <c r="M694" s="192" t="n">
        <v>1.8775</v>
      </c>
      <c r="N694" s="192" t="n">
        <v>2.07</v>
      </c>
      <c r="O694" s="192" t="n">
        <v>1.94</v>
      </c>
      <c r="P694" s="192" t="n">
        <v>2.055</v>
      </c>
      <c r="Q694" s="192" t="n">
        <v>2.26</v>
      </c>
      <c r="R694" s="192" t="n">
        <v>0.86</v>
      </c>
      <c r="S694" s="192" t="n">
        <v>0.9025</v>
      </c>
      <c r="T694" s="192" t="n">
        <v>0.8975</v>
      </c>
      <c r="U694" s="192" t="n">
        <v>0.0055</v>
      </c>
      <c r="V694" s="1461" t="n">
        <v>123.863452</v>
      </c>
      <c r="W694" s="192" t="n">
        <v>80</v>
      </c>
      <c r="X694" s="192" t="n">
        <v>80</v>
      </c>
      <c r="Y694" s="192" t="n">
        <v>80</v>
      </c>
      <c r="Z694" s="192" t="n">
        <v>67.5</v>
      </c>
    </row>
    <row r="695">
      <c r="A695" s="1112" t="n">
        <v>45257</v>
      </c>
      <c r="B695" t="n">
        <v>178.1</v>
      </c>
      <c r="C695" t="n">
        <v>626</v>
      </c>
      <c r="D695" s="28" t="n">
        <v>1.935</v>
      </c>
      <c r="E695" t="n">
        <v>2500</v>
      </c>
      <c r="F695" t="n">
        <v>525</v>
      </c>
      <c r="G695" t="n">
        <v>2525</v>
      </c>
      <c r="H695" t="n">
        <v>552</v>
      </c>
      <c r="I695" t="n">
        <v>2815</v>
      </c>
      <c r="J695" t="n">
        <v>555</v>
      </c>
      <c r="K695" t="n">
        <v>13.67</v>
      </c>
      <c r="L695" t="n">
        <v>1.7905</v>
      </c>
      <c r="M695" t="n">
        <v>1.80625</v>
      </c>
      <c r="N695" t="n">
        <v>1.94</v>
      </c>
      <c r="O695" t="n">
        <v>1.93</v>
      </c>
      <c r="P695" t="n">
        <v>1.995</v>
      </c>
      <c r="Q695" t="n">
        <v>2.19</v>
      </c>
      <c r="R695" t="n">
        <v>0.82</v>
      </c>
      <c r="S695" t="n">
        <v>0.8175</v>
      </c>
      <c r="T695" t="n">
        <v>0.8125</v>
      </c>
      <c r="U695" t="n">
        <v>0.0055</v>
      </c>
      <c r="V695" s="1461" t="n">
        <v>123.139451</v>
      </c>
      <c r="W695" t="n">
        <v>82</v>
      </c>
      <c r="X695" t="n">
        <v>82</v>
      </c>
      <c r="Y695" t="n">
        <v>82</v>
      </c>
      <c r="Z695" t="n">
        <v>67.5</v>
      </c>
    </row>
    <row r="696">
      <c r="A696" s="1112" t="n">
        <v>45258</v>
      </c>
      <c r="B696" t="n">
        <v>176</v>
      </c>
      <c r="C696" t="n">
        <v>625</v>
      </c>
      <c r="D696" t="n">
        <v>1.855</v>
      </c>
      <c r="E696" t="n">
        <v>2495</v>
      </c>
      <c r="F696" t="n">
        <v>526</v>
      </c>
      <c r="G696" t="n">
        <v>2520</v>
      </c>
      <c r="H696" t="n">
        <v>554</v>
      </c>
      <c r="I696" t="n">
        <v>2815</v>
      </c>
      <c r="J696" t="n">
        <v>556</v>
      </c>
      <c r="K696" t="n">
        <v>13.71</v>
      </c>
      <c r="L696" t="n">
        <v>1.765</v>
      </c>
      <c r="M696" t="n">
        <v>1.7625</v>
      </c>
      <c r="N696" t="n">
        <v>1.855</v>
      </c>
      <c r="O696" t="n">
        <v>1.9075</v>
      </c>
      <c r="P696" t="n">
        <v>1.945</v>
      </c>
      <c r="Q696" t="n">
        <v>2.16</v>
      </c>
      <c r="R696" t="n">
        <v>0.835</v>
      </c>
      <c r="S696" t="n">
        <v>0.8325</v>
      </c>
      <c r="T696" t="n">
        <v>0.8275</v>
      </c>
      <c r="U696" t="n">
        <v>0.005665</v>
      </c>
      <c r="V696" s="1461" t="n">
        <v>122.668111</v>
      </c>
      <c r="W696" t="n">
        <v>83.75</v>
      </c>
      <c r="X696" t="n">
        <v>83.75</v>
      </c>
      <c r="Y696" t="n">
        <v>83.75</v>
      </c>
      <c r="Z696" t="n">
        <v>69.5</v>
      </c>
    </row>
    <row r="697">
      <c r="A697" s="1112" t="n">
        <v>45259</v>
      </c>
      <c r="B697" t="n">
        <v>176.5</v>
      </c>
      <c r="C697" t="n">
        <v>626</v>
      </c>
      <c r="D697" t="n">
        <v>1.9075</v>
      </c>
      <c r="E697" t="n">
        <v>2495</v>
      </c>
      <c r="F697" t="n">
        <v>525</v>
      </c>
      <c r="G697" t="n">
        <v>2520</v>
      </c>
      <c r="H697" t="n">
        <v>552</v>
      </c>
      <c r="I697" t="n">
        <v>2815</v>
      </c>
      <c r="J697" t="n">
        <v>555</v>
      </c>
      <c r="K697" t="n">
        <v>13.67</v>
      </c>
      <c r="L697" t="n">
        <v>1.7675</v>
      </c>
      <c r="M697" t="n">
        <v>1.765</v>
      </c>
      <c r="N697" t="n">
        <v>1.89625</v>
      </c>
      <c r="O697" t="n">
        <v>1.915</v>
      </c>
      <c r="P697" t="n">
        <v>1.94</v>
      </c>
      <c r="Q697" t="n">
        <v>2.15</v>
      </c>
      <c r="R697" t="n">
        <v>0.84</v>
      </c>
      <c r="S697" t="n">
        <v>0.8375</v>
      </c>
      <c r="T697" t="n">
        <v>0.8325</v>
      </c>
      <c r="U697" t="n">
        <v>0.00575</v>
      </c>
      <c r="V697" s="1461" t="n">
        <v>123.02573</v>
      </c>
      <c r="W697" t="n">
        <v>84</v>
      </c>
      <c r="X697" t="n">
        <v>84</v>
      </c>
      <c r="Y697" t="n">
        <v>84</v>
      </c>
      <c r="Z697" t="n">
        <v>69.5</v>
      </c>
    </row>
    <row r="698">
      <c r="A698" s="1112" t="n">
        <v>45260</v>
      </c>
      <c r="B698" t="n">
        <v>179.3</v>
      </c>
      <c r="C698" t="n">
        <v>621</v>
      </c>
      <c r="D698" t="n">
        <v>1.9425</v>
      </c>
      <c r="E698" t="n">
        <v>2445</v>
      </c>
      <c r="F698" t="n">
        <v>513</v>
      </c>
      <c r="G698" t="n">
        <v>2470</v>
      </c>
      <c r="H698" t="n">
        <v>539</v>
      </c>
      <c r="I698" t="n">
        <v>2815</v>
      </c>
      <c r="J698" t="n">
        <v>543</v>
      </c>
      <c r="K698" t="n">
        <v>13.33</v>
      </c>
      <c r="L698" t="n">
        <v>1.794</v>
      </c>
      <c r="M698" t="n">
        <v>1.7825</v>
      </c>
      <c r="N698" t="n">
        <v>1.91</v>
      </c>
      <c r="O698" t="n">
        <v>1.94</v>
      </c>
      <c r="P698" t="n">
        <v>1.98</v>
      </c>
      <c r="Q698" t="n">
        <v>2.19</v>
      </c>
      <c r="R698" t="n">
        <v>0.845</v>
      </c>
      <c r="S698" t="n">
        <v>0.84</v>
      </c>
      <c r="T698" t="n">
        <v>0.835</v>
      </c>
      <c r="U698" t="n">
        <v>0.005705</v>
      </c>
      <c r="V698" s="1461" t="n">
        <v>123.984956</v>
      </c>
      <c r="W698" t="n">
        <v>84.5</v>
      </c>
      <c r="X698" t="n">
        <v>84.5</v>
      </c>
      <c r="Y698" t="n">
        <v>84.5</v>
      </c>
      <c r="Z698" t="n">
        <v>70.5</v>
      </c>
    </row>
    <row r="699">
      <c r="A699" s="1112" t="n">
        <v>45261</v>
      </c>
      <c r="B699" t="n">
        <v>182</v>
      </c>
      <c r="C699" t="n">
        <v>645</v>
      </c>
      <c r="D699" t="n">
        <v>1.93</v>
      </c>
      <c r="E699" t="n">
        <v>2400</v>
      </c>
      <c r="F699" t="n">
        <v>509</v>
      </c>
      <c r="G699" t="n">
        <v>2425</v>
      </c>
      <c r="H699" t="n">
        <v>535</v>
      </c>
      <c r="I699" t="n">
        <v>2720</v>
      </c>
      <c r="J699" t="n">
        <v>539</v>
      </c>
      <c r="K699" t="n">
        <v>13.23</v>
      </c>
      <c r="L699" t="n">
        <v>1.8175</v>
      </c>
      <c r="M699" t="n">
        <v>1.8</v>
      </c>
      <c r="N699" t="n">
        <v>1.91</v>
      </c>
      <c r="O699" t="n">
        <v>1.96</v>
      </c>
      <c r="P699" t="n">
        <v>1.955</v>
      </c>
      <c r="Q699" t="n">
        <v>2.17</v>
      </c>
      <c r="R699" t="n">
        <v>0.8475</v>
      </c>
      <c r="S699" t="n">
        <v>0.845</v>
      </c>
      <c r="T699" t="n">
        <v>0.84</v>
      </c>
      <c r="U699" t="n">
        <v>0.00577</v>
      </c>
      <c r="V699" s="1461" t="n">
        <v>122.640336</v>
      </c>
      <c r="W699" t="n">
        <v>85.5</v>
      </c>
      <c r="X699" t="n">
        <v>85.25</v>
      </c>
      <c r="Y699" t="n">
        <v>85.25</v>
      </c>
      <c r="Z699" t="n">
        <v>70.5</v>
      </c>
    </row>
    <row r="700">
      <c r="A700" s="1112" t="n">
        <v>45264</v>
      </c>
      <c r="B700" t="n">
        <v>179</v>
      </c>
      <c r="C700" t="n">
        <v>643</v>
      </c>
      <c r="D700" t="n">
        <v>1.965</v>
      </c>
      <c r="E700" t="n">
        <v>2395</v>
      </c>
      <c r="F700" t="n">
        <v>502</v>
      </c>
      <c r="G700" t="n">
        <v>2425</v>
      </c>
      <c r="H700" t="n">
        <v>527</v>
      </c>
      <c r="I700" t="n">
        <v>2840</v>
      </c>
      <c r="J700" t="n">
        <v>532</v>
      </c>
      <c r="K700" t="n">
        <v>13.02</v>
      </c>
      <c r="L700" t="n">
        <v>1.7985</v>
      </c>
      <c r="M700" t="n">
        <v>1.7775</v>
      </c>
      <c r="N700" t="n">
        <v>1.925</v>
      </c>
      <c r="O700" t="n">
        <v>1.93</v>
      </c>
      <c r="P700" t="n">
        <v>1.935</v>
      </c>
      <c r="Q700" t="n">
        <v>2.155</v>
      </c>
      <c r="R700" t="n">
        <v>0.8575</v>
      </c>
      <c r="S700" t="n">
        <v>0.855</v>
      </c>
      <c r="T700" t="n">
        <v>0.85</v>
      </c>
      <c r="U700" t="n">
        <v>0.00577</v>
      </c>
      <c r="V700" s="1461" t="n">
        <v>121.946183</v>
      </c>
      <c r="W700" t="n">
        <v>85.5</v>
      </c>
      <c r="X700" t="n">
        <v>85.25</v>
      </c>
      <c r="Y700" t="n">
        <v>85.25</v>
      </c>
      <c r="Z700" t="n">
        <v>70.5</v>
      </c>
    </row>
    <row r="701">
      <c r="A701" s="1112" t="n">
        <v>45265</v>
      </c>
      <c r="B701" t="n">
        <v>176</v>
      </c>
      <c r="C701" t="n">
        <v>643.25</v>
      </c>
      <c r="D701" t="n">
        <v>1.955</v>
      </c>
      <c r="E701" t="n">
        <v>2400</v>
      </c>
      <c r="F701" t="n">
        <v>504</v>
      </c>
      <c r="G701" t="n">
        <v>2430</v>
      </c>
      <c r="H701" t="n">
        <v>530</v>
      </c>
      <c r="I701" t="n">
        <v>2795</v>
      </c>
      <c r="J701" t="n">
        <v>534</v>
      </c>
      <c r="K701" t="n">
        <v>13.09</v>
      </c>
      <c r="L701" t="n">
        <v>1.7775</v>
      </c>
      <c r="M701" t="n">
        <v>1.7475</v>
      </c>
      <c r="N701" t="n">
        <v>1.925</v>
      </c>
      <c r="O701" t="n">
        <v>1.93</v>
      </c>
      <c r="P701" t="n">
        <v>1.91</v>
      </c>
      <c r="Q701" t="n">
        <v>2.125</v>
      </c>
      <c r="R701" t="n">
        <v>0.8325</v>
      </c>
      <c r="S701" t="n">
        <v>0.83</v>
      </c>
      <c r="T701" t="n">
        <v>0.825</v>
      </c>
      <c r="U701" t="n">
        <v>0.00585</v>
      </c>
      <c r="V701" s="1461" t="n">
        <v>119.766473</v>
      </c>
      <c r="W701" t="n">
        <v>84</v>
      </c>
      <c r="X701" t="n">
        <v>83.75</v>
      </c>
      <c r="Y701" t="n">
        <v>83.75</v>
      </c>
      <c r="Z701" t="n">
        <v>71.5</v>
      </c>
    </row>
    <row r="702">
      <c r="A702" s="1112" t="n">
        <v>45266</v>
      </c>
      <c r="B702" t="n">
        <v>171.5</v>
      </c>
      <c r="C702" t="n">
        <v>637</v>
      </c>
      <c r="D702" t="n">
        <v>1.925</v>
      </c>
      <c r="E702" t="n">
        <v>2395</v>
      </c>
      <c r="F702" t="n">
        <v>506</v>
      </c>
      <c r="G702" t="n">
        <v>2425</v>
      </c>
      <c r="H702" t="n">
        <v>532</v>
      </c>
      <c r="I702" t="n">
        <v>2795</v>
      </c>
      <c r="J702" t="n">
        <v>536</v>
      </c>
      <c r="K702" t="n">
        <v>13.13</v>
      </c>
      <c r="L702" t="n">
        <v>1.7125</v>
      </c>
      <c r="M702" t="n">
        <v>1.705</v>
      </c>
      <c r="N702" t="n">
        <v>1.88</v>
      </c>
      <c r="O702" t="n">
        <v>1.865</v>
      </c>
      <c r="P702" t="n">
        <v>1.87</v>
      </c>
      <c r="Q702" t="n">
        <v>2.085</v>
      </c>
      <c r="R702" t="n">
        <v>0.8225</v>
      </c>
      <c r="S702" t="n">
        <v>0.8225</v>
      </c>
      <c r="T702" t="n">
        <v>0.8175</v>
      </c>
      <c r="U702" t="n">
        <v>0.00591</v>
      </c>
      <c r="V702" s="1461" t="n">
        <v>117.934126</v>
      </c>
      <c r="W702" t="n">
        <v>81.75</v>
      </c>
      <c r="X702" t="n">
        <v>81.5</v>
      </c>
      <c r="Y702" t="n">
        <v>81.5</v>
      </c>
      <c r="Z702" t="n">
        <v>71.5</v>
      </c>
    </row>
    <row r="703">
      <c r="A703" s="1112" t="n">
        <v>45267</v>
      </c>
      <c r="B703" t="n">
        <v>171.65</v>
      </c>
      <c r="C703" t="n">
        <v>624.75</v>
      </c>
      <c r="D703" t="n">
        <v>1.935</v>
      </c>
      <c r="E703" t="n">
        <v>2395</v>
      </c>
      <c r="F703" t="n">
        <v>505</v>
      </c>
      <c r="G703" t="n">
        <v>2425</v>
      </c>
      <c r="H703" t="n">
        <v>531</v>
      </c>
      <c r="I703" t="n">
        <v>2795</v>
      </c>
      <c r="J703" t="n">
        <v>535</v>
      </c>
      <c r="K703" t="n">
        <v>13.11</v>
      </c>
      <c r="L703" t="n">
        <v>1.72</v>
      </c>
      <c r="M703" t="n">
        <v>1.715</v>
      </c>
      <c r="N703" t="n">
        <v>1.935</v>
      </c>
      <c r="O703" t="n">
        <v>1.87</v>
      </c>
      <c r="P703" t="n">
        <v>1.86</v>
      </c>
      <c r="Q703" t="n">
        <v>2.08</v>
      </c>
      <c r="R703" t="n">
        <v>0.83</v>
      </c>
      <c r="S703" t="n">
        <v>0.83</v>
      </c>
      <c r="T703" t="n">
        <v>0.825</v>
      </c>
      <c r="U703" t="n">
        <v>0.00595</v>
      </c>
      <c r="V703" s="1461" t="n">
        <v>108.932353</v>
      </c>
      <c r="W703" t="n">
        <v>83.25</v>
      </c>
      <c r="X703" t="n">
        <v>83</v>
      </c>
      <c r="Y703" t="n">
        <v>83</v>
      </c>
      <c r="Z703" t="n">
        <v>72</v>
      </c>
    </row>
    <row r="704">
      <c r="A704" s="1112" t="n">
        <v>45268</v>
      </c>
      <c r="B704" t="n">
        <v>171.7</v>
      </c>
      <c r="C704" t="n">
        <v>609.75</v>
      </c>
      <c r="D704" t="n">
        <v>1.93</v>
      </c>
      <c r="E704" t="n">
        <v>2345</v>
      </c>
      <c r="F704" t="n">
        <v>495</v>
      </c>
      <c r="G704" t="n">
        <v>2375</v>
      </c>
      <c r="H704" t="n">
        <v>520</v>
      </c>
      <c r="I704" t="n">
        <v>2795</v>
      </c>
      <c r="J704" t="n">
        <v>525</v>
      </c>
      <c r="K704" t="n">
        <v>12.84</v>
      </c>
      <c r="L704" t="n">
        <v>1.7175</v>
      </c>
      <c r="M704" t="n">
        <v>1.72</v>
      </c>
      <c r="N704" t="n">
        <v>2.005</v>
      </c>
      <c r="O704" t="n">
        <v>1.87</v>
      </c>
      <c r="P704" t="n">
        <v>1.855</v>
      </c>
      <c r="Q704" t="n">
        <v>2.08</v>
      </c>
      <c r="R704" t="n">
        <v>0.8125</v>
      </c>
      <c r="S704" t="n">
        <v>0.8125</v>
      </c>
      <c r="T704" t="n">
        <v>0.8075</v>
      </c>
      <c r="U704" t="n">
        <v>0.00591</v>
      </c>
      <c r="V704" s="1461" t="n">
        <v>111.362576</v>
      </c>
      <c r="W704" t="n">
        <v>81.75</v>
      </c>
      <c r="X704" t="n">
        <v>81.5</v>
      </c>
      <c r="Y704" t="n">
        <v>81.5</v>
      </c>
      <c r="Z704" t="n">
        <v>72.5</v>
      </c>
    </row>
    <row r="705">
      <c r="A705" s="1112" t="n">
        <v>45271</v>
      </c>
      <c r="B705" t="n">
        <v>171.3</v>
      </c>
      <c r="C705" t="n">
        <v>609.75</v>
      </c>
      <c r="D705" t="n">
        <v>1.9775</v>
      </c>
      <c r="E705" t="n">
        <v>2350</v>
      </c>
      <c r="F705" t="n">
        <v>495</v>
      </c>
      <c r="G705" t="n">
        <v>2375</v>
      </c>
      <c r="H705" t="n">
        <v>519</v>
      </c>
      <c r="I705" t="n">
        <v>2845</v>
      </c>
      <c r="J705" t="n">
        <v>525</v>
      </c>
      <c r="K705" t="n">
        <v>12.84</v>
      </c>
      <c r="L705" t="n">
        <v>1.71</v>
      </c>
      <c r="M705" t="n">
        <v>1.69</v>
      </c>
      <c r="N705" t="n">
        <v>2.0075</v>
      </c>
      <c r="O705" t="n">
        <v>1.84</v>
      </c>
      <c r="P705" t="n">
        <v>1.8525</v>
      </c>
      <c r="Q705" t="n">
        <v>2.06</v>
      </c>
      <c r="R705" t="n">
        <v>0.795</v>
      </c>
      <c r="S705" t="n">
        <v>0.795</v>
      </c>
      <c r="T705" t="n">
        <v>0.79</v>
      </c>
      <c r="U705" t="n">
        <v>0.00603</v>
      </c>
      <c r="V705" s="1461" t="n">
        <v>113.986141</v>
      </c>
      <c r="W705" t="n">
        <v>79.75</v>
      </c>
      <c r="X705" t="n">
        <v>79.75</v>
      </c>
      <c r="Y705" t="n">
        <v>79.75</v>
      </c>
      <c r="Z705" t="n">
        <v>73.5</v>
      </c>
    </row>
    <row r="706">
      <c r="A706" s="1112" t="n">
        <v>45272</v>
      </c>
      <c r="B706" t="n">
        <v>169.6</v>
      </c>
      <c r="C706" t="n">
        <v>611.25</v>
      </c>
      <c r="D706" t="n">
        <v>1.99</v>
      </c>
      <c r="E706" t="n">
        <v>2300</v>
      </c>
      <c r="F706" t="n">
        <v>484</v>
      </c>
      <c r="G706" t="n">
        <v>2325</v>
      </c>
      <c r="H706" t="n">
        <v>506</v>
      </c>
      <c r="I706" t="n">
        <v>2845</v>
      </c>
      <c r="J706" t="n">
        <v>514</v>
      </c>
      <c r="K706" t="n">
        <v>12.51</v>
      </c>
      <c r="L706" t="n">
        <v>1.6985</v>
      </c>
      <c r="M706" t="n">
        <v>1.6775</v>
      </c>
      <c r="N706" t="n">
        <v>1.9825</v>
      </c>
      <c r="O706" t="n">
        <v>1.83</v>
      </c>
      <c r="P706" t="n">
        <v>1.845</v>
      </c>
      <c r="Q706" t="n">
        <v>2.055</v>
      </c>
      <c r="R706" t="n">
        <v>0.805</v>
      </c>
      <c r="S706" t="n">
        <v>0.805</v>
      </c>
      <c r="T706" t="n">
        <v>0.8</v>
      </c>
      <c r="U706" t="n">
        <v>0.00599</v>
      </c>
      <c r="V706" s="1461" t="n">
        <v>113.040816</v>
      </c>
      <c r="W706" t="n">
        <v>80.75</v>
      </c>
      <c r="X706" t="n">
        <v>80.75</v>
      </c>
      <c r="Y706" t="n">
        <v>80.75</v>
      </c>
      <c r="Z706" t="n">
        <v>71.5</v>
      </c>
    </row>
    <row r="707">
      <c r="A707" s="1112" t="n">
        <v>45273</v>
      </c>
      <c r="B707" t="n">
        <v>165.5</v>
      </c>
      <c r="C707" t="n">
        <v>600.75</v>
      </c>
      <c r="D707" t="n">
        <v>1.955</v>
      </c>
      <c r="E707" t="n">
        <v>2300</v>
      </c>
      <c r="F707" t="n">
        <v>487</v>
      </c>
      <c r="G707" t="n">
        <v>2325</v>
      </c>
      <c r="H707" t="n">
        <v>509</v>
      </c>
      <c r="I707" t="n">
        <v>2735</v>
      </c>
      <c r="J707" t="n">
        <v>517</v>
      </c>
      <c r="K707" t="n">
        <v>12.6</v>
      </c>
      <c r="L707" t="n">
        <v>1.657</v>
      </c>
      <c r="M707" t="n">
        <v>1.625</v>
      </c>
      <c r="N707" t="n">
        <v>1.955</v>
      </c>
      <c r="O707" t="n">
        <v>1.79</v>
      </c>
      <c r="P707" t="n">
        <v>1.7875</v>
      </c>
      <c r="Q707" t="n">
        <v>2.015</v>
      </c>
      <c r="R707" t="n">
        <v>0.8</v>
      </c>
      <c r="S707" t="n">
        <v>0.8</v>
      </c>
      <c r="T707" t="n">
        <v>0.795</v>
      </c>
      <c r="U707" t="n">
        <v>0.005665</v>
      </c>
      <c r="V707" s="1461" t="n">
        <v>110.077261</v>
      </c>
      <c r="W707" t="n">
        <v>80</v>
      </c>
      <c r="X707" t="n">
        <v>80.25</v>
      </c>
      <c r="Y707" t="n">
        <v>80.25</v>
      </c>
      <c r="Z707" t="n">
        <v>69.5</v>
      </c>
    </row>
    <row r="708">
      <c r="A708" s="1112" t="n">
        <v>45274</v>
      </c>
      <c r="B708" t="n">
        <v>165.5</v>
      </c>
      <c r="C708" t="n">
        <v>580.5</v>
      </c>
      <c r="D708" t="n">
        <v>1.915</v>
      </c>
      <c r="E708" t="n">
        <v>2280</v>
      </c>
      <c r="F708" t="n">
        <v>486</v>
      </c>
      <c r="G708" t="n">
        <v>2305</v>
      </c>
      <c r="H708" t="n">
        <v>508</v>
      </c>
      <c r="I708" t="n">
        <v>2790</v>
      </c>
      <c r="J708" t="n">
        <v>516</v>
      </c>
      <c r="K708" t="n">
        <v>12.57</v>
      </c>
      <c r="L708" t="n">
        <v>1.65125</v>
      </c>
      <c r="M708" t="n">
        <v>1.62</v>
      </c>
      <c r="N708" t="n">
        <v>1.955</v>
      </c>
      <c r="O708" t="n">
        <v>1.785</v>
      </c>
      <c r="P708" t="n">
        <v>1.79</v>
      </c>
      <c r="Q708" t="n">
        <v>2.015</v>
      </c>
      <c r="R708" t="n">
        <v>0.8100000000000001</v>
      </c>
      <c r="S708" t="n">
        <v>0.8100000000000001</v>
      </c>
      <c r="T708" t="n">
        <v>0.805</v>
      </c>
      <c r="U708" t="n">
        <v>0.00577</v>
      </c>
      <c r="V708" s="1461" t="n">
        <v>110.004733</v>
      </c>
      <c r="W708" t="n">
        <v>81.25</v>
      </c>
      <c r="X708" t="n">
        <v>81.25</v>
      </c>
      <c r="Y708" t="n">
        <v>81.25</v>
      </c>
      <c r="Z708" t="n">
        <v>69.5</v>
      </c>
    </row>
    <row r="709">
      <c r="A709" s="1112" t="n">
        <v>45275</v>
      </c>
      <c r="B709" t="n">
        <v>166.4</v>
      </c>
      <c r="C709" t="n">
        <v>581</v>
      </c>
      <c r="D709" t="n">
        <v>1.905</v>
      </c>
      <c r="E709" t="n">
        <v>2250</v>
      </c>
      <c r="F709" t="n">
        <v>477</v>
      </c>
      <c r="G709" t="n">
        <v>2275</v>
      </c>
      <c r="H709" t="n">
        <v>498</v>
      </c>
      <c r="I709" t="n">
        <v>2790</v>
      </c>
      <c r="J709" t="n">
        <v>507</v>
      </c>
      <c r="K709" t="n">
        <v>12.32</v>
      </c>
      <c r="L709" t="n">
        <v>1.665</v>
      </c>
      <c r="M709" t="n">
        <v>1.635</v>
      </c>
      <c r="N709" t="n">
        <v>1.955</v>
      </c>
      <c r="O709" t="n">
        <v>1.8</v>
      </c>
      <c r="P709" t="n">
        <v>1.805</v>
      </c>
      <c r="Q709" t="n">
        <v>2.025</v>
      </c>
      <c r="R709" t="n">
        <v>0.8125</v>
      </c>
      <c r="S709" t="n">
        <v>0.8125</v>
      </c>
      <c r="T709" t="n">
        <v>0.8075</v>
      </c>
      <c r="U709" t="n">
        <v>0.00581</v>
      </c>
      <c r="V709" s="1461" t="n">
        <v>110.227559</v>
      </c>
      <c r="W709" t="n">
        <v>81.25</v>
      </c>
      <c r="X709" t="n">
        <v>81.25</v>
      </c>
      <c r="Y709" t="n">
        <v>81.25</v>
      </c>
      <c r="Z709" t="n">
        <v>71.5</v>
      </c>
    </row>
    <row r="710">
      <c r="A710" s="1112" t="n">
        <v>45278</v>
      </c>
      <c r="B710" t="n">
        <v>163.9</v>
      </c>
      <c r="C710" t="n">
        <v>581</v>
      </c>
      <c r="D710" t="n">
        <v>1.895</v>
      </c>
      <c r="E710" t="n">
        <v>2270</v>
      </c>
      <c r="F710" t="n">
        <v>484</v>
      </c>
      <c r="G710" t="n">
        <v>2275</v>
      </c>
      <c r="H710" t="n">
        <v>502</v>
      </c>
      <c r="I710" t="n">
        <v>2790</v>
      </c>
      <c r="J710" t="n">
        <v>514</v>
      </c>
      <c r="K710" t="n">
        <v>12.51</v>
      </c>
      <c r="L710" t="n">
        <v>1.639</v>
      </c>
      <c r="M710" t="n">
        <v>1.605</v>
      </c>
      <c r="N710" t="n">
        <v>1.9</v>
      </c>
      <c r="O710" t="n">
        <v>1.79</v>
      </c>
      <c r="P710" t="n">
        <v>1.76</v>
      </c>
      <c r="Q710" t="n">
        <v>1.99</v>
      </c>
      <c r="R710" t="n">
        <v>0.82</v>
      </c>
      <c r="S710" t="n">
        <v>0.82</v>
      </c>
      <c r="T710" t="n">
        <v>0.8149999999999999</v>
      </c>
      <c r="U710" t="n">
        <v>0.00595</v>
      </c>
      <c r="V710" s="1461" t="n">
        <v>110.033198</v>
      </c>
      <c r="W710" t="n">
        <v>81.75</v>
      </c>
      <c r="X710" t="n">
        <v>81.75</v>
      </c>
      <c r="Y710" t="n">
        <v>81.75</v>
      </c>
      <c r="Z710" t="n">
        <v>71.5</v>
      </c>
    </row>
    <row r="711">
      <c r="A711" s="1112" t="n">
        <v>45279</v>
      </c>
      <c r="B711" t="n">
        <v>159.5</v>
      </c>
      <c r="C711" t="n">
        <v>566.75</v>
      </c>
      <c r="D711" t="n">
        <v>1.875</v>
      </c>
      <c r="E711" t="n">
        <v>2295</v>
      </c>
      <c r="F711" t="n">
        <v>492</v>
      </c>
      <c r="G711" t="n">
        <v>2300</v>
      </c>
      <c r="H711" t="n">
        <v>511</v>
      </c>
      <c r="I711" t="n">
        <v>2795</v>
      </c>
      <c r="J711" t="n">
        <v>522</v>
      </c>
      <c r="K711" t="n">
        <v>12.75</v>
      </c>
      <c r="L711" t="n">
        <v>1.6015</v>
      </c>
      <c r="M711" t="n">
        <v>1.57625</v>
      </c>
      <c r="N711" t="n">
        <v>1.875</v>
      </c>
      <c r="O711" t="n">
        <v>1.745</v>
      </c>
      <c r="P711" t="n">
        <v>1.7175</v>
      </c>
      <c r="Q711" t="n">
        <v>1.96</v>
      </c>
      <c r="R711" t="n">
        <v>0.82</v>
      </c>
      <c r="S711" t="n">
        <v>0.82</v>
      </c>
      <c r="T711" t="n">
        <v>0.8149999999999999</v>
      </c>
      <c r="U711" t="n">
        <v>0.00497</v>
      </c>
      <c r="V711" s="1461" t="n">
        <v>109.884346</v>
      </c>
      <c r="W711" t="n">
        <v>82.25</v>
      </c>
      <c r="X711" t="n">
        <v>82.25</v>
      </c>
      <c r="Y711" t="n">
        <v>82.25</v>
      </c>
      <c r="Z711" t="n">
        <v>72.75</v>
      </c>
    </row>
    <row r="712">
      <c r="A712" s="1112" t="n">
        <v>45280</v>
      </c>
      <c r="B712" t="n">
        <v>155.9</v>
      </c>
      <c r="C712" t="n">
        <v>550</v>
      </c>
      <c r="D712" t="n">
        <v>1.84</v>
      </c>
      <c r="E712" t="n">
        <v>2345</v>
      </c>
      <c r="F712" t="n">
        <v>497</v>
      </c>
      <c r="G712" t="n">
        <v>2350</v>
      </c>
      <c r="H712" t="n">
        <v>517</v>
      </c>
      <c r="I712" t="n">
        <v>2795</v>
      </c>
      <c r="J712" t="n">
        <v>527</v>
      </c>
      <c r="K712" t="n">
        <v>12.9</v>
      </c>
      <c r="L712" t="n">
        <v>1.575</v>
      </c>
      <c r="M712" t="n">
        <v>1.54</v>
      </c>
      <c r="N712" t="n">
        <v>1.84</v>
      </c>
      <c r="O712" t="n">
        <v>1.705</v>
      </c>
      <c r="P712" t="n">
        <v>1.7</v>
      </c>
      <c r="Q712" t="n">
        <v>1.93</v>
      </c>
      <c r="R712" t="n">
        <v>0.8175</v>
      </c>
      <c r="S712" t="n">
        <v>0.8175</v>
      </c>
      <c r="T712" t="n">
        <v>0.8125</v>
      </c>
      <c r="U712" t="n">
        <v>0.005585</v>
      </c>
      <c r="V712" s="1461" t="n">
        <v>108.063713</v>
      </c>
      <c r="W712" t="n">
        <v>81.75</v>
      </c>
      <c r="X712" t="n">
        <v>81.75</v>
      </c>
      <c r="Y712" t="n">
        <v>81.75</v>
      </c>
      <c r="Z712" t="n">
        <v>71</v>
      </c>
    </row>
    <row r="713">
      <c r="A713" s="1112" t="n">
        <v>45281</v>
      </c>
      <c r="B713" t="n">
        <v>158.4</v>
      </c>
      <c r="C713" t="n">
        <v>579.25</v>
      </c>
      <c r="D713" t="n">
        <v>1.86</v>
      </c>
      <c r="E713" t="n">
        <v>2345</v>
      </c>
      <c r="F713" t="n">
        <v>499</v>
      </c>
      <c r="G713" t="n">
        <v>2350</v>
      </c>
      <c r="H713" t="n">
        <v>519</v>
      </c>
      <c r="I713" t="n">
        <v>2800</v>
      </c>
      <c r="J713" t="n">
        <v>529</v>
      </c>
      <c r="K713" t="n">
        <v>12.93</v>
      </c>
      <c r="L713" t="n">
        <v>1.58</v>
      </c>
      <c r="M713" t="n">
        <v>1.5475</v>
      </c>
      <c r="N713" t="n">
        <v>1.85</v>
      </c>
      <c r="O713" t="n">
        <v>1.71</v>
      </c>
      <c r="P713" t="n">
        <v>1.715</v>
      </c>
      <c r="Q713" t="n">
        <v>1.94</v>
      </c>
      <c r="R713" t="n">
        <v>0.8100000000000001</v>
      </c>
      <c r="S713" t="n">
        <v>0.8100000000000001</v>
      </c>
      <c r="T713" t="n">
        <v>0.805</v>
      </c>
      <c r="U713" t="n">
        <v>0.005625</v>
      </c>
      <c r="V713" s="1461" t="n">
        <v>103.069134</v>
      </c>
      <c r="W713" t="n">
        <v>81.75</v>
      </c>
      <c r="X713" t="n">
        <v>81.75</v>
      </c>
      <c r="Y713" t="n">
        <v>81.75</v>
      </c>
      <c r="Z713" t="n">
        <v>68</v>
      </c>
    </row>
    <row r="714">
      <c r="A714" s="1112" t="n">
        <v>45282</v>
      </c>
      <c r="B714" t="n">
        <v>161.1</v>
      </c>
      <c r="C714" t="n">
        <v>589.5</v>
      </c>
      <c r="D714" t="n">
        <v>1.89</v>
      </c>
      <c r="E714" t="n">
        <v>2345</v>
      </c>
      <c r="F714" t="n">
        <v>501</v>
      </c>
      <c r="G714" t="n">
        <v>2350</v>
      </c>
      <c r="H714" t="n">
        <v>521</v>
      </c>
      <c r="I714" t="n">
        <v>2760</v>
      </c>
      <c r="J714" t="n">
        <v>531</v>
      </c>
      <c r="K714" t="n">
        <v>13</v>
      </c>
      <c r="L714" t="n">
        <v>1.6</v>
      </c>
      <c r="M714" t="n">
        <v>1.575</v>
      </c>
      <c r="N714" t="n">
        <v>1.87</v>
      </c>
      <c r="O714" t="n">
        <v>1.73</v>
      </c>
      <c r="P714" t="n">
        <v>1.74</v>
      </c>
      <c r="Q714" t="n">
        <v>1.965</v>
      </c>
      <c r="R714" t="n">
        <v>0.8100000000000001</v>
      </c>
      <c r="S714" t="n">
        <v>0.8100000000000001</v>
      </c>
      <c r="T714" t="n">
        <v>0.805</v>
      </c>
      <c r="U714" t="n">
        <v>0.00497</v>
      </c>
      <c r="V714" s="1461" t="n">
        <v>102.754379</v>
      </c>
      <c r="W714" t="n">
        <v>81.25</v>
      </c>
      <c r="X714" t="n">
        <v>81.75</v>
      </c>
      <c r="Y714" t="n">
        <v>81.75</v>
      </c>
      <c r="Z714" t="n">
        <v>66</v>
      </c>
    </row>
    <row r="715">
      <c r="A715" s="1112" t="n">
        <v>45286</v>
      </c>
      <c r="B715" t="n">
        <v>163</v>
      </c>
      <c r="C715" s="192" t="n">
        <v>589.5</v>
      </c>
      <c r="D715" t="n">
        <v>1.765</v>
      </c>
      <c r="E715" t="n">
        <v>2345</v>
      </c>
      <c r="F715" t="n">
        <v>504</v>
      </c>
      <c r="G715" t="n">
        <v>2290</v>
      </c>
      <c r="H715" t="n">
        <v>513</v>
      </c>
      <c r="I715" t="n">
        <v>2760</v>
      </c>
      <c r="J715" t="n">
        <v>534</v>
      </c>
      <c r="K715" t="n">
        <v>13.09</v>
      </c>
      <c r="L715" t="n">
        <v>1.625</v>
      </c>
      <c r="M715" t="n">
        <v>1.61</v>
      </c>
      <c r="N715" t="n">
        <v>1.895</v>
      </c>
      <c r="O715" t="n">
        <v>1.755</v>
      </c>
      <c r="P715" t="n">
        <v>1.765</v>
      </c>
      <c r="Q715" t="n">
        <v>1.99</v>
      </c>
      <c r="R715" t="n">
        <v>0.8</v>
      </c>
      <c r="S715" t="n">
        <v>0.8</v>
      </c>
      <c r="T715" t="n">
        <v>0.795</v>
      </c>
      <c r="U715" t="n">
        <v>0.00538</v>
      </c>
      <c r="V715" s="1462" t="n">
        <v>102.754379</v>
      </c>
      <c r="W715" t="n">
        <v>79.5</v>
      </c>
      <c r="X715" t="n">
        <v>79.5</v>
      </c>
      <c r="Y715" t="n">
        <v>79.5</v>
      </c>
      <c r="Z715" t="n">
        <v>66</v>
      </c>
    </row>
    <row r="716">
      <c r="A716" s="1112" t="n">
        <v>45287</v>
      </c>
      <c r="B716" t="n">
        <v>165.2</v>
      </c>
      <c r="C716" t="n">
        <v>595.25</v>
      </c>
      <c r="D716" t="n">
        <v>1.825</v>
      </c>
      <c r="E716" t="n">
        <v>2300</v>
      </c>
      <c r="F716" t="n">
        <v>495</v>
      </c>
      <c r="G716" t="n">
        <v>2245</v>
      </c>
      <c r="H716" t="n">
        <v>503</v>
      </c>
      <c r="I716" t="n">
        <v>2760</v>
      </c>
      <c r="J716" t="n">
        <v>525</v>
      </c>
      <c r="K716" t="n">
        <v>12.85</v>
      </c>
      <c r="L716" t="n">
        <v>1.64125</v>
      </c>
      <c r="M716" t="n">
        <v>1.615</v>
      </c>
      <c r="N716" t="n">
        <v>1.84</v>
      </c>
      <c r="O716" t="n">
        <v>1.77</v>
      </c>
      <c r="P716" t="n">
        <v>1.75</v>
      </c>
      <c r="Q716" t="n">
        <v>1.98</v>
      </c>
      <c r="R716" t="n">
        <v>0.77</v>
      </c>
      <c r="S716" t="n">
        <v>0.77</v>
      </c>
      <c r="T716" t="n">
        <v>0.765</v>
      </c>
      <c r="U716" t="n">
        <v>0.00538</v>
      </c>
      <c r="V716" s="1461" t="n">
        <v>104.001955</v>
      </c>
      <c r="W716" t="n">
        <v>77</v>
      </c>
      <c r="X716" t="n">
        <v>77</v>
      </c>
      <c r="Y716" t="n">
        <v>77</v>
      </c>
      <c r="Z716" t="n">
        <v>66</v>
      </c>
    </row>
    <row r="717">
      <c r="A717" s="1112" t="n">
        <v>45288</v>
      </c>
      <c r="B717" t="n">
        <v>161.4</v>
      </c>
      <c r="C717" t="n">
        <v>595</v>
      </c>
      <c r="D717" t="n">
        <v>1.785</v>
      </c>
      <c r="E717" t="n">
        <v>2330</v>
      </c>
      <c r="F717" t="n">
        <v>499</v>
      </c>
      <c r="G717" t="n">
        <v>2275</v>
      </c>
      <c r="H717" t="n">
        <v>507</v>
      </c>
      <c r="I717" t="n">
        <v>2760</v>
      </c>
      <c r="J717" t="n">
        <v>529</v>
      </c>
      <c r="K717" t="n">
        <v>12.95</v>
      </c>
      <c r="L717" t="n">
        <v>1.63</v>
      </c>
      <c r="M717" s="178" t="n">
        <v>1.58</v>
      </c>
      <c r="N717" s="178" t="n">
        <v>1.8</v>
      </c>
      <c r="O717" s="178" t="n">
        <v>1.76</v>
      </c>
      <c r="P717" s="178" t="n">
        <v>1.735</v>
      </c>
      <c r="Q717" s="178" t="n">
        <v>1.955</v>
      </c>
      <c r="R717" t="n">
        <v>0.7725</v>
      </c>
      <c r="S717" t="n">
        <v>0.7725</v>
      </c>
      <c r="T717" t="n">
        <v>0.7675</v>
      </c>
      <c r="U717" t="n">
        <v>0.00538</v>
      </c>
      <c r="V717" s="1461" t="n">
        <v>105.97995</v>
      </c>
      <c r="W717" t="n">
        <v>77.25</v>
      </c>
      <c r="X717" t="n">
        <v>77.25</v>
      </c>
      <c r="Y717" t="n">
        <v>77.25</v>
      </c>
      <c r="Z717" t="n">
        <v>66</v>
      </c>
    </row>
    <row r="718">
      <c r="A718" s="1112" t="n">
        <v>45289</v>
      </c>
      <c r="B718" t="n">
        <v>159</v>
      </c>
      <c r="C718" t="n">
        <v>595</v>
      </c>
      <c r="D718" t="n">
        <v>1.77</v>
      </c>
      <c r="E718" t="n">
        <v>2330</v>
      </c>
      <c r="F718" t="n">
        <v>499</v>
      </c>
      <c r="G718" t="n">
        <v>2275</v>
      </c>
      <c r="H718" t="n">
        <v>507</v>
      </c>
      <c r="I718" t="n">
        <v>2760</v>
      </c>
      <c r="J718" t="n">
        <v>529</v>
      </c>
      <c r="K718" t="n">
        <v>12.94</v>
      </c>
      <c r="L718" t="n">
        <v>1.59</v>
      </c>
      <c r="M718" t="n">
        <v>1.5675</v>
      </c>
      <c r="N718" t="n">
        <v>1.785</v>
      </c>
      <c r="O718" t="n">
        <v>1.72</v>
      </c>
      <c r="P718" t="n">
        <v>1.73</v>
      </c>
      <c r="Q718" t="n">
        <v>1.95</v>
      </c>
      <c r="R718" t="n">
        <v>0.7725</v>
      </c>
      <c r="S718" t="n">
        <v>0.7725</v>
      </c>
      <c r="T718" t="n">
        <v>0.7675</v>
      </c>
      <c r="U718" t="n">
        <v>0.00542</v>
      </c>
      <c r="V718" s="1461" t="n">
        <v>111.18047</v>
      </c>
      <c r="W718" t="n">
        <v>77.75</v>
      </c>
      <c r="X718" t="n">
        <v>77.75</v>
      </c>
      <c r="Y718" t="n">
        <v>77.75</v>
      </c>
      <c r="Z718" t="n">
        <v>66</v>
      </c>
    </row>
    <row r="719">
      <c r="A719" s="1112" t="n">
        <v>45293</v>
      </c>
      <c r="B719" t="n">
        <v>151.6</v>
      </c>
      <c r="C719" t="n">
        <v>595.5</v>
      </c>
      <c r="D719" t="n">
        <v>1.7075</v>
      </c>
      <c r="E719" t="n">
        <v>2330</v>
      </c>
      <c r="F719" t="n">
        <v>494</v>
      </c>
      <c r="G719" t="n">
        <v>2260</v>
      </c>
      <c r="H719" t="n">
        <v>498</v>
      </c>
      <c r="I719" t="n">
        <v>2755</v>
      </c>
      <c r="J719" t="n">
        <v>524</v>
      </c>
      <c r="K719" t="n">
        <v>12.8</v>
      </c>
      <c r="L719" t="n">
        <v>1.523</v>
      </c>
      <c r="M719" t="n">
        <v>1.49875</v>
      </c>
      <c r="N719" t="n">
        <v>1.72</v>
      </c>
      <c r="O719" t="n">
        <v>1.655</v>
      </c>
      <c r="P719" t="n">
        <v>1.665</v>
      </c>
      <c r="Q719" t="n">
        <v>1.88</v>
      </c>
      <c r="R719" t="n">
        <v>0.7625</v>
      </c>
      <c r="S719" t="n">
        <v>0.775</v>
      </c>
      <c r="T719" t="n">
        <v>0.77</v>
      </c>
      <c r="U719" t="n">
        <v>0.00542</v>
      </c>
      <c r="V719" s="1461" t="n">
        <v>108.068464</v>
      </c>
      <c r="W719" t="n">
        <v>78.75</v>
      </c>
      <c r="X719" t="n">
        <v>78.75</v>
      </c>
      <c r="Y719" t="n">
        <v>78.75</v>
      </c>
      <c r="Z719" t="n">
        <v>66.5</v>
      </c>
    </row>
    <row r="720">
      <c r="A720" s="1112" t="n">
        <v>45294</v>
      </c>
      <c r="B720" t="n">
        <v>153.4</v>
      </c>
      <c r="C720" t="n">
        <v>600.75</v>
      </c>
      <c r="D720" t="n">
        <v>1.69</v>
      </c>
      <c r="E720" t="n">
        <v>2295</v>
      </c>
      <c r="F720" t="n">
        <v>488</v>
      </c>
      <c r="G720" t="n">
        <v>2225</v>
      </c>
      <c r="H720" t="n">
        <v>491</v>
      </c>
      <c r="I720" t="n">
        <v>2755</v>
      </c>
      <c r="J720" t="n">
        <v>518</v>
      </c>
      <c r="K720" t="n">
        <v>12.62</v>
      </c>
      <c r="L720" t="n">
        <v>1.527</v>
      </c>
      <c r="M720" t="n">
        <v>1.49</v>
      </c>
      <c r="N720" t="n">
        <v>1.655</v>
      </c>
      <c r="O720" t="n">
        <v>1.665</v>
      </c>
      <c r="P720" t="n">
        <v>1.645</v>
      </c>
      <c r="Q720" t="n">
        <v>1.86</v>
      </c>
      <c r="R720" t="n">
        <v>0.7775</v>
      </c>
      <c r="S720" t="n">
        <v>0.79</v>
      </c>
      <c r="T720" t="n">
        <v>0.785</v>
      </c>
      <c r="U720" t="n">
        <v>0.00548</v>
      </c>
      <c r="V720" s="1461" t="n">
        <v>105.675353</v>
      </c>
      <c r="W720" t="n">
        <v>78</v>
      </c>
      <c r="X720" t="n">
        <v>78</v>
      </c>
      <c r="Y720" t="n">
        <v>78</v>
      </c>
      <c r="Z720" t="n">
        <v>67.5</v>
      </c>
    </row>
    <row r="721">
      <c r="A721" s="1112" t="n">
        <v>45295</v>
      </c>
      <c r="B721" t="n">
        <v>155.9</v>
      </c>
      <c r="C721" t="n">
        <v>623.25</v>
      </c>
      <c r="D721" t="n">
        <v>1.7225</v>
      </c>
      <c r="E721" t="n">
        <v>2290</v>
      </c>
      <c r="F721" t="n">
        <v>487</v>
      </c>
      <c r="G721" t="n">
        <v>2220</v>
      </c>
      <c r="H721" t="n">
        <v>490</v>
      </c>
      <c r="I721" t="n">
        <v>2755</v>
      </c>
      <c r="J721" t="n">
        <v>517</v>
      </c>
      <c r="K721" t="n">
        <v>12.6</v>
      </c>
      <c r="L721" t="n">
        <v>1.5525</v>
      </c>
      <c r="M721" t="n">
        <v>1.515</v>
      </c>
      <c r="N721" t="n">
        <v>1.695</v>
      </c>
      <c r="O721" t="n">
        <v>1.69</v>
      </c>
      <c r="P721" t="n">
        <v>1.66</v>
      </c>
      <c r="Q721" t="n">
        <v>1.885</v>
      </c>
      <c r="R721" t="n">
        <v>0.785</v>
      </c>
      <c r="S721" t="n">
        <v>0.7975</v>
      </c>
      <c r="T721" t="n">
        <v>0.7925</v>
      </c>
      <c r="U721" t="n">
        <v>0.00556</v>
      </c>
      <c r="V721" s="1461" t="n">
        <v>105.03169</v>
      </c>
      <c r="W721" t="n">
        <v>78</v>
      </c>
      <c r="X721" t="n">
        <v>79.25</v>
      </c>
      <c r="Y721" t="n">
        <v>79.25</v>
      </c>
      <c r="Z721" t="n">
        <v>68</v>
      </c>
    </row>
    <row r="722">
      <c r="A722" s="1112" t="n">
        <v>45296</v>
      </c>
      <c r="B722" t="n">
        <v>159</v>
      </c>
      <c r="C722" t="n">
        <v>620.75</v>
      </c>
      <c r="D722" t="n">
        <v>1.7425</v>
      </c>
      <c r="E722" t="n">
        <v>2290</v>
      </c>
      <c r="F722" t="n">
        <v>490</v>
      </c>
      <c r="G722" t="n">
        <v>2220</v>
      </c>
      <c r="H722" t="n">
        <v>494</v>
      </c>
      <c r="I722" t="n">
        <v>2755</v>
      </c>
      <c r="J722" t="n">
        <v>520</v>
      </c>
      <c r="K722" t="n">
        <v>12.7</v>
      </c>
      <c r="L722" t="n">
        <v>1.58875</v>
      </c>
      <c r="M722" t="n">
        <v>1.57125</v>
      </c>
      <c r="N722" t="n">
        <v>1.73</v>
      </c>
      <c r="O722" t="n">
        <v>1.725</v>
      </c>
      <c r="P722" t="n">
        <v>1.725</v>
      </c>
      <c r="Q722" t="n">
        <v>1.95</v>
      </c>
      <c r="R722" t="n">
        <v>0.795</v>
      </c>
      <c r="S722" t="n">
        <v>0.805</v>
      </c>
      <c r="T722" t="n">
        <v>0.8</v>
      </c>
      <c r="U722" t="n">
        <v>0.00556</v>
      </c>
      <c r="V722" s="1461" t="n">
        <v>105.523795</v>
      </c>
      <c r="W722" t="n">
        <v>79.5</v>
      </c>
      <c r="X722" t="n">
        <v>81.25</v>
      </c>
      <c r="Y722" t="n">
        <v>81.25</v>
      </c>
      <c r="Z722" t="n">
        <v>68</v>
      </c>
    </row>
    <row r="723">
      <c r="A723" s="1112" t="n">
        <v>45299</v>
      </c>
      <c r="B723" t="n">
        <v>158.4</v>
      </c>
      <c r="C723" t="n">
        <v>614</v>
      </c>
      <c r="D723" t="n">
        <v>1.7275</v>
      </c>
      <c r="E723" t="n">
        <v>2280</v>
      </c>
      <c r="F723" t="n">
        <v>488</v>
      </c>
      <c r="G723" t="n">
        <v>2255</v>
      </c>
      <c r="H723" t="n">
        <v>501</v>
      </c>
      <c r="I723" t="n">
        <v>2790</v>
      </c>
      <c r="J723" t="n">
        <v>518</v>
      </c>
      <c r="K723" t="n">
        <v>12.65</v>
      </c>
      <c r="L723" t="n">
        <v>1.579</v>
      </c>
      <c r="M723" t="n">
        <v>1.5525</v>
      </c>
      <c r="N723" t="n">
        <v>1.715</v>
      </c>
      <c r="O723" t="n">
        <v>1.7175</v>
      </c>
      <c r="P723" t="n">
        <v>1.7</v>
      </c>
      <c r="Q723" t="n">
        <v>1.93</v>
      </c>
      <c r="R723" t="n">
        <v>0.7975</v>
      </c>
      <c r="S723" t="n">
        <v>0.8100000000000001</v>
      </c>
      <c r="T723" t="n">
        <v>0.805</v>
      </c>
      <c r="U723" t="n">
        <v>0.0055</v>
      </c>
      <c r="V723" s="1461" t="inlineStr">
        <is>
          <t xml:space="preserve"> 105.761098</t>
        </is>
      </c>
      <c r="W723" t="n">
        <v>79.25</v>
      </c>
      <c r="X723" t="n">
        <v>80.75</v>
      </c>
      <c r="Y723" t="n">
        <v>80.75</v>
      </c>
      <c r="Z723" t="n">
        <v>67.5</v>
      </c>
    </row>
    <row r="724">
      <c r="A724" s="1112" t="n">
        <v>45300</v>
      </c>
      <c r="B724" t="n">
        <v>164.1</v>
      </c>
      <c r="C724" t="n">
        <v>616.75</v>
      </c>
      <c r="D724" t="n">
        <v>1.765</v>
      </c>
      <c r="E724" t="n">
        <v>2260</v>
      </c>
      <c r="F724" t="n">
        <v>482</v>
      </c>
      <c r="G724" t="n">
        <v>2235</v>
      </c>
      <c r="H724" t="n">
        <v>494</v>
      </c>
      <c r="I724" t="n">
        <v>2805</v>
      </c>
      <c r="J724" t="n">
        <v>512</v>
      </c>
      <c r="K724" t="n">
        <v>12.48</v>
      </c>
      <c r="L724" t="n">
        <v>1.638</v>
      </c>
      <c r="M724" t="n">
        <v>1.6175</v>
      </c>
      <c r="N724" t="n">
        <v>1.7675</v>
      </c>
      <c r="O724" t="n">
        <v>1.78</v>
      </c>
      <c r="P724" t="n">
        <v>1.775</v>
      </c>
      <c r="Q724" t="n">
        <v>1.985</v>
      </c>
      <c r="R724" t="n">
        <v>0.805</v>
      </c>
      <c r="S724" t="n">
        <v>0.8149999999999999</v>
      </c>
      <c r="T724" t="n">
        <v>0.8100000000000001</v>
      </c>
      <c r="U724" t="n">
        <v>0.0055</v>
      </c>
      <c r="V724" s="1461" t="n">
        <v>106.947558</v>
      </c>
      <c r="W724" t="n">
        <v>79.25</v>
      </c>
      <c r="X724" t="n">
        <v>80.75</v>
      </c>
      <c r="Y724" t="n">
        <v>80.75</v>
      </c>
      <c r="Z724" t="n">
        <v>67</v>
      </c>
    </row>
    <row r="725">
      <c r="A725" s="1112" t="n">
        <v>45301</v>
      </c>
      <c r="B725" t="n">
        <v>159.6</v>
      </c>
      <c r="C725" t="n">
        <v>621</v>
      </c>
      <c r="D725" t="n">
        <v>1.73</v>
      </c>
      <c r="E725" t="n">
        <v>2250</v>
      </c>
      <c r="F725" t="n">
        <v>481</v>
      </c>
      <c r="G725" t="n">
        <v>2225</v>
      </c>
      <c r="H725" t="n">
        <v>493</v>
      </c>
      <c r="I725" t="n">
        <v>2805</v>
      </c>
      <c r="J725" t="n">
        <v>511</v>
      </c>
      <c r="K725" t="n">
        <v>12.45</v>
      </c>
      <c r="L725" t="n">
        <v>1.6125</v>
      </c>
      <c r="M725" t="n">
        <v>1.5925</v>
      </c>
      <c r="N725" t="n">
        <v>1.735</v>
      </c>
      <c r="O725" t="n">
        <v>1.7425</v>
      </c>
      <c r="P725" t="n">
        <v>1.74</v>
      </c>
      <c r="Q725" t="n">
        <v>1.95</v>
      </c>
      <c r="R725" t="n">
        <v>0.8025</v>
      </c>
      <c r="S725" t="n">
        <v>0.8125</v>
      </c>
      <c r="T725" t="n">
        <v>0.8075</v>
      </c>
      <c r="U725" t="n">
        <v>0.00544</v>
      </c>
      <c r="V725" s="1461" t="n">
        <v>107.102077</v>
      </c>
      <c r="W725" t="n">
        <v>80.5</v>
      </c>
      <c r="X725" t="n">
        <v>81.5</v>
      </c>
      <c r="Y725" t="n">
        <v>81.5</v>
      </c>
      <c r="Z725" t="n">
        <v>66.5</v>
      </c>
    </row>
    <row r="726">
      <c r="A726" s="1112" t="n">
        <v>45302</v>
      </c>
      <c r="B726" t="n">
        <v>158.3</v>
      </c>
      <c r="C726" t="n">
        <v>604</v>
      </c>
      <c r="D726" t="n">
        <v>1.72</v>
      </c>
      <c r="E726" t="n">
        <v>2230</v>
      </c>
      <c r="F726" t="n">
        <v>479</v>
      </c>
      <c r="G726" t="n">
        <v>2205</v>
      </c>
      <c r="H726" t="n">
        <v>491</v>
      </c>
      <c r="I726" t="n">
        <v>2855</v>
      </c>
      <c r="J726" t="n">
        <v>509</v>
      </c>
      <c r="K726" t="n">
        <v>12.39</v>
      </c>
      <c r="L726" t="n">
        <v>1.58225</v>
      </c>
      <c r="M726" t="n">
        <v>1.5475</v>
      </c>
      <c r="N726" t="n">
        <v>1.72</v>
      </c>
      <c r="O726" t="n">
        <v>1.735</v>
      </c>
      <c r="P726" t="n">
        <v>1.71</v>
      </c>
      <c r="Q726" t="n">
        <v>1.91</v>
      </c>
      <c r="R726" t="n">
        <v>0.7975</v>
      </c>
      <c r="S726" t="n">
        <v>0.8100000000000001</v>
      </c>
      <c r="T726" t="n">
        <v>0.805</v>
      </c>
      <c r="U726" t="n">
        <v>0.00538</v>
      </c>
      <c r="V726" s="1461" t="n">
        <v>108.024797</v>
      </c>
      <c r="W726" t="n">
        <v>79.75</v>
      </c>
      <c r="X726" t="n">
        <v>81</v>
      </c>
      <c r="Y726" t="n">
        <v>81</v>
      </c>
      <c r="Z726" t="n">
        <v>66</v>
      </c>
    </row>
    <row r="727">
      <c r="A727" s="1112" t="n">
        <v>45303</v>
      </c>
      <c r="B727" t="n">
        <v>158.2</v>
      </c>
      <c r="C727" t="n">
        <v>602.5</v>
      </c>
      <c r="D727" t="n">
        <v>1.7125</v>
      </c>
      <c r="E727" t="n">
        <v>2225</v>
      </c>
      <c r="F727" t="n">
        <v>480</v>
      </c>
      <c r="G727" t="n">
        <v>2200</v>
      </c>
      <c r="H727" t="n">
        <v>492</v>
      </c>
      <c r="I727" t="n">
        <v>2855</v>
      </c>
      <c r="J727" t="n">
        <v>510</v>
      </c>
      <c r="K727" t="n">
        <v>12.42</v>
      </c>
      <c r="L727" t="n">
        <v>1.5875</v>
      </c>
      <c r="M727" t="n">
        <v>1.595</v>
      </c>
      <c r="N727" t="n">
        <v>1.72</v>
      </c>
      <c r="O727" t="n">
        <v>1.74</v>
      </c>
      <c r="P727" t="n">
        <v>1.745</v>
      </c>
      <c r="Q727" t="n">
        <v>1.945</v>
      </c>
      <c r="R727" t="n">
        <v>0.7875</v>
      </c>
      <c r="S727" t="n">
        <v>0.8</v>
      </c>
      <c r="T727" t="n">
        <v>0.795</v>
      </c>
      <c r="U727" t="n">
        <v>0.00534</v>
      </c>
      <c r="V727" s="1461" t="n">
        <v>108.024797</v>
      </c>
      <c r="W727" t="n">
        <v>77.5</v>
      </c>
      <c r="X727" t="n">
        <v>78.25</v>
      </c>
      <c r="Y727" t="n">
        <v>78.25</v>
      </c>
      <c r="Z727" t="n">
        <v>65.5</v>
      </c>
    </row>
    <row r="728">
      <c r="A728" s="104" t="n">
        <v>45306</v>
      </c>
      <c r="B728" s="192" t="n">
        <v>158.2</v>
      </c>
      <c r="C728" t="n">
        <v>598</v>
      </c>
      <c r="D728" s="192" t="n">
        <v>1.7125</v>
      </c>
      <c r="E728" t="n">
        <v>2250</v>
      </c>
      <c r="F728" t="n">
        <v>484</v>
      </c>
      <c r="G728" t="n">
        <v>2195</v>
      </c>
      <c r="H728" t="n">
        <v>490</v>
      </c>
      <c r="I728" t="n">
        <v>2855</v>
      </c>
      <c r="J728" t="n">
        <v>514</v>
      </c>
      <c r="K728" t="n">
        <v>12.52</v>
      </c>
      <c r="L728" s="192" t="n">
        <v>1.5875</v>
      </c>
      <c r="M728" s="192" t="n">
        <v>1.595</v>
      </c>
      <c r="N728" s="192" t="n">
        <v>1.72</v>
      </c>
      <c r="O728" s="192" t="n">
        <v>1.74</v>
      </c>
      <c r="P728" s="192" t="n">
        <v>1.745</v>
      </c>
      <c r="Q728" s="192" t="n">
        <v>1.945</v>
      </c>
      <c r="R728" s="192" t="n">
        <v>0.7875</v>
      </c>
      <c r="S728" s="192" t="n">
        <v>0.8</v>
      </c>
      <c r="T728" s="192" t="n">
        <v>0.795</v>
      </c>
      <c r="U728" s="192" t="n">
        <v>0.00534</v>
      </c>
      <c r="V728" s="1461" t="n">
        <v>112.490118</v>
      </c>
      <c r="W728" s="192" t="n">
        <v>77.5</v>
      </c>
      <c r="X728" s="192" t="n">
        <v>78.25</v>
      </c>
      <c r="Y728" s="192" t="n">
        <v>78.25</v>
      </c>
      <c r="Z728" s="192" t="n">
        <v>65.5</v>
      </c>
    </row>
    <row r="729">
      <c r="A729" s="1112" t="n">
        <v>45307</v>
      </c>
      <c r="B729" t="n">
        <v>161.9</v>
      </c>
      <c r="C729" t="n">
        <v>595.25</v>
      </c>
      <c r="D729" t="n">
        <v>1.7575</v>
      </c>
      <c r="E729" t="n">
        <v>2300</v>
      </c>
      <c r="F729" t="n">
        <v>487</v>
      </c>
      <c r="G729" t="n">
        <v>2245</v>
      </c>
      <c r="H729" t="n">
        <v>494</v>
      </c>
      <c r="I729" t="n">
        <v>2905</v>
      </c>
      <c r="J729" t="n">
        <v>517</v>
      </c>
      <c r="K729" t="n">
        <v>12.61</v>
      </c>
      <c r="L729" t="n">
        <v>1.62075</v>
      </c>
      <c r="M729" t="n">
        <v>1.63</v>
      </c>
      <c r="N729" t="n">
        <v>1.74</v>
      </c>
      <c r="O729" t="n">
        <v>1.76</v>
      </c>
      <c r="P729" t="n">
        <v>1.765</v>
      </c>
      <c r="Q729" t="n">
        <v>1.98</v>
      </c>
      <c r="R729" t="n">
        <v>0.7825</v>
      </c>
      <c r="S729" t="n">
        <v>0.795</v>
      </c>
      <c r="T729" t="n">
        <v>0.79</v>
      </c>
      <c r="U729" t="n">
        <v>0.005175</v>
      </c>
      <c r="V729" s="1461" t="n">
        <v>115.268605</v>
      </c>
      <c r="W729" t="n">
        <v>79.25</v>
      </c>
      <c r="X729" t="n">
        <v>80</v>
      </c>
      <c r="Y729" t="n">
        <v>80</v>
      </c>
      <c r="Z729" t="n">
        <v>63</v>
      </c>
    </row>
    <row r="730">
      <c r="A730" s="1112" t="n">
        <v>45308</v>
      </c>
      <c r="B730" t="n">
        <v>156</v>
      </c>
      <c r="C730" t="n">
        <v>598.75</v>
      </c>
      <c r="D730" t="n">
        <v>1.7025</v>
      </c>
      <c r="E730" t="n">
        <v>2380</v>
      </c>
      <c r="F730" t="n">
        <v>501</v>
      </c>
      <c r="G730" t="n">
        <v>2325</v>
      </c>
      <c r="H730" t="n">
        <v>509</v>
      </c>
      <c r="I730" t="n">
        <v>3005</v>
      </c>
      <c r="J730" t="n">
        <v>531</v>
      </c>
      <c r="K730" t="n">
        <v>13</v>
      </c>
      <c r="L730" t="n">
        <v>1.58</v>
      </c>
      <c r="M730" t="n">
        <v>1.58</v>
      </c>
      <c r="N730" t="n">
        <v>1.715</v>
      </c>
      <c r="O730" t="n">
        <v>1.725</v>
      </c>
      <c r="P730" t="n">
        <v>1.81</v>
      </c>
      <c r="Q730" t="n">
        <v>1.94</v>
      </c>
      <c r="R730" t="n">
        <v>0.7775</v>
      </c>
      <c r="S730" t="n">
        <v>0.79</v>
      </c>
      <c r="T730" t="n">
        <v>0.785</v>
      </c>
      <c r="U730" t="n">
        <v>0.00505</v>
      </c>
      <c r="V730" s="1461" t="n">
        <v>116.181878</v>
      </c>
      <c r="W730" t="n">
        <v>78</v>
      </c>
      <c r="X730" t="n">
        <v>78.5</v>
      </c>
      <c r="Y730" t="n">
        <v>78.5</v>
      </c>
      <c r="Z730" t="n">
        <v>61</v>
      </c>
    </row>
    <row r="731">
      <c r="A731" s="1112" t="n">
        <v>45309</v>
      </c>
      <c r="B731" t="n">
        <v>157.2</v>
      </c>
      <c r="C731" t="n">
        <v>589.75</v>
      </c>
      <c r="D731" t="n">
        <v>1.7075</v>
      </c>
      <c r="E731" t="n">
        <v>2350</v>
      </c>
      <c r="F731" t="n">
        <v>495</v>
      </c>
      <c r="G731" t="n">
        <v>2295</v>
      </c>
      <c r="H731" t="n">
        <v>503</v>
      </c>
      <c r="I731" t="n">
        <v>3000</v>
      </c>
      <c r="J731" t="n">
        <v>525</v>
      </c>
      <c r="K731" t="n">
        <v>12.84</v>
      </c>
      <c r="L731" t="n">
        <v>1.5675</v>
      </c>
      <c r="M731" t="n">
        <v>1.54</v>
      </c>
      <c r="N731" t="n">
        <v>1.72</v>
      </c>
      <c r="O731" t="n">
        <v>1.715</v>
      </c>
      <c r="P731" t="n">
        <v>1.765</v>
      </c>
      <c r="Q731" t="n">
        <v>1.93</v>
      </c>
      <c r="R731" t="n">
        <v>0.7675</v>
      </c>
      <c r="S731" t="n">
        <v>0.7675</v>
      </c>
      <c r="T731" t="n">
        <v>0.775</v>
      </c>
      <c r="U731" t="n">
        <v>0.00477</v>
      </c>
      <c r="V731" s="1461" t="n">
        <v>116.920333</v>
      </c>
      <c r="W731" t="n">
        <v>76.5</v>
      </c>
      <c r="X731" t="n">
        <v>77.5</v>
      </c>
      <c r="Y731" t="n">
        <v>77.5</v>
      </c>
      <c r="Z731" t="n">
        <v>58</v>
      </c>
    </row>
    <row r="732">
      <c r="A732" s="1112" t="n">
        <v>45310</v>
      </c>
      <c r="B732" t="n">
        <v>159</v>
      </c>
      <c r="C732" t="n">
        <v>596.25</v>
      </c>
      <c r="D732" t="n">
        <v>1.7275</v>
      </c>
      <c r="E732" t="n">
        <v>2380</v>
      </c>
      <c r="F732" t="n">
        <v>501</v>
      </c>
      <c r="G732" t="n">
        <v>2325</v>
      </c>
      <c r="H732" t="n">
        <v>509</v>
      </c>
      <c r="I732" t="n">
        <v>2965</v>
      </c>
      <c r="J732" t="n">
        <v>531</v>
      </c>
      <c r="K732" t="n">
        <v>12.99</v>
      </c>
      <c r="L732" t="n">
        <v>1.592</v>
      </c>
      <c r="M732" t="n">
        <v>1.58125</v>
      </c>
      <c r="N732" t="n">
        <v>1.715</v>
      </c>
      <c r="O732" t="n">
        <v>1.74</v>
      </c>
      <c r="P732" t="n">
        <v>1.75</v>
      </c>
      <c r="Q732" t="n">
        <v>1.98</v>
      </c>
      <c r="R732" t="n">
        <v>0.75</v>
      </c>
      <c r="S732" t="n">
        <v>0.765</v>
      </c>
      <c r="T732" t="n">
        <v>0.76</v>
      </c>
      <c r="U732" t="n">
        <v>0.00489</v>
      </c>
      <c r="V732" s="1461" t="n">
        <v>116.773619</v>
      </c>
      <c r="W732" t="n">
        <v>75.25</v>
      </c>
      <c r="X732" t="n">
        <v>76.25</v>
      </c>
      <c r="Y732" t="n">
        <v>76.25</v>
      </c>
      <c r="Z732" t="n">
        <v>60.5</v>
      </c>
    </row>
    <row r="733">
      <c r="A733" s="1112" t="n">
        <v>45313</v>
      </c>
      <c r="B733" t="n">
        <v>159.4</v>
      </c>
      <c r="C733" t="n">
        <v>596.5</v>
      </c>
      <c r="D733" t="n">
        <v>1.7425</v>
      </c>
      <c r="E733" t="n">
        <v>2400</v>
      </c>
      <c r="F733" t="n">
        <v>499</v>
      </c>
      <c r="G733" t="n">
        <v>2280</v>
      </c>
      <c r="H733" t="n">
        <v>495</v>
      </c>
      <c r="I733" t="n">
        <v>3005</v>
      </c>
      <c r="J733" t="n">
        <v>529</v>
      </c>
      <c r="K733" t="n">
        <v>12.93</v>
      </c>
      <c r="L733" t="n">
        <v>1.594</v>
      </c>
      <c r="M733" t="n">
        <v>1.57</v>
      </c>
      <c r="N733" t="n">
        <v>1.715</v>
      </c>
      <c r="O733" t="n">
        <v>1.735</v>
      </c>
      <c r="P733" t="n">
        <v>1.7</v>
      </c>
      <c r="Q733" t="n">
        <v>1.965</v>
      </c>
      <c r="R733" t="n">
        <v>0.74</v>
      </c>
      <c r="S733" t="n">
        <v>0.75</v>
      </c>
      <c r="T733" t="n">
        <v>0.745</v>
      </c>
      <c r="U733" t="n">
        <v>0.00483</v>
      </c>
      <c r="V733" s="1461" t="n">
        <v>115.592836</v>
      </c>
      <c r="W733" t="n">
        <v>74</v>
      </c>
      <c r="X733" t="n">
        <v>75</v>
      </c>
      <c r="Y733" t="n">
        <v>75</v>
      </c>
      <c r="Z733" t="n">
        <v>60.5</v>
      </c>
    </row>
    <row r="734">
      <c r="A734" s="1112" t="n">
        <v>45314</v>
      </c>
      <c r="B734" t="n">
        <v>158.8</v>
      </c>
      <c r="C734" t="n">
        <v>601</v>
      </c>
      <c r="D734" t="n">
        <v>1.7225</v>
      </c>
      <c r="E734" t="n">
        <v>2450</v>
      </c>
      <c r="F734" t="n">
        <v>511</v>
      </c>
      <c r="G734" t="n">
        <v>2330</v>
      </c>
      <c r="H734" t="n">
        <v>508</v>
      </c>
      <c r="I734" t="n">
        <v>3105</v>
      </c>
      <c r="J734" t="n">
        <v>541</v>
      </c>
      <c r="K734" t="n">
        <v>13.27</v>
      </c>
      <c r="L734" t="n">
        <v>1.589</v>
      </c>
      <c r="M734" t="n">
        <v>1.5675</v>
      </c>
      <c r="N734" t="n">
        <v>1.7225</v>
      </c>
      <c r="O734" t="n">
        <v>1.745</v>
      </c>
      <c r="P734" t="n">
        <v>1.77</v>
      </c>
      <c r="Q734" t="n">
        <v>1.94</v>
      </c>
      <c r="R734" t="n">
        <v>0.71</v>
      </c>
      <c r="S734" t="n">
        <v>0.72</v>
      </c>
      <c r="T734" t="n">
        <v>0.715</v>
      </c>
      <c r="U734" t="n">
        <v>0.00471</v>
      </c>
      <c r="V734" s="1461" t="n">
        <v>114.410693</v>
      </c>
      <c r="W734" t="n">
        <v>71</v>
      </c>
      <c r="X734" t="n">
        <v>72.5</v>
      </c>
      <c r="Y734" t="n">
        <v>72.5</v>
      </c>
      <c r="Z734" t="n">
        <v>57</v>
      </c>
    </row>
    <row r="735">
      <c r="A735" s="1112" t="n">
        <v>45315</v>
      </c>
      <c r="B735" t="n">
        <v>159.7</v>
      </c>
      <c r="C735" t="n">
        <v>607.5</v>
      </c>
      <c r="D735" t="n">
        <v>1.7375</v>
      </c>
      <c r="E735" t="n">
        <v>2500</v>
      </c>
      <c r="F735" t="n">
        <v>521</v>
      </c>
      <c r="G735" t="n">
        <v>2380</v>
      </c>
      <c r="H735" t="n">
        <v>520</v>
      </c>
      <c r="I735" t="n">
        <v>3125</v>
      </c>
      <c r="J735" t="n">
        <v>551</v>
      </c>
      <c r="K735" t="n">
        <v>13.57</v>
      </c>
      <c r="L735" t="n">
        <v>1.59875</v>
      </c>
      <c r="M735" t="n">
        <v>1.5775</v>
      </c>
      <c r="N735" t="n">
        <v>1.745</v>
      </c>
      <c r="O735" t="n">
        <v>1.755</v>
      </c>
      <c r="P735" t="n">
        <v>1.8</v>
      </c>
      <c r="Q735" t="n">
        <v>1.97</v>
      </c>
      <c r="R735" t="n">
        <v>0.665</v>
      </c>
      <c r="S735" t="n">
        <v>0.6775</v>
      </c>
      <c r="T735" t="n">
        <v>0.6725</v>
      </c>
      <c r="U735" t="n">
        <v>0.00452</v>
      </c>
      <c r="V735" s="1461" t="n">
        <v>113.674031</v>
      </c>
      <c r="W735" t="n">
        <v>65.25</v>
      </c>
      <c r="X735" t="n">
        <v>66.5</v>
      </c>
      <c r="Y735" t="n">
        <v>66.5</v>
      </c>
      <c r="Z735" t="n">
        <v>56</v>
      </c>
    </row>
    <row r="736">
      <c r="A736" s="1112" t="n">
        <v>45316</v>
      </c>
      <c r="B736" t="n">
        <v>157.6</v>
      </c>
      <c r="C736" t="n">
        <v>607.75</v>
      </c>
      <c r="D736" t="n">
        <v>170.75</v>
      </c>
      <c r="E736" s="192" t="n">
        <v>2500</v>
      </c>
      <c r="F736" s="192" t="n">
        <v>521</v>
      </c>
      <c r="G736" s="192" t="n">
        <v>2380</v>
      </c>
      <c r="H736" s="192" t="n">
        <v>520</v>
      </c>
      <c r="I736" s="192" t="n">
        <v>3125</v>
      </c>
      <c r="J736" s="192" t="n">
        <v>551</v>
      </c>
      <c r="K736" s="192" t="n">
        <v>13.57</v>
      </c>
      <c r="L736" t="n">
        <v>1.5775</v>
      </c>
      <c r="M736" t="n">
        <v>1.57</v>
      </c>
      <c r="N736" t="n">
        <v>1.7</v>
      </c>
      <c r="O736" t="n">
        <v>1.735</v>
      </c>
      <c r="P736" t="n">
        <v>1.76</v>
      </c>
      <c r="Q736" t="n">
        <v>1.93</v>
      </c>
      <c r="R736" t="n">
        <v>0.585</v>
      </c>
      <c r="S736" t="n">
        <v>0.595</v>
      </c>
      <c r="T736" t="n">
        <v>0.59</v>
      </c>
      <c r="U736" t="n">
        <v>0.004565</v>
      </c>
      <c r="V736" s="1461" t="n">
        <v>112.789543</v>
      </c>
      <c r="W736" t="n">
        <v>58</v>
      </c>
      <c r="X736" t="n">
        <v>59.25</v>
      </c>
      <c r="Y736" t="n">
        <v>59.25</v>
      </c>
      <c r="Z736" t="n">
        <v>56</v>
      </c>
    </row>
    <row r="737">
      <c r="A737" s="1112" t="n">
        <v>45317</v>
      </c>
      <c r="B737" t="n">
        <v>159.6</v>
      </c>
      <c r="C737" t="n">
        <v>604.5</v>
      </c>
      <c r="D737" t="n">
        <v>1.715</v>
      </c>
      <c r="E737" t="n">
        <v>2550</v>
      </c>
      <c r="F737" t="n">
        <v>532</v>
      </c>
      <c r="G737" t="n">
        <v>2430</v>
      </c>
      <c r="H737" t="n">
        <v>532</v>
      </c>
      <c r="I737" t="n">
        <v>3025</v>
      </c>
      <c r="J737" t="n">
        <v>562</v>
      </c>
      <c r="K737" t="n">
        <v>13.87</v>
      </c>
      <c r="L737" t="n">
        <v>1.5925</v>
      </c>
      <c r="M737" t="n">
        <v>1.5625</v>
      </c>
      <c r="N737" t="n">
        <v>1.7</v>
      </c>
      <c r="O737" t="n">
        <v>1.75</v>
      </c>
      <c r="P737" t="n">
        <v>1.75</v>
      </c>
      <c r="Q737" t="n">
        <v>1.91</v>
      </c>
      <c r="R737" t="n">
        <v>0.5600000000000001</v>
      </c>
      <c r="S737" t="n">
        <v>0.5725</v>
      </c>
      <c r="T737" t="n">
        <v>0.5675</v>
      </c>
      <c r="U737" t="n">
        <v>0.00469</v>
      </c>
      <c r="V737" s="1461" t="n">
        <v>113.047602</v>
      </c>
      <c r="W737" t="n">
        <v>55.75</v>
      </c>
      <c r="X737" t="n">
        <v>56.75</v>
      </c>
      <c r="Y737" t="n">
        <v>56.75</v>
      </c>
      <c r="Z737" t="n">
        <v>57.5</v>
      </c>
    </row>
    <row r="738">
      <c r="A738" s="1112" t="n">
        <v>45320</v>
      </c>
      <c r="B738" t="n">
        <v>162.55</v>
      </c>
      <c r="C738" t="n">
        <v>608.75</v>
      </c>
      <c r="D738" t="n">
        <v>1.7425</v>
      </c>
      <c r="E738" t="n">
        <v>2595</v>
      </c>
      <c r="F738" t="n">
        <v>536</v>
      </c>
      <c r="G738" t="n">
        <v>2460</v>
      </c>
      <c r="H738" t="n">
        <v>534</v>
      </c>
      <c r="I738" t="n">
        <v>3065</v>
      </c>
      <c r="J738" t="n">
        <v>566</v>
      </c>
      <c r="K738" t="n">
        <v>13.98</v>
      </c>
      <c r="L738" t="n">
        <v>1.61275</v>
      </c>
      <c r="M738" t="n">
        <v>1.585</v>
      </c>
      <c r="N738" t="n">
        <v>1.725</v>
      </c>
      <c r="O738" t="n">
        <v>1.7675</v>
      </c>
      <c r="P738" t="n">
        <v>1.78</v>
      </c>
      <c r="Q738" t="n">
        <v>1.93</v>
      </c>
      <c r="R738" t="n">
        <v>0.515</v>
      </c>
      <c r="S738" t="n">
        <v>0.525</v>
      </c>
      <c r="T738" t="n">
        <v>0.52</v>
      </c>
      <c r="U738" t="n">
        <v>0.00481</v>
      </c>
      <c r="V738" s="1461" t="n">
        <v>112.499004</v>
      </c>
      <c r="W738" t="n">
        <v>51.75</v>
      </c>
      <c r="X738" t="n">
        <v>52.75</v>
      </c>
      <c r="Y738" t="n">
        <v>52.75</v>
      </c>
      <c r="Z738" t="n">
        <v>60</v>
      </c>
    </row>
    <row r="739">
      <c r="A739" s="1112" t="n">
        <v>45321</v>
      </c>
      <c r="B739" t="n">
        <v>163</v>
      </c>
      <c r="C739" t="n">
        <v>611.5</v>
      </c>
      <c r="D739" t="n">
        <v>1.7375</v>
      </c>
      <c r="E739" t="n">
        <v>2665</v>
      </c>
      <c r="F739" t="n">
        <v>549</v>
      </c>
      <c r="G739" t="n">
        <v>2530</v>
      </c>
      <c r="H739" t="n">
        <v>548</v>
      </c>
      <c r="I739" t="n">
        <v>3065</v>
      </c>
      <c r="J739" t="n">
        <v>579</v>
      </c>
      <c r="K739" t="n">
        <v>14.34</v>
      </c>
      <c r="L739" t="n">
        <v>1.6325</v>
      </c>
      <c r="M739" t="n">
        <v>1.5975</v>
      </c>
      <c r="N739" t="n">
        <v>1.72</v>
      </c>
      <c r="O739" t="n">
        <v>1.7775</v>
      </c>
      <c r="P739" t="n">
        <v>1.81</v>
      </c>
      <c r="Q739" t="n">
        <v>1.945</v>
      </c>
      <c r="R739" t="n">
        <v>0.5325</v>
      </c>
      <c r="S739" t="n">
        <v>0.5425</v>
      </c>
      <c r="T739" t="n">
        <v>0.5375</v>
      </c>
      <c r="U739" t="n">
        <v>0.005055</v>
      </c>
      <c r="V739" s="1461" t="n">
        <v>111.390877</v>
      </c>
      <c r="W739" t="n">
        <v>54.25</v>
      </c>
      <c r="X739" t="n">
        <v>55.25</v>
      </c>
      <c r="Y739" t="n">
        <v>55.25</v>
      </c>
      <c r="Z739" t="n">
        <v>60.5</v>
      </c>
    </row>
    <row r="740">
      <c r="A740" s="1112" t="n">
        <v>45322</v>
      </c>
      <c r="B740" t="n">
        <v>163.6</v>
      </c>
      <c r="C740" t="n">
        <v>613.5</v>
      </c>
      <c r="D740" t="n">
        <v>1.73</v>
      </c>
      <c r="E740" t="n">
        <v>2645</v>
      </c>
      <c r="F740" t="n">
        <v>545</v>
      </c>
      <c r="G740" t="n">
        <v>2510</v>
      </c>
      <c r="H740" t="n">
        <v>544</v>
      </c>
      <c r="I740" t="n">
        <v>3065</v>
      </c>
      <c r="J740" t="n">
        <v>575</v>
      </c>
      <c r="K740" t="n">
        <v>14.24</v>
      </c>
      <c r="L740" t="n">
        <v>1.64</v>
      </c>
      <c r="M740" t="n">
        <v>1.61</v>
      </c>
      <c r="N740" t="n">
        <v>1.715</v>
      </c>
      <c r="O740" t="n">
        <v>1.76</v>
      </c>
      <c r="P740" t="n">
        <v>1.805</v>
      </c>
      <c r="Q740" t="n">
        <v>1.95</v>
      </c>
      <c r="R740" t="n">
        <v>0.5600000000000001</v>
      </c>
      <c r="S740" t="n">
        <v>0.57</v>
      </c>
      <c r="T740" t="n">
        <v>0.5649999999999999</v>
      </c>
      <c r="U740" t="n">
        <v>0.004725</v>
      </c>
      <c r="V740" s="1461" t="n">
        <v>112.377274</v>
      </c>
      <c r="W740" t="n">
        <v>55.75</v>
      </c>
      <c r="X740" t="n">
        <v>56.75</v>
      </c>
      <c r="Y740" t="n">
        <v>56.75</v>
      </c>
      <c r="Z740" t="n">
        <v>58.5</v>
      </c>
    </row>
    <row r="741">
      <c r="A741" s="1112" t="n">
        <v>45323</v>
      </c>
      <c r="B741" t="n">
        <v>160.25</v>
      </c>
      <c r="C741" t="n">
        <v>615.75</v>
      </c>
      <c r="D741" t="n">
        <v>1.685</v>
      </c>
      <c r="E741" t="n">
        <v>2645</v>
      </c>
      <c r="F741" t="n">
        <v>548</v>
      </c>
      <c r="G741" t="n">
        <v>2510</v>
      </c>
      <c r="H741" t="n">
        <v>547</v>
      </c>
      <c r="I741" t="n">
        <v>3110</v>
      </c>
      <c r="J741" t="n">
        <v>578</v>
      </c>
      <c r="K741" t="n">
        <v>14.33</v>
      </c>
      <c r="L741" t="n">
        <v>1.60875</v>
      </c>
      <c r="M741" t="n">
        <v>1.5775</v>
      </c>
      <c r="N741" t="n">
        <v>1.68375</v>
      </c>
      <c r="O741" t="n">
        <v>1.7</v>
      </c>
      <c r="P741" t="n">
        <v>1.78</v>
      </c>
      <c r="Q741" t="n">
        <v>1.935</v>
      </c>
      <c r="R741" t="n">
        <v>0.54</v>
      </c>
      <c r="S741" t="n">
        <v>0.55</v>
      </c>
      <c r="T741" t="n">
        <v>0.545</v>
      </c>
      <c r="U741" t="n">
        <v>0.00463</v>
      </c>
      <c r="V741" s="1461" t="n">
        <v>111.852741</v>
      </c>
      <c r="W741" t="n">
        <v>54.25</v>
      </c>
      <c r="X741" t="n">
        <v>55.25</v>
      </c>
      <c r="Y741" t="n">
        <v>55.25</v>
      </c>
      <c r="Z741" t="n">
        <v>55.5</v>
      </c>
    </row>
    <row r="742">
      <c r="A742" s="1112" t="n">
        <v>45324</v>
      </c>
      <c r="B742" t="n">
        <v>157.3</v>
      </c>
      <c r="C742" t="n">
        <v>620</v>
      </c>
      <c r="D742" t="n">
        <v>1.6075</v>
      </c>
      <c r="E742" t="n">
        <v>2630</v>
      </c>
      <c r="F742" t="n">
        <v>541</v>
      </c>
      <c r="G742" t="n">
        <v>2495</v>
      </c>
      <c r="H742" t="n">
        <v>539</v>
      </c>
      <c r="I742" t="n">
        <v>3105</v>
      </c>
      <c r="J742" t="n">
        <v>539</v>
      </c>
      <c r="K742" t="n">
        <v>14.11</v>
      </c>
      <c r="L742" t="n">
        <v>1.575</v>
      </c>
      <c r="M742" t="n">
        <v>1.5525</v>
      </c>
      <c r="N742" t="n">
        <v>1.61</v>
      </c>
      <c r="O742" t="n">
        <v>1.67</v>
      </c>
      <c r="P742" t="n">
        <v>1.755</v>
      </c>
      <c r="Q742" t="n">
        <v>1.91</v>
      </c>
      <c r="R742" t="n">
        <v>0.535</v>
      </c>
      <c r="S742" t="n">
        <v>0.5425</v>
      </c>
      <c r="T742" t="n">
        <v>0.5375</v>
      </c>
      <c r="U742" t="n">
        <v>0.00467</v>
      </c>
      <c r="V742" s="1461" t="n">
        <v>111.607931</v>
      </c>
      <c r="W742" t="n">
        <v>54.25</v>
      </c>
      <c r="X742" t="n">
        <v>54.75</v>
      </c>
      <c r="Y742" t="n">
        <v>54.75</v>
      </c>
      <c r="Z742" t="n">
        <v>57.5</v>
      </c>
    </row>
    <row r="743">
      <c r="A743" s="1112" t="n">
        <v>45327</v>
      </c>
      <c r="B743" t="n">
        <v>156.35</v>
      </c>
      <c r="C743" t="n">
        <v>625</v>
      </c>
      <c r="D743" t="n">
        <v>1.605</v>
      </c>
      <c r="E743" t="n">
        <v>2630</v>
      </c>
      <c r="F743" t="n">
        <v>539</v>
      </c>
      <c r="G743" t="n">
        <v>2510</v>
      </c>
      <c r="H743" t="n">
        <v>540</v>
      </c>
      <c r="I743" t="n">
        <v>3105</v>
      </c>
      <c r="J743" t="n">
        <v>569</v>
      </c>
      <c r="K743" t="n">
        <v>14.07</v>
      </c>
      <c r="L743" t="n">
        <v>1.5625</v>
      </c>
      <c r="M743" t="n">
        <v>1.525</v>
      </c>
      <c r="N743" t="n">
        <v>1.5975</v>
      </c>
      <c r="O743" t="n">
        <v>1.665</v>
      </c>
      <c r="P743" t="n">
        <v>1.705</v>
      </c>
      <c r="Q743" t="n">
        <v>1.88</v>
      </c>
      <c r="R743" t="n">
        <v>0.5325</v>
      </c>
      <c r="S743" t="n">
        <v>0.5425</v>
      </c>
      <c r="T743" t="n">
        <v>0.5375</v>
      </c>
      <c r="U743" t="n">
        <v>0.00477</v>
      </c>
      <c r="V743" s="1461" t="n">
        <v>111.584362</v>
      </c>
      <c r="W743" t="n">
        <v>53</v>
      </c>
      <c r="X743" t="n">
        <v>54.5</v>
      </c>
      <c r="Y743" t="n">
        <v>54.5</v>
      </c>
      <c r="Z743" t="n">
        <v>58.5</v>
      </c>
    </row>
    <row r="744">
      <c r="A744" s="1112" t="n">
        <v>45328</v>
      </c>
      <c r="B744" t="n">
        <v>157.1</v>
      </c>
      <c r="C744" t="n">
        <v>627</v>
      </c>
      <c r="D744" t="n">
        <v>1.61</v>
      </c>
      <c r="E744" t="n">
        <v>2630</v>
      </c>
      <c r="F744" t="n">
        <v>541</v>
      </c>
      <c r="G744" t="n">
        <v>2510</v>
      </c>
      <c r="H744" t="n">
        <v>542</v>
      </c>
      <c r="I744" t="n">
        <v>3105</v>
      </c>
      <c r="J744" t="n">
        <v>571</v>
      </c>
      <c r="K744" t="n">
        <v>14.12</v>
      </c>
      <c r="L744" t="n">
        <v>1.56625</v>
      </c>
      <c r="M744" t="n">
        <v>1.53</v>
      </c>
      <c r="N744" t="n">
        <v>1.5975</v>
      </c>
      <c r="O744" t="n">
        <v>1.665</v>
      </c>
      <c r="P744" t="n">
        <v>1.71</v>
      </c>
      <c r="Q744" t="n">
        <v>1.885</v>
      </c>
      <c r="R744" t="n">
        <v>0.54</v>
      </c>
      <c r="S744" t="n">
        <v>0.5475</v>
      </c>
      <c r="T744" t="n">
        <v>0.5425</v>
      </c>
      <c r="U744" t="n">
        <v>0.00487</v>
      </c>
      <c r="V744" s="1461" t="n">
        <v>112.161666</v>
      </c>
      <c r="W744" t="n">
        <v>54</v>
      </c>
      <c r="X744" t="n">
        <v>55.25</v>
      </c>
      <c r="Y744" t="n">
        <v>55.25</v>
      </c>
      <c r="Z744" t="n">
        <v>60.5</v>
      </c>
    </row>
    <row r="745">
      <c r="A745" s="1112" t="n">
        <v>45329</v>
      </c>
      <c r="B745" t="n">
        <v>157.1</v>
      </c>
      <c r="C745" t="n">
        <v>638.25</v>
      </c>
      <c r="D745" t="n">
        <v>1.6075</v>
      </c>
      <c r="E745" t="n">
        <v>2630</v>
      </c>
      <c r="F745" t="n">
        <v>542</v>
      </c>
      <c r="G745" t="n">
        <v>2510</v>
      </c>
      <c r="H745" t="n">
        <v>542</v>
      </c>
      <c r="I745" t="n">
        <v>3080</v>
      </c>
      <c r="J745" t="n">
        <v>571</v>
      </c>
      <c r="K745" t="n">
        <v>14.1</v>
      </c>
      <c r="L745" t="n">
        <v>1.5715</v>
      </c>
      <c r="M745" t="n">
        <v>1.525</v>
      </c>
      <c r="N745" t="n">
        <v>1.6</v>
      </c>
      <c r="O745" t="n">
        <v>1.675</v>
      </c>
      <c r="P745" t="n">
        <v>1.725</v>
      </c>
      <c r="Q745" t="n">
        <v>1.885</v>
      </c>
      <c r="R745" t="n">
        <v>0.5275</v>
      </c>
      <c r="S745" t="n">
        <v>0.5325</v>
      </c>
      <c r="T745" t="n">
        <v>0.5275</v>
      </c>
      <c r="U745" t="n">
        <v>0.00497</v>
      </c>
      <c r="V745" s="1461" t="n">
        <v>111.649819</v>
      </c>
      <c r="W745" t="n">
        <v>53</v>
      </c>
      <c r="X745" t="n">
        <v>54.25</v>
      </c>
      <c r="Y745" t="n">
        <v>54.25</v>
      </c>
      <c r="Z745" t="n">
        <v>60.5</v>
      </c>
    </row>
    <row r="746">
      <c r="A746" s="1112" t="n">
        <v>45330</v>
      </c>
      <c r="B746" t="n">
        <v>157.5</v>
      </c>
      <c r="C746" t="n">
        <v>640</v>
      </c>
      <c r="D746" t="n">
        <v>1.61</v>
      </c>
      <c r="E746" t="n">
        <v>2615</v>
      </c>
      <c r="F746" t="n">
        <v>536</v>
      </c>
      <c r="G746" t="n">
        <v>2495</v>
      </c>
      <c r="H746" t="n">
        <v>537</v>
      </c>
      <c r="I746" t="n">
        <v>3080</v>
      </c>
      <c r="J746" t="n">
        <v>566</v>
      </c>
      <c r="K746" t="n">
        <v>13.97</v>
      </c>
      <c r="L746" t="n">
        <v>1.5725</v>
      </c>
      <c r="M746" t="n">
        <v>1.5375</v>
      </c>
      <c r="N746" t="n">
        <v>1.605</v>
      </c>
      <c r="O746" t="n">
        <v>1.6275</v>
      </c>
      <c r="P746" t="n">
        <v>1.745</v>
      </c>
      <c r="Q746" t="n">
        <v>1.9</v>
      </c>
      <c r="R746" t="n">
        <v>0.535</v>
      </c>
      <c r="S746" t="n">
        <v>0.545</v>
      </c>
      <c r="T746" t="n">
        <v>0.54</v>
      </c>
      <c r="U746" t="n">
        <v>0.00487</v>
      </c>
      <c r="V746" s="1461" t="n">
        <v>111.794428</v>
      </c>
      <c r="W746" t="n">
        <v>53</v>
      </c>
      <c r="X746" t="n">
        <v>54.25</v>
      </c>
      <c r="Y746" t="n">
        <v>54.25</v>
      </c>
      <c r="Z746" t="n">
        <v>60.5</v>
      </c>
    </row>
    <row r="747">
      <c r="A747" s="1112" t="n">
        <v>45331</v>
      </c>
      <c r="B747" t="n">
        <v>158.9</v>
      </c>
      <c r="C747" t="n">
        <v>643</v>
      </c>
      <c r="D747" t="n">
        <v>1.6425</v>
      </c>
      <c r="E747" t="n">
        <v>2615</v>
      </c>
      <c r="F747" t="n">
        <v>539</v>
      </c>
      <c r="G747" t="n">
        <v>2495</v>
      </c>
      <c r="H747" t="n">
        <v>540</v>
      </c>
      <c r="I747" t="n">
        <v>3080</v>
      </c>
      <c r="J747" t="n">
        <v>569</v>
      </c>
      <c r="K747" t="n">
        <v>14.06</v>
      </c>
      <c r="L747" t="n">
        <v>1.585</v>
      </c>
      <c r="M747" t="n">
        <v>1.555</v>
      </c>
      <c r="N747" t="n">
        <v>1.6275</v>
      </c>
      <c r="O747" t="n">
        <v>1.64</v>
      </c>
      <c r="P747" t="n">
        <v>1.735</v>
      </c>
      <c r="Q747" t="n">
        <v>1.89</v>
      </c>
      <c r="R747" t="n">
        <v>0.5275</v>
      </c>
      <c r="S747" t="n">
        <v>0.5325</v>
      </c>
      <c r="T747" t="n">
        <v>0.5275</v>
      </c>
      <c r="U747" t="n">
        <v>0.00501</v>
      </c>
      <c r="V747" s="1461" t="n">
        <v>111.055973</v>
      </c>
      <c r="W747" t="n">
        <v>52.75</v>
      </c>
      <c r="X747" t="n">
        <v>54</v>
      </c>
      <c r="Y747" t="n">
        <v>54</v>
      </c>
      <c r="Z747" t="n">
        <v>60.5</v>
      </c>
    </row>
    <row r="748">
      <c r="A748" s="104" t="n">
        <v>45334</v>
      </c>
      <c r="B748" t="n">
        <v>157.5</v>
      </c>
      <c r="C748" t="n">
        <v>647.5</v>
      </c>
      <c r="D748" t="n">
        <v>1.62</v>
      </c>
      <c r="E748" s="192" t="n">
        <v>2615</v>
      </c>
      <c r="F748" s="192" t="n">
        <v>539</v>
      </c>
      <c r="G748" s="192" t="n">
        <v>2495</v>
      </c>
      <c r="H748" s="192" t="n">
        <v>540</v>
      </c>
      <c r="I748" s="192" t="n">
        <v>3080</v>
      </c>
      <c r="J748" s="192" t="n">
        <v>569</v>
      </c>
      <c r="K748" s="192" t="n">
        <v>14.06</v>
      </c>
      <c r="L748" t="n">
        <v>1.575</v>
      </c>
      <c r="M748" t="n">
        <v>1.55375</v>
      </c>
      <c r="N748" t="n">
        <v>1.62</v>
      </c>
      <c r="O748" t="n">
        <v>1.635</v>
      </c>
      <c r="P748" t="n">
        <v>1.73</v>
      </c>
      <c r="Q748" t="n">
        <v>1.885</v>
      </c>
      <c r="R748" t="n">
        <v>0.515</v>
      </c>
      <c r="S748" t="n">
        <v>0.525</v>
      </c>
      <c r="T748" t="n">
        <v>0.52</v>
      </c>
      <c r="U748" t="n">
        <v>0.00491</v>
      </c>
      <c r="V748" s="1462" t="n">
        <v>111.055973</v>
      </c>
      <c r="W748" t="n">
        <v>52.25</v>
      </c>
      <c r="X748" t="n">
        <v>53</v>
      </c>
      <c r="Y748" t="n">
        <v>53</v>
      </c>
      <c r="Z748" t="n">
        <v>60.5</v>
      </c>
    </row>
    <row r="749">
      <c r="A749" s="104" t="n">
        <v>45335</v>
      </c>
      <c r="B749" t="n">
        <v>154</v>
      </c>
      <c r="C749" t="n">
        <v>638</v>
      </c>
      <c r="D749" t="n">
        <v>1.5575</v>
      </c>
      <c r="E749" s="192" t="n">
        <v>2615</v>
      </c>
      <c r="F749" s="192" t="n">
        <v>539</v>
      </c>
      <c r="G749" s="192" t="n">
        <v>2495</v>
      </c>
      <c r="H749" s="192" t="n">
        <v>540</v>
      </c>
      <c r="I749" s="192" t="n">
        <v>3080</v>
      </c>
      <c r="J749" s="192" t="n">
        <v>569</v>
      </c>
      <c r="K749" s="192" t="n">
        <v>14.06</v>
      </c>
      <c r="L749" t="n">
        <v>1.5475</v>
      </c>
      <c r="M749" t="n">
        <v>1.5225</v>
      </c>
      <c r="N749" t="n">
        <v>1.555</v>
      </c>
      <c r="O749" t="n">
        <v>1.61</v>
      </c>
      <c r="P749" t="n">
        <v>1.705</v>
      </c>
      <c r="Q749" t="n">
        <v>1.89</v>
      </c>
      <c r="R749" t="n">
        <v>0.5175</v>
      </c>
      <c r="S749" t="n">
        <v>0.525</v>
      </c>
      <c r="T749" t="n">
        <v>0.52</v>
      </c>
      <c r="U749" t="n">
        <v>0.00493</v>
      </c>
      <c r="V749" s="1462" t="n">
        <v>111.055973</v>
      </c>
      <c r="W749" t="n">
        <v>51.5</v>
      </c>
      <c r="X749" t="n">
        <v>52.75</v>
      </c>
      <c r="Y749" t="n">
        <v>52.75</v>
      </c>
      <c r="Z749" t="n">
        <v>61</v>
      </c>
    </row>
    <row r="750">
      <c r="A750" s="1112" t="n">
        <v>45336</v>
      </c>
      <c r="B750" t="n">
        <v>150</v>
      </c>
      <c r="C750" t="n">
        <v>637.75</v>
      </c>
      <c r="D750" t="n">
        <v>1.51</v>
      </c>
      <c r="E750" s="192" t="n">
        <v>2615</v>
      </c>
      <c r="F750" s="192" t="n">
        <v>539</v>
      </c>
      <c r="G750" s="192" t="n">
        <v>2495</v>
      </c>
      <c r="H750" s="192" t="n">
        <v>540</v>
      </c>
      <c r="I750" s="192" t="n">
        <v>3080</v>
      </c>
      <c r="J750" s="192" t="n">
        <v>569</v>
      </c>
      <c r="K750" s="192" t="n">
        <v>14.06</v>
      </c>
      <c r="L750" t="n">
        <v>1.5025</v>
      </c>
      <c r="M750" t="n">
        <v>1.4675</v>
      </c>
      <c r="N750" t="n">
        <v>1.515</v>
      </c>
      <c r="O750" t="n">
        <v>1.5825</v>
      </c>
      <c r="P750" t="n">
        <v>1.7</v>
      </c>
      <c r="Q750" t="n">
        <v>1.805</v>
      </c>
      <c r="R750" t="n">
        <v>0.5075</v>
      </c>
      <c r="S750" t="n">
        <v>0.515</v>
      </c>
      <c r="T750" t="n">
        <v>0.51</v>
      </c>
      <c r="U750" t="n">
        <v>0.005055</v>
      </c>
      <c r="V750" s="1461" t="n">
        <v>110.328801</v>
      </c>
      <c r="W750" t="n">
        <v>50.25</v>
      </c>
      <c r="X750" t="n">
        <v>51.25</v>
      </c>
      <c r="Y750" t="n">
        <v>51.25</v>
      </c>
      <c r="Z750" t="n">
        <v>59.5</v>
      </c>
    </row>
    <row r="751">
      <c r="A751" s="1112" t="n">
        <v>45337</v>
      </c>
      <c r="B751" t="n">
        <v>147</v>
      </c>
      <c r="C751" t="n">
        <v>624.5</v>
      </c>
      <c r="D751" t="n">
        <v>1.47</v>
      </c>
      <c r="E751" t="n">
        <v>2595</v>
      </c>
      <c r="F751" t="n">
        <v>534</v>
      </c>
      <c r="G751" t="n">
        <v>2560</v>
      </c>
      <c r="H751" t="n">
        <v>552</v>
      </c>
      <c r="I751" t="n">
        <v>3175</v>
      </c>
      <c r="J751" t="n">
        <v>564</v>
      </c>
      <c r="K751" t="n">
        <v>13.93</v>
      </c>
      <c r="L751" t="n">
        <v>1.47</v>
      </c>
      <c r="M751" t="n">
        <v>1.445</v>
      </c>
      <c r="N751" t="n">
        <v>1.49</v>
      </c>
      <c r="O751" t="n">
        <v>1.515</v>
      </c>
      <c r="P751" t="n">
        <v>1.67</v>
      </c>
      <c r="Q751" t="n">
        <v>1.785</v>
      </c>
      <c r="R751" t="n">
        <v>0.4725</v>
      </c>
      <c r="S751" t="n">
        <v>0.48</v>
      </c>
      <c r="T751" t="n">
        <v>0.475</v>
      </c>
      <c r="U751" t="n">
        <v>0.00538</v>
      </c>
      <c r="V751" s="1461" t="n">
        <v>110.193517</v>
      </c>
      <c r="W751" t="n">
        <v>47.5</v>
      </c>
      <c r="X751" t="n">
        <v>48</v>
      </c>
      <c r="Y751" t="n">
        <v>48</v>
      </c>
      <c r="Z751" t="n">
        <v>66</v>
      </c>
    </row>
    <row r="752">
      <c r="A752" s="1112" t="n">
        <v>45338</v>
      </c>
      <c r="B752" t="n">
        <v>145.6</v>
      </c>
      <c r="C752" t="n">
        <v>624.25</v>
      </c>
      <c r="D752" t="n">
        <v>1.455</v>
      </c>
      <c r="E752" t="n">
        <v>2595</v>
      </c>
      <c r="F752" t="n">
        <v>535</v>
      </c>
      <c r="G752" t="n">
        <v>2560</v>
      </c>
      <c r="H752" t="n">
        <v>552</v>
      </c>
      <c r="I752" t="n">
        <v>3170</v>
      </c>
      <c r="J752" t="n">
        <v>565</v>
      </c>
      <c r="K752" t="n">
        <v>13.94</v>
      </c>
      <c r="L752" t="n">
        <v>1.455</v>
      </c>
      <c r="M752" t="n">
        <v>1.43</v>
      </c>
      <c r="N752" t="n">
        <v>1.4675</v>
      </c>
      <c r="O752" t="n">
        <v>1.5</v>
      </c>
      <c r="P752" t="n">
        <v>1.65</v>
      </c>
      <c r="Q752" t="n">
        <v>1.735</v>
      </c>
      <c r="R752" t="n">
        <v>0.45</v>
      </c>
      <c r="S752" t="n">
        <v>0.4575</v>
      </c>
      <c r="T752" t="n">
        <v>0.4525</v>
      </c>
      <c r="U752" t="n">
        <v>0.003055</v>
      </c>
      <c r="V752" s="1461" t="n">
        <v>110.011716</v>
      </c>
      <c r="W752" t="n">
        <v>44.75</v>
      </c>
      <c r="X752" t="n">
        <v>46.25</v>
      </c>
      <c r="Y752" t="n">
        <v>46.25</v>
      </c>
      <c r="Z752" t="n">
        <v>61.5</v>
      </c>
    </row>
    <row r="753">
      <c r="A753" s="104" t="n">
        <v>45341</v>
      </c>
      <c r="B753" s="192" t="n">
        <v>145.6</v>
      </c>
      <c r="C753" t="n">
        <v>618</v>
      </c>
      <c r="D753" s="192" t="n">
        <v>1.455</v>
      </c>
      <c r="E753" t="n">
        <v>2595</v>
      </c>
      <c r="F753" t="n">
        <v>535</v>
      </c>
      <c r="G753" t="n">
        <v>2545</v>
      </c>
      <c r="H753" t="n">
        <v>552</v>
      </c>
      <c r="I753" t="n">
        <v>3105</v>
      </c>
      <c r="J753" t="n">
        <v>565</v>
      </c>
      <c r="K753" t="n">
        <v>13.95</v>
      </c>
      <c r="L753" s="192" t="n">
        <v>1.455</v>
      </c>
      <c r="M753" s="192" t="n">
        <v>1.43</v>
      </c>
      <c r="N753" s="192" t="n">
        <v>1.4675</v>
      </c>
      <c r="O753" s="192" t="n">
        <v>1.5</v>
      </c>
      <c r="P753" s="192" t="n">
        <v>1.65</v>
      </c>
      <c r="Q753" s="192" t="n">
        <v>1.735</v>
      </c>
      <c r="R753" s="192" t="n">
        <v>0.45</v>
      </c>
      <c r="S753" s="192" t="n">
        <v>0.4575</v>
      </c>
      <c r="T753" s="192" t="n">
        <v>0.4525</v>
      </c>
      <c r="U753" s="192" t="n">
        <v>0.003055</v>
      </c>
      <c r="V753" s="1461" t="n">
        <v>109.855559</v>
      </c>
      <c r="W753" s="192" t="n">
        <v>44.75</v>
      </c>
      <c r="X753" s="192" t="n">
        <v>46.25</v>
      </c>
      <c r="Y753" s="192" t="n">
        <v>46.25</v>
      </c>
      <c r="Z753" s="192" t="n">
        <v>61.5</v>
      </c>
    </row>
    <row r="754">
      <c r="A754" s="1112" t="n">
        <v>45342</v>
      </c>
      <c r="B754" t="n">
        <v>147.3</v>
      </c>
      <c r="C754" t="n">
        <v>624.75</v>
      </c>
      <c r="D754" t="n">
        <v>1.465</v>
      </c>
      <c r="E754" t="n">
        <v>2625</v>
      </c>
      <c r="F754" t="n">
        <v>543</v>
      </c>
      <c r="G754" t="n">
        <v>2575</v>
      </c>
      <c r="H754" t="n">
        <v>562</v>
      </c>
      <c r="I754" t="n">
        <v>3185</v>
      </c>
      <c r="J754" t="n">
        <v>573</v>
      </c>
      <c r="K754" t="n">
        <v>14.19</v>
      </c>
      <c r="L754" t="n">
        <v>1.47</v>
      </c>
      <c r="M754" t="n">
        <v>1.445</v>
      </c>
      <c r="N754" t="n">
        <v>1.4925</v>
      </c>
      <c r="O754" t="n">
        <v>1.5225</v>
      </c>
      <c r="P754" t="n">
        <v>1.665</v>
      </c>
      <c r="Q754" t="n">
        <v>1.75</v>
      </c>
      <c r="R754" t="n">
        <v>0.4275</v>
      </c>
      <c r="S754" t="n">
        <v>0.435</v>
      </c>
      <c r="T754" t="n">
        <v>0.43</v>
      </c>
      <c r="U754" t="n">
        <v>0.003055</v>
      </c>
      <c r="V754" s="1461" t="n">
        <v>108.635008</v>
      </c>
      <c r="W754" t="n">
        <v>42.25</v>
      </c>
      <c r="X754" t="n">
        <v>42.5</v>
      </c>
      <c r="Y754" t="n">
        <v>42.5</v>
      </c>
      <c r="Z754" t="n">
        <v>61.5</v>
      </c>
    </row>
    <row r="755">
      <c r="A755" s="1112" t="n">
        <v>45343</v>
      </c>
      <c r="B755" t="n">
        <v>147</v>
      </c>
      <c r="C755" t="n">
        <v>626.25</v>
      </c>
      <c r="D755" t="n">
        <v>1.4575</v>
      </c>
      <c r="E755" t="n">
        <v>2625</v>
      </c>
      <c r="F755" t="n">
        <v>542</v>
      </c>
      <c r="G755" t="n">
        <v>2575</v>
      </c>
      <c r="H755" t="n">
        <v>561</v>
      </c>
      <c r="I755" t="n">
        <v>3190</v>
      </c>
      <c r="J755" t="n">
        <v>572</v>
      </c>
      <c r="K755" t="n">
        <v>14.16</v>
      </c>
      <c r="L755" t="n">
        <v>1.47</v>
      </c>
      <c r="M755" t="n">
        <v>1.4425</v>
      </c>
      <c r="N755" t="n">
        <v>1.49</v>
      </c>
      <c r="O755" t="n">
        <v>1.535</v>
      </c>
      <c r="P755" t="n">
        <v>1.665</v>
      </c>
      <c r="Q755" t="n">
        <v>1.75</v>
      </c>
      <c r="R755" t="n">
        <v>0.395</v>
      </c>
      <c r="S755" t="n">
        <v>0.405</v>
      </c>
      <c r="T755" t="n">
        <v>0.4</v>
      </c>
      <c r="U755" t="n">
        <v>0.005155</v>
      </c>
      <c r="V755" s="178" t="n">
        <v>107.522167</v>
      </c>
      <c r="W755" t="n">
        <v>39.25</v>
      </c>
      <c r="X755" t="n">
        <v>39.25</v>
      </c>
      <c r="Y755" t="n">
        <v>39.25</v>
      </c>
      <c r="Z755" t="n">
        <v>63.5</v>
      </c>
    </row>
    <row r="756">
      <c r="A756" s="1112" t="n">
        <v>45344</v>
      </c>
      <c r="B756" t="n">
        <v>146</v>
      </c>
      <c r="C756" t="n">
        <v>627.5</v>
      </c>
      <c r="D756" t="n">
        <v>1.375</v>
      </c>
      <c r="E756" t="n">
        <v>2615</v>
      </c>
      <c r="F756" t="n">
        <v>540</v>
      </c>
      <c r="G756" t="n">
        <v>2565</v>
      </c>
      <c r="H756" t="n">
        <v>557</v>
      </c>
      <c r="I756" t="n">
        <v>3145</v>
      </c>
      <c r="J756" t="n">
        <v>557</v>
      </c>
      <c r="K756" t="n">
        <v>14.08</v>
      </c>
      <c r="L756" t="n">
        <v>1.46125</v>
      </c>
      <c r="M756" t="n">
        <v>1.42</v>
      </c>
      <c r="N756" t="n">
        <v>1.375</v>
      </c>
      <c r="O756" t="n">
        <v>1.53</v>
      </c>
      <c r="P756" t="n">
        <v>1.61</v>
      </c>
      <c r="Q756" t="n">
        <v>1.73</v>
      </c>
      <c r="R756" t="n">
        <v>0.4025</v>
      </c>
      <c r="S756" t="n">
        <v>0.4125</v>
      </c>
      <c r="T756" t="n">
        <v>0.4075</v>
      </c>
      <c r="U756" t="n">
        <v>0.005175</v>
      </c>
      <c r="V756" s="178" t="n">
        <v>105.018322</v>
      </c>
      <c r="W756" t="n">
        <v>40.25</v>
      </c>
      <c r="X756" t="n">
        <v>41.25</v>
      </c>
      <c r="Y756" t="n">
        <v>41.25</v>
      </c>
      <c r="Z756" t="n">
        <v>63</v>
      </c>
    </row>
    <row r="757">
      <c r="A757" s="1112" t="n">
        <v>45345</v>
      </c>
      <c r="B757" t="n">
        <v>143.8</v>
      </c>
      <c r="C757" t="n">
        <v>639.75</v>
      </c>
      <c r="D757" t="n">
        <v>1.5275</v>
      </c>
      <c r="E757" t="n">
        <v>2615</v>
      </c>
      <c r="F757" t="n">
        <v>536</v>
      </c>
      <c r="G757" t="n">
        <v>2565</v>
      </c>
      <c r="H757" t="n">
        <v>553</v>
      </c>
      <c r="I757" t="n">
        <v>3205</v>
      </c>
      <c r="J757" t="n">
        <v>566</v>
      </c>
      <c r="K757" t="n">
        <v>13.98</v>
      </c>
      <c r="L757" t="n">
        <v>1.44375</v>
      </c>
      <c r="M757" t="n">
        <v>1.4075</v>
      </c>
      <c r="N757" t="n">
        <v>1.52</v>
      </c>
      <c r="O757" t="n">
        <v>1.515</v>
      </c>
      <c r="P757" t="n">
        <v>1.62</v>
      </c>
      <c r="Q757" t="n">
        <v>1.74</v>
      </c>
      <c r="R757" t="n">
        <v>0.40125</v>
      </c>
      <c r="S757" t="n">
        <v>0.41</v>
      </c>
      <c r="T757" t="n">
        <v>0.405</v>
      </c>
      <c r="U757" t="n">
        <v>0.0053</v>
      </c>
      <c r="V757" s="178" t="n">
        <v>100.35501</v>
      </c>
      <c r="W757" t="n">
        <v>40.25</v>
      </c>
      <c r="X757" t="n">
        <v>41.25</v>
      </c>
      <c r="Y757" t="n">
        <v>41.25</v>
      </c>
      <c r="Z757" t="n">
        <v>65</v>
      </c>
    </row>
    <row r="758">
      <c r="A758" s="1112" t="n">
        <v>45348</v>
      </c>
      <c r="B758" t="n">
        <v>143.8</v>
      </c>
      <c r="C758" t="n">
        <v>641</v>
      </c>
      <c r="D758" t="n">
        <v>1.395</v>
      </c>
      <c r="E758" t="n">
        <v>2615</v>
      </c>
      <c r="F758" t="n">
        <v>537</v>
      </c>
      <c r="G758" t="n">
        <v>2530</v>
      </c>
      <c r="H758" t="n">
        <v>548</v>
      </c>
      <c r="I758" t="n">
        <v>3255</v>
      </c>
      <c r="J758" t="n">
        <v>567</v>
      </c>
      <c r="K758" t="n">
        <v>14.01</v>
      </c>
      <c r="L758" t="n">
        <v>1.435</v>
      </c>
      <c r="M758" t="n">
        <v>1.375</v>
      </c>
      <c r="N758" t="n">
        <v>1.485</v>
      </c>
      <c r="O758" t="n">
        <v>1.515</v>
      </c>
      <c r="P758" t="n">
        <v>1.59</v>
      </c>
      <c r="Q758" t="n">
        <v>1.72</v>
      </c>
      <c r="R758" t="n">
        <v>0.4025</v>
      </c>
      <c r="S758" t="n">
        <v>0.41</v>
      </c>
      <c r="T758" t="n">
        <v>0.405</v>
      </c>
      <c r="U758" t="n">
        <v>0.00534</v>
      </c>
      <c r="V758" s="178" t="n">
        <v>100.148942</v>
      </c>
      <c r="W758" t="n">
        <v>40.25</v>
      </c>
      <c r="X758" t="n">
        <v>41.25</v>
      </c>
      <c r="Y758" t="n">
        <v>41.25</v>
      </c>
      <c r="Z758" t="n">
        <v>66</v>
      </c>
    </row>
    <row r="759">
      <c r="A759" s="1112" t="n">
        <v>45349</v>
      </c>
      <c r="B759" t="n">
        <v>138</v>
      </c>
      <c r="C759" t="n">
        <v>640.75</v>
      </c>
      <c r="D759" t="n">
        <v>1.4625</v>
      </c>
      <c r="E759" t="n">
        <v>2600</v>
      </c>
      <c r="F759" t="n">
        <v>539</v>
      </c>
      <c r="G759" t="n">
        <v>2515</v>
      </c>
      <c r="H759" t="n">
        <v>549</v>
      </c>
      <c r="I759" t="n">
        <v>3275</v>
      </c>
      <c r="J759" t="n">
        <v>569</v>
      </c>
      <c r="K759" t="n">
        <v>14.05</v>
      </c>
      <c r="L759" t="n">
        <v>1.3775</v>
      </c>
      <c r="M759" t="n">
        <v>1.3725</v>
      </c>
      <c r="N759" t="n">
        <v>1.4375</v>
      </c>
      <c r="O759" t="n">
        <v>1.4875</v>
      </c>
      <c r="P759" t="n">
        <v>1.57</v>
      </c>
      <c r="Q759" t="n">
        <v>1.7</v>
      </c>
      <c r="R759" t="n">
        <v>0.42</v>
      </c>
      <c r="S759" t="n">
        <v>0.4275</v>
      </c>
      <c r="T759" t="n">
        <v>0.4225</v>
      </c>
      <c r="U759" t="n">
        <v>0.00538</v>
      </c>
      <c r="V759" s="178" t="n">
        <v>99.609846</v>
      </c>
      <c r="W759" t="n">
        <v>42</v>
      </c>
      <c r="X759" t="n">
        <v>43</v>
      </c>
      <c r="Y759" t="n">
        <v>43</v>
      </c>
      <c r="Z759" t="n">
        <v>66.5</v>
      </c>
    </row>
    <row r="760">
      <c r="A760" s="1112" t="n">
        <v>45350</v>
      </c>
      <c r="B760" t="n">
        <v>139.75</v>
      </c>
      <c r="C760" t="n">
        <v>654.25</v>
      </c>
      <c r="D760" t="n">
        <v>148.75</v>
      </c>
      <c r="E760" t="n">
        <v>2600</v>
      </c>
      <c r="F760" t="n">
        <v>535</v>
      </c>
      <c r="G760" t="n">
        <v>2515</v>
      </c>
      <c r="H760" t="n">
        <v>546</v>
      </c>
      <c r="I760" t="n">
        <v>3275</v>
      </c>
      <c r="J760" t="n">
        <v>565</v>
      </c>
      <c r="K760" t="n">
        <v>13.96</v>
      </c>
      <c r="L760" t="n">
        <v>1.3925</v>
      </c>
      <c r="M760" t="n">
        <v>1.375</v>
      </c>
      <c r="N760" t="n">
        <v>1.44</v>
      </c>
      <c r="O760" t="n">
        <v>1.4525</v>
      </c>
      <c r="P760" t="n">
        <v>1.6</v>
      </c>
      <c r="Q760" t="n">
        <v>1.715</v>
      </c>
      <c r="R760" t="n">
        <v>0.425</v>
      </c>
      <c r="S760" t="n">
        <v>0.4325</v>
      </c>
      <c r="T760" t="n">
        <v>0.4275</v>
      </c>
      <c r="U760" t="n">
        <v>0.00538</v>
      </c>
      <c r="V760" s="178" t="n">
        <v>99.826508</v>
      </c>
      <c r="W760" t="n">
        <v>42.25</v>
      </c>
      <c r="X760" t="n">
        <v>43</v>
      </c>
      <c r="Y760" t="n">
        <v>43</v>
      </c>
      <c r="Z760" t="n">
        <v>66.5</v>
      </c>
    </row>
    <row r="761">
      <c r="A761" s="1112" t="n">
        <v>45351</v>
      </c>
      <c r="B761" t="n">
        <v>140.1</v>
      </c>
      <c r="C761" t="n">
        <v>653.75</v>
      </c>
      <c r="D761" t="n">
        <v>1.5</v>
      </c>
      <c r="E761" t="n">
        <v>2600</v>
      </c>
      <c r="F761" t="n">
        <v>535</v>
      </c>
      <c r="G761" t="n">
        <v>2515</v>
      </c>
      <c r="H761" t="n">
        <v>545</v>
      </c>
      <c r="I761" t="n">
        <v>3245</v>
      </c>
      <c r="J761" t="n">
        <v>565</v>
      </c>
      <c r="K761" t="n">
        <v>13.95</v>
      </c>
      <c r="L761" t="n">
        <v>1.4</v>
      </c>
      <c r="M761" t="n">
        <v>1.41</v>
      </c>
      <c r="N761" t="n">
        <v>1.4675</v>
      </c>
      <c r="O761" t="n">
        <v>1.46</v>
      </c>
      <c r="P761" t="n">
        <v>1.62</v>
      </c>
      <c r="Q761" t="n">
        <v>1.735</v>
      </c>
      <c r="R761" t="n">
        <v>0.44</v>
      </c>
      <c r="S761" t="n">
        <v>0.4475</v>
      </c>
      <c r="T761" t="n">
        <v>0.4425</v>
      </c>
      <c r="U761" t="n">
        <v>0.00538</v>
      </c>
      <c r="V761" s="178" t="n">
        <v>100.538983</v>
      </c>
      <c r="W761" t="n">
        <v>44.75</v>
      </c>
      <c r="X761" t="n">
        <v>45.25</v>
      </c>
      <c r="Y761" t="n">
        <v>45.25</v>
      </c>
      <c r="Z761" t="n">
        <v>66.5</v>
      </c>
    </row>
    <row r="762">
      <c r="A762" s="1112" t="n">
        <v>45352</v>
      </c>
      <c r="B762" t="n">
        <v>143.8</v>
      </c>
      <c r="C762" t="n">
        <v>662</v>
      </c>
      <c r="D762" t="n">
        <v>1.53</v>
      </c>
      <c r="E762" t="n">
        <v>2580</v>
      </c>
      <c r="F762" t="n">
        <v>533</v>
      </c>
      <c r="G762" t="n">
        <v>2495</v>
      </c>
      <c r="H762" t="n">
        <v>543</v>
      </c>
      <c r="I762" t="n">
        <v>3245</v>
      </c>
      <c r="J762" t="n">
        <v>563</v>
      </c>
      <c r="K762" t="n">
        <v>13.9</v>
      </c>
      <c r="L762" t="n">
        <v>1.43</v>
      </c>
      <c r="M762" t="n">
        <v>1.42</v>
      </c>
      <c r="N762" t="n">
        <v>1.4975</v>
      </c>
      <c r="O762" t="n">
        <v>1.49</v>
      </c>
      <c r="P762" t="n">
        <v>1.65</v>
      </c>
      <c r="Q762" t="n">
        <v>1.765</v>
      </c>
      <c r="R762" t="n">
        <v>0.4475</v>
      </c>
      <c r="S762" t="n">
        <v>0.455</v>
      </c>
      <c r="T762" t="n">
        <v>0.45</v>
      </c>
      <c r="U762" t="n">
        <v>0.00548</v>
      </c>
      <c r="V762" s="178" t="n">
        <v>100.436918</v>
      </c>
      <c r="W762" t="n">
        <v>45.25</v>
      </c>
      <c r="X762" t="n">
        <v>46</v>
      </c>
      <c r="Y762" t="n">
        <v>46</v>
      </c>
      <c r="Z762" t="n">
        <v>66.25</v>
      </c>
    </row>
    <row r="763">
      <c r="A763" s="1112" t="n">
        <v>45355</v>
      </c>
      <c r="B763" t="n">
        <v>148.1</v>
      </c>
      <c r="C763" t="n">
        <v>658</v>
      </c>
      <c r="D763" t="n">
        <v>1.5575</v>
      </c>
      <c r="E763" t="n">
        <v>2555</v>
      </c>
      <c r="F763" t="n">
        <v>530</v>
      </c>
      <c r="G763" t="n">
        <v>2525</v>
      </c>
      <c r="H763" t="n">
        <v>550</v>
      </c>
      <c r="I763" t="n">
        <v>3245</v>
      </c>
      <c r="J763" t="n">
        <v>560</v>
      </c>
      <c r="K763" t="n">
        <v>13.8</v>
      </c>
      <c r="L763" t="n">
        <v>1.463</v>
      </c>
      <c r="M763" t="n">
        <v>1.47</v>
      </c>
      <c r="N763" t="n">
        <v>1.5525</v>
      </c>
      <c r="O763" t="n">
        <v>1.5225</v>
      </c>
      <c r="P763" t="n">
        <v>1.67</v>
      </c>
      <c r="Q763" t="n">
        <v>1.79</v>
      </c>
      <c r="R763" t="n">
        <v>0.47</v>
      </c>
      <c r="S763" t="n">
        <v>0.48</v>
      </c>
      <c r="T763" t="n">
        <v>0.475</v>
      </c>
      <c r="U763" t="n">
        <v>0.00554</v>
      </c>
      <c r="V763" s="178" t="n">
        <v>100.986528</v>
      </c>
      <c r="W763" t="n">
        <v>47.25</v>
      </c>
      <c r="X763" t="n">
        <v>48</v>
      </c>
      <c r="Y763" t="n">
        <v>48</v>
      </c>
      <c r="Z763" t="n">
        <v>67.25</v>
      </c>
    </row>
    <row r="764">
      <c r="A764" s="1112" t="n">
        <v>45356</v>
      </c>
      <c r="B764" t="n">
        <v>149.7</v>
      </c>
      <c r="C764" t="n">
        <v>663</v>
      </c>
      <c r="D764" t="n">
        <v>1.5475</v>
      </c>
      <c r="E764" t="n">
        <v>2535</v>
      </c>
      <c r="F764" t="n">
        <v>526</v>
      </c>
      <c r="G764" t="n">
        <v>2505</v>
      </c>
      <c r="H764" t="n">
        <v>545</v>
      </c>
      <c r="I764" t="n">
        <v>3145</v>
      </c>
      <c r="J764" t="n">
        <v>556</v>
      </c>
      <c r="K764" t="n">
        <v>13.68</v>
      </c>
      <c r="L764" t="n">
        <v>1.4735</v>
      </c>
      <c r="M764" t="n">
        <v>1.48</v>
      </c>
      <c r="N764" t="n">
        <v>1.5525</v>
      </c>
      <c r="O764" t="n">
        <v>1.535</v>
      </c>
      <c r="P764" t="n">
        <v>1.685</v>
      </c>
      <c r="Q764" t="n">
        <v>1.805</v>
      </c>
      <c r="R764" t="n">
        <v>0.46</v>
      </c>
      <c r="S764" t="n">
        <v>0.4675</v>
      </c>
      <c r="T764" t="n">
        <v>0.4625</v>
      </c>
      <c r="U764" t="n">
        <v>0.00552</v>
      </c>
      <c r="V764" s="178" t="n">
        <v>100.510016</v>
      </c>
      <c r="W764" t="n">
        <v>45.75</v>
      </c>
      <c r="X764" t="n">
        <v>46.5</v>
      </c>
      <c r="Y764" t="n">
        <v>46.5</v>
      </c>
      <c r="Z764" t="n">
        <v>67.25</v>
      </c>
    </row>
    <row r="765">
      <c r="A765" s="1112" t="n">
        <v>45357</v>
      </c>
      <c r="B765" t="n">
        <v>155</v>
      </c>
      <c r="C765" t="n">
        <v>666.75</v>
      </c>
      <c r="D765" t="n">
        <v>1.6025</v>
      </c>
      <c r="E765" t="n">
        <v>2525</v>
      </c>
      <c r="F765" t="n">
        <v>525</v>
      </c>
      <c r="G765" t="n">
        <v>2495</v>
      </c>
      <c r="H765" t="n">
        <v>544</v>
      </c>
      <c r="I765" t="n">
        <v>3165</v>
      </c>
      <c r="J765" t="n">
        <v>555</v>
      </c>
      <c r="K765" t="n">
        <v>13.66</v>
      </c>
      <c r="L765" t="n">
        <v>1.55</v>
      </c>
      <c r="M765" t="n">
        <v>1.49</v>
      </c>
      <c r="N765" t="n">
        <v>1.57</v>
      </c>
      <c r="O765" t="n">
        <v>1.605</v>
      </c>
      <c r="P765" t="n">
        <v>1.7025</v>
      </c>
      <c r="Q765" t="n">
        <v>1.8</v>
      </c>
      <c r="R765" t="n">
        <v>0.4375</v>
      </c>
      <c r="S765" t="n">
        <v>0.445</v>
      </c>
      <c r="T765" t="n">
        <v>0.44</v>
      </c>
      <c r="U765" t="n">
        <v>0.00554</v>
      </c>
      <c r="V765" s="178" t="n">
        <v>100.072196</v>
      </c>
      <c r="W765" t="n">
        <v>43.75</v>
      </c>
      <c r="X765" t="n">
        <v>44</v>
      </c>
      <c r="Y765" t="n">
        <v>44</v>
      </c>
      <c r="Z765" t="n">
        <v>67.25</v>
      </c>
    </row>
    <row r="766">
      <c r="A766" s="1112" t="n">
        <v>45358</v>
      </c>
      <c r="B766" t="n">
        <v>158</v>
      </c>
      <c r="C766" t="n">
        <v>674.25</v>
      </c>
      <c r="D766" t="n">
        <v>1.6375</v>
      </c>
      <c r="E766" t="n">
        <v>2495</v>
      </c>
      <c r="F766" t="n">
        <v>520</v>
      </c>
      <c r="G766" t="n">
        <v>2465</v>
      </c>
      <c r="H766" t="n">
        <v>539</v>
      </c>
      <c r="I766" t="n">
        <v>3100</v>
      </c>
      <c r="J766" t="n">
        <v>550</v>
      </c>
      <c r="K766" t="n">
        <v>13.54</v>
      </c>
      <c r="L766" t="n">
        <v>1.575</v>
      </c>
      <c r="M766" t="n">
        <v>1.575</v>
      </c>
      <c r="N766" t="n">
        <v>1.5975</v>
      </c>
      <c r="O766" t="n">
        <v>1.63</v>
      </c>
      <c r="P766" t="n">
        <v>1.72</v>
      </c>
      <c r="Q766" t="n">
        <v>1.82</v>
      </c>
      <c r="R766" t="n">
        <v>0.445</v>
      </c>
      <c r="S766" t="n">
        <v>0.4525</v>
      </c>
      <c r="T766" t="n">
        <v>0.4475</v>
      </c>
      <c r="U766" t="n">
        <v>0.00552</v>
      </c>
      <c r="V766" s="178" t="n">
        <v>99.929002</v>
      </c>
      <c r="W766" t="n">
        <v>45.25</v>
      </c>
      <c r="X766" t="n">
        <v>45.5</v>
      </c>
      <c r="Y766" t="n">
        <v>45.5</v>
      </c>
      <c r="Z766" t="n">
        <v>67.25</v>
      </c>
    </row>
    <row r="767">
      <c r="A767" s="1112" t="n">
        <v>45359</v>
      </c>
      <c r="B767" t="n">
        <v>158.8</v>
      </c>
      <c r="C767" t="n">
        <v>678</v>
      </c>
      <c r="D767" t="n">
        <v>1.6375</v>
      </c>
      <c r="E767" t="n">
        <v>2495</v>
      </c>
      <c r="F767" t="n">
        <v>516</v>
      </c>
      <c r="G767" t="n">
        <v>2465</v>
      </c>
      <c r="H767" t="n">
        <v>535</v>
      </c>
      <c r="I767" t="n">
        <v>3100</v>
      </c>
      <c r="J767" t="n">
        <v>546</v>
      </c>
      <c r="K767" t="n">
        <v>13.42</v>
      </c>
      <c r="L767" t="n">
        <v>1.58</v>
      </c>
      <c r="M767" t="n">
        <v>1.58</v>
      </c>
      <c r="N767" t="n">
        <v>1.6475</v>
      </c>
      <c r="O767" t="n">
        <v>1.635</v>
      </c>
      <c r="P767" t="n">
        <v>1.745</v>
      </c>
      <c r="Q767" t="n">
        <v>1.84</v>
      </c>
      <c r="R767" t="n">
        <v>0.455</v>
      </c>
      <c r="S767" t="n">
        <v>0.4675</v>
      </c>
      <c r="T767" t="n">
        <v>0.4625</v>
      </c>
      <c r="U767" t="n">
        <v>0.00552</v>
      </c>
      <c r="V767" s="178" t="n">
        <v>99.865841</v>
      </c>
      <c r="W767" t="n">
        <v>45.5</v>
      </c>
      <c r="X767" t="n">
        <v>45.75</v>
      </c>
      <c r="Y767" t="n">
        <v>45.75</v>
      </c>
      <c r="Z767" t="n">
        <v>67.25</v>
      </c>
    </row>
    <row r="768">
      <c r="A768" s="1112" t="n">
        <v>45362</v>
      </c>
      <c r="B768" t="n">
        <v>158.9</v>
      </c>
      <c r="C768" t="n">
        <v>678</v>
      </c>
      <c r="D768" t="n">
        <v>1.66</v>
      </c>
      <c r="E768" t="n">
        <v>2470</v>
      </c>
      <c r="F768" t="n">
        <v>512</v>
      </c>
      <c r="G768" t="n">
        <v>2460</v>
      </c>
      <c r="H768" t="n">
        <v>534</v>
      </c>
      <c r="I768" t="n">
        <v>3145</v>
      </c>
      <c r="J768" t="n">
        <v>542</v>
      </c>
      <c r="K768" t="n">
        <v>13.31</v>
      </c>
      <c r="L768" t="n">
        <v>1.5845</v>
      </c>
      <c r="M768" t="n">
        <v>1.58375</v>
      </c>
      <c r="N768" t="n">
        <v>1.67</v>
      </c>
      <c r="O768" t="n">
        <v>1.65</v>
      </c>
      <c r="P768" t="n">
        <v>1.75</v>
      </c>
      <c r="Q768" t="n">
        <v>1.8</v>
      </c>
      <c r="R768" t="n">
        <v>0.465</v>
      </c>
      <c r="S768" t="n">
        <v>0.475</v>
      </c>
      <c r="T768" t="n">
        <v>0.4675</v>
      </c>
      <c r="U768" t="n">
        <v>0.00554</v>
      </c>
      <c r="V768" s="178" t="n">
        <v>98.677249</v>
      </c>
      <c r="W768" t="n">
        <v>46.75</v>
      </c>
      <c r="X768" t="n">
        <v>47.5</v>
      </c>
      <c r="Y768" t="n">
        <v>47.75</v>
      </c>
      <c r="Z768" t="n">
        <v>67.75</v>
      </c>
    </row>
    <row r="769">
      <c r="A769" s="104" t="n">
        <v>45363</v>
      </c>
      <c r="B769" t="n">
        <v>161.7</v>
      </c>
      <c r="C769" t="n">
        <v>677</v>
      </c>
      <c r="D769" t="n">
        <v>1.6825</v>
      </c>
      <c r="E769" t="n">
        <v>2470</v>
      </c>
      <c r="F769" t="n">
        <v>513</v>
      </c>
      <c r="G769" t="n">
        <v>2460</v>
      </c>
      <c r="H769" t="n">
        <v>534</v>
      </c>
      <c r="I769" t="n">
        <v>3145</v>
      </c>
      <c r="J769" t="n">
        <v>543</v>
      </c>
      <c r="K769" t="n">
        <v>13.32</v>
      </c>
      <c r="L769" t="n">
        <v>1.6065</v>
      </c>
      <c r="M769" t="n">
        <v>1.6025</v>
      </c>
      <c r="N769" t="n">
        <v>1.68</v>
      </c>
      <c r="O769" t="n">
        <v>1.6675</v>
      </c>
      <c r="P769" t="n">
        <v>1.765</v>
      </c>
      <c r="Q769" t="n">
        <v>1.82</v>
      </c>
      <c r="R769" t="n">
        <v>0.485</v>
      </c>
      <c r="S769" t="n">
        <v>0.4975</v>
      </c>
      <c r="T769" t="n">
        <v>0.4925</v>
      </c>
      <c r="U769" t="n">
        <v>0.0056</v>
      </c>
      <c r="V769" s="178" t="n">
        <v>99.502484</v>
      </c>
      <c r="W769" t="n">
        <v>49.25</v>
      </c>
      <c r="X769" t="n">
        <v>50</v>
      </c>
      <c r="Y769" t="n">
        <v>50.25</v>
      </c>
      <c r="Z769" t="n">
        <v>68.5</v>
      </c>
    </row>
    <row r="770">
      <c r="A770" s="104" t="n">
        <v>45364</v>
      </c>
      <c r="B770" t="n">
        <v>165.5</v>
      </c>
      <c r="C770" t="n">
        <v>680</v>
      </c>
      <c r="D770" t="n">
        <v>1.7175</v>
      </c>
      <c r="E770" t="n">
        <v>2470</v>
      </c>
      <c r="F770" t="n">
        <v>512</v>
      </c>
      <c r="G770" t="n">
        <v>2460</v>
      </c>
      <c r="H770" t="n">
        <v>534</v>
      </c>
      <c r="I770" t="n">
        <v>3145</v>
      </c>
      <c r="J770" t="n">
        <v>542</v>
      </c>
      <c r="K770" t="n">
        <v>13.32</v>
      </c>
      <c r="L770" t="n">
        <v>1.6525</v>
      </c>
      <c r="M770" t="n">
        <v>1.635</v>
      </c>
      <c r="N770" t="n">
        <v>1.73</v>
      </c>
      <c r="O770" t="n">
        <v>1.715</v>
      </c>
      <c r="P770" t="n">
        <v>1.805</v>
      </c>
      <c r="Q770" t="n">
        <v>1.85</v>
      </c>
      <c r="R770" t="n">
        <v>0.5125</v>
      </c>
      <c r="S770" t="n">
        <v>0.52</v>
      </c>
      <c r="T770" t="n">
        <v>0.515</v>
      </c>
      <c r="U770" t="n">
        <v>0.00558</v>
      </c>
      <c r="V770" s="178" t="n">
        <v>98.40470000000001</v>
      </c>
      <c r="W770" t="n">
        <v>53.75</v>
      </c>
      <c r="X770" t="n">
        <v>54.5</v>
      </c>
      <c r="Y770" t="n">
        <v>54.75</v>
      </c>
      <c r="Z770" t="n">
        <v>68.5</v>
      </c>
    </row>
    <row r="771">
      <c r="A771" s="1112" t="n">
        <v>45365</v>
      </c>
      <c r="B771" t="n">
        <v>165.5</v>
      </c>
      <c r="C771" t="n">
        <v>687.75</v>
      </c>
      <c r="D771" t="n">
        <v>1.72</v>
      </c>
      <c r="E771" t="n">
        <v>2495</v>
      </c>
      <c r="F771" t="n">
        <v>515</v>
      </c>
      <c r="G771" t="n">
        <v>2485</v>
      </c>
      <c r="H771" t="n">
        <v>537</v>
      </c>
      <c r="I771" t="n">
        <v>3105</v>
      </c>
      <c r="J771" t="n">
        <v>545</v>
      </c>
      <c r="K771" t="n">
        <v>13.39</v>
      </c>
      <c r="L771" t="n">
        <v>1.65</v>
      </c>
      <c r="M771" t="n">
        <v>1.63</v>
      </c>
      <c r="N771" t="n">
        <v>1.73</v>
      </c>
      <c r="O771" t="n">
        <v>1.71</v>
      </c>
      <c r="P771" t="n">
        <v>1.82</v>
      </c>
      <c r="Q771" t="n">
        <v>1.87</v>
      </c>
      <c r="R771" t="n">
        <v>0.5649999999999999</v>
      </c>
      <c r="S771" t="n">
        <v>0.5725</v>
      </c>
      <c r="T771" t="n">
        <v>0.5675</v>
      </c>
      <c r="U771" t="n">
        <v>0.0055</v>
      </c>
      <c r="V771" s="178" t="n">
        <v>97.663946</v>
      </c>
      <c r="W771" t="n">
        <v>55</v>
      </c>
      <c r="X771" t="n">
        <v>55.75</v>
      </c>
      <c r="Y771" t="n">
        <v>56</v>
      </c>
      <c r="Z771" t="n">
        <v>67.25</v>
      </c>
    </row>
    <row r="772">
      <c r="A772" s="1112" t="n">
        <v>45366</v>
      </c>
      <c r="B772" t="n">
        <v>165.6</v>
      </c>
      <c r="C772" t="n">
        <v>686</v>
      </c>
      <c r="D772" t="n">
        <v>1.72</v>
      </c>
      <c r="E772" t="n">
        <v>2525</v>
      </c>
      <c r="F772" t="n">
        <v>520</v>
      </c>
      <c r="G772" t="n">
        <v>2515</v>
      </c>
      <c r="H772" t="n">
        <v>543</v>
      </c>
      <c r="I772" t="n">
        <v>3055</v>
      </c>
      <c r="J772" t="n">
        <v>550</v>
      </c>
      <c r="K772" t="n">
        <v>13.53</v>
      </c>
      <c r="L772" t="n">
        <v>1.655</v>
      </c>
      <c r="M772" t="n">
        <v>1.66</v>
      </c>
      <c r="N772" t="n">
        <v>1.73</v>
      </c>
      <c r="O772" t="n">
        <v>1.715</v>
      </c>
      <c r="P772" t="n">
        <v>1.845</v>
      </c>
      <c r="Q772" t="n">
        <v>1.895</v>
      </c>
      <c r="R772" t="n">
        <v>0.545</v>
      </c>
      <c r="S772" t="n">
        <v>0.5525</v>
      </c>
      <c r="T772" t="n">
        <v>0.5475</v>
      </c>
      <c r="U772" t="n">
        <v>0.00542</v>
      </c>
      <c r="V772" s="178" t="n">
        <v>96.94479800000001</v>
      </c>
      <c r="W772" t="n">
        <v>55.25</v>
      </c>
      <c r="X772" t="n">
        <v>56</v>
      </c>
      <c r="Y772" t="n">
        <v>56.25</v>
      </c>
      <c r="Z772" t="n">
        <v>66.5</v>
      </c>
    </row>
    <row r="773">
      <c r="A773" s="1112" t="n">
        <v>45369</v>
      </c>
      <c r="B773" t="n">
        <v>161</v>
      </c>
      <c r="C773" t="n">
        <v>690</v>
      </c>
      <c r="D773" t="n">
        <v>1.67</v>
      </c>
      <c r="E773" t="n">
        <v>2560</v>
      </c>
      <c r="F773" t="n">
        <v>523</v>
      </c>
      <c r="G773" t="n">
        <v>2560</v>
      </c>
      <c r="H773" t="n">
        <v>549</v>
      </c>
      <c r="I773" t="n">
        <v>3145</v>
      </c>
      <c r="J773" t="n">
        <v>553</v>
      </c>
      <c r="K773" t="n">
        <v>13.61</v>
      </c>
      <c r="L773" t="n">
        <v>1.6275</v>
      </c>
      <c r="M773" t="n">
        <v>1.635</v>
      </c>
      <c r="N773" t="n">
        <v>1.71</v>
      </c>
      <c r="O773" t="n">
        <v>1.7025</v>
      </c>
      <c r="P773" t="n">
        <v>1.835</v>
      </c>
      <c r="Q773" t="n">
        <v>1.84</v>
      </c>
      <c r="R773" t="n">
        <v>0.535</v>
      </c>
      <c r="S773" t="n">
        <v>0.5425</v>
      </c>
      <c r="T773" t="n">
        <v>0.5375</v>
      </c>
      <c r="U773" t="n">
        <v>0.00338</v>
      </c>
      <c r="V773" s="178" t="n">
        <v>96.178117</v>
      </c>
      <c r="W773" t="n">
        <v>53.75</v>
      </c>
      <c r="X773" t="n">
        <v>54.5</v>
      </c>
      <c r="Y773" t="n">
        <v>54.75</v>
      </c>
      <c r="Z773" t="n">
        <v>66</v>
      </c>
    </row>
    <row r="774">
      <c r="A774" s="1112" t="n">
        <v>45370</v>
      </c>
      <c r="B774" t="n">
        <v>157.9</v>
      </c>
      <c r="C774" t="n">
        <v>690</v>
      </c>
      <c r="D774" t="n">
        <v>1.645</v>
      </c>
      <c r="E774" t="n">
        <v>2600</v>
      </c>
      <c r="F774" t="n">
        <v>530</v>
      </c>
      <c r="G774" t="n">
        <v>2600</v>
      </c>
      <c r="H774" t="n">
        <v>557</v>
      </c>
      <c r="I774" t="n">
        <v>3145</v>
      </c>
      <c r="J774" t="n">
        <v>557</v>
      </c>
      <c r="K774" t="n">
        <v>13.82</v>
      </c>
      <c r="L774" t="n">
        <v>1.585</v>
      </c>
      <c r="M774" t="n">
        <v>1.58</v>
      </c>
      <c r="N774" t="n">
        <v>1.66</v>
      </c>
      <c r="O774" t="n">
        <v>1.665</v>
      </c>
      <c r="P774" t="n">
        <v>1.81</v>
      </c>
      <c r="Q774" t="n">
        <v>1.8</v>
      </c>
      <c r="R774" t="n">
        <v>0.54</v>
      </c>
      <c r="S774" t="n">
        <v>0.5475</v>
      </c>
      <c r="T774" t="n">
        <v>0.5425</v>
      </c>
      <c r="U774" t="n">
        <v>0.005175</v>
      </c>
      <c r="V774" s="178" t="n">
        <v>95.314374</v>
      </c>
      <c r="W774" t="n">
        <v>54.75</v>
      </c>
      <c r="X774" t="n">
        <v>55.25</v>
      </c>
      <c r="Y774" t="n">
        <v>55.5</v>
      </c>
      <c r="Z774" t="n">
        <v>64.5</v>
      </c>
    </row>
    <row r="775">
      <c r="A775" s="1112" t="n">
        <v>45371</v>
      </c>
      <c r="B775" t="n">
        <v>157</v>
      </c>
      <c r="C775" t="n">
        <v>680</v>
      </c>
      <c r="D775" t="n">
        <v>1.635</v>
      </c>
      <c r="E775" t="n">
        <v>2620</v>
      </c>
      <c r="F775" t="n">
        <v>538</v>
      </c>
      <c r="G775" t="n">
        <v>2620</v>
      </c>
      <c r="H775" t="n">
        <v>566</v>
      </c>
      <c r="I775" t="n">
        <v>3145</v>
      </c>
      <c r="J775" t="n">
        <v>568</v>
      </c>
      <c r="K775" t="n">
        <v>14.04</v>
      </c>
      <c r="L775" t="n">
        <v>1.565</v>
      </c>
      <c r="M775" t="n">
        <v>1.56</v>
      </c>
      <c r="N775" t="n">
        <v>1.6275</v>
      </c>
      <c r="O775" t="n">
        <v>1.66</v>
      </c>
      <c r="P775" t="n">
        <v>1.745</v>
      </c>
      <c r="Q775" t="n">
        <v>1.805</v>
      </c>
      <c r="R775" t="n">
        <v>0.5649999999999999</v>
      </c>
      <c r="S775" t="n">
        <v>0.5725</v>
      </c>
      <c r="T775" t="n">
        <v>0.5675</v>
      </c>
      <c r="U775" t="n">
        <v>0.00526</v>
      </c>
      <c r="V775" s="178" t="n">
        <v>94.65844300000001</v>
      </c>
      <c r="W775" t="n">
        <v>56.75</v>
      </c>
      <c r="X775" t="n">
        <v>57.25</v>
      </c>
      <c r="Y775" t="n">
        <v>57.5</v>
      </c>
      <c r="Z775" t="n">
        <v>64.5</v>
      </c>
    </row>
    <row r="776">
      <c r="A776" s="1112" t="n">
        <v>45372</v>
      </c>
      <c r="B776" t="n">
        <v>159.3</v>
      </c>
      <c r="C776" t="n">
        <v>675.25</v>
      </c>
      <c r="D776" t="n">
        <v>1.66</v>
      </c>
      <c r="E776" t="n">
        <v>2690</v>
      </c>
      <c r="F776" t="n">
        <v>550</v>
      </c>
      <c r="G776" t="n">
        <v>2690</v>
      </c>
      <c r="H776" t="n">
        <v>579</v>
      </c>
      <c r="I776" t="n">
        <v>3320</v>
      </c>
      <c r="J776" t="n">
        <v>580</v>
      </c>
      <c r="K776" t="n">
        <v>14.36</v>
      </c>
      <c r="L776" t="n">
        <v>1.5875</v>
      </c>
      <c r="M776" t="n">
        <v>1.605</v>
      </c>
      <c r="N776" t="n">
        <v>1.64</v>
      </c>
      <c r="O776" t="n">
        <v>1.675</v>
      </c>
      <c r="P776" t="n">
        <v>1.835</v>
      </c>
      <c r="Q776" t="n">
        <v>1.895</v>
      </c>
      <c r="R776" t="n">
        <v>0.5725</v>
      </c>
      <c r="S776" t="n">
        <v>0.58</v>
      </c>
      <c r="T776" t="n">
        <v>0.575</v>
      </c>
      <c r="U776" t="n">
        <v>0.0053</v>
      </c>
      <c r="V776" s="178" t="n">
        <v>95.50755599999999</v>
      </c>
      <c r="W776" t="n">
        <v>57.25</v>
      </c>
      <c r="X776" t="n">
        <v>58</v>
      </c>
      <c r="Y776" t="n">
        <v>58.25</v>
      </c>
      <c r="Z776" t="n">
        <v>64.5</v>
      </c>
    </row>
    <row r="777">
      <c r="A777" s="1112" t="n">
        <v>45373</v>
      </c>
      <c r="B777" t="n">
        <v>160.5</v>
      </c>
      <c r="C777" t="n">
        <v>677</v>
      </c>
      <c r="D777" t="n">
        <v>1.67</v>
      </c>
      <c r="E777" t="n">
        <v>2690</v>
      </c>
      <c r="F777" t="n">
        <v>548</v>
      </c>
      <c r="G777" t="n">
        <v>2690</v>
      </c>
      <c r="H777" t="n">
        <v>577</v>
      </c>
      <c r="I777" t="n">
        <v>3320</v>
      </c>
      <c r="J777" t="n">
        <v>578</v>
      </c>
      <c r="K777" t="n">
        <v>14.31</v>
      </c>
      <c r="L777" t="n">
        <v>1.5975</v>
      </c>
      <c r="M777" t="n">
        <v>1.61</v>
      </c>
      <c r="N777" t="n">
        <v>1.5975</v>
      </c>
      <c r="O777" t="n">
        <v>1.685</v>
      </c>
      <c r="P777" t="n">
        <v>1.865</v>
      </c>
      <c r="Q777" t="n">
        <v>1.92</v>
      </c>
      <c r="R777" t="n">
        <v>0.5575</v>
      </c>
      <c r="S777" t="n">
        <v>0.5649999999999999</v>
      </c>
      <c r="T777" t="n">
        <v>0.5600000000000001</v>
      </c>
      <c r="U777" t="n">
        <v>0.00538</v>
      </c>
      <c r="V777" s="178" t="n">
        <v>99.09672399999999</v>
      </c>
      <c r="W777" t="n">
        <v>55.5</v>
      </c>
      <c r="X777" t="n">
        <v>56</v>
      </c>
      <c r="Y777" t="n">
        <v>56.25</v>
      </c>
      <c r="Z777" t="n">
        <v>64.5</v>
      </c>
    </row>
    <row r="778">
      <c r="A778" s="1112" t="n">
        <v>45376</v>
      </c>
      <c r="B778" t="n">
        <v>157.9</v>
      </c>
      <c r="C778" t="n">
        <v>682</v>
      </c>
      <c r="D778" t="n">
        <v>1.695</v>
      </c>
      <c r="E778" t="n">
        <v>2720</v>
      </c>
      <c r="F778" t="n">
        <v>555</v>
      </c>
      <c r="G778" t="n">
        <v>2645</v>
      </c>
      <c r="H778" t="n">
        <v>570</v>
      </c>
      <c r="I778" t="n">
        <v>3320</v>
      </c>
      <c r="J778" t="n">
        <v>585</v>
      </c>
      <c r="K778" t="n">
        <v>14.52</v>
      </c>
      <c r="L778" t="n">
        <v>1.5825</v>
      </c>
      <c r="M778" t="n">
        <v>1.595</v>
      </c>
      <c r="N778" t="n">
        <v>1.695</v>
      </c>
      <c r="O778" t="n">
        <v>1.6825</v>
      </c>
      <c r="P778" t="n">
        <v>1.845</v>
      </c>
      <c r="Q778" t="n">
        <v>1.88</v>
      </c>
      <c r="R778" t="n">
        <v>0.5675</v>
      </c>
      <c r="S778" t="n">
        <v>0.575</v>
      </c>
      <c r="T778" t="n">
        <v>0.57</v>
      </c>
      <c r="U778" t="n">
        <v>0.00538</v>
      </c>
      <c r="V778" s="178" t="n">
        <v>96.427767</v>
      </c>
      <c r="W778" t="n">
        <v>56.75</v>
      </c>
      <c r="X778" t="n">
        <v>57.25</v>
      </c>
      <c r="Y778" t="n">
        <v>57.5</v>
      </c>
      <c r="Z778" t="n">
        <v>66</v>
      </c>
    </row>
    <row r="779">
      <c r="A779" s="1112" t="n">
        <v>45377</v>
      </c>
      <c r="B779" t="n">
        <v>156</v>
      </c>
      <c r="C779" t="n">
        <v>681</v>
      </c>
      <c r="D779" t="n">
        <v>1.68</v>
      </c>
      <c r="E779" t="n">
        <v>2730</v>
      </c>
      <c r="F779" t="n">
        <v>556</v>
      </c>
      <c r="G779" t="n">
        <v>2655</v>
      </c>
      <c r="H779" t="n">
        <v>571</v>
      </c>
      <c r="I779" t="n">
        <v>3225</v>
      </c>
      <c r="J779" t="n">
        <v>586</v>
      </c>
      <c r="K779" t="n">
        <v>14.54</v>
      </c>
      <c r="L779" t="n">
        <v>1.56</v>
      </c>
      <c r="M779" t="n">
        <v>1.58</v>
      </c>
      <c r="N779" t="n">
        <v>1.68</v>
      </c>
      <c r="O779" t="n">
        <v>1.675</v>
      </c>
      <c r="P779" t="n">
        <v>1.76</v>
      </c>
      <c r="Q779" t="n">
        <v>1.85</v>
      </c>
      <c r="R779" t="n">
        <v>0.575</v>
      </c>
      <c r="S779" t="n">
        <v>0.5825</v>
      </c>
      <c r="T779" t="n">
        <v>0.5775</v>
      </c>
      <c r="U779" t="n">
        <v>0.00536</v>
      </c>
      <c r="V779" s="178" t="n">
        <v>98.024981</v>
      </c>
      <c r="W779" t="n">
        <v>58.25</v>
      </c>
      <c r="X779" t="n">
        <v>59</v>
      </c>
      <c r="Y779" t="n">
        <v>59.25</v>
      </c>
      <c r="Z779" t="n">
        <v>65.5</v>
      </c>
    </row>
    <row r="780">
      <c r="A780" s="1112" t="n">
        <v>45378</v>
      </c>
      <c r="B780" t="n">
        <v>154.1</v>
      </c>
      <c r="C780" t="n">
        <v>676</v>
      </c>
      <c r="D780" t="n">
        <v>1.665</v>
      </c>
      <c r="E780" t="n">
        <v>2770</v>
      </c>
      <c r="F780" t="n">
        <v>564</v>
      </c>
      <c r="G780" t="n">
        <v>2695</v>
      </c>
      <c r="H780" t="n">
        <v>580</v>
      </c>
      <c r="I780" t="n">
        <v>3225</v>
      </c>
      <c r="J780" t="n">
        <v>594</v>
      </c>
      <c r="K780" t="n">
        <v>14.75</v>
      </c>
      <c r="L780" t="n">
        <v>1.5475</v>
      </c>
      <c r="M780" t="n">
        <v>1.545</v>
      </c>
      <c r="N780" t="n">
        <v>1.665</v>
      </c>
      <c r="O780" t="n">
        <v>1.655</v>
      </c>
      <c r="P780" t="n">
        <v>1.745</v>
      </c>
      <c r="Q780" t="n">
        <v>1.835</v>
      </c>
      <c r="R780" t="n">
        <v>0.575</v>
      </c>
      <c r="S780" t="n">
        <v>0.5825</v>
      </c>
      <c r="T780" t="n">
        <v>0.5775</v>
      </c>
      <c r="U780" s="192" t="n">
        <v>0.00338</v>
      </c>
      <c r="V780" s="178" t="n">
        <v>97.89516</v>
      </c>
      <c r="W780" t="n">
        <v>57.75</v>
      </c>
      <c r="X780" t="n">
        <v>58.25</v>
      </c>
      <c r="Y780" t="n">
        <v>58.5</v>
      </c>
      <c r="Z780" t="n">
        <v>66.5</v>
      </c>
    </row>
    <row r="781">
      <c r="A781" s="1112" t="n">
        <v>45379</v>
      </c>
      <c r="B781" t="n">
        <v>160.9</v>
      </c>
      <c r="C781" t="n">
        <v>672.25</v>
      </c>
      <c r="D781" t="n">
        <v>1.715</v>
      </c>
      <c r="E781" t="n">
        <v>2770</v>
      </c>
      <c r="F781" t="n">
        <v>560</v>
      </c>
      <c r="G781" t="n">
        <v>2695</v>
      </c>
      <c r="H781" t="n">
        <v>576</v>
      </c>
      <c r="I781" t="n">
        <v>3205</v>
      </c>
      <c r="J781" t="n">
        <v>590</v>
      </c>
      <c r="K781" t="n">
        <v>14.66</v>
      </c>
      <c r="L781" t="n">
        <v>1.61</v>
      </c>
      <c r="M781" t="n">
        <v>1.5875</v>
      </c>
      <c r="N781" t="n">
        <v>1.74</v>
      </c>
      <c r="O781" t="n">
        <v>1.715</v>
      </c>
      <c r="P781" t="n">
        <v>1.825</v>
      </c>
      <c r="Q781" t="n">
        <v>1.915</v>
      </c>
      <c r="R781" t="n">
        <v>0.5649999999999999</v>
      </c>
      <c r="S781" t="n">
        <v>0.57</v>
      </c>
      <c r="T781" t="n">
        <v>0.5649999999999999</v>
      </c>
      <c r="U781" t="n">
        <v>0.00546</v>
      </c>
      <c r="V781" s="178" t="n">
        <v>101.685898</v>
      </c>
      <c r="W781" t="n">
        <v>56</v>
      </c>
      <c r="X781" t="n">
        <v>57</v>
      </c>
      <c r="Y781" t="n">
        <v>57.25</v>
      </c>
      <c r="Z781" t="n">
        <v>67</v>
      </c>
    </row>
    <row r="782">
      <c r="A782" s="104" t="n">
        <v>45383</v>
      </c>
      <c r="B782" t="n">
        <v>160.6</v>
      </c>
      <c r="C782" s="192" t="n">
        <v>672.25</v>
      </c>
      <c r="D782" t="n">
        <v>1.71</v>
      </c>
      <c r="E782" t="n">
        <v>2795</v>
      </c>
      <c r="F782" t="n">
        <v>559</v>
      </c>
      <c r="G782" t="n">
        <v>2655</v>
      </c>
      <c r="H782" t="n">
        <v>563</v>
      </c>
      <c r="I782" t="n">
        <v>3205</v>
      </c>
      <c r="J782" t="n">
        <v>589</v>
      </c>
      <c r="K782" t="n">
        <v>14.63</v>
      </c>
      <c r="L782" t="n">
        <v>1.6</v>
      </c>
      <c r="M782" t="n">
        <v>1.6</v>
      </c>
      <c r="N782" t="n">
        <v>1.72</v>
      </c>
      <c r="O782" t="n">
        <v>1.715</v>
      </c>
      <c r="P782" t="n">
        <v>1.815</v>
      </c>
      <c r="Q782" t="n">
        <v>1.87</v>
      </c>
      <c r="R782" t="n">
        <v>0.5649999999999999</v>
      </c>
      <c r="S782" t="n">
        <v>0.57</v>
      </c>
      <c r="T782" t="n">
        <v>0.5649999999999999</v>
      </c>
      <c r="U782" t="n">
        <v>0.00546</v>
      </c>
      <c r="V782" s="178" t="n">
        <v>96.00495600000001</v>
      </c>
      <c r="W782" t="n">
        <v>56</v>
      </c>
      <c r="X782" t="n">
        <v>57</v>
      </c>
      <c r="Y782" t="n">
        <v>57.25</v>
      </c>
      <c r="Z782" t="n">
        <v>66.5</v>
      </c>
    </row>
    <row r="783">
      <c r="A783" s="1112" t="n">
        <v>45384</v>
      </c>
      <c r="B783" t="n">
        <v>160.4</v>
      </c>
      <c r="C783" t="n">
        <v>681</v>
      </c>
      <c r="D783" t="n">
        <v>1.7</v>
      </c>
      <c r="E783" t="n">
        <v>2845</v>
      </c>
      <c r="F783" t="n">
        <v>568</v>
      </c>
      <c r="G783" t="n">
        <v>2705</v>
      </c>
      <c r="H783" t="n">
        <v>573</v>
      </c>
      <c r="I783" t="n">
        <v>3205</v>
      </c>
      <c r="J783" t="n">
        <v>598</v>
      </c>
      <c r="K783" t="n">
        <v>14.88</v>
      </c>
      <c r="L783" t="n">
        <v>1.61</v>
      </c>
      <c r="M783" t="n">
        <v>1.605</v>
      </c>
      <c r="N783" t="n">
        <v>1.7</v>
      </c>
      <c r="O783" t="n">
        <v>1.725</v>
      </c>
      <c r="P783" t="n">
        <v>1.82</v>
      </c>
      <c r="Q783" t="n">
        <v>1.86</v>
      </c>
      <c r="R783" t="n">
        <v>0.5625</v>
      </c>
      <c r="S783" t="n">
        <v>0.5675</v>
      </c>
      <c r="T783" t="n">
        <v>0.5625</v>
      </c>
      <c r="U783" t="n">
        <v>0.0053</v>
      </c>
      <c r="V783" s="178" t="n">
        <v>96.531924</v>
      </c>
      <c r="W783" t="n">
        <v>56.25</v>
      </c>
      <c r="X783" t="n">
        <v>56.75</v>
      </c>
      <c r="Y783" t="n">
        <v>57</v>
      </c>
      <c r="Z783" t="n">
        <v>64.5</v>
      </c>
    </row>
    <row r="784">
      <c r="A784" s="1112" t="n">
        <v>45385</v>
      </c>
      <c r="B784" t="n">
        <v>161.5</v>
      </c>
      <c r="C784" t="n">
        <v>689</v>
      </c>
      <c r="D784" t="n">
        <v>1.705</v>
      </c>
      <c r="E784" t="n">
        <v>2810</v>
      </c>
      <c r="F784" t="n">
        <v>564</v>
      </c>
      <c r="G784" t="n">
        <v>2670</v>
      </c>
      <c r="H784" t="n">
        <v>568</v>
      </c>
      <c r="I784" t="n">
        <v>3205</v>
      </c>
      <c r="J784" t="n">
        <v>594</v>
      </c>
      <c r="K784" t="n">
        <v>14.76</v>
      </c>
      <c r="L784" t="n">
        <v>1.6</v>
      </c>
      <c r="M784" t="n">
        <v>1.58</v>
      </c>
      <c r="N784" t="n">
        <v>1.705</v>
      </c>
      <c r="O784" t="n">
        <v>1.72</v>
      </c>
      <c r="P784" t="n">
        <v>1.8</v>
      </c>
      <c r="Q784" t="n">
        <v>1.88</v>
      </c>
      <c r="R784" t="n">
        <v>0.55</v>
      </c>
      <c r="S784" t="n">
        <v>0.555</v>
      </c>
      <c r="T784" t="n">
        <v>0.55</v>
      </c>
      <c r="U784" t="n">
        <v>0.0053</v>
      </c>
      <c r="V784" s="178" t="n">
        <v>97.51979300000001</v>
      </c>
      <c r="W784" t="n">
        <v>55</v>
      </c>
      <c r="X784" t="n">
        <v>55.25</v>
      </c>
      <c r="Y784" t="n">
        <v>55.5</v>
      </c>
      <c r="Z784" t="n">
        <v>65</v>
      </c>
    </row>
    <row r="785">
      <c r="A785" s="1112" t="n">
        <v>45386</v>
      </c>
      <c r="B785" t="n">
        <v>163</v>
      </c>
      <c r="C785" t="n">
        <v>690</v>
      </c>
      <c r="D785" t="n">
        <v>1.72</v>
      </c>
      <c r="E785" t="n">
        <v>2810</v>
      </c>
      <c r="F785" t="n">
        <v>564</v>
      </c>
      <c r="G785" t="n">
        <v>2670</v>
      </c>
      <c r="H785" t="n">
        <v>568</v>
      </c>
      <c r="I785" t="n">
        <v>3205</v>
      </c>
      <c r="J785" t="n">
        <v>594</v>
      </c>
      <c r="K785" t="n">
        <v>14.75</v>
      </c>
      <c r="L785" t="n">
        <v>1.625</v>
      </c>
      <c r="M785" t="n">
        <v>1.63</v>
      </c>
      <c r="N785" t="n">
        <v>1.7325</v>
      </c>
      <c r="O785" t="n">
        <v>1.745</v>
      </c>
      <c r="P785" t="n">
        <v>1.82</v>
      </c>
      <c r="Q785" t="n">
        <v>1.9</v>
      </c>
      <c r="R785" t="n">
        <v>0.52</v>
      </c>
      <c r="S785" t="n">
        <v>0.525</v>
      </c>
      <c r="T785" t="n">
        <v>0.52</v>
      </c>
      <c r="U785" t="n">
        <v>0.00538</v>
      </c>
      <c r="V785" s="178" t="n">
        <v>98.124363</v>
      </c>
      <c r="W785" t="n">
        <v>51.5</v>
      </c>
      <c r="X785" t="n">
        <v>52</v>
      </c>
      <c r="Y785" t="n">
        <v>52.25</v>
      </c>
      <c r="Z785" t="n">
        <v>65.5</v>
      </c>
    </row>
    <row r="786">
      <c r="A786" s="1112" t="n">
        <v>45387</v>
      </c>
      <c r="B786" t="n">
        <v>164.6</v>
      </c>
      <c r="C786" t="n">
        <v>689.75</v>
      </c>
      <c r="D786" t="n">
        <v>1.74</v>
      </c>
      <c r="E786" t="n">
        <v>2780</v>
      </c>
      <c r="F786" t="n">
        <v>557</v>
      </c>
      <c r="G786" t="n">
        <v>2640</v>
      </c>
      <c r="H786" t="n">
        <v>560</v>
      </c>
      <c r="I786" t="n">
        <v>3205</v>
      </c>
      <c r="J786" t="n">
        <v>587</v>
      </c>
      <c r="K786" t="n">
        <v>14.56</v>
      </c>
      <c r="L786" t="n">
        <v>1.64</v>
      </c>
      <c r="M786" t="n">
        <v>1.66</v>
      </c>
      <c r="N786" t="n">
        <v>1.7475</v>
      </c>
      <c r="O786" t="n">
        <v>1.76</v>
      </c>
      <c r="P786" t="n">
        <v>1.805</v>
      </c>
      <c r="Q786" t="n">
        <v>1.925</v>
      </c>
      <c r="R786" t="n">
        <v>0.515</v>
      </c>
      <c r="S786" t="n">
        <v>0.52</v>
      </c>
      <c r="T786" t="n">
        <v>0.515</v>
      </c>
      <c r="U786" t="n">
        <v>0.00538</v>
      </c>
      <c r="V786" s="178" t="n">
        <v>99.04593199999999</v>
      </c>
      <c r="W786" t="n">
        <v>51.75</v>
      </c>
      <c r="X786" t="n">
        <v>52.25</v>
      </c>
      <c r="Y786" t="n">
        <v>52.5</v>
      </c>
      <c r="Z786" t="n">
        <v>66.5</v>
      </c>
    </row>
    <row r="787">
      <c r="A787" s="1112" t="n">
        <v>45390</v>
      </c>
      <c r="B787" t="n">
        <v>168</v>
      </c>
      <c r="C787" t="n">
        <v>681.75</v>
      </c>
      <c r="D787" t="n">
        <v>1.765</v>
      </c>
      <c r="E787" t="n">
        <v>2735</v>
      </c>
      <c r="F787" t="n">
        <v>553</v>
      </c>
      <c r="G787" t="n">
        <v>2755</v>
      </c>
      <c r="H787" t="n">
        <v>586</v>
      </c>
      <c r="I787" t="n">
        <v>3205</v>
      </c>
      <c r="J787" t="n">
        <v>583</v>
      </c>
      <c r="K787" t="n">
        <v>14.44</v>
      </c>
      <c r="L787" t="n">
        <v>1.67375</v>
      </c>
      <c r="M787" t="n">
        <v>1.675</v>
      </c>
      <c r="N787" t="n">
        <v>1.775</v>
      </c>
      <c r="O787" t="n">
        <v>1.79</v>
      </c>
      <c r="P787" t="n">
        <v>1.855</v>
      </c>
      <c r="Q787" t="n">
        <v>1.945</v>
      </c>
      <c r="R787" t="n">
        <v>0.52</v>
      </c>
      <c r="S787" t="n">
        <v>0.5225</v>
      </c>
      <c r="T787" t="n">
        <v>0.5175</v>
      </c>
      <c r="U787" t="n">
        <v>0.00534</v>
      </c>
      <c r="V787" s="178" t="n">
        <v>100.265951</v>
      </c>
      <c r="W787" t="n">
        <v>52.25</v>
      </c>
      <c r="X787" t="n">
        <v>52.5</v>
      </c>
      <c r="Y787" t="n">
        <v>52.75</v>
      </c>
      <c r="Z787" t="n">
        <v>65.5</v>
      </c>
    </row>
    <row r="788">
      <c r="A788" s="1112" t="n">
        <v>45391</v>
      </c>
      <c r="B788" t="n">
        <v>168.55</v>
      </c>
      <c r="C788" t="n">
        <v>681</v>
      </c>
      <c r="D788" t="n">
        <v>1.7675</v>
      </c>
      <c r="E788" t="n">
        <v>2800</v>
      </c>
      <c r="F788" t="n">
        <v>566</v>
      </c>
      <c r="G788" t="n">
        <v>2820</v>
      </c>
      <c r="H788" t="n">
        <v>601</v>
      </c>
      <c r="I788" t="n">
        <v>3440</v>
      </c>
      <c r="J788" t="n">
        <v>596</v>
      </c>
      <c r="K788" t="n">
        <v>14.81</v>
      </c>
      <c r="L788" t="n">
        <v>1.685</v>
      </c>
      <c r="M788" t="n">
        <v>1.69</v>
      </c>
      <c r="N788" t="n">
        <v>1.7825</v>
      </c>
      <c r="O788" t="n">
        <v>1.8</v>
      </c>
      <c r="P788" t="n">
        <v>1.88</v>
      </c>
      <c r="Q788" t="n">
        <v>1.985</v>
      </c>
      <c r="R788" t="n">
        <v>0.52125</v>
      </c>
      <c r="S788" t="n">
        <v>0.52375</v>
      </c>
      <c r="T788" t="n">
        <v>0.51875</v>
      </c>
      <c r="U788" t="n">
        <v>0.0053</v>
      </c>
      <c r="V788" s="178" t="n">
        <v>101.088872</v>
      </c>
      <c r="W788" t="n">
        <v>52.25</v>
      </c>
      <c r="X788" t="n">
        <v>52.5</v>
      </c>
      <c r="Y788" t="n">
        <v>52.75</v>
      </c>
      <c r="Z788" t="n">
        <v>66.5</v>
      </c>
    </row>
    <row r="789">
      <c r="A789" s="1112" t="n">
        <v>45392</v>
      </c>
      <c r="B789" t="n">
        <v>166.1</v>
      </c>
      <c r="C789" t="n">
        <v>685.75</v>
      </c>
      <c r="D789" t="n">
        <v>1.73</v>
      </c>
      <c r="E789" t="n">
        <v>2845</v>
      </c>
      <c r="F789" t="n">
        <v>567</v>
      </c>
      <c r="G789" t="n">
        <v>2865</v>
      </c>
      <c r="H789" t="n">
        <v>602</v>
      </c>
      <c r="I789" t="n">
        <v>3215</v>
      </c>
      <c r="J789" t="n">
        <v>597</v>
      </c>
      <c r="K789" t="n">
        <v>14.83</v>
      </c>
      <c r="L789" t="n">
        <v>1.6875</v>
      </c>
      <c r="M789" t="n">
        <v>1.6925</v>
      </c>
      <c r="N789" t="n">
        <v>1.745</v>
      </c>
      <c r="O789" t="n">
        <v>1.81</v>
      </c>
      <c r="P789" t="n">
        <v>1.885</v>
      </c>
      <c r="Q789" t="n">
        <v>1.99</v>
      </c>
      <c r="R789" t="n">
        <v>0.5175</v>
      </c>
      <c r="S789" t="n">
        <v>0.52</v>
      </c>
      <c r="T789" t="n">
        <v>0.515</v>
      </c>
      <c r="U789" t="n">
        <v>0.005155</v>
      </c>
      <c r="V789" s="178" t="n">
        <v>100.49701</v>
      </c>
      <c r="W789" t="n">
        <v>51.75</v>
      </c>
      <c r="X789" t="n">
        <v>52</v>
      </c>
      <c r="Y789" t="n">
        <v>52.25</v>
      </c>
      <c r="Z789" t="n">
        <v>62.5</v>
      </c>
    </row>
    <row r="790">
      <c r="A790" s="1112" t="n">
        <v>45393</v>
      </c>
      <c r="B790" t="n">
        <v>162</v>
      </c>
      <c r="C790" t="n">
        <v>680.75</v>
      </c>
      <c r="D790" t="n">
        <v>1.695</v>
      </c>
      <c r="E790" t="n">
        <v>3000</v>
      </c>
      <c r="F790" t="n">
        <v>591</v>
      </c>
      <c r="G790" t="n">
        <v>3020</v>
      </c>
      <c r="H790" t="n">
        <v>630</v>
      </c>
      <c r="I790" t="n">
        <v>3160</v>
      </c>
      <c r="J790" t="n">
        <v>621</v>
      </c>
      <c r="K790" t="n">
        <v>15.53</v>
      </c>
      <c r="L790" t="n">
        <v>1.6225</v>
      </c>
      <c r="M790" t="n">
        <v>1.65</v>
      </c>
      <c r="N790" t="n">
        <v>1.705</v>
      </c>
      <c r="O790" t="n">
        <v>1.735</v>
      </c>
      <c r="P790" t="n">
        <v>1.805</v>
      </c>
      <c r="Q790" t="n">
        <v>1.92</v>
      </c>
      <c r="R790" t="n">
        <v>0.4975</v>
      </c>
      <c r="S790" t="n">
        <v>0.5</v>
      </c>
      <c r="T790" t="n">
        <v>0.495</v>
      </c>
      <c r="U790" t="n">
        <v>0.005035</v>
      </c>
      <c r="V790" s="178" t="n">
        <v>100.583565</v>
      </c>
      <c r="W790" t="n">
        <v>49.75</v>
      </c>
      <c r="X790" t="n">
        <v>50</v>
      </c>
      <c r="Y790" t="n">
        <v>50.25</v>
      </c>
      <c r="Z790" t="n">
        <v>61.5</v>
      </c>
    </row>
    <row r="791">
      <c r="A791" s="1112" t="n">
        <v>45394</v>
      </c>
      <c r="B791" t="n">
        <v>163</v>
      </c>
      <c r="C791" t="n">
        <v>684</v>
      </c>
      <c r="D791" t="n">
        <v>1.71</v>
      </c>
      <c r="E791" t="n">
        <v>2995</v>
      </c>
      <c r="F791" t="n">
        <v>587</v>
      </c>
      <c r="G791" t="n">
        <v>3015</v>
      </c>
      <c r="H791" t="n">
        <v>625</v>
      </c>
      <c r="I791" t="n">
        <v>3160</v>
      </c>
      <c r="J791" t="n">
        <v>617</v>
      </c>
      <c r="K791" t="n">
        <v>15.4</v>
      </c>
      <c r="L791" t="n">
        <v>1.63</v>
      </c>
      <c r="M791" t="n">
        <v>1.6375</v>
      </c>
      <c r="N791" t="n">
        <v>1.725</v>
      </c>
      <c r="O791" t="n">
        <v>1.745</v>
      </c>
      <c r="P791" t="n">
        <v>1.83</v>
      </c>
      <c r="Q791" t="n">
        <v>1.965</v>
      </c>
      <c r="R791" t="n">
        <v>0.47</v>
      </c>
      <c r="S791" t="n">
        <v>0.4725</v>
      </c>
      <c r="T791" t="n">
        <v>0.4675</v>
      </c>
      <c r="U791" t="n">
        <v>0.005055</v>
      </c>
      <c r="V791" s="178" t="n">
        <v>100.066032</v>
      </c>
      <c r="W791" t="n">
        <v>46.75</v>
      </c>
      <c r="X791" t="n">
        <v>47</v>
      </c>
      <c r="Y791" t="n">
        <v>47.25</v>
      </c>
      <c r="Z791" t="n">
        <v>62</v>
      </c>
    </row>
    <row r="792">
      <c r="A792" s="1112" t="n">
        <v>45397</v>
      </c>
      <c r="B792" t="n">
        <v>163.1</v>
      </c>
      <c r="C792" t="n">
        <v>689</v>
      </c>
      <c r="D792" t="n">
        <v>1.71</v>
      </c>
      <c r="E792" t="n">
        <v>3095</v>
      </c>
      <c r="F792" t="n">
        <v>597</v>
      </c>
      <c r="G792" t="n">
        <v>3025</v>
      </c>
      <c r="H792" t="n">
        <v>620</v>
      </c>
      <c r="I792" t="n">
        <v>3160</v>
      </c>
      <c r="J792" t="n">
        <v>627</v>
      </c>
      <c r="K792" t="n">
        <v>15.68</v>
      </c>
      <c r="L792" t="n">
        <v>1.633</v>
      </c>
      <c r="M792" t="n">
        <v>1.64</v>
      </c>
      <c r="N792" t="n">
        <v>1.71</v>
      </c>
      <c r="O792" t="n">
        <v>1.75</v>
      </c>
      <c r="P792" t="n">
        <v>1.8225</v>
      </c>
      <c r="Q792" t="n">
        <v>1.9575</v>
      </c>
      <c r="R792" t="n">
        <v>0.47</v>
      </c>
      <c r="S792" t="n">
        <v>0.4725</v>
      </c>
      <c r="T792" t="n">
        <v>0.4675</v>
      </c>
      <c r="U792" t="n">
        <v>0.005095</v>
      </c>
      <c r="V792" s="178" t="n">
        <v>99.96702000000001</v>
      </c>
      <c r="W792" t="n">
        <v>46.75</v>
      </c>
      <c r="X792" t="n">
        <v>47</v>
      </c>
      <c r="Y792" t="n">
        <v>47.25</v>
      </c>
      <c r="Z792" t="n">
        <v>62</v>
      </c>
    </row>
    <row r="793">
      <c r="A793" s="1112" t="n">
        <v>45398</v>
      </c>
      <c r="B793" t="n">
        <v>163.6</v>
      </c>
      <c r="C793" t="n">
        <v>689.75</v>
      </c>
      <c r="D793" t="n">
        <v>1.715</v>
      </c>
      <c r="E793" t="n">
        <v>3000</v>
      </c>
      <c r="F793" t="n">
        <v>575</v>
      </c>
      <c r="G793" t="n">
        <v>2930</v>
      </c>
      <c r="H793" t="n">
        <v>594</v>
      </c>
      <c r="I793" t="n">
        <v>3160</v>
      </c>
      <c r="J793" t="n">
        <v>605</v>
      </c>
      <c r="K793" t="n">
        <v>15.04</v>
      </c>
      <c r="L793" t="n">
        <v>1.6355</v>
      </c>
      <c r="M793" t="n">
        <v>1.6525</v>
      </c>
      <c r="N793" t="n">
        <v>1.72</v>
      </c>
      <c r="O793" t="n">
        <v>1.755</v>
      </c>
      <c r="P793" t="n">
        <v>1.85</v>
      </c>
      <c r="Q793" t="n">
        <v>1.965</v>
      </c>
      <c r="R793" t="n">
        <v>0.4475</v>
      </c>
      <c r="S793" t="n">
        <v>0.45</v>
      </c>
      <c r="T793" t="n">
        <v>0.445</v>
      </c>
      <c r="U793" t="n">
        <v>0.00501</v>
      </c>
      <c r="V793" s="178" t="n">
        <v>99.705234</v>
      </c>
      <c r="W793" t="n">
        <v>44.25</v>
      </c>
      <c r="X793" t="n">
        <v>44.5</v>
      </c>
      <c r="Y793" t="n">
        <v>44.75</v>
      </c>
      <c r="Z793" t="n">
        <v>62</v>
      </c>
    </row>
    <row r="794">
      <c r="A794" s="1112" t="n">
        <v>45399</v>
      </c>
      <c r="B794" t="n">
        <v>162.7</v>
      </c>
      <c r="C794" t="n">
        <v>690</v>
      </c>
      <c r="D794" t="n">
        <v>1.7125</v>
      </c>
      <c r="E794" t="n">
        <v>2975</v>
      </c>
      <c r="F794" t="n">
        <v>573</v>
      </c>
      <c r="G794" t="n">
        <v>2905</v>
      </c>
      <c r="H794" t="n">
        <v>592</v>
      </c>
      <c r="I794" t="n">
        <v>3175</v>
      </c>
      <c r="J794" t="n">
        <v>603</v>
      </c>
      <c r="K794" t="n">
        <v>14.99</v>
      </c>
      <c r="L794" t="n">
        <v>1.6245</v>
      </c>
      <c r="M794" t="n">
        <v>1.6725</v>
      </c>
      <c r="N794" t="n">
        <v>1.72</v>
      </c>
      <c r="O794" t="n">
        <v>1.75</v>
      </c>
      <c r="P794" t="n">
        <v>1.855</v>
      </c>
      <c r="Q794" t="n">
        <v>1.955</v>
      </c>
      <c r="R794" t="n">
        <v>0.4425</v>
      </c>
      <c r="S794" t="n">
        <v>0.4425</v>
      </c>
      <c r="T794" t="n">
        <v>0.4375</v>
      </c>
      <c r="U794" t="n">
        <v>0.00481</v>
      </c>
      <c r="V794" s="178" t="n">
        <v>99.55534</v>
      </c>
      <c r="W794" t="n">
        <v>44.5</v>
      </c>
      <c r="X794" t="n">
        <v>44.75</v>
      </c>
      <c r="Y794" t="n">
        <v>45</v>
      </c>
      <c r="Z794" t="n">
        <v>58.5</v>
      </c>
    </row>
    <row r="795">
      <c r="A795" s="1112" t="n">
        <v>45400</v>
      </c>
      <c r="B795" t="n">
        <v>163.8</v>
      </c>
      <c r="C795" t="n">
        <v>689</v>
      </c>
      <c r="D795" t="n">
        <v>1.735</v>
      </c>
      <c r="E795" t="n">
        <v>2950</v>
      </c>
      <c r="F795" t="n">
        <v>567</v>
      </c>
      <c r="G795" t="n">
        <v>2880</v>
      </c>
      <c r="H795" t="n">
        <v>586</v>
      </c>
      <c r="I795" t="n">
        <v>3170</v>
      </c>
      <c r="J795" t="n">
        <v>597</v>
      </c>
      <c r="K795" t="n">
        <v>14.84</v>
      </c>
      <c r="L795" t="n">
        <v>1.629</v>
      </c>
      <c r="M795" t="n">
        <v>1.65875</v>
      </c>
      <c r="N795" t="n">
        <v>1.7275</v>
      </c>
      <c r="O795" t="n">
        <v>1.755</v>
      </c>
      <c r="P795" t="n">
        <v>1.835</v>
      </c>
      <c r="Q795" t="n">
        <v>1.925</v>
      </c>
      <c r="R795" t="n">
        <v>0.45</v>
      </c>
      <c r="S795" t="n">
        <v>0.45</v>
      </c>
      <c r="T795" t="n">
        <v>0.445</v>
      </c>
      <c r="U795" t="n">
        <v>0.00477</v>
      </c>
      <c r="V795" s="178" t="n">
        <v>99.608251</v>
      </c>
      <c r="W795" t="n">
        <v>45.75</v>
      </c>
      <c r="X795" t="n">
        <v>45.75</v>
      </c>
      <c r="Y795" t="n">
        <v>46</v>
      </c>
      <c r="Z795" t="n">
        <v>58</v>
      </c>
    </row>
    <row r="796">
      <c r="A796" s="1112" t="n">
        <v>45401</v>
      </c>
      <c r="B796" t="n">
        <v>165.5</v>
      </c>
      <c r="C796" t="n">
        <v>689</v>
      </c>
      <c r="D796" s="192" t="n">
        <v>1.755</v>
      </c>
      <c r="E796" t="n">
        <v>2830</v>
      </c>
      <c r="F796" t="n">
        <v>553</v>
      </c>
      <c r="G796" t="n">
        <v>2760</v>
      </c>
      <c r="H796" t="n">
        <v>569</v>
      </c>
      <c r="I796" t="n">
        <v>3170</v>
      </c>
      <c r="J796" t="n">
        <v>583</v>
      </c>
      <c r="K796" t="n">
        <v>14.43</v>
      </c>
      <c r="L796" t="n">
        <v>1.6525</v>
      </c>
      <c r="M796" t="n">
        <v>1.675</v>
      </c>
      <c r="N796" t="n">
        <v>1.75</v>
      </c>
      <c r="O796" t="n">
        <v>1.7775</v>
      </c>
      <c r="P796" t="n">
        <v>1.83</v>
      </c>
      <c r="Q796" t="n">
        <v>1.945</v>
      </c>
      <c r="R796" t="n">
        <v>0.4375</v>
      </c>
      <c r="S796" t="n">
        <v>0.4375</v>
      </c>
      <c r="T796" t="n">
        <v>0.4325</v>
      </c>
      <c r="U796" t="n">
        <v>0.00477</v>
      </c>
      <c r="V796" s="178" t="n">
        <v>99.31181100000001</v>
      </c>
      <c r="W796" t="n">
        <v>44.5</v>
      </c>
      <c r="X796" t="n">
        <v>44.5</v>
      </c>
      <c r="Y796" t="n">
        <v>44.75</v>
      </c>
      <c r="Z796" t="n">
        <v>58</v>
      </c>
    </row>
    <row r="797">
      <c r="A797" s="1112" t="n">
        <v>45404</v>
      </c>
      <c r="B797" t="n">
        <v>167.9</v>
      </c>
      <c r="C797" t="n">
        <v>687.5</v>
      </c>
      <c r="D797" t="n">
        <v>1.7675</v>
      </c>
      <c r="E797" t="n">
        <v>2800</v>
      </c>
      <c r="F797" t="n">
        <v>550</v>
      </c>
      <c r="G797" t="n">
        <v>2750</v>
      </c>
      <c r="H797" t="n">
        <v>569</v>
      </c>
      <c r="I797" t="n">
        <v>3170</v>
      </c>
      <c r="J797" t="n">
        <v>580</v>
      </c>
      <c r="K797" t="n">
        <v>14.35</v>
      </c>
      <c r="L797" t="n">
        <v>1.679</v>
      </c>
      <c r="M797" t="n">
        <v>1.7025</v>
      </c>
      <c r="N797" t="n">
        <v>1.77</v>
      </c>
      <c r="O797" t="n">
        <v>1.805</v>
      </c>
      <c r="P797" t="n">
        <v>1.875</v>
      </c>
      <c r="Q797" t="n">
        <v>1.99</v>
      </c>
      <c r="R797" t="n">
        <v>0.455</v>
      </c>
      <c r="S797" t="n">
        <v>0.455</v>
      </c>
      <c r="T797" t="n">
        <v>0.45</v>
      </c>
      <c r="U797" t="n">
        <v>0.00483</v>
      </c>
      <c r="V797" s="178" t="n">
        <v>99.44544500000001</v>
      </c>
      <c r="W797" t="n">
        <v>45.5</v>
      </c>
      <c r="X797" t="n">
        <v>46.25</v>
      </c>
      <c r="Y797" t="n">
        <v>46.5</v>
      </c>
      <c r="Z797" t="n">
        <v>58.5</v>
      </c>
    </row>
    <row r="798">
      <c r="A798" s="1112" t="n">
        <v>45405</v>
      </c>
      <c r="B798" t="n">
        <v>169</v>
      </c>
      <c r="C798" t="n">
        <v>690</v>
      </c>
      <c r="D798" t="n">
        <v>1.7775</v>
      </c>
      <c r="E798" t="n">
        <v>2770</v>
      </c>
      <c r="F798" t="n">
        <v>549</v>
      </c>
      <c r="G798" t="n">
        <v>2720</v>
      </c>
      <c r="H798" t="n">
        <v>569</v>
      </c>
      <c r="I798" t="n">
        <v>3185</v>
      </c>
      <c r="J798" t="n">
        <v>579</v>
      </c>
      <c r="K798" t="n">
        <v>14.33</v>
      </c>
      <c r="L798" t="n">
        <v>1.6895</v>
      </c>
      <c r="M798" t="n">
        <v>1.7175</v>
      </c>
      <c r="N798" t="n">
        <v>1.78</v>
      </c>
      <c r="O798" t="n">
        <v>1.815</v>
      </c>
      <c r="P798" t="n">
        <v>1.91</v>
      </c>
      <c r="Q798" t="n">
        <v>1.99</v>
      </c>
      <c r="R798" t="n">
        <v>0.4725</v>
      </c>
      <c r="S798" t="n">
        <v>0.4725</v>
      </c>
      <c r="T798" t="n">
        <v>0.4675</v>
      </c>
      <c r="U798" t="n">
        <v>0.00481</v>
      </c>
      <c r="V798" s="178" t="n">
        <v>99.11093700000001</v>
      </c>
      <c r="W798" t="n">
        <v>47.5</v>
      </c>
      <c r="X798" t="n">
        <v>47.5</v>
      </c>
      <c r="Y798" t="n">
        <v>47.75</v>
      </c>
      <c r="Z798" t="n">
        <v>59</v>
      </c>
    </row>
    <row r="799">
      <c r="A799" s="1112" t="n">
        <v>45406</v>
      </c>
      <c r="B799" t="n">
        <v>168.4</v>
      </c>
      <c r="C799" t="n">
        <v>682.25</v>
      </c>
      <c r="D799" t="n">
        <v>1.8025</v>
      </c>
      <c r="E799" t="n">
        <v>2800</v>
      </c>
      <c r="F799" t="n">
        <v>552</v>
      </c>
      <c r="G799" t="n">
        <v>2750</v>
      </c>
      <c r="H799" t="n">
        <v>572</v>
      </c>
      <c r="I799" t="n">
        <v>3145</v>
      </c>
      <c r="J799" t="n">
        <v>582</v>
      </c>
      <c r="K799" t="n">
        <v>14.43</v>
      </c>
      <c r="L799" t="n">
        <v>1.69</v>
      </c>
      <c r="M799" t="n">
        <v>1.70625</v>
      </c>
      <c r="N799" t="n">
        <v>1.7775</v>
      </c>
      <c r="O799" t="n">
        <v>1.815</v>
      </c>
      <c r="P799" t="n">
        <v>1.9125</v>
      </c>
      <c r="Q799" t="n">
        <v>1.96</v>
      </c>
      <c r="R799" t="n">
        <v>0.465</v>
      </c>
      <c r="S799" t="n">
        <v>0.465</v>
      </c>
      <c r="T799" t="n">
        <v>0.46</v>
      </c>
      <c r="U799" t="n">
        <v>0.00487</v>
      </c>
      <c r="V799" s="178" t="n">
        <v>97.502691</v>
      </c>
      <c r="W799" t="n">
        <v>46</v>
      </c>
      <c r="X799" t="n">
        <v>46</v>
      </c>
      <c r="Y799" t="n">
        <v>46.25</v>
      </c>
      <c r="Z799" t="n">
        <v>60.5</v>
      </c>
    </row>
    <row r="800">
      <c r="A800" s="1112" t="n">
        <v>45407</v>
      </c>
      <c r="B800" t="n">
        <v>169.4</v>
      </c>
      <c r="C800" t="n">
        <v>688</v>
      </c>
      <c r="D800" t="n">
        <v>1.8025</v>
      </c>
      <c r="E800" t="n">
        <v>2800</v>
      </c>
      <c r="F800" t="n">
        <v>551</v>
      </c>
      <c r="G800" t="n">
        <v>2750</v>
      </c>
      <c r="H800" t="n">
        <v>571</v>
      </c>
      <c r="I800" t="n">
        <v>3160</v>
      </c>
      <c r="J800" t="n">
        <v>581</v>
      </c>
      <c r="K800" t="n">
        <v>14.38</v>
      </c>
      <c r="L800" t="n">
        <v>1.695</v>
      </c>
      <c r="M800" t="n">
        <v>1.7</v>
      </c>
      <c r="N800" t="n">
        <v>1.8</v>
      </c>
      <c r="O800" t="n">
        <v>1.82</v>
      </c>
      <c r="P800" t="n">
        <v>1.9</v>
      </c>
      <c r="Q800" t="n">
        <v>1.95</v>
      </c>
      <c r="R800" t="n">
        <v>0.45</v>
      </c>
      <c r="S800" t="n">
        <v>0.45</v>
      </c>
      <c r="T800" t="n">
        <v>0.445</v>
      </c>
      <c r="U800" t="n">
        <v>0.00493</v>
      </c>
      <c r="V800" s="178" t="n">
        <v>94.725706</v>
      </c>
      <c r="W800" t="n">
        <v>44.75</v>
      </c>
      <c r="X800" t="n">
        <v>45.75</v>
      </c>
      <c r="Y800" t="n">
        <v>46</v>
      </c>
      <c r="Z800" t="n">
        <v>60.5</v>
      </c>
    </row>
    <row r="801">
      <c r="A801" s="1112" t="n">
        <v>45408</v>
      </c>
      <c r="B801" t="n">
        <v>169.5</v>
      </c>
      <c r="C801" t="n">
        <v>679.75</v>
      </c>
      <c r="D801" t="n">
        <v>1.7975</v>
      </c>
      <c r="E801" t="n">
        <v>2800</v>
      </c>
      <c r="F801" t="n">
        <v>555</v>
      </c>
      <c r="G801" t="n">
        <v>2750</v>
      </c>
      <c r="H801" t="n">
        <v>576</v>
      </c>
      <c r="I801" t="n">
        <v>3160</v>
      </c>
      <c r="J801" t="n">
        <v>585</v>
      </c>
      <c r="K801" t="n">
        <v>14.51</v>
      </c>
      <c r="L801" t="n">
        <v>1.695</v>
      </c>
      <c r="M801" t="n">
        <v>1.7125</v>
      </c>
      <c r="N801" t="n">
        <v>1.795</v>
      </c>
      <c r="O801" t="n">
        <v>1.82</v>
      </c>
      <c r="P801" t="n">
        <v>1.9</v>
      </c>
      <c r="Q801" t="n">
        <v>1.95</v>
      </c>
      <c r="R801" t="n">
        <v>0.4475</v>
      </c>
      <c r="S801" t="n">
        <v>0.4475</v>
      </c>
      <c r="T801" t="n">
        <v>0.4425</v>
      </c>
      <c r="U801" t="n">
        <v>0.00489</v>
      </c>
      <c r="V801" s="178" t="n">
        <v>93.887522</v>
      </c>
      <c r="W801" t="n">
        <v>45</v>
      </c>
      <c r="X801" t="n">
        <v>46</v>
      </c>
      <c r="Y801" t="n">
        <v>46.25</v>
      </c>
      <c r="Z801" t="n">
        <v>60.5</v>
      </c>
    </row>
    <row r="802">
      <c r="A802" s="1112" t="n">
        <v>45411</v>
      </c>
      <c r="B802" t="n">
        <v>169.5</v>
      </c>
      <c r="C802" t="n">
        <v>679</v>
      </c>
      <c r="D802" t="n">
        <v>1.7975</v>
      </c>
      <c r="E802" t="n">
        <v>2845</v>
      </c>
      <c r="F802" t="n">
        <v>563</v>
      </c>
      <c r="G802" t="n">
        <v>2935</v>
      </c>
      <c r="H802" t="n">
        <v>611</v>
      </c>
      <c r="I802" t="n">
        <v>3160</v>
      </c>
      <c r="J802" t="n">
        <v>593</v>
      </c>
      <c r="K802" t="n">
        <v>14.73</v>
      </c>
      <c r="L802" t="n">
        <v>1.697</v>
      </c>
      <c r="M802" t="n">
        <v>1.705</v>
      </c>
      <c r="N802" t="n">
        <v>1.7975</v>
      </c>
      <c r="O802" t="n">
        <v>1.82</v>
      </c>
      <c r="P802" t="n">
        <v>1.9</v>
      </c>
      <c r="Q802" t="n">
        <v>1.945</v>
      </c>
      <c r="R802" t="n">
        <v>0.445</v>
      </c>
      <c r="S802" t="n">
        <v>0.445</v>
      </c>
      <c r="T802" t="n">
        <v>0.44</v>
      </c>
      <c r="U802" t="n">
        <v>0.00489</v>
      </c>
      <c r="V802" s="178" t="n">
        <v>95.064368</v>
      </c>
      <c r="W802" t="n">
        <v>44.25</v>
      </c>
      <c r="X802" t="n">
        <v>44.75</v>
      </c>
      <c r="Y802" t="n">
        <v>45</v>
      </c>
      <c r="Z802" t="n">
        <v>60</v>
      </c>
    </row>
    <row r="803">
      <c r="A803" s="1112" t="n">
        <v>45412</v>
      </c>
      <c r="B803" t="n">
        <v>169.5</v>
      </c>
      <c r="C803" t="n">
        <v>670.75</v>
      </c>
      <c r="D803" t="n">
        <v>1.7975</v>
      </c>
      <c r="E803" t="n">
        <v>2845</v>
      </c>
      <c r="F803" t="n">
        <v>556</v>
      </c>
      <c r="G803" t="n">
        <v>2935</v>
      </c>
      <c r="H803" t="n">
        <v>603</v>
      </c>
      <c r="I803" t="n">
        <v>3175</v>
      </c>
      <c r="J803" t="n">
        <v>586</v>
      </c>
      <c r="K803" t="n">
        <v>14.52</v>
      </c>
      <c r="L803" t="n">
        <v>1.6925</v>
      </c>
      <c r="M803" t="n">
        <v>1.7</v>
      </c>
      <c r="N803" t="n">
        <v>1.7975</v>
      </c>
      <c r="O803" t="n">
        <v>1.81</v>
      </c>
      <c r="P803" t="n">
        <v>1.875</v>
      </c>
      <c r="Q803" t="n">
        <v>1.94</v>
      </c>
      <c r="R803" t="n">
        <v>0.42</v>
      </c>
      <c r="S803" t="n">
        <v>0.42</v>
      </c>
      <c r="T803" t="n">
        <v>0.415</v>
      </c>
      <c r="U803" t="n">
        <v>0.00475</v>
      </c>
      <c r="V803" s="178" t="n">
        <v>98.617608</v>
      </c>
      <c r="W803" t="n">
        <v>42.5</v>
      </c>
      <c r="X803" t="n">
        <v>43</v>
      </c>
      <c r="Y803" t="n">
        <v>43.25</v>
      </c>
      <c r="Z803" t="n">
        <v>58.5</v>
      </c>
    </row>
    <row r="804">
      <c r="A804" s="104" t="n">
        <v>45413</v>
      </c>
      <c r="B804" t="n">
        <v>169.5</v>
      </c>
      <c r="C804" t="n">
        <v>660</v>
      </c>
      <c r="D804" t="n">
        <v>1.7925</v>
      </c>
      <c r="E804" s="192" t="n">
        <v>2845</v>
      </c>
      <c r="F804" s="192" t="n">
        <v>556</v>
      </c>
      <c r="G804" s="192" t="n">
        <v>2935</v>
      </c>
      <c r="H804" s="192" t="n">
        <v>603</v>
      </c>
      <c r="I804" s="192" t="n">
        <v>3175</v>
      </c>
      <c r="J804" s="192" t="n">
        <v>586</v>
      </c>
      <c r="K804" s="192" t="n">
        <v>14.52</v>
      </c>
      <c r="L804" t="n">
        <v>1.695</v>
      </c>
      <c r="M804" t="n">
        <v>1.6925</v>
      </c>
      <c r="N804" t="n">
        <v>1.7925</v>
      </c>
      <c r="O804" t="n">
        <v>1.84</v>
      </c>
      <c r="P804" t="n">
        <v>1.87</v>
      </c>
      <c r="Q804" t="n">
        <v>1.96</v>
      </c>
      <c r="R804" t="n">
        <v>0.4375</v>
      </c>
      <c r="S804" t="n">
        <v>0.4375</v>
      </c>
      <c r="T804" t="n">
        <v>0.4325</v>
      </c>
      <c r="U804" t="n">
        <v>0.00471</v>
      </c>
      <c r="V804" s="192" t="n">
        <v>98.617608</v>
      </c>
      <c r="W804" t="n">
        <v>43.75</v>
      </c>
      <c r="X804" t="n">
        <v>44.25</v>
      </c>
      <c r="Y804" t="n">
        <v>44.5</v>
      </c>
      <c r="Z804" t="n">
        <v>58</v>
      </c>
    </row>
    <row r="805">
      <c r="A805" s="1112" t="n">
        <v>45414</v>
      </c>
      <c r="B805" t="n">
        <v>172</v>
      </c>
      <c r="C805" t="n">
        <v>659.75</v>
      </c>
      <c r="D805" t="n">
        <v>1.83</v>
      </c>
      <c r="E805" t="n">
        <v>2830</v>
      </c>
      <c r="F805" t="n">
        <v>561</v>
      </c>
      <c r="G805" t="n">
        <v>2820</v>
      </c>
      <c r="H805" t="n">
        <v>589</v>
      </c>
      <c r="I805" t="n">
        <v>3165</v>
      </c>
      <c r="J805" t="n">
        <v>591</v>
      </c>
      <c r="K805" t="n">
        <v>14.66</v>
      </c>
      <c r="L805" t="n">
        <v>1.72</v>
      </c>
      <c r="M805" t="n">
        <v>1.7225</v>
      </c>
      <c r="N805" t="n">
        <v>1.82</v>
      </c>
      <c r="O805" t="n">
        <v>1.82</v>
      </c>
      <c r="P805" t="n">
        <v>1.93</v>
      </c>
      <c r="Q805" t="n">
        <v>2</v>
      </c>
      <c r="R805" t="n">
        <v>0.4275</v>
      </c>
      <c r="S805" t="n">
        <v>0.4275</v>
      </c>
      <c r="T805" t="n">
        <v>0.4225</v>
      </c>
      <c r="U805" t="n">
        <v>0.004645</v>
      </c>
      <c r="V805" s="178" t="n">
        <v>97.64316599999999</v>
      </c>
      <c r="W805" t="n">
        <v>43.75</v>
      </c>
      <c r="X805" t="n">
        <v>44.25</v>
      </c>
      <c r="Y805" t="n">
        <v>44.5</v>
      </c>
      <c r="Z805" t="n">
        <v>57.5</v>
      </c>
    </row>
    <row r="806">
      <c r="A806" s="1112" t="n">
        <v>45415</v>
      </c>
      <c r="B806" t="n">
        <v>172.75</v>
      </c>
      <c r="C806" t="n">
        <v>673.25</v>
      </c>
      <c r="D806" t="n">
        <v>1.835</v>
      </c>
      <c r="E806" t="n">
        <v>2845</v>
      </c>
      <c r="F806" t="n">
        <v>567</v>
      </c>
      <c r="G806" t="n">
        <v>2870</v>
      </c>
      <c r="H806" t="n">
        <v>604</v>
      </c>
      <c r="I806" t="n">
        <v>3165</v>
      </c>
      <c r="J806" t="n">
        <v>597</v>
      </c>
      <c r="K806" t="n">
        <v>14.85</v>
      </c>
      <c r="L806" t="n">
        <v>1.725</v>
      </c>
      <c r="M806" t="n">
        <v>1.75</v>
      </c>
      <c r="N806" t="n">
        <v>1.835</v>
      </c>
      <c r="O806" t="n">
        <v>1.825</v>
      </c>
      <c r="P806" t="n">
        <v>1.95</v>
      </c>
      <c r="Q806" t="n">
        <v>2.015</v>
      </c>
      <c r="R806" t="n">
        <v>0.435</v>
      </c>
      <c r="S806" t="n">
        <v>0.435</v>
      </c>
      <c r="T806" t="n">
        <v>0.43</v>
      </c>
      <c r="U806" t="n">
        <v>0.004645</v>
      </c>
      <c r="V806" s="178" t="n">
        <v>95.60759299999999</v>
      </c>
      <c r="W806" t="n">
        <v>43.75</v>
      </c>
      <c r="X806" t="n">
        <v>44.25</v>
      </c>
      <c r="Y806" t="n">
        <v>44.5</v>
      </c>
      <c r="Z806" t="n">
        <v>57.5</v>
      </c>
    </row>
    <row r="807">
      <c r="A807" s="104" t="n">
        <v>45418</v>
      </c>
      <c r="B807" t="n">
        <v>174.3</v>
      </c>
      <c r="C807" s="192" t="n">
        <v>673.25</v>
      </c>
      <c r="D807" t="n">
        <v>1.85</v>
      </c>
      <c r="E807" t="n">
        <v>2820</v>
      </c>
      <c r="F807" t="n">
        <v>563</v>
      </c>
      <c r="G807" t="n">
        <v>2845</v>
      </c>
      <c r="H807" t="n">
        <v>598</v>
      </c>
      <c r="I807" t="n">
        <v>3150</v>
      </c>
      <c r="J807" t="n">
        <v>593</v>
      </c>
      <c r="K807" t="n">
        <v>14.72</v>
      </c>
      <c r="L807" t="n">
        <v>1.7415</v>
      </c>
      <c r="M807" t="n">
        <v>1.755</v>
      </c>
      <c r="N807" t="n">
        <v>1.8425</v>
      </c>
      <c r="O807" t="n">
        <v>1.845</v>
      </c>
      <c r="P807" t="n">
        <v>1.955</v>
      </c>
      <c r="Q807" t="n">
        <v>2.03</v>
      </c>
      <c r="R807" t="n">
        <v>0.44</v>
      </c>
      <c r="S807" t="n">
        <v>0.44</v>
      </c>
      <c r="T807" t="n">
        <v>0.435</v>
      </c>
      <c r="U807" t="n">
        <v>0.004585</v>
      </c>
      <c r="V807" s="178" t="n">
        <v>95.93609600000001</v>
      </c>
      <c r="W807" t="n">
        <v>44.25</v>
      </c>
      <c r="X807" t="n">
        <v>44.75</v>
      </c>
      <c r="Y807" t="n">
        <v>45</v>
      </c>
      <c r="Z807" t="n">
        <v>57.5</v>
      </c>
    </row>
    <row r="808">
      <c r="A808" s="1112" t="n">
        <v>45419</v>
      </c>
      <c r="B808" t="n">
        <v>175.5</v>
      </c>
      <c r="C808" t="n">
        <v>677.75</v>
      </c>
      <c r="D808" t="n">
        <v>1.8675</v>
      </c>
      <c r="E808" t="n">
        <v>2820</v>
      </c>
      <c r="F808" t="n">
        <v>563</v>
      </c>
      <c r="G808" t="n">
        <v>2800</v>
      </c>
      <c r="H808" t="n">
        <v>590</v>
      </c>
      <c r="I808" t="n">
        <v>3145</v>
      </c>
      <c r="J808" t="n">
        <v>593</v>
      </c>
      <c r="K808" t="n">
        <v>14.73</v>
      </c>
      <c r="L808" t="n">
        <v>1.74875</v>
      </c>
      <c r="M808" t="n">
        <v>1.7725</v>
      </c>
      <c r="N808" t="n">
        <v>1.865</v>
      </c>
      <c r="O808" t="n">
        <v>1.85375</v>
      </c>
      <c r="P808" t="n">
        <v>1.965</v>
      </c>
      <c r="Q808" t="n">
        <v>2.045</v>
      </c>
      <c r="R808" t="n">
        <v>0.4525</v>
      </c>
      <c r="S808" t="n">
        <v>0.4525</v>
      </c>
      <c r="T808" t="n">
        <v>0.4475</v>
      </c>
      <c r="U808" t="n">
        <v>0.00424</v>
      </c>
      <c r="V808" s="178" t="n">
        <v>95.725297</v>
      </c>
      <c r="W808" t="n">
        <v>45.25</v>
      </c>
      <c r="X808" t="n">
        <v>45.25</v>
      </c>
      <c r="Y808" t="n">
        <v>45.5</v>
      </c>
      <c r="Z808" t="n">
        <v>50.5</v>
      </c>
    </row>
    <row r="809">
      <c r="A809" s="1112" t="n">
        <v>45420</v>
      </c>
      <c r="B809" t="n">
        <v>178.5</v>
      </c>
      <c r="C809" t="n">
        <v>674.75</v>
      </c>
      <c r="D809" t="n">
        <v>1.8975</v>
      </c>
      <c r="E809" t="n">
        <v>2840</v>
      </c>
      <c r="F809" t="n">
        <v>564</v>
      </c>
      <c r="G809" t="n">
        <v>2820</v>
      </c>
      <c r="H809" t="n">
        <v>591</v>
      </c>
      <c r="I809" t="n">
        <v>3145</v>
      </c>
      <c r="J809" t="n">
        <v>594</v>
      </c>
      <c r="K809" t="n">
        <v>14.76</v>
      </c>
      <c r="L809" t="n">
        <v>1.77625</v>
      </c>
      <c r="M809" t="n">
        <v>1.7925</v>
      </c>
      <c r="N809" t="n">
        <v>1.89</v>
      </c>
      <c r="O809" t="n">
        <v>1.8875</v>
      </c>
      <c r="P809" t="n">
        <v>1.985</v>
      </c>
      <c r="Q809" t="n">
        <v>2.075</v>
      </c>
      <c r="R809" t="n">
        <v>0.4475</v>
      </c>
      <c r="S809" t="n">
        <v>0.4475</v>
      </c>
      <c r="T809" t="n">
        <v>0.4425</v>
      </c>
      <c r="U809" t="n">
        <v>0.004115</v>
      </c>
      <c r="V809" s="178" t="n">
        <v>96.004059</v>
      </c>
      <c r="W809" t="n">
        <v>44.25</v>
      </c>
      <c r="X809" t="n">
        <v>44.5</v>
      </c>
      <c r="Y809" t="n">
        <v>44.75</v>
      </c>
      <c r="Z809" t="n">
        <v>51</v>
      </c>
    </row>
    <row r="810">
      <c r="A810" s="1112" t="n">
        <v>45421</v>
      </c>
      <c r="B810" t="n">
        <v>179.5</v>
      </c>
      <c r="C810" t="n">
        <v>677.5</v>
      </c>
      <c r="D810" t="n">
        <v>1.9125</v>
      </c>
      <c r="E810" t="n">
        <v>2835</v>
      </c>
      <c r="F810" t="n">
        <v>558</v>
      </c>
      <c r="G810" t="n">
        <v>2815</v>
      </c>
      <c r="H810" t="n">
        <v>585</v>
      </c>
      <c r="I810" t="n">
        <v>3145</v>
      </c>
      <c r="J810" t="n">
        <v>588</v>
      </c>
      <c r="K810" t="n">
        <v>14.6</v>
      </c>
      <c r="L810" t="n">
        <v>1.795</v>
      </c>
      <c r="M810" t="n">
        <v>1.8</v>
      </c>
      <c r="N810" t="n">
        <v>1.9</v>
      </c>
      <c r="O810" t="n">
        <v>1.905</v>
      </c>
      <c r="P810" t="n">
        <v>1.99</v>
      </c>
      <c r="Q810" t="n">
        <v>2.095</v>
      </c>
      <c r="R810" t="n">
        <v>0.4375</v>
      </c>
      <c r="S810" t="n">
        <v>0.4375</v>
      </c>
      <c r="T810" t="n">
        <v>0.4325</v>
      </c>
      <c r="U810" t="n">
        <v>0.003975</v>
      </c>
      <c r="V810" s="178" t="n">
        <v>95.063756</v>
      </c>
      <c r="W810" t="n">
        <v>43.75</v>
      </c>
      <c r="X810" t="n">
        <v>44</v>
      </c>
      <c r="Y810" t="n">
        <v>44.25</v>
      </c>
      <c r="Z810" t="n">
        <v>47.5</v>
      </c>
    </row>
    <row r="811">
      <c r="A811" s="1112" t="n">
        <v>45422</v>
      </c>
      <c r="B811" t="n">
        <v>180.7</v>
      </c>
      <c r="C811" t="n">
        <v>692</v>
      </c>
      <c r="D811" t="n">
        <v>1.9475</v>
      </c>
      <c r="E811" t="n">
        <v>2840</v>
      </c>
      <c r="F811" t="n">
        <v>558</v>
      </c>
      <c r="G811" t="n">
        <v>2820</v>
      </c>
      <c r="H811" t="n">
        <v>588</v>
      </c>
      <c r="I811" t="n">
        <v>3145</v>
      </c>
      <c r="J811" t="n">
        <v>585</v>
      </c>
      <c r="K811" t="n">
        <v>14.59</v>
      </c>
      <c r="L811" t="n">
        <v>1.80625</v>
      </c>
      <c r="M811" t="n">
        <v>1.8075</v>
      </c>
      <c r="N811" t="n">
        <v>1.935</v>
      </c>
      <c r="O811" t="n">
        <v>1.915</v>
      </c>
      <c r="P811" t="n">
        <v>2.02</v>
      </c>
      <c r="Q811" t="n">
        <v>2.115</v>
      </c>
      <c r="R811" t="n">
        <v>0.4525</v>
      </c>
      <c r="S811" t="n">
        <v>0.4525</v>
      </c>
      <c r="T811" t="n">
        <v>0.4475</v>
      </c>
      <c r="U811" t="n">
        <v>0.00395</v>
      </c>
      <c r="V811" s="178" t="n">
        <v>95.335533</v>
      </c>
      <c r="W811" t="n">
        <v>44.75</v>
      </c>
      <c r="X811" t="n">
        <v>45.75</v>
      </c>
      <c r="Y811" t="n">
        <v>46</v>
      </c>
      <c r="Z811" t="n">
        <v>48.5</v>
      </c>
    </row>
    <row r="812">
      <c r="A812" s="1112" t="n">
        <v>45425</v>
      </c>
      <c r="B812" t="n">
        <v>182.4</v>
      </c>
      <c r="C812" t="n">
        <v>688</v>
      </c>
      <c r="D812" t="n">
        <v>1.94</v>
      </c>
      <c r="E812" t="n">
        <v>2800</v>
      </c>
      <c r="F812" t="n">
        <v>552</v>
      </c>
      <c r="G812" t="n">
        <v>2850</v>
      </c>
      <c r="H812" t="n">
        <v>591</v>
      </c>
      <c r="I812" t="n">
        <v>3130</v>
      </c>
      <c r="J812" t="n">
        <v>582</v>
      </c>
      <c r="K812" t="n">
        <v>14.41</v>
      </c>
      <c r="L812" t="n">
        <v>1.8225</v>
      </c>
      <c r="M812" t="n">
        <v>1.835</v>
      </c>
      <c r="N812" t="n">
        <v>1.94</v>
      </c>
      <c r="O812" t="n">
        <v>1.9325</v>
      </c>
      <c r="P812" t="n">
        <v>2.01</v>
      </c>
      <c r="Q812" t="n">
        <v>2.15</v>
      </c>
      <c r="R812" t="n">
        <v>0.48</v>
      </c>
      <c r="S812" t="n">
        <v>0.48</v>
      </c>
      <c r="T812" t="n">
        <v>0.475</v>
      </c>
      <c r="U812" t="n">
        <v>0.003995</v>
      </c>
      <c r="V812" s="178" t="n">
        <v>95.150609</v>
      </c>
      <c r="W812" t="n">
        <v>49.25</v>
      </c>
      <c r="X812" t="n">
        <v>49.75</v>
      </c>
      <c r="Y812" t="n">
        <v>50</v>
      </c>
      <c r="Z812" t="n">
        <v>49.5</v>
      </c>
    </row>
    <row r="813">
      <c r="A813" s="1112" t="n">
        <v>45426</v>
      </c>
      <c r="B813" t="n">
        <v>182.725</v>
      </c>
      <c r="C813" t="n">
        <v>687</v>
      </c>
      <c r="D813" t="n">
        <v>1.935</v>
      </c>
      <c r="E813" t="n">
        <v>2810</v>
      </c>
      <c r="F813" t="n">
        <v>555</v>
      </c>
      <c r="G813" t="n">
        <v>2870</v>
      </c>
      <c r="H813" t="n">
        <v>597</v>
      </c>
      <c r="I813" t="n">
        <v>3200</v>
      </c>
      <c r="J813" t="n">
        <v>585</v>
      </c>
      <c r="K813" t="n">
        <v>14.51</v>
      </c>
      <c r="L813" t="n">
        <v>1.82325</v>
      </c>
      <c r="M813" t="n">
        <v>1.83</v>
      </c>
      <c r="N813" t="n">
        <v>1.9375</v>
      </c>
      <c r="O813" t="n">
        <v>1.935</v>
      </c>
      <c r="P813" t="n">
        <v>2.04</v>
      </c>
      <c r="Q813" t="n">
        <v>2.145</v>
      </c>
      <c r="R813" t="n">
        <v>0.45</v>
      </c>
      <c r="S813" t="n">
        <v>0.45</v>
      </c>
      <c r="T813" t="n">
        <v>0.445</v>
      </c>
      <c r="U813" t="n">
        <v>0.003705</v>
      </c>
      <c r="V813" s="178" t="n">
        <v>94.65782799999999</v>
      </c>
      <c r="W813" t="n">
        <v>45.75</v>
      </c>
      <c r="X813" t="n">
        <v>46.25</v>
      </c>
      <c r="Y813" t="n">
        <v>46.5</v>
      </c>
      <c r="Z813" t="n">
        <v>43.5</v>
      </c>
    </row>
    <row r="814">
      <c r="A814" s="1112" t="n">
        <v>45427</v>
      </c>
      <c r="B814" t="n">
        <v>182</v>
      </c>
      <c r="C814" t="n">
        <v>687</v>
      </c>
      <c r="D814" t="n">
        <v>1.92</v>
      </c>
      <c r="E814" t="n">
        <v>2800</v>
      </c>
      <c r="F814" t="n">
        <v>553</v>
      </c>
      <c r="G814" t="n">
        <v>2860</v>
      </c>
      <c r="H814" t="n">
        <v>594</v>
      </c>
      <c r="I814" t="n">
        <v>3380</v>
      </c>
      <c r="J814" t="n">
        <v>583</v>
      </c>
      <c r="K814" t="n">
        <v>14.46</v>
      </c>
      <c r="L814" t="n">
        <v>1.825</v>
      </c>
      <c r="M814" t="n">
        <v>1.83</v>
      </c>
      <c r="N814" t="n">
        <v>1.92</v>
      </c>
      <c r="O814" t="n">
        <v>1.94</v>
      </c>
      <c r="P814" t="n">
        <v>2.03</v>
      </c>
      <c r="Q814" t="n">
        <v>2.13</v>
      </c>
      <c r="R814" t="n">
        <v>0.465</v>
      </c>
      <c r="S814" t="n">
        <v>0.465</v>
      </c>
      <c r="T814" t="n">
        <v>0.46</v>
      </c>
      <c r="U814" t="n">
        <v>0.003505</v>
      </c>
      <c r="V814" s="178" t="n">
        <v>94.65782799999999</v>
      </c>
      <c r="W814" t="n">
        <v>46.75</v>
      </c>
      <c r="X814" t="n">
        <v>47.25</v>
      </c>
      <c r="Y814" t="n">
        <v>47.5</v>
      </c>
      <c r="Z814" t="n">
        <v>44.5</v>
      </c>
    </row>
    <row r="815">
      <c r="A815" s="1112" t="n">
        <v>45428</v>
      </c>
      <c r="B815" t="n">
        <v>180.1</v>
      </c>
      <c r="C815" t="n">
        <v>692</v>
      </c>
      <c r="D815" t="n">
        <v>1.92</v>
      </c>
      <c r="E815" t="n">
        <v>2800</v>
      </c>
      <c r="F815" t="n">
        <v>554</v>
      </c>
      <c r="G815" t="n">
        <v>2860</v>
      </c>
      <c r="H815" t="n">
        <v>595</v>
      </c>
      <c r="I815" t="n">
        <v>3380</v>
      </c>
      <c r="J815" t="n">
        <v>584</v>
      </c>
      <c r="K815" t="n">
        <v>14.47</v>
      </c>
      <c r="L815" t="n">
        <v>1.795</v>
      </c>
      <c r="M815" t="n">
        <v>1.805</v>
      </c>
      <c r="N815" t="n">
        <v>1.925</v>
      </c>
      <c r="O815" t="n">
        <v>1.91</v>
      </c>
      <c r="P815" t="n">
        <v>1.99</v>
      </c>
      <c r="Q815" t="n">
        <v>2.1</v>
      </c>
      <c r="R815" t="n">
        <v>0.4725</v>
      </c>
      <c r="S815" t="n">
        <v>0.4725</v>
      </c>
      <c r="T815" t="n">
        <v>0.4675</v>
      </c>
      <c r="U815" t="n">
        <v>0.00338</v>
      </c>
      <c r="V815" s="192" t="n">
        <v>94.65782799999999</v>
      </c>
      <c r="W815" t="n">
        <v>47.25</v>
      </c>
      <c r="X815" t="n">
        <v>47.75</v>
      </c>
      <c r="Y815" t="n">
        <v>48</v>
      </c>
      <c r="Z815" t="n">
        <v>40</v>
      </c>
    </row>
    <row r="816">
      <c r="A816" s="1112" t="n">
        <v>45429</v>
      </c>
      <c r="B816" t="n">
        <v>177.9</v>
      </c>
      <c r="C816" t="n">
        <v>693</v>
      </c>
      <c r="D816" t="n">
        <v>1.8875</v>
      </c>
      <c r="E816" t="n">
        <v>2795</v>
      </c>
      <c r="F816" t="n">
        <v>556</v>
      </c>
      <c r="G816" t="n">
        <v>2855</v>
      </c>
      <c r="H816" t="n">
        <v>597</v>
      </c>
      <c r="I816" t="n">
        <v>3295</v>
      </c>
      <c r="J816" t="n">
        <v>597</v>
      </c>
      <c r="K816" t="n">
        <v>14.52</v>
      </c>
      <c r="L816" t="n">
        <v>1.7825</v>
      </c>
      <c r="M816" t="n">
        <v>1.78875</v>
      </c>
      <c r="N816" t="n">
        <v>1.9125</v>
      </c>
      <c r="O816" t="n">
        <v>1.9</v>
      </c>
      <c r="P816" t="n">
        <v>1.98</v>
      </c>
      <c r="Q816" t="n">
        <v>2.1</v>
      </c>
      <c r="R816" t="n">
        <v>0.49</v>
      </c>
      <c r="S816" t="n">
        <v>0.49</v>
      </c>
      <c r="T816" t="n">
        <v>0.485</v>
      </c>
      <c r="U816" t="n">
        <v>0.00342</v>
      </c>
      <c r="V816" s="192" t="n">
        <v>94.65782799999999</v>
      </c>
      <c r="W816" t="n">
        <v>49.25</v>
      </c>
      <c r="X816" t="n">
        <v>49.75</v>
      </c>
      <c r="Y816" t="n">
        <v>50</v>
      </c>
      <c r="Z816" t="n">
        <v>40.5</v>
      </c>
    </row>
    <row r="817">
      <c r="A817" s="1112" t="n">
        <v>45432</v>
      </c>
      <c r="B817" t="n">
        <v>179</v>
      </c>
      <c r="C817" t="n">
        <v>689</v>
      </c>
      <c r="D817" t="n">
        <v>1.89</v>
      </c>
      <c r="E817" t="n">
        <v>2760</v>
      </c>
      <c r="F817" t="n">
        <v>549</v>
      </c>
      <c r="G817" t="n">
        <v>2760</v>
      </c>
      <c r="H817" t="n">
        <v>578</v>
      </c>
      <c r="I817" t="n">
        <v>3320</v>
      </c>
      <c r="J817" t="n">
        <v>579</v>
      </c>
      <c r="K817" t="n">
        <v>14.34</v>
      </c>
      <c r="L817" t="n">
        <v>1.7935</v>
      </c>
      <c r="M817" t="n">
        <v>1.79</v>
      </c>
      <c r="N817" t="n">
        <v>1.9225</v>
      </c>
      <c r="O817" t="n">
        <v>1.92</v>
      </c>
      <c r="P817" t="n">
        <v>1.995</v>
      </c>
      <c r="Q817" t="n">
        <v>2.105</v>
      </c>
      <c r="R817" t="n">
        <v>0.5175</v>
      </c>
      <c r="S817" t="n">
        <v>0.5175</v>
      </c>
      <c r="T817" t="n">
        <v>0.5125</v>
      </c>
      <c r="U817" t="n">
        <v>0.00371</v>
      </c>
      <c r="V817" s="192" t="n">
        <v>94.65782799999999</v>
      </c>
      <c r="W817" t="n">
        <v>52.75</v>
      </c>
      <c r="X817" t="n">
        <v>53.25</v>
      </c>
      <c r="Y817" t="n">
        <v>53.5</v>
      </c>
      <c r="Z817" t="n">
        <v>44</v>
      </c>
    </row>
    <row r="818">
      <c r="A818" s="1112" t="n">
        <v>45433</v>
      </c>
      <c r="B818" t="n">
        <v>177.6</v>
      </c>
      <c r="C818" t="n">
        <v>692.75</v>
      </c>
      <c r="D818" t="n">
        <v>1.875</v>
      </c>
      <c r="E818" t="n">
        <v>2730</v>
      </c>
      <c r="F818" t="n">
        <v>544</v>
      </c>
      <c r="G818" t="n">
        <v>2730</v>
      </c>
      <c r="H818" t="n">
        <v>572</v>
      </c>
      <c r="I818" t="n">
        <v>3155</v>
      </c>
      <c r="J818" t="n">
        <v>572</v>
      </c>
      <c r="K818" t="n">
        <v>14.18</v>
      </c>
      <c r="L818" t="n">
        <v>1.776</v>
      </c>
      <c r="M818" t="n">
        <v>1.77375</v>
      </c>
      <c r="N818" t="n">
        <v>1.8925</v>
      </c>
      <c r="O818" t="n">
        <v>1.90125</v>
      </c>
      <c r="P818" t="n">
        <v>1.995</v>
      </c>
      <c r="Q818" t="n">
        <v>2.095</v>
      </c>
      <c r="R818" t="n">
        <v>0.53</v>
      </c>
      <c r="S818" t="n">
        <v>0.53</v>
      </c>
      <c r="T818" t="n">
        <v>0.525</v>
      </c>
      <c r="U818" t="n">
        <v>0.004015</v>
      </c>
      <c r="V818" s="192" t="n">
        <v>94.65782799999999</v>
      </c>
      <c r="W818" t="n">
        <v>53.75</v>
      </c>
      <c r="X818" t="n">
        <v>54.5</v>
      </c>
      <c r="Y818" t="n">
        <v>54.75</v>
      </c>
      <c r="Z818" t="n">
        <v>48.5</v>
      </c>
    </row>
    <row r="819">
      <c r="A819" s="1112" t="n">
        <v>45434</v>
      </c>
      <c r="B819" t="n">
        <v>178.5</v>
      </c>
      <c r="C819" t="n">
        <v>695</v>
      </c>
      <c r="D819" t="n">
        <v>1.8825</v>
      </c>
      <c r="E819" t="n">
        <v>2780</v>
      </c>
      <c r="F819" t="n">
        <v>548</v>
      </c>
      <c r="G819" t="n">
        <v>2780</v>
      </c>
      <c r="H819" t="n">
        <v>577</v>
      </c>
      <c r="I819" t="n">
        <v>3185</v>
      </c>
      <c r="J819" t="n">
        <v>578</v>
      </c>
      <c r="K819" t="n">
        <v>14.31</v>
      </c>
      <c r="L819" t="n">
        <v>1.7875</v>
      </c>
      <c r="M819" t="n">
        <v>1.79</v>
      </c>
      <c r="N819" t="n">
        <v>1.8975</v>
      </c>
      <c r="O819" t="n">
        <v>1.9175</v>
      </c>
      <c r="P819" t="n">
        <v>2.02</v>
      </c>
      <c r="Q819" t="n">
        <v>2.11</v>
      </c>
      <c r="R819" t="n">
        <v>0.5649999999999999</v>
      </c>
      <c r="S819" t="n">
        <v>0.5649999999999999</v>
      </c>
      <c r="T819" t="n">
        <v>0.5600000000000001</v>
      </c>
      <c r="U819" t="n">
        <v>0.00383</v>
      </c>
      <c r="V819" s="192" t="n">
        <v>94.65782799999999</v>
      </c>
      <c r="W819" t="n">
        <v>56.25</v>
      </c>
      <c r="X819" t="n">
        <v>56.5</v>
      </c>
      <c r="Y819" t="n">
        <v>56.75</v>
      </c>
      <c r="Z819" t="n">
        <v>48.5</v>
      </c>
    </row>
    <row r="820">
      <c r="A820" s="1112" t="n">
        <v>45435</v>
      </c>
      <c r="B820" t="n">
        <v>177.6</v>
      </c>
      <c r="C820" t="n">
        <v>703.75</v>
      </c>
      <c r="D820" t="n">
        <v>1.88</v>
      </c>
      <c r="E820" t="n">
        <v>2730</v>
      </c>
      <c r="F820" t="n">
        <v>540</v>
      </c>
      <c r="G820" t="n">
        <v>2750</v>
      </c>
      <c r="H820" t="n">
        <v>571</v>
      </c>
      <c r="I820" t="n">
        <v>3200</v>
      </c>
      <c r="J820" t="n">
        <v>570</v>
      </c>
      <c r="K820" t="n">
        <v>14.08</v>
      </c>
      <c r="L820" t="n">
        <v>1.78</v>
      </c>
      <c r="M820" t="n">
        <v>1.8</v>
      </c>
      <c r="N820" t="n">
        <v>1.8875</v>
      </c>
      <c r="O820" t="n">
        <v>1.91</v>
      </c>
      <c r="P820" t="n">
        <v>2.035</v>
      </c>
      <c r="Q820" t="n">
        <v>2.13</v>
      </c>
      <c r="R820" t="n">
        <v>0.585</v>
      </c>
      <c r="S820" t="n">
        <v>0.585</v>
      </c>
      <c r="T820" t="n">
        <v>0.58</v>
      </c>
      <c r="U820" t="n">
        <v>0.00389</v>
      </c>
      <c r="V820" s="192" t="n">
        <v>94.65782799999999</v>
      </c>
      <c r="W820" t="n">
        <v>57.5</v>
      </c>
      <c r="X820" t="n">
        <v>57.5</v>
      </c>
      <c r="Y820" t="n">
        <v>57.75</v>
      </c>
      <c r="Z820" t="n">
        <v>46.5</v>
      </c>
    </row>
    <row r="821">
      <c r="A821" s="1112" t="n">
        <v>45436</v>
      </c>
      <c r="B821" t="n">
        <v>177.6</v>
      </c>
      <c r="C821" t="n">
        <v>714</v>
      </c>
      <c r="D821" t="n">
        <v>1.885</v>
      </c>
      <c r="E821" t="n">
        <v>2730</v>
      </c>
      <c r="F821" t="n">
        <v>539</v>
      </c>
      <c r="G821" t="n">
        <v>2750</v>
      </c>
      <c r="H821" t="n">
        <v>570</v>
      </c>
      <c r="I821" t="n">
        <v>3150</v>
      </c>
      <c r="J821" t="n">
        <v>569</v>
      </c>
      <c r="K821" t="n">
        <v>14.03</v>
      </c>
      <c r="L821" t="n">
        <v>1.775</v>
      </c>
      <c r="M821" t="n">
        <v>1.78</v>
      </c>
      <c r="N821" t="n">
        <v>1.895</v>
      </c>
      <c r="O821" t="n">
        <v>1.905</v>
      </c>
      <c r="P821" t="n">
        <v>2.04</v>
      </c>
      <c r="Q821" t="n">
        <v>2.115</v>
      </c>
      <c r="R821" t="n">
        <v>0.5625</v>
      </c>
      <c r="S821" t="n">
        <v>0.5625</v>
      </c>
      <c r="T821" t="n">
        <v>0.5575</v>
      </c>
      <c r="U821" t="n">
        <v>0.00385</v>
      </c>
      <c r="V821" s="192" t="n">
        <v>94.65782799999999</v>
      </c>
      <c r="W821" t="n">
        <v>56.25</v>
      </c>
      <c r="X821" t="n">
        <v>56.25</v>
      </c>
      <c r="Y821" t="n">
        <v>56.5</v>
      </c>
      <c r="Z821" t="n">
        <v>46.5</v>
      </c>
    </row>
    <row r="822">
      <c r="A822" s="1112" t="n">
        <v>45439</v>
      </c>
      <c r="B822" s="192" t="n">
        <v>177.6</v>
      </c>
      <c r="C822" s="192" t="n">
        <v>714</v>
      </c>
      <c r="D822" s="192" t="n">
        <v>1.885</v>
      </c>
      <c r="E822" s="764" t="n">
        <v>2730</v>
      </c>
      <c r="F822" s="764" t="n">
        <v>539</v>
      </c>
      <c r="G822" s="764" t="n">
        <v>2750</v>
      </c>
      <c r="H822" s="764" t="n">
        <v>570</v>
      </c>
      <c r="I822" s="764" t="n">
        <v>3150</v>
      </c>
      <c r="J822" s="764" t="n">
        <v>569</v>
      </c>
      <c r="K822" s="764" t="n">
        <v>14.03</v>
      </c>
      <c r="L822" s="192" t="n">
        <v>1.775</v>
      </c>
      <c r="M822" s="192" t="n">
        <v>1.78</v>
      </c>
      <c r="N822" s="192" t="n">
        <v>1.895</v>
      </c>
      <c r="O822" s="192" t="n">
        <v>1.905</v>
      </c>
      <c r="P822" s="192" t="n">
        <v>2.04</v>
      </c>
      <c r="Q822" s="192" t="n">
        <v>2.115</v>
      </c>
      <c r="R822" s="192" t="n">
        <v>0.5625</v>
      </c>
      <c r="S822" s="192" t="n">
        <v>0.5625</v>
      </c>
      <c r="T822" s="192" t="n">
        <v>0.5575</v>
      </c>
      <c r="U822" s="192" t="n">
        <v>0.00385</v>
      </c>
      <c r="V822" s="192" t="n">
        <v>94.65782799999999</v>
      </c>
      <c r="W822" s="192" t="n">
        <v>56.25</v>
      </c>
      <c r="X822" s="192" t="n">
        <v>56.25</v>
      </c>
      <c r="Y822" s="192" t="n">
        <v>56.5</v>
      </c>
      <c r="Z822" s="192" t="n">
        <v>46.5</v>
      </c>
    </row>
    <row r="823">
      <c r="A823" s="1112" t="n">
        <v>45440</v>
      </c>
      <c r="B823" t="n">
        <v>180.8</v>
      </c>
      <c r="C823" t="n">
        <v>718.25</v>
      </c>
      <c r="D823" t="n">
        <v>1.915</v>
      </c>
      <c r="E823" s="969" t="n">
        <v>2810</v>
      </c>
      <c r="F823" s="969" t="n">
        <v>553</v>
      </c>
      <c r="G823" s="969" t="n">
        <v>2830</v>
      </c>
      <c r="H823" s="969" t="n">
        <v>586</v>
      </c>
      <c r="I823" s="969" t="n">
        <v>3205</v>
      </c>
      <c r="J823" s="969" t="n">
        <v>583</v>
      </c>
      <c r="K823" s="969" t="n">
        <v>14.44</v>
      </c>
      <c r="L823" t="n">
        <v>1.799</v>
      </c>
      <c r="M823" t="n">
        <v>1.8</v>
      </c>
      <c r="N823" t="n">
        <v>1.905</v>
      </c>
      <c r="O823" t="n">
        <v>1.92875</v>
      </c>
      <c r="P823" t="n">
        <v>2.0075</v>
      </c>
      <c r="Q823" t="n">
        <v>2.095</v>
      </c>
      <c r="R823" t="n">
        <v>0.5625</v>
      </c>
      <c r="S823" t="n">
        <v>0.5625</v>
      </c>
      <c r="T823" t="n">
        <v>0.5575</v>
      </c>
      <c r="U823" t="n">
        <v>0.003665</v>
      </c>
      <c r="V823" s="192" t="n">
        <v>94.65782799999999</v>
      </c>
      <c r="W823" t="n">
        <v>56.25</v>
      </c>
      <c r="X823" t="n">
        <v>56.25</v>
      </c>
      <c r="Y823" t="n">
        <v>56.5</v>
      </c>
      <c r="Z823" t="n">
        <v>46.5</v>
      </c>
    </row>
    <row r="824">
      <c r="A824" s="1112" t="n">
        <v>45441</v>
      </c>
      <c r="B824" t="n">
        <v>182.5</v>
      </c>
      <c r="C824" t="n">
        <v>719</v>
      </c>
      <c r="D824" t="n">
        <v>1.9375</v>
      </c>
      <c r="E824" t="n">
        <v>2810</v>
      </c>
      <c r="F824" t="n">
        <v>549</v>
      </c>
      <c r="G824" t="n">
        <v>2830</v>
      </c>
      <c r="H824" t="n">
        <v>581</v>
      </c>
      <c r="I824" t="n">
        <v>3205</v>
      </c>
      <c r="J824" t="n">
        <v>579</v>
      </c>
      <c r="K824" t="n">
        <v>14.32</v>
      </c>
      <c r="L824" t="n">
        <v>1.8225</v>
      </c>
      <c r="M824" t="n">
        <v>1.82625</v>
      </c>
      <c r="N824" t="n">
        <v>1.9475</v>
      </c>
      <c r="O824" t="n">
        <v>1.9525</v>
      </c>
      <c r="P824" t="n">
        <v>2.01</v>
      </c>
      <c r="Q824" t="n">
        <v>2.115</v>
      </c>
      <c r="R824" t="n">
        <v>0.555</v>
      </c>
      <c r="S824" t="n">
        <v>0.555</v>
      </c>
      <c r="T824" t="n">
        <v>0.55</v>
      </c>
      <c r="U824" t="n">
        <v>0.00387</v>
      </c>
      <c r="V824" s="192" t="n">
        <v>94.65782799999999</v>
      </c>
      <c r="W824" t="n">
        <v>55.25</v>
      </c>
      <c r="X824" t="n">
        <v>55.25</v>
      </c>
      <c r="Y824" t="n">
        <v>55.5</v>
      </c>
      <c r="Z824" t="n">
        <v>46.5</v>
      </c>
    </row>
    <row r="825">
      <c r="A825" s="1112" t="n">
        <v>45442</v>
      </c>
      <c r="B825" t="n">
        <v>180.7</v>
      </c>
      <c r="C825" t="n">
        <v>719</v>
      </c>
      <c r="D825" t="n">
        <v>1.92</v>
      </c>
      <c r="E825" s="192" t="n">
        <v>2810</v>
      </c>
      <c r="F825" s="192" t="n">
        <v>549</v>
      </c>
      <c r="G825" s="192" t="n">
        <v>2830</v>
      </c>
      <c r="H825" s="192" t="n">
        <v>581</v>
      </c>
      <c r="I825" s="192" t="n">
        <v>3205</v>
      </c>
      <c r="J825" s="192" t="n">
        <v>579</v>
      </c>
      <c r="K825" s="192" t="n">
        <v>14.32</v>
      </c>
      <c r="L825" t="n">
        <v>1.8075</v>
      </c>
      <c r="M825" t="n">
        <v>1.825</v>
      </c>
      <c r="N825" t="n">
        <v>1.935</v>
      </c>
      <c r="O825" t="n">
        <v>1.935</v>
      </c>
      <c r="P825" t="n">
        <v>2.02</v>
      </c>
      <c r="Q825" t="n">
        <v>2.12</v>
      </c>
      <c r="R825" t="n">
        <v>0.5600000000000001</v>
      </c>
      <c r="S825" t="n">
        <v>0.5600000000000001</v>
      </c>
      <c r="T825" t="n">
        <v>0.555</v>
      </c>
      <c r="U825" t="n">
        <v>0.00379</v>
      </c>
      <c r="V825" s="192" t="n">
        <v>94.65782799999999</v>
      </c>
      <c r="W825" t="n">
        <v>56.75</v>
      </c>
      <c r="X825" t="n">
        <v>56.75</v>
      </c>
      <c r="Y825" t="n">
        <v>57</v>
      </c>
      <c r="Z825" t="n">
        <v>45</v>
      </c>
    </row>
    <row r="826">
      <c r="A826" s="1112" t="n">
        <v>45443</v>
      </c>
      <c r="B826" t="n">
        <v>180.4</v>
      </c>
      <c r="C826" t="n">
        <v>718.5</v>
      </c>
      <c r="D826" t="n">
        <v>1.9125</v>
      </c>
      <c r="E826" t="n">
        <v>2810</v>
      </c>
      <c r="F826" t="n">
        <v>544</v>
      </c>
      <c r="G826" t="n">
        <v>2830</v>
      </c>
      <c r="H826" t="n">
        <v>576</v>
      </c>
      <c r="I826" t="n">
        <v>3205</v>
      </c>
      <c r="J826" t="n">
        <v>574</v>
      </c>
      <c r="K826" t="n">
        <v>14.17</v>
      </c>
      <c r="L826" t="n">
        <v>1.8025</v>
      </c>
      <c r="M826" t="n">
        <v>1.82</v>
      </c>
      <c r="N826" t="n">
        <v>1.9225</v>
      </c>
      <c r="O826" t="n">
        <v>1.93</v>
      </c>
      <c r="P826" t="n">
        <v>2.02</v>
      </c>
      <c r="Q826" t="n">
        <v>2.125</v>
      </c>
      <c r="R826" t="n">
        <v>0.57</v>
      </c>
      <c r="S826" t="n">
        <v>0.57</v>
      </c>
      <c r="T826" t="n">
        <v>0.5649999999999999</v>
      </c>
      <c r="U826" t="n">
        <v>0.003665</v>
      </c>
      <c r="V826" s="192" t="n">
        <v>94.65782799999999</v>
      </c>
      <c r="W826" t="n">
        <v>56.5</v>
      </c>
      <c r="X826" t="n">
        <v>56.75</v>
      </c>
      <c r="Y826" t="n">
        <v>57</v>
      </c>
      <c r="Z826" t="n">
        <v>45</v>
      </c>
    </row>
    <row r="827">
      <c r="A827" s="1112" t="n">
        <v>45446</v>
      </c>
      <c r="B827" t="n">
        <v>179.45</v>
      </c>
      <c r="C827" t="n">
        <v>738</v>
      </c>
      <c r="D827" t="n">
        <v>1.9025</v>
      </c>
      <c r="E827" t="n">
        <v>2800</v>
      </c>
      <c r="F827" t="n">
        <v>544</v>
      </c>
      <c r="G827" t="n">
        <v>2780</v>
      </c>
      <c r="H827" t="n">
        <v>569</v>
      </c>
      <c r="I827" t="n">
        <v>3200</v>
      </c>
      <c r="J827" t="n">
        <v>574</v>
      </c>
      <c r="K827" t="n">
        <v>14.2</v>
      </c>
      <c r="L827" t="n">
        <v>1.78575</v>
      </c>
      <c r="M827" t="n">
        <v>1.8</v>
      </c>
      <c r="N827" t="n">
        <v>1.9125</v>
      </c>
      <c r="O827" t="n">
        <v>1.925</v>
      </c>
      <c r="P827" t="n">
        <v>2</v>
      </c>
      <c r="Q827" t="n">
        <v>2.1</v>
      </c>
      <c r="R827" t="n">
        <v>0.5525</v>
      </c>
      <c r="S827" t="n">
        <v>0.5525</v>
      </c>
      <c r="T827" t="n">
        <v>0.5475</v>
      </c>
      <c r="U827" t="n">
        <v>0.00379</v>
      </c>
      <c r="V827" s="192" t="n">
        <v>94.65782799999999</v>
      </c>
      <c r="W827" t="n">
        <v>55.5</v>
      </c>
      <c r="X827" t="n">
        <v>55.5</v>
      </c>
      <c r="Y827" t="n">
        <v>55.75</v>
      </c>
      <c r="Z827" t="n">
        <v>45</v>
      </c>
    </row>
    <row r="828">
      <c r="A828" s="1112" t="n">
        <v>45447</v>
      </c>
      <c r="B828" t="n">
        <v>180.6</v>
      </c>
      <c r="C828" t="n">
        <v>743</v>
      </c>
      <c r="D828" t="n">
        <v>1.8075</v>
      </c>
      <c r="E828" t="n">
        <v>2820</v>
      </c>
      <c r="F828" t="n">
        <v>543</v>
      </c>
      <c r="G828" t="n">
        <v>2800</v>
      </c>
      <c r="H828" t="n">
        <v>567</v>
      </c>
      <c r="I828" t="n">
        <v>3200</v>
      </c>
      <c r="J828" t="n">
        <v>573</v>
      </c>
      <c r="K828" t="n">
        <v>14.14</v>
      </c>
      <c r="L828" t="n">
        <v>1.8075</v>
      </c>
      <c r="M828" t="n">
        <v>1.8075</v>
      </c>
      <c r="N828" t="n">
        <v>1.92</v>
      </c>
      <c r="O828" t="n">
        <v>1.9425</v>
      </c>
      <c r="P828" t="n">
        <v>2.02</v>
      </c>
      <c r="Q828" t="n">
        <v>2.115</v>
      </c>
      <c r="R828" t="n">
        <v>0.5475</v>
      </c>
      <c r="S828" t="n">
        <v>0.5475</v>
      </c>
      <c r="T828" t="n">
        <v>0.5425</v>
      </c>
      <c r="U828" t="n">
        <v>0.00363</v>
      </c>
      <c r="V828" s="192" t="n">
        <v>85</v>
      </c>
      <c r="W828" t="n">
        <v>54.25</v>
      </c>
      <c r="X828" t="n">
        <v>54.5</v>
      </c>
      <c r="Y828" t="n">
        <v>54.75</v>
      </c>
      <c r="Z828" t="n">
        <v>45</v>
      </c>
    </row>
    <row r="829">
      <c r="A829" s="1112" t="n">
        <v>45448</v>
      </c>
      <c r="B829" t="n">
        <v>178.4</v>
      </c>
      <c r="C829" t="n">
        <v>763</v>
      </c>
      <c r="D829" t="n">
        <v>1.78</v>
      </c>
      <c r="E829" t="n">
        <v>2800</v>
      </c>
      <c r="F829" t="n">
        <v>538</v>
      </c>
      <c r="G829" t="n">
        <v>2780</v>
      </c>
      <c r="H829" t="n">
        <v>562</v>
      </c>
      <c r="I829" t="n">
        <v>3250</v>
      </c>
      <c r="J829" t="n">
        <v>568</v>
      </c>
      <c r="K829" t="n">
        <v>14.02</v>
      </c>
      <c r="L829" t="n">
        <v>1.7875</v>
      </c>
      <c r="M829" t="n">
        <v>1.8</v>
      </c>
      <c r="N829" t="n">
        <v>1.91</v>
      </c>
      <c r="O829" t="n">
        <v>1.9325</v>
      </c>
      <c r="P829" t="n">
        <v>2.01</v>
      </c>
      <c r="Q829" t="n">
        <v>2.095</v>
      </c>
      <c r="R829" t="n">
        <v>0.53625</v>
      </c>
      <c r="S829" t="n">
        <v>0.53625</v>
      </c>
      <c r="T829" t="n">
        <v>0.53125</v>
      </c>
      <c r="U829" t="n">
        <v>0.00363</v>
      </c>
      <c r="V829" s="178" t="n">
        <v>77.5</v>
      </c>
      <c r="W829" t="n">
        <v>53.25</v>
      </c>
      <c r="X829" t="n">
        <v>53.5</v>
      </c>
      <c r="Y829" t="n">
        <v>53.5</v>
      </c>
      <c r="Z829" t="n">
        <v>44.5</v>
      </c>
    </row>
    <row r="830">
      <c r="A830" s="1112" t="n">
        <v>45449</v>
      </c>
      <c r="B830" t="n">
        <v>182.8</v>
      </c>
      <c r="C830" t="n">
        <v>732.25</v>
      </c>
      <c r="D830" t="n">
        <v>1.8225</v>
      </c>
      <c r="E830" t="n">
        <v>2810</v>
      </c>
      <c r="F830" t="n">
        <v>544</v>
      </c>
      <c r="G830" t="n">
        <v>2790</v>
      </c>
      <c r="H830" t="n">
        <v>569</v>
      </c>
      <c r="I830" t="n">
        <v>3165</v>
      </c>
      <c r="J830" t="n">
        <v>574</v>
      </c>
      <c r="K830" t="n">
        <v>14.18</v>
      </c>
      <c r="L830" t="n">
        <v>1.8275</v>
      </c>
      <c r="M830" t="n">
        <v>1.8525</v>
      </c>
      <c r="N830" t="n">
        <v>1.965</v>
      </c>
      <c r="O830" t="n">
        <v>1.97</v>
      </c>
      <c r="P830" t="n">
        <v>2.045</v>
      </c>
      <c r="Q830" t="n">
        <v>2.135</v>
      </c>
      <c r="R830" t="n">
        <v>0.545</v>
      </c>
      <c r="S830" t="n">
        <v>0.545</v>
      </c>
      <c r="T830" t="n">
        <v>0.54</v>
      </c>
      <c r="U830" t="n">
        <v>0.00367</v>
      </c>
      <c r="V830" s="178" t="n">
        <v>70</v>
      </c>
      <c r="W830" t="n">
        <v>54.25</v>
      </c>
      <c r="X830" t="n">
        <v>54.5</v>
      </c>
      <c r="Y830" t="n">
        <v>54.5</v>
      </c>
      <c r="Z830" t="n">
        <v>44.5</v>
      </c>
    </row>
    <row r="831">
      <c r="A831" s="1112" t="n">
        <v>45450</v>
      </c>
      <c r="B831" t="n">
        <v>181.2</v>
      </c>
      <c r="C831" t="n">
        <v>750</v>
      </c>
      <c r="D831" t="n">
        <v>1.8125</v>
      </c>
      <c r="E831" t="n">
        <v>2795</v>
      </c>
      <c r="F831" t="n">
        <v>536</v>
      </c>
      <c r="G831" t="n">
        <v>2775</v>
      </c>
      <c r="H831" t="n">
        <v>560</v>
      </c>
      <c r="I831" t="n">
        <v>3240</v>
      </c>
      <c r="J831" t="n">
        <v>566</v>
      </c>
      <c r="K831" t="n">
        <v>13.96</v>
      </c>
      <c r="L831" t="n">
        <v>1.815</v>
      </c>
      <c r="M831" t="n">
        <v>1.83</v>
      </c>
      <c r="N831" t="n">
        <v>1.965</v>
      </c>
      <c r="O831" t="n">
        <v>1.96</v>
      </c>
      <c r="P831" t="n">
        <v>2.03</v>
      </c>
      <c r="Q831" t="n">
        <v>2.12</v>
      </c>
      <c r="R831" t="n">
        <v>0.5375</v>
      </c>
      <c r="S831" t="n">
        <v>0.5375</v>
      </c>
      <c r="T831" t="n">
        <v>0.5325</v>
      </c>
      <c r="U831" t="n">
        <v>0.00365</v>
      </c>
      <c r="V831" s="178" t="n">
        <v>67</v>
      </c>
      <c r="W831" t="n">
        <v>54.25</v>
      </c>
      <c r="X831" t="n">
        <v>54.5</v>
      </c>
      <c r="Y831" t="n">
        <v>54.5</v>
      </c>
      <c r="Z831" t="n">
        <v>43.5</v>
      </c>
    </row>
    <row r="832">
      <c r="A832" s="1112" t="n">
        <v>45453</v>
      </c>
      <c r="B832" t="n">
        <v>183.9</v>
      </c>
      <c r="C832" t="n">
        <v>746.75</v>
      </c>
      <c r="D832" t="n">
        <v>1.8275</v>
      </c>
      <c r="E832" t="n">
        <v>2820</v>
      </c>
      <c r="F832" t="n">
        <v>537</v>
      </c>
      <c r="G832" t="n">
        <v>2800</v>
      </c>
      <c r="H832" t="n">
        <v>561</v>
      </c>
      <c r="I832" t="n">
        <v>3240</v>
      </c>
      <c r="J832" t="n">
        <v>567</v>
      </c>
      <c r="K832" t="n">
        <v>13.98</v>
      </c>
      <c r="L832" t="n">
        <v>1.8345</v>
      </c>
      <c r="M832" t="n">
        <v>1.84</v>
      </c>
      <c r="N832" t="n">
        <v>1.96</v>
      </c>
      <c r="O832" t="n">
        <v>1.9725</v>
      </c>
      <c r="P832" t="n">
        <v>2.03</v>
      </c>
      <c r="Q832" t="n">
        <v>2.12</v>
      </c>
      <c r="R832" t="n">
        <v>0.54</v>
      </c>
      <c r="S832" t="n">
        <v>0.54</v>
      </c>
      <c r="T832" t="n">
        <v>0.535</v>
      </c>
      <c r="U832" t="n">
        <v>0.00367</v>
      </c>
      <c r="V832" t="n">
        <v>71.25</v>
      </c>
      <c r="W832" t="n">
        <v>54.25</v>
      </c>
      <c r="X832" t="n">
        <v>54.5</v>
      </c>
      <c r="Y832" t="n">
        <v>54.5</v>
      </c>
      <c r="Z832" t="n">
        <v>43.5</v>
      </c>
    </row>
    <row r="833">
      <c r="A833" s="1112" t="n">
        <v>45454</v>
      </c>
      <c r="B833" t="n">
        <v>185.6</v>
      </c>
      <c r="C833" t="n">
        <v>739.25</v>
      </c>
      <c r="D833" t="n">
        <v>1.8375</v>
      </c>
      <c r="E833" t="n">
        <v>2880</v>
      </c>
      <c r="F833" t="n">
        <v>546</v>
      </c>
      <c r="G833" t="n">
        <v>2860</v>
      </c>
      <c r="H833" t="n">
        <v>571</v>
      </c>
      <c r="I833" t="n">
        <v>3215</v>
      </c>
      <c r="J833" t="n">
        <v>576</v>
      </c>
      <c r="L833" t="n">
        <v>1.8525</v>
      </c>
      <c r="M833" t="n">
        <v>1.86</v>
      </c>
      <c r="N833" t="n">
        <v>1.98</v>
      </c>
      <c r="O833" t="n">
        <v>1.99</v>
      </c>
      <c r="P833" t="n">
        <v>2.045</v>
      </c>
      <c r="Q833" t="n">
        <v>2.13</v>
      </c>
      <c r="R833" t="n">
        <v>0.5425</v>
      </c>
      <c r="S833" t="n">
        <v>0.5425</v>
      </c>
      <c r="T833" t="n">
        <v>0.5375</v>
      </c>
      <c r="U833" t="n">
        <v>0.003585</v>
      </c>
      <c r="V833" s="178" t="n">
        <v>79</v>
      </c>
      <c r="W833" t="n">
        <v>54.25</v>
      </c>
      <c r="X833" t="n">
        <v>54.5</v>
      </c>
      <c r="Y833" t="n">
        <v>54.5</v>
      </c>
      <c r="Z833" t="n">
        <v>43.5</v>
      </c>
    </row>
    <row r="834">
      <c r="A834" s="1112" t="n">
        <v>45455</v>
      </c>
      <c r="B834" t="n">
        <v>192.5</v>
      </c>
      <c r="C834" t="n">
        <v>749</v>
      </c>
      <c r="D834" t="n">
        <v>2.0475</v>
      </c>
      <c r="E834" t="n">
        <v>2880</v>
      </c>
      <c r="F834" t="n">
        <v>542</v>
      </c>
      <c r="G834" t="n">
        <v>2860</v>
      </c>
      <c r="H834" t="n">
        <v>566</v>
      </c>
      <c r="I834" t="n">
        <v>3215</v>
      </c>
      <c r="J834" t="n">
        <v>572</v>
      </c>
      <c r="K834" t="n">
        <v>14.11</v>
      </c>
      <c r="L834" t="n">
        <v>1.915</v>
      </c>
      <c r="M834" t="n">
        <v>1.9125</v>
      </c>
      <c r="N834" t="n">
        <v>2.03</v>
      </c>
      <c r="O834" t="n">
        <v>2.0575</v>
      </c>
      <c r="P834" t="n">
        <v>2.12</v>
      </c>
      <c r="Q834" t="n">
        <v>2.2</v>
      </c>
      <c r="R834" t="n">
        <v>0.5475</v>
      </c>
      <c r="S834" t="n">
        <v>0.5475</v>
      </c>
      <c r="T834" t="n">
        <v>0.5425</v>
      </c>
      <c r="U834" t="n">
        <v>0.00363</v>
      </c>
      <c r="V834" s="178" t="n">
        <v>79</v>
      </c>
      <c r="W834" t="n">
        <v>54.75</v>
      </c>
      <c r="X834" t="n">
        <v>55</v>
      </c>
      <c r="Y834" t="n">
        <v>55</v>
      </c>
      <c r="Z834" t="n">
        <v>44.5</v>
      </c>
    </row>
    <row r="835">
      <c r="A835" s="1112" t="n">
        <v>45456</v>
      </c>
      <c r="B835" t="n">
        <v>195.25</v>
      </c>
      <c r="C835" t="n">
        <v>746</v>
      </c>
      <c r="D835" t="n">
        <v>2.11</v>
      </c>
      <c r="E835" t="n">
        <v>2845</v>
      </c>
      <c r="F835" t="n">
        <v>539</v>
      </c>
      <c r="G835" t="n">
        <v>2830</v>
      </c>
      <c r="H835" t="n">
        <v>564</v>
      </c>
      <c r="I835" t="n">
        <v>3215</v>
      </c>
      <c r="J835" t="n">
        <v>569</v>
      </c>
      <c r="K835" t="n">
        <v>14.04</v>
      </c>
      <c r="L835" t="n">
        <v>1.955</v>
      </c>
      <c r="M835" t="n">
        <v>2.0025</v>
      </c>
      <c r="N835" t="n">
        <v>2.07</v>
      </c>
      <c r="O835" t="n">
        <v>2.095</v>
      </c>
      <c r="P835" t="n">
        <v>2.22</v>
      </c>
      <c r="Q835" t="n">
        <v>2.245</v>
      </c>
      <c r="R835" t="n">
        <v>0.5525</v>
      </c>
      <c r="S835" t="n">
        <v>0.5525</v>
      </c>
      <c r="T835" t="n">
        <v>0.5475</v>
      </c>
      <c r="U835" t="n">
        <v>0.00363</v>
      </c>
      <c r="V835" s="178" t="n">
        <v>82.75</v>
      </c>
      <c r="W835" t="n">
        <v>55.75</v>
      </c>
      <c r="X835" t="n">
        <v>55.75</v>
      </c>
      <c r="Y835" t="n">
        <v>55.75</v>
      </c>
      <c r="Z835" t="n">
        <v>44.5</v>
      </c>
    </row>
    <row r="836">
      <c r="A836" s="1112" t="n">
        <v>45457</v>
      </c>
      <c r="B836" t="n">
        <v>193.8</v>
      </c>
      <c r="C836" t="n">
        <v>745.5</v>
      </c>
      <c r="D836" t="n">
        <v>2.0975</v>
      </c>
      <c r="E836" t="n">
        <v>2845</v>
      </c>
      <c r="F836" t="n">
        <v>539</v>
      </c>
      <c r="G836" t="n">
        <v>2830</v>
      </c>
      <c r="H836" t="n">
        <v>564</v>
      </c>
      <c r="I836" t="n">
        <v>3215</v>
      </c>
      <c r="J836" t="n">
        <v>569</v>
      </c>
      <c r="K836" t="n">
        <v>14.03</v>
      </c>
      <c r="L836" t="n">
        <v>1.9375</v>
      </c>
      <c r="M836" t="n">
        <v>2</v>
      </c>
      <c r="N836" t="n">
        <v>2.07</v>
      </c>
      <c r="O836" t="n">
        <v>2.08</v>
      </c>
      <c r="P836" t="n">
        <v>2.195</v>
      </c>
      <c r="Q836" t="n">
        <v>2.22</v>
      </c>
      <c r="R836" t="n">
        <v>0.555</v>
      </c>
      <c r="S836" t="n">
        <v>0.555</v>
      </c>
      <c r="T836" t="n">
        <v>0.55</v>
      </c>
      <c r="U836" t="n">
        <v>0.00363</v>
      </c>
      <c r="V836" t="n">
        <v>84</v>
      </c>
      <c r="W836" t="n">
        <v>55.25</v>
      </c>
      <c r="X836" t="n">
        <v>55.25</v>
      </c>
      <c r="Y836" t="n">
        <v>55.25</v>
      </c>
      <c r="Z836" t="n">
        <v>44</v>
      </c>
    </row>
    <row r="837">
      <c r="A837" s="1112" t="n">
        <v>45460</v>
      </c>
      <c r="B837" t="n">
        <v>192.7</v>
      </c>
      <c r="C837" t="n">
        <v>737.75</v>
      </c>
      <c r="D837" t="n">
        <v>2.0775</v>
      </c>
      <c r="E837" t="n">
        <v>2880</v>
      </c>
      <c r="F837" t="n">
        <v>540</v>
      </c>
      <c r="G837" t="n">
        <v>2845</v>
      </c>
      <c r="H837" t="n">
        <v>562</v>
      </c>
      <c r="I837" t="n">
        <v>3195</v>
      </c>
      <c r="J837" t="n">
        <v>570</v>
      </c>
      <c r="K837" t="n">
        <v>14.07</v>
      </c>
      <c r="L837" t="n">
        <v>1.926</v>
      </c>
      <c r="M837" t="n">
        <v>1.9475</v>
      </c>
      <c r="N837" t="n">
        <v>2.065</v>
      </c>
      <c r="O837" t="n">
        <v>2.0575</v>
      </c>
      <c r="P837" t="n">
        <v>2.1475</v>
      </c>
      <c r="Q837" t="n">
        <v>2.175</v>
      </c>
      <c r="R837" t="n">
        <v>0.545</v>
      </c>
      <c r="S837" t="n">
        <v>0.545</v>
      </c>
      <c r="T837" t="n">
        <v>0.54</v>
      </c>
      <c r="U837" t="n">
        <v>0.00363</v>
      </c>
      <c r="V837" t="n">
        <v>84</v>
      </c>
      <c r="W837" t="n">
        <v>54.75</v>
      </c>
      <c r="X837" t="n">
        <v>54.75</v>
      </c>
      <c r="Y837" t="n">
        <v>55</v>
      </c>
      <c r="Z837" t="n">
        <v>44.5</v>
      </c>
    </row>
    <row r="838">
      <c r="A838" s="1112" t="n">
        <v>45461</v>
      </c>
      <c r="B838" t="n">
        <v>197.1</v>
      </c>
      <c r="C838" t="n">
        <v>732.75</v>
      </c>
      <c r="D838" t="n">
        <v>2.0975</v>
      </c>
      <c r="E838" t="n">
        <v>2860</v>
      </c>
      <c r="F838" t="n">
        <v>536</v>
      </c>
      <c r="G838" t="n">
        <v>2825</v>
      </c>
      <c r="H838" t="n">
        <v>557</v>
      </c>
      <c r="I838" t="n">
        <v>3195</v>
      </c>
      <c r="J838" t="n">
        <v>566</v>
      </c>
      <c r="K838" t="n">
        <v>13.95</v>
      </c>
      <c r="L838" t="n">
        <v>1.973</v>
      </c>
      <c r="M838" t="n">
        <v>1.9775</v>
      </c>
      <c r="N838" t="n">
        <v>2.1</v>
      </c>
      <c r="O838" t="n">
        <v>2.1075</v>
      </c>
      <c r="P838" t="n">
        <v>2.16</v>
      </c>
      <c r="Q838" t="n">
        <v>2.2</v>
      </c>
      <c r="R838" t="n">
        <v>0.5575</v>
      </c>
      <c r="S838" t="n">
        <v>0.5575</v>
      </c>
      <c r="T838" t="n">
        <v>0.5525</v>
      </c>
      <c r="U838" t="n">
        <v>0.003585</v>
      </c>
      <c r="V838" t="n">
        <v>84.5</v>
      </c>
      <c r="W838" t="n">
        <v>55.75</v>
      </c>
      <c r="X838" t="n">
        <v>55.75</v>
      </c>
      <c r="Y838" t="n">
        <v>56</v>
      </c>
      <c r="Z838" t="n">
        <v>44</v>
      </c>
    </row>
    <row r="839">
      <c r="A839" s="1112" t="n">
        <v>45462</v>
      </c>
      <c r="B839" s="192" t="n">
        <v>197.1</v>
      </c>
      <c r="C839" t="n">
        <v>731</v>
      </c>
      <c r="D839" t="n">
        <v>2.0975</v>
      </c>
      <c r="E839" t="n">
        <v>2905</v>
      </c>
      <c r="F839" t="n">
        <v>542</v>
      </c>
      <c r="G839" t="n">
        <v>2870</v>
      </c>
      <c r="H839" t="n">
        <v>564</v>
      </c>
      <c r="I839" t="n">
        <v>3155</v>
      </c>
      <c r="J839" t="n">
        <v>572</v>
      </c>
      <c r="K839" t="n">
        <v>14.12</v>
      </c>
      <c r="L839" s="192" t="n">
        <v>1.973</v>
      </c>
      <c r="M839" s="192" t="n">
        <v>1.9775</v>
      </c>
      <c r="N839" s="192" t="n">
        <v>2.1</v>
      </c>
      <c r="O839" s="192" t="n">
        <v>2.1075</v>
      </c>
      <c r="P839" s="192" t="n">
        <v>2.16</v>
      </c>
      <c r="Q839" s="192" t="n">
        <v>2.2</v>
      </c>
      <c r="R839" s="192" t="n">
        <v>0.5575</v>
      </c>
      <c r="S839" s="192" t="n">
        <v>0.5575</v>
      </c>
      <c r="T839" s="192" t="n">
        <v>0.5525</v>
      </c>
      <c r="U839" s="192" t="n">
        <v>0.003585</v>
      </c>
      <c r="V839" t="n">
        <v>83</v>
      </c>
      <c r="W839" s="192" t="n">
        <v>55.75</v>
      </c>
      <c r="X839" s="192" t="n">
        <v>55.75</v>
      </c>
      <c r="Y839" s="192" t="n">
        <v>56</v>
      </c>
      <c r="Z839" s="192" t="n">
        <v>44</v>
      </c>
    </row>
    <row r="840">
      <c r="A840" s="1112" t="n">
        <v>45463</v>
      </c>
      <c r="B840" t="n">
        <v>195.1</v>
      </c>
      <c r="C840" t="n">
        <v>732</v>
      </c>
      <c r="D840" t="n">
        <v>2.11</v>
      </c>
      <c r="E840" t="n">
        <v>2950</v>
      </c>
      <c r="F840" t="n">
        <v>548</v>
      </c>
      <c r="G840" t="n">
        <v>2915</v>
      </c>
      <c r="H840" t="n">
        <v>571</v>
      </c>
      <c r="I840" t="n">
        <v>3155</v>
      </c>
      <c r="J840" t="n">
        <v>578</v>
      </c>
      <c r="K840" t="n">
        <v>14.29</v>
      </c>
      <c r="L840" t="n">
        <v>1.9525</v>
      </c>
      <c r="M840" t="n">
        <v>1.98375</v>
      </c>
      <c r="N840" t="n">
        <v>2.1</v>
      </c>
      <c r="O840" t="n">
        <v>2.09</v>
      </c>
      <c r="P840" t="n">
        <v>2.165</v>
      </c>
      <c r="Q840" t="n">
        <v>2.21</v>
      </c>
      <c r="R840" t="n">
        <v>0.56375</v>
      </c>
      <c r="S840" t="n">
        <v>0.56375</v>
      </c>
      <c r="T840" t="n">
        <v>0.55875</v>
      </c>
      <c r="U840" t="n">
        <v>0.003545</v>
      </c>
      <c r="V840" t="n">
        <v>83.25</v>
      </c>
      <c r="W840" t="n">
        <v>56</v>
      </c>
      <c r="X840" t="n">
        <v>56</v>
      </c>
      <c r="Y840" t="n">
        <v>56.25</v>
      </c>
      <c r="Z840" t="n">
        <v>44</v>
      </c>
    </row>
    <row r="841">
      <c r="A841" s="1112" t="n">
        <v>45464</v>
      </c>
      <c r="B841" t="n">
        <v>198</v>
      </c>
      <c r="C841" t="n">
        <v>746.75</v>
      </c>
      <c r="D841" t="n">
        <v>2.1075</v>
      </c>
      <c r="E841" s="192">
        <f>E840+45</f>
        <v/>
      </c>
      <c r="F841" s="192">
        <f>F840+6</f>
        <v/>
      </c>
      <c r="G841" s="192">
        <f>G840+45</f>
        <v/>
      </c>
      <c r="H841" s="192">
        <f>H840+7</f>
        <v/>
      </c>
      <c r="I841" s="192" t="n">
        <v>3155</v>
      </c>
      <c r="J841" s="192">
        <f>J840+6</f>
        <v/>
      </c>
      <c r="K841" s="192">
        <f>K840+0.17</f>
        <v/>
      </c>
      <c r="L841" t="n">
        <v>1.98</v>
      </c>
      <c r="M841" t="n">
        <v>1.97</v>
      </c>
      <c r="N841" t="n">
        <v>2.095</v>
      </c>
      <c r="O841" t="n">
        <v>2.115</v>
      </c>
      <c r="P841" t="n">
        <v>2.18</v>
      </c>
      <c r="Q841" t="n">
        <v>2.22</v>
      </c>
      <c r="R841" t="n">
        <v>0.5649999999999999</v>
      </c>
      <c r="S841" t="n">
        <v>0.5649999999999999</v>
      </c>
      <c r="T841" t="n">
        <v>0.5600000000000001</v>
      </c>
      <c r="U841" t="n">
        <v>0.00359</v>
      </c>
      <c r="V841" s="192" t="n">
        <v>83.5</v>
      </c>
      <c r="W841" t="n">
        <v>56.5</v>
      </c>
      <c r="X841" t="n">
        <v>56.75</v>
      </c>
      <c r="Y841" t="n">
        <v>56.75</v>
      </c>
      <c r="Z841" t="n">
        <v>44</v>
      </c>
    </row>
    <row r="842">
      <c r="A842" s="1112" t="n">
        <v>45467</v>
      </c>
      <c r="B842" t="n">
        <v>203.5</v>
      </c>
      <c r="C842" t="n">
        <v>757.75</v>
      </c>
      <c r="D842" t="n">
        <v>2.225</v>
      </c>
      <c r="E842" t="n">
        <v>3000</v>
      </c>
      <c r="F842" t="n">
        <v>558</v>
      </c>
      <c r="G842" t="n">
        <v>3020</v>
      </c>
      <c r="H842" t="n">
        <v>592</v>
      </c>
      <c r="I842" t="n">
        <v>3020</v>
      </c>
      <c r="J842" t="n">
        <v>588</v>
      </c>
      <c r="K842" t="n">
        <v>14.68</v>
      </c>
      <c r="L842" t="n">
        <v>2.02</v>
      </c>
      <c r="M842" t="n">
        <v>2.0375</v>
      </c>
      <c r="N842" t="n">
        <v>2.185</v>
      </c>
      <c r="O842" t="n">
        <v>2.155</v>
      </c>
      <c r="P842" t="n">
        <v>2.225</v>
      </c>
      <c r="Q842" t="n">
        <v>2.25</v>
      </c>
      <c r="R842" t="n">
        <v>0.5600000000000001</v>
      </c>
      <c r="S842" t="n">
        <v>0.5600000000000001</v>
      </c>
      <c r="T842" t="n">
        <v>0.555</v>
      </c>
      <c r="U842" t="n">
        <v>0.003565</v>
      </c>
      <c r="V842" t="n">
        <v>81.5</v>
      </c>
      <c r="W842" t="n">
        <v>55.75</v>
      </c>
      <c r="X842" t="n">
        <v>55.75</v>
      </c>
      <c r="Y842" t="n">
        <v>55.75</v>
      </c>
      <c r="Z842" t="n">
        <v>43.5</v>
      </c>
    </row>
    <row r="843">
      <c r="A843" s="1112" t="n">
        <v>45468</v>
      </c>
      <c r="B843" t="n">
        <v>211</v>
      </c>
      <c r="C843" t="n">
        <v>758.75</v>
      </c>
      <c r="D843" t="n">
        <v>2.3575</v>
      </c>
      <c r="E843" t="n">
        <v>2960</v>
      </c>
      <c r="F843" t="n">
        <v>546</v>
      </c>
      <c r="G843" t="n">
        <v>2945</v>
      </c>
      <c r="H843" t="n">
        <v>573</v>
      </c>
      <c r="I843" t="n">
        <v>3215</v>
      </c>
      <c r="J843" t="n">
        <v>576</v>
      </c>
      <c r="K843" t="n">
        <v>14.35</v>
      </c>
      <c r="L843" t="n">
        <v>2.08</v>
      </c>
      <c r="M843" t="n">
        <v>2.135</v>
      </c>
      <c r="N843" t="n">
        <v>2.23</v>
      </c>
      <c r="O843" t="n">
        <v>2.215</v>
      </c>
      <c r="P843" t="n">
        <v>2.335</v>
      </c>
      <c r="Q843" t="n">
        <v>2.315</v>
      </c>
      <c r="R843" t="n">
        <v>0.555</v>
      </c>
      <c r="S843" t="n">
        <v>0.555</v>
      </c>
      <c r="T843" t="n">
        <v>0.55</v>
      </c>
      <c r="U843" t="n">
        <v>0.00366</v>
      </c>
      <c r="V843" t="n">
        <v>79.5</v>
      </c>
      <c r="W843" t="n">
        <v>55.5</v>
      </c>
      <c r="X843" t="n">
        <v>55.5</v>
      </c>
      <c r="Y843" t="n">
        <v>55.5</v>
      </c>
      <c r="Z843" t="n">
        <v>44.5</v>
      </c>
    </row>
    <row r="844">
      <c r="A844" s="1112" t="n">
        <v>45469</v>
      </c>
      <c r="B844" t="n">
        <v>211.5</v>
      </c>
      <c r="C844" t="n">
        <v>755.75</v>
      </c>
      <c r="D844" t="n">
        <v>2.3525</v>
      </c>
      <c r="E844" t="n">
        <v>2970</v>
      </c>
      <c r="F844" t="n">
        <v>542</v>
      </c>
      <c r="G844" t="n">
        <v>2945</v>
      </c>
      <c r="H844" t="n">
        <v>566</v>
      </c>
      <c r="I844" t="n">
        <v>3220</v>
      </c>
      <c r="J844" t="n">
        <v>572</v>
      </c>
      <c r="K844" t="n">
        <v>14.23</v>
      </c>
      <c r="L844" t="n">
        <v>2.12475</v>
      </c>
      <c r="M844" t="n">
        <v>2.245</v>
      </c>
      <c r="N844" t="n">
        <v>2.35</v>
      </c>
      <c r="O844" t="n">
        <v>2.3</v>
      </c>
      <c r="P844" t="n">
        <v>2.49</v>
      </c>
      <c r="Q844" t="n">
        <v>2.43</v>
      </c>
      <c r="R844" t="n">
        <v>0.55</v>
      </c>
      <c r="S844" t="n">
        <v>0.55</v>
      </c>
      <c r="T844" t="n">
        <v>0.545</v>
      </c>
      <c r="U844" t="n">
        <v>0.00367</v>
      </c>
      <c r="V844" t="n">
        <v>78</v>
      </c>
      <c r="W844" t="n">
        <v>55.25</v>
      </c>
      <c r="X844" t="n">
        <v>55.25</v>
      </c>
      <c r="Y844" t="n">
        <v>55.25</v>
      </c>
      <c r="Z844" t="n">
        <v>45.5</v>
      </c>
    </row>
    <row r="845">
      <c r="A845" s="1112" t="n">
        <v>45470</v>
      </c>
      <c r="B845" t="n">
        <v>202</v>
      </c>
      <c r="C845" t="n">
        <v>753.25</v>
      </c>
      <c r="D845" t="n">
        <v>2.2575</v>
      </c>
      <c r="E845" t="n">
        <v>2970</v>
      </c>
      <c r="F845" t="n">
        <v>543</v>
      </c>
      <c r="G845" t="n">
        <v>2945</v>
      </c>
      <c r="H845" t="n">
        <v>568</v>
      </c>
      <c r="I845" t="n">
        <v>3225</v>
      </c>
      <c r="J845" t="n">
        <v>573</v>
      </c>
      <c r="K845" t="n">
        <v>14.26</v>
      </c>
      <c r="L845" t="n">
        <v>2.015</v>
      </c>
      <c r="M845" t="n">
        <v>2.055</v>
      </c>
      <c r="N845" t="n">
        <v>2.21</v>
      </c>
      <c r="O845" t="n">
        <v>2.19</v>
      </c>
      <c r="P845" t="n">
        <v>2.325</v>
      </c>
      <c r="Q845" t="n">
        <v>2.28</v>
      </c>
      <c r="R845" t="n">
        <v>0.5600000000000001</v>
      </c>
      <c r="S845" t="n">
        <v>0.5600000000000001</v>
      </c>
      <c r="T845" t="n">
        <v>0.555</v>
      </c>
      <c r="U845" t="n">
        <v>0.00375</v>
      </c>
      <c r="V845" t="n">
        <v>76</v>
      </c>
      <c r="W845" t="n">
        <v>56</v>
      </c>
      <c r="X845" t="n">
        <v>56</v>
      </c>
      <c r="Y845" t="n">
        <v>56</v>
      </c>
      <c r="Z845" t="n">
        <v>46</v>
      </c>
    </row>
    <row r="846">
      <c r="A846" s="1112" t="n">
        <v>45471</v>
      </c>
      <c r="B846" t="n">
        <v>201.8</v>
      </c>
      <c r="C846" s="178" t="n">
        <v>755.25</v>
      </c>
      <c r="D846" t="n">
        <v>2.2575</v>
      </c>
      <c r="E846" t="n">
        <v>2970</v>
      </c>
      <c r="F846" t="n">
        <v>536</v>
      </c>
      <c r="G846" t="n">
        <v>2945</v>
      </c>
      <c r="H846" t="n">
        <v>560</v>
      </c>
      <c r="I846" t="n">
        <v>3225</v>
      </c>
      <c r="J846" t="n">
        <v>566</v>
      </c>
      <c r="K846" t="n">
        <v>14.05</v>
      </c>
      <c r="L846" t="n">
        <v>2.05</v>
      </c>
      <c r="M846" t="n">
        <v>2.06</v>
      </c>
      <c r="N846" t="n">
        <v>2.165</v>
      </c>
      <c r="O846" t="n">
        <v>2.225</v>
      </c>
      <c r="P846" t="n">
        <v>2.2</v>
      </c>
      <c r="Q846" t="n">
        <v>2.18</v>
      </c>
      <c r="R846" t="n">
        <v>0.5625</v>
      </c>
      <c r="S846" t="n">
        <v>0.5625</v>
      </c>
      <c r="T846" t="n">
        <v>0.5575</v>
      </c>
      <c r="U846" t="n">
        <v>0.00375</v>
      </c>
      <c r="V846" t="n">
        <v>78</v>
      </c>
      <c r="W846" t="n">
        <v>56.25</v>
      </c>
      <c r="X846" t="n">
        <v>56.25</v>
      </c>
      <c r="Y846" t="n">
        <v>56.25</v>
      </c>
      <c r="Z846" t="n">
        <v>46</v>
      </c>
    </row>
    <row r="847">
      <c r="A847" s="1112" t="n">
        <v>45474</v>
      </c>
      <c r="B847" t="n">
        <v>207.5</v>
      </c>
      <c r="C847" t="n">
        <v>747.75</v>
      </c>
      <c r="D847" t="n">
        <v>2.215</v>
      </c>
      <c r="E847" t="n">
        <v>3020</v>
      </c>
      <c r="F847" t="n">
        <v>539</v>
      </c>
      <c r="G847" t="n">
        <v>2935</v>
      </c>
      <c r="H847" t="n">
        <v>553</v>
      </c>
      <c r="I847" t="n">
        <v>3350</v>
      </c>
      <c r="J847" t="n">
        <v>569</v>
      </c>
      <c r="K847" t="n">
        <v>14.14</v>
      </c>
      <c r="L847" t="n">
        <v>2.0775</v>
      </c>
      <c r="M847" t="n">
        <v>2.0775</v>
      </c>
      <c r="N847" t="n">
        <v>2.22</v>
      </c>
      <c r="O847" t="n">
        <v>2.2125</v>
      </c>
      <c r="P847" t="n">
        <v>2.275</v>
      </c>
      <c r="Q847" t="n">
        <v>2.27</v>
      </c>
      <c r="R847" t="n">
        <v>0.5875</v>
      </c>
      <c r="S847" t="n">
        <v>0.5875</v>
      </c>
      <c r="T847" t="n">
        <v>0.5825</v>
      </c>
      <c r="U847" t="n">
        <v>0.00369</v>
      </c>
      <c r="V847" t="n">
        <v>79</v>
      </c>
      <c r="W847" t="n">
        <v>60</v>
      </c>
      <c r="X847" t="n">
        <v>60</v>
      </c>
      <c r="Y847" t="n">
        <v>60</v>
      </c>
      <c r="Z847" t="n">
        <v>46</v>
      </c>
    </row>
    <row r="848">
      <c r="A848" s="1112" t="n">
        <v>45475</v>
      </c>
      <c r="B848" t="n">
        <v>199.8</v>
      </c>
      <c r="C848" t="n">
        <v>743</v>
      </c>
      <c r="D848" t="n">
        <v>2.1</v>
      </c>
      <c r="E848" t="n">
        <v>3050</v>
      </c>
      <c r="F848" t="n">
        <v>543</v>
      </c>
      <c r="G848" t="n">
        <v>2965</v>
      </c>
      <c r="H848" t="n">
        <v>557</v>
      </c>
      <c r="I848" t="n">
        <v>3355</v>
      </c>
      <c r="J848" t="n">
        <v>573</v>
      </c>
      <c r="K848" t="n">
        <v>14.23</v>
      </c>
      <c r="L848" t="n">
        <v>2.014</v>
      </c>
      <c r="M848" t="n">
        <v>2.03</v>
      </c>
      <c r="N848" t="n">
        <v>2.1</v>
      </c>
      <c r="O848" t="n">
        <v>2.13</v>
      </c>
      <c r="P848" t="n">
        <v>2.16</v>
      </c>
      <c r="Q848" t="n">
        <v>2.235</v>
      </c>
      <c r="R848" t="n">
        <v>0.63</v>
      </c>
      <c r="S848" t="n">
        <v>0.63</v>
      </c>
      <c r="T848" t="n">
        <v>0.625</v>
      </c>
      <c r="U848" t="n">
        <v>0.003585</v>
      </c>
      <c r="V848" t="n">
        <v>80</v>
      </c>
      <c r="W848" t="n">
        <v>63</v>
      </c>
      <c r="X848" t="n">
        <v>63</v>
      </c>
      <c r="Y848" t="n">
        <v>63</v>
      </c>
      <c r="Z848" t="n">
        <v>44</v>
      </c>
    </row>
    <row r="849">
      <c r="A849" s="1112" t="n">
        <v>45476</v>
      </c>
      <c r="B849" t="n">
        <v>199.5</v>
      </c>
      <c r="C849" t="n">
        <v>740</v>
      </c>
      <c r="D849" t="n">
        <v>2.1125</v>
      </c>
      <c r="E849" t="n">
        <v>3090</v>
      </c>
      <c r="F849" t="n">
        <v>557</v>
      </c>
      <c r="G849" t="n">
        <v>2995</v>
      </c>
      <c r="H849" t="n">
        <v>571</v>
      </c>
      <c r="I849" t="n">
        <v>3355</v>
      </c>
      <c r="J849" t="n">
        <v>587</v>
      </c>
      <c r="K849" t="n">
        <v>14.63</v>
      </c>
      <c r="L849" t="n">
        <v>1.9375</v>
      </c>
      <c r="M849" t="n">
        <v>1.92</v>
      </c>
      <c r="N849" t="n">
        <v>2.1125</v>
      </c>
      <c r="O849" t="n">
        <v>2.055</v>
      </c>
      <c r="P849" t="n">
        <v>2.11</v>
      </c>
      <c r="Q849" t="n">
        <v>2.185</v>
      </c>
      <c r="R849" t="n">
        <v>0.645</v>
      </c>
      <c r="S849" t="n">
        <v>0.645</v>
      </c>
      <c r="T849" t="n">
        <v>0.64</v>
      </c>
      <c r="U849" t="n">
        <v>0.003545</v>
      </c>
      <c r="V849" t="n">
        <v>79.5</v>
      </c>
      <c r="W849" t="n">
        <v>64.5</v>
      </c>
      <c r="X849" t="n">
        <v>64.5</v>
      </c>
      <c r="Y849" t="n">
        <v>64.5</v>
      </c>
      <c r="Z849" t="n">
        <v>44.5</v>
      </c>
    </row>
    <row r="850">
      <c r="A850" s="104" t="n">
        <v>45477</v>
      </c>
      <c r="B850" s="192" t="n">
        <v>199.5</v>
      </c>
      <c r="C850" s="178" t="n">
        <v>739.5</v>
      </c>
      <c r="D850" s="192" t="n">
        <v>2.1125</v>
      </c>
      <c r="E850" s="178" t="n">
        <v>3070</v>
      </c>
      <c r="F850" s="178" t="n">
        <v>560</v>
      </c>
      <c r="G850" s="178" t="n">
        <v>3015</v>
      </c>
      <c r="H850" s="178" t="n">
        <v>582</v>
      </c>
      <c r="I850" s="178" t="n">
        <v>3500</v>
      </c>
      <c r="J850" s="178" t="n">
        <v>590</v>
      </c>
      <c r="K850" s="178" t="n">
        <v>14.75</v>
      </c>
      <c r="L850" s="192" t="n">
        <v>1.9375</v>
      </c>
      <c r="M850" s="192" t="n">
        <v>1.92</v>
      </c>
      <c r="N850" s="192" t="n">
        <v>2.1125</v>
      </c>
      <c r="O850" s="192" t="n">
        <v>2.055</v>
      </c>
      <c r="P850" s="192" t="n">
        <v>2.11</v>
      </c>
      <c r="Q850" s="192" t="n">
        <v>2.185</v>
      </c>
      <c r="R850" s="192" t="n">
        <v>0.645</v>
      </c>
      <c r="S850" s="192" t="n">
        <v>0.645</v>
      </c>
      <c r="T850" s="192" t="n">
        <v>0.64</v>
      </c>
      <c r="U850" s="192" t="n">
        <v>0.003545</v>
      </c>
      <c r="V850" s="178" t="n">
        <v>79</v>
      </c>
      <c r="W850" s="192" t="n">
        <v>64.5</v>
      </c>
      <c r="X850" s="192" t="n">
        <v>64.5</v>
      </c>
      <c r="Y850" s="192" t="n">
        <v>64.5</v>
      </c>
      <c r="Z850" s="192" t="n">
        <v>44.5</v>
      </c>
    </row>
    <row r="851">
      <c r="A851" s="104" t="n">
        <v>45478</v>
      </c>
      <c r="B851" s="192" t="n">
        <v>199.5</v>
      </c>
      <c r="C851" t="n">
        <v>738</v>
      </c>
      <c r="D851" s="192" t="n">
        <v>2.1125</v>
      </c>
      <c r="E851" t="n">
        <v>3100</v>
      </c>
      <c r="F851" t="n">
        <v>567</v>
      </c>
      <c r="G851" t="n">
        <v>3045</v>
      </c>
      <c r="H851" t="n">
        <v>589</v>
      </c>
      <c r="I851" t="n">
        <v>3445</v>
      </c>
      <c r="J851" t="n">
        <v>597</v>
      </c>
      <c r="K851" t="n">
        <v>14.93</v>
      </c>
      <c r="L851" s="192" t="n">
        <v>1.9375</v>
      </c>
      <c r="M851" s="192" t="n">
        <v>1.92</v>
      </c>
      <c r="N851" s="192" t="n">
        <v>2.1125</v>
      </c>
      <c r="O851" s="192" t="n">
        <v>2.055</v>
      </c>
      <c r="P851" s="192" t="n">
        <v>2.11</v>
      </c>
      <c r="Q851" s="192" t="n">
        <v>2.185</v>
      </c>
      <c r="R851" s="192" t="n">
        <v>0.645</v>
      </c>
      <c r="S851" s="192" t="n">
        <v>0.645</v>
      </c>
      <c r="T851" s="192" t="n">
        <v>0.64</v>
      </c>
      <c r="U851" s="192" t="n">
        <v>0.003545</v>
      </c>
      <c r="V851" s="178" t="n">
        <v>75</v>
      </c>
      <c r="W851" s="192" t="n">
        <v>64.5</v>
      </c>
      <c r="X851" s="192" t="n">
        <v>64.5</v>
      </c>
      <c r="Y851" s="192" t="n">
        <v>64.5</v>
      </c>
      <c r="Z851" s="192" t="n">
        <v>44.5</v>
      </c>
    </row>
    <row r="852">
      <c r="A852" s="1112" t="n">
        <v>45481</v>
      </c>
      <c r="B852" t="n">
        <v>197</v>
      </c>
      <c r="C852" t="n">
        <v>732.75</v>
      </c>
      <c r="D852" t="n">
        <v>207.25</v>
      </c>
      <c r="E852" t="n">
        <v>3160</v>
      </c>
      <c r="F852" t="n">
        <v>575</v>
      </c>
      <c r="G852" t="n">
        <v>3105</v>
      </c>
      <c r="H852" t="n">
        <v>599</v>
      </c>
      <c r="I852" t="n">
        <v>3550</v>
      </c>
      <c r="J852" t="n">
        <v>605</v>
      </c>
      <c r="K852" t="n">
        <v>15.16</v>
      </c>
      <c r="L852" t="n">
        <v>1.97</v>
      </c>
      <c r="M852" t="n">
        <v>1.97</v>
      </c>
      <c r="N852" t="n">
        <v>2.0725</v>
      </c>
      <c r="O852" t="n">
        <v>2.085</v>
      </c>
      <c r="P852" t="n">
        <v>2.135</v>
      </c>
      <c r="Q852" t="n">
        <v>2.205</v>
      </c>
      <c r="R852" t="n">
        <v>0.66</v>
      </c>
      <c r="S852" t="n">
        <v>0.66</v>
      </c>
      <c r="T852" t="n">
        <v>0.655</v>
      </c>
      <c r="U852" t="n">
        <v>0.003545</v>
      </c>
      <c r="V852" t="n">
        <v>76</v>
      </c>
      <c r="W852" t="n">
        <v>67</v>
      </c>
      <c r="X852" t="n">
        <v>67</v>
      </c>
      <c r="Y852" t="n">
        <v>67</v>
      </c>
      <c r="Z852" t="n">
        <v>43.5</v>
      </c>
    </row>
    <row r="853">
      <c r="A853" s="1112" t="n">
        <v>45482</v>
      </c>
      <c r="B853" t="n">
        <v>190.1</v>
      </c>
      <c r="C853" t="n">
        <v>727.5</v>
      </c>
      <c r="D853" t="n">
        <v>205.75</v>
      </c>
      <c r="E853" s="192" t="n">
        <v>3160</v>
      </c>
      <c r="F853" s="192" t="n">
        <v>575</v>
      </c>
      <c r="G853" s="192" t="n">
        <v>3105</v>
      </c>
      <c r="H853" s="192" t="n">
        <v>599</v>
      </c>
      <c r="I853" s="192" t="n">
        <v>3550</v>
      </c>
      <c r="J853" s="192" t="n">
        <v>605</v>
      </c>
      <c r="K853" s="192" t="n">
        <v>15.16</v>
      </c>
      <c r="L853" t="n">
        <v>1.915</v>
      </c>
      <c r="M853" t="n">
        <v>1.93375</v>
      </c>
      <c r="N853" t="n">
        <v>2.06</v>
      </c>
      <c r="O853" t="n">
        <v>2.03</v>
      </c>
      <c r="P853" t="n">
        <v>2.12</v>
      </c>
      <c r="Q853" t="n">
        <v>2.25</v>
      </c>
      <c r="R853" t="n">
        <v>0.65</v>
      </c>
      <c r="S853" t="n">
        <v>0.65</v>
      </c>
      <c r="T853" t="n">
        <v>0.645</v>
      </c>
      <c r="U853" t="n">
        <v>0.00359</v>
      </c>
      <c r="V853" t="n">
        <v>75.5</v>
      </c>
      <c r="W853" t="n">
        <v>64</v>
      </c>
      <c r="X853" t="n">
        <v>64</v>
      </c>
      <c r="Y853" t="n">
        <v>64</v>
      </c>
      <c r="Z853" t="n">
        <v>44.5</v>
      </c>
    </row>
    <row r="854">
      <c r="A854" s="1112" t="n">
        <v>45483</v>
      </c>
      <c r="B854" t="n">
        <v>190.2</v>
      </c>
      <c r="C854" t="n">
        <v>727</v>
      </c>
      <c r="D854" t="n">
        <v>206.75</v>
      </c>
      <c r="E854" t="n">
        <v>3250</v>
      </c>
      <c r="F854" t="n">
        <v>596</v>
      </c>
      <c r="G854" t="n">
        <v>3195</v>
      </c>
      <c r="H854" t="n">
        <v>622</v>
      </c>
      <c r="I854" t="n">
        <v>3575</v>
      </c>
      <c r="J854" t="n">
        <v>626</v>
      </c>
      <c r="K854" t="n">
        <v>15.74</v>
      </c>
      <c r="L854" t="n">
        <v>1.90125</v>
      </c>
      <c r="M854" t="n">
        <v>1.91</v>
      </c>
      <c r="N854" t="n">
        <v>2.06</v>
      </c>
      <c r="O854" t="n">
        <v>2.015</v>
      </c>
      <c r="P854" t="n">
        <v>2.095</v>
      </c>
      <c r="Q854" t="n">
        <v>2.23</v>
      </c>
      <c r="R854" t="n">
        <v>0.6425</v>
      </c>
      <c r="S854" t="n">
        <v>0.6425</v>
      </c>
      <c r="T854" t="n">
        <v>0.6375</v>
      </c>
      <c r="U854" t="n">
        <v>0.00369</v>
      </c>
      <c r="V854" t="n">
        <v>75.5</v>
      </c>
      <c r="W854" t="n">
        <v>64.25</v>
      </c>
      <c r="X854" t="n">
        <v>64.25</v>
      </c>
      <c r="Y854" t="n">
        <v>64.25</v>
      </c>
      <c r="Z854" t="n">
        <v>45.25</v>
      </c>
    </row>
    <row r="855">
      <c r="A855" s="1112" t="n">
        <v>45484</v>
      </c>
      <c r="B855" t="n">
        <v>195.6</v>
      </c>
      <c r="C855" t="n">
        <v>728.25</v>
      </c>
      <c r="D855" t="n">
        <v>210.25</v>
      </c>
      <c r="E855" t="n">
        <v>3250</v>
      </c>
      <c r="F855" t="n">
        <v>593</v>
      </c>
      <c r="G855" t="n">
        <v>3195</v>
      </c>
      <c r="H855" t="n">
        <v>618</v>
      </c>
      <c r="I855" t="n">
        <v>3645</v>
      </c>
      <c r="J855" t="n">
        <v>623</v>
      </c>
      <c r="K855" t="n">
        <v>15.65</v>
      </c>
      <c r="L855" t="n">
        <v>1.95</v>
      </c>
      <c r="M855" t="n">
        <v>1.92</v>
      </c>
      <c r="N855" t="n">
        <v>2.1075</v>
      </c>
      <c r="O855" t="n">
        <v>2.065</v>
      </c>
      <c r="P855" t="n">
        <v>2.13</v>
      </c>
      <c r="Q855" t="n">
        <v>2.255</v>
      </c>
      <c r="R855" t="n">
        <v>0.645</v>
      </c>
      <c r="S855" t="n">
        <v>0.645</v>
      </c>
      <c r="T855" t="n">
        <v>0.64</v>
      </c>
      <c r="U855" t="n">
        <v>0.0037</v>
      </c>
      <c r="V855" t="n">
        <v>74</v>
      </c>
      <c r="W855" t="n">
        <v>64.25</v>
      </c>
      <c r="X855" t="n">
        <v>64.25</v>
      </c>
      <c r="Y855" t="n">
        <v>64.25</v>
      </c>
      <c r="Z855" t="n">
        <v>45.25</v>
      </c>
    </row>
    <row r="856">
      <c r="A856" s="1112" t="n">
        <v>45485</v>
      </c>
      <c r="B856" t="n">
        <v>198.1</v>
      </c>
      <c r="C856" t="n">
        <v>724.5</v>
      </c>
      <c r="D856" t="n">
        <v>214</v>
      </c>
      <c r="E856" t="n">
        <v>3250</v>
      </c>
      <c r="F856" t="n">
        <v>594</v>
      </c>
      <c r="G856" t="n">
        <v>3195</v>
      </c>
      <c r="H856" t="n">
        <v>620</v>
      </c>
      <c r="I856" t="n">
        <v>3645</v>
      </c>
      <c r="J856" t="n">
        <v>624</v>
      </c>
      <c r="K856" t="n">
        <v>15.68</v>
      </c>
      <c r="L856" t="n">
        <v>1.975</v>
      </c>
      <c r="M856" t="n">
        <v>1.94</v>
      </c>
      <c r="N856" t="n">
        <v>2.145</v>
      </c>
      <c r="O856" t="n">
        <v>2.09</v>
      </c>
      <c r="P856" t="n">
        <v>2.12</v>
      </c>
      <c r="Q856" t="n">
        <v>2.255</v>
      </c>
      <c r="R856" t="n">
        <v>0.6375</v>
      </c>
      <c r="S856" t="n">
        <v>0.6375</v>
      </c>
      <c r="T856" t="n">
        <v>0.6325</v>
      </c>
      <c r="U856" t="n">
        <v>0.00375</v>
      </c>
      <c r="V856" t="n">
        <v>73.5</v>
      </c>
      <c r="W856" t="n">
        <v>64.25</v>
      </c>
      <c r="X856" t="n">
        <v>64.25</v>
      </c>
      <c r="Y856" t="n">
        <v>64.25</v>
      </c>
      <c r="Z856" t="n">
        <v>46.25</v>
      </c>
    </row>
    <row r="857">
      <c r="A857" s="1112" t="n">
        <v>45488</v>
      </c>
      <c r="B857" t="n">
        <v>193.5</v>
      </c>
      <c r="C857" t="n">
        <v>715.25</v>
      </c>
      <c r="D857" t="n">
        <v>208.5</v>
      </c>
      <c r="E857" t="n">
        <v>3220</v>
      </c>
      <c r="F857" t="n">
        <v>588</v>
      </c>
      <c r="G857" t="n">
        <v>3250</v>
      </c>
      <c r="H857" t="n">
        <v>628</v>
      </c>
      <c r="I857" t="n">
        <v>3645</v>
      </c>
      <c r="J857" t="n">
        <v>618</v>
      </c>
      <c r="K857" t="n">
        <v>15.51</v>
      </c>
      <c r="L857" t="n">
        <v>1.9325</v>
      </c>
      <c r="M857" t="n">
        <v>1.9275</v>
      </c>
      <c r="N857" t="n">
        <v>2.095</v>
      </c>
      <c r="O857" t="n">
        <v>2.0525</v>
      </c>
      <c r="P857" t="n">
        <v>2.095</v>
      </c>
      <c r="Q857" t="n">
        <v>2.255</v>
      </c>
      <c r="R857" t="n">
        <v>0.6325</v>
      </c>
      <c r="S857" t="n">
        <v>0.6325</v>
      </c>
      <c r="T857" t="n">
        <v>0.6274999999999999</v>
      </c>
      <c r="U857" t="n">
        <v>0.00379</v>
      </c>
      <c r="V857" t="n">
        <v>73</v>
      </c>
      <c r="W857" t="n">
        <v>64</v>
      </c>
      <c r="X857" t="n">
        <v>64</v>
      </c>
      <c r="Y857" t="n">
        <v>64</v>
      </c>
      <c r="Z857" t="n">
        <v>46.5</v>
      </c>
    </row>
    <row r="858">
      <c r="A858" s="1112" t="n">
        <v>45489</v>
      </c>
      <c r="B858" t="n">
        <v>189</v>
      </c>
      <c r="C858" t="n">
        <v>714</v>
      </c>
      <c r="D858" t="n">
        <v>202.25</v>
      </c>
      <c r="E858" t="n">
        <v>3220</v>
      </c>
      <c r="F858" t="n">
        <v>589</v>
      </c>
      <c r="G858" t="n">
        <v>3250</v>
      </c>
      <c r="H858" t="n">
        <v>629</v>
      </c>
      <c r="I858" t="n">
        <v>3665</v>
      </c>
      <c r="J858" t="n">
        <v>619</v>
      </c>
      <c r="K858" t="n">
        <v>15.54</v>
      </c>
      <c r="L858" t="n">
        <v>1.89</v>
      </c>
      <c r="M858" t="n">
        <v>1.885</v>
      </c>
      <c r="N858" t="n">
        <v>2.04</v>
      </c>
      <c r="O858" t="n">
        <v>2.0275</v>
      </c>
      <c r="P858" t="n">
        <v>2.09</v>
      </c>
      <c r="Q858" t="n">
        <v>2.24</v>
      </c>
      <c r="R858" t="n">
        <v>0.6475</v>
      </c>
      <c r="S858" t="n">
        <v>0.6475</v>
      </c>
      <c r="T858" t="n">
        <v>0.6425</v>
      </c>
      <c r="U858" t="n">
        <v>0.00385</v>
      </c>
      <c r="V858" t="n">
        <v>72</v>
      </c>
      <c r="W858" t="n">
        <v>65</v>
      </c>
      <c r="X858" t="n">
        <v>65</v>
      </c>
      <c r="Y858" t="n">
        <v>65</v>
      </c>
      <c r="Z858" t="n">
        <v>47.5</v>
      </c>
    </row>
    <row r="859">
      <c r="A859" s="1112" t="n">
        <v>45490</v>
      </c>
      <c r="B859" t="n">
        <v>182.1</v>
      </c>
      <c r="C859" t="n">
        <v>722</v>
      </c>
      <c r="D859" t="n">
        <v>197.75</v>
      </c>
      <c r="E859" t="n">
        <v>3215</v>
      </c>
      <c r="F859" t="n">
        <v>583</v>
      </c>
      <c r="G859" t="n">
        <v>3110</v>
      </c>
      <c r="H859" t="n">
        <v>599</v>
      </c>
      <c r="I859" t="n">
        <v>3665</v>
      </c>
      <c r="J859" t="n">
        <v>613</v>
      </c>
      <c r="K859" t="n">
        <v>15.38</v>
      </c>
      <c r="L859" t="n">
        <v>1.825</v>
      </c>
      <c r="M859" t="n">
        <v>1.8125</v>
      </c>
      <c r="N859" t="n">
        <v>1.9975</v>
      </c>
      <c r="O859" t="n">
        <v>1.945</v>
      </c>
      <c r="P859" t="n">
        <v>1.995</v>
      </c>
      <c r="Q859" t="n">
        <v>2.15</v>
      </c>
      <c r="R859" t="n">
        <v>0.645</v>
      </c>
      <c r="S859" t="n">
        <v>0.645</v>
      </c>
      <c r="T859" t="n">
        <v>0.6425</v>
      </c>
      <c r="U859" t="n">
        <v>0.00391</v>
      </c>
      <c r="V859" t="n">
        <v>71</v>
      </c>
      <c r="W859" t="n">
        <v>63.75</v>
      </c>
      <c r="X859" t="n">
        <v>63.75</v>
      </c>
      <c r="Y859" t="n">
        <v>63.75</v>
      </c>
      <c r="Z859" t="n">
        <v>48</v>
      </c>
    </row>
    <row r="860">
      <c r="A860" s="1112" t="n">
        <v>45491</v>
      </c>
      <c r="B860" t="n">
        <v>182.6</v>
      </c>
      <c r="C860" t="n">
        <v>700</v>
      </c>
      <c r="D860" t="n">
        <v>194.75</v>
      </c>
      <c r="E860" t="n">
        <v>3110</v>
      </c>
      <c r="F860" t="n">
        <v>558</v>
      </c>
      <c r="G860" t="n">
        <v>3010</v>
      </c>
      <c r="H860" t="n">
        <v>572</v>
      </c>
      <c r="I860" t="n">
        <v>3695</v>
      </c>
      <c r="J860" t="n">
        <v>588</v>
      </c>
      <c r="K860" t="n">
        <v>14.68</v>
      </c>
      <c r="L860" t="n">
        <v>1.8325</v>
      </c>
      <c r="M860" t="n">
        <v>1.81</v>
      </c>
      <c r="N860" t="n">
        <v>1.935</v>
      </c>
      <c r="O860" t="n">
        <v>1.95</v>
      </c>
      <c r="P860" t="n">
        <v>2.01</v>
      </c>
      <c r="Q860" t="n">
        <v>2.16</v>
      </c>
      <c r="R860" t="n">
        <v>0.6425</v>
      </c>
      <c r="S860" t="n">
        <v>0.6425</v>
      </c>
      <c r="T860" t="n">
        <v>0.64</v>
      </c>
      <c r="U860" t="n">
        <v>0.00401</v>
      </c>
      <c r="V860" t="n">
        <v>76</v>
      </c>
      <c r="W860" t="n">
        <v>64</v>
      </c>
      <c r="X860" t="n">
        <v>64</v>
      </c>
      <c r="Y860" t="n">
        <v>64</v>
      </c>
      <c r="Z860" t="n">
        <v>49</v>
      </c>
    </row>
    <row r="861">
      <c r="A861" s="1112" t="n">
        <v>45492</v>
      </c>
      <c r="B861" t="n">
        <v>186.1</v>
      </c>
      <c r="C861" t="n">
        <v>697.75</v>
      </c>
      <c r="D861" t="n">
        <v>196</v>
      </c>
      <c r="E861" t="n">
        <v>3110</v>
      </c>
      <c r="F861" t="n">
        <v>556</v>
      </c>
      <c r="G861" t="n">
        <v>3010</v>
      </c>
      <c r="H861" t="n">
        <v>570</v>
      </c>
      <c r="I861" t="n">
        <v>3675</v>
      </c>
      <c r="J861" t="n">
        <v>586</v>
      </c>
      <c r="K861" t="n">
        <v>14.62</v>
      </c>
      <c r="L861" t="n">
        <v>1.8525</v>
      </c>
      <c r="M861" t="n">
        <v>1.84</v>
      </c>
      <c r="N861" t="n">
        <v>1.96</v>
      </c>
      <c r="O861" t="n">
        <v>1.97</v>
      </c>
      <c r="P861" t="n">
        <v>2.035</v>
      </c>
      <c r="Q861" t="n">
        <v>2.185</v>
      </c>
      <c r="R861" t="n">
        <v>0.65</v>
      </c>
      <c r="S861" t="n">
        <v>0.65</v>
      </c>
      <c r="T861" t="n">
        <v>0.6475</v>
      </c>
      <c r="U861" t="n">
        <v>0.004045</v>
      </c>
      <c r="V861" t="n">
        <v>74.75</v>
      </c>
      <c r="W861" t="n">
        <v>65</v>
      </c>
      <c r="X861" t="n">
        <v>65</v>
      </c>
      <c r="Y861" t="n">
        <v>65</v>
      </c>
      <c r="Z861" t="n">
        <v>50</v>
      </c>
    </row>
    <row r="862">
      <c r="A862" s="1112" t="n">
        <v>45495</v>
      </c>
      <c r="B862" t="n">
        <v>191</v>
      </c>
      <c r="C862" t="n">
        <v>697</v>
      </c>
      <c r="D862" t="n">
        <v>197.75</v>
      </c>
      <c r="E862" t="n">
        <v>3100</v>
      </c>
      <c r="F862" t="n">
        <v>557</v>
      </c>
      <c r="G862" t="n">
        <v>3090</v>
      </c>
      <c r="H862" t="n">
        <v>586</v>
      </c>
      <c r="I862" t="n">
        <v>3695</v>
      </c>
      <c r="J862" t="n">
        <v>587</v>
      </c>
      <c r="K862" t="n">
        <v>14.64</v>
      </c>
      <c r="L862" t="n">
        <v>1.905</v>
      </c>
      <c r="M862" t="n">
        <v>1.865</v>
      </c>
      <c r="N862" t="n">
        <v>1.975</v>
      </c>
      <c r="O862" t="n">
        <v>2.0225</v>
      </c>
      <c r="P862" t="n">
        <v>2.04</v>
      </c>
      <c r="Q862" t="n">
        <v>2.225</v>
      </c>
      <c r="R862" t="n">
        <v>0.66</v>
      </c>
      <c r="S862" t="n">
        <v>0.66</v>
      </c>
      <c r="T862" t="n">
        <v>0.6575</v>
      </c>
      <c r="U862" t="n">
        <v>0.004075</v>
      </c>
      <c r="V862" t="n">
        <v>75</v>
      </c>
      <c r="W862" t="n">
        <v>66</v>
      </c>
      <c r="X862" t="n">
        <v>66</v>
      </c>
      <c r="Y862" t="n">
        <v>66</v>
      </c>
      <c r="Z862" t="n">
        <v>49.75</v>
      </c>
    </row>
    <row r="863">
      <c r="A863" s="1112" t="n">
        <v>45496</v>
      </c>
      <c r="B863" t="n">
        <v>187.1</v>
      </c>
      <c r="C863" t="n">
        <v>700</v>
      </c>
      <c r="D863" t="n">
        <v>193.5</v>
      </c>
      <c r="E863" t="n">
        <v>3060</v>
      </c>
      <c r="F863" t="n">
        <v>549</v>
      </c>
      <c r="G863" t="n">
        <v>3060</v>
      </c>
      <c r="H863" t="n">
        <v>579</v>
      </c>
      <c r="I863" t="n">
        <v>3630</v>
      </c>
      <c r="J863" t="n">
        <v>579</v>
      </c>
      <c r="K863" t="n">
        <v>14.43</v>
      </c>
      <c r="L863" t="n">
        <v>1.885</v>
      </c>
      <c r="M863" t="n">
        <v>1.855</v>
      </c>
      <c r="N863" t="n">
        <v>1.9325</v>
      </c>
      <c r="O863" t="n">
        <v>1.995</v>
      </c>
      <c r="P863" t="n">
        <v>2.01</v>
      </c>
      <c r="Q863" t="n">
        <v>2.21</v>
      </c>
      <c r="R863" t="n">
        <v>0.6725</v>
      </c>
      <c r="S863" t="n">
        <v>0.6725</v>
      </c>
      <c r="T863" t="n">
        <v>0.67</v>
      </c>
      <c r="U863" t="n">
        <v>0.004075</v>
      </c>
      <c r="V863" t="n">
        <v>75.75</v>
      </c>
      <c r="W863" t="n">
        <v>68</v>
      </c>
      <c r="X863" t="n">
        <v>68</v>
      </c>
      <c r="Y863" t="n">
        <v>68</v>
      </c>
      <c r="Z863" t="n">
        <v>50.25</v>
      </c>
    </row>
    <row r="864">
      <c r="A864" s="1112" t="n">
        <v>45497</v>
      </c>
      <c r="B864" t="n">
        <v>187.25</v>
      </c>
      <c r="C864" t="n">
        <v>693.5</v>
      </c>
      <c r="D864" t="n">
        <v>192.5</v>
      </c>
      <c r="E864" t="n">
        <v>3020</v>
      </c>
      <c r="F864" t="n">
        <v>538</v>
      </c>
      <c r="G864" t="n">
        <v>3020</v>
      </c>
      <c r="H864" t="n">
        <v>566</v>
      </c>
      <c r="I864" t="n">
        <v>3630</v>
      </c>
      <c r="J864" t="n">
        <v>568</v>
      </c>
      <c r="K864" t="n">
        <v>14.1</v>
      </c>
      <c r="L864" t="n">
        <v>1.87075</v>
      </c>
      <c r="M864" t="n">
        <v>1.825</v>
      </c>
      <c r="N864" t="n">
        <v>1.92</v>
      </c>
      <c r="O864" t="n">
        <v>1.97</v>
      </c>
      <c r="P864" t="n">
        <v>1.97</v>
      </c>
      <c r="Q864" t="n">
        <v>2.175</v>
      </c>
      <c r="R864" t="n">
        <v>0.6675</v>
      </c>
      <c r="S864" t="n">
        <v>0.6675</v>
      </c>
      <c r="T864" t="n">
        <v>0.665</v>
      </c>
      <c r="U864" t="n">
        <v>0.004075</v>
      </c>
      <c r="V864" t="n">
        <v>76</v>
      </c>
      <c r="W864" t="n">
        <v>66.75</v>
      </c>
      <c r="X864" t="n">
        <v>66.75</v>
      </c>
      <c r="Y864" t="n">
        <v>66.75</v>
      </c>
      <c r="Z864" t="n">
        <v>50.25</v>
      </c>
    </row>
    <row r="865">
      <c r="A865" s="1112" t="n">
        <v>45498</v>
      </c>
      <c r="B865" t="n">
        <v>187.1</v>
      </c>
      <c r="C865" t="n">
        <v>696.25</v>
      </c>
      <c r="D865" t="n">
        <v>192.5</v>
      </c>
      <c r="E865" t="n">
        <v>3100</v>
      </c>
      <c r="F865" t="n">
        <v>551</v>
      </c>
      <c r="G865" t="n">
        <v>3100</v>
      </c>
      <c r="H865" t="n">
        <v>581</v>
      </c>
      <c r="I865" t="n">
        <v>3625</v>
      </c>
      <c r="J865" t="n">
        <v>581</v>
      </c>
      <c r="K865" t="n">
        <v>14.48</v>
      </c>
      <c r="L865" t="n">
        <v>1.895</v>
      </c>
      <c r="M865" t="n">
        <v>1.83125</v>
      </c>
      <c r="N865" t="n">
        <v>1.92375</v>
      </c>
      <c r="O865" t="n">
        <v>1.995</v>
      </c>
      <c r="P865" t="n">
        <v>2.01</v>
      </c>
      <c r="Q865" t="n">
        <v>2.2</v>
      </c>
      <c r="R865" t="n">
        <v>0.67</v>
      </c>
      <c r="S865" t="n">
        <v>0.67</v>
      </c>
      <c r="T865" t="n">
        <v>0.6675</v>
      </c>
      <c r="U865" t="n">
        <v>0.0041</v>
      </c>
      <c r="V865" t="n">
        <v>77.25</v>
      </c>
      <c r="W865" t="n">
        <v>67.25</v>
      </c>
      <c r="X865" t="n">
        <v>67.25</v>
      </c>
      <c r="Y865" t="n">
        <v>67.25</v>
      </c>
      <c r="Z865" t="n">
        <v>50.25</v>
      </c>
    </row>
    <row r="866">
      <c r="A866" s="1112" t="n">
        <v>45499</v>
      </c>
      <c r="B866" t="n">
        <v>184.6</v>
      </c>
      <c r="C866" t="n">
        <v>697.5</v>
      </c>
      <c r="D866" t="n">
        <v>190.75</v>
      </c>
      <c r="E866" t="n">
        <v>3100</v>
      </c>
      <c r="F866" t="n">
        <v>549</v>
      </c>
      <c r="G866" t="n">
        <v>3080</v>
      </c>
      <c r="H866" t="n">
        <v>576</v>
      </c>
      <c r="I866" t="n">
        <v>3625</v>
      </c>
      <c r="J866" t="n">
        <v>579</v>
      </c>
      <c r="K866" t="n">
        <v>14.42</v>
      </c>
      <c r="L866" t="n">
        <v>1.85</v>
      </c>
      <c r="M866" t="n">
        <v>1.81</v>
      </c>
      <c r="N866" t="n">
        <v>1.91</v>
      </c>
      <c r="O866" t="n">
        <v>1.955</v>
      </c>
      <c r="P866" t="n">
        <v>1.995</v>
      </c>
      <c r="Q866" t="n">
        <v>2.185</v>
      </c>
      <c r="R866" t="n">
        <v>0.645</v>
      </c>
      <c r="S866" t="n">
        <v>0.645</v>
      </c>
      <c r="T866" t="n">
        <v>0.6425</v>
      </c>
      <c r="U866" t="n">
        <v>0.00412</v>
      </c>
      <c r="V866" t="n">
        <v>78</v>
      </c>
      <c r="W866" t="n">
        <v>65.75</v>
      </c>
      <c r="X866" t="n">
        <v>65.75</v>
      </c>
      <c r="Y866" t="n">
        <v>65.75</v>
      </c>
      <c r="Z866" t="n">
        <v>50.25</v>
      </c>
    </row>
    <row r="867">
      <c r="A867" s="1112" t="n">
        <v>45502</v>
      </c>
      <c r="B867" t="n">
        <v>184.6</v>
      </c>
      <c r="C867" t="n">
        <v>696.5</v>
      </c>
      <c r="D867" t="n">
        <v>192.75</v>
      </c>
      <c r="E867" t="n">
        <v>3100</v>
      </c>
      <c r="F867" t="n">
        <v>552</v>
      </c>
      <c r="G867" t="n">
        <v>3080</v>
      </c>
      <c r="H867" t="n">
        <v>579</v>
      </c>
      <c r="I867" t="n">
        <v>3625</v>
      </c>
      <c r="J867" t="n">
        <v>582</v>
      </c>
      <c r="K867" t="n">
        <v>14.51</v>
      </c>
      <c r="L867" t="n">
        <v>1.83</v>
      </c>
      <c r="M867" t="n">
        <v>1.815</v>
      </c>
      <c r="N867" t="n">
        <v>1.91</v>
      </c>
      <c r="O867" t="n">
        <v>1.935</v>
      </c>
      <c r="P867" t="n">
        <v>1.96</v>
      </c>
      <c r="Q867" t="n">
        <v>2.165</v>
      </c>
      <c r="R867" t="n">
        <v>0.615</v>
      </c>
      <c r="S867" t="n">
        <v>0.615</v>
      </c>
      <c r="T867" t="n">
        <v>0.6125</v>
      </c>
      <c r="U867" t="n">
        <v>0.00412</v>
      </c>
      <c r="V867" t="n">
        <v>77.5</v>
      </c>
      <c r="W867" t="n">
        <v>62</v>
      </c>
      <c r="X867" t="n">
        <v>62</v>
      </c>
      <c r="Y867" t="n">
        <v>62</v>
      </c>
      <c r="Z867" t="n">
        <v>50.25</v>
      </c>
    </row>
    <row r="868">
      <c r="A868" s="1112" t="n">
        <v>45503</v>
      </c>
      <c r="B868" t="n">
        <v>182.8</v>
      </c>
      <c r="C868" t="n">
        <v>693</v>
      </c>
      <c r="D868" t="n">
        <v>190.5</v>
      </c>
      <c r="E868" t="n">
        <v>3130</v>
      </c>
      <c r="F868" t="n">
        <v>557</v>
      </c>
      <c r="G868" t="n">
        <v>3170</v>
      </c>
      <c r="H868" t="n">
        <v>592</v>
      </c>
      <c r="I868" t="n">
        <v>3625</v>
      </c>
      <c r="J868" t="n">
        <v>587</v>
      </c>
      <c r="K868" t="n">
        <v>14.65</v>
      </c>
      <c r="L868" t="n">
        <v>1.8285</v>
      </c>
      <c r="M868" t="n">
        <v>1.795</v>
      </c>
      <c r="N868" t="n">
        <v>1.8775</v>
      </c>
      <c r="O868" t="n">
        <v>1.925</v>
      </c>
      <c r="P868" t="n">
        <v>1.95</v>
      </c>
      <c r="Q868" t="n">
        <v>2.1475</v>
      </c>
      <c r="R868" t="n">
        <v>0.5975</v>
      </c>
      <c r="S868" t="n">
        <v>0.5975</v>
      </c>
      <c r="T868" t="n">
        <v>0.595</v>
      </c>
      <c r="U868" t="n">
        <v>0.00414</v>
      </c>
      <c r="V868" t="n">
        <v>77</v>
      </c>
      <c r="W868" t="n">
        <v>60.5</v>
      </c>
      <c r="X868" t="n">
        <v>60.5</v>
      </c>
      <c r="Y868" t="n">
        <v>60.5</v>
      </c>
      <c r="Z868" t="n">
        <v>51</v>
      </c>
    </row>
    <row r="869">
      <c r="A869" s="1112" t="n">
        <v>45504</v>
      </c>
      <c r="B869" t="n">
        <v>181.25</v>
      </c>
      <c r="C869" t="n">
        <v>692.25</v>
      </c>
      <c r="D869" t="n">
        <v>190</v>
      </c>
      <c r="E869" t="n">
        <v>3150</v>
      </c>
      <c r="F869" t="n">
        <v>563</v>
      </c>
      <c r="G869" t="n">
        <v>3190</v>
      </c>
      <c r="H869" t="n">
        <v>597</v>
      </c>
      <c r="I869" t="n">
        <v>3640</v>
      </c>
      <c r="J869" t="n">
        <v>593</v>
      </c>
      <c r="K869" t="n">
        <v>14.65</v>
      </c>
      <c r="L869" t="n">
        <v>1.81125</v>
      </c>
      <c r="M869" t="n">
        <v>1.7825</v>
      </c>
      <c r="N869" t="n">
        <v>1.875</v>
      </c>
      <c r="O869" t="n">
        <v>1.9175</v>
      </c>
      <c r="P869" t="n">
        <v>1.95</v>
      </c>
      <c r="Q869" t="n">
        <v>2.145</v>
      </c>
      <c r="R869" t="n">
        <v>0.585</v>
      </c>
      <c r="S869" t="n">
        <v>0.585</v>
      </c>
      <c r="T869" t="n">
        <v>0.5825</v>
      </c>
      <c r="U869" t="n">
        <v>0.004065</v>
      </c>
      <c r="V869" t="n">
        <v>76.5</v>
      </c>
      <c r="W869" t="n">
        <v>58.75</v>
      </c>
      <c r="X869" t="n">
        <v>58.75</v>
      </c>
      <c r="Y869" t="n">
        <v>58.75</v>
      </c>
      <c r="Z869" t="n">
        <v>50</v>
      </c>
    </row>
    <row r="870">
      <c r="A870" s="1112" t="n">
        <v>45505</v>
      </c>
      <c r="B870" t="n">
        <v>183.5</v>
      </c>
      <c r="C870" t="n">
        <v>691.25</v>
      </c>
      <c r="D870" t="n">
        <v>189.25</v>
      </c>
      <c r="E870" t="n">
        <v>3170</v>
      </c>
      <c r="F870" t="n">
        <v>559</v>
      </c>
      <c r="G870" t="n">
        <v>3200</v>
      </c>
      <c r="H870" t="n">
        <v>591</v>
      </c>
      <c r="I870" t="n">
        <v>3640</v>
      </c>
      <c r="J870" t="n">
        <v>589</v>
      </c>
      <c r="K870" t="n">
        <v>14.54</v>
      </c>
      <c r="L870" t="n">
        <v>1.8275</v>
      </c>
      <c r="M870" t="n">
        <v>1.805</v>
      </c>
      <c r="N870" t="n">
        <v>1.8925</v>
      </c>
      <c r="O870" t="n">
        <v>1.935</v>
      </c>
      <c r="P870" t="n">
        <v>1.965</v>
      </c>
      <c r="Q870" t="n">
        <v>2.16</v>
      </c>
      <c r="R870" t="n">
        <v>0.5875</v>
      </c>
      <c r="S870" t="n">
        <v>0.5875</v>
      </c>
      <c r="T870" t="n">
        <v>0.585</v>
      </c>
      <c r="U870" t="n">
        <v>0.004035</v>
      </c>
      <c r="V870" t="n">
        <v>75.5</v>
      </c>
      <c r="W870" t="n">
        <v>58</v>
      </c>
      <c r="X870" t="n">
        <v>58</v>
      </c>
      <c r="Y870" t="n">
        <v>58</v>
      </c>
      <c r="Z870" t="n">
        <v>50</v>
      </c>
    </row>
    <row r="871">
      <c r="A871" s="1112" t="n">
        <v>45506</v>
      </c>
      <c r="B871" t="n">
        <v>185</v>
      </c>
      <c r="C871" t="n">
        <v>719</v>
      </c>
      <c r="D871" t="n">
        <v>193.25</v>
      </c>
      <c r="E871" t="n">
        <v>3170</v>
      </c>
      <c r="F871" t="n">
        <v>561</v>
      </c>
      <c r="G871" t="n">
        <v>3200</v>
      </c>
      <c r="H871" t="n">
        <v>594</v>
      </c>
      <c r="I871" t="n">
        <v>3640</v>
      </c>
      <c r="J871" t="n">
        <v>591</v>
      </c>
      <c r="K871" t="n">
        <v>14.6</v>
      </c>
      <c r="V871" t="n">
        <v>75</v>
      </c>
      <c r="W871" t="n">
        <v>58.25</v>
      </c>
      <c r="X871" t="n">
        <v>58.25</v>
      </c>
      <c r="Y871" t="n">
        <v>58.25</v>
      </c>
      <c r="Z871" t="n">
        <v>50</v>
      </c>
    </row>
    <row r="872">
      <c r="A872" s="1112" t="n">
        <v>45509</v>
      </c>
      <c r="B872" t="n">
        <v>183</v>
      </c>
      <c r="C872" t="n">
        <v>698.25</v>
      </c>
      <c r="D872" t="n">
        <v>191.25</v>
      </c>
      <c r="E872" t="n">
        <v>3150</v>
      </c>
      <c r="F872" t="n">
        <v>556</v>
      </c>
      <c r="G872" t="n">
        <v>3170</v>
      </c>
      <c r="H872" t="n">
        <v>584</v>
      </c>
      <c r="I872" t="n">
        <v>3640</v>
      </c>
      <c r="J872" t="n">
        <v>586</v>
      </c>
      <c r="K872" t="n">
        <v>14.45</v>
      </c>
      <c r="V872" t="n">
        <v>78</v>
      </c>
      <c r="W872" t="n">
        <v>55.75</v>
      </c>
      <c r="X872" t="n">
        <v>55.75</v>
      </c>
      <c r="Y872" t="n">
        <v>55.75</v>
      </c>
      <c r="Z872" t="n">
        <v>50</v>
      </c>
    </row>
    <row r="873">
      <c r="A873" s="1112" t="n">
        <v>45510</v>
      </c>
      <c r="B873" t="n">
        <v>180.5</v>
      </c>
      <c r="C873" t="n">
        <v>683.75</v>
      </c>
      <c r="D873" t="n">
        <v>189.75</v>
      </c>
      <c r="E873" t="n">
        <v>3115</v>
      </c>
      <c r="F873" t="n">
        <v>558</v>
      </c>
      <c r="G873" t="n">
        <v>3060</v>
      </c>
      <c r="H873" t="n">
        <v>574</v>
      </c>
      <c r="I873" t="n">
        <v>3640</v>
      </c>
      <c r="J873" t="n">
        <v>588</v>
      </c>
      <c r="K873" t="n">
        <v>14.52</v>
      </c>
      <c r="V873" t="n">
        <v>73</v>
      </c>
      <c r="W873" t="n">
        <v>53.75</v>
      </c>
      <c r="X873" t="n">
        <v>53.75</v>
      </c>
      <c r="Y873" t="n">
        <v>53.75</v>
      </c>
      <c r="Z873" t="n">
        <v>48.5</v>
      </c>
    </row>
    <row r="874">
      <c r="A874" s="1112" t="n">
        <v>45511</v>
      </c>
      <c r="B874" t="n">
        <v>181.5</v>
      </c>
      <c r="C874" t="n">
        <v>690</v>
      </c>
      <c r="D874" t="n">
        <v>190.5</v>
      </c>
      <c r="E874" t="n">
        <v>3150</v>
      </c>
      <c r="F874" t="n">
        <v>566</v>
      </c>
      <c r="G874" t="n">
        <v>3060</v>
      </c>
      <c r="H874" t="n">
        <v>576</v>
      </c>
      <c r="I874" t="n">
        <v>3640</v>
      </c>
      <c r="J874" t="n">
        <v>596</v>
      </c>
      <c r="K874" t="n">
        <v>14.73</v>
      </c>
      <c r="V874" t="n">
        <v>72.25</v>
      </c>
      <c r="W874" t="n">
        <v>60</v>
      </c>
      <c r="X874" t="n">
        <v>60</v>
      </c>
      <c r="Y874" t="n">
        <v>60</v>
      </c>
      <c r="Z874" t="n">
        <v>48.5</v>
      </c>
    </row>
    <row r="875">
      <c r="A875" s="1112" t="n">
        <v>45512</v>
      </c>
      <c r="B875" t="n">
        <v>178.9</v>
      </c>
      <c r="C875" t="n">
        <v>674.25</v>
      </c>
      <c r="D875" t="n">
        <v>189</v>
      </c>
      <c r="E875" t="n">
        <v>3150</v>
      </c>
      <c r="F875" t="n">
        <v>570</v>
      </c>
      <c r="G875" t="n">
        <v>3130</v>
      </c>
      <c r="H875" t="n">
        <v>594</v>
      </c>
      <c r="I875" t="n">
        <v>3640</v>
      </c>
      <c r="J875" t="n">
        <v>600</v>
      </c>
      <c r="K875" t="n">
        <v>14.86</v>
      </c>
      <c r="V875" t="n">
        <v>70.25</v>
      </c>
      <c r="W875" t="n">
        <v>60.75</v>
      </c>
      <c r="X875" t="n">
        <v>60.75</v>
      </c>
      <c r="Y875" t="n">
        <v>60.75</v>
      </c>
      <c r="Z875" t="n">
        <v>49.25</v>
      </c>
    </row>
    <row r="876">
      <c r="A876" s="1112" t="n">
        <v>45513</v>
      </c>
      <c r="B876" t="n">
        <v>180</v>
      </c>
      <c r="C876" t="n">
        <v>662.25</v>
      </c>
      <c r="D876" t="n">
        <v>191</v>
      </c>
      <c r="E876" t="n">
        <v>3150</v>
      </c>
      <c r="F876" t="n">
        <v>576</v>
      </c>
      <c r="G876" t="n">
        <v>3130</v>
      </c>
      <c r="H876" t="n">
        <v>600</v>
      </c>
      <c r="I876" t="n">
        <v>3700</v>
      </c>
      <c r="J876" t="n">
        <v>606</v>
      </c>
      <c r="K876" t="n">
        <v>15.03</v>
      </c>
      <c r="V876" t="n">
        <v>72</v>
      </c>
      <c r="W876" t="n">
        <v>61.25</v>
      </c>
      <c r="X876" t="n">
        <v>61.25</v>
      </c>
      <c r="Y876" t="n">
        <v>61.25</v>
      </c>
      <c r="Z876" t="n">
        <v>49.25</v>
      </c>
    </row>
    <row r="877">
      <c r="A877" s="1112" t="n">
        <v>45516</v>
      </c>
      <c r="B877" t="n">
        <v>179.6</v>
      </c>
      <c r="C877" t="n">
        <v>650.5</v>
      </c>
      <c r="D877" t="n">
        <v>191.5</v>
      </c>
      <c r="E877" t="n">
        <v>3120</v>
      </c>
      <c r="F877" t="n">
        <v>572</v>
      </c>
      <c r="G877" t="n">
        <v>3100</v>
      </c>
      <c r="H877" t="n">
        <v>596</v>
      </c>
      <c r="I877" t="n">
        <v>3580</v>
      </c>
      <c r="J877" t="n">
        <v>602</v>
      </c>
      <c r="K877" t="n">
        <v>14.91</v>
      </c>
      <c r="V877" t="n">
        <v>71.5</v>
      </c>
      <c r="W877" t="n">
        <v>58.25</v>
      </c>
      <c r="X877" t="n">
        <v>58.25</v>
      </c>
      <c r="Y877" t="n">
        <v>58.25</v>
      </c>
      <c r="Z877" t="n">
        <v>49</v>
      </c>
    </row>
    <row r="878">
      <c r="A878" s="1112" t="n">
        <v>45517</v>
      </c>
      <c r="B878" t="n">
        <v>177.4</v>
      </c>
      <c r="C878" t="n">
        <v>664.5</v>
      </c>
      <c r="D878" t="n">
        <v>189</v>
      </c>
      <c r="E878" t="n">
        <v>3140</v>
      </c>
      <c r="F878" t="n">
        <v>579</v>
      </c>
      <c r="G878" t="n">
        <v>3120</v>
      </c>
      <c r="H878" t="n">
        <v>604</v>
      </c>
      <c r="I878" t="n">
        <v>3630</v>
      </c>
      <c r="J878" t="n">
        <v>609</v>
      </c>
      <c r="K878" t="n">
        <v>15.12</v>
      </c>
      <c r="L878" t="n">
        <v>1.7675</v>
      </c>
      <c r="M878" t="n">
        <v>1.7575</v>
      </c>
      <c r="N878" t="n">
        <v>1.9</v>
      </c>
      <c r="O878" t="n">
        <v>1.9075</v>
      </c>
      <c r="P878" t="n">
        <v>1.935</v>
      </c>
      <c r="Q878" t="n">
        <v>2.09</v>
      </c>
      <c r="R878" t="n">
        <v>0.5675</v>
      </c>
      <c r="S878" t="n">
        <v>56750</v>
      </c>
      <c r="T878" t="n">
        <v>0.5649999999999999</v>
      </c>
      <c r="U878" t="n">
        <v>0.00489</v>
      </c>
      <c r="V878" t="n">
        <v>71.5</v>
      </c>
      <c r="W878" t="n">
        <v>56.25</v>
      </c>
      <c r="X878" t="n">
        <v>56.25</v>
      </c>
      <c r="Y878" t="n">
        <v>56.25</v>
      </c>
      <c r="Z878" t="n">
        <v>59</v>
      </c>
    </row>
    <row r="879">
      <c r="A879" s="1112" t="n">
        <v>45518</v>
      </c>
      <c r="B879" t="n">
        <v>179</v>
      </c>
      <c r="C879" t="n">
        <v>657.75</v>
      </c>
      <c r="D879" t="n">
        <v>191</v>
      </c>
      <c r="E879" t="n">
        <v>3130</v>
      </c>
      <c r="F879" t="n">
        <v>576</v>
      </c>
      <c r="G879" t="n">
        <v>3130</v>
      </c>
      <c r="H879" t="n">
        <v>604</v>
      </c>
      <c r="I879" t="n">
        <v>3645</v>
      </c>
      <c r="J879" t="n">
        <v>606</v>
      </c>
      <c r="K879" t="n">
        <v>15.04</v>
      </c>
      <c r="L879" t="n">
        <v>1.7825</v>
      </c>
      <c r="M879" t="n">
        <v>1.76625</v>
      </c>
      <c r="N879" t="n">
        <v>1.905</v>
      </c>
      <c r="O879" t="n">
        <v>1.9275</v>
      </c>
      <c r="P879" t="n">
        <v>1.96</v>
      </c>
      <c r="Q879" t="n">
        <v>2.11</v>
      </c>
      <c r="R879" t="n">
        <v>0.55</v>
      </c>
      <c r="S879" t="n">
        <v>0.55</v>
      </c>
      <c r="T879" t="n">
        <v>0.5475</v>
      </c>
      <c r="U879" t="n">
        <v>0.004585</v>
      </c>
      <c r="V879" t="n">
        <v>71.75</v>
      </c>
      <c r="W879" t="n">
        <v>55</v>
      </c>
      <c r="X879" t="n">
        <v>55</v>
      </c>
      <c r="Y879" t="n">
        <v>55</v>
      </c>
      <c r="Z879" t="n">
        <v>57</v>
      </c>
    </row>
    <row r="880">
      <c r="A880" s="1112" t="n">
        <v>45519</v>
      </c>
      <c r="B880" t="n">
        <v>180.9</v>
      </c>
      <c r="C880" t="n">
        <v>654.75</v>
      </c>
      <c r="D880" t="n">
        <v>192.5</v>
      </c>
      <c r="E880" t="n">
        <v>3115</v>
      </c>
      <c r="F880" t="n">
        <v>573</v>
      </c>
      <c r="G880" t="n">
        <v>3105</v>
      </c>
      <c r="H880" t="n">
        <v>599</v>
      </c>
      <c r="I880" t="n">
        <v>3645</v>
      </c>
      <c r="J880" t="n">
        <v>603</v>
      </c>
      <c r="K880" t="n">
        <v>14.95</v>
      </c>
      <c r="L880" t="n">
        <v>1.805</v>
      </c>
      <c r="M880" t="n">
        <v>1.805</v>
      </c>
      <c r="N880" t="n">
        <v>1.95</v>
      </c>
      <c r="O880" t="n">
        <v>1.95</v>
      </c>
      <c r="P880" t="n">
        <v>2.01</v>
      </c>
      <c r="Q880" t="n">
        <v>2.15</v>
      </c>
      <c r="R880" t="n">
        <v>0.5325</v>
      </c>
      <c r="S880" t="n">
        <v>0.5325</v>
      </c>
      <c r="T880" t="n">
        <v>0.53</v>
      </c>
      <c r="U880" t="n">
        <v>0.00452</v>
      </c>
      <c r="V880" t="n">
        <v>72</v>
      </c>
      <c r="W880" t="n">
        <v>52.75</v>
      </c>
      <c r="X880" t="n">
        <v>52.75</v>
      </c>
      <c r="Y880" t="n">
        <v>52.75</v>
      </c>
      <c r="Z880" t="n">
        <v>57</v>
      </c>
    </row>
    <row r="881">
      <c r="A881" s="1112" t="n">
        <v>45520</v>
      </c>
      <c r="B881" t="n">
        <v>181.1</v>
      </c>
      <c r="C881" t="n">
        <v>653.75</v>
      </c>
      <c r="D881" t="n">
        <v>191.75</v>
      </c>
      <c r="E881" t="n">
        <v>3090</v>
      </c>
      <c r="F881" t="n">
        <v>570</v>
      </c>
      <c r="G881" t="n">
        <v>3080</v>
      </c>
      <c r="H881" t="n">
        <v>596</v>
      </c>
      <c r="I881" t="n">
        <v>3500</v>
      </c>
      <c r="J881" t="n">
        <v>600</v>
      </c>
      <c r="K881" t="n">
        <v>14.87</v>
      </c>
      <c r="L881" t="n">
        <v>1.81</v>
      </c>
      <c r="M881" t="n">
        <v>1.79</v>
      </c>
      <c r="N881" t="n">
        <v>1.9125</v>
      </c>
      <c r="O881" t="n">
        <v>1.955</v>
      </c>
      <c r="P881" t="n">
        <v>2</v>
      </c>
      <c r="Q881" t="n">
        <v>2.15</v>
      </c>
      <c r="R881" t="n">
        <v>0.5275</v>
      </c>
      <c r="S881" t="n">
        <v>0.5275</v>
      </c>
      <c r="T881" t="n">
        <v>0.525</v>
      </c>
      <c r="U881" t="n">
        <v>0.0045</v>
      </c>
      <c r="V881" t="n">
        <v>76</v>
      </c>
      <c r="W881" t="n">
        <v>54.25</v>
      </c>
      <c r="X881" t="n">
        <v>54.25</v>
      </c>
      <c r="Y881" t="n">
        <v>54.25</v>
      </c>
      <c r="Z881" t="n">
        <v>55</v>
      </c>
    </row>
    <row r="882">
      <c r="A882" s="1112" t="n">
        <v>45523</v>
      </c>
      <c r="B882" t="n">
        <v>181.9</v>
      </c>
      <c r="C882" t="n">
        <v>652.75</v>
      </c>
      <c r="D882" t="n">
        <v>192.75</v>
      </c>
      <c r="E882" t="n">
        <v>3080</v>
      </c>
      <c r="F882" t="n">
        <v>574</v>
      </c>
      <c r="G882" t="n">
        <v>3070</v>
      </c>
      <c r="H882" t="n">
        <v>600</v>
      </c>
      <c r="I882" t="n">
        <v>3440</v>
      </c>
      <c r="J882" t="n">
        <v>604</v>
      </c>
      <c r="K882" t="n">
        <v>14.99</v>
      </c>
      <c r="L882" t="n">
        <v>1.82</v>
      </c>
      <c r="M882" t="n">
        <v>1.805</v>
      </c>
      <c r="N882" t="n">
        <v>1.92</v>
      </c>
      <c r="O882" t="n">
        <v>1.9525</v>
      </c>
      <c r="P882" t="n">
        <v>2.005</v>
      </c>
      <c r="Q882" t="n">
        <v>2.16</v>
      </c>
      <c r="R882" t="n">
        <v>0.5375</v>
      </c>
      <c r="S882" t="n">
        <v>0.5375</v>
      </c>
      <c r="T882" t="n">
        <v>0.535</v>
      </c>
      <c r="U882" t="n">
        <v>0.00442</v>
      </c>
      <c r="V882" t="n">
        <v>75</v>
      </c>
      <c r="W882" t="n">
        <v>53.5</v>
      </c>
      <c r="X882" t="n">
        <v>53.5</v>
      </c>
      <c r="Y882" t="n">
        <v>53.5</v>
      </c>
      <c r="Z882" t="n">
        <v>55</v>
      </c>
    </row>
    <row r="883">
      <c r="A883" s="1112" t="n">
        <v>45524</v>
      </c>
      <c r="B883" t="n">
        <v>180.4</v>
      </c>
      <c r="C883" t="n">
        <v>652.75</v>
      </c>
      <c r="D883" t="n">
        <v>191</v>
      </c>
      <c r="E883" t="n">
        <v>3080</v>
      </c>
      <c r="F883" t="n">
        <v>569</v>
      </c>
      <c r="G883" t="n">
        <v>3070</v>
      </c>
      <c r="H883" t="n">
        <v>594</v>
      </c>
      <c r="I883" t="n">
        <v>3440</v>
      </c>
      <c r="J883" t="n">
        <v>599</v>
      </c>
      <c r="K883" t="n">
        <v>14.83</v>
      </c>
      <c r="L883" t="n">
        <v>1.8045</v>
      </c>
      <c r="M883" t="n">
        <v>1.79</v>
      </c>
      <c r="N883" t="n">
        <v>1.92</v>
      </c>
      <c r="O883" t="n">
        <v>1.93</v>
      </c>
      <c r="P883" t="n">
        <v>1.98</v>
      </c>
      <c r="Q883" t="n">
        <v>2.135</v>
      </c>
      <c r="R883" t="n">
        <v>0.535</v>
      </c>
      <c r="S883" t="n">
        <v>0.535</v>
      </c>
      <c r="T883" t="n">
        <v>0.5325</v>
      </c>
      <c r="U883" t="n">
        <v>0.00432</v>
      </c>
      <c r="V883" t="n">
        <v>75</v>
      </c>
      <c r="W883" t="n">
        <v>54</v>
      </c>
      <c r="X883" t="n">
        <v>54</v>
      </c>
      <c r="Y883" t="n">
        <v>54</v>
      </c>
      <c r="Z883" t="n">
        <v>52.5</v>
      </c>
    </row>
    <row r="884">
      <c r="A884" s="1112" t="n">
        <v>45525</v>
      </c>
      <c r="B884" t="n">
        <v>179.9</v>
      </c>
      <c r="C884" t="n">
        <v>653.25</v>
      </c>
      <c r="D884" t="n">
        <v>191</v>
      </c>
      <c r="E884" t="n">
        <v>3030</v>
      </c>
      <c r="F884" t="n">
        <v>561</v>
      </c>
      <c r="G884" t="n">
        <v>3010</v>
      </c>
      <c r="H884" t="n">
        <v>583</v>
      </c>
      <c r="I884" t="n">
        <v>3445</v>
      </c>
      <c r="J884" t="n">
        <v>591</v>
      </c>
      <c r="K884" t="n">
        <v>14.6</v>
      </c>
      <c r="L884" t="n">
        <v>1.8</v>
      </c>
      <c r="M884" t="n">
        <v>1.7975</v>
      </c>
      <c r="N884" t="n">
        <v>1.905</v>
      </c>
      <c r="O884" t="n">
        <v>1.9225</v>
      </c>
      <c r="P884" t="n">
        <v>1.985</v>
      </c>
      <c r="Q884" t="n">
        <v>2.145</v>
      </c>
      <c r="R884" t="n">
        <v>0.55625</v>
      </c>
      <c r="S884" t="n">
        <v>0.55625</v>
      </c>
      <c r="T884" t="n">
        <v>0.55375</v>
      </c>
      <c r="U884" t="n">
        <v>0.00435</v>
      </c>
      <c r="V884" t="n">
        <v>74</v>
      </c>
      <c r="W884" t="n">
        <v>55.75</v>
      </c>
      <c r="X884" t="n">
        <v>55.75</v>
      </c>
      <c r="Y884" t="n">
        <v>55.75</v>
      </c>
      <c r="Z884" t="n">
        <v>53.25</v>
      </c>
    </row>
    <row r="885">
      <c r="A885" s="1112" t="n">
        <v>45526</v>
      </c>
      <c r="B885" t="n">
        <v>180.9</v>
      </c>
      <c r="C885" t="n">
        <v>658</v>
      </c>
      <c r="D885" t="n">
        <v>192</v>
      </c>
      <c r="E885" t="n">
        <v>3010</v>
      </c>
      <c r="F885" t="n">
        <v>547</v>
      </c>
      <c r="G885" t="n">
        <v>2990</v>
      </c>
      <c r="H885" t="n">
        <v>568</v>
      </c>
      <c r="I885" t="n">
        <v>3445</v>
      </c>
      <c r="J885" t="n">
        <v>577</v>
      </c>
      <c r="K885" t="n">
        <v>14.22</v>
      </c>
      <c r="L885" t="n">
        <v>1.8075</v>
      </c>
      <c r="M885" t="n">
        <v>1.81</v>
      </c>
      <c r="N885" t="n">
        <v>1.905</v>
      </c>
      <c r="O885" t="n">
        <v>1.93</v>
      </c>
      <c r="P885" t="n">
        <v>1.99</v>
      </c>
      <c r="Q885" t="n">
        <v>2.15</v>
      </c>
      <c r="R885" t="n">
        <v>0.55</v>
      </c>
      <c r="S885" t="n">
        <v>0.55</v>
      </c>
      <c r="T885" t="n">
        <v>0.5475</v>
      </c>
      <c r="U885" t="n">
        <v>0.00444</v>
      </c>
      <c r="V885" t="n">
        <v>74.5</v>
      </c>
      <c r="W885" t="n">
        <v>54.25</v>
      </c>
      <c r="X885" t="n">
        <v>54.25</v>
      </c>
      <c r="Y885" t="n">
        <v>54.25</v>
      </c>
      <c r="Z885" t="n">
        <v>54</v>
      </c>
    </row>
    <row r="886">
      <c r="A886" s="1112" t="n">
        <v>45527</v>
      </c>
      <c r="B886" t="n">
        <v>182.8</v>
      </c>
      <c r="C886" t="n">
        <v>666</v>
      </c>
      <c r="D886" t="n">
        <v>193.25</v>
      </c>
      <c r="E886" t="n">
        <v>3010</v>
      </c>
      <c r="F886" t="n">
        <v>557</v>
      </c>
      <c r="G886" t="n">
        <v>2990</v>
      </c>
      <c r="H886" t="n">
        <v>579</v>
      </c>
      <c r="I886" t="n">
        <v>3590</v>
      </c>
      <c r="J886" t="n">
        <v>587</v>
      </c>
      <c r="K886" t="n">
        <v>14.5</v>
      </c>
      <c r="L886" t="n">
        <v>1.82375</v>
      </c>
      <c r="M886" t="n">
        <v>1.83</v>
      </c>
      <c r="N886" t="n">
        <v>1.94</v>
      </c>
      <c r="O886" t="n">
        <v>1.945</v>
      </c>
      <c r="P886" t="n">
        <v>2.005</v>
      </c>
      <c r="Q886" t="n">
        <v>2.165</v>
      </c>
      <c r="R886" t="n">
        <v>0.55</v>
      </c>
      <c r="S886" t="n">
        <v>0.55</v>
      </c>
      <c r="T886" t="n">
        <v>0.5475</v>
      </c>
      <c r="U886" t="n">
        <v>0.00448</v>
      </c>
      <c r="V886" t="n">
        <v>74.75</v>
      </c>
      <c r="W886" t="n">
        <v>55</v>
      </c>
      <c r="X886" t="n">
        <v>55</v>
      </c>
      <c r="Y886" t="n">
        <v>55</v>
      </c>
      <c r="Z886" t="n">
        <v>54.5</v>
      </c>
    </row>
    <row r="887">
      <c r="A887" s="104" t="n">
        <v>45530</v>
      </c>
      <c r="B887" t="n">
        <v>184</v>
      </c>
      <c r="C887" s="192" t="n">
        <v>666</v>
      </c>
      <c r="D887" t="n">
        <v>194.25</v>
      </c>
      <c r="E887" t="n">
        <v>3070</v>
      </c>
      <c r="F887" t="n">
        <v>566</v>
      </c>
      <c r="G887" t="n">
        <v>3050</v>
      </c>
      <c r="H887" t="n">
        <v>589</v>
      </c>
      <c r="I887" t="n">
        <v>3550</v>
      </c>
      <c r="J887" t="n">
        <v>596</v>
      </c>
      <c r="K887" t="n">
        <v>14.75</v>
      </c>
      <c r="L887" t="n">
        <v>1.835</v>
      </c>
      <c r="M887" t="n">
        <v>1.8325</v>
      </c>
      <c r="N887" t="n">
        <v>1.95</v>
      </c>
      <c r="O887" t="n">
        <v>1.9525</v>
      </c>
      <c r="P887" t="n">
        <v>2.005</v>
      </c>
      <c r="Q887" t="n">
        <v>2.17</v>
      </c>
      <c r="R887" t="n">
        <v>0.5525</v>
      </c>
      <c r="S887" t="n">
        <v>0.5525</v>
      </c>
      <c r="T887" t="n">
        <v>0.55</v>
      </c>
      <c r="U887" t="n">
        <v>0.00444</v>
      </c>
      <c r="V887" t="n">
        <v>74.5</v>
      </c>
      <c r="W887" t="n">
        <v>55.25</v>
      </c>
      <c r="X887" t="n">
        <v>55.25</v>
      </c>
      <c r="Y887" t="n">
        <v>55.25</v>
      </c>
      <c r="Z887" t="n">
        <v>54.5</v>
      </c>
    </row>
    <row r="888">
      <c r="A888" s="1112" t="n">
        <v>45531</v>
      </c>
      <c r="B888" t="n">
        <v>186.5</v>
      </c>
      <c r="C888" t="n">
        <v>676</v>
      </c>
      <c r="D888" t="n">
        <v>197.25</v>
      </c>
      <c r="E888" t="n">
        <v>3080</v>
      </c>
      <c r="F888" t="n">
        <v>566</v>
      </c>
      <c r="G888" t="n">
        <v>3050</v>
      </c>
      <c r="H888" t="n">
        <v>587</v>
      </c>
      <c r="I888" t="n">
        <v>3530</v>
      </c>
      <c r="J888" t="n">
        <v>596</v>
      </c>
      <c r="K888" t="n">
        <v>14.74</v>
      </c>
      <c r="L888" t="n">
        <v>1.8625</v>
      </c>
      <c r="M888" t="n">
        <v>1.8575</v>
      </c>
      <c r="N888" t="n">
        <v>1.975</v>
      </c>
      <c r="O888" t="n">
        <v>1.9675</v>
      </c>
      <c r="P888" t="n">
        <v>2.0225</v>
      </c>
      <c r="Q888" t="n">
        <v>2.19</v>
      </c>
      <c r="R888" t="n">
        <v>0.56125</v>
      </c>
      <c r="S888" t="n">
        <v>0.56125</v>
      </c>
      <c r="T888" t="n">
        <v>0.55875</v>
      </c>
      <c r="U888" t="n">
        <v>0.00442</v>
      </c>
      <c r="V888" t="n">
        <v>74.5</v>
      </c>
      <c r="W888" t="n">
        <v>56</v>
      </c>
      <c r="X888" t="n">
        <v>56</v>
      </c>
      <c r="Y888" t="n">
        <v>56</v>
      </c>
      <c r="Z888" t="n">
        <v>54.5</v>
      </c>
    </row>
    <row r="889">
      <c r="A889" s="1112" t="n">
        <v>45532</v>
      </c>
      <c r="B889" t="n">
        <v>188.2</v>
      </c>
      <c r="C889" t="n">
        <v>675.5</v>
      </c>
      <c r="D889" t="n">
        <v>199.25</v>
      </c>
      <c r="E889" t="n">
        <v>3100</v>
      </c>
      <c r="F889" t="n">
        <v>565</v>
      </c>
      <c r="G889" t="n">
        <v>3070</v>
      </c>
      <c r="H889" t="n">
        <v>586</v>
      </c>
      <c r="I889" t="n">
        <v>3525</v>
      </c>
      <c r="J889" t="n">
        <v>595</v>
      </c>
      <c r="K889" t="n">
        <v>14.71</v>
      </c>
      <c r="L889" t="n">
        <v>1.89</v>
      </c>
      <c r="M889" t="n">
        <v>1.8875</v>
      </c>
      <c r="N889" t="n">
        <v>1.99</v>
      </c>
      <c r="O889" t="n">
        <v>2.0025</v>
      </c>
      <c r="P889" t="n">
        <v>2.075</v>
      </c>
      <c r="Q889" t="n">
        <v>2.22</v>
      </c>
      <c r="R889" t="n">
        <v>0.5649999999999999</v>
      </c>
      <c r="S889" t="n">
        <v>0.5649999999999999</v>
      </c>
      <c r="T889" t="n">
        <v>0.5625</v>
      </c>
      <c r="U889" t="n">
        <v>0.0045</v>
      </c>
      <c r="V889" t="n">
        <v>73.5</v>
      </c>
      <c r="W889" t="n">
        <v>57</v>
      </c>
      <c r="X889" t="n">
        <v>57</v>
      </c>
      <c r="Y889" t="n">
        <v>57</v>
      </c>
      <c r="Z889" t="n">
        <v>55.5</v>
      </c>
    </row>
    <row r="890">
      <c r="A890" s="1112" t="n">
        <v>45533</v>
      </c>
      <c r="B890" t="n">
        <v>191.6</v>
      </c>
      <c r="C890" t="n">
        <v>666.75</v>
      </c>
      <c r="D890" t="n">
        <v>201.75</v>
      </c>
      <c r="E890" t="n">
        <v>3100</v>
      </c>
      <c r="F890" t="n">
        <v>558</v>
      </c>
      <c r="G890" t="n">
        <v>3090</v>
      </c>
      <c r="H890" t="n">
        <v>582</v>
      </c>
      <c r="I890" t="n">
        <v>3525</v>
      </c>
      <c r="J890" t="n">
        <v>588</v>
      </c>
      <c r="K890" t="n">
        <v>14.53</v>
      </c>
      <c r="L890" t="n">
        <v>1.918</v>
      </c>
      <c r="M890" t="n">
        <v>1.905</v>
      </c>
      <c r="N890" t="n">
        <v>2.015</v>
      </c>
      <c r="O890" t="n">
        <v>2.03</v>
      </c>
      <c r="P890" t="n">
        <v>2.15</v>
      </c>
      <c r="Q890" t="n">
        <v>2.3</v>
      </c>
      <c r="R890" t="n">
        <v>0.58</v>
      </c>
      <c r="S890" t="n">
        <v>0.58</v>
      </c>
      <c r="T890" t="n">
        <v>0.5775</v>
      </c>
      <c r="U890" t="n">
        <v>0.004585</v>
      </c>
      <c r="V890" t="n">
        <v>74.5</v>
      </c>
      <c r="W890" t="n">
        <v>58.25</v>
      </c>
      <c r="X890" t="n">
        <v>58.25</v>
      </c>
      <c r="Y890" t="n">
        <v>58.25</v>
      </c>
      <c r="Z890" t="n">
        <v>56</v>
      </c>
    </row>
    <row r="891">
      <c r="A891" s="1112" t="n">
        <v>45534</v>
      </c>
      <c r="B891" t="n">
        <v>190.6</v>
      </c>
      <c r="C891" t="n">
        <v>659.75</v>
      </c>
      <c r="D891" t="n">
        <v>200.75</v>
      </c>
      <c r="E891" t="n">
        <v>3085</v>
      </c>
      <c r="F891" t="n">
        <v>554</v>
      </c>
      <c r="G891" t="n">
        <v>3075</v>
      </c>
      <c r="H891" t="n">
        <v>577</v>
      </c>
      <c r="I891" t="n">
        <v>3495</v>
      </c>
      <c r="J891" t="n">
        <v>584</v>
      </c>
      <c r="K891" t="n">
        <v>14.4</v>
      </c>
      <c r="L891" t="n">
        <v>1.905</v>
      </c>
      <c r="M891" t="n">
        <v>1.92</v>
      </c>
      <c r="N891" t="n">
        <v>2.015</v>
      </c>
      <c r="O891" t="n">
        <v>2.01</v>
      </c>
      <c r="P891" t="n">
        <v>2.15</v>
      </c>
      <c r="Q891" t="n">
        <v>2.3</v>
      </c>
      <c r="R891" t="n">
        <v>0.59</v>
      </c>
      <c r="S891" t="n">
        <v>0.59</v>
      </c>
      <c r="T891" t="n">
        <v>0.5875</v>
      </c>
      <c r="U891" t="n">
        <v>0.004645</v>
      </c>
      <c r="V891" t="n">
        <v>75</v>
      </c>
      <c r="W891" t="n">
        <v>58.75</v>
      </c>
      <c r="X891" t="n">
        <v>58.75</v>
      </c>
      <c r="Y891" t="n">
        <v>58.75</v>
      </c>
      <c r="Z891" t="n">
        <v>57</v>
      </c>
    </row>
    <row r="892">
      <c r="A892" s="104" t="n">
        <v>45537</v>
      </c>
      <c r="B892" s="192" t="n">
        <v>190.6</v>
      </c>
      <c r="C892" s="178" t="n">
        <v>650.75</v>
      </c>
      <c r="D892" s="192" t="n">
        <v>200.75</v>
      </c>
      <c r="E892" s="178" t="n">
        <v>3020</v>
      </c>
      <c r="F892" s="178" t="n">
        <v>547</v>
      </c>
      <c r="G892" s="178" t="n">
        <v>3010</v>
      </c>
      <c r="H892" s="178" t="n">
        <v>569</v>
      </c>
      <c r="I892" s="178" t="n">
        <v>3495</v>
      </c>
      <c r="J892" s="178" t="n">
        <v>569</v>
      </c>
      <c r="K892" s="178" t="n">
        <v>14.21</v>
      </c>
      <c r="L892" s="192" t="n">
        <v>1.905</v>
      </c>
      <c r="M892" s="192" t="n">
        <v>1.92</v>
      </c>
      <c r="N892" s="192" t="n">
        <v>2.015</v>
      </c>
      <c r="O892" s="192" t="n">
        <v>2.01</v>
      </c>
      <c r="P892" s="192" t="n">
        <v>2.15</v>
      </c>
      <c r="Q892" s="192" t="n">
        <v>2.3</v>
      </c>
      <c r="R892" s="192" t="n">
        <v>0.59</v>
      </c>
      <c r="S892" s="192" t="n">
        <v>0.59</v>
      </c>
      <c r="T892" s="192" t="n">
        <v>0.5875</v>
      </c>
      <c r="U892" s="192" t="n">
        <v>0.004645</v>
      </c>
      <c r="V892" s="178" t="n">
        <v>75</v>
      </c>
      <c r="W892" s="192" t="n">
        <v>58.75</v>
      </c>
      <c r="X892" s="192" t="n">
        <v>58.75</v>
      </c>
      <c r="Y892" s="192" t="n">
        <v>58.75</v>
      </c>
      <c r="Z892" s="192" t="n">
        <v>57</v>
      </c>
    </row>
    <row r="893">
      <c r="A893" s="1112" t="n">
        <v>45538</v>
      </c>
      <c r="L893" t="n">
        <v>1.8675</v>
      </c>
      <c r="M893" t="n">
        <v>1.895</v>
      </c>
      <c r="N893" t="n">
        <v>1.975</v>
      </c>
      <c r="O893" t="n">
        <v>1.9825</v>
      </c>
      <c r="P893" t="n">
        <v>2.11</v>
      </c>
      <c r="Q893" t="n">
        <v>2.26</v>
      </c>
      <c r="R893" t="n">
        <v>0.57875</v>
      </c>
      <c r="S893" t="n">
        <v>0.57875</v>
      </c>
      <c r="T893" t="n">
        <v>0.57625</v>
      </c>
      <c r="U893" t="n">
        <v>0.00463</v>
      </c>
      <c r="V893" s="192" t="n">
        <v>75</v>
      </c>
    </row>
    <row r="894">
      <c r="A894" s="1112" t="n">
        <v>45539</v>
      </c>
      <c r="L894" t="n">
        <v>1.8375</v>
      </c>
      <c r="M894" t="n">
        <v>1.8475</v>
      </c>
      <c r="N894" t="n">
        <v>1.93</v>
      </c>
      <c r="O894" t="n">
        <v>1.935</v>
      </c>
      <c r="P894" t="n">
        <v>2.085</v>
      </c>
      <c r="Q894" t="n">
        <v>2.23</v>
      </c>
      <c r="R894" t="n">
        <v>0.5775</v>
      </c>
      <c r="S894" t="n">
        <v>0.5775</v>
      </c>
      <c r="T894" t="n">
        <v>0.575</v>
      </c>
      <c r="U894" t="n">
        <v>0.00466</v>
      </c>
      <c r="V894" s="192" t="n">
        <v>75</v>
      </c>
    </row>
    <row r="895">
      <c r="A895" s="1112" t="n">
        <v>45540</v>
      </c>
      <c r="L895" t="n">
        <v>1.84</v>
      </c>
      <c r="M895" t="n">
        <v>1.8425</v>
      </c>
      <c r="N895" t="n">
        <v>1.925</v>
      </c>
      <c r="O895" t="n">
        <v>1.94</v>
      </c>
      <c r="P895" t="n">
        <v>2.0825</v>
      </c>
      <c r="Q895" t="n">
        <v>2.235</v>
      </c>
      <c r="R895" t="n">
        <v>0.5825</v>
      </c>
      <c r="S895" t="n">
        <v>0.5825</v>
      </c>
      <c r="T895" t="n">
        <v>0.58</v>
      </c>
      <c r="U895" t="n">
        <v>0.00471</v>
      </c>
      <c r="V895" s="192" t="n">
        <v>75</v>
      </c>
    </row>
    <row r="896">
      <c r="A896" s="1112" t="n">
        <v>45541</v>
      </c>
      <c r="L896" t="n">
        <v>1.845</v>
      </c>
      <c r="M896" t="n">
        <v>1.83</v>
      </c>
      <c r="N896" t="n">
        <v>1.945</v>
      </c>
      <c r="O896" t="n">
        <v>1.945</v>
      </c>
      <c r="P896" t="n">
        <v>2.11</v>
      </c>
      <c r="Q896" t="n">
        <v>2.25</v>
      </c>
      <c r="R896" t="n">
        <v>0.5775</v>
      </c>
      <c r="S896" t="n">
        <v>0.5775</v>
      </c>
      <c r="T896" t="n">
        <v>0.5675</v>
      </c>
      <c r="U896" t="n">
        <v>0.00471</v>
      </c>
      <c r="V896" s="192" t="n">
        <v>75</v>
      </c>
    </row>
    <row r="897">
      <c r="A897" s="1112" t="n">
        <v>45544</v>
      </c>
      <c r="I897" t="n">
        <v>3325</v>
      </c>
      <c r="L897" t="n">
        <v>1.8</v>
      </c>
      <c r="M897" t="n">
        <v>1.81</v>
      </c>
      <c r="N897" t="n">
        <v>1.895</v>
      </c>
      <c r="O897" t="n">
        <v>1.91</v>
      </c>
      <c r="P897" t="n">
        <v>2.02</v>
      </c>
      <c r="Q897" t="n">
        <v>2.2</v>
      </c>
      <c r="R897" t="n">
        <v>0.5775</v>
      </c>
      <c r="S897" t="n">
        <v>0.5775</v>
      </c>
      <c r="T897" t="n">
        <v>0.5675</v>
      </c>
      <c r="U897" t="n">
        <v>0.00469</v>
      </c>
      <c r="V897" s="178" t="n">
        <v>76.5</v>
      </c>
    </row>
    <row r="898">
      <c r="A898" s="1112" t="n">
        <v>45545</v>
      </c>
      <c r="I898" t="n">
        <v>3360</v>
      </c>
      <c r="L898" t="n">
        <v>1.755</v>
      </c>
      <c r="M898" t="n">
        <v>1.755</v>
      </c>
      <c r="N898" t="n">
        <v>1.81625</v>
      </c>
      <c r="O898" t="n">
        <v>1.87</v>
      </c>
      <c r="P898" t="n">
        <v>2</v>
      </c>
      <c r="Q898" t="n">
        <v>2.15</v>
      </c>
      <c r="R898" t="n">
        <v>0.575</v>
      </c>
      <c r="S898" t="n">
        <v>0.575</v>
      </c>
      <c r="T898" t="n">
        <v>0.5649999999999999</v>
      </c>
      <c r="U898" t="n">
        <v>0.00465</v>
      </c>
      <c r="V898" t="n">
        <v>78.5</v>
      </c>
    </row>
    <row r="899">
      <c r="A899" s="1112" t="n">
        <v>45546</v>
      </c>
      <c r="L899" t="n">
        <v>1.73</v>
      </c>
      <c r="M899" t="n">
        <v>1.73</v>
      </c>
      <c r="N899" t="n">
        <v>1.795</v>
      </c>
      <c r="O899" t="n">
        <v>1.8425</v>
      </c>
      <c r="P899" t="n">
        <v>1.965</v>
      </c>
      <c r="Q899" t="n">
        <v>2.13</v>
      </c>
      <c r="R899" t="n">
        <v>0.57</v>
      </c>
      <c r="S899" t="n">
        <v>0.57</v>
      </c>
      <c r="T899" t="n">
        <v>0.5600000000000001</v>
      </c>
      <c r="U899" t="n">
        <v>0.00464</v>
      </c>
    </row>
    <row r="900">
      <c r="A900" s="1112" t="n">
        <v>45547</v>
      </c>
      <c r="L900" t="n">
        <v>1.72125</v>
      </c>
      <c r="M900" t="n">
        <v>1.735</v>
      </c>
      <c r="N900" t="n">
        <v>1.79</v>
      </c>
      <c r="O900" t="n">
        <v>1.8375</v>
      </c>
      <c r="P900" t="n">
        <v>2.015</v>
      </c>
      <c r="Q900" t="n">
        <v>2.16</v>
      </c>
      <c r="R900" t="n">
        <v>0.5649999999999999</v>
      </c>
      <c r="S900" t="n">
        <v>0.5649999999999999</v>
      </c>
      <c r="T900" t="n">
        <v>0.5675</v>
      </c>
      <c r="U900" t="n">
        <v>0.004645</v>
      </c>
    </row>
    <row r="901">
      <c r="A901" s="1112" t="n">
        <v>45548</v>
      </c>
      <c r="I901" t="n">
        <v>3350</v>
      </c>
      <c r="L901" t="n">
        <v>1.7</v>
      </c>
      <c r="M901" t="n">
        <v>1.69</v>
      </c>
      <c r="N901" t="n">
        <v>1.785</v>
      </c>
      <c r="O901" t="n">
        <v>1.815</v>
      </c>
      <c r="P901" t="n">
        <v>1.975</v>
      </c>
      <c r="Q901" t="n">
        <v>2.12</v>
      </c>
      <c r="R901" t="n">
        <v>0.5600000000000001</v>
      </c>
      <c r="S901" t="n">
        <v>0.5600000000000001</v>
      </c>
      <c r="T901" t="n">
        <v>0.5575</v>
      </c>
      <c r="U901" t="n">
        <v>0.00473</v>
      </c>
      <c r="V901" t="n">
        <v>78.5</v>
      </c>
    </row>
    <row r="902">
      <c r="A902" s="1112" t="n">
        <v>45551</v>
      </c>
      <c r="B902" t="n">
        <v>167</v>
      </c>
      <c r="C902" t="n">
        <v>626.5</v>
      </c>
      <c r="D902" t="n">
        <v>176.25</v>
      </c>
      <c r="E902" t="n">
        <v>2890</v>
      </c>
      <c r="F902" t="n">
        <v>535</v>
      </c>
      <c r="G902" t="n">
        <v>2920</v>
      </c>
      <c r="H902" t="n">
        <v>563</v>
      </c>
      <c r="I902" t="n">
        <v>3285</v>
      </c>
      <c r="J902" t="n">
        <v>565</v>
      </c>
      <c r="K902" t="n">
        <v>13.88</v>
      </c>
      <c r="L902" t="n">
        <v>1.67</v>
      </c>
      <c r="M902" t="n">
        <v>1.67</v>
      </c>
      <c r="N902" t="n">
        <v>1.76</v>
      </c>
      <c r="O902" t="n">
        <v>1.7975</v>
      </c>
      <c r="P902" t="n">
        <v>1.92</v>
      </c>
      <c r="Q902" t="n">
        <v>2.07</v>
      </c>
      <c r="R902" t="n">
        <v>0.5575</v>
      </c>
      <c r="S902" t="n">
        <v>0.5575</v>
      </c>
      <c r="T902" t="n">
        <v>0.555</v>
      </c>
      <c r="U902" t="n">
        <v>0.00477</v>
      </c>
      <c r="V902" t="n">
        <v>79</v>
      </c>
      <c r="W902" t="n">
        <v>56.25</v>
      </c>
      <c r="X902" t="n">
        <v>56.25</v>
      </c>
      <c r="Y902" t="n">
        <v>56.25</v>
      </c>
      <c r="Z902" t="n">
        <v>58.5</v>
      </c>
    </row>
    <row r="903">
      <c r="A903" s="1112" t="n">
        <v>45552</v>
      </c>
      <c r="I903" t="n">
        <v>3350</v>
      </c>
      <c r="L903" t="n">
        <v>1.696</v>
      </c>
      <c r="M903" t="n">
        <v>1.71375</v>
      </c>
      <c r="N903" t="n">
        <v>1.7775</v>
      </c>
      <c r="O903" t="n">
        <v>1.805</v>
      </c>
      <c r="P903" t="n">
        <v>1.93</v>
      </c>
      <c r="Q903" t="n">
        <v>2.09</v>
      </c>
      <c r="R903" t="n">
        <v>0.57</v>
      </c>
      <c r="S903" t="n">
        <v>0.57</v>
      </c>
      <c r="T903" t="n">
        <v>0.5675</v>
      </c>
      <c r="U903" t="n">
        <v>0.00477</v>
      </c>
      <c r="V903" t="n">
        <v>80</v>
      </c>
    </row>
    <row r="904">
      <c r="A904" s="1112" t="n">
        <v>45553</v>
      </c>
      <c r="B904" t="n">
        <v>169</v>
      </c>
      <c r="C904" t="n">
        <v>629.75</v>
      </c>
      <c r="D904" t="n">
        <v>177.25</v>
      </c>
      <c r="E904" t="n">
        <v>2970</v>
      </c>
      <c r="F904" t="n">
        <v>554</v>
      </c>
      <c r="G904" t="n">
        <v>3000</v>
      </c>
      <c r="H904" t="n">
        <v>584</v>
      </c>
      <c r="I904" t="n">
        <v>3300</v>
      </c>
      <c r="J904" t="n">
        <v>584</v>
      </c>
      <c r="K904" t="n">
        <v>14.41</v>
      </c>
      <c r="L904" t="n">
        <v>1.6925</v>
      </c>
      <c r="M904" t="n">
        <v>1.695</v>
      </c>
      <c r="N904" t="n">
        <v>1.7725</v>
      </c>
      <c r="O904" t="n">
        <v>1.785</v>
      </c>
      <c r="P904" t="n">
        <v>1.905</v>
      </c>
      <c r="Q904" t="n">
        <v>2.07</v>
      </c>
      <c r="R904" t="n">
        <v>0.58</v>
      </c>
      <c r="S904" t="n">
        <v>0.58</v>
      </c>
      <c r="T904" t="n">
        <v>0.5775</v>
      </c>
      <c r="U904" t="n">
        <v>0.00485</v>
      </c>
      <c r="V904" t="n">
        <v>81.5</v>
      </c>
      <c r="W904" t="n">
        <v>58</v>
      </c>
      <c r="X904" t="n">
        <v>58</v>
      </c>
      <c r="Y904" t="n">
        <v>58</v>
      </c>
      <c r="Z904" t="n">
        <v>59</v>
      </c>
    </row>
    <row r="905">
      <c r="A905" s="1112" t="n">
        <v>45554</v>
      </c>
      <c r="L905" t="n">
        <v>1.6225</v>
      </c>
      <c r="M905" t="n">
        <v>1.64</v>
      </c>
      <c r="N905" t="n">
        <v>1.7175</v>
      </c>
      <c r="O905" t="n">
        <v>1.72</v>
      </c>
      <c r="P905" t="n">
        <v>1.875</v>
      </c>
      <c r="Q905" t="n">
        <v>2.03</v>
      </c>
      <c r="R905" t="n">
        <v>0.5925</v>
      </c>
      <c r="S905" t="n">
        <v>0.5925</v>
      </c>
      <c r="T905" t="n">
        <v>0.59</v>
      </c>
      <c r="U905" t="n">
        <v>0.00522</v>
      </c>
    </row>
    <row r="906">
      <c r="A906" s="1112" t="n">
        <v>45555</v>
      </c>
      <c r="B906" t="n">
        <v>158</v>
      </c>
      <c r="C906" t="n">
        <v>625</v>
      </c>
      <c r="D906" t="n">
        <v>167.5</v>
      </c>
      <c r="E906" t="n">
        <v>2960</v>
      </c>
      <c r="F906" t="n">
        <v>546</v>
      </c>
      <c r="G906" t="n">
        <v>2995</v>
      </c>
      <c r="H906" t="n">
        <v>576</v>
      </c>
      <c r="I906" t="n">
        <v>3260</v>
      </c>
      <c r="J906" t="n">
        <v>576</v>
      </c>
      <c r="K906" t="n">
        <v>14.18</v>
      </c>
      <c r="L906" t="n">
        <v>1.58</v>
      </c>
      <c r="M906" t="n">
        <v>1.57</v>
      </c>
      <c r="N906" t="n">
        <v>1.6975</v>
      </c>
      <c r="O906" t="n">
        <v>1.68</v>
      </c>
      <c r="P906" t="n">
        <v>1.83</v>
      </c>
      <c r="Q906" t="n">
        <v>1.97</v>
      </c>
      <c r="R906" t="n">
        <v>0.6025</v>
      </c>
      <c r="S906" t="n">
        <v>0.6025</v>
      </c>
      <c r="T906" t="n">
        <v>0.6</v>
      </c>
      <c r="U906" t="n">
        <v>0.00524</v>
      </c>
      <c r="V906" t="n">
        <v>83.5</v>
      </c>
      <c r="W906" t="n">
        <v>61</v>
      </c>
      <c r="X906" t="n">
        <v>61</v>
      </c>
      <c r="Y906" t="n">
        <v>61</v>
      </c>
      <c r="Z906" t="n">
        <v>63.75</v>
      </c>
    </row>
    <row r="907">
      <c r="A907" s="1112" t="n">
        <v>45558</v>
      </c>
      <c r="B907" t="n">
        <v>160</v>
      </c>
      <c r="C907" t="n">
        <v>624.5</v>
      </c>
      <c r="D907" t="n">
        <v>167.5</v>
      </c>
      <c r="E907" t="n">
        <v>3000</v>
      </c>
      <c r="F907" t="n">
        <v>551</v>
      </c>
      <c r="G907" t="n">
        <v>2875</v>
      </c>
      <c r="H907" t="n">
        <v>553</v>
      </c>
      <c r="I907" t="n">
        <v>3260</v>
      </c>
      <c r="J907" t="n">
        <v>581</v>
      </c>
      <c r="K907" t="n">
        <v>14.32</v>
      </c>
      <c r="L907" t="n">
        <v>1.5995</v>
      </c>
      <c r="M907" t="n">
        <v>1.59</v>
      </c>
      <c r="N907" t="n">
        <v>1.71</v>
      </c>
      <c r="O907" t="n">
        <v>1.6925</v>
      </c>
      <c r="P907" t="n">
        <v>1.815</v>
      </c>
      <c r="Q907" t="n">
        <v>1.985</v>
      </c>
      <c r="R907" t="n">
        <v>0.6225000000000001</v>
      </c>
      <c r="S907" t="n">
        <v>0.6225000000000001</v>
      </c>
      <c r="T907" t="n">
        <v>0.62</v>
      </c>
      <c r="U907" t="n">
        <v>0.00526</v>
      </c>
      <c r="V907" t="n">
        <v>80.25</v>
      </c>
      <c r="W907" t="n">
        <v>63.75</v>
      </c>
      <c r="X907" t="n">
        <v>63.75</v>
      </c>
      <c r="Y907" t="n">
        <v>63.75</v>
      </c>
      <c r="Z907" t="n">
        <v>65</v>
      </c>
    </row>
    <row r="908">
      <c r="A908" s="1112" t="n">
        <v>45559</v>
      </c>
      <c r="B908" t="n">
        <v>160.8</v>
      </c>
      <c r="C908" t="n">
        <v>608.25</v>
      </c>
      <c r="D908" t="n">
        <v>169.75</v>
      </c>
      <c r="E908" t="n">
        <v>3000</v>
      </c>
      <c r="F908" t="n">
        <v>557</v>
      </c>
      <c r="G908" t="n">
        <v>2875</v>
      </c>
      <c r="H908" t="n">
        <v>560</v>
      </c>
      <c r="I908" t="n">
        <v>3245</v>
      </c>
      <c r="J908" t="n">
        <v>587</v>
      </c>
      <c r="K908" t="n">
        <v>14.5</v>
      </c>
      <c r="L908" t="n">
        <v>1.6075</v>
      </c>
      <c r="M908" t="n">
        <v>1.6175</v>
      </c>
      <c r="N908" t="n">
        <v>1.685</v>
      </c>
      <c r="O908" t="n">
        <v>1.695</v>
      </c>
      <c r="P908" t="n">
        <v>1.8225</v>
      </c>
      <c r="Q908" t="n">
        <v>1.99</v>
      </c>
      <c r="R908" t="n">
        <v>0.64</v>
      </c>
      <c r="S908" t="n">
        <v>0.64</v>
      </c>
      <c r="T908" t="n">
        <v>0.6375</v>
      </c>
      <c r="U908" t="n">
        <v>0.00532</v>
      </c>
      <c r="V908" t="n">
        <v>80.25</v>
      </c>
      <c r="W908" t="n">
        <v>65</v>
      </c>
      <c r="X908" t="n">
        <v>65</v>
      </c>
      <c r="Y908" t="n">
        <v>65</v>
      </c>
      <c r="Z908" t="n">
        <v>65.25</v>
      </c>
    </row>
    <row r="909">
      <c r="A909" s="1112" t="n">
        <v>45560</v>
      </c>
      <c r="B909" t="n">
        <v>163.4</v>
      </c>
      <c r="C909" t="n">
        <v>624.75</v>
      </c>
      <c r="D909" t="n">
        <v>171.75</v>
      </c>
      <c r="E909" t="n">
        <v>2930</v>
      </c>
      <c r="F909" t="n">
        <v>545</v>
      </c>
      <c r="G909" t="n">
        <v>2850</v>
      </c>
      <c r="H909" t="n">
        <v>554</v>
      </c>
      <c r="I909" t="n">
        <v>3150</v>
      </c>
      <c r="J909" t="n">
        <v>575</v>
      </c>
      <c r="K909" t="n">
        <v>14.15</v>
      </c>
      <c r="L909" t="n">
        <v>1.6325</v>
      </c>
      <c r="M909" t="n">
        <v>1.6175</v>
      </c>
      <c r="N909" t="n">
        <v>1.7025</v>
      </c>
      <c r="O909" t="n">
        <v>1.7225</v>
      </c>
      <c r="P909" t="n">
        <v>1.825</v>
      </c>
      <c r="Q909" t="n">
        <v>1.995</v>
      </c>
      <c r="R909" t="n">
        <v>0.6875</v>
      </c>
      <c r="S909" t="n">
        <v>0.6875</v>
      </c>
      <c r="T909" t="n">
        <v>0.6850000000000001</v>
      </c>
      <c r="U909" t="n">
        <v>0.0054</v>
      </c>
      <c r="V909" t="n">
        <v>80.5</v>
      </c>
      <c r="W909" t="n">
        <v>69</v>
      </c>
      <c r="X909" t="n">
        <v>69</v>
      </c>
      <c r="Y909" t="n">
        <v>69</v>
      </c>
      <c r="Z909" t="n">
        <v>66</v>
      </c>
    </row>
    <row r="910">
      <c r="A910" s="1112" t="n">
        <v>45561</v>
      </c>
      <c r="B910" t="n">
        <v>160.6</v>
      </c>
      <c r="C910" t="n">
        <v>629.75</v>
      </c>
      <c r="D910" t="n">
        <v>169</v>
      </c>
      <c r="E910" t="n">
        <v>2930</v>
      </c>
      <c r="F910" t="n">
        <v>547</v>
      </c>
      <c r="G910" t="n">
        <v>2850</v>
      </c>
      <c r="H910" t="n">
        <v>557</v>
      </c>
      <c r="I910" t="n">
        <v>3150</v>
      </c>
      <c r="J910" t="n">
        <v>577</v>
      </c>
      <c r="K910" t="n">
        <v>14.22</v>
      </c>
      <c r="L910" t="n">
        <v>1.60625</v>
      </c>
      <c r="M910" t="n">
        <v>1.60625</v>
      </c>
      <c r="N910" t="n">
        <v>1.69</v>
      </c>
      <c r="O910" t="n">
        <v>1.695</v>
      </c>
      <c r="P910" t="n">
        <v>1.805</v>
      </c>
      <c r="Q910" t="n">
        <v>1.98</v>
      </c>
      <c r="R910" t="n">
        <v>0.72</v>
      </c>
      <c r="S910" t="n">
        <v>0.72</v>
      </c>
      <c r="T910" t="n">
        <v>0.7175</v>
      </c>
      <c r="U910" t="n">
        <v>0.00554</v>
      </c>
      <c r="V910" t="n">
        <v>80</v>
      </c>
      <c r="W910" t="n">
        <v>69.75</v>
      </c>
      <c r="X910" t="n">
        <v>69.75</v>
      </c>
      <c r="Y910" t="n">
        <v>69.75</v>
      </c>
      <c r="Z910" t="n">
        <v>67.5</v>
      </c>
    </row>
    <row r="911">
      <c r="A911" s="1112" t="n">
        <v>45562</v>
      </c>
      <c r="B911" t="n">
        <v>162.45</v>
      </c>
      <c r="C911" t="n">
        <v>631.25</v>
      </c>
      <c r="D911" t="n">
        <v>170.5</v>
      </c>
      <c r="E911" t="n">
        <v>2920</v>
      </c>
      <c r="F911" t="n">
        <v>547</v>
      </c>
      <c r="G911" t="n">
        <v>2840</v>
      </c>
      <c r="H911" t="n">
        <v>556</v>
      </c>
      <c r="I911" t="n">
        <v>3150</v>
      </c>
      <c r="J911" t="n">
        <v>577</v>
      </c>
      <c r="K911" t="n">
        <v>14.21</v>
      </c>
      <c r="L911" t="n">
        <v>1.6245</v>
      </c>
      <c r="M911" t="n">
        <v>1.62</v>
      </c>
      <c r="N911" t="n">
        <v>1.695</v>
      </c>
      <c r="O911" t="n">
        <v>1.71</v>
      </c>
      <c r="P911" t="n">
        <v>1.835</v>
      </c>
      <c r="Q911" t="n">
        <v>2.01</v>
      </c>
      <c r="R911" t="n">
        <v>0.6725</v>
      </c>
      <c r="S911" t="n">
        <v>0.6725</v>
      </c>
      <c r="T911" t="n">
        <v>0.67</v>
      </c>
      <c r="U911" t="n">
        <v>0.0055</v>
      </c>
      <c r="V911" t="n">
        <v>80</v>
      </c>
      <c r="W911" t="n">
        <v>67.75</v>
      </c>
      <c r="X911" t="n">
        <v>67.75</v>
      </c>
      <c r="Y911" t="n">
        <v>67.75</v>
      </c>
      <c r="Z911" t="n">
        <v>68</v>
      </c>
    </row>
    <row r="912">
      <c r="A912" s="1112" t="n">
        <v>45565</v>
      </c>
      <c r="B912" t="n">
        <v>163.95</v>
      </c>
      <c r="C912" t="n">
        <v>631.25</v>
      </c>
      <c r="D912" t="n">
        <v>172</v>
      </c>
      <c r="E912" t="n">
        <v>2900</v>
      </c>
      <c r="F912" t="n">
        <v>542</v>
      </c>
      <c r="G912" t="n">
        <v>2820</v>
      </c>
      <c r="H912" t="n">
        <v>551</v>
      </c>
      <c r="I912" t="n">
        <v>3150</v>
      </c>
      <c r="J912" t="n">
        <v>572</v>
      </c>
      <c r="K912" t="n">
        <v>14.07</v>
      </c>
      <c r="L912" t="n">
        <v>1.6395</v>
      </c>
      <c r="M912" t="n">
        <v>1.63</v>
      </c>
      <c r="N912" t="n">
        <v>1.71</v>
      </c>
      <c r="O912" t="n">
        <v>1.73</v>
      </c>
      <c r="P912" t="n">
        <v>1.875</v>
      </c>
      <c r="Q912" t="n">
        <v>2.005</v>
      </c>
      <c r="R912" t="n">
        <v>0.68</v>
      </c>
      <c r="S912" t="n">
        <v>0.68</v>
      </c>
      <c r="T912" t="n">
        <v>0.6775</v>
      </c>
      <c r="U912" t="n">
        <v>0.00542</v>
      </c>
      <c r="V912" t="n">
        <v>80</v>
      </c>
      <c r="W912" t="n">
        <v>68.25</v>
      </c>
      <c r="X912" t="n">
        <v>68.25</v>
      </c>
      <c r="Y912" t="n">
        <v>68.25</v>
      </c>
      <c r="Z912" t="n">
        <v>66</v>
      </c>
    </row>
    <row r="913">
      <c r="A913" s="1112" t="n">
        <v>45566</v>
      </c>
      <c r="B913" t="n">
        <v>166</v>
      </c>
      <c r="C913" t="n">
        <v>628.75</v>
      </c>
      <c r="D913" t="n">
        <v>175</v>
      </c>
      <c r="E913" t="n">
        <v>2920</v>
      </c>
      <c r="F913" t="n">
        <v>545</v>
      </c>
      <c r="G913" t="n">
        <v>2840</v>
      </c>
      <c r="H913" t="n">
        <v>554</v>
      </c>
      <c r="I913" t="n">
        <v>3150</v>
      </c>
      <c r="J913" t="n">
        <v>575</v>
      </c>
      <c r="K913" t="n">
        <v>14.16</v>
      </c>
      <c r="L913" t="n">
        <v>1.6675</v>
      </c>
      <c r="M913" t="n">
        <v>1.66</v>
      </c>
      <c r="N913" t="n">
        <v>1.7425</v>
      </c>
      <c r="O913" t="n">
        <v>1.7625</v>
      </c>
      <c r="P913" t="n">
        <v>1.885</v>
      </c>
      <c r="Q913" t="n">
        <v>2.035</v>
      </c>
      <c r="R913" t="n">
        <v>0.675</v>
      </c>
      <c r="S913" t="n">
        <v>0.675</v>
      </c>
      <c r="T913" t="n">
        <v>0.6725</v>
      </c>
      <c r="U913" t="n">
        <v>0.0053</v>
      </c>
      <c r="V913" t="n">
        <v>80</v>
      </c>
      <c r="W913" t="n">
        <v>68.25</v>
      </c>
      <c r="X913" t="n">
        <v>68.25</v>
      </c>
      <c r="Y913" t="n">
        <v>68.25</v>
      </c>
      <c r="Z913" t="n">
        <v>65</v>
      </c>
      <c r="AA913" s="467" t="n"/>
    </row>
    <row r="914">
      <c r="A914" s="1112" t="n">
        <v>45567</v>
      </c>
      <c r="B914" t="n">
        <v>162.2</v>
      </c>
      <c r="C914" t="n">
        <v>631</v>
      </c>
      <c r="D914" t="n">
        <v>171.5</v>
      </c>
      <c r="E914" t="n">
        <v>2950</v>
      </c>
      <c r="F914" t="n">
        <v>551</v>
      </c>
      <c r="G914" t="n">
        <v>2870</v>
      </c>
      <c r="H914" t="n">
        <v>560</v>
      </c>
      <c r="I914" t="n">
        <v>3150</v>
      </c>
      <c r="J914" t="n">
        <v>581</v>
      </c>
      <c r="K914" t="n">
        <v>14.32</v>
      </c>
      <c r="L914" t="n">
        <v>1.623</v>
      </c>
      <c r="M914" t="n">
        <v>1.64</v>
      </c>
      <c r="N914" t="n">
        <v>1.715</v>
      </c>
      <c r="O914" t="n">
        <v>1.72125</v>
      </c>
      <c r="P914" t="n">
        <v>1.855</v>
      </c>
      <c r="Q914" t="n">
        <v>2.02</v>
      </c>
      <c r="R914" t="n">
        <v>0.6899999999999999</v>
      </c>
      <c r="S914" t="n">
        <v>0.6899999999999999</v>
      </c>
      <c r="T914" t="n">
        <v>0.6875</v>
      </c>
      <c r="U914" t="n">
        <v>0.00554</v>
      </c>
      <c r="V914" t="n">
        <v>80</v>
      </c>
      <c r="W914" t="n">
        <v>69</v>
      </c>
      <c r="X914" t="n">
        <v>69</v>
      </c>
      <c r="Y914" t="n">
        <v>69</v>
      </c>
      <c r="Z914" t="n">
        <v>68.5</v>
      </c>
      <c r="AA914" s="467" t="n"/>
    </row>
    <row r="915">
      <c r="A915" s="1112" t="n">
        <v>45568</v>
      </c>
      <c r="B915" t="n">
        <v>156.4</v>
      </c>
      <c r="C915" t="n">
        <v>640.25</v>
      </c>
      <c r="D915" t="n">
        <v>167.5</v>
      </c>
      <c r="E915" t="n">
        <v>2980</v>
      </c>
      <c r="F915" t="n">
        <v>553</v>
      </c>
      <c r="G915" t="n">
        <v>2950</v>
      </c>
      <c r="H915" t="n">
        <v>572</v>
      </c>
      <c r="I915" t="n">
        <v>3150</v>
      </c>
      <c r="J915" t="n">
        <v>583</v>
      </c>
      <c r="K915" t="n">
        <v>14.39</v>
      </c>
      <c r="L915" t="n">
        <v>1.58075</v>
      </c>
      <c r="M915" t="n">
        <v>1.565</v>
      </c>
      <c r="N915" t="n">
        <v>1.67</v>
      </c>
      <c r="O915" t="n">
        <v>1.67</v>
      </c>
      <c r="P915" t="n">
        <v>1.8</v>
      </c>
      <c r="Q915" t="n">
        <v>1.95</v>
      </c>
      <c r="R915" t="n">
        <v>0.69625</v>
      </c>
      <c r="S915" t="n">
        <v>0.69625</v>
      </c>
      <c r="T915" t="n">
        <v>0.69375</v>
      </c>
      <c r="U915" t="n">
        <v>0.00546</v>
      </c>
      <c r="V915" t="n">
        <v>79.75</v>
      </c>
      <c r="W915" t="n">
        <v>70</v>
      </c>
      <c r="X915" t="n">
        <v>70</v>
      </c>
      <c r="Y915" t="n">
        <v>70</v>
      </c>
      <c r="Z915" t="n">
        <v>67</v>
      </c>
      <c r="AA915" t="n">
        <v>1110.75</v>
      </c>
    </row>
    <row r="916">
      <c r="A916" s="1112" t="n">
        <v>45569</v>
      </c>
      <c r="B916" t="n">
        <v>156.9</v>
      </c>
      <c r="C916" t="n">
        <v>649.25</v>
      </c>
      <c r="D916" t="n">
        <v>168.5</v>
      </c>
      <c r="E916" t="n">
        <v>3000</v>
      </c>
      <c r="F916" t="n">
        <v>557</v>
      </c>
      <c r="G916" t="n">
        <v>2970</v>
      </c>
      <c r="H916" t="n">
        <v>577</v>
      </c>
      <c r="I916" t="n">
        <v>3145</v>
      </c>
      <c r="J916" t="n">
        <v>587</v>
      </c>
      <c r="K916" t="n">
        <v>14.5</v>
      </c>
      <c r="L916" t="n">
        <v>1.5625</v>
      </c>
      <c r="M916" t="n">
        <v>1.555</v>
      </c>
      <c r="N916" t="n">
        <v>1.65</v>
      </c>
      <c r="O916" t="n">
        <v>1.65</v>
      </c>
      <c r="P916" t="n">
        <v>1.78</v>
      </c>
      <c r="Q916" t="n">
        <v>1.9</v>
      </c>
      <c r="R916" t="n">
        <v>0.695</v>
      </c>
      <c r="S916" t="n">
        <v>0.695</v>
      </c>
      <c r="T916" t="n">
        <v>0.6925</v>
      </c>
      <c r="U916" t="n">
        <v>0.00546</v>
      </c>
      <c r="V916" t="n">
        <v>78</v>
      </c>
      <c r="W916" t="n">
        <v>69.25</v>
      </c>
      <c r="X916" t="n">
        <v>69.25</v>
      </c>
      <c r="Y916" t="n">
        <v>69.25</v>
      </c>
      <c r="Z916" t="n">
        <v>67</v>
      </c>
      <c r="AA916" t="n">
        <v>1099</v>
      </c>
    </row>
    <row r="917">
      <c r="A917" s="1112" t="n">
        <v>45572</v>
      </c>
      <c r="B917" t="n">
        <v>160.8</v>
      </c>
      <c r="C917" t="n">
        <v>654.25</v>
      </c>
      <c r="D917" t="n">
        <v>170.5</v>
      </c>
      <c r="E917" t="n">
        <v>2990</v>
      </c>
      <c r="F917" t="n">
        <v>553</v>
      </c>
      <c r="G917" t="n">
        <v>2960</v>
      </c>
      <c r="H917" t="n">
        <v>573</v>
      </c>
      <c r="I917" t="n">
        <v>3045</v>
      </c>
      <c r="J917" t="n">
        <v>583</v>
      </c>
      <c r="K917" t="n">
        <v>14.4</v>
      </c>
      <c r="L917" t="n">
        <v>1.607</v>
      </c>
      <c r="M917" t="n">
        <v>1.5975</v>
      </c>
      <c r="N917" t="n">
        <v>1.7025</v>
      </c>
      <c r="O917" t="n">
        <v>1.715</v>
      </c>
      <c r="P917" t="n">
        <v>1.825</v>
      </c>
      <c r="Q917" t="n">
        <v>1.93</v>
      </c>
      <c r="R917" t="n">
        <v>0.695</v>
      </c>
      <c r="S917" t="n">
        <v>0.695</v>
      </c>
      <c r="T917" t="n">
        <v>0.6925</v>
      </c>
      <c r="U917" t="n">
        <v>0.0055</v>
      </c>
      <c r="V917" t="n">
        <v>77.75</v>
      </c>
      <c r="W917" t="n">
        <v>70</v>
      </c>
      <c r="X917" t="n">
        <v>70</v>
      </c>
      <c r="Y917" t="n">
        <v>70</v>
      </c>
      <c r="Z917" t="n">
        <v>67</v>
      </c>
      <c r="AA917" t="n">
        <v>1121</v>
      </c>
    </row>
    <row r="918">
      <c r="A918" s="1112" t="n">
        <v>45573</v>
      </c>
      <c r="B918" t="n">
        <v>159.55</v>
      </c>
      <c r="C918" t="n">
        <v>655</v>
      </c>
      <c r="D918" t="n">
        <v>169.75</v>
      </c>
      <c r="E918" t="n">
        <v>3020</v>
      </c>
      <c r="F918" t="n">
        <v>554</v>
      </c>
      <c r="G918" t="n">
        <v>2990</v>
      </c>
      <c r="H918" t="n">
        <v>573</v>
      </c>
      <c r="I918" t="n">
        <v>3050</v>
      </c>
      <c r="J918" t="n">
        <v>584</v>
      </c>
      <c r="K918" t="n">
        <v>14.41</v>
      </c>
      <c r="L918" t="n">
        <v>1.59525</v>
      </c>
      <c r="M918" t="n">
        <v>1.595</v>
      </c>
      <c r="N918" t="n">
        <v>1.695</v>
      </c>
      <c r="O918" t="n">
        <v>1.705</v>
      </c>
      <c r="P918" t="n">
        <v>1.795</v>
      </c>
      <c r="Q918" t="n">
        <v>1.93</v>
      </c>
      <c r="R918" t="n">
        <v>0.705</v>
      </c>
      <c r="S918" t="n">
        <v>0.705</v>
      </c>
      <c r="T918" t="n">
        <v>0.7025</v>
      </c>
      <c r="U918" t="n">
        <v>0.00556</v>
      </c>
      <c r="V918" t="n">
        <v>78.25</v>
      </c>
      <c r="W918" t="n">
        <v>70.25</v>
      </c>
      <c r="X918" t="n">
        <v>70.25</v>
      </c>
      <c r="Y918" t="n">
        <v>70.25</v>
      </c>
      <c r="Z918" t="n">
        <v>68</v>
      </c>
      <c r="AA918" t="n">
        <v>1091</v>
      </c>
    </row>
    <row r="919">
      <c r="A919" s="1112" t="n">
        <v>45574</v>
      </c>
      <c r="B919" t="n">
        <v>156.7</v>
      </c>
      <c r="C919" t="n">
        <v>654</v>
      </c>
      <c r="D919" t="n">
        <v>166.75</v>
      </c>
      <c r="E919" t="n">
        <v>3030</v>
      </c>
      <c r="F919" t="n">
        <v>551</v>
      </c>
      <c r="G919" t="n">
        <v>3020</v>
      </c>
      <c r="H919" t="n">
        <v>573</v>
      </c>
      <c r="I919" t="n">
        <v>3000</v>
      </c>
      <c r="J919" t="n">
        <v>581</v>
      </c>
      <c r="K919" t="n">
        <v>14.32</v>
      </c>
      <c r="L919" t="n">
        <v>1.5725</v>
      </c>
      <c r="M919" t="n">
        <v>1.57</v>
      </c>
      <c r="N919" t="n">
        <v>1.68</v>
      </c>
      <c r="O919" t="n">
        <v>1.6875</v>
      </c>
      <c r="P919" t="n">
        <v>1.755</v>
      </c>
      <c r="Q919" t="n">
        <v>1.91</v>
      </c>
      <c r="R919" t="n">
        <v>0.7025</v>
      </c>
      <c r="S919" t="n">
        <v>0.7025</v>
      </c>
      <c r="T919" t="n">
        <v>0.7</v>
      </c>
      <c r="U919" t="n">
        <v>0.00558</v>
      </c>
      <c r="V919" t="n">
        <v>78.75</v>
      </c>
      <c r="W919" t="n">
        <v>70.25</v>
      </c>
      <c r="X919" t="n">
        <v>70.25</v>
      </c>
      <c r="Y919" t="n">
        <v>70.25</v>
      </c>
      <c r="Z919" t="n">
        <v>67.5</v>
      </c>
      <c r="AA919" t="n">
        <v>1103</v>
      </c>
    </row>
    <row r="920">
      <c r="A920" s="1112" t="n">
        <v>45575</v>
      </c>
      <c r="B920" t="n">
        <v>155.1</v>
      </c>
      <c r="C920" t="n">
        <v>654.25</v>
      </c>
      <c r="D920" t="n">
        <v>164.25</v>
      </c>
      <c r="E920" t="n">
        <v>3020</v>
      </c>
      <c r="F920" t="n">
        <v>549</v>
      </c>
      <c r="G920" t="n">
        <v>3010</v>
      </c>
      <c r="H920" t="n">
        <v>571</v>
      </c>
      <c r="I920" t="n">
        <v>3000</v>
      </c>
      <c r="J920" t="n">
        <v>579</v>
      </c>
      <c r="K920" t="n">
        <v>14.27</v>
      </c>
      <c r="L920" t="n">
        <v>1.553</v>
      </c>
      <c r="M920" t="n">
        <v>1.5475</v>
      </c>
      <c r="N920" t="n">
        <v>1.645</v>
      </c>
      <c r="O920" t="n">
        <v>1.67</v>
      </c>
      <c r="P920" t="n">
        <v>1.7475</v>
      </c>
      <c r="Q920" t="n">
        <v>1.9</v>
      </c>
      <c r="R920" t="n">
        <v>0.705</v>
      </c>
      <c r="S920" t="n">
        <v>0.705</v>
      </c>
      <c r="T920" t="n">
        <v>0.7025</v>
      </c>
      <c r="U920" t="n">
        <v>0.005685</v>
      </c>
      <c r="V920" t="n">
        <v>80</v>
      </c>
      <c r="W920" t="n">
        <v>70.75</v>
      </c>
      <c r="X920" t="n">
        <v>70.75</v>
      </c>
      <c r="Y920" t="n">
        <v>70.75</v>
      </c>
      <c r="Z920" t="n">
        <v>70</v>
      </c>
      <c r="AA920" t="n">
        <v>1120.5</v>
      </c>
    </row>
    <row r="921">
      <c r="A921" s="1112" t="n">
        <v>45576</v>
      </c>
      <c r="B921" t="n">
        <v>154.8</v>
      </c>
      <c r="C921" t="n">
        <v>657</v>
      </c>
      <c r="D921" t="n">
        <v>164.25</v>
      </c>
      <c r="E921" t="n">
        <v>3070</v>
      </c>
      <c r="F921" t="n">
        <v>554</v>
      </c>
      <c r="G921" t="n">
        <v>3045</v>
      </c>
      <c r="H921" t="n">
        <v>574</v>
      </c>
      <c r="I921" t="n">
        <v>3120</v>
      </c>
      <c r="J921" t="n">
        <v>584</v>
      </c>
      <c r="K921" t="n">
        <v>14.39</v>
      </c>
      <c r="L921" t="n">
        <v>1.5515</v>
      </c>
      <c r="M921" t="n">
        <v>1.545</v>
      </c>
      <c r="N921" t="n">
        <v>1.68</v>
      </c>
      <c r="O921" t="n">
        <v>1.67</v>
      </c>
      <c r="P921" t="n">
        <v>1.725</v>
      </c>
      <c r="Q921" t="n">
        <v>1.885</v>
      </c>
      <c r="R921" t="n">
        <v>0.71</v>
      </c>
      <c r="S921" t="n">
        <v>0.71</v>
      </c>
      <c r="T921" t="n">
        <v>0.7075</v>
      </c>
      <c r="U921" t="n">
        <v>0.005705</v>
      </c>
      <c r="V921" t="n">
        <v>83</v>
      </c>
      <c r="W921" t="n">
        <v>71</v>
      </c>
      <c r="X921" t="n">
        <v>71</v>
      </c>
      <c r="Y921" t="n">
        <v>71</v>
      </c>
      <c r="Z921" t="n">
        <v>70</v>
      </c>
      <c r="AA921" t="n">
        <v>1150</v>
      </c>
    </row>
    <row r="922">
      <c r="A922" s="1112" t="n">
        <v>45579</v>
      </c>
      <c r="B922" t="n">
        <v>153</v>
      </c>
      <c r="C922" t="n">
        <v>657</v>
      </c>
      <c r="D922" t="n">
        <v>162</v>
      </c>
      <c r="E922" t="n">
        <v>3090</v>
      </c>
      <c r="F922" t="n">
        <v>560</v>
      </c>
      <c r="G922" t="n">
        <v>3045</v>
      </c>
      <c r="H922" t="n">
        <v>578</v>
      </c>
      <c r="I922" t="n">
        <v>2900</v>
      </c>
      <c r="J922" t="n">
        <v>590</v>
      </c>
      <c r="K922" t="n">
        <v>14.58</v>
      </c>
      <c r="L922" t="n">
        <v>1.53025</v>
      </c>
      <c r="M922" t="n">
        <v>1.5275</v>
      </c>
      <c r="N922" t="n">
        <v>1.635</v>
      </c>
      <c r="O922" t="n">
        <v>1.65</v>
      </c>
      <c r="P922" t="n">
        <v>1.695</v>
      </c>
      <c r="Q922" t="n">
        <v>1.88</v>
      </c>
      <c r="R922" t="n">
        <v>0.7</v>
      </c>
      <c r="S922" t="n">
        <v>0.7</v>
      </c>
      <c r="T922" t="n">
        <v>0.6975</v>
      </c>
      <c r="U922" t="n">
        <v>0.0057</v>
      </c>
      <c r="V922" t="n">
        <v>84</v>
      </c>
      <c r="W922" t="n">
        <v>69.75</v>
      </c>
      <c r="X922" t="n">
        <v>69.75</v>
      </c>
      <c r="Y922" t="n">
        <v>69.75</v>
      </c>
      <c r="Z922" t="n">
        <v>70</v>
      </c>
      <c r="AA922" t="n">
        <v>1134.75</v>
      </c>
    </row>
    <row r="923">
      <c r="A923" s="1112" t="n">
        <v>45580</v>
      </c>
      <c r="B923" t="n">
        <v>150.7</v>
      </c>
      <c r="C923" t="n">
        <v>655.75</v>
      </c>
      <c r="D923" t="n">
        <v>159</v>
      </c>
      <c r="E923" t="n">
        <v>3085</v>
      </c>
      <c r="F923" t="n">
        <v>553</v>
      </c>
      <c r="G923" t="n">
        <v>3045</v>
      </c>
      <c r="H923" t="n">
        <v>571</v>
      </c>
      <c r="I923" t="n">
        <v>3125</v>
      </c>
      <c r="J923" t="n">
        <v>583</v>
      </c>
      <c r="K923" t="n">
        <v>14.37</v>
      </c>
      <c r="L923" t="n">
        <v>1.50875</v>
      </c>
      <c r="M923" t="n">
        <v>1.51</v>
      </c>
      <c r="N923" t="n">
        <v>1.625</v>
      </c>
      <c r="O923" t="n">
        <v>1.63</v>
      </c>
      <c r="P923" t="n">
        <v>1.7</v>
      </c>
      <c r="Q923" t="n">
        <v>1.87</v>
      </c>
      <c r="R923" t="n">
        <v>0.71</v>
      </c>
      <c r="S923" t="n">
        <v>0.71</v>
      </c>
      <c r="T923" t="n">
        <v>0.7075</v>
      </c>
      <c r="U923" t="n">
        <v>0.005665</v>
      </c>
      <c r="V923" t="n">
        <v>85</v>
      </c>
      <c r="W923" t="n">
        <v>70.75</v>
      </c>
      <c r="X923" t="n">
        <v>70.75</v>
      </c>
      <c r="Y923" t="n">
        <v>70.75</v>
      </c>
      <c r="Z923" t="n">
        <v>69.5</v>
      </c>
      <c r="AA923" t="n">
        <v>1103</v>
      </c>
    </row>
    <row r="924">
      <c r="A924" s="1112" t="n">
        <v>45581</v>
      </c>
      <c r="B924" t="n">
        <v>151.3</v>
      </c>
      <c r="C924" t="n">
        <v>660</v>
      </c>
      <c r="D924" t="n">
        <v>159</v>
      </c>
      <c r="E924" t="n">
        <v>3050</v>
      </c>
      <c r="F924" t="n">
        <v>547</v>
      </c>
      <c r="G924" t="n">
        <v>3010</v>
      </c>
      <c r="H924" t="n">
        <v>564</v>
      </c>
      <c r="I924" t="n">
        <v>2900</v>
      </c>
      <c r="J924" t="n">
        <v>577</v>
      </c>
      <c r="K924" t="n">
        <v>14.21</v>
      </c>
      <c r="L924" t="n">
        <v>1.513</v>
      </c>
      <c r="M924" t="n">
        <v>1.50625</v>
      </c>
      <c r="N924" t="n">
        <v>1.605</v>
      </c>
      <c r="O924" t="n">
        <v>1.6225</v>
      </c>
      <c r="P924" t="n">
        <v>1.7175</v>
      </c>
      <c r="Q924" t="n">
        <v>1.87</v>
      </c>
      <c r="R924" t="n">
        <v>0.7125</v>
      </c>
      <c r="S924" t="n">
        <v>0.7125</v>
      </c>
      <c r="T924" t="n">
        <v>0.71</v>
      </c>
      <c r="U924" t="n">
        <v>0.005685</v>
      </c>
      <c r="V924" t="n">
        <v>85.25</v>
      </c>
      <c r="W924" t="n">
        <v>71</v>
      </c>
      <c r="X924" t="n">
        <v>71</v>
      </c>
      <c r="Y924" t="n">
        <v>71</v>
      </c>
      <c r="Z924" t="n">
        <v>70</v>
      </c>
      <c r="AA924" t="n">
        <v>1106.75</v>
      </c>
    </row>
    <row r="925">
      <c r="A925" s="1112" t="n">
        <v>45582</v>
      </c>
      <c r="B925" t="n">
        <v>153.4</v>
      </c>
      <c r="C925" t="n">
        <v>662.75</v>
      </c>
      <c r="D925" t="n">
        <v>161</v>
      </c>
      <c r="E925" t="n">
        <v>3020</v>
      </c>
      <c r="F925" t="n">
        <v>542</v>
      </c>
      <c r="G925" t="n">
        <v>2980</v>
      </c>
      <c r="H925" t="n">
        <v>559</v>
      </c>
      <c r="I925" t="n">
        <v>2900</v>
      </c>
      <c r="J925" t="n">
        <v>572</v>
      </c>
      <c r="K925" t="n">
        <v>14.07</v>
      </c>
      <c r="L925" t="n">
        <v>1.53375</v>
      </c>
      <c r="M925" t="n">
        <v>1.52</v>
      </c>
      <c r="N925" t="n">
        <v>1.595</v>
      </c>
      <c r="O925" t="n">
        <v>1.6425</v>
      </c>
      <c r="P925" t="n">
        <v>1.74</v>
      </c>
      <c r="Q925" t="n">
        <v>1.89</v>
      </c>
      <c r="R925" t="n">
        <v>0.71</v>
      </c>
      <c r="S925" t="n">
        <v>0.71</v>
      </c>
      <c r="T925" t="n">
        <v>0.7075</v>
      </c>
      <c r="U925" t="n">
        <v>0.005625</v>
      </c>
      <c r="V925" t="n">
        <v>85.5</v>
      </c>
      <c r="W925" t="n">
        <v>71.25</v>
      </c>
      <c r="X925" t="n">
        <v>71.25</v>
      </c>
      <c r="Y925" t="n">
        <v>71.25</v>
      </c>
      <c r="Z925" t="n">
        <v>69.5</v>
      </c>
      <c r="AA925" t="n">
        <v>1087.75</v>
      </c>
    </row>
    <row r="926">
      <c r="A926" s="1112" t="n">
        <v>45583</v>
      </c>
      <c r="B926" t="n">
        <v>154.6</v>
      </c>
      <c r="C926" t="n">
        <v>659.75</v>
      </c>
      <c r="D926" t="n">
        <v>162.5</v>
      </c>
      <c r="E926" t="n">
        <v>3020</v>
      </c>
      <c r="F926" t="n">
        <v>540</v>
      </c>
      <c r="G926" t="n">
        <v>2980</v>
      </c>
      <c r="H926" t="n">
        <v>556</v>
      </c>
      <c r="I926" t="n">
        <v>2900</v>
      </c>
      <c r="J926" t="n">
        <v>570</v>
      </c>
      <c r="K926" t="n">
        <v>14.02</v>
      </c>
      <c r="L926" t="n">
        <v>1.545</v>
      </c>
      <c r="M926" t="n">
        <v>1.55</v>
      </c>
      <c r="N926" t="n">
        <v>1.625</v>
      </c>
      <c r="O926" t="n">
        <v>1.655</v>
      </c>
      <c r="P926" t="n">
        <v>1.775</v>
      </c>
      <c r="Q926" t="n">
        <v>1.9275</v>
      </c>
      <c r="R926" t="n">
        <v>0.705</v>
      </c>
      <c r="S926" t="n">
        <v>0.705</v>
      </c>
      <c r="T926" t="n">
        <v>0.7025</v>
      </c>
      <c r="U926" t="n">
        <v>0.00556</v>
      </c>
      <c r="V926" t="n">
        <v>87</v>
      </c>
      <c r="W926" t="n">
        <v>70.25</v>
      </c>
      <c r="X926" t="n">
        <v>70.25</v>
      </c>
      <c r="Y926" t="n">
        <v>70.25</v>
      </c>
      <c r="Z926" t="n">
        <v>68.5</v>
      </c>
      <c r="AA926" t="n">
        <v>1045</v>
      </c>
    </row>
    <row r="927">
      <c r="A927" s="1112" t="n">
        <v>45586</v>
      </c>
      <c r="B927" t="n">
        <v>157.1</v>
      </c>
      <c r="C927" t="n">
        <v>660</v>
      </c>
      <c r="D927" t="n">
        <v>163.5</v>
      </c>
      <c r="E927" t="n">
        <v>3020</v>
      </c>
      <c r="F927" t="n">
        <v>539</v>
      </c>
      <c r="G927" t="n">
        <v>2980</v>
      </c>
      <c r="H927" t="n">
        <v>555</v>
      </c>
      <c r="I927" t="n">
        <v>2960</v>
      </c>
      <c r="J927" t="n">
        <v>569</v>
      </c>
      <c r="K927" t="n">
        <v>13.99</v>
      </c>
      <c r="L927" t="n">
        <v>1.565</v>
      </c>
      <c r="M927" t="n">
        <v>1.5525</v>
      </c>
      <c r="N927" t="n">
        <v>1.635</v>
      </c>
      <c r="O927" t="n">
        <v>1.685</v>
      </c>
      <c r="P927" t="n">
        <v>1.77</v>
      </c>
      <c r="Q927" t="n">
        <v>1.8975</v>
      </c>
      <c r="R927" t="n">
        <v>0.69125</v>
      </c>
      <c r="S927" t="n">
        <v>0.69125</v>
      </c>
      <c r="T927" t="n">
        <v>0.68875</v>
      </c>
      <c r="U927" t="n">
        <v>0.00554</v>
      </c>
      <c r="V927" t="n">
        <v>88</v>
      </c>
      <c r="W927" t="n">
        <v>68.5</v>
      </c>
      <c r="X927" t="n">
        <v>68.5</v>
      </c>
      <c r="Y927" t="n">
        <v>68.5</v>
      </c>
      <c r="Z927" t="n">
        <v>68</v>
      </c>
      <c r="AA927" t="n">
        <v>1052.5</v>
      </c>
    </row>
    <row r="928">
      <c r="A928" s="1112" t="n">
        <v>45587</v>
      </c>
      <c r="B928" t="n">
        <v>158.5</v>
      </c>
      <c r="C928" t="n">
        <v>660</v>
      </c>
      <c r="D928" t="n">
        <v>164.25</v>
      </c>
      <c r="E928" t="n">
        <v>3090</v>
      </c>
      <c r="F928" t="n">
        <v>550</v>
      </c>
      <c r="G928" t="n">
        <v>3045</v>
      </c>
      <c r="H928" t="n">
        <v>566</v>
      </c>
      <c r="I928" t="n">
        <v>2895</v>
      </c>
      <c r="J928" t="n">
        <v>580</v>
      </c>
      <c r="K928" t="n">
        <v>14.28</v>
      </c>
      <c r="L928" t="n">
        <v>1.58375</v>
      </c>
      <c r="M928" t="n">
        <v>1.5775</v>
      </c>
      <c r="N928" t="n">
        <v>1.67</v>
      </c>
      <c r="O928" t="n">
        <v>1.71</v>
      </c>
      <c r="P928" t="n">
        <v>1.77</v>
      </c>
      <c r="Q928" t="n">
        <v>1.9</v>
      </c>
      <c r="R928" t="n">
        <v>0.70125</v>
      </c>
      <c r="S928" t="n">
        <v>0.70125</v>
      </c>
      <c r="T928" t="n">
        <v>0.70125</v>
      </c>
      <c r="U928" t="n">
        <v>0.00526</v>
      </c>
      <c r="V928" t="n">
        <v>90.25</v>
      </c>
      <c r="W928" t="n">
        <v>70.25</v>
      </c>
      <c r="X928" t="n">
        <v>70.25</v>
      </c>
      <c r="Y928" t="n">
        <v>70.25</v>
      </c>
      <c r="Z928" t="n">
        <v>65</v>
      </c>
      <c r="AA928" t="n">
        <v>1129</v>
      </c>
    </row>
    <row r="929">
      <c r="A929" s="1112" t="n">
        <v>45588</v>
      </c>
      <c r="B929" t="n">
        <v>156</v>
      </c>
      <c r="C929" t="n">
        <v>667</v>
      </c>
      <c r="D929" t="n">
        <v>162.75</v>
      </c>
      <c r="E929" t="n">
        <v>3090</v>
      </c>
      <c r="F929" t="n">
        <v>551</v>
      </c>
      <c r="G929" t="n">
        <v>3045</v>
      </c>
      <c r="H929" t="n">
        <v>567</v>
      </c>
      <c r="I929" t="n">
        <v>2950</v>
      </c>
      <c r="J929" t="n">
        <v>581</v>
      </c>
      <c r="K929" t="n">
        <v>14.31</v>
      </c>
      <c r="L929" t="n">
        <v>1.5625</v>
      </c>
      <c r="M929" t="n">
        <v>1.5525</v>
      </c>
      <c r="N929" t="n">
        <v>1.635</v>
      </c>
      <c r="O929" t="n">
        <v>1.67</v>
      </c>
      <c r="P929" t="n">
        <v>1.74</v>
      </c>
      <c r="Q929" t="n">
        <v>1.87</v>
      </c>
      <c r="R929" t="n">
        <v>0.7025</v>
      </c>
      <c r="S929" t="n">
        <v>0.7025</v>
      </c>
      <c r="T929" t="n">
        <v>0.7</v>
      </c>
      <c r="U929" t="n">
        <v>0.005015</v>
      </c>
      <c r="V929" t="n">
        <v>89</v>
      </c>
      <c r="W929" t="n">
        <v>70.25</v>
      </c>
      <c r="X929" t="n">
        <v>70.25</v>
      </c>
      <c r="Y929" t="n">
        <v>70.25</v>
      </c>
      <c r="Z929" t="n">
        <v>60</v>
      </c>
      <c r="AA929" t="n">
        <v>1113.75</v>
      </c>
    </row>
    <row r="930">
      <c r="A930" s="1112" t="n">
        <v>45589</v>
      </c>
      <c r="B930" t="n">
        <v>156.1</v>
      </c>
      <c r="C930" t="n">
        <v>661.75</v>
      </c>
      <c r="D930" t="n">
        <v>163</v>
      </c>
      <c r="E930" t="n">
        <v>3100</v>
      </c>
      <c r="F930" t="n">
        <v>553</v>
      </c>
      <c r="G930" t="n">
        <v>3045</v>
      </c>
      <c r="H930" t="n">
        <v>568</v>
      </c>
      <c r="I930" t="n">
        <v>3045</v>
      </c>
      <c r="J930" t="n">
        <v>583</v>
      </c>
      <c r="K930" t="n">
        <v>14.38</v>
      </c>
      <c r="L930" t="n">
        <v>1.5625</v>
      </c>
      <c r="M930" t="n">
        <v>1.54875</v>
      </c>
      <c r="N930" t="n">
        <v>1.645</v>
      </c>
      <c r="O930" t="n">
        <v>1.65</v>
      </c>
      <c r="P930" t="n">
        <v>1.73</v>
      </c>
      <c r="Q930" t="n">
        <v>1.875</v>
      </c>
      <c r="R930" t="n">
        <v>0.715</v>
      </c>
      <c r="S930" t="n">
        <v>0.715</v>
      </c>
      <c r="T930" t="n">
        <v>0.7125</v>
      </c>
      <c r="U930" t="n">
        <v>0.005135</v>
      </c>
      <c r="V930" t="n">
        <v>86.5</v>
      </c>
      <c r="W930" t="n">
        <v>71.25</v>
      </c>
      <c r="X930" t="n">
        <v>71.25</v>
      </c>
      <c r="Y930" t="n">
        <v>71.25</v>
      </c>
      <c r="Z930" t="n">
        <v>63.5</v>
      </c>
      <c r="AA930" t="n">
        <v>1109</v>
      </c>
    </row>
    <row r="931">
      <c r="A931" s="1112" t="n">
        <v>45590</v>
      </c>
      <c r="B931" t="n">
        <v>156.6</v>
      </c>
      <c r="C931" t="n">
        <v>658</v>
      </c>
      <c r="D931" t="n">
        <v>165.25</v>
      </c>
      <c r="E931" t="n">
        <v>3120</v>
      </c>
      <c r="F931" t="n">
        <v>554</v>
      </c>
      <c r="G931" t="n">
        <v>3045</v>
      </c>
      <c r="H931" t="n">
        <v>566</v>
      </c>
      <c r="I931" t="n">
        <v>3045</v>
      </c>
      <c r="J931" t="n">
        <v>584</v>
      </c>
      <c r="K931" t="n">
        <v>14.4</v>
      </c>
      <c r="L931" t="n">
        <v>1.55875</v>
      </c>
      <c r="M931" t="n">
        <v>1.55625</v>
      </c>
      <c r="N931" t="n">
        <v>1.64</v>
      </c>
      <c r="O931" t="n">
        <v>1.6475</v>
      </c>
      <c r="P931" t="n">
        <v>1.71</v>
      </c>
      <c r="Q931" t="n">
        <v>1.87</v>
      </c>
      <c r="R931" t="n">
        <v>0.705</v>
      </c>
      <c r="S931" t="n">
        <v>0.705</v>
      </c>
      <c r="T931" t="n">
        <v>0.7025</v>
      </c>
      <c r="U931" t="n">
        <v>0.005135</v>
      </c>
      <c r="V931" t="n">
        <v>87</v>
      </c>
      <c r="W931" t="n">
        <v>70</v>
      </c>
      <c r="X931" t="n">
        <v>70</v>
      </c>
      <c r="Y931" t="n">
        <v>70</v>
      </c>
      <c r="Z931" t="n">
        <v>63</v>
      </c>
      <c r="AA931" t="n">
        <v>1106.5</v>
      </c>
    </row>
    <row r="932">
      <c r="A932" s="1112" t="n">
        <v>45593</v>
      </c>
      <c r="B932" t="n">
        <v>153.5</v>
      </c>
      <c r="C932" t="n">
        <v>647.5</v>
      </c>
      <c r="D932" t="n">
        <v>162.25</v>
      </c>
      <c r="E932" t="n">
        <v>3155</v>
      </c>
      <c r="F932" t="n">
        <v>559</v>
      </c>
      <c r="G932" t="n">
        <v>3075</v>
      </c>
      <c r="H932" t="n">
        <v>571</v>
      </c>
      <c r="I932" t="n">
        <v>3005</v>
      </c>
      <c r="J932" t="n">
        <v>589</v>
      </c>
      <c r="K932" t="n">
        <v>14.54</v>
      </c>
      <c r="L932" t="n">
        <v>1.5425</v>
      </c>
      <c r="M932" t="n">
        <v>1.5425</v>
      </c>
      <c r="N932" t="n">
        <v>1.6175</v>
      </c>
      <c r="O932" t="n">
        <v>1.6325</v>
      </c>
      <c r="P932" t="n">
        <v>1.7</v>
      </c>
      <c r="Q932" t="n">
        <v>1.87</v>
      </c>
      <c r="R932" t="n">
        <v>0.695</v>
      </c>
      <c r="S932" t="n">
        <v>0.695</v>
      </c>
      <c r="T932" t="n">
        <v>0.6925</v>
      </c>
      <c r="U932" t="n">
        <v>0.00516</v>
      </c>
      <c r="V932" t="n">
        <v>90</v>
      </c>
      <c r="W932" t="n">
        <v>69.25</v>
      </c>
      <c r="X932" t="n">
        <v>69.25</v>
      </c>
      <c r="Y932" t="n">
        <v>69.25</v>
      </c>
      <c r="Z932" t="n">
        <v>63.5</v>
      </c>
      <c r="AA932" t="n">
        <v>1080</v>
      </c>
    </row>
    <row r="933">
      <c r="A933" s="1112" t="n">
        <v>45594</v>
      </c>
      <c r="B933" t="n">
        <v>154.25</v>
      </c>
      <c r="C933" t="n">
        <v>644.25</v>
      </c>
      <c r="D933" t="n">
        <v>162.75</v>
      </c>
      <c r="E933" t="n">
        <v>3120</v>
      </c>
      <c r="F933" t="n">
        <v>549</v>
      </c>
      <c r="G933" t="n">
        <v>3040</v>
      </c>
      <c r="H933" t="n">
        <v>559</v>
      </c>
      <c r="I933" t="n">
        <v>3005</v>
      </c>
      <c r="J933" t="n">
        <v>579</v>
      </c>
      <c r="K933" t="n">
        <v>14.26</v>
      </c>
      <c r="L933" t="n">
        <v>1.54125</v>
      </c>
      <c r="M933" t="n">
        <v>1.53</v>
      </c>
      <c r="N933" t="n">
        <v>1.625</v>
      </c>
      <c r="O933" t="n">
        <v>1.6375</v>
      </c>
      <c r="P933" t="n">
        <v>1.69</v>
      </c>
      <c r="Q933" t="n">
        <v>1.86</v>
      </c>
      <c r="R933" t="n">
        <v>0.6899999999999999</v>
      </c>
      <c r="S933" t="n">
        <v>0.6899999999999999</v>
      </c>
      <c r="T933" t="n">
        <v>0.6875</v>
      </c>
      <c r="U933" t="n">
        <v>0.005105</v>
      </c>
      <c r="V933" t="n">
        <v>84.25</v>
      </c>
      <c r="W933" t="n">
        <v>68.75</v>
      </c>
      <c r="X933" t="n">
        <v>68.75</v>
      </c>
      <c r="Y933" t="n">
        <v>68.75</v>
      </c>
      <c r="Z933" t="n">
        <v>62.75</v>
      </c>
      <c r="AA933" t="n">
        <v>1067</v>
      </c>
    </row>
    <row r="934">
      <c r="A934" s="1112" t="n">
        <v>45595</v>
      </c>
      <c r="B934" t="n">
        <v>157.725</v>
      </c>
      <c r="C934" t="n">
        <v>640</v>
      </c>
      <c r="D934" t="n">
        <v>165.75</v>
      </c>
      <c r="E934" t="n">
        <v>3110</v>
      </c>
      <c r="F934" t="n">
        <v>547</v>
      </c>
      <c r="G934" t="n">
        <v>3030</v>
      </c>
      <c r="H934" t="n">
        <v>557</v>
      </c>
      <c r="I934" t="n">
        <v>3030</v>
      </c>
      <c r="J934" t="n">
        <v>577</v>
      </c>
      <c r="K934" t="n">
        <v>14.22</v>
      </c>
      <c r="L934" t="n">
        <v>1.5735</v>
      </c>
      <c r="M934" t="n">
        <v>1.555</v>
      </c>
      <c r="N934" t="n">
        <v>1.6575</v>
      </c>
      <c r="O934" t="n">
        <v>1.6675</v>
      </c>
      <c r="P934" t="n">
        <v>1.705</v>
      </c>
      <c r="Q934" t="n">
        <v>1.88</v>
      </c>
      <c r="R934" t="n">
        <v>0.67625</v>
      </c>
      <c r="S934" t="n">
        <v>0.67625</v>
      </c>
      <c r="T934" t="n">
        <v>0.67375</v>
      </c>
      <c r="U934" t="n">
        <v>0.00508</v>
      </c>
      <c r="V934" t="n">
        <v>82.5</v>
      </c>
      <c r="W934" t="n">
        <v>67.75</v>
      </c>
      <c r="X934" t="n">
        <v>67.75</v>
      </c>
      <c r="Y934" t="n">
        <v>67.75</v>
      </c>
      <c r="Z934" t="n">
        <v>62.25</v>
      </c>
      <c r="AA934" t="n">
        <v>1090</v>
      </c>
    </row>
    <row r="935">
      <c r="A935" s="1112" t="n">
        <v>45596</v>
      </c>
      <c r="B935" t="n">
        <v>158.4</v>
      </c>
      <c r="C935" t="n">
        <v>648.25</v>
      </c>
      <c r="D935" t="n">
        <v>167.25</v>
      </c>
      <c r="E935" t="n">
        <v>3105</v>
      </c>
      <c r="F935" t="n">
        <v>545</v>
      </c>
      <c r="G935" t="n">
        <v>3025</v>
      </c>
      <c r="H935" t="n">
        <v>554</v>
      </c>
      <c r="I935" t="n">
        <v>3030</v>
      </c>
      <c r="J935" t="n">
        <v>575</v>
      </c>
      <c r="K935" t="n">
        <v>14.16</v>
      </c>
      <c r="L935" t="n">
        <v>1.59125</v>
      </c>
      <c r="M935" t="n">
        <v>1.5875</v>
      </c>
      <c r="N935" t="n">
        <v>1.675</v>
      </c>
      <c r="O935" t="n">
        <v>1.685</v>
      </c>
      <c r="P935" t="n">
        <v>1.7225</v>
      </c>
      <c r="Q935" t="n">
        <v>1.9</v>
      </c>
      <c r="R935" t="n">
        <v>0.6850000000000001</v>
      </c>
      <c r="S935" t="n">
        <v>0.6850000000000001</v>
      </c>
      <c r="T935" t="n">
        <v>0.6825</v>
      </c>
      <c r="U935" t="n">
        <v>0.00518</v>
      </c>
      <c r="V935" t="n">
        <v>84</v>
      </c>
      <c r="W935" t="n">
        <v>68.75</v>
      </c>
      <c r="X935" t="n">
        <v>68.75</v>
      </c>
      <c r="Y935" t="n">
        <v>68.75</v>
      </c>
      <c r="Z935" t="n">
        <v>63.5</v>
      </c>
      <c r="AA935" t="n">
        <v>1069</v>
      </c>
    </row>
    <row r="936">
      <c r="A936" s="1112" t="n">
        <v>45597</v>
      </c>
      <c r="B936" t="n">
        <v>161</v>
      </c>
      <c r="C936" t="n">
        <v>673</v>
      </c>
      <c r="D936" t="n">
        <v>168.75</v>
      </c>
      <c r="E936" t="n">
        <v>3105</v>
      </c>
      <c r="F936" t="n">
        <v>538</v>
      </c>
      <c r="G936" t="n">
        <v>3025</v>
      </c>
      <c r="H936" t="n">
        <v>546</v>
      </c>
      <c r="I936" t="n">
        <v>3030</v>
      </c>
      <c r="J936" t="n">
        <v>568</v>
      </c>
      <c r="K936" t="n">
        <v>13.95</v>
      </c>
      <c r="L936" t="n">
        <v>1.60875</v>
      </c>
      <c r="M936" t="n">
        <v>1.6</v>
      </c>
      <c r="N936" t="n">
        <v>1.6825</v>
      </c>
      <c r="O936" t="n">
        <v>1.7</v>
      </c>
      <c r="P936" t="n">
        <v>1.73</v>
      </c>
      <c r="Q936" t="n">
        <v>1.92</v>
      </c>
      <c r="R936" t="n">
        <v>0.70125</v>
      </c>
      <c r="S936" t="n">
        <v>0.70125</v>
      </c>
      <c r="T936" t="n">
        <v>0.69875</v>
      </c>
      <c r="U936" t="n">
        <v>0.00531</v>
      </c>
      <c r="V936" t="n">
        <v>87</v>
      </c>
      <c r="W936" t="n">
        <v>69.5</v>
      </c>
      <c r="X936" t="n">
        <v>69.5</v>
      </c>
      <c r="Y936" t="n">
        <v>69.5</v>
      </c>
      <c r="Z936" t="n">
        <v>66</v>
      </c>
      <c r="AA936" t="n">
        <v>1082</v>
      </c>
    </row>
    <row r="937">
      <c r="A937" s="1112" t="n">
        <v>45600</v>
      </c>
      <c r="B937" t="n">
        <v>161.9</v>
      </c>
      <c r="C937" t="n">
        <v>673</v>
      </c>
      <c r="D937" t="n">
        <v>168.75</v>
      </c>
      <c r="E937" t="n">
        <v>3120</v>
      </c>
      <c r="F937" t="n">
        <v>548</v>
      </c>
      <c r="G937" t="n">
        <v>3040</v>
      </c>
      <c r="H937" t="n">
        <v>558</v>
      </c>
      <c r="I937" t="n">
        <v>3055</v>
      </c>
      <c r="J937" t="n">
        <v>578</v>
      </c>
      <c r="K937" t="n">
        <v>14.24</v>
      </c>
      <c r="V937" t="n">
        <v>86.75</v>
      </c>
      <c r="W937" t="n">
        <v>68.75</v>
      </c>
      <c r="X937" t="n">
        <v>68.75</v>
      </c>
      <c r="Y937" t="n">
        <v>68.75</v>
      </c>
      <c r="Z937" t="n">
        <v>66</v>
      </c>
      <c r="AA937" t="n">
        <v>1093.25</v>
      </c>
    </row>
    <row r="938">
      <c r="A938" s="1112" t="n">
        <v>45601</v>
      </c>
      <c r="B938" t="n">
        <v>161.4</v>
      </c>
      <c r="C938" t="n">
        <v>673</v>
      </c>
      <c r="D938" t="n">
        <v>167</v>
      </c>
      <c r="E938" t="n">
        <v>3105</v>
      </c>
      <c r="F938" t="n">
        <v>548</v>
      </c>
      <c r="G938" t="n">
        <v>3025</v>
      </c>
      <c r="H938" t="n">
        <v>557</v>
      </c>
      <c r="I938" t="n">
        <v>3055</v>
      </c>
      <c r="J938" t="n">
        <v>578</v>
      </c>
      <c r="K938" t="n">
        <v>14.23</v>
      </c>
      <c r="V938" t="n">
        <v>85</v>
      </c>
      <c r="W938" t="n">
        <v>68.25</v>
      </c>
      <c r="X938" t="n">
        <v>68.25</v>
      </c>
      <c r="Y938" t="n">
        <v>68.25</v>
      </c>
      <c r="Z938" t="n">
        <v>69.5</v>
      </c>
      <c r="AA938" t="n">
        <v>1122</v>
      </c>
    </row>
    <row r="939">
      <c r="A939" s="1112" t="n">
        <v>45602</v>
      </c>
      <c r="B939" t="n">
        <v>161.5</v>
      </c>
      <c r="C939" t="n">
        <v>677</v>
      </c>
      <c r="D939" t="n">
        <v>167.75</v>
      </c>
      <c r="E939" t="n">
        <v>3100</v>
      </c>
      <c r="F939" t="n">
        <v>553</v>
      </c>
      <c r="G939" t="n">
        <v>3020</v>
      </c>
      <c r="H939" t="n">
        <v>563</v>
      </c>
      <c r="I939" t="n">
        <v>3105</v>
      </c>
      <c r="J939" t="n">
        <v>583</v>
      </c>
      <c r="K939" t="n">
        <v>14.37</v>
      </c>
      <c r="V939" t="n">
        <v>83.5</v>
      </c>
      <c r="W939" t="n">
        <v>71.75</v>
      </c>
      <c r="X939" t="n">
        <v>71.75</v>
      </c>
      <c r="Y939" t="n">
        <v>71.75</v>
      </c>
      <c r="Z939" t="n">
        <v>70.75</v>
      </c>
      <c r="AA939" t="n">
        <v>1119.25</v>
      </c>
    </row>
    <row r="940">
      <c r="A940" s="1112" t="n">
        <v>45603</v>
      </c>
      <c r="B940" t="n">
        <v>161.4</v>
      </c>
      <c r="C940" t="n">
        <v>674.5</v>
      </c>
      <c r="D940" t="n">
        <v>169.75</v>
      </c>
      <c r="E940" t="n">
        <v>3110</v>
      </c>
      <c r="F940" t="n">
        <v>554</v>
      </c>
      <c r="G940" t="n">
        <v>3030</v>
      </c>
      <c r="H940" t="n">
        <v>565</v>
      </c>
      <c r="I940" t="n">
        <v>3105</v>
      </c>
      <c r="J940" t="n">
        <v>584</v>
      </c>
      <c r="K940" t="n">
        <v>14.42</v>
      </c>
      <c r="V940" t="n">
        <v>83</v>
      </c>
      <c r="W940" t="n">
        <v>76.25</v>
      </c>
      <c r="X940" t="n">
        <v>76.25</v>
      </c>
      <c r="Y940" t="n">
        <v>76.25</v>
      </c>
      <c r="Z940" t="n">
        <v>72</v>
      </c>
      <c r="AA940" t="n">
        <v>1102.75</v>
      </c>
    </row>
    <row r="941">
      <c r="A941" s="1112" t="n">
        <v>45604</v>
      </c>
      <c r="B941" t="n">
        <v>161</v>
      </c>
      <c r="C941" t="n">
        <v>677.25</v>
      </c>
      <c r="D941" t="n">
        <v>170</v>
      </c>
      <c r="E941" t="n">
        <v>3095</v>
      </c>
      <c r="F941" t="n">
        <v>546</v>
      </c>
      <c r="G941" t="n">
        <v>3015</v>
      </c>
      <c r="H941" t="n">
        <v>555</v>
      </c>
      <c r="I941" t="n">
        <v>3105</v>
      </c>
      <c r="J941" t="n">
        <v>576</v>
      </c>
      <c r="K941" t="n">
        <v>14.18</v>
      </c>
      <c r="L941" t="n">
        <v>1.60875</v>
      </c>
      <c r="M941" t="n">
        <v>1.605</v>
      </c>
      <c r="N941" t="n">
        <v>1.69375</v>
      </c>
      <c r="O941" t="n">
        <v>1.7</v>
      </c>
      <c r="P941" t="n">
        <v>1.76</v>
      </c>
      <c r="Q941" t="n">
        <v>1.92</v>
      </c>
      <c r="R941" t="n">
        <v>0.7825</v>
      </c>
      <c r="S941" t="n">
        <v>0.7825</v>
      </c>
      <c r="T941" t="n">
        <v>0.78</v>
      </c>
      <c r="U941" t="n">
        <v>0.00601</v>
      </c>
      <c r="V941" t="n">
        <v>83.25</v>
      </c>
      <c r="W941" t="n">
        <v>78.75</v>
      </c>
      <c r="X941" t="n">
        <v>78.75</v>
      </c>
      <c r="Y941" t="n">
        <v>78.75</v>
      </c>
      <c r="Z941" t="n">
        <v>73</v>
      </c>
      <c r="AA941" t="n">
        <v>1071</v>
      </c>
    </row>
    <row r="942">
      <c r="A942" s="1112" t="n">
        <v>45607</v>
      </c>
      <c r="B942" t="n">
        <v>161.6</v>
      </c>
      <c r="C942" t="n">
        <v>677.25</v>
      </c>
      <c r="D942" t="n">
        <v>170</v>
      </c>
      <c r="E942" t="n">
        <v>3120</v>
      </c>
      <c r="F942" t="n">
        <v>548</v>
      </c>
      <c r="G942" t="n">
        <v>3040</v>
      </c>
      <c r="H942" t="n">
        <v>558</v>
      </c>
      <c r="I942" t="n">
        <v>3080</v>
      </c>
      <c r="J942" t="n">
        <v>578</v>
      </c>
      <c r="K942" t="n">
        <v>14.25</v>
      </c>
      <c r="L942" t="n">
        <v>1.61125</v>
      </c>
      <c r="M942" t="n">
        <v>1.605</v>
      </c>
      <c r="N942" t="n">
        <v>1.7</v>
      </c>
      <c r="O942" t="n">
        <v>1.705</v>
      </c>
      <c r="P942" t="n">
        <v>1.765</v>
      </c>
      <c r="Q942" t="n">
        <v>1.925</v>
      </c>
      <c r="R942" t="n">
        <v>0.7875</v>
      </c>
      <c r="S942" t="n">
        <v>0.7875</v>
      </c>
      <c r="T942" t="n">
        <v>0.785</v>
      </c>
      <c r="U942" t="n">
        <v>0.006315</v>
      </c>
      <c r="V942" t="n">
        <v>84</v>
      </c>
      <c r="W942" t="n">
        <v>78.5</v>
      </c>
      <c r="X942" t="n">
        <v>78.5</v>
      </c>
      <c r="Y942" t="n">
        <v>78.5</v>
      </c>
      <c r="Z942" t="n">
        <v>77.5</v>
      </c>
      <c r="AA942" t="n">
        <v>1058.75</v>
      </c>
    </row>
    <row r="943">
      <c r="A943" s="1112" t="n">
        <v>45608</v>
      </c>
      <c r="B943" t="n">
        <v>162.8</v>
      </c>
      <c r="C943" t="n">
        <v>676.5</v>
      </c>
      <c r="D943" t="n">
        <v>172</v>
      </c>
      <c r="E943" t="n">
        <v>3150</v>
      </c>
      <c r="F943" t="n">
        <v>553</v>
      </c>
      <c r="G943" t="n">
        <v>3065</v>
      </c>
      <c r="H943" t="n">
        <v>562</v>
      </c>
      <c r="I943" t="n">
        <v>3045</v>
      </c>
      <c r="J943" t="n">
        <v>583</v>
      </c>
      <c r="K943" t="n">
        <v>14.38</v>
      </c>
      <c r="L943" t="n">
        <v>1.6265</v>
      </c>
      <c r="M943" t="n">
        <v>1.615</v>
      </c>
      <c r="N943" t="n">
        <v>1.7175</v>
      </c>
      <c r="O943" t="n">
        <v>1.72</v>
      </c>
      <c r="P943" t="n">
        <v>1.765</v>
      </c>
      <c r="Q943" t="n">
        <v>1.935</v>
      </c>
      <c r="R943" t="n">
        <v>0.7625</v>
      </c>
      <c r="S943" t="n">
        <v>0.7625</v>
      </c>
      <c r="T943" t="n">
        <v>0.76</v>
      </c>
      <c r="U943" t="n">
        <v>0.006215</v>
      </c>
      <c r="V943" t="n">
        <v>84.75</v>
      </c>
      <c r="W943" t="n">
        <v>75.25</v>
      </c>
      <c r="X943" t="n">
        <v>75.25</v>
      </c>
      <c r="Y943" t="n">
        <v>75.25</v>
      </c>
      <c r="Z943" t="n">
        <v>77</v>
      </c>
      <c r="AA943" t="n">
        <v>1043.75</v>
      </c>
    </row>
    <row r="944">
      <c r="A944" s="1112" t="n">
        <v>45609</v>
      </c>
      <c r="B944" t="n">
        <v>162.75</v>
      </c>
      <c r="C944" t="n">
        <v>680</v>
      </c>
      <c r="D944" t="n">
        <v>172.25</v>
      </c>
      <c r="E944" t="n">
        <v>3190</v>
      </c>
      <c r="F944" t="n">
        <v>556</v>
      </c>
      <c r="G944" t="n">
        <v>3065</v>
      </c>
      <c r="H944" t="n">
        <v>560</v>
      </c>
      <c r="I944" t="n">
        <v>3065</v>
      </c>
      <c r="J944" t="n">
        <v>586</v>
      </c>
      <c r="K944" t="n">
        <v>14.47</v>
      </c>
      <c r="L944" t="n">
        <v>1.62725</v>
      </c>
      <c r="M944" t="n">
        <v>1.625</v>
      </c>
      <c r="N944" t="n">
        <v>1.725</v>
      </c>
      <c r="O944" t="n">
        <v>1.71875</v>
      </c>
      <c r="P944" t="n">
        <v>1.755</v>
      </c>
      <c r="Q944" t="n">
        <v>1.93</v>
      </c>
      <c r="R944" t="n">
        <v>0.725</v>
      </c>
      <c r="S944" t="n">
        <v>0.725</v>
      </c>
      <c r="T944" t="n">
        <v>0.7225</v>
      </c>
      <c r="U944" t="n">
        <v>0.006195</v>
      </c>
      <c r="V944" t="n">
        <v>87</v>
      </c>
      <c r="W944" t="n">
        <v>71</v>
      </c>
      <c r="X944" t="n">
        <v>71</v>
      </c>
      <c r="Y944" t="n">
        <v>71</v>
      </c>
      <c r="Z944" t="n">
        <v>77</v>
      </c>
      <c r="AA944" t="n">
        <v>1040</v>
      </c>
    </row>
    <row r="945">
      <c r="A945" s="1112" t="n">
        <v>45610</v>
      </c>
      <c r="B945" t="n">
        <v>163.9</v>
      </c>
      <c r="C945" t="n">
        <v>666.75</v>
      </c>
      <c r="D945" t="n">
        <v>173.25</v>
      </c>
      <c r="E945" t="n">
        <v>3200</v>
      </c>
      <c r="F945" t="n">
        <v>559</v>
      </c>
      <c r="G945" t="n">
        <v>3075</v>
      </c>
      <c r="H945" t="n">
        <v>563</v>
      </c>
      <c r="I945" t="n">
        <v>3075</v>
      </c>
      <c r="J945" t="n">
        <v>589</v>
      </c>
      <c r="K945" t="n">
        <v>14.56</v>
      </c>
      <c r="L945" t="n">
        <v>1.637</v>
      </c>
      <c r="M945" t="n">
        <v>1.645</v>
      </c>
      <c r="N945" t="n">
        <v>1.73375</v>
      </c>
      <c r="O945" t="n">
        <v>1.7275</v>
      </c>
      <c r="P945" t="n">
        <v>1.75</v>
      </c>
      <c r="Q945" t="n">
        <v>1.925</v>
      </c>
      <c r="R945" t="n">
        <v>0.7</v>
      </c>
      <c r="S945" t="n">
        <v>0.7</v>
      </c>
      <c r="T945" t="n">
        <v>0.6975</v>
      </c>
      <c r="U945" t="n">
        <v>0.006195</v>
      </c>
      <c r="V945" t="n">
        <v>83</v>
      </c>
      <c r="W945" t="n">
        <v>68.5</v>
      </c>
      <c r="X945" t="n">
        <v>68.5</v>
      </c>
      <c r="Y945" t="n">
        <v>68.5</v>
      </c>
      <c r="Z945" t="n">
        <v>76</v>
      </c>
      <c r="AA945" t="n">
        <v>1045.5</v>
      </c>
    </row>
    <row r="946">
      <c r="A946" s="1112" t="n">
        <v>45611</v>
      </c>
      <c r="B946" t="n">
        <v>165.8</v>
      </c>
      <c r="C946" t="n">
        <v>667.25</v>
      </c>
      <c r="D946" t="n">
        <v>175.25</v>
      </c>
      <c r="E946" s="192" t="n">
        <v>3200</v>
      </c>
      <c r="F946" s="192" t="n">
        <v>559</v>
      </c>
      <c r="G946" s="192" t="n">
        <v>3075</v>
      </c>
      <c r="H946" s="192" t="n">
        <v>563</v>
      </c>
      <c r="I946" s="192" t="n">
        <v>3075</v>
      </c>
      <c r="J946" s="192" t="n">
        <v>589</v>
      </c>
      <c r="K946" s="192" t="n">
        <v>14.56</v>
      </c>
      <c r="L946" t="n">
        <v>1.6575</v>
      </c>
      <c r="M946" t="n">
        <v>1.675</v>
      </c>
      <c r="N946" t="n">
        <v>1.76</v>
      </c>
      <c r="O946" t="n">
        <v>1.7475</v>
      </c>
      <c r="P946" t="n">
        <v>1.79</v>
      </c>
      <c r="Q946" t="n">
        <v>1.955</v>
      </c>
      <c r="R946" t="n">
        <v>0.725</v>
      </c>
      <c r="S946" t="n">
        <v>0.725</v>
      </c>
      <c r="T946" t="n">
        <v>0.7225</v>
      </c>
      <c r="U946" t="n">
        <v>0.0064</v>
      </c>
      <c r="V946" s="192" t="n">
        <v>83</v>
      </c>
      <c r="W946" t="n">
        <v>71.5</v>
      </c>
      <c r="X946" t="n">
        <v>71.5</v>
      </c>
      <c r="Y946" t="n">
        <v>71.5</v>
      </c>
      <c r="Z946" t="n">
        <v>79.5</v>
      </c>
      <c r="AA946" t="n">
        <v>1047.75</v>
      </c>
    </row>
    <row r="947">
      <c r="A947" s="1112" t="n">
        <v>45614</v>
      </c>
      <c r="B947" t="n">
        <v>169.5</v>
      </c>
      <c r="C947" t="n">
        <v>679</v>
      </c>
      <c r="D947" t="n">
        <v>179.25</v>
      </c>
      <c r="E947" t="n">
        <v>3130</v>
      </c>
      <c r="F947" t="n">
        <v>552</v>
      </c>
      <c r="G947" t="n">
        <v>3005</v>
      </c>
      <c r="H947" t="n">
        <v>554</v>
      </c>
      <c r="I947" t="n">
        <v>3065</v>
      </c>
      <c r="J947" t="n">
        <v>582</v>
      </c>
      <c r="K947" t="n">
        <v>14.35</v>
      </c>
      <c r="L947" t="n">
        <v>1.695</v>
      </c>
      <c r="M947" t="n">
        <v>1.69</v>
      </c>
      <c r="N947" t="n">
        <v>1.79125</v>
      </c>
      <c r="O947" t="n">
        <v>1.78</v>
      </c>
      <c r="P947" t="n">
        <v>1.84</v>
      </c>
      <c r="Q947" t="n">
        <v>1.995</v>
      </c>
      <c r="R947" t="n">
        <v>0.6850000000000001</v>
      </c>
      <c r="S947" t="n">
        <v>0.6850000000000001</v>
      </c>
      <c r="T947" t="n">
        <v>0.6825</v>
      </c>
      <c r="U947" t="n">
        <v>0.00632</v>
      </c>
      <c r="V947" t="n">
        <v>82</v>
      </c>
      <c r="W947" t="n">
        <v>68</v>
      </c>
      <c r="X947" t="n">
        <v>68</v>
      </c>
      <c r="Y947" t="n">
        <v>68</v>
      </c>
      <c r="Z947" t="n">
        <v>77</v>
      </c>
      <c r="AA947" t="n">
        <v>1057</v>
      </c>
    </row>
    <row r="948">
      <c r="A948" s="1112" t="n">
        <v>45615</v>
      </c>
      <c r="B948" t="n">
        <v>168.3</v>
      </c>
      <c r="C948" t="n">
        <v>685.25</v>
      </c>
      <c r="D948" t="n">
        <v>176.5</v>
      </c>
      <c r="E948" t="n">
        <v>3170</v>
      </c>
      <c r="F948" t="n">
        <v>555</v>
      </c>
      <c r="G948" t="n">
        <v>3090</v>
      </c>
      <c r="H948" t="n">
        <v>566</v>
      </c>
      <c r="I948" t="n">
        <v>3100</v>
      </c>
      <c r="J948" t="n">
        <v>585</v>
      </c>
      <c r="K948" t="n">
        <v>14.44</v>
      </c>
      <c r="L948" t="n">
        <v>1.697</v>
      </c>
      <c r="M948" t="n">
        <v>1.6875</v>
      </c>
      <c r="N948" t="n">
        <v>1.7725</v>
      </c>
      <c r="O948" t="n">
        <v>1.7825</v>
      </c>
      <c r="P948" t="n">
        <v>1.82</v>
      </c>
      <c r="Q948" t="n">
        <v>1.985</v>
      </c>
      <c r="R948" t="n">
        <v>0.67</v>
      </c>
      <c r="S948" t="n">
        <v>0.67</v>
      </c>
      <c r="T948" t="n">
        <v>0.6675</v>
      </c>
      <c r="U948" t="n">
        <v>0.006255</v>
      </c>
      <c r="V948" t="n">
        <v>80.75</v>
      </c>
      <c r="W948" t="n">
        <v>66.75</v>
      </c>
      <c r="X948" t="n">
        <v>66.75</v>
      </c>
      <c r="Y948" t="n">
        <v>66.75</v>
      </c>
      <c r="Z948" t="n">
        <v>77</v>
      </c>
      <c r="AA948" t="n">
        <v>1058</v>
      </c>
    </row>
    <row r="949">
      <c r="A949" s="104" t="n">
        <v>45616</v>
      </c>
      <c r="B949" t="n">
        <v>165.7</v>
      </c>
      <c r="C949" t="n">
        <v>677.25</v>
      </c>
      <c r="D949" t="n">
        <v>174</v>
      </c>
      <c r="E949" s="192" t="n">
        <v>3170</v>
      </c>
      <c r="F949" s="192" t="n">
        <v>555</v>
      </c>
      <c r="G949" s="192" t="n">
        <v>3090</v>
      </c>
      <c r="H949" s="192" t="n">
        <v>566</v>
      </c>
      <c r="I949" s="192" t="n">
        <v>3100</v>
      </c>
      <c r="J949" s="192" t="n">
        <v>585</v>
      </c>
      <c r="K949" s="192" t="n">
        <v>14.44</v>
      </c>
      <c r="L949" t="n">
        <v>1.656</v>
      </c>
      <c r="M949" t="n">
        <v>1.64125</v>
      </c>
      <c r="N949" t="n">
        <v>1.74</v>
      </c>
      <c r="O949" t="n">
        <v>1.7475</v>
      </c>
      <c r="P949" t="n">
        <v>1.77</v>
      </c>
      <c r="Q949" t="n">
        <v>1.96</v>
      </c>
      <c r="R949" t="n">
        <v>0.6525</v>
      </c>
      <c r="S949" t="n">
        <v>0.6525</v>
      </c>
      <c r="T949" t="n">
        <v>0.65</v>
      </c>
      <c r="U949" t="n">
        <v>0.00615</v>
      </c>
      <c r="V949" s="192" t="n">
        <v>80.75</v>
      </c>
      <c r="W949" t="n">
        <v>64.75</v>
      </c>
      <c r="X949" t="n">
        <v>64.75</v>
      </c>
      <c r="Y949" t="n">
        <v>64.75</v>
      </c>
      <c r="Z949" t="n">
        <v>76.5</v>
      </c>
      <c r="AA949" t="n">
        <v>1064.75</v>
      </c>
    </row>
    <row r="950">
      <c r="A950" s="1112" t="n">
        <v>45617</v>
      </c>
      <c r="B950" t="n">
        <v>162.4</v>
      </c>
      <c r="C950" t="n">
        <v>668.25</v>
      </c>
      <c r="D950" t="n">
        <v>170.25</v>
      </c>
      <c r="E950" t="n">
        <v>3120</v>
      </c>
      <c r="F950" t="n">
        <v>544</v>
      </c>
      <c r="G950" t="n">
        <v>3040</v>
      </c>
      <c r="H950" t="n">
        <v>554</v>
      </c>
      <c r="I950" t="n">
        <v>3120</v>
      </c>
      <c r="J950" t="n">
        <v>574</v>
      </c>
      <c r="K950" t="n">
        <v>14.13</v>
      </c>
      <c r="L950" t="n">
        <v>1.622</v>
      </c>
      <c r="M950" t="n">
        <v>1.61</v>
      </c>
      <c r="N950" t="n">
        <v>1.715</v>
      </c>
      <c r="O950" t="n">
        <v>1.715</v>
      </c>
      <c r="P950" t="n">
        <v>1.755</v>
      </c>
      <c r="Q950" t="n">
        <v>1.94</v>
      </c>
      <c r="R950" t="n">
        <v>0.6225000000000001</v>
      </c>
      <c r="S950" t="n">
        <v>0.6225000000000001</v>
      </c>
      <c r="T950" t="n">
        <v>0.62</v>
      </c>
      <c r="U950" t="n">
        <v>0.006195</v>
      </c>
      <c r="V950" t="n">
        <v>80.75</v>
      </c>
      <c r="W950" t="n">
        <v>61.25</v>
      </c>
      <c r="X950" t="n">
        <v>61.25</v>
      </c>
      <c r="Y950" t="n">
        <v>61.25</v>
      </c>
      <c r="Z950" t="n">
        <v>75.5</v>
      </c>
      <c r="AA950" t="n">
        <v>1063.5</v>
      </c>
    </row>
    <row r="951">
      <c r="A951" s="1112" t="n">
        <v>45618</v>
      </c>
      <c r="B951" t="n">
        <v>161.3</v>
      </c>
      <c r="C951" t="n">
        <v>667.5</v>
      </c>
      <c r="D951" t="n">
        <v>169.5</v>
      </c>
      <c r="E951" t="n">
        <v>3150</v>
      </c>
      <c r="F951" t="n">
        <v>549</v>
      </c>
      <c r="G951" t="n">
        <v>3070</v>
      </c>
      <c r="H951" t="n">
        <v>559</v>
      </c>
      <c r="I951" t="n">
        <v>3120</v>
      </c>
      <c r="J951" t="n">
        <v>579</v>
      </c>
      <c r="K951" t="n">
        <v>14.27</v>
      </c>
      <c r="L951" t="n">
        <v>1.6125</v>
      </c>
      <c r="M951" t="n">
        <v>1.6</v>
      </c>
      <c r="N951" t="n">
        <v>1.7025</v>
      </c>
      <c r="O951" t="n">
        <v>1.705</v>
      </c>
      <c r="P951" t="n">
        <v>1.7575</v>
      </c>
      <c r="Q951" t="n">
        <v>1.935</v>
      </c>
      <c r="R951" t="n">
        <v>0.5912500000000001</v>
      </c>
      <c r="S951" t="n">
        <v>0.5912500000000001</v>
      </c>
      <c r="T951" t="n">
        <v>0.58875</v>
      </c>
      <c r="U951" t="n">
        <v>0.00626</v>
      </c>
      <c r="V951" t="n">
        <v>79</v>
      </c>
      <c r="W951" t="n">
        <v>60.25</v>
      </c>
      <c r="X951" t="n">
        <v>60.25</v>
      </c>
      <c r="Y951" t="n">
        <v>60.25</v>
      </c>
      <c r="Z951" t="n">
        <v>77</v>
      </c>
      <c r="AA951" t="n">
        <v>1069</v>
      </c>
    </row>
    <row r="952">
      <c r="A952" s="1112" t="n">
        <v>45621</v>
      </c>
      <c r="B952" t="n">
        <v>159.8</v>
      </c>
      <c r="C952" t="n">
        <v>656.25</v>
      </c>
      <c r="D952" t="n">
        <v>168.25</v>
      </c>
      <c r="E952" t="n">
        <v>3150</v>
      </c>
      <c r="F952" t="n">
        <v>550</v>
      </c>
      <c r="G952" t="n">
        <v>3070</v>
      </c>
      <c r="H952" t="n">
        <v>559</v>
      </c>
      <c r="I952" t="n">
        <v>3175</v>
      </c>
      <c r="J952" t="n">
        <v>580</v>
      </c>
      <c r="K952" t="n">
        <v>14.28</v>
      </c>
      <c r="L952" t="n">
        <v>1.596</v>
      </c>
      <c r="M952" t="n">
        <v>1.58</v>
      </c>
      <c r="N952" t="n">
        <v>1.6775</v>
      </c>
      <c r="O952" t="n">
        <v>1.68875</v>
      </c>
      <c r="P952" t="n">
        <v>1.75</v>
      </c>
      <c r="Q952" t="n">
        <v>1.915</v>
      </c>
      <c r="R952" t="n">
        <v>0.59</v>
      </c>
      <c r="S952" t="n">
        <v>0.59</v>
      </c>
      <c r="T952" t="n">
        <v>0.5875</v>
      </c>
      <c r="U952" t="n">
        <v>0.00624</v>
      </c>
      <c r="V952" t="n">
        <v>80</v>
      </c>
      <c r="W952" t="n">
        <v>58</v>
      </c>
      <c r="X952" t="n">
        <v>58</v>
      </c>
      <c r="Y952" t="n">
        <v>58</v>
      </c>
      <c r="Z952" t="n">
        <v>76.5</v>
      </c>
      <c r="AA952" t="n">
        <v>1086</v>
      </c>
    </row>
    <row r="953">
      <c r="A953" s="1112" t="n">
        <v>45622</v>
      </c>
      <c r="B953" t="n">
        <v>159.4</v>
      </c>
      <c r="C953" t="n">
        <v>646.25</v>
      </c>
      <c r="D953" t="n">
        <v>166.75</v>
      </c>
      <c r="E953" t="n">
        <v>3120</v>
      </c>
      <c r="F953" t="n">
        <v>545</v>
      </c>
      <c r="G953" t="n">
        <v>3040</v>
      </c>
      <c r="H953" t="n">
        <v>554</v>
      </c>
      <c r="I953" t="n">
        <v>3140</v>
      </c>
      <c r="J953" t="n">
        <v>575</v>
      </c>
      <c r="K953" t="n">
        <v>14.15</v>
      </c>
      <c r="L953" t="n">
        <v>1.592</v>
      </c>
      <c r="M953" t="n">
        <v>1.56625</v>
      </c>
      <c r="N953" t="n">
        <v>1.6575</v>
      </c>
      <c r="O953" t="n">
        <v>1.68</v>
      </c>
      <c r="P953" t="n">
        <v>1.715</v>
      </c>
      <c r="Q953" t="n">
        <v>1.89</v>
      </c>
      <c r="R953" t="n">
        <v>0.6125</v>
      </c>
      <c r="S953" t="n">
        <v>0.6125</v>
      </c>
      <c r="T953" t="n">
        <v>0.61</v>
      </c>
      <c r="U953" t="n">
        <v>0.006235</v>
      </c>
      <c r="V953" t="n">
        <v>80</v>
      </c>
      <c r="W953" t="n">
        <v>60.75</v>
      </c>
      <c r="X953" t="n">
        <v>60.75</v>
      </c>
      <c r="Y953" t="n">
        <v>60.75</v>
      </c>
      <c r="Z953" t="n">
        <v>76.5</v>
      </c>
      <c r="AA953" t="n">
        <v>1084.75</v>
      </c>
    </row>
    <row r="954">
      <c r="A954" s="1112" t="n">
        <v>45623</v>
      </c>
      <c r="B954" t="n">
        <v>159</v>
      </c>
      <c r="C954" t="n">
        <v>655</v>
      </c>
      <c r="D954" t="n">
        <v>168.5</v>
      </c>
      <c r="E954" t="n">
        <v>3140</v>
      </c>
      <c r="F954" t="n">
        <v>539</v>
      </c>
      <c r="G954" t="n">
        <v>3060</v>
      </c>
      <c r="H954" t="n">
        <v>548</v>
      </c>
      <c r="I954" t="n">
        <v>3100</v>
      </c>
      <c r="J954" t="n">
        <v>569</v>
      </c>
      <c r="K954" t="n">
        <v>13.98</v>
      </c>
      <c r="L954" t="n">
        <v>1.5915</v>
      </c>
      <c r="M954" t="n">
        <v>1.5675</v>
      </c>
      <c r="N954" t="n">
        <v>1.685</v>
      </c>
      <c r="O954" t="n">
        <v>1.68</v>
      </c>
      <c r="P954" t="n">
        <v>1.74</v>
      </c>
      <c r="Q954" t="n">
        <v>1.915</v>
      </c>
      <c r="R954" t="n">
        <v>0.595</v>
      </c>
      <c r="S954" t="n">
        <v>0.595</v>
      </c>
      <c r="T954" t="n">
        <v>0.5925</v>
      </c>
      <c r="U954" t="n">
        <v>0.006235</v>
      </c>
      <c r="V954" t="n">
        <v>78.5</v>
      </c>
      <c r="W954" t="n">
        <v>58.25</v>
      </c>
      <c r="X954" t="n">
        <v>58.25</v>
      </c>
      <c r="Y954" t="n">
        <v>58.25</v>
      </c>
      <c r="Z954" t="n">
        <v>76.5</v>
      </c>
      <c r="AA954" t="n">
        <v>1073.75</v>
      </c>
    </row>
    <row r="955">
      <c r="A955" s="104" t="n">
        <v>45624</v>
      </c>
      <c r="B955" s="192" t="n">
        <v>159</v>
      </c>
      <c r="C955" s="178" t="n">
        <v>660.25</v>
      </c>
      <c r="D955" s="192" t="n">
        <v>168.5</v>
      </c>
      <c r="E955" t="n">
        <v>3150</v>
      </c>
      <c r="F955" t="n">
        <v>535</v>
      </c>
      <c r="G955" t="n">
        <v>3070</v>
      </c>
      <c r="H955" t="n">
        <v>544</v>
      </c>
      <c r="I955" t="n">
        <v>3100</v>
      </c>
      <c r="J955" t="n">
        <v>565</v>
      </c>
      <c r="K955" t="n">
        <v>13.87</v>
      </c>
      <c r="L955" s="192" t="n">
        <v>1.5915</v>
      </c>
      <c r="M955" s="192" t="n">
        <v>1.5675</v>
      </c>
      <c r="N955" s="192" t="n">
        <v>1.685</v>
      </c>
      <c r="O955" s="192" t="n">
        <v>1.68</v>
      </c>
      <c r="P955" s="192" t="n">
        <v>1.74</v>
      </c>
      <c r="Q955" s="192" t="n">
        <v>1.915</v>
      </c>
      <c r="R955" s="192" t="n">
        <v>0.595</v>
      </c>
      <c r="S955" s="192" t="n">
        <v>0.595</v>
      </c>
      <c r="T955" s="192" t="n">
        <v>0.5925</v>
      </c>
      <c r="U955" s="192" t="n">
        <v>0.006235</v>
      </c>
      <c r="V955" t="n">
        <v>78.75</v>
      </c>
      <c r="W955" s="192" t="n">
        <v>58.25</v>
      </c>
      <c r="X955" s="192" t="n">
        <v>58.25</v>
      </c>
      <c r="Y955" s="192" t="n">
        <v>58.25</v>
      </c>
      <c r="Z955" s="192" t="n">
        <v>76.5</v>
      </c>
      <c r="AA955" t="n">
        <v>1067.75</v>
      </c>
    </row>
    <row r="956">
      <c r="A956" s="1112" t="n">
        <v>45625</v>
      </c>
      <c r="B956" s="192" t="n">
        <v>159</v>
      </c>
      <c r="C956" s="178" t="n">
        <v>659.75</v>
      </c>
      <c r="D956" s="192" t="n">
        <v>168.5</v>
      </c>
      <c r="E956" t="n">
        <v>3170</v>
      </c>
      <c r="F956" t="n">
        <v>536</v>
      </c>
      <c r="G956" t="n">
        <v>3090</v>
      </c>
      <c r="H956" t="n">
        <v>545</v>
      </c>
      <c r="I956" t="n">
        <v>3100</v>
      </c>
      <c r="J956" t="n">
        <v>566</v>
      </c>
      <c r="K956" t="n">
        <v>13.9</v>
      </c>
      <c r="L956" s="192" t="n">
        <v>1.5915</v>
      </c>
      <c r="M956" s="192" t="n">
        <v>1.5675</v>
      </c>
      <c r="N956" s="192" t="n">
        <v>1.685</v>
      </c>
      <c r="O956" s="192" t="n">
        <v>1.68</v>
      </c>
      <c r="P956" s="192" t="n">
        <v>1.74</v>
      </c>
      <c r="Q956" s="192" t="n">
        <v>1.915</v>
      </c>
      <c r="R956" s="192" t="n">
        <v>0.595</v>
      </c>
      <c r="S956" s="192" t="n">
        <v>0.595</v>
      </c>
      <c r="T956" s="192" t="n">
        <v>0.5925</v>
      </c>
      <c r="U956" s="192" t="n">
        <v>0.006235</v>
      </c>
      <c r="V956" t="n">
        <v>83</v>
      </c>
      <c r="W956" s="192" t="n">
        <v>58.25</v>
      </c>
      <c r="X956" s="192" t="n">
        <v>58.25</v>
      </c>
      <c r="Y956" s="192" t="n">
        <v>58.25</v>
      </c>
      <c r="Z956" s="192" t="n">
        <v>76.5</v>
      </c>
      <c r="AA956" t="n">
        <v>1072</v>
      </c>
    </row>
    <row r="957">
      <c r="A957" s="1112" t="n">
        <v>45628</v>
      </c>
      <c r="B957" t="n">
        <v>156.5</v>
      </c>
      <c r="C957" t="n">
        <v>664.5</v>
      </c>
      <c r="D957" t="n">
        <v>167.75</v>
      </c>
      <c r="E957" t="n">
        <v>3155</v>
      </c>
      <c r="F957" t="n">
        <v>529</v>
      </c>
      <c r="G957" t="n">
        <v>3075</v>
      </c>
      <c r="H957" t="n">
        <v>537</v>
      </c>
      <c r="I957" t="n">
        <v>3120</v>
      </c>
      <c r="J957" t="n">
        <v>559</v>
      </c>
      <c r="K957" t="n">
        <v>13.71</v>
      </c>
      <c r="L957" t="n">
        <v>1.565</v>
      </c>
      <c r="M957" t="n">
        <v>1.545</v>
      </c>
      <c r="N957" t="n">
        <v>1.675</v>
      </c>
      <c r="O957" t="n">
        <v>1.67</v>
      </c>
      <c r="P957" t="n">
        <v>1.725</v>
      </c>
      <c r="Q957" t="n">
        <v>1.88</v>
      </c>
      <c r="R957" t="n">
        <v>0.585</v>
      </c>
      <c r="S957" t="n">
        <v>0.585</v>
      </c>
      <c r="T957" t="n">
        <v>0.5825</v>
      </c>
      <c r="U957" t="n">
        <v>0.0064</v>
      </c>
      <c r="V957" t="n">
        <v>80</v>
      </c>
      <c r="W957" t="n">
        <v>58</v>
      </c>
      <c r="X957" t="n">
        <v>58</v>
      </c>
      <c r="Y957" t="n">
        <v>58</v>
      </c>
      <c r="Z957" t="n">
        <v>79</v>
      </c>
      <c r="AA957" t="n">
        <v>1058</v>
      </c>
    </row>
    <row r="958">
      <c r="A958" s="1112" t="n">
        <v>45629</v>
      </c>
      <c r="B958" t="n">
        <v>158.6</v>
      </c>
      <c r="C958" t="n">
        <v>675</v>
      </c>
      <c r="D958" t="n">
        <v>170</v>
      </c>
      <c r="E958" t="n">
        <v>3170</v>
      </c>
      <c r="F958" t="n">
        <v>533</v>
      </c>
      <c r="G958" t="n">
        <v>3090</v>
      </c>
      <c r="H958" t="n">
        <v>541</v>
      </c>
      <c r="I958" t="n">
        <v>3130</v>
      </c>
      <c r="J958" t="n">
        <v>563</v>
      </c>
      <c r="K958" t="n">
        <v>13.8</v>
      </c>
      <c r="L958" t="n">
        <v>1.5825</v>
      </c>
      <c r="M958" t="n">
        <v>1.5525</v>
      </c>
      <c r="N958" t="n">
        <v>1.7</v>
      </c>
      <c r="O958" t="n">
        <v>1.6775</v>
      </c>
      <c r="P958" t="n">
        <v>1.705</v>
      </c>
      <c r="Q958" t="n">
        <v>1.88</v>
      </c>
      <c r="R958" t="n">
        <v>0.59</v>
      </c>
      <c r="S958" t="n">
        <v>0.59</v>
      </c>
      <c r="T958" t="n">
        <v>0.5875</v>
      </c>
      <c r="U958" t="n">
        <v>0.00639</v>
      </c>
      <c r="V958" t="n">
        <v>79.75</v>
      </c>
      <c r="W958" t="n">
        <v>59.5</v>
      </c>
      <c r="X958" t="n">
        <v>59.5</v>
      </c>
      <c r="Y958" t="n">
        <v>59.5</v>
      </c>
      <c r="Z958" t="n">
        <v>78.5</v>
      </c>
      <c r="AA958" t="n">
        <v>1076</v>
      </c>
    </row>
    <row r="959">
      <c r="A959" s="1112" t="n">
        <v>45630</v>
      </c>
      <c r="B959" t="n">
        <v>160.9</v>
      </c>
      <c r="C959" t="n">
        <v>675.25</v>
      </c>
      <c r="D959" t="n">
        <v>172.25</v>
      </c>
      <c r="E959" t="n">
        <v>3150</v>
      </c>
      <c r="F959" t="n">
        <v>531</v>
      </c>
      <c r="G959" t="n">
        <v>3070</v>
      </c>
      <c r="H959" t="n">
        <v>539</v>
      </c>
      <c r="I959" t="n">
        <v>3130</v>
      </c>
      <c r="J959" t="n">
        <v>561</v>
      </c>
      <c r="K959" t="n">
        <v>13.74</v>
      </c>
      <c r="L959" t="n">
        <v>1.6045</v>
      </c>
      <c r="M959" t="n">
        <v>1.6</v>
      </c>
      <c r="N959" t="n">
        <v>1.7225</v>
      </c>
      <c r="O959" t="n">
        <v>1.7</v>
      </c>
      <c r="P959" t="n">
        <v>1.74</v>
      </c>
      <c r="Q959" t="n">
        <v>1.91</v>
      </c>
      <c r="R959" t="n">
        <v>0.605</v>
      </c>
      <c r="S959" t="n">
        <v>0.605</v>
      </c>
      <c r="T959" t="n">
        <v>0.6025</v>
      </c>
      <c r="U959" t="n">
        <v>0.006275</v>
      </c>
      <c r="V959" t="n">
        <v>76.5</v>
      </c>
      <c r="W959" t="n">
        <v>60.25</v>
      </c>
      <c r="X959" t="n">
        <v>60.25</v>
      </c>
      <c r="Y959" t="n">
        <v>60.25</v>
      </c>
      <c r="Z959" t="n">
        <v>78.5</v>
      </c>
      <c r="AA959" t="n">
        <v>1076.25</v>
      </c>
    </row>
    <row r="960">
      <c r="A960" s="1112" t="n">
        <v>45631</v>
      </c>
      <c r="B960" t="n">
        <v>162.65</v>
      </c>
      <c r="C960" t="n">
        <v>665.5</v>
      </c>
      <c r="D960" t="n">
        <v>173.25</v>
      </c>
      <c r="E960" t="n">
        <v>3150</v>
      </c>
      <c r="F960" t="n">
        <v>534</v>
      </c>
      <c r="G960" t="n">
        <v>3070</v>
      </c>
      <c r="H960" t="n">
        <v>542</v>
      </c>
      <c r="I960" t="n">
        <v>3130</v>
      </c>
      <c r="J960" t="n">
        <v>564</v>
      </c>
      <c r="K960" t="n">
        <v>13.83</v>
      </c>
      <c r="L960" t="n">
        <v>1.6275</v>
      </c>
      <c r="M960" t="n">
        <v>1.645</v>
      </c>
      <c r="N960" t="n">
        <v>1.72625</v>
      </c>
      <c r="O960" t="n">
        <v>1.7175</v>
      </c>
      <c r="P960" t="n">
        <v>1.75</v>
      </c>
      <c r="Q960" t="n">
        <v>1.95</v>
      </c>
      <c r="R960" t="n">
        <v>0.6375</v>
      </c>
      <c r="S960" t="n">
        <v>0.6375</v>
      </c>
      <c r="T960" t="n">
        <v>0.635</v>
      </c>
      <c r="U960" t="n">
        <v>0.006235</v>
      </c>
      <c r="V960" t="n">
        <v>76</v>
      </c>
      <c r="W960" t="n">
        <v>63.25</v>
      </c>
      <c r="X960" t="n">
        <v>63.25</v>
      </c>
      <c r="Y960" t="n">
        <v>63.25</v>
      </c>
      <c r="Z960" t="n">
        <v>77</v>
      </c>
      <c r="AA960" t="n">
        <v>1065</v>
      </c>
    </row>
    <row r="961">
      <c r="A961" s="1112" t="n">
        <v>45632</v>
      </c>
      <c r="B961" t="n">
        <v>164</v>
      </c>
      <c r="C961" t="n">
        <v>665</v>
      </c>
      <c r="D961" t="n">
        <v>178</v>
      </c>
      <c r="E961" t="n">
        <v>3140</v>
      </c>
      <c r="F961" t="n">
        <v>526</v>
      </c>
      <c r="G961" t="n">
        <v>3060</v>
      </c>
      <c r="H961" t="n">
        <v>533</v>
      </c>
      <c r="I961" t="n">
        <v>3130</v>
      </c>
      <c r="J961" t="n">
        <v>556</v>
      </c>
      <c r="K961" t="n">
        <v>13.61</v>
      </c>
      <c r="L961" t="n">
        <v>1.635</v>
      </c>
      <c r="M961" t="n">
        <v>1.6425</v>
      </c>
      <c r="N961" t="n">
        <v>1.78</v>
      </c>
      <c r="O961" t="n">
        <v>1.725</v>
      </c>
      <c r="P961" t="n">
        <v>1.8</v>
      </c>
      <c r="Q961" t="n">
        <v>1.95</v>
      </c>
      <c r="R961" t="n">
        <v>0.6825</v>
      </c>
      <c r="S961" t="n">
        <v>0.6825</v>
      </c>
      <c r="T961" t="n">
        <v>0.68</v>
      </c>
      <c r="U961" t="n">
        <v>0.006215</v>
      </c>
      <c r="V961" t="n">
        <v>75.5</v>
      </c>
      <c r="W961" t="n">
        <v>67.75</v>
      </c>
      <c r="X961" t="n">
        <v>67.75</v>
      </c>
      <c r="Y961" t="n">
        <v>67.75</v>
      </c>
      <c r="Z961" t="n">
        <v>76</v>
      </c>
      <c r="AA961" t="n">
        <v>1040.75</v>
      </c>
    </row>
    <row r="962">
      <c r="A962" s="1112" t="n">
        <v>45635</v>
      </c>
      <c r="B962" t="n">
        <v>161.2</v>
      </c>
      <c r="C962" t="n">
        <v>663.75</v>
      </c>
      <c r="D962" t="n">
        <v>179.25</v>
      </c>
      <c r="E962" t="n">
        <v>3140</v>
      </c>
      <c r="F962" t="n">
        <v>526</v>
      </c>
      <c r="G962" t="n">
        <v>3060</v>
      </c>
      <c r="H962" t="n">
        <v>533</v>
      </c>
      <c r="I962" t="n">
        <v>3130</v>
      </c>
      <c r="J962" t="n">
        <v>556</v>
      </c>
      <c r="K962" t="n">
        <v>13.61</v>
      </c>
      <c r="L962" t="n">
        <v>1.621</v>
      </c>
      <c r="M962" t="n">
        <v>1.62875</v>
      </c>
      <c r="N962" t="n">
        <v>1.775</v>
      </c>
      <c r="O962" t="n">
        <v>1.71</v>
      </c>
      <c r="P962" t="n">
        <v>1.765</v>
      </c>
      <c r="Q962" t="n">
        <v>1.925</v>
      </c>
      <c r="R962" t="n">
        <v>0.6625</v>
      </c>
      <c r="S962" t="n">
        <v>0.6625</v>
      </c>
      <c r="T962" t="n">
        <v>0.66</v>
      </c>
      <c r="U962" t="n">
        <v>0.00611</v>
      </c>
      <c r="V962" t="n">
        <v>74</v>
      </c>
      <c r="W962" t="n">
        <v>64.75</v>
      </c>
      <c r="X962" t="n">
        <v>64.75</v>
      </c>
      <c r="Y962" t="n">
        <v>64.75</v>
      </c>
      <c r="Z962" t="n">
        <v>75</v>
      </c>
      <c r="AA962" t="n">
        <v>1055.75</v>
      </c>
    </row>
    <row r="963">
      <c r="A963" s="1112" t="n">
        <v>45636</v>
      </c>
      <c r="B963" t="n">
        <v>164</v>
      </c>
      <c r="C963" t="n">
        <v>661</v>
      </c>
      <c r="D963" t="n">
        <v>185</v>
      </c>
      <c r="E963" t="n">
        <v>3150</v>
      </c>
      <c r="F963" t="n">
        <v>529</v>
      </c>
      <c r="G963" t="n">
        <v>3070</v>
      </c>
      <c r="H963" t="n">
        <v>537</v>
      </c>
      <c r="I963" t="n">
        <v>3150</v>
      </c>
      <c r="J963" t="n">
        <v>559</v>
      </c>
      <c r="K963" t="n">
        <v>13.7</v>
      </c>
      <c r="L963" t="n">
        <v>1.6275</v>
      </c>
      <c r="M963" t="n">
        <v>1.64</v>
      </c>
      <c r="N963" t="n">
        <v>1.83</v>
      </c>
      <c r="O963" t="n">
        <v>1.7175</v>
      </c>
      <c r="P963" t="n">
        <v>1.77</v>
      </c>
      <c r="Q963" t="n">
        <v>1.945</v>
      </c>
      <c r="R963" t="n">
        <v>0.645</v>
      </c>
      <c r="S963" t="n">
        <v>0.645</v>
      </c>
      <c r="T963" t="n">
        <v>0.6425</v>
      </c>
      <c r="U963" t="n">
        <v>0.00609</v>
      </c>
      <c r="V963" t="n">
        <v>74.5</v>
      </c>
      <c r="W963" t="n">
        <v>64.75</v>
      </c>
      <c r="X963" t="n">
        <v>64.75</v>
      </c>
      <c r="Y963" t="n">
        <v>64.75</v>
      </c>
      <c r="Z963" t="n">
        <v>74.5</v>
      </c>
      <c r="AA963" t="n">
        <v>1062.75</v>
      </c>
    </row>
    <row r="964">
      <c r="A964" s="1112" t="n">
        <v>45637</v>
      </c>
      <c r="B964" t="n">
        <v>163.3</v>
      </c>
      <c r="C964" t="n">
        <v>662</v>
      </c>
      <c r="D964" t="n">
        <v>175.75</v>
      </c>
      <c r="E964" t="n">
        <v>3150</v>
      </c>
      <c r="F964" t="n">
        <v>533</v>
      </c>
      <c r="G964" t="n">
        <v>3070</v>
      </c>
      <c r="H964" t="n">
        <v>541</v>
      </c>
      <c r="I964" t="n">
        <v>3150</v>
      </c>
      <c r="J964" t="n">
        <v>563</v>
      </c>
      <c r="K964" t="n">
        <v>13.8</v>
      </c>
      <c r="L964" t="n">
        <v>1.64</v>
      </c>
      <c r="M964" t="n">
        <v>1.64</v>
      </c>
      <c r="N964" t="n">
        <v>1.755</v>
      </c>
      <c r="O964" t="n">
        <v>1.735</v>
      </c>
      <c r="P964" t="n">
        <v>1.79</v>
      </c>
      <c r="Q964" t="n">
        <v>1.945</v>
      </c>
      <c r="R964" t="n">
        <v>0.6425</v>
      </c>
      <c r="S964" t="n">
        <v>0.6425</v>
      </c>
      <c r="T964" t="n">
        <v>0.64</v>
      </c>
      <c r="U964" t="n">
        <v>0.00617</v>
      </c>
      <c r="V964" t="n">
        <v>74.5</v>
      </c>
      <c r="W964" t="n">
        <v>64.75</v>
      </c>
      <c r="X964" t="n">
        <v>64.75</v>
      </c>
      <c r="Y964" t="n">
        <v>64.75</v>
      </c>
      <c r="Z964" t="n">
        <v>76</v>
      </c>
      <c r="AA964" t="n">
        <v>1067</v>
      </c>
    </row>
    <row r="965">
      <c r="A965" s="1112" t="n">
        <v>45638</v>
      </c>
      <c r="B965" t="n">
        <v>160.4</v>
      </c>
      <c r="C965" t="n">
        <v>668.5</v>
      </c>
      <c r="D965" t="n">
        <v>170.75</v>
      </c>
      <c r="E965" t="n">
        <v>3140</v>
      </c>
      <c r="F965" t="n">
        <v>530</v>
      </c>
      <c r="G965" t="n">
        <v>3100</v>
      </c>
      <c r="H965" t="n">
        <v>538</v>
      </c>
      <c r="I965" t="n">
        <v>3250</v>
      </c>
      <c r="J965" t="n">
        <v>560</v>
      </c>
      <c r="K965" t="n">
        <v>13.72</v>
      </c>
      <c r="L965" t="n">
        <v>1.605</v>
      </c>
      <c r="M965" t="n">
        <v>1.6</v>
      </c>
      <c r="N965" t="n">
        <v>1.68</v>
      </c>
      <c r="O965" t="n">
        <v>1.73</v>
      </c>
      <c r="P965" t="n">
        <v>1.77</v>
      </c>
      <c r="Q965" t="n">
        <v>1.93</v>
      </c>
      <c r="R965" t="n">
        <v>0.6375</v>
      </c>
      <c r="S965" t="n">
        <v>0.6375</v>
      </c>
      <c r="T965" t="n">
        <v>0.635</v>
      </c>
      <c r="U965" t="n">
        <v>0.00632</v>
      </c>
      <c r="V965" t="n">
        <v>74</v>
      </c>
      <c r="W965" t="n">
        <v>63.75</v>
      </c>
      <c r="X965" t="n">
        <v>63.75</v>
      </c>
      <c r="Y965" t="n">
        <v>63.75</v>
      </c>
      <c r="Z965" t="n">
        <v>77.5</v>
      </c>
      <c r="AA965" t="n">
        <v>1063.25</v>
      </c>
    </row>
    <row r="966">
      <c r="A966" s="1112" t="n">
        <v>45639</v>
      </c>
      <c r="B966" t="n">
        <v>162</v>
      </c>
      <c r="C966" t="n">
        <v>669</v>
      </c>
      <c r="D966" t="n">
        <v>172.75</v>
      </c>
      <c r="E966" t="n">
        <v>3150</v>
      </c>
      <c r="F966" t="n">
        <v>531</v>
      </c>
      <c r="G966" t="n">
        <v>3095</v>
      </c>
      <c r="H966" t="n">
        <v>537</v>
      </c>
      <c r="I966" t="n">
        <v>3250</v>
      </c>
      <c r="J966" t="n">
        <v>561</v>
      </c>
      <c r="K966" t="n">
        <v>13.74</v>
      </c>
      <c r="L966" t="n">
        <v>1.61</v>
      </c>
      <c r="M966" t="n">
        <v>1.595</v>
      </c>
      <c r="N966" t="n">
        <v>1.725</v>
      </c>
      <c r="O966" t="n">
        <v>1.735</v>
      </c>
      <c r="P966" t="n">
        <v>1.75</v>
      </c>
      <c r="Q966" t="n">
        <v>1.91</v>
      </c>
      <c r="R966" t="n">
        <v>0.6274999999999999</v>
      </c>
      <c r="S966" t="n">
        <v>0.6274999999999999</v>
      </c>
      <c r="T966" t="n">
        <v>0.625</v>
      </c>
      <c r="U966" t="n">
        <v>0.006235</v>
      </c>
      <c r="V966" t="n">
        <v>71.5</v>
      </c>
      <c r="W966" t="n">
        <v>62.25</v>
      </c>
      <c r="X966" t="n">
        <v>62.25</v>
      </c>
      <c r="Y966" t="n">
        <v>62.25</v>
      </c>
      <c r="Z966" t="n">
        <v>77.5</v>
      </c>
      <c r="AA966" t="n">
        <v>1077.75</v>
      </c>
    </row>
    <row r="967">
      <c r="A967" s="1112" t="n">
        <v>45642</v>
      </c>
      <c r="B967" t="n">
        <v>160.1</v>
      </c>
      <c r="C967" t="n">
        <v>669</v>
      </c>
      <c r="D967" t="n">
        <v>176.25</v>
      </c>
      <c r="E967" t="n">
        <v>3160</v>
      </c>
      <c r="F967" t="n">
        <v>529</v>
      </c>
      <c r="G967" t="n">
        <v>3095</v>
      </c>
      <c r="H967" t="n">
        <v>533</v>
      </c>
      <c r="I967" t="n">
        <v>3270</v>
      </c>
      <c r="J967" t="n">
        <v>559</v>
      </c>
      <c r="K967" t="n">
        <v>13.69</v>
      </c>
      <c r="L967" t="n">
        <v>1.60175</v>
      </c>
      <c r="M967" t="n">
        <v>1.595</v>
      </c>
      <c r="N967" t="n">
        <v>1.76</v>
      </c>
      <c r="O967" t="n">
        <v>1.7175</v>
      </c>
      <c r="P967" t="n">
        <v>1.78</v>
      </c>
      <c r="Q967" t="n">
        <v>1.9</v>
      </c>
      <c r="R967" t="n">
        <v>0.615</v>
      </c>
      <c r="S967" t="n">
        <v>0.615</v>
      </c>
      <c r="T967" t="n">
        <v>0.6125</v>
      </c>
      <c r="U967" t="n">
        <v>0.006205</v>
      </c>
      <c r="V967" t="n">
        <v>77.5</v>
      </c>
      <c r="W967" t="n">
        <v>61.25</v>
      </c>
      <c r="X967" t="n">
        <v>61.25</v>
      </c>
      <c r="Y967" t="n">
        <v>61.25</v>
      </c>
      <c r="Z967" t="n">
        <v>77.5</v>
      </c>
      <c r="AA967" t="n">
        <v>1092</v>
      </c>
    </row>
    <row r="968">
      <c r="A968" s="1112" t="n">
        <v>45643</v>
      </c>
      <c r="B968" t="n">
        <v>159.75</v>
      </c>
      <c r="C968" t="n">
        <v>669.5</v>
      </c>
      <c r="D968" t="n">
        <v>175.75</v>
      </c>
      <c r="E968" t="n">
        <v>3160</v>
      </c>
      <c r="F968" t="n">
        <v>529</v>
      </c>
      <c r="G968" t="n">
        <v>3080</v>
      </c>
      <c r="H968" t="n">
        <v>530</v>
      </c>
      <c r="I968" t="n">
        <v>3370</v>
      </c>
      <c r="J968" t="n">
        <v>559</v>
      </c>
      <c r="K968" t="n">
        <v>13.68</v>
      </c>
      <c r="L968" t="n">
        <v>1.6025</v>
      </c>
      <c r="M968" t="n">
        <v>1.59</v>
      </c>
      <c r="N968" t="n">
        <v>1.755</v>
      </c>
      <c r="O968" t="n">
        <v>1.6975</v>
      </c>
      <c r="P968" t="n">
        <v>1.77</v>
      </c>
      <c r="Q968" t="n">
        <v>1.89</v>
      </c>
      <c r="R968" t="n">
        <v>0.6025</v>
      </c>
      <c r="S968" t="n">
        <v>0.6025</v>
      </c>
      <c r="T968" t="n">
        <v>0.6</v>
      </c>
      <c r="U968" t="n">
        <v>0.00614</v>
      </c>
      <c r="V968" t="n">
        <v>76</v>
      </c>
      <c r="W968" t="n">
        <v>59.75</v>
      </c>
      <c r="X968" t="n">
        <v>59.75</v>
      </c>
      <c r="Y968" t="n">
        <v>59.75</v>
      </c>
      <c r="Z968" t="n">
        <v>77.5</v>
      </c>
      <c r="AA968" t="n">
        <v>1079</v>
      </c>
    </row>
    <row r="969">
      <c r="A969" s="1112" t="n">
        <v>45644</v>
      </c>
      <c r="B969" t="n">
        <v>159.5</v>
      </c>
      <c r="C969" t="n">
        <v>669.5</v>
      </c>
      <c r="D969" t="n">
        <v>169.25</v>
      </c>
      <c r="E969" t="n">
        <v>3160</v>
      </c>
      <c r="F969" t="n">
        <v>517</v>
      </c>
      <c r="G969" t="n">
        <v>3080</v>
      </c>
      <c r="H969" t="n">
        <v>518</v>
      </c>
      <c r="I969" t="n">
        <v>3345</v>
      </c>
      <c r="J969" t="n">
        <v>547</v>
      </c>
      <c r="K969" t="n">
        <v>13.36</v>
      </c>
      <c r="L969" t="n">
        <v>1.5975</v>
      </c>
      <c r="M969" t="n">
        <v>1.59</v>
      </c>
      <c r="N969" t="n">
        <v>1.69</v>
      </c>
      <c r="O969" t="n">
        <v>1.6875</v>
      </c>
      <c r="P969" t="n">
        <v>1.765</v>
      </c>
      <c r="Q969" t="n">
        <v>1.88</v>
      </c>
      <c r="R969" t="n">
        <v>0.555</v>
      </c>
      <c r="S969" t="n">
        <v>0.555</v>
      </c>
      <c r="T969" t="n">
        <v>0.5525</v>
      </c>
      <c r="U969" t="n">
        <v>0.00615</v>
      </c>
      <c r="V969" t="n">
        <v>69</v>
      </c>
      <c r="W969" t="n">
        <v>55.25</v>
      </c>
      <c r="X969" t="n">
        <v>55.25</v>
      </c>
      <c r="Y969" t="n">
        <v>55.25</v>
      </c>
      <c r="Z969" t="n">
        <v>75.5</v>
      </c>
      <c r="AA969" t="n">
        <v>1053.75</v>
      </c>
    </row>
    <row r="970">
      <c r="A970" s="1112" t="n">
        <v>45645</v>
      </c>
      <c r="B970" t="n">
        <v>160.7</v>
      </c>
      <c r="C970" t="n">
        <v>664.75</v>
      </c>
      <c r="D970" t="n">
        <v>171</v>
      </c>
      <c r="E970" t="n">
        <v>3160</v>
      </c>
      <c r="F970" t="n">
        <v>527</v>
      </c>
      <c r="G970" t="n">
        <v>3080</v>
      </c>
      <c r="H970" t="n">
        <v>528</v>
      </c>
      <c r="I970" t="n">
        <v>3345</v>
      </c>
      <c r="J970" t="n">
        <v>557</v>
      </c>
      <c r="K970" t="n">
        <v>13.63</v>
      </c>
      <c r="L970" t="n">
        <v>1.60725</v>
      </c>
      <c r="M970" t="n">
        <v>1.6</v>
      </c>
      <c r="N970" t="n">
        <v>1.71</v>
      </c>
      <c r="O970" t="n">
        <v>1.6975</v>
      </c>
      <c r="P970" t="n">
        <v>1.775</v>
      </c>
      <c r="Q970" t="n">
        <v>1.89</v>
      </c>
      <c r="R970" t="n">
        <v>0.585</v>
      </c>
      <c r="S970" t="n">
        <v>0.585</v>
      </c>
      <c r="T970" t="n">
        <v>0.5825</v>
      </c>
      <c r="U970" t="n">
        <v>0.00617</v>
      </c>
      <c r="V970" t="n">
        <v>72.75</v>
      </c>
      <c r="W970" t="n">
        <v>57.75</v>
      </c>
      <c r="X970" t="n">
        <v>57.75</v>
      </c>
      <c r="Y970" t="n">
        <v>57.75</v>
      </c>
      <c r="Z970" t="n">
        <v>77</v>
      </c>
      <c r="AA970" t="n">
        <v>1024.75</v>
      </c>
    </row>
    <row r="971">
      <c r="A971" s="1112" t="n">
        <v>45646</v>
      </c>
      <c r="B971" t="n">
        <v>162.7</v>
      </c>
      <c r="C971" t="n">
        <v>663.75</v>
      </c>
      <c r="D971" t="n">
        <v>173.5</v>
      </c>
      <c r="E971" t="n">
        <v>3170</v>
      </c>
      <c r="F971" t="n">
        <v>532</v>
      </c>
      <c r="G971" t="n">
        <v>3140</v>
      </c>
      <c r="H971" t="n">
        <v>542</v>
      </c>
      <c r="I971" t="n">
        <v>3380</v>
      </c>
      <c r="J971" t="n">
        <v>562</v>
      </c>
      <c r="K971" t="n">
        <v>13.78</v>
      </c>
      <c r="L971" t="n">
        <v>1.6285</v>
      </c>
      <c r="M971" t="n">
        <v>1.63</v>
      </c>
      <c r="N971" t="n">
        <v>1.715</v>
      </c>
      <c r="O971" t="n">
        <v>1.7175</v>
      </c>
      <c r="P971" t="n">
        <v>1.8</v>
      </c>
      <c r="Q971" t="n">
        <v>1.915</v>
      </c>
      <c r="R971" t="n">
        <v>0.5725</v>
      </c>
      <c r="S971" t="n">
        <v>0.5725</v>
      </c>
      <c r="T971" t="n">
        <v>0.57</v>
      </c>
      <c r="U971" t="n">
        <v>0.00615</v>
      </c>
      <c r="V971" t="n">
        <v>75</v>
      </c>
      <c r="W971" t="n">
        <v>56.75</v>
      </c>
      <c r="X971" t="n">
        <v>56.75</v>
      </c>
      <c r="Y971" t="n">
        <v>56.75</v>
      </c>
      <c r="Z971" t="n">
        <v>75.75</v>
      </c>
      <c r="AA971" t="n">
        <v>1031.25</v>
      </c>
    </row>
    <row r="972">
      <c r="A972" s="1112" t="n">
        <v>45649</v>
      </c>
      <c r="B972" t="n">
        <v>164</v>
      </c>
      <c r="C972" t="n">
        <v>659.75</v>
      </c>
      <c r="D972" t="n">
        <v>174.75</v>
      </c>
      <c r="E972" t="n">
        <v>3170</v>
      </c>
      <c r="F972" t="n">
        <v>522</v>
      </c>
      <c r="G972" t="n">
        <v>3140</v>
      </c>
      <c r="H972" t="n">
        <v>531</v>
      </c>
      <c r="I972" t="n">
        <v>3345</v>
      </c>
      <c r="J972" t="n">
        <v>552</v>
      </c>
      <c r="K972" t="n">
        <v>13.5</v>
      </c>
      <c r="L972" t="n">
        <v>1.64</v>
      </c>
      <c r="M972" t="n">
        <v>1.625</v>
      </c>
      <c r="N972" t="n">
        <v>1.775</v>
      </c>
      <c r="O972" t="n">
        <v>1.73</v>
      </c>
      <c r="P972" t="n">
        <v>1.795</v>
      </c>
      <c r="Q972" t="n">
        <v>1.91</v>
      </c>
      <c r="R972" t="n">
        <v>0.58</v>
      </c>
      <c r="S972" t="n">
        <v>0.58</v>
      </c>
      <c r="T972" t="n">
        <v>0.5775</v>
      </c>
      <c r="U972" t="n">
        <v>0.00612</v>
      </c>
      <c r="V972" t="n">
        <v>74</v>
      </c>
      <c r="W972" t="n">
        <v>57</v>
      </c>
      <c r="X972" t="n">
        <v>57</v>
      </c>
      <c r="Y972" t="n">
        <v>57</v>
      </c>
      <c r="Z972" t="n">
        <v>75.75</v>
      </c>
      <c r="AA972" t="n">
        <v>1045</v>
      </c>
    </row>
    <row r="973">
      <c r="A973" s="1112" t="n">
        <v>45650</v>
      </c>
      <c r="B973" t="n">
        <v>165</v>
      </c>
      <c r="C973" t="n">
        <v>658.25</v>
      </c>
      <c r="D973" t="n">
        <v>175.75</v>
      </c>
      <c r="E973" t="n">
        <v>3170</v>
      </c>
      <c r="F973" t="n">
        <v>522</v>
      </c>
      <c r="G973" t="n">
        <v>3140</v>
      </c>
      <c r="H973" t="n">
        <v>531</v>
      </c>
      <c r="I973" t="n">
        <v>3345</v>
      </c>
      <c r="J973" t="n">
        <v>552</v>
      </c>
      <c r="K973" t="n">
        <v>13.5</v>
      </c>
      <c r="L973" t="n">
        <v>1.64875</v>
      </c>
      <c r="M973" t="n">
        <v>1.635</v>
      </c>
      <c r="N973" t="n">
        <v>1.81</v>
      </c>
      <c r="O973" t="n">
        <v>1.74</v>
      </c>
      <c r="P973" t="n">
        <v>1.815</v>
      </c>
      <c r="Q973" t="n">
        <v>1.915</v>
      </c>
      <c r="R973" t="n">
        <v>0.58</v>
      </c>
      <c r="S973" t="n">
        <v>0.58</v>
      </c>
      <c r="T973" t="n">
        <v>0.5775</v>
      </c>
      <c r="U973" t="n">
        <v>0.006195</v>
      </c>
      <c r="V973" t="n">
        <v>77.25</v>
      </c>
      <c r="W973" t="n">
        <v>57</v>
      </c>
      <c r="X973" t="n">
        <v>57</v>
      </c>
      <c r="Y973" t="n">
        <v>57</v>
      </c>
      <c r="Z973" t="n">
        <v>75.75</v>
      </c>
      <c r="AA973" t="n">
        <v>1066.25</v>
      </c>
    </row>
    <row r="974">
      <c r="A974" s="104" t="n">
        <v>45652</v>
      </c>
      <c r="B974" t="n">
        <v>164.1</v>
      </c>
      <c r="C974" s="192" t="n">
        <v>658.25</v>
      </c>
      <c r="D974" t="n">
        <v>174.5</v>
      </c>
      <c r="E974" t="n">
        <v>3160</v>
      </c>
      <c r="F974" t="n">
        <v>522</v>
      </c>
      <c r="G974" t="n">
        <v>3100</v>
      </c>
      <c r="H974" t="n">
        <v>526</v>
      </c>
      <c r="I974" t="n">
        <v>3445</v>
      </c>
      <c r="J974" t="n">
        <v>552</v>
      </c>
      <c r="K974" t="n">
        <v>13.48</v>
      </c>
      <c r="L974" t="n">
        <v>1.64</v>
      </c>
      <c r="M974" t="n">
        <v>1.62</v>
      </c>
      <c r="N974" t="n">
        <v>1.83</v>
      </c>
      <c r="O974" t="n">
        <v>1.73</v>
      </c>
      <c r="P974" t="n">
        <v>1.835</v>
      </c>
      <c r="Q974" t="n">
        <v>1.935</v>
      </c>
      <c r="R974" t="n">
        <v>0.58</v>
      </c>
      <c r="S974" t="n">
        <v>0.58</v>
      </c>
      <c r="T974" t="n">
        <v>0.5775</v>
      </c>
      <c r="U974" t="n">
        <v>0.006195</v>
      </c>
      <c r="V974" t="n">
        <v>79</v>
      </c>
      <c r="W974" t="n">
        <v>57.75</v>
      </c>
      <c r="X974" t="n">
        <v>57.75</v>
      </c>
      <c r="Y974" t="n">
        <v>57.75</v>
      </c>
      <c r="Z974" t="n">
        <v>76.5</v>
      </c>
      <c r="AA974" s="192" t="n">
        <v>1066.25</v>
      </c>
    </row>
    <row r="975">
      <c r="A975" s="1112" t="n">
        <v>45653</v>
      </c>
      <c r="B975" t="n">
        <v>163</v>
      </c>
      <c r="C975" t="n">
        <v>657</v>
      </c>
      <c r="D975" t="n">
        <v>180</v>
      </c>
      <c r="E975" t="n">
        <v>3190</v>
      </c>
      <c r="F975" t="n">
        <v>525</v>
      </c>
      <c r="G975" t="n">
        <v>3130</v>
      </c>
      <c r="H975" t="n">
        <v>530</v>
      </c>
      <c r="I975" t="n">
        <v>3395</v>
      </c>
      <c r="J975" t="n">
        <v>555</v>
      </c>
      <c r="K975" t="n">
        <v>13.58</v>
      </c>
      <c r="L975" t="n">
        <v>1.63</v>
      </c>
      <c r="M975" t="n">
        <v>1.62</v>
      </c>
      <c r="N975" t="n">
        <v>1.84375</v>
      </c>
      <c r="O975" t="n">
        <v>1.72</v>
      </c>
      <c r="P975" t="n">
        <v>1.835</v>
      </c>
      <c r="Q975" t="n">
        <v>1.935</v>
      </c>
      <c r="R975" t="n">
        <v>0.5825</v>
      </c>
      <c r="S975" t="n">
        <v>0.5825</v>
      </c>
      <c r="T975" t="n">
        <v>0.58</v>
      </c>
      <c r="U975" t="n">
        <v>0.006195</v>
      </c>
      <c r="V975" t="n">
        <v>77.5</v>
      </c>
      <c r="W975" t="n">
        <v>58.75</v>
      </c>
      <c r="X975" t="n">
        <v>58.75</v>
      </c>
      <c r="Y975" t="n">
        <v>58.75</v>
      </c>
      <c r="Z975" t="n">
        <v>76.5</v>
      </c>
      <c r="AA975" t="n">
        <v>1071.25</v>
      </c>
    </row>
    <row r="976">
      <c r="A976" s="1112" t="n">
        <v>45656</v>
      </c>
      <c r="B976" t="n">
        <v>165.35</v>
      </c>
      <c r="C976" t="n">
        <v>637.5</v>
      </c>
      <c r="D976" t="n">
        <v>183.252</v>
      </c>
      <c r="E976" t="n">
        <v>3210</v>
      </c>
      <c r="F976" t="n">
        <v>529</v>
      </c>
      <c r="G976" t="n">
        <v>3150</v>
      </c>
      <c r="H976" t="n">
        <v>534</v>
      </c>
      <c r="I976" t="n">
        <v>3430</v>
      </c>
      <c r="J976" t="n">
        <v>559</v>
      </c>
      <c r="K976" t="n">
        <v>13.68</v>
      </c>
      <c r="L976" t="n">
        <v>1.65375</v>
      </c>
      <c r="M976" t="n">
        <v>1.65</v>
      </c>
      <c r="N976" t="n">
        <v>1.75</v>
      </c>
      <c r="O976" t="n">
        <v>1.7425</v>
      </c>
      <c r="P976" t="n">
        <v>1.8425</v>
      </c>
      <c r="Q976" t="n">
        <v>1.94</v>
      </c>
      <c r="R976" t="n">
        <v>0.58</v>
      </c>
      <c r="S976" t="n">
        <v>0.58</v>
      </c>
      <c r="T976" t="n">
        <v>0.5775</v>
      </c>
      <c r="U976" t="n">
        <v>0.006195</v>
      </c>
      <c r="V976" t="n">
        <v>75</v>
      </c>
      <c r="W976" t="n">
        <v>58.25</v>
      </c>
      <c r="X976" t="n">
        <v>58.25</v>
      </c>
      <c r="Y976" t="n">
        <v>58.25</v>
      </c>
      <c r="Z976" t="n">
        <v>76</v>
      </c>
      <c r="AA976" t="n">
        <v>1061.25</v>
      </c>
    </row>
    <row r="977" ht="15" customHeight="1" s="1129">
      <c r="A977" s="1112" t="n">
        <v>45657</v>
      </c>
      <c r="B977" t="n">
        <v>167</v>
      </c>
      <c r="C977" t="n">
        <v>641.25</v>
      </c>
      <c r="D977" t="n">
        <v>179.25</v>
      </c>
      <c r="E977" t="n">
        <v>3210</v>
      </c>
      <c r="F977" t="n">
        <v>528</v>
      </c>
      <c r="G977" t="n">
        <v>3150</v>
      </c>
      <c r="H977" t="n">
        <v>533</v>
      </c>
      <c r="I977" t="n">
        <v>3430</v>
      </c>
      <c r="J977" t="n">
        <v>558</v>
      </c>
      <c r="K977" t="n">
        <v>13.67</v>
      </c>
      <c r="L977" t="n">
        <v>1.67</v>
      </c>
      <c r="M977" t="n">
        <v>1.6625</v>
      </c>
      <c r="N977" t="n">
        <v>1.75</v>
      </c>
      <c r="O977" t="n">
        <v>1.74</v>
      </c>
      <c r="P977" t="n">
        <v>1.825</v>
      </c>
      <c r="Q977" t="n">
        <v>1.925</v>
      </c>
      <c r="R977" t="n">
        <v>0.595</v>
      </c>
      <c r="S977" t="n">
        <v>0.595</v>
      </c>
      <c r="T977" t="n">
        <v>0.5925</v>
      </c>
      <c r="U977" t="n">
        <v>0.00613</v>
      </c>
      <c r="V977" t="n">
        <v>69.75</v>
      </c>
      <c r="W977" t="n">
        <v>60.25</v>
      </c>
      <c r="X977" t="n">
        <v>60.25</v>
      </c>
      <c r="Y977" t="n">
        <v>60.25</v>
      </c>
      <c r="Z977" t="n">
        <v>76</v>
      </c>
      <c r="AA977" t="n">
        <v>1073</v>
      </c>
    </row>
    <row r="978">
      <c r="A978" s="1112" t="n">
        <v>45659</v>
      </c>
      <c r="B978" t="n">
        <v>167</v>
      </c>
      <c r="C978" t="n">
        <v>659.25</v>
      </c>
      <c r="D978" t="n">
        <v>179.25</v>
      </c>
      <c r="E978" t="n">
        <v>3200</v>
      </c>
      <c r="F978" t="n">
        <v>528</v>
      </c>
      <c r="G978" t="n">
        <v>3140</v>
      </c>
      <c r="H978" t="n">
        <v>534</v>
      </c>
      <c r="I978" t="n">
        <v>3430</v>
      </c>
      <c r="J978" t="n">
        <v>558</v>
      </c>
      <c r="K978" t="n">
        <v>13.68</v>
      </c>
      <c r="L978" t="n">
        <v>1.6675</v>
      </c>
      <c r="M978" t="n">
        <v>1.65625</v>
      </c>
      <c r="N978" t="n">
        <v>1.785</v>
      </c>
      <c r="O978" t="n">
        <v>1.7375</v>
      </c>
      <c r="P978" t="n">
        <v>1.825</v>
      </c>
      <c r="Q978" t="n">
        <v>1.925</v>
      </c>
      <c r="R978" t="n">
        <v>0.5975</v>
      </c>
      <c r="S978" t="n">
        <v>0.5975</v>
      </c>
      <c r="T978" t="n">
        <v>0.595</v>
      </c>
      <c r="U978" t="n">
        <v>0.00613</v>
      </c>
      <c r="V978" t="n">
        <v>77</v>
      </c>
      <c r="W978" t="n">
        <v>59.25</v>
      </c>
      <c r="X978" t="n">
        <v>59.25</v>
      </c>
      <c r="Y978" t="n">
        <v>59.25</v>
      </c>
      <c r="Z978" t="n">
        <v>76</v>
      </c>
      <c r="AA978" t="n">
        <v>1099.25</v>
      </c>
    </row>
    <row r="979">
      <c r="A979" s="1112" t="n">
        <v>45660</v>
      </c>
      <c r="B979" t="n">
        <v>164.4</v>
      </c>
      <c r="C979" t="n">
        <v>663</v>
      </c>
      <c r="D979" t="n">
        <v>176.5</v>
      </c>
      <c r="E979" t="n">
        <v>3230</v>
      </c>
      <c r="F979" t="n">
        <v>531</v>
      </c>
      <c r="G979" t="n">
        <v>3170</v>
      </c>
      <c r="H979" t="n">
        <v>537</v>
      </c>
      <c r="I979" t="n">
        <v>3500</v>
      </c>
      <c r="J979" t="n">
        <v>561</v>
      </c>
      <c r="K979" t="n">
        <v>13.75</v>
      </c>
      <c r="L979" t="n">
        <v>1.64375</v>
      </c>
      <c r="M979" t="n">
        <v>1.64</v>
      </c>
      <c r="N979" t="n">
        <v>1.78</v>
      </c>
      <c r="O979" t="n">
        <v>1.715</v>
      </c>
      <c r="P979" t="n">
        <v>1.81</v>
      </c>
      <c r="Q979" t="n">
        <v>1.91</v>
      </c>
      <c r="R979" t="n">
        <v>0.615</v>
      </c>
      <c r="S979" t="n">
        <v>0.615</v>
      </c>
      <c r="T979" t="n">
        <v>0.6125</v>
      </c>
      <c r="U979" t="n">
        <v>0.00607</v>
      </c>
      <c r="V979" t="n">
        <v>76.5</v>
      </c>
      <c r="W979" t="n">
        <v>59.75</v>
      </c>
      <c r="X979" t="n">
        <v>59.75</v>
      </c>
      <c r="Y979" t="n">
        <v>59.75</v>
      </c>
      <c r="Z979" t="n">
        <v>75.5</v>
      </c>
      <c r="AA979" t="n">
        <v>1099</v>
      </c>
    </row>
    <row r="980">
      <c r="A980" s="1112" t="n">
        <v>45663</v>
      </c>
      <c r="B980" t="n">
        <v>165.1</v>
      </c>
      <c r="C980" t="n">
        <v>668.25</v>
      </c>
      <c r="D980" t="n">
        <v>179.5</v>
      </c>
      <c r="E980" t="n">
        <v>3270</v>
      </c>
      <c r="F980" t="n">
        <v>542</v>
      </c>
      <c r="G980" t="n">
        <v>3270</v>
      </c>
      <c r="H980" t="n">
        <v>549</v>
      </c>
      <c r="I980" s="178" t="n">
        <v>3495</v>
      </c>
      <c r="J980" t="n">
        <v>572</v>
      </c>
      <c r="K980" t="n">
        <v>14.07</v>
      </c>
      <c r="L980" t="n">
        <v>1.66125</v>
      </c>
      <c r="M980" t="n">
        <v>1.655</v>
      </c>
      <c r="N980" t="n">
        <v>1.795</v>
      </c>
      <c r="O980" t="n">
        <v>1.7725</v>
      </c>
      <c r="P980" t="n">
        <v>1.83</v>
      </c>
      <c r="Q980" t="n">
        <v>1.935</v>
      </c>
      <c r="R980" t="n">
        <v>0.6125</v>
      </c>
      <c r="S980" t="n">
        <v>0.6125</v>
      </c>
      <c r="T980" t="n">
        <v>0.61</v>
      </c>
      <c r="U980" t="n">
        <v>0.00615</v>
      </c>
      <c r="V980" t="n">
        <v>77.25</v>
      </c>
      <c r="W980" t="n">
        <v>61.25</v>
      </c>
      <c r="X980" t="n">
        <v>61.25</v>
      </c>
      <c r="Y980" t="n">
        <v>61.25</v>
      </c>
      <c r="Z980" t="n">
        <v>75.5</v>
      </c>
      <c r="AA980" t="n">
        <v>1106.25</v>
      </c>
    </row>
    <row r="981">
      <c r="A981" s="1112" t="n">
        <v>45664</v>
      </c>
      <c r="B981" t="n">
        <v>162.8</v>
      </c>
      <c r="C981" t="n">
        <v>675</v>
      </c>
      <c r="D981" t="n">
        <v>177.5</v>
      </c>
      <c r="E981" t="n">
        <v>3300</v>
      </c>
      <c r="F981" t="n">
        <v>546</v>
      </c>
      <c r="G981" t="n">
        <v>3195</v>
      </c>
      <c r="H981" t="n">
        <v>546</v>
      </c>
      <c r="I981" t="n">
        <v>3550</v>
      </c>
      <c r="J981" t="n">
        <v>576</v>
      </c>
      <c r="K981" t="n">
        <v>14.17</v>
      </c>
      <c r="L981" t="n">
        <v>1.6275</v>
      </c>
      <c r="M981" t="n">
        <v>1.625</v>
      </c>
      <c r="N981" t="n">
        <v>1.77</v>
      </c>
      <c r="O981" t="n">
        <v>1.7425</v>
      </c>
      <c r="P981" t="n">
        <v>1.79</v>
      </c>
      <c r="Q981" t="n">
        <v>1.89</v>
      </c>
      <c r="R981" t="n">
        <v>0.6175</v>
      </c>
      <c r="S981" t="n">
        <v>0.6175</v>
      </c>
      <c r="T981" t="n">
        <v>0.615</v>
      </c>
      <c r="U981" t="n">
        <v>0.00613</v>
      </c>
      <c r="V981" t="n">
        <v>78</v>
      </c>
      <c r="W981" t="n">
        <v>62.25</v>
      </c>
      <c r="X981" t="n">
        <v>62.25</v>
      </c>
      <c r="Y981" t="n">
        <v>62.25</v>
      </c>
      <c r="Z981" t="n">
        <v>75.5</v>
      </c>
      <c r="AA981" t="n">
        <v>1100.75</v>
      </c>
    </row>
    <row r="982">
      <c r="A982" s="1112" t="n">
        <v>45665</v>
      </c>
      <c r="B982" t="n">
        <v>160.05</v>
      </c>
      <c r="C982" t="n">
        <v>676.25</v>
      </c>
      <c r="D982" t="n">
        <v>174.75</v>
      </c>
      <c r="E982" t="n">
        <v>3320</v>
      </c>
      <c r="F982" t="n">
        <v>550</v>
      </c>
      <c r="G982" t="n">
        <v>3200</v>
      </c>
      <c r="H982" t="n">
        <v>548</v>
      </c>
      <c r="I982" t="n">
        <v>3550</v>
      </c>
      <c r="J982" t="n">
        <v>580</v>
      </c>
      <c r="K982" t="n">
        <v>14.27</v>
      </c>
      <c r="L982" t="n">
        <v>1.6</v>
      </c>
      <c r="M982" t="n">
        <v>1.6</v>
      </c>
      <c r="N982" t="n">
        <v>1.7525</v>
      </c>
      <c r="O982" t="n">
        <v>1.715</v>
      </c>
      <c r="P982" t="n">
        <v>1.7675</v>
      </c>
      <c r="Q982" t="n">
        <v>1.87</v>
      </c>
      <c r="R982" t="n">
        <v>0.6225000000000001</v>
      </c>
      <c r="S982" t="n">
        <v>0.6225000000000001</v>
      </c>
      <c r="T982" t="n">
        <v>0.62</v>
      </c>
      <c r="U982" t="n">
        <v>0.00601</v>
      </c>
      <c r="V982" t="n">
        <v>76.25</v>
      </c>
      <c r="W982" t="n">
        <v>62.25</v>
      </c>
      <c r="X982" t="n">
        <v>62.25</v>
      </c>
      <c r="Y982" t="n">
        <v>62.25</v>
      </c>
      <c r="Z982" t="n">
        <v>74</v>
      </c>
      <c r="AA982" t="n">
        <v>1092.75</v>
      </c>
    </row>
    <row r="983">
      <c r="A983" s="1112" t="n">
        <v>45666</v>
      </c>
      <c r="B983" t="n">
        <v>159.4</v>
      </c>
      <c r="C983" t="n">
        <v>660</v>
      </c>
      <c r="D983" t="n">
        <v>174.5</v>
      </c>
      <c r="E983" t="n">
        <v>3340</v>
      </c>
      <c r="F983" t="n">
        <v>557</v>
      </c>
      <c r="G983" t="n">
        <v>3220</v>
      </c>
      <c r="H983" t="n">
        <v>556</v>
      </c>
      <c r="I983" t="n">
        <v>3550</v>
      </c>
      <c r="J983" t="n">
        <v>587</v>
      </c>
      <c r="K983" t="n">
        <v>14.47</v>
      </c>
      <c r="L983" t="n">
        <v>1.592</v>
      </c>
      <c r="M983" t="n">
        <v>1.59</v>
      </c>
      <c r="N983" t="n">
        <v>1.745</v>
      </c>
      <c r="O983" t="n">
        <v>1.7075</v>
      </c>
      <c r="P983" t="n">
        <v>1.745</v>
      </c>
      <c r="Q983" t="n">
        <v>1.85</v>
      </c>
      <c r="R983" t="n">
        <v>0.6274999999999999</v>
      </c>
      <c r="S983" t="n">
        <v>0.6274999999999999</v>
      </c>
      <c r="T983" t="n">
        <v>0.625</v>
      </c>
      <c r="U983" t="n">
        <v>0.00593</v>
      </c>
      <c r="V983" t="n">
        <v>77.5</v>
      </c>
      <c r="W983" t="n">
        <v>62.25</v>
      </c>
      <c r="X983" t="n">
        <v>62.25</v>
      </c>
      <c r="Y983" t="n">
        <v>62.25</v>
      </c>
      <c r="Z983" t="n">
        <v>72.5</v>
      </c>
      <c r="AA983" t="n">
        <v>1100.75</v>
      </c>
    </row>
    <row r="984">
      <c r="A984" s="1112" t="n">
        <v>45667</v>
      </c>
      <c r="B984" t="n">
        <v>165.4</v>
      </c>
      <c r="C984" t="n">
        <v>667</v>
      </c>
      <c r="D984" t="n">
        <v>180.5</v>
      </c>
      <c r="E984" t="n">
        <v>3290</v>
      </c>
      <c r="F984" t="n">
        <v>546</v>
      </c>
      <c r="G984" t="n">
        <v>3170</v>
      </c>
      <c r="H984" t="n">
        <v>544</v>
      </c>
      <c r="I984" t="n">
        <v>3500</v>
      </c>
      <c r="J984" t="n">
        <v>576</v>
      </c>
      <c r="K984" t="n">
        <v>14.17</v>
      </c>
      <c r="L984" t="n">
        <v>1.637</v>
      </c>
      <c r="M984" t="n">
        <v>1.605</v>
      </c>
      <c r="N984" t="n">
        <v>1.8</v>
      </c>
      <c r="O984" t="n">
        <v>1.7525</v>
      </c>
      <c r="P984" t="n">
        <v>1.795</v>
      </c>
      <c r="Q984" t="n">
        <v>1.9</v>
      </c>
      <c r="R984" t="n">
        <v>0.68</v>
      </c>
      <c r="S984" t="n">
        <v>0.6825</v>
      </c>
      <c r="T984" t="n">
        <v>0.68</v>
      </c>
      <c r="U984" t="n">
        <v>0.00606</v>
      </c>
      <c r="V984" t="n">
        <v>77.5</v>
      </c>
      <c r="W984" t="n">
        <v>68.25</v>
      </c>
      <c r="X984" t="n">
        <v>68.25</v>
      </c>
      <c r="Y984" t="n">
        <v>68.25</v>
      </c>
      <c r="Z984" t="n">
        <v>74</v>
      </c>
      <c r="AA984" t="n">
        <v>1083.75</v>
      </c>
    </row>
    <row r="985">
      <c r="A985" s="1112" t="n">
        <v>45670</v>
      </c>
      <c r="B985" t="n">
        <v>169.25</v>
      </c>
      <c r="C985" t="n">
        <v>668.25</v>
      </c>
      <c r="D985" t="n">
        <v>184.25</v>
      </c>
      <c r="E985" t="n">
        <v>3350</v>
      </c>
      <c r="F985" t="n">
        <v>555</v>
      </c>
      <c r="G985" t="n">
        <v>3230</v>
      </c>
      <c r="H985" t="n">
        <v>553</v>
      </c>
      <c r="I985" t="n">
        <v>3500</v>
      </c>
      <c r="J985" t="n">
        <v>585</v>
      </c>
      <c r="K985" t="n">
        <v>14.41</v>
      </c>
      <c r="L985" t="n">
        <v>1.69125</v>
      </c>
      <c r="M985" t="n">
        <v>1.685</v>
      </c>
      <c r="N985" t="n">
        <v>1.82</v>
      </c>
      <c r="O985" t="n">
        <v>1.805</v>
      </c>
      <c r="P985" t="n">
        <v>1.835</v>
      </c>
      <c r="Q985" t="n">
        <v>1.935</v>
      </c>
      <c r="R985" t="n">
        <v>0.6850000000000001</v>
      </c>
      <c r="S985" t="n">
        <v>0.6850000000000001</v>
      </c>
      <c r="T985" t="n">
        <v>0.6825</v>
      </c>
      <c r="U985" t="n">
        <v>0.0061</v>
      </c>
      <c r="V985" t="n">
        <v>78</v>
      </c>
      <c r="W985" t="n">
        <v>68.75</v>
      </c>
      <c r="X985" t="n">
        <v>68.75</v>
      </c>
      <c r="Y985" t="n">
        <v>68.75</v>
      </c>
      <c r="Z985" t="n">
        <v>75</v>
      </c>
      <c r="AA985" t="n">
        <v>1106.25</v>
      </c>
    </row>
    <row r="986">
      <c r="A986" s="1112" t="n">
        <v>45671</v>
      </c>
      <c r="B986" t="n">
        <v>168.5</v>
      </c>
      <c r="C986" t="n">
        <v>680.25</v>
      </c>
      <c r="D986" t="n">
        <v>183</v>
      </c>
      <c r="E986" t="n">
        <v>3310</v>
      </c>
      <c r="F986" t="n">
        <v>553</v>
      </c>
      <c r="G986" t="n">
        <v>3190</v>
      </c>
      <c r="H986" t="n">
        <v>551</v>
      </c>
      <c r="I986" t="n">
        <v>3550</v>
      </c>
      <c r="J986" t="n">
        <v>583</v>
      </c>
      <c r="K986" t="n">
        <v>14.36</v>
      </c>
      <c r="L986" t="n">
        <v>1.6875</v>
      </c>
      <c r="M986" t="n">
        <v>1.6825</v>
      </c>
      <c r="N986" t="n">
        <v>1.825</v>
      </c>
      <c r="O986" t="n">
        <v>1.7925</v>
      </c>
      <c r="P986" t="n">
        <v>1.8225</v>
      </c>
      <c r="Q986" t="n">
        <v>1.92</v>
      </c>
      <c r="R986" t="n">
        <v>0.7</v>
      </c>
      <c r="S986" t="n">
        <v>0.7</v>
      </c>
      <c r="T986" t="n">
        <v>0.6975</v>
      </c>
      <c r="U986" t="n">
        <v>0.00609</v>
      </c>
      <c r="V986" t="n">
        <v>77.5</v>
      </c>
      <c r="W986" t="n">
        <v>70.75</v>
      </c>
      <c r="X986" t="n">
        <v>70.75</v>
      </c>
      <c r="Y986" t="n">
        <v>70.75</v>
      </c>
      <c r="Z986" t="n">
        <v>74.5</v>
      </c>
      <c r="AA986" t="n">
        <v>1102.25</v>
      </c>
    </row>
    <row r="987">
      <c r="A987" s="1112" t="n">
        <v>45672</v>
      </c>
      <c r="B987" t="n">
        <v>169.5</v>
      </c>
      <c r="C987" t="n">
        <v>676</v>
      </c>
      <c r="D987" t="n">
        <v>184.25</v>
      </c>
      <c r="E987" t="n">
        <v>3350</v>
      </c>
      <c r="F987" t="n">
        <v>561</v>
      </c>
      <c r="G987" t="n">
        <v>3230</v>
      </c>
      <c r="H987" t="n">
        <v>560</v>
      </c>
      <c r="I987" t="n">
        <v>3550</v>
      </c>
      <c r="J987" t="n">
        <v>591</v>
      </c>
      <c r="K987" t="n">
        <v>14.59</v>
      </c>
      <c r="L987" t="n">
        <v>1.685</v>
      </c>
      <c r="M987" t="n">
        <v>1.69</v>
      </c>
      <c r="N987" t="n">
        <v>1.82</v>
      </c>
      <c r="O987" t="n">
        <v>1.795</v>
      </c>
      <c r="P987" t="n">
        <v>1.82</v>
      </c>
      <c r="Q987" t="n">
        <v>1.925</v>
      </c>
      <c r="R987" t="n">
        <v>0.715</v>
      </c>
      <c r="S987" t="n">
        <v>0.715</v>
      </c>
      <c r="T987" t="n">
        <v>0.7125</v>
      </c>
      <c r="U987" t="n">
        <v>0.00607</v>
      </c>
      <c r="V987" t="n">
        <v>78</v>
      </c>
      <c r="W987" t="n">
        <v>71.5</v>
      </c>
      <c r="X987" t="n">
        <v>71.5</v>
      </c>
      <c r="Y987" t="n">
        <v>71.5</v>
      </c>
      <c r="Z987" t="n">
        <v>74.75</v>
      </c>
      <c r="AA987" t="n">
        <v>1113.75</v>
      </c>
    </row>
    <row r="988">
      <c r="A988" s="1112" t="n">
        <v>45673</v>
      </c>
      <c r="B988" t="n">
        <v>171.9</v>
      </c>
      <c r="C988" t="n">
        <v>667</v>
      </c>
      <c r="D988" t="n">
        <v>185.75</v>
      </c>
      <c r="E988" t="n">
        <v>3370</v>
      </c>
      <c r="F988" t="n">
        <v>560</v>
      </c>
      <c r="G988" t="n">
        <v>3250</v>
      </c>
      <c r="H988" t="n">
        <v>560</v>
      </c>
      <c r="I988" t="n">
        <v>3665</v>
      </c>
      <c r="J988" t="n">
        <v>590</v>
      </c>
      <c r="K988" t="n">
        <v>14.58</v>
      </c>
      <c r="L988" t="n">
        <v>1.712</v>
      </c>
      <c r="M988" t="n">
        <v>1.715</v>
      </c>
      <c r="N988" t="n">
        <v>1.835</v>
      </c>
      <c r="O988" t="n">
        <v>1.8075</v>
      </c>
      <c r="P988" t="n">
        <v>1.85</v>
      </c>
      <c r="Q988" t="n">
        <v>1.965</v>
      </c>
      <c r="R988" t="n">
        <v>0.6925</v>
      </c>
      <c r="S988" t="n">
        <v>0.6925</v>
      </c>
      <c r="T988" t="n">
        <v>0.6899999999999999</v>
      </c>
      <c r="U988" t="n">
        <v>0.00593</v>
      </c>
      <c r="V988" t="n">
        <v>77.5</v>
      </c>
      <c r="W988" t="n">
        <v>69</v>
      </c>
      <c r="X988" t="n">
        <v>69</v>
      </c>
      <c r="Y988" t="n">
        <v>69</v>
      </c>
      <c r="Z988" t="n">
        <v>74.75</v>
      </c>
      <c r="AA988" t="n">
        <v>1109</v>
      </c>
    </row>
    <row r="989">
      <c r="A989" s="1112" t="n">
        <v>45674</v>
      </c>
      <c r="B989" t="n">
        <v>171</v>
      </c>
      <c r="C989" t="n">
        <v>664.25</v>
      </c>
      <c r="D989" t="n">
        <v>185.25</v>
      </c>
      <c r="E989" t="n">
        <v>3340</v>
      </c>
      <c r="F989" t="n">
        <v>556</v>
      </c>
      <c r="G989" t="n">
        <v>3220</v>
      </c>
      <c r="H989" t="n">
        <v>555</v>
      </c>
      <c r="I989" t="n">
        <v>3695</v>
      </c>
      <c r="J989" t="n">
        <v>586</v>
      </c>
      <c r="K989" t="n">
        <v>14.45</v>
      </c>
      <c r="L989" t="n">
        <v>1.7075</v>
      </c>
      <c r="M989" t="n">
        <v>1.73</v>
      </c>
      <c r="N989" t="n">
        <v>1.86</v>
      </c>
      <c r="O989" t="n">
        <v>1.8025</v>
      </c>
      <c r="P989" t="n">
        <v>1.89</v>
      </c>
      <c r="Q989" t="n">
        <v>1.995</v>
      </c>
      <c r="R989" t="n">
        <v>0.6899999999999999</v>
      </c>
      <c r="S989" t="n">
        <v>0.68</v>
      </c>
      <c r="T989" t="n">
        <v>0.6775</v>
      </c>
      <c r="U989" t="n">
        <v>0.00587</v>
      </c>
      <c r="V989" t="n">
        <v>76.5</v>
      </c>
      <c r="W989" t="n">
        <v>68.75</v>
      </c>
      <c r="X989" t="n">
        <v>68.75</v>
      </c>
      <c r="Y989" t="n">
        <v>68.75</v>
      </c>
      <c r="Z989" t="n">
        <v>74.75</v>
      </c>
      <c r="AA989" t="n">
        <v>1114.25</v>
      </c>
    </row>
    <row r="990">
      <c r="A990" s="104" t="n">
        <v>45677</v>
      </c>
      <c r="B990" s="192" t="n">
        <v>171</v>
      </c>
      <c r="C990" t="n">
        <v>666</v>
      </c>
      <c r="D990" s="192" t="n">
        <v>185.25</v>
      </c>
      <c r="E990" t="n">
        <v>3370</v>
      </c>
      <c r="F990" t="n">
        <v>562</v>
      </c>
      <c r="G990" t="n">
        <v>3300</v>
      </c>
      <c r="H990" t="n">
        <v>569</v>
      </c>
      <c r="I990" t="n">
        <v>3750</v>
      </c>
      <c r="J990" t="n">
        <v>592</v>
      </c>
      <c r="K990" t="n">
        <v>14.61</v>
      </c>
      <c r="L990" s="192" t="n">
        <v>1.7075</v>
      </c>
      <c r="M990" s="192" t="n">
        <v>1.73</v>
      </c>
      <c r="N990" s="192" t="n">
        <v>1.86</v>
      </c>
      <c r="O990" s="192" t="n">
        <v>1.8025</v>
      </c>
      <c r="P990" s="192" t="n">
        <v>1.89</v>
      </c>
      <c r="Q990" s="192" t="n">
        <v>1.995</v>
      </c>
      <c r="R990" s="192" t="n">
        <v>0.6899999999999999</v>
      </c>
      <c r="S990" s="192" t="n">
        <v>0.68</v>
      </c>
      <c r="T990" s="192" t="n">
        <v>0.6775</v>
      </c>
      <c r="U990" s="192" t="n">
        <v>0.00587</v>
      </c>
      <c r="V990" t="n">
        <v>76.5</v>
      </c>
      <c r="W990" s="192" t="n">
        <v>68.75</v>
      </c>
      <c r="X990" s="192" t="n">
        <v>68.75</v>
      </c>
      <c r="Y990" s="192" t="n">
        <v>68.75</v>
      </c>
      <c r="Z990" s="192" t="n">
        <v>74.75</v>
      </c>
      <c r="AA990" t="n">
        <v>1111.5</v>
      </c>
    </row>
    <row r="991">
      <c r="A991" s="1112" t="n">
        <v>45678</v>
      </c>
      <c r="B991" t="n">
        <v>171</v>
      </c>
      <c r="C991" t="n">
        <v>678</v>
      </c>
      <c r="D991" t="n">
        <v>183.75</v>
      </c>
      <c r="E991" t="n">
        <v>3370</v>
      </c>
      <c r="F991" t="n">
        <v>563</v>
      </c>
      <c r="G991" t="n">
        <v>3200</v>
      </c>
      <c r="H991" t="n">
        <v>555</v>
      </c>
      <c r="I991" t="n">
        <v>3745</v>
      </c>
      <c r="J991" t="n">
        <v>593</v>
      </c>
      <c r="K991" t="n">
        <v>14.64</v>
      </c>
      <c r="L991" t="n">
        <v>1.705</v>
      </c>
      <c r="M991" t="n">
        <v>1.6925</v>
      </c>
      <c r="N991" t="n">
        <v>1.8325</v>
      </c>
      <c r="O991" t="n">
        <v>1.805</v>
      </c>
      <c r="P991" t="n">
        <v>1.875</v>
      </c>
      <c r="Q991" t="n">
        <v>1.975</v>
      </c>
      <c r="R991" t="n">
        <v>0.7125</v>
      </c>
      <c r="S991" t="n">
        <v>0.735</v>
      </c>
      <c r="T991" t="n">
        <v>0.7325</v>
      </c>
      <c r="U991" t="n">
        <v>0.005665</v>
      </c>
      <c r="V991" t="n">
        <v>75</v>
      </c>
      <c r="W991" t="n">
        <v>70.75</v>
      </c>
      <c r="X991" t="n">
        <v>70.75</v>
      </c>
      <c r="Y991" t="n">
        <v>70.75</v>
      </c>
      <c r="Z991" t="n">
        <v>70.25</v>
      </c>
      <c r="AA991" t="n">
        <v>1102.75</v>
      </c>
    </row>
    <row r="992">
      <c r="A992" s="1112" t="n">
        <v>45679</v>
      </c>
      <c r="B992" t="n">
        <v>170.8</v>
      </c>
      <c r="C992" t="n">
        <v>682</v>
      </c>
      <c r="D992" t="n">
        <v>182</v>
      </c>
      <c r="E992" t="n">
        <v>3350</v>
      </c>
      <c r="F992" t="n">
        <v>568</v>
      </c>
      <c r="G992" t="n">
        <v>3300</v>
      </c>
      <c r="H992" t="n">
        <v>579</v>
      </c>
      <c r="I992" t="n">
        <v>3745</v>
      </c>
      <c r="J992" t="n">
        <v>598</v>
      </c>
      <c r="K992" t="n">
        <v>14.78</v>
      </c>
      <c r="L992" t="n">
        <v>1.719</v>
      </c>
      <c r="M992" t="n">
        <v>1.70875</v>
      </c>
      <c r="N992" t="n">
        <v>1.8225</v>
      </c>
      <c r="O992" t="n">
        <v>1.81</v>
      </c>
      <c r="P992" t="n">
        <v>1.8775</v>
      </c>
      <c r="Q992" t="n">
        <v>1.975</v>
      </c>
      <c r="R992" t="n">
        <v>0.7125</v>
      </c>
      <c r="S992" t="n">
        <v>0.7375</v>
      </c>
      <c r="T992" t="n">
        <v>0.735</v>
      </c>
      <c r="U992" t="n">
        <v>0.0055</v>
      </c>
      <c r="V992" t="n">
        <v>74.5</v>
      </c>
      <c r="W992" t="n">
        <v>71</v>
      </c>
      <c r="X992" t="n">
        <v>71</v>
      </c>
      <c r="Y992" t="n">
        <v>71</v>
      </c>
      <c r="Z992" t="n">
        <v>68</v>
      </c>
      <c r="AA992" t="n">
        <v>1089.75</v>
      </c>
    </row>
    <row r="993">
      <c r="A993" s="1112" t="n">
        <v>45680</v>
      </c>
      <c r="B993" t="n">
        <v>169.9</v>
      </c>
      <c r="C993" t="n">
        <v>682.25</v>
      </c>
      <c r="D993" t="n">
        <v>180.75</v>
      </c>
      <c r="E993" t="n">
        <v>3350</v>
      </c>
      <c r="F993" t="n">
        <v>570</v>
      </c>
      <c r="G993" t="n">
        <v>3300</v>
      </c>
      <c r="H993" t="n">
        <v>582</v>
      </c>
      <c r="I993" t="n">
        <v>3745</v>
      </c>
      <c r="J993" t="n">
        <v>600</v>
      </c>
      <c r="K993" t="n">
        <v>14.84</v>
      </c>
      <c r="L993" t="n">
        <v>1.69925</v>
      </c>
      <c r="M993" t="n">
        <v>1.695</v>
      </c>
      <c r="N993" t="n">
        <v>1.82</v>
      </c>
      <c r="O993" t="n">
        <v>1.8</v>
      </c>
      <c r="P993" t="n">
        <v>1.87</v>
      </c>
      <c r="Q993" t="n">
        <v>1.96</v>
      </c>
      <c r="R993" t="n">
        <v>0.7175</v>
      </c>
      <c r="S993" t="n">
        <v>0.7575</v>
      </c>
      <c r="T993" t="n">
        <v>0.755</v>
      </c>
      <c r="U993" t="n">
        <v>0.00553</v>
      </c>
      <c r="V993" t="n">
        <v>75</v>
      </c>
      <c r="W993" t="n">
        <v>72.25</v>
      </c>
      <c r="X993" t="n">
        <v>72.25</v>
      </c>
      <c r="Y993" t="n">
        <v>72.25</v>
      </c>
      <c r="Z993" t="n">
        <v>68</v>
      </c>
      <c r="AA993" t="n">
        <v>1087.75</v>
      </c>
    </row>
    <row r="994">
      <c r="A994" s="1112" t="n">
        <v>45681</v>
      </c>
      <c r="B994" t="n">
        <v>169.6</v>
      </c>
      <c r="C994" t="n">
        <v>674.75</v>
      </c>
      <c r="D994" t="n">
        <v>179.25</v>
      </c>
      <c r="E994" t="n">
        <v>3350</v>
      </c>
      <c r="F994" t="n">
        <v>570</v>
      </c>
      <c r="G994" t="n">
        <v>3300</v>
      </c>
      <c r="H994" t="n">
        <v>582</v>
      </c>
      <c r="I994" t="n">
        <v>3695</v>
      </c>
      <c r="J994" t="n">
        <v>600</v>
      </c>
      <c r="K994" t="n">
        <v>14.85</v>
      </c>
      <c r="L994" t="n">
        <v>1.69</v>
      </c>
      <c r="M994" t="n">
        <v>1.68</v>
      </c>
      <c r="N994" t="n">
        <v>1.805</v>
      </c>
      <c r="O994" t="n">
        <v>1.7975</v>
      </c>
      <c r="P994" t="n">
        <v>1.87</v>
      </c>
      <c r="Q994" t="n">
        <v>1.95</v>
      </c>
      <c r="R994" t="n">
        <v>0.725</v>
      </c>
      <c r="S994" t="n">
        <v>0.7575</v>
      </c>
      <c r="T994" t="n">
        <v>0.755</v>
      </c>
      <c r="U994" t="n">
        <v>0.00563</v>
      </c>
      <c r="V994" t="n">
        <v>76</v>
      </c>
      <c r="W994" t="n">
        <v>72.25</v>
      </c>
      <c r="X994" t="n">
        <v>72.25</v>
      </c>
      <c r="Y994" t="n">
        <v>72.25</v>
      </c>
      <c r="Z994" t="n">
        <v>69.5</v>
      </c>
      <c r="AA994" t="n">
        <v>1089.75</v>
      </c>
    </row>
    <row r="995">
      <c r="A995" s="1112" t="n">
        <v>45684</v>
      </c>
      <c r="B995" t="n">
        <v>169.6</v>
      </c>
      <c r="C995" t="n">
        <v>659</v>
      </c>
      <c r="D995" t="n">
        <v>178.25</v>
      </c>
      <c r="E995" t="n">
        <v>3360</v>
      </c>
      <c r="F995" t="n">
        <v>571</v>
      </c>
      <c r="G995" t="n">
        <v>3310</v>
      </c>
      <c r="H995" t="n">
        <v>583</v>
      </c>
      <c r="I995" t="n">
        <v>3695</v>
      </c>
      <c r="J995" t="n">
        <v>601</v>
      </c>
      <c r="K995" t="n">
        <v>14.89</v>
      </c>
      <c r="L995" t="n">
        <v>1.6825</v>
      </c>
      <c r="M995" t="n">
        <v>1.655</v>
      </c>
      <c r="N995" t="n">
        <v>1.785</v>
      </c>
      <c r="O995" t="n">
        <v>1.7925</v>
      </c>
      <c r="P995" t="n">
        <v>1.79</v>
      </c>
      <c r="Q995" t="n">
        <v>1.92</v>
      </c>
      <c r="R995" t="n">
        <v>0.725</v>
      </c>
      <c r="S995" t="n">
        <v>0.7575</v>
      </c>
      <c r="T995" t="n">
        <v>0.755</v>
      </c>
      <c r="U995" t="n">
        <v>0.005665</v>
      </c>
      <c r="V995" t="n">
        <v>75.25</v>
      </c>
      <c r="W995" t="n">
        <v>71.5</v>
      </c>
      <c r="X995" t="n">
        <v>71.5</v>
      </c>
      <c r="Y995" t="n">
        <v>71.5</v>
      </c>
      <c r="Z995" t="n">
        <v>69.5</v>
      </c>
      <c r="AA995" t="n">
        <v>1086</v>
      </c>
    </row>
    <row r="996">
      <c r="A996" s="1112" t="n">
        <v>45685</v>
      </c>
      <c r="B996" t="n">
        <v>170.1</v>
      </c>
      <c r="C996" t="n">
        <v>670</v>
      </c>
      <c r="D996" t="n">
        <v>179.25</v>
      </c>
      <c r="E996" t="n">
        <v>3340</v>
      </c>
      <c r="F996" t="n">
        <v>572</v>
      </c>
      <c r="G996" t="n">
        <v>3290</v>
      </c>
      <c r="H996" t="n">
        <v>584</v>
      </c>
      <c r="I996" t="n">
        <v>3695</v>
      </c>
      <c r="J996" t="n">
        <v>602</v>
      </c>
      <c r="K996" t="n">
        <v>14.9</v>
      </c>
      <c r="L996" t="n">
        <v>1.7</v>
      </c>
      <c r="M996" t="n">
        <v>1.6825</v>
      </c>
      <c r="N996" t="n">
        <v>1.79</v>
      </c>
      <c r="O996" t="n">
        <v>1.81</v>
      </c>
      <c r="P996" t="n">
        <v>1.855</v>
      </c>
      <c r="Q996" t="n">
        <v>1.95</v>
      </c>
      <c r="R996" t="n">
        <v>0.7325</v>
      </c>
      <c r="S996" t="n">
        <v>0.765</v>
      </c>
      <c r="T996" t="n">
        <v>0.7625</v>
      </c>
      <c r="U996" t="n">
        <v>0.00575</v>
      </c>
      <c r="V996" t="n">
        <v>74.75</v>
      </c>
      <c r="W996" t="n">
        <v>71.5</v>
      </c>
      <c r="X996" t="n">
        <v>71.5</v>
      </c>
      <c r="Y996" t="n">
        <v>71.5</v>
      </c>
      <c r="Z996" t="n">
        <v>71</v>
      </c>
      <c r="AA996" t="n">
        <v>1087</v>
      </c>
    </row>
    <row r="997">
      <c r="A997" s="1112" t="n">
        <v>45686</v>
      </c>
      <c r="B997" t="n">
        <v>172</v>
      </c>
      <c r="C997" t="n">
        <v>680.25</v>
      </c>
      <c r="D997" t="n">
        <v>182.5</v>
      </c>
      <c r="E997" t="n">
        <v>3380</v>
      </c>
      <c r="F997" t="n">
        <v>577</v>
      </c>
      <c r="G997" t="n">
        <v>3330</v>
      </c>
      <c r="H997" t="n">
        <v>590</v>
      </c>
      <c r="I997" t="n">
        <v>3695</v>
      </c>
      <c r="J997" t="n">
        <v>607</v>
      </c>
      <c r="K997">
        <f>+K998+0.05</f>
        <v/>
      </c>
      <c r="L997" t="n">
        <v>1.72</v>
      </c>
      <c r="M997" t="n">
        <v>1.71</v>
      </c>
      <c r="N997" t="n">
        <v>1.825</v>
      </c>
      <c r="O997" t="n">
        <v>1.82</v>
      </c>
      <c r="P997" t="n">
        <v>1.89</v>
      </c>
      <c r="Q997" t="n">
        <v>1.975</v>
      </c>
      <c r="R997" t="n">
        <v>0.7325</v>
      </c>
      <c r="S997" t="n">
        <v>0.765</v>
      </c>
      <c r="T997" t="n">
        <v>0.7625</v>
      </c>
      <c r="U997" t="n">
        <v>0.00585</v>
      </c>
      <c r="V997" t="n">
        <v>75</v>
      </c>
      <c r="W997" t="n">
        <v>72.5</v>
      </c>
      <c r="X997" t="n">
        <v>72.5</v>
      </c>
      <c r="Y997" t="n">
        <v>72.5</v>
      </c>
      <c r="Z997" t="n">
        <v>71</v>
      </c>
      <c r="AA997" t="n">
        <v>1099</v>
      </c>
    </row>
    <row r="998">
      <c r="A998" s="1112" t="n">
        <v>45687</v>
      </c>
      <c r="B998" t="n">
        <v>172.7</v>
      </c>
      <c r="C998" t="n">
        <v>678.75</v>
      </c>
      <c r="D998" t="n">
        <v>183</v>
      </c>
      <c r="E998" t="n">
        <v>3360</v>
      </c>
      <c r="F998" t="n">
        <v>575</v>
      </c>
      <c r="G998" t="n">
        <v>3310</v>
      </c>
      <c r="H998" t="n">
        <v>588</v>
      </c>
      <c r="I998" t="n">
        <v>3570</v>
      </c>
      <c r="J998" t="n">
        <v>605</v>
      </c>
      <c r="K998" t="n">
        <v>15</v>
      </c>
      <c r="L998" t="n">
        <v>1.723</v>
      </c>
      <c r="M998" t="n">
        <v>1.7025</v>
      </c>
      <c r="N998" t="n">
        <v>1.81</v>
      </c>
      <c r="O998" t="n">
        <v>1.8225</v>
      </c>
      <c r="P998" t="n">
        <v>1.895</v>
      </c>
      <c r="Q998" t="n">
        <v>1.985</v>
      </c>
      <c r="R998" t="n">
        <v>0.74</v>
      </c>
      <c r="S998" t="n">
        <v>0.77</v>
      </c>
      <c r="T998" t="n">
        <v>0.7675</v>
      </c>
      <c r="U998" t="n">
        <v>0.00591</v>
      </c>
      <c r="V998" t="n">
        <v>74.5</v>
      </c>
      <c r="W998" t="n">
        <v>73.5</v>
      </c>
      <c r="X998" t="n">
        <v>73.5</v>
      </c>
      <c r="Y998" t="n">
        <v>73.5</v>
      </c>
      <c r="Z998" t="n">
        <v>72.5</v>
      </c>
      <c r="AA998" t="n">
        <v>1102.5</v>
      </c>
    </row>
    <row r="999">
      <c r="A999" s="1112" t="n">
        <v>45688</v>
      </c>
      <c r="B999" t="n">
        <v>172.5</v>
      </c>
      <c r="C999" t="n">
        <v>676.75</v>
      </c>
      <c r="D999" t="n">
        <v>182</v>
      </c>
      <c r="E999" t="n">
        <v>3380</v>
      </c>
      <c r="F999" t="n">
        <v>581</v>
      </c>
      <c r="G999" t="n">
        <v>3330</v>
      </c>
      <c r="H999" t="n">
        <v>594</v>
      </c>
      <c r="I999" t="n">
        <v>3685</v>
      </c>
      <c r="J999" t="n">
        <v>611</v>
      </c>
      <c r="K999" t="n">
        <v>15.15</v>
      </c>
      <c r="L999" t="n">
        <v>1.7225</v>
      </c>
      <c r="M999" t="n">
        <v>1.71</v>
      </c>
      <c r="N999" t="n">
        <v>1.82</v>
      </c>
      <c r="O999" t="n">
        <v>1.8225</v>
      </c>
      <c r="P999" t="n">
        <v>1.895</v>
      </c>
      <c r="Q999" t="n">
        <v>1.965</v>
      </c>
      <c r="R999" t="n">
        <v>0.77</v>
      </c>
      <c r="S999" t="n">
        <v>0.82</v>
      </c>
      <c r="T999" t="n">
        <v>0.8175</v>
      </c>
      <c r="U999" t="n">
        <v>0.00595</v>
      </c>
      <c r="V999" t="n">
        <v>75</v>
      </c>
      <c r="W999" t="n">
        <v>77.75</v>
      </c>
      <c r="X999" t="n">
        <v>77.75</v>
      </c>
      <c r="Y999" t="n">
        <v>77.75</v>
      </c>
      <c r="Z999" t="n">
        <v>72.5</v>
      </c>
      <c r="AA999" t="n">
        <v>1083.75</v>
      </c>
    </row>
    <row r="1000">
      <c r="A1000" s="1112" t="n">
        <v>45691</v>
      </c>
      <c r="B1000" t="n">
        <v>174</v>
      </c>
      <c r="C1000" t="n">
        <v>688</v>
      </c>
      <c r="D1000" t="n">
        <v>183.5</v>
      </c>
      <c r="E1000" t="n">
        <v>3380</v>
      </c>
      <c r="F1000" t="n">
        <v>583</v>
      </c>
      <c r="G1000" t="n">
        <v>3330</v>
      </c>
      <c r="H1000" t="n">
        <v>596</v>
      </c>
      <c r="I1000" t="n">
        <v>3655</v>
      </c>
      <c r="J1000" t="n">
        <v>613</v>
      </c>
      <c r="K1000" t="n">
        <v>15.21</v>
      </c>
      <c r="L1000" t="n">
        <v>1.737</v>
      </c>
      <c r="M1000" t="n">
        <v>1.71</v>
      </c>
      <c r="N1000" t="n">
        <v>1.835</v>
      </c>
      <c r="O1000" t="n">
        <v>1.8425</v>
      </c>
      <c r="P1000" t="n">
        <v>1.91</v>
      </c>
      <c r="Q1000" t="n">
        <v>1.97</v>
      </c>
      <c r="R1000" t="n">
        <v>0.8075</v>
      </c>
      <c r="S1000" t="n">
        <v>0.8525</v>
      </c>
      <c r="T1000" t="n">
        <v>0.85</v>
      </c>
      <c r="U1000" t="n">
        <v>0.00599</v>
      </c>
      <c r="V1000" t="n">
        <v>74.75</v>
      </c>
      <c r="W1000" t="n">
        <v>77.75</v>
      </c>
      <c r="X1000" t="n">
        <v>77.75</v>
      </c>
      <c r="Y1000" t="n">
        <v>77.75</v>
      </c>
      <c r="Z1000" t="n">
        <v>73.5</v>
      </c>
      <c r="AA1000" t="n">
        <v>1101</v>
      </c>
    </row>
    <row r="1001">
      <c r="A1001" s="1112" t="n">
        <v>45692</v>
      </c>
      <c r="B1001" t="n">
        <v>175</v>
      </c>
      <c r="C1001" t="n">
        <v>700</v>
      </c>
      <c r="D1001" t="n">
        <v>184.5</v>
      </c>
      <c r="E1001" t="n">
        <v>3400</v>
      </c>
      <c r="F1001" t="n">
        <v>590</v>
      </c>
      <c r="G1001" t="n">
        <v>3350</v>
      </c>
      <c r="H1001" t="n">
        <v>604</v>
      </c>
      <c r="I1001" t="n">
        <v>3695</v>
      </c>
      <c r="J1001" t="n">
        <v>620</v>
      </c>
      <c r="K1001" t="n">
        <v>15.42</v>
      </c>
      <c r="L1001" t="n">
        <v>1.749</v>
      </c>
      <c r="M1001" t="n">
        <v>1.73</v>
      </c>
      <c r="N1001" t="n">
        <v>1.845</v>
      </c>
      <c r="O1001" t="n">
        <v>1.8575</v>
      </c>
      <c r="P1001" t="n">
        <v>1.93</v>
      </c>
      <c r="Q1001" t="n">
        <v>1.99</v>
      </c>
      <c r="R1001" t="n">
        <v>0.77</v>
      </c>
      <c r="S1001" t="n">
        <v>0.8149999999999999</v>
      </c>
      <c r="T1001" t="n">
        <v>0.8125</v>
      </c>
      <c r="U1001" t="n">
        <v>0.00598</v>
      </c>
      <c r="V1001" t="n">
        <v>75</v>
      </c>
      <c r="W1001" t="n">
        <v>77</v>
      </c>
      <c r="X1001" t="n">
        <v>77</v>
      </c>
      <c r="Y1001" t="n">
        <v>77</v>
      </c>
      <c r="Z1001" t="n">
        <v>74</v>
      </c>
      <c r="AA1001" t="n">
        <v>1101.5</v>
      </c>
    </row>
    <row r="1002">
      <c r="A1002" s="1112" t="n">
        <v>45693</v>
      </c>
      <c r="B1002" t="n">
        <v>173.2</v>
      </c>
      <c r="C1002" t="n">
        <v>700</v>
      </c>
      <c r="D1002" t="n">
        <v>182</v>
      </c>
      <c r="E1002" t="n">
        <v>3370</v>
      </c>
      <c r="F1002" t="n">
        <v>584</v>
      </c>
      <c r="G1002" t="n">
        <v>3380</v>
      </c>
      <c r="H1002" t="n">
        <v>607</v>
      </c>
      <c r="I1002" t="n">
        <v>3695</v>
      </c>
      <c r="J1002" t="n">
        <v>614</v>
      </c>
      <c r="K1002" t="n">
        <v>15.24</v>
      </c>
      <c r="L1002" t="n">
        <v>1.7335</v>
      </c>
      <c r="M1002" t="n">
        <v>1.725</v>
      </c>
      <c r="N1002" t="n">
        <v>1.825</v>
      </c>
      <c r="O1002" t="n">
        <v>1.8425</v>
      </c>
      <c r="P1002" t="n">
        <v>1.91</v>
      </c>
      <c r="Q1002" t="n">
        <v>1.965</v>
      </c>
      <c r="R1002" t="n">
        <v>0.765</v>
      </c>
      <c r="S1002" t="n">
        <v>0.8125</v>
      </c>
      <c r="T1002" t="n">
        <v>0.8100000000000001</v>
      </c>
      <c r="U1002" t="n">
        <v>0.00599</v>
      </c>
      <c r="V1002" t="n">
        <v>75.25</v>
      </c>
      <c r="W1002" t="n">
        <v>76.5</v>
      </c>
      <c r="X1002" t="n">
        <v>81.25</v>
      </c>
      <c r="Y1002" t="n">
        <v>81.25</v>
      </c>
      <c r="Z1002" t="n">
        <v>73.5</v>
      </c>
      <c r="AA1002" t="n">
        <v>1073</v>
      </c>
    </row>
    <row r="1003">
      <c r="A1003" s="1112" t="n">
        <v>45694</v>
      </c>
      <c r="B1003" t="n">
        <v>172.8</v>
      </c>
      <c r="C1003" t="n">
        <v>689</v>
      </c>
      <c r="D1003" t="n">
        <v>182</v>
      </c>
      <c r="E1003" t="n">
        <v>3370</v>
      </c>
      <c r="F1003" t="n">
        <v>586</v>
      </c>
      <c r="G1003" t="n">
        <v>3380</v>
      </c>
      <c r="H1003" t="n">
        <v>609</v>
      </c>
      <c r="I1003" t="n">
        <v>3400</v>
      </c>
      <c r="J1003" t="n">
        <v>616</v>
      </c>
      <c r="K1003" t="n">
        <v>15.29</v>
      </c>
      <c r="L1003" t="n">
        <v>1.7265</v>
      </c>
      <c r="M1003" t="n">
        <v>1.71</v>
      </c>
      <c r="N1003" t="n">
        <v>1.825</v>
      </c>
      <c r="O1003" t="n">
        <v>1.835</v>
      </c>
      <c r="P1003" t="n">
        <v>1.895</v>
      </c>
      <c r="Q1003" t="n">
        <v>1.95</v>
      </c>
      <c r="R1003" t="n">
        <v>0.78</v>
      </c>
      <c r="S1003" t="n">
        <v>0.825</v>
      </c>
      <c r="T1003" t="n">
        <v>0.8225</v>
      </c>
      <c r="U1003" t="n">
        <v>0.00597</v>
      </c>
      <c r="V1003" t="n">
        <v>75.75</v>
      </c>
      <c r="W1003" t="n">
        <v>78.5</v>
      </c>
      <c r="X1003" t="n">
        <v>83.25</v>
      </c>
      <c r="Y1003" t="n">
        <v>83.25</v>
      </c>
      <c r="Z1003" t="n">
        <v>73.5</v>
      </c>
      <c r="AA1003" t="n">
        <v>1077.5</v>
      </c>
    </row>
    <row r="1004">
      <c r="A1004" s="1112" t="n">
        <v>45695</v>
      </c>
      <c r="B1004" t="n">
        <v>172</v>
      </c>
      <c r="C1004" t="n">
        <v>679.75</v>
      </c>
      <c r="D1004" t="n">
        <v>182</v>
      </c>
      <c r="E1004" t="n">
        <v>3400</v>
      </c>
      <c r="F1004" t="n">
        <v>588</v>
      </c>
      <c r="G1004" t="n">
        <v>3410</v>
      </c>
      <c r="H1004" t="n">
        <v>612</v>
      </c>
      <c r="I1004" t="n">
        <v>3585</v>
      </c>
      <c r="J1004" t="n">
        <v>618</v>
      </c>
      <c r="K1004" t="n">
        <v>15.36</v>
      </c>
      <c r="L1004" t="n">
        <v>1.715</v>
      </c>
      <c r="M1004" t="n">
        <v>1.71</v>
      </c>
      <c r="N1004" t="n">
        <v>1.825</v>
      </c>
      <c r="O1004" t="n">
        <v>1.825</v>
      </c>
      <c r="P1004" t="n">
        <v>1.905</v>
      </c>
      <c r="Q1004" t="n">
        <v>2.005</v>
      </c>
      <c r="R1004" t="n">
        <v>0.795</v>
      </c>
      <c r="S1004" t="n">
        <v>0.84</v>
      </c>
      <c r="T1004" t="n">
        <v>0.8375</v>
      </c>
      <c r="U1004" t="n">
        <v>0.00599</v>
      </c>
      <c r="V1004" t="n">
        <v>75.5</v>
      </c>
      <c r="W1004" t="n">
        <v>80.25</v>
      </c>
      <c r="X1004" t="n">
        <v>84.75</v>
      </c>
      <c r="Y1004" t="n">
        <v>84.75</v>
      </c>
      <c r="Z1004" t="n">
        <v>73.5</v>
      </c>
      <c r="AA1004" t="n">
        <v>1116</v>
      </c>
    </row>
    <row r="1005">
      <c r="A1005" s="1112" t="n">
        <v>45698</v>
      </c>
      <c r="B1005" t="n">
        <v>174.1</v>
      </c>
      <c r="C1005" t="n">
        <v>677</v>
      </c>
      <c r="D1005" t="n">
        <v>183.75</v>
      </c>
      <c r="E1005" t="n">
        <v>3400</v>
      </c>
      <c r="F1005" t="n">
        <v>588</v>
      </c>
      <c r="G1005" t="n">
        <v>3395</v>
      </c>
      <c r="H1005" t="n">
        <v>610</v>
      </c>
      <c r="I1005" t="n">
        <v>3585</v>
      </c>
      <c r="J1005" t="n">
        <v>618</v>
      </c>
      <c r="K1005" t="n">
        <v>15.37</v>
      </c>
      <c r="L1005" t="n">
        <v>1.74</v>
      </c>
      <c r="M1005" t="n">
        <v>1.705</v>
      </c>
      <c r="N1005" t="n">
        <v>1.8375</v>
      </c>
      <c r="O1005" t="n">
        <v>1.85</v>
      </c>
      <c r="P1005" t="n">
        <v>1.91</v>
      </c>
      <c r="Q1005" t="n">
        <v>2.01</v>
      </c>
      <c r="R1005" t="n">
        <v>0.795</v>
      </c>
      <c r="S1005" t="n">
        <v>0.795</v>
      </c>
      <c r="T1005" t="n">
        <v>0.8375</v>
      </c>
      <c r="U1005" t="n">
        <v>0.00597</v>
      </c>
      <c r="V1005" t="n">
        <v>76</v>
      </c>
      <c r="W1005" t="n">
        <v>79.25</v>
      </c>
      <c r="X1005" t="n">
        <v>83.75</v>
      </c>
      <c r="Y1005" t="n">
        <v>83.75</v>
      </c>
      <c r="Z1005" t="n">
        <v>73.5</v>
      </c>
      <c r="AA1005" t="n">
        <v>1123.25</v>
      </c>
    </row>
    <row r="1006">
      <c r="A1006" s="1112" t="n">
        <v>45699</v>
      </c>
      <c r="B1006" t="n">
        <v>173.1</v>
      </c>
      <c r="C1006" t="n">
        <v>678.25</v>
      </c>
      <c r="D1006" t="n">
        <v>183</v>
      </c>
      <c r="E1006" t="n">
        <v>3400</v>
      </c>
      <c r="F1006" t="n">
        <v>590</v>
      </c>
      <c r="G1006" t="n">
        <v>3395</v>
      </c>
      <c r="H1006" t="n">
        <v>612</v>
      </c>
      <c r="I1006" t="n">
        <v>3600</v>
      </c>
      <c r="J1006" t="n">
        <v>620</v>
      </c>
      <c r="K1006" t="n">
        <v>15.41</v>
      </c>
      <c r="L1006" t="n">
        <v>1.7425</v>
      </c>
      <c r="M1006" t="n">
        <v>1.7325</v>
      </c>
      <c r="N1006" t="n">
        <v>1.835</v>
      </c>
      <c r="O1006" t="n">
        <v>1.855</v>
      </c>
      <c r="P1006" t="n">
        <v>1.925</v>
      </c>
      <c r="Q1006" t="n">
        <v>2.0125</v>
      </c>
      <c r="R1006" t="n">
        <v>0.805</v>
      </c>
      <c r="S1006" t="n">
        <v>0.8475</v>
      </c>
      <c r="T1006" t="n">
        <v>0.845</v>
      </c>
      <c r="U1006" t="n">
        <v>0.00595</v>
      </c>
      <c r="V1006" t="n">
        <v>81</v>
      </c>
      <c r="W1006" t="n">
        <v>80.75</v>
      </c>
      <c r="X1006" t="n">
        <v>85.25</v>
      </c>
      <c r="Y1006" t="n">
        <v>85.25</v>
      </c>
      <c r="Z1006" t="n">
        <v>73.5</v>
      </c>
      <c r="AA1006" t="n">
        <v>1140.25</v>
      </c>
    </row>
    <row r="1007">
      <c r="A1007" s="1112" t="n">
        <v>45700</v>
      </c>
      <c r="B1007" t="n">
        <v>176.2</v>
      </c>
      <c r="C1007" t="n">
        <v>685.25</v>
      </c>
      <c r="D1007" t="n">
        <v>186.25</v>
      </c>
      <c r="E1007" t="n">
        <v>3410</v>
      </c>
      <c r="F1007" t="n">
        <v>592</v>
      </c>
      <c r="G1007" t="n">
        <v>3405</v>
      </c>
      <c r="H1007" t="n">
        <v>614</v>
      </c>
      <c r="I1007" t="n">
        <v>3650</v>
      </c>
      <c r="J1007" t="n">
        <v>622</v>
      </c>
      <c r="K1007" t="n">
        <v>15.48</v>
      </c>
      <c r="L1007" t="n">
        <v>1.7535</v>
      </c>
      <c r="M1007" t="n">
        <v>1.7325</v>
      </c>
      <c r="N1007" t="n">
        <v>1.84</v>
      </c>
      <c r="O1007" t="n">
        <v>1.8675</v>
      </c>
      <c r="P1007" t="n">
        <v>1.935</v>
      </c>
      <c r="Q1007" t="n">
        <v>2.0175</v>
      </c>
      <c r="R1007" t="n">
        <v>0.8075</v>
      </c>
      <c r="S1007" t="n">
        <v>0.855</v>
      </c>
      <c r="T1007" t="n">
        <v>0.8525</v>
      </c>
      <c r="U1007" t="n">
        <v>0.00597</v>
      </c>
      <c r="V1007" t="n">
        <v>78</v>
      </c>
      <c r="W1007" t="n">
        <v>80.75</v>
      </c>
      <c r="X1007" t="n">
        <v>85.25</v>
      </c>
      <c r="Y1007" t="n">
        <v>85.25</v>
      </c>
      <c r="Z1007" t="n">
        <v>73.5</v>
      </c>
      <c r="AA1007" t="n">
        <v>1128.75</v>
      </c>
    </row>
    <row r="1008">
      <c r="A1008" s="1112" t="n">
        <v>45701</v>
      </c>
      <c r="B1008" t="n">
        <v>177.75</v>
      </c>
      <c r="C1008" t="n">
        <v>694</v>
      </c>
      <c r="D1008" t="n">
        <v>188</v>
      </c>
      <c r="E1008" t="n">
        <v>3400</v>
      </c>
      <c r="F1008" t="n">
        <v>590</v>
      </c>
      <c r="G1008" t="n">
        <v>3395</v>
      </c>
      <c r="H1008" t="n">
        <v>612</v>
      </c>
      <c r="I1008" t="n">
        <v>3650</v>
      </c>
      <c r="J1008" t="n">
        <v>620</v>
      </c>
      <c r="K1008" t="n">
        <v>15.41</v>
      </c>
      <c r="L1008" t="n">
        <v>1.7725</v>
      </c>
      <c r="M1008" t="n">
        <v>1.7525</v>
      </c>
      <c r="N1008" t="n">
        <v>1.88</v>
      </c>
      <c r="O1008" t="n">
        <v>1.8875</v>
      </c>
      <c r="P1008" t="n">
        <v>1.955</v>
      </c>
      <c r="Q1008" t="n">
        <v>2.045</v>
      </c>
      <c r="R1008" t="n">
        <v>0.825</v>
      </c>
      <c r="S1008" t="n">
        <v>0.8725000000000001</v>
      </c>
      <c r="T1008" t="n">
        <v>0.87</v>
      </c>
      <c r="U1008" t="n">
        <v>0.00591</v>
      </c>
      <c r="V1008" t="n">
        <v>80</v>
      </c>
      <c r="W1008" t="n">
        <v>83</v>
      </c>
      <c r="X1008" t="n">
        <v>87.5</v>
      </c>
      <c r="Y1008" t="n">
        <v>87.5</v>
      </c>
      <c r="Z1008" t="n">
        <v>73</v>
      </c>
      <c r="AA1008" t="n">
        <v>1124.25</v>
      </c>
    </row>
    <row r="1009">
      <c r="A1009" s="1112" t="n">
        <v>45702</v>
      </c>
      <c r="B1009" t="n">
        <v>181.1</v>
      </c>
      <c r="C1009" t="n">
        <v>698</v>
      </c>
      <c r="D1009" t="n">
        <v>190.75</v>
      </c>
      <c r="E1009" t="n">
        <v>3400</v>
      </c>
      <c r="F1009" t="n">
        <v>596</v>
      </c>
      <c r="G1009" t="n">
        <v>3395</v>
      </c>
      <c r="H1009" t="n">
        <v>618</v>
      </c>
      <c r="I1009" t="n">
        <v>3645</v>
      </c>
      <c r="J1009" t="n">
        <v>626</v>
      </c>
      <c r="K1009" t="n">
        <v>15.58</v>
      </c>
      <c r="L1009" t="n">
        <v>1.8075</v>
      </c>
      <c r="M1009" t="n">
        <v>1.78</v>
      </c>
      <c r="N1009" t="n">
        <v>1.9</v>
      </c>
      <c r="O1009" t="n">
        <v>1.9225</v>
      </c>
      <c r="P1009" t="n">
        <v>1.96</v>
      </c>
      <c r="Q1009" t="n">
        <v>2.08</v>
      </c>
      <c r="R1009" t="n">
        <v>0.84</v>
      </c>
      <c r="S1009" t="n">
        <v>0.88</v>
      </c>
      <c r="T1009" t="n">
        <v>0.8774999999999999</v>
      </c>
      <c r="U1009" t="n">
        <v>0.00592</v>
      </c>
      <c r="V1009" t="n">
        <v>78</v>
      </c>
      <c r="W1009" t="n">
        <v>83.75</v>
      </c>
      <c r="X1009" t="n">
        <v>88.25</v>
      </c>
      <c r="Y1009" t="n">
        <v>88.25</v>
      </c>
      <c r="Z1009" t="n">
        <v>73</v>
      </c>
      <c r="AA1009" t="n">
        <v>1125.75</v>
      </c>
    </row>
    <row r="1010">
      <c r="A1010" s="104" t="n">
        <v>45705</v>
      </c>
      <c r="B1010" s="192" t="n">
        <v>181.1</v>
      </c>
      <c r="C1010" t="n">
        <v>682</v>
      </c>
      <c r="D1010" s="192" t="n">
        <v>190.75</v>
      </c>
      <c r="E1010" t="n">
        <v>3390</v>
      </c>
      <c r="F1010" t="n">
        <v>594</v>
      </c>
      <c r="G1010" t="n">
        <v>3385</v>
      </c>
      <c r="H1010" t="n">
        <v>616</v>
      </c>
      <c r="I1010" t="n">
        <v>3645</v>
      </c>
      <c r="J1010" t="n">
        <v>624</v>
      </c>
      <c r="K1010" t="n">
        <v>15.53</v>
      </c>
      <c r="L1010" s="192" t="n">
        <v>1.8075</v>
      </c>
      <c r="M1010" s="192" t="n">
        <v>1.78</v>
      </c>
      <c r="N1010" s="192" t="n">
        <v>1.9</v>
      </c>
      <c r="O1010" s="192" t="n">
        <v>1.9225</v>
      </c>
      <c r="P1010" s="192" t="n">
        <v>1.96</v>
      </c>
      <c r="Q1010" s="192" t="n">
        <v>2.08</v>
      </c>
      <c r="R1010" s="192" t="n">
        <v>0.84</v>
      </c>
      <c r="S1010" s="192" t="n">
        <v>0.88</v>
      </c>
      <c r="T1010" s="192" t="n">
        <v>0.8774999999999999</v>
      </c>
      <c r="U1010" s="192" t="n">
        <v>0.00592</v>
      </c>
      <c r="V1010" t="n">
        <v>79</v>
      </c>
      <c r="W1010" s="192" t="n">
        <v>83.75</v>
      </c>
      <c r="X1010" s="192" t="n">
        <v>88.25</v>
      </c>
      <c r="Y1010" s="192" t="n">
        <v>88.25</v>
      </c>
      <c r="Z1010" s="192" t="n">
        <v>73</v>
      </c>
      <c r="AA1010" t="n">
        <v>1126.25</v>
      </c>
    </row>
    <row r="1011">
      <c r="A1011" s="1112" t="n">
        <v>45706</v>
      </c>
      <c r="B1011" t="n">
        <v>183.1</v>
      </c>
      <c r="C1011" t="n">
        <v>690</v>
      </c>
      <c r="D1011" t="n">
        <v>191.75</v>
      </c>
      <c r="E1011" t="n">
        <v>3400</v>
      </c>
      <c r="F1011" t="n">
        <v>597</v>
      </c>
      <c r="G1011" t="n">
        <v>3395</v>
      </c>
      <c r="H1011" t="n">
        <v>620</v>
      </c>
      <c r="I1011" t="n">
        <v>3595</v>
      </c>
      <c r="J1011" t="n">
        <v>627</v>
      </c>
      <c r="K1011" t="n">
        <v>15.62</v>
      </c>
      <c r="L1011" t="n">
        <v>1.8375</v>
      </c>
      <c r="M1011" t="n">
        <v>1.83</v>
      </c>
      <c r="N1011" t="n">
        <v>1.9225</v>
      </c>
      <c r="O1011" t="n">
        <v>1.9425</v>
      </c>
      <c r="P1011" t="n">
        <v>2</v>
      </c>
      <c r="Q1011" t="n">
        <v>2.135</v>
      </c>
      <c r="R1011" t="n">
        <v>0.855</v>
      </c>
      <c r="S1011" t="n">
        <v>0.895</v>
      </c>
      <c r="T1011" t="n">
        <v>0.8925</v>
      </c>
      <c r="U1011" t="n">
        <v>0.00591</v>
      </c>
      <c r="V1011" t="n">
        <v>78.5</v>
      </c>
      <c r="W1011" t="n">
        <v>85.75</v>
      </c>
      <c r="X1011" t="n">
        <v>90</v>
      </c>
      <c r="Y1011" t="n">
        <v>90</v>
      </c>
      <c r="Z1011" t="n">
        <v>72</v>
      </c>
      <c r="AA1011" t="n">
        <v>1126</v>
      </c>
    </row>
    <row r="1012">
      <c r="A1012" s="1112" t="n">
        <v>45707</v>
      </c>
      <c r="B1012" t="n">
        <v>182.3</v>
      </c>
      <c r="C1012" t="n">
        <v>692</v>
      </c>
      <c r="D1012" t="n">
        <v>192</v>
      </c>
      <c r="E1012" t="n">
        <v>3400</v>
      </c>
      <c r="F1012" t="n">
        <v>595</v>
      </c>
      <c r="G1012" t="n">
        <v>3395</v>
      </c>
      <c r="H1012" t="n">
        <v>617</v>
      </c>
      <c r="I1012" t="n">
        <v>3595</v>
      </c>
      <c r="J1012" t="n">
        <v>625</v>
      </c>
      <c r="K1012" t="n">
        <v>15.55</v>
      </c>
      <c r="L1012" t="n">
        <v>1.8235</v>
      </c>
      <c r="M1012" t="n">
        <v>1.84</v>
      </c>
      <c r="N1012" t="n">
        <v>1.9175</v>
      </c>
      <c r="O1012" t="n">
        <v>1.9275</v>
      </c>
      <c r="P1012" t="n">
        <v>1.96</v>
      </c>
      <c r="Q1012" t="n">
        <v>2.1225</v>
      </c>
      <c r="R1012" t="n">
        <v>0.8625</v>
      </c>
      <c r="S1012" t="n">
        <v>0.905</v>
      </c>
      <c r="T1012" t="n">
        <v>0.9025</v>
      </c>
      <c r="U1012" t="n">
        <v>0.00481</v>
      </c>
      <c r="V1012" t="n">
        <v>78.75</v>
      </c>
      <c r="W1012" t="n">
        <v>86</v>
      </c>
      <c r="X1012" t="n">
        <v>90.25</v>
      </c>
      <c r="Y1012" t="n">
        <v>90.25</v>
      </c>
      <c r="Z1012" t="n">
        <v>61.5</v>
      </c>
      <c r="AA1012" t="n">
        <v>1128.5</v>
      </c>
    </row>
    <row r="1013">
      <c r="A1013" s="1112" t="n">
        <v>45708</v>
      </c>
      <c r="B1013" t="n">
        <v>181.5</v>
      </c>
      <c r="C1013" t="n">
        <v>684</v>
      </c>
      <c r="D1013" t="n">
        <v>189.75</v>
      </c>
      <c r="E1013" t="n">
        <v>3390</v>
      </c>
      <c r="F1013" t="n">
        <v>594</v>
      </c>
      <c r="G1013" t="n">
        <v>3385</v>
      </c>
      <c r="H1013" t="n">
        <v>616</v>
      </c>
      <c r="I1013" t="n">
        <v>3595</v>
      </c>
      <c r="J1013" t="n">
        <v>624</v>
      </c>
      <c r="K1013" t="n">
        <v>15.53</v>
      </c>
      <c r="V1013" t="n">
        <v>78.5</v>
      </c>
      <c r="W1013" t="n">
        <v>86.25</v>
      </c>
      <c r="X1013" t="n">
        <v>91.25</v>
      </c>
      <c r="Y1013" t="n">
        <v>91.25</v>
      </c>
      <c r="Z1013" t="n">
        <v>61.5</v>
      </c>
      <c r="AA1013" t="n">
        <v>1128</v>
      </c>
    </row>
    <row r="1014">
      <c r="A1014" s="1112" t="n">
        <v>45709</v>
      </c>
      <c r="B1014" t="n">
        <v>179.9</v>
      </c>
      <c r="C1014" t="n">
        <v>692</v>
      </c>
      <c r="D1014" t="n">
        <v>188.5</v>
      </c>
      <c r="E1014" t="n">
        <v>3410</v>
      </c>
      <c r="F1014" t="n">
        <v>595</v>
      </c>
      <c r="G1014" t="n">
        <v>3405</v>
      </c>
      <c r="H1014" t="n">
        <v>618</v>
      </c>
      <c r="I1014" t="n">
        <v>3595</v>
      </c>
      <c r="J1014" t="n">
        <v>625</v>
      </c>
      <c r="K1014" t="n">
        <v>15.56</v>
      </c>
      <c r="L1014" t="n">
        <v>1.797</v>
      </c>
      <c r="M1014" t="n">
        <v>1.8</v>
      </c>
      <c r="N1014" t="n">
        <v>1.875</v>
      </c>
      <c r="O1014" t="n">
        <v>1.9025</v>
      </c>
      <c r="P1014" t="n">
        <v>2</v>
      </c>
      <c r="Q1014" t="n">
        <v>2.155</v>
      </c>
      <c r="R1014" t="n">
        <v>0.87625</v>
      </c>
      <c r="S1014" t="n">
        <v>0.92</v>
      </c>
      <c r="T1014" t="n">
        <v>0.9175</v>
      </c>
      <c r="U1014" t="n">
        <v>0.00538</v>
      </c>
      <c r="V1014" t="n">
        <v>77.5</v>
      </c>
      <c r="W1014" t="n">
        <v>86.75</v>
      </c>
      <c r="X1014" t="n">
        <v>91.75</v>
      </c>
      <c r="Y1014" t="n">
        <v>91.75</v>
      </c>
      <c r="Z1014" t="n">
        <v>65</v>
      </c>
      <c r="AA1014" t="n">
        <v>1113.75</v>
      </c>
    </row>
    <row r="1015">
      <c r="A1015" s="1112" t="n">
        <v>45712</v>
      </c>
      <c r="B1015" t="n">
        <v>178.4</v>
      </c>
      <c r="C1015" t="n">
        <v>692.75</v>
      </c>
      <c r="D1015" t="n">
        <v>190</v>
      </c>
      <c r="E1015" t="n">
        <v>3400</v>
      </c>
      <c r="F1015" t="n">
        <v>592</v>
      </c>
      <c r="G1015" t="n">
        <v>3395</v>
      </c>
      <c r="H1015" t="n">
        <v>614</v>
      </c>
      <c r="I1015" t="n">
        <v>3545</v>
      </c>
      <c r="J1015" t="n">
        <v>622</v>
      </c>
      <c r="K1015" t="n">
        <v>15.46</v>
      </c>
      <c r="L1015" t="n">
        <v>1.784</v>
      </c>
      <c r="M1015" t="n">
        <v>1.7675</v>
      </c>
      <c r="N1015" t="n">
        <v>1.875</v>
      </c>
      <c r="O1015" t="n">
        <v>1.89</v>
      </c>
      <c r="P1015" t="n">
        <v>1.95</v>
      </c>
      <c r="Q1015" t="n">
        <v>2.09</v>
      </c>
      <c r="R1015" t="n">
        <v>0.84</v>
      </c>
      <c r="S1015" t="n">
        <v>0.885</v>
      </c>
      <c r="T1015" t="n">
        <v>0.8825</v>
      </c>
      <c r="U1015" t="n">
        <v>0.005055</v>
      </c>
      <c r="V1015" t="n">
        <v>78.25</v>
      </c>
      <c r="W1015" t="n">
        <v>81.5</v>
      </c>
      <c r="X1015" t="n">
        <v>86.5</v>
      </c>
      <c r="Y1015" t="n">
        <v>86.5</v>
      </c>
      <c r="Z1015" t="n">
        <v>62</v>
      </c>
      <c r="AA1015" t="n">
        <v>1098.5</v>
      </c>
    </row>
    <row r="1016">
      <c r="A1016" s="1112" t="n">
        <v>45713</v>
      </c>
      <c r="B1016" t="n">
        <v>174</v>
      </c>
      <c r="C1016" t="n">
        <v>689.75</v>
      </c>
      <c r="D1016" t="n">
        <v>184.75</v>
      </c>
      <c r="E1016" t="n">
        <v>3400</v>
      </c>
      <c r="F1016" t="n">
        <v>591</v>
      </c>
      <c r="G1016" t="n">
        <v>3395</v>
      </c>
      <c r="H1016" t="n">
        <v>613</v>
      </c>
      <c r="I1016" t="n">
        <v>3545</v>
      </c>
      <c r="J1016" t="n">
        <v>621</v>
      </c>
      <c r="K1016" t="n">
        <v>15.45</v>
      </c>
      <c r="L1016" t="n">
        <v>1.7525</v>
      </c>
      <c r="M1016" t="n">
        <v>1.74</v>
      </c>
      <c r="N1016" t="n">
        <v>1.845</v>
      </c>
      <c r="O1016" t="n">
        <v>1.87</v>
      </c>
      <c r="P1016" t="n">
        <v>1.94</v>
      </c>
      <c r="Q1016" t="n">
        <v>2.065</v>
      </c>
      <c r="R1016" t="n">
        <v>0.8025</v>
      </c>
      <c r="S1016" t="n">
        <v>0.8475</v>
      </c>
      <c r="T1016" t="n">
        <v>0.845</v>
      </c>
      <c r="U1016" t="n">
        <v>0.005035</v>
      </c>
      <c r="V1016" t="n">
        <v>78</v>
      </c>
      <c r="W1016" t="n">
        <v>80.75</v>
      </c>
      <c r="X1016" t="n">
        <v>85.25</v>
      </c>
      <c r="Y1016" t="n">
        <v>85.25</v>
      </c>
      <c r="Z1016" t="n">
        <v>60.5</v>
      </c>
      <c r="AA1016" t="n">
        <v>1081.5</v>
      </c>
    </row>
    <row r="1017">
      <c r="A1017" s="1112" t="n">
        <v>45714</v>
      </c>
      <c r="B1017" t="n">
        <v>168.2</v>
      </c>
      <c r="C1017" t="n">
        <v>690.5</v>
      </c>
      <c r="D1017" t="n">
        <v>180.25</v>
      </c>
      <c r="E1017" t="n">
        <v>3400</v>
      </c>
      <c r="F1017" t="n">
        <v>587</v>
      </c>
      <c r="G1017" t="n">
        <v>3395</v>
      </c>
      <c r="H1017" t="n">
        <v>609</v>
      </c>
      <c r="I1017" t="n">
        <v>3545</v>
      </c>
      <c r="J1017" t="n">
        <v>617</v>
      </c>
      <c r="K1017" t="n">
        <v>15.34</v>
      </c>
      <c r="L1017" t="n">
        <v>1.681</v>
      </c>
      <c r="M1017" t="n">
        <v>1.68</v>
      </c>
      <c r="N1017" t="n">
        <v>1.805</v>
      </c>
      <c r="O1017" t="n">
        <v>1.7975</v>
      </c>
      <c r="P1017" t="n">
        <v>1.9375</v>
      </c>
      <c r="Q1017" t="n">
        <v>2.045</v>
      </c>
      <c r="R1017" t="n">
        <v>0.7675</v>
      </c>
      <c r="S1017" t="n">
        <v>0.8149999999999999</v>
      </c>
      <c r="T1017" t="n">
        <v>0.8125</v>
      </c>
      <c r="U1017" t="n">
        <v>0.00481</v>
      </c>
      <c r="V1017" t="n">
        <v>77.5</v>
      </c>
      <c r="W1017" t="n">
        <v>76.75</v>
      </c>
      <c r="X1017" t="n">
        <v>81.5</v>
      </c>
      <c r="Y1017" t="n">
        <v>81.5</v>
      </c>
      <c r="Z1017" t="n">
        <v>60.5</v>
      </c>
      <c r="AA1017" t="n">
        <v>1077.25</v>
      </c>
    </row>
    <row r="1018">
      <c r="A1018" s="1112" t="n">
        <v>45715</v>
      </c>
      <c r="B1018" t="n">
        <v>166</v>
      </c>
      <c r="C1018" t="n">
        <v>679.75</v>
      </c>
      <c r="D1018" t="n">
        <v>177.5</v>
      </c>
      <c r="E1018" t="n">
        <v>3420</v>
      </c>
      <c r="F1018" t="n">
        <v>587</v>
      </c>
      <c r="G1018" t="n">
        <v>3415</v>
      </c>
      <c r="H1018" t="n">
        <v>609</v>
      </c>
      <c r="I1018" t="n">
        <v>3545</v>
      </c>
      <c r="J1018" t="n">
        <v>617</v>
      </c>
      <c r="K1018" t="n">
        <v>15.34</v>
      </c>
      <c r="V1018" t="n">
        <v>76.25</v>
      </c>
      <c r="W1018" t="n">
        <v>76.5</v>
      </c>
      <c r="X1018" t="n">
        <v>81.25</v>
      </c>
      <c r="Y1018" t="n">
        <v>81.25</v>
      </c>
      <c r="Z1018" t="n">
        <v>60.5</v>
      </c>
      <c r="AA1018" t="n">
        <v>1083.5</v>
      </c>
    </row>
    <row r="1019">
      <c r="A1019" s="1112" t="n">
        <v>45716</v>
      </c>
      <c r="B1019" t="n">
        <v>164</v>
      </c>
      <c r="C1019" t="n">
        <v>679.75</v>
      </c>
      <c r="D1019" t="n">
        <v>176</v>
      </c>
      <c r="E1019" t="n">
        <v>3415</v>
      </c>
      <c r="F1019" t="n">
        <v>580</v>
      </c>
      <c r="G1019" t="n">
        <v>3410</v>
      </c>
      <c r="H1019" t="n">
        <v>601</v>
      </c>
      <c r="I1019" t="n">
        <v>3545</v>
      </c>
      <c r="J1019" t="n">
        <v>610</v>
      </c>
      <c r="K1019" t="n">
        <v>15.14</v>
      </c>
      <c r="V1019" t="n">
        <v>75.25</v>
      </c>
      <c r="W1019" t="n">
        <v>72</v>
      </c>
      <c r="X1019" t="n">
        <v>77.5</v>
      </c>
      <c r="Y1019" t="n">
        <v>77.5</v>
      </c>
      <c r="Z1019" t="n">
        <v>57</v>
      </c>
      <c r="AA1019" t="n">
        <v>1036.75</v>
      </c>
    </row>
    <row r="1020">
      <c r="A1020" s="1112" t="n">
        <v>45719</v>
      </c>
      <c r="B1020" t="n">
        <v>161.3</v>
      </c>
      <c r="C1020" t="n">
        <v>678.5</v>
      </c>
      <c r="D1020" t="n">
        <v>172.25</v>
      </c>
      <c r="E1020" s="192" t="n">
        <v>3415</v>
      </c>
      <c r="F1020" s="192" t="n">
        <v>580</v>
      </c>
      <c r="G1020" s="192" t="n">
        <v>3410</v>
      </c>
      <c r="H1020" s="192" t="n">
        <v>601</v>
      </c>
      <c r="I1020" s="192" t="n">
        <v>3545</v>
      </c>
      <c r="J1020" s="192" t="n">
        <v>610</v>
      </c>
      <c r="K1020" s="192" t="n">
        <v>15.14</v>
      </c>
      <c r="V1020" s="192" t="n">
        <v>75.25</v>
      </c>
      <c r="W1020" t="n">
        <v>69.75</v>
      </c>
      <c r="X1020" t="n">
        <v>75.25</v>
      </c>
      <c r="Y1020" t="n">
        <v>75.25</v>
      </c>
      <c r="Z1020" t="n">
        <v>55</v>
      </c>
      <c r="AA1020" t="n">
        <v>1016</v>
      </c>
    </row>
    <row r="1021">
      <c r="A1021" s="1112" t="n">
        <v>45720</v>
      </c>
      <c r="B1021" t="n">
        <v>159.3</v>
      </c>
      <c r="C1021" t="n">
        <v>673</v>
      </c>
      <c r="D1021" t="n">
        <v>169.25</v>
      </c>
      <c r="E1021" s="192" t="n">
        <v>3415</v>
      </c>
      <c r="F1021" s="192" t="n">
        <v>580</v>
      </c>
      <c r="G1021" s="192" t="n">
        <v>3410</v>
      </c>
      <c r="H1021" s="192" t="n">
        <v>601</v>
      </c>
      <c r="I1021" s="192" t="n">
        <v>3545</v>
      </c>
      <c r="J1021" s="192" t="n">
        <v>610</v>
      </c>
      <c r="K1021" s="192" t="n">
        <v>15.14</v>
      </c>
      <c r="V1021" s="192" t="n">
        <v>75.25</v>
      </c>
      <c r="W1021" t="n">
        <v>70</v>
      </c>
      <c r="X1021" t="n">
        <v>75.25</v>
      </c>
      <c r="Y1021" t="n">
        <v>75.25</v>
      </c>
      <c r="Z1021" t="n">
        <v>54</v>
      </c>
      <c r="AA1021" t="n">
        <v>995.25</v>
      </c>
    </row>
    <row r="1022">
      <c r="A1022" s="1112" t="n">
        <v>45721</v>
      </c>
      <c r="B1022" t="n">
        <v>160.7</v>
      </c>
      <c r="C1022" t="n">
        <v>673.5</v>
      </c>
      <c r="D1022" t="n">
        <v>171.25</v>
      </c>
      <c r="E1022" s="192" t="n">
        <v>3415</v>
      </c>
      <c r="F1022" s="192" t="n">
        <v>580</v>
      </c>
      <c r="G1022" s="192" t="n">
        <v>3410</v>
      </c>
      <c r="H1022" s="192" t="n">
        <v>601</v>
      </c>
      <c r="I1022" s="192" t="n">
        <v>3545</v>
      </c>
      <c r="J1022" s="192" t="n">
        <v>610</v>
      </c>
      <c r="K1022" s="192" t="n">
        <v>15.14</v>
      </c>
      <c r="V1022" s="192" t="n">
        <v>75.25</v>
      </c>
      <c r="W1022" t="n">
        <v>74</v>
      </c>
      <c r="X1022" t="n">
        <v>79.25</v>
      </c>
      <c r="Y1022" t="n">
        <v>79.25</v>
      </c>
      <c r="Z1022" t="n">
        <v>55</v>
      </c>
      <c r="AA1022" t="n">
        <v>977.75</v>
      </c>
    </row>
    <row r="1023">
      <c r="A1023" s="1112" t="n">
        <v>45722</v>
      </c>
      <c r="B1023" t="n">
        <v>161</v>
      </c>
      <c r="C1023" t="n">
        <v>678.5</v>
      </c>
      <c r="D1023" t="n">
        <v>171.75</v>
      </c>
      <c r="E1023" t="n">
        <v>3400</v>
      </c>
      <c r="F1023" t="n">
        <v>590</v>
      </c>
      <c r="G1023" t="n">
        <v>3355</v>
      </c>
      <c r="H1023" t="n">
        <v>605</v>
      </c>
      <c r="I1023" t="n">
        <v>3545</v>
      </c>
      <c r="J1023" t="n">
        <v>620</v>
      </c>
      <c r="K1023" t="n">
        <v>15.42</v>
      </c>
      <c r="V1023" t="n">
        <v>74</v>
      </c>
      <c r="W1023" t="n">
        <v>75.25</v>
      </c>
      <c r="X1023" t="n">
        <v>80.5</v>
      </c>
      <c r="Y1023" t="n">
        <v>80.5</v>
      </c>
      <c r="Z1023" t="n">
        <v>58.25</v>
      </c>
      <c r="AA1023" t="n">
        <v>974.25</v>
      </c>
    </row>
    <row r="1024">
      <c r="A1024" s="1112" t="n">
        <v>45723</v>
      </c>
      <c r="B1024" t="n">
        <v>162.2</v>
      </c>
      <c r="C1024" t="n">
        <v>678.25</v>
      </c>
      <c r="D1024" t="n">
        <v>174.5</v>
      </c>
      <c r="E1024" t="n">
        <v>3400</v>
      </c>
      <c r="F1024" t="n">
        <v>588</v>
      </c>
      <c r="G1024" t="n">
        <v>3355</v>
      </c>
      <c r="H1024" t="n">
        <v>603</v>
      </c>
      <c r="I1024" t="n">
        <v>3555</v>
      </c>
      <c r="J1024" t="n">
        <v>618</v>
      </c>
      <c r="K1024" t="n">
        <v>15.36</v>
      </c>
      <c r="V1024" t="n">
        <v>73.75</v>
      </c>
      <c r="W1024" t="n">
        <v>73.5</v>
      </c>
      <c r="X1024" t="n">
        <v>79</v>
      </c>
      <c r="Y1024" t="n">
        <v>79</v>
      </c>
      <c r="Z1024" t="n">
        <v>58.25</v>
      </c>
      <c r="AA1024" t="n">
        <v>984</v>
      </c>
    </row>
    <row r="1025">
      <c r="A1025" s="1112" t="n">
        <v>45726</v>
      </c>
      <c r="B1025" t="n">
        <v>164.75</v>
      </c>
      <c r="C1025" t="n">
        <v>658</v>
      </c>
      <c r="D1025" t="n">
        <v>175</v>
      </c>
      <c r="E1025" t="n">
        <v>3380</v>
      </c>
      <c r="F1025" t="n">
        <v>573</v>
      </c>
      <c r="G1025" t="n">
        <v>3335</v>
      </c>
      <c r="H1025" t="n">
        <v>588</v>
      </c>
      <c r="I1025" t="n">
        <v>3555</v>
      </c>
      <c r="J1025" t="n">
        <v>603</v>
      </c>
      <c r="K1025" t="n">
        <v>14.8</v>
      </c>
      <c r="V1025" t="n">
        <v>70.5</v>
      </c>
      <c r="W1025" t="n">
        <v>71.75</v>
      </c>
      <c r="X1025" t="n">
        <v>77</v>
      </c>
      <c r="Y1025" t="n">
        <v>77</v>
      </c>
      <c r="Z1025" t="n">
        <v>58.25</v>
      </c>
      <c r="AA1025" t="n">
        <v>980.75</v>
      </c>
    </row>
    <row r="1026">
      <c r="A1026" s="1112" t="n">
        <v>45727</v>
      </c>
      <c r="B1026" t="n">
        <v>169.5</v>
      </c>
      <c r="C1026" t="n">
        <v>656</v>
      </c>
      <c r="D1026" t="n">
        <v>179</v>
      </c>
      <c r="E1026" t="n">
        <v>3380</v>
      </c>
      <c r="F1026" t="n">
        <v>577</v>
      </c>
      <c r="G1026" t="n">
        <v>3335</v>
      </c>
      <c r="H1026" t="n">
        <v>592</v>
      </c>
      <c r="I1026" t="n">
        <v>3555</v>
      </c>
      <c r="J1026" t="n">
        <v>607</v>
      </c>
      <c r="K1026" t="n">
        <v>14.91</v>
      </c>
      <c r="V1026" t="n">
        <v>69.5</v>
      </c>
      <c r="W1026" t="n">
        <v>71.5</v>
      </c>
      <c r="X1026" t="n">
        <v>76.75</v>
      </c>
      <c r="Y1026" t="n">
        <v>76.75</v>
      </c>
      <c r="Z1026" t="n">
        <v>58</v>
      </c>
      <c r="AA1026" t="n">
        <v>986.5</v>
      </c>
    </row>
    <row r="1027">
      <c r="A1027" s="1112" t="n">
        <v>45728</v>
      </c>
      <c r="B1027" t="n">
        <v>169.8</v>
      </c>
      <c r="C1027" t="n">
        <v>656</v>
      </c>
      <c r="D1027" t="n">
        <v>178.5</v>
      </c>
      <c r="E1027" t="n">
        <v>3380</v>
      </c>
      <c r="F1027" t="n">
        <v>577</v>
      </c>
      <c r="G1027" t="n">
        <v>3335</v>
      </c>
      <c r="H1027" t="n">
        <v>592</v>
      </c>
      <c r="I1027" t="n">
        <v>3555</v>
      </c>
      <c r="J1027" t="n">
        <v>607</v>
      </c>
      <c r="K1027" t="n">
        <v>14.92</v>
      </c>
      <c r="V1027" t="n">
        <v>69.75</v>
      </c>
      <c r="W1027" t="n">
        <v>69.5</v>
      </c>
      <c r="X1027" t="n">
        <v>74.75</v>
      </c>
      <c r="Y1027" t="n">
        <v>74.75</v>
      </c>
      <c r="Z1027" t="n">
        <v>58</v>
      </c>
      <c r="AA1027" t="n">
        <v>985.25</v>
      </c>
    </row>
    <row r="1028">
      <c r="A1028" s="1112" t="n">
        <v>45729</v>
      </c>
      <c r="B1028" t="n">
        <v>172.2</v>
      </c>
      <c r="C1028" t="n">
        <v>656</v>
      </c>
      <c r="D1028" t="n">
        <v>179.5</v>
      </c>
      <c r="E1028" t="n">
        <v>3320</v>
      </c>
      <c r="F1028" t="n">
        <v>569</v>
      </c>
      <c r="G1028" t="n">
        <v>3275</v>
      </c>
      <c r="H1028" t="n">
        <v>583</v>
      </c>
      <c r="I1028" t="n">
        <v>3555</v>
      </c>
      <c r="J1028" t="n">
        <v>599</v>
      </c>
      <c r="K1028" t="n">
        <v>14.67</v>
      </c>
      <c r="V1028" t="n">
        <v>68.5</v>
      </c>
      <c r="W1028" t="n">
        <v>69.25</v>
      </c>
      <c r="X1028" t="n">
        <v>74.5</v>
      </c>
      <c r="Y1028" t="n">
        <v>74.5</v>
      </c>
      <c r="Z1028" t="n">
        <v>58</v>
      </c>
      <c r="AA1028" t="n">
        <v>979</v>
      </c>
    </row>
    <row r="1029">
      <c r="A1029" s="1112" t="n">
        <v>45730</v>
      </c>
      <c r="B1029" t="n">
        <v>170.9</v>
      </c>
      <c r="C1029" t="n">
        <v>666</v>
      </c>
      <c r="D1029" t="n">
        <v>183.25</v>
      </c>
      <c r="E1029" t="n">
        <v>3350</v>
      </c>
      <c r="F1029" t="n">
        <v>579</v>
      </c>
      <c r="G1029" t="n">
        <v>3305</v>
      </c>
      <c r="H1029" t="n">
        <v>594</v>
      </c>
      <c r="I1029" t="n">
        <v>3545</v>
      </c>
      <c r="J1029" t="n">
        <v>609</v>
      </c>
      <c r="K1029" t="n">
        <v>14.96</v>
      </c>
      <c r="V1029" t="n">
        <v>70</v>
      </c>
      <c r="W1029" t="n">
        <v>71.25</v>
      </c>
      <c r="X1029" t="n">
        <v>75.25</v>
      </c>
      <c r="Y1029" t="n">
        <v>75.25</v>
      </c>
      <c r="Z1029" t="n">
        <v>58.5</v>
      </c>
      <c r="AA1029" t="n">
        <v>977.75</v>
      </c>
    </row>
    <row r="1030">
      <c r="A1030" s="1112" t="n">
        <v>45733</v>
      </c>
      <c r="B1030" t="n">
        <v>173.5</v>
      </c>
      <c r="C1030" t="n">
        <v>664</v>
      </c>
      <c r="D1030" t="n">
        <v>183</v>
      </c>
      <c r="E1030" t="n">
        <v>3285</v>
      </c>
      <c r="F1030" t="n">
        <v>575</v>
      </c>
      <c r="G1030" t="n">
        <v>3240</v>
      </c>
      <c r="H1030" t="n">
        <v>590</v>
      </c>
      <c r="I1030" s="178" t="n">
        <v>3545</v>
      </c>
      <c r="J1030" t="n">
        <v>605</v>
      </c>
      <c r="K1030" t="n">
        <v>14.85</v>
      </c>
      <c r="V1030" s="178" t="n">
        <v>70</v>
      </c>
      <c r="W1030" t="n">
        <v>71.75</v>
      </c>
      <c r="X1030" t="n">
        <v>76.5</v>
      </c>
      <c r="Y1030" t="n">
        <v>76.5</v>
      </c>
      <c r="Z1030" t="n">
        <v>60.5</v>
      </c>
      <c r="AA1030" t="n">
        <v>988.75</v>
      </c>
    </row>
    <row r="1031">
      <c r="A1031" s="1112" t="n">
        <v>45734</v>
      </c>
      <c r="B1031" t="n">
        <v>176.7</v>
      </c>
      <c r="C1031" t="n">
        <v>667.75</v>
      </c>
      <c r="D1031" t="n">
        <v>187.25</v>
      </c>
      <c r="E1031" t="n">
        <v>3325</v>
      </c>
      <c r="F1031" t="n">
        <v>581</v>
      </c>
      <c r="G1031" t="n">
        <v>3250</v>
      </c>
      <c r="H1031" t="n">
        <v>592</v>
      </c>
      <c r="I1031" t="n">
        <v>3545</v>
      </c>
      <c r="J1031" t="n">
        <v>611</v>
      </c>
      <c r="K1031" t="n">
        <v>15.03</v>
      </c>
      <c r="V1031" t="n">
        <v>71</v>
      </c>
      <c r="W1031" t="n">
        <v>73.25</v>
      </c>
      <c r="X1031" t="n">
        <v>77.75</v>
      </c>
      <c r="Y1031" t="n">
        <v>77.75</v>
      </c>
      <c r="Z1031" t="n">
        <v>60.5</v>
      </c>
      <c r="AA1031" t="n">
        <v>986.5</v>
      </c>
    </row>
    <row r="1032">
      <c r="A1032" s="1112" t="n">
        <v>45735</v>
      </c>
      <c r="B1032" t="n">
        <v>178.45</v>
      </c>
      <c r="C1032" t="n">
        <v>665.25</v>
      </c>
      <c r="D1032" t="n">
        <v>190.25</v>
      </c>
      <c r="E1032" t="n">
        <v>3320</v>
      </c>
      <c r="F1032" t="n">
        <v>583</v>
      </c>
      <c r="G1032" t="n">
        <v>3245</v>
      </c>
      <c r="H1032" t="n">
        <v>593</v>
      </c>
      <c r="I1032" t="n">
        <v>3545</v>
      </c>
      <c r="J1032" t="n">
        <v>613</v>
      </c>
      <c r="K1032" t="n">
        <v>15.06</v>
      </c>
      <c r="V1032" t="n">
        <v>71</v>
      </c>
      <c r="W1032" t="n">
        <v>73</v>
      </c>
      <c r="X1032" t="n">
        <v>77.75</v>
      </c>
      <c r="Y1032" t="n">
        <v>77.75</v>
      </c>
      <c r="Z1032" t="n">
        <v>59</v>
      </c>
      <c r="AA1032" t="n">
        <v>986</v>
      </c>
    </row>
    <row r="1033">
      <c r="A1033" s="1112" t="n">
        <v>45736</v>
      </c>
      <c r="B1033" t="n">
        <v>179.9</v>
      </c>
      <c r="C1033" t="n">
        <v>663</v>
      </c>
      <c r="D1033" t="n">
        <v>192</v>
      </c>
      <c r="E1033" t="n">
        <v>3320</v>
      </c>
      <c r="F1033" t="n">
        <v>581</v>
      </c>
      <c r="G1033" t="n">
        <v>3245</v>
      </c>
      <c r="H1033" t="n">
        <v>591</v>
      </c>
      <c r="I1033" t="n">
        <v>3410</v>
      </c>
      <c r="J1033" t="n">
        <v>611</v>
      </c>
      <c r="K1033" t="n">
        <v>15.02</v>
      </c>
      <c r="V1033" t="n">
        <v>71.25</v>
      </c>
      <c r="W1033" t="n">
        <v>74.75</v>
      </c>
      <c r="X1033" t="n">
        <v>79.5</v>
      </c>
      <c r="Y1033" t="n">
        <v>79.5</v>
      </c>
      <c r="Z1033" t="n">
        <v>59</v>
      </c>
      <c r="AA1033" t="n">
        <v>989</v>
      </c>
    </row>
    <row r="1034">
      <c r="A1034" s="1112" t="n">
        <v>45737</v>
      </c>
      <c r="B1034" t="n">
        <v>178.4</v>
      </c>
      <c r="C1034" t="n">
        <v>675.5</v>
      </c>
      <c r="D1034" t="n">
        <v>190.5</v>
      </c>
      <c r="E1034" t="n">
        <v>3300</v>
      </c>
      <c r="F1034" t="n">
        <v>574</v>
      </c>
      <c r="G1034" t="n">
        <v>3150</v>
      </c>
      <c r="H1034" t="n">
        <v>571</v>
      </c>
      <c r="I1034" t="n">
        <v>3410</v>
      </c>
      <c r="J1034" t="n">
        <v>604</v>
      </c>
      <c r="K1034" t="n">
        <v>14.82</v>
      </c>
      <c r="V1034" t="n">
        <v>72</v>
      </c>
      <c r="W1034" t="n">
        <v>75.5</v>
      </c>
      <c r="X1034" t="n">
        <v>81</v>
      </c>
      <c r="Y1034" t="n">
        <v>81</v>
      </c>
      <c r="Z1034" t="n">
        <v>60</v>
      </c>
      <c r="AA1034" t="n">
        <v>991.5</v>
      </c>
    </row>
    <row r="1035">
      <c r="A1035" s="1112" t="n">
        <v>45740</v>
      </c>
      <c r="B1035" t="n">
        <v>177.025</v>
      </c>
      <c r="C1035" t="n">
        <v>678.5</v>
      </c>
      <c r="D1035" t="n">
        <v>190</v>
      </c>
      <c r="E1035" t="n">
        <v>3265</v>
      </c>
      <c r="F1035" t="n">
        <v>565</v>
      </c>
      <c r="G1035" t="n">
        <v>3115</v>
      </c>
      <c r="H1035" t="n">
        <v>561</v>
      </c>
      <c r="I1035" t="n">
        <v>3400</v>
      </c>
      <c r="J1035" t="n">
        <v>595</v>
      </c>
      <c r="K1035" t="n">
        <v>14.58</v>
      </c>
      <c r="V1035" t="n">
        <v>71</v>
      </c>
      <c r="W1035" t="n">
        <v>74.75</v>
      </c>
      <c r="X1035" t="n">
        <v>80.25</v>
      </c>
      <c r="Y1035" t="n">
        <v>80.25</v>
      </c>
      <c r="Z1035" t="n">
        <v>60</v>
      </c>
      <c r="AA1035" t="n">
        <v>999.5</v>
      </c>
    </row>
    <row r="1036">
      <c r="A1036" s="1112" t="n">
        <v>45741</v>
      </c>
      <c r="B1036" t="n">
        <v>174.15</v>
      </c>
      <c r="C1036" t="n">
        <v>681.5</v>
      </c>
      <c r="D1036" t="n">
        <v>187.25</v>
      </c>
      <c r="E1036" t="n">
        <v>3250</v>
      </c>
      <c r="F1036" t="n">
        <v>568</v>
      </c>
      <c r="G1036" t="n">
        <v>3150</v>
      </c>
      <c r="H1036" t="n">
        <v>572</v>
      </c>
      <c r="I1036" t="n">
        <v>3395</v>
      </c>
      <c r="J1036" t="n">
        <v>598</v>
      </c>
      <c r="K1036" t="n">
        <v>14.64</v>
      </c>
      <c r="V1036" t="n">
        <v>71.5</v>
      </c>
      <c r="W1036" t="n">
        <v>75.25</v>
      </c>
      <c r="X1036" t="n">
        <v>80.75</v>
      </c>
      <c r="Y1036" t="n">
        <v>80.75</v>
      </c>
      <c r="Z1036" t="n">
        <v>60</v>
      </c>
      <c r="AA1036" t="n">
        <v>999.25</v>
      </c>
    </row>
    <row r="1037">
      <c r="A1037" s="1112" t="n">
        <v>45742</v>
      </c>
      <c r="B1037" t="n">
        <v>171.9</v>
      </c>
      <c r="C1037" t="n">
        <v>679.5</v>
      </c>
      <c r="D1037" t="n">
        <v>185.25</v>
      </c>
      <c r="E1037" t="n">
        <v>3250</v>
      </c>
      <c r="F1037" t="n">
        <v>564</v>
      </c>
      <c r="G1037" t="n">
        <v>3150</v>
      </c>
      <c r="H1037" t="n">
        <v>568</v>
      </c>
      <c r="I1037" t="n">
        <v>3395</v>
      </c>
      <c r="J1037" t="n">
        <v>594</v>
      </c>
      <c r="K1037" t="n">
        <v>14.55</v>
      </c>
      <c r="V1037" t="n">
        <v>68.5</v>
      </c>
      <c r="W1037" t="n">
        <v>76.25</v>
      </c>
      <c r="X1037" t="n">
        <v>81.75</v>
      </c>
      <c r="Y1037" t="n">
        <v>81.75</v>
      </c>
      <c r="Z1037" t="n">
        <v>60</v>
      </c>
      <c r="AA1037" t="n">
        <v>1011</v>
      </c>
    </row>
    <row r="1038">
      <c r="A1038" s="1112" t="n">
        <v>45743</v>
      </c>
      <c r="B1038" t="n">
        <v>168.5</v>
      </c>
      <c r="C1038" t="n">
        <v>679.25</v>
      </c>
      <c r="D1038" t="n">
        <v>181.75</v>
      </c>
      <c r="E1038" t="n">
        <v>3250</v>
      </c>
      <c r="F1038" t="n">
        <v>562</v>
      </c>
      <c r="G1038" t="n">
        <v>3150</v>
      </c>
      <c r="H1038" t="n">
        <v>566</v>
      </c>
      <c r="I1038" t="n">
        <v>3395</v>
      </c>
      <c r="J1038" t="n">
        <v>592</v>
      </c>
      <c r="K1038" t="n">
        <v>14.49</v>
      </c>
      <c r="V1038" t="n">
        <v>70</v>
      </c>
      <c r="W1038" t="n">
        <v>81.75</v>
      </c>
      <c r="X1038" t="n">
        <v>87.25</v>
      </c>
      <c r="Y1038" t="n">
        <v>87.25</v>
      </c>
      <c r="Z1038" t="n">
        <v>60</v>
      </c>
      <c r="AA1038" t="n">
        <v>1010</v>
      </c>
    </row>
    <row r="1039">
      <c r="A1039" s="1112" t="n">
        <v>45744</v>
      </c>
      <c r="B1039" t="n">
        <v>170.6</v>
      </c>
      <c r="C1039" t="n">
        <v>688.5</v>
      </c>
      <c r="D1039" t="n">
        <v>182.75</v>
      </c>
      <c r="E1039" t="n">
        <v>3270</v>
      </c>
      <c r="F1039" t="n">
        <v>565</v>
      </c>
      <c r="G1039" t="n">
        <v>3170</v>
      </c>
      <c r="H1039" t="n">
        <v>569</v>
      </c>
      <c r="I1039" t="n">
        <v>3395</v>
      </c>
      <c r="J1039" t="n">
        <v>595</v>
      </c>
      <c r="K1039" t="n">
        <v>14.57</v>
      </c>
      <c r="V1039" t="n">
        <v>69.5</v>
      </c>
      <c r="W1039" t="n">
        <v>84.75</v>
      </c>
      <c r="X1039" t="n">
        <v>90.25</v>
      </c>
      <c r="Y1039" t="n">
        <v>90.25</v>
      </c>
      <c r="Z1039" t="n">
        <v>58.5</v>
      </c>
      <c r="AA1039" t="n">
        <v>1007.25</v>
      </c>
    </row>
    <row r="1040">
      <c r="A1040" s="1112" t="n">
        <v>45747</v>
      </c>
      <c r="B1040" t="n">
        <v>173.25</v>
      </c>
      <c r="C1040" t="n">
        <v>686.25</v>
      </c>
      <c r="D1040" t="n">
        <v>185</v>
      </c>
      <c r="E1040" t="n">
        <v>3280</v>
      </c>
      <c r="F1040" t="n">
        <v>571</v>
      </c>
      <c r="G1040" t="n">
        <v>3150</v>
      </c>
      <c r="H1040" t="n">
        <v>571</v>
      </c>
      <c r="I1040" t="n">
        <v>3395</v>
      </c>
      <c r="J1040" t="n">
        <v>601</v>
      </c>
      <c r="K1040" t="n">
        <v>14.74</v>
      </c>
      <c r="V1040" t="n">
        <v>70</v>
      </c>
      <c r="W1040" t="n">
        <v>83.5</v>
      </c>
      <c r="X1040" t="n">
        <v>90.5</v>
      </c>
      <c r="Y1040" t="n">
        <v>90.5</v>
      </c>
      <c r="Z1040" t="n">
        <v>58.5</v>
      </c>
      <c r="AA1040" t="n">
        <v>1052</v>
      </c>
    </row>
    <row r="1041">
      <c r="A1041" s="1112" t="n">
        <v>45748</v>
      </c>
      <c r="B1041" t="n">
        <v>176.7</v>
      </c>
      <c r="C1041" t="n">
        <v>695</v>
      </c>
      <c r="D1041" t="n">
        <v>188.25</v>
      </c>
      <c r="E1041" t="n">
        <v>3280</v>
      </c>
      <c r="F1041" t="n">
        <v>573</v>
      </c>
      <c r="G1041" t="n">
        <v>3150</v>
      </c>
      <c r="H1041" t="n">
        <v>573</v>
      </c>
      <c r="I1041" t="n">
        <v>3450</v>
      </c>
      <c r="J1041" t="n">
        <v>603</v>
      </c>
      <c r="K1041" t="n">
        <v>14.79</v>
      </c>
      <c r="V1041" t="n">
        <v>67.75</v>
      </c>
      <c r="W1041" t="n">
        <v>90.25</v>
      </c>
      <c r="X1041" t="n">
        <v>98.25</v>
      </c>
      <c r="Y1041" t="n">
        <v>98.25</v>
      </c>
      <c r="Z1041" t="n">
        <v>57.5</v>
      </c>
      <c r="AA1041" t="n">
        <v>1049.75</v>
      </c>
    </row>
    <row r="1042">
      <c r="A1042" s="1112" t="n">
        <v>45749</v>
      </c>
      <c r="B1042" t="n">
        <v>178.5</v>
      </c>
      <c r="C1042" t="n">
        <v>692</v>
      </c>
      <c r="D1042" t="n">
        <v>190</v>
      </c>
      <c r="E1042" t="n">
        <v>3270</v>
      </c>
      <c r="F1042" t="n">
        <v>571</v>
      </c>
      <c r="G1042" t="n">
        <v>3150</v>
      </c>
      <c r="H1042" t="n">
        <v>572</v>
      </c>
      <c r="I1042" t="n">
        <v>3450</v>
      </c>
      <c r="J1042" t="n">
        <v>601</v>
      </c>
      <c r="K1042" t="n">
        <v>14.74</v>
      </c>
      <c r="V1042" t="n">
        <v>70</v>
      </c>
      <c r="W1042" t="n">
        <v>94.75</v>
      </c>
      <c r="X1042" t="n">
        <v>103.25</v>
      </c>
      <c r="Y1042" t="n">
        <v>103.25</v>
      </c>
      <c r="Z1042" t="n">
        <v>56.5</v>
      </c>
      <c r="AA1042" t="n">
        <v>1056</v>
      </c>
    </row>
    <row r="1043">
      <c r="A1043" s="1112" t="n">
        <v>45750</v>
      </c>
      <c r="B1043" t="n">
        <v>178</v>
      </c>
      <c r="C1043" t="n">
        <v>684</v>
      </c>
      <c r="D1043" t="n">
        <v>190.5</v>
      </c>
      <c r="E1043" t="n">
        <v>3270</v>
      </c>
      <c r="F1043" t="n">
        <v>577</v>
      </c>
      <c r="G1043" t="n">
        <v>3150</v>
      </c>
      <c r="H1043" t="n">
        <v>579</v>
      </c>
      <c r="I1043" t="n">
        <v>3445</v>
      </c>
      <c r="J1043" t="n">
        <v>607</v>
      </c>
      <c r="K1043" t="n">
        <v>14.91</v>
      </c>
      <c r="V1043" t="n">
        <v>70.25</v>
      </c>
      <c r="W1043" t="n">
        <v>96.25</v>
      </c>
      <c r="X1043" t="n">
        <v>104.75</v>
      </c>
      <c r="Y1043" t="n">
        <v>104.75</v>
      </c>
      <c r="Z1043" t="n">
        <v>56.5</v>
      </c>
      <c r="AA1043" t="n">
        <v>1000</v>
      </c>
    </row>
    <row r="1044">
      <c r="A1044" s="1112" t="n">
        <v>45751</v>
      </c>
      <c r="B1044" t="n">
        <v>176</v>
      </c>
      <c r="C1044" t="n">
        <v>684</v>
      </c>
      <c r="D1044" t="n">
        <v>188</v>
      </c>
      <c r="E1044" t="n">
        <v>3300</v>
      </c>
      <c r="F1044" t="n">
        <v>563</v>
      </c>
      <c r="G1044" t="n">
        <v>3180</v>
      </c>
      <c r="H1044" t="n">
        <v>564</v>
      </c>
      <c r="I1044" t="n">
        <v>3340</v>
      </c>
      <c r="J1044" t="n">
        <v>593</v>
      </c>
      <c r="K1044" t="n">
        <v>14.51</v>
      </c>
      <c r="V1044" t="n">
        <v>70</v>
      </c>
      <c r="W1044" t="n">
        <v>95.75</v>
      </c>
      <c r="X1044" t="n">
        <v>104.25</v>
      </c>
      <c r="Y1044" t="n">
        <v>104.25</v>
      </c>
      <c r="Z1044" t="n">
        <v>56.5</v>
      </c>
      <c r="AA1044" t="n">
        <v>965.75</v>
      </c>
    </row>
    <row r="1045">
      <c r="A1045" s="1112" t="n">
        <v>45754</v>
      </c>
      <c r="B1045" t="n">
        <v>176.5</v>
      </c>
      <c r="C1045" t="n">
        <v>675.25</v>
      </c>
      <c r="D1045" t="n">
        <v>188.75</v>
      </c>
      <c r="E1045" t="n">
        <v>3300</v>
      </c>
      <c r="F1045" t="n">
        <v>557</v>
      </c>
      <c r="G1045" t="n">
        <v>3180</v>
      </c>
      <c r="H1045" t="n">
        <v>557</v>
      </c>
      <c r="I1045" t="n">
        <v>3340</v>
      </c>
      <c r="J1045" t="n">
        <v>587</v>
      </c>
      <c r="K1045" t="n">
        <v>14.33</v>
      </c>
      <c r="V1045" t="n">
        <v>70</v>
      </c>
      <c r="W1045" t="n">
        <v>94.25</v>
      </c>
      <c r="X1045" t="n">
        <v>102</v>
      </c>
      <c r="Y1045" t="n">
        <v>102</v>
      </c>
      <c r="Z1045" t="n">
        <v>62.5</v>
      </c>
      <c r="AA1045" t="n">
        <v>953.5</v>
      </c>
    </row>
    <row r="1046">
      <c r="A1046" s="1112" t="n">
        <v>45755</v>
      </c>
      <c r="B1046" t="n">
        <v>177</v>
      </c>
      <c r="C1046" t="n">
        <v>672</v>
      </c>
      <c r="D1046" t="n">
        <v>188.75</v>
      </c>
      <c r="E1046" t="n">
        <v>3300</v>
      </c>
      <c r="F1046" t="n">
        <v>551</v>
      </c>
      <c r="G1046" t="n">
        <v>3150</v>
      </c>
      <c r="H1046" t="n">
        <v>545</v>
      </c>
      <c r="I1046" t="n">
        <v>3355</v>
      </c>
      <c r="J1046" t="n">
        <v>581</v>
      </c>
      <c r="K1046" t="n">
        <v>14.16</v>
      </c>
      <c r="V1046" t="n">
        <v>70.5</v>
      </c>
      <c r="W1046" t="n">
        <v>93.5</v>
      </c>
      <c r="X1046" t="n">
        <v>100.75</v>
      </c>
      <c r="Y1046" t="n">
        <v>100.75</v>
      </c>
      <c r="Z1046" t="n">
        <v>60</v>
      </c>
      <c r="AA1046" t="n">
        <v>951</v>
      </c>
    </row>
    <row r="1047">
      <c r="A1047" s="1112" t="n">
        <v>45756</v>
      </c>
      <c r="B1047" t="n">
        <v>176.55</v>
      </c>
      <c r="C1047" t="n">
        <v>658.5</v>
      </c>
      <c r="D1047" t="n">
        <v>187.75</v>
      </c>
      <c r="E1047" t="n">
        <v>3300</v>
      </c>
      <c r="F1047" t="n">
        <v>563</v>
      </c>
      <c r="G1047" t="n">
        <v>3150</v>
      </c>
      <c r="H1047" t="n">
        <v>559</v>
      </c>
      <c r="I1047" t="n">
        <v>3445</v>
      </c>
      <c r="J1047" t="n">
        <v>593</v>
      </c>
      <c r="K1047" t="n">
        <v>14.51</v>
      </c>
      <c r="V1047" t="n">
        <v>70.5</v>
      </c>
      <c r="W1047" t="n">
        <v>96</v>
      </c>
      <c r="X1047" t="n">
        <v>103.25</v>
      </c>
      <c r="Y1047" t="n">
        <v>103.25</v>
      </c>
      <c r="Z1047" t="n">
        <v>57.5</v>
      </c>
      <c r="AA1047" t="n">
        <v>912.25</v>
      </c>
    </row>
    <row r="1048">
      <c r="A1048" s="1112" t="n">
        <v>45757</v>
      </c>
      <c r="B1048" t="n">
        <v>177</v>
      </c>
      <c r="C1048" t="n">
        <v>664.75</v>
      </c>
      <c r="D1048" t="n">
        <v>188.25</v>
      </c>
      <c r="E1048" t="n">
        <v>3320</v>
      </c>
      <c r="F1048" t="n">
        <v>560</v>
      </c>
      <c r="G1048" t="n">
        <v>3200</v>
      </c>
      <c r="H1048" t="n">
        <v>561</v>
      </c>
      <c r="I1048" t="n">
        <v>3445</v>
      </c>
      <c r="J1048" t="n">
        <v>590</v>
      </c>
      <c r="K1048" t="n">
        <v>14.44</v>
      </c>
      <c r="V1048" t="n">
        <v>69.75</v>
      </c>
      <c r="W1048" t="n">
        <v>95.5</v>
      </c>
      <c r="X1048" t="n">
        <v>102.75</v>
      </c>
      <c r="Y1048" t="n">
        <v>102.75</v>
      </c>
      <c r="Z1048" t="n">
        <v>57.5</v>
      </c>
      <c r="AA1048" t="n">
        <v>935</v>
      </c>
    </row>
    <row r="1049">
      <c r="A1049" s="1112" t="n">
        <v>45758</v>
      </c>
      <c r="B1049" t="n">
        <v>179</v>
      </c>
      <c r="C1049" t="n">
        <v>656.75</v>
      </c>
      <c r="D1049" t="n">
        <v>189.5</v>
      </c>
      <c r="E1049" t="n">
        <v>3300</v>
      </c>
      <c r="F1049" t="n">
        <v>560</v>
      </c>
      <c r="G1049" t="n">
        <v>3220</v>
      </c>
      <c r="H1049" t="n">
        <v>567</v>
      </c>
      <c r="I1049" t="n">
        <v>3520</v>
      </c>
      <c r="J1049" t="n">
        <v>590</v>
      </c>
      <c r="K1049" t="n">
        <v>14.43</v>
      </c>
      <c r="V1049" t="n">
        <v>69.5</v>
      </c>
      <c r="W1049" t="n">
        <v>96.75</v>
      </c>
      <c r="X1049" t="n">
        <v>106</v>
      </c>
      <c r="Y1049" t="n">
        <v>106</v>
      </c>
      <c r="Z1049" t="n">
        <v>57</v>
      </c>
      <c r="AA1049" t="n">
        <v>952</v>
      </c>
    </row>
    <row r="1050">
      <c r="A1050" s="1112" t="n">
        <v>45761</v>
      </c>
      <c r="B1050" t="n">
        <v>179.5</v>
      </c>
      <c r="C1050" t="n">
        <v>634</v>
      </c>
      <c r="D1050" t="n">
        <v>189.75</v>
      </c>
      <c r="E1050" t="n">
        <v>3320</v>
      </c>
      <c r="F1050" t="n">
        <v>565</v>
      </c>
      <c r="G1050" t="n">
        <v>3200</v>
      </c>
      <c r="H1050" t="n">
        <v>565</v>
      </c>
      <c r="I1050" t="n">
        <v>3495</v>
      </c>
      <c r="J1050" t="n">
        <v>595</v>
      </c>
      <c r="K1050" t="n">
        <v>14.55</v>
      </c>
      <c r="V1050" t="n">
        <v>69.5</v>
      </c>
      <c r="W1050" t="n">
        <v>94.75</v>
      </c>
      <c r="X1050" t="n">
        <v>104</v>
      </c>
      <c r="Y1050" t="n">
        <v>104</v>
      </c>
      <c r="Z1050" t="n">
        <v>58</v>
      </c>
      <c r="AA1050" t="n">
        <v>970.75</v>
      </c>
    </row>
    <row r="1051">
      <c r="A1051" s="1112" t="n">
        <v>45762</v>
      </c>
      <c r="B1051" t="n">
        <v>178.7</v>
      </c>
      <c r="C1051" t="n">
        <v>614.5</v>
      </c>
      <c r="D1051" t="n">
        <v>190</v>
      </c>
      <c r="E1051" t="n">
        <v>3270</v>
      </c>
      <c r="F1051" t="n">
        <v>554</v>
      </c>
      <c r="G1051" t="n">
        <v>3240</v>
      </c>
      <c r="H1051" t="n">
        <v>568</v>
      </c>
      <c r="I1051" t="n">
        <v>3370</v>
      </c>
      <c r="J1051" t="n">
        <v>584</v>
      </c>
      <c r="K1051" t="n">
        <v>14.26</v>
      </c>
      <c r="V1051" t="n">
        <v>69.5</v>
      </c>
      <c r="W1051" t="n">
        <v>97.75</v>
      </c>
      <c r="X1051" t="n">
        <v>106.5</v>
      </c>
      <c r="Y1051" t="n">
        <v>106.5</v>
      </c>
      <c r="Z1051" t="n">
        <v>58.5</v>
      </c>
      <c r="AA1051" t="n">
        <v>975.25</v>
      </c>
    </row>
    <row r="1052">
      <c r="A1052" s="1112" t="n">
        <v>45763</v>
      </c>
      <c r="B1052" t="n">
        <v>176.5</v>
      </c>
      <c r="C1052" t="n">
        <v>612.75</v>
      </c>
      <c r="D1052" t="n">
        <v>188.5</v>
      </c>
      <c r="E1052" t="n">
        <v>3220</v>
      </c>
      <c r="F1052" t="n">
        <v>549</v>
      </c>
      <c r="G1052" t="n">
        <v>3190</v>
      </c>
      <c r="H1052" t="n">
        <v>562</v>
      </c>
      <c r="I1052" t="n">
        <v>3450</v>
      </c>
      <c r="J1052" t="n">
        <v>579</v>
      </c>
      <c r="K1052" t="n">
        <v>14.11</v>
      </c>
      <c r="V1052" t="n">
        <v>70</v>
      </c>
      <c r="W1052" t="n">
        <v>97.5</v>
      </c>
      <c r="X1052" t="n">
        <v>107.5</v>
      </c>
      <c r="Y1052" t="n">
        <v>107.5</v>
      </c>
      <c r="Z1052" t="n">
        <v>58.5</v>
      </c>
      <c r="AA1052" t="n">
        <v>997</v>
      </c>
    </row>
    <row r="1053">
      <c r="A1053" s="1112" t="n">
        <v>45764</v>
      </c>
      <c r="B1053" t="n">
        <v>176</v>
      </c>
      <c r="C1053" t="n">
        <v>609</v>
      </c>
      <c r="D1053" t="n">
        <v>187</v>
      </c>
      <c r="E1053" t="n">
        <v>3220</v>
      </c>
      <c r="F1053" t="n">
        <v>554</v>
      </c>
      <c r="G1053" t="n">
        <v>3190</v>
      </c>
      <c r="H1053" t="n">
        <v>568</v>
      </c>
      <c r="I1053" t="n">
        <v>3445</v>
      </c>
      <c r="J1053" t="n">
        <v>584</v>
      </c>
      <c r="K1053" t="n">
        <v>14.25</v>
      </c>
      <c r="V1053" t="n">
        <v>70</v>
      </c>
      <c r="W1053" t="n">
        <v>96.25</v>
      </c>
      <c r="X1053" t="n">
        <v>105.75</v>
      </c>
      <c r="Y1053" t="n">
        <v>105.75</v>
      </c>
      <c r="Z1053" t="n">
        <v>58.5</v>
      </c>
      <c r="AA1053" t="n">
        <v>1003.25</v>
      </c>
    </row>
    <row r="1054">
      <c r="A1054" s="104" t="n">
        <v>45768</v>
      </c>
      <c r="B1054" t="n">
        <v>175.5</v>
      </c>
      <c r="C1054" s="192" t="n">
        <v>609</v>
      </c>
      <c r="D1054" t="n">
        <v>186.5</v>
      </c>
      <c r="E1054" s="192" t="n">
        <v>3220</v>
      </c>
      <c r="F1054" s="192" t="n">
        <v>554</v>
      </c>
      <c r="G1054" s="192" t="n">
        <v>3190</v>
      </c>
      <c r="H1054" s="192" t="n">
        <v>568</v>
      </c>
      <c r="I1054" s="192" t="n">
        <v>3445</v>
      </c>
      <c r="J1054" s="192" t="n">
        <v>584</v>
      </c>
      <c r="K1054" s="192" t="n">
        <v>14.25</v>
      </c>
      <c r="V1054" s="192" t="n">
        <v>70</v>
      </c>
      <c r="W1054" t="n">
        <v>97.5</v>
      </c>
      <c r="X1054" t="n">
        <v>106</v>
      </c>
      <c r="Y1054" t="n">
        <v>106</v>
      </c>
      <c r="Z1054" t="n">
        <v>58.5</v>
      </c>
      <c r="AA1054" s="192" t="n">
        <v>1003.25</v>
      </c>
    </row>
    <row r="1055">
      <c r="A1055" s="1112" t="n">
        <v>45769</v>
      </c>
      <c r="B1055" t="n">
        <v>173.3</v>
      </c>
      <c r="C1055" t="n">
        <v>617.75</v>
      </c>
      <c r="D1055" t="n">
        <v>184</v>
      </c>
      <c r="E1055" t="n">
        <v>3250</v>
      </c>
      <c r="F1055" t="n">
        <v>565</v>
      </c>
      <c r="G1055" t="n">
        <v>3200</v>
      </c>
      <c r="H1055" t="n">
        <v>578</v>
      </c>
      <c r="I1055" t="n">
        <v>3460</v>
      </c>
      <c r="J1055" t="n">
        <v>595</v>
      </c>
      <c r="K1055" t="n">
        <v>14.58</v>
      </c>
      <c r="V1055" t="n">
        <v>69.25</v>
      </c>
      <c r="W1055" t="n">
        <v>97</v>
      </c>
      <c r="X1055" t="n">
        <v>105.25</v>
      </c>
      <c r="Y1055" t="n">
        <v>104.5</v>
      </c>
      <c r="Z1055" t="n">
        <v>58</v>
      </c>
      <c r="AA1055" t="n">
        <v>1029</v>
      </c>
    </row>
    <row r="1056">
      <c r="A1056" s="1112" t="n">
        <v>45770</v>
      </c>
      <c r="B1056" t="n">
        <v>173.4</v>
      </c>
      <c r="C1056" t="n">
        <v>636.5</v>
      </c>
      <c r="D1056" t="n">
        <v>186</v>
      </c>
      <c r="E1056" t="n">
        <v>3220</v>
      </c>
      <c r="F1056" t="n">
        <v>562</v>
      </c>
      <c r="G1056" t="n">
        <v>3170</v>
      </c>
      <c r="H1056" t="n">
        <v>574</v>
      </c>
      <c r="I1056" t="n">
        <v>3490</v>
      </c>
      <c r="J1056" t="n">
        <v>592</v>
      </c>
      <c r="K1056" t="n">
        <v>14.48</v>
      </c>
      <c r="V1056" t="n">
        <v>70</v>
      </c>
      <c r="W1056" t="n">
        <v>98.75</v>
      </c>
      <c r="X1056" t="n">
        <v>106.75</v>
      </c>
      <c r="Y1056" t="n">
        <v>106</v>
      </c>
      <c r="Z1056" t="n">
        <v>56.5</v>
      </c>
      <c r="AA1056" t="n">
        <v>1010.75</v>
      </c>
    </row>
    <row r="1057">
      <c r="A1057" s="1112" t="n">
        <v>45771</v>
      </c>
      <c r="B1057" t="n">
        <v>176.4</v>
      </c>
      <c r="C1057" t="n">
        <v>634.25</v>
      </c>
      <c r="D1057" t="n">
        <v>189</v>
      </c>
      <c r="E1057" t="n">
        <v>3210</v>
      </c>
      <c r="F1057" t="n">
        <v>563</v>
      </c>
      <c r="G1057" t="n">
        <v>3160</v>
      </c>
      <c r="H1057" t="n">
        <v>575</v>
      </c>
      <c r="I1057" t="n">
        <v>3490</v>
      </c>
      <c r="J1057" t="n">
        <v>593</v>
      </c>
      <c r="K1057" t="n">
        <v>14.5</v>
      </c>
      <c r="V1057" t="n">
        <v>68.5</v>
      </c>
      <c r="W1057" t="n">
        <v>102.75</v>
      </c>
      <c r="X1057" t="n">
        <v>111.25</v>
      </c>
      <c r="Y1057" t="n">
        <v>110.5</v>
      </c>
      <c r="Z1057" t="n">
        <v>59</v>
      </c>
      <c r="AA1057" t="n">
        <v>1010.75</v>
      </c>
    </row>
    <row r="1058">
      <c r="A1058" s="1112" t="n">
        <v>45772</v>
      </c>
      <c r="B1058" t="n">
        <v>177.9</v>
      </c>
      <c r="C1058" t="n">
        <v>632</v>
      </c>
      <c r="D1058" t="n">
        <v>190.5</v>
      </c>
      <c r="E1058" t="n">
        <v>3230</v>
      </c>
      <c r="F1058" t="n">
        <v>566</v>
      </c>
      <c r="G1058" t="n">
        <v>3180</v>
      </c>
      <c r="H1058" t="n">
        <v>578</v>
      </c>
      <c r="I1058" t="n">
        <v>3500</v>
      </c>
      <c r="J1058" t="n">
        <v>596</v>
      </c>
      <c r="K1058" t="n">
        <v>14.59</v>
      </c>
      <c r="V1058" t="n">
        <v>67.5</v>
      </c>
      <c r="W1058" t="n">
        <v>104.25</v>
      </c>
      <c r="X1058" t="n">
        <v>112</v>
      </c>
      <c r="Y1058" t="n">
        <v>111.25</v>
      </c>
      <c r="Z1058" t="n">
        <v>59</v>
      </c>
      <c r="AA1058" t="n">
        <v>1001.75</v>
      </c>
    </row>
    <row r="1059">
      <c r="A1059" s="1112" t="n">
        <v>45775</v>
      </c>
      <c r="B1059" t="n">
        <v>179.4</v>
      </c>
      <c r="C1059" t="n">
        <v>621.75</v>
      </c>
      <c r="D1059" t="n">
        <v>191.25</v>
      </c>
      <c r="E1059" t="n">
        <v>3270</v>
      </c>
      <c r="F1059" t="n">
        <v>574</v>
      </c>
      <c r="G1059" t="n">
        <v>3250</v>
      </c>
      <c r="H1059" t="n">
        <v>593</v>
      </c>
      <c r="I1059" t="n">
        <v>3545</v>
      </c>
      <c r="J1059" t="n">
        <v>604</v>
      </c>
      <c r="K1059" t="n">
        <v>14.83</v>
      </c>
      <c r="V1059" t="n">
        <v>67.25</v>
      </c>
      <c r="W1059" t="n">
        <v>106.5</v>
      </c>
      <c r="X1059" t="n">
        <v>115.25</v>
      </c>
      <c r="Y1059" t="n">
        <v>114.5</v>
      </c>
      <c r="Z1059" t="n">
        <v>59</v>
      </c>
      <c r="AA1059" t="n">
        <v>991.75</v>
      </c>
    </row>
    <row r="1060">
      <c r="A1060" s="1112" t="n">
        <v>45776</v>
      </c>
      <c r="B1060" t="n">
        <v>177.45</v>
      </c>
      <c r="C1060" t="n">
        <v>610</v>
      </c>
      <c r="D1060" t="n">
        <v>188.25</v>
      </c>
      <c r="E1060" t="n">
        <v>3270</v>
      </c>
      <c r="F1060" t="n">
        <v>576</v>
      </c>
      <c r="G1060" t="n">
        <v>3250</v>
      </c>
      <c r="H1060" t="n">
        <v>595</v>
      </c>
      <c r="I1060" t="n">
        <v>3480</v>
      </c>
      <c r="J1060" t="n">
        <v>606</v>
      </c>
      <c r="K1060" t="n">
        <v>14.88</v>
      </c>
      <c r="V1060" t="n">
        <v>67.5</v>
      </c>
      <c r="W1060" t="n">
        <v>106.25</v>
      </c>
      <c r="X1060" t="n">
        <v>115</v>
      </c>
      <c r="Y1060" t="n">
        <v>114.25</v>
      </c>
      <c r="Z1060" t="n">
        <v>59</v>
      </c>
      <c r="AA1060" t="n">
        <v>975.75</v>
      </c>
    </row>
    <row r="1061">
      <c r="A1061" s="1112" t="n">
        <v>45777</v>
      </c>
      <c r="B1061" t="n">
        <v>178.25</v>
      </c>
      <c r="C1061" t="n">
        <v>600.75</v>
      </c>
      <c r="D1061" t="n">
        <v>189</v>
      </c>
      <c r="E1061" t="n">
        <v>3320</v>
      </c>
      <c r="F1061" t="n">
        <v>580</v>
      </c>
      <c r="G1061" t="n">
        <v>3300</v>
      </c>
      <c r="H1061" t="n">
        <v>600</v>
      </c>
      <c r="I1061" t="n">
        <v>3480</v>
      </c>
      <c r="J1061" t="n">
        <v>610</v>
      </c>
      <c r="K1061" t="n">
        <v>15</v>
      </c>
      <c r="V1061" t="n">
        <v>67.25</v>
      </c>
      <c r="W1061" t="n">
        <v>108</v>
      </c>
      <c r="X1061" t="n">
        <v>115.75</v>
      </c>
      <c r="Y1061" t="n">
        <v>115</v>
      </c>
      <c r="Z1061" t="n">
        <v>59</v>
      </c>
      <c r="AA1061" t="n">
        <v>968.75</v>
      </c>
    </row>
    <row r="1062">
      <c r="A1062" s="104" t="n">
        <v>45778</v>
      </c>
      <c r="B1062" t="n">
        <v>176.775</v>
      </c>
      <c r="C1062" t="n">
        <v>606</v>
      </c>
      <c r="D1062" t="n">
        <v>187.5</v>
      </c>
      <c r="E1062" s="192" t="n">
        <v>3320</v>
      </c>
      <c r="F1062" s="192" t="n">
        <v>580</v>
      </c>
      <c r="G1062" s="192" t="n">
        <v>3300</v>
      </c>
      <c r="H1062" s="192" t="n">
        <v>600</v>
      </c>
      <c r="I1062" s="192" t="n">
        <v>3480</v>
      </c>
      <c r="J1062" s="192" t="n">
        <v>610</v>
      </c>
      <c r="K1062" s="192" t="n">
        <v>15</v>
      </c>
      <c r="V1062" s="192" t="n">
        <v>67.25</v>
      </c>
      <c r="W1062" t="n">
        <v>111.25</v>
      </c>
      <c r="X1062" t="n">
        <v>120.25</v>
      </c>
      <c r="Y1062" t="n">
        <v>119.5</v>
      </c>
      <c r="Z1062" t="n">
        <v>58</v>
      </c>
      <c r="AA1062" t="n">
        <v>953.75</v>
      </c>
    </row>
    <row r="1063">
      <c r="A1063" s="1112" t="n">
        <v>45779</v>
      </c>
      <c r="B1063" t="n">
        <v>177.75</v>
      </c>
      <c r="C1063" t="n">
        <v>604.75</v>
      </c>
      <c r="D1063" t="n">
        <v>188.5</v>
      </c>
      <c r="E1063" t="n">
        <v>3370</v>
      </c>
      <c r="F1063" t="n">
        <v>578</v>
      </c>
      <c r="G1063" t="n">
        <v>3280</v>
      </c>
      <c r="H1063" t="n">
        <v>587</v>
      </c>
      <c r="I1063" t="n">
        <v>3560</v>
      </c>
      <c r="J1063" t="n">
        <v>608</v>
      </c>
      <c r="K1063" t="n">
        <v>14.95</v>
      </c>
      <c r="V1063" t="n">
        <v>66.75</v>
      </c>
      <c r="W1063" t="n">
        <v>110.25</v>
      </c>
      <c r="X1063" t="n">
        <v>119.25</v>
      </c>
      <c r="Y1063" t="n">
        <v>118.5</v>
      </c>
      <c r="Z1063" t="n">
        <v>58</v>
      </c>
      <c r="AA1063" t="n">
        <v>932</v>
      </c>
    </row>
    <row r="1064">
      <c r="A1064" s="104" t="n">
        <v>45782</v>
      </c>
      <c r="B1064" t="n">
        <v>174.75</v>
      </c>
      <c r="C1064" s="192" t="n">
        <v>604.75</v>
      </c>
      <c r="D1064" t="n">
        <v>185.75</v>
      </c>
      <c r="E1064" t="n">
        <v>3370</v>
      </c>
      <c r="F1064" t="n">
        <v>575</v>
      </c>
      <c r="G1064" t="n">
        <v>3280</v>
      </c>
      <c r="H1064" t="n">
        <v>584</v>
      </c>
      <c r="I1064" t="n">
        <v>3560</v>
      </c>
      <c r="J1064" t="n">
        <v>605</v>
      </c>
      <c r="K1064" t="n">
        <v>14.87</v>
      </c>
      <c r="V1064" t="n">
        <v>66.5</v>
      </c>
      <c r="W1064" t="n">
        <v>110.75</v>
      </c>
      <c r="X1064" t="n">
        <v>118.75</v>
      </c>
      <c r="Y1064" t="n">
        <v>118</v>
      </c>
      <c r="Z1064" t="n">
        <v>58</v>
      </c>
      <c r="AA1064" s="192" t="n">
        <v>932</v>
      </c>
    </row>
    <row r="1065">
      <c r="A1065" s="1112" t="n">
        <v>45783</v>
      </c>
      <c r="B1065" t="n">
        <v>173.1</v>
      </c>
      <c r="C1065" t="n">
        <v>603</v>
      </c>
      <c r="D1065" t="n">
        <v>183.5</v>
      </c>
      <c r="E1065" t="n">
        <v>3360</v>
      </c>
      <c r="F1065" t="n">
        <v>572</v>
      </c>
      <c r="G1065" t="n">
        <v>3300</v>
      </c>
      <c r="H1065" t="n">
        <v>585</v>
      </c>
      <c r="I1065" t="n">
        <v>3580</v>
      </c>
      <c r="J1065" t="n">
        <v>602</v>
      </c>
      <c r="K1065" t="n">
        <v>14.77</v>
      </c>
      <c r="V1065" t="n">
        <v>64.75</v>
      </c>
      <c r="W1065" t="n">
        <v>108.25</v>
      </c>
      <c r="X1065" t="n">
        <v>115.5</v>
      </c>
      <c r="Y1065" t="n">
        <v>114.75</v>
      </c>
      <c r="Z1065" t="n">
        <v>58</v>
      </c>
      <c r="AA1065" t="n">
        <v>950.75</v>
      </c>
    </row>
    <row r="1066">
      <c r="A1066" s="1112" t="n">
        <v>45784</v>
      </c>
      <c r="B1066" t="n">
        <v>170.2</v>
      </c>
      <c r="C1066" t="n">
        <v>600</v>
      </c>
      <c r="D1066" t="n">
        <v>181.25</v>
      </c>
      <c r="E1066" t="n">
        <v>3330</v>
      </c>
      <c r="F1066" t="n">
        <v>562</v>
      </c>
      <c r="G1066" t="n">
        <v>3270</v>
      </c>
      <c r="H1066" t="n">
        <v>574</v>
      </c>
      <c r="I1066" t="n">
        <v>3600</v>
      </c>
      <c r="J1066" t="n">
        <v>592</v>
      </c>
      <c r="K1066" t="n">
        <v>14.49</v>
      </c>
      <c r="V1066" t="n">
        <v>60</v>
      </c>
      <c r="W1066" t="n">
        <v>107.25</v>
      </c>
      <c r="X1066" t="n">
        <v>114.75</v>
      </c>
      <c r="Y1066" t="n">
        <v>114</v>
      </c>
      <c r="Z1066" t="n">
        <v>58</v>
      </c>
      <c r="AA1066" t="n">
        <v>943.75</v>
      </c>
    </row>
    <row r="1067">
      <c r="A1067" s="1112" t="n">
        <v>45785</v>
      </c>
      <c r="B1067" t="n">
        <v>170.1</v>
      </c>
      <c r="C1067" t="n">
        <v>577.75</v>
      </c>
      <c r="D1067" t="n">
        <v>181.25</v>
      </c>
      <c r="E1067" t="n">
        <v>3300</v>
      </c>
      <c r="F1067" t="n">
        <v>566</v>
      </c>
      <c r="G1067" t="n">
        <v>3280</v>
      </c>
      <c r="H1067" t="n">
        <v>585</v>
      </c>
      <c r="I1067" t="n">
        <v>3600</v>
      </c>
      <c r="J1067" t="n">
        <v>596</v>
      </c>
      <c r="K1067" t="n">
        <v>14.6</v>
      </c>
      <c r="V1067" t="n">
        <v>59.5</v>
      </c>
      <c r="W1067" t="n">
        <v>106.75</v>
      </c>
      <c r="X1067" t="n">
        <v>114.25</v>
      </c>
      <c r="Y1067" t="n">
        <v>113.5</v>
      </c>
      <c r="Z1067" t="n">
        <v>58</v>
      </c>
      <c r="AA1067" t="n">
        <v>956.75</v>
      </c>
    </row>
    <row r="1068">
      <c r="A1068" s="1112" t="n">
        <v>45786</v>
      </c>
      <c r="B1068" t="n">
        <v>170.6</v>
      </c>
      <c r="C1068" t="n">
        <v>566.5</v>
      </c>
      <c r="D1068" t="n">
        <v>182.5</v>
      </c>
      <c r="E1068" t="n">
        <v>3280</v>
      </c>
      <c r="F1068" t="n">
        <v>564</v>
      </c>
      <c r="G1068" t="n">
        <v>3260</v>
      </c>
      <c r="H1068" t="n">
        <v>582</v>
      </c>
      <c r="I1068" t="n">
        <v>3620</v>
      </c>
      <c r="J1068" t="n">
        <v>594</v>
      </c>
      <c r="K1068" t="n">
        <v>14.54</v>
      </c>
      <c r="V1068" t="n">
        <v>59.5</v>
      </c>
      <c r="W1068" t="n">
        <v>106</v>
      </c>
      <c r="X1068" t="n">
        <v>112.75</v>
      </c>
      <c r="Y1068" t="n">
        <v>112</v>
      </c>
      <c r="Z1068" t="n">
        <v>58</v>
      </c>
      <c r="AA1068" t="n">
        <v>967</v>
      </c>
    </row>
    <row r="1069">
      <c r="A1069" s="1112" t="n">
        <v>45789</v>
      </c>
      <c r="B1069" t="n">
        <v>170</v>
      </c>
      <c r="C1069" t="n">
        <v>586.75</v>
      </c>
      <c r="D1069" t="n">
        <v>182</v>
      </c>
      <c r="E1069" t="n">
        <v>3310</v>
      </c>
      <c r="F1069" t="n">
        <v>566</v>
      </c>
      <c r="G1069" t="n">
        <v>3290</v>
      </c>
      <c r="H1069" t="n">
        <v>585</v>
      </c>
      <c r="I1069" t="n">
        <v>3615</v>
      </c>
      <c r="J1069" t="n">
        <v>596</v>
      </c>
      <c r="K1069" t="n">
        <v>14.6</v>
      </c>
      <c r="V1069" t="n">
        <v>59.25</v>
      </c>
      <c r="W1069" t="n">
        <v>107.25</v>
      </c>
      <c r="X1069" t="n">
        <v>114</v>
      </c>
      <c r="Y1069" t="n">
        <v>113.25</v>
      </c>
      <c r="Z1069" t="n">
        <v>58</v>
      </c>
      <c r="AA1069" t="n">
        <v>995.25</v>
      </c>
    </row>
    <row r="1070">
      <c r="A1070" s="1112" t="n">
        <v>45790</v>
      </c>
      <c r="B1070" t="n">
        <v>168.4</v>
      </c>
      <c r="C1070" t="n">
        <v>604.25</v>
      </c>
      <c r="D1070" t="n">
        <v>180.5</v>
      </c>
      <c r="E1070" t="n">
        <v>3310</v>
      </c>
      <c r="F1070" t="n">
        <v>573</v>
      </c>
      <c r="G1070" t="n">
        <v>3290</v>
      </c>
      <c r="H1070" t="n">
        <v>593</v>
      </c>
      <c r="I1070" t="n">
        <v>3650</v>
      </c>
      <c r="J1070" t="n">
        <v>603</v>
      </c>
      <c r="K1070" t="n">
        <v>14.8</v>
      </c>
      <c r="V1070" t="n">
        <v>59.5</v>
      </c>
      <c r="W1070" t="n">
        <v>109.5</v>
      </c>
      <c r="X1070" t="n">
        <v>116.25</v>
      </c>
      <c r="Y1070" t="n">
        <v>115.5</v>
      </c>
      <c r="Z1070" t="n">
        <v>58</v>
      </c>
      <c r="AA1070" t="n">
        <v>1004</v>
      </c>
    </row>
    <row r="1071">
      <c r="A1071" s="1112" t="n">
        <v>45791</v>
      </c>
      <c r="B1071" t="n">
        <v>168</v>
      </c>
      <c r="C1071" t="n">
        <v>610</v>
      </c>
      <c r="D1071" t="n">
        <v>180.5</v>
      </c>
      <c r="E1071" t="n">
        <v>3300</v>
      </c>
      <c r="F1071" t="n">
        <v>569</v>
      </c>
      <c r="G1071" t="n">
        <v>3320</v>
      </c>
      <c r="H1071" t="n">
        <v>591</v>
      </c>
      <c r="I1071" t="n">
        <v>3685</v>
      </c>
      <c r="J1071" t="n">
        <v>599</v>
      </c>
      <c r="K1071" t="n">
        <v>14.69</v>
      </c>
      <c r="V1071" t="n">
        <v>59.5</v>
      </c>
      <c r="W1071" t="n">
        <v>114</v>
      </c>
      <c r="X1071" t="n">
        <v>120.5</v>
      </c>
      <c r="Y1071" t="n">
        <v>119.75</v>
      </c>
      <c r="Z1071" t="n">
        <v>57.5</v>
      </c>
      <c r="AA1071" t="n">
        <v>1004</v>
      </c>
    </row>
    <row r="1072">
      <c r="A1072" s="1112" t="n">
        <v>45792</v>
      </c>
      <c r="B1072" t="n">
        <v>170.5</v>
      </c>
      <c r="C1072" t="n">
        <v>602.75</v>
      </c>
      <c r="D1072" t="n">
        <v>183.25</v>
      </c>
      <c r="E1072" t="n">
        <v>3300</v>
      </c>
      <c r="F1072" t="n">
        <v>564</v>
      </c>
      <c r="G1072" t="n">
        <v>3320</v>
      </c>
      <c r="H1072" t="n">
        <v>586</v>
      </c>
      <c r="I1072" t="n">
        <v>3675</v>
      </c>
      <c r="J1072" t="n">
        <v>594</v>
      </c>
      <c r="K1072" t="n">
        <v>14.55</v>
      </c>
      <c r="V1072" t="n">
        <v>59.75</v>
      </c>
      <c r="W1072" t="n">
        <v>100.75</v>
      </c>
      <c r="X1072" t="n">
        <v>105.25</v>
      </c>
      <c r="Y1072" t="n">
        <v>104.5</v>
      </c>
      <c r="Z1072" t="n">
        <v>57.5</v>
      </c>
      <c r="AA1072" t="n">
        <v>993</v>
      </c>
    </row>
    <row r="1073">
      <c r="A1073" s="1112" t="n">
        <v>45793</v>
      </c>
      <c r="B1073" t="n">
        <v>171.5</v>
      </c>
      <c r="C1073" t="n">
        <v>601.75</v>
      </c>
      <c r="D1073" t="n">
        <v>184.5</v>
      </c>
      <c r="E1073" t="n">
        <v>3300</v>
      </c>
      <c r="F1073" t="n">
        <v>566</v>
      </c>
      <c r="G1073" t="n">
        <v>3320</v>
      </c>
      <c r="H1073" t="n">
        <v>588</v>
      </c>
      <c r="I1073" t="n">
        <v>3675</v>
      </c>
      <c r="J1073" t="n">
        <v>596</v>
      </c>
      <c r="K1073" t="n">
        <v>14.6</v>
      </c>
      <c r="V1073" t="n">
        <v>60.75</v>
      </c>
      <c r="W1073" t="n">
        <v>102.25</v>
      </c>
      <c r="X1073" t="n">
        <v>106.75</v>
      </c>
      <c r="Y1073" t="n">
        <v>102.25</v>
      </c>
      <c r="Z1073" t="n">
        <v>56.5</v>
      </c>
      <c r="AA1073" t="n">
        <v>1006</v>
      </c>
    </row>
    <row r="1074">
      <c r="A1074" s="1112" t="n">
        <v>45796</v>
      </c>
      <c r="B1074" t="n">
        <v>171.5</v>
      </c>
      <c r="C1074" t="n">
        <v>599.75</v>
      </c>
      <c r="D1074" t="n">
        <v>184</v>
      </c>
      <c r="E1074" t="n">
        <v>3280</v>
      </c>
      <c r="F1074" t="n">
        <v>564</v>
      </c>
      <c r="G1074" t="n">
        <v>3300</v>
      </c>
      <c r="H1074" t="n">
        <v>586</v>
      </c>
      <c r="I1074" t="n">
        <v>3675</v>
      </c>
      <c r="J1074" t="n">
        <v>594</v>
      </c>
      <c r="K1074" t="n">
        <v>14.56</v>
      </c>
      <c r="V1074" t="n">
        <v>60.75</v>
      </c>
      <c r="W1074" t="n">
        <v>103.25</v>
      </c>
      <c r="X1074" t="n">
        <v>109.25</v>
      </c>
      <c r="Y1074" t="n">
        <v>108.5</v>
      </c>
      <c r="Z1074" t="n">
        <v>56.5</v>
      </c>
      <c r="AA1074" t="n">
        <v>998.75</v>
      </c>
    </row>
    <row r="1075">
      <c r="A1075" s="1112" t="n">
        <v>45797</v>
      </c>
      <c r="B1075" t="n">
        <v>174.8</v>
      </c>
      <c r="C1075" t="n">
        <v>611.75</v>
      </c>
      <c r="D1075" t="n">
        <v>186.5</v>
      </c>
      <c r="E1075" t="n">
        <v>3320</v>
      </c>
      <c r="F1075" t="n">
        <v>568</v>
      </c>
      <c r="G1075" t="n">
        <v>3320</v>
      </c>
      <c r="H1075" t="n">
        <v>587</v>
      </c>
      <c r="I1075" t="n">
        <v>3675</v>
      </c>
      <c r="J1075" t="n">
        <v>598</v>
      </c>
      <c r="K1075" t="n">
        <v>14.67</v>
      </c>
      <c r="V1075" t="n">
        <v>60.25</v>
      </c>
      <c r="W1075" t="n">
        <v>104.5</v>
      </c>
      <c r="X1075" t="n">
        <v>110</v>
      </c>
      <c r="Y1075" t="n">
        <v>109.25</v>
      </c>
      <c r="Z1075" t="n">
        <v>55.5</v>
      </c>
      <c r="AA1075" t="n">
        <v>1000.5</v>
      </c>
    </row>
    <row r="1076">
      <c r="A1076" s="1112" t="n">
        <v>45798</v>
      </c>
    </row>
    <row r="1077">
      <c r="A1077" s="1112" t="n">
        <v>45799</v>
      </c>
    </row>
    <row r="1078">
      <c r="A1078" s="1112" t="n">
        <v>45800</v>
      </c>
    </row>
    <row r="1079">
      <c r="A1079" s="104" t="n">
        <v>45803</v>
      </c>
    </row>
    <row r="1080">
      <c r="A1080" s="1112" t="n">
        <v>45804</v>
      </c>
    </row>
    <row r="1081">
      <c r="A1081" s="1112" t="n">
        <v>45805</v>
      </c>
    </row>
    <row r="1082">
      <c r="A1082" s="1112" t="n">
        <v>45806</v>
      </c>
    </row>
    <row r="1083">
      <c r="A1083" s="1112" t="n">
        <v>45807</v>
      </c>
    </row>
    <row r="1084">
      <c r="A1084" s="1112" t="n">
        <v>45810</v>
      </c>
    </row>
    <row r="1085">
      <c r="A1085" s="1112" t="n">
        <v>45811</v>
      </c>
    </row>
    <row r="1086">
      <c r="A1086" s="1112" t="n">
        <v>45812</v>
      </c>
    </row>
    <row r="1087">
      <c r="A1087" s="1112" t="n">
        <v>45813</v>
      </c>
    </row>
    <row r="1088">
      <c r="A1088" s="1112" t="n">
        <v>45814</v>
      </c>
    </row>
    <row r="1089">
      <c r="A1089" s="1112" t="n">
        <v>45817</v>
      </c>
    </row>
    <row r="1090">
      <c r="A1090" s="1112" t="n">
        <v>45818</v>
      </c>
    </row>
    <row r="1091">
      <c r="A1091" s="1112" t="n">
        <v>45819</v>
      </c>
    </row>
    <row r="1092">
      <c r="A1092" s="1112" t="n">
        <v>45820</v>
      </c>
    </row>
    <row r="1093">
      <c r="A1093" s="1112" t="n">
        <v>45821</v>
      </c>
    </row>
    <row r="1094">
      <c r="A1094" s="1112" t="n">
        <v>45824</v>
      </c>
    </row>
    <row r="1095">
      <c r="A1095" s="1112" t="n">
        <v>45825</v>
      </c>
    </row>
    <row r="1096">
      <c r="A1096" s="1112" t="n">
        <v>45826</v>
      </c>
    </row>
    <row r="1097">
      <c r="A1097" s="104" t="n">
        <v>45827</v>
      </c>
    </row>
    <row r="1098">
      <c r="A1098" s="1112" t="n">
        <v>45828</v>
      </c>
    </row>
    <row r="1099">
      <c r="A1099" s="1112" t="n">
        <v>45831</v>
      </c>
    </row>
    <row r="1100">
      <c r="A1100" s="1112" t="n">
        <v>45832</v>
      </c>
    </row>
    <row r="1101">
      <c r="A1101" s="1112" t="n">
        <v>45833</v>
      </c>
    </row>
    <row r="1102">
      <c r="A1102" s="1112" t="n">
        <v>45834</v>
      </c>
    </row>
    <row r="1103">
      <c r="A1103" s="1112" t="n">
        <v>45835</v>
      </c>
    </row>
    <row r="1104">
      <c r="A1104" s="1112" t="n">
        <v>45838</v>
      </c>
    </row>
    <row r="1105">
      <c r="A1105" s="1112" t="n">
        <v>45839</v>
      </c>
    </row>
    <row r="1106">
      <c r="A1106" s="1112" t="n">
        <v>45840</v>
      </c>
    </row>
    <row r="1107">
      <c r="A1107" s="1112" t="n">
        <v>45841</v>
      </c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mergeCells count="3">
    <mergeCell ref="R3:U3"/>
    <mergeCell ref="W3:Z3"/>
    <mergeCell ref="L3:Q3"/>
  </mergeCells>
  <hyperlinks>
    <hyperlink xmlns:r="http://schemas.openxmlformats.org/officeDocument/2006/relationships" ref="V3" r:id="rId1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4.xml><?xml version="1.0" encoding="utf-8"?>
<worksheet xmlns="http://schemas.openxmlformats.org/spreadsheetml/2006/main">
  <sheetPr>
    <tabColor rgb="FFBAFF75"/>
    <outlinePr summaryBelow="1" summaryRight="1"/>
    <pageSetUpPr/>
  </sheetPr>
  <dimension ref="A1:BQ1149"/>
  <sheetViews>
    <sheetView zoomScaleNormal="100" workbookViewId="0">
      <pane xSplit="5" ySplit="4" topLeftCell="BD1070" activePane="bottomRight" state="frozen"/>
      <selection pane="topRight" activeCell="F1" sqref="F1"/>
      <selection pane="bottomLeft" activeCell="A5" sqref="A5"/>
      <selection pane="bottomRight" activeCell="BD1077" sqref="BD1077:BQ1077"/>
    </sheetView>
  </sheetViews>
  <sheetFormatPr baseColWidth="10" defaultColWidth="8.7109375" defaultRowHeight="15"/>
  <cols>
    <col width="11.85546875" customWidth="1" style="1129" min="1" max="1"/>
    <col width="8.5703125" customWidth="1" style="301" min="2" max="2"/>
    <col width="8.85546875" customWidth="1" style="63" min="3" max="3"/>
    <col hidden="1" width="8.85546875" customWidth="1" style="1129" min="4" max="37"/>
    <col hidden="1" width="13" customWidth="1" style="1129" min="38" max="44"/>
    <col hidden="1" width="13" customWidth="1" style="1129" min="46" max="52"/>
  </cols>
  <sheetData>
    <row r="1">
      <c r="A1" s="1144" t="inlineStr">
        <is>
          <t>CHIP - CU - Chicago Ethanol (Platts) Futures</t>
        </is>
      </c>
      <c r="B1" s="300" t="n"/>
    </row>
    <row r="2">
      <c r="A2" s="301" t="n">
        <v>42000</v>
      </c>
      <c r="B2" s="301" t="inlineStr">
        <is>
          <t>gallons/lot</t>
        </is>
      </c>
    </row>
    <row r="3">
      <c r="A3" s="301" t="n">
        <v>264.172</v>
      </c>
    </row>
    <row r="4" ht="15.75" customFormat="1" customHeight="1" s="97" thickBot="1">
      <c r="A4" s="97" t="inlineStr">
        <is>
          <t>DATE</t>
        </is>
      </c>
      <c r="B4" s="302" t="inlineStr">
        <is>
          <t>cbm</t>
        </is>
      </c>
      <c r="C4" s="478" t="inlineStr">
        <is>
          <t>volume</t>
        </is>
      </c>
      <c r="D4" s="98" t="n">
        <v>44197</v>
      </c>
      <c r="E4" s="98" t="n">
        <v>44228</v>
      </c>
      <c r="F4" s="98" t="n">
        <v>44256</v>
      </c>
      <c r="G4" s="98" t="n">
        <v>44287</v>
      </c>
      <c r="H4" s="98" t="n">
        <v>44317</v>
      </c>
      <c r="I4" s="98" t="n">
        <v>44348</v>
      </c>
      <c r="J4" s="97" t="inlineStr">
        <is>
          <t>JLY 21</t>
        </is>
      </c>
      <c r="K4" s="98" t="n">
        <v>44409</v>
      </c>
      <c r="L4" s="98" t="n">
        <v>44440</v>
      </c>
      <c r="M4" s="98" t="n">
        <v>44470</v>
      </c>
      <c r="N4" s="98" t="n">
        <v>44501</v>
      </c>
      <c r="O4" s="98" t="n">
        <v>44531</v>
      </c>
      <c r="P4" s="98" t="n">
        <v>44562</v>
      </c>
      <c r="Q4" s="98" t="n">
        <v>44593</v>
      </c>
      <c r="R4" s="98" t="n">
        <v>44621</v>
      </c>
      <c r="S4" s="98" t="n">
        <v>44652</v>
      </c>
      <c r="T4" s="98" t="n">
        <v>44682</v>
      </c>
      <c r="U4" s="98" t="n">
        <v>44713</v>
      </c>
      <c r="V4" s="98" t="n">
        <v>44743</v>
      </c>
      <c r="W4" s="98" t="n">
        <v>44774</v>
      </c>
      <c r="X4" s="98" t="n">
        <v>44805</v>
      </c>
      <c r="Y4" s="98" t="n">
        <v>44835</v>
      </c>
      <c r="Z4" s="98" t="n">
        <v>44866</v>
      </c>
      <c r="AA4" s="98" t="n">
        <v>44896</v>
      </c>
      <c r="AB4" s="98" t="n">
        <v>44927</v>
      </c>
      <c r="AC4" s="98" t="n">
        <v>44958</v>
      </c>
      <c r="AD4" s="98" t="n">
        <v>44986</v>
      </c>
      <c r="AE4" s="98" t="n">
        <v>45017</v>
      </c>
      <c r="AF4" s="98" t="n">
        <v>45047</v>
      </c>
      <c r="AG4" s="98" t="n">
        <v>45078</v>
      </c>
      <c r="AH4" s="98" t="n">
        <v>45108</v>
      </c>
      <c r="AI4" s="98" t="n">
        <v>45139</v>
      </c>
      <c r="AJ4" s="98" t="n">
        <v>45170</v>
      </c>
      <c r="AK4" s="98" t="n">
        <v>45200</v>
      </c>
      <c r="AL4" s="98" t="n">
        <v>45231</v>
      </c>
      <c r="AM4" s="98" t="n">
        <v>45261</v>
      </c>
      <c r="AN4" s="124" t="n">
        <v>45292</v>
      </c>
      <c r="AO4" s="124" t="n">
        <v>45323</v>
      </c>
      <c r="AP4" s="124" t="n">
        <v>45352</v>
      </c>
      <c r="AQ4" s="124" t="n">
        <v>45383</v>
      </c>
      <c r="AR4" s="124" t="n">
        <v>45413</v>
      </c>
      <c r="AS4" s="124" t="n">
        <v>45444</v>
      </c>
      <c r="AT4" s="124" t="n">
        <v>45474</v>
      </c>
      <c r="AU4" s="124" t="n">
        <v>45505</v>
      </c>
      <c r="AV4" s="124" t="n">
        <v>45536</v>
      </c>
      <c r="AW4" s="124" t="n">
        <v>45566</v>
      </c>
      <c r="AX4" s="124" t="n">
        <v>45597</v>
      </c>
      <c r="AY4" s="124" t="n">
        <v>45627</v>
      </c>
      <c r="AZ4" s="124" t="n">
        <v>45658</v>
      </c>
      <c r="BA4" s="124" t="n">
        <v>45689</v>
      </c>
      <c r="BB4" s="124" t="n">
        <v>45717</v>
      </c>
      <c r="BC4" s="124" t="n">
        <v>45748</v>
      </c>
      <c r="BD4" s="124" t="n">
        <v>45778</v>
      </c>
      <c r="BE4" s="124" t="n">
        <v>45809</v>
      </c>
      <c r="BF4" s="124" t="n">
        <v>45839</v>
      </c>
      <c r="BG4" s="124" t="n">
        <v>45870</v>
      </c>
      <c r="BH4" s="124" t="n">
        <v>45901</v>
      </c>
      <c r="BI4" s="124" t="n">
        <v>45931</v>
      </c>
      <c r="BJ4" s="124" t="n">
        <v>45962</v>
      </c>
      <c r="BK4" s="124" t="n">
        <v>45992</v>
      </c>
      <c r="BL4" s="124" t="n">
        <v>46023</v>
      </c>
      <c r="BM4" s="124" t="n">
        <v>46054</v>
      </c>
      <c r="BN4" s="124" t="n">
        <v>46082</v>
      </c>
      <c r="BO4" s="124" t="n">
        <v>46113</v>
      </c>
      <c r="BP4" s="124" t="n">
        <v>46143</v>
      </c>
    </row>
    <row r="5">
      <c r="A5" s="1112" t="n">
        <v>44286</v>
      </c>
      <c r="B5" s="1463">
        <f>+(C5*$A$2)/$A$3</f>
        <v/>
      </c>
      <c r="C5" s="63" t="n">
        <v>2840</v>
      </c>
      <c r="D5" s="105" t="n"/>
      <c r="E5" s="105" t="n"/>
      <c r="F5" t="n">
        <v>1.8275</v>
      </c>
      <c r="G5" t="n">
        <v>1.9275</v>
      </c>
      <c r="H5" t="n">
        <v>1.9125</v>
      </c>
      <c r="I5" t="n">
        <v>1.8825</v>
      </c>
      <c r="J5" t="n">
        <v>1.85</v>
      </c>
      <c r="K5" t="n">
        <v>1.8175</v>
      </c>
      <c r="L5" t="n">
        <v>1.775</v>
      </c>
      <c r="M5" t="n">
        <v>1.725</v>
      </c>
      <c r="N5" t="n">
        <v>1.685</v>
      </c>
      <c r="O5" t="n">
        <v>1.65</v>
      </c>
    </row>
    <row r="6">
      <c r="A6" s="1112" t="n">
        <v>44287</v>
      </c>
      <c r="B6" s="1463">
        <f>+(C6*$A$2)/$A$3</f>
        <v/>
      </c>
      <c r="C6" s="63" t="n">
        <v>3879</v>
      </c>
      <c r="F6" t="n">
        <v>1.82726</v>
      </c>
      <c r="G6" t="n">
        <v>1.9175</v>
      </c>
      <c r="H6" t="n">
        <v>1.9075</v>
      </c>
      <c r="I6" t="n">
        <v>1.8875</v>
      </c>
      <c r="J6" t="n">
        <v>1.86</v>
      </c>
      <c r="K6" t="n">
        <v>1.8325</v>
      </c>
      <c r="L6" t="n">
        <v>1.7975</v>
      </c>
      <c r="M6" t="n">
        <v>1.7525</v>
      </c>
      <c r="N6" t="n">
        <v>1.7175</v>
      </c>
      <c r="O6" t="n">
        <v>1.685</v>
      </c>
    </row>
    <row r="7">
      <c r="A7" s="1112" t="n">
        <v>44291</v>
      </c>
      <c r="B7" s="1463">
        <f>+(C7*$A$2)/$A$3</f>
        <v/>
      </c>
      <c r="C7" s="63" t="n">
        <v>2258</v>
      </c>
      <c r="F7" t="n">
        <v>1.82726</v>
      </c>
      <c r="G7" t="n">
        <v>1.91</v>
      </c>
      <c r="H7" t="n">
        <v>1.9025</v>
      </c>
      <c r="I7" t="n">
        <v>1.885</v>
      </c>
      <c r="J7" t="n">
        <v>1.86</v>
      </c>
      <c r="K7" t="n">
        <v>1.835</v>
      </c>
      <c r="L7" t="n">
        <v>1.8025</v>
      </c>
      <c r="M7" t="n">
        <v>1.7575</v>
      </c>
      <c r="N7" t="n">
        <v>1.7225</v>
      </c>
      <c r="O7" t="n">
        <v>1.69</v>
      </c>
    </row>
    <row r="8" customFormat="1" s="178">
      <c r="A8" s="242" t="n">
        <v>44292</v>
      </c>
      <c r="B8" s="1463">
        <f>+(C8*$A$2)/$A$3</f>
        <v/>
      </c>
      <c r="C8" s="479" t="n">
        <v>1242</v>
      </c>
      <c r="G8" s="178" t="n">
        <v>1.905</v>
      </c>
      <c r="H8" s="178" t="n">
        <v>1.8975</v>
      </c>
      <c r="I8" s="178" t="n">
        <v>1.88</v>
      </c>
      <c r="J8" s="178" t="n">
        <v>1.855</v>
      </c>
      <c r="K8" s="178" t="n">
        <v>1.83</v>
      </c>
      <c r="L8" s="178" t="n">
        <v>1.7975</v>
      </c>
      <c r="M8" s="178" t="n">
        <v>1.7525</v>
      </c>
      <c r="N8" s="178" t="n">
        <v>1.7175</v>
      </c>
      <c r="O8" s="178" t="n">
        <v>1.685</v>
      </c>
    </row>
    <row r="9" customFormat="1" s="178">
      <c r="A9" s="242" t="n">
        <v>44293</v>
      </c>
      <c r="B9" s="1463">
        <f>+(C9*$A$2)/$A$3</f>
        <v/>
      </c>
      <c r="C9" s="479" t="n">
        <v>2359</v>
      </c>
      <c r="G9" s="178" t="n">
        <v>1.935</v>
      </c>
      <c r="H9" s="178" t="n">
        <v>1.92</v>
      </c>
      <c r="I9" s="178" t="n">
        <v>1.8975</v>
      </c>
      <c r="J9" s="178" t="n">
        <v>1.8675</v>
      </c>
      <c r="K9" s="178" t="n">
        <v>1.8375</v>
      </c>
      <c r="L9" s="178" t="n">
        <v>1.8025</v>
      </c>
      <c r="M9" s="178" t="n">
        <v>1.755</v>
      </c>
      <c r="N9" s="178" t="n">
        <v>1.715</v>
      </c>
      <c r="O9" s="178" t="n">
        <v>1.68</v>
      </c>
    </row>
    <row r="10">
      <c r="A10" s="1112" t="n">
        <v>44294</v>
      </c>
      <c r="B10" s="1463">
        <f>+(C10*$A$2)/$A$3</f>
        <v/>
      </c>
      <c r="C10" s="479" t="n">
        <v>3147</v>
      </c>
      <c r="D10" s="178" t="n"/>
      <c r="E10" s="178" t="n"/>
      <c r="F10" s="178" t="n"/>
      <c r="G10" s="178" t="n">
        <v>1.965</v>
      </c>
      <c r="H10" s="178" t="n">
        <v>1.96</v>
      </c>
      <c r="I10" s="178" t="n">
        <v>1.9375</v>
      </c>
      <c r="J10" s="178" t="n">
        <v>1.9075</v>
      </c>
      <c r="K10" s="178" t="n">
        <v>1.875</v>
      </c>
      <c r="L10" s="178" t="n">
        <v>1.8375</v>
      </c>
      <c r="M10" s="178" t="n">
        <v>1.79</v>
      </c>
      <c r="N10" s="178" t="n">
        <v>1.7475</v>
      </c>
      <c r="O10" s="178" t="n">
        <v>1.71</v>
      </c>
    </row>
    <row r="11">
      <c r="A11" s="1112" t="n">
        <v>44295</v>
      </c>
      <c r="B11" s="1463">
        <f>+(C11*$A$2)/$A$3</f>
        <v/>
      </c>
      <c r="C11" s="479" t="n">
        <v>3177</v>
      </c>
      <c r="G11" t="n">
        <v>1.96</v>
      </c>
      <c r="H11" t="n">
        <v>1.96</v>
      </c>
      <c r="I11" t="n">
        <v>1.94</v>
      </c>
      <c r="J11" t="n">
        <v>1.9125</v>
      </c>
      <c r="K11" t="n">
        <v>1.8825</v>
      </c>
      <c r="L11" t="n">
        <v>1.845</v>
      </c>
      <c r="M11" t="n">
        <v>1.7975</v>
      </c>
      <c r="N11" t="n">
        <v>1.755</v>
      </c>
      <c r="O11" t="n">
        <v>1.7175</v>
      </c>
    </row>
    <row r="12">
      <c r="A12" s="1112" t="n">
        <v>44298</v>
      </c>
      <c r="B12" s="1463">
        <f>+(C12*$A$2)/$A$3</f>
        <v/>
      </c>
      <c r="C12" s="479" t="n">
        <v>859</v>
      </c>
      <c r="G12" t="n">
        <v>1.94</v>
      </c>
      <c r="H12" t="n">
        <v>1.9375</v>
      </c>
      <c r="I12" t="n">
        <v>1.9225</v>
      </c>
      <c r="J12" t="n">
        <v>1.8975</v>
      </c>
      <c r="K12" t="n">
        <v>1.8675</v>
      </c>
      <c r="L12" t="n">
        <v>1.83</v>
      </c>
      <c r="M12" t="n">
        <v>1.785</v>
      </c>
      <c r="N12" t="n">
        <v>1.745</v>
      </c>
      <c r="O12" t="n">
        <v>1.7075</v>
      </c>
    </row>
    <row r="13">
      <c r="A13" s="1112" t="n">
        <v>44299</v>
      </c>
      <c r="B13" s="1463">
        <f>+(C13*$A$2)/$A$3</f>
        <v/>
      </c>
      <c r="C13" s="479" t="n">
        <v>2694</v>
      </c>
      <c r="G13" t="n">
        <v>1.9625</v>
      </c>
      <c r="H13" t="n">
        <v>1.97</v>
      </c>
      <c r="I13" t="n">
        <v>1.955</v>
      </c>
      <c r="J13" t="n">
        <v>1.93</v>
      </c>
      <c r="K13" t="n">
        <v>1.9</v>
      </c>
      <c r="L13" t="n">
        <v>1.8625</v>
      </c>
      <c r="M13" t="n">
        <v>1.815</v>
      </c>
      <c r="N13" t="n">
        <v>1.775</v>
      </c>
      <c r="O13" t="n">
        <v>1.7375</v>
      </c>
    </row>
    <row r="14">
      <c r="A14" s="1112" t="n">
        <v>44300</v>
      </c>
      <c r="B14" s="1463">
        <f>+(C14*$A$2)/$A$3</f>
        <v/>
      </c>
      <c r="C14" s="479" t="n">
        <v>3822</v>
      </c>
      <c r="G14" t="n">
        <v>1.9875</v>
      </c>
      <c r="H14" t="n">
        <v>2.02</v>
      </c>
      <c r="I14" t="n">
        <v>2.005</v>
      </c>
      <c r="J14" t="n">
        <v>1.9775</v>
      </c>
      <c r="K14" t="n">
        <v>1.945</v>
      </c>
      <c r="L14" t="n">
        <v>1.9025</v>
      </c>
      <c r="M14" t="n">
        <v>1.85</v>
      </c>
      <c r="N14" t="n">
        <v>1.8075</v>
      </c>
      <c r="O14" t="n">
        <v>1.7675</v>
      </c>
    </row>
    <row r="15">
      <c r="A15" s="1112" t="n">
        <v>44301</v>
      </c>
      <c r="B15" s="1463">
        <f>+(C15*$A$2)/$A$3</f>
        <v/>
      </c>
      <c r="C15" s="479" t="n">
        <v>4858</v>
      </c>
      <c r="G15" t="n">
        <v>2.005</v>
      </c>
      <c r="H15" t="n">
        <v>2.05</v>
      </c>
      <c r="I15" t="n">
        <v>2.0275</v>
      </c>
      <c r="J15" t="n">
        <v>1.995</v>
      </c>
      <c r="K15" t="n">
        <v>1.9575</v>
      </c>
      <c r="L15" t="n">
        <v>1.91</v>
      </c>
      <c r="M15" t="n">
        <v>1.855</v>
      </c>
      <c r="N15" t="n">
        <v>1.8075</v>
      </c>
      <c r="O15" t="n">
        <v>1.7625</v>
      </c>
    </row>
    <row r="16">
      <c r="A16" s="1112" t="n">
        <v>44302</v>
      </c>
      <c r="B16" s="1463">
        <f>+(C16*$A$2)/$A$3</f>
        <v/>
      </c>
      <c r="C16" s="63" t="n">
        <v>4814</v>
      </c>
      <c r="G16" t="n">
        <v>2.0075</v>
      </c>
      <c r="H16" t="n">
        <v>2.055</v>
      </c>
      <c r="I16" t="n">
        <v>2.03</v>
      </c>
      <c r="J16" t="n">
        <v>1.9975</v>
      </c>
      <c r="K16" t="n">
        <v>1.96</v>
      </c>
      <c r="L16" t="n">
        <v>1.91</v>
      </c>
      <c r="M16" t="n">
        <v>1.855</v>
      </c>
      <c r="N16" t="n">
        <v>1.805</v>
      </c>
      <c r="O16" t="n">
        <v>1.76</v>
      </c>
    </row>
    <row r="17" ht="14.45" customFormat="1" customHeight="1" s="178">
      <c r="A17" s="242" t="n">
        <v>44305</v>
      </c>
      <c r="B17" s="1464">
        <f>+(C17*$A$2)/$A$3</f>
        <v/>
      </c>
      <c r="C17" s="479" t="n">
        <v>5268</v>
      </c>
      <c r="G17" s="178" t="n">
        <v>2.0525</v>
      </c>
      <c r="H17" s="178" t="n">
        <v>2.14</v>
      </c>
      <c r="I17" s="178" t="n">
        <v>2.0975</v>
      </c>
      <c r="J17" s="178" t="n">
        <v>2.0525</v>
      </c>
      <c r="K17" s="178" t="n">
        <v>2.0075</v>
      </c>
      <c r="L17" s="178" t="n">
        <v>1.9525</v>
      </c>
      <c r="M17" s="178" t="n">
        <v>1.885</v>
      </c>
      <c r="N17" s="178" t="n">
        <v>1.8325</v>
      </c>
      <c r="O17" s="178" t="n">
        <v>1.785</v>
      </c>
    </row>
    <row r="18" ht="14.45" customFormat="1" customHeight="1" s="178">
      <c r="A18" s="242" t="n">
        <v>44306</v>
      </c>
      <c r="B18" s="1464">
        <f>+(C18*$A$2)/$A$3</f>
        <v/>
      </c>
      <c r="C18" s="479" t="n">
        <v>5173</v>
      </c>
      <c r="G18" s="178" t="n">
        <v>2.07</v>
      </c>
      <c r="H18" s="178" t="n">
        <v>2.1675</v>
      </c>
      <c r="I18" s="178" t="n">
        <v>2.12</v>
      </c>
      <c r="J18" s="178" t="n">
        <v>2.0725</v>
      </c>
      <c r="K18" s="178" t="n">
        <v>2.0225</v>
      </c>
      <c r="L18" s="178" t="n">
        <v>1.9625</v>
      </c>
      <c r="M18" s="178" t="n">
        <v>1.895</v>
      </c>
      <c r="N18" s="178" t="n">
        <v>1.84</v>
      </c>
      <c r="O18" s="178" t="n">
        <v>1.79</v>
      </c>
    </row>
    <row r="19" ht="14.45" customHeight="1" s="1129">
      <c r="A19" s="1112" t="n">
        <v>44307</v>
      </c>
      <c r="B19" s="1464">
        <f>+(C19*$A$2)/$A$3</f>
        <v/>
      </c>
      <c r="C19" s="63" t="n">
        <v>4725</v>
      </c>
      <c r="G19" t="n">
        <v>2.09</v>
      </c>
      <c r="H19" t="n">
        <v>2.21</v>
      </c>
      <c r="I19" t="n">
        <v>2.15</v>
      </c>
      <c r="J19" t="n">
        <v>2.0925</v>
      </c>
      <c r="K19" t="n">
        <v>2.035</v>
      </c>
      <c r="L19" t="n">
        <v>1.965</v>
      </c>
      <c r="M19" t="n">
        <v>1.89</v>
      </c>
      <c r="N19" t="n">
        <v>1.825</v>
      </c>
      <c r="O19" t="n">
        <v>1.77</v>
      </c>
    </row>
    <row r="20" ht="15" customFormat="1" customHeight="1" s="178">
      <c r="A20" s="242" t="n">
        <v>44308</v>
      </c>
      <c r="B20" s="1464">
        <f>+(C20*$A$2)/$A$3</f>
        <v/>
      </c>
      <c r="C20" s="479" t="n">
        <v>5266</v>
      </c>
      <c r="G20" s="178" t="n">
        <v>2.115</v>
      </c>
      <c r="H20" s="178" t="n">
        <v>2.275</v>
      </c>
      <c r="I20" s="178" t="n">
        <v>2.21</v>
      </c>
      <c r="J20" s="178" t="n">
        <v>2.1475</v>
      </c>
      <c r="K20" s="178" t="n">
        <v>2.085</v>
      </c>
      <c r="L20" s="178" t="n">
        <v>2.015</v>
      </c>
      <c r="M20" s="178" t="n">
        <v>1.9375</v>
      </c>
      <c r="N20" s="178" t="n">
        <v>1.8725</v>
      </c>
      <c r="O20" s="178" t="n">
        <v>1.8175</v>
      </c>
    </row>
    <row r="21">
      <c r="A21" s="1112" t="n">
        <v>44309</v>
      </c>
      <c r="B21" s="1464">
        <f>+(C21*$A$2)/$A$3</f>
        <v/>
      </c>
      <c r="C21" s="63" t="n">
        <v>3336</v>
      </c>
      <c r="G21" t="n">
        <v>2.115</v>
      </c>
      <c r="H21" t="n">
        <v>2.27</v>
      </c>
      <c r="I21" t="n">
        <v>2.2075</v>
      </c>
      <c r="J21" t="n">
        <v>2.1475</v>
      </c>
      <c r="K21" t="n">
        <v>2.085</v>
      </c>
      <c r="L21" t="n">
        <v>2.015</v>
      </c>
      <c r="M21" t="n">
        <v>1.94</v>
      </c>
      <c r="N21" t="n">
        <v>1.875</v>
      </c>
      <c r="O21" t="n">
        <v>1.82</v>
      </c>
    </row>
    <row r="22">
      <c r="A22" s="1112" t="n">
        <v>44312</v>
      </c>
      <c r="B22" s="1464">
        <f>+(C22*$A$2)/$A$3</f>
        <v/>
      </c>
      <c r="C22" s="63" t="n">
        <v>2432</v>
      </c>
      <c r="G22" t="n">
        <v>2.1275</v>
      </c>
      <c r="H22" t="n">
        <v>2.335</v>
      </c>
      <c r="I22" t="n">
        <v>2.27</v>
      </c>
      <c r="J22" t="n">
        <v>2.205</v>
      </c>
      <c r="K22" t="n">
        <v>2.14</v>
      </c>
      <c r="L22" t="n">
        <v>2.07</v>
      </c>
      <c r="M22" t="n">
        <v>1.9925</v>
      </c>
      <c r="N22" t="n">
        <v>1.925</v>
      </c>
      <c r="O22" t="n">
        <v>1.8675</v>
      </c>
    </row>
    <row r="23">
      <c r="A23" s="1112" t="n">
        <v>44313</v>
      </c>
      <c r="B23" s="1464">
        <f>+(C23*$A$2)/$A$3</f>
        <v/>
      </c>
      <c r="C23" s="63" t="n">
        <v>2655</v>
      </c>
      <c r="G23" t="n">
        <v>2.1175</v>
      </c>
      <c r="H23" t="n">
        <v>2.28</v>
      </c>
      <c r="I23" t="n">
        <v>2.225</v>
      </c>
      <c r="J23" t="n">
        <v>2.17</v>
      </c>
      <c r="K23" t="n">
        <v>2.1125</v>
      </c>
      <c r="L23" t="n">
        <v>2.0475</v>
      </c>
      <c r="M23" t="n">
        <v>1.975</v>
      </c>
      <c r="N23" t="n">
        <v>1.9075</v>
      </c>
      <c r="O23" t="n">
        <v>1.85</v>
      </c>
    </row>
    <row r="24">
      <c r="A24" s="1112" t="n">
        <v>44314</v>
      </c>
      <c r="B24" s="1464">
        <f>+(C24*$A$2)/$A$3</f>
        <v/>
      </c>
      <c r="C24" s="63" t="n">
        <v>5694</v>
      </c>
      <c r="G24" t="n">
        <v>2.11</v>
      </c>
      <c r="H24" t="n">
        <v>2.25</v>
      </c>
      <c r="I24" t="n">
        <v>2.195</v>
      </c>
      <c r="J24" t="n">
        <v>2.135</v>
      </c>
      <c r="K24" t="n">
        <v>2.07</v>
      </c>
      <c r="L24" t="n">
        <v>1.9975</v>
      </c>
      <c r="M24" t="n">
        <v>1.9175</v>
      </c>
      <c r="N24" t="n">
        <v>1.8475</v>
      </c>
      <c r="O24" t="n">
        <v>1.7875</v>
      </c>
    </row>
    <row r="25">
      <c r="A25" s="1112" t="n">
        <v>44315</v>
      </c>
      <c r="B25" s="1464">
        <f>+(C25*$A$2)/$A$3</f>
        <v/>
      </c>
      <c r="C25" s="63" t="n">
        <v>2596</v>
      </c>
      <c r="G25" t="n">
        <v>2.11</v>
      </c>
      <c r="H25" t="n">
        <v>2.23</v>
      </c>
      <c r="I25" t="n">
        <v>2.185</v>
      </c>
      <c r="J25" t="n">
        <v>2.1375</v>
      </c>
      <c r="K25" t="n">
        <v>2.075</v>
      </c>
      <c r="L25" t="n">
        <v>2.0025</v>
      </c>
      <c r="M25" t="n">
        <v>1.9225</v>
      </c>
      <c r="N25" t="n">
        <v>1.85</v>
      </c>
      <c r="O25" t="n">
        <v>1.7875</v>
      </c>
    </row>
    <row r="26" customFormat="1" s="178">
      <c r="A26" s="242" t="n">
        <v>44316</v>
      </c>
      <c r="B26" s="1464">
        <f>+(C26*$A$2)/$A$3</f>
        <v/>
      </c>
      <c r="C26" s="479" t="n">
        <v>3543</v>
      </c>
      <c r="G26" s="178" t="n">
        <v>2.1175</v>
      </c>
      <c r="H26" s="178" t="n">
        <v>2.32</v>
      </c>
      <c r="I26" s="178" t="n">
        <v>2.2725</v>
      </c>
      <c r="J26" s="178" t="n">
        <v>2.22</v>
      </c>
      <c r="K26" s="178" t="n">
        <v>2.155</v>
      </c>
      <c r="L26" s="178" t="n">
        <v>2.0775</v>
      </c>
      <c r="M26" s="178" t="n">
        <v>1.9875</v>
      </c>
      <c r="N26" s="178" t="n">
        <v>1.9125</v>
      </c>
      <c r="O26" s="178" t="n">
        <v>1.8475</v>
      </c>
    </row>
    <row r="27" customFormat="1" s="178">
      <c r="A27" s="242" t="n">
        <v>44319</v>
      </c>
      <c r="B27" s="1464">
        <f>+(C27*$A$2)/$A$3</f>
        <v/>
      </c>
      <c r="C27" s="479" t="n">
        <v>4249</v>
      </c>
      <c r="G27" s="178" t="n">
        <v>2.11931</v>
      </c>
      <c r="H27" s="178" t="n">
        <v>2.3375</v>
      </c>
      <c r="I27" s="178" t="n">
        <v>2.295</v>
      </c>
      <c r="J27" s="178" t="n">
        <v>2.2475</v>
      </c>
      <c r="K27" s="178" t="n">
        <v>2.185</v>
      </c>
      <c r="L27" s="178" t="n">
        <v>2.105</v>
      </c>
      <c r="M27" s="178" t="n">
        <v>2.0125</v>
      </c>
      <c r="N27" s="178" t="n">
        <v>1.9375</v>
      </c>
      <c r="O27" s="178" t="n">
        <v>1.8725</v>
      </c>
    </row>
    <row r="28">
      <c r="A28" s="1112" t="n">
        <v>44320</v>
      </c>
      <c r="B28" s="1464">
        <f>+(C28*$A$2)/$A$3</f>
        <v/>
      </c>
      <c r="C28" s="63" t="n">
        <v>7916</v>
      </c>
      <c r="G28" t="n">
        <v>2.11931</v>
      </c>
      <c r="H28" t="n">
        <v>2.465</v>
      </c>
      <c r="I28" t="n">
        <v>2.42</v>
      </c>
      <c r="J28" t="n">
        <v>2.36</v>
      </c>
      <c r="K28" t="n">
        <v>2.28</v>
      </c>
      <c r="L28" t="n">
        <v>2.185</v>
      </c>
      <c r="M28" t="n">
        <v>2.075</v>
      </c>
      <c r="N28" t="n">
        <v>1.99</v>
      </c>
      <c r="O28" t="n">
        <v>1.92</v>
      </c>
    </row>
    <row r="29">
      <c r="A29" s="1112" t="n">
        <v>44321</v>
      </c>
      <c r="B29" s="1464">
        <f>+(C29*$A$2)/$A$3</f>
        <v/>
      </c>
      <c r="C29" s="63" t="n">
        <v>5864</v>
      </c>
      <c r="H29" t="n">
        <v>2.56</v>
      </c>
      <c r="I29" t="n">
        <v>2.51</v>
      </c>
      <c r="J29" t="n">
        <v>2.44</v>
      </c>
      <c r="K29" t="n">
        <v>2.35</v>
      </c>
      <c r="L29" t="n">
        <v>2.245</v>
      </c>
      <c r="M29" t="n">
        <v>2.13</v>
      </c>
      <c r="N29" t="n">
        <v>2.04</v>
      </c>
      <c r="O29" t="n">
        <v>1.9625</v>
      </c>
    </row>
    <row r="30">
      <c r="A30" s="1112" t="n">
        <v>44322</v>
      </c>
      <c r="B30" s="1464">
        <f>+(C30*$A$2)/$A$3</f>
        <v/>
      </c>
      <c r="C30" s="63" t="n">
        <v>6100</v>
      </c>
      <c r="H30" t="n">
        <v>2.59</v>
      </c>
      <c r="I30" t="n">
        <v>2.5425</v>
      </c>
      <c r="J30" t="n">
        <v>2.4675</v>
      </c>
      <c r="K30" t="n">
        <v>2.3725</v>
      </c>
      <c r="L30" t="n">
        <v>2.2625</v>
      </c>
      <c r="M30" t="n">
        <v>2.1475</v>
      </c>
      <c r="N30" t="n">
        <v>2.0575</v>
      </c>
      <c r="O30" t="n">
        <v>1.98</v>
      </c>
    </row>
    <row r="31" ht="15" customFormat="1" customHeight="1" s="178">
      <c r="A31" s="242" t="n">
        <v>44323</v>
      </c>
      <c r="B31" s="1464">
        <f>+(C31*$A$2)/$A$3</f>
        <v/>
      </c>
      <c r="C31" s="479" t="n">
        <v>3736</v>
      </c>
      <c r="H31" s="178" t="n">
        <v>2.63</v>
      </c>
      <c r="I31" s="178" t="n">
        <v>2.595</v>
      </c>
      <c r="J31" s="178" t="n">
        <v>2.505</v>
      </c>
      <c r="K31" s="178" t="n">
        <v>2.4</v>
      </c>
      <c r="L31" s="178" t="n">
        <v>2.285</v>
      </c>
      <c r="M31" s="178" t="n">
        <v>2.1625</v>
      </c>
      <c r="N31" s="178" t="n">
        <v>2.0675</v>
      </c>
      <c r="O31" s="178" t="n">
        <v>1.99</v>
      </c>
    </row>
    <row r="32" ht="15" customFormat="1" customHeight="1" s="178">
      <c r="A32" s="242" t="n">
        <v>44326</v>
      </c>
      <c r="B32" s="1464">
        <f>+(C32*$A$2)/$A$3</f>
        <v/>
      </c>
      <c r="C32" s="479" t="n">
        <v>2804</v>
      </c>
      <c r="H32" s="178" t="n">
        <v>2.585</v>
      </c>
      <c r="I32" s="178" t="n">
        <v>2.54</v>
      </c>
      <c r="J32" s="178" t="n">
        <v>2.4525</v>
      </c>
      <c r="K32" s="178" t="n">
        <v>2.355</v>
      </c>
      <c r="L32" s="178" t="n">
        <v>2.2425</v>
      </c>
      <c r="M32" s="178" t="n">
        <v>2.12</v>
      </c>
      <c r="N32" s="178" t="n">
        <v>2.0275</v>
      </c>
      <c r="O32" s="178" t="n">
        <v>1.9575</v>
      </c>
      <c r="P32" s="178" t="n">
        <v>1.91</v>
      </c>
      <c r="Q32" s="178" t="n">
        <v>1.8925</v>
      </c>
      <c r="R32" s="178" t="n">
        <v>1.9125</v>
      </c>
    </row>
    <row r="33" ht="15" customFormat="1" customHeight="1" s="178">
      <c r="A33" s="242" t="n">
        <v>44327</v>
      </c>
      <c r="B33" s="1464">
        <f>+(C33*$A$2)/$A$3</f>
        <v/>
      </c>
      <c r="C33" s="479" t="n">
        <v>3964</v>
      </c>
      <c r="H33" s="178" t="n">
        <v>2.59</v>
      </c>
      <c r="I33" s="178" t="n">
        <v>2.55</v>
      </c>
      <c r="J33" s="178" t="n">
        <v>2.465</v>
      </c>
      <c r="K33" s="178" t="n">
        <v>2.37</v>
      </c>
      <c r="L33" s="178" t="n">
        <v>2.26</v>
      </c>
      <c r="M33" s="178" t="n">
        <v>2.14</v>
      </c>
      <c r="N33" s="178" t="n">
        <v>2.05</v>
      </c>
      <c r="O33" s="178" t="n">
        <v>1.98</v>
      </c>
      <c r="P33" s="178" t="n">
        <v>1.9325</v>
      </c>
      <c r="Q33" s="178" t="n">
        <v>1.915</v>
      </c>
      <c r="R33" s="178" t="n">
        <v>1.935</v>
      </c>
    </row>
    <row r="34" ht="15" customFormat="1" customHeight="1" s="178">
      <c r="A34" s="242" t="n">
        <v>44328</v>
      </c>
      <c r="B34" s="1464">
        <f>+(C34*$A$2)/$A$3</f>
        <v/>
      </c>
      <c r="C34" s="479" t="n">
        <v>2719</v>
      </c>
      <c r="H34" s="178" t="n">
        <v>2.5525</v>
      </c>
      <c r="I34" s="178" t="n">
        <v>2.48</v>
      </c>
      <c r="J34" s="178" t="n">
        <v>2.4075</v>
      </c>
      <c r="K34" s="178" t="n">
        <v>2.3175</v>
      </c>
      <c r="L34" s="178" t="n">
        <v>2.2125</v>
      </c>
      <c r="M34" s="178" t="n">
        <v>2.0975</v>
      </c>
      <c r="N34" s="178" t="n">
        <v>2.01</v>
      </c>
      <c r="O34" s="178" t="n">
        <v>1.9425</v>
      </c>
      <c r="P34" s="178" t="n">
        <v>1.895</v>
      </c>
      <c r="Q34" s="178" t="n">
        <v>1.8775</v>
      </c>
      <c r="R34" s="178" t="n">
        <v>1.8975</v>
      </c>
    </row>
    <row r="35" ht="15" customFormat="1" customHeight="1" s="178">
      <c r="A35" s="242" t="n">
        <v>44329</v>
      </c>
      <c r="B35" s="1464">
        <f>+(C35*$A$2)/$A$3</f>
        <v/>
      </c>
      <c r="C35" s="479" t="n">
        <v>4250</v>
      </c>
      <c r="H35" s="178" t="n">
        <v>2.525</v>
      </c>
      <c r="I35" s="178" t="n">
        <v>2.4</v>
      </c>
      <c r="J35" s="178" t="n">
        <v>2.3275</v>
      </c>
      <c r="K35" s="178" t="n">
        <v>2.2375</v>
      </c>
      <c r="L35" s="178" t="n">
        <v>2.1325</v>
      </c>
      <c r="M35" s="178" t="n">
        <v>2.0175</v>
      </c>
      <c r="N35" s="178" t="n">
        <v>1.93</v>
      </c>
      <c r="O35" s="178" t="n">
        <v>1.8625</v>
      </c>
      <c r="P35" s="178" t="n">
        <v>1.815</v>
      </c>
      <c r="Q35" s="178" t="n">
        <v>1.805</v>
      </c>
      <c r="R35" s="178" t="n">
        <v>1.825</v>
      </c>
    </row>
    <row r="36" ht="15" customFormat="1" customHeight="1" s="178">
      <c r="A36" s="242" t="n">
        <v>44330</v>
      </c>
      <c r="B36" s="1464">
        <f>+(C36*$A$2)/$A$3</f>
        <v/>
      </c>
      <c r="C36" s="479" t="n">
        <v>1932</v>
      </c>
      <c r="H36" s="178" t="n">
        <v>2.515</v>
      </c>
      <c r="I36" s="178" t="n">
        <v>2.37</v>
      </c>
      <c r="J36" s="178" t="n">
        <v>2.2975</v>
      </c>
      <c r="K36" s="178" t="n">
        <v>2.2125</v>
      </c>
      <c r="L36" s="178" t="n">
        <v>2.11</v>
      </c>
      <c r="M36" s="178" t="n">
        <v>1.995</v>
      </c>
      <c r="N36" s="178" t="n">
        <v>1.91</v>
      </c>
      <c r="O36" s="178" t="n">
        <v>1.845</v>
      </c>
      <c r="P36" s="178" t="n">
        <v>1.8</v>
      </c>
      <c r="Q36" s="178" t="n">
        <v>1.7925</v>
      </c>
      <c r="R36" s="178" t="n">
        <v>1.8125</v>
      </c>
    </row>
    <row r="37">
      <c r="A37" s="1112" t="n">
        <v>44333</v>
      </c>
      <c r="B37" s="1464">
        <f>+(C37*$A$2)/$A$3</f>
        <v/>
      </c>
      <c r="C37" s="63" t="n">
        <v>4362</v>
      </c>
      <c r="H37" t="n">
        <v>2.56</v>
      </c>
      <c r="I37" t="n">
        <v>2.47</v>
      </c>
      <c r="J37" t="n">
        <v>2.38</v>
      </c>
      <c r="K37" t="n">
        <v>2.285</v>
      </c>
      <c r="L37" t="n">
        <v>2.175</v>
      </c>
      <c r="M37" t="n">
        <v>2.045</v>
      </c>
      <c r="N37" t="n">
        <v>1.96</v>
      </c>
      <c r="O37" t="n">
        <v>1.895</v>
      </c>
      <c r="P37" t="n">
        <v>1.85</v>
      </c>
      <c r="Q37" t="n">
        <v>1.84</v>
      </c>
      <c r="R37" t="n">
        <v>1.86</v>
      </c>
    </row>
    <row r="38">
      <c r="A38" s="1112" t="n">
        <v>44334</v>
      </c>
      <c r="B38" s="1464">
        <f>+(C38*$A$2)/$A$3</f>
        <v/>
      </c>
      <c r="C38" s="63" t="n">
        <v>3555</v>
      </c>
      <c r="H38" t="n">
        <v>2.58</v>
      </c>
      <c r="I38" t="n">
        <v>2.495</v>
      </c>
      <c r="J38" t="n">
        <v>2.4</v>
      </c>
      <c r="K38" t="n">
        <v>2.3025</v>
      </c>
      <c r="L38" t="n">
        <v>2.19</v>
      </c>
      <c r="M38" t="n">
        <v>2.06</v>
      </c>
      <c r="N38" t="n">
        <v>1.9725</v>
      </c>
      <c r="O38" t="n">
        <v>1.9075</v>
      </c>
      <c r="P38" t="n">
        <v>1.8625</v>
      </c>
      <c r="Q38" t="n">
        <v>1.8525</v>
      </c>
      <c r="R38" t="n">
        <v>1.87</v>
      </c>
    </row>
    <row r="39">
      <c r="A39" s="1112" t="n">
        <v>44335</v>
      </c>
      <c r="B39" s="1464">
        <f>+(C39*$A$2)/$A$3</f>
        <v/>
      </c>
      <c r="C39" s="63" t="n">
        <v>4951</v>
      </c>
      <c r="H39" t="n">
        <v>2.57</v>
      </c>
      <c r="I39" t="n">
        <v>2.445</v>
      </c>
      <c r="J39" t="n">
        <v>2.355</v>
      </c>
      <c r="K39" t="n">
        <v>2.26</v>
      </c>
      <c r="L39" t="n">
        <v>2.1475</v>
      </c>
      <c r="M39" t="n">
        <v>2.015</v>
      </c>
      <c r="N39" t="n">
        <v>1.9275</v>
      </c>
      <c r="O39" t="n">
        <v>1.8625</v>
      </c>
      <c r="P39" t="n">
        <v>1.8175</v>
      </c>
      <c r="Q39" t="n">
        <v>1.8075</v>
      </c>
      <c r="R39" t="n">
        <v>1.825</v>
      </c>
    </row>
    <row r="40">
      <c r="A40" s="1112" t="n">
        <v>44336</v>
      </c>
      <c r="B40" s="1464">
        <f>+(C40*$A$2)/$A$3</f>
        <v/>
      </c>
      <c r="C40" s="63" t="n">
        <v>2299</v>
      </c>
      <c r="H40" t="n">
        <v>2.57</v>
      </c>
      <c r="I40" t="n">
        <v>2.4175</v>
      </c>
      <c r="J40" t="n">
        <v>2.3425</v>
      </c>
      <c r="K40" t="n">
        <v>2.255</v>
      </c>
      <c r="L40" t="n">
        <v>2.1475</v>
      </c>
      <c r="M40" t="n">
        <v>2.02</v>
      </c>
      <c r="N40" t="n">
        <v>1.9325</v>
      </c>
      <c r="O40" t="n">
        <v>1.8675</v>
      </c>
      <c r="P40" t="n">
        <v>1.8225</v>
      </c>
      <c r="Q40" t="n">
        <v>1.8125</v>
      </c>
      <c r="R40" t="n">
        <v>1.83</v>
      </c>
    </row>
    <row r="41" ht="15" customHeight="1" s="1129">
      <c r="A41" s="1112" t="n">
        <v>44337</v>
      </c>
      <c r="B41" s="1464">
        <f>+(C41*$A$2)/$A$3</f>
        <v/>
      </c>
      <c r="C41" s="63" t="n">
        <v>4133</v>
      </c>
      <c r="H41" t="n">
        <v>2.57</v>
      </c>
      <c r="I41" t="n">
        <v>2.39</v>
      </c>
      <c r="J41" t="n">
        <v>2.315</v>
      </c>
      <c r="K41" t="n">
        <v>2.2325</v>
      </c>
      <c r="L41" t="n">
        <v>2.13</v>
      </c>
      <c r="M41" t="n">
        <v>2</v>
      </c>
      <c r="N41" t="n">
        <v>1.915</v>
      </c>
      <c r="O41" t="n">
        <v>1.85</v>
      </c>
      <c r="P41" t="n">
        <v>1.805</v>
      </c>
      <c r="Q41" t="n">
        <v>1.795</v>
      </c>
      <c r="R41" t="n">
        <v>1.8125</v>
      </c>
    </row>
    <row r="42" ht="15" customHeight="1" s="1129">
      <c r="A42" s="1112" t="n">
        <v>44340</v>
      </c>
      <c r="B42" s="1464">
        <f>+(C42*$A$2)/$A$3</f>
        <v/>
      </c>
      <c r="C42" s="63" t="n">
        <v>1634</v>
      </c>
      <c r="H42" t="n">
        <v>2.57</v>
      </c>
      <c r="I42" t="n">
        <v>2.385</v>
      </c>
      <c r="J42" t="n">
        <v>2.305</v>
      </c>
      <c r="K42" t="n">
        <v>2.22</v>
      </c>
      <c r="L42" t="n">
        <v>2.1125</v>
      </c>
      <c r="M42" t="n">
        <v>1.9825</v>
      </c>
      <c r="N42" t="n">
        <v>1.8975</v>
      </c>
      <c r="O42" t="n">
        <v>1.8325</v>
      </c>
      <c r="P42" t="n">
        <v>1.7875</v>
      </c>
      <c r="Q42" t="n">
        <v>1.7775</v>
      </c>
      <c r="R42" t="n">
        <v>1.795</v>
      </c>
    </row>
    <row r="43" ht="15" customHeight="1" s="1129">
      <c r="A43" s="1112" t="n">
        <v>44341</v>
      </c>
      <c r="B43" s="1464">
        <f>+(C43*$A$2)/$A$3</f>
        <v/>
      </c>
      <c r="C43" s="63" t="n">
        <v>3530</v>
      </c>
      <c r="H43" t="n">
        <v>2.5375</v>
      </c>
      <c r="I43" t="n">
        <v>2.27</v>
      </c>
      <c r="J43" t="n">
        <v>2.185</v>
      </c>
      <c r="K43" t="n">
        <v>2.1025</v>
      </c>
      <c r="L43" t="n">
        <v>2</v>
      </c>
      <c r="M43" t="n">
        <v>1.875</v>
      </c>
      <c r="N43" t="n">
        <v>1.795</v>
      </c>
      <c r="O43" t="n">
        <v>1.735</v>
      </c>
      <c r="P43" t="n">
        <v>1.695</v>
      </c>
      <c r="Q43" t="n">
        <v>1.7</v>
      </c>
      <c r="R43" t="n">
        <v>1.7175</v>
      </c>
    </row>
    <row r="44" ht="15" customHeight="1" s="1129">
      <c r="A44" s="1112" t="n">
        <v>44342</v>
      </c>
      <c r="B44" s="1464">
        <f>+(C44*$A$2)/$A$3</f>
        <v/>
      </c>
      <c r="C44" s="63" t="n">
        <v>3480</v>
      </c>
      <c r="H44" t="n">
        <v>2.535</v>
      </c>
      <c r="I44" t="n">
        <v>2.29</v>
      </c>
      <c r="J44" t="n">
        <v>2.2025</v>
      </c>
      <c r="K44" t="n">
        <v>2.1275</v>
      </c>
      <c r="L44" t="n">
        <v>2.035</v>
      </c>
      <c r="M44" t="n">
        <v>1.92</v>
      </c>
      <c r="N44" t="n">
        <v>1.845</v>
      </c>
      <c r="O44" t="n">
        <v>1.795</v>
      </c>
      <c r="P44" t="n">
        <v>1.755</v>
      </c>
      <c r="Q44" t="n">
        <v>1.76</v>
      </c>
      <c r="R44" t="n">
        <v>1.7775</v>
      </c>
    </row>
    <row r="45" ht="15" customHeight="1" s="1129">
      <c r="A45" s="1112" t="n">
        <v>44343</v>
      </c>
      <c r="B45" s="1464">
        <f>+(C45*$A$2)/$A$3</f>
        <v/>
      </c>
      <c r="C45" s="63" t="n">
        <v>6318</v>
      </c>
      <c r="H45" t="n">
        <v>2.54</v>
      </c>
      <c r="I45" t="n">
        <v>2.385</v>
      </c>
      <c r="J45" t="n">
        <v>2.3075</v>
      </c>
      <c r="K45" t="n">
        <v>2.235</v>
      </c>
      <c r="L45" t="n">
        <v>2.145</v>
      </c>
      <c r="M45" t="n">
        <v>2.03</v>
      </c>
      <c r="N45" t="n">
        <v>1.95</v>
      </c>
      <c r="O45" t="n">
        <v>1.9</v>
      </c>
      <c r="P45" t="n">
        <v>1.8625</v>
      </c>
      <c r="Q45" t="n">
        <v>1.8725</v>
      </c>
      <c r="R45" t="n">
        <v>1.8875</v>
      </c>
    </row>
    <row r="46">
      <c r="A46" s="1112" t="n">
        <v>44344</v>
      </c>
      <c r="B46" s="1464">
        <f>+(C46*$A$2)/$A$3</f>
        <v/>
      </c>
      <c r="C46" s="63" t="n">
        <v>2071</v>
      </c>
      <c r="H46" t="n">
        <v>2.54</v>
      </c>
      <c r="I46" t="n">
        <v>2.385</v>
      </c>
      <c r="J46" t="n">
        <v>2.3125</v>
      </c>
      <c r="K46" t="n">
        <v>2.2425</v>
      </c>
      <c r="L46" t="n">
        <v>2.1525</v>
      </c>
      <c r="M46" t="n">
        <v>2.0375</v>
      </c>
      <c r="N46" t="n">
        <v>1.9575</v>
      </c>
      <c r="O46" t="n">
        <v>1.9075</v>
      </c>
      <c r="P46" t="n">
        <v>1.87</v>
      </c>
      <c r="Q46" t="n">
        <v>1.88</v>
      </c>
      <c r="R46" t="n">
        <v>1.895</v>
      </c>
    </row>
    <row r="47">
      <c r="A47" s="1112" t="n">
        <v>44347</v>
      </c>
      <c r="B47" s="1465">
        <f>+(C47*$A$2)/$A$3</f>
        <v/>
      </c>
      <c r="C47" s="480" t="n">
        <v>0</v>
      </c>
      <c r="D47" s="192" t="n"/>
      <c r="E47" s="192" t="n"/>
      <c r="F47" s="192" t="n"/>
      <c r="G47" s="192" t="n"/>
      <c r="H47" s="192" t="n">
        <v>2.54</v>
      </c>
      <c r="I47" s="192" t="n">
        <v>2.385</v>
      </c>
      <c r="J47" s="192" t="n">
        <v>2.3125</v>
      </c>
      <c r="K47" s="192" t="n">
        <v>2.2425</v>
      </c>
      <c r="L47" s="192" t="n">
        <v>2.1525</v>
      </c>
      <c r="M47" s="192" t="n">
        <v>2.0375</v>
      </c>
      <c r="N47" s="192" t="n">
        <v>1.9575</v>
      </c>
      <c r="O47" s="192" t="n">
        <v>1.9075</v>
      </c>
      <c r="P47" s="192" t="n">
        <v>1.87</v>
      </c>
      <c r="Q47" s="192" t="n">
        <v>1.88</v>
      </c>
      <c r="R47" s="192" t="n">
        <v>1.895</v>
      </c>
    </row>
    <row r="48">
      <c r="A48" s="1112" t="n">
        <v>44348</v>
      </c>
      <c r="B48" s="1464">
        <f>+(C48*$A$2)/$A$3</f>
        <v/>
      </c>
      <c r="C48" s="63" t="n">
        <v>4578</v>
      </c>
      <c r="H48" t="n">
        <v>2.54008</v>
      </c>
      <c r="I48" t="n">
        <v>2.495</v>
      </c>
      <c r="J48" t="n">
        <v>2.415</v>
      </c>
      <c r="K48" t="n">
        <v>2.34</v>
      </c>
      <c r="L48" t="n">
        <v>2.2475</v>
      </c>
      <c r="M48" t="n">
        <v>2.1275</v>
      </c>
      <c r="N48" t="n">
        <v>2.0425</v>
      </c>
      <c r="O48" t="n">
        <v>1.99</v>
      </c>
      <c r="P48" t="n">
        <v>1.9525</v>
      </c>
      <c r="Q48" t="n">
        <v>1.9625</v>
      </c>
      <c r="R48" t="n">
        <v>1.9775</v>
      </c>
      <c r="S48" t="inlineStr">
        <is>
          <t>-</t>
        </is>
      </c>
      <c r="T48" t="inlineStr">
        <is>
          <t>-</t>
        </is>
      </c>
    </row>
    <row r="49" ht="15" customHeight="1" s="1129">
      <c r="A49" s="1112" t="n">
        <v>44349</v>
      </c>
      <c r="B49" s="1464">
        <f>+(C49*$A$2)/$A$3</f>
        <v/>
      </c>
      <c r="C49" s="63" t="n">
        <v>2280</v>
      </c>
      <c r="H49" t="n">
        <v>2.54008</v>
      </c>
      <c r="I49" t="n">
        <v>2.4425</v>
      </c>
      <c r="J49" t="n">
        <v>2.37</v>
      </c>
      <c r="K49" t="n">
        <v>2.305</v>
      </c>
      <c r="L49" t="n">
        <v>2.2175</v>
      </c>
      <c r="M49" t="n">
        <v>2.1025</v>
      </c>
      <c r="N49" t="n">
        <v>2.02</v>
      </c>
      <c r="O49" t="n">
        <v>1.9675</v>
      </c>
      <c r="P49" t="n">
        <v>1.93</v>
      </c>
      <c r="Q49" t="n">
        <v>1.94</v>
      </c>
      <c r="R49" t="n">
        <v>1.955</v>
      </c>
    </row>
    <row r="50">
      <c r="A50" s="1112" t="n">
        <v>44350</v>
      </c>
      <c r="B50" s="1464">
        <f>+(C50*$A$2)/$A$3</f>
        <v/>
      </c>
      <c r="C50" s="63" t="n">
        <v>3413</v>
      </c>
      <c r="I50" t="n">
        <v>2.335</v>
      </c>
      <c r="J50" t="n">
        <v>2.275</v>
      </c>
      <c r="K50" t="n">
        <v>2.22</v>
      </c>
      <c r="L50" t="n">
        <v>2.1425</v>
      </c>
      <c r="M50" t="n">
        <v>2.0425</v>
      </c>
      <c r="N50" t="n">
        <v>1.9625</v>
      </c>
      <c r="O50" t="n">
        <v>1.915</v>
      </c>
      <c r="P50" t="n">
        <v>1.8775</v>
      </c>
      <c r="Q50" t="n">
        <v>1.8875</v>
      </c>
      <c r="R50" t="n">
        <v>1.9025</v>
      </c>
    </row>
    <row r="51">
      <c r="A51" s="1112" t="n">
        <v>44351</v>
      </c>
      <c r="B51" s="1464">
        <f>+(C51*$A$2)/$A$3</f>
        <v/>
      </c>
      <c r="C51" s="63" t="n">
        <v>2677</v>
      </c>
      <c r="I51" t="n">
        <v>2.375</v>
      </c>
      <c r="J51" t="n">
        <v>2.32</v>
      </c>
      <c r="K51" t="n">
        <v>2.27</v>
      </c>
      <c r="L51" t="n">
        <v>2.1975</v>
      </c>
      <c r="M51" t="n">
        <v>2.1025</v>
      </c>
      <c r="N51" t="n">
        <v>2.025</v>
      </c>
      <c r="O51" t="n">
        <v>1.9775</v>
      </c>
      <c r="P51" t="n">
        <v>1.94</v>
      </c>
      <c r="Q51" t="n">
        <v>1.95</v>
      </c>
      <c r="R51" t="n">
        <v>1.965</v>
      </c>
    </row>
    <row r="52">
      <c r="A52" s="1112" t="n">
        <v>44354</v>
      </c>
      <c r="B52" s="1464">
        <f>+(C52*$A$2)/$A$3</f>
        <v/>
      </c>
      <c r="C52" s="63" t="n">
        <v>2157</v>
      </c>
      <c r="I52" t="n">
        <v>2.395</v>
      </c>
      <c r="J52" t="n">
        <v>2.34</v>
      </c>
      <c r="K52" t="n">
        <v>2.29</v>
      </c>
      <c r="L52" t="n">
        <v>2.2175</v>
      </c>
      <c r="M52" t="n">
        <v>2.12</v>
      </c>
      <c r="N52" t="n">
        <v>2.0425</v>
      </c>
      <c r="O52" t="n">
        <v>1.995</v>
      </c>
      <c r="P52" t="n">
        <v>1.9575</v>
      </c>
      <c r="Q52" t="n">
        <v>1.9675</v>
      </c>
      <c r="R52" t="n">
        <v>1.9825</v>
      </c>
    </row>
    <row r="53" ht="15" customHeight="1" s="1129">
      <c r="A53" s="1112" t="n">
        <v>44355</v>
      </c>
      <c r="B53" s="1464">
        <f>+(C53*$A$2)/$A$3</f>
        <v/>
      </c>
      <c r="C53" s="63" t="n">
        <v>2680</v>
      </c>
      <c r="I53" t="n">
        <v>2.385</v>
      </c>
      <c r="J53" t="n">
        <v>2.33</v>
      </c>
      <c r="K53" t="n">
        <v>2.29</v>
      </c>
      <c r="L53" t="n">
        <v>2.2275</v>
      </c>
      <c r="M53" t="n">
        <v>2.14</v>
      </c>
      <c r="N53" t="n">
        <v>2.0725</v>
      </c>
      <c r="O53" t="n">
        <v>2.0325</v>
      </c>
      <c r="P53" t="n">
        <v>1.995</v>
      </c>
      <c r="Q53" t="n">
        <v>2.005</v>
      </c>
      <c r="R53" t="n">
        <v>2.02</v>
      </c>
    </row>
    <row r="54">
      <c r="A54" s="1112" t="n">
        <v>44356</v>
      </c>
      <c r="B54" s="1464">
        <f>+(C54*$A$2)/$A$3</f>
        <v/>
      </c>
      <c r="C54" s="63" t="n">
        <v>3545</v>
      </c>
      <c r="I54" t="n">
        <v>2.36</v>
      </c>
      <c r="J54" t="n">
        <v>2.275</v>
      </c>
      <c r="K54" t="n">
        <v>2.24</v>
      </c>
      <c r="L54" t="n">
        <v>2.185</v>
      </c>
      <c r="M54" t="n">
        <v>2.105</v>
      </c>
      <c r="N54" t="n">
        <v>2.045</v>
      </c>
      <c r="O54" t="n">
        <v>2.0075</v>
      </c>
      <c r="P54" t="n">
        <v>1.97</v>
      </c>
      <c r="Q54" t="n">
        <v>1.98</v>
      </c>
      <c r="R54" t="n">
        <v>1.995</v>
      </c>
    </row>
    <row r="55">
      <c r="A55" s="1112" t="n">
        <v>44357</v>
      </c>
      <c r="B55" s="1464">
        <f>+(C55*$A$2)/$A$3</f>
        <v/>
      </c>
      <c r="C55" s="482" t="n">
        <v>3388</v>
      </c>
      <c r="I55" t="n">
        <v>2.37</v>
      </c>
      <c r="J55" t="n">
        <v>2.29</v>
      </c>
      <c r="K55" t="n">
        <v>2.25</v>
      </c>
      <c r="L55" t="n">
        <v>2.2</v>
      </c>
      <c r="M55" t="n">
        <v>2.125</v>
      </c>
      <c r="N55" t="n">
        <v>2.0675</v>
      </c>
      <c r="O55" t="n">
        <v>2.0325</v>
      </c>
      <c r="P55" t="n">
        <v>1.9975</v>
      </c>
      <c r="Q55" t="n">
        <v>2.0075</v>
      </c>
      <c r="R55" t="n">
        <v>2.0225</v>
      </c>
    </row>
    <row r="56" ht="15" customHeight="1" s="1129">
      <c r="A56" s="1112" t="n">
        <v>44358</v>
      </c>
      <c r="B56" s="1464">
        <f>+(C56*$A$2)/$A$3</f>
        <v/>
      </c>
      <c r="C56" s="63" t="n">
        <v>2231</v>
      </c>
      <c r="I56" t="n">
        <v>2.38</v>
      </c>
      <c r="J56" t="n">
        <v>2.31</v>
      </c>
      <c r="K56" t="n">
        <v>2.26</v>
      </c>
      <c r="L56" t="n">
        <v>2.205</v>
      </c>
      <c r="M56" t="n">
        <v>2.12</v>
      </c>
      <c r="N56" t="n">
        <v>2.0575</v>
      </c>
      <c r="O56" t="n">
        <v>2.0175</v>
      </c>
      <c r="P56" t="n">
        <v>1.98</v>
      </c>
      <c r="Q56" t="n">
        <v>1.99</v>
      </c>
      <c r="R56" t="n">
        <v>2.005</v>
      </c>
    </row>
    <row r="57" ht="15" customHeight="1" s="1129">
      <c r="A57" s="1112" t="n">
        <v>44361</v>
      </c>
      <c r="B57" s="1464">
        <f>+(C57*$A$2)/$A$3</f>
        <v/>
      </c>
      <c r="C57" s="63" t="n">
        <v>3240</v>
      </c>
      <c r="I57" t="n">
        <v>2.37</v>
      </c>
      <c r="J57" t="n">
        <v>2.26</v>
      </c>
      <c r="K57" t="n">
        <v>2.205</v>
      </c>
      <c r="L57" t="n">
        <v>2.1475</v>
      </c>
      <c r="M57" t="n">
        <v>2.065</v>
      </c>
      <c r="N57" t="n">
        <v>2.0025</v>
      </c>
      <c r="O57" t="n">
        <v>1.9625</v>
      </c>
      <c r="P57" t="n">
        <v>1.9275</v>
      </c>
      <c r="Q57" t="n">
        <v>1.9425</v>
      </c>
      <c r="R57" t="n">
        <v>1.9575</v>
      </c>
    </row>
    <row r="58" ht="15" customHeight="1" s="1129">
      <c r="A58" s="1112" t="n">
        <v>44362</v>
      </c>
      <c r="B58" s="1464">
        <f>+(C58*$A$2)/$A$3</f>
        <v/>
      </c>
      <c r="C58" s="63" t="n">
        <v>6006</v>
      </c>
      <c r="I58" t="n">
        <v>2.37</v>
      </c>
      <c r="J58" t="n">
        <v>2.26</v>
      </c>
      <c r="K58" t="n">
        <v>2.2</v>
      </c>
      <c r="L58" t="n">
        <v>2.1375</v>
      </c>
      <c r="M58" t="n">
        <v>2.0525</v>
      </c>
      <c r="N58" t="n">
        <v>1.99</v>
      </c>
      <c r="O58" t="n">
        <v>1.95</v>
      </c>
      <c r="P58" t="n">
        <v>1.9125</v>
      </c>
      <c r="Q58" t="n">
        <v>1.9325</v>
      </c>
      <c r="R58" t="n">
        <v>1.9475</v>
      </c>
    </row>
    <row r="59" ht="15" customHeight="1" s="1129">
      <c r="A59" s="1112" t="n">
        <v>44363</v>
      </c>
      <c r="B59" s="1464">
        <f>+(C59*$A$2)/$A$3</f>
        <v/>
      </c>
      <c r="C59" s="63" t="n">
        <v>3170</v>
      </c>
      <c r="I59" t="n">
        <v>2.38</v>
      </c>
      <c r="J59" t="n">
        <v>2.26</v>
      </c>
      <c r="K59" t="n">
        <v>2.205</v>
      </c>
      <c r="L59" t="n">
        <v>2.145</v>
      </c>
      <c r="M59" t="n">
        <v>2.065</v>
      </c>
      <c r="N59" t="n">
        <v>2.005</v>
      </c>
      <c r="O59" t="n">
        <v>1.965</v>
      </c>
      <c r="P59" t="n">
        <v>1.93</v>
      </c>
      <c r="Q59" t="n">
        <v>1.9475</v>
      </c>
      <c r="R59" t="n">
        <v>1.9625</v>
      </c>
    </row>
    <row r="60" customFormat="1" s="178">
      <c r="A60" s="242" t="n">
        <v>44364</v>
      </c>
      <c r="B60" s="1464">
        <f>+(C60*$A$2)/$A$3</f>
        <v/>
      </c>
      <c r="C60" s="479" t="n">
        <v>1155</v>
      </c>
      <c r="I60" s="178" t="n">
        <v>2.35</v>
      </c>
      <c r="J60" s="178" t="n">
        <v>2.15</v>
      </c>
      <c r="K60" s="178" t="n">
        <v>2.0925</v>
      </c>
      <c r="L60" s="178" t="n">
        <v>2.03</v>
      </c>
      <c r="M60" s="178" t="n">
        <v>1.9475</v>
      </c>
      <c r="N60" s="178" t="n">
        <v>1.8825</v>
      </c>
      <c r="O60" s="178" t="n">
        <v>1.8425</v>
      </c>
      <c r="P60" s="178" t="n">
        <v>1.805</v>
      </c>
      <c r="Q60" s="178" t="n">
        <v>1.8225</v>
      </c>
      <c r="R60" s="178" t="n">
        <v>1.8375</v>
      </c>
    </row>
    <row r="61" ht="14.45" customHeight="1" s="1129">
      <c r="A61" s="1112" t="n">
        <v>44365</v>
      </c>
      <c r="B61" s="1464">
        <f>+(C61*$A$2)/$A$3</f>
        <v/>
      </c>
      <c r="C61" s="63" t="n">
        <v>2238</v>
      </c>
      <c r="I61" t="n">
        <v>2.37</v>
      </c>
      <c r="J61" t="n">
        <v>2.22</v>
      </c>
      <c r="K61" t="n">
        <v>2.16</v>
      </c>
      <c r="L61" t="n">
        <v>2.095</v>
      </c>
      <c r="M61" t="n">
        <v>2.01</v>
      </c>
      <c r="N61" t="n">
        <v>1.945</v>
      </c>
      <c r="O61" t="n">
        <v>1.9025</v>
      </c>
      <c r="P61" t="n">
        <v>1.865</v>
      </c>
      <c r="Q61" t="n">
        <v>1.8825</v>
      </c>
      <c r="R61" t="n">
        <v>1.8975</v>
      </c>
    </row>
    <row r="62" ht="14.45" customHeight="1" s="1129">
      <c r="A62" s="1112" t="n">
        <v>44368</v>
      </c>
      <c r="B62" s="1464">
        <f>+(C62*$A$2)/$A$3</f>
        <v/>
      </c>
      <c r="C62" s="63" t="n">
        <v>1537</v>
      </c>
      <c r="I62" t="n">
        <v>2.38</v>
      </c>
      <c r="J62" t="n">
        <v>2.26</v>
      </c>
      <c r="K62" t="n">
        <v>2.185</v>
      </c>
      <c r="L62" t="n">
        <v>2.11</v>
      </c>
      <c r="M62" t="n">
        <v>2.0175</v>
      </c>
      <c r="N62" t="n">
        <v>1.95</v>
      </c>
      <c r="O62" t="n">
        <v>1.905</v>
      </c>
      <c r="P62" t="n">
        <v>1.865</v>
      </c>
      <c r="Q62" t="n">
        <v>1.8825</v>
      </c>
      <c r="R62" t="n">
        <v>1.8975</v>
      </c>
    </row>
    <row r="63" ht="14.45" customHeight="1" s="1129">
      <c r="A63" s="1112" t="n">
        <v>44369</v>
      </c>
      <c r="B63" s="1464">
        <f>+(C63*$A$2)/$A$3</f>
        <v/>
      </c>
      <c r="C63" s="63" t="n">
        <v>4281</v>
      </c>
      <c r="I63" t="n">
        <v>2.39</v>
      </c>
      <c r="J63" t="n">
        <v>2.305</v>
      </c>
      <c r="K63" t="n">
        <v>2.21</v>
      </c>
      <c r="L63" t="n">
        <v>2.115</v>
      </c>
      <c r="M63" t="n">
        <v>2.005</v>
      </c>
      <c r="N63" t="n">
        <v>1.925</v>
      </c>
      <c r="O63" t="n">
        <v>1.875</v>
      </c>
      <c r="P63" t="n">
        <v>1.835</v>
      </c>
      <c r="Q63" t="n">
        <v>1.8525</v>
      </c>
      <c r="R63" t="n">
        <v>1.8675</v>
      </c>
    </row>
    <row r="64" ht="15" customHeight="1" s="1129">
      <c r="A64" s="1112" t="n">
        <v>44370</v>
      </c>
      <c r="B64" s="1464">
        <f>+(C64*$A$2)/$A$3</f>
        <v/>
      </c>
      <c r="C64" s="63" t="n">
        <v>4440</v>
      </c>
      <c r="I64" t="n">
        <v>2.39</v>
      </c>
      <c r="J64" t="n">
        <v>2.3</v>
      </c>
      <c r="K64" t="n">
        <v>2.2075</v>
      </c>
      <c r="L64" t="n">
        <v>2.1125</v>
      </c>
      <c r="M64" t="n">
        <v>2.005</v>
      </c>
      <c r="N64" t="n">
        <v>1.9225</v>
      </c>
      <c r="O64" t="n">
        <v>1.8725</v>
      </c>
      <c r="P64" t="n">
        <v>1.8325</v>
      </c>
      <c r="Q64" t="n">
        <v>1.8475</v>
      </c>
      <c r="R64" t="n">
        <v>1.8625</v>
      </c>
    </row>
    <row r="65">
      <c r="A65" s="1112" t="n">
        <v>44371</v>
      </c>
      <c r="B65" s="1464">
        <f>+(C65*$A$2)/$A$3</f>
        <v/>
      </c>
      <c r="C65" s="63" t="n">
        <v>2885</v>
      </c>
      <c r="I65" t="n">
        <v>2.375</v>
      </c>
      <c r="J65" t="n">
        <v>2.25</v>
      </c>
      <c r="K65" t="n">
        <v>2.1725</v>
      </c>
      <c r="L65" t="n">
        <v>2.0875</v>
      </c>
      <c r="M65" t="n">
        <v>1.99</v>
      </c>
      <c r="N65" t="n">
        <v>1.91</v>
      </c>
      <c r="O65" t="n">
        <v>1.86</v>
      </c>
      <c r="P65" t="n">
        <v>1.82</v>
      </c>
      <c r="Q65" t="n">
        <v>1.835</v>
      </c>
      <c r="R65" t="n">
        <v>1.85</v>
      </c>
    </row>
    <row r="66">
      <c r="A66" s="1112" t="n">
        <v>44372</v>
      </c>
      <c r="B66" s="1464">
        <f>+(C66*$A$2)/$A$3</f>
        <v/>
      </c>
      <c r="C66" s="63" t="n">
        <v>2899</v>
      </c>
      <c r="I66" t="n">
        <v>2.365</v>
      </c>
      <c r="J66" t="n">
        <v>2.205</v>
      </c>
      <c r="K66" t="n">
        <v>2.1325</v>
      </c>
      <c r="L66" t="n">
        <v>2.045</v>
      </c>
      <c r="M66" t="n">
        <v>1.945</v>
      </c>
      <c r="N66" t="n">
        <v>1.865</v>
      </c>
      <c r="O66" t="n">
        <v>1.815</v>
      </c>
      <c r="P66" t="n">
        <v>1.775</v>
      </c>
      <c r="Q66" t="n">
        <v>1.7875</v>
      </c>
      <c r="R66" t="n">
        <v>1.8025</v>
      </c>
    </row>
    <row r="67">
      <c r="A67" s="1112" t="n">
        <v>44375</v>
      </c>
      <c r="B67" s="1464">
        <f>+(C67*$A$2)/$A$3</f>
        <v/>
      </c>
      <c r="C67" s="63" t="n">
        <v>1978</v>
      </c>
      <c r="I67" t="n">
        <v>2.375</v>
      </c>
      <c r="J67" t="n">
        <v>2.28</v>
      </c>
      <c r="K67" t="n">
        <v>2.2</v>
      </c>
      <c r="L67" t="n">
        <v>2.11</v>
      </c>
      <c r="M67" t="n">
        <v>2.005</v>
      </c>
      <c r="N67" t="n">
        <v>1.9225</v>
      </c>
      <c r="O67" t="n">
        <v>1.87</v>
      </c>
      <c r="P67" t="n">
        <v>1.83</v>
      </c>
      <c r="Q67" t="n">
        <v>1.8425</v>
      </c>
      <c r="R67" t="n">
        <v>1.8575</v>
      </c>
    </row>
    <row r="68">
      <c r="A68" s="1112" t="n">
        <v>44376</v>
      </c>
      <c r="B68" s="1464">
        <f>+(C68*$A$2)/$A$3</f>
        <v/>
      </c>
      <c r="C68" s="63" t="n">
        <v>3188</v>
      </c>
      <c r="I68" t="n">
        <v>2.3775</v>
      </c>
      <c r="J68" t="n">
        <v>2.2825</v>
      </c>
      <c r="K68" t="n">
        <v>2.205</v>
      </c>
      <c r="L68" t="n">
        <v>2.1125</v>
      </c>
      <c r="M68" t="n">
        <v>2.005</v>
      </c>
      <c r="N68" t="n">
        <v>1.9225</v>
      </c>
      <c r="O68" t="n">
        <v>1.8725</v>
      </c>
      <c r="P68" t="n">
        <v>1.8325</v>
      </c>
      <c r="Q68" t="n">
        <v>1.8475</v>
      </c>
      <c r="R68" t="n">
        <v>1.8625</v>
      </c>
    </row>
    <row r="69">
      <c r="A69" s="1112" t="n">
        <v>44377</v>
      </c>
      <c r="B69" s="1464">
        <f>+(C69*$A$2)/$A$3</f>
        <v/>
      </c>
      <c r="C69" s="63" t="n">
        <v>2934</v>
      </c>
      <c r="I69" t="n">
        <v>2.38</v>
      </c>
      <c r="J69" t="n">
        <v>2.39</v>
      </c>
      <c r="K69" t="n">
        <v>2.3125</v>
      </c>
      <c r="L69" t="n">
        <v>2.22</v>
      </c>
      <c r="M69" t="n">
        <v>2.115</v>
      </c>
      <c r="N69" t="n">
        <v>2.035</v>
      </c>
      <c r="O69" t="n">
        <v>1.985</v>
      </c>
      <c r="P69" t="n">
        <v>1.9475</v>
      </c>
      <c r="Q69" t="n">
        <v>1.9625</v>
      </c>
      <c r="R69" t="n">
        <v>1.9775</v>
      </c>
    </row>
    <row r="70">
      <c r="A70" s="1112" t="n">
        <v>44378</v>
      </c>
      <c r="B70" s="1464">
        <f>+(C70*$A$2)/$A$3</f>
        <v/>
      </c>
      <c r="C70" s="63" t="n">
        <v>3762</v>
      </c>
      <c r="I70" t="n">
        <v>2.3812</v>
      </c>
      <c r="J70" t="n">
        <v>2.38</v>
      </c>
      <c r="K70" t="n">
        <v>2.3025</v>
      </c>
      <c r="L70" t="n">
        <v>2.2075</v>
      </c>
      <c r="M70" t="n">
        <v>2.095</v>
      </c>
      <c r="N70" t="n">
        <v>2.0125</v>
      </c>
      <c r="O70" t="n">
        <v>1.9625</v>
      </c>
      <c r="P70" t="n">
        <v>1.925</v>
      </c>
      <c r="Q70" t="n">
        <v>1.9425</v>
      </c>
      <c r="R70" t="n">
        <v>1.9625</v>
      </c>
    </row>
    <row r="71">
      <c r="A71" s="1112" t="n">
        <v>44379</v>
      </c>
      <c r="B71" s="1464">
        <f>+(C71*$A$2)/$A$3</f>
        <v/>
      </c>
      <c r="C71" s="63" t="n">
        <v>3364</v>
      </c>
      <c r="I71" t="n">
        <v>2.3812</v>
      </c>
      <c r="J71" t="n">
        <v>2.34</v>
      </c>
      <c r="K71" t="n">
        <v>2.27</v>
      </c>
      <c r="L71" t="n">
        <v>2.18</v>
      </c>
      <c r="M71" t="n">
        <v>2.07</v>
      </c>
      <c r="N71" t="n">
        <v>1.99</v>
      </c>
      <c r="O71" t="n">
        <v>1.9425</v>
      </c>
      <c r="P71" t="n">
        <v>1.905</v>
      </c>
      <c r="Q71" t="n">
        <v>1.925</v>
      </c>
      <c r="R71" t="n">
        <v>1.9425</v>
      </c>
    </row>
    <row r="72" customFormat="1" s="192">
      <c r="A72" s="104" t="n">
        <v>44382</v>
      </c>
      <c r="B72" s="1465">
        <f>+(C72*$A$2)/$A$3</f>
        <v/>
      </c>
      <c r="C72" s="480" t="n">
        <v>0</v>
      </c>
      <c r="I72" s="192" t="n">
        <v>2.3812</v>
      </c>
      <c r="J72" s="192" t="n">
        <v>2.34</v>
      </c>
      <c r="K72" s="192" t="n">
        <v>2.27</v>
      </c>
      <c r="L72" s="192" t="n">
        <v>2.18</v>
      </c>
      <c r="M72" s="192" t="n">
        <v>2.07</v>
      </c>
      <c r="N72" s="192" t="n">
        <v>1.99</v>
      </c>
      <c r="O72" s="192" t="n">
        <v>1.9425</v>
      </c>
      <c r="P72" s="192" t="n">
        <v>1.905</v>
      </c>
      <c r="Q72" s="192" t="n">
        <v>1.925</v>
      </c>
      <c r="R72" s="192" t="n">
        <v>1.9425</v>
      </c>
    </row>
    <row r="73">
      <c r="A73" s="1112" t="n">
        <v>44383</v>
      </c>
      <c r="B73" s="1464">
        <f>+(C73*$A$2)/$A$3</f>
        <v/>
      </c>
      <c r="C73" s="63" t="n">
        <v>1534</v>
      </c>
      <c r="J73" t="n">
        <v>2.26</v>
      </c>
      <c r="K73" t="n">
        <v>2.185</v>
      </c>
      <c r="L73" t="n">
        <v>2.095</v>
      </c>
      <c r="M73" t="n">
        <v>1.985</v>
      </c>
      <c r="N73" t="n">
        <v>1.905</v>
      </c>
      <c r="O73" t="n">
        <v>1.8575</v>
      </c>
      <c r="P73" t="n">
        <v>1.82</v>
      </c>
      <c r="Q73" t="n">
        <v>1.8375</v>
      </c>
      <c r="R73" t="n">
        <v>1.8525</v>
      </c>
    </row>
    <row r="74">
      <c r="A74" s="1112" t="n">
        <v>44384</v>
      </c>
      <c r="B74" s="1464">
        <f>+(C74*$A$2)/$A$3</f>
        <v/>
      </c>
      <c r="C74" s="63" t="n">
        <v>2698</v>
      </c>
      <c r="J74" t="n">
        <v>2.24</v>
      </c>
      <c r="K74" t="n">
        <v>2.16</v>
      </c>
      <c r="L74" t="n">
        <v>2.07</v>
      </c>
      <c r="M74" t="n">
        <v>1.9625</v>
      </c>
      <c r="N74" t="n">
        <v>1.885</v>
      </c>
      <c r="O74" t="n">
        <v>1.8375</v>
      </c>
      <c r="P74" t="n">
        <v>1.8025</v>
      </c>
      <c r="Q74" t="n">
        <v>1.82</v>
      </c>
      <c r="R74" t="n">
        <v>1.835</v>
      </c>
    </row>
    <row r="75">
      <c r="A75" s="1112" t="n">
        <v>44385</v>
      </c>
      <c r="B75" s="1464">
        <f>+(C75*$A$2)/$A$3</f>
        <v/>
      </c>
      <c r="C75" s="63" t="n">
        <v>3451</v>
      </c>
      <c r="J75" t="n">
        <v>2.22</v>
      </c>
      <c r="K75" t="n">
        <v>2.125</v>
      </c>
      <c r="L75" t="n">
        <v>2.045</v>
      </c>
      <c r="M75" t="n">
        <v>1.945</v>
      </c>
      <c r="N75" t="n">
        <v>1.8725</v>
      </c>
      <c r="O75" t="n">
        <v>1.83</v>
      </c>
      <c r="P75" t="n">
        <v>1.795</v>
      </c>
      <c r="Q75" t="n">
        <v>1.8125</v>
      </c>
      <c r="R75" t="n">
        <v>1.8275</v>
      </c>
    </row>
    <row r="76" ht="15" customHeight="1" s="1129">
      <c r="A76" s="1112" t="n">
        <v>44386</v>
      </c>
      <c r="B76" s="1464">
        <f>+(C76*$A$2)/$A$3</f>
        <v/>
      </c>
      <c r="C76" s="63" t="n">
        <v>2876</v>
      </c>
      <c r="J76" t="n">
        <v>2.19</v>
      </c>
      <c r="K76" t="n">
        <v>2.08</v>
      </c>
      <c r="L76" t="n">
        <v>2.01</v>
      </c>
      <c r="M76" t="n">
        <v>1.9175</v>
      </c>
      <c r="N76" t="n">
        <v>1.8525</v>
      </c>
      <c r="O76" t="n">
        <v>1.8175</v>
      </c>
      <c r="P76" t="n">
        <v>1.79</v>
      </c>
      <c r="Q76" t="n">
        <v>1.8075</v>
      </c>
      <c r="R76" t="n">
        <v>1.8225</v>
      </c>
    </row>
    <row r="77">
      <c r="A77" s="1112" t="n">
        <v>44389</v>
      </c>
      <c r="B77" s="1464">
        <f>+(C77*$A$2)/$A$3</f>
        <v/>
      </c>
      <c r="C77" s="63" t="n">
        <v>3801</v>
      </c>
      <c r="J77" t="n">
        <v>2.1875</v>
      </c>
      <c r="K77" t="n">
        <v>2.085</v>
      </c>
      <c r="L77" t="n">
        <v>2.025</v>
      </c>
      <c r="M77" t="n">
        <v>1.94</v>
      </c>
      <c r="N77" t="n">
        <v>1.885</v>
      </c>
      <c r="O77" t="n">
        <v>1.855</v>
      </c>
      <c r="P77" t="n">
        <v>1.83</v>
      </c>
      <c r="Q77" t="n">
        <v>1.8475</v>
      </c>
      <c r="R77" t="n">
        <v>1.8625</v>
      </c>
    </row>
    <row r="78">
      <c r="A78" s="1112" t="n">
        <v>44390</v>
      </c>
      <c r="B78" s="1464">
        <f>+(C78*$A$2)/$A$3</f>
        <v/>
      </c>
      <c r="C78" s="63" t="n">
        <v>3917</v>
      </c>
      <c r="J78" t="n">
        <v>2.2</v>
      </c>
      <c r="K78" t="n">
        <v>2.13</v>
      </c>
      <c r="L78" t="n">
        <v>2.06</v>
      </c>
      <c r="M78" t="n">
        <v>1.965</v>
      </c>
      <c r="N78" t="n">
        <v>1.905</v>
      </c>
      <c r="O78" t="n">
        <v>1.8725</v>
      </c>
      <c r="P78" t="n">
        <v>1.8475</v>
      </c>
      <c r="Q78" t="n">
        <v>1.8625</v>
      </c>
      <c r="R78" t="n">
        <v>1.8775</v>
      </c>
    </row>
    <row r="79">
      <c r="A79" s="1112" t="n">
        <v>44391</v>
      </c>
      <c r="B79" s="1464">
        <f>+(C79*$A$2)/$A$3</f>
        <v/>
      </c>
      <c r="C79" s="63" t="n">
        <v>1761</v>
      </c>
      <c r="J79" t="n">
        <v>2.215</v>
      </c>
      <c r="K79" t="n">
        <v>2.16</v>
      </c>
      <c r="L79" t="n">
        <v>2.095</v>
      </c>
      <c r="M79" t="n">
        <v>2.005</v>
      </c>
      <c r="N79" t="n">
        <v>1.945</v>
      </c>
      <c r="O79" t="n">
        <v>1.9125</v>
      </c>
      <c r="P79" t="n">
        <v>1.8875</v>
      </c>
      <c r="Q79" t="n">
        <v>1.9025</v>
      </c>
      <c r="R79" t="n">
        <v>1.9175</v>
      </c>
    </row>
    <row r="80">
      <c r="A80" s="1112" t="n">
        <v>44392</v>
      </c>
      <c r="B80" s="1464">
        <f>+(C80*$A$2)/$A$3</f>
        <v/>
      </c>
      <c r="C80" s="63" t="n">
        <v>3346</v>
      </c>
      <c r="J80" t="n">
        <v>2.23</v>
      </c>
      <c r="K80" t="n">
        <v>2.18</v>
      </c>
      <c r="L80" t="n">
        <v>2.11</v>
      </c>
      <c r="M80" t="n">
        <v>2.015</v>
      </c>
      <c r="N80" t="n">
        <v>1.9525</v>
      </c>
      <c r="O80" t="n">
        <v>1.92</v>
      </c>
      <c r="P80" t="n">
        <v>1.895</v>
      </c>
      <c r="Q80" t="n">
        <v>1.91</v>
      </c>
      <c r="R80" t="n">
        <v>1.9225</v>
      </c>
    </row>
    <row r="81">
      <c r="A81" s="1112" t="n">
        <v>44393</v>
      </c>
      <c r="B81" s="1464">
        <f>+(C81*$A$2)/$A$3</f>
        <v/>
      </c>
      <c r="C81" s="63" t="n">
        <v>3316</v>
      </c>
      <c r="J81" t="n">
        <v>2.235</v>
      </c>
      <c r="K81" t="n">
        <v>2.1975</v>
      </c>
      <c r="L81" t="n">
        <v>2.13</v>
      </c>
      <c r="M81" t="n">
        <v>2.0325</v>
      </c>
      <c r="N81" t="n">
        <v>1.97</v>
      </c>
      <c r="O81" t="n">
        <v>1.94</v>
      </c>
      <c r="P81" t="n">
        <v>1.915</v>
      </c>
      <c r="Q81" t="n">
        <v>1.9275</v>
      </c>
      <c r="R81" t="n">
        <v>1.94</v>
      </c>
    </row>
    <row r="82">
      <c r="A82" s="1112" t="n">
        <v>44396</v>
      </c>
      <c r="B82" s="1464">
        <f>+(C82*$A$2)/$A$3</f>
        <v/>
      </c>
      <c r="C82" s="63" t="n">
        <v>1901</v>
      </c>
      <c r="J82" t="n">
        <v>2.2225</v>
      </c>
      <c r="K82" t="n">
        <v>2.175</v>
      </c>
      <c r="L82" t="n">
        <v>2.1175</v>
      </c>
      <c r="M82" t="n">
        <v>2.03</v>
      </c>
      <c r="N82" t="n">
        <v>1.9725</v>
      </c>
      <c r="O82" t="n">
        <v>1.945</v>
      </c>
      <c r="P82" t="n">
        <v>1.92</v>
      </c>
      <c r="Q82" t="n">
        <v>1.9325</v>
      </c>
      <c r="R82" t="n">
        <v>1.945</v>
      </c>
    </row>
    <row r="83">
      <c r="A83" s="1112" t="n">
        <v>44397</v>
      </c>
      <c r="B83" s="1464">
        <f>+(C83*$A$2)/$A$3</f>
        <v/>
      </c>
      <c r="C83" s="63" t="n">
        <v>2726</v>
      </c>
      <c r="J83" t="n">
        <v>2.245</v>
      </c>
      <c r="K83" t="n">
        <v>2.215</v>
      </c>
      <c r="L83" t="n">
        <v>2.16</v>
      </c>
      <c r="M83" t="n">
        <v>2.0725</v>
      </c>
      <c r="N83" t="n">
        <v>2.015</v>
      </c>
      <c r="O83" t="n">
        <v>1.9875</v>
      </c>
      <c r="P83" t="n">
        <v>1.9625</v>
      </c>
      <c r="Q83" t="n">
        <v>1.9725</v>
      </c>
      <c r="R83" t="n">
        <v>1.985</v>
      </c>
    </row>
    <row r="84" customFormat="1" s="178">
      <c r="A84" s="242" t="n">
        <v>44398</v>
      </c>
      <c r="B84" s="1464">
        <f>+(C84*$A$2)/$A$3</f>
        <v/>
      </c>
      <c r="C84" s="479" t="n">
        <v>2805</v>
      </c>
      <c r="J84" s="178" t="n">
        <v>2.24</v>
      </c>
      <c r="K84" s="178" t="n">
        <v>2.18</v>
      </c>
      <c r="L84" s="178" t="n">
        <v>2.1325</v>
      </c>
      <c r="M84" s="178" t="n">
        <v>2.055</v>
      </c>
      <c r="N84" s="178" t="n">
        <v>2</v>
      </c>
      <c r="O84" s="178" t="n">
        <v>1.975</v>
      </c>
      <c r="P84" s="178" t="n">
        <v>1.95</v>
      </c>
      <c r="Q84" s="178" t="n">
        <v>1.9625</v>
      </c>
      <c r="R84" s="178" t="n">
        <v>1.975</v>
      </c>
    </row>
    <row r="85">
      <c r="A85" s="1112" t="n">
        <v>44399</v>
      </c>
      <c r="B85" s="1464">
        <f>+(C85*$A$2)/$A$3</f>
        <v/>
      </c>
      <c r="C85" s="63" t="n">
        <v>2611</v>
      </c>
      <c r="J85" t="n">
        <v>2.22</v>
      </c>
      <c r="K85" t="n">
        <v>2.155</v>
      </c>
      <c r="L85" t="n">
        <v>2.1075</v>
      </c>
      <c r="M85" t="n">
        <v>2.0275</v>
      </c>
      <c r="N85" t="n">
        <v>1.97</v>
      </c>
      <c r="O85" t="n">
        <v>1.945</v>
      </c>
      <c r="P85" t="n">
        <v>1.9225</v>
      </c>
      <c r="Q85" t="n">
        <v>1.9325</v>
      </c>
      <c r="R85" t="n">
        <v>1.945</v>
      </c>
    </row>
    <row r="86">
      <c r="A86" s="1112" t="n">
        <v>44400</v>
      </c>
      <c r="B86" s="1464">
        <f>+(C86*$A$2)/$A$3</f>
        <v/>
      </c>
      <c r="C86" s="63" t="n">
        <v>3677</v>
      </c>
      <c r="J86" t="n">
        <v>2.215</v>
      </c>
      <c r="K86" t="n">
        <v>2.13</v>
      </c>
      <c r="L86" t="n">
        <v>2.0775</v>
      </c>
      <c r="M86" t="n">
        <v>1.99</v>
      </c>
      <c r="N86" t="n">
        <v>1.93</v>
      </c>
      <c r="O86" t="n">
        <v>1.9025</v>
      </c>
      <c r="P86" t="n">
        <v>1.88</v>
      </c>
      <c r="Q86" t="n">
        <v>1.89</v>
      </c>
      <c r="R86" t="n">
        <v>1.9025</v>
      </c>
    </row>
    <row r="87">
      <c r="A87" s="1112" t="n">
        <v>44403</v>
      </c>
      <c r="B87" s="1464">
        <f>+(C87*$A$2)/$A$3</f>
        <v/>
      </c>
      <c r="C87" s="63" t="n">
        <v>3540</v>
      </c>
      <c r="J87" t="n">
        <v>2.22</v>
      </c>
      <c r="K87" t="n">
        <v>2.15</v>
      </c>
      <c r="L87" t="n">
        <v>2.085</v>
      </c>
      <c r="M87" t="n">
        <v>1.985</v>
      </c>
      <c r="N87" t="n">
        <v>1.92</v>
      </c>
      <c r="O87" t="n">
        <v>1.89</v>
      </c>
      <c r="P87" t="n">
        <v>1.865</v>
      </c>
      <c r="Q87" t="n">
        <v>1.875</v>
      </c>
      <c r="R87" t="n">
        <v>1.8875</v>
      </c>
    </row>
    <row r="88">
      <c r="A88" s="1112" t="n">
        <v>44404</v>
      </c>
      <c r="B88" s="1464">
        <f>+(C88*$A$2)/$A$3</f>
        <v/>
      </c>
      <c r="C88" s="63" t="n">
        <v>1943</v>
      </c>
      <c r="J88" t="n">
        <v>2.22</v>
      </c>
      <c r="K88" t="n">
        <v>2.15</v>
      </c>
      <c r="L88" t="n">
        <v>2.08</v>
      </c>
      <c r="M88" t="n">
        <v>1.975</v>
      </c>
      <c r="N88" t="n">
        <v>1.905</v>
      </c>
      <c r="O88" t="n">
        <v>1.875</v>
      </c>
      <c r="P88" t="n">
        <v>1.85</v>
      </c>
      <c r="Q88" t="n">
        <v>1.86</v>
      </c>
      <c r="R88" t="n">
        <v>1.8725</v>
      </c>
    </row>
    <row r="89">
      <c r="A89" s="1112" t="n">
        <v>44405</v>
      </c>
      <c r="B89" s="1464">
        <f>+(C89*$A$2)/$A$3</f>
        <v/>
      </c>
      <c r="C89" s="63" t="n">
        <v>2455</v>
      </c>
      <c r="J89" t="n">
        <v>2.225</v>
      </c>
      <c r="K89" t="n">
        <v>2.175</v>
      </c>
      <c r="L89" t="n">
        <v>2.095</v>
      </c>
      <c r="M89" t="n">
        <v>1.98</v>
      </c>
      <c r="N89" t="n">
        <v>1.905</v>
      </c>
      <c r="O89" t="n">
        <v>1.875</v>
      </c>
      <c r="P89" t="n">
        <v>1.85</v>
      </c>
      <c r="Q89" t="n">
        <v>1.86</v>
      </c>
      <c r="R89" t="n">
        <v>1.8725</v>
      </c>
    </row>
    <row r="90">
      <c r="A90" s="1112" t="n">
        <v>44406</v>
      </c>
      <c r="B90" s="1464">
        <f>+(C90*$A$2)/$A$3</f>
        <v/>
      </c>
      <c r="C90" s="63" t="n">
        <v>2544</v>
      </c>
      <c r="J90" t="n">
        <v>2.23</v>
      </c>
      <c r="K90" t="n">
        <v>2.225</v>
      </c>
      <c r="L90" t="n">
        <v>2.1375</v>
      </c>
      <c r="M90" t="n">
        <v>2.015</v>
      </c>
      <c r="N90" t="n">
        <v>1.935</v>
      </c>
      <c r="O90" t="n">
        <v>1.9</v>
      </c>
      <c r="P90" t="n">
        <v>1.875</v>
      </c>
      <c r="Q90" t="n">
        <v>1.8825</v>
      </c>
      <c r="R90" t="n">
        <v>1.895</v>
      </c>
    </row>
    <row r="91">
      <c r="A91" s="1112" t="n">
        <v>44407</v>
      </c>
      <c r="B91" s="1464">
        <f>+(C91*$A$2)/$A$3</f>
        <v/>
      </c>
      <c r="C91" s="63" t="n">
        <v>2782</v>
      </c>
      <c r="J91" t="n">
        <v>2.23</v>
      </c>
      <c r="K91" t="n">
        <v>2.225</v>
      </c>
      <c r="L91" t="n">
        <v>2.1375</v>
      </c>
      <c r="M91" t="n">
        <v>2.0125</v>
      </c>
      <c r="N91" t="n">
        <v>1.9275</v>
      </c>
      <c r="O91" t="n">
        <v>1.8925</v>
      </c>
      <c r="P91" t="n">
        <v>1.8675</v>
      </c>
      <c r="Q91" t="n">
        <v>1.875</v>
      </c>
      <c r="R91" t="n">
        <v>1.8875</v>
      </c>
    </row>
    <row r="92">
      <c r="A92" s="1112" t="n">
        <v>44410</v>
      </c>
      <c r="B92" s="1464">
        <f>+(C92*$A$2)/$A$3</f>
        <v/>
      </c>
      <c r="C92" s="63" t="n">
        <v>2601</v>
      </c>
      <c r="J92" t="n">
        <v>2.23017</v>
      </c>
      <c r="K92" t="n">
        <v>2.2625</v>
      </c>
      <c r="L92" t="n">
        <v>2.175</v>
      </c>
      <c r="M92" t="n">
        <v>2.0375</v>
      </c>
      <c r="N92" t="n">
        <v>1.95</v>
      </c>
      <c r="O92" t="n">
        <v>1.915</v>
      </c>
      <c r="P92" t="n">
        <v>1.89</v>
      </c>
      <c r="Q92" t="n">
        <v>1.9</v>
      </c>
      <c r="R92" t="n">
        <v>1.9125</v>
      </c>
    </row>
    <row r="93">
      <c r="A93" s="1112" t="n">
        <v>44411</v>
      </c>
      <c r="B93" s="1464">
        <f>+(C93*$A$2)/$A$3</f>
        <v/>
      </c>
      <c r="C93" s="63" t="n">
        <v>2625</v>
      </c>
      <c r="J93" t="n">
        <v>2.23017</v>
      </c>
      <c r="K93" t="n">
        <v>2.2425</v>
      </c>
      <c r="L93" t="n">
        <v>2.165</v>
      </c>
      <c r="M93" t="n">
        <v>2.0275</v>
      </c>
      <c r="N93" t="n">
        <v>1.9425</v>
      </c>
      <c r="O93" t="n">
        <v>1.9075</v>
      </c>
      <c r="P93" t="n">
        <v>1.8825</v>
      </c>
      <c r="Q93" t="n">
        <v>1.8925</v>
      </c>
      <c r="R93" t="n">
        <v>1.905</v>
      </c>
    </row>
    <row r="94">
      <c r="A94" s="1112" t="n">
        <v>44412</v>
      </c>
      <c r="B94" s="1464">
        <f>+(C94*$A$2)/$A$3</f>
        <v/>
      </c>
      <c r="C94" s="63" t="n">
        <v>3611</v>
      </c>
      <c r="K94" t="n">
        <v>2.2075</v>
      </c>
      <c r="L94" t="n">
        <v>2.135</v>
      </c>
      <c r="M94" t="n">
        <v>2.015</v>
      </c>
      <c r="N94" t="n">
        <v>1.94</v>
      </c>
      <c r="O94" t="n">
        <v>1.9125</v>
      </c>
      <c r="P94" t="n">
        <v>1.89</v>
      </c>
      <c r="Q94" t="n">
        <v>1.9025</v>
      </c>
      <c r="R94" t="n">
        <v>1.915</v>
      </c>
    </row>
    <row r="95">
      <c r="A95" s="1112" t="n">
        <v>44413</v>
      </c>
      <c r="B95" s="1464">
        <f>+(C95*$A$2)/$A$3</f>
        <v/>
      </c>
      <c r="C95" s="63" t="n">
        <v>2349</v>
      </c>
      <c r="K95" t="n">
        <v>2.205</v>
      </c>
      <c r="L95" t="n">
        <v>2.14</v>
      </c>
      <c r="M95" t="n">
        <v>2.02</v>
      </c>
      <c r="N95" t="n">
        <v>1.9475</v>
      </c>
      <c r="O95" t="n">
        <v>1.92</v>
      </c>
      <c r="P95" t="n">
        <v>1.8975</v>
      </c>
      <c r="Q95" t="n">
        <v>1.91</v>
      </c>
      <c r="R95" t="n">
        <v>1.9225</v>
      </c>
    </row>
    <row r="96">
      <c r="A96" s="1112" t="n">
        <v>44414</v>
      </c>
      <c r="B96" s="1464">
        <f>+(C96*$A$2)/$A$3</f>
        <v/>
      </c>
      <c r="C96" s="63" t="n">
        <v>2320</v>
      </c>
      <c r="K96" t="n">
        <v>2.2</v>
      </c>
      <c r="L96" t="n">
        <v>2.135</v>
      </c>
      <c r="M96" t="n">
        <v>2.0225</v>
      </c>
      <c r="N96" t="n">
        <v>1.955</v>
      </c>
      <c r="O96" t="n">
        <v>1.93</v>
      </c>
      <c r="P96" t="n">
        <v>1.9075</v>
      </c>
      <c r="Q96" t="n">
        <v>1.92</v>
      </c>
      <c r="R96" t="n">
        <v>1.9325</v>
      </c>
    </row>
    <row r="97">
      <c r="A97" s="1112" t="n">
        <v>44417</v>
      </c>
      <c r="B97" s="1464">
        <f>+(C97*$A$2)/$A$3</f>
        <v/>
      </c>
      <c r="C97" s="63" t="n">
        <v>1972</v>
      </c>
      <c r="K97" t="n">
        <v>2.185</v>
      </c>
      <c r="L97" t="n">
        <v>2.11</v>
      </c>
      <c r="M97" t="n">
        <v>2.005</v>
      </c>
      <c r="N97" t="n">
        <v>1.94</v>
      </c>
      <c r="O97" t="n">
        <v>1.9125</v>
      </c>
      <c r="P97" t="n">
        <v>1.89</v>
      </c>
      <c r="Q97" t="n">
        <v>1.9025</v>
      </c>
      <c r="R97" t="n">
        <v>1.915</v>
      </c>
    </row>
    <row r="98">
      <c r="A98" s="1112" t="n">
        <v>44418</v>
      </c>
      <c r="B98" s="1464">
        <f>+(C98*$A$2)/$A$3</f>
        <v/>
      </c>
      <c r="C98" s="63" t="n">
        <v>2119</v>
      </c>
      <c r="K98" t="n">
        <v>2.19</v>
      </c>
      <c r="L98" t="n">
        <v>2.115</v>
      </c>
      <c r="M98" t="n">
        <v>2</v>
      </c>
      <c r="N98" t="n">
        <v>1.9325</v>
      </c>
      <c r="O98" t="n">
        <v>1.9025</v>
      </c>
      <c r="P98" t="n">
        <v>1.88</v>
      </c>
      <c r="Q98" t="n">
        <v>1.8925</v>
      </c>
      <c r="R98" t="n">
        <v>1.905</v>
      </c>
    </row>
    <row r="99">
      <c r="A99" s="1112" t="n">
        <v>44419</v>
      </c>
      <c r="B99" s="1464">
        <f>+(C99*$A$2)/$A$3</f>
        <v/>
      </c>
      <c r="C99" s="63" t="n">
        <v>4091</v>
      </c>
      <c r="K99" t="n">
        <v>2.215</v>
      </c>
      <c r="L99" t="n">
        <v>2.145</v>
      </c>
      <c r="M99" t="n">
        <v>2.0125</v>
      </c>
      <c r="N99" t="n">
        <v>1.93</v>
      </c>
      <c r="O99" t="n">
        <v>1.8975</v>
      </c>
      <c r="P99" t="n">
        <v>1.875</v>
      </c>
      <c r="Q99" t="n">
        <v>1.885</v>
      </c>
      <c r="R99" t="n">
        <v>1.8975</v>
      </c>
    </row>
    <row r="100">
      <c r="A100" s="1112" t="n">
        <v>44420</v>
      </c>
      <c r="B100" s="1464">
        <f>+(C100*$A$2)/$A$3</f>
        <v/>
      </c>
      <c r="C100" s="63" t="n">
        <v>2367</v>
      </c>
      <c r="K100" t="n">
        <v>2.24</v>
      </c>
      <c r="L100" t="n">
        <v>2.18</v>
      </c>
      <c r="M100" t="n">
        <v>2.04</v>
      </c>
      <c r="N100" t="n">
        <v>1.955</v>
      </c>
      <c r="O100" t="n">
        <v>1.9225</v>
      </c>
      <c r="P100" t="n">
        <v>1.9</v>
      </c>
      <c r="Q100" t="n">
        <v>1.91</v>
      </c>
      <c r="R100" t="n">
        <v>1.9225</v>
      </c>
      <c r="S100" t="n">
        <v>1.9325</v>
      </c>
    </row>
    <row r="101">
      <c r="A101" s="1112" t="n">
        <v>44421</v>
      </c>
      <c r="B101" s="1464">
        <f>+(C101*$A$2)/$A$3</f>
        <v/>
      </c>
      <c r="C101" s="63" t="n">
        <v>3173</v>
      </c>
      <c r="K101" t="n">
        <v>2.26</v>
      </c>
      <c r="L101" t="n">
        <v>2.215</v>
      </c>
      <c r="M101" t="n">
        <v>2.07</v>
      </c>
      <c r="N101" t="n">
        <v>1.98</v>
      </c>
      <c r="O101" t="n">
        <v>1.9425</v>
      </c>
      <c r="P101" t="n">
        <v>1.9175</v>
      </c>
      <c r="Q101" t="n">
        <v>1.9275</v>
      </c>
      <c r="R101" t="n">
        <v>1.9375</v>
      </c>
      <c r="S101" t="n">
        <v>1.9475</v>
      </c>
    </row>
    <row r="102">
      <c r="A102" s="1112" t="n">
        <v>44424</v>
      </c>
      <c r="B102" s="1464">
        <f>+(C102*$A$2)/$A$3</f>
        <v/>
      </c>
      <c r="C102" s="63" t="n">
        <v>859</v>
      </c>
      <c r="K102" t="n">
        <v>2.2625</v>
      </c>
      <c r="L102" t="n">
        <v>2.215</v>
      </c>
      <c r="M102" t="n">
        <v>2.07</v>
      </c>
      <c r="N102" t="n">
        <v>1.9775</v>
      </c>
      <c r="O102" t="n">
        <v>1.94</v>
      </c>
      <c r="P102" t="n">
        <v>1.915</v>
      </c>
      <c r="Q102" t="n">
        <v>1.925</v>
      </c>
      <c r="R102" t="n">
        <v>1.935</v>
      </c>
      <c r="S102" t="n">
        <v>1.945</v>
      </c>
    </row>
    <row r="103">
      <c r="A103" s="1112" t="n">
        <v>44425</v>
      </c>
      <c r="B103" s="1464">
        <f>+(C103*$A$2)/$A$3</f>
        <v/>
      </c>
      <c r="C103" s="63" t="n">
        <v>1928</v>
      </c>
      <c r="K103" t="n">
        <v>2.26</v>
      </c>
      <c r="L103" t="n">
        <v>2.205</v>
      </c>
      <c r="M103" t="n">
        <v>2.065</v>
      </c>
      <c r="N103" t="n">
        <v>1.975</v>
      </c>
      <c r="O103" t="n">
        <v>1.9375</v>
      </c>
      <c r="P103" t="n">
        <v>1.9125</v>
      </c>
      <c r="Q103" t="n">
        <v>1.9225</v>
      </c>
      <c r="R103" t="n">
        <v>1.9325</v>
      </c>
      <c r="S103" t="n">
        <v>1.9425</v>
      </c>
    </row>
    <row r="104">
      <c r="A104" s="1112" t="n">
        <v>44426</v>
      </c>
      <c r="B104" s="1464">
        <f>+(C104*$A$2)/$A$3</f>
        <v/>
      </c>
      <c r="C104" s="63" t="n">
        <v>3561</v>
      </c>
      <c r="K104" t="n">
        <v>2.265</v>
      </c>
      <c r="L104" t="n">
        <v>2.225</v>
      </c>
      <c r="M104" t="n">
        <v>2.085</v>
      </c>
      <c r="N104" t="n">
        <v>1.9875</v>
      </c>
      <c r="O104" t="n">
        <v>1.9475</v>
      </c>
      <c r="P104" t="n">
        <v>1.9225</v>
      </c>
      <c r="Q104" t="n">
        <v>1.93</v>
      </c>
      <c r="R104" t="n">
        <v>1.9425</v>
      </c>
      <c r="S104" t="n">
        <v>1.9525</v>
      </c>
    </row>
    <row r="105">
      <c r="A105" s="1112" t="n">
        <v>44427</v>
      </c>
      <c r="B105" s="1464">
        <f>+(C105*$A$2)/$A$3</f>
        <v/>
      </c>
      <c r="C105" s="63" t="n">
        <v>4223</v>
      </c>
      <c r="K105" t="n">
        <v>2.2475</v>
      </c>
      <c r="L105" t="n">
        <v>2.195</v>
      </c>
      <c r="M105" t="n">
        <v>2.0525</v>
      </c>
      <c r="N105" t="n">
        <v>1.955</v>
      </c>
      <c r="O105" t="n">
        <v>1.915</v>
      </c>
      <c r="P105" t="n">
        <v>1.8925</v>
      </c>
      <c r="Q105" t="n">
        <v>1.9025</v>
      </c>
      <c r="R105" t="n">
        <v>1.915</v>
      </c>
      <c r="S105" t="n">
        <v>1.925</v>
      </c>
    </row>
    <row r="106">
      <c r="A106" s="1112" t="n">
        <v>44428</v>
      </c>
      <c r="B106" s="1464">
        <f>+(C106*$A$2)/$A$3</f>
        <v/>
      </c>
      <c r="C106" s="63" t="n">
        <v>4798</v>
      </c>
      <c r="K106" t="n">
        <v>2.24</v>
      </c>
      <c r="L106" t="n">
        <v>2.165</v>
      </c>
      <c r="M106" t="n">
        <v>2.015</v>
      </c>
      <c r="N106" t="n">
        <v>1.9075</v>
      </c>
      <c r="O106" t="n">
        <v>1.865</v>
      </c>
      <c r="P106" t="n">
        <v>1.84</v>
      </c>
      <c r="Q106" t="n">
        <v>1.8475</v>
      </c>
      <c r="R106" t="n">
        <v>1.86</v>
      </c>
      <c r="S106" t="n">
        <v>1.87</v>
      </c>
    </row>
    <row r="107">
      <c r="A107" s="1112" t="n">
        <v>44431</v>
      </c>
      <c r="B107" s="1464">
        <f>+(C107*$A$2)/$A$3</f>
        <v/>
      </c>
      <c r="C107" s="63" t="n">
        <v>2869</v>
      </c>
      <c r="K107" t="n">
        <v>2.24</v>
      </c>
      <c r="L107" t="n">
        <v>2.165</v>
      </c>
      <c r="M107" t="n">
        <v>2.0125</v>
      </c>
      <c r="N107" t="n">
        <v>1.8975</v>
      </c>
      <c r="O107" t="n">
        <v>1.85</v>
      </c>
      <c r="P107" t="n">
        <v>1.825</v>
      </c>
      <c r="Q107" t="n">
        <v>1.8325</v>
      </c>
      <c r="R107" t="n">
        <v>1.845</v>
      </c>
      <c r="S107" t="n">
        <v>1.855</v>
      </c>
    </row>
    <row r="108">
      <c r="A108" s="1112" t="n">
        <v>44432</v>
      </c>
      <c r="B108" s="1464">
        <f>+(C108*$A$2)/$A$3</f>
        <v/>
      </c>
      <c r="C108" s="63" t="n">
        <v>4742</v>
      </c>
      <c r="K108" t="n">
        <v>2.245</v>
      </c>
      <c r="L108" t="n">
        <v>2.175</v>
      </c>
      <c r="M108" t="n">
        <v>2.025</v>
      </c>
      <c r="N108" t="n">
        <v>1.91</v>
      </c>
      <c r="O108" t="n">
        <v>1.8625</v>
      </c>
      <c r="P108" t="n">
        <v>1.8375</v>
      </c>
      <c r="Q108" t="n">
        <v>1.8475</v>
      </c>
      <c r="R108" t="n">
        <v>1.86</v>
      </c>
      <c r="S108" t="n">
        <v>1.87</v>
      </c>
      <c r="T108" t="n">
        <v>1.88</v>
      </c>
      <c r="U108" t="n">
        <v>1.89</v>
      </c>
    </row>
    <row r="109">
      <c r="A109" s="1112" t="n">
        <v>44433</v>
      </c>
      <c r="B109" s="1464">
        <f>+(C109*$A$2)/$A$3</f>
        <v/>
      </c>
      <c r="C109" s="63" t="n">
        <v>3398</v>
      </c>
      <c r="K109" t="n">
        <v>2.26</v>
      </c>
      <c r="L109" t="n">
        <v>2.23</v>
      </c>
      <c r="M109" t="n">
        <v>2.0725</v>
      </c>
      <c r="N109" t="n">
        <v>1.9475</v>
      </c>
      <c r="O109" t="n">
        <v>1.8975</v>
      </c>
      <c r="P109" t="n">
        <v>1.87</v>
      </c>
      <c r="Q109" t="n">
        <v>1.88</v>
      </c>
      <c r="R109" t="n">
        <v>1.8925</v>
      </c>
      <c r="S109" t="n">
        <v>1.9025</v>
      </c>
      <c r="T109" t="n">
        <v>1.9125</v>
      </c>
      <c r="U109" t="n">
        <v>1.9125</v>
      </c>
    </row>
    <row r="110">
      <c r="A110" s="1112" t="n">
        <v>44434</v>
      </c>
      <c r="B110" s="1464">
        <f>+(C110*$A$2)/$A$3</f>
        <v/>
      </c>
      <c r="C110" s="63" t="n">
        <v>2736</v>
      </c>
      <c r="K110" t="n">
        <v>2.26</v>
      </c>
      <c r="L110" t="n">
        <v>2.235</v>
      </c>
      <c r="M110" t="n">
        <v>2.075</v>
      </c>
      <c r="N110" t="n">
        <v>1.9475</v>
      </c>
      <c r="O110" t="n">
        <v>1.8975</v>
      </c>
      <c r="P110" t="n">
        <v>1.87</v>
      </c>
      <c r="Q110" t="n">
        <v>1.88</v>
      </c>
      <c r="R110" t="n">
        <v>1.8925</v>
      </c>
      <c r="S110" t="n">
        <v>1.9025</v>
      </c>
      <c r="T110" t="n">
        <v>1.9125</v>
      </c>
      <c r="U110" t="n">
        <v>1.9125</v>
      </c>
    </row>
    <row r="111">
      <c r="A111" s="1112" t="n">
        <v>44435</v>
      </c>
      <c r="B111" s="1464">
        <f>+(C111*$A$2)/$A$3</f>
        <v/>
      </c>
      <c r="C111" s="63" t="n">
        <v>3563</v>
      </c>
      <c r="K111" t="n">
        <v>2.255</v>
      </c>
      <c r="L111" t="n">
        <v>2.215</v>
      </c>
      <c r="M111" t="n">
        <v>2.065</v>
      </c>
      <c r="N111" t="n">
        <v>1.9425</v>
      </c>
      <c r="O111" t="n">
        <v>1.8925</v>
      </c>
      <c r="P111" t="n">
        <v>1.865</v>
      </c>
      <c r="Q111" t="n">
        <v>1.875</v>
      </c>
      <c r="R111" t="n">
        <v>1.8875</v>
      </c>
      <c r="S111" t="n">
        <v>1.8975</v>
      </c>
      <c r="T111" t="n">
        <v>1.9075</v>
      </c>
      <c r="U111" t="n">
        <v>1.9075</v>
      </c>
    </row>
    <row r="112">
      <c r="A112" s="1112" t="n">
        <v>44438</v>
      </c>
      <c r="B112" s="1464">
        <f>+(C112*$A$2)/$A$3</f>
        <v/>
      </c>
      <c r="C112" s="63" t="n">
        <v>2083</v>
      </c>
      <c r="K112" t="n">
        <v>2.25</v>
      </c>
      <c r="L112" t="n">
        <v>2.16</v>
      </c>
      <c r="M112" t="n">
        <v>2.015</v>
      </c>
      <c r="N112" t="n">
        <v>1.9</v>
      </c>
      <c r="O112" t="n">
        <v>1.855</v>
      </c>
      <c r="P112" t="n">
        <v>1.83</v>
      </c>
      <c r="Q112" t="n">
        <v>1.8425</v>
      </c>
      <c r="R112" t="n">
        <v>1.855</v>
      </c>
      <c r="S112" t="n">
        <v>1.865</v>
      </c>
      <c r="T112" t="n">
        <v>1.875</v>
      </c>
      <c r="U112" t="n">
        <v>1.875</v>
      </c>
    </row>
    <row r="113">
      <c r="A113" s="1112" t="n">
        <v>44439</v>
      </c>
      <c r="B113" s="1464">
        <f>+(C113*$A$2)/$A$3</f>
        <v/>
      </c>
      <c r="C113" s="63" t="n">
        <v>2978</v>
      </c>
      <c r="K113" t="n">
        <v>2.2475</v>
      </c>
      <c r="L113" t="n">
        <v>2.125</v>
      </c>
      <c r="M113" t="n">
        <v>1.9775</v>
      </c>
      <c r="N113" t="n">
        <v>1.865</v>
      </c>
      <c r="O113" t="n">
        <v>1.8225</v>
      </c>
      <c r="P113" t="n">
        <v>1.8</v>
      </c>
      <c r="Q113" t="n">
        <v>1.8125</v>
      </c>
      <c r="R113" t="n">
        <v>1.825</v>
      </c>
      <c r="S113" t="n">
        <v>1.835</v>
      </c>
      <c r="T113" t="n">
        <v>1.845</v>
      </c>
      <c r="U113" t="n">
        <v>1.845</v>
      </c>
    </row>
    <row r="114">
      <c r="A114" s="1112" t="n">
        <v>44440</v>
      </c>
      <c r="B114" s="1464">
        <f>+(C114*$A$2)/$A$3</f>
        <v/>
      </c>
      <c r="C114" s="63" t="n">
        <v>2885</v>
      </c>
      <c r="K114" t="n">
        <v>2.24732</v>
      </c>
      <c r="L114" t="n">
        <v>2.14</v>
      </c>
      <c r="M114" t="n">
        <v>1.975</v>
      </c>
      <c r="N114" t="n">
        <v>1.85</v>
      </c>
      <c r="O114" t="n">
        <v>1.8</v>
      </c>
      <c r="P114" t="n">
        <v>1.775</v>
      </c>
      <c r="Q114" t="n">
        <v>1.7875</v>
      </c>
      <c r="R114" t="n">
        <v>1.8</v>
      </c>
      <c r="S114" t="n">
        <v>1.81</v>
      </c>
      <c r="T114" t="n">
        <v>1.82</v>
      </c>
      <c r="U114" t="n">
        <v>1.82</v>
      </c>
    </row>
    <row r="115">
      <c r="A115" s="1112" t="n">
        <v>44441</v>
      </c>
      <c r="B115" s="1464">
        <f>+(C115*$A$2)/$A$3</f>
        <v/>
      </c>
      <c r="C115" s="63" t="n">
        <v>4190</v>
      </c>
      <c r="K115" t="n">
        <v>2.24732</v>
      </c>
      <c r="L115" t="n">
        <v>2.195</v>
      </c>
      <c r="M115" t="n">
        <v>2.03</v>
      </c>
      <c r="N115" t="n">
        <v>1.8875</v>
      </c>
      <c r="O115" t="n">
        <v>1.8275</v>
      </c>
      <c r="P115" t="n">
        <v>1.8025</v>
      </c>
      <c r="Q115" t="n">
        <v>1.815</v>
      </c>
      <c r="R115" t="n">
        <v>1.8275</v>
      </c>
      <c r="S115" t="n">
        <v>1.8375</v>
      </c>
      <c r="T115" t="n">
        <v>1.845</v>
      </c>
      <c r="U115" t="n">
        <v>1.845</v>
      </c>
    </row>
    <row r="116">
      <c r="A116" s="1112" t="n">
        <v>44442</v>
      </c>
      <c r="B116" s="1464">
        <f>+(C116*$A$2)/$A$3</f>
        <v/>
      </c>
      <c r="C116" s="63" t="n">
        <v>3634</v>
      </c>
      <c r="L116" t="n">
        <v>2.24</v>
      </c>
      <c r="M116" t="n">
        <v>2.08</v>
      </c>
      <c r="N116" t="n">
        <v>1.9175</v>
      </c>
      <c r="O116" t="n">
        <v>1.85</v>
      </c>
      <c r="P116" t="n">
        <v>1.82</v>
      </c>
      <c r="Q116" t="n">
        <v>1.8325</v>
      </c>
      <c r="R116" t="n">
        <v>1.845</v>
      </c>
      <c r="S116" t="n">
        <v>1.855</v>
      </c>
      <c r="T116" t="n">
        <v>1.8625</v>
      </c>
      <c r="U116" t="n">
        <v>1.865</v>
      </c>
      <c r="V116" t="n">
        <v>1.8625</v>
      </c>
    </row>
    <row r="117" customFormat="1" s="192">
      <c r="A117" s="104" t="n">
        <v>44445</v>
      </c>
      <c r="B117" s="1465">
        <f>+(C117*$A$2)/$A$3</f>
        <v/>
      </c>
      <c r="C117" s="480" t="n"/>
      <c r="L117" s="192" t="n">
        <v>2.24</v>
      </c>
      <c r="M117" s="192" t="n">
        <v>2.08</v>
      </c>
      <c r="N117" s="192" t="n">
        <v>1.9175</v>
      </c>
      <c r="O117" s="192" t="n">
        <v>1.85</v>
      </c>
      <c r="P117" s="192" t="n">
        <v>1.82</v>
      </c>
      <c r="Q117" s="192" t="n">
        <v>1.8325</v>
      </c>
      <c r="R117" s="192" t="n">
        <v>1.845</v>
      </c>
      <c r="S117" s="192" t="n">
        <v>1.855</v>
      </c>
      <c r="T117" s="192" t="n">
        <v>1.8625</v>
      </c>
      <c r="U117" s="192" t="n">
        <v>1.865</v>
      </c>
      <c r="V117" s="192" t="n">
        <v>1.8625</v>
      </c>
    </row>
    <row r="118">
      <c r="A118" s="1112" t="n">
        <v>44446</v>
      </c>
      <c r="B118" s="1464">
        <f>+(C118*$A$2)/$A$3</f>
        <v/>
      </c>
      <c r="C118" s="63" t="n">
        <v>3094</v>
      </c>
      <c r="L118" t="n">
        <v>2.295</v>
      </c>
      <c r="M118" t="n">
        <v>2.105</v>
      </c>
      <c r="N118" t="n">
        <v>1.9025</v>
      </c>
      <c r="O118" t="n">
        <v>1.8125</v>
      </c>
      <c r="P118" t="n">
        <v>1.775</v>
      </c>
      <c r="Q118" t="n">
        <v>1.785</v>
      </c>
      <c r="R118" t="n">
        <v>1.7975</v>
      </c>
      <c r="S118" t="n">
        <v>1.8075</v>
      </c>
      <c r="T118" t="n">
        <v>1.815</v>
      </c>
      <c r="U118" t="n">
        <v>1.815</v>
      </c>
      <c r="V118" t="n">
        <v>1.815</v>
      </c>
    </row>
    <row r="119">
      <c r="A119" s="1112" t="n">
        <v>44447</v>
      </c>
      <c r="B119" s="1464">
        <f>+(C119*$A$2)/$A$3</f>
        <v/>
      </c>
      <c r="C119" s="63" t="n">
        <v>3911</v>
      </c>
      <c r="L119" t="n">
        <v>2.325</v>
      </c>
      <c r="M119" t="n">
        <v>2.095</v>
      </c>
      <c r="N119" t="n">
        <v>1.89</v>
      </c>
      <c r="O119" t="n">
        <v>1.795</v>
      </c>
      <c r="P119" t="n">
        <v>1.76</v>
      </c>
      <c r="Q119" t="n">
        <v>1.77</v>
      </c>
      <c r="R119" t="n">
        <v>1.7825</v>
      </c>
      <c r="S119" t="n">
        <v>1.7925</v>
      </c>
      <c r="T119" t="n">
        <v>1.8</v>
      </c>
      <c r="U119" t="n">
        <v>1.8</v>
      </c>
      <c r="V119" t="n">
        <v>1.8</v>
      </c>
    </row>
    <row r="120">
      <c r="A120" s="1112" t="n">
        <v>44448</v>
      </c>
      <c r="B120" s="1464">
        <f>+(C120*$A$2)/$A$3</f>
        <v/>
      </c>
      <c r="C120" s="63" t="n">
        <v>4449</v>
      </c>
      <c r="L120" t="n">
        <v>2.37</v>
      </c>
      <c r="M120" t="n">
        <v>2.09</v>
      </c>
      <c r="N120" t="n">
        <v>1.89</v>
      </c>
      <c r="O120" t="n">
        <v>1.8</v>
      </c>
      <c r="P120" t="n">
        <v>1.765</v>
      </c>
      <c r="Q120" t="n">
        <v>1.775</v>
      </c>
      <c r="R120" t="n">
        <v>1.7875</v>
      </c>
      <c r="S120" t="n">
        <v>1.7975</v>
      </c>
      <c r="T120" t="n">
        <v>1.805</v>
      </c>
      <c r="U120" t="n">
        <v>1.805</v>
      </c>
      <c r="V120" t="n">
        <v>1.805</v>
      </c>
    </row>
    <row r="121">
      <c r="A121" s="1112" t="n">
        <v>44449</v>
      </c>
      <c r="B121" s="1464">
        <f>+(C121*$A$2)/$A$3</f>
        <v/>
      </c>
      <c r="C121" s="63" t="n">
        <v>4482</v>
      </c>
      <c r="L121" t="n">
        <v>2.33</v>
      </c>
      <c r="M121" t="n">
        <v>2.025</v>
      </c>
      <c r="N121" t="n">
        <v>1.87</v>
      </c>
      <c r="O121" t="n">
        <v>1.815</v>
      </c>
      <c r="P121" t="n">
        <v>1.7825</v>
      </c>
      <c r="Q121" t="n">
        <v>1.7925</v>
      </c>
      <c r="R121" t="n">
        <v>1.805</v>
      </c>
      <c r="S121" t="n">
        <v>1.815</v>
      </c>
      <c r="T121" t="n">
        <v>1.8225</v>
      </c>
      <c r="U121" t="n">
        <v>1.8225</v>
      </c>
      <c r="V121" t="n">
        <v>1.8225</v>
      </c>
    </row>
    <row r="122">
      <c r="A122" s="1112" t="n">
        <v>44452</v>
      </c>
      <c r="B122" s="1464">
        <f>+(C122*$A$2)/$A$3</f>
        <v/>
      </c>
      <c r="C122" s="63" t="n">
        <v>2754</v>
      </c>
      <c r="L122" t="n">
        <v>2.36</v>
      </c>
      <c r="M122" t="n">
        <v>2.02</v>
      </c>
      <c r="N122" t="n">
        <v>1.8675</v>
      </c>
      <c r="O122" t="n">
        <v>1.815</v>
      </c>
      <c r="P122" t="n">
        <v>1.78</v>
      </c>
      <c r="Q122" t="n">
        <v>1.79</v>
      </c>
      <c r="R122" t="n">
        <v>1.8025</v>
      </c>
      <c r="S122" t="n">
        <v>1.8125</v>
      </c>
      <c r="T122" t="n">
        <v>1.82</v>
      </c>
      <c r="U122" t="n">
        <v>1.82</v>
      </c>
      <c r="V122" t="n">
        <v>1.82</v>
      </c>
    </row>
    <row r="123">
      <c r="A123" s="1112" t="n">
        <v>44453</v>
      </c>
      <c r="B123" s="1464">
        <f>+(C123*$A$2)/$A$3</f>
        <v/>
      </c>
      <c r="C123" s="63" t="n">
        <v>3542</v>
      </c>
      <c r="L123" t="n">
        <v>2.4</v>
      </c>
      <c r="M123" t="n">
        <v>2.09</v>
      </c>
      <c r="N123" t="n">
        <v>1.89</v>
      </c>
      <c r="O123" t="n">
        <v>1.825</v>
      </c>
      <c r="P123" t="n">
        <v>1.785</v>
      </c>
      <c r="Q123" t="n">
        <v>1.795</v>
      </c>
      <c r="R123" t="n">
        <v>1.8075</v>
      </c>
      <c r="S123" t="n">
        <v>1.8175</v>
      </c>
      <c r="T123" t="n">
        <v>1.825</v>
      </c>
      <c r="U123" t="n">
        <v>1.825</v>
      </c>
      <c r="V123" t="n">
        <v>1.825</v>
      </c>
    </row>
    <row r="124">
      <c r="A124" s="1112" t="n">
        <v>44454</v>
      </c>
      <c r="B124" s="1464">
        <f>+(C124*$A$2)/$A$3</f>
        <v/>
      </c>
      <c r="C124" s="63" t="n">
        <v>2180</v>
      </c>
      <c r="L124" t="n">
        <v>2.42</v>
      </c>
      <c r="M124" t="n">
        <v>2.09</v>
      </c>
      <c r="N124" t="n">
        <v>1.9</v>
      </c>
      <c r="O124" t="n">
        <v>1.84</v>
      </c>
      <c r="P124" t="n">
        <v>1.8025</v>
      </c>
      <c r="Q124" t="n">
        <v>1.8125</v>
      </c>
      <c r="R124" t="n">
        <v>1.825</v>
      </c>
      <c r="S124" t="n">
        <v>1.835</v>
      </c>
      <c r="T124" t="n">
        <v>1.8425</v>
      </c>
      <c r="U124" t="n">
        <v>1.8425</v>
      </c>
      <c r="V124" t="n">
        <v>1.8425</v>
      </c>
    </row>
    <row r="125">
      <c r="A125" s="1112" t="n">
        <v>44455</v>
      </c>
      <c r="B125" s="1464">
        <f>+(C125*$A$2)/$A$3</f>
        <v/>
      </c>
      <c r="C125" s="63" t="n">
        <v>2106</v>
      </c>
      <c r="L125" t="n">
        <v>2.39</v>
      </c>
      <c r="M125" t="n">
        <v>2.065</v>
      </c>
      <c r="N125" t="n">
        <v>1.8825</v>
      </c>
      <c r="O125" t="n">
        <v>1.8275</v>
      </c>
      <c r="P125" t="n">
        <v>1.79</v>
      </c>
      <c r="Q125" t="n">
        <v>1.8</v>
      </c>
      <c r="R125" t="n">
        <v>1.8125</v>
      </c>
      <c r="S125" t="n">
        <v>1.8225</v>
      </c>
      <c r="T125" t="n">
        <v>1.83</v>
      </c>
      <c r="U125" t="n">
        <v>1.83</v>
      </c>
      <c r="V125" t="n">
        <v>1.83</v>
      </c>
    </row>
    <row r="126">
      <c r="A126" s="1112" t="n">
        <v>44456</v>
      </c>
      <c r="C126" s="63" t="n">
        <v>2029</v>
      </c>
      <c r="L126" t="n">
        <v>2.3675</v>
      </c>
      <c r="M126" t="n">
        <v>2.03</v>
      </c>
      <c r="N126" t="n">
        <v>1.855</v>
      </c>
      <c r="O126" t="n">
        <v>1.805</v>
      </c>
      <c r="P126" t="n">
        <v>1.77</v>
      </c>
      <c r="Q126" t="n">
        <v>1.78</v>
      </c>
      <c r="R126" t="n">
        <v>1.7925</v>
      </c>
      <c r="S126" t="n">
        <v>1.8025</v>
      </c>
      <c r="T126" t="n">
        <v>1.8075</v>
      </c>
      <c r="U126" t="n">
        <v>1.8075</v>
      </c>
      <c r="V126" t="n">
        <v>1.8075</v>
      </c>
    </row>
    <row r="127">
      <c r="A127" s="1112" t="n">
        <v>44459</v>
      </c>
      <c r="C127" s="63" t="n">
        <v>1821</v>
      </c>
      <c r="L127" t="n">
        <v>2.36</v>
      </c>
      <c r="M127" t="n">
        <v>2.01</v>
      </c>
      <c r="N127" t="n">
        <v>1.845</v>
      </c>
      <c r="O127" t="n">
        <v>1.795</v>
      </c>
      <c r="P127" t="n">
        <v>1.76</v>
      </c>
      <c r="Q127" t="n">
        <v>1.77</v>
      </c>
      <c r="R127" t="n">
        <v>1.7825</v>
      </c>
      <c r="S127" t="n">
        <v>1.7925</v>
      </c>
      <c r="T127" t="n">
        <v>1.7975</v>
      </c>
      <c r="U127" t="n">
        <v>1.7975</v>
      </c>
      <c r="V127" t="n">
        <v>1.7975</v>
      </c>
    </row>
    <row r="128">
      <c r="A128" s="1112" t="n">
        <v>44460</v>
      </c>
      <c r="C128" s="63" t="n">
        <v>3255</v>
      </c>
      <c r="L128" t="n">
        <v>2.37</v>
      </c>
      <c r="M128" t="n">
        <v>2.02</v>
      </c>
      <c r="N128" t="n">
        <v>1.85</v>
      </c>
      <c r="O128" t="n">
        <v>1.8025</v>
      </c>
      <c r="P128" t="n">
        <v>1.77</v>
      </c>
      <c r="Q128" t="n">
        <v>1.78</v>
      </c>
      <c r="R128" t="n">
        <v>1.7925</v>
      </c>
      <c r="S128" t="n">
        <v>1.8025</v>
      </c>
      <c r="T128" t="n">
        <v>1.8075</v>
      </c>
      <c r="U128" t="n">
        <v>1.8075</v>
      </c>
      <c r="V128" t="n">
        <v>1.8075</v>
      </c>
    </row>
    <row r="129">
      <c r="A129" s="1112" t="n">
        <v>44461</v>
      </c>
      <c r="C129" s="63" t="n">
        <v>2852</v>
      </c>
      <c r="L129" t="n">
        <v>2.4</v>
      </c>
      <c r="M129" t="n">
        <v>2.045</v>
      </c>
      <c r="N129" t="n">
        <v>1.87</v>
      </c>
      <c r="O129" t="n">
        <v>1.8225</v>
      </c>
      <c r="P129" t="n">
        <v>1.79</v>
      </c>
      <c r="Q129" t="n">
        <v>1.8</v>
      </c>
      <c r="R129" t="n">
        <v>1.8125</v>
      </c>
      <c r="S129" t="n">
        <v>1.8225</v>
      </c>
      <c r="T129" t="n">
        <v>1.8275</v>
      </c>
      <c r="U129" t="n">
        <v>1.8275</v>
      </c>
      <c r="V129" t="n">
        <v>1.8275</v>
      </c>
    </row>
    <row r="130">
      <c r="A130" s="1112" t="n">
        <v>44462</v>
      </c>
      <c r="C130" s="63" t="n">
        <v>4842</v>
      </c>
      <c r="L130" t="n">
        <v>2.405</v>
      </c>
      <c r="M130" t="n">
        <v>2.085</v>
      </c>
      <c r="N130" t="n">
        <v>1.885</v>
      </c>
      <c r="O130" t="n">
        <v>1.82</v>
      </c>
      <c r="P130" t="n">
        <v>1.78</v>
      </c>
      <c r="Q130" t="n">
        <v>1.7875</v>
      </c>
      <c r="R130" t="n">
        <v>1.8</v>
      </c>
      <c r="S130" t="n">
        <v>1.81</v>
      </c>
      <c r="T130" t="n">
        <v>1.815</v>
      </c>
      <c r="U130" t="n">
        <v>1.815</v>
      </c>
      <c r="V130" t="n">
        <v>1.815</v>
      </c>
    </row>
    <row r="131">
      <c r="A131" s="1112" t="n">
        <v>44463</v>
      </c>
      <c r="C131" s="63" t="n">
        <v>2501</v>
      </c>
      <c r="L131" t="n">
        <v>2.4</v>
      </c>
      <c r="M131" t="n">
        <v>2.09</v>
      </c>
      <c r="N131" t="n">
        <v>1.87</v>
      </c>
      <c r="O131" t="n">
        <v>1.7925</v>
      </c>
      <c r="P131" t="n">
        <v>1.7475</v>
      </c>
      <c r="Q131" t="n">
        <v>1.755</v>
      </c>
      <c r="R131" t="n">
        <v>1.7675</v>
      </c>
      <c r="S131" t="n">
        <v>1.7775</v>
      </c>
      <c r="T131" t="n">
        <v>1.7825</v>
      </c>
      <c r="U131" t="n">
        <v>1.7825</v>
      </c>
      <c r="V131" t="n">
        <v>1.7825</v>
      </c>
    </row>
    <row r="132">
      <c r="A132" s="1112" t="n">
        <v>44466</v>
      </c>
      <c r="C132" s="63" t="n">
        <v>1534</v>
      </c>
      <c r="L132" t="n">
        <v>2.415</v>
      </c>
      <c r="M132" t="n">
        <v>2.14</v>
      </c>
      <c r="N132" t="n">
        <v>1.92</v>
      </c>
      <c r="O132" t="n">
        <v>1.835</v>
      </c>
      <c r="P132" t="n">
        <v>1.7875</v>
      </c>
      <c r="Q132" t="n">
        <v>1.795</v>
      </c>
      <c r="R132" t="n">
        <v>1.8075</v>
      </c>
      <c r="S132" t="n">
        <v>1.8175</v>
      </c>
      <c r="T132" t="n">
        <v>1.8225</v>
      </c>
      <c r="U132" t="n">
        <v>1.8225</v>
      </c>
      <c r="V132" t="n">
        <v>1.8225</v>
      </c>
    </row>
    <row r="133">
      <c r="A133" s="1112" t="n">
        <v>44467</v>
      </c>
      <c r="C133" s="63" t="n">
        <v>1268</v>
      </c>
      <c r="L133" t="n">
        <v>2.4125</v>
      </c>
      <c r="M133" t="n">
        <v>2.085</v>
      </c>
      <c r="N133" t="n">
        <v>1.9</v>
      </c>
      <c r="O133" t="n">
        <v>1.83</v>
      </c>
      <c r="P133" t="n">
        <v>1.79</v>
      </c>
      <c r="Q133" t="n">
        <v>1.7975</v>
      </c>
      <c r="R133" t="n">
        <v>1.8075</v>
      </c>
      <c r="S133" t="n">
        <v>1.8175</v>
      </c>
      <c r="T133" t="n">
        <v>1.8225</v>
      </c>
      <c r="U133" t="n">
        <v>1.8225</v>
      </c>
      <c r="V133" t="n">
        <v>1.8225</v>
      </c>
    </row>
    <row r="134">
      <c r="A134" s="1112" t="n">
        <v>44468</v>
      </c>
      <c r="C134" s="63" t="n">
        <v>2956</v>
      </c>
      <c r="L134" t="n">
        <v>2.4125</v>
      </c>
      <c r="M134" t="n">
        <v>2.11</v>
      </c>
      <c r="N134" t="n">
        <v>1.92</v>
      </c>
      <c r="O134" t="n">
        <v>1.855</v>
      </c>
      <c r="P134" t="n">
        <v>1.815</v>
      </c>
      <c r="Q134" t="n">
        <v>1.8225</v>
      </c>
      <c r="R134" t="n">
        <v>1.8325</v>
      </c>
      <c r="S134" t="n">
        <v>1.8425</v>
      </c>
      <c r="T134" t="n">
        <v>1.8475</v>
      </c>
      <c r="U134" t="n">
        <v>1.8475</v>
      </c>
      <c r="V134" t="n">
        <v>1.8475</v>
      </c>
    </row>
    <row r="135">
      <c r="A135" s="1112" t="n">
        <v>44469</v>
      </c>
      <c r="C135" s="63" t="n">
        <v>4424</v>
      </c>
      <c r="L135" t="n">
        <v>2.4125</v>
      </c>
      <c r="M135" t="n">
        <v>2.11</v>
      </c>
      <c r="N135" t="n">
        <v>1.92</v>
      </c>
      <c r="O135" t="n">
        <v>1.86</v>
      </c>
      <c r="P135" t="n">
        <v>1.8225</v>
      </c>
      <c r="Q135" t="n">
        <v>1.83</v>
      </c>
      <c r="R135" t="n">
        <v>1.84</v>
      </c>
      <c r="S135" t="n">
        <v>1.8475</v>
      </c>
      <c r="T135" t="n">
        <v>1.8525</v>
      </c>
      <c r="U135" t="n">
        <v>1.8525</v>
      </c>
      <c r="V135" t="n">
        <v>1.8525</v>
      </c>
    </row>
    <row r="136">
      <c r="A136" s="1112" t="n">
        <v>44470</v>
      </c>
      <c r="C136" s="63" t="n">
        <v>3002</v>
      </c>
      <c r="L136" t="n">
        <v>2.41169</v>
      </c>
      <c r="M136" t="n">
        <v>2.1</v>
      </c>
      <c r="N136" t="n">
        <v>1.9475</v>
      </c>
      <c r="O136" t="n">
        <v>1.8975</v>
      </c>
      <c r="P136" t="n">
        <v>1.8625</v>
      </c>
      <c r="Q136" t="n">
        <v>1.87</v>
      </c>
      <c r="R136" t="n">
        <v>1.88</v>
      </c>
      <c r="S136" t="n">
        <v>1.8875</v>
      </c>
      <c r="T136" t="n">
        <v>1.8925</v>
      </c>
      <c r="U136" t="n">
        <v>1.8925</v>
      </c>
      <c r="V136" t="n">
        <v>1.8925</v>
      </c>
    </row>
    <row r="137">
      <c r="A137" s="1112" t="n">
        <v>44473</v>
      </c>
      <c r="C137" s="63" t="n">
        <v>4130</v>
      </c>
      <c r="L137" t="n">
        <v>2.41169</v>
      </c>
      <c r="M137" t="n">
        <v>2.18</v>
      </c>
      <c r="N137" t="n">
        <v>2.0075</v>
      </c>
      <c r="O137" t="n">
        <v>1.9425</v>
      </c>
      <c r="P137" t="n">
        <v>1.9</v>
      </c>
      <c r="Q137" t="n">
        <v>1.9075</v>
      </c>
      <c r="R137" t="n">
        <v>1.9175</v>
      </c>
      <c r="S137" t="n">
        <v>1.925</v>
      </c>
      <c r="T137" t="n">
        <v>1.93</v>
      </c>
      <c r="U137" t="n">
        <v>1.93</v>
      </c>
      <c r="V137" t="n">
        <v>1.93</v>
      </c>
    </row>
    <row r="138">
      <c r="A138" s="1112" t="n">
        <v>44474</v>
      </c>
      <c r="C138" s="63" t="n">
        <v>8253</v>
      </c>
      <c r="M138" t="n">
        <v>2.26</v>
      </c>
      <c r="N138" t="n">
        <v>2.075</v>
      </c>
      <c r="O138" t="n">
        <v>1.985</v>
      </c>
      <c r="P138" t="n">
        <v>1.925</v>
      </c>
      <c r="Q138" t="n">
        <v>1.93</v>
      </c>
      <c r="R138" t="n">
        <v>1.935</v>
      </c>
      <c r="S138" t="n">
        <v>1.94</v>
      </c>
      <c r="T138" t="n">
        <v>1.945</v>
      </c>
      <c r="U138" t="n">
        <v>1.945</v>
      </c>
      <c r="V138" t="n">
        <v>1.945</v>
      </c>
    </row>
    <row r="139">
      <c r="A139" s="1112" t="n">
        <v>44475</v>
      </c>
      <c r="C139" s="63" t="n">
        <v>1765</v>
      </c>
      <c r="M139" t="n">
        <v>2.275</v>
      </c>
      <c r="N139" t="n">
        <v>2.08</v>
      </c>
      <c r="O139" t="n">
        <v>1.98</v>
      </c>
      <c r="P139" t="n">
        <v>1.915</v>
      </c>
      <c r="Q139" t="n">
        <v>1.9175</v>
      </c>
      <c r="R139" t="n">
        <v>1.9225</v>
      </c>
      <c r="S139" t="n">
        <v>1.9275</v>
      </c>
      <c r="T139" t="n">
        <v>1.9325</v>
      </c>
      <c r="U139" t="n">
        <v>1.9325</v>
      </c>
      <c r="V139" t="n">
        <v>1.9325</v>
      </c>
    </row>
    <row r="140">
      <c r="A140" s="1112" t="n">
        <v>44476</v>
      </c>
      <c r="C140" s="63" t="n">
        <v>5930</v>
      </c>
      <c r="M140" t="n">
        <v>2.35</v>
      </c>
      <c r="N140" t="n">
        <v>2.145</v>
      </c>
      <c r="O140" t="n">
        <v>2.0175</v>
      </c>
      <c r="P140" t="n">
        <v>1.9375</v>
      </c>
      <c r="Q140" t="n">
        <v>1.9325</v>
      </c>
      <c r="R140" t="n">
        <v>1.9325</v>
      </c>
      <c r="S140" t="n">
        <v>1.9325</v>
      </c>
      <c r="T140" t="n">
        <v>1.935</v>
      </c>
      <c r="U140" t="n">
        <v>1.935</v>
      </c>
      <c r="V140" t="n">
        <v>1.935</v>
      </c>
    </row>
    <row r="141">
      <c r="A141" s="1112" t="n">
        <v>44477</v>
      </c>
      <c r="C141" s="63" t="n">
        <v>2165</v>
      </c>
      <c r="M141" t="n">
        <v>2.365</v>
      </c>
      <c r="N141" t="n">
        <v>2.165</v>
      </c>
      <c r="O141" t="n">
        <v>2.03</v>
      </c>
      <c r="P141" t="n">
        <v>1.9475</v>
      </c>
      <c r="Q141" t="n">
        <v>1.9425</v>
      </c>
      <c r="R141" t="n">
        <v>1.9425</v>
      </c>
      <c r="S141" t="n">
        <v>1.9425</v>
      </c>
      <c r="T141" t="n">
        <v>1.945</v>
      </c>
      <c r="U141" t="n">
        <v>1.945</v>
      </c>
      <c r="V141" t="n">
        <v>1.945</v>
      </c>
    </row>
    <row r="142">
      <c r="A142" s="1112" t="n">
        <v>44480</v>
      </c>
      <c r="C142" s="63" t="n">
        <v>1688</v>
      </c>
      <c r="M142" t="n">
        <v>2.335</v>
      </c>
      <c r="N142" t="n">
        <v>2.13</v>
      </c>
      <c r="O142" t="n">
        <v>2.005</v>
      </c>
      <c r="P142" t="n">
        <v>1.9275</v>
      </c>
      <c r="Q142" t="n">
        <v>1.9225</v>
      </c>
      <c r="R142" t="n">
        <v>1.9225</v>
      </c>
      <c r="S142" t="n">
        <v>1.9225</v>
      </c>
      <c r="T142" t="n">
        <v>1.925</v>
      </c>
      <c r="U142" t="n">
        <v>1.925</v>
      </c>
      <c r="V142" t="n">
        <v>1.925</v>
      </c>
    </row>
    <row r="143">
      <c r="A143" s="1112" t="n">
        <v>44481</v>
      </c>
      <c r="C143" s="63" t="n">
        <v>3299</v>
      </c>
      <c r="M143" t="n">
        <v>2.31</v>
      </c>
      <c r="N143" t="n">
        <v>2.095</v>
      </c>
      <c r="O143" t="n">
        <v>1.97</v>
      </c>
      <c r="P143" t="n">
        <v>1.8975</v>
      </c>
      <c r="Q143" t="n">
        <v>1.895</v>
      </c>
      <c r="R143" t="n">
        <v>1.8975</v>
      </c>
      <c r="S143" t="n">
        <v>1.8975</v>
      </c>
      <c r="T143" t="n">
        <v>1.9</v>
      </c>
      <c r="U143" t="n">
        <v>1.9</v>
      </c>
      <c r="V143" t="n">
        <v>1.9</v>
      </c>
    </row>
    <row r="144">
      <c r="A144" s="1112" t="n">
        <v>44482</v>
      </c>
      <c r="C144" s="63" t="n">
        <v>4973</v>
      </c>
      <c r="M144" t="n">
        <v>2.35</v>
      </c>
      <c r="N144" t="n">
        <v>2.12</v>
      </c>
      <c r="O144" t="n">
        <v>1.975</v>
      </c>
      <c r="P144" t="n">
        <v>1.89</v>
      </c>
      <c r="Q144" t="n">
        <v>1.885</v>
      </c>
      <c r="R144" t="n">
        <v>1.885</v>
      </c>
      <c r="S144" t="n">
        <v>1.885</v>
      </c>
      <c r="T144" t="n">
        <v>1.885</v>
      </c>
      <c r="U144" t="n">
        <v>1.885</v>
      </c>
      <c r="V144" t="n">
        <v>1.885</v>
      </c>
      <c r="W144" t="n">
        <v>1.885</v>
      </c>
      <c r="X144" t="n">
        <v>1.885</v>
      </c>
    </row>
    <row r="145">
      <c r="A145" s="1112" t="n">
        <v>44483</v>
      </c>
      <c r="C145" s="63" t="n">
        <v>3940</v>
      </c>
      <c r="M145" t="n">
        <v>2.4</v>
      </c>
      <c r="N145" t="n">
        <v>2.17</v>
      </c>
      <c r="O145" t="n">
        <v>2.01</v>
      </c>
      <c r="P145" t="n">
        <v>1.925</v>
      </c>
      <c r="Q145" t="n">
        <v>1.9175</v>
      </c>
      <c r="R145" t="n">
        <v>1.9175</v>
      </c>
      <c r="S145" t="n">
        <v>1.9175</v>
      </c>
      <c r="T145" t="n">
        <v>1.9175</v>
      </c>
      <c r="U145" t="n">
        <v>1.9175</v>
      </c>
      <c r="V145" t="n">
        <v>1.9175</v>
      </c>
      <c r="W145" t="n">
        <v>1.9175</v>
      </c>
      <c r="X145" t="n">
        <v>1.9175</v>
      </c>
    </row>
    <row r="146">
      <c r="A146" s="1112" t="n">
        <v>44484</v>
      </c>
      <c r="C146" s="63" t="n">
        <v>2958</v>
      </c>
      <c r="M146" t="n">
        <v>2.455</v>
      </c>
      <c r="N146" t="n">
        <v>2.24</v>
      </c>
      <c r="O146" t="n">
        <v>2.04</v>
      </c>
      <c r="P146" t="n">
        <v>1.9475</v>
      </c>
      <c r="Q146" t="n">
        <v>1.9325</v>
      </c>
      <c r="R146" t="n">
        <v>1.93</v>
      </c>
      <c r="S146" t="n">
        <v>1.93</v>
      </c>
      <c r="T146" t="n">
        <v>1.93</v>
      </c>
      <c r="U146" t="n">
        <v>1.93</v>
      </c>
      <c r="V146" t="n">
        <v>1.93</v>
      </c>
      <c r="W146" t="n">
        <v>1.93</v>
      </c>
      <c r="X146" t="n">
        <v>1.93</v>
      </c>
    </row>
    <row r="147">
      <c r="A147" s="1112" t="n">
        <v>44487</v>
      </c>
      <c r="C147" s="63" t="n">
        <v>2842</v>
      </c>
      <c r="M147" t="n">
        <v>2.475</v>
      </c>
      <c r="N147" t="n">
        <v>2.295</v>
      </c>
      <c r="O147" t="n">
        <v>2.085</v>
      </c>
      <c r="P147" t="n">
        <v>1.985</v>
      </c>
      <c r="Q147" t="n">
        <v>1.9625</v>
      </c>
      <c r="R147" t="n">
        <v>1.9575</v>
      </c>
      <c r="S147" t="n">
        <v>1.955</v>
      </c>
      <c r="T147" t="n">
        <v>1.955</v>
      </c>
      <c r="U147" t="n">
        <v>1.955</v>
      </c>
      <c r="V147" t="n">
        <v>1.955</v>
      </c>
      <c r="W147" t="n">
        <v>1.955</v>
      </c>
      <c r="X147" t="n">
        <v>1.955</v>
      </c>
    </row>
    <row r="148">
      <c r="A148" s="1112" t="n">
        <v>44488</v>
      </c>
      <c r="C148" s="63" t="n">
        <v>5253</v>
      </c>
      <c r="M148" t="n">
        <v>2.51</v>
      </c>
      <c r="N148" t="n">
        <v>2.355</v>
      </c>
      <c r="O148" t="n">
        <v>2.115</v>
      </c>
      <c r="P148" t="n">
        <v>2.005</v>
      </c>
      <c r="Q148" t="n">
        <v>1.9775</v>
      </c>
      <c r="R148" t="n">
        <v>1.97</v>
      </c>
      <c r="S148" t="n">
        <v>1.965</v>
      </c>
      <c r="T148" t="n">
        <v>1.96</v>
      </c>
      <c r="U148" t="n">
        <v>1.9575</v>
      </c>
      <c r="V148" t="n">
        <v>1.9575</v>
      </c>
      <c r="W148" t="n">
        <v>1.9575</v>
      </c>
      <c r="X148" t="n">
        <v>1.9575</v>
      </c>
    </row>
    <row r="149">
      <c r="A149" s="1112" t="n">
        <v>44489</v>
      </c>
      <c r="C149" s="63" t="n">
        <v>4985</v>
      </c>
      <c r="M149" t="n">
        <v>2.5</v>
      </c>
      <c r="N149" t="n">
        <v>2.3</v>
      </c>
      <c r="O149" t="n">
        <v>2.05</v>
      </c>
      <c r="P149" t="n">
        <v>1.96</v>
      </c>
      <c r="Q149" t="n">
        <v>1.94</v>
      </c>
      <c r="R149" t="n">
        <v>1.9375</v>
      </c>
      <c r="S149" t="n">
        <v>1.935</v>
      </c>
      <c r="T149" t="n">
        <v>1.9325</v>
      </c>
      <c r="U149" t="n">
        <v>1.93</v>
      </c>
      <c r="V149" t="n">
        <v>1.93</v>
      </c>
      <c r="W149" t="n">
        <v>1.93</v>
      </c>
      <c r="X149" t="n">
        <v>1.93</v>
      </c>
    </row>
    <row r="150">
      <c r="A150" s="1112" t="n">
        <v>44490</v>
      </c>
      <c r="C150" s="63" t="n">
        <v>4809</v>
      </c>
      <c r="M150" t="n">
        <v>2.5</v>
      </c>
      <c r="N150" t="n">
        <v>2.265</v>
      </c>
      <c r="O150" t="n">
        <v>2.005</v>
      </c>
      <c r="P150" t="n">
        <v>1.935</v>
      </c>
      <c r="Q150" t="n">
        <v>1.92</v>
      </c>
      <c r="R150" t="n">
        <v>1.92</v>
      </c>
      <c r="S150" t="n">
        <v>1.92</v>
      </c>
      <c r="T150" t="n">
        <v>1.92</v>
      </c>
      <c r="U150" t="n">
        <v>1.92</v>
      </c>
      <c r="V150" t="n">
        <v>1.92</v>
      </c>
      <c r="W150" t="n">
        <v>1.92</v>
      </c>
      <c r="X150" t="n">
        <v>1.92</v>
      </c>
    </row>
    <row r="151">
      <c r="A151" s="1112" t="n">
        <v>44491</v>
      </c>
      <c r="C151" s="63" t="n">
        <v>3971</v>
      </c>
      <c r="M151" t="n">
        <v>2.5</v>
      </c>
      <c r="N151" t="n">
        <v>2.28</v>
      </c>
      <c r="O151" t="n">
        <v>2.025</v>
      </c>
      <c r="P151" t="n">
        <v>1.95</v>
      </c>
      <c r="Q151" t="n">
        <v>1.94</v>
      </c>
      <c r="R151" t="n">
        <v>1.94</v>
      </c>
      <c r="S151" t="n">
        <v>1.94</v>
      </c>
      <c r="T151" t="n">
        <v>1.94</v>
      </c>
      <c r="U151" t="n">
        <v>1.94</v>
      </c>
      <c r="V151" t="n">
        <v>1.94</v>
      </c>
      <c r="W151" t="n">
        <v>1.94</v>
      </c>
      <c r="X151" t="n">
        <v>1.94</v>
      </c>
    </row>
    <row r="152">
      <c r="A152" s="1112" t="n">
        <v>44494</v>
      </c>
      <c r="C152" s="63" t="n">
        <v>3289</v>
      </c>
      <c r="M152" t="n">
        <v>2.535</v>
      </c>
      <c r="N152" t="n">
        <v>2.355</v>
      </c>
      <c r="O152" t="n">
        <v>2.08</v>
      </c>
      <c r="P152" t="n">
        <v>1.99</v>
      </c>
      <c r="Q152" t="n">
        <v>1.975</v>
      </c>
      <c r="R152" t="n">
        <v>1.9725</v>
      </c>
      <c r="S152" t="n">
        <v>1.97</v>
      </c>
      <c r="T152" t="n">
        <v>1.9675</v>
      </c>
      <c r="U152" t="n">
        <v>1.965</v>
      </c>
      <c r="V152" t="n">
        <v>1.965</v>
      </c>
      <c r="W152" t="n">
        <v>1.965</v>
      </c>
      <c r="X152" t="n">
        <v>1.965</v>
      </c>
    </row>
    <row r="153">
      <c r="A153" s="1112" t="n">
        <v>44495</v>
      </c>
      <c r="C153" s="63" t="n">
        <v>4124</v>
      </c>
      <c r="M153" t="n">
        <v>2.56</v>
      </c>
      <c r="N153" t="n">
        <v>2.47</v>
      </c>
      <c r="O153" t="n">
        <v>2.14</v>
      </c>
      <c r="P153" t="n">
        <v>2.025</v>
      </c>
      <c r="Q153" t="n">
        <v>2.005</v>
      </c>
      <c r="R153" t="n">
        <v>2</v>
      </c>
      <c r="S153" t="n">
        <v>1.995</v>
      </c>
      <c r="T153" t="n">
        <v>1.99</v>
      </c>
      <c r="U153" t="n">
        <v>1.985</v>
      </c>
      <c r="V153" t="n">
        <v>1.98</v>
      </c>
      <c r="W153" t="n">
        <v>1.975</v>
      </c>
      <c r="X153" t="n">
        <v>1.9725</v>
      </c>
      <c r="Y153" t="n">
        <v>2.0825</v>
      </c>
      <c r="Z153" t="n">
        <v>2.0825</v>
      </c>
      <c r="AA153" t="n">
        <v>2.0825</v>
      </c>
    </row>
    <row r="154">
      <c r="A154" s="1112" t="n">
        <v>44496</v>
      </c>
      <c r="C154" s="63" t="n">
        <v>5302</v>
      </c>
      <c r="M154" t="n">
        <v>2.56</v>
      </c>
      <c r="N154" t="n">
        <v>2.52</v>
      </c>
      <c r="O154" t="n">
        <v>2.17</v>
      </c>
      <c r="P154" t="n">
        <v>2.055</v>
      </c>
      <c r="Q154" t="n">
        <v>2.035</v>
      </c>
      <c r="R154" t="n">
        <v>2.03</v>
      </c>
      <c r="S154" t="n">
        <v>2.025</v>
      </c>
      <c r="T154" t="n">
        <v>2.02</v>
      </c>
      <c r="U154" t="n">
        <v>2.015</v>
      </c>
      <c r="V154" t="n">
        <v>2.01</v>
      </c>
      <c r="W154" t="n">
        <v>2.005</v>
      </c>
      <c r="X154" t="n">
        <v>2</v>
      </c>
      <c r="Y154" t="n">
        <v>2</v>
      </c>
      <c r="Z154" t="n">
        <v>2</v>
      </c>
      <c r="AA154" t="n">
        <v>2</v>
      </c>
    </row>
    <row r="155">
      <c r="A155" s="1112" t="n">
        <v>44497</v>
      </c>
      <c r="C155" s="63" t="n">
        <v>3685</v>
      </c>
      <c r="M155" t="n">
        <v>2.58</v>
      </c>
      <c r="N155" t="n">
        <v>2.545</v>
      </c>
      <c r="O155" t="n">
        <v>2.185</v>
      </c>
      <c r="P155" t="n">
        <v>2.065</v>
      </c>
      <c r="Q155" t="n">
        <v>2.0425</v>
      </c>
      <c r="R155" t="n">
        <v>2.0375</v>
      </c>
      <c r="S155" t="n">
        <v>2.0325</v>
      </c>
      <c r="T155" t="n">
        <v>2.025</v>
      </c>
      <c r="U155" t="n">
        <v>2.015</v>
      </c>
      <c r="V155" t="n">
        <v>2.005</v>
      </c>
      <c r="W155" t="n">
        <v>1.995</v>
      </c>
      <c r="X155" t="n">
        <v>1.985</v>
      </c>
      <c r="Y155" t="n">
        <v>1.9825</v>
      </c>
      <c r="Z155" t="n">
        <v>1.9825</v>
      </c>
      <c r="AA155" t="n">
        <v>1.9825</v>
      </c>
    </row>
    <row r="156">
      <c r="A156" s="1112" t="n">
        <v>44498</v>
      </c>
      <c r="C156" s="63" t="n">
        <v>2757</v>
      </c>
      <c r="M156" t="n">
        <v>2.6</v>
      </c>
      <c r="N156" t="n">
        <v>2.58</v>
      </c>
      <c r="O156" t="n">
        <v>2.22</v>
      </c>
      <c r="P156" t="n">
        <v>2.0875</v>
      </c>
      <c r="Q156" t="n">
        <v>2.065</v>
      </c>
      <c r="R156" t="n">
        <v>2.06</v>
      </c>
      <c r="S156" t="n">
        <v>2.055</v>
      </c>
      <c r="T156" t="n">
        <v>2.045</v>
      </c>
      <c r="U156" t="n">
        <v>2.035</v>
      </c>
      <c r="V156" t="n">
        <v>2.025</v>
      </c>
      <c r="W156" t="n">
        <v>2.015</v>
      </c>
      <c r="X156" t="n">
        <v>2.005</v>
      </c>
      <c r="Y156" t="n">
        <v>2.0025</v>
      </c>
      <c r="Z156" t="n">
        <v>2.0025</v>
      </c>
      <c r="AA156" t="n">
        <v>2.0025</v>
      </c>
    </row>
    <row r="157">
      <c r="A157" s="1112" t="n">
        <v>44501</v>
      </c>
      <c r="C157" s="63" t="n">
        <v>1668</v>
      </c>
      <c r="M157" t="n">
        <v>2.60193</v>
      </c>
      <c r="N157" t="n">
        <v>2.685</v>
      </c>
      <c r="O157" t="n">
        <v>2.3</v>
      </c>
      <c r="P157" t="n">
        <v>2.14</v>
      </c>
      <c r="Q157" t="n">
        <v>2.11</v>
      </c>
      <c r="R157" t="n">
        <v>2.1025</v>
      </c>
      <c r="S157" t="n">
        <v>2.095</v>
      </c>
      <c r="T157" t="n">
        <v>2.0825</v>
      </c>
      <c r="U157" t="n">
        <v>2.07</v>
      </c>
      <c r="V157" t="n">
        <v>2.06</v>
      </c>
      <c r="W157" t="n">
        <v>2.05</v>
      </c>
      <c r="X157" t="n">
        <v>2.04</v>
      </c>
      <c r="Y157" t="n">
        <v>2.035</v>
      </c>
      <c r="Z157" t="n">
        <v>2.0325</v>
      </c>
      <c r="AA157" t="n">
        <v>2.03</v>
      </c>
    </row>
    <row r="158">
      <c r="A158" s="1112" t="n">
        <v>44502</v>
      </c>
      <c r="C158" s="63" t="n">
        <v>3961</v>
      </c>
      <c r="M158" t="n">
        <v>2.60193</v>
      </c>
      <c r="N158" t="n">
        <v>2.7</v>
      </c>
      <c r="O158" t="n">
        <v>2.3</v>
      </c>
      <c r="P158" t="n">
        <v>2.12</v>
      </c>
      <c r="Q158" t="n">
        <v>2.0825</v>
      </c>
      <c r="R158" t="n">
        <v>2.0725</v>
      </c>
      <c r="S158" t="n">
        <v>2.065</v>
      </c>
      <c r="T158" t="n">
        <v>2.0525</v>
      </c>
      <c r="U158" t="n">
        <v>2.0375</v>
      </c>
      <c r="V158" t="n">
        <v>2.0275</v>
      </c>
      <c r="W158" t="n">
        <v>2.0175</v>
      </c>
      <c r="X158" t="n">
        <v>2.0075</v>
      </c>
      <c r="Y158" t="n">
        <v>2.0025</v>
      </c>
      <c r="Z158" t="n">
        <v>2</v>
      </c>
      <c r="AA158" t="n">
        <v>1.9975</v>
      </c>
    </row>
    <row r="159">
      <c r="A159" s="1112" t="n">
        <v>44503</v>
      </c>
      <c r="C159" s="63" t="n">
        <v>3771</v>
      </c>
      <c r="N159" t="n">
        <v>2.85</v>
      </c>
      <c r="O159" t="n">
        <v>2.38</v>
      </c>
      <c r="P159" t="n">
        <v>2.15</v>
      </c>
      <c r="Q159" t="n">
        <v>2.1025</v>
      </c>
      <c r="R159" t="n">
        <v>2.09</v>
      </c>
      <c r="S159" t="n">
        <v>2.08</v>
      </c>
      <c r="T159" t="n">
        <v>2.065</v>
      </c>
      <c r="U159" t="n">
        <v>2.0475</v>
      </c>
      <c r="V159" t="n">
        <v>2.0275</v>
      </c>
      <c r="W159" t="n">
        <v>2.01</v>
      </c>
      <c r="X159" t="n">
        <v>1.99</v>
      </c>
      <c r="Y159" t="n">
        <v>1.97</v>
      </c>
      <c r="Z159" t="n">
        <v>1.96</v>
      </c>
      <c r="AA159" t="n">
        <v>1.95</v>
      </c>
    </row>
    <row r="160">
      <c r="A160" s="1112" t="n">
        <v>44504</v>
      </c>
      <c r="C160" s="63" t="n">
        <v>4572</v>
      </c>
      <c r="N160" t="n">
        <v>3.01</v>
      </c>
      <c r="O160" t="n">
        <v>2.51</v>
      </c>
      <c r="P160" t="n">
        <v>2.235</v>
      </c>
      <c r="Q160" t="n">
        <v>2.16</v>
      </c>
      <c r="R160" t="n">
        <v>2.14</v>
      </c>
      <c r="S160" t="n">
        <v>2.125</v>
      </c>
      <c r="T160" t="n">
        <v>2.1075</v>
      </c>
      <c r="U160" t="n">
        <v>2.0875</v>
      </c>
      <c r="V160" t="n">
        <v>2.0675</v>
      </c>
      <c r="W160" t="n">
        <v>2.0475</v>
      </c>
      <c r="X160" t="n">
        <v>2.0275</v>
      </c>
      <c r="Y160" t="n">
        <v>2.0075</v>
      </c>
      <c r="Z160" t="n">
        <v>1.9975</v>
      </c>
      <c r="AA160" t="n">
        <v>1.9875</v>
      </c>
    </row>
    <row r="161">
      <c r="A161" s="1112" t="n">
        <v>44505</v>
      </c>
      <c r="C161" s="63" t="n">
        <v>4203</v>
      </c>
      <c r="N161" t="n">
        <v>3.1</v>
      </c>
      <c r="O161" t="n">
        <v>2.55</v>
      </c>
      <c r="P161" t="n">
        <v>2.225</v>
      </c>
      <c r="Q161" t="n">
        <v>2.135</v>
      </c>
      <c r="R161" t="n">
        <v>2.1075</v>
      </c>
      <c r="S161" t="n">
        <v>2.085</v>
      </c>
      <c r="T161" t="n">
        <v>2.065</v>
      </c>
      <c r="U161" t="n">
        <v>2.045</v>
      </c>
      <c r="V161" t="n">
        <v>2.025</v>
      </c>
      <c r="W161" t="n">
        <v>2.005</v>
      </c>
      <c r="X161" t="n">
        <v>1.985</v>
      </c>
      <c r="Y161" t="n">
        <v>1.965</v>
      </c>
      <c r="Z161" t="n">
        <v>1.955</v>
      </c>
      <c r="AA161" t="n">
        <v>1.945</v>
      </c>
    </row>
    <row r="162">
      <c r="A162" s="1112" t="n">
        <v>44508</v>
      </c>
      <c r="C162" s="63" t="n">
        <v>2539</v>
      </c>
      <c r="N162" t="n">
        <v>3.055</v>
      </c>
      <c r="O162" t="n">
        <v>2.495</v>
      </c>
      <c r="P162" t="n">
        <v>2.195</v>
      </c>
      <c r="Q162" t="n">
        <v>2.11</v>
      </c>
      <c r="R162" t="n">
        <v>2.085</v>
      </c>
      <c r="S162" t="n">
        <v>2.0625</v>
      </c>
      <c r="T162" t="n">
        <v>2.0425</v>
      </c>
      <c r="U162" t="n">
        <v>2.0225</v>
      </c>
      <c r="V162" t="n">
        <v>2.0025</v>
      </c>
      <c r="W162" t="n">
        <v>1.9825</v>
      </c>
      <c r="X162" t="n">
        <v>1.9625</v>
      </c>
      <c r="Y162" t="n">
        <v>1.9425</v>
      </c>
      <c r="Z162" t="n">
        <v>1.9325</v>
      </c>
      <c r="AA162" t="n">
        <v>1.9225</v>
      </c>
    </row>
    <row r="163">
      <c r="A163" s="1112" t="n">
        <v>44509</v>
      </c>
      <c r="C163" s="63" t="n">
        <v>4232</v>
      </c>
      <c r="N163" t="n">
        <v>3</v>
      </c>
      <c r="O163" t="n">
        <v>2.38</v>
      </c>
      <c r="P163" t="n">
        <v>2.1</v>
      </c>
      <c r="Q163" t="n">
        <v>2.035</v>
      </c>
      <c r="R163" t="n">
        <v>2.02</v>
      </c>
      <c r="S163" t="n">
        <v>2.005</v>
      </c>
      <c r="T163" t="n">
        <v>1.9875</v>
      </c>
      <c r="U163" t="n">
        <v>1.9675</v>
      </c>
      <c r="V163" t="n">
        <v>1.9475</v>
      </c>
      <c r="W163" t="n">
        <v>1.9275</v>
      </c>
      <c r="X163" t="n">
        <v>1.9075</v>
      </c>
      <c r="Y163" t="n">
        <v>1.89</v>
      </c>
      <c r="Z163" t="n">
        <v>1.88</v>
      </c>
      <c r="AA163" t="n">
        <v>1.87</v>
      </c>
    </row>
    <row r="164">
      <c r="A164" s="1112" t="n">
        <v>44510</v>
      </c>
      <c r="C164" s="63" t="n">
        <v>3965</v>
      </c>
      <c r="N164" t="n">
        <v>3.1</v>
      </c>
      <c r="O164" t="n">
        <v>2.48</v>
      </c>
      <c r="P164" t="n">
        <v>2.15</v>
      </c>
      <c r="Q164" t="n">
        <v>2.075</v>
      </c>
      <c r="R164" t="n">
        <v>2.055</v>
      </c>
      <c r="S164" t="n">
        <v>2.035</v>
      </c>
      <c r="T164" t="n">
        <v>2.015</v>
      </c>
      <c r="U164" t="n">
        <v>1.995</v>
      </c>
      <c r="V164" t="n">
        <v>1.975</v>
      </c>
      <c r="W164" t="n">
        <v>1.955</v>
      </c>
      <c r="X164" t="n">
        <v>1.935</v>
      </c>
      <c r="Y164" t="n">
        <v>1.915</v>
      </c>
      <c r="Z164" t="n">
        <v>1.905</v>
      </c>
      <c r="AA164" t="n">
        <v>1.895</v>
      </c>
    </row>
    <row r="165">
      <c r="A165" s="1112" t="n">
        <v>44511</v>
      </c>
      <c r="C165" s="63" t="n">
        <v>3983</v>
      </c>
      <c r="N165" t="n">
        <v>3.185</v>
      </c>
      <c r="O165" t="n">
        <v>2.585</v>
      </c>
      <c r="P165" t="n">
        <v>2.185</v>
      </c>
      <c r="Q165" t="n">
        <v>2.1</v>
      </c>
      <c r="R165" t="n">
        <v>2.075</v>
      </c>
      <c r="S165" t="n">
        <v>2.055</v>
      </c>
      <c r="T165" t="n">
        <v>2.035</v>
      </c>
      <c r="U165" t="n">
        <v>2.01</v>
      </c>
      <c r="V165" t="n">
        <v>1.99</v>
      </c>
      <c r="W165" t="n">
        <v>1.97</v>
      </c>
      <c r="X165" t="n">
        <v>1.95</v>
      </c>
      <c r="Y165" t="n">
        <v>1.93</v>
      </c>
      <c r="Z165" t="n">
        <v>1.92</v>
      </c>
      <c r="AA165" t="n">
        <v>1.91</v>
      </c>
    </row>
    <row r="166">
      <c r="A166" s="1112" t="n">
        <v>44512</v>
      </c>
      <c r="C166" s="63" t="n">
        <v>2933</v>
      </c>
      <c r="N166" t="n">
        <v>3.21</v>
      </c>
      <c r="O166" t="n">
        <v>2.625</v>
      </c>
      <c r="P166" t="n">
        <v>2.215</v>
      </c>
      <c r="Q166" t="n">
        <v>2.125</v>
      </c>
      <c r="R166" t="n">
        <v>2.1</v>
      </c>
      <c r="S166" t="n">
        <v>2.08</v>
      </c>
      <c r="T166" t="n">
        <v>2.06</v>
      </c>
      <c r="U166" t="n">
        <v>2.035</v>
      </c>
      <c r="V166" t="n">
        <v>2.015</v>
      </c>
      <c r="W166" t="n">
        <v>1.995</v>
      </c>
      <c r="X166" t="n">
        <v>1.975</v>
      </c>
      <c r="Y166" t="n">
        <v>1.955</v>
      </c>
      <c r="Z166" t="n">
        <v>1.945</v>
      </c>
      <c r="AA166" t="n">
        <v>1.935</v>
      </c>
    </row>
    <row r="167">
      <c r="A167" s="1112" t="n">
        <v>44515</v>
      </c>
      <c r="C167" s="63" t="n">
        <v>2013</v>
      </c>
      <c r="N167" t="n">
        <v>3.2375</v>
      </c>
      <c r="O167" t="n">
        <v>2.67</v>
      </c>
      <c r="P167" t="n">
        <v>2.24</v>
      </c>
      <c r="Q167" t="n">
        <v>2.14</v>
      </c>
      <c r="R167" t="n">
        <v>2.11</v>
      </c>
      <c r="S167" t="n">
        <v>2.0875</v>
      </c>
      <c r="T167" t="n">
        <v>2.065</v>
      </c>
      <c r="U167" t="n">
        <v>2.04</v>
      </c>
      <c r="V167" t="n">
        <v>2.02</v>
      </c>
      <c r="W167" t="n">
        <v>2</v>
      </c>
      <c r="X167" t="n">
        <v>1.98</v>
      </c>
      <c r="Y167" t="n">
        <v>1.96</v>
      </c>
      <c r="Z167" t="n">
        <v>1.95</v>
      </c>
      <c r="AA167" t="n">
        <v>1.94</v>
      </c>
    </row>
    <row r="168">
      <c r="A168" s="1112" t="n">
        <v>44516</v>
      </c>
      <c r="C168" s="63" t="n">
        <v>6436</v>
      </c>
      <c r="N168" t="n">
        <v>3.3</v>
      </c>
      <c r="O168" t="n">
        <v>2.8</v>
      </c>
      <c r="P168" t="n">
        <v>2.315</v>
      </c>
      <c r="Q168" t="n">
        <v>2.19</v>
      </c>
      <c r="R168" t="n">
        <v>2.155</v>
      </c>
      <c r="S168" t="n">
        <v>2.13</v>
      </c>
      <c r="T168" t="n">
        <v>2.1025</v>
      </c>
      <c r="U168" t="n">
        <v>2.0775</v>
      </c>
      <c r="V168" t="n">
        <v>2.0525</v>
      </c>
      <c r="W168" t="n">
        <v>2.0325</v>
      </c>
      <c r="X168" t="n">
        <v>2.0125</v>
      </c>
      <c r="Y168" t="n">
        <v>1.9925</v>
      </c>
      <c r="Z168" t="n">
        <v>1.9825</v>
      </c>
      <c r="AA168" t="n">
        <v>1.9725</v>
      </c>
    </row>
    <row r="169">
      <c r="A169" s="1112" t="n">
        <v>44517</v>
      </c>
      <c r="C169" s="63" t="n">
        <v>5090</v>
      </c>
      <c r="N169" t="n">
        <v>3.36</v>
      </c>
      <c r="O169" t="n">
        <v>2.96</v>
      </c>
      <c r="P169" t="n">
        <v>2.465</v>
      </c>
      <c r="Q169" t="n">
        <v>2.315</v>
      </c>
      <c r="R169" t="n">
        <v>2.27</v>
      </c>
      <c r="S169" t="n">
        <v>2.2375</v>
      </c>
      <c r="T169" t="n">
        <v>2.2075</v>
      </c>
      <c r="U169" t="n">
        <v>2.1775</v>
      </c>
      <c r="V169" t="n">
        <v>2.15</v>
      </c>
      <c r="W169" t="n">
        <v>2.1275</v>
      </c>
      <c r="X169" t="n">
        <v>2.105</v>
      </c>
      <c r="Y169" t="n">
        <v>2.085</v>
      </c>
      <c r="Z169" t="n">
        <v>2.075</v>
      </c>
      <c r="AA169" t="n">
        <v>2.065</v>
      </c>
    </row>
    <row r="170">
      <c r="A170" s="1112" t="n">
        <v>44518</v>
      </c>
      <c r="C170" s="63" t="n">
        <v>7016</v>
      </c>
      <c r="N170" t="n">
        <v>3.41</v>
      </c>
      <c r="O170" t="n">
        <v>3.085</v>
      </c>
      <c r="P170" t="n">
        <v>2.565</v>
      </c>
      <c r="Q170" t="n">
        <v>2.37</v>
      </c>
      <c r="R170" t="n">
        <v>2.315</v>
      </c>
      <c r="S170" t="n">
        <v>2.2775</v>
      </c>
      <c r="T170" t="n">
        <v>2.2425</v>
      </c>
      <c r="U170" t="n">
        <v>2.21</v>
      </c>
      <c r="V170" t="n">
        <v>2.18</v>
      </c>
      <c r="W170" t="n">
        <v>2.155</v>
      </c>
      <c r="X170" t="n">
        <v>2.13</v>
      </c>
      <c r="Y170" t="n">
        <v>2.1</v>
      </c>
      <c r="Z170" t="n">
        <v>2.09</v>
      </c>
      <c r="AA170" t="n">
        <v>2.08</v>
      </c>
      <c r="AB170" t="n">
        <v>2.08</v>
      </c>
    </row>
    <row r="171">
      <c r="A171" s="1112" t="n">
        <v>44519</v>
      </c>
      <c r="C171" s="63" t="n">
        <v>3114</v>
      </c>
      <c r="N171" t="n">
        <v>3.37</v>
      </c>
      <c r="O171" t="n">
        <v>2.93</v>
      </c>
      <c r="P171" t="n">
        <v>2.46</v>
      </c>
      <c r="Q171" t="n">
        <v>2.295</v>
      </c>
      <c r="R171" t="n">
        <v>2.245</v>
      </c>
      <c r="S171" t="n">
        <v>2.2125</v>
      </c>
      <c r="T171" t="n">
        <v>2.18</v>
      </c>
      <c r="U171" t="n">
        <v>2.1475</v>
      </c>
      <c r="V171" t="n">
        <v>2.1175</v>
      </c>
      <c r="W171" t="n">
        <v>2.0925</v>
      </c>
      <c r="X171" t="n">
        <v>2.0675</v>
      </c>
      <c r="Y171" t="n">
        <v>2.0375</v>
      </c>
      <c r="Z171" t="n">
        <v>2.0275</v>
      </c>
      <c r="AA171" t="n">
        <v>2.0175</v>
      </c>
    </row>
    <row r="172">
      <c r="A172" s="1112" t="n">
        <v>44522</v>
      </c>
      <c r="C172" s="63" t="n">
        <v>3927</v>
      </c>
      <c r="N172" t="n">
        <v>3.37</v>
      </c>
      <c r="O172" t="n">
        <v>2.925</v>
      </c>
      <c r="P172" t="n">
        <v>2.425</v>
      </c>
      <c r="Q172" t="n">
        <v>2.245</v>
      </c>
      <c r="R172" t="n">
        <v>2.2</v>
      </c>
      <c r="S172" t="n">
        <v>2.17</v>
      </c>
      <c r="T172" t="n">
        <v>2.14</v>
      </c>
      <c r="U172" t="n">
        <v>2.11</v>
      </c>
      <c r="V172" t="n">
        <v>2.08</v>
      </c>
      <c r="W172" t="n">
        <v>2.055</v>
      </c>
      <c r="X172" t="n">
        <v>2.03</v>
      </c>
      <c r="Y172" t="n">
        <v>2</v>
      </c>
      <c r="Z172" t="n">
        <v>1.99</v>
      </c>
      <c r="AA172" t="n">
        <v>1.98</v>
      </c>
    </row>
    <row r="173">
      <c r="A173" s="1112" t="n">
        <v>44523</v>
      </c>
      <c r="C173" s="63" t="n">
        <v>4050</v>
      </c>
      <c r="N173" t="n">
        <v>3.42</v>
      </c>
      <c r="O173" t="n">
        <v>3.12</v>
      </c>
      <c r="P173" t="n">
        <v>2.55</v>
      </c>
      <c r="Q173" t="n">
        <v>2.33</v>
      </c>
      <c r="R173" t="n">
        <v>2.27</v>
      </c>
      <c r="S173" t="n">
        <v>2.2375</v>
      </c>
      <c r="T173" t="n">
        <v>2.205</v>
      </c>
      <c r="U173" t="n">
        <v>2.1725</v>
      </c>
      <c r="V173" t="n">
        <v>2.1425</v>
      </c>
      <c r="W173" t="n">
        <v>2.1175</v>
      </c>
      <c r="X173" t="n">
        <v>2.0925</v>
      </c>
      <c r="Y173" t="n">
        <v>2.0625</v>
      </c>
      <c r="Z173" t="n">
        <v>2.0525</v>
      </c>
      <c r="AA173" t="n">
        <v>2.0425</v>
      </c>
    </row>
    <row r="174">
      <c r="A174" s="1112" t="n">
        <v>44524</v>
      </c>
      <c r="C174" s="63" t="n">
        <v>2913</v>
      </c>
      <c r="N174" t="n">
        <v>3.45</v>
      </c>
      <c r="O174" t="n">
        <v>3.21</v>
      </c>
      <c r="P174" t="n">
        <v>2.565</v>
      </c>
      <c r="Q174" t="n">
        <v>2.325</v>
      </c>
      <c r="R174" t="n">
        <v>2.265</v>
      </c>
      <c r="S174" t="n">
        <v>2.2325</v>
      </c>
      <c r="T174" t="n">
        <v>2.2</v>
      </c>
      <c r="U174" t="n">
        <v>2.1675</v>
      </c>
      <c r="V174" t="n">
        <v>2.1375</v>
      </c>
      <c r="W174" t="n">
        <v>2.1125</v>
      </c>
      <c r="X174" t="n">
        <v>2.0875</v>
      </c>
      <c r="Y174" t="n">
        <v>2.0575</v>
      </c>
      <c r="Z174" t="n">
        <v>2.0475</v>
      </c>
      <c r="AA174" t="n">
        <v>2.0375</v>
      </c>
    </row>
    <row r="175">
      <c r="A175" s="104" t="n">
        <v>44525</v>
      </c>
      <c r="N175" s="192" t="n">
        <v>3.45</v>
      </c>
      <c r="O175" s="192" t="n">
        <v>3.21</v>
      </c>
      <c r="P175" s="192" t="n">
        <v>2.565</v>
      </c>
      <c r="Q175" s="192" t="n">
        <v>2.325</v>
      </c>
      <c r="R175" s="192" t="n">
        <v>2.265</v>
      </c>
      <c r="S175" s="192" t="n">
        <v>2.2325</v>
      </c>
      <c r="T175" s="192" t="n">
        <v>2.2</v>
      </c>
      <c r="U175" s="192" t="n">
        <v>2.1675</v>
      </c>
      <c r="V175" s="192" t="n">
        <v>2.1375</v>
      </c>
      <c r="W175" s="192" t="n">
        <v>2.1125</v>
      </c>
      <c r="X175" s="192" t="n">
        <v>2.0875</v>
      </c>
      <c r="Y175" s="192" t="n">
        <v>2.0575</v>
      </c>
      <c r="Z175" s="192" t="n">
        <v>2.0475</v>
      </c>
      <c r="AA175" s="192" t="n">
        <v>2.0375</v>
      </c>
    </row>
    <row r="176">
      <c r="A176" s="104" t="n">
        <v>44526</v>
      </c>
      <c r="N176" s="192" t="n">
        <v>3.45</v>
      </c>
      <c r="O176" s="192" t="n">
        <v>3.21</v>
      </c>
      <c r="P176" s="192" t="n">
        <v>2.565</v>
      </c>
      <c r="Q176" s="192" t="n">
        <v>2.325</v>
      </c>
      <c r="R176" s="192" t="n">
        <v>2.265</v>
      </c>
      <c r="S176" s="192" t="n">
        <v>2.2325</v>
      </c>
      <c r="T176" s="192" t="n">
        <v>2.2</v>
      </c>
      <c r="U176" s="192" t="n">
        <v>2.1675</v>
      </c>
      <c r="V176" s="192" t="n">
        <v>2.1375</v>
      </c>
      <c r="W176" s="192" t="n">
        <v>2.1125</v>
      </c>
      <c r="X176" s="192" t="n">
        <v>2.0875</v>
      </c>
      <c r="Y176" s="192" t="n">
        <v>2.0575</v>
      </c>
      <c r="Z176" s="192" t="n">
        <v>2.0475</v>
      </c>
      <c r="AA176" s="192" t="n">
        <v>2.0375</v>
      </c>
    </row>
    <row r="177">
      <c r="A177" s="1112" t="n">
        <v>44529</v>
      </c>
      <c r="N177" t="n">
        <v>3.425</v>
      </c>
      <c r="O177" t="n">
        <v>3.06</v>
      </c>
      <c r="P177" t="n">
        <v>2.46</v>
      </c>
      <c r="Q177" t="n">
        <v>2.26</v>
      </c>
      <c r="R177" t="n">
        <v>2.21</v>
      </c>
      <c r="S177" t="n">
        <v>2.1825</v>
      </c>
      <c r="T177" t="n">
        <v>2.155</v>
      </c>
      <c r="U177" t="n">
        <v>2.125</v>
      </c>
      <c r="V177" t="n">
        <v>2.095</v>
      </c>
      <c r="W177" t="n">
        <v>2.07</v>
      </c>
      <c r="X177" t="n">
        <v>2.045</v>
      </c>
      <c r="Y177" t="n">
        <v>2.015</v>
      </c>
      <c r="Z177" t="n">
        <v>2.005</v>
      </c>
      <c r="AA177" t="n">
        <v>1.995</v>
      </c>
    </row>
    <row r="178">
      <c r="A178" s="1112" t="n">
        <v>44530</v>
      </c>
      <c r="C178" s="63" t="n">
        <v>4271</v>
      </c>
      <c r="N178" t="n">
        <v>3.405</v>
      </c>
      <c r="O178" t="n">
        <v>2.85</v>
      </c>
      <c r="P178" t="n">
        <v>2.28</v>
      </c>
      <c r="Q178" t="n">
        <v>2.14</v>
      </c>
      <c r="R178" t="n">
        <v>2.11</v>
      </c>
      <c r="S178" t="n">
        <v>2.085</v>
      </c>
      <c r="T178" t="n">
        <v>2.0575</v>
      </c>
      <c r="U178" t="n">
        <v>2.0275</v>
      </c>
      <c r="V178" t="n">
        <v>1.9975</v>
      </c>
      <c r="W178" t="n">
        <v>1.9725</v>
      </c>
      <c r="X178" t="n">
        <v>1.9475</v>
      </c>
      <c r="Y178" t="n">
        <v>1.9175</v>
      </c>
      <c r="Z178" t="n">
        <v>1.9075</v>
      </c>
      <c r="AA178" t="n">
        <v>1.8975</v>
      </c>
    </row>
    <row r="179">
      <c r="A179" s="1112" t="n">
        <v>44531</v>
      </c>
      <c r="C179" s="63" t="n">
        <v>1747</v>
      </c>
      <c r="N179" t="n">
        <v>3.4042</v>
      </c>
      <c r="O179" t="n">
        <v>2.87</v>
      </c>
      <c r="P179" t="n">
        <v>2.22</v>
      </c>
      <c r="Q179" t="n">
        <v>2.1</v>
      </c>
      <c r="R179" t="n">
        <v>2.0725</v>
      </c>
      <c r="S179" t="n">
        <v>2.0475</v>
      </c>
      <c r="T179" t="n">
        <v>2.0225</v>
      </c>
      <c r="U179" t="n">
        <v>1.995</v>
      </c>
      <c r="V179" t="n">
        <v>1.965</v>
      </c>
      <c r="W179" t="n">
        <v>1.94</v>
      </c>
      <c r="X179" t="n">
        <v>1.915</v>
      </c>
      <c r="Y179" t="n">
        <v>1.8875</v>
      </c>
      <c r="Z179" t="n">
        <v>1.8775</v>
      </c>
      <c r="AA179" t="n">
        <v>1.8675</v>
      </c>
    </row>
    <row r="180">
      <c r="A180" s="1112" t="n">
        <v>44532</v>
      </c>
      <c r="C180" s="63" t="n">
        <v>4446</v>
      </c>
      <c r="N180" t="n">
        <v>3.4042</v>
      </c>
      <c r="O180" t="n">
        <v>2.97</v>
      </c>
      <c r="P180" t="n">
        <v>2.27</v>
      </c>
      <c r="Q180" t="n">
        <v>2.14</v>
      </c>
      <c r="R180" t="n">
        <v>2.1125</v>
      </c>
      <c r="S180" t="n">
        <v>2.09</v>
      </c>
      <c r="T180" t="n">
        <v>2.065</v>
      </c>
      <c r="U180" t="n">
        <v>2.04</v>
      </c>
      <c r="V180" t="n">
        <v>2.01</v>
      </c>
      <c r="W180" t="n">
        <v>1.985</v>
      </c>
      <c r="X180" t="n">
        <v>1.96</v>
      </c>
      <c r="Y180" t="n">
        <v>1.9325</v>
      </c>
      <c r="Z180" t="n">
        <v>1.9225</v>
      </c>
      <c r="AA180" t="n">
        <v>1.9125</v>
      </c>
    </row>
    <row r="181">
      <c r="A181" s="1112" t="n">
        <v>44533</v>
      </c>
      <c r="C181" s="63" t="n">
        <v>2741</v>
      </c>
      <c r="O181" t="n">
        <v>2.85</v>
      </c>
      <c r="P181" t="n">
        <v>2.24</v>
      </c>
      <c r="Q181" t="n">
        <v>2.15</v>
      </c>
      <c r="R181" t="n">
        <v>2.13</v>
      </c>
      <c r="S181" t="n">
        <v>2.11</v>
      </c>
      <c r="T181" t="n">
        <v>2.0875</v>
      </c>
      <c r="U181" t="n">
        <v>2.0625</v>
      </c>
      <c r="V181" t="n">
        <v>2.0325</v>
      </c>
      <c r="W181" t="n">
        <v>2.0075</v>
      </c>
      <c r="X181" t="n">
        <v>1.9825</v>
      </c>
      <c r="Y181" t="n">
        <v>1.955</v>
      </c>
      <c r="Z181" t="n">
        <v>1.935</v>
      </c>
      <c r="AA181" t="n">
        <v>1.925</v>
      </c>
    </row>
    <row r="182">
      <c r="A182" s="1112" t="n">
        <v>44536</v>
      </c>
      <c r="C182" s="63" t="n">
        <v>2117</v>
      </c>
      <c r="O182" t="n">
        <v>2.71</v>
      </c>
      <c r="P182" t="n">
        <v>2.15</v>
      </c>
      <c r="Q182" t="n">
        <v>2.085</v>
      </c>
      <c r="R182" t="n">
        <v>2.065</v>
      </c>
      <c r="S182" t="n">
        <v>2.05</v>
      </c>
      <c r="T182" t="n">
        <v>2.03</v>
      </c>
      <c r="U182" t="n">
        <v>2.005</v>
      </c>
      <c r="V182" t="n">
        <v>1.975</v>
      </c>
      <c r="W182" t="n">
        <v>1.95</v>
      </c>
      <c r="X182" t="n">
        <v>1.925</v>
      </c>
      <c r="Y182" t="n">
        <v>1.8975</v>
      </c>
      <c r="Z182" t="n">
        <v>1.8775</v>
      </c>
      <c r="AA182" t="n">
        <v>1.8675</v>
      </c>
    </row>
    <row r="183">
      <c r="A183" s="1112" t="n">
        <v>44537</v>
      </c>
      <c r="C183" s="63" t="n">
        <v>3483</v>
      </c>
      <c r="O183" t="n">
        <v>2.85</v>
      </c>
      <c r="P183" t="n">
        <v>2.16</v>
      </c>
      <c r="Q183" t="n">
        <v>2.085</v>
      </c>
      <c r="R183" t="n">
        <v>2.06</v>
      </c>
      <c r="S183" t="n">
        <v>2.045</v>
      </c>
      <c r="T183" t="n">
        <v>2.02</v>
      </c>
      <c r="U183" t="n">
        <v>1.995</v>
      </c>
      <c r="V183" t="n">
        <v>1.97</v>
      </c>
      <c r="W183" t="n">
        <v>1.945</v>
      </c>
      <c r="X183" t="n">
        <v>1.92</v>
      </c>
      <c r="Y183" t="n">
        <v>1.8925</v>
      </c>
      <c r="Z183" t="n">
        <v>1.8725</v>
      </c>
      <c r="AA183" t="n">
        <v>1.8625</v>
      </c>
    </row>
    <row r="184">
      <c r="A184" s="1112" t="n">
        <v>44538</v>
      </c>
      <c r="C184" s="63" t="n">
        <v>3609</v>
      </c>
      <c r="O184" t="n">
        <v>2.88</v>
      </c>
      <c r="P184" t="n">
        <v>2.17</v>
      </c>
      <c r="Q184" t="n">
        <v>2.075</v>
      </c>
      <c r="R184" t="n">
        <v>2.05</v>
      </c>
      <c r="S184" t="n">
        <v>2.035</v>
      </c>
      <c r="T184" t="n">
        <v>2.01</v>
      </c>
      <c r="U184" t="n">
        <v>1.985</v>
      </c>
      <c r="V184" t="n">
        <v>1.96</v>
      </c>
      <c r="W184" t="n">
        <v>1.935</v>
      </c>
      <c r="X184" t="n">
        <v>1.91</v>
      </c>
      <c r="Y184" t="n">
        <v>1.8825</v>
      </c>
      <c r="Z184" t="n">
        <v>1.8625</v>
      </c>
      <c r="AA184" t="n">
        <v>1.8525</v>
      </c>
    </row>
    <row r="185">
      <c r="A185" s="1112" t="n">
        <v>44539</v>
      </c>
      <c r="C185" s="63" t="n">
        <v>5683</v>
      </c>
      <c r="O185" t="n">
        <v>2.95</v>
      </c>
      <c r="P185" t="n">
        <v>2.27</v>
      </c>
      <c r="Q185" t="n">
        <v>2.135</v>
      </c>
      <c r="R185" t="n">
        <v>2.105</v>
      </c>
      <c r="S185" t="n">
        <v>2.0875</v>
      </c>
      <c r="T185" t="n">
        <v>2.0625</v>
      </c>
      <c r="U185" t="n">
        <v>2.0375</v>
      </c>
      <c r="V185" t="n">
        <v>2.01</v>
      </c>
      <c r="W185" t="n">
        <v>1.985</v>
      </c>
      <c r="X185" t="n">
        <v>1.96</v>
      </c>
      <c r="Y185" t="n">
        <v>1.9325</v>
      </c>
      <c r="Z185" t="n">
        <v>1.9125</v>
      </c>
      <c r="AA185" t="n">
        <v>1.9025</v>
      </c>
    </row>
    <row r="186">
      <c r="A186" s="1112" t="n">
        <v>44540</v>
      </c>
      <c r="C186" s="63" t="n">
        <v>2170</v>
      </c>
      <c r="O186" t="n">
        <v>2.97</v>
      </c>
      <c r="P186" t="n">
        <v>2.28</v>
      </c>
      <c r="Q186" t="n">
        <v>2.1525</v>
      </c>
      <c r="R186" t="n">
        <v>2.1225</v>
      </c>
      <c r="S186" t="n">
        <v>2.105</v>
      </c>
      <c r="T186" t="n">
        <v>2.08</v>
      </c>
      <c r="U186" t="n">
        <v>2.055</v>
      </c>
      <c r="V186" t="n">
        <v>2.0275</v>
      </c>
      <c r="W186" t="n">
        <v>2.0025</v>
      </c>
      <c r="X186" t="n">
        <v>1.9775</v>
      </c>
      <c r="Y186" t="n">
        <v>1.95</v>
      </c>
      <c r="Z186" t="n">
        <v>1.93</v>
      </c>
      <c r="AA186" t="n">
        <v>1.92</v>
      </c>
    </row>
    <row r="187">
      <c r="A187" s="1112" t="n">
        <v>44543</v>
      </c>
      <c r="C187" s="63" t="n">
        <v>1418</v>
      </c>
      <c r="O187" t="n">
        <v>2.98</v>
      </c>
      <c r="P187" t="n">
        <v>2.3</v>
      </c>
      <c r="Q187" t="n">
        <v>2.16</v>
      </c>
      <c r="R187" t="n">
        <v>2.13</v>
      </c>
      <c r="S187" t="n">
        <v>2.11</v>
      </c>
      <c r="T187" t="n">
        <v>2.085</v>
      </c>
      <c r="U187" t="n">
        <v>2.06</v>
      </c>
      <c r="V187" t="n">
        <v>2.0325</v>
      </c>
      <c r="W187" t="n">
        <v>2.0075</v>
      </c>
      <c r="X187" t="n">
        <v>1.9825</v>
      </c>
      <c r="Y187" t="n">
        <v>1.955</v>
      </c>
      <c r="Z187" t="n">
        <v>1.935</v>
      </c>
      <c r="AA187" t="n">
        <v>1.925</v>
      </c>
    </row>
    <row r="188">
      <c r="A188" s="1112" t="n">
        <v>44544</v>
      </c>
      <c r="C188" s="63" t="n">
        <v>3740</v>
      </c>
      <c r="O188" t="n">
        <v>3.01</v>
      </c>
      <c r="P188" t="n">
        <v>2.345</v>
      </c>
      <c r="Q188" t="n">
        <v>2.2</v>
      </c>
      <c r="R188" t="n">
        <v>2.17</v>
      </c>
      <c r="S188" t="n">
        <v>2.15</v>
      </c>
      <c r="T188" t="n">
        <v>2.125</v>
      </c>
      <c r="U188" t="n">
        <v>2.1</v>
      </c>
      <c r="V188" t="n">
        <v>2.0725</v>
      </c>
      <c r="W188" t="n">
        <v>2.045</v>
      </c>
      <c r="X188" t="n">
        <v>2.0175</v>
      </c>
      <c r="Y188" t="n">
        <v>1.99</v>
      </c>
      <c r="Z188" t="n">
        <v>1.97</v>
      </c>
      <c r="AA188" t="n">
        <v>1.96</v>
      </c>
    </row>
    <row r="189">
      <c r="A189" s="1112" t="n">
        <v>44545</v>
      </c>
      <c r="C189" s="63" t="n">
        <v>3111</v>
      </c>
      <c r="O189" t="n">
        <v>2.9</v>
      </c>
      <c r="P189" t="n">
        <v>2.23</v>
      </c>
      <c r="Q189" t="n">
        <v>2.13</v>
      </c>
      <c r="R189" t="n">
        <v>2.11</v>
      </c>
      <c r="S189" t="n">
        <v>2.0975</v>
      </c>
      <c r="T189" t="n">
        <v>2.075</v>
      </c>
      <c r="U189" t="n">
        <v>2.05</v>
      </c>
      <c r="V189" t="n">
        <v>2.0225</v>
      </c>
      <c r="W189" t="n">
        <v>1.9975</v>
      </c>
      <c r="X189" t="n">
        <v>1.9725</v>
      </c>
      <c r="Y189" t="n">
        <v>1.9475</v>
      </c>
      <c r="Z189" t="n">
        <v>1.9275</v>
      </c>
      <c r="AA189" t="n">
        <v>1.9125</v>
      </c>
    </row>
    <row r="190">
      <c r="A190" s="1112" t="n">
        <v>44546</v>
      </c>
      <c r="C190" s="63" t="n">
        <v>3008</v>
      </c>
      <c r="O190" t="n">
        <v>2.92</v>
      </c>
      <c r="P190" t="n">
        <v>2.22</v>
      </c>
      <c r="Q190" t="n">
        <v>2.13</v>
      </c>
      <c r="R190" t="n">
        <v>2.115</v>
      </c>
      <c r="S190" t="n">
        <v>2.1075</v>
      </c>
      <c r="T190" t="n">
        <v>2.0875</v>
      </c>
      <c r="U190" t="n">
        <v>2.0625</v>
      </c>
      <c r="V190" t="n">
        <v>2.0375</v>
      </c>
      <c r="W190" t="n">
        <v>2.0125</v>
      </c>
      <c r="X190" t="n">
        <v>1.9875</v>
      </c>
      <c r="Y190" t="n">
        <v>1.9625</v>
      </c>
      <c r="Z190" t="n">
        <v>1.9425</v>
      </c>
      <c r="AA190" t="n">
        <v>1.9275</v>
      </c>
    </row>
    <row r="191">
      <c r="A191" s="1112" t="n">
        <v>44547</v>
      </c>
      <c r="C191" s="63" t="n">
        <v>2413</v>
      </c>
      <c r="O191" t="n">
        <v>3</v>
      </c>
      <c r="P191" t="n">
        <v>2.27</v>
      </c>
      <c r="Q191" t="n">
        <v>2.165</v>
      </c>
      <c r="R191" t="n">
        <v>2.1425</v>
      </c>
      <c r="S191" t="n">
        <v>2.13</v>
      </c>
      <c r="T191" t="n">
        <v>2.1075</v>
      </c>
      <c r="U191" t="n">
        <v>2.0825</v>
      </c>
      <c r="V191" t="n">
        <v>2.0575</v>
      </c>
      <c r="W191" t="n">
        <v>2.0325</v>
      </c>
      <c r="X191" t="n">
        <v>2.0075</v>
      </c>
      <c r="Y191" t="n">
        <v>1.9825</v>
      </c>
      <c r="Z191" t="n">
        <v>1.9625</v>
      </c>
      <c r="AA191" t="n">
        <v>1.9475</v>
      </c>
    </row>
    <row r="192">
      <c r="A192" s="1112" t="n">
        <v>44550</v>
      </c>
      <c r="C192" s="63" t="n">
        <v>1057</v>
      </c>
      <c r="O192" t="n">
        <v>3.02</v>
      </c>
      <c r="P192" t="n">
        <v>2.26</v>
      </c>
      <c r="Q192" t="n">
        <v>2.16</v>
      </c>
      <c r="R192" t="n">
        <v>2.14</v>
      </c>
      <c r="S192" t="n">
        <v>2.13</v>
      </c>
      <c r="T192" t="n">
        <v>2.1075</v>
      </c>
      <c r="U192" t="n">
        <v>2.0825</v>
      </c>
      <c r="V192" t="n">
        <v>2.0575</v>
      </c>
      <c r="W192" t="n">
        <v>2.0325</v>
      </c>
      <c r="X192" t="n">
        <v>2.0075</v>
      </c>
      <c r="Y192" t="n">
        <v>1.9825</v>
      </c>
      <c r="Z192" t="n">
        <v>1.9625</v>
      </c>
      <c r="AA192" t="n">
        <v>1.9475</v>
      </c>
    </row>
    <row r="193">
      <c r="A193" s="1112" t="n">
        <v>44551</v>
      </c>
      <c r="C193" s="63" t="n">
        <v>1275</v>
      </c>
      <c r="O193" t="n">
        <v>3.02</v>
      </c>
      <c r="P193" t="n">
        <v>2.27</v>
      </c>
      <c r="Q193" t="n">
        <v>2.165</v>
      </c>
      <c r="R193" t="n">
        <v>2.145</v>
      </c>
      <c r="S193" t="n">
        <v>2.135</v>
      </c>
      <c r="T193" t="n">
        <v>2.11</v>
      </c>
      <c r="U193" t="n">
        <v>2.085</v>
      </c>
      <c r="V193" t="n">
        <v>2.06</v>
      </c>
      <c r="W193" t="n">
        <v>2.035</v>
      </c>
      <c r="X193" t="n">
        <v>2.01</v>
      </c>
      <c r="Y193" t="n">
        <v>1.985</v>
      </c>
      <c r="Z193" t="n">
        <v>1.965</v>
      </c>
      <c r="AA193" t="n">
        <v>1.95</v>
      </c>
    </row>
    <row r="194">
      <c r="A194" s="1112" t="n">
        <v>44552</v>
      </c>
      <c r="C194" s="63" t="n">
        <v>1622</v>
      </c>
      <c r="O194" t="n">
        <v>3.02</v>
      </c>
      <c r="P194" t="n">
        <v>2.3</v>
      </c>
      <c r="Q194" t="n">
        <v>2.195</v>
      </c>
      <c r="R194" t="n">
        <v>2.175</v>
      </c>
      <c r="S194" t="n">
        <v>2.165</v>
      </c>
      <c r="T194" t="n">
        <v>2.14</v>
      </c>
      <c r="U194" t="n">
        <v>2.115</v>
      </c>
      <c r="V194" t="n">
        <v>2.09</v>
      </c>
      <c r="W194" t="n">
        <v>2.065</v>
      </c>
      <c r="X194" t="n">
        <v>2.04</v>
      </c>
      <c r="Y194" t="n">
        <v>2.015</v>
      </c>
      <c r="Z194" t="n">
        <v>1.995</v>
      </c>
      <c r="AA194" t="n">
        <v>1.98</v>
      </c>
    </row>
    <row r="195">
      <c r="A195" s="1112" t="n">
        <v>44553</v>
      </c>
      <c r="C195" s="63" t="n">
        <v>1266</v>
      </c>
      <c r="O195" t="n">
        <v>3.02</v>
      </c>
      <c r="P195" t="n">
        <v>2.315</v>
      </c>
      <c r="Q195" t="n">
        <v>2.225</v>
      </c>
      <c r="R195" t="n">
        <v>2.21</v>
      </c>
      <c r="S195" t="n">
        <v>2.2025</v>
      </c>
      <c r="T195" t="n">
        <v>2.18</v>
      </c>
      <c r="U195" t="n">
        <v>2.1575</v>
      </c>
      <c r="V195" t="n">
        <v>2.1325</v>
      </c>
      <c r="W195" t="n">
        <v>2.1075</v>
      </c>
      <c r="X195" t="n">
        <v>2.0825</v>
      </c>
      <c r="Y195" t="n">
        <v>2.0575</v>
      </c>
      <c r="Z195" t="n">
        <v>2.0375</v>
      </c>
      <c r="AA195" t="n">
        <v>2.0225</v>
      </c>
    </row>
    <row r="196">
      <c r="A196" s="1112" t="n">
        <v>44554</v>
      </c>
      <c r="O196" s="192" t="n">
        <v>3.02</v>
      </c>
      <c r="P196" s="192" t="n">
        <v>2.315</v>
      </c>
      <c r="Q196" s="192" t="n">
        <v>2.225</v>
      </c>
      <c r="R196" s="192" t="n">
        <v>2.21</v>
      </c>
      <c r="S196" s="192" t="n">
        <v>2.2025</v>
      </c>
      <c r="T196" s="192" t="n">
        <v>2.18</v>
      </c>
      <c r="U196" s="192" t="n">
        <v>2.1575</v>
      </c>
      <c r="V196" s="192" t="n">
        <v>2.1325</v>
      </c>
      <c r="W196" s="192" t="n">
        <v>2.1075</v>
      </c>
      <c r="X196" s="192" t="n">
        <v>2.0825</v>
      </c>
      <c r="Y196" s="192" t="n">
        <v>2.0575</v>
      </c>
      <c r="Z196" s="192" t="n">
        <v>2.0375</v>
      </c>
      <c r="AA196" s="192" t="n">
        <v>2.0225</v>
      </c>
    </row>
    <row r="197">
      <c r="A197" s="1112" t="n">
        <v>44557</v>
      </c>
      <c r="C197" s="63" t="n">
        <v>2361</v>
      </c>
      <c r="O197" t="n">
        <v>3.02</v>
      </c>
      <c r="P197" t="n">
        <v>2.385</v>
      </c>
      <c r="Q197" t="n">
        <v>2.29</v>
      </c>
      <c r="R197" t="n">
        <v>2.275</v>
      </c>
      <c r="S197" t="n">
        <v>2.2675</v>
      </c>
      <c r="T197" t="n">
        <v>2.245</v>
      </c>
      <c r="U197" t="n">
        <v>2.2225</v>
      </c>
      <c r="V197" t="n">
        <v>2.1975</v>
      </c>
      <c r="W197" t="n">
        <v>2.1725</v>
      </c>
      <c r="X197" t="n">
        <v>2.1475</v>
      </c>
      <c r="Y197" t="n">
        <v>2.1225</v>
      </c>
      <c r="Z197" t="n">
        <v>2.1025</v>
      </c>
      <c r="AA197" t="n">
        <v>2.0875</v>
      </c>
    </row>
    <row r="198">
      <c r="A198" s="1112" t="n">
        <v>44558</v>
      </c>
      <c r="C198" s="63" t="n">
        <v>1080</v>
      </c>
      <c r="O198" t="n">
        <v>3.02</v>
      </c>
      <c r="P198" t="n">
        <v>2.3</v>
      </c>
      <c r="Q198" t="n">
        <v>2.225</v>
      </c>
      <c r="R198" t="n">
        <v>2.2125</v>
      </c>
      <c r="S198" t="n">
        <v>2.205</v>
      </c>
      <c r="T198" t="n">
        <v>2.1825</v>
      </c>
      <c r="U198" t="n">
        <v>2.16</v>
      </c>
      <c r="V198" t="n">
        <v>2.1375</v>
      </c>
      <c r="W198" t="n">
        <v>2.1125</v>
      </c>
      <c r="X198" t="n">
        <v>2.0875</v>
      </c>
      <c r="Y198" t="n">
        <v>2.0625</v>
      </c>
      <c r="Z198" t="n">
        <v>2.0425</v>
      </c>
      <c r="AA198" t="n">
        <v>2.0275</v>
      </c>
    </row>
    <row r="199">
      <c r="A199" s="1112" t="n">
        <v>44559</v>
      </c>
      <c r="C199" s="63" t="n">
        <v>1423</v>
      </c>
      <c r="O199" t="n">
        <v>3</v>
      </c>
      <c r="P199" t="n">
        <v>2.28</v>
      </c>
      <c r="Q199" t="n">
        <v>2.22</v>
      </c>
      <c r="R199" t="n">
        <v>2.205</v>
      </c>
      <c r="S199" t="n">
        <v>2.195</v>
      </c>
      <c r="T199" t="n">
        <v>2.175</v>
      </c>
      <c r="U199" t="n">
        <v>2.1525</v>
      </c>
      <c r="V199" t="n">
        <v>2.13</v>
      </c>
      <c r="W199" t="n">
        <v>2.1075</v>
      </c>
      <c r="X199" t="n">
        <v>2.0825</v>
      </c>
      <c r="Y199" t="n">
        <v>2.0575</v>
      </c>
      <c r="Z199" t="n">
        <v>2.0375</v>
      </c>
      <c r="AA199" t="n">
        <v>2.0225</v>
      </c>
    </row>
    <row r="200">
      <c r="A200" s="1112" t="n">
        <v>44560</v>
      </c>
      <c r="C200" s="63" t="n">
        <v>1308</v>
      </c>
      <c r="O200" t="n">
        <v>3</v>
      </c>
      <c r="P200" t="n">
        <v>2.27</v>
      </c>
      <c r="Q200" t="n">
        <v>2.2</v>
      </c>
      <c r="R200" t="n">
        <v>2.185</v>
      </c>
      <c r="S200" t="n">
        <v>2.175</v>
      </c>
      <c r="T200" t="n">
        <v>2.155</v>
      </c>
      <c r="U200" t="n">
        <v>2.1325</v>
      </c>
      <c r="V200" t="n">
        <v>2.11</v>
      </c>
      <c r="W200" t="n">
        <v>2.0875</v>
      </c>
      <c r="X200" t="n">
        <v>2.0625</v>
      </c>
      <c r="Y200" t="n">
        <v>2.0375</v>
      </c>
      <c r="Z200" t="n">
        <v>2.0175</v>
      </c>
      <c r="AA200" t="n">
        <v>2.0025</v>
      </c>
    </row>
    <row r="201">
      <c r="A201" s="1112" t="n">
        <v>44561</v>
      </c>
      <c r="C201" s="63" t="n">
        <v>215</v>
      </c>
      <c r="O201" t="n">
        <v>3</v>
      </c>
      <c r="P201" t="n">
        <v>2.3</v>
      </c>
      <c r="Q201" t="n">
        <v>2.23</v>
      </c>
      <c r="R201" t="n">
        <v>2.215</v>
      </c>
      <c r="S201" t="n">
        <v>2.205</v>
      </c>
      <c r="T201" t="n">
        <v>2.185</v>
      </c>
      <c r="U201" t="n">
        <v>2.1625</v>
      </c>
      <c r="V201" t="n">
        <v>2.14</v>
      </c>
      <c r="W201" t="n">
        <v>2.1175</v>
      </c>
      <c r="X201" t="n">
        <v>2.0925</v>
      </c>
      <c r="Y201" t="n">
        <v>2.0675</v>
      </c>
      <c r="Z201" t="n">
        <v>2.0475</v>
      </c>
      <c r="AA201" t="n">
        <v>2.0325</v>
      </c>
    </row>
    <row r="202">
      <c r="A202" s="1112" t="n">
        <v>44564</v>
      </c>
      <c r="C202" s="63" t="n">
        <v>2462</v>
      </c>
      <c r="O202" s="28" t="n">
        <v>2.973</v>
      </c>
      <c r="P202" t="n">
        <v>2.29</v>
      </c>
      <c r="Q202" t="n">
        <v>2.205</v>
      </c>
      <c r="R202" t="n">
        <v>2.1825</v>
      </c>
      <c r="S202" t="n">
        <v>2.17</v>
      </c>
      <c r="T202" t="n">
        <v>2.1425</v>
      </c>
      <c r="U202" t="n">
        <v>2.1175</v>
      </c>
      <c r="V202" t="n">
        <v>2.0925</v>
      </c>
      <c r="W202" t="n">
        <v>2.0675</v>
      </c>
      <c r="X202" t="n">
        <v>2.0425</v>
      </c>
      <c r="Y202" t="n">
        <v>2.0175</v>
      </c>
      <c r="Z202" t="n">
        <v>1.9975</v>
      </c>
      <c r="AA202" t="n">
        <v>1.9825</v>
      </c>
    </row>
    <row r="203">
      <c r="A203" s="1112" t="n">
        <v>44565</v>
      </c>
      <c r="C203" s="63" t="n">
        <v>4479</v>
      </c>
      <c r="O203" t="n">
        <v>2.973</v>
      </c>
      <c r="P203" t="n">
        <v>2.3</v>
      </c>
      <c r="Q203" t="n">
        <v>2.215</v>
      </c>
      <c r="R203" t="n">
        <v>2.1925</v>
      </c>
      <c r="S203" t="n">
        <v>2.18</v>
      </c>
      <c r="T203" t="n">
        <v>2.1525</v>
      </c>
      <c r="U203" t="n">
        <v>2.125</v>
      </c>
      <c r="V203" t="n">
        <v>2.0975</v>
      </c>
      <c r="W203" t="n">
        <v>2.07</v>
      </c>
      <c r="X203" t="n">
        <v>2.0425</v>
      </c>
      <c r="Y203" t="n">
        <v>2.015</v>
      </c>
      <c r="Z203" t="n">
        <v>1.99</v>
      </c>
      <c r="AA203" t="n">
        <v>1.97</v>
      </c>
    </row>
    <row r="204">
      <c r="A204" s="1112" t="n">
        <v>44566</v>
      </c>
      <c r="C204" s="63" t="n">
        <v>4399</v>
      </c>
      <c r="P204" t="n">
        <v>2.18</v>
      </c>
      <c r="Q204" t="n">
        <v>2.13</v>
      </c>
      <c r="R204" t="n">
        <v>2.12</v>
      </c>
      <c r="S204" t="n">
        <v>2.115</v>
      </c>
      <c r="T204" t="n">
        <v>2.0925</v>
      </c>
      <c r="U204" t="n">
        <v>2.07</v>
      </c>
      <c r="V204" t="n">
        <v>2.045</v>
      </c>
      <c r="W204" t="n">
        <v>2.02</v>
      </c>
      <c r="X204" t="n">
        <v>1.995</v>
      </c>
      <c r="Y204" t="n">
        <v>1.9675</v>
      </c>
      <c r="Z204" t="n">
        <v>1.9425</v>
      </c>
      <c r="AA204" t="n">
        <v>1.9225</v>
      </c>
    </row>
    <row r="205">
      <c r="A205" s="1112" t="n">
        <v>44567</v>
      </c>
      <c r="C205" s="63" t="n">
        <v>2914</v>
      </c>
      <c r="P205" t="n">
        <v>2.175</v>
      </c>
      <c r="Q205" t="n">
        <v>2.12</v>
      </c>
      <c r="R205" t="n">
        <v>2.11</v>
      </c>
      <c r="S205" t="n">
        <v>2.1</v>
      </c>
      <c r="T205" t="n">
        <v>2.0775</v>
      </c>
      <c r="U205" t="n">
        <v>2.0525</v>
      </c>
      <c r="V205" t="n">
        <v>2.0275</v>
      </c>
      <c r="W205" t="n">
        <v>2.0025</v>
      </c>
      <c r="X205" t="n">
        <v>1.9775</v>
      </c>
      <c r="Y205" t="n">
        <v>1.9475</v>
      </c>
      <c r="Z205" t="n">
        <v>1.9225</v>
      </c>
      <c r="AA205" t="n">
        <v>1.9025</v>
      </c>
    </row>
    <row r="206">
      <c r="A206" s="1112" t="n">
        <v>44568</v>
      </c>
      <c r="C206" s="63" t="n">
        <v>1094</v>
      </c>
      <c r="P206" t="n">
        <v>2.21</v>
      </c>
      <c r="Q206" t="n">
        <v>2.15</v>
      </c>
      <c r="R206" t="n">
        <v>2.14</v>
      </c>
      <c r="S206" t="n">
        <v>2.13</v>
      </c>
      <c r="T206" t="n">
        <v>2.1075</v>
      </c>
      <c r="U206" t="n">
        <v>2.0825</v>
      </c>
      <c r="V206" t="n">
        <v>2.0575</v>
      </c>
      <c r="W206" t="n">
        <v>2.0325</v>
      </c>
      <c r="X206" t="n">
        <v>2.005</v>
      </c>
      <c r="Y206" t="n">
        <v>1.9725</v>
      </c>
      <c r="Z206" t="n">
        <v>1.945</v>
      </c>
      <c r="AA206" t="n">
        <v>1.9225</v>
      </c>
    </row>
    <row r="207">
      <c r="A207" s="1112" t="n">
        <v>44571</v>
      </c>
      <c r="C207" s="63" t="n">
        <v>2138</v>
      </c>
      <c r="P207" t="n">
        <v>2.185</v>
      </c>
      <c r="Q207" t="n">
        <v>2.125</v>
      </c>
      <c r="R207" t="n">
        <v>2.1175</v>
      </c>
      <c r="S207" t="n">
        <v>2.11</v>
      </c>
      <c r="T207" t="n">
        <v>2.09</v>
      </c>
      <c r="U207" t="n">
        <v>2.065</v>
      </c>
      <c r="V207" t="n">
        <v>2.04</v>
      </c>
      <c r="W207" t="n">
        <v>2.015</v>
      </c>
      <c r="X207" t="n">
        <v>1.9875</v>
      </c>
      <c r="Y207" t="n">
        <v>1.9525</v>
      </c>
      <c r="Z207" t="n">
        <v>1.925</v>
      </c>
      <c r="AA207" t="n">
        <v>1.9025</v>
      </c>
    </row>
    <row r="208">
      <c r="A208" s="1112" t="n">
        <v>44572</v>
      </c>
      <c r="C208" s="63" t="n">
        <v>3746</v>
      </c>
      <c r="P208" t="n">
        <v>2.16</v>
      </c>
      <c r="Q208" t="n">
        <v>2.11</v>
      </c>
      <c r="R208" t="n">
        <v>2.105</v>
      </c>
      <c r="S208" t="n">
        <v>2.1</v>
      </c>
      <c r="T208" t="n">
        <v>2.08</v>
      </c>
      <c r="U208" t="n">
        <v>2.0575</v>
      </c>
      <c r="V208" t="n">
        <v>2.0325</v>
      </c>
      <c r="W208" t="n">
        <v>2.0075</v>
      </c>
      <c r="X208" t="n">
        <v>1.98</v>
      </c>
      <c r="Y208" t="n">
        <v>1.9425</v>
      </c>
      <c r="Z208" t="n">
        <v>1.9125</v>
      </c>
      <c r="AA208" t="n">
        <v>1.8875</v>
      </c>
    </row>
    <row r="209">
      <c r="A209" s="1112" t="n">
        <v>44573</v>
      </c>
      <c r="C209" s="63" t="n">
        <v>3867</v>
      </c>
      <c r="P209" t="n">
        <v>2.1425</v>
      </c>
      <c r="Q209" t="n">
        <v>2.095</v>
      </c>
      <c r="R209" t="n">
        <v>2.0925</v>
      </c>
      <c r="S209" t="n">
        <v>2.0875</v>
      </c>
      <c r="T209" t="n">
        <v>2.07</v>
      </c>
      <c r="U209" t="n">
        <v>2.0475</v>
      </c>
      <c r="V209" t="n">
        <v>2.0225</v>
      </c>
      <c r="W209" t="n">
        <v>1.9975</v>
      </c>
      <c r="X209" t="n">
        <v>1.97</v>
      </c>
      <c r="Y209" t="n">
        <v>1.9325</v>
      </c>
      <c r="Z209" t="n">
        <v>1.9025</v>
      </c>
      <c r="AA209" t="n">
        <v>1.8775</v>
      </c>
    </row>
    <row r="210">
      <c r="A210" s="1112" t="n">
        <v>44574</v>
      </c>
      <c r="C210" s="63" t="n">
        <v>2156</v>
      </c>
      <c r="P210" t="n">
        <v>2.155</v>
      </c>
      <c r="Q210" t="n">
        <v>2.1</v>
      </c>
      <c r="R210" t="n">
        <v>2.0975</v>
      </c>
      <c r="S210" t="n">
        <v>2.0925</v>
      </c>
      <c r="T210" t="n">
        <v>2.075</v>
      </c>
      <c r="U210" t="n">
        <v>2.0525</v>
      </c>
      <c r="V210" t="n">
        <v>2.0275</v>
      </c>
      <c r="W210" t="n">
        <v>2.0025</v>
      </c>
      <c r="X210" t="n">
        <v>1.975</v>
      </c>
      <c r="Y210" t="n">
        <v>1.9375</v>
      </c>
      <c r="Z210" t="n">
        <v>1.9075</v>
      </c>
      <c r="AA210" t="n">
        <v>1.8825</v>
      </c>
    </row>
    <row r="211">
      <c r="A211" s="1112" t="n">
        <v>44575</v>
      </c>
      <c r="C211" s="63" t="n">
        <v>1936</v>
      </c>
      <c r="P211" t="n">
        <v>2.19</v>
      </c>
      <c r="Q211" t="n">
        <v>2.15</v>
      </c>
      <c r="R211" t="n">
        <v>2.145</v>
      </c>
      <c r="S211" t="n">
        <v>2.1375</v>
      </c>
      <c r="T211" t="n">
        <v>2.115</v>
      </c>
      <c r="U211" t="n">
        <v>2.09</v>
      </c>
      <c r="V211" t="n">
        <v>2.065</v>
      </c>
      <c r="W211" t="n">
        <v>2.04</v>
      </c>
      <c r="X211" t="n">
        <v>2.0075</v>
      </c>
      <c r="Y211" t="n">
        <v>1.9675</v>
      </c>
      <c r="Z211" t="n">
        <v>1.9375</v>
      </c>
      <c r="AA211" t="n">
        <v>1.9125</v>
      </c>
    </row>
    <row r="212">
      <c r="A212" s="1112" t="n">
        <v>44578</v>
      </c>
      <c r="P212" s="192" t="n">
        <v>2.19</v>
      </c>
      <c r="Q212" s="192" t="n">
        <v>2.15</v>
      </c>
      <c r="R212" s="192" t="n">
        <v>2.145</v>
      </c>
      <c r="S212" s="192" t="n">
        <v>2.1375</v>
      </c>
      <c r="T212" s="192" t="n">
        <v>2.115</v>
      </c>
      <c r="U212" s="192" t="n">
        <v>2.09</v>
      </c>
      <c r="V212" s="192" t="n">
        <v>2.065</v>
      </c>
      <c r="W212" s="192" t="n">
        <v>2.04</v>
      </c>
      <c r="X212" s="192" t="n">
        <v>2.0075</v>
      </c>
      <c r="Y212" s="192" t="n">
        <v>1.9675</v>
      </c>
      <c r="Z212" s="192" t="n">
        <v>1.9375</v>
      </c>
      <c r="AA212" s="192" t="n">
        <v>1.9125</v>
      </c>
    </row>
    <row r="213">
      <c r="A213" s="1112" t="n">
        <v>44579</v>
      </c>
      <c r="C213" s="63" t="n">
        <v>897</v>
      </c>
      <c r="P213" t="n">
        <v>2.195</v>
      </c>
      <c r="Q213" t="n">
        <v>2.165</v>
      </c>
      <c r="R213" t="n">
        <v>2.16</v>
      </c>
      <c r="S213" t="n">
        <v>2.15</v>
      </c>
      <c r="T213" t="n">
        <v>2.1275</v>
      </c>
      <c r="U213" t="n">
        <v>2.1025</v>
      </c>
      <c r="V213" t="n">
        <v>2.0775</v>
      </c>
      <c r="W213" t="n">
        <v>2.0525</v>
      </c>
      <c r="X213" t="n">
        <v>2.02</v>
      </c>
      <c r="Y213" t="n">
        <v>1.98</v>
      </c>
      <c r="Z213" t="n">
        <v>1.95</v>
      </c>
      <c r="AA213" t="n">
        <v>1.925</v>
      </c>
    </row>
    <row r="214">
      <c r="A214" s="1112" t="n">
        <v>44580</v>
      </c>
      <c r="C214" s="63" t="n">
        <v>2587</v>
      </c>
      <c r="P214" t="n">
        <v>2.2</v>
      </c>
      <c r="Q214" t="n">
        <v>2.19</v>
      </c>
      <c r="R214" t="n">
        <v>2.185</v>
      </c>
      <c r="S214" t="n">
        <v>2.1775</v>
      </c>
      <c r="T214" t="n">
        <v>2.15</v>
      </c>
      <c r="U214" t="n">
        <v>2.1225</v>
      </c>
      <c r="V214" t="n">
        <v>2.095</v>
      </c>
      <c r="W214" t="n">
        <v>2.0675</v>
      </c>
      <c r="X214" t="n">
        <v>2.0325</v>
      </c>
      <c r="Y214" t="n">
        <v>1.9825</v>
      </c>
      <c r="Z214" t="n">
        <v>1.9475</v>
      </c>
      <c r="AA214" t="n">
        <v>1.9225</v>
      </c>
    </row>
    <row r="215">
      <c r="A215" s="1112" t="n">
        <v>44581</v>
      </c>
      <c r="C215" s="63" t="n">
        <v>2966</v>
      </c>
      <c r="P215" t="n">
        <v>2.185</v>
      </c>
      <c r="Q215" t="n">
        <v>2.155</v>
      </c>
      <c r="R215" t="n">
        <v>2.1575</v>
      </c>
      <c r="S215" t="n">
        <v>2.1525</v>
      </c>
      <c r="T215" t="n">
        <v>2.125</v>
      </c>
      <c r="U215" t="n">
        <v>2.0975</v>
      </c>
      <c r="V215" t="n">
        <v>2.07</v>
      </c>
      <c r="W215" t="n">
        <v>2.0425</v>
      </c>
      <c r="X215" t="n">
        <v>2.0075</v>
      </c>
      <c r="Y215" t="n">
        <v>1.955</v>
      </c>
      <c r="Z215" t="n">
        <v>1.92</v>
      </c>
      <c r="AA215" t="n">
        <v>1.895</v>
      </c>
    </row>
    <row r="216">
      <c r="A216" s="1112" t="n">
        <v>44582</v>
      </c>
      <c r="C216" s="63" t="n">
        <v>2980</v>
      </c>
      <c r="P216" t="n">
        <v>2.18</v>
      </c>
      <c r="Q216" t="n">
        <v>2.14</v>
      </c>
      <c r="R216" t="n">
        <v>2.1475</v>
      </c>
      <c r="S216" t="n">
        <v>2.145</v>
      </c>
      <c r="T216" t="n">
        <v>2.12</v>
      </c>
      <c r="U216" t="n">
        <v>2.0925</v>
      </c>
      <c r="V216" t="n">
        <v>2.065</v>
      </c>
      <c r="W216" t="n">
        <v>2.0375</v>
      </c>
      <c r="X216" t="n">
        <v>2.0025</v>
      </c>
      <c r="Y216" t="n">
        <v>1.9475</v>
      </c>
      <c r="Z216" t="n">
        <v>1.9075</v>
      </c>
      <c r="AA216" t="n">
        <v>1.8825</v>
      </c>
    </row>
    <row r="217">
      <c r="A217" s="1112" t="n">
        <v>44585</v>
      </c>
      <c r="C217" s="63" t="n">
        <v>2066</v>
      </c>
      <c r="P217" t="n">
        <v>2.175</v>
      </c>
      <c r="Q217" t="n">
        <v>2.1</v>
      </c>
      <c r="R217" t="n">
        <v>2.11</v>
      </c>
      <c r="S217" t="n">
        <v>2.11</v>
      </c>
      <c r="T217" t="n">
        <v>2.09</v>
      </c>
      <c r="U217" t="n">
        <v>2.065</v>
      </c>
      <c r="V217" t="n">
        <v>2.0375</v>
      </c>
      <c r="W217" t="n">
        <v>2.01</v>
      </c>
      <c r="X217" t="n">
        <v>1.975</v>
      </c>
      <c r="Y217" t="n">
        <v>1.92</v>
      </c>
      <c r="Z217" t="n">
        <v>1.88</v>
      </c>
      <c r="AA217" t="n">
        <v>1.855</v>
      </c>
    </row>
    <row r="218">
      <c r="A218" s="1112" t="n">
        <v>44586</v>
      </c>
      <c r="C218" s="63" t="n">
        <v>3022</v>
      </c>
      <c r="P218" t="n">
        <v>2.165</v>
      </c>
      <c r="Q218" t="n">
        <v>2.05</v>
      </c>
      <c r="R218" t="n">
        <v>2.0625</v>
      </c>
      <c r="S218" t="n">
        <v>2.07</v>
      </c>
      <c r="T218" t="n">
        <v>2.055</v>
      </c>
      <c r="U218" t="n">
        <v>2.035</v>
      </c>
      <c r="V218" t="n">
        <v>2.01</v>
      </c>
      <c r="W218" t="n">
        <v>1.985</v>
      </c>
      <c r="X218" t="n">
        <v>1.95</v>
      </c>
      <c r="Y218" t="n">
        <v>1.895</v>
      </c>
      <c r="Z218" t="n">
        <v>1.855</v>
      </c>
      <c r="AA218" t="n">
        <v>1.83</v>
      </c>
    </row>
    <row r="219">
      <c r="A219" s="1112" t="n">
        <v>44587</v>
      </c>
      <c r="C219" s="63" t="n">
        <v>5474</v>
      </c>
      <c r="P219" t="n">
        <v>2.155</v>
      </c>
      <c r="Q219" t="n">
        <v>2.02</v>
      </c>
      <c r="R219" t="n">
        <v>2.035</v>
      </c>
      <c r="S219" t="n">
        <v>2.0475</v>
      </c>
      <c r="T219" t="n">
        <v>2.0375</v>
      </c>
      <c r="U219" t="n">
        <v>2.0225</v>
      </c>
      <c r="V219" t="n">
        <v>2</v>
      </c>
      <c r="W219" t="n">
        <v>1.9775</v>
      </c>
      <c r="X219" t="n">
        <v>1.945</v>
      </c>
      <c r="Y219" t="n">
        <v>1.885</v>
      </c>
      <c r="Z219" t="n">
        <v>1.845</v>
      </c>
      <c r="AA219" t="n">
        <v>1.82</v>
      </c>
    </row>
    <row r="220">
      <c r="A220" s="1112" t="n">
        <v>44588</v>
      </c>
      <c r="C220" s="63" t="n">
        <v>2052</v>
      </c>
      <c r="P220" t="n">
        <v>2.16</v>
      </c>
      <c r="Q220" t="n">
        <v>2.085</v>
      </c>
      <c r="R220" t="n">
        <v>2.095</v>
      </c>
      <c r="S220" t="n">
        <v>2.1025</v>
      </c>
      <c r="T220" t="n">
        <v>2.0875</v>
      </c>
      <c r="U220" t="n">
        <v>2.07</v>
      </c>
      <c r="V220" t="n">
        <v>2.0475</v>
      </c>
      <c r="W220" t="n">
        <v>2.0225</v>
      </c>
      <c r="X220" t="n">
        <v>1.9875</v>
      </c>
      <c r="Y220" t="n">
        <v>1.9225</v>
      </c>
      <c r="Z220" t="n">
        <v>1.8825</v>
      </c>
      <c r="AA220" t="n">
        <v>1.8575</v>
      </c>
    </row>
    <row r="221">
      <c r="A221" s="1112" t="n">
        <v>44589</v>
      </c>
      <c r="C221" s="63" t="n">
        <v>1582</v>
      </c>
      <c r="P221" t="n">
        <v>2.16</v>
      </c>
      <c r="Q221" t="n">
        <v>2.115</v>
      </c>
      <c r="R221" t="n">
        <v>2.125</v>
      </c>
      <c r="S221" t="n">
        <v>2.13</v>
      </c>
      <c r="T221" t="n">
        <v>2.115</v>
      </c>
      <c r="U221" t="n">
        <v>2.0975</v>
      </c>
      <c r="V221" t="n">
        <v>2.075</v>
      </c>
      <c r="W221" t="n">
        <v>2.05</v>
      </c>
      <c r="X221" t="n">
        <v>2.015</v>
      </c>
      <c r="Y221" t="n">
        <v>1.95</v>
      </c>
      <c r="Z221" t="n">
        <v>1.91</v>
      </c>
      <c r="AA221" t="n">
        <v>1.885</v>
      </c>
    </row>
    <row r="222">
      <c r="A222" s="1112" t="n">
        <v>44592</v>
      </c>
      <c r="C222" s="63" t="n">
        <v>1184</v>
      </c>
      <c r="P222" t="n">
        <v>2.16</v>
      </c>
      <c r="Q222" t="n">
        <v>2.115</v>
      </c>
      <c r="R222" t="n">
        <v>2.125</v>
      </c>
      <c r="S222" t="n">
        <v>2.13</v>
      </c>
      <c r="T222" t="n">
        <v>2.115</v>
      </c>
      <c r="U222" t="n">
        <v>2.0975</v>
      </c>
      <c r="V222" t="n">
        <v>2.075</v>
      </c>
      <c r="W222" t="n">
        <v>2.05</v>
      </c>
      <c r="X222" t="n">
        <v>2.015</v>
      </c>
      <c r="Y222" t="n">
        <v>1.95</v>
      </c>
      <c r="Z222" t="n">
        <v>1.91</v>
      </c>
      <c r="AA222" t="n">
        <v>1.8875</v>
      </c>
    </row>
    <row r="223">
      <c r="A223" s="1112" t="n">
        <v>44593</v>
      </c>
      <c r="C223" s="63" t="n">
        <v>1887</v>
      </c>
      <c r="P223" s="28" t="n">
        <v>2.15903</v>
      </c>
      <c r="Q223" t="n">
        <v>2.1525</v>
      </c>
      <c r="R223" t="n">
        <v>2.16</v>
      </c>
      <c r="S223" t="n">
        <v>2.165</v>
      </c>
      <c r="T223" t="n">
        <v>2.15</v>
      </c>
      <c r="U223" t="n">
        <v>2.13</v>
      </c>
      <c r="V223" t="n">
        <v>2.105</v>
      </c>
      <c r="W223" t="n">
        <v>2.08</v>
      </c>
      <c r="X223" t="n">
        <v>2.045</v>
      </c>
      <c r="Y223" t="n">
        <v>1.98</v>
      </c>
      <c r="Z223" t="n">
        <v>1.94</v>
      </c>
      <c r="AA223" t="n">
        <v>1.9175</v>
      </c>
    </row>
    <row r="224">
      <c r="A224" s="1112" t="n">
        <v>44594</v>
      </c>
      <c r="C224" s="63" t="n">
        <v>5146</v>
      </c>
      <c r="P224" t="n">
        <v>2.15903</v>
      </c>
      <c r="Q224" t="n">
        <v>2.0675</v>
      </c>
      <c r="R224" t="n">
        <v>2.08</v>
      </c>
      <c r="S224" t="n">
        <v>2.09</v>
      </c>
      <c r="T224" t="n">
        <v>2.08</v>
      </c>
      <c r="U224" t="n">
        <v>2.065</v>
      </c>
      <c r="V224" t="n">
        <v>2.045</v>
      </c>
      <c r="W224" t="n">
        <v>2.025</v>
      </c>
      <c r="X224" t="n">
        <v>1.9925</v>
      </c>
      <c r="Y224" t="n">
        <v>1.9275</v>
      </c>
      <c r="Z224" t="n">
        <v>1.8875</v>
      </c>
      <c r="AA224" t="n">
        <v>1.865</v>
      </c>
    </row>
    <row r="225">
      <c r="A225" s="1112" t="n">
        <v>44595</v>
      </c>
      <c r="C225" s="63" t="n">
        <v>4229</v>
      </c>
      <c r="Q225" t="n">
        <v>2.005</v>
      </c>
      <c r="R225" t="n">
        <v>2.02</v>
      </c>
      <c r="S225" t="n">
        <v>2.04</v>
      </c>
      <c r="T225" t="n">
        <v>2.04</v>
      </c>
      <c r="U225" t="n">
        <v>2.035</v>
      </c>
      <c r="V225" t="n">
        <v>2.0225</v>
      </c>
      <c r="W225" t="n">
        <v>2.0075</v>
      </c>
      <c r="X225" t="n">
        <v>1.9775</v>
      </c>
      <c r="Y225" t="n">
        <v>1.9175</v>
      </c>
      <c r="Z225" t="n">
        <v>1.8825</v>
      </c>
      <c r="AA225" t="n">
        <v>1.8625</v>
      </c>
    </row>
    <row r="226">
      <c r="A226" s="1112" t="n">
        <v>44596</v>
      </c>
      <c r="C226" s="63" t="n">
        <v>5250</v>
      </c>
      <c r="Q226" t="n">
        <v>2.0375</v>
      </c>
      <c r="R226" t="n">
        <v>2.055</v>
      </c>
      <c r="S226" t="n">
        <v>2.0725</v>
      </c>
      <c r="T226" t="n">
        <v>2.0725</v>
      </c>
      <c r="U226" t="n">
        <v>2.065</v>
      </c>
      <c r="V226" t="n">
        <v>2.055</v>
      </c>
      <c r="W226" t="n">
        <v>2.0425</v>
      </c>
      <c r="X226" t="n">
        <v>2.0125</v>
      </c>
      <c r="Y226" t="n">
        <v>1.9525</v>
      </c>
      <c r="Z226" t="n">
        <v>1.9175</v>
      </c>
      <c r="AA226" t="n">
        <v>1.8975</v>
      </c>
    </row>
    <row r="227">
      <c r="A227" s="1112" t="n">
        <v>44599</v>
      </c>
      <c r="C227" s="63" t="n">
        <v>1928</v>
      </c>
      <c r="Q227" t="n">
        <v>2.0825</v>
      </c>
      <c r="R227" t="n">
        <v>2.095</v>
      </c>
      <c r="S227" t="n">
        <v>2.11</v>
      </c>
      <c r="T227" t="n">
        <v>2.11</v>
      </c>
      <c r="U227" t="n">
        <v>2.1025</v>
      </c>
      <c r="V227" t="n">
        <v>2.0925</v>
      </c>
      <c r="W227" t="n">
        <v>2.0775</v>
      </c>
      <c r="X227" t="n">
        <v>2.045</v>
      </c>
      <c r="Y227" t="n">
        <v>1.9825</v>
      </c>
      <c r="Z227" t="n">
        <v>1.9475</v>
      </c>
      <c r="AA227" t="n">
        <v>1.9275</v>
      </c>
      <c r="AD227">
        <f>+X203-X225</f>
        <v/>
      </c>
    </row>
    <row r="228">
      <c r="A228" s="1112" t="n">
        <v>44600</v>
      </c>
      <c r="Q228" t="n">
        <v>2.055</v>
      </c>
      <c r="R228" t="n">
        <v>2.0675</v>
      </c>
      <c r="S228" t="n">
        <v>2.085</v>
      </c>
      <c r="T228" t="n">
        <v>2.085</v>
      </c>
      <c r="U228" t="n">
        <v>2.08</v>
      </c>
      <c r="V228" t="n">
        <v>2.07</v>
      </c>
      <c r="W228" t="n">
        <v>2.055</v>
      </c>
      <c r="X228" t="n">
        <v>2.0225</v>
      </c>
      <c r="Y228" t="n">
        <v>1.96</v>
      </c>
      <c r="Z228" t="n">
        <v>1.925</v>
      </c>
      <c r="AA228" t="n">
        <v>1.905</v>
      </c>
    </row>
    <row r="229">
      <c r="A229" s="1112" t="n">
        <v>44601</v>
      </c>
      <c r="C229" s="63" t="n">
        <v>3306</v>
      </c>
      <c r="Q229" t="n">
        <v>2.105</v>
      </c>
      <c r="R229" s="28" t="n">
        <v>2.1275</v>
      </c>
      <c r="S229" t="n">
        <v>2.14</v>
      </c>
      <c r="T229" t="n">
        <v>2.1375</v>
      </c>
      <c r="U229" t="n">
        <v>2.13</v>
      </c>
      <c r="V229" t="n">
        <v>2.115</v>
      </c>
      <c r="W229" t="n">
        <v>2.0975</v>
      </c>
      <c r="X229" t="n">
        <v>2.0625</v>
      </c>
      <c r="Y229" t="n">
        <v>2</v>
      </c>
      <c r="Z229" t="n">
        <v>1.965</v>
      </c>
      <c r="AA229" t="n">
        <v>1.945</v>
      </c>
    </row>
    <row r="230">
      <c r="A230" s="1112" t="n">
        <v>44602</v>
      </c>
      <c r="C230" s="63" t="n">
        <v>3228</v>
      </c>
      <c r="Q230" t="n">
        <v>2.125</v>
      </c>
      <c r="R230" t="n">
        <v>2.16</v>
      </c>
      <c r="S230" t="n">
        <v>2.17</v>
      </c>
      <c r="T230" t="n">
        <v>2.165</v>
      </c>
      <c r="U230" t="n">
        <v>2.155</v>
      </c>
      <c r="V230" t="n">
        <v>2.135</v>
      </c>
      <c r="W230" t="n">
        <v>2.1125</v>
      </c>
      <c r="X230" t="n">
        <v>2.0775</v>
      </c>
      <c r="Y230" t="n">
        <v>2.015</v>
      </c>
      <c r="Z230" t="n">
        <v>1.98</v>
      </c>
      <c r="AA230" t="n">
        <v>1.96</v>
      </c>
    </row>
    <row r="231">
      <c r="A231" s="1112" t="n">
        <v>44603</v>
      </c>
      <c r="C231" s="63" t="n">
        <v>2515</v>
      </c>
      <c r="Q231" t="n">
        <v>2.14</v>
      </c>
      <c r="R231" t="n">
        <v>2.205</v>
      </c>
      <c r="S231" t="n">
        <v>2.2175</v>
      </c>
      <c r="T231" t="n">
        <v>2.21</v>
      </c>
      <c r="U231" t="n">
        <v>2.195</v>
      </c>
      <c r="V231" t="n">
        <v>2.175</v>
      </c>
      <c r="W231" t="n">
        <v>2.1525</v>
      </c>
      <c r="X231" t="n">
        <v>2.1175</v>
      </c>
      <c r="Y231" t="n">
        <v>2.0525</v>
      </c>
      <c r="Z231" t="n">
        <v>2.0175</v>
      </c>
      <c r="AA231" t="n">
        <v>1.9975</v>
      </c>
    </row>
    <row r="232">
      <c r="A232" s="1112" t="n">
        <v>44606</v>
      </c>
      <c r="C232" s="63" t="n">
        <v>1165</v>
      </c>
      <c r="Q232" t="n">
        <v>2.1425</v>
      </c>
      <c r="R232" t="n">
        <v>2.2125</v>
      </c>
      <c r="S232" t="n">
        <v>2.225</v>
      </c>
      <c r="T232" t="n">
        <v>2.2175</v>
      </c>
      <c r="U232" t="n">
        <v>2.2025</v>
      </c>
      <c r="V232" t="n">
        <v>2.1825</v>
      </c>
      <c r="W232" t="n">
        <v>2.1575</v>
      </c>
      <c r="X232" t="n">
        <v>2.1225</v>
      </c>
      <c r="Y232" t="n">
        <v>2.0575</v>
      </c>
      <c r="Z232" t="n">
        <v>2.0225</v>
      </c>
      <c r="AA232" t="n">
        <v>2.0025</v>
      </c>
    </row>
    <row r="233">
      <c r="A233" s="1112" t="n">
        <v>44607</v>
      </c>
      <c r="C233" s="63" t="n">
        <v>1199</v>
      </c>
      <c r="Q233" t="n">
        <v>2.13</v>
      </c>
      <c r="R233" t="n">
        <v>2.18</v>
      </c>
      <c r="S233" t="n">
        <v>2.1925</v>
      </c>
      <c r="T233" t="n">
        <v>2.185</v>
      </c>
      <c r="U233" t="n">
        <v>2.17</v>
      </c>
      <c r="V233" t="n">
        <v>2.15</v>
      </c>
      <c r="W233" t="n">
        <v>2.125</v>
      </c>
      <c r="X233" t="n">
        <v>2.09</v>
      </c>
      <c r="Y233" t="n">
        <v>2.025</v>
      </c>
      <c r="Z233" t="n">
        <v>1.99</v>
      </c>
      <c r="AA233" t="n">
        <v>1.97</v>
      </c>
    </row>
    <row r="234">
      <c r="A234" s="1112" t="n">
        <v>44608</v>
      </c>
      <c r="C234" s="63" t="n">
        <v>2601</v>
      </c>
      <c r="Q234" t="n">
        <v>2.13</v>
      </c>
      <c r="R234" t="n">
        <v>2.18</v>
      </c>
      <c r="S234" t="n">
        <v>2.195</v>
      </c>
      <c r="T234" t="n">
        <v>2.1925</v>
      </c>
      <c r="U234" t="n">
        <v>2.1825</v>
      </c>
      <c r="V234" t="n">
        <v>2.165</v>
      </c>
      <c r="W234" t="n">
        <v>2.1425</v>
      </c>
      <c r="X234" t="n">
        <v>2.1075</v>
      </c>
      <c r="Y234" t="n">
        <v>2.0425</v>
      </c>
      <c r="Z234" t="n">
        <v>2.0075</v>
      </c>
      <c r="AA234" t="n">
        <v>1.9875</v>
      </c>
    </row>
    <row r="235">
      <c r="A235" s="1112" t="n">
        <v>44609</v>
      </c>
      <c r="C235" s="63" t="n">
        <v>2780</v>
      </c>
      <c r="Q235" t="n">
        <v>2.13</v>
      </c>
      <c r="R235" t="n">
        <v>2.19</v>
      </c>
      <c r="S235" t="n">
        <v>2.205</v>
      </c>
      <c r="T235" t="n">
        <v>2.2025</v>
      </c>
      <c r="U235" t="n">
        <v>2.1925</v>
      </c>
      <c r="V235" t="n">
        <v>2.175</v>
      </c>
      <c r="W235" t="n">
        <v>2.1525</v>
      </c>
      <c r="X235" t="n">
        <v>2.1175</v>
      </c>
      <c r="Y235" t="n">
        <v>2.0525</v>
      </c>
      <c r="Z235" t="n">
        <v>2.0175</v>
      </c>
      <c r="AA235" t="n">
        <v>1.9975</v>
      </c>
    </row>
    <row r="236">
      <c r="A236" s="1112" t="n">
        <v>44610</v>
      </c>
      <c r="C236" s="63" t="n">
        <v>2724</v>
      </c>
      <c r="Q236" t="n">
        <v>2.135</v>
      </c>
      <c r="R236" t="n">
        <v>2.215</v>
      </c>
      <c r="S236" t="n">
        <v>2.2275</v>
      </c>
      <c r="T236" t="n">
        <v>2.2225</v>
      </c>
      <c r="U236" t="n">
        <v>2.2075</v>
      </c>
      <c r="V236" t="n">
        <v>2.1875</v>
      </c>
      <c r="W236" t="n">
        <v>2.1625</v>
      </c>
      <c r="X236" t="n">
        <v>2.1275</v>
      </c>
      <c r="Y236" t="n">
        <v>2.0625</v>
      </c>
      <c r="Z236" t="n">
        <v>2.0275</v>
      </c>
      <c r="AA236" t="n">
        <v>2.0075</v>
      </c>
    </row>
    <row r="237">
      <c r="A237" s="1112" t="n">
        <v>44613</v>
      </c>
      <c r="Q237" s="192" t="n">
        <v>2.135</v>
      </c>
      <c r="R237" s="192" t="n">
        <v>2.215</v>
      </c>
      <c r="S237" s="192" t="n">
        <v>2.2275</v>
      </c>
      <c r="T237" s="192" t="n">
        <v>2.2225</v>
      </c>
      <c r="U237" s="192" t="n">
        <v>2.2075</v>
      </c>
      <c r="V237" s="192" t="n">
        <v>2.1875</v>
      </c>
      <c r="W237" s="192" t="n">
        <v>2.1625</v>
      </c>
      <c r="X237" s="192" t="n">
        <v>2.1275</v>
      </c>
      <c r="Y237" s="192" t="n">
        <v>2.0625</v>
      </c>
      <c r="Z237" s="192" t="n">
        <v>2.0275</v>
      </c>
      <c r="AA237" s="192" t="n">
        <v>2.0075</v>
      </c>
    </row>
    <row r="238">
      <c r="A238" s="1112" t="n">
        <v>44614</v>
      </c>
      <c r="C238" s="63" t="n">
        <v>805</v>
      </c>
      <c r="Q238" t="n">
        <v>2.15</v>
      </c>
      <c r="R238" t="n">
        <v>2.265</v>
      </c>
      <c r="S238" t="n">
        <v>2.275</v>
      </c>
      <c r="T238" t="n">
        <v>2.2675</v>
      </c>
      <c r="U238" t="n">
        <v>2.2525</v>
      </c>
      <c r="V238" t="n">
        <v>2.2325</v>
      </c>
      <c r="W238" t="n">
        <v>2.2075</v>
      </c>
      <c r="X238" t="n">
        <v>2.1725</v>
      </c>
      <c r="Y238" t="n">
        <v>2.1075</v>
      </c>
      <c r="Z238" t="n">
        <v>2.0725</v>
      </c>
      <c r="AA238" t="n">
        <v>2.0525</v>
      </c>
    </row>
    <row r="239">
      <c r="A239" s="1112" t="n">
        <v>44615</v>
      </c>
      <c r="C239" s="63" t="n">
        <v>1512</v>
      </c>
      <c r="Q239" t="n">
        <v>2.1525</v>
      </c>
      <c r="R239" t="n">
        <v>2.2825</v>
      </c>
      <c r="S239" t="n">
        <v>2.2925</v>
      </c>
      <c r="T239" t="n">
        <v>2.285</v>
      </c>
      <c r="U239" t="n">
        <v>2.27</v>
      </c>
      <c r="V239" t="n">
        <v>2.25</v>
      </c>
      <c r="W239" t="n">
        <v>2.225</v>
      </c>
      <c r="X239" t="n">
        <v>2.1875</v>
      </c>
      <c r="Y239" t="n">
        <v>2.1225</v>
      </c>
      <c r="Z239" t="n">
        <v>2.085</v>
      </c>
      <c r="AA239" t="n">
        <v>2.065</v>
      </c>
    </row>
    <row r="240">
      <c r="A240" s="1112" t="n">
        <v>44616</v>
      </c>
      <c r="C240" s="63" t="n">
        <v>3537</v>
      </c>
      <c r="Q240" t="n">
        <v>2.1575</v>
      </c>
      <c r="R240" t="n">
        <v>2.31</v>
      </c>
      <c r="S240" t="n">
        <v>2.3225</v>
      </c>
      <c r="T240" t="n">
        <v>2.315</v>
      </c>
      <c r="U240" t="n">
        <v>2.2975</v>
      </c>
      <c r="V240" t="n">
        <v>2.2775</v>
      </c>
      <c r="W240" t="n">
        <v>2.2525</v>
      </c>
      <c r="X240" t="n">
        <v>2.215</v>
      </c>
      <c r="Y240" t="n">
        <v>2.145</v>
      </c>
      <c r="Z240" t="n">
        <v>2.1075</v>
      </c>
      <c r="AA240" t="n">
        <v>2.0875</v>
      </c>
    </row>
    <row r="241">
      <c r="A241" s="1112" t="n">
        <v>44617</v>
      </c>
      <c r="C241" s="63" t="n">
        <v>3361</v>
      </c>
      <c r="Q241" t="n">
        <v>2.1525</v>
      </c>
      <c r="R241" t="n">
        <v>2.255</v>
      </c>
      <c r="S241" t="n">
        <v>2.265</v>
      </c>
      <c r="T241" t="n">
        <v>2.2575</v>
      </c>
      <c r="U241" t="n">
        <v>2.24</v>
      </c>
      <c r="V241" t="n">
        <v>2.2175</v>
      </c>
      <c r="W241" t="n">
        <v>2.19</v>
      </c>
      <c r="X241" t="n">
        <v>2.1525</v>
      </c>
      <c r="Y241" t="n">
        <v>2.0825</v>
      </c>
      <c r="Z241" t="n">
        <v>2.0425</v>
      </c>
      <c r="AA241" t="n">
        <v>2.0225</v>
      </c>
    </row>
    <row r="242">
      <c r="A242" s="1112" t="n">
        <v>44620</v>
      </c>
      <c r="C242" s="63" t="n">
        <v>3944</v>
      </c>
      <c r="Q242" t="n">
        <v>2.15674</v>
      </c>
      <c r="R242" t="n">
        <v>2.35</v>
      </c>
      <c r="S242" t="n">
        <v>2.36</v>
      </c>
      <c r="T242" t="n">
        <v>2.3475</v>
      </c>
      <c r="U242" t="n">
        <v>2.325</v>
      </c>
      <c r="V242" t="n">
        <v>2.3</v>
      </c>
      <c r="W242" t="n">
        <v>2.27</v>
      </c>
      <c r="X242" t="n">
        <v>2.23</v>
      </c>
      <c r="Y242" t="n">
        <v>2.16</v>
      </c>
      <c r="Z242" t="n">
        <v>2.1175</v>
      </c>
      <c r="AA242" t="n">
        <v>2.095</v>
      </c>
    </row>
    <row r="243">
      <c r="A243" s="1112" t="n">
        <v>44621</v>
      </c>
      <c r="C243" s="63" t="n">
        <v>4846</v>
      </c>
      <c r="Q243" t="n">
        <v>2.15674</v>
      </c>
      <c r="R243" t="n">
        <v>2.4575</v>
      </c>
      <c r="S243" t="n">
        <v>2.465</v>
      </c>
      <c r="T243" t="n">
        <v>2.445</v>
      </c>
      <c r="U243" t="n">
        <v>2.415</v>
      </c>
      <c r="V243" t="n">
        <v>2.3825</v>
      </c>
      <c r="W243" t="n">
        <v>2.345</v>
      </c>
      <c r="X243" t="n">
        <v>2.2975</v>
      </c>
      <c r="Y243" t="n">
        <v>2.2125</v>
      </c>
      <c r="Z243" t="n">
        <v>2.165</v>
      </c>
      <c r="AA243" t="n">
        <v>2.14</v>
      </c>
    </row>
    <row r="244">
      <c r="A244" s="1112" t="n">
        <v>44622</v>
      </c>
      <c r="C244" s="63" t="n">
        <v>3092</v>
      </c>
      <c r="Q244" s="28" t="n">
        <v>2.15674</v>
      </c>
      <c r="R244" t="n">
        <v>2.475</v>
      </c>
      <c r="S244" t="n">
        <v>2.4825</v>
      </c>
      <c r="T244" t="n">
        <v>2.455</v>
      </c>
      <c r="U244" t="n">
        <v>2.42</v>
      </c>
      <c r="V244" t="n">
        <v>2.38</v>
      </c>
      <c r="W244" t="n">
        <v>2.3375</v>
      </c>
      <c r="X244" t="n">
        <v>2.2875</v>
      </c>
      <c r="Y244" t="n">
        <v>2.2</v>
      </c>
      <c r="Z244" t="n">
        <v>2.15</v>
      </c>
      <c r="AA244" t="n">
        <v>2.125</v>
      </c>
    </row>
    <row r="245">
      <c r="A245" s="1112" t="n">
        <v>44623</v>
      </c>
      <c r="C245" s="63" t="n">
        <v>7432</v>
      </c>
      <c r="R245" t="n">
        <v>2.5475</v>
      </c>
      <c r="S245" t="n">
        <v>2.56</v>
      </c>
      <c r="T245" t="n">
        <v>2.5325</v>
      </c>
      <c r="U245" t="n">
        <v>2.495</v>
      </c>
      <c r="V245" t="n">
        <v>2.45</v>
      </c>
      <c r="W245" t="n">
        <v>2.4</v>
      </c>
      <c r="X245" t="n">
        <v>2.345</v>
      </c>
      <c r="Y245" t="n">
        <v>2.245</v>
      </c>
      <c r="Z245" t="n">
        <v>2.195</v>
      </c>
      <c r="AA245" t="n">
        <v>2.17</v>
      </c>
    </row>
    <row r="246">
      <c r="A246" s="1112" t="n">
        <v>44624</v>
      </c>
      <c r="C246" s="63" t="n">
        <v>4490</v>
      </c>
      <c r="R246" t="n">
        <v>2.58</v>
      </c>
      <c r="S246" t="n">
        <v>2.6</v>
      </c>
      <c r="T246" t="n">
        <v>2.57</v>
      </c>
      <c r="U246" t="n">
        <v>2.53</v>
      </c>
      <c r="V246" t="n">
        <v>2.4825</v>
      </c>
      <c r="W246" t="n">
        <v>2.4275</v>
      </c>
      <c r="X246" t="n">
        <v>2.3675</v>
      </c>
      <c r="Y246" t="n">
        <v>2.2625</v>
      </c>
      <c r="Z246" t="n">
        <v>2.2075</v>
      </c>
      <c r="AA246" t="n">
        <v>2.18</v>
      </c>
    </row>
    <row r="247">
      <c r="A247" s="1112" t="n">
        <v>44627</v>
      </c>
      <c r="C247" s="63" t="n">
        <v>2320</v>
      </c>
      <c r="R247" t="n">
        <v>2.545</v>
      </c>
      <c r="S247" t="n">
        <v>2.57</v>
      </c>
      <c r="T247" t="n">
        <v>2.545</v>
      </c>
      <c r="U247" t="n">
        <v>2.51</v>
      </c>
      <c r="V247" t="n">
        <v>2.465</v>
      </c>
      <c r="W247" t="n">
        <v>2.4125</v>
      </c>
      <c r="X247" t="n">
        <v>2.3525</v>
      </c>
      <c r="Y247" t="n">
        <v>2.2525</v>
      </c>
      <c r="Z247" t="n">
        <v>2.1975</v>
      </c>
      <c r="AA247" t="n">
        <v>2.1725</v>
      </c>
    </row>
    <row r="248">
      <c r="A248" s="1112" t="n">
        <v>44628</v>
      </c>
      <c r="R248" t="n">
        <v>2.54</v>
      </c>
      <c r="S248" t="n">
        <v>2.56</v>
      </c>
      <c r="T248" t="n">
        <v>2.545</v>
      </c>
      <c r="U248" t="n">
        <v>2.515</v>
      </c>
      <c r="V248" t="n">
        <v>2.475</v>
      </c>
      <c r="W248" t="n">
        <v>2.425</v>
      </c>
      <c r="X248" t="n">
        <v>2.365</v>
      </c>
      <c r="Y248" t="n">
        <v>2.265</v>
      </c>
      <c r="Z248" t="n">
        <v>2.21</v>
      </c>
      <c r="AA248" t="n">
        <v>2.185</v>
      </c>
    </row>
    <row r="249">
      <c r="A249" s="1112" t="n">
        <v>44629</v>
      </c>
      <c r="C249" s="63" t="n">
        <v>3819</v>
      </c>
      <c r="R249" t="n">
        <v>2.48</v>
      </c>
      <c r="S249" t="n">
        <v>2.48</v>
      </c>
      <c r="T249" t="n">
        <v>2.475</v>
      </c>
      <c r="U249" t="n">
        <v>2.4525</v>
      </c>
      <c r="V249" t="n">
        <v>2.4225</v>
      </c>
      <c r="W249" t="n">
        <v>2.3775</v>
      </c>
      <c r="X249" t="n">
        <v>2.32</v>
      </c>
      <c r="Y249" t="n">
        <v>2.22</v>
      </c>
      <c r="Z249" t="n">
        <v>2.17</v>
      </c>
      <c r="AA249" t="n">
        <v>2.145</v>
      </c>
    </row>
    <row r="250">
      <c r="A250" s="1112" t="n">
        <v>44630</v>
      </c>
      <c r="C250" s="63" t="n">
        <v>3216</v>
      </c>
      <c r="R250" t="n">
        <v>2.5</v>
      </c>
      <c r="S250" t="n">
        <v>2.51</v>
      </c>
      <c r="T250" t="n">
        <v>2.505</v>
      </c>
      <c r="U250" t="n">
        <v>2.4825</v>
      </c>
      <c r="V250" t="n">
        <v>2.45</v>
      </c>
      <c r="W250" t="n">
        <v>2.405</v>
      </c>
      <c r="X250" t="n">
        <v>2.3475</v>
      </c>
      <c r="Y250" t="n">
        <v>2.25</v>
      </c>
      <c r="Z250" t="n">
        <v>2.195</v>
      </c>
      <c r="AA250" t="n">
        <v>2.17</v>
      </c>
    </row>
    <row r="251">
      <c r="A251" s="1112" t="n">
        <v>44631</v>
      </c>
      <c r="C251" s="63" t="n">
        <v>3019</v>
      </c>
      <c r="R251" t="n">
        <v>2.515</v>
      </c>
      <c r="S251" t="n">
        <v>2.535</v>
      </c>
      <c r="T251" t="n">
        <v>2.53</v>
      </c>
      <c r="U251" t="n">
        <v>2.505</v>
      </c>
      <c r="V251" t="n">
        <v>2.4675</v>
      </c>
      <c r="W251" t="n">
        <v>2.42</v>
      </c>
      <c r="X251" t="n">
        <v>2.36</v>
      </c>
      <c r="Y251" t="n">
        <v>2.26</v>
      </c>
      <c r="Z251" t="n">
        <v>2.205</v>
      </c>
      <c r="AA251" t="n">
        <v>2.18</v>
      </c>
    </row>
    <row r="252">
      <c r="A252" s="1112" t="n">
        <v>44634</v>
      </c>
      <c r="C252" s="63" t="n">
        <v>855</v>
      </c>
      <c r="R252" t="n">
        <v>2.49</v>
      </c>
      <c r="S252" t="n">
        <v>2.49</v>
      </c>
      <c r="T252" t="n">
        <v>2.4875</v>
      </c>
      <c r="U252" t="n">
        <v>2.4625</v>
      </c>
      <c r="V252" t="n">
        <v>2.425</v>
      </c>
      <c r="W252" t="n">
        <v>2.3775</v>
      </c>
      <c r="X252" t="n">
        <v>2.3175</v>
      </c>
      <c r="Y252" t="n">
        <v>2.2175</v>
      </c>
      <c r="Z252" t="n">
        <v>2.1625</v>
      </c>
      <c r="AA252" t="n">
        <v>2.1375</v>
      </c>
    </row>
    <row r="253">
      <c r="A253" s="1112" t="n">
        <v>44635</v>
      </c>
      <c r="C253" s="63" t="n">
        <v>2647</v>
      </c>
      <c r="R253" t="n">
        <v>2.485</v>
      </c>
      <c r="S253" t="n">
        <v>2.48</v>
      </c>
      <c r="T253" t="n">
        <v>2.48</v>
      </c>
      <c r="U253" t="n">
        <v>2.46</v>
      </c>
      <c r="V253" t="n">
        <v>2.4275</v>
      </c>
      <c r="W253" t="n">
        <v>2.3825</v>
      </c>
      <c r="X253" t="n">
        <v>2.325</v>
      </c>
      <c r="Y253" t="n">
        <v>2.225</v>
      </c>
      <c r="Z253" t="n">
        <v>2.17</v>
      </c>
      <c r="AA253" t="n">
        <v>2.145</v>
      </c>
    </row>
    <row r="254">
      <c r="A254" s="1112" t="n">
        <v>44636</v>
      </c>
      <c r="C254" s="63" t="n">
        <v>3779</v>
      </c>
      <c r="R254" t="n">
        <v>2.435</v>
      </c>
      <c r="S254" t="n">
        <v>2.395</v>
      </c>
      <c r="T254" t="n">
        <v>2.4</v>
      </c>
      <c r="U254" t="n">
        <v>2.39</v>
      </c>
      <c r="V254" t="n">
        <v>2.365</v>
      </c>
      <c r="W254" t="n">
        <v>2.325</v>
      </c>
      <c r="X254" t="n">
        <v>2.27</v>
      </c>
      <c r="Y254" t="n">
        <v>2.1725</v>
      </c>
      <c r="Z254" t="n">
        <v>2.12</v>
      </c>
      <c r="AA254" t="n">
        <v>2.095</v>
      </c>
    </row>
    <row r="255">
      <c r="A255" s="1112" t="n">
        <v>44637</v>
      </c>
      <c r="C255" s="63" t="n">
        <v>2042</v>
      </c>
      <c r="R255" t="n">
        <v>2.47</v>
      </c>
      <c r="S255" t="n">
        <v>2.46</v>
      </c>
      <c r="T255" t="n">
        <v>2.4625</v>
      </c>
      <c r="U255" t="n">
        <v>2.4475</v>
      </c>
      <c r="V255" t="n">
        <v>2.42</v>
      </c>
      <c r="W255" t="n">
        <v>2.38</v>
      </c>
      <c r="X255" t="n">
        <v>2.325</v>
      </c>
      <c r="Y255" t="n">
        <v>2.2275</v>
      </c>
      <c r="Z255" t="n">
        <v>2.175</v>
      </c>
      <c r="AA255" t="n">
        <v>2.15</v>
      </c>
    </row>
    <row r="256">
      <c r="A256" s="1112" t="n">
        <v>44638</v>
      </c>
      <c r="C256" s="63" t="n">
        <v>1533</v>
      </c>
      <c r="R256" t="n">
        <v>2.46</v>
      </c>
      <c r="S256" t="n">
        <v>2.45</v>
      </c>
      <c r="T256" t="n">
        <v>2.455</v>
      </c>
      <c r="U256" t="n">
        <v>2.4375</v>
      </c>
      <c r="V256" t="n">
        <v>2.41</v>
      </c>
      <c r="W256" t="n">
        <v>2.37</v>
      </c>
      <c r="X256" t="n">
        <v>2.315</v>
      </c>
      <c r="Y256" t="n">
        <v>2.2175</v>
      </c>
      <c r="Z256" t="n">
        <v>2.165</v>
      </c>
      <c r="AA256" t="n">
        <v>2.1425</v>
      </c>
    </row>
    <row r="257">
      <c r="A257" s="1112" t="n">
        <v>44641</v>
      </c>
      <c r="C257" s="63" t="n">
        <v>1574</v>
      </c>
      <c r="R257" t="n">
        <v>2.485</v>
      </c>
      <c r="S257" t="n">
        <v>2.495</v>
      </c>
      <c r="T257" t="n">
        <v>2.5025</v>
      </c>
      <c r="U257" t="n">
        <v>2.485</v>
      </c>
      <c r="V257" t="n">
        <v>2.455</v>
      </c>
      <c r="W257" t="n">
        <v>2.415</v>
      </c>
      <c r="X257" t="n">
        <v>2.36</v>
      </c>
      <c r="Y257" t="n">
        <v>2.2625</v>
      </c>
      <c r="Z257" t="n">
        <v>2.21</v>
      </c>
      <c r="AA257" t="n">
        <v>2.1825</v>
      </c>
    </row>
    <row r="258">
      <c r="A258" s="1112" t="n">
        <v>44642</v>
      </c>
      <c r="C258" s="63" t="n">
        <v>3947</v>
      </c>
      <c r="R258" t="n">
        <v>2.49</v>
      </c>
      <c r="S258" t="n">
        <v>2.5</v>
      </c>
      <c r="T258" t="n">
        <v>2.51</v>
      </c>
      <c r="U258" t="n">
        <v>2.5</v>
      </c>
      <c r="V258" t="n">
        <v>2.48</v>
      </c>
      <c r="W258" t="n">
        <v>2.45</v>
      </c>
      <c r="X258" t="n">
        <v>2.4</v>
      </c>
      <c r="Y258" t="n">
        <v>2.3075</v>
      </c>
      <c r="Z258" t="n">
        <v>2.26</v>
      </c>
      <c r="AA258" t="n">
        <v>2.2325</v>
      </c>
    </row>
    <row r="259">
      <c r="A259" s="1112" t="n">
        <v>44643</v>
      </c>
      <c r="C259" s="63" t="n">
        <v>3703</v>
      </c>
      <c r="R259" t="n">
        <v>2.49</v>
      </c>
      <c r="S259" t="n">
        <v>2.495</v>
      </c>
      <c r="T259" t="n">
        <v>2.51</v>
      </c>
      <c r="U259" t="n">
        <v>2.505</v>
      </c>
      <c r="V259" t="n">
        <v>2.4925</v>
      </c>
      <c r="W259" t="n">
        <v>2.47</v>
      </c>
      <c r="X259" t="n">
        <v>2.42</v>
      </c>
      <c r="Y259" t="n">
        <v>2.33</v>
      </c>
      <c r="Z259" t="n">
        <v>2.285</v>
      </c>
      <c r="AA259" t="n">
        <v>2.26</v>
      </c>
    </row>
    <row r="260">
      <c r="A260" s="1112" t="n">
        <v>44644</v>
      </c>
      <c r="C260" s="63" t="n">
        <v>3501</v>
      </c>
      <c r="R260" t="n">
        <v>2.485</v>
      </c>
      <c r="S260" t="n">
        <v>2.49</v>
      </c>
      <c r="T260" t="n">
        <v>2.505</v>
      </c>
      <c r="U260" t="n">
        <v>2.5025</v>
      </c>
      <c r="V260" t="n">
        <v>2.4925</v>
      </c>
      <c r="W260" t="n">
        <v>2.47</v>
      </c>
      <c r="X260" t="n">
        <v>2.425</v>
      </c>
      <c r="Y260" t="n">
        <v>2.34</v>
      </c>
      <c r="Z260" t="n">
        <v>2.29</v>
      </c>
      <c r="AA260" t="n">
        <v>2.265</v>
      </c>
    </row>
    <row r="261">
      <c r="A261" s="1112" t="n">
        <v>44645</v>
      </c>
      <c r="C261" s="63" t="n">
        <v>1871</v>
      </c>
      <c r="R261" t="n">
        <v>2.485</v>
      </c>
      <c r="S261" t="n">
        <v>2.51</v>
      </c>
      <c r="T261" t="n">
        <v>2.5225</v>
      </c>
      <c r="U261" t="n">
        <v>2.5175</v>
      </c>
      <c r="V261" t="n">
        <v>2.505</v>
      </c>
      <c r="W261" t="n">
        <v>2.48</v>
      </c>
      <c r="X261" t="n">
        <v>2.435</v>
      </c>
      <c r="Y261" t="n">
        <v>2.35</v>
      </c>
      <c r="Z261" t="n">
        <v>2.3</v>
      </c>
      <c r="AA261" t="n">
        <v>2.275</v>
      </c>
    </row>
    <row r="262">
      <c r="A262" s="1112" t="n">
        <v>44648</v>
      </c>
      <c r="C262" s="63" t="n">
        <v>1539</v>
      </c>
      <c r="R262" t="n">
        <v>2.48</v>
      </c>
      <c r="S262" t="n">
        <v>2.47</v>
      </c>
      <c r="T262" t="n">
        <v>2.485</v>
      </c>
      <c r="U262" t="n">
        <v>2.4825</v>
      </c>
      <c r="V262" t="n">
        <v>2.47</v>
      </c>
      <c r="W262" t="n">
        <v>2.445</v>
      </c>
      <c r="X262" t="n">
        <v>2.4</v>
      </c>
      <c r="Y262" t="n">
        <v>2.315</v>
      </c>
      <c r="Z262" t="n">
        <v>2.27</v>
      </c>
      <c r="AA262" t="n">
        <v>2.24</v>
      </c>
    </row>
    <row r="263">
      <c r="A263" s="1112" t="n">
        <v>44649</v>
      </c>
      <c r="C263" s="63" t="n">
        <v>2623</v>
      </c>
      <c r="R263" t="n">
        <v>2.47</v>
      </c>
      <c r="S263" t="n">
        <v>2.395</v>
      </c>
      <c r="T263" t="n">
        <v>2.41</v>
      </c>
      <c r="U263" t="n">
        <v>2.4075</v>
      </c>
      <c r="V263" t="n">
        <v>2.3975</v>
      </c>
      <c r="W263" t="n">
        <v>2.3775</v>
      </c>
      <c r="X263" t="n">
        <v>2.3375</v>
      </c>
      <c r="Y263" t="n">
        <v>2.2575</v>
      </c>
      <c r="Z263" t="n">
        <v>2.2175</v>
      </c>
      <c r="AA263" t="n">
        <v>2.19</v>
      </c>
    </row>
    <row r="264">
      <c r="A264" s="1112" t="n">
        <v>44650</v>
      </c>
      <c r="C264" s="63" t="n">
        <v>4322</v>
      </c>
      <c r="R264" t="n">
        <v>2.47</v>
      </c>
      <c r="S264" t="n">
        <v>2.365</v>
      </c>
      <c r="T264" t="n">
        <v>2.385</v>
      </c>
      <c r="U264" t="n">
        <v>2.39</v>
      </c>
      <c r="V264" t="n">
        <v>2.3875</v>
      </c>
      <c r="W264" t="n">
        <v>2.3775</v>
      </c>
      <c r="X264" t="n">
        <v>2.3475</v>
      </c>
      <c r="Y264" t="n">
        <v>2.2825</v>
      </c>
      <c r="Z264" t="n">
        <v>2.2425</v>
      </c>
      <c r="AA264" t="n">
        <v>2.2175</v>
      </c>
    </row>
    <row r="265">
      <c r="A265" s="1112" t="n">
        <v>44651</v>
      </c>
      <c r="C265" s="63" t="n">
        <v>4747</v>
      </c>
      <c r="R265" t="n">
        <v>2.46807</v>
      </c>
      <c r="S265" t="n">
        <v>2.4125</v>
      </c>
      <c r="T265" t="n">
        <v>2.43</v>
      </c>
      <c r="U265" t="n">
        <v>2.4325</v>
      </c>
      <c r="V265" t="n">
        <v>2.43</v>
      </c>
      <c r="W265" t="n">
        <v>2.42</v>
      </c>
      <c r="X265" t="n">
        <v>2.3925</v>
      </c>
      <c r="Y265" t="n">
        <v>2.3375</v>
      </c>
      <c r="Z265" t="n">
        <v>2.3</v>
      </c>
      <c r="AA265" t="n">
        <v>2.27</v>
      </c>
    </row>
    <row r="266">
      <c r="A266" s="1112" t="n">
        <v>44652</v>
      </c>
      <c r="C266" s="63" t="n">
        <v>2117</v>
      </c>
      <c r="R266" t="n">
        <v>2.46807</v>
      </c>
      <c r="S266" t="n">
        <v>2.375</v>
      </c>
      <c r="T266" t="n">
        <v>2.395</v>
      </c>
      <c r="U266" t="n">
        <v>2.4</v>
      </c>
      <c r="V266" t="n">
        <v>2.4</v>
      </c>
      <c r="W266" t="n">
        <v>2.395</v>
      </c>
      <c r="X266" t="n">
        <v>2.37</v>
      </c>
      <c r="Y266" t="n">
        <v>2.325</v>
      </c>
      <c r="Z266" t="n">
        <v>2.29</v>
      </c>
      <c r="AA266" t="n">
        <v>2.26</v>
      </c>
    </row>
    <row r="267">
      <c r="A267" s="1112" t="n">
        <v>44655</v>
      </c>
      <c r="C267" s="63" t="n">
        <v>2085</v>
      </c>
      <c r="R267" t="n">
        <v>2.46807</v>
      </c>
      <c r="S267" t="n">
        <v>2.37</v>
      </c>
      <c r="T267" t="n">
        <v>2.4</v>
      </c>
      <c r="U267" t="n">
        <v>2.405</v>
      </c>
      <c r="V267" t="n">
        <v>2.405</v>
      </c>
      <c r="W267" t="n">
        <v>2.4</v>
      </c>
      <c r="X267" t="n">
        <v>2.3775</v>
      </c>
      <c r="Y267" t="n">
        <v>2.3325</v>
      </c>
      <c r="Z267" t="n">
        <v>2.2975</v>
      </c>
      <c r="AA267" t="n">
        <v>2.2675</v>
      </c>
    </row>
    <row r="268">
      <c r="A268" s="1112" t="n">
        <v>44656</v>
      </c>
      <c r="C268" s="63" t="n">
        <v>2788</v>
      </c>
      <c r="S268" t="n">
        <v>2.4025</v>
      </c>
      <c r="T268" t="n">
        <v>2.43</v>
      </c>
      <c r="U268" t="n">
        <v>2.4325</v>
      </c>
      <c r="V268" t="n">
        <v>2.43</v>
      </c>
      <c r="W268" t="n">
        <v>2.4225</v>
      </c>
      <c r="X268" t="n">
        <v>2.4</v>
      </c>
      <c r="Y268" t="n">
        <v>2.3525</v>
      </c>
      <c r="Z268" t="n">
        <v>2.315</v>
      </c>
      <c r="AA268" t="n">
        <v>2.285</v>
      </c>
    </row>
    <row r="269">
      <c r="A269" s="1112" t="n">
        <v>44657</v>
      </c>
      <c r="C269" s="63" t="n">
        <v>2184</v>
      </c>
      <c r="S269" t="n">
        <v>2.4125</v>
      </c>
      <c r="T269" t="n">
        <v>2.4475</v>
      </c>
      <c r="U269" t="n">
        <v>2.45</v>
      </c>
      <c r="V269" t="n">
        <v>2.4425</v>
      </c>
      <c r="W269" t="n">
        <v>2.4325</v>
      </c>
      <c r="X269" t="n">
        <v>2.4075</v>
      </c>
      <c r="Y269" t="n">
        <v>2.3525</v>
      </c>
      <c r="Z269" t="n">
        <v>2.315</v>
      </c>
      <c r="AA269" t="n">
        <v>2.285</v>
      </c>
    </row>
    <row r="270">
      <c r="A270" s="1112" t="n">
        <v>44658</v>
      </c>
      <c r="C270" s="63" t="n">
        <v>2472</v>
      </c>
      <c r="S270" t="n">
        <v>2.45</v>
      </c>
      <c r="T270" t="n">
        <v>2.485</v>
      </c>
      <c r="U270" t="n">
        <v>2.4875</v>
      </c>
      <c r="V270" t="n">
        <v>2.4775</v>
      </c>
      <c r="W270" t="n">
        <v>2.465</v>
      </c>
      <c r="X270" t="n">
        <v>2.44</v>
      </c>
      <c r="Y270" t="n">
        <v>2.3825</v>
      </c>
      <c r="Z270" t="n">
        <v>2.3425</v>
      </c>
      <c r="AA270" t="n">
        <v>2.3125</v>
      </c>
    </row>
    <row r="271">
      <c r="A271" s="1112" t="n">
        <v>44659</v>
      </c>
      <c r="C271" s="63" t="n">
        <v>2298</v>
      </c>
      <c r="S271" t="n">
        <v>2.48</v>
      </c>
      <c r="T271" t="n">
        <v>2.525</v>
      </c>
      <c r="U271" t="n">
        <v>2.5325</v>
      </c>
      <c r="V271" t="n">
        <v>2.5225</v>
      </c>
      <c r="W271" t="n">
        <v>2.5075</v>
      </c>
      <c r="X271" t="n">
        <v>2.4825</v>
      </c>
      <c r="Y271" t="n">
        <v>2.4225</v>
      </c>
      <c r="Z271" t="n">
        <v>2.3825</v>
      </c>
      <c r="AA271" t="n">
        <v>2.3525</v>
      </c>
    </row>
    <row r="272">
      <c r="A272" s="1112" t="n">
        <v>44662</v>
      </c>
      <c r="C272" s="63" t="n">
        <v>1676</v>
      </c>
      <c r="Q272" s="397" t="n"/>
      <c r="S272" t="n">
        <v>2.49</v>
      </c>
      <c r="T272" t="n">
        <v>2.545</v>
      </c>
      <c r="U272" t="n">
        <v>2.5525</v>
      </c>
      <c r="V272" t="n">
        <v>2.545</v>
      </c>
      <c r="W272" t="n">
        <v>2.5325</v>
      </c>
      <c r="X272" t="n">
        <v>2.5075</v>
      </c>
      <c r="Y272" t="n">
        <v>2.4475</v>
      </c>
      <c r="Z272" t="n">
        <v>2.4075</v>
      </c>
      <c r="AA272" t="n">
        <v>2.3775</v>
      </c>
    </row>
    <row r="273">
      <c r="A273" s="1112" t="n">
        <v>44663</v>
      </c>
      <c r="C273" s="63" t="n">
        <v>5275</v>
      </c>
      <c r="S273" t="n">
        <v>2.555</v>
      </c>
      <c r="T273" t="n">
        <v>2.635</v>
      </c>
      <c r="U273" t="n">
        <v>2.64</v>
      </c>
      <c r="V273" t="n">
        <v>2.6275</v>
      </c>
      <c r="W273" t="n">
        <v>2.61</v>
      </c>
      <c r="X273" t="n">
        <v>2.58</v>
      </c>
      <c r="Y273" t="n">
        <v>2.51</v>
      </c>
      <c r="Z273" t="n">
        <v>2.465</v>
      </c>
      <c r="AA273" t="n">
        <v>2.4325</v>
      </c>
    </row>
    <row r="274">
      <c r="A274" s="1112" t="n">
        <v>44664</v>
      </c>
      <c r="C274" s="63" t="n">
        <v>4716</v>
      </c>
      <c r="S274" t="n">
        <v>2.58</v>
      </c>
      <c r="T274" t="n">
        <v>2.68</v>
      </c>
      <c r="U274" t="n">
        <v>2.68</v>
      </c>
      <c r="V274" t="n">
        <v>2.6625</v>
      </c>
      <c r="W274" t="n">
        <v>2.6425</v>
      </c>
      <c r="X274" t="n">
        <v>2.61</v>
      </c>
      <c r="Y274" t="n">
        <v>2.535</v>
      </c>
      <c r="Z274" t="n">
        <v>2.4875</v>
      </c>
      <c r="AA274" t="n">
        <v>2.455</v>
      </c>
    </row>
    <row r="275">
      <c r="A275" s="1112" t="n">
        <v>44665</v>
      </c>
      <c r="C275" s="63" t="n">
        <v>2801</v>
      </c>
      <c r="S275" t="n">
        <v>2.595</v>
      </c>
      <c r="T275" t="n">
        <v>2.7025</v>
      </c>
      <c r="U275" t="n">
        <v>2.705</v>
      </c>
      <c r="V275" t="n">
        <v>2.6875</v>
      </c>
      <c r="W275" t="n">
        <v>2.6675</v>
      </c>
      <c r="X275" t="n">
        <v>2.635</v>
      </c>
      <c r="Y275" t="n">
        <v>2.56</v>
      </c>
      <c r="Z275" t="n">
        <v>2.51</v>
      </c>
      <c r="AA275" t="n">
        <v>2.475</v>
      </c>
    </row>
    <row r="276">
      <c r="A276" s="1112" t="n">
        <v>44669</v>
      </c>
      <c r="C276" s="63" t="n">
        <v>1825</v>
      </c>
      <c r="S276" t="n">
        <v>2.615</v>
      </c>
      <c r="T276" t="n">
        <v>2.7525</v>
      </c>
      <c r="U276" t="n">
        <v>2.755</v>
      </c>
      <c r="V276" t="n">
        <v>2.7375</v>
      </c>
      <c r="W276" t="n">
        <v>2.715</v>
      </c>
      <c r="X276" t="n">
        <v>2.6825</v>
      </c>
      <c r="Y276" t="n">
        <v>2.6075</v>
      </c>
      <c r="Z276" t="n">
        <v>2.5575</v>
      </c>
      <c r="AA276" t="n">
        <v>2.5225</v>
      </c>
    </row>
    <row r="277">
      <c r="A277" s="1112" t="n">
        <v>44670</v>
      </c>
      <c r="C277" s="63" t="n">
        <v>2989</v>
      </c>
      <c r="S277" t="n">
        <v>2.635</v>
      </c>
      <c r="T277" t="n">
        <v>2.7925</v>
      </c>
      <c r="U277" t="n">
        <v>2.79</v>
      </c>
      <c r="V277" t="n">
        <v>2.765</v>
      </c>
      <c r="W277" t="n">
        <v>2.735</v>
      </c>
      <c r="X277" t="n">
        <v>2.6975</v>
      </c>
      <c r="Y277" t="n">
        <v>2.615</v>
      </c>
      <c r="Z277" t="n">
        <v>2.5625</v>
      </c>
      <c r="AA277" t="n">
        <v>2.525</v>
      </c>
    </row>
    <row r="278">
      <c r="A278" s="1112" t="n">
        <v>44671</v>
      </c>
      <c r="C278" s="63" t="n">
        <v>4534</v>
      </c>
      <c r="S278" t="n">
        <v>2.6625</v>
      </c>
      <c r="T278" t="n">
        <v>2.865</v>
      </c>
      <c r="U278" t="n">
        <v>2.8525</v>
      </c>
      <c r="V278" t="n">
        <v>2.815</v>
      </c>
      <c r="W278" t="n">
        <v>2.7725</v>
      </c>
      <c r="X278" t="n">
        <v>2.7225</v>
      </c>
      <c r="Y278" t="n">
        <v>2.6325</v>
      </c>
      <c r="Z278" t="n">
        <v>2.5725</v>
      </c>
      <c r="AA278" t="n">
        <v>2.53</v>
      </c>
    </row>
    <row r="279">
      <c r="A279" s="1112" t="n">
        <v>44672</v>
      </c>
      <c r="C279" s="63" t="n">
        <v>2787</v>
      </c>
      <c r="S279" t="n">
        <v>2.66</v>
      </c>
      <c r="T279" t="n">
        <v>2.8325</v>
      </c>
      <c r="U279" t="n">
        <v>2.825</v>
      </c>
      <c r="V279" t="n">
        <v>2.7875</v>
      </c>
      <c r="W279" t="n">
        <v>2.7475</v>
      </c>
      <c r="X279" t="n">
        <v>2.7</v>
      </c>
      <c r="Y279" t="n">
        <v>2.6125</v>
      </c>
      <c r="Z279" t="n">
        <v>2.555</v>
      </c>
      <c r="AA279" t="n">
        <v>2.515</v>
      </c>
    </row>
    <row r="280">
      <c r="A280" s="1112" t="n">
        <v>44673</v>
      </c>
      <c r="C280" s="63" t="n">
        <v>2139</v>
      </c>
      <c r="S280" t="n">
        <v>2.66</v>
      </c>
      <c r="T280" t="n">
        <v>2.845</v>
      </c>
      <c r="U280" t="n">
        <v>2.83</v>
      </c>
      <c r="V280" t="n">
        <v>2.79</v>
      </c>
      <c r="W280" t="n">
        <v>2.7475</v>
      </c>
      <c r="X280" t="n">
        <v>2.6975</v>
      </c>
      <c r="Y280" t="n">
        <v>2.6075</v>
      </c>
      <c r="Z280" t="n">
        <v>2.55</v>
      </c>
      <c r="AA280" t="n">
        <v>2.51</v>
      </c>
    </row>
    <row r="281">
      <c r="A281" s="1112" t="n">
        <v>44676</v>
      </c>
      <c r="C281" s="63" t="n">
        <v>1923</v>
      </c>
      <c r="S281" t="n">
        <v>2.6575</v>
      </c>
      <c r="T281" t="n">
        <v>2.84</v>
      </c>
      <c r="U281" t="n">
        <v>2.825</v>
      </c>
      <c r="V281" t="n">
        <v>2.785</v>
      </c>
      <c r="W281" t="n">
        <v>2.7425</v>
      </c>
      <c r="X281" t="n">
        <v>2.6925</v>
      </c>
      <c r="Y281" t="n">
        <v>2.6025</v>
      </c>
      <c r="Z281" t="n">
        <v>2.545</v>
      </c>
      <c r="AA281" t="n">
        <v>2.505</v>
      </c>
    </row>
    <row r="282">
      <c r="A282" s="1112" t="n">
        <v>44677</v>
      </c>
      <c r="C282" s="63" t="n">
        <v>2466</v>
      </c>
      <c r="S282" t="n">
        <v>2.6475</v>
      </c>
      <c r="T282" t="n">
        <v>2.79</v>
      </c>
      <c r="U282" t="n">
        <v>2.7825</v>
      </c>
      <c r="V282" t="n">
        <v>2.7525</v>
      </c>
      <c r="W282" t="n">
        <v>2.715</v>
      </c>
      <c r="X282" t="n">
        <v>2.6675</v>
      </c>
      <c r="Y282" t="n">
        <v>2.58</v>
      </c>
      <c r="Z282" t="n">
        <v>2.525</v>
      </c>
      <c r="AA282" t="n">
        <v>2.4875</v>
      </c>
    </row>
    <row r="283">
      <c r="A283" s="1112" t="n">
        <v>44678</v>
      </c>
      <c r="C283" s="63" t="n">
        <v>3128</v>
      </c>
      <c r="S283" t="n">
        <v>2.6375</v>
      </c>
      <c r="T283" t="n">
        <v>2.7475</v>
      </c>
      <c r="U283" t="n">
        <v>2.74</v>
      </c>
      <c r="V283" t="n">
        <v>2.715</v>
      </c>
      <c r="W283" t="n">
        <v>2.6825</v>
      </c>
      <c r="X283" t="n">
        <v>2.6425</v>
      </c>
      <c r="Y283" t="n">
        <v>2.5625</v>
      </c>
      <c r="Z283" t="n">
        <v>2.5125</v>
      </c>
      <c r="AA283" t="n">
        <v>2.4775</v>
      </c>
    </row>
    <row r="284">
      <c r="A284" s="1112" t="n">
        <v>44679</v>
      </c>
      <c r="C284" s="63" t="n">
        <v>3290</v>
      </c>
      <c r="S284" t="n">
        <v>2.6375</v>
      </c>
      <c r="T284" t="n">
        <v>2.755</v>
      </c>
      <c r="U284" t="n">
        <v>2.7475</v>
      </c>
      <c r="V284" t="n">
        <v>2.7225</v>
      </c>
      <c r="W284" t="n">
        <v>2.69</v>
      </c>
      <c r="X284" t="n">
        <v>2.65</v>
      </c>
      <c r="Y284" t="n">
        <v>2.565</v>
      </c>
      <c r="Z284" t="n">
        <v>2.515</v>
      </c>
      <c r="AA284" t="n">
        <v>2.48</v>
      </c>
    </row>
    <row r="285">
      <c r="A285" s="1112" t="n">
        <v>44680</v>
      </c>
      <c r="C285" s="63" t="n">
        <v>1488</v>
      </c>
      <c r="S285" t="n">
        <v>2.63575</v>
      </c>
      <c r="T285" t="n">
        <v>2.74</v>
      </c>
      <c r="U285" t="n">
        <v>2.7325</v>
      </c>
      <c r="V285" t="n">
        <v>2.7075</v>
      </c>
      <c r="W285" t="n">
        <v>2.675</v>
      </c>
      <c r="X285" t="n">
        <v>2.635</v>
      </c>
      <c r="Y285" t="n">
        <v>2.5525</v>
      </c>
      <c r="Z285" t="n">
        <v>2.5</v>
      </c>
      <c r="AA285" t="n">
        <v>2.465</v>
      </c>
    </row>
    <row r="286">
      <c r="A286" s="1112" t="n">
        <v>44683</v>
      </c>
      <c r="C286" s="63" t="n">
        <v>1240</v>
      </c>
      <c r="S286" t="n">
        <v>2.63575</v>
      </c>
      <c r="T286" t="n">
        <v>2.6975</v>
      </c>
      <c r="U286" t="n">
        <v>2.69</v>
      </c>
      <c r="V286" t="n">
        <v>2.6675</v>
      </c>
      <c r="W286" t="n">
        <v>2.6375</v>
      </c>
      <c r="X286" t="n">
        <v>2.6025</v>
      </c>
      <c r="Y286" t="n">
        <v>2.5225</v>
      </c>
      <c r="Z286" t="n">
        <v>2.47</v>
      </c>
      <c r="AA286" t="n">
        <v>2.435</v>
      </c>
    </row>
    <row r="287">
      <c r="A287" s="1112" t="n">
        <v>44684</v>
      </c>
      <c r="C287" s="63" t="n">
        <v>3801</v>
      </c>
      <c r="S287" t="n">
        <v>2.63575</v>
      </c>
      <c r="T287" t="n">
        <v>2.6725</v>
      </c>
      <c r="U287" t="n">
        <v>2.67</v>
      </c>
      <c r="V287" t="n">
        <v>2.6475</v>
      </c>
      <c r="W287" t="n">
        <v>2.6175</v>
      </c>
      <c r="X287" t="n">
        <v>2.58</v>
      </c>
      <c r="Y287" t="n">
        <v>2.5</v>
      </c>
      <c r="Z287" t="n">
        <v>2.4475</v>
      </c>
      <c r="AA287" t="n">
        <v>2.4125</v>
      </c>
    </row>
    <row r="288">
      <c r="A288" s="1112" t="n">
        <v>44685</v>
      </c>
      <c r="C288" s="63" t="n">
        <v>1948</v>
      </c>
      <c r="T288" t="n">
        <v>2.7275</v>
      </c>
      <c r="U288" t="n">
        <v>2.725</v>
      </c>
      <c r="V288" t="n">
        <v>2.6975</v>
      </c>
      <c r="W288" t="n">
        <v>2.66</v>
      </c>
      <c r="X288" t="n">
        <v>2.62</v>
      </c>
      <c r="Y288" t="n">
        <v>2.54</v>
      </c>
      <c r="Z288" t="n">
        <v>2.485</v>
      </c>
      <c r="AA288" t="n">
        <v>2.45</v>
      </c>
    </row>
    <row r="289">
      <c r="A289" s="1112" t="n">
        <v>44686</v>
      </c>
      <c r="C289" s="63" t="n">
        <v>4443</v>
      </c>
      <c r="T289" t="n">
        <v>2.77</v>
      </c>
      <c r="U289" t="n">
        <v>2.77</v>
      </c>
      <c r="V289" t="n">
        <v>2.7375</v>
      </c>
      <c r="W289" t="n">
        <v>2.695</v>
      </c>
      <c r="X289" t="n">
        <v>2.65</v>
      </c>
      <c r="Y289" t="n">
        <v>2.565</v>
      </c>
      <c r="Z289" t="n">
        <v>2.51</v>
      </c>
      <c r="AA289" t="n">
        <v>2.47</v>
      </c>
    </row>
    <row r="290">
      <c r="A290" s="1112" t="n">
        <v>44687</v>
      </c>
      <c r="C290" s="63" t="n">
        <v>2262</v>
      </c>
      <c r="T290" t="n">
        <v>2.7575</v>
      </c>
      <c r="U290" t="n">
        <v>2.76</v>
      </c>
      <c r="V290" t="n">
        <v>2.7275</v>
      </c>
      <c r="W290" t="n">
        <v>2.685</v>
      </c>
      <c r="X290" t="n">
        <v>2.6375</v>
      </c>
      <c r="Y290" t="n">
        <v>2.55</v>
      </c>
      <c r="Z290" t="n">
        <v>2.495</v>
      </c>
      <c r="AA290" t="n">
        <v>2.455</v>
      </c>
    </row>
    <row r="291">
      <c r="A291" s="1112" t="n">
        <v>44690</v>
      </c>
      <c r="C291" s="63" t="n">
        <v>1216</v>
      </c>
      <c r="T291" t="n">
        <v>2.725</v>
      </c>
      <c r="U291" t="n">
        <v>2.73</v>
      </c>
      <c r="V291" t="n">
        <v>2.705</v>
      </c>
      <c r="W291" t="n">
        <v>2.665</v>
      </c>
      <c r="X291" t="n">
        <v>2.6175</v>
      </c>
      <c r="Y291" t="n">
        <v>2.5325</v>
      </c>
      <c r="Z291" t="n">
        <v>2.4775</v>
      </c>
      <c r="AA291" t="n">
        <v>2.4375</v>
      </c>
    </row>
    <row r="292">
      <c r="A292" s="1112" t="n">
        <v>44691</v>
      </c>
      <c r="C292" s="63" t="n">
        <v>2702</v>
      </c>
      <c r="T292" t="n">
        <v>2.765</v>
      </c>
      <c r="U292" t="n">
        <v>2.775</v>
      </c>
      <c r="V292" t="n">
        <v>2.745</v>
      </c>
      <c r="W292" t="n">
        <v>2.7</v>
      </c>
      <c r="X292" t="n">
        <v>2.6475</v>
      </c>
      <c r="Y292" t="n">
        <v>2.5625</v>
      </c>
      <c r="Z292" t="n">
        <v>2.5075</v>
      </c>
      <c r="AA292" t="n">
        <v>2.4675</v>
      </c>
    </row>
    <row r="293">
      <c r="A293" s="1112" t="n">
        <v>44692</v>
      </c>
      <c r="C293" s="63" t="n">
        <v>3611</v>
      </c>
      <c r="T293" t="n">
        <v>2.77</v>
      </c>
      <c r="U293" t="n">
        <v>2.78</v>
      </c>
      <c r="V293" t="n">
        <v>2.76</v>
      </c>
      <c r="W293" t="n">
        <v>2.7225</v>
      </c>
      <c r="X293" t="n">
        <v>2.675</v>
      </c>
      <c r="Y293" t="n">
        <v>2.595</v>
      </c>
      <c r="Z293" t="n">
        <v>2.5425</v>
      </c>
      <c r="AA293" t="n">
        <v>2.5025</v>
      </c>
      <c r="AB293" t="n">
        <v>2.4567</v>
      </c>
      <c r="AC293" t="n">
        <v>2.4567</v>
      </c>
      <c r="AD293" t="n">
        <v>2.4567</v>
      </c>
    </row>
    <row r="294">
      <c r="A294" s="1112" t="n">
        <v>44693</v>
      </c>
      <c r="C294" s="63" t="n">
        <v>3376</v>
      </c>
      <c r="T294" t="n">
        <v>2.745</v>
      </c>
      <c r="U294" t="n">
        <v>2.755</v>
      </c>
      <c r="V294" t="n">
        <v>2.74</v>
      </c>
      <c r="W294" t="n">
        <v>2.71</v>
      </c>
      <c r="X294" t="n">
        <v>2.67</v>
      </c>
      <c r="Y294" t="n">
        <v>2.6</v>
      </c>
      <c r="Z294" t="n">
        <v>2.545</v>
      </c>
      <c r="AA294" t="n">
        <v>2.5</v>
      </c>
      <c r="AB294" t="n">
        <v>2.45</v>
      </c>
      <c r="AC294" t="n">
        <v>2.45</v>
      </c>
      <c r="AD294" t="n">
        <v>2.45</v>
      </c>
    </row>
    <row r="295">
      <c r="A295" s="1112" t="n">
        <v>44694</v>
      </c>
      <c r="C295" s="63" t="n">
        <v>2249</v>
      </c>
      <c r="T295" t="n">
        <v>2.7275</v>
      </c>
      <c r="U295" t="n">
        <v>2.73</v>
      </c>
      <c r="V295" t="n">
        <v>2.7175</v>
      </c>
      <c r="W295" t="n">
        <v>2.69</v>
      </c>
      <c r="X295" t="n">
        <v>2.6525</v>
      </c>
      <c r="Y295" t="n">
        <v>2.585</v>
      </c>
      <c r="Z295" t="n">
        <v>2.5325</v>
      </c>
      <c r="AA295" t="n">
        <v>2.49</v>
      </c>
      <c r="AB295" t="n">
        <v>2.44</v>
      </c>
      <c r="AC295" t="n">
        <v>2.44</v>
      </c>
      <c r="AD295" t="n">
        <v>2.44</v>
      </c>
    </row>
    <row r="296">
      <c r="A296" s="1112" t="n">
        <v>44697</v>
      </c>
      <c r="C296" s="63" t="n">
        <v>1094</v>
      </c>
      <c r="T296" t="n">
        <v>2.765</v>
      </c>
      <c r="U296" t="n">
        <v>2.795</v>
      </c>
      <c r="V296" t="n">
        <v>2.78</v>
      </c>
      <c r="W296" t="n">
        <v>2.75</v>
      </c>
      <c r="X296" t="n">
        <v>2.71</v>
      </c>
      <c r="Y296" t="n">
        <v>2.64</v>
      </c>
      <c r="Z296" t="n">
        <v>2.585</v>
      </c>
      <c r="AA296" t="n">
        <v>2.54</v>
      </c>
      <c r="AB296" t="n">
        <v>2.49</v>
      </c>
      <c r="AC296" t="n">
        <v>2.49</v>
      </c>
      <c r="AD296" t="n">
        <v>2.49</v>
      </c>
    </row>
    <row r="297">
      <c r="A297" s="1112" t="n">
        <v>44698</v>
      </c>
      <c r="C297" s="63" t="n">
        <v>1949</v>
      </c>
      <c r="T297" t="n">
        <v>2.765</v>
      </c>
      <c r="U297" t="n">
        <v>2.795</v>
      </c>
      <c r="V297" t="n">
        <v>2.78</v>
      </c>
      <c r="W297" t="n">
        <v>2.7475</v>
      </c>
      <c r="X297" t="n">
        <v>2.705</v>
      </c>
      <c r="Y297" t="n">
        <v>2.635</v>
      </c>
      <c r="Z297" t="n">
        <v>2.5775</v>
      </c>
      <c r="AA297" t="n">
        <v>2.5325</v>
      </c>
      <c r="AB297" t="n">
        <v>2.485</v>
      </c>
      <c r="AC297" t="n">
        <v>2.485</v>
      </c>
      <c r="AD297" t="n">
        <v>2.485</v>
      </c>
    </row>
    <row r="298">
      <c r="A298" s="1112" t="n">
        <v>44699</v>
      </c>
      <c r="C298" s="63" t="n">
        <v>3462</v>
      </c>
      <c r="T298" t="n">
        <v>2.745</v>
      </c>
      <c r="U298" t="n">
        <v>2.745</v>
      </c>
      <c r="V298" t="n">
        <v>2.735</v>
      </c>
      <c r="W298" t="n">
        <v>2.7075</v>
      </c>
      <c r="X298" t="n">
        <v>2.67</v>
      </c>
      <c r="Y298" t="n">
        <v>2.6</v>
      </c>
      <c r="Z298" t="n">
        <v>2.5425</v>
      </c>
      <c r="AA298" t="n">
        <v>2.4975</v>
      </c>
      <c r="AB298" t="n">
        <v>2.45</v>
      </c>
      <c r="AC298" t="n">
        <v>2.45</v>
      </c>
      <c r="AD298" t="n">
        <v>2.45</v>
      </c>
    </row>
    <row r="299">
      <c r="A299" s="1112" t="n">
        <v>44700</v>
      </c>
      <c r="C299" s="63" t="n">
        <v>1165</v>
      </c>
      <c r="T299" t="n">
        <v>2.7475</v>
      </c>
      <c r="U299" t="n">
        <v>2.755</v>
      </c>
      <c r="V299" t="n">
        <v>2.7425</v>
      </c>
      <c r="W299" t="n">
        <v>2.715</v>
      </c>
      <c r="X299" t="n">
        <v>2.6775</v>
      </c>
      <c r="Y299" t="n">
        <v>2.6075</v>
      </c>
      <c r="Z299" t="n">
        <v>2.55</v>
      </c>
      <c r="AA299" t="n">
        <v>2.505</v>
      </c>
      <c r="AB299" t="n">
        <v>2.4575</v>
      </c>
      <c r="AC299" t="n">
        <v>2.4575</v>
      </c>
      <c r="AD299" t="n">
        <v>2.4575</v>
      </c>
    </row>
    <row r="300">
      <c r="A300" s="1112" t="n">
        <v>44701</v>
      </c>
      <c r="C300" s="63" t="n">
        <v>1445</v>
      </c>
      <c r="T300" t="n">
        <v>2.75</v>
      </c>
      <c r="U300" t="n">
        <v>2.76</v>
      </c>
      <c r="V300" t="n">
        <v>2.745</v>
      </c>
      <c r="W300" t="n">
        <v>2.7175</v>
      </c>
      <c r="X300" t="n">
        <v>2.68</v>
      </c>
      <c r="Y300" t="n">
        <v>2.61</v>
      </c>
      <c r="Z300" t="n">
        <v>2.5525</v>
      </c>
      <c r="AA300" t="n">
        <v>2.5075</v>
      </c>
      <c r="AB300" t="n">
        <v>2.46</v>
      </c>
      <c r="AC300" t="n">
        <v>2.46</v>
      </c>
      <c r="AD300" t="n">
        <v>2.46</v>
      </c>
    </row>
    <row r="301">
      <c r="A301" s="1112" t="n">
        <v>44704</v>
      </c>
      <c r="C301" s="63" t="n">
        <v>2953</v>
      </c>
      <c r="T301" t="n">
        <v>2.77</v>
      </c>
      <c r="U301" t="n">
        <v>2.81</v>
      </c>
      <c r="V301" t="n">
        <v>2.795</v>
      </c>
      <c r="W301" t="n">
        <v>2.76</v>
      </c>
      <c r="X301" t="n">
        <v>2.7175</v>
      </c>
      <c r="Y301" t="n">
        <v>2.645</v>
      </c>
      <c r="Z301" t="n">
        <v>2.5875</v>
      </c>
      <c r="AA301" t="n">
        <v>2.5425</v>
      </c>
      <c r="AB301" t="n">
        <v>2.495</v>
      </c>
      <c r="AC301" t="n">
        <v>2.495</v>
      </c>
      <c r="AD301" t="n">
        <v>2.495</v>
      </c>
    </row>
    <row r="302">
      <c r="A302" s="1112" t="n">
        <v>44705</v>
      </c>
      <c r="C302" s="63" t="n">
        <v>4530</v>
      </c>
      <c r="T302" t="n">
        <v>2.755</v>
      </c>
      <c r="U302" t="n">
        <v>2.78</v>
      </c>
      <c r="V302" t="n">
        <v>2.7625</v>
      </c>
      <c r="W302" t="n">
        <v>2.7275</v>
      </c>
      <c r="X302" t="n">
        <v>2.685</v>
      </c>
      <c r="Y302" t="n">
        <v>2.61</v>
      </c>
      <c r="Z302" t="n">
        <v>2.5525</v>
      </c>
      <c r="AA302" t="n">
        <v>2.5025</v>
      </c>
      <c r="AB302" t="n">
        <v>2.455</v>
      </c>
      <c r="AC302" t="n">
        <v>2.455</v>
      </c>
      <c r="AD302" t="n">
        <v>2.455</v>
      </c>
    </row>
    <row r="303">
      <c r="A303" s="1112" t="n">
        <v>44706</v>
      </c>
      <c r="C303" s="63" t="n">
        <v>2910</v>
      </c>
      <c r="T303" t="n">
        <v>2.75</v>
      </c>
      <c r="U303" t="n">
        <v>2.775</v>
      </c>
      <c r="V303" t="n">
        <v>2.76</v>
      </c>
      <c r="W303" t="n">
        <v>2.73</v>
      </c>
      <c r="X303" t="n">
        <v>2.69</v>
      </c>
      <c r="Y303" t="n">
        <v>2.6175</v>
      </c>
      <c r="Z303" t="n">
        <v>2.56</v>
      </c>
      <c r="AA303" t="n">
        <v>2.51</v>
      </c>
      <c r="AB303" t="n">
        <v>2.4625</v>
      </c>
      <c r="AC303" t="n">
        <v>2.4625</v>
      </c>
      <c r="AD303" t="n">
        <v>2.4625</v>
      </c>
    </row>
    <row r="304">
      <c r="A304" s="1112" t="n">
        <v>44707</v>
      </c>
      <c r="C304" s="63" t="n">
        <v>2404</v>
      </c>
      <c r="T304" t="n">
        <v>2.75</v>
      </c>
      <c r="U304" t="n">
        <v>2.7625</v>
      </c>
      <c r="V304" t="n">
        <v>2.75</v>
      </c>
      <c r="W304" t="n">
        <v>2.7275</v>
      </c>
      <c r="X304" t="n">
        <v>2.6925</v>
      </c>
      <c r="Y304" t="n">
        <v>2.6275</v>
      </c>
      <c r="Z304" t="n">
        <v>2.5725</v>
      </c>
      <c r="AA304" t="n">
        <v>2.5275</v>
      </c>
      <c r="AB304" t="n">
        <v>2.48</v>
      </c>
      <c r="AC304" t="n">
        <v>2.48</v>
      </c>
      <c r="AD304" t="n">
        <v>2.48</v>
      </c>
    </row>
    <row r="305">
      <c r="A305" s="1112" t="n">
        <v>44708</v>
      </c>
      <c r="C305" s="63" t="n">
        <v>3113</v>
      </c>
      <c r="T305" t="n">
        <v>2.7575</v>
      </c>
      <c r="U305" t="n">
        <v>2.82</v>
      </c>
      <c r="V305" t="n">
        <v>2.805</v>
      </c>
      <c r="W305" t="n">
        <v>2.7775</v>
      </c>
      <c r="X305" t="n">
        <v>2.74</v>
      </c>
      <c r="Y305" t="n">
        <v>2.6725</v>
      </c>
      <c r="Z305" t="n">
        <v>2.6175</v>
      </c>
      <c r="AA305" t="n">
        <v>2.5725</v>
      </c>
      <c r="AB305" t="n">
        <v>2.525</v>
      </c>
      <c r="AC305" t="n">
        <v>2.525</v>
      </c>
      <c r="AD305" t="n">
        <v>2.525</v>
      </c>
    </row>
    <row r="306">
      <c r="A306" s="1112" t="n">
        <v>44711</v>
      </c>
      <c r="C306" s="63" t="inlineStr">
        <is>
          <t>-</t>
        </is>
      </c>
      <c r="T306" s="192" t="n">
        <v>2.7575</v>
      </c>
      <c r="U306" s="192" t="n">
        <v>2.82</v>
      </c>
      <c r="V306" s="192" t="n">
        <v>2.805</v>
      </c>
      <c r="W306" s="192" t="n">
        <v>2.7775</v>
      </c>
      <c r="X306" s="192" t="n">
        <v>2.74</v>
      </c>
      <c r="Y306" s="192" t="n">
        <v>2.6725</v>
      </c>
      <c r="Z306" s="192" t="n">
        <v>2.6175</v>
      </c>
      <c r="AA306" s="192" t="n">
        <v>2.5725</v>
      </c>
      <c r="AB306" s="192" t="n">
        <v>2.525</v>
      </c>
      <c r="AC306" s="192" t="n">
        <v>2.525</v>
      </c>
      <c r="AD306" s="192" t="n">
        <v>2.525</v>
      </c>
    </row>
    <row r="307">
      <c r="A307" s="1112" t="n">
        <v>44712</v>
      </c>
      <c r="C307" s="63" t="n">
        <v>1062</v>
      </c>
      <c r="T307" t="n">
        <v>2.75574</v>
      </c>
      <c r="U307" t="n">
        <v>2.7825</v>
      </c>
      <c r="V307" t="n">
        <v>2.77</v>
      </c>
      <c r="W307" t="n">
        <v>2.7475</v>
      </c>
      <c r="X307" t="n">
        <v>2.7125</v>
      </c>
      <c r="Y307" t="n">
        <v>2.645</v>
      </c>
      <c r="Z307" t="n">
        <v>2.59</v>
      </c>
      <c r="AA307" t="n">
        <v>2.545</v>
      </c>
      <c r="AB307" t="n">
        <v>2.4975</v>
      </c>
      <c r="AC307" t="n">
        <v>2.4975</v>
      </c>
      <c r="AD307" t="n">
        <v>2.4975</v>
      </c>
    </row>
    <row r="308">
      <c r="A308" s="1112" t="n">
        <v>44713</v>
      </c>
      <c r="C308" s="63" t="n">
        <v>3375</v>
      </c>
      <c r="T308" t="n">
        <v>2.75574</v>
      </c>
      <c r="U308" t="n">
        <v>2.805</v>
      </c>
      <c r="V308" t="n">
        <v>2.79</v>
      </c>
      <c r="W308" t="n">
        <v>2.7625</v>
      </c>
      <c r="X308" t="n">
        <v>2.725</v>
      </c>
      <c r="Y308" t="n">
        <v>2.655</v>
      </c>
      <c r="Z308" t="n">
        <v>2.6</v>
      </c>
      <c r="AA308" t="n">
        <v>2.555</v>
      </c>
      <c r="AB308" t="n">
        <v>2.5075</v>
      </c>
      <c r="AC308" t="n">
        <v>2.5075</v>
      </c>
      <c r="AD308" t="n">
        <v>2.5075</v>
      </c>
    </row>
    <row r="309">
      <c r="A309" s="1112" t="n">
        <v>44714</v>
      </c>
      <c r="C309" s="63" t="n">
        <v>3463</v>
      </c>
      <c r="T309" t="n">
        <v>2.75574</v>
      </c>
      <c r="U309" t="n">
        <v>2.785</v>
      </c>
      <c r="V309" t="n">
        <v>2.775</v>
      </c>
      <c r="W309" t="n">
        <v>2.75</v>
      </c>
      <c r="X309" t="n">
        <v>2.7125</v>
      </c>
      <c r="Y309" t="n">
        <v>2.6425</v>
      </c>
      <c r="Z309" t="n">
        <v>2.5875</v>
      </c>
      <c r="AA309" t="n">
        <v>2.5425</v>
      </c>
      <c r="AB309" t="n">
        <v>2.495</v>
      </c>
      <c r="AC309" t="n">
        <v>2.495</v>
      </c>
      <c r="AD309" t="n">
        <v>2.495</v>
      </c>
    </row>
    <row r="310">
      <c r="A310" s="1112" t="n">
        <v>44715</v>
      </c>
      <c r="C310" s="63" t="n">
        <v>3016</v>
      </c>
      <c r="U310" t="n">
        <v>2.7875</v>
      </c>
      <c r="V310" t="n">
        <v>2.78</v>
      </c>
      <c r="W310" t="n">
        <v>2.75</v>
      </c>
      <c r="X310" t="n">
        <v>2.71</v>
      </c>
      <c r="Y310" t="n">
        <v>2.635</v>
      </c>
      <c r="Z310" t="n">
        <v>2.5775</v>
      </c>
      <c r="AA310" t="n">
        <v>2.53</v>
      </c>
      <c r="AB310" t="n">
        <v>2.4825</v>
      </c>
      <c r="AC310" t="n">
        <v>2.4825</v>
      </c>
      <c r="AD310" t="n">
        <v>2.4825</v>
      </c>
    </row>
    <row r="311">
      <c r="A311" s="1112" t="n">
        <v>44718</v>
      </c>
      <c r="C311" s="63" t="n">
        <v>2403</v>
      </c>
      <c r="U311" t="n">
        <v>2.8175</v>
      </c>
      <c r="V311" t="n">
        <v>2.815</v>
      </c>
      <c r="W311" t="n">
        <v>2.7825</v>
      </c>
      <c r="X311" t="n">
        <v>2.74</v>
      </c>
      <c r="Y311" t="n">
        <v>2.6625</v>
      </c>
      <c r="Z311" t="n">
        <v>2.5975</v>
      </c>
      <c r="AA311" t="n">
        <v>2.5475</v>
      </c>
      <c r="AB311" t="n">
        <v>2.5</v>
      </c>
      <c r="AC311" t="n">
        <v>2.5</v>
      </c>
      <c r="AD311" t="n">
        <v>2.5</v>
      </c>
    </row>
    <row r="312">
      <c r="A312" s="1112" t="n">
        <v>44719</v>
      </c>
      <c r="C312" s="63" t="n">
        <v>4606</v>
      </c>
      <c r="U312" t="n">
        <v>2.86</v>
      </c>
      <c r="V312" t="n">
        <v>2.86</v>
      </c>
      <c r="W312" t="n">
        <v>2.82</v>
      </c>
      <c r="X312" t="n">
        <v>2.77</v>
      </c>
      <c r="Y312" t="n">
        <v>2.685</v>
      </c>
      <c r="Z312" t="n">
        <v>2.615</v>
      </c>
      <c r="AA312" t="n">
        <v>2.5525</v>
      </c>
      <c r="AB312" t="n">
        <v>2.505</v>
      </c>
      <c r="AC312" t="n">
        <v>2.505</v>
      </c>
      <c r="AD312" t="n">
        <v>2.505</v>
      </c>
    </row>
    <row r="313">
      <c r="A313" s="1112" t="n">
        <v>44720</v>
      </c>
      <c r="U313" t="n">
        <v>2.875</v>
      </c>
      <c r="V313" t="n">
        <v>2.875</v>
      </c>
      <c r="W313" t="n">
        <v>2.835</v>
      </c>
      <c r="X313" t="n">
        <v>2.7825</v>
      </c>
      <c r="Y313" t="n">
        <v>2.695</v>
      </c>
      <c r="Z313" t="n">
        <v>2.625</v>
      </c>
      <c r="AA313" t="n">
        <v>2.5625</v>
      </c>
      <c r="AB313" t="n">
        <v>2.515</v>
      </c>
      <c r="AC313" t="n">
        <v>2.515</v>
      </c>
      <c r="AD313" t="n">
        <v>2.515</v>
      </c>
    </row>
    <row r="314">
      <c r="A314" s="1112" t="n">
        <v>44721</v>
      </c>
      <c r="C314" s="63" t="n">
        <v>1944</v>
      </c>
      <c r="U314" t="n">
        <v>2.8775</v>
      </c>
      <c r="V314" t="n">
        <v>2.88</v>
      </c>
      <c r="W314" t="n">
        <v>2.845</v>
      </c>
      <c r="X314" t="n">
        <v>2.7925</v>
      </c>
      <c r="Y314" t="n">
        <v>2.7025</v>
      </c>
      <c r="Z314" t="n">
        <v>2.6325</v>
      </c>
      <c r="AA314" t="n">
        <v>2.5725</v>
      </c>
      <c r="AB314" t="n">
        <v>2.525</v>
      </c>
      <c r="AC314" t="n">
        <v>2.525</v>
      </c>
      <c r="AD314" t="n">
        <v>2.525</v>
      </c>
    </row>
    <row r="315">
      <c r="A315" s="1112" t="n">
        <v>44722</v>
      </c>
      <c r="C315" s="63" t="n">
        <v>2297</v>
      </c>
      <c r="U315" t="n">
        <v>2.8775</v>
      </c>
      <c r="V315" t="n">
        <v>2.88</v>
      </c>
      <c r="W315" t="n">
        <v>2.8475</v>
      </c>
      <c r="X315" t="n">
        <v>2.795</v>
      </c>
      <c r="Y315" t="n">
        <v>2.705</v>
      </c>
      <c r="Z315" t="n">
        <v>2.635</v>
      </c>
      <c r="AA315" t="n">
        <v>2.575</v>
      </c>
      <c r="AB315" t="n">
        <v>2.5275</v>
      </c>
      <c r="AC315" t="n">
        <v>2.5275</v>
      </c>
      <c r="AD315" t="n">
        <v>2.5275</v>
      </c>
    </row>
    <row r="316">
      <c r="A316" s="1112" t="n">
        <v>44725</v>
      </c>
      <c r="C316" s="63" t="n">
        <v>876</v>
      </c>
      <c r="U316" t="n">
        <v>2.86</v>
      </c>
      <c r="V316" t="n">
        <v>2.86</v>
      </c>
      <c r="W316" t="n">
        <v>2.83</v>
      </c>
      <c r="X316" t="n">
        <v>2.7775</v>
      </c>
      <c r="Y316" t="n">
        <v>2.6875</v>
      </c>
      <c r="Z316" t="n">
        <v>2.6175</v>
      </c>
      <c r="AA316" t="n">
        <v>2.5575</v>
      </c>
      <c r="AB316" t="n">
        <v>2.51</v>
      </c>
      <c r="AC316" t="n">
        <v>2.51</v>
      </c>
      <c r="AD316" t="n">
        <v>2.51</v>
      </c>
    </row>
    <row r="317">
      <c r="A317" s="1112" t="n">
        <v>44726</v>
      </c>
      <c r="C317" s="63" t="n">
        <v>2357</v>
      </c>
      <c r="U317" t="n">
        <v>2.8625</v>
      </c>
      <c r="V317" t="n">
        <v>2.865</v>
      </c>
      <c r="W317" t="n">
        <v>2.83</v>
      </c>
      <c r="X317" t="n">
        <v>2.775</v>
      </c>
      <c r="Y317" t="n">
        <v>2.685</v>
      </c>
      <c r="Z317" t="n">
        <v>2.61</v>
      </c>
      <c r="AA317" t="n">
        <v>2.55</v>
      </c>
      <c r="AB317" t="n">
        <v>2.5025</v>
      </c>
      <c r="AC317" t="n">
        <v>2.5025</v>
      </c>
      <c r="AD317" t="n">
        <v>2.5025</v>
      </c>
    </row>
    <row r="318">
      <c r="A318" s="1112" t="n">
        <v>44727</v>
      </c>
      <c r="C318" s="63" t="n">
        <v>3077</v>
      </c>
      <c r="U318" t="n">
        <v>2.84</v>
      </c>
      <c r="V318" t="n">
        <v>2.84</v>
      </c>
      <c r="W318" t="n">
        <v>2.81</v>
      </c>
      <c r="X318" t="n">
        <v>2.76</v>
      </c>
      <c r="Y318" t="n">
        <v>2.675</v>
      </c>
      <c r="Z318" t="n">
        <v>2.605</v>
      </c>
      <c r="AA318" t="n">
        <v>2.545</v>
      </c>
      <c r="AB318" t="n">
        <v>2.4975</v>
      </c>
      <c r="AC318" t="n">
        <v>2.4975</v>
      </c>
      <c r="AD318" t="n">
        <v>2.4975</v>
      </c>
    </row>
    <row r="319">
      <c r="A319" s="1112" t="n">
        <v>44728</v>
      </c>
      <c r="C319" s="63" t="n">
        <v>2888</v>
      </c>
      <c r="U319" t="n">
        <v>2.8475</v>
      </c>
      <c r="V319" t="n">
        <v>2.85</v>
      </c>
      <c r="W319" t="n">
        <v>2.82</v>
      </c>
      <c r="X319" t="n">
        <v>2.77</v>
      </c>
      <c r="Y319" t="n">
        <v>2.685</v>
      </c>
      <c r="Z319" t="n">
        <v>2.615</v>
      </c>
      <c r="AA319" t="n">
        <v>2.555</v>
      </c>
      <c r="AB319" t="n">
        <v>2.5075</v>
      </c>
      <c r="AC319" t="n">
        <v>2.5075</v>
      </c>
      <c r="AD319" t="n">
        <v>2.5075</v>
      </c>
    </row>
    <row r="320">
      <c r="A320" s="1112" t="n">
        <v>44729</v>
      </c>
      <c r="C320" s="63" t="n">
        <v>1787</v>
      </c>
      <c r="U320" t="n">
        <v>2.84</v>
      </c>
      <c r="V320" t="n">
        <v>2.82</v>
      </c>
      <c r="W320" t="n">
        <v>2.7925</v>
      </c>
      <c r="X320" t="n">
        <v>2.745</v>
      </c>
      <c r="Y320" t="n">
        <v>2.665</v>
      </c>
      <c r="Z320" t="n">
        <v>2.5975</v>
      </c>
      <c r="AA320" t="n">
        <v>2.54</v>
      </c>
      <c r="AB320" t="n">
        <v>2.4925</v>
      </c>
      <c r="AC320" t="n">
        <v>2.4925</v>
      </c>
      <c r="AD320" t="n">
        <v>2.4925</v>
      </c>
    </row>
    <row r="321">
      <c r="A321" s="1112" t="n">
        <v>44732</v>
      </c>
      <c r="U321" s="192" t="n">
        <v>2.84</v>
      </c>
      <c r="V321" s="192" t="n">
        <v>2.82</v>
      </c>
      <c r="W321" s="192" t="n">
        <v>2.7925</v>
      </c>
      <c r="X321" s="192" t="n">
        <v>2.745</v>
      </c>
      <c r="Y321" s="192" t="n">
        <v>2.665</v>
      </c>
      <c r="Z321" s="192" t="n">
        <v>2.5975</v>
      </c>
      <c r="AA321" s="192" t="n">
        <v>2.54</v>
      </c>
      <c r="AB321" s="192" t="n">
        <v>2.4925</v>
      </c>
      <c r="AC321" s="192" t="n">
        <v>2.4925</v>
      </c>
      <c r="AD321" s="192" t="n">
        <v>2.4925</v>
      </c>
    </row>
    <row r="322">
      <c r="A322" s="1112" t="n">
        <v>44733</v>
      </c>
      <c r="C322" s="63" t="n">
        <v>2267</v>
      </c>
      <c r="U322" t="n">
        <v>2.815</v>
      </c>
      <c r="V322" t="n">
        <v>2.745</v>
      </c>
      <c r="W322" t="n">
        <v>2.715</v>
      </c>
      <c r="X322" t="n">
        <v>2.6675</v>
      </c>
      <c r="Y322" t="n">
        <v>2.5875</v>
      </c>
      <c r="Z322" t="n">
        <v>2.52</v>
      </c>
      <c r="AA322" t="n">
        <v>2.465</v>
      </c>
      <c r="AB322" t="n">
        <v>2.4175</v>
      </c>
      <c r="AC322" t="n">
        <v>2.4175</v>
      </c>
      <c r="AD322" t="n">
        <v>2.4175</v>
      </c>
    </row>
    <row r="323">
      <c r="A323" s="1112" t="n">
        <v>44734</v>
      </c>
      <c r="C323" s="63" t="n">
        <v>4073</v>
      </c>
      <c r="U323" t="n">
        <v>2.82</v>
      </c>
      <c r="V323" t="n">
        <v>2.755</v>
      </c>
      <c r="W323" t="n">
        <v>2.715</v>
      </c>
      <c r="X323" t="n">
        <v>2.6575</v>
      </c>
      <c r="Y323" t="n">
        <v>2.5725</v>
      </c>
      <c r="Z323" t="n">
        <v>2.5</v>
      </c>
      <c r="AA323" t="n">
        <v>2.44</v>
      </c>
      <c r="AB323" t="n">
        <v>2.3925</v>
      </c>
      <c r="AC323" t="n">
        <v>2.3925</v>
      </c>
      <c r="AD323" t="n">
        <v>2.3925</v>
      </c>
    </row>
    <row r="324">
      <c r="A324" s="1112" t="n">
        <v>44735</v>
      </c>
      <c r="C324" s="63" t="n">
        <v>3430</v>
      </c>
      <c r="U324" t="n">
        <v>2.805</v>
      </c>
      <c r="V324" t="n">
        <v>2.68</v>
      </c>
      <c r="W324" t="n">
        <v>2.6275</v>
      </c>
      <c r="X324" t="n">
        <v>2.5625</v>
      </c>
      <c r="Y324" t="n">
        <v>2.47</v>
      </c>
      <c r="Z324" t="n">
        <v>2.39</v>
      </c>
      <c r="AA324" t="n">
        <v>2.33</v>
      </c>
      <c r="AB324" t="n">
        <v>2.2825</v>
      </c>
      <c r="AC324" t="n">
        <v>2.2825</v>
      </c>
      <c r="AD324" t="n">
        <v>2.2825</v>
      </c>
    </row>
    <row r="325">
      <c r="A325" s="1112" t="n">
        <v>44736</v>
      </c>
      <c r="C325" s="63" t="n">
        <v>4072</v>
      </c>
      <c r="U325" t="n">
        <v>2.815</v>
      </c>
      <c r="V325" t="n">
        <v>2.755</v>
      </c>
      <c r="W325" t="n">
        <v>2.6975</v>
      </c>
      <c r="X325" t="n">
        <v>2.6225</v>
      </c>
      <c r="Y325" t="n">
        <v>2.5225</v>
      </c>
      <c r="Z325" t="n">
        <v>2.4375</v>
      </c>
      <c r="AA325" t="n">
        <v>2.375</v>
      </c>
      <c r="AB325" t="n">
        <v>2.3275</v>
      </c>
      <c r="AC325" t="n">
        <v>2.3275</v>
      </c>
      <c r="AD325" t="n">
        <v>2.3275</v>
      </c>
    </row>
    <row r="326">
      <c r="A326" s="1112" t="n">
        <v>44739</v>
      </c>
      <c r="C326" s="63" t="n">
        <v>1570</v>
      </c>
      <c r="U326" t="n">
        <v>2.8075</v>
      </c>
      <c r="V326" t="n">
        <v>2.71</v>
      </c>
      <c r="W326" t="n">
        <v>2.6525</v>
      </c>
      <c r="X326" t="n">
        <v>2.5725</v>
      </c>
      <c r="Y326" t="n">
        <v>2.4725</v>
      </c>
      <c r="Z326" t="n">
        <v>2.3875</v>
      </c>
      <c r="AA326" t="n">
        <v>2.325</v>
      </c>
      <c r="AB326" t="n">
        <v>2.2775</v>
      </c>
      <c r="AC326" t="n">
        <v>2.2775</v>
      </c>
      <c r="AD326" t="n">
        <v>2.2775</v>
      </c>
    </row>
    <row r="327">
      <c r="A327" s="1112" t="n">
        <v>44740</v>
      </c>
      <c r="C327" s="63" t="n">
        <v>4438</v>
      </c>
      <c r="U327" t="n">
        <v>2.8075</v>
      </c>
      <c r="V327" t="n">
        <v>2.675</v>
      </c>
      <c r="W327" t="n">
        <v>2.63</v>
      </c>
      <c r="X327" t="n">
        <v>2.565</v>
      </c>
      <c r="Y327" t="n">
        <v>2.47</v>
      </c>
      <c r="Z327" t="n">
        <v>2.3875</v>
      </c>
      <c r="AA327" t="n">
        <v>2.33</v>
      </c>
      <c r="AB327" t="n">
        <v>2.2825</v>
      </c>
      <c r="AC327" t="n">
        <v>2.2825</v>
      </c>
      <c r="AD327" t="n">
        <v>2.2825</v>
      </c>
      <c r="AE327" t="n">
        <v>2.2825</v>
      </c>
      <c r="AF327" t="n">
        <v>2.2825</v>
      </c>
      <c r="AG327" t="n">
        <v>2.2825</v>
      </c>
    </row>
    <row r="328">
      <c r="A328" s="1112" t="n">
        <v>44741</v>
      </c>
      <c r="C328" s="63" t="n">
        <v>4268</v>
      </c>
      <c r="U328" t="n">
        <v>2.7975</v>
      </c>
      <c r="V328" t="n">
        <v>2.665</v>
      </c>
      <c r="W328" t="n">
        <v>2.6225</v>
      </c>
      <c r="X328" t="n">
        <v>2.5575</v>
      </c>
      <c r="Y328" t="n">
        <v>2.46</v>
      </c>
      <c r="Z328" t="n">
        <v>2.375</v>
      </c>
      <c r="AA328" t="n">
        <v>2.31</v>
      </c>
      <c r="AB328" t="n">
        <v>2.2625</v>
      </c>
      <c r="AC328" t="n">
        <v>2.2625</v>
      </c>
      <c r="AD328" t="n">
        <v>2.2625</v>
      </c>
      <c r="AE328" t="n">
        <v>2.2625</v>
      </c>
      <c r="AF328" t="n">
        <v>2.2625</v>
      </c>
      <c r="AG328" t="n">
        <v>2.2625</v>
      </c>
    </row>
    <row r="329">
      <c r="A329" s="1112" t="n">
        <v>44742</v>
      </c>
      <c r="C329" s="63" t="n">
        <v>2495</v>
      </c>
      <c r="U329" t="n">
        <v>2.78986</v>
      </c>
      <c r="V329" t="n">
        <v>2.585</v>
      </c>
      <c r="W329" t="n">
        <v>2.54</v>
      </c>
      <c r="X329" t="n">
        <v>2.4725</v>
      </c>
      <c r="Y329" t="n">
        <v>2.375</v>
      </c>
      <c r="Z329" t="n">
        <v>2.2875</v>
      </c>
      <c r="AA329" t="n">
        <v>2.2225</v>
      </c>
      <c r="AB329" t="n">
        <v>2.175</v>
      </c>
      <c r="AC329" t="n">
        <v>2.175</v>
      </c>
      <c r="AD329" t="n">
        <v>2.175</v>
      </c>
      <c r="AE329" t="n">
        <v>2.175</v>
      </c>
      <c r="AF329" t="n">
        <v>2.175</v>
      </c>
      <c r="AG329" t="n">
        <v>2.175</v>
      </c>
    </row>
    <row r="330">
      <c r="A330" s="1112" t="n">
        <v>44743</v>
      </c>
      <c r="C330" s="63" t="n">
        <v>2187</v>
      </c>
      <c r="U330" t="n">
        <v>2.78986</v>
      </c>
      <c r="V330" t="n">
        <v>2.54</v>
      </c>
      <c r="W330" t="n">
        <v>2.5</v>
      </c>
      <c r="X330" t="n">
        <v>2.44</v>
      </c>
      <c r="Y330" t="n">
        <v>2.345</v>
      </c>
      <c r="Z330" t="n">
        <v>2.26</v>
      </c>
      <c r="AA330" t="n">
        <v>2.195</v>
      </c>
      <c r="AB330" t="n">
        <v>2.1475</v>
      </c>
      <c r="AC330" t="n">
        <v>2.1475</v>
      </c>
      <c r="AD330" t="n">
        <v>2.1475</v>
      </c>
      <c r="AE330" t="n">
        <v>2.1475</v>
      </c>
      <c r="AF330" t="n">
        <v>2.1475</v>
      </c>
      <c r="AG330" t="n">
        <v>2.1475</v>
      </c>
    </row>
    <row r="331">
      <c r="A331" s="1112" t="n">
        <v>44746</v>
      </c>
      <c r="U331" s="192" t="n">
        <v>2.78986</v>
      </c>
      <c r="V331" s="192" t="n">
        <v>2.54</v>
      </c>
      <c r="W331" s="192" t="n">
        <v>2.5</v>
      </c>
      <c r="X331" s="192" t="n">
        <v>2.44</v>
      </c>
      <c r="Y331" s="192" t="n">
        <v>2.345</v>
      </c>
      <c r="Z331" s="192" t="n">
        <v>2.26</v>
      </c>
      <c r="AA331" s="192" t="n">
        <v>2.195</v>
      </c>
      <c r="AB331" s="192" t="n">
        <v>2.1475</v>
      </c>
      <c r="AC331" s="192" t="n">
        <v>2.1475</v>
      </c>
      <c r="AD331" s="192" t="n">
        <v>2.1475</v>
      </c>
      <c r="AE331" s="192" t="n">
        <v>2.1475</v>
      </c>
      <c r="AF331" s="192" t="n">
        <v>2.1475</v>
      </c>
      <c r="AG331" s="192" t="n">
        <v>2.1475</v>
      </c>
    </row>
    <row r="332">
      <c r="A332" s="1112" t="n">
        <v>44747</v>
      </c>
      <c r="C332" s="63" t="n">
        <v>1762</v>
      </c>
      <c r="U332" t="n">
        <v>2.78986</v>
      </c>
      <c r="V332" t="n">
        <v>2.4275</v>
      </c>
      <c r="W332" t="n">
        <v>2.385</v>
      </c>
      <c r="X332" t="n">
        <v>2.325</v>
      </c>
      <c r="Y332" t="n">
        <v>2.23</v>
      </c>
      <c r="Z332" t="n">
        <v>2.1475</v>
      </c>
      <c r="AA332" t="n">
        <v>2.0825</v>
      </c>
      <c r="AB332" t="n">
        <v>2.035</v>
      </c>
      <c r="AC332" t="n">
        <v>2.035</v>
      </c>
      <c r="AD332" t="n">
        <v>2.035</v>
      </c>
      <c r="AE332" t="n">
        <v>2.035</v>
      </c>
      <c r="AF332" t="n">
        <v>2.035</v>
      </c>
      <c r="AG332" t="n">
        <v>2.035</v>
      </c>
    </row>
    <row r="333">
      <c r="A333" s="1112" t="n">
        <v>44748</v>
      </c>
      <c r="C333" s="63" t="n">
        <v>2938</v>
      </c>
      <c r="V333" t="n">
        <v>2.39</v>
      </c>
      <c r="W333" t="n">
        <v>2.35</v>
      </c>
      <c r="X333" t="n">
        <v>2.295</v>
      </c>
      <c r="Y333" t="n">
        <v>2.2</v>
      </c>
      <c r="Z333" t="n">
        <v>2.115</v>
      </c>
      <c r="AA333" t="n">
        <v>2.05</v>
      </c>
      <c r="AB333" t="n">
        <v>2.0025</v>
      </c>
      <c r="AC333" t="n">
        <v>2.0025</v>
      </c>
      <c r="AD333" t="n">
        <v>2.0025</v>
      </c>
      <c r="AE333" t="n">
        <v>2.0275</v>
      </c>
      <c r="AF333" t="n">
        <v>2.0275</v>
      </c>
      <c r="AG333" t="n">
        <v>2.0275</v>
      </c>
      <c r="AH333" t="n">
        <v>2.125</v>
      </c>
      <c r="AI333" t="n">
        <v>2.125</v>
      </c>
      <c r="AJ333" t="n">
        <v>2.125</v>
      </c>
      <c r="AK333" t="n">
        <v>2.125</v>
      </c>
      <c r="AL333" t="n">
        <v>2.125</v>
      </c>
      <c r="AM333" t="n">
        <v>2.125</v>
      </c>
    </row>
    <row r="334">
      <c r="A334" s="1112" t="n">
        <v>44749</v>
      </c>
      <c r="C334" s="63" t="n">
        <v>2270</v>
      </c>
      <c r="V334" t="n">
        <v>2.435</v>
      </c>
      <c r="W334" t="n">
        <v>2.41</v>
      </c>
      <c r="X334" t="n">
        <v>2.355</v>
      </c>
      <c r="Y334" t="n">
        <v>2.2525</v>
      </c>
      <c r="Z334" t="n">
        <v>2.16</v>
      </c>
      <c r="AA334" t="n">
        <v>2.09</v>
      </c>
      <c r="AB334" t="n">
        <v>2.0425</v>
      </c>
      <c r="AC334" t="n">
        <v>2.0425</v>
      </c>
      <c r="AD334" t="n">
        <v>2.0425</v>
      </c>
      <c r="AE334" t="n">
        <v>2.055</v>
      </c>
      <c r="AF334" t="n">
        <v>2.055</v>
      </c>
      <c r="AG334" t="n">
        <v>2.055</v>
      </c>
      <c r="AH334" t="n">
        <v>2.1375</v>
      </c>
      <c r="AI334" t="n">
        <v>2.1375</v>
      </c>
      <c r="AJ334" t="n">
        <v>2.1375</v>
      </c>
      <c r="AK334" t="n">
        <v>2.1375</v>
      </c>
      <c r="AL334" t="n">
        <v>2.1375</v>
      </c>
      <c r="AM334" t="n">
        <v>2.1375</v>
      </c>
    </row>
    <row r="335">
      <c r="A335" s="1112" t="n">
        <v>44750</v>
      </c>
      <c r="C335" s="63" t="n">
        <v>3462</v>
      </c>
      <c r="V335" t="n">
        <v>2.52</v>
      </c>
      <c r="W335" t="n">
        <v>2.51</v>
      </c>
      <c r="X335" t="n">
        <v>2.45</v>
      </c>
      <c r="Y335" t="n">
        <v>2.3425</v>
      </c>
      <c r="Z335" t="n">
        <v>2.245</v>
      </c>
      <c r="AA335" t="n">
        <v>2.175</v>
      </c>
      <c r="AB335" t="n">
        <v>2.125</v>
      </c>
      <c r="AC335" t="n">
        <v>2.125</v>
      </c>
      <c r="AD335" t="n">
        <v>2.125</v>
      </c>
      <c r="AE335" t="n">
        <v>2.135</v>
      </c>
      <c r="AF335" t="n">
        <v>2.135</v>
      </c>
      <c r="AG335" t="n">
        <v>2.135</v>
      </c>
      <c r="AH335" t="n">
        <v>2.135</v>
      </c>
      <c r="AI335" t="n">
        <v>2.135</v>
      </c>
      <c r="AJ335" t="n">
        <v>2.135</v>
      </c>
      <c r="AK335" t="n">
        <v>2.135</v>
      </c>
      <c r="AL335" t="n">
        <v>2.135</v>
      </c>
      <c r="AM335" t="n">
        <v>2.135</v>
      </c>
    </row>
    <row r="336">
      <c r="A336" s="1112" t="n">
        <v>44753</v>
      </c>
      <c r="C336" s="63" t="n">
        <v>1872</v>
      </c>
      <c r="V336" t="n">
        <v>2.53</v>
      </c>
      <c r="W336" t="n">
        <v>2.53</v>
      </c>
      <c r="X336" t="n">
        <v>2.47</v>
      </c>
      <c r="Y336" t="n">
        <v>2.36</v>
      </c>
      <c r="Z336" t="n">
        <v>2.26</v>
      </c>
      <c r="AA336" t="n">
        <v>2.185</v>
      </c>
      <c r="AB336" t="n">
        <v>2.135</v>
      </c>
      <c r="AC336" t="n">
        <v>2.135</v>
      </c>
      <c r="AD336" t="n">
        <v>2.135</v>
      </c>
      <c r="AE336" t="n">
        <v>2.145</v>
      </c>
      <c r="AF336" t="n">
        <v>2.145</v>
      </c>
      <c r="AG336" t="n">
        <v>2.145</v>
      </c>
      <c r="AH336" t="n">
        <v>2.145</v>
      </c>
      <c r="AI336" t="n">
        <v>2.145</v>
      </c>
      <c r="AJ336" t="n">
        <v>2.145</v>
      </c>
      <c r="AK336" t="n">
        <v>2.145</v>
      </c>
      <c r="AL336" t="n">
        <v>2.145</v>
      </c>
      <c r="AM336" t="n">
        <v>2.145</v>
      </c>
    </row>
    <row r="337">
      <c r="A337" s="1112" t="n">
        <v>44754</v>
      </c>
      <c r="C337" s="63" t="n">
        <v>2466</v>
      </c>
      <c r="V337" t="n">
        <v>2.45</v>
      </c>
      <c r="W337" t="n">
        <v>2.43</v>
      </c>
      <c r="X337" t="n">
        <v>2.37</v>
      </c>
      <c r="Y337" t="n">
        <v>2.2575</v>
      </c>
      <c r="Z337" t="n">
        <v>2.155</v>
      </c>
      <c r="AA337" t="n">
        <v>2.0775</v>
      </c>
      <c r="AB337" t="n">
        <v>2.0275</v>
      </c>
      <c r="AC337" t="n">
        <v>2.0275</v>
      </c>
      <c r="AD337" t="n">
        <v>2.0275</v>
      </c>
      <c r="AE337" t="n">
        <v>2.0375</v>
      </c>
      <c r="AF337" t="n">
        <v>2.0375</v>
      </c>
      <c r="AG337" t="n">
        <v>2.0375</v>
      </c>
      <c r="AH337" t="n">
        <v>2.0375</v>
      </c>
      <c r="AI337" t="n">
        <v>2.0375</v>
      </c>
      <c r="AJ337" t="n">
        <v>2.0375</v>
      </c>
      <c r="AK337" t="n">
        <v>2.0375</v>
      </c>
      <c r="AL337" t="n">
        <v>2.0375</v>
      </c>
      <c r="AM337" t="n">
        <v>2.0375</v>
      </c>
    </row>
    <row r="338">
      <c r="A338" s="1112" t="n">
        <v>44755</v>
      </c>
      <c r="C338" s="63" t="n">
        <v>2417</v>
      </c>
      <c r="V338" t="n">
        <v>2.485</v>
      </c>
      <c r="W338" t="n">
        <v>2.48</v>
      </c>
      <c r="X338" t="n">
        <v>2.415</v>
      </c>
      <c r="Y338" t="n">
        <v>2.29</v>
      </c>
      <c r="Z338" t="n">
        <v>2.175</v>
      </c>
      <c r="AA338" t="n">
        <v>2.095</v>
      </c>
      <c r="AB338" t="n">
        <v>2.045</v>
      </c>
      <c r="AC338" t="n">
        <v>2.045</v>
      </c>
      <c r="AD338" t="n">
        <v>2.045</v>
      </c>
      <c r="AE338" t="n">
        <v>2.055</v>
      </c>
      <c r="AF338" t="n">
        <v>2.055</v>
      </c>
      <c r="AG338" t="n">
        <v>2.055</v>
      </c>
      <c r="AH338" t="n">
        <v>2.055</v>
      </c>
      <c r="AI338" t="n">
        <v>2.055</v>
      </c>
      <c r="AJ338" t="n">
        <v>2.055</v>
      </c>
      <c r="AK338" t="n">
        <v>2.055</v>
      </c>
      <c r="AL338" t="n">
        <v>2.055</v>
      </c>
      <c r="AM338" t="n">
        <v>2.055</v>
      </c>
    </row>
    <row r="339">
      <c r="A339" s="1112" t="n">
        <v>44756</v>
      </c>
      <c r="C339" s="63" t="n">
        <v>1687</v>
      </c>
      <c r="V339" t="n">
        <v>2.5</v>
      </c>
      <c r="W339" t="n">
        <v>2.5</v>
      </c>
      <c r="X339" t="n">
        <v>2.44</v>
      </c>
      <c r="Y339" t="n">
        <v>2.315</v>
      </c>
      <c r="Z339" t="n">
        <v>2.2</v>
      </c>
      <c r="AA339" t="n">
        <v>2.12</v>
      </c>
      <c r="AB339" t="n">
        <v>2.07</v>
      </c>
      <c r="AC339" t="n">
        <v>2.07</v>
      </c>
      <c r="AD339" t="n">
        <v>2.07</v>
      </c>
      <c r="AE339" t="n">
        <v>2.075</v>
      </c>
      <c r="AF339" t="n">
        <v>2.075</v>
      </c>
      <c r="AG339" t="n">
        <v>2.075</v>
      </c>
      <c r="AH339" t="n">
        <v>2.075</v>
      </c>
      <c r="AI339" t="n">
        <v>2.075</v>
      </c>
      <c r="AJ339" t="n">
        <v>2.075</v>
      </c>
      <c r="AK339" t="n">
        <v>2.075</v>
      </c>
      <c r="AL339" t="n">
        <v>2.075</v>
      </c>
      <c r="AM339" t="n">
        <v>2.075</v>
      </c>
    </row>
    <row r="340">
      <c r="A340" s="1112" t="n">
        <v>44757</v>
      </c>
      <c r="C340" s="63" t="n">
        <v>2750</v>
      </c>
      <c r="V340" t="n">
        <v>2.54</v>
      </c>
      <c r="W340" t="n">
        <v>2.55</v>
      </c>
      <c r="X340" t="n">
        <v>2.48</v>
      </c>
      <c r="Y340" t="n">
        <v>2.34</v>
      </c>
      <c r="Z340" t="n">
        <v>2.22</v>
      </c>
      <c r="AA340" t="n">
        <v>2.13</v>
      </c>
      <c r="AB340" t="n">
        <v>2.08</v>
      </c>
      <c r="AC340" t="n">
        <v>2.08</v>
      </c>
      <c r="AD340" t="n">
        <v>2.08</v>
      </c>
      <c r="AE340" t="n">
        <v>2.0825</v>
      </c>
      <c r="AF340" t="n">
        <v>2.0825</v>
      </c>
      <c r="AG340" t="n">
        <v>2.0825</v>
      </c>
      <c r="AH340" t="n">
        <v>2.0825</v>
      </c>
      <c r="AI340" t="n">
        <v>2.0825</v>
      </c>
      <c r="AJ340" t="n">
        <v>2.0825</v>
      </c>
      <c r="AK340" t="n">
        <v>2.0825</v>
      </c>
      <c r="AL340" t="n">
        <v>2.0825</v>
      </c>
      <c r="AM340" t="n">
        <v>2.0825</v>
      </c>
    </row>
    <row r="341">
      <c r="A341" s="1112" t="n">
        <v>44760</v>
      </c>
      <c r="C341" s="63" t="n">
        <v>2477</v>
      </c>
      <c r="V341" t="n">
        <v>2.56</v>
      </c>
      <c r="W341" t="n">
        <v>2.595</v>
      </c>
      <c r="X341" t="n">
        <v>2.525</v>
      </c>
      <c r="Y341" t="n">
        <v>2.38</v>
      </c>
      <c r="Z341" t="n">
        <v>2.2525</v>
      </c>
      <c r="AA341" t="n">
        <v>2.1625</v>
      </c>
      <c r="AB341" t="n">
        <v>2.11</v>
      </c>
      <c r="AC341" t="n">
        <v>2.11</v>
      </c>
      <c r="AD341" t="n">
        <v>2.11</v>
      </c>
      <c r="AE341" t="n">
        <v>2.11</v>
      </c>
      <c r="AF341" t="n">
        <v>2.11</v>
      </c>
      <c r="AG341" t="n">
        <v>2.11</v>
      </c>
      <c r="AH341" t="n">
        <v>2.11</v>
      </c>
      <c r="AI341" t="n">
        <v>2.11</v>
      </c>
      <c r="AJ341" t="n">
        <v>2.11</v>
      </c>
      <c r="AK341" t="n">
        <v>2.11</v>
      </c>
      <c r="AL341" t="n">
        <v>2.11</v>
      </c>
      <c r="AM341" t="n">
        <v>2.11</v>
      </c>
    </row>
    <row r="342">
      <c r="A342" s="1112" t="n">
        <v>44761</v>
      </c>
      <c r="C342" s="63" t="n">
        <v>2644</v>
      </c>
      <c r="V342" t="n">
        <v>2.54</v>
      </c>
      <c r="W342" t="n">
        <v>2.56</v>
      </c>
      <c r="X342" t="n">
        <v>2.495</v>
      </c>
      <c r="Y342" t="n">
        <v>2.35</v>
      </c>
      <c r="Z342" t="n">
        <v>2.22</v>
      </c>
      <c r="AA342" t="n">
        <v>2.13</v>
      </c>
      <c r="AB342" t="n">
        <v>2.0775</v>
      </c>
      <c r="AC342" t="n">
        <v>2.0775</v>
      </c>
      <c r="AD342" t="n">
        <v>2.0775</v>
      </c>
      <c r="AE342" t="n">
        <v>2.0775</v>
      </c>
      <c r="AF342" t="n">
        <v>2.0775</v>
      </c>
      <c r="AG342" t="n">
        <v>2.0775</v>
      </c>
      <c r="AH342" t="n">
        <v>2.0775</v>
      </c>
      <c r="AI342" t="n">
        <v>2.0775</v>
      </c>
      <c r="AJ342" t="n">
        <v>2.0775</v>
      </c>
      <c r="AK342" t="n">
        <v>2.0775</v>
      </c>
      <c r="AL342" t="n">
        <v>2.0775</v>
      </c>
      <c r="AM342" t="n">
        <v>2.0775</v>
      </c>
    </row>
    <row r="343">
      <c r="A343" s="1112" t="n">
        <v>44762</v>
      </c>
      <c r="C343" s="63" t="n">
        <v>3443</v>
      </c>
      <c r="V343" t="n">
        <v>2.52</v>
      </c>
      <c r="W343" t="n">
        <v>2.535</v>
      </c>
      <c r="X343" t="n">
        <v>2.4725</v>
      </c>
      <c r="Y343" t="n">
        <v>2.3275</v>
      </c>
      <c r="Z343" t="n">
        <v>2.1975</v>
      </c>
      <c r="AA343" t="n">
        <v>2.1075</v>
      </c>
      <c r="AB343" t="n">
        <v>2.0525</v>
      </c>
      <c r="AC343" t="n">
        <v>2.0525</v>
      </c>
      <c r="AD343" t="n">
        <v>2.0525</v>
      </c>
      <c r="AE343" t="n">
        <v>2.0525</v>
      </c>
      <c r="AF343" t="n">
        <v>2.0525</v>
      </c>
      <c r="AG343" t="n">
        <v>2.0525</v>
      </c>
      <c r="AH343" t="n">
        <v>2.0525</v>
      </c>
      <c r="AI343" t="n">
        <v>2.0525</v>
      </c>
      <c r="AJ343" t="n">
        <v>2.0525</v>
      </c>
      <c r="AK343" t="n">
        <v>2.0525</v>
      </c>
      <c r="AL343" t="n">
        <v>2.0525</v>
      </c>
      <c r="AM343" t="n">
        <v>2.0525</v>
      </c>
    </row>
    <row r="344">
      <c r="A344" s="1112" t="n">
        <v>44763</v>
      </c>
      <c r="C344" s="63" t="n">
        <v>3673</v>
      </c>
      <c r="V344" t="n">
        <v>2.51</v>
      </c>
      <c r="W344" t="n">
        <v>2.495</v>
      </c>
      <c r="X344" t="n">
        <v>2.435</v>
      </c>
      <c r="Y344" t="n">
        <v>2.29</v>
      </c>
      <c r="Z344" t="n">
        <v>2.16</v>
      </c>
      <c r="AA344" t="n">
        <v>2.07</v>
      </c>
      <c r="AB344" t="n">
        <v>2.015</v>
      </c>
      <c r="AC344" t="n">
        <v>2.015</v>
      </c>
      <c r="AD344" t="n">
        <v>2.015</v>
      </c>
      <c r="AE344" t="n">
        <v>2.015</v>
      </c>
      <c r="AF344" t="n">
        <v>2.015</v>
      </c>
      <c r="AG344" t="n">
        <v>2.015</v>
      </c>
      <c r="AH344" t="n">
        <v>2.015</v>
      </c>
      <c r="AI344" t="n">
        <v>2.015</v>
      </c>
      <c r="AJ344" t="n">
        <v>2.015</v>
      </c>
      <c r="AK344" t="n">
        <v>2.015</v>
      </c>
      <c r="AL344" t="n">
        <v>2.015</v>
      </c>
      <c r="AM344" t="n">
        <v>2.015</v>
      </c>
    </row>
    <row r="345">
      <c r="A345" s="1112" t="n">
        <v>44764</v>
      </c>
      <c r="C345" s="63" t="n">
        <v>1700</v>
      </c>
      <c r="V345" t="n">
        <v>2.4975</v>
      </c>
      <c r="W345" t="n">
        <v>2.46</v>
      </c>
      <c r="X345" t="n">
        <v>2.405</v>
      </c>
      <c r="Y345" t="n">
        <v>2.27</v>
      </c>
      <c r="Z345" t="n">
        <v>2.145</v>
      </c>
      <c r="AA345" t="n">
        <v>2.0575</v>
      </c>
      <c r="AB345" t="n">
        <v>2.0025</v>
      </c>
      <c r="AC345" t="n">
        <v>2.0025</v>
      </c>
      <c r="AD345" t="n">
        <v>2.0025</v>
      </c>
      <c r="AE345" t="n">
        <v>2.0025</v>
      </c>
      <c r="AF345" t="n">
        <v>2.0025</v>
      </c>
      <c r="AG345" t="n">
        <v>2.0025</v>
      </c>
      <c r="AH345" t="n">
        <v>2.0025</v>
      </c>
      <c r="AI345" t="n">
        <v>2.0025</v>
      </c>
      <c r="AJ345" t="n">
        <v>2.0025</v>
      </c>
      <c r="AK345" t="n">
        <v>2.0025</v>
      </c>
      <c r="AL345" t="n">
        <v>2.0025</v>
      </c>
      <c r="AM345" t="n">
        <v>2.0025</v>
      </c>
    </row>
    <row r="346">
      <c r="A346" s="1112" t="n">
        <v>44767</v>
      </c>
      <c r="C346" s="63" t="n">
        <v>2211</v>
      </c>
      <c r="V346" t="n">
        <v>2.505</v>
      </c>
      <c r="W346" t="n">
        <v>2.5</v>
      </c>
      <c r="X346" t="n">
        <v>2.4425</v>
      </c>
      <c r="Y346" t="n">
        <v>2.3025</v>
      </c>
      <c r="Z346" t="n">
        <v>2.1725</v>
      </c>
      <c r="AA346" t="n">
        <v>2.0825</v>
      </c>
      <c r="AB346" t="n">
        <v>2.0175</v>
      </c>
      <c r="AC346" t="n">
        <v>2.0175</v>
      </c>
      <c r="AD346" t="n">
        <v>2.0175</v>
      </c>
      <c r="AE346" t="n">
        <v>2.0175</v>
      </c>
      <c r="AF346" t="n">
        <v>2.0175</v>
      </c>
      <c r="AG346" t="n">
        <v>2.0175</v>
      </c>
      <c r="AH346" t="n">
        <v>2.0175</v>
      </c>
      <c r="AI346" t="n">
        <v>2.0175</v>
      </c>
      <c r="AJ346" t="n">
        <v>2.0175</v>
      </c>
      <c r="AK346" t="n">
        <v>2.0175</v>
      </c>
      <c r="AL346" t="n">
        <v>2.0175</v>
      </c>
      <c r="AM346" t="n">
        <v>2.0175</v>
      </c>
    </row>
    <row r="347">
      <c r="A347" s="1112" t="n">
        <v>44768</v>
      </c>
      <c r="C347" s="63" t="n">
        <v>3971</v>
      </c>
      <c r="V347" t="n">
        <v>2.515</v>
      </c>
      <c r="W347" t="n">
        <v>2.545</v>
      </c>
      <c r="X347" t="n">
        <v>2.4875</v>
      </c>
      <c r="Y347" t="n">
        <v>2.345</v>
      </c>
      <c r="Z347" t="n">
        <v>2.2125</v>
      </c>
      <c r="AA347" t="n">
        <v>2.1225</v>
      </c>
      <c r="AB347" t="n">
        <v>2.0575</v>
      </c>
      <c r="AC347" t="n">
        <v>2.0575</v>
      </c>
      <c r="AD347" t="n">
        <v>2.0575</v>
      </c>
      <c r="AE347" t="n">
        <v>2.0575</v>
      </c>
      <c r="AF347" t="n">
        <v>2.0575</v>
      </c>
      <c r="AG347" t="n">
        <v>2.0575</v>
      </c>
      <c r="AH347" t="n">
        <v>2.0575</v>
      </c>
      <c r="AI347" t="n">
        <v>2.0575</v>
      </c>
      <c r="AJ347" t="n">
        <v>2.0575</v>
      </c>
      <c r="AK347" t="n">
        <v>2.0575</v>
      </c>
      <c r="AL347" t="n">
        <v>2.0575</v>
      </c>
      <c r="AM347" t="n">
        <v>2.0575</v>
      </c>
    </row>
    <row r="348">
      <c r="A348" s="1112" t="n">
        <v>44769</v>
      </c>
      <c r="C348" s="63" t="n">
        <v>3620</v>
      </c>
      <c r="V348" t="n">
        <v>2.515</v>
      </c>
      <c r="W348" t="n">
        <v>2.58</v>
      </c>
      <c r="X348" t="n">
        <v>2.5175</v>
      </c>
      <c r="Y348" t="n">
        <v>2.3725</v>
      </c>
      <c r="Z348" t="n">
        <v>2.2375</v>
      </c>
      <c r="AA348" t="n">
        <v>2.1425</v>
      </c>
      <c r="AB348" t="n">
        <v>2.0725</v>
      </c>
      <c r="AC348" t="n">
        <v>2.0725</v>
      </c>
      <c r="AD348" t="n">
        <v>2.0725</v>
      </c>
      <c r="AE348" t="n">
        <v>2.0725</v>
      </c>
      <c r="AF348" t="n">
        <v>2.0725</v>
      </c>
      <c r="AG348" t="n">
        <v>2.0725</v>
      </c>
      <c r="AH348" t="n">
        <v>2.0725</v>
      </c>
      <c r="AI348" t="n">
        <v>2.0725</v>
      </c>
      <c r="AJ348" t="n">
        <v>2.0725</v>
      </c>
      <c r="AK348" t="n">
        <v>2.0725</v>
      </c>
      <c r="AL348" t="n">
        <v>2.0725</v>
      </c>
      <c r="AM348" t="n">
        <v>2.0725</v>
      </c>
    </row>
    <row r="349">
      <c r="A349" s="1112" t="n">
        <v>44770</v>
      </c>
      <c r="C349" s="63" t="n">
        <v>4005</v>
      </c>
      <c r="V349" t="n">
        <v>2.5225</v>
      </c>
      <c r="W349" t="n">
        <v>2.645</v>
      </c>
      <c r="X349" t="n">
        <v>2.58</v>
      </c>
      <c r="Y349" t="n">
        <v>2.435</v>
      </c>
      <c r="Z349" t="n">
        <v>2.2975</v>
      </c>
      <c r="AA349" t="n">
        <v>2.2025</v>
      </c>
      <c r="AB349" t="n">
        <v>2.1325</v>
      </c>
      <c r="AC349" t="n">
        <v>2.1325</v>
      </c>
      <c r="AD349" t="n">
        <v>2.1325</v>
      </c>
      <c r="AE349" t="n">
        <v>2.1325</v>
      </c>
      <c r="AF349" t="n">
        <v>2.1325</v>
      </c>
      <c r="AG349" t="n">
        <v>2.1325</v>
      </c>
      <c r="AH349" t="n">
        <v>2.1325</v>
      </c>
      <c r="AI349" t="n">
        <v>2.1325</v>
      </c>
      <c r="AJ349" t="n">
        <v>2.1325</v>
      </c>
      <c r="AK349" t="n">
        <v>2.1325</v>
      </c>
      <c r="AL349" t="n">
        <v>2.1325</v>
      </c>
      <c r="AM349" t="n">
        <v>2.1325</v>
      </c>
    </row>
    <row r="350">
      <c r="A350" s="1112" t="n">
        <v>44771</v>
      </c>
      <c r="C350" s="63" t="n">
        <v>3937</v>
      </c>
      <c r="V350" t="n">
        <v>2.51938</v>
      </c>
      <c r="W350" t="n">
        <v>2.62</v>
      </c>
      <c r="X350" t="n">
        <v>2.5675</v>
      </c>
      <c r="Y350" t="n">
        <v>2.4275</v>
      </c>
      <c r="Z350" t="n">
        <v>2.2925</v>
      </c>
      <c r="AA350" t="n">
        <v>2.1975</v>
      </c>
      <c r="AB350" t="n">
        <v>2.1275</v>
      </c>
      <c r="AC350" t="n">
        <v>2.1275</v>
      </c>
      <c r="AD350" t="n">
        <v>2.1275</v>
      </c>
      <c r="AE350" t="n">
        <v>2.1275</v>
      </c>
      <c r="AF350" t="n">
        <v>2.1275</v>
      </c>
      <c r="AG350" t="n">
        <v>2.1275</v>
      </c>
      <c r="AH350" t="n">
        <v>2.1275</v>
      </c>
      <c r="AI350" t="n">
        <v>2.1275</v>
      </c>
      <c r="AJ350" t="n">
        <v>2.1275</v>
      </c>
      <c r="AK350" t="n">
        <v>2.1275</v>
      </c>
      <c r="AL350" t="n">
        <v>2.1275</v>
      </c>
      <c r="AM350" t="n">
        <v>2.1275</v>
      </c>
    </row>
    <row r="351">
      <c r="A351" s="1112" t="n">
        <v>44774</v>
      </c>
      <c r="C351" s="63" t="n">
        <v>2196</v>
      </c>
      <c r="V351" t="n">
        <v>2.51938</v>
      </c>
      <c r="W351" t="n">
        <v>2.57</v>
      </c>
      <c r="X351" t="n">
        <v>2.52</v>
      </c>
      <c r="Y351" t="n">
        <v>2.385</v>
      </c>
      <c r="Z351" t="n">
        <v>2.25</v>
      </c>
      <c r="AA351" t="n">
        <v>2.155</v>
      </c>
      <c r="AB351" t="n">
        <v>2.085</v>
      </c>
      <c r="AC351" t="n">
        <v>2.085</v>
      </c>
      <c r="AD351" t="n">
        <v>2.085</v>
      </c>
      <c r="AE351" t="n">
        <v>2.085</v>
      </c>
      <c r="AF351" t="n">
        <v>2.085</v>
      </c>
      <c r="AG351" t="n">
        <v>2.085</v>
      </c>
      <c r="AH351" t="n">
        <v>2.085</v>
      </c>
      <c r="AI351" t="n">
        <v>2.085</v>
      </c>
      <c r="AJ351" t="n">
        <v>2.085</v>
      </c>
      <c r="AK351" t="n">
        <v>2.085</v>
      </c>
      <c r="AL351" t="n">
        <v>2.085</v>
      </c>
      <c r="AM351" t="n">
        <v>2.085</v>
      </c>
    </row>
    <row r="352">
      <c r="A352" s="1112" t="n">
        <v>44775</v>
      </c>
      <c r="C352" s="63" t="n">
        <v>4439</v>
      </c>
      <c r="V352" s="28" t="n">
        <v>2.51938</v>
      </c>
      <c r="W352" t="n">
        <v>2.5</v>
      </c>
      <c r="X352" t="n">
        <v>2.4525</v>
      </c>
      <c r="Y352" t="n">
        <v>2.3375</v>
      </c>
      <c r="Z352" t="n">
        <v>2.2225</v>
      </c>
      <c r="AA352" t="n">
        <v>2.1425</v>
      </c>
      <c r="AB352" t="n">
        <v>2.075</v>
      </c>
      <c r="AC352" t="n">
        <v>2.075</v>
      </c>
      <c r="AD352" t="n">
        <v>2.075</v>
      </c>
      <c r="AE352" t="n">
        <v>2.075</v>
      </c>
      <c r="AF352" t="n">
        <v>2.075</v>
      </c>
      <c r="AG352" t="n">
        <v>2.075</v>
      </c>
      <c r="AH352" t="n">
        <v>2.075</v>
      </c>
      <c r="AI352" t="n">
        <v>2.075</v>
      </c>
      <c r="AJ352" t="n">
        <v>2.075</v>
      </c>
      <c r="AK352" t="n">
        <v>2.075</v>
      </c>
      <c r="AL352" t="n">
        <v>2.075</v>
      </c>
      <c r="AM352" t="n">
        <v>2.075</v>
      </c>
    </row>
    <row r="353">
      <c r="A353" s="1112" t="n">
        <v>44776</v>
      </c>
      <c r="C353" s="63" t="n">
        <v>3233</v>
      </c>
      <c r="W353" t="n">
        <v>2.43</v>
      </c>
      <c r="X353" t="n">
        <v>2.38</v>
      </c>
      <c r="Y353" t="n">
        <v>2.29</v>
      </c>
      <c r="Z353" t="n">
        <v>2.1975</v>
      </c>
      <c r="AA353" t="n">
        <v>2.125</v>
      </c>
      <c r="AB353" t="n">
        <v>2.06</v>
      </c>
      <c r="AC353" t="n">
        <v>2.06</v>
      </c>
      <c r="AD353" t="n">
        <v>2.06</v>
      </c>
      <c r="AE353" t="n">
        <v>2.06</v>
      </c>
      <c r="AF353" t="n">
        <v>2.06</v>
      </c>
      <c r="AG353" t="n">
        <v>2.06</v>
      </c>
      <c r="AH353" t="n">
        <v>2.06</v>
      </c>
      <c r="AI353" t="n">
        <v>2.06</v>
      </c>
      <c r="AJ353" t="n">
        <v>2.06</v>
      </c>
      <c r="AK353" t="n">
        <v>2.06</v>
      </c>
      <c r="AL353" t="n">
        <v>2.06</v>
      </c>
      <c r="AM353" t="n">
        <v>2.06</v>
      </c>
    </row>
    <row r="354">
      <c r="A354" s="1112" t="n">
        <v>44777</v>
      </c>
      <c r="C354" s="63" t="n">
        <v>3110</v>
      </c>
      <c r="W354" t="n">
        <v>2.405</v>
      </c>
      <c r="X354" t="n">
        <v>2.35</v>
      </c>
      <c r="Y354" t="n">
        <v>2.2725</v>
      </c>
      <c r="Z354" t="n">
        <v>2.1925</v>
      </c>
      <c r="AA354" t="n">
        <v>2.1275</v>
      </c>
      <c r="AB354" t="n">
        <v>2.0625</v>
      </c>
      <c r="AC354" t="n">
        <v>2.0625</v>
      </c>
      <c r="AD354" t="n">
        <v>2.0625</v>
      </c>
      <c r="AE354" t="n">
        <v>2.0625</v>
      </c>
      <c r="AF354" t="n">
        <v>2.0625</v>
      </c>
      <c r="AG354" t="n">
        <v>2.0625</v>
      </c>
      <c r="AH354" t="n">
        <v>2.0625</v>
      </c>
      <c r="AI354" t="n">
        <v>2.0625</v>
      </c>
      <c r="AJ354" t="n">
        <v>2.0625</v>
      </c>
      <c r="AK354" t="n">
        <v>2.0625</v>
      </c>
      <c r="AL354" t="n">
        <v>2.0625</v>
      </c>
      <c r="AM354" t="n">
        <v>2.0625</v>
      </c>
    </row>
    <row r="355">
      <c r="A355" s="1112" t="n">
        <v>44778</v>
      </c>
      <c r="C355" s="63" t="n">
        <v>2164</v>
      </c>
      <c r="W355" t="n">
        <v>2.45</v>
      </c>
      <c r="X355" t="n">
        <v>2.395</v>
      </c>
      <c r="Y355" t="n">
        <v>2.3025</v>
      </c>
      <c r="Z355" t="n">
        <v>2.2075</v>
      </c>
      <c r="AA355" t="n">
        <v>2.1375</v>
      </c>
      <c r="AB355" t="n">
        <v>2.07</v>
      </c>
      <c r="AC355" t="n">
        <v>2.07</v>
      </c>
      <c r="AD355" t="n">
        <v>2.07</v>
      </c>
      <c r="AE355" t="n">
        <v>2.07</v>
      </c>
      <c r="AF355" t="n">
        <v>2.07</v>
      </c>
      <c r="AG355" t="n">
        <v>2.07</v>
      </c>
      <c r="AH355" t="n">
        <v>2.07</v>
      </c>
      <c r="AI355" t="n">
        <v>2.07</v>
      </c>
      <c r="AJ355" t="n">
        <v>2.07</v>
      </c>
      <c r="AK355" t="n">
        <v>2.07</v>
      </c>
      <c r="AL355" t="n">
        <v>2.07</v>
      </c>
      <c r="AM355" t="n">
        <v>2.07</v>
      </c>
    </row>
    <row r="356">
      <c r="A356" s="1112" t="n">
        <v>44781</v>
      </c>
      <c r="C356" s="63" t="n">
        <v>857</v>
      </c>
      <c r="W356" t="n">
        <v>2.425</v>
      </c>
      <c r="X356" t="n">
        <v>2.37</v>
      </c>
      <c r="Y356" t="n">
        <v>2.275</v>
      </c>
      <c r="Z356" t="n">
        <v>2.18</v>
      </c>
      <c r="AA356" t="n">
        <v>2.105</v>
      </c>
      <c r="AB356" t="n">
        <v>2.0325</v>
      </c>
      <c r="AC356" t="n">
        <v>2.0325</v>
      </c>
      <c r="AD356" t="n">
        <v>2.0325</v>
      </c>
      <c r="AE356" t="n">
        <v>2.0325</v>
      </c>
      <c r="AF356" t="n">
        <v>2.0325</v>
      </c>
      <c r="AG356" t="n">
        <v>2.0325</v>
      </c>
      <c r="AH356" t="n">
        <v>2.0325</v>
      </c>
      <c r="AI356" t="n">
        <v>2.0325</v>
      </c>
      <c r="AJ356" t="n">
        <v>2.0325</v>
      </c>
      <c r="AK356" t="n">
        <v>2.0325</v>
      </c>
      <c r="AL356" t="n">
        <v>2.0325</v>
      </c>
      <c r="AM356" t="n">
        <v>2.0325</v>
      </c>
    </row>
    <row r="357">
      <c r="A357" s="1112" t="n">
        <v>44782</v>
      </c>
      <c r="C357" s="63" t="n">
        <v>2064</v>
      </c>
      <c r="W357" t="n">
        <v>2.44</v>
      </c>
      <c r="X357" t="n">
        <v>2.385</v>
      </c>
      <c r="Y357" t="n">
        <v>2.2875</v>
      </c>
      <c r="Z357" t="n">
        <v>2.1875</v>
      </c>
      <c r="AA357" t="n">
        <v>2.11</v>
      </c>
      <c r="AB357" t="n">
        <v>2.035</v>
      </c>
      <c r="AC357" t="n">
        <v>2.035</v>
      </c>
      <c r="AD357" t="n">
        <v>2.035</v>
      </c>
      <c r="AE357" t="n">
        <v>2.035</v>
      </c>
      <c r="AF357" t="n">
        <v>2.035</v>
      </c>
      <c r="AG357" t="n">
        <v>2.035</v>
      </c>
      <c r="AH357" t="n">
        <v>2.035</v>
      </c>
      <c r="AI357" t="n">
        <v>2.035</v>
      </c>
      <c r="AJ357" t="n">
        <v>2.035</v>
      </c>
      <c r="AK357" t="n">
        <v>2.035</v>
      </c>
      <c r="AL357" t="n">
        <v>2.035</v>
      </c>
      <c r="AM357" t="n">
        <v>2.035</v>
      </c>
    </row>
    <row r="358">
      <c r="A358" s="1112" t="n">
        <v>44783</v>
      </c>
      <c r="C358" s="63" t="n">
        <v>1906</v>
      </c>
      <c r="W358" t="n">
        <v>2.46</v>
      </c>
      <c r="X358" t="n">
        <v>2.42</v>
      </c>
      <c r="Y358" t="n">
        <v>2.3175</v>
      </c>
      <c r="Z358" t="n">
        <v>2.2125</v>
      </c>
      <c r="AA358" t="n">
        <v>2.13</v>
      </c>
      <c r="AB358" t="n">
        <v>2.0525</v>
      </c>
      <c r="AC358" t="n">
        <v>2.0525</v>
      </c>
      <c r="AD358" t="n">
        <v>2.0525</v>
      </c>
      <c r="AE358" t="n">
        <v>2.0525</v>
      </c>
      <c r="AF358" t="n">
        <v>2.0525</v>
      </c>
      <c r="AG358" t="n">
        <v>2.0525</v>
      </c>
      <c r="AH358" t="n">
        <v>2.0525</v>
      </c>
      <c r="AI358" t="n">
        <v>2.0525</v>
      </c>
      <c r="AJ358" t="n">
        <v>2.0525</v>
      </c>
      <c r="AK358" t="n">
        <v>2.0525</v>
      </c>
      <c r="AL358" t="n">
        <v>2.0525</v>
      </c>
      <c r="AM358" t="n">
        <v>2.0525</v>
      </c>
    </row>
    <row r="359">
      <c r="A359" s="1112" t="n">
        <v>44784</v>
      </c>
      <c r="C359" s="63" t="n">
        <v>2840</v>
      </c>
      <c r="W359" t="n">
        <v>2.52</v>
      </c>
      <c r="X359" t="n">
        <v>2.5</v>
      </c>
      <c r="Y359" t="n">
        <v>2.3725</v>
      </c>
      <c r="Z359" t="n">
        <v>2.245</v>
      </c>
      <c r="AA359" t="n">
        <v>2.1525</v>
      </c>
      <c r="AB359" t="n">
        <v>2.0675</v>
      </c>
      <c r="AC359" t="n">
        <v>2.0675</v>
      </c>
      <c r="AD359" t="n">
        <v>2.0675</v>
      </c>
      <c r="AE359" t="n">
        <v>2.0675</v>
      </c>
      <c r="AF359" t="n">
        <v>2.0675</v>
      </c>
      <c r="AG359" t="n">
        <v>2.0675</v>
      </c>
      <c r="AH359" t="n">
        <v>2.0675</v>
      </c>
      <c r="AI359" t="n">
        <v>2.0675</v>
      </c>
      <c r="AJ359" t="n">
        <v>2.0675</v>
      </c>
      <c r="AK359" t="n">
        <v>2.0675</v>
      </c>
      <c r="AL359" t="n">
        <v>2.0675</v>
      </c>
      <c r="AM359" t="n">
        <v>2.0675</v>
      </c>
    </row>
    <row r="360">
      <c r="A360" s="1112" t="n">
        <v>44785</v>
      </c>
      <c r="C360" s="63" t="n">
        <v>2494</v>
      </c>
      <c r="W360" t="n">
        <v>2.54</v>
      </c>
      <c r="X360" t="n">
        <v>2.55</v>
      </c>
      <c r="Y360" t="n">
        <v>2.42</v>
      </c>
      <c r="Z360" t="n">
        <v>2.29</v>
      </c>
      <c r="AA360" t="n">
        <v>2.195</v>
      </c>
      <c r="AB360" t="n">
        <v>2.11</v>
      </c>
      <c r="AC360" t="n">
        <v>2.105</v>
      </c>
      <c r="AD360" t="n">
        <v>2.105</v>
      </c>
      <c r="AE360" t="n">
        <v>2.105</v>
      </c>
      <c r="AF360" t="n">
        <v>2.105</v>
      </c>
      <c r="AG360" t="n">
        <v>2.105</v>
      </c>
      <c r="AH360" t="n">
        <v>2.105</v>
      </c>
      <c r="AI360" t="n">
        <v>2.105</v>
      </c>
      <c r="AJ360" t="n">
        <v>2.105</v>
      </c>
      <c r="AK360" t="n">
        <v>2.105</v>
      </c>
      <c r="AL360" t="n">
        <v>2.105</v>
      </c>
      <c r="AM360" t="n">
        <v>2.105</v>
      </c>
    </row>
    <row r="361">
      <c r="A361" s="1112" t="n">
        <v>44788</v>
      </c>
      <c r="C361" s="63" t="n">
        <v>1750</v>
      </c>
      <c r="W361" t="n">
        <v>2.525</v>
      </c>
      <c r="X361" t="n">
        <v>2.525</v>
      </c>
      <c r="Y361" t="n">
        <v>2.395</v>
      </c>
      <c r="Z361" t="n">
        <v>2.26</v>
      </c>
      <c r="AA361" t="n">
        <v>2.165</v>
      </c>
      <c r="AB361" t="n">
        <v>2.08</v>
      </c>
      <c r="AC361" t="n">
        <v>2.075</v>
      </c>
      <c r="AD361" t="n">
        <v>2.075</v>
      </c>
      <c r="AE361" t="n">
        <v>2.075</v>
      </c>
      <c r="AF361" t="n">
        <v>2.075</v>
      </c>
      <c r="AG361" t="n">
        <v>2.075</v>
      </c>
      <c r="AH361" t="n">
        <v>2.075</v>
      </c>
      <c r="AI361" t="n">
        <v>2.075</v>
      </c>
      <c r="AJ361" t="n">
        <v>2.075</v>
      </c>
      <c r="AK361" t="n">
        <v>2.075</v>
      </c>
      <c r="AL361" t="n">
        <v>2.075</v>
      </c>
      <c r="AM361" t="n">
        <v>2.075</v>
      </c>
    </row>
    <row r="362">
      <c r="A362" s="1112" t="n">
        <v>44789</v>
      </c>
      <c r="C362" s="63" t="n">
        <v>2486</v>
      </c>
      <c r="W362" t="n">
        <v>2.5</v>
      </c>
      <c r="X362" t="n">
        <v>2.48</v>
      </c>
      <c r="Y362" t="n">
        <v>2.3525</v>
      </c>
      <c r="Z362" t="n">
        <v>2.215</v>
      </c>
      <c r="AA362" t="n">
        <v>2.12</v>
      </c>
      <c r="AB362" t="n">
        <v>2.035</v>
      </c>
      <c r="AC362" t="n">
        <v>2.025</v>
      </c>
      <c r="AD362" t="n">
        <v>2.025</v>
      </c>
      <c r="AE362" t="n">
        <v>2.025</v>
      </c>
      <c r="AF362" t="n">
        <v>2.025</v>
      </c>
      <c r="AG362" t="n">
        <v>2.025</v>
      </c>
      <c r="AH362" t="n">
        <v>2.025</v>
      </c>
      <c r="AI362" t="n">
        <v>2.025</v>
      </c>
      <c r="AJ362" t="n">
        <v>2.025</v>
      </c>
      <c r="AK362" t="n">
        <v>2.025</v>
      </c>
      <c r="AL362" t="n">
        <v>2.025</v>
      </c>
      <c r="AM362" t="n">
        <v>2.025</v>
      </c>
    </row>
    <row r="363">
      <c r="A363" s="1112" t="n">
        <v>44790</v>
      </c>
      <c r="C363" s="63" t="n">
        <v>2463</v>
      </c>
      <c r="W363" t="n">
        <v>2.51</v>
      </c>
      <c r="X363" t="n">
        <v>2.505</v>
      </c>
      <c r="Y363" t="n">
        <v>2.3725</v>
      </c>
      <c r="Z363" t="n">
        <v>2.2275</v>
      </c>
      <c r="AA363" t="n">
        <v>2.13</v>
      </c>
      <c r="AB363" t="n">
        <v>2.045</v>
      </c>
      <c r="AC363" t="n">
        <v>2.035</v>
      </c>
      <c r="AD363" t="n">
        <v>2.035</v>
      </c>
      <c r="AE363" t="n">
        <v>2.035</v>
      </c>
      <c r="AF363" t="n">
        <v>2.035</v>
      </c>
      <c r="AG363" t="n">
        <v>2.035</v>
      </c>
      <c r="AH363" t="n">
        <v>2.035</v>
      </c>
      <c r="AI363" t="n">
        <v>2.035</v>
      </c>
      <c r="AJ363" t="n">
        <v>2.035</v>
      </c>
      <c r="AK363" t="n">
        <v>2.035</v>
      </c>
      <c r="AL363" t="n">
        <v>2.035</v>
      </c>
      <c r="AM363" t="n">
        <v>2.035</v>
      </c>
    </row>
    <row r="364">
      <c r="A364" s="1112" t="n">
        <v>44791</v>
      </c>
      <c r="C364" s="63" t="n">
        <v>2120</v>
      </c>
      <c r="W364" t="n">
        <v>2.52</v>
      </c>
      <c r="X364" t="n">
        <v>2.53</v>
      </c>
      <c r="Y364" t="n">
        <v>2.3975</v>
      </c>
      <c r="Z364" t="n">
        <v>2.2375</v>
      </c>
      <c r="AA364" t="n">
        <v>2.1375</v>
      </c>
      <c r="AB364" t="n">
        <v>2.0525</v>
      </c>
      <c r="AC364" t="n">
        <v>2.0425</v>
      </c>
      <c r="AD364" t="n">
        <v>2.0425</v>
      </c>
      <c r="AE364" t="n">
        <v>2.0425</v>
      </c>
      <c r="AF364" t="n">
        <v>2.0425</v>
      </c>
      <c r="AG364" t="n">
        <v>2.0425</v>
      </c>
      <c r="AH364" t="n">
        <v>2.0425</v>
      </c>
      <c r="AI364" t="n">
        <v>2.0425</v>
      </c>
      <c r="AJ364" t="n">
        <v>2.0425</v>
      </c>
      <c r="AK364" t="n">
        <v>2.0425</v>
      </c>
      <c r="AL364" t="n">
        <v>2.0425</v>
      </c>
      <c r="AM364" t="n">
        <v>2.0425</v>
      </c>
    </row>
    <row r="365">
      <c r="A365" s="1112" t="n">
        <v>44792</v>
      </c>
      <c r="C365" s="63" t="n">
        <v>3745</v>
      </c>
      <c r="W365" t="n">
        <v>2.535</v>
      </c>
      <c r="X365" t="n">
        <v>2.575</v>
      </c>
      <c r="Y365" t="n">
        <v>2.435</v>
      </c>
      <c r="Z365" t="n">
        <v>2.25</v>
      </c>
      <c r="AA365" t="n">
        <v>2.14</v>
      </c>
      <c r="AB365" t="n">
        <v>2.055</v>
      </c>
      <c r="AC365" t="n">
        <v>2.045</v>
      </c>
      <c r="AD365" t="n">
        <v>2.045</v>
      </c>
      <c r="AE365" t="n">
        <v>2.045</v>
      </c>
      <c r="AF365" t="n">
        <v>2.045</v>
      </c>
      <c r="AG365" t="n">
        <v>2.045</v>
      </c>
      <c r="AH365" t="n">
        <v>2.045</v>
      </c>
      <c r="AI365" t="n">
        <v>2.045</v>
      </c>
      <c r="AJ365" t="n">
        <v>2.045</v>
      </c>
      <c r="AK365" t="n">
        <v>2.045</v>
      </c>
      <c r="AL365" t="n">
        <v>2.045</v>
      </c>
      <c r="AM365" t="n">
        <v>2.045</v>
      </c>
    </row>
    <row r="366">
      <c r="A366" s="1112" t="n">
        <v>44795</v>
      </c>
      <c r="C366" s="63" t="n">
        <v>3902</v>
      </c>
      <c r="W366" t="n">
        <v>2.56</v>
      </c>
      <c r="X366" t="n">
        <v>2.63</v>
      </c>
      <c r="Y366" t="n">
        <v>2.49</v>
      </c>
      <c r="Z366" t="n">
        <v>2.3</v>
      </c>
      <c r="AA366" t="n">
        <v>2.19</v>
      </c>
      <c r="AB366" t="n">
        <v>2.11</v>
      </c>
      <c r="AC366" t="n">
        <v>2.1</v>
      </c>
      <c r="AD366" t="n">
        <v>2.09</v>
      </c>
      <c r="AE366" t="n">
        <v>2.09</v>
      </c>
      <c r="AF366" t="n">
        <v>2.09</v>
      </c>
      <c r="AG366" t="n">
        <v>2.09</v>
      </c>
      <c r="AH366" t="n">
        <v>2.09</v>
      </c>
      <c r="AI366" t="n">
        <v>2.09</v>
      </c>
      <c r="AJ366" t="n">
        <v>2.09</v>
      </c>
      <c r="AK366" t="n">
        <v>2.09</v>
      </c>
      <c r="AL366" t="n">
        <v>2.09</v>
      </c>
      <c r="AM366" t="n">
        <v>2.09</v>
      </c>
    </row>
    <row r="367">
      <c r="A367" s="1112" t="n">
        <v>44796</v>
      </c>
      <c r="C367" s="63" t="n">
        <v>3136</v>
      </c>
      <c r="W367" t="n">
        <v>2.58</v>
      </c>
      <c r="X367" t="n">
        <v>2.685</v>
      </c>
      <c r="Y367" t="n">
        <v>2.5525</v>
      </c>
      <c r="Z367" t="n">
        <v>2.3675</v>
      </c>
      <c r="AA367" t="n">
        <v>2.2625</v>
      </c>
      <c r="AB367" t="n">
        <v>2.1825</v>
      </c>
      <c r="AC367" t="n">
        <v>2.1725</v>
      </c>
      <c r="AD367" t="n">
        <v>2.1625</v>
      </c>
      <c r="AE367" t="n">
        <v>2.1625</v>
      </c>
      <c r="AF367" t="n">
        <v>2.1625</v>
      </c>
      <c r="AG367" t="n">
        <v>2.1625</v>
      </c>
      <c r="AH367" t="n">
        <v>2.1625</v>
      </c>
      <c r="AI367" t="n">
        <v>2.1625</v>
      </c>
      <c r="AJ367" t="n">
        <v>2.1625</v>
      </c>
      <c r="AK367" t="n">
        <v>2.1625</v>
      </c>
      <c r="AL367" t="n">
        <v>2.1625</v>
      </c>
      <c r="AM367" t="n">
        <v>2.1625</v>
      </c>
    </row>
    <row r="368">
      <c r="A368" s="1112" t="n">
        <v>44797</v>
      </c>
      <c r="C368" s="63" t="n">
        <v>5293</v>
      </c>
      <c r="W368" t="n">
        <v>2.56</v>
      </c>
      <c r="X368" t="n">
        <v>2.6275</v>
      </c>
      <c r="Y368" t="n">
        <v>2.525</v>
      </c>
      <c r="Z368" t="n">
        <v>2.38</v>
      </c>
      <c r="AA368" t="n">
        <v>2.295</v>
      </c>
      <c r="AB368" t="n">
        <v>2.225</v>
      </c>
      <c r="AC368" t="n">
        <v>2.215</v>
      </c>
      <c r="AD368" t="n">
        <v>2.205</v>
      </c>
      <c r="AE368" t="n">
        <v>2.205</v>
      </c>
      <c r="AF368" t="n">
        <v>2.205</v>
      </c>
      <c r="AG368" t="n">
        <v>2.205</v>
      </c>
      <c r="AH368" t="n">
        <v>2.205</v>
      </c>
      <c r="AI368" t="n">
        <v>2.205</v>
      </c>
      <c r="AJ368" t="n">
        <v>2.205</v>
      </c>
      <c r="AK368" t="n">
        <v>2.205</v>
      </c>
      <c r="AL368" t="n">
        <v>2.205</v>
      </c>
      <c r="AM368" t="n">
        <v>2.205</v>
      </c>
    </row>
    <row r="369">
      <c r="A369" s="1112" t="n">
        <v>44798</v>
      </c>
      <c r="C369" s="63" t="n">
        <v>3779</v>
      </c>
      <c r="W369" t="n">
        <v>2.55</v>
      </c>
      <c r="X369" t="n">
        <v>2.575</v>
      </c>
      <c r="Y369" t="n">
        <v>2.475</v>
      </c>
      <c r="Z369" t="n">
        <v>2.3425</v>
      </c>
      <c r="AA369" t="n">
        <v>2.2725</v>
      </c>
      <c r="AB369" t="n">
        <v>2.205</v>
      </c>
      <c r="AC369" t="n">
        <v>2.195</v>
      </c>
      <c r="AD369" t="n">
        <v>2.185</v>
      </c>
      <c r="AE369" t="n">
        <v>2.185</v>
      </c>
      <c r="AF369" t="n">
        <v>2.1825</v>
      </c>
      <c r="AG369" t="n">
        <v>2.18</v>
      </c>
      <c r="AH369" t="n">
        <v>2.1725</v>
      </c>
      <c r="AI369" t="n">
        <v>2.1725</v>
      </c>
      <c r="AJ369" t="n">
        <v>2.1725</v>
      </c>
      <c r="AK369" t="n">
        <v>2.1675</v>
      </c>
      <c r="AL369" t="n">
        <v>2.1675</v>
      </c>
      <c r="AM369" t="n">
        <v>2.1675</v>
      </c>
    </row>
    <row r="370">
      <c r="A370" s="1112" t="n">
        <v>44799</v>
      </c>
      <c r="C370" s="63" t="n">
        <v>6091</v>
      </c>
      <c r="W370" t="n">
        <v>2.55</v>
      </c>
      <c r="X370" t="n">
        <v>2.59</v>
      </c>
      <c r="Y370" t="n">
        <v>2.4975</v>
      </c>
      <c r="Z370" t="n">
        <v>2.38</v>
      </c>
      <c r="AA370" t="n">
        <v>2.31</v>
      </c>
      <c r="AB370" t="n">
        <v>2.245</v>
      </c>
      <c r="AC370" t="n">
        <v>2.235</v>
      </c>
      <c r="AD370" t="n">
        <v>2.225</v>
      </c>
      <c r="AE370" t="n">
        <v>2.225</v>
      </c>
      <c r="AF370" t="n">
        <v>2.2225</v>
      </c>
      <c r="AG370" t="n">
        <v>2.2125</v>
      </c>
      <c r="AH370" t="n">
        <v>2.2025</v>
      </c>
      <c r="AI370" t="n">
        <v>2.1975</v>
      </c>
      <c r="AJ370" t="n">
        <v>2.1975</v>
      </c>
      <c r="AK370" t="n">
        <v>2.1825</v>
      </c>
      <c r="AL370" t="n">
        <v>2.1825</v>
      </c>
      <c r="AM370" t="n">
        <v>2.1825</v>
      </c>
    </row>
    <row r="371">
      <c r="A371" s="1112" t="n">
        <v>44802</v>
      </c>
      <c r="C371" s="63" t="n">
        <v>2970</v>
      </c>
      <c r="W371" t="n">
        <v>2.555</v>
      </c>
      <c r="X371" t="n">
        <v>2.655</v>
      </c>
      <c r="Y371" t="n">
        <v>2.5525</v>
      </c>
      <c r="Z371" t="n">
        <v>2.4225</v>
      </c>
      <c r="AA371" t="n">
        <v>2.3425</v>
      </c>
      <c r="AB371" t="n">
        <v>2.2725</v>
      </c>
      <c r="AC371" t="n">
        <v>2.26</v>
      </c>
      <c r="AD371" t="n">
        <v>2.25</v>
      </c>
      <c r="AE371" t="n">
        <v>2.25</v>
      </c>
      <c r="AF371" t="n">
        <v>2.24</v>
      </c>
      <c r="AG371" t="n">
        <v>2.225</v>
      </c>
      <c r="AH371" t="n">
        <v>2.2075</v>
      </c>
      <c r="AI371" t="n">
        <v>2.185</v>
      </c>
      <c r="AJ371" t="n">
        <v>2.1575</v>
      </c>
      <c r="AK371" t="n">
        <v>2.12</v>
      </c>
      <c r="AL371" t="n">
        <v>2.085</v>
      </c>
      <c r="AM371" t="n">
        <v>2.0575</v>
      </c>
    </row>
    <row r="372">
      <c r="A372" s="1112" t="n">
        <v>44803</v>
      </c>
      <c r="C372" s="63" t="n">
        <v>3654</v>
      </c>
      <c r="W372" t="n">
        <v>2.55</v>
      </c>
      <c r="X372" t="n">
        <v>2.58</v>
      </c>
      <c r="Y372" t="n">
        <v>2.4825</v>
      </c>
      <c r="Z372" t="n">
        <v>2.3725</v>
      </c>
      <c r="AA372" t="n">
        <v>2.3025</v>
      </c>
      <c r="AB372" t="n">
        <v>2.2375</v>
      </c>
      <c r="AC372" t="n">
        <v>2.225</v>
      </c>
      <c r="AD372" t="n">
        <v>2.215</v>
      </c>
      <c r="AE372" t="n">
        <v>2.215</v>
      </c>
      <c r="AF372" t="n">
        <v>2.205</v>
      </c>
      <c r="AG372" t="n">
        <v>2.19</v>
      </c>
      <c r="AH372" t="n">
        <v>2.1725</v>
      </c>
      <c r="AI372" t="n">
        <v>2.15</v>
      </c>
      <c r="AJ372" t="n">
        <v>2.1225</v>
      </c>
      <c r="AK372" t="n">
        <v>2.085</v>
      </c>
      <c r="AL372" t="n">
        <v>2.05</v>
      </c>
      <c r="AM372" t="n">
        <v>2.02</v>
      </c>
    </row>
    <row r="373">
      <c r="A373" s="1112" t="n">
        <v>44804</v>
      </c>
      <c r="C373" s="63" t="n">
        <v>5438</v>
      </c>
      <c r="W373" t="n">
        <v>2.54667</v>
      </c>
      <c r="X373" t="n">
        <v>2.51</v>
      </c>
      <c r="Y373" t="n">
        <v>2.425</v>
      </c>
      <c r="Z373" t="n">
        <v>2.3375</v>
      </c>
      <c r="AA373" t="n">
        <v>2.2725</v>
      </c>
      <c r="AB373" t="n">
        <v>2.2175</v>
      </c>
      <c r="AC373" t="n">
        <v>2.205</v>
      </c>
      <c r="AD373" t="n">
        <v>2.195</v>
      </c>
      <c r="AE373" t="n">
        <v>2.195</v>
      </c>
      <c r="AF373" t="n">
        <v>2.185</v>
      </c>
      <c r="AG373" t="n">
        <v>2.17</v>
      </c>
      <c r="AH373" t="n">
        <v>2.1525</v>
      </c>
      <c r="AI373" t="n">
        <v>2.13</v>
      </c>
      <c r="AJ373" t="n">
        <v>2.1025</v>
      </c>
      <c r="AK373" t="n">
        <v>2.065</v>
      </c>
      <c r="AL373" t="n">
        <v>2.03</v>
      </c>
      <c r="AM373" t="n">
        <v>2</v>
      </c>
    </row>
    <row r="374">
      <c r="A374" s="1112" t="n">
        <v>44805</v>
      </c>
      <c r="C374" s="63" t="n">
        <v>6178</v>
      </c>
      <c r="W374" t="n">
        <v>2.54667</v>
      </c>
      <c r="X374" t="n">
        <v>2.44</v>
      </c>
      <c r="Y374" t="n">
        <v>2.36</v>
      </c>
      <c r="Z374" t="n">
        <v>2.29</v>
      </c>
      <c r="AA374" t="n">
        <v>2.245</v>
      </c>
      <c r="AB374" t="n">
        <v>2.205</v>
      </c>
      <c r="AC374" t="n">
        <v>2.195</v>
      </c>
      <c r="AD374" t="n">
        <v>2.195</v>
      </c>
      <c r="AE374" t="n">
        <v>2.195</v>
      </c>
      <c r="AF374" t="n">
        <v>2.185</v>
      </c>
      <c r="AG374" t="n">
        <v>2.17</v>
      </c>
      <c r="AH374" t="n">
        <v>2.1525</v>
      </c>
      <c r="AI374" t="n">
        <v>2.13</v>
      </c>
      <c r="AJ374" t="n">
        <v>2.1025</v>
      </c>
      <c r="AK374" t="n">
        <v>2.065</v>
      </c>
      <c r="AL374" t="n">
        <v>2.03</v>
      </c>
      <c r="AM374" t="n">
        <v>2</v>
      </c>
    </row>
    <row r="375">
      <c r="A375" s="1112" t="n">
        <v>44806</v>
      </c>
      <c r="C375" s="63" t="n">
        <v>1979</v>
      </c>
      <c r="W375" t="n">
        <v>2.54667</v>
      </c>
      <c r="X375" t="n">
        <v>2.47</v>
      </c>
      <c r="Y375" t="n">
        <v>2.37</v>
      </c>
      <c r="Z375" t="n">
        <v>2.2975</v>
      </c>
      <c r="AA375" t="n">
        <v>2.25</v>
      </c>
      <c r="AB375" t="n">
        <v>2.2075</v>
      </c>
      <c r="AC375" t="n">
        <v>2.1975</v>
      </c>
      <c r="AD375" t="n">
        <v>2.1975</v>
      </c>
      <c r="AE375" t="n">
        <v>2.1975</v>
      </c>
      <c r="AF375" t="n">
        <v>2.1875</v>
      </c>
      <c r="AG375" t="n">
        <v>2.1725</v>
      </c>
      <c r="AH375" t="n">
        <v>2.155</v>
      </c>
      <c r="AI375" t="n">
        <v>2.13</v>
      </c>
      <c r="AJ375" t="n">
        <v>2.1025</v>
      </c>
      <c r="AK375" t="n">
        <v>2.0625</v>
      </c>
      <c r="AL375" t="n">
        <v>2.0275</v>
      </c>
      <c r="AM375" t="n">
        <v>1.9975</v>
      </c>
    </row>
    <row r="376">
      <c r="A376" s="104" t="n">
        <v>44809</v>
      </c>
      <c r="W376" s="192" t="n">
        <v>2.54667</v>
      </c>
      <c r="X376" s="192" t="n">
        <v>2.47</v>
      </c>
      <c r="Y376" s="192" t="n">
        <v>2.37</v>
      </c>
      <c r="Z376" s="192" t="n">
        <v>2.2975</v>
      </c>
      <c r="AA376" s="192" t="n">
        <v>2.25</v>
      </c>
      <c r="AB376" s="192" t="n">
        <v>2.2075</v>
      </c>
      <c r="AC376" s="192" t="n">
        <v>2.1975</v>
      </c>
      <c r="AD376" s="192" t="n">
        <v>2.1975</v>
      </c>
      <c r="AE376" s="192" t="n">
        <v>2.1975</v>
      </c>
      <c r="AF376" s="192" t="n">
        <v>2.1875</v>
      </c>
      <c r="AG376" s="192" t="n">
        <v>2.1725</v>
      </c>
      <c r="AH376" s="192" t="n">
        <v>2.155</v>
      </c>
      <c r="AI376" s="192" t="n">
        <v>2.13</v>
      </c>
      <c r="AJ376" s="192" t="n">
        <v>2.1025</v>
      </c>
      <c r="AK376" s="192" t="n">
        <v>2.0625</v>
      </c>
      <c r="AL376" s="192" t="n">
        <v>2.0275</v>
      </c>
      <c r="AM376" s="192" t="n">
        <v>1.9975</v>
      </c>
    </row>
    <row r="377">
      <c r="A377" s="1112" t="n">
        <v>44810</v>
      </c>
      <c r="C377" s="63" t="n">
        <v>2183</v>
      </c>
      <c r="X377" t="n">
        <v>2.4825</v>
      </c>
      <c r="Y377" t="n">
        <v>2.375</v>
      </c>
      <c r="Z377" t="n">
        <v>2.305</v>
      </c>
      <c r="AA377" t="n">
        <v>2.265</v>
      </c>
      <c r="AB377" t="n">
        <v>2.23</v>
      </c>
      <c r="AC377" t="n">
        <v>2.22</v>
      </c>
      <c r="AD377" t="n">
        <v>2.22</v>
      </c>
      <c r="AE377" t="n">
        <v>2.22</v>
      </c>
      <c r="AF377" t="n">
        <v>2.21</v>
      </c>
      <c r="AG377" t="n">
        <v>2.195</v>
      </c>
      <c r="AH377" t="n">
        <v>2.1775</v>
      </c>
      <c r="AI377" t="n">
        <v>2.1525</v>
      </c>
      <c r="AJ377" t="n">
        <v>2.125</v>
      </c>
      <c r="AK377" t="n">
        <v>2.085</v>
      </c>
      <c r="AL377" t="n">
        <v>2.05</v>
      </c>
      <c r="AM377" t="n">
        <v>2.02</v>
      </c>
    </row>
    <row r="378">
      <c r="A378" s="1112" t="n">
        <v>44811</v>
      </c>
      <c r="C378" s="63" t="n">
        <v>2594</v>
      </c>
      <c r="X378" t="n">
        <v>2.44</v>
      </c>
      <c r="Y378" t="n">
        <v>2.33</v>
      </c>
      <c r="Z378" t="n">
        <v>2.27</v>
      </c>
      <c r="AA378" t="n">
        <v>2.23</v>
      </c>
      <c r="AB378" t="n">
        <v>2.2</v>
      </c>
      <c r="AC378" t="n">
        <v>2.19</v>
      </c>
      <c r="AD378" t="n">
        <v>2.19</v>
      </c>
      <c r="AE378" t="n">
        <v>2.19</v>
      </c>
      <c r="AF378" t="n">
        <v>2.18</v>
      </c>
      <c r="AG378" t="n">
        <v>2.165</v>
      </c>
      <c r="AH378" t="n">
        <v>2.1475</v>
      </c>
      <c r="AI378" t="n">
        <v>2.1225</v>
      </c>
      <c r="AJ378" t="n">
        <v>2.095</v>
      </c>
      <c r="AK378" t="n">
        <v>2.055</v>
      </c>
      <c r="AL378" t="n">
        <v>2.02</v>
      </c>
      <c r="AM378" t="n">
        <v>1.99</v>
      </c>
    </row>
    <row r="379">
      <c r="A379" s="1112" t="n">
        <v>44812</v>
      </c>
      <c r="C379" s="63" t="n">
        <v>3552</v>
      </c>
      <c r="X379" t="n">
        <v>2.39</v>
      </c>
      <c r="Y379" t="n">
        <v>2.265</v>
      </c>
      <c r="Z379" t="n">
        <v>2.205</v>
      </c>
      <c r="AA379" t="n">
        <v>2.1675</v>
      </c>
      <c r="AB379" t="n">
        <v>2.14</v>
      </c>
      <c r="AC379" t="n">
        <v>2.13</v>
      </c>
      <c r="AD379" t="n">
        <v>2.13</v>
      </c>
      <c r="AE379" t="n">
        <v>2.13</v>
      </c>
      <c r="AF379" t="n">
        <v>2.12</v>
      </c>
      <c r="AG379" t="n">
        <v>2.105</v>
      </c>
      <c r="AH379" t="n">
        <v>2.0875</v>
      </c>
      <c r="AI379" t="n">
        <v>2.0625</v>
      </c>
      <c r="AJ379" t="n">
        <v>2.035</v>
      </c>
      <c r="AK379" t="n">
        <v>1.995</v>
      </c>
      <c r="AL379" t="n">
        <v>1.96</v>
      </c>
      <c r="AM379" t="n">
        <v>1.93</v>
      </c>
    </row>
    <row r="380">
      <c r="A380" s="1112" t="n">
        <v>44813</v>
      </c>
      <c r="X380" t="n">
        <v>2.435</v>
      </c>
      <c r="Y380" t="n">
        <v>2.325</v>
      </c>
      <c r="Z380" t="n">
        <v>2.2575</v>
      </c>
      <c r="AA380" t="n">
        <v>2.2175</v>
      </c>
      <c r="AB380" t="n">
        <v>2.1875</v>
      </c>
      <c r="AC380" t="n">
        <v>2.185</v>
      </c>
      <c r="AD380" t="n">
        <v>2.185</v>
      </c>
      <c r="AE380" t="n">
        <v>2.185</v>
      </c>
      <c r="AF380" t="n">
        <v>2.175</v>
      </c>
      <c r="AG380" t="n">
        <v>2.16</v>
      </c>
      <c r="AH380" t="n">
        <v>2.1425</v>
      </c>
      <c r="AI380" t="n">
        <v>2.1175</v>
      </c>
      <c r="AJ380" t="n">
        <v>2.09</v>
      </c>
      <c r="AK380" t="n">
        <v>2.05</v>
      </c>
      <c r="AL380" t="n">
        <v>2.015</v>
      </c>
      <c r="AM380" t="n">
        <v>1.985</v>
      </c>
    </row>
    <row r="381">
      <c r="A381" s="1112" t="n">
        <v>44816</v>
      </c>
      <c r="C381" s="63" t="n">
        <v>2548</v>
      </c>
      <c r="X381" t="n">
        <v>2.5</v>
      </c>
      <c r="Y381" t="n">
        <v>2.4</v>
      </c>
      <c r="Z381" t="n">
        <v>2.315</v>
      </c>
      <c r="AA381" t="n">
        <v>2.27</v>
      </c>
      <c r="AB381" t="n">
        <v>2.235</v>
      </c>
      <c r="AC381" t="n">
        <v>2.2325</v>
      </c>
      <c r="AD381" t="n">
        <v>2.2325</v>
      </c>
      <c r="AE381" t="n">
        <v>2.2325</v>
      </c>
      <c r="AF381" t="n">
        <v>2.2225</v>
      </c>
      <c r="AG381" t="n">
        <v>2.2075</v>
      </c>
      <c r="AH381" t="n">
        <v>2.19</v>
      </c>
      <c r="AI381" t="n">
        <v>2.165</v>
      </c>
      <c r="AJ381" t="n">
        <v>2.1375</v>
      </c>
      <c r="AK381" t="n">
        <v>2.0975</v>
      </c>
      <c r="AL381" t="n">
        <v>2.0625</v>
      </c>
      <c r="AM381" t="n">
        <v>2.0325</v>
      </c>
    </row>
    <row r="382">
      <c r="A382" s="1112" t="n">
        <v>44817</v>
      </c>
      <c r="C382" s="63" t="n">
        <v>4474</v>
      </c>
      <c r="X382" t="n">
        <v>2.6</v>
      </c>
      <c r="Y382" t="n">
        <v>2.52</v>
      </c>
      <c r="Z382" t="n">
        <v>2.405</v>
      </c>
      <c r="AA382" t="n">
        <v>2.35</v>
      </c>
      <c r="AB382" t="n">
        <v>2.31</v>
      </c>
      <c r="AC382" t="n">
        <v>2.3075</v>
      </c>
      <c r="AD382" t="n">
        <v>2.3075</v>
      </c>
      <c r="AE382" t="n">
        <v>2.3075</v>
      </c>
      <c r="AF382" t="n">
        <v>2.2975</v>
      </c>
      <c r="AG382" t="n">
        <v>2.2825</v>
      </c>
      <c r="AH382" t="n">
        <v>2.265</v>
      </c>
      <c r="AI382" t="n">
        <v>2.24</v>
      </c>
      <c r="AJ382" t="n">
        <v>2.2125</v>
      </c>
      <c r="AK382" t="n">
        <v>2.1725</v>
      </c>
      <c r="AL382" t="n">
        <v>2.1375</v>
      </c>
      <c r="AM382" t="n">
        <v>2.1075</v>
      </c>
    </row>
    <row r="383">
      <c r="A383" s="1112" t="n">
        <v>44818</v>
      </c>
      <c r="C383" s="63" t="n">
        <v>2596</v>
      </c>
      <c r="X383" t="n">
        <v>2.59</v>
      </c>
      <c r="Y383" t="n">
        <v>2.5</v>
      </c>
      <c r="Z383" t="n">
        <v>2.365</v>
      </c>
      <c r="AA383" t="n">
        <v>2.31</v>
      </c>
      <c r="AB383" t="n">
        <v>2.27</v>
      </c>
      <c r="AC383" t="n">
        <v>2.27</v>
      </c>
      <c r="AD383" t="n">
        <v>2.27</v>
      </c>
      <c r="AE383" t="n">
        <v>2.27</v>
      </c>
      <c r="AF383" t="n">
        <v>2.26</v>
      </c>
      <c r="AG383" t="n">
        <v>2.245</v>
      </c>
      <c r="AH383" t="n">
        <v>2.2275</v>
      </c>
      <c r="AI383" t="n">
        <v>2.2025</v>
      </c>
      <c r="AJ383" t="n">
        <v>2.175</v>
      </c>
      <c r="AK383" t="n">
        <v>2.135</v>
      </c>
      <c r="AL383" t="n">
        <v>2.1</v>
      </c>
      <c r="AM383" t="n">
        <v>2.07</v>
      </c>
    </row>
    <row r="384">
      <c r="A384" s="1112" t="n">
        <v>44819</v>
      </c>
      <c r="C384" s="63" t="n">
        <v>2853</v>
      </c>
      <c r="X384" t="n">
        <v>2.46</v>
      </c>
      <c r="Y384" t="n">
        <v>2.365</v>
      </c>
      <c r="Z384" t="n">
        <v>2.295</v>
      </c>
      <c r="AA384" t="n">
        <v>2.255</v>
      </c>
      <c r="AB384" t="n">
        <v>2.23</v>
      </c>
      <c r="AC384" t="n">
        <v>2.23</v>
      </c>
      <c r="AD384" t="n">
        <v>2.23</v>
      </c>
      <c r="AE384" t="n">
        <v>2.23</v>
      </c>
      <c r="AF384" t="n">
        <v>2.22</v>
      </c>
      <c r="AG384" t="n">
        <v>2.205</v>
      </c>
      <c r="AH384" t="n">
        <v>2.1875</v>
      </c>
      <c r="AI384" t="n">
        <v>2.1625</v>
      </c>
      <c r="AJ384" t="n">
        <v>2.135</v>
      </c>
      <c r="AK384" t="n">
        <v>2.095</v>
      </c>
      <c r="AL384" t="n">
        <v>2.06</v>
      </c>
      <c r="AM384" t="n">
        <v>2.03</v>
      </c>
    </row>
    <row r="385">
      <c r="A385" s="1112" t="n">
        <v>44820</v>
      </c>
      <c r="C385" s="63" t="n">
        <v>2807</v>
      </c>
      <c r="X385" t="n">
        <v>2.48</v>
      </c>
      <c r="Y385" t="n">
        <v>2.355</v>
      </c>
      <c r="Z385" t="n">
        <v>2.285</v>
      </c>
      <c r="AA385" t="n">
        <v>2.2525</v>
      </c>
      <c r="AB385" t="n">
        <v>2.2275</v>
      </c>
      <c r="AC385" t="n">
        <v>2.2325</v>
      </c>
      <c r="AD385" t="n">
        <v>2.2375</v>
      </c>
      <c r="AE385" t="n">
        <v>2.2375</v>
      </c>
      <c r="AF385" t="n">
        <v>2.2275</v>
      </c>
      <c r="AG385" t="n">
        <v>2.2125</v>
      </c>
      <c r="AH385" t="n">
        <v>2.195</v>
      </c>
      <c r="AI385" t="n">
        <v>2.17</v>
      </c>
      <c r="AJ385" t="n">
        <v>2.1425</v>
      </c>
      <c r="AK385" t="n">
        <v>2.1025</v>
      </c>
      <c r="AL385" t="n">
        <v>2.0675</v>
      </c>
      <c r="AM385" t="n">
        <v>2.0375</v>
      </c>
    </row>
    <row r="386">
      <c r="A386" s="1112" t="n">
        <v>44823</v>
      </c>
      <c r="C386" s="63" t="n">
        <v>2052</v>
      </c>
      <c r="X386" t="n">
        <v>2.46</v>
      </c>
      <c r="Y386" t="n">
        <v>2.33</v>
      </c>
      <c r="Z386" t="n">
        <v>2.265</v>
      </c>
      <c r="AA386" t="n">
        <v>2.2325</v>
      </c>
      <c r="AB386" t="n">
        <v>2.2075</v>
      </c>
      <c r="AC386" t="n">
        <v>2.2125</v>
      </c>
      <c r="AD386" t="n">
        <v>2.2175</v>
      </c>
      <c r="AE386" t="n">
        <v>2.2175</v>
      </c>
      <c r="AF386" t="n">
        <v>2.2075</v>
      </c>
      <c r="AG386" t="n">
        <v>2.1925</v>
      </c>
      <c r="AH386" t="n">
        <v>2.175</v>
      </c>
      <c r="AI386" t="n">
        <v>2.15</v>
      </c>
      <c r="AJ386" t="n">
        <v>2.1225</v>
      </c>
      <c r="AK386" t="n">
        <v>2.0825</v>
      </c>
      <c r="AL386" t="n">
        <v>2.0475</v>
      </c>
      <c r="AM386" t="n">
        <v>2.0175</v>
      </c>
    </row>
    <row r="387">
      <c r="A387" s="1112" t="n">
        <v>44824</v>
      </c>
      <c r="C387" s="63" t="n">
        <v>2504</v>
      </c>
      <c r="X387" t="n">
        <v>2.445</v>
      </c>
      <c r="Y387" t="n">
        <v>2.35</v>
      </c>
      <c r="Z387" t="n">
        <v>2.28</v>
      </c>
      <c r="AA387" t="n">
        <v>2.245</v>
      </c>
      <c r="AB387" t="n">
        <v>2.22</v>
      </c>
      <c r="AC387" t="n">
        <v>2.225</v>
      </c>
      <c r="AD387" t="n">
        <v>2.23</v>
      </c>
      <c r="AE387" t="n">
        <v>2.23</v>
      </c>
      <c r="AF387" t="n">
        <v>2.22</v>
      </c>
      <c r="AG387" t="n">
        <v>2.205</v>
      </c>
      <c r="AH387" t="n">
        <v>2.1875</v>
      </c>
      <c r="AI387" t="n">
        <v>2.1625</v>
      </c>
      <c r="AJ387" t="n">
        <v>2.135</v>
      </c>
      <c r="AK387" t="n">
        <v>2.095</v>
      </c>
      <c r="AL387" t="n">
        <v>2.06</v>
      </c>
      <c r="AM387" t="n">
        <v>2.03</v>
      </c>
    </row>
    <row r="388">
      <c r="A388" s="1112" t="n">
        <v>44825</v>
      </c>
      <c r="C388" s="63" t="n">
        <v>2472</v>
      </c>
      <c r="X388" t="n">
        <v>2.44</v>
      </c>
      <c r="Y388" t="n">
        <v>2.335</v>
      </c>
      <c r="Z388" t="n">
        <v>2.265</v>
      </c>
      <c r="AA388" t="n">
        <v>2.23</v>
      </c>
      <c r="AB388" t="n">
        <v>2.205</v>
      </c>
      <c r="AC388" t="n">
        <v>2.2125</v>
      </c>
      <c r="AD388" t="n">
        <v>2.22</v>
      </c>
      <c r="AE388" t="n">
        <v>2.22</v>
      </c>
      <c r="AF388" t="n">
        <v>2.21</v>
      </c>
      <c r="AG388" t="n">
        <v>2.195</v>
      </c>
      <c r="AH388" t="n">
        <v>2.1775</v>
      </c>
      <c r="AI388" t="n">
        <v>2.1525</v>
      </c>
      <c r="AJ388" t="n">
        <v>2.125</v>
      </c>
      <c r="AK388" t="n">
        <v>2.085</v>
      </c>
      <c r="AL388" t="n">
        <v>2.05</v>
      </c>
      <c r="AM388" t="n">
        <v>2.02</v>
      </c>
    </row>
    <row r="389">
      <c r="A389" s="1112" t="n">
        <v>44826</v>
      </c>
      <c r="C389" s="63" t="n">
        <v>3115</v>
      </c>
      <c r="X389" t="n">
        <v>2.45</v>
      </c>
      <c r="Y389" t="n">
        <v>2.33</v>
      </c>
      <c r="Z389" t="n">
        <v>2.26</v>
      </c>
      <c r="AA389" t="n">
        <v>2.2275</v>
      </c>
      <c r="AB389" t="n">
        <v>2.205</v>
      </c>
      <c r="AC389" t="n">
        <v>2.2125</v>
      </c>
      <c r="AD389" t="n">
        <v>2.22</v>
      </c>
      <c r="AE389" t="n">
        <v>2.22</v>
      </c>
      <c r="AF389" t="n">
        <v>2.21</v>
      </c>
      <c r="AG389" t="n">
        <v>2.195</v>
      </c>
      <c r="AH389" t="n">
        <v>2.1775</v>
      </c>
      <c r="AI389" t="n">
        <v>2.1525</v>
      </c>
      <c r="AJ389" t="n">
        <v>2.125</v>
      </c>
      <c r="AK389" t="n">
        <v>2.085</v>
      </c>
      <c r="AL389" t="n">
        <v>2.05</v>
      </c>
      <c r="AM389" t="n">
        <v>2.02</v>
      </c>
    </row>
    <row r="390">
      <c r="A390" s="1112" t="n">
        <v>44827</v>
      </c>
      <c r="C390" s="63" t="n">
        <v>2721</v>
      </c>
      <c r="X390" t="n">
        <v>2.435</v>
      </c>
      <c r="Y390" t="n">
        <v>2.275</v>
      </c>
      <c r="Z390" t="n">
        <v>2.21</v>
      </c>
      <c r="AA390" t="n">
        <v>2.18</v>
      </c>
      <c r="AB390" t="n">
        <v>2.16</v>
      </c>
      <c r="AC390" t="n">
        <v>2.1675</v>
      </c>
      <c r="AD390" t="n">
        <v>2.175</v>
      </c>
      <c r="AE390" t="n">
        <v>2.175</v>
      </c>
      <c r="AF390" t="n">
        <v>2.165</v>
      </c>
      <c r="AG390" t="n">
        <v>2.15</v>
      </c>
      <c r="AH390" t="n">
        <v>2.1325</v>
      </c>
      <c r="AI390" t="n">
        <v>2.1075</v>
      </c>
      <c r="AJ390" t="n">
        <v>2.08</v>
      </c>
      <c r="AK390" t="n">
        <v>2.04</v>
      </c>
      <c r="AL390" t="n">
        <v>2.005</v>
      </c>
      <c r="AM390" t="n">
        <v>1.975</v>
      </c>
    </row>
    <row r="391">
      <c r="A391" s="1112" t="n">
        <v>44830</v>
      </c>
      <c r="C391" s="63" t="n">
        <v>2508</v>
      </c>
      <c r="X391" t="n">
        <v>2.43</v>
      </c>
      <c r="Y391" t="n">
        <v>2.245</v>
      </c>
      <c r="Z391" t="n">
        <v>2.1775</v>
      </c>
      <c r="AA391" t="n">
        <v>2.1475</v>
      </c>
      <c r="AB391" t="n">
        <v>2.1275</v>
      </c>
      <c r="AC391" t="n">
        <v>2.135</v>
      </c>
      <c r="AD391" t="n">
        <v>2.1425</v>
      </c>
      <c r="AE391" t="n">
        <v>2.1425</v>
      </c>
      <c r="AF391" t="n">
        <v>2.1325</v>
      </c>
      <c r="AG391" t="n">
        <v>2.1175</v>
      </c>
      <c r="AH391" t="n">
        <v>2.1</v>
      </c>
      <c r="AI391" t="n">
        <v>2.075</v>
      </c>
      <c r="AJ391" t="n">
        <v>2.0475</v>
      </c>
      <c r="AK391" t="n">
        <v>2.0075</v>
      </c>
      <c r="AL391" t="n">
        <v>1.9725</v>
      </c>
      <c r="AM391" t="n">
        <v>1.9425</v>
      </c>
    </row>
    <row r="392">
      <c r="A392" s="1112" t="n">
        <v>44831</v>
      </c>
      <c r="C392" s="63" t="n">
        <v>2601</v>
      </c>
      <c r="X392" t="n">
        <v>2.43</v>
      </c>
      <c r="Y392" t="n">
        <v>2.255</v>
      </c>
      <c r="Z392" t="n">
        <v>2.19</v>
      </c>
      <c r="AA392" t="n">
        <v>2.16</v>
      </c>
      <c r="AB392" t="n">
        <v>2.14</v>
      </c>
      <c r="AC392" t="n">
        <v>2.1475</v>
      </c>
      <c r="AD392" t="n">
        <v>2.155</v>
      </c>
      <c r="AE392" t="n">
        <v>2.155</v>
      </c>
      <c r="AF392" t="n">
        <v>2.145</v>
      </c>
      <c r="AG392" t="n">
        <v>2.13</v>
      </c>
      <c r="AH392" t="n">
        <v>2.1125</v>
      </c>
      <c r="AI392" t="n">
        <v>2.0875</v>
      </c>
      <c r="AJ392" t="n">
        <v>2.06</v>
      </c>
      <c r="AK392" t="n">
        <v>2.02</v>
      </c>
      <c r="AL392" t="n">
        <v>1.985</v>
      </c>
      <c r="AM392" t="n">
        <v>1.955</v>
      </c>
    </row>
    <row r="393">
      <c r="A393" s="1112" t="n">
        <v>44832</v>
      </c>
      <c r="C393" s="63" t="n">
        <v>2698</v>
      </c>
      <c r="X393" t="n">
        <v>2.435</v>
      </c>
      <c r="Y393" t="n">
        <v>2.305</v>
      </c>
      <c r="Z393" t="n">
        <v>2.2275</v>
      </c>
      <c r="AA393" t="n">
        <v>2.19</v>
      </c>
      <c r="AB393" t="n">
        <v>2.1625</v>
      </c>
      <c r="AC393" t="n">
        <v>2.1725</v>
      </c>
      <c r="AD393" t="n">
        <v>2.1825</v>
      </c>
      <c r="AE393" t="n">
        <v>2.1825</v>
      </c>
      <c r="AF393" t="n">
        <v>2.1725</v>
      </c>
      <c r="AG393" t="n">
        <v>2.1575</v>
      </c>
      <c r="AH393" t="n">
        <v>2.14</v>
      </c>
      <c r="AI393" t="n">
        <v>2.115</v>
      </c>
      <c r="AJ393" t="n">
        <v>2.0875</v>
      </c>
      <c r="AK393" t="n">
        <v>2.0475</v>
      </c>
      <c r="AL393" t="n">
        <v>2.0125</v>
      </c>
      <c r="AM393" t="n">
        <v>1.9825</v>
      </c>
    </row>
    <row r="394">
      <c r="A394" s="1112" t="n">
        <v>44833</v>
      </c>
      <c r="C394" s="63" t="n">
        <v>2926</v>
      </c>
      <c r="X394" t="n">
        <v>2.4425</v>
      </c>
      <c r="Y394" t="n">
        <v>2.34</v>
      </c>
      <c r="Z394" t="n">
        <v>2.255</v>
      </c>
      <c r="AA394" t="n">
        <v>2.205</v>
      </c>
      <c r="AB394" t="n">
        <v>2.1675</v>
      </c>
      <c r="AC394" t="n">
        <v>2.1825</v>
      </c>
      <c r="AD394" t="n">
        <v>2.195</v>
      </c>
      <c r="AE394" t="n">
        <v>2.2075</v>
      </c>
      <c r="AF394" t="n">
        <v>2.2025</v>
      </c>
      <c r="AG394" t="n">
        <v>2.195</v>
      </c>
      <c r="AH394" t="n">
        <v>2.1775</v>
      </c>
      <c r="AI394" t="n">
        <v>2.1525</v>
      </c>
      <c r="AJ394" t="n">
        <v>2.125</v>
      </c>
      <c r="AK394" t="n">
        <v>2.085</v>
      </c>
      <c r="AL394" t="n">
        <v>2.05</v>
      </c>
      <c r="AM394" t="n">
        <v>2.02</v>
      </c>
    </row>
    <row r="395">
      <c r="A395" s="1112" t="n">
        <v>44834</v>
      </c>
      <c r="C395" s="63" t="n">
        <v>1801</v>
      </c>
      <c r="X395" t="n">
        <v>2.44292</v>
      </c>
      <c r="Y395" t="n">
        <v>2.375</v>
      </c>
      <c r="Z395" t="n">
        <v>2.295</v>
      </c>
      <c r="AA395" t="n">
        <v>2.2475</v>
      </c>
      <c r="AB395" t="n">
        <v>2.2125</v>
      </c>
      <c r="AC395" t="n">
        <v>2.2275</v>
      </c>
      <c r="AD395" t="n">
        <v>2.24</v>
      </c>
      <c r="AE395" t="n">
        <v>2.2525</v>
      </c>
      <c r="AF395" t="n">
        <v>2.2475</v>
      </c>
      <c r="AG395" t="n">
        <v>2.24</v>
      </c>
      <c r="AH395" t="n">
        <v>2.2225</v>
      </c>
      <c r="AI395" t="n">
        <v>2.1975</v>
      </c>
      <c r="AJ395" t="n">
        <v>2.17</v>
      </c>
      <c r="AK395" t="n">
        <v>2.13</v>
      </c>
      <c r="AL395" t="n">
        <v>2.095</v>
      </c>
      <c r="AM395" t="n">
        <v>2.065</v>
      </c>
    </row>
    <row r="396">
      <c r="A396" s="1112" t="n">
        <v>44837</v>
      </c>
      <c r="C396" s="63" t="n">
        <v>1776</v>
      </c>
      <c r="X396" t="n">
        <v>2.44292</v>
      </c>
      <c r="Y396" t="n">
        <v>2.3675</v>
      </c>
      <c r="Z396" t="n">
        <v>2.3</v>
      </c>
      <c r="AA396" t="n">
        <v>2.26</v>
      </c>
      <c r="AB396" t="n">
        <v>2.23</v>
      </c>
      <c r="AC396" t="n">
        <v>2.245</v>
      </c>
      <c r="AD396" t="n">
        <v>2.2575</v>
      </c>
      <c r="AE396" t="n">
        <v>2.27</v>
      </c>
      <c r="AF396" t="n">
        <v>2.265</v>
      </c>
      <c r="AG396" t="n">
        <v>2.2575</v>
      </c>
      <c r="AH396" t="n">
        <v>2.24</v>
      </c>
      <c r="AI396" t="n">
        <v>2.215</v>
      </c>
      <c r="AJ396" t="n">
        <v>2.1875</v>
      </c>
      <c r="AK396" t="n">
        <v>2.1475</v>
      </c>
      <c r="AL396" t="n">
        <v>2.1125</v>
      </c>
      <c r="AM396" t="n">
        <v>2.0825</v>
      </c>
    </row>
    <row r="397">
      <c r="A397" s="1112" t="n">
        <v>44838</v>
      </c>
      <c r="C397" s="63" t="n">
        <v>3344</v>
      </c>
      <c r="X397" s="28" t="n">
        <v>2.44292</v>
      </c>
      <c r="Y397" t="n">
        <v>2.4</v>
      </c>
      <c r="Z397" t="n">
        <v>2.32</v>
      </c>
      <c r="AA397" t="n">
        <v>2.275</v>
      </c>
      <c r="AB397" t="n">
        <v>2.24</v>
      </c>
      <c r="AC397" t="n">
        <v>2.255</v>
      </c>
      <c r="AD397" t="n">
        <v>2.27</v>
      </c>
      <c r="AE397" t="n">
        <v>2.2825</v>
      </c>
      <c r="AF397" t="n">
        <v>2.2775</v>
      </c>
      <c r="AG397" t="n">
        <v>2.2725</v>
      </c>
      <c r="AH397" t="n">
        <v>2.2525</v>
      </c>
      <c r="AI397" t="n">
        <v>2.225</v>
      </c>
      <c r="AJ397" t="n">
        <v>2.195</v>
      </c>
      <c r="AK397" t="n">
        <v>2.155</v>
      </c>
      <c r="AL397" t="n">
        <v>2.12</v>
      </c>
      <c r="AM397" t="n">
        <v>2.09</v>
      </c>
    </row>
    <row r="398">
      <c r="A398" s="1112" t="n">
        <v>44839</v>
      </c>
      <c r="C398" s="63" t="n">
        <v>3348</v>
      </c>
      <c r="Y398" t="n">
        <v>2.445</v>
      </c>
      <c r="Z398" t="n">
        <v>2.35</v>
      </c>
      <c r="AA398" t="n">
        <v>2.285</v>
      </c>
      <c r="AB398" t="n">
        <v>2.245</v>
      </c>
      <c r="AC398" t="n">
        <v>2.26</v>
      </c>
      <c r="AD398" t="n">
        <v>2.2725</v>
      </c>
      <c r="AE398" t="n">
        <v>2.285</v>
      </c>
      <c r="AF398" t="n">
        <v>2.28</v>
      </c>
      <c r="AG398" t="n">
        <v>2.275</v>
      </c>
      <c r="AH398" t="n">
        <v>2.255</v>
      </c>
      <c r="AI398" t="n">
        <v>2.2275</v>
      </c>
      <c r="AJ398" t="n">
        <v>2.1975</v>
      </c>
      <c r="AK398" t="n">
        <v>2.1575</v>
      </c>
      <c r="AL398" t="n">
        <v>2.1225</v>
      </c>
      <c r="AM398" t="n">
        <v>2.0925</v>
      </c>
    </row>
    <row r="399">
      <c r="A399" s="1112" t="n">
        <v>44840</v>
      </c>
      <c r="C399" s="63" t="n">
        <v>1797</v>
      </c>
      <c r="Y399" t="n">
        <v>2.415</v>
      </c>
      <c r="Z399" t="n">
        <v>2.315</v>
      </c>
      <c r="AA399" t="n">
        <v>2.2475</v>
      </c>
      <c r="AB399" t="n">
        <v>2.2075</v>
      </c>
      <c r="AC399" t="n">
        <v>2.2225</v>
      </c>
      <c r="AD399" t="n">
        <v>2.235</v>
      </c>
      <c r="AE399" t="n">
        <v>2.2475</v>
      </c>
      <c r="AF399" t="n">
        <v>2.2425</v>
      </c>
      <c r="AG399" t="n">
        <v>2.2375</v>
      </c>
      <c r="AH399" t="n">
        <v>2.2175</v>
      </c>
      <c r="AI399" t="n">
        <v>2.19</v>
      </c>
      <c r="AJ399" t="n">
        <v>2.16</v>
      </c>
      <c r="AK399" t="n">
        <v>2.12</v>
      </c>
      <c r="AL399" t="n">
        <v>2.085</v>
      </c>
      <c r="AM399" t="n">
        <v>2.055</v>
      </c>
    </row>
    <row r="400">
      <c r="A400" s="1112" t="n">
        <v>44841</v>
      </c>
      <c r="C400" s="63" t="n">
        <v>1625</v>
      </c>
      <c r="Y400" t="n">
        <v>2.43</v>
      </c>
      <c r="Z400" t="n">
        <v>2.33</v>
      </c>
      <c r="AA400" t="n">
        <v>2.265</v>
      </c>
      <c r="AB400" t="n">
        <v>2.225</v>
      </c>
      <c r="AC400" t="n">
        <v>2.24</v>
      </c>
      <c r="AD400" t="n">
        <v>2.2525</v>
      </c>
      <c r="AE400" t="n">
        <v>2.265</v>
      </c>
      <c r="AF400" t="n">
        <v>2.26</v>
      </c>
      <c r="AG400" t="n">
        <v>2.255</v>
      </c>
      <c r="AH400" t="n">
        <v>2.235</v>
      </c>
      <c r="AI400" t="n">
        <v>2.2075</v>
      </c>
      <c r="AJ400" t="n">
        <v>2.1775</v>
      </c>
      <c r="AK400" t="n">
        <v>2.1375</v>
      </c>
      <c r="AL400" t="n">
        <v>2.1025</v>
      </c>
      <c r="AM400" t="n">
        <v>2.0725</v>
      </c>
    </row>
    <row r="401">
      <c r="A401" s="1112" t="n">
        <v>44844</v>
      </c>
      <c r="C401" s="63" t="n">
        <v>1787</v>
      </c>
      <c r="W401" s="397" t="n"/>
      <c r="Y401" t="n">
        <v>2.435</v>
      </c>
      <c r="Z401" t="n">
        <v>2.35</v>
      </c>
      <c r="AA401" t="n">
        <v>2.2825</v>
      </c>
      <c r="AB401" t="n">
        <v>2.25</v>
      </c>
      <c r="AC401" t="n">
        <v>2.265</v>
      </c>
      <c r="AD401" t="n">
        <v>2.28</v>
      </c>
      <c r="AE401" t="n">
        <v>2.2925</v>
      </c>
      <c r="AF401" t="n">
        <v>2.2875</v>
      </c>
      <c r="AG401" t="n">
        <v>2.2825</v>
      </c>
      <c r="AH401" t="n">
        <v>2.2625</v>
      </c>
      <c r="AI401" t="n">
        <v>2.235</v>
      </c>
      <c r="AJ401" t="n">
        <v>2.205</v>
      </c>
      <c r="AK401" t="n">
        <v>2.165</v>
      </c>
      <c r="AL401" t="n">
        <v>2.13</v>
      </c>
      <c r="AM401" t="n">
        <v>2.1</v>
      </c>
    </row>
    <row r="402">
      <c r="A402" s="1112" t="n">
        <v>44845</v>
      </c>
      <c r="C402" s="63" t="n">
        <v>2324</v>
      </c>
      <c r="Y402" t="n">
        <v>2.43</v>
      </c>
      <c r="Z402" t="n">
        <v>2.335</v>
      </c>
      <c r="AA402" t="n">
        <v>2.265</v>
      </c>
      <c r="AB402" t="n">
        <v>2.23</v>
      </c>
      <c r="AC402" t="n">
        <v>2.245</v>
      </c>
      <c r="AD402" t="n">
        <v>2.2575</v>
      </c>
      <c r="AE402" t="n">
        <v>2.27</v>
      </c>
      <c r="AF402" t="n">
        <v>2.265</v>
      </c>
      <c r="AG402" t="n">
        <v>2.26</v>
      </c>
      <c r="AH402" t="n">
        <v>2.24</v>
      </c>
      <c r="AI402" t="n">
        <v>2.2125</v>
      </c>
      <c r="AJ402" t="n">
        <v>2.1825</v>
      </c>
      <c r="AK402" t="n">
        <v>2.1425</v>
      </c>
      <c r="AL402" t="n">
        <v>2.1075</v>
      </c>
      <c r="AM402" t="n">
        <v>2.0775</v>
      </c>
    </row>
    <row r="403">
      <c r="A403" s="1112" t="n">
        <v>44846</v>
      </c>
      <c r="C403" s="63" t="n">
        <v>3281</v>
      </c>
      <c r="Y403" t="n">
        <v>2.415</v>
      </c>
      <c r="Z403" t="n">
        <v>2.32</v>
      </c>
      <c r="AA403" t="n">
        <v>2.255</v>
      </c>
      <c r="AB403" t="n">
        <v>2.225</v>
      </c>
      <c r="AC403" t="n">
        <v>2.24</v>
      </c>
      <c r="AD403" t="n">
        <v>2.255</v>
      </c>
      <c r="AE403" t="n">
        <v>2.27</v>
      </c>
      <c r="AF403" t="n">
        <v>2.2675</v>
      </c>
      <c r="AG403" t="n">
        <v>2.265</v>
      </c>
      <c r="AH403" t="n">
        <v>2.245</v>
      </c>
      <c r="AI403" t="n">
        <v>2.2175</v>
      </c>
      <c r="AJ403" t="n">
        <v>2.1875</v>
      </c>
      <c r="AK403" t="n">
        <v>2.1475</v>
      </c>
      <c r="AL403" t="n">
        <v>2.1125</v>
      </c>
      <c r="AM403" t="n">
        <v>2.0825</v>
      </c>
    </row>
    <row r="404">
      <c r="A404" s="1112" t="n">
        <v>44847</v>
      </c>
      <c r="C404" s="63" t="n">
        <v>2533</v>
      </c>
      <c r="Y404" t="n">
        <v>2.41</v>
      </c>
      <c r="Z404" t="n">
        <v>2.305</v>
      </c>
      <c r="AA404" t="n">
        <v>2.25</v>
      </c>
      <c r="AB404" t="n">
        <v>2.2275</v>
      </c>
      <c r="AC404" t="n">
        <v>2.245</v>
      </c>
      <c r="AD404" t="n">
        <v>2.26</v>
      </c>
      <c r="AE404" t="n">
        <v>2.275</v>
      </c>
      <c r="AF404" t="n">
        <v>2.2725</v>
      </c>
      <c r="AG404" t="n">
        <v>2.27</v>
      </c>
      <c r="AH404" t="n">
        <v>2.25</v>
      </c>
      <c r="AI404" t="n">
        <v>2.2225</v>
      </c>
      <c r="AJ404" t="n">
        <v>2.1925</v>
      </c>
      <c r="AK404" t="n">
        <v>2.1525</v>
      </c>
      <c r="AL404" t="n">
        <v>2.1175</v>
      </c>
      <c r="AM404" t="n">
        <v>2.0875</v>
      </c>
    </row>
    <row r="405">
      <c r="A405" s="1112" t="n">
        <v>44848</v>
      </c>
      <c r="C405" s="63" t="n">
        <v>2704</v>
      </c>
      <c r="Y405" t="n">
        <v>2.425</v>
      </c>
      <c r="Z405" t="n">
        <v>2.33</v>
      </c>
      <c r="AA405" t="n">
        <v>2.265</v>
      </c>
      <c r="AB405" t="n">
        <v>2.2375</v>
      </c>
      <c r="AC405" t="n">
        <v>2.255</v>
      </c>
      <c r="AD405" t="n">
        <v>2.27</v>
      </c>
      <c r="AE405" t="n">
        <v>2.285</v>
      </c>
      <c r="AF405" t="n">
        <v>2.2825</v>
      </c>
      <c r="AG405" t="n">
        <v>2.28</v>
      </c>
      <c r="AH405" t="n">
        <v>2.26</v>
      </c>
      <c r="AI405" t="n">
        <v>2.2325</v>
      </c>
      <c r="AJ405" t="n">
        <v>2.2025</v>
      </c>
      <c r="AK405" t="n">
        <v>2.1625</v>
      </c>
      <c r="AL405" t="n">
        <v>2.1275</v>
      </c>
      <c r="AM405" t="n">
        <v>2.0975</v>
      </c>
    </row>
    <row r="406">
      <c r="A406" s="1112" t="n">
        <v>44851</v>
      </c>
      <c r="C406" s="63" t="n">
        <v>1742</v>
      </c>
      <c r="Y406" t="n">
        <v>2.415</v>
      </c>
      <c r="Z406" t="n">
        <v>2.32</v>
      </c>
      <c r="AA406" t="n">
        <v>2.255</v>
      </c>
      <c r="AB406" t="n">
        <v>2.2275</v>
      </c>
      <c r="AC406" t="n">
        <v>2.245</v>
      </c>
      <c r="AD406" t="n">
        <v>2.26</v>
      </c>
      <c r="AE406" t="n">
        <v>2.275</v>
      </c>
      <c r="AF406" t="n">
        <v>2.2725</v>
      </c>
      <c r="AG406" t="n">
        <v>2.27</v>
      </c>
      <c r="AH406" t="n">
        <v>2.25</v>
      </c>
      <c r="AI406" t="n">
        <v>2.2225</v>
      </c>
      <c r="AJ406" t="n">
        <v>2.1925</v>
      </c>
      <c r="AK406" t="n">
        <v>2.1525</v>
      </c>
      <c r="AL406" t="n">
        <v>2.1175</v>
      </c>
      <c r="AM406" t="n">
        <v>2.0875</v>
      </c>
    </row>
    <row r="407">
      <c r="A407" s="1112" t="n">
        <v>44852</v>
      </c>
      <c r="C407" s="63" t="n">
        <v>4622</v>
      </c>
      <c r="Y407" t="n">
        <v>2.425</v>
      </c>
      <c r="Z407" t="n">
        <v>2.34</v>
      </c>
      <c r="AA407" t="n">
        <v>2.265</v>
      </c>
      <c r="AB407" t="n">
        <v>2.2275</v>
      </c>
      <c r="AC407" t="n">
        <v>2.2425</v>
      </c>
      <c r="AD407" t="n">
        <v>2.2575</v>
      </c>
      <c r="AE407" t="n">
        <v>2.2725</v>
      </c>
      <c r="AF407" t="n">
        <v>2.27</v>
      </c>
      <c r="AG407" t="n">
        <v>2.27</v>
      </c>
      <c r="AH407" t="n">
        <v>2.25</v>
      </c>
      <c r="AI407" t="n">
        <v>2.2225</v>
      </c>
      <c r="AJ407" t="n">
        <v>2.1925</v>
      </c>
      <c r="AK407" t="n">
        <v>2.1525</v>
      </c>
      <c r="AL407" t="n">
        <v>2.1175</v>
      </c>
      <c r="AM407" t="n">
        <v>2.0875</v>
      </c>
      <c r="AN407" t="n">
        <v>2.0875</v>
      </c>
    </row>
    <row r="408">
      <c r="A408" s="1112" t="n">
        <v>44853</v>
      </c>
      <c r="C408" s="63" t="n">
        <v>5498</v>
      </c>
      <c r="Y408" t="n">
        <v>2.44</v>
      </c>
      <c r="Z408" t="n">
        <v>2.36</v>
      </c>
      <c r="AA408" t="n">
        <v>2.28</v>
      </c>
      <c r="AB408" t="n">
        <v>2.2375</v>
      </c>
      <c r="AC408" t="n">
        <v>2.2525</v>
      </c>
      <c r="AD408" t="n">
        <v>2.2675</v>
      </c>
      <c r="AE408" t="n">
        <v>2.2825</v>
      </c>
      <c r="AF408" t="n">
        <v>2.2825</v>
      </c>
      <c r="AG408" t="n">
        <v>2.2825</v>
      </c>
      <c r="AH408" t="n">
        <v>2.2625</v>
      </c>
      <c r="AI408" t="n">
        <v>2.235</v>
      </c>
      <c r="AJ408" t="n">
        <v>2.205</v>
      </c>
      <c r="AK408" t="n">
        <v>2.165</v>
      </c>
      <c r="AL408" t="n">
        <v>2.13</v>
      </c>
      <c r="AM408" t="n">
        <v>2.1</v>
      </c>
      <c r="AN408" t="n">
        <v>2.0875</v>
      </c>
    </row>
    <row r="409">
      <c r="A409" s="1112" t="n">
        <v>44854</v>
      </c>
      <c r="C409" s="63" t="n">
        <v>4453</v>
      </c>
      <c r="Y409" t="n">
        <v>2.48</v>
      </c>
      <c r="Z409" t="n">
        <v>2.46</v>
      </c>
      <c r="AA409" t="n">
        <v>2.35</v>
      </c>
      <c r="AB409" t="n">
        <v>2.285</v>
      </c>
      <c r="AC409" t="n">
        <v>2.3</v>
      </c>
      <c r="AD409" t="n">
        <v>2.315</v>
      </c>
      <c r="AE409" t="n">
        <v>2.3275</v>
      </c>
      <c r="AF409" t="n">
        <v>2.3275</v>
      </c>
      <c r="AG409" t="n">
        <v>2.325</v>
      </c>
      <c r="AH409" t="n">
        <v>2.305</v>
      </c>
      <c r="AI409" t="n">
        <v>2.2775</v>
      </c>
      <c r="AJ409" t="n">
        <v>2.2475</v>
      </c>
      <c r="AK409" t="n">
        <v>2.2075</v>
      </c>
      <c r="AL409" t="n">
        <v>2.1725</v>
      </c>
      <c r="AM409" t="n">
        <v>2.1425</v>
      </c>
    </row>
    <row r="410">
      <c r="A410" s="1112" t="n">
        <v>44855</v>
      </c>
      <c r="C410" s="63" t="n">
        <v>4693</v>
      </c>
      <c r="Y410" t="n">
        <v>2.4775</v>
      </c>
      <c r="Z410" t="n">
        <v>2.45</v>
      </c>
      <c r="AA410" t="n">
        <v>2.345</v>
      </c>
      <c r="AB410" t="n">
        <v>2.28</v>
      </c>
      <c r="AC410" t="n">
        <v>2.295</v>
      </c>
      <c r="AD410" t="n">
        <v>2.31</v>
      </c>
      <c r="AE410" t="n">
        <v>2.3225</v>
      </c>
      <c r="AF410" t="n">
        <v>2.3225</v>
      </c>
      <c r="AG410" t="n">
        <v>2.32</v>
      </c>
      <c r="AH410" t="n">
        <v>2.3</v>
      </c>
      <c r="AI410" t="n">
        <v>2.2725</v>
      </c>
      <c r="AJ410" t="n">
        <v>2.2425</v>
      </c>
      <c r="AK410" t="n">
        <v>2.2025</v>
      </c>
      <c r="AL410" t="n">
        <v>2.1675</v>
      </c>
      <c r="AM410" t="n">
        <v>2.1375</v>
      </c>
    </row>
    <row r="411">
      <c r="A411" s="1112" t="n">
        <v>44858</v>
      </c>
      <c r="C411" s="63" t="n">
        <v>1136</v>
      </c>
      <c r="Y411" t="n">
        <v>2.465</v>
      </c>
      <c r="Z411" t="n">
        <v>2.41</v>
      </c>
      <c r="AA411" t="n">
        <v>2.315</v>
      </c>
      <c r="AB411" t="n">
        <v>2.255</v>
      </c>
      <c r="AC411" t="n">
        <v>2.27</v>
      </c>
      <c r="AD411" t="n">
        <v>2.285</v>
      </c>
      <c r="AE411" t="n">
        <v>2.2975</v>
      </c>
      <c r="AF411" t="n">
        <v>2.2975</v>
      </c>
      <c r="AG411" t="n">
        <v>2.295</v>
      </c>
      <c r="AH411" t="n">
        <v>2.275</v>
      </c>
      <c r="AI411" t="n">
        <v>2.2475</v>
      </c>
      <c r="AJ411" t="n">
        <v>2.2175</v>
      </c>
      <c r="AK411" t="n">
        <v>2.1775</v>
      </c>
      <c r="AL411" t="n">
        <v>2.1425</v>
      </c>
      <c r="AM411" t="n">
        <v>2.1125</v>
      </c>
    </row>
    <row r="412">
      <c r="A412" s="1112" t="n">
        <v>44859</v>
      </c>
      <c r="C412" s="63" t="n">
        <v>1724</v>
      </c>
      <c r="Y412" t="n">
        <v>2.46</v>
      </c>
      <c r="Z412" t="n">
        <v>2.41</v>
      </c>
      <c r="AA412" t="n">
        <v>2.3125</v>
      </c>
      <c r="AB412" t="n">
        <v>2.2525</v>
      </c>
      <c r="AC412" t="n">
        <v>2.2675</v>
      </c>
      <c r="AD412" t="n">
        <v>2.2825</v>
      </c>
      <c r="AE412" t="n">
        <v>2.295</v>
      </c>
      <c r="AF412" t="n">
        <v>2.295</v>
      </c>
      <c r="AG412" t="n">
        <v>2.2925</v>
      </c>
      <c r="AH412" t="n">
        <v>2.2725</v>
      </c>
      <c r="AI412" t="n">
        <v>2.245</v>
      </c>
      <c r="AJ412" t="n">
        <v>2.215</v>
      </c>
      <c r="AK412" t="n">
        <v>2.175</v>
      </c>
      <c r="AL412" t="n">
        <v>2.14</v>
      </c>
      <c r="AM412" t="n">
        <v>2.11</v>
      </c>
    </row>
    <row r="413">
      <c r="A413" s="1112" t="n">
        <v>44860</v>
      </c>
      <c r="C413" s="63" t="n">
        <v>2495</v>
      </c>
      <c r="Y413" t="n">
        <v>2.46</v>
      </c>
      <c r="Z413" t="n">
        <v>2.4</v>
      </c>
      <c r="AA413" t="n">
        <v>2.305</v>
      </c>
      <c r="AB413" t="n">
        <v>2.2475</v>
      </c>
      <c r="AC413" t="n">
        <v>2.2625</v>
      </c>
      <c r="AD413" t="n">
        <v>2.275</v>
      </c>
      <c r="AE413" t="n">
        <v>2.2875</v>
      </c>
      <c r="AF413" t="n">
        <v>2.2875</v>
      </c>
      <c r="AG413" t="n">
        <v>2.285</v>
      </c>
      <c r="AH413" t="n">
        <v>2.265</v>
      </c>
      <c r="AI413" t="n">
        <v>2.2375</v>
      </c>
      <c r="AJ413" t="n">
        <v>2.2075</v>
      </c>
      <c r="AK413" t="n">
        <v>2.1675</v>
      </c>
      <c r="AL413" t="n">
        <v>2.1325</v>
      </c>
      <c r="AM413" t="n">
        <v>2.1025</v>
      </c>
    </row>
    <row r="414">
      <c r="A414" s="1112" t="n">
        <v>44861</v>
      </c>
      <c r="C414" s="63" t="n">
        <v>1903</v>
      </c>
      <c r="Y414" t="n">
        <v>2.465</v>
      </c>
      <c r="Z414" t="n">
        <v>2.43</v>
      </c>
      <c r="AA414" t="n">
        <v>2.325</v>
      </c>
      <c r="AB414" t="n">
        <v>2.26</v>
      </c>
      <c r="AC414" t="n">
        <v>2.2725</v>
      </c>
      <c r="AD414" t="n">
        <v>2.285</v>
      </c>
      <c r="AE414" t="n">
        <v>2.2975</v>
      </c>
      <c r="AF414" t="n">
        <v>2.2975</v>
      </c>
      <c r="AG414" t="n">
        <v>2.295</v>
      </c>
      <c r="AH414" t="n">
        <v>2.275</v>
      </c>
      <c r="AI414" t="n">
        <v>2.2475</v>
      </c>
      <c r="AJ414" t="n">
        <v>2.2175</v>
      </c>
      <c r="AK414" t="n">
        <v>2.1775</v>
      </c>
      <c r="AL414" t="n">
        <v>2.1425</v>
      </c>
      <c r="AM414" t="n">
        <v>2.1125</v>
      </c>
    </row>
    <row r="415">
      <c r="A415" s="1112" t="n">
        <v>44862</v>
      </c>
      <c r="C415" s="63" t="n">
        <v>2973</v>
      </c>
      <c r="Y415" t="n">
        <v>2.465</v>
      </c>
      <c r="Z415" t="n">
        <v>2.48</v>
      </c>
      <c r="AA415" t="n">
        <v>2.365</v>
      </c>
      <c r="AB415" t="n">
        <v>2.29</v>
      </c>
      <c r="AC415" t="n">
        <v>2.3</v>
      </c>
      <c r="AD415" t="n">
        <v>2.31</v>
      </c>
      <c r="AE415" t="n">
        <v>2.32</v>
      </c>
      <c r="AF415" t="n">
        <v>2.3225</v>
      </c>
      <c r="AG415" t="n">
        <v>2.32</v>
      </c>
      <c r="AH415" t="n">
        <v>2.3</v>
      </c>
      <c r="AI415" t="n">
        <v>2.2725</v>
      </c>
      <c r="AJ415" t="n">
        <v>2.2425</v>
      </c>
      <c r="AK415" t="n">
        <v>2.2025</v>
      </c>
      <c r="AL415" t="n">
        <v>2.1675</v>
      </c>
      <c r="AM415" t="n">
        <v>2.1375</v>
      </c>
    </row>
    <row r="416">
      <c r="A416" s="1112" t="n">
        <v>44865</v>
      </c>
      <c r="C416" s="63" t="n">
        <v>2787</v>
      </c>
      <c r="Y416" t="n">
        <v>2.46457</v>
      </c>
      <c r="Z416" t="n">
        <v>2.52</v>
      </c>
      <c r="AA416" t="n">
        <v>2.4075</v>
      </c>
      <c r="AB416" t="n">
        <v>2.3275</v>
      </c>
      <c r="AC416" t="n">
        <v>2.335</v>
      </c>
      <c r="AD416" t="n">
        <v>2.345</v>
      </c>
      <c r="AE416" t="n">
        <v>2.355</v>
      </c>
      <c r="AF416" t="n">
        <v>2.3575</v>
      </c>
      <c r="AG416" t="n">
        <v>2.3525</v>
      </c>
      <c r="AH416" t="n">
        <v>2.3325</v>
      </c>
      <c r="AI416" t="n">
        <v>2.305</v>
      </c>
      <c r="AJ416" t="n">
        <v>2.275</v>
      </c>
      <c r="AK416" t="n">
        <v>2.235</v>
      </c>
      <c r="AL416" t="n">
        <v>2.2</v>
      </c>
      <c r="AM416" t="n">
        <v>2.17</v>
      </c>
    </row>
    <row r="417">
      <c r="A417" s="1112" t="n">
        <v>44866</v>
      </c>
      <c r="C417" s="63" t="n">
        <v>4878</v>
      </c>
      <c r="Y417" t="n">
        <v>2.46457</v>
      </c>
      <c r="Z417" t="n">
        <v>2.59</v>
      </c>
      <c r="AA417" t="n">
        <v>2.47</v>
      </c>
      <c r="AB417" t="n">
        <v>2.375</v>
      </c>
      <c r="AC417" t="n">
        <v>2.38</v>
      </c>
      <c r="AD417" t="n">
        <v>2.385</v>
      </c>
      <c r="AE417" t="n">
        <v>2.3925</v>
      </c>
      <c r="AF417" t="n">
        <v>2.39</v>
      </c>
      <c r="AG417" t="n">
        <v>2.3825</v>
      </c>
      <c r="AH417" t="n">
        <v>2.3625</v>
      </c>
      <c r="AI417" t="n">
        <v>2.335</v>
      </c>
      <c r="AJ417" t="n">
        <v>2.305</v>
      </c>
      <c r="AK417" t="n">
        <v>2.265</v>
      </c>
      <c r="AL417" t="n">
        <v>2.23</v>
      </c>
      <c r="AM417" t="n">
        <v>2.2</v>
      </c>
    </row>
    <row r="418">
      <c r="A418" s="1112" t="n">
        <v>44867</v>
      </c>
      <c r="C418" s="63" t="n">
        <v>4040</v>
      </c>
      <c r="Y418" s="28" t="n">
        <v>2.46457</v>
      </c>
      <c r="Z418" t="n">
        <v>2.615</v>
      </c>
      <c r="AA418" t="n">
        <v>2.465</v>
      </c>
      <c r="AB418" t="n">
        <v>2.37</v>
      </c>
      <c r="AC418" t="n">
        <v>2.3725</v>
      </c>
      <c r="AD418" t="n">
        <v>2.3775</v>
      </c>
      <c r="AE418" t="n">
        <v>2.385</v>
      </c>
      <c r="AF418" t="n">
        <v>2.38</v>
      </c>
      <c r="AG418" t="n">
        <v>2.37</v>
      </c>
      <c r="AH418" t="n">
        <v>2.35</v>
      </c>
      <c r="AI418" t="n">
        <v>2.3225</v>
      </c>
      <c r="AJ418" t="n">
        <v>2.2925</v>
      </c>
      <c r="AK418" t="n">
        <v>2.2525</v>
      </c>
      <c r="AL418" t="n">
        <v>2.2175</v>
      </c>
      <c r="AM418" t="n">
        <v>2.1875</v>
      </c>
    </row>
    <row r="419">
      <c r="A419" s="1112" t="n">
        <v>44868</v>
      </c>
      <c r="C419" s="63" t="n">
        <v>3418</v>
      </c>
      <c r="Z419" t="n">
        <v>2.745</v>
      </c>
      <c r="AA419" t="n">
        <v>2.495</v>
      </c>
      <c r="AB419" t="n">
        <v>2.385</v>
      </c>
      <c r="AC419" t="n">
        <v>2.385</v>
      </c>
      <c r="AD419" t="n">
        <v>2.3875</v>
      </c>
      <c r="AE419" t="n">
        <v>2.3925</v>
      </c>
      <c r="AF419" t="n">
        <v>2.385</v>
      </c>
      <c r="AG419" t="n">
        <v>2.37</v>
      </c>
      <c r="AH419" t="n">
        <v>2.35</v>
      </c>
      <c r="AI419" t="n">
        <v>2.3225</v>
      </c>
      <c r="AJ419" t="n">
        <v>2.2925</v>
      </c>
      <c r="AK419" t="n">
        <v>2.2525</v>
      </c>
      <c r="AL419" t="n">
        <v>2.2175</v>
      </c>
      <c r="AM419" t="n">
        <v>2.1875</v>
      </c>
      <c r="AN419" t="n">
        <v>2.1875</v>
      </c>
    </row>
    <row r="420">
      <c r="A420" s="1112" t="n">
        <v>44869</v>
      </c>
      <c r="C420" s="63" t="n">
        <v>2271</v>
      </c>
      <c r="Z420" t="n">
        <v>2.77</v>
      </c>
      <c r="AA420" t="n">
        <v>2.53</v>
      </c>
      <c r="AB420" t="n">
        <v>2.41</v>
      </c>
      <c r="AC420" t="n">
        <v>2.405</v>
      </c>
      <c r="AD420" t="n">
        <v>2.4025</v>
      </c>
      <c r="AE420" t="n">
        <v>2.4075</v>
      </c>
      <c r="AF420" t="n">
        <v>2.3975</v>
      </c>
      <c r="AG420" t="n">
        <v>2.3825</v>
      </c>
      <c r="AH420" t="n">
        <v>2.3625</v>
      </c>
      <c r="AI420" t="n">
        <v>2.335</v>
      </c>
      <c r="AJ420" t="n">
        <v>2.305</v>
      </c>
      <c r="AK420" t="n">
        <v>2.265</v>
      </c>
      <c r="AL420" t="n">
        <v>2.23</v>
      </c>
      <c r="AM420" t="n">
        <v>2.2</v>
      </c>
    </row>
    <row r="421">
      <c r="A421" s="1112" t="n">
        <v>44872</v>
      </c>
      <c r="C421" s="63" t="n">
        <v>3182</v>
      </c>
      <c r="Z421" t="n">
        <v>2.8</v>
      </c>
      <c r="AA421" t="n">
        <v>2.55</v>
      </c>
      <c r="AB421" t="n">
        <v>2.41</v>
      </c>
      <c r="AC421" t="n">
        <v>2.39</v>
      </c>
      <c r="AD421" t="n">
        <v>2.385</v>
      </c>
      <c r="AE421" t="n">
        <v>2.3875</v>
      </c>
      <c r="AF421" t="n">
        <v>2.3775</v>
      </c>
      <c r="AG421" t="n">
        <v>2.3625</v>
      </c>
      <c r="AH421" t="n">
        <v>2.3425</v>
      </c>
      <c r="AI421" t="n">
        <v>2.315</v>
      </c>
      <c r="AJ421" t="n">
        <v>2.285</v>
      </c>
      <c r="AK421" t="n">
        <v>2.245</v>
      </c>
      <c r="AL421" t="n">
        <v>2.21</v>
      </c>
      <c r="AM421" t="n">
        <v>2.18</v>
      </c>
    </row>
    <row r="422">
      <c r="A422" s="1112" t="n">
        <v>44873</v>
      </c>
      <c r="C422" s="63" t="n">
        <v>2824</v>
      </c>
      <c r="Z422" t="n">
        <v>2.72</v>
      </c>
      <c r="AA422" t="n">
        <v>2.44</v>
      </c>
      <c r="AB422" t="n">
        <v>2.32</v>
      </c>
      <c r="AC422" t="n">
        <v>2.3075</v>
      </c>
      <c r="AD422" t="n">
        <v>2.3025</v>
      </c>
      <c r="AE422" t="n">
        <v>2.305</v>
      </c>
      <c r="AF422" t="n">
        <v>2.295</v>
      </c>
      <c r="AG422" t="n">
        <v>2.28</v>
      </c>
      <c r="AH422" t="n">
        <v>2.26</v>
      </c>
      <c r="AI422" t="n">
        <v>2.2325</v>
      </c>
      <c r="AJ422" t="n">
        <v>2.2025</v>
      </c>
      <c r="AK422" t="n">
        <v>2.1625</v>
      </c>
      <c r="AL422" t="n">
        <v>2.1275</v>
      </c>
      <c r="AM422" t="n">
        <v>2.0975</v>
      </c>
    </row>
    <row r="423">
      <c r="A423" s="1112" t="n">
        <v>44874</v>
      </c>
      <c r="C423" s="63" t="n">
        <v>2607</v>
      </c>
      <c r="Z423" t="n">
        <v>2.73</v>
      </c>
      <c r="AA423" t="n">
        <v>2.435</v>
      </c>
      <c r="AB423" t="n">
        <v>2.3</v>
      </c>
      <c r="AC423" t="n">
        <v>2.2875</v>
      </c>
      <c r="AD423" t="n">
        <v>2.285</v>
      </c>
      <c r="AE423" t="n">
        <v>2.2875</v>
      </c>
      <c r="AF423" t="n">
        <v>2.2775</v>
      </c>
      <c r="AG423" t="n">
        <v>2.2625</v>
      </c>
      <c r="AH423" t="n">
        <v>2.2425</v>
      </c>
      <c r="AI423" t="n">
        <v>2.215</v>
      </c>
      <c r="AJ423" t="n">
        <v>2.185</v>
      </c>
      <c r="AK423" t="n">
        <v>2.145</v>
      </c>
      <c r="AL423" t="n">
        <v>2.11</v>
      </c>
      <c r="AM423" t="n">
        <v>2.08</v>
      </c>
    </row>
    <row r="424">
      <c r="A424" s="1112" t="n">
        <v>44875</v>
      </c>
      <c r="C424" s="63" t="n">
        <v>1244</v>
      </c>
      <c r="Z424" t="n">
        <v>2.69</v>
      </c>
      <c r="AA424" t="n">
        <v>2.39</v>
      </c>
      <c r="AB424" t="n">
        <v>2.265</v>
      </c>
      <c r="AC424" t="n">
        <v>2.255</v>
      </c>
      <c r="AD424" t="n">
        <v>2.2525</v>
      </c>
      <c r="AE424" t="n">
        <v>2.255</v>
      </c>
      <c r="AF424" t="n">
        <v>2.245</v>
      </c>
      <c r="AG424" t="n">
        <v>2.23</v>
      </c>
      <c r="AH424" t="n">
        <v>2.21</v>
      </c>
      <c r="AI424" t="n">
        <v>2.1825</v>
      </c>
      <c r="AJ424" t="n">
        <v>2.1525</v>
      </c>
      <c r="AK424" t="n">
        <v>2.1125</v>
      </c>
      <c r="AL424" t="n">
        <v>2.0775</v>
      </c>
      <c r="AM424" t="n">
        <v>2.0475</v>
      </c>
    </row>
    <row r="425">
      <c r="A425" s="1112" t="n">
        <v>44876</v>
      </c>
      <c r="C425" s="63" t="n">
        <v>775</v>
      </c>
      <c r="Z425" t="n">
        <v>2.62</v>
      </c>
      <c r="AA425" t="n">
        <v>2.38</v>
      </c>
      <c r="AB425" t="n">
        <v>2.265</v>
      </c>
      <c r="AC425" t="n">
        <v>2.26</v>
      </c>
      <c r="AD425" t="n">
        <v>2.26</v>
      </c>
      <c r="AE425" t="n">
        <v>2.265</v>
      </c>
      <c r="AF425" t="n">
        <v>2.2575</v>
      </c>
      <c r="AG425" t="n">
        <v>2.2425</v>
      </c>
      <c r="AH425" t="n">
        <v>2.2225</v>
      </c>
      <c r="AI425" t="n">
        <v>2.195</v>
      </c>
      <c r="AJ425" t="n">
        <v>2.16</v>
      </c>
      <c r="AK425" t="n">
        <v>2.105</v>
      </c>
      <c r="AL425" t="n">
        <v>2.065</v>
      </c>
      <c r="AM425" t="n">
        <v>2.035</v>
      </c>
    </row>
    <row r="426">
      <c r="A426" s="1112" t="n">
        <v>44879</v>
      </c>
      <c r="C426" s="63" t="n">
        <v>2452</v>
      </c>
      <c r="Z426" t="n">
        <v>2.61</v>
      </c>
      <c r="AA426" t="n">
        <v>2.36</v>
      </c>
      <c r="AB426" t="n">
        <v>2.255</v>
      </c>
      <c r="AC426" t="n">
        <v>2.2525</v>
      </c>
      <c r="AD426" t="n">
        <v>2.255</v>
      </c>
      <c r="AE426" t="n">
        <v>2.26</v>
      </c>
      <c r="AF426" t="n">
        <v>2.2525</v>
      </c>
      <c r="AG426" t="n">
        <v>2.2375</v>
      </c>
      <c r="AH426" t="n">
        <v>2.2175</v>
      </c>
      <c r="AI426" t="n">
        <v>2.19</v>
      </c>
      <c r="AJ426" t="n">
        <v>2.155</v>
      </c>
      <c r="AK426" t="n">
        <v>2.1</v>
      </c>
      <c r="AL426" t="n">
        <v>2.06</v>
      </c>
      <c r="AM426" t="n">
        <v>2.03</v>
      </c>
    </row>
    <row r="427">
      <c r="A427" s="1112" t="n">
        <v>44880</v>
      </c>
      <c r="C427" s="63" t="n">
        <v>2692</v>
      </c>
      <c r="Z427" t="n">
        <v>2.59</v>
      </c>
      <c r="AA427" t="n">
        <v>2.335</v>
      </c>
      <c r="AB427" t="n">
        <v>2.25</v>
      </c>
      <c r="AC427" t="n">
        <v>2.255</v>
      </c>
      <c r="AD427" t="n">
        <v>2.2625</v>
      </c>
      <c r="AE427" t="n">
        <v>2.27</v>
      </c>
      <c r="AF427" t="n">
        <v>2.2625</v>
      </c>
      <c r="AG427" t="n">
        <v>2.2475</v>
      </c>
      <c r="AH427" t="n">
        <v>2.2275</v>
      </c>
      <c r="AI427" t="n">
        <v>2.2</v>
      </c>
      <c r="AJ427" t="n">
        <v>2.165</v>
      </c>
      <c r="AK427" t="n">
        <v>2.11</v>
      </c>
      <c r="AL427" t="n">
        <v>2.07</v>
      </c>
      <c r="AM427" t="n">
        <v>2.0399</v>
      </c>
    </row>
    <row r="428">
      <c r="A428" s="1112" t="n">
        <v>44881</v>
      </c>
      <c r="C428" s="63" t="n">
        <v>4060</v>
      </c>
      <c r="Z428" t="n">
        <v>2.57</v>
      </c>
      <c r="AA428" t="n">
        <v>2.275</v>
      </c>
      <c r="AB428" t="n">
        <v>2.215</v>
      </c>
      <c r="AC428" t="n">
        <v>2.2275</v>
      </c>
      <c r="AD428" t="n">
        <v>2.24</v>
      </c>
      <c r="AE428" t="n">
        <v>2.25</v>
      </c>
      <c r="AF428" t="n">
        <v>2.2425</v>
      </c>
      <c r="AG428" t="n">
        <v>2.2275</v>
      </c>
      <c r="AH428" t="n">
        <v>2.2075</v>
      </c>
      <c r="AI428" t="n">
        <v>2.18</v>
      </c>
      <c r="AJ428" t="n">
        <v>2.145</v>
      </c>
      <c r="AK428" t="n">
        <v>2.09</v>
      </c>
      <c r="AL428" t="n">
        <v>2.05</v>
      </c>
      <c r="AM428" t="n">
        <v>2.02</v>
      </c>
    </row>
    <row r="429">
      <c r="A429" s="1112" t="n">
        <v>44882</v>
      </c>
      <c r="C429" s="63" t="n">
        <v>3724</v>
      </c>
      <c r="Z429" t="n">
        <v>2.58</v>
      </c>
      <c r="AA429" t="n">
        <v>2.31</v>
      </c>
      <c r="AB429" t="n">
        <v>2.24</v>
      </c>
      <c r="AC429" t="n">
        <v>2.25</v>
      </c>
      <c r="AD429" t="n">
        <v>2.2625</v>
      </c>
      <c r="AE429" t="n">
        <v>2.2725</v>
      </c>
      <c r="AF429" t="n">
        <v>2.265</v>
      </c>
      <c r="AG429" t="n">
        <v>2.25</v>
      </c>
      <c r="AH429" t="n">
        <v>2.2325</v>
      </c>
      <c r="AI429" t="n">
        <v>2.2075</v>
      </c>
      <c r="AJ429" t="n">
        <v>2.1725</v>
      </c>
      <c r="AK429" t="n">
        <v>2.1175</v>
      </c>
      <c r="AL429" t="n">
        <v>2.0775</v>
      </c>
      <c r="AM429" t="n">
        <v>2.0475</v>
      </c>
    </row>
    <row r="430">
      <c r="A430" s="1112" t="n">
        <v>44883</v>
      </c>
      <c r="C430" s="63" t="n">
        <v>1267</v>
      </c>
      <c r="Z430" t="n">
        <v>2.59</v>
      </c>
      <c r="AA430" t="n">
        <v>2.32</v>
      </c>
      <c r="AB430" t="n">
        <v>2.2525</v>
      </c>
      <c r="AC430" t="n">
        <v>2.2625</v>
      </c>
      <c r="AD430" t="n">
        <v>2.275</v>
      </c>
      <c r="AE430" t="n">
        <v>2.285</v>
      </c>
      <c r="AF430" t="n">
        <v>2.2775</v>
      </c>
      <c r="AG430" t="n">
        <v>2.2625</v>
      </c>
      <c r="AH430" t="n">
        <v>2.245</v>
      </c>
      <c r="AI430" t="n">
        <v>2.22</v>
      </c>
      <c r="AJ430" t="n">
        <v>2.185</v>
      </c>
      <c r="AK430" t="n">
        <v>2.13</v>
      </c>
      <c r="AL430" t="n">
        <v>2.09</v>
      </c>
      <c r="AM430" t="n">
        <v>2.06</v>
      </c>
    </row>
    <row r="431">
      <c r="A431" s="1112" t="n">
        <v>44886</v>
      </c>
      <c r="C431" s="63" t="n">
        <v>1414</v>
      </c>
      <c r="Z431" t="n">
        <v>2.595</v>
      </c>
      <c r="AA431" t="n">
        <v>2.34</v>
      </c>
      <c r="AB431" t="n">
        <v>2.265</v>
      </c>
      <c r="AC431" t="n">
        <v>2.275</v>
      </c>
      <c r="AD431" t="n">
        <v>2.2875</v>
      </c>
      <c r="AE431" t="n">
        <v>2.2975</v>
      </c>
      <c r="AF431" t="n">
        <v>2.29</v>
      </c>
      <c r="AG431" t="n">
        <v>2.275</v>
      </c>
      <c r="AH431" t="n">
        <v>2.2575</v>
      </c>
      <c r="AI431" t="n">
        <v>2.2325</v>
      </c>
      <c r="AJ431" t="n">
        <v>2.1975</v>
      </c>
      <c r="AK431" t="n">
        <v>2.1425</v>
      </c>
      <c r="AL431" t="n">
        <v>2.1025</v>
      </c>
      <c r="AM431" t="n">
        <v>2.0725</v>
      </c>
    </row>
    <row r="432">
      <c r="A432" s="1112" t="n">
        <v>44887</v>
      </c>
      <c r="C432" s="63" t="n">
        <v>2886</v>
      </c>
      <c r="Z432" t="n">
        <v>2.6</v>
      </c>
      <c r="AA432" t="n">
        <v>2.375</v>
      </c>
      <c r="AB432" t="n">
        <v>2.29</v>
      </c>
      <c r="AC432" t="n">
        <v>2.295</v>
      </c>
      <c r="AD432" t="n">
        <v>2.305</v>
      </c>
      <c r="AE432" t="n">
        <v>2.315</v>
      </c>
      <c r="AF432" t="n">
        <v>2.3075</v>
      </c>
      <c r="AG432" t="n">
        <v>2.2925</v>
      </c>
      <c r="AH432" t="n">
        <v>2.275</v>
      </c>
      <c r="AI432" t="n">
        <v>2.25</v>
      </c>
      <c r="AJ432" t="n">
        <v>2.215</v>
      </c>
      <c r="AK432" t="n">
        <v>2.16</v>
      </c>
      <c r="AL432" t="n">
        <v>2.12</v>
      </c>
      <c r="AM432" t="n">
        <v>2.09</v>
      </c>
    </row>
    <row r="433">
      <c r="A433" s="1112" t="n">
        <v>44888</v>
      </c>
      <c r="C433" s="63" t="n">
        <v>3169</v>
      </c>
      <c r="Z433" t="n">
        <v>2.6</v>
      </c>
      <c r="AA433" t="n">
        <v>2.425</v>
      </c>
      <c r="AB433" t="n">
        <v>2.33</v>
      </c>
      <c r="AC433" t="n">
        <v>2.335</v>
      </c>
      <c r="AD433" t="n">
        <v>2.345</v>
      </c>
      <c r="AE433" t="n">
        <v>2.355</v>
      </c>
      <c r="AF433" t="n">
        <v>2.3475</v>
      </c>
      <c r="AG433" t="n">
        <v>2.3325</v>
      </c>
      <c r="AH433" t="n">
        <v>2.315</v>
      </c>
      <c r="AI433" t="n">
        <v>2.29</v>
      </c>
      <c r="AJ433" t="n">
        <v>2.255</v>
      </c>
      <c r="AK433" t="n">
        <v>2.2</v>
      </c>
      <c r="AL433" t="n">
        <v>2.16</v>
      </c>
      <c r="AM433" t="n">
        <v>2.13</v>
      </c>
    </row>
    <row r="434">
      <c r="A434" s="1112" t="n">
        <v>44889</v>
      </c>
      <c r="Z434" s="192" t="n">
        <v>2.6</v>
      </c>
      <c r="AA434" s="192" t="n">
        <v>2.425</v>
      </c>
      <c r="AB434" s="192" t="n">
        <v>2.33</v>
      </c>
      <c r="AC434" s="192" t="n">
        <v>2.335</v>
      </c>
      <c r="AD434" s="192" t="n">
        <v>2.345</v>
      </c>
      <c r="AE434" s="192" t="n">
        <v>2.355</v>
      </c>
      <c r="AF434" s="192" t="n">
        <v>2.3475</v>
      </c>
      <c r="AG434" s="192" t="n">
        <v>2.3325</v>
      </c>
      <c r="AH434" s="192" t="n">
        <v>2.315</v>
      </c>
      <c r="AI434" s="192" t="n">
        <v>2.29</v>
      </c>
      <c r="AJ434" s="192" t="n">
        <v>2.255</v>
      </c>
      <c r="AK434" s="192" t="n">
        <v>2.2</v>
      </c>
      <c r="AL434" s="192" t="n">
        <v>2.16</v>
      </c>
      <c r="AM434" s="192" t="n">
        <v>2.13</v>
      </c>
    </row>
    <row r="435">
      <c r="A435" s="1112" t="n">
        <v>44890</v>
      </c>
      <c r="C435" s="63" t="inlineStr">
        <is>
          <t>-</t>
        </is>
      </c>
      <c r="Z435" t="n">
        <v>2.6</v>
      </c>
      <c r="AA435" t="n">
        <v>2.425</v>
      </c>
      <c r="AB435" t="n">
        <v>2.33</v>
      </c>
      <c r="AC435" t="n">
        <v>2.335</v>
      </c>
      <c r="AD435" t="n">
        <v>2.345</v>
      </c>
      <c r="AE435" t="n">
        <v>2.355</v>
      </c>
      <c r="AF435" t="n">
        <v>2.3475</v>
      </c>
      <c r="AG435" t="n">
        <v>2.3325</v>
      </c>
      <c r="AH435" t="n">
        <v>2.315</v>
      </c>
      <c r="AI435" t="n">
        <v>2.29</v>
      </c>
      <c r="AJ435" t="n">
        <v>2.255</v>
      </c>
      <c r="AK435" t="n">
        <v>2.2</v>
      </c>
      <c r="AL435" t="n">
        <v>2.16</v>
      </c>
      <c r="AM435" t="n">
        <v>2.13</v>
      </c>
    </row>
    <row r="436">
      <c r="A436" s="1112" t="n">
        <v>44893</v>
      </c>
      <c r="C436" s="63" t="n">
        <v>2203</v>
      </c>
      <c r="Z436" t="n">
        <v>2.59</v>
      </c>
      <c r="AA436" t="n">
        <v>2.39</v>
      </c>
      <c r="AB436" t="n">
        <v>2.315</v>
      </c>
      <c r="AC436" t="n">
        <v>2.32</v>
      </c>
      <c r="AD436" t="n">
        <v>2.33</v>
      </c>
      <c r="AE436" t="n">
        <v>2.3425</v>
      </c>
      <c r="AF436" t="n">
        <v>2.335</v>
      </c>
      <c r="AG436" t="n">
        <v>2.32</v>
      </c>
      <c r="AH436" t="n">
        <v>2.3025</v>
      </c>
      <c r="AI436" t="n">
        <v>2.2775</v>
      </c>
      <c r="AJ436" t="n">
        <v>2.2425</v>
      </c>
      <c r="AK436" t="n">
        <v>2.1875</v>
      </c>
      <c r="AL436" t="n">
        <v>2.1475</v>
      </c>
      <c r="AM436" t="n">
        <v>2.1175</v>
      </c>
    </row>
    <row r="437">
      <c r="A437" s="1112" t="n">
        <v>44894</v>
      </c>
      <c r="C437" s="63" t="n">
        <v>3351</v>
      </c>
      <c r="Z437" t="n">
        <v>2.59</v>
      </c>
      <c r="AA437" t="n">
        <v>2.35</v>
      </c>
      <c r="AB437" t="n">
        <v>2.2875</v>
      </c>
      <c r="AC437" t="n">
        <v>2.3</v>
      </c>
      <c r="AD437" t="n">
        <v>2.3125</v>
      </c>
      <c r="AE437" t="n">
        <v>2.325</v>
      </c>
      <c r="AF437" t="n">
        <v>2.3175</v>
      </c>
      <c r="AG437" t="n">
        <v>2.3025</v>
      </c>
      <c r="AH437" t="n">
        <v>2.285</v>
      </c>
      <c r="AI437" t="n">
        <v>2.26</v>
      </c>
      <c r="AJ437" t="n">
        <v>2.225</v>
      </c>
      <c r="AK437" t="n">
        <v>2.17</v>
      </c>
      <c r="AL437" t="n">
        <v>2.13</v>
      </c>
      <c r="AM437" t="n">
        <v>2.1</v>
      </c>
    </row>
    <row r="438">
      <c r="A438" s="1112" t="n">
        <v>44895</v>
      </c>
      <c r="C438" s="63" t="n">
        <v>2877</v>
      </c>
      <c r="Z438" t="n">
        <v>2.57873</v>
      </c>
      <c r="AA438" t="n">
        <v>2.285</v>
      </c>
      <c r="AB438" t="n">
        <v>2.24</v>
      </c>
      <c r="AC438" t="n">
        <v>2.2575</v>
      </c>
      <c r="AD438" t="n">
        <v>2.275</v>
      </c>
      <c r="AE438" t="n">
        <v>2.29</v>
      </c>
      <c r="AF438" t="n">
        <v>2.285</v>
      </c>
      <c r="AG438" t="n">
        <v>2.27</v>
      </c>
      <c r="AH438" t="n">
        <v>2.2525</v>
      </c>
      <c r="AI438" t="n">
        <v>2.2275</v>
      </c>
      <c r="AJ438" t="n">
        <v>2.1925</v>
      </c>
      <c r="AK438" t="n">
        <v>2.1375</v>
      </c>
      <c r="AL438" t="n">
        <v>2.0975</v>
      </c>
      <c r="AM438" t="n">
        <v>2.0675</v>
      </c>
    </row>
    <row r="439">
      <c r="A439" s="1112" t="n">
        <v>44896</v>
      </c>
      <c r="C439" s="63" t="n">
        <v>2595</v>
      </c>
      <c r="Z439" t="n">
        <v>2.57873</v>
      </c>
      <c r="AA439" t="n">
        <v>2.24</v>
      </c>
      <c r="AB439" t="n">
        <v>2.205</v>
      </c>
      <c r="AC439" t="n">
        <v>2.2225</v>
      </c>
      <c r="AD439" t="n">
        <v>2.24</v>
      </c>
      <c r="AE439" t="n">
        <v>2.255</v>
      </c>
      <c r="AF439" t="n">
        <v>2.2525</v>
      </c>
      <c r="AG439" t="n">
        <v>2.2425</v>
      </c>
      <c r="AH439" t="n">
        <v>2.225</v>
      </c>
      <c r="AI439" t="n">
        <v>2.2</v>
      </c>
      <c r="AJ439" t="n">
        <v>2.165</v>
      </c>
      <c r="AK439" t="n">
        <v>2.11</v>
      </c>
      <c r="AL439" t="n">
        <v>2.07</v>
      </c>
      <c r="AM439" t="n">
        <v>2.04</v>
      </c>
    </row>
    <row r="440">
      <c r="A440" s="1112" t="n">
        <v>44897</v>
      </c>
      <c r="C440" s="63" t="n">
        <v>2817</v>
      </c>
      <c r="Z440" t="n">
        <v>2.57873</v>
      </c>
      <c r="AA440" t="n">
        <v>2.18</v>
      </c>
      <c r="AB440" t="n">
        <v>2.14</v>
      </c>
      <c r="AC440" t="n">
        <v>2.155</v>
      </c>
      <c r="AD440" t="n">
        <v>2.17</v>
      </c>
      <c r="AE440" t="n">
        <v>2.185</v>
      </c>
      <c r="AF440" t="n">
        <v>2.1825</v>
      </c>
      <c r="AG440" t="n">
        <v>2.1725</v>
      </c>
      <c r="AH440" t="n">
        <v>2.155</v>
      </c>
      <c r="AI440" t="n">
        <v>2.13</v>
      </c>
      <c r="AJ440" t="n">
        <v>2.095</v>
      </c>
      <c r="AK440" t="n">
        <v>2.04</v>
      </c>
      <c r="AL440" t="n">
        <v>2</v>
      </c>
      <c r="AM440" t="n">
        <v>1.97</v>
      </c>
    </row>
    <row r="441">
      <c r="A441" s="1112" t="n">
        <v>44900</v>
      </c>
      <c r="C441" s="63" t="n">
        <v>1367</v>
      </c>
      <c r="AA441" s="467" t="n">
        <v>2.15</v>
      </c>
      <c r="AB441" t="n">
        <v>2.11</v>
      </c>
      <c r="AC441" t="n">
        <v>2.125</v>
      </c>
      <c r="AD441" t="n">
        <v>2.14</v>
      </c>
      <c r="AE441" t="n">
        <v>2.155</v>
      </c>
      <c r="AF441" t="n">
        <v>2.1525</v>
      </c>
      <c r="AG441" t="n">
        <v>2.1425</v>
      </c>
      <c r="AH441" t="n">
        <v>2.125</v>
      </c>
      <c r="AI441" t="n">
        <v>2.1</v>
      </c>
      <c r="AJ441" t="n">
        <v>2.065</v>
      </c>
      <c r="AK441" t="n">
        <v>2.01</v>
      </c>
      <c r="AL441" t="n">
        <v>1.97</v>
      </c>
      <c r="AM441" t="n">
        <v>1.94</v>
      </c>
    </row>
    <row r="442">
      <c r="A442" s="1112" t="n">
        <v>44901</v>
      </c>
      <c r="C442" s="63" t="n">
        <v>1886</v>
      </c>
      <c r="AA442" t="n">
        <v>2.14</v>
      </c>
      <c r="AB442" t="n">
        <v>2.1</v>
      </c>
      <c r="AC442" t="n">
        <v>2.1125</v>
      </c>
      <c r="AD442" t="n">
        <v>2.125</v>
      </c>
      <c r="AE442" t="n">
        <v>2.14</v>
      </c>
      <c r="AF442" t="n">
        <v>2.14</v>
      </c>
      <c r="AG442" t="n">
        <v>2.1325</v>
      </c>
      <c r="AH442" t="n">
        <v>2.12</v>
      </c>
      <c r="AI442" t="n">
        <v>2.1</v>
      </c>
      <c r="AJ442" t="n">
        <v>2.065</v>
      </c>
      <c r="AK442" t="n">
        <v>2.01</v>
      </c>
      <c r="AL442" t="n">
        <v>1.97</v>
      </c>
      <c r="AM442" t="n">
        <v>1.94</v>
      </c>
    </row>
    <row r="443">
      <c r="A443" s="1112" t="n">
        <v>44902</v>
      </c>
      <c r="C443" s="63" t="n">
        <v>2701</v>
      </c>
      <c r="AA443" t="n">
        <v>2.135</v>
      </c>
      <c r="AB443" t="n">
        <v>2.09</v>
      </c>
      <c r="AC443" t="n">
        <v>2.105</v>
      </c>
      <c r="AD443" t="n">
        <v>2.12</v>
      </c>
      <c r="AE443" t="n">
        <v>2.135</v>
      </c>
      <c r="AF443" t="n">
        <v>2.1375</v>
      </c>
      <c r="AG443" t="n">
        <v>2.135</v>
      </c>
      <c r="AH443" t="n">
        <v>2.125</v>
      </c>
      <c r="AI443" t="n">
        <v>2.105</v>
      </c>
      <c r="AJ443" t="n">
        <v>2.07</v>
      </c>
      <c r="AK443" t="n">
        <v>2.015</v>
      </c>
      <c r="AL443" t="n">
        <v>1.975</v>
      </c>
      <c r="AM443" t="n">
        <v>1.945</v>
      </c>
    </row>
    <row r="444">
      <c r="A444" s="1112" t="n">
        <v>44903</v>
      </c>
      <c r="C444" s="63" t="n">
        <v>4691</v>
      </c>
      <c r="AA444" t="n">
        <v>2.135</v>
      </c>
      <c r="AB444" t="n">
        <v>2.08</v>
      </c>
      <c r="AC444" t="n">
        <v>2.0975</v>
      </c>
      <c r="AD444" t="n">
        <v>2.115</v>
      </c>
      <c r="AE444" t="n">
        <v>2.1325</v>
      </c>
      <c r="AF444" t="n">
        <v>2.1375</v>
      </c>
      <c r="AG444" t="n">
        <v>2.135</v>
      </c>
      <c r="AH444" t="n">
        <v>2.1275</v>
      </c>
      <c r="AI444" t="n">
        <v>2.1075</v>
      </c>
      <c r="AJ444" t="n">
        <v>2.0725</v>
      </c>
      <c r="AK444" t="n">
        <v>2.0175</v>
      </c>
      <c r="AL444" t="n">
        <v>1.9775</v>
      </c>
      <c r="AM444" t="n">
        <v>1.9475</v>
      </c>
    </row>
    <row r="445">
      <c r="A445" s="1112" t="n">
        <v>44904</v>
      </c>
      <c r="C445" s="63" t="n">
        <v>690</v>
      </c>
      <c r="AA445" t="n">
        <v>2.135</v>
      </c>
      <c r="AB445" t="n">
        <v>2.09</v>
      </c>
      <c r="AC445" t="n">
        <v>2.1075</v>
      </c>
      <c r="AD445" t="n">
        <v>2.125</v>
      </c>
      <c r="AE445" t="n">
        <v>2.1425</v>
      </c>
      <c r="AF445" t="n">
        <v>2.1475</v>
      </c>
      <c r="AG445" t="n">
        <v>2.145</v>
      </c>
      <c r="AH445" t="n">
        <v>2.14</v>
      </c>
      <c r="AI445" t="n">
        <v>2.12</v>
      </c>
      <c r="AJ445" t="n">
        <v>2.085</v>
      </c>
      <c r="AK445" t="n">
        <v>2.03</v>
      </c>
      <c r="AL445" t="n">
        <v>1.99</v>
      </c>
      <c r="AM445" t="n">
        <v>1.96</v>
      </c>
    </row>
    <row r="446">
      <c r="A446" s="1112" t="n">
        <v>44907</v>
      </c>
      <c r="C446" s="63" t="n">
        <v>1909</v>
      </c>
      <c r="AA446" t="n">
        <v>2.19</v>
      </c>
      <c r="AB446" t="n">
        <v>2.17</v>
      </c>
      <c r="AC446" t="n">
        <v>2.185</v>
      </c>
      <c r="AD446" t="n">
        <v>2.2</v>
      </c>
      <c r="AE446" t="n">
        <v>2.215</v>
      </c>
      <c r="AF446" t="n">
        <v>2.22</v>
      </c>
      <c r="AG446" t="n">
        <v>2.215</v>
      </c>
      <c r="AH446" t="n">
        <v>2.21</v>
      </c>
      <c r="AI446" t="n">
        <v>2.19</v>
      </c>
      <c r="AJ446" t="n">
        <v>2.155</v>
      </c>
      <c r="AK446" t="n">
        <v>2.1</v>
      </c>
      <c r="AL446" t="n">
        <v>2.06</v>
      </c>
      <c r="AM446" t="n">
        <v>2.03</v>
      </c>
    </row>
    <row r="447">
      <c r="A447" s="1112" t="n">
        <v>44908</v>
      </c>
      <c r="C447" s="63" t="n">
        <v>1838</v>
      </c>
      <c r="AA447" t="n">
        <v>2.19</v>
      </c>
      <c r="AB447" t="n">
        <v>2.175</v>
      </c>
      <c r="AC447" t="n">
        <v>2.19</v>
      </c>
      <c r="AD447" t="n">
        <v>2.205</v>
      </c>
      <c r="AE447" t="n">
        <v>2.22</v>
      </c>
      <c r="AF447" t="n">
        <v>2.2225</v>
      </c>
      <c r="AG447" t="n">
        <v>2.2175</v>
      </c>
      <c r="AH447" t="n">
        <v>2.21</v>
      </c>
      <c r="AI447" t="n">
        <v>2.19</v>
      </c>
      <c r="AJ447" t="n">
        <v>2.155</v>
      </c>
      <c r="AK447" t="n">
        <v>2.1</v>
      </c>
      <c r="AL447" t="n">
        <v>2.06</v>
      </c>
      <c r="AM447" t="n">
        <v>2.03</v>
      </c>
    </row>
    <row r="448">
      <c r="A448" s="1112" t="n">
        <v>44909</v>
      </c>
      <c r="C448" s="63" t="n">
        <v>3198</v>
      </c>
      <c r="AA448" t="n">
        <v>2.18</v>
      </c>
      <c r="AB448" t="n">
        <v>2.145</v>
      </c>
      <c r="AC448" t="n">
        <v>2.1575</v>
      </c>
      <c r="AD448" t="n">
        <v>2.1725</v>
      </c>
      <c r="AE448" t="n">
        <v>2.1875</v>
      </c>
      <c r="AF448" t="n">
        <v>2.1925</v>
      </c>
      <c r="AG448" t="n">
        <v>2.19</v>
      </c>
      <c r="AH448" t="n">
        <v>2.185</v>
      </c>
      <c r="AI448" t="n">
        <v>2.165</v>
      </c>
      <c r="AJ448" t="n">
        <v>2.135</v>
      </c>
      <c r="AK448" t="n">
        <v>2.08</v>
      </c>
      <c r="AL448" t="n">
        <v>2.04</v>
      </c>
      <c r="AM448" t="n">
        <v>2.01</v>
      </c>
    </row>
    <row r="449">
      <c r="A449" s="1112" t="n">
        <v>44910</v>
      </c>
      <c r="C449" s="63" t="n">
        <v>2176</v>
      </c>
      <c r="AA449" t="n">
        <v>2.145</v>
      </c>
      <c r="AB449" t="n">
        <v>2.11</v>
      </c>
      <c r="AC449" t="n">
        <v>2.125</v>
      </c>
      <c r="AD449" t="n">
        <v>2.1425</v>
      </c>
      <c r="AE449" t="n">
        <v>2.1575</v>
      </c>
      <c r="AF449" t="n">
        <v>2.165</v>
      </c>
      <c r="AG449" t="n">
        <v>2.1625</v>
      </c>
      <c r="AH449" t="n">
        <v>2.1575</v>
      </c>
      <c r="AI449" t="n">
        <v>2.1425</v>
      </c>
      <c r="AJ449" t="n">
        <v>2.1125</v>
      </c>
      <c r="AK449" t="n">
        <v>2.0575</v>
      </c>
      <c r="AL449" t="n">
        <v>2.0175</v>
      </c>
      <c r="AM449" t="n">
        <v>1.9875</v>
      </c>
    </row>
    <row r="450">
      <c r="A450" s="1112" t="n">
        <v>44911</v>
      </c>
      <c r="C450" s="63" t="n">
        <v>2600</v>
      </c>
      <c r="AA450" t="n">
        <v>2.155</v>
      </c>
      <c r="AB450" t="n">
        <v>2.13</v>
      </c>
      <c r="AC450" t="n">
        <v>2.145</v>
      </c>
      <c r="AD450" t="n">
        <v>2.1625</v>
      </c>
      <c r="AE450" t="n">
        <v>2.1775</v>
      </c>
      <c r="AF450" t="n">
        <v>2.185</v>
      </c>
      <c r="AG450" t="n">
        <v>2.1825</v>
      </c>
      <c r="AH450" t="n">
        <v>2.18</v>
      </c>
      <c r="AI450" t="n">
        <v>2.165</v>
      </c>
      <c r="AJ450" t="n">
        <v>2.135</v>
      </c>
      <c r="AK450" t="n">
        <v>2.08</v>
      </c>
      <c r="AL450" t="n">
        <v>2.04</v>
      </c>
      <c r="AM450" t="n">
        <v>2.01</v>
      </c>
    </row>
    <row r="451">
      <c r="A451" s="1112" t="n">
        <v>44914</v>
      </c>
      <c r="C451" s="63" t="n">
        <v>1131</v>
      </c>
      <c r="AA451" t="n">
        <v>2.17</v>
      </c>
      <c r="AB451" t="n">
        <v>2.17</v>
      </c>
      <c r="AC451" t="n">
        <v>2.18</v>
      </c>
      <c r="AD451" t="n">
        <v>2.195</v>
      </c>
      <c r="AE451" t="n">
        <v>2.2075</v>
      </c>
      <c r="AF451" t="n">
        <v>2.21</v>
      </c>
      <c r="AG451" t="n">
        <v>2.2075</v>
      </c>
      <c r="AH451" t="n">
        <v>2.2025</v>
      </c>
      <c r="AI451" t="n">
        <v>2.1875</v>
      </c>
      <c r="AJ451" t="n">
        <v>2.1575</v>
      </c>
      <c r="AK451" t="n">
        <v>2.1025</v>
      </c>
      <c r="AL451" t="n">
        <v>2.0625</v>
      </c>
      <c r="AM451" t="n">
        <v>2.0325</v>
      </c>
    </row>
    <row r="452">
      <c r="A452" s="1112" t="n">
        <v>44915</v>
      </c>
      <c r="C452" s="63" t="n">
        <v>1509</v>
      </c>
      <c r="AA452" t="n">
        <v>2.175</v>
      </c>
      <c r="AB452" t="n">
        <v>2.165</v>
      </c>
      <c r="AC452" t="n">
        <v>2.1775</v>
      </c>
      <c r="AD452" t="n">
        <v>2.1925</v>
      </c>
      <c r="AE452" t="n">
        <v>2.205</v>
      </c>
      <c r="AF452" t="n">
        <v>2.21</v>
      </c>
      <c r="AG452" t="n">
        <v>2.2075</v>
      </c>
      <c r="AH452" t="n">
        <v>2.2025</v>
      </c>
      <c r="AI452" t="n">
        <v>2.1875</v>
      </c>
      <c r="AJ452" t="n">
        <v>2.1575</v>
      </c>
      <c r="AK452" t="n">
        <v>2.1025</v>
      </c>
      <c r="AL452" t="n">
        <v>2.0625</v>
      </c>
      <c r="AM452" t="n">
        <v>2.0325</v>
      </c>
    </row>
    <row r="453">
      <c r="A453" s="1112" t="n">
        <v>44916</v>
      </c>
      <c r="C453" s="63" t="n">
        <v>3200</v>
      </c>
      <c r="AA453" t="n">
        <v>2.185</v>
      </c>
      <c r="AB453" t="n">
        <v>2.2</v>
      </c>
      <c r="AC453" t="n">
        <v>2.21</v>
      </c>
      <c r="AD453" t="n">
        <v>2.2225</v>
      </c>
      <c r="AE453" t="n">
        <v>2.2375</v>
      </c>
      <c r="AF453" t="n">
        <v>2.24</v>
      </c>
      <c r="AG453" t="n">
        <v>2.2375</v>
      </c>
      <c r="AH453" t="n">
        <v>2.2325</v>
      </c>
      <c r="AI453" t="n">
        <v>2.2175</v>
      </c>
      <c r="AJ453" t="n">
        <v>2.1875</v>
      </c>
      <c r="AK453" t="n">
        <v>2.1325</v>
      </c>
      <c r="AL453" t="n">
        <v>2.0925</v>
      </c>
      <c r="AM453" t="n">
        <v>2.0625</v>
      </c>
    </row>
    <row r="454">
      <c r="A454" s="1112" t="n">
        <v>44917</v>
      </c>
      <c r="C454" s="63" t="n">
        <v>2053</v>
      </c>
      <c r="AA454" t="n">
        <v>2.185</v>
      </c>
      <c r="AB454" t="n">
        <v>2.22</v>
      </c>
      <c r="AC454" t="n">
        <v>2.23</v>
      </c>
      <c r="AD454" t="n">
        <v>2.2425</v>
      </c>
      <c r="AE454" t="n">
        <v>2.255</v>
      </c>
      <c r="AF454" t="n">
        <v>2.2575</v>
      </c>
      <c r="AG454" t="n">
        <v>2.255</v>
      </c>
      <c r="AH454" t="n">
        <v>2.25</v>
      </c>
      <c r="AI454" t="n">
        <v>2.235</v>
      </c>
      <c r="AJ454" t="n">
        <v>2.205</v>
      </c>
      <c r="AK454" t="n">
        <v>2.15</v>
      </c>
      <c r="AL454" t="n">
        <v>2.11</v>
      </c>
      <c r="AM454" t="n">
        <v>2.08</v>
      </c>
    </row>
    <row r="455">
      <c r="A455" s="1112" t="n">
        <v>44918</v>
      </c>
      <c r="C455" s="63" t="n">
        <v>2011</v>
      </c>
      <c r="AA455" t="n">
        <v>2.19</v>
      </c>
      <c r="AB455" t="n">
        <v>2.245</v>
      </c>
      <c r="AC455" t="n">
        <v>2.255</v>
      </c>
      <c r="AD455" t="n">
        <v>2.265</v>
      </c>
      <c r="AE455" t="n">
        <v>2.275</v>
      </c>
      <c r="AF455" t="n">
        <v>2.2775</v>
      </c>
      <c r="AG455" t="n">
        <v>2.2725</v>
      </c>
      <c r="AH455" t="n">
        <v>2.2675</v>
      </c>
      <c r="AI455" t="n">
        <v>2.2525</v>
      </c>
      <c r="AJ455" t="n">
        <v>2.2225</v>
      </c>
      <c r="AK455" t="n">
        <v>2.1675</v>
      </c>
      <c r="AL455" t="n">
        <v>2.1275</v>
      </c>
      <c r="AM455" t="n">
        <v>2.0975</v>
      </c>
    </row>
    <row r="456">
      <c r="A456" s="1112" t="n">
        <v>44921</v>
      </c>
      <c r="AA456" s="192" t="n">
        <v>2.19</v>
      </c>
      <c r="AB456" s="192" t="n">
        <v>2.245</v>
      </c>
      <c r="AC456" s="192" t="n">
        <v>2.255</v>
      </c>
      <c r="AD456" s="192" t="n">
        <v>2.265</v>
      </c>
      <c r="AE456" s="192" t="n">
        <v>2.275</v>
      </c>
      <c r="AF456" s="192" t="n">
        <v>2.2775</v>
      </c>
      <c r="AG456" s="192" t="n">
        <v>2.2725</v>
      </c>
      <c r="AH456" s="192" t="n">
        <v>2.2675</v>
      </c>
      <c r="AI456" s="192" t="n">
        <v>2.2525</v>
      </c>
      <c r="AJ456" s="192" t="n">
        <v>2.2225</v>
      </c>
      <c r="AK456" s="192" t="n">
        <v>2.1675</v>
      </c>
      <c r="AL456" s="192" t="n">
        <v>2.1275</v>
      </c>
      <c r="AM456" s="192" t="n">
        <v>2.0975</v>
      </c>
    </row>
    <row r="457">
      <c r="A457" s="1112" t="n">
        <v>44922</v>
      </c>
      <c r="C457" s="63" t="n">
        <v>862</v>
      </c>
      <c r="AA457" t="n">
        <v>2.195</v>
      </c>
      <c r="AB457" t="n">
        <v>2.265</v>
      </c>
      <c r="AC457" t="n">
        <v>2.2725</v>
      </c>
      <c r="AD457" t="n">
        <v>2.2825</v>
      </c>
      <c r="AE457" t="n">
        <v>2.2925</v>
      </c>
      <c r="AF457" t="n">
        <v>2.295</v>
      </c>
      <c r="AG457" t="n">
        <v>2.29</v>
      </c>
      <c r="AH457" t="n">
        <v>2.285</v>
      </c>
      <c r="AI457" t="n">
        <v>2.27</v>
      </c>
      <c r="AJ457" t="n">
        <v>2.24</v>
      </c>
      <c r="AK457" t="n">
        <v>2.185</v>
      </c>
      <c r="AL457" t="n">
        <v>2.145</v>
      </c>
      <c r="AM457" t="n">
        <v>2.115</v>
      </c>
    </row>
    <row r="458">
      <c r="A458" s="1112" t="n">
        <v>44923</v>
      </c>
      <c r="C458" s="63" t="n">
        <v>894</v>
      </c>
      <c r="AA458" t="n">
        <v>2.195</v>
      </c>
      <c r="AB458" t="n">
        <v>2.29</v>
      </c>
      <c r="AC458" t="n">
        <v>2.295</v>
      </c>
      <c r="AD458" t="n">
        <v>2.3025</v>
      </c>
      <c r="AE458" t="n">
        <v>2.3125</v>
      </c>
      <c r="AF458" t="n">
        <v>2.315</v>
      </c>
      <c r="AG458" t="n">
        <v>2.31</v>
      </c>
      <c r="AH458" t="n">
        <v>2.305</v>
      </c>
      <c r="AI458" t="n">
        <v>2.29</v>
      </c>
      <c r="AJ458" t="n">
        <v>2.26</v>
      </c>
      <c r="AK458" t="n">
        <v>2.205</v>
      </c>
      <c r="AL458" t="n">
        <v>2.165</v>
      </c>
      <c r="AM458" t="n">
        <v>2.135</v>
      </c>
    </row>
    <row r="459">
      <c r="A459" s="1112" t="n">
        <v>44924</v>
      </c>
      <c r="C459" s="63" t="n">
        <v>1980</v>
      </c>
      <c r="AA459" t="n">
        <v>2.195</v>
      </c>
      <c r="AB459" t="n">
        <v>2.285</v>
      </c>
      <c r="AC459" t="n">
        <v>2.2875</v>
      </c>
      <c r="AD459" t="n">
        <v>2.295</v>
      </c>
      <c r="AE459" t="n">
        <v>2.305</v>
      </c>
      <c r="AF459" t="n">
        <v>2.3075</v>
      </c>
      <c r="AG459" t="n">
        <v>2.3025</v>
      </c>
      <c r="AH459" t="n">
        <v>2.2975</v>
      </c>
      <c r="AI459" t="n">
        <v>2.2825</v>
      </c>
      <c r="AJ459" t="n">
        <v>2.2525</v>
      </c>
      <c r="AK459" t="n">
        <v>2.1975</v>
      </c>
      <c r="AL459" t="n">
        <v>2.1575</v>
      </c>
      <c r="AM459" t="n">
        <v>2.1275</v>
      </c>
    </row>
    <row r="460">
      <c r="A460" s="1112" t="n">
        <v>44925</v>
      </c>
      <c r="C460" s="63" t="n">
        <v>2106</v>
      </c>
      <c r="AA460" t="n">
        <v>2.20306</v>
      </c>
      <c r="AB460" t="n">
        <v>2.33</v>
      </c>
      <c r="AC460" t="n">
        <v>2.3275</v>
      </c>
      <c r="AD460" t="n">
        <v>2.3325</v>
      </c>
      <c r="AE460" t="n">
        <v>2.34</v>
      </c>
      <c r="AF460" t="n">
        <v>2.34</v>
      </c>
      <c r="AG460" t="n">
        <v>2.335</v>
      </c>
      <c r="AH460" t="n">
        <v>2.33</v>
      </c>
      <c r="AI460" t="n">
        <v>2.315</v>
      </c>
      <c r="AJ460" t="n">
        <v>2.285</v>
      </c>
      <c r="AK460" t="n">
        <v>2.23</v>
      </c>
      <c r="AL460" t="n">
        <v>2.19</v>
      </c>
      <c r="AM460" t="n">
        <v>2.16</v>
      </c>
    </row>
    <row r="461">
      <c r="A461" s="1112" t="n">
        <v>44928</v>
      </c>
      <c r="AA461" s="192" t="n">
        <v>2.20306</v>
      </c>
      <c r="AB461" s="192" t="n">
        <v>2.33</v>
      </c>
      <c r="AC461" s="192" t="n">
        <v>2.3275</v>
      </c>
      <c r="AD461" s="192" t="n">
        <v>2.3325</v>
      </c>
      <c r="AE461" s="192" t="n">
        <v>2.34</v>
      </c>
      <c r="AF461" s="192" t="n">
        <v>2.34</v>
      </c>
      <c r="AG461" s="192" t="n">
        <v>2.335</v>
      </c>
      <c r="AH461" s="192" t="n">
        <v>2.33</v>
      </c>
      <c r="AI461" s="192" t="n">
        <v>2.315</v>
      </c>
      <c r="AJ461" s="192" t="n">
        <v>2.285</v>
      </c>
      <c r="AK461" s="192" t="n">
        <v>2.23</v>
      </c>
      <c r="AL461" s="192" t="n">
        <v>2.19</v>
      </c>
      <c r="AM461" s="192" t="n">
        <v>2.16</v>
      </c>
    </row>
    <row r="462">
      <c r="A462" s="1112" t="n">
        <v>44929</v>
      </c>
      <c r="C462" s="63" t="n">
        <v>2890</v>
      </c>
      <c r="AA462" t="n">
        <v>2.20306</v>
      </c>
      <c r="AB462" t="n">
        <v>2.28</v>
      </c>
      <c r="AC462" t="n">
        <v>2.28</v>
      </c>
      <c r="AD462" t="n">
        <v>2.29</v>
      </c>
      <c r="AE462" t="n">
        <v>2.3</v>
      </c>
      <c r="AF462" t="n">
        <v>2.3</v>
      </c>
      <c r="AG462" t="n">
        <v>2.295</v>
      </c>
      <c r="AH462" t="n">
        <v>2.29</v>
      </c>
      <c r="AI462" t="n">
        <v>2.275</v>
      </c>
      <c r="AJ462" t="n">
        <v>2.245</v>
      </c>
      <c r="AK462" t="n">
        <v>2.19</v>
      </c>
      <c r="AL462" t="n">
        <v>2.15</v>
      </c>
      <c r="AM462" t="n">
        <v>2.12</v>
      </c>
    </row>
    <row r="463">
      <c r="A463" s="1112" t="n">
        <v>44930</v>
      </c>
      <c r="C463" s="63" t="n">
        <v>3316</v>
      </c>
      <c r="AA463" s="28" t="n">
        <v>2.20306</v>
      </c>
      <c r="AB463" t="n">
        <v>2.26</v>
      </c>
      <c r="AC463" t="n">
        <v>2.24</v>
      </c>
      <c r="AD463" t="n">
        <v>2.2475</v>
      </c>
      <c r="AE463" t="n">
        <v>2.2575</v>
      </c>
      <c r="AF463" t="n">
        <v>2.26</v>
      </c>
      <c r="AG463" t="n">
        <v>2.255</v>
      </c>
      <c r="AH463" t="n">
        <v>2.25</v>
      </c>
      <c r="AI463" t="n">
        <v>2.235</v>
      </c>
      <c r="AJ463" t="n">
        <v>2.205</v>
      </c>
      <c r="AK463" t="n">
        <v>2.15</v>
      </c>
      <c r="AL463" t="n">
        <v>2.11</v>
      </c>
      <c r="AM463" t="n">
        <v>2.08</v>
      </c>
    </row>
    <row r="464">
      <c r="A464" s="1112" t="n">
        <v>44931</v>
      </c>
      <c r="C464" s="63" t="n">
        <v>2180</v>
      </c>
      <c r="AB464" t="n">
        <v>2.265</v>
      </c>
      <c r="AC464" t="n">
        <v>2.22</v>
      </c>
      <c r="AD464" t="n">
        <v>2.225</v>
      </c>
      <c r="AE464" t="n">
        <v>2.235</v>
      </c>
      <c r="AF464" t="n">
        <v>2.2375</v>
      </c>
      <c r="AG464" t="n">
        <v>2.2325</v>
      </c>
      <c r="AH464" t="n">
        <v>2.2275</v>
      </c>
      <c r="AI464" t="n">
        <v>2.2125</v>
      </c>
      <c r="AJ464" t="n">
        <v>2.1825</v>
      </c>
      <c r="AK464" t="n">
        <v>2.1275</v>
      </c>
      <c r="AL464" t="n">
        <v>2.0875</v>
      </c>
      <c r="AM464" t="n">
        <v>2.0575</v>
      </c>
    </row>
    <row r="465">
      <c r="A465" s="1112" t="n">
        <v>44932</v>
      </c>
      <c r="C465" s="63" t="n">
        <v>3229</v>
      </c>
      <c r="AB465" t="n">
        <v>2.22</v>
      </c>
      <c r="AC465" t="n">
        <v>2.17</v>
      </c>
      <c r="AD465" t="n">
        <v>2.1775</v>
      </c>
      <c r="AE465" t="n">
        <v>2.19</v>
      </c>
      <c r="AF465" t="n">
        <v>2.1925</v>
      </c>
      <c r="AG465" t="n">
        <v>2.1875</v>
      </c>
      <c r="AH465" t="n">
        <v>2.1825</v>
      </c>
      <c r="AI465" t="n">
        <v>2.17</v>
      </c>
      <c r="AJ465" t="n">
        <v>2.145</v>
      </c>
      <c r="AK465" t="n">
        <v>2.09</v>
      </c>
      <c r="AL465" t="n">
        <v>2.05</v>
      </c>
      <c r="AM465" t="n">
        <v>2.02</v>
      </c>
    </row>
    <row r="466">
      <c r="A466" s="1112" t="n">
        <v>44935</v>
      </c>
      <c r="C466" s="63" t="n">
        <v>1898</v>
      </c>
      <c r="AB466" t="n">
        <v>2.175</v>
      </c>
      <c r="AC466" t="n">
        <v>2.115</v>
      </c>
      <c r="AD466" t="n">
        <v>2.1225</v>
      </c>
      <c r="AE466" t="n">
        <v>2.135</v>
      </c>
      <c r="AF466" t="n">
        <v>2.14</v>
      </c>
      <c r="AG466" t="n">
        <v>2.1375</v>
      </c>
      <c r="AH466" t="n">
        <v>2.135</v>
      </c>
      <c r="AI466" t="n">
        <v>2.1225</v>
      </c>
      <c r="AJ466" t="n">
        <v>2.0975</v>
      </c>
      <c r="AK466" t="n">
        <v>2.0425</v>
      </c>
      <c r="AL466" t="n">
        <v>2.0025</v>
      </c>
      <c r="AM466" t="n">
        <v>1.9725</v>
      </c>
    </row>
    <row r="467">
      <c r="A467" s="1112" t="n">
        <v>44936</v>
      </c>
      <c r="C467" s="63" t="n">
        <v>2338</v>
      </c>
      <c r="AB467" t="n">
        <v>2.17</v>
      </c>
      <c r="AC467" t="n">
        <v>2.11</v>
      </c>
      <c r="AD467" t="n">
        <v>2.115</v>
      </c>
      <c r="AE467" t="n">
        <v>2.125</v>
      </c>
      <c r="AF467" t="n">
        <v>2.1275</v>
      </c>
      <c r="AG467" t="n">
        <v>2.1225</v>
      </c>
      <c r="AH467" t="n">
        <v>2.1175</v>
      </c>
      <c r="AI467" t="n">
        <v>2.105</v>
      </c>
      <c r="AJ467" t="n">
        <v>2.08</v>
      </c>
      <c r="AK467" t="n">
        <v>2.025</v>
      </c>
      <c r="AL467" t="n">
        <v>1.985</v>
      </c>
      <c r="AM467" t="n">
        <v>1.955</v>
      </c>
    </row>
    <row r="468">
      <c r="A468" s="1112" t="n">
        <v>44937</v>
      </c>
      <c r="C468" s="63" t="n">
        <v>3985</v>
      </c>
      <c r="AB468" t="n">
        <v>2.1475</v>
      </c>
      <c r="AC468" t="n">
        <v>2.07</v>
      </c>
      <c r="AD468" t="n">
        <v>2.08</v>
      </c>
      <c r="AE468" t="n">
        <v>2.0925</v>
      </c>
      <c r="AF468" t="n">
        <v>2.1</v>
      </c>
      <c r="AG468" t="n">
        <v>2.1</v>
      </c>
      <c r="AH468" t="n">
        <v>2.095</v>
      </c>
      <c r="AI468" t="n">
        <v>2.085</v>
      </c>
      <c r="AJ468" t="n">
        <v>2.06</v>
      </c>
      <c r="AK468" t="n">
        <v>2.005</v>
      </c>
      <c r="AL468" t="n">
        <v>1.965</v>
      </c>
      <c r="AM468" t="n">
        <v>1.935</v>
      </c>
    </row>
    <row r="469">
      <c r="A469" s="1112" t="n">
        <v>44938</v>
      </c>
      <c r="C469" s="63" t="n">
        <v>3005</v>
      </c>
      <c r="AB469" t="n">
        <v>2.18</v>
      </c>
      <c r="AC469" t="n">
        <v>2.12</v>
      </c>
      <c r="AD469" t="n">
        <v>2.13</v>
      </c>
      <c r="AE469" t="n">
        <v>2.145</v>
      </c>
      <c r="AF469" t="n">
        <v>2.1525</v>
      </c>
      <c r="AG469" t="n">
        <v>2.15</v>
      </c>
      <c r="AH469" t="n">
        <v>2.1475</v>
      </c>
      <c r="AI469" t="n">
        <v>2.1375</v>
      </c>
      <c r="AJ469" t="n">
        <v>2.1125</v>
      </c>
      <c r="AK469" t="n">
        <v>2.0525</v>
      </c>
      <c r="AL469" t="n">
        <v>2.0075</v>
      </c>
      <c r="AM469" t="n">
        <v>1.9725</v>
      </c>
    </row>
    <row r="470">
      <c r="A470" s="1112" t="n">
        <v>44939</v>
      </c>
      <c r="C470" s="63" t="n">
        <v>3913</v>
      </c>
      <c r="AB470" t="n">
        <v>2.21</v>
      </c>
      <c r="AC470" t="n">
        <v>2.185</v>
      </c>
      <c r="AD470" t="n">
        <v>2.195</v>
      </c>
      <c r="AE470" t="n">
        <v>2.2075</v>
      </c>
      <c r="AF470" t="n">
        <v>2.2125</v>
      </c>
      <c r="AG470" t="n">
        <v>2.2075</v>
      </c>
      <c r="AH470" t="n">
        <v>2.2025</v>
      </c>
      <c r="AI470" t="n">
        <v>2.19</v>
      </c>
      <c r="AJ470" t="n">
        <v>2.165</v>
      </c>
      <c r="AK470" t="n">
        <v>2.1</v>
      </c>
      <c r="AL470" t="n">
        <v>2.05</v>
      </c>
      <c r="AM470" t="n">
        <v>2.015</v>
      </c>
    </row>
    <row r="471">
      <c r="A471" s="1112" t="n">
        <v>44942</v>
      </c>
      <c r="AB471" s="192" t="n">
        <v>2.21</v>
      </c>
      <c r="AC471" s="192" t="n">
        <v>2.185</v>
      </c>
      <c r="AD471" s="192" t="n">
        <v>2.195</v>
      </c>
      <c r="AE471" s="192" t="n">
        <v>2.2075</v>
      </c>
      <c r="AF471" s="192" t="n">
        <v>2.2125</v>
      </c>
      <c r="AG471" s="192" t="n">
        <v>2.2075</v>
      </c>
      <c r="AH471" s="192" t="n">
        <v>2.2025</v>
      </c>
      <c r="AI471" s="192" t="n">
        <v>2.19</v>
      </c>
      <c r="AJ471" s="192" t="n">
        <v>2.165</v>
      </c>
      <c r="AK471" s="192" t="n">
        <v>2.1</v>
      </c>
      <c r="AL471" s="192" t="n">
        <v>2.05</v>
      </c>
      <c r="AM471" s="192" t="n">
        <v>2.015</v>
      </c>
    </row>
    <row r="472">
      <c r="A472" s="1112" t="n">
        <v>44943</v>
      </c>
      <c r="C472" s="63" t="n">
        <v>1931</v>
      </c>
      <c r="AB472" t="n">
        <v>2.22</v>
      </c>
      <c r="AC472" t="n">
        <v>2.2</v>
      </c>
      <c r="AD472" t="n">
        <v>2.21</v>
      </c>
      <c r="AE472" t="n">
        <v>2.22</v>
      </c>
      <c r="AF472" t="n">
        <v>2.225</v>
      </c>
      <c r="AG472" t="n">
        <v>2.22</v>
      </c>
      <c r="AH472" t="n">
        <v>2.2125</v>
      </c>
      <c r="AI472" t="n">
        <v>2.1975</v>
      </c>
      <c r="AJ472" t="n">
        <v>2.1725</v>
      </c>
      <c r="AK472" t="n">
        <v>2.1025</v>
      </c>
      <c r="AL472" t="n">
        <v>2.0475</v>
      </c>
      <c r="AM472" t="n">
        <v>2.0125</v>
      </c>
    </row>
    <row r="473">
      <c r="A473" s="1112" t="n">
        <v>44944</v>
      </c>
      <c r="C473" s="63" t="n">
        <v>2542</v>
      </c>
      <c r="AB473" t="n">
        <v>2.2</v>
      </c>
      <c r="AC473" t="n">
        <v>2.165</v>
      </c>
      <c r="AD473" t="n">
        <v>2.1775</v>
      </c>
      <c r="AE473" t="n">
        <v>2.19</v>
      </c>
      <c r="AF473" t="n">
        <v>2.195</v>
      </c>
      <c r="AG473" t="n">
        <v>2.1925</v>
      </c>
      <c r="AH473" t="n">
        <v>2.185</v>
      </c>
      <c r="AI473" t="n">
        <v>2.17</v>
      </c>
      <c r="AJ473" t="n">
        <v>2.145</v>
      </c>
      <c r="AK473" t="n">
        <v>2.075</v>
      </c>
      <c r="AL473" t="n">
        <v>2.02</v>
      </c>
      <c r="AM473" t="n">
        <v>1.985</v>
      </c>
    </row>
    <row r="474">
      <c r="A474" s="1112" t="n">
        <v>44945</v>
      </c>
      <c r="C474" s="63" t="n">
        <v>1877</v>
      </c>
      <c r="AB474" t="n">
        <v>2.2</v>
      </c>
      <c r="AC474" t="n">
        <v>2.16</v>
      </c>
      <c r="AD474" t="n">
        <v>2.1725</v>
      </c>
      <c r="AE474" t="n">
        <v>2.1875</v>
      </c>
      <c r="AF474" t="n">
        <v>2.1925</v>
      </c>
      <c r="AG474" t="n">
        <v>2.19</v>
      </c>
      <c r="AH474" t="n">
        <v>2.1825</v>
      </c>
      <c r="AI474" t="n">
        <v>2.1675</v>
      </c>
      <c r="AJ474" t="n">
        <v>2.14</v>
      </c>
      <c r="AK474" t="n">
        <v>2.0675</v>
      </c>
      <c r="AL474" t="n">
        <v>2.0075</v>
      </c>
      <c r="AM474" t="n">
        <v>1.97</v>
      </c>
    </row>
    <row r="475">
      <c r="A475" s="1112" t="n">
        <v>44946</v>
      </c>
      <c r="C475" s="63" t="n">
        <v>2048</v>
      </c>
      <c r="AB475" t="n">
        <v>2.21</v>
      </c>
      <c r="AC475" t="n">
        <v>2.18</v>
      </c>
      <c r="AD475" t="n">
        <v>2.19</v>
      </c>
      <c r="AE475" t="n">
        <v>2.2025</v>
      </c>
      <c r="AF475" t="n">
        <v>2.2075</v>
      </c>
      <c r="AG475" t="n">
        <v>2.2025</v>
      </c>
      <c r="AH475" t="n">
        <v>2.195</v>
      </c>
      <c r="AI475" t="n">
        <v>2.18</v>
      </c>
      <c r="AJ475" t="n">
        <v>2.1525</v>
      </c>
      <c r="AK475" t="n">
        <v>2.08</v>
      </c>
      <c r="AL475" t="n">
        <v>2.02</v>
      </c>
      <c r="AM475" t="n">
        <v>1.9825</v>
      </c>
    </row>
    <row r="476">
      <c r="A476" s="1112" t="n">
        <v>44949</v>
      </c>
      <c r="C476" s="63" t="n">
        <v>1195</v>
      </c>
      <c r="AB476" t="n">
        <v>2.195</v>
      </c>
      <c r="AC476" t="n">
        <v>2.155</v>
      </c>
      <c r="AD476" t="n">
        <v>2.1675</v>
      </c>
      <c r="AE476" t="n">
        <v>2.18</v>
      </c>
      <c r="AF476" t="n">
        <v>2.185</v>
      </c>
      <c r="AG476" t="n">
        <v>2.18</v>
      </c>
      <c r="AH476" t="n">
        <v>2.175</v>
      </c>
      <c r="AI476" t="n">
        <v>2.16</v>
      </c>
      <c r="AJ476" t="n">
        <v>2.1325</v>
      </c>
      <c r="AK476" t="n">
        <v>2.06</v>
      </c>
      <c r="AL476" t="n">
        <v>2</v>
      </c>
      <c r="AM476" t="n">
        <v>1.9625</v>
      </c>
    </row>
    <row r="477">
      <c r="A477" s="1112" t="n">
        <v>44950</v>
      </c>
      <c r="C477" s="63" t="n">
        <v>3905</v>
      </c>
      <c r="AB477" t="n">
        <v>2.195</v>
      </c>
      <c r="AC477" t="n">
        <v>2.1575</v>
      </c>
      <c r="AD477" t="n">
        <v>2.17</v>
      </c>
      <c r="AE477" t="n">
        <v>2.185</v>
      </c>
      <c r="AF477" t="n">
        <v>2.19</v>
      </c>
      <c r="AG477" t="n">
        <v>2.1875</v>
      </c>
      <c r="AH477" t="n">
        <v>2.1825</v>
      </c>
      <c r="AI477" t="n">
        <v>2.17</v>
      </c>
      <c r="AJ477" t="n">
        <v>2.145</v>
      </c>
      <c r="AK477" t="n">
        <v>2.0725</v>
      </c>
      <c r="AL477" t="n">
        <v>2.0125</v>
      </c>
      <c r="AM477" t="n">
        <v>1.975</v>
      </c>
    </row>
    <row r="478">
      <c r="A478" s="1112" t="n">
        <v>44951</v>
      </c>
      <c r="C478" s="63" t="n">
        <v>3975</v>
      </c>
      <c r="AB478" t="n">
        <v>2.19</v>
      </c>
      <c r="AC478" t="n">
        <v>2.1375</v>
      </c>
      <c r="AD478" t="n">
        <v>2.15</v>
      </c>
      <c r="AE478" t="n">
        <v>2.1625</v>
      </c>
      <c r="AF478" t="n">
        <v>2.17</v>
      </c>
      <c r="AG478" t="n">
        <v>2.1675</v>
      </c>
      <c r="AH478" t="n">
        <v>2.1625</v>
      </c>
      <c r="AI478" t="n">
        <v>2.15</v>
      </c>
      <c r="AJ478" t="n">
        <v>2.125</v>
      </c>
      <c r="AK478" t="n">
        <v>2.0525</v>
      </c>
      <c r="AL478" t="n">
        <v>1.9925</v>
      </c>
      <c r="AM478" t="n">
        <v>1.955</v>
      </c>
    </row>
    <row r="479">
      <c r="A479" s="1112" t="n">
        <v>44952</v>
      </c>
      <c r="C479" s="63" t="n">
        <v>3302</v>
      </c>
      <c r="AB479" t="n">
        <v>2.19</v>
      </c>
      <c r="AC479" t="n">
        <v>2.155</v>
      </c>
      <c r="AD479" t="n">
        <v>2.17</v>
      </c>
      <c r="AE479" t="n">
        <v>2.185</v>
      </c>
      <c r="AF479" t="n">
        <v>2.19</v>
      </c>
      <c r="AG479" t="n">
        <v>2.185</v>
      </c>
      <c r="AH479" t="n">
        <v>2.1775</v>
      </c>
      <c r="AI479" t="n">
        <v>2.165</v>
      </c>
      <c r="AJ479" t="n">
        <v>2.135</v>
      </c>
      <c r="AK479" t="n">
        <v>2.0625</v>
      </c>
      <c r="AL479" t="n">
        <v>2.0025</v>
      </c>
      <c r="AM479" t="n">
        <v>1.965</v>
      </c>
    </row>
    <row r="480">
      <c r="A480" s="1112" t="n">
        <v>44953</v>
      </c>
      <c r="C480" s="63" t="n">
        <v>3560</v>
      </c>
      <c r="AB480" t="n">
        <v>2.19</v>
      </c>
      <c r="AC480" t="n">
        <v>2.165</v>
      </c>
      <c r="AD480" t="n">
        <v>2.18</v>
      </c>
      <c r="AE480" t="n">
        <v>2.195</v>
      </c>
      <c r="AF480" t="n">
        <v>2.2025</v>
      </c>
      <c r="AG480" t="n">
        <v>2.1975</v>
      </c>
      <c r="AH480" t="n">
        <v>2.1875</v>
      </c>
      <c r="AI480" t="n">
        <v>2.1725</v>
      </c>
      <c r="AJ480" t="n">
        <v>2.1425</v>
      </c>
      <c r="AK480" t="n">
        <v>2.07</v>
      </c>
      <c r="AL480" t="n">
        <v>2.01</v>
      </c>
      <c r="AM480" t="n">
        <v>1.9725</v>
      </c>
    </row>
    <row r="481">
      <c r="A481" s="1112" t="n">
        <v>44956</v>
      </c>
      <c r="C481" s="63" t="n">
        <v>1702</v>
      </c>
      <c r="AB481" t="n">
        <v>2.19</v>
      </c>
      <c r="AC481" t="n">
        <v>2.165</v>
      </c>
      <c r="AD481" t="n">
        <v>2.1825</v>
      </c>
      <c r="AE481" t="n">
        <v>2.1975</v>
      </c>
      <c r="AF481" t="n">
        <v>2.205</v>
      </c>
      <c r="AG481" t="n">
        <v>2.2</v>
      </c>
      <c r="AH481" t="n">
        <v>2.19</v>
      </c>
      <c r="AI481" t="n">
        <v>2.1725</v>
      </c>
      <c r="AJ481" t="n">
        <v>2.14</v>
      </c>
      <c r="AK481" t="n">
        <v>2.0675</v>
      </c>
      <c r="AL481" t="n">
        <v>2.0075</v>
      </c>
      <c r="AM481" t="n">
        <v>1.97</v>
      </c>
    </row>
    <row r="482">
      <c r="A482" s="1112" t="n">
        <v>44957</v>
      </c>
      <c r="C482" s="63" t="n">
        <v>3981</v>
      </c>
      <c r="AB482" t="n">
        <v>2.19058</v>
      </c>
      <c r="AC482" t="n">
        <v>2.1425</v>
      </c>
      <c r="AD482" t="n">
        <v>2.16</v>
      </c>
      <c r="AE482" t="n">
        <v>2.1775</v>
      </c>
      <c r="AF482" t="n">
        <v>2.185</v>
      </c>
      <c r="AG482" t="n">
        <v>2.1825</v>
      </c>
      <c r="AH482" t="n">
        <v>2.1725</v>
      </c>
      <c r="AI482" t="n">
        <v>2.1575</v>
      </c>
      <c r="AJ482" t="n">
        <v>2.1275</v>
      </c>
      <c r="AK482" t="n">
        <v>2.0525</v>
      </c>
      <c r="AL482" t="n">
        <v>1.99</v>
      </c>
      <c r="AM482" t="n">
        <v>1.9525</v>
      </c>
    </row>
    <row r="483">
      <c r="A483" s="1112" t="n">
        <v>44958</v>
      </c>
      <c r="C483" s="63" t="n">
        <v>2331</v>
      </c>
      <c r="AB483" t="n">
        <v>2.19058</v>
      </c>
      <c r="AC483" t="n">
        <v>2.145</v>
      </c>
      <c r="AD483" t="n">
        <v>2.16</v>
      </c>
      <c r="AE483" t="n">
        <v>2.1775</v>
      </c>
      <c r="AF483" t="n">
        <v>2.185</v>
      </c>
      <c r="AG483" t="n">
        <v>2.1825</v>
      </c>
      <c r="AH483" t="n">
        <v>2.1725</v>
      </c>
      <c r="AI483" t="n">
        <v>2.1575</v>
      </c>
      <c r="AJ483" t="n">
        <v>2.1275</v>
      </c>
      <c r="AK483" t="n">
        <v>2.0575</v>
      </c>
      <c r="AL483" t="n">
        <v>1.9975</v>
      </c>
      <c r="AM483" t="n">
        <v>1.96</v>
      </c>
    </row>
    <row r="484">
      <c r="A484" s="1112" t="n">
        <v>44959</v>
      </c>
      <c r="C484" s="63" t="n">
        <v>2072</v>
      </c>
      <c r="AB484" t="n">
        <v>2.19058</v>
      </c>
      <c r="AC484" t="n">
        <v>2.17</v>
      </c>
      <c r="AD484" t="n">
        <v>2.18</v>
      </c>
      <c r="AE484" t="n">
        <v>2.195</v>
      </c>
      <c r="AF484" t="n">
        <v>2.2</v>
      </c>
      <c r="AG484" t="n">
        <v>2.195</v>
      </c>
      <c r="AH484" t="n">
        <v>2.185</v>
      </c>
      <c r="AI484" t="n">
        <v>2.17</v>
      </c>
      <c r="AJ484" t="n">
        <v>2.14</v>
      </c>
      <c r="AK484" t="n">
        <v>2.0675</v>
      </c>
      <c r="AL484" t="n">
        <v>2.0075</v>
      </c>
      <c r="AM484" t="n">
        <v>1.97</v>
      </c>
    </row>
    <row r="485">
      <c r="A485" s="1112" t="n">
        <v>44960</v>
      </c>
      <c r="C485" s="63" t="n">
        <v>3060</v>
      </c>
      <c r="AC485" t="n">
        <v>2.18</v>
      </c>
      <c r="AD485" t="n">
        <v>2.19</v>
      </c>
      <c r="AE485" t="n">
        <v>2.205</v>
      </c>
      <c r="AF485" t="n">
        <v>2.21</v>
      </c>
      <c r="AG485" t="n">
        <v>2.205</v>
      </c>
      <c r="AH485" t="n">
        <v>2.195</v>
      </c>
      <c r="AI485" t="n">
        <v>2.18</v>
      </c>
      <c r="AJ485" t="n">
        <v>2.1475</v>
      </c>
      <c r="AK485" t="n">
        <v>2.075</v>
      </c>
      <c r="AL485" t="n">
        <v>2.015</v>
      </c>
      <c r="AM485" t="n">
        <v>1.9775</v>
      </c>
      <c r="AN485" t="n">
        <v>1.97</v>
      </c>
    </row>
    <row r="486">
      <c r="A486" s="1112" t="n">
        <v>44963</v>
      </c>
      <c r="C486" s="63" t="n">
        <v>1669</v>
      </c>
      <c r="AC486" t="n">
        <v>2.195</v>
      </c>
      <c r="AD486" t="n">
        <v>2.205</v>
      </c>
      <c r="AE486" t="n">
        <v>2.22</v>
      </c>
      <c r="AF486" t="n">
        <v>2.2275</v>
      </c>
      <c r="AG486" t="n">
        <v>2.2225</v>
      </c>
      <c r="AH486" t="n">
        <v>2.21</v>
      </c>
      <c r="AI486" t="n">
        <v>2.195</v>
      </c>
      <c r="AJ486" t="n">
        <v>2.1625</v>
      </c>
      <c r="AK486" t="n">
        <v>2.09</v>
      </c>
      <c r="AL486" t="n">
        <v>2.03</v>
      </c>
      <c r="AM486" t="n">
        <v>1.9925</v>
      </c>
    </row>
    <row r="487">
      <c r="A487" s="1112" t="n">
        <v>44964</v>
      </c>
      <c r="C487" s="63" t="n">
        <v>3947</v>
      </c>
      <c r="AC487" t="n">
        <v>2.1825</v>
      </c>
      <c r="AD487" t="n">
        <v>2.2</v>
      </c>
      <c r="AE487" t="n">
        <v>2.2175</v>
      </c>
      <c r="AF487" t="n">
        <v>2.225</v>
      </c>
      <c r="AG487" t="n">
        <v>2.22</v>
      </c>
      <c r="AH487" t="n">
        <v>2.21</v>
      </c>
      <c r="AI487" t="n">
        <v>2.1975</v>
      </c>
      <c r="AJ487" t="n">
        <v>2.1625</v>
      </c>
      <c r="AK487" t="n">
        <v>2.09</v>
      </c>
      <c r="AL487" t="n">
        <v>2.03</v>
      </c>
      <c r="AM487" t="n">
        <v>1.9925</v>
      </c>
    </row>
    <row r="488">
      <c r="A488" s="1112" t="n">
        <v>44965</v>
      </c>
      <c r="C488" s="63" t="n">
        <v>2701</v>
      </c>
      <c r="AC488" t="n">
        <v>2.185</v>
      </c>
      <c r="AD488" t="n">
        <v>2.205</v>
      </c>
      <c r="AE488" t="n">
        <v>2.22</v>
      </c>
      <c r="AF488" t="n">
        <v>2.2275</v>
      </c>
      <c r="AG488" t="n">
        <v>2.225</v>
      </c>
      <c r="AH488" t="n">
        <v>2.215</v>
      </c>
      <c r="AI488" t="n">
        <v>2.2</v>
      </c>
      <c r="AJ488" t="n">
        <v>2.165</v>
      </c>
      <c r="AK488" t="n">
        <v>2.0925</v>
      </c>
      <c r="AL488" t="n">
        <v>2.0325</v>
      </c>
      <c r="AM488" t="n">
        <v>1.995</v>
      </c>
    </row>
    <row r="489">
      <c r="A489" s="1112" t="n">
        <v>44966</v>
      </c>
      <c r="C489" s="63" t="n">
        <v>3405</v>
      </c>
      <c r="AC489" t="n">
        <v>2.17</v>
      </c>
      <c r="AD489" t="n">
        <v>2.175</v>
      </c>
      <c r="AE489" t="n">
        <v>2.1925</v>
      </c>
      <c r="AF489" t="n">
        <v>2.205</v>
      </c>
      <c r="AG489" t="n">
        <v>2.2025</v>
      </c>
      <c r="AH489" t="n">
        <v>2.1925</v>
      </c>
      <c r="AI489" t="n">
        <v>2.1775</v>
      </c>
      <c r="AJ489" t="n">
        <v>2.1475</v>
      </c>
      <c r="AK489" t="n">
        <v>2.075</v>
      </c>
      <c r="AL489" t="n">
        <v>2.015</v>
      </c>
      <c r="AM489" t="n">
        <v>1.9725</v>
      </c>
    </row>
    <row r="490">
      <c r="A490" s="1112" t="n">
        <v>44967</v>
      </c>
      <c r="C490" s="63" t="n">
        <v>1831</v>
      </c>
      <c r="AC490" t="n">
        <v>2.185</v>
      </c>
      <c r="AD490" t="n">
        <v>2.2</v>
      </c>
      <c r="AE490" t="n">
        <v>2.2175</v>
      </c>
      <c r="AF490" t="n">
        <v>2.2275</v>
      </c>
      <c r="AG490" t="n">
        <v>2.225</v>
      </c>
      <c r="AH490" t="n">
        <v>2.215</v>
      </c>
      <c r="AI490" t="n">
        <v>2.2</v>
      </c>
      <c r="AJ490" t="n">
        <v>2.17</v>
      </c>
      <c r="AK490" t="n">
        <v>2.0975</v>
      </c>
      <c r="AL490" t="n">
        <v>2.0375</v>
      </c>
      <c r="AM490" t="n">
        <v>1.995</v>
      </c>
    </row>
    <row r="491">
      <c r="A491" s="1112" t="n">
        <v>44970</v>
      </c>
      <c r="C491" s="63" t="n">
        <v>944</v>
      </c>
      <c r="AC491" t="n">
        <v>2.185</v>
      </c>
      <c r="AD491" t="n">
        <v>2.205</v>
      </c>
      <c r="AE491" t="n">
        <v>2.2225</v>
      </c>
      <c r="AF491" t="n">
        <v>2.2325</v>
      </c>
      <c r="AG491" t="n">
        <v>2.23</v>
      </c>
      <c r="AH491" t="n">
        <v>2.2175</v>
      </c>
      <c r="AI491" t="n">
        <v>2.2025</v>
      </c>
      <c r="AJ491" t="n">
        <v>2.1725</v>
      </c>
      <c r="AK491" t="n">
        <v>2.1</v>
      </c>
      <c r="AL491" t="n">
        <v>2.04</v>
      </c>
      <c r="AM491" t="n">
        <v>1.9975</v>
      </c>
    </row>
    <row r="492">
      <c r="A492" s="1112" t="n">
        <v>44971</v>
      </c>
      <c r="C492" s="63" t="n">
        <v>2969</v>
      </c>
      <c r="AC492" t="n">
        <v>2.1675</v>
      </c>
      <c r="AD492" t="n">
        <v>2.17</v>
      </c>
      <c r="AE492" t="n">
        <v>2.1925</v>
      </c>
      <c r="AF492" t="n">
        <v>2.205</v>
      </c>
      <c r="AG492" t="n">
        <v>2.205</v>
      </c>
      <c r="AH492" t="n">
        <v>2.195</v>
      </c>
      <c r="AI492" t="n">
        <v>2.18</v>
      </c>
      <c r="AJ492" t="n">
        <v>2.15</v>
      </c>
      <c r="AK492" t="n">
        <v>2.0775</v>
      </c>
      <c r="AL492" t="n">
        <v>2.0175</v>
      </c>
      <c r="AM492" t="n">
        <v>1.975</v>
      </c>
    </row>
    <row r="493">
      <c r="A493" s="1112" t="n">
        <v>44972</v>
      </c>
      <c r="C493" s="63" t="n">
        <v>4297</v>
      </c>
      <c r="AC493" t="n">
        <v>2.1725</v>
      </c>
      <c r="AD493" t="n">
        <v>2.175</v>
      </c>
      <c r="AE493" t="n">
        <v>2.1925</v>
      </c>
      <c r="AF493" t="n">
        <v>2.205</v>
      </c>
      <c r="AG493" t="n">
        <v>2.2025</v>
      </c>
      <c r="AH493" t="n">
        <v>2.1925</v>
      </c>
      <c r="AI493" t="n">
        <v>2.1775</v>
      </c>
      <c r="AJ493" t="n">
        <v>2.1475</v>
      </c>
      <c r="AK493" t="n">
        <v>2.075</v>
      </c>
      <c r="AL493" t="n">
        <v>2.015</v>
      </c>
      <c r="AM493" t="n">
        <v>1.9725</v>
      </c>
    </row>
    <row r="494">
      <c r="A494" s="1112" t="n">
        <v>44973</v>
      </c>
      <c r="C494" s="63" t="n">
        <v>5516</v>
      </c>
      <c r="AC494" t="n">
        <v>2.1775</v>
      </c>
      <c r="AD494" t="n">
        <v>2.19</v>
      </c>
      <c r="AE494" t="n">
        <v>2.2075</v>
      </c>
      <c r="AF494" t="n">
        <v>2.215</v>
      </c>
      <c r="AG494" t="n">
        <v>2.2075</v>
      </c>
      <c r="AH494" t="n">
        <v>2.195</v>
      </c>
      <c r="AI494" t="n">
        <v>2.1775</v>
      </c>
      <c r="AJ494" t="n">
        <v>2.145</v>
      </c>
      <c r="AK494" t="n">
        <v>2.0725</v>
      </c>
      <c r="AL494" t="n">
        <v>2.0125</v>
      </c>
      <c r="AM494" t="n">
        <v>1.97</v>
      </c>
    </row>
    <row r="495">
      <c r="A495" s="1112" t="n">
        <v>44974</v>
      </c>
      <c r="C495" s="63" t="n">
        <v>2005</v>
      </c>
      <c r="AC495" t="n">
        <v>2.185</v>
      </c>
      <c r="AD495" t="n">
        <v>2.21</v>
      </c>
      <c r="AE495" t="n">
        <v>2.225</v>
      </c>
      <c r="AF495" t="n">
        <v>2.2325</v>
      </c>
      <c r="AG495" t="n">
        <v>2.2275</v>
      </c>
      <c r="AH495" t="n">
        <v>2.215</v>
      </c>
      <c r="AI495" t="n">
        <v>2.1975</v>
      </c>
      <c r="AJ495" t="n">
        <v>2.165</v>
      </c>
      <c r="AK495" t="n">
        <v>2.085</v>
      </c>
      <c r="AL495" t="n">
        <v>2.015</v>
      </c>
      <c r="AM495" t="n">
        <v>1.9725</v>
      </c>
    </row>
    <row r="496">
      <c r="A496" s="104" t="n">
        <v>44977</v>
      </c>
      <c r="C496" s="63" t="n">
        <v>0</v>
      </c>
      <c r="AC496" s="192" t="n">
        <v>2.185</v>
      </c>
      <c r="AD496" s="192" t="n">
        <v>2.21</v>
      </c>
      <c r="AE496" s="192" t="n">
        <v>2.225</v>
      </c>
      <c r="AF496" s="192" t="n">
        <v>2.2325</v>
      </c>
      <c r="AG496" s="192" t="n">
        <v>2.2275</v>
      </c>
      <c r="AH496" s="192" t="n">
        <v>2.215</v>
      </c>
      <c r="AI496" s="192" t="n">
        <v>2.1975</v>
      </c>
      <c r="AJ496" s="192" t="n">
        <v>2.165</v>
      </c>
      <c r="AK496" s="192" t="n">
        <v>2.085</v>
      </c>
      <c r="AL496" s="192" t="n">
        <v>2.015</v>
      </c>
      <c r="AM496" s="192" t="n">
        <v>1.9725</v>
      </c>
    </row>
    <row r="497">
      <c r="A497" s="1112" t="n">
        <v>44978</v>
      </c>
      <c r="C497" s="63" t="n">
        <v>2750</v>
      </c>
      <c r="AC497" t="n">
        <v>2.1875</v>
      </c>
      <c r="AD497" t="n">
        <v>2.22</v>
      </c>
      <c r="AE497" t="n">
        <v>2.2375</v>
      </c>
      <c r="AF497" t="n">
        <v>2.245</v>
      </c>
      <c r="AG497" t="n">
        <v>2.24</v>
      </c>
      <c r="AH497" t="n">
        <v>2.2275</v>
      </c>
      <c r="AI497" t="n">
        <v>2.2125</v>
      </c>
      <c r="AJ497" t="n">
        <v>2.18</v>
      </c>
      <c r="AK497" t="n">
        <v>2.1</v>
      </c>
      <c r="AL497" t="n">
        <v>2.0325</v>
      </c>
      <c r="AM497" t="n">
        <v>1.99</v>
      </c>
    </row>
    <row r="498">
      <c r="A498" s="1112" t="n">
        <v>44979</v>
      </c>
      <c r="C498" s="63" t="n">
        <v>3855</v>
      </c>
      <c r="AC498" t="n">
        <v>2.1875</v>
      </c>
      <c r="AD498" t="n">
        <v>2.2025</v>
      </c>
      <c r="AE498" t="n">
        <v>2.2175</v>
      </c>
      <c r="AF498" t="n">
        <v>2.225</v>
      </c>
      <c r="AG498" t="n">
        <v>2.2175</v>
      </c>
      <c r="AH498" t="n">
        <v>2.205</v>
      </c>
      <c r="AI498" t="n">
        <v>2.19</v>
      </c>
      <c r="AJ498" t="n">
        <v>2.1575</v>
      </c>
      <c r="AK498" t="n">
        <v>2.0775</v>
      </c>
      <c r="AL498" t="n">
        <v>2.01</v>
      </c>
      <c r="AM498" t="n">
        <v>1.9675</v>
      </c>
    </row>
    <row r="499">
      <c r="A499" s="1112" t="n">
        <v>44980</v>
      </c>
      <c r="AC499" t="n">
        <v>2.18</v>
      </c>
      <c r="AD499" t="n">
        <v>2.1825</v>
      </c>
      <c r="AE499" t="n">
        <v>2.1975</v>
      </c>
      <c r="AF499" t="n">
        <v>2.205</v>
      </c>
      <c r="AG499" t="n">
        <v>2.2</v>
      </c>
      <c r="AH499" t="n">
        <v>2.1875</v>
      </c>
      <c r="AI499" t="n">
        <v>2.1725</v>
      </c>
      <c r="AJ499" t="n">
        <v>2.1425</v>
      </c>
      <c r="AK499" t="n">
        <v>2.0625</v>
      </c>
      <c r="AL499" t="n">
        <v>1.995</v>
      </c>
      <c r="AM499" t="n">
        <v>1.9525</v>
      </c>
    </row>
    <row r="500">
      <c r="A500" s="1112" t="n">
        <v>44981</v>
      </c>
      <c r="C500" s="63" t="n">
        <v>1962</v>
      </c>
      <c r="AC500" t="n">
        <v>2.175</v>
      </c>
      <c r="AD500" t="n">
        <v>2.16</v>
      </c>
      <c r="AE500" t="n">
        <v>2.175</v>
      </c>
      <c r="AF500" t="n">
        <v>2.1825</v>
      </c>
      <c r="AG500" t="n">
        <v>2.1775</v>
      </c>
      <c r="AH500" t="n">
        <v>2.165</v>
      </c>
      <c r="AI500" t="n">
        <v>2.15</v>
      </c>
      <c r="AJ500" t="n">
        <v>2.12</v>
      </c>
      <c r="AK500" t="n">
        <v>2.04</v>
      </c>
      <c r="AL500" t="n">
        <v>1.9725</v>
      </c>
      <c r="AM500" t="n">
        <v>1.93</v>
      </c>
      <c r="AN500" t="n">
        <v>1.895</v>
      </c>
    </row>
    <row r="501">
      <c r="A501" s="1112" t="n">
        <v>44984</v>
      </c>
      <c r="C501" s="63" t="n">
        <v>2970</v>
      </c>
      <c r="AC501" t="n">
        <v>2.175</v>
      </c>
      <c r="AD501" t="n">
        <v>2.145</v>
      </c>
      <c r="AE501" t="n">
        <v>2.16</v>
      </c>
      <c r="AF501" t="n">
        <v>2.1675</v>
      </c>
      <c r="AG501" t="n">
        <v>2.1625</v>
      </c>
      <c r="AH501" t="n">
        <v>2.15</v>
      </c>
      <c r="AI501" t="n">
        <v>2.1375</v>
      </c>
      <c r="AJ501" t="n">
        <v>2.1075</v>
      </c>
      <c r="AK501" t="n">
        <v>2.0275</v>
      </c>
      <c r="AL501" t="n">
        <v>1.96</v>
      </c>
      <c r="AM501" t="n">
        <v>1.9175</v>
      </c>
      <c r="AN501" t="n">
        <v>1.8825</v>
      </c>
    </row>
    <row r="502">
      <c r="A502" s="1112" t="n">
        <v>44985</v>
      </c>
      <c r="AC502" t="n">
        <v>2.17318</v>
      </c>
      <c r="AD502" t="n">
        <v>2.11</v>
      </c>
      <c r="AE502" t="n">
        <v>2.1225</v>
      </c>
      <c r="AF502" t="n">
        <v>2.13</v>
      </c>
      <c r="AG502" t="n">
        <v>2.125</v>
      </c>
      <c r="AH502" t="n">
        <v>2.1125</v>
      </c>
      <c r="AI502" t="n">
        <v>2.1</v>
      </c>
      <c r="AJ502" t="n">
        <v>2.07</v>
      </c>
      <c r="AK502" t="n">
        <v>1.99</v>
      </c>
      <c r="AL502" t="n">
        <v>1.9225</v>
      </c>
      <c r="AM502" t="n">
        <v>1.88</v>
      </c>
      <c r="AN502" t="n">
        <v>1.845</v>
      </c>
    </row>
    <row r="503">
      <c r="A503" s="1112" t="n">
        <v>44986</v>
      </c>
      <c r="C503" s="63" t="n">
        <v>2675</v>
      </c>
      <c r="AC503" t="n">
        <v>2.17318</v>
      </c>
      <c r="AD503" t="n">
        <v>2.1275</v>
      </c>
      <c r="AE503" t="n">
        <v>2.14</v>
      </c>
      <c r="AF503" t="n">
        <v>2.145</v>
      </c>
      <c r="AG503" t="n">
        <v>2.14</v>
      </c>
      <c r="AH503" t="n">
        <v>2.1275</v>
      </c>
      <c r="AI503" t="n">
        <v>2.1125</v>
      </c>
      <c r="AJ503" t="n">
        <v>2.0825</v>
      </c>
      <c r="AK503" t="n">
        <v>2.0025</v>
      </c>
      <c r="AL503" t="n">
        <v>1.935</v>
      </c>
      <c r="AM503" t="n">
        <v>1.8925</v>
      </c>
      <c r="AN503" t="n">
        <v>1.8575</v>
      </c>
    </row>
    <row r="504">
      <c r="A504" s="1112" t="n">
        <v>44987</v>
      </c>
      <c r="C504" s="482" t="n">
        <v>3823</v>
      </c>
      <c r="AC504" s="28" t="n">
        <v>2.17318</v>
      </c>
      <c r="AD504" t="n">
        <v>2.14</v>
      </c>
      <c r="AE504" t="n">
        <v>2.155</v>
      </c>
      <c r="AF504" t="n">
        <v>2.1575</v>
      </c>
      <c r="AG504" t="n">
        <v>2.1475</v>
      </c>
      <c r="AH504" t="n">
        <v>2.1325</v>
      </c>
      <c r="AI504" t="n">
        <v>2.1175</v>
      </c>
      <c r="AJ504" t="n">
        <v>2.085</v>
      </c>
      <c r="AK504" t="n">
        <v>2.005</v>
      </c>
      <c r="AL504" t="n">
        <v>1.9375</v>
      </c>
      <c r="AM504" t="n">
        <v>1.89</v>
      </c>
      <c r="AN504" t="n">
        <v>1.855</v>
      </c>
    </row>
    <row r="505">
      <c r="A505" s="1112" t="n">
        <v>44988</v>
      </c>
      <c r="C505" s="63" t="n">
        <v>10160</v>
      </c>
      <c r="AD505" t="n">
        <v>2.205</v>
      </c>
      <c r="AE505" t="n">
        <v>2.215</v>
      </c>
      <c r="AF505" t="n">
        <v>2.21</v>
      </c>
      <c r="AG505" t="n">
        <v>2.1925</v>
      </c>
      <c r="AH505" t="n">
        <v>2.1725</v>
      </c>
      <c r="AI505" t="n">
        <v>2.1525</v>
      </c>
      <c r="AJ505" t="n">
        <v>2.1175</v>
      </c>
      <c r="AK505" t="n">
        <v>2.035</v>
      </c>
      <c r="AL505" t="n">
        <v>1.965</v>
      </c>
      <c r="AM505" t="n">
        <v>1.9175</v>
      </c>
      <c r="AN505" t="n">
        <v>1.8825</v>
      </c>
    </row>
    <row r="506">
      <c r="A506" s="1112" t="n">
        <v>44991</v>
      </c>
      <c r="C506" s="63" t="n">
        <v>4554</v>
      </c>
      <c r="AD506" t="n">
        <v>2.195</v>
      </c>
      <c r="AE506" t="n">
        <v>2.205</v>
      </c>
      <c r="AF506" t="n">
        <v>2.2</v>
      </c>
      <c r="AG506" t="n">
        <v>2.1825</v>
      </c>
      <c r="AH506" t="n">
        <v>2.1625</v>
      </c>
      <c r="AI506" t="n">
        <v>2.1425</v>
      </c>
      <c r="AJ506" t="n">
        <v>2.1075</v>
      </c>
      <c r="AK506" t="n">
        <v>2.025</v>
      </c>
      <c r="AL506" t="n">
        <v>1.955</v>
      </c>
      <c r="AM506" t="n">
        <v>1.9075</v>
      </c>
      <c r="AN506" t="n">
        <v>1.8725</v>
      </c>
    </row>
    <row r="507">
      <c r="A507" s="1112" t="n">
        <v>44992</v>
      </c>
      <c r="C507" s="63" t="n">
        <v>2712</v>
      </c>
      <c r="AD507" t="n">
        <v>2.175</v>
      </c>
      <c r="AE507" t="n">
        <v>2.185</v>
      </c>
      <c r="AF507" t="n">
        <v>2.1775</v>
      </c>
      <c r="AG507" t="n">
        <v>2.16</v>
      </c>
      <c r="AH507" t="n">
        <v>2.14</v>
      </c>
      <c r="AI507" t="n">
        <v>2.12</v>
      </c>
      <c r="AJ507" t="n">
        <v>2.0875</v>
      </c>
      <c r="AK507" t="n">
        <v>2.005</v>
      </c>
      <c r="AL507" t="n">
        <v>1.935</v>
      </c>
      <c r="AM507" t="n">
        <v>1.8875</v>
      </c>
      <c r="AN507" t="n">
        <v>1.8525</v>
      </c>
    </row>
    <row r="508">
      <c r="A508" s="1112" t="n">
        <v>44993</v>
      </c>
      <c r="C508" s="63" t="n">
        <v>4377</v>
      </c>
      <c r="AD508" t="n">
        <v>2.1725</v>
      </c>
      <c r="AE508" t="n">
        <v>2.18</v>
      </c>
      <c r="AF508" t="n">
        <v>2.165</v>
      </c>
      <c r="AG508" t="n">
        <v>2.14</v>
      </c>
      <c r="AH508" t="n">
        <v>2.115</v>
      </c>
      <c r="AI508" t="n">
        <v>2.0925</v>
      </c>
      <c r="AJ508" t="n">
        <v>2.0575</v>
      </c>
      <c r="AK508" t="n">
        <v>1.9725</v>
      </c>
      <c r="AL508" t="n">
        <v>1.9025</v>
      </c>
      <c r="AM508" t="n">
        <v>1.8525</v>
      </c>
      <c r="AN508" t="n">
        <v>1.8175</v>
      </c>
    </row>
    <row r="509">
      <c r="A509" s="1112" t="n">
        <v>44994</v>
      </c>
      <c r="C509" s="63" t="n">
        <v>5269</v>
      </c>
      <c r="AD509" t="n">
        <v>2.17</v>
      </c>
      <c r="AE509" t="n">
        <v>2.17</v>
      </c>
      <c r="AF509" t="n">
        <v>2.1475</v>
      </c>
      <c r="AG509" t="n">
        <v>2.12</v>
      </c>
      <c r="AH509" t="n">
        <v>2.095</v>
      </c>
      <c r="AI509" t="n">
        <v>2.0725</v>
      </c>
      <c r="AJ509" t="n">
        <v>2.0375</v>
      </c>
      <c r="AK509" t="n">
        <v>1.9525</v>
      </c>
      <c r="AL509" t="n">
        <v>1.8825</v>
      </c>
      <c r="AM509" t="n">
        <v>1.8325</v>
      </c>
      <c r="AN509" t="n">
        <v>1.7975</v>
      </c>
    </row>
    <row r="510">
      <c r="A510" s="1112" t="n">
        <v>44995</v>
      </c>
      <c r="C510" s="63" t="n">
        <v>3740</v>
      </c>
      <c r="AD510" t="n">
        <v>2.185</v>
      </c>
      <c r="AE510" t="n">
        <v>2.195</v>
      </c>
      <c r="AF510" t="n">
        <v>2.17</v>
      </c>
      <c r="AG510" t="n">
        <v>2.14</v>
      </c>
      <c r="AH510" t="n">
        <v>2.115</v>
      </c>
      <c r="AI510" t="n">
        <v>2.09</v>
      </c>
      <c r="AJ510" t="n">
        <v>2.0575</v>
      </c>
      <c r="AK510" t="n">
        <v>1.975</v>
      </c>
      <c r="AL510" t="n">
        <v>1.9075</v>
      </c>
      <c r="AM510" t="n">
        <v>1.8575</v>
      </c>
      <c r="AN510" t="n">
        <v>1.8225</v>
      </c>
    </row>
    <row r="511">
      <c r="A511" s="1112" t="n">
        <v>44998</v>
      </c>
      <c r="C511" s="63" t="n">
        <v>2065</v>
      </c>
      <c r="AD511" t="n">
        <v>2.1775</v>
      </c>
      <c r="AE511" t="n">
        <v>2.185</v>
      </c>
      <c r="AF511" t="n">
        <v>2.16</v>
      </c>
      <c r="AG511" t="n">
        <v>2.1325</v>
      </c>
      <c r="AH511" t="n">
        <v>2.1075</v>
      </c>
      <c r="AI511" t="n">
        <v>2.085</v>
      </c>
      <c r="AJ511" t="n">
        <v>2.0525</v>
      </c>
      <c r="AK511" t="n">
        <v>1.97</v>
      </c>
      <c r="AL511" t="n">
        <v>1.9025</v>
      </c>
      <c r="AM511" t="n">
        <v>1.8525</v>
      </c>
      <c r="AN511" t="n">
        <v>1.8175</v>
      </c>
    </row>
    <row r="512">
      <c r="A512" s="1112" t="n">
        <v>44999</v>
      </c>
      <c r="C512" s="63" t="n">
        <v>4026</v>
      </c>
      <c r="AD512" t="n">
        <v>2.18</v>
      </c>
      <c r="AE512" t="n">
        <v>2.195</v>
      </c>
      <c r="AF512" t="n">
        <v>2.175</v>
      </c>
      <c r="AG512" t="n">
        <v>2.145</v>
      </c>
      <c r="AH512" t="n">
        <v>2.12</v>
      </c>
      <c r="AI512" t="n">
        <v>2.0975</v>
      </c>
      <c r="AJ512" t="n">
        <v>2.0625</v>
      </c>
      <c r="AK512" t="n">
        <v>1.98</v>
      </c>
      <c r="AL512" t="n">
        <v>1.9125</v>
      </c>
      <c r="AM512" t="n">
        <v>1.8625</v>
      </c>
      <c r="AN512" t="n">
        <v>1.8275</v>
      </c>
    </row>
    <row r="513">
      <c r="A513" s="1112" t="n">
        <v>45000</v>
      </c>
      <c r="C513" s="63" t="n">
        <v>3939</v>
      </c>
      <c r="AD513" t="n">
        <v>2.1775</v>
      </c>
      <c r="AE513" t="n">
        <v>2.185</v>
      </c>
      <c r="AF513" t="n">
        <v>2.1675</v>
      </c>
      <c r="AG513" t="n">
        <v>2.14</v>
      </c>
      <c r="AH513" t="n">
        <v>2.1175</v>
      </c>
      <c r="AI513" t="n">
        <v>2.095</v>
      </c>
      <c r="AJ513" t="n">
        <v>2.0625</v>
      </c>
      <c r="AK513" t="n">
        <v>1.98</v>
      </c>
      <c r="AL513" t="n">
        <v>1.9125</v>
      </c>
      <c r="AM513" t="n">
        <v>1.8625</v>
      </c>
      <c r="AN513" t="n">
        <v>1.8275</v>
      </c>
    </row>
    <row r="514">
      <c r="A514" s="1112" t="n">
        <v>45001</v>
      </c>
      <c r="C514" s="63" t="n">
        <v>3498</v>
      </c>
      <c r="AD514" t="n">
        <v>2.1975</v>
      </c>
      <c r="AE514" t="n">
        <v>2.2225</v>
      </c>
      <c r="AF514" t="n">
        <v>2.205</v>
      </c>
      <c r="AG514" t="n">
        <v>2.1775</v>
      </c>
      <c r="AH514" t="n">
        <v>2.1525</v>
      </c>
      <c r="AI514" t="n">
        <v>2.13</v>
      </c>
      <c r="AJ514" t="n">
        <v>2.0925</v>
      </c>
      <c r="AK514" t="n">
        <v>2.005</v>
      </c>
      <c r="AL514" t="n">
        <v>1.9325</v>
      </c>
      <c r="AM514" t="n">
        <v>1.8825</v>
      </c>
      <c r="AN514" t="n">
        <v>1.8475</v>
      </c>
    </row>
    <row r="515">
      <c r="A515" s="1112" t="n">
        <v>45002</v>
      </c>
      <c r="C515" s="63" t="n">
        <v>3167</v>
      </c>
      <c r="AD515" t="n">
        <v>2.21</v>
      </c>
      <c r="AE515" t="n">
        <v>2.25</v>
      </c>
      <c r="AF515" t="n">
        <v>2.23</v>
      </c>
      <c r="AG515" t="n">
        <v>2.2</v>
      </c>
      <c r="AH515" t="n">
        <v>2.175</v>
      </c>
      <c r="AI515" t="n">
        <v>2.15</v>
      </c>
      <c r="AJ515" t="n">
        <v>2.1125</v>
      </c>
      <c r="AK515" t="n">
        <v>2.025</v>
      </c>
      <c r="AL515" t="n">
        <v>1.9525</v>
      </c>
      <c r="AM515" t="n">
        <v>1.9025</v>
      </c>
      <c r="AN515" t="n">
        <v>1.8675</v>
      </c>
    </row>
    <row r="516">
      <c r="A516" s="1112" t="n">
        <v>45005</v>
      </c>
      <c r="C516" s="63" t="n">
        <v>24</v>
      </c>
      <c r="AD516" t="n">
        <v>2.2075</v>
      </c>
      <c r="AE516" t="n">
        <v>2.245</v>
      </c>
      <c r="AF516" t="n">
        <v>2.23</v>
      </c>
      <c r="AG516" t="n">
        <v>2.2025</v>
      </c>
      <c r="AH516" t="n">
        <v>2.18</v>
      </c>
      <c r="AI516" t="n">
        <v>2.1575</v>
      </c>
      <c r="AJ516" t="n">
        <v>2.12</v>
      </c>
      <c r="AK516" t="n">
        <v>2.03</v>
      </c>
      <c r="AL516" t="n">
        <v>1.955</v>
      </c>
      <c r="AM516" t="n">
        <v>1.9025</v>
      </c>
      <c r="AN516" t="n">
        <v>1.8675</v>
      </c>
    </row>
    <row r="517">
      <c r="A517" s="1112" t="n">
        <v>45006</v>
      </c>
      <c r="C517" s="63" t="n">
        <v>7</v>
      </c>
      <c r="AD517" t="n">
        <v>2.215</v>
      </c>
      <c r="AE517" t="n">
        <v>2.265</v>
      </c>
      <c r="AF517" t="n">
        <v>2.25</v>
      </c>
      <c r="AG517" t="n">
        <v>2.225</v>
      </c>
      <c r="AH517" t="n">
        <v>2.2025</v>
      </c>
      <c r="AI517" t="n">
        <v>2.1775</v>
      </c>
      <c r="AJ517" t="n">
        <v>2.1425</v>
      </c>
      <c r="AK517" t="n">
        <v>2.0475</v>
      </c>
      <c r="AL517" t="n">
        <v>1.9675</v>
      </c>
      <c r="AM517" t="n">
        <v>1.9125</v>
      </c>
      <c r="AN517" t="n">
        <v>1.8775</v>
      </c>
    </row>
    <row r="518">
      <c r="A518" s="1112" t="n">
        <v>45007</v>
      </c>
      <c r="C518" s="63" t="n">
        <v>5606</v>
      </c>
      <c r="AD518" t="n">
        <v>2.235</v>
      </c>
      <c r="AE518" t="n">
        <v>2.31</v>
      </c>
      <c r="AF518" t="n">
        <v>2.295</v>
      </c>
      <c r="AG518" t="n">
        <v>2.265</v>
      </c>
      <c r="AH518" t="n">
        <v>2.2375</v>
      </c>
      <c r="AI518" t="n">
        <v>2.2075</v>
      </c>
      <c r="AJ518" t="n">
        <v>2.1675</v>
      </c>
      <c r="AK518" t="n">
        <v>2.065</v>
      </c>
      <c r="AL518" t="n">
        <v>1.9725</v>
      </c>
      <c r="AM518" t="n">
        <v>1.9025</v>
      </c>
      <c r="AN518" t="n">
        <v>1.8675</v>
      </c>
    </row>
    <row r="519">
      <c r="A519" s="1112" t="n">
        <v>45008</v>
      </c>
      <c r="C519" s="63" t="n">
        <v>4333</v>
      </c>
      <c r="AD519" t="n">
        <v>2.225</v>
      </c>
      <c r="AE519" t="n">
        <v>2.295</v>
      </c>
      <c r="AF519" t="n">
        <v>2.2825</v>
      </c>
      <c r="AG519" t="n">
        <v>2.255</v>
      </c>
      <c r="AH519" t="n">
        <v>2.2275</v>
      </c>
      <c r="AI519" t="n">
        <v>2.1975</v>
      </c>
      <c r="AJ519" t="n">
        <v>2.1575</v>
      </c>
      <c r="AK519" t="n">
        <v>2.055</v>
      </c>
      <c r="AL519" t="n">
        <v>1.9625</v>
      </c>
      <c r="AM519" t="n">
        <v>1.8925</v>
      </c>
      <c r="AN519" t="n">
        <v>1.8575</v>
      </c>
    </row>
    <row r="520">
      <c r="A520" s="1112" t="n">
        <v>45009</v>
      </c>
      <c r="C520" s="63" t="n">
        <v>3616</v>
      </c>
      <c r="AD520" t="n">
        <v>2.2325</v>
      </c>
      <c r="AE520" t="n">
        <v>2.32</v>
      </c>
      <c r="AF520" t="n">
        <v>2.305</v>
      </c>
      <c r="AG520" t="n">
        <v>2.2775</v>
      </c>
      <c r="AH520" t="n">
        <v>2.2475</v>
      </c>
      <c r="AI520" t="n">
        <v>2.215</v>
      </c>
      <c r="AJ520" t="n">
        <v>2.1725</v>
      </c>
      <c r="AK520" t="n">
        <v>2.07</v>
      </c>
      <c r="AL520" t="n">
        <v>1.9775</v>
      </c>
      <c r="AM520" t="n">
        <v>1.9075</v>
      </c>
      <c r="AN520" t="n">
        <v>1.8725</v>
      </c>
    </row>
    <row r="521">
      <c r="A521" s="1112" t="n">
        <v>45012</v>
      </c>
      <c r="C521" s="482" t="n">
        <v>3275</v>
      </c>
      <c r="AD521" t="n">
        <v>2.2425</v>
      </c>
      <c r="AE521" t="n">
        <v>2.365</v>
      </c>
      <c r="AF521" t="n">
        <v>2.35</v>
      </c>
      <c r="AG521" t="n">
        <v>2.315</v>
      </c>
      <c r="AH521" t="n">
        <v>2.2825</v>
      </c>
      <c r="AI521" t="n">
        <v>2.2475</v>
      </c>
      <c r="AJ521" t="n">
        <v>2.2025</v>
      </c>
      <c r="AK521" t="n">
        <v>2.1</v>
      </c>
      <c r="AL521" t="n">
        <v>2.005</v>
      </c>
      <c r="AM521" t="n">
        <v>1.935</v>
      </c>
      <c r="AN521" t="n">
        <v>1.9</v>
      </c>
    </row>
    <row r="522">
      <c r="A522" s="1112" t="n">
        <v>45013</v>
      </c>
      <c r="C522" s="63" t="n">
        <v>5042</v>
      </c>
      <c r="AD522" t="n">
        <v>2.24</v>
      </c>
      <c r="AE522" t="n">
        <v>2.3625</v>
      </c>
      <c r="AF522" t="n">
        <v>2.35</v>
      </c>
      <c r="AG522" t="n">
        <v>2.3175</v>
      </c>
      <c r="AH522" t="n">
        <v>2.285</v>
      </c>
      <c r="AI522" t="n">
        <v>2.25</v>
      </c>
      <c r="AJ522" t="n">
        <v>2.205</v>
      </c>
      <c r="AK522" t="n">
        <v>2.1025</v>
      </c>
      <c r="AL522" t="n">
        <v>2.0075</v>
      </c>
      <c r="AM522" t="n">
        <v>1.9375</v>
      </c>
      <c r="AN522" t="n">
        <v>1.9025</v>
      </c>
    </row>
    <row r="523" ht="15.75" customHeight="1" s="1129" thickBot="1">
      <c r="A523" s="1112" t="n">
        <v>45014</v>
      </c>
      <c r="C523" s="63" t="n">
        <v>4748</v>
      </c>
      <c r="AD523" t="n">
        <v>2.24</v>
      </c>
      <c r="AE523" t="n">
        <v>2.365</v>
      </c>
      <c r="AF523" t="n">
        <v>2.355</v>
      </c>
      <c r="AG523" t="n">
        <v>2.3225</v>
      </c>
      <c r="AH523" t="n">
        <v>2.29</v>
      </c>
      <c r="AI523" t="n">
        <v>2.255</v>
      </c>
      <c r="AJ523" t="n">
        <v>2.21</v>
      </c>
      <c r="AK523" t="n">
        <v>2.105</v>
      </c>
      <c r="AL523" t="n">
        <v>2.01</v>
      </c>
      <c r="AM523" t="n">
        <v>1.94</v>
      </c>
      <c r="AN523" t="n">
        <v>1.905</v>
      </c>
    </row>
    <row r="524" ht="15.75" customHeight="1" s="1129" thickBot="1">
      <c r="A524" s="1112" t="n">
        <v>45015</v>
      </c>
      <c r="C524" s="63" t="n">
        <v>3935</v>
      </c>
      <c r="AB524" s="780" t="n"/>
      <c r="AC524" s="781" t="n"/>
      <c r="AD524" t="n">
        <v>2.2375</v>
      </c>
      <c r="AE524" t="n">
        <v>2.3425</v>
      </c>
      <c r="AF524" t="n">
        <v>2.33</v>
      </c>
      <c r="AG524" t="n">
        <v>2.3</v>
      </c>
      <c r="AH524" t="n">
        <v>2.2675</v>
      </c>
      <c r="AI524" t="n">
        <v>2.235</v>
      </c>
      <c r="AJ524" t="n">
        <v>2.19</v>
      </c>
      <c r="AK524" t="n">
        <v>2.085</v>
      </c>
      <c r="AL524" t="n">
        <v>1.99</v>
      </c>
      <c r="AM524" t="n">
        <v>1.92</v>
      </c>
      <c r="AN524" t="n">
        <v>1.885</v>
      </c>
    </row>
    <row r="525">
      <c r="A525" s="1112" t="n">
        <v>45016</v>
      </c>
      <c r="C525" s="63" t="n">
        <v>3886</v>
      </c>
      <c r="AD525" t="n">
        <v>2.24302</v>
      </c>
      <c r="AE525" t="n">
        <v>2.415</v>
      </c>
      <c r="AF525" t="n">
        <v>2.3975</v>
      </c>
      <c r="AG525" t="n">
        <v>2.3575</v>
      </c>
      <c r="AH525" t="n">
        <v>2.3175</v>
      </c>
      <c r="AI525" t="n">
        <v>2.275</v>
      </c>
      <c r="AJ525" t="n">
        <v>2.225</v>
      </c>
      <c r="AK525" t="n">
        <v>2.115</v>
      </c>
      <c r="AL525" t="n">
        <v>2.015</v>
      </c>
      <c r="AM525" t="n">
        <v>1.94</v>
      </c>
      <c r="AN525" t="n">
        <v>1.905</v>
      </c>
    </row>
    <row r="526">
      <c r="A526" s="1112" t="n">
        <v>45019</v>
      </c>
      <c r="C526" s="63" t="n">
        <v>1955</v>
      </c>
      <c r="AD526" t="n">
        <v>2.24302</v>
      </c>
      <c r="AE526" t="n">
        <v>2.435</v>
      </c>
      <c r="AF526" t="n">
        <v>2.42</v>
      </c>
      <c r="AG526" t="n">
        <v>2.38</v>
      </c>
      <c r="AH526" t="n">
        <v>2.34</v>
      </c>
      <c r="AI526" t="n">
        <v>2.2975</v>
      </c>
      <c r="AJ526" t="n">
        <v>2.2475</v>
      </c>
      <c r="AK526" t="n">
        <v>2.1325</v>
      </c>
      <c r="AL526" t="n">
        <v>2.0325</v>
      </c>
      <c r="AM526" t="n">
        <v>1.9575</v>
      </c>
      <c r="AN526" t="n">
        <v>1.9225</v>
      </c>
    </row>
    <row r="527">
      <c r="A527" s="1112" t="n">
        <v>45020</v>
      </c>
      <c r="C527" s="63" t="n">
        <v>5386</v>
      </c>
      <c r="AD527" t="n">
        <v>2.24302</v>
      </c>
      <c r="AE527" t="n">
        <v>2.455</v>
      </c>
      <c r="AF527" t="n">
        <v>2.4375</v>
      </c>
      <c r="AG527" t="n">
        <v>2.3925</v>
      </c>
      <c r="AH527" t="n">
        <v>2.3475</v>
      </c>
      <c r="AI527" t="n">
        <v>2.3025</v>
      </c>
      <c r="AJ527" t="n">
        <v>2.25</v>
      </c>
      <c r="AK527" t="n">
        <v>2.13</v>
      </c>
      <c r="AL527" t="n">
        <v>2.0225</v>
      </c>
      <c r="AM527" t="n">
        <v>1.9475</v>
      </c>
      <c r="AN527" t="n">
        <v>1.9125</v>
      </c>
    </row>
    <row r="528">
      <c r="A528" s="1112" t="n">
        <v>45021</v>
      </c>
      <c r="C528" s="63" t="n">
        <v>4246</v>
      </c>
      <c r="AE528" t="n">
        <v>2.4525</v>
      </c>
      <c r="AF528" t="n">
        <v>2.435</v>
      </c>
      <c r="AG528" t="n">
        <v>2.3925</v>
      </c>
      <c r="AH528" t="n">
        <v>2.35</v>
      </c>
      <c r="AI528" t="n">
        <v>2.3075</v>
      </c>
      <c r="AJ528" t="n">
        <v>2.255</v>
      </c>
      <c r="AK528" t="n">
        <v>2.135</v>
      </c>
      <c r="AL528" t="n">
        <v>2.0275</v>
      </c>
      <c r="AM528" t="n">
        <v>1.95</v>
      </c>
      <c r="AN528" t="n">
        <v>1.915</v>
      </c>
    </row>
    <row r="529">
      <c r="A529" s="1112" t="n">
        <v>45022</v>
      </c>
      <c r="C529" s="63" t="n">
        <v>3119</v>
      </c>
      <c r="AE529" t="n">
        <v>2.435</v>
      </c>
      <c r="AF529" t="n">
        <v>2.42</v>
      </c>
      <c r="AG529" t="n">
        <v>2.38</v>
      </c>
      <c r="AH529" t="n">
        <v>2.34</v>
      </c>
      <c r="AI529" t="n">
        <v>2.3</v>
      </c>
      <c r="AJ529" t="n">
        <v>2.2475</v>
      </c>
      <c r="AK529" t="n">
        <v>2.1275</v>
      </c>
      <c r="AL529" t="n">
        <v>2.0225</v>
      </c>
      <c r="AM529" t="n">
        <v>1.9475</v>
      </c>
      <c r="AN529" t="n">
        <v>1.91</v>
      </c>
    </row>
    <row r="530">
      <c r="A530" s="1112" t="n">
        <v>45026</v>
      </c>
      <c r="C530" s="63" t="n">
        <v>1127</v>
      </c>
      <c r="AE530" t="n">
        <v>2.4625</v>
      </c>
      <c r="AF530" t="n">
        <v>2.45</v>
      </c>
      <c r="AG530" t="n">
        <v>2.405</v>
      </c>
      <c r="AH530" t="n">
        <v>2.365</v>
      </c>
      <c r="AI530" t="n">
        <v>2.325</v>
      </c>
      <c r="AJ530" t="n">
        <v>2.2725</v>
      </c>
      <c r="AK530" t="n">
        <v>2.1525</v>
      </c>
      <c r="AL530" t="n">
        <v>2.0475</v>
      </c>
      <c r="AM530" t="n">
        <v>1.9725</v>
      </c>
      <c r="AN530" t="n">
        <v>1.935</v>
      </c>
    </row>
    <row r="531">
      <c r="A531" s="1112" t="n">
        <v>45027</v>
      </c>
      <c r="C531" s="63" t="n">
        <v>4241</v>
      </c>
      <c r="AE531" t="n">
        <v>2.4475</v>
      </c>
      <c r="AF531" t="n">
        <v>2.44</v>
      </c>
      <c r="AG531" t="n">
        <v>2.4025</v>
      </c>
      <c r="AH531" t="n">
        <v>2.3725</v>
      </c>
      <c r="AI531" t="n">
        <v>2.3375</v>
      </c>
      <c r="AJ531" t="n">
        <v>2.2875</v>
      </c>
      <c r="AK531" t="n">
        <v>2.1675</v>
      </c>
      <c r="AL531" t="n">
        <v>2.0625</v>
      </c>
      <c r="AM531" t="n">
        <v>1.9875</v>
      </c>
      <c r="AN531" t="n">
        <v>1.9525</v>
      </c>
    </row>
    <row r="532">
      <c r="A532" s="1112" t="n">
        <v>45028</v>
      </c>
      <c r="C532" s="63" t="n">
        <v>4901</v>
      </c>
      <c r="AE532" t="n">
        <v>2.4425</v>
      </c>
      <c r="AF532" t="n">
        <v>2.435</v>
      </c>
      <c r="AG532" t="n">
        <v>2.405</v>
      </c>
      <c r="AH532" t="n">
        <v>2.3775</v>
      </c>
      <c r="AI532" t="n">
        <v>2.345</v>
      </c>
      <c r="AJ532" t="n">
        <v>2.3</v>
      </c>
      <c r="AK532" t="n">
        <v>2.18</v>
      </c>
      <c r="AL532" t="n">
        <v>2.08</v>
      </c>
      <c r="AM532" t="n">
        <v>2.01</v>
      </c>
      <c r="AN532" t="n">
        <v>1.975</v>
      </c>
    </row>
    <row r="533">
      <c r="A533" s="1112" t="n">
        <v>45029</v>
      </c>
      <c r="C533" s="63" t="n">
        <v>4310</v>
      </c>
      <c r="AE533" t="n">
        <v>2.435</v>
      </c>
      <c r="AF533" t="n">
        <v>2.425</v>
      </c>
      <c r="AG533" t="n">
        <v>2.395</v>
      </c>
      <c r="AH533" t="n">
        <v>2.365</v>
      </c>
      <c r="AI533" t="n">
        <v>2.3325</v>
      </c>
      <c r="AJ533" t="n">
        <v>2.29</v>
      </c>
      <c r="AK533" t="n">
        <v>2.17</v>
      </c>
      <c r="AL533" t="n">
        <v>2.07</v>
      </c>
      <c r="AM533" t="n">
        <v>2</v>
      </c>
      <c r="AN533" t="n">
        <v>1.965</v>
      </c>
    </row>
    <row r="534">
      <c r="A534" s="1112" t="n">
        <v>45030</v>
      </c>
      <c r="C534" s="63" t="n">
        <v>2405</v>
      </c>
      <c r="AE534" t="n">
        <v>2.46</v>
      </c>
      <c r="AF534" t="n">
        <v>2.455</v>
      </c>
      <c r="AG534" t="n">
        <v>2.42</v>
      </c>
      <c r="AH534" t="n">
        <v>2.385</v>
      </c>
      <c r="AI534" t="n">
        <v>2.35</v>
      </c>
      <c r="AJ534" t="n">
        <v>2.305</v>
      </c>
      <c r="AK534" t="n">
        <v>2.18</v>
      </c>
      <c r="AL534" t="n">
        <v>2.0775</v>
      </c>
      <c r="AM534" t="n">
        <v>2.005</v>
      </c>
      <c r="AN534" t="n">
        <v>1.97</v>
      </c>
    </row>
    <row r="535">
      <c r="A535" s="1112" t="n">
        <v>45033</v>
      </c>
      <c r="C535" s="63" t="n">
        <v>2766</v>
      </c>
      <c r="AE535" t="n">
        <v>2.4475</v>
      </c>
      <c r="AF535" t="n">
        <v>2.445</v>
      </c>
      <c r="AG535" t="n">
        <v>2.415</v>
      </c>
      <c r="AH535" t="n">
        <v>2.3825</v>
      </c>
      <c r="AI535" t="n">
        <v>2.35</v>
      </c>
      <c r="AJ535" t="n">
        <v>2.305</v>
      </c>
      <c r="AK535" t="n">
        <v>2.1825</v>
      </c>
      <c r="AL535" t="n">
        <v>2.08</v>
      </c>
      <c r="AM535" t="n">
        <v>2.0075</v>
      </c>
      <c r="AN535" t="n">
        <v>1.9725</v>
      </c>
    </row>
    <row r="536">
      <c r="A536" s="1112" t="n">
        <v>45034</v>
      </c>
      <c r="C536" s="63" t="n">
        <v>4626</v>
      </c>
      <c r="AE536" t="n">
        <v>2.43</v>
      </c>
      <c r="AF536" t="n">
        <v>2.42</v>
      </c>
      <c r="AG536" t="n">
        <v>2.395</v>
      </c>
      <c r="AH536" t="n">
        <v>2.37</v>
      </c>
      <c r="AI536" t="n">
        <v>2.34</v>
      </c>
      <c r="AJ536" t="n">
        <v>2.3</v>
      </c>
      <c r="AK536" t="n">
        <v>2.1825</v>
      </c>
      <c r="AL536" t="n">
        <v>2.0825</v>
      </c>
      <c r="AM536" t="n">
        <v>2.015</v>
      </c>
      <c r="AN536" t="n">
        <v>1.98</v>
      </c>
    </row>
    <row r="537">
      <c r="A537" s="1112" t="n">
        <v>45035</v>
      </c>
      <c r="C537" s="63" t="n">
        <v>3898</v>
      </c>
      <c r="AE537" t="n">
        <v>2.415</v>
      </c>
      <c r="AF537" t="n">
        <v>2.365</v>
      </c>
      <c r="AG537" t="n">
        <v>2.35</v>
      </c>
      <c r="AH537" t="n">
        <v>2.33</v>
      </c>
      <c r="AI537" t="n">
        <v>2.305</v>
      </c>
      <c r="AJ537" t="n">
        <v>2.265</v>
      </c>
      <c r="AK537" t="n">
        <v>2.15</v>
      </c>
      <c r="AL537" t="n">
        <v>2.05</v>
      </c>
      <c r="AM537" t="n">
        <v>1.9825</v>
      </c>
      <c r="AN537" t="n">
        <v>1.9475</v>
      </c>
    </row>
    <row r="538">
      <c r="A538" s="1112" t="n">
        <v>45036</v>
      </c>
      <c r="C538" s="63" t="n">
        <v>4903</v>
      </c>
      <c r="AE538" t="n">
        <v>2.415</v>
      </c>
      <c r="AF538" t="n">
        <v>2.365</v>
      </c>
      <c r="AG538" t="n">
        <v>2.345</v>
      </c>
      <c r="AH538" t="n">
        <v>2.32</v>
      </c>
      <c r="AI538" t="n">
        <v>2.2925</v>
      </c>
      <c r="AJ538" t="n">
        <v>2.25</v>
      </c>
      <c r="AK538" t="n">
        <v>2.135</v>
      </c>
      <c r="AL538" t="n">
        <v>2.035</v>
      </c>
      <c r="AM538" t="n">
        <v>1.97</v>
      </c>
      <c r="AN538" t="n">
        <v>1.935</v>
      </c>
    </row>
    <row r="539">
      <c r="A539" s="1112" t="n">
        <v>45037</v>
      </c>
      <c r="C539" s="63" t="n">
        <v>3501</v>
      </c>
      <c r="AE539" t="n">
        <v>2.425</v>
      </c>
      <c r="AF539" t="n">
        <v>2.4</v>
      </c>
      <c r="AG539" t="n">
        <v>2.37</v>
      </c>
      <c r="AH539" t="n">
        <v>2.3375</v>
      </c>
      <c r="AI539" t="n">
        <v>2.3025</v>
      </c>
      <c r="AJ539" t="n">
        <v>2.2575</v>
      </c>
      <c r="AK539" t="n">
        <v>2.135</v>
      </c>
      <c r="AL539" t="n">
        <v>2.0275</v>
      </c>
      <c r="AM539" t="n">
        <v>1.9575</v>
      </c>
      <c r="AN539" t="n">
        <v>1.9225</v>
      </c>
    </row>
    <row r="540">
      <c r="A540" s="1112" t="n">
        <v>45040</v>
      </c>
      <c r="C540" s="63" t="n">
        <v>3850</v>
      </c>
      <c r="AE540" t="n">
        <v>2.42</v>
      </c>
      <c r="AF540" t="n">
        <v>2.39</v>
      </c>
      <c r="AG540" t="n">
        <v>2.3575</v>
      </c>
      <c r="AH540" t="n">
        <v>2.3225</v>
      </c>
      <c r="AI540" t="n">
        <v>2.285</v>
      </c>
      <c r="AJ540" t="n">
        <v>2.2375</v>
      </c>
      <c r="AK540" t="n">
        <v>2.115</v>
      </c>
      <c r="AL540" t="n">
        <v>2.0075</v>
      </c>
      <c r="AM540" t="n">
        <v>1.9375</v>
      </c>
      <c r="AN540" t="n">
        <v>1.9025</v>
      </c>
    </row>
    <row r="541">
      <c r="A541" s="1112" t="n">
        <v>45041</v>
      </c>
      <c r="C541" s="63" t="n">
        <v>2253</v>
      </c>
      <c r="AE541" t="n">
        <v>2.425</v>
      </c>
      <c r="AF541" t="n">
        <v>2.41</v>
      </c>
      <c r="AG541" t="n">
        <v>2.375</v>
      </c>
      <c r="AH541" t="n">
        <v>2.3375</v>
      </c>
      <c r="AI541" t="n">
        <v>2.2975</v>
      </c>
      <c r="AJ541" t="n">
        <v>2.2475</v>
      </c>
      <c r="AK541" t="n">
        <v>2.125</v>
      </c>
      <c r="AL541" t="n">
        <v>2.0175</v>
      </c>
      <c r="AM541" t="n">
        <v>1.9475</v>
      </c>
      <c r="AN541" t="n">
        <v>1.9125</v>
      </c>
    </row>
    <row r="542">
      <c r="A542" s="1112" t="n">
        <v>45042</v>
      </c>
      <c r="C542" s="63" t="n">
        <v>4268</v>
      </c>
      <c r="AE542" t="n">
        <v>2.425</v>
      </c>
      <c r="AF542" t="n">
        <v>2.425</v>
      </c>
      <c r="AG542" t="n">
        <v>2.385</v>
      </c>
      <c r="AH542" t="n">
        <v>2.3425</v>
      </c>
      <c r="AI542" t="n">
        <v>2.2975</v>
      </c>
      <c r="AJ542" t="n">
        <v>2.2425</v>
      </c>
      <c r="AK542" t="n">
        <v>2.1175</v>
      </c>
      <c r="AL542" t="n">
        <v>2.0075</v>
      </c>
      <c r="AM542" t="n">
        <v>1.935</v>
      </c>
      <c r="AN542" t="n">
        <v>1.9</v>
      </c>
    </row>
    <row r="543">
      <c r="A543" s="1112" t="n">
        <v>45043</v>
      </c>
      <c r="C543" s="63" t="n">
        <v>4050</v>
      </c>
      <c r="AE543" t="n">
        <v>2.425</v>
      </c>
      <c r="AF543" t="n">
        <v>2.38</v>
      </c>
      <c r="AG543" t="n">
        <v>2.3375</v>
      </c>
      <c r="AH543" t="n">
        <v>2.2925</v>
      </c>
      <c r="AI543" t="n">
        <v>2.2475</v>
      </c>
      <c r="AJ543" t="n">
        <v>2.1975</v>
      </c>
      <c r="AK543" t="n">
        <v>2.0725</v>
      </c>
      <c r="AL543" t="n">
        <v>1.9625</v>
      </c>
      <c r="AM543" t="n">
        <v>1.89</v>
      </c>
      <c r="AN543" t="n">
        <v>1.855</v>
      </c>
    </row>
    <row r="544">
      <c r="A544" s="1112" t="n">
        <v>45044</v>
      </c>
      <c r="C544" s="63" t="n">
        <v>2479</v>
      </c>
      <c r="AE544" s="28" t="n">
        <v>2.42224</v>
      </c>
      <c r="AF544" t="n">
        <v>2.41</v>
      </c>
      <c r="AG544" t="n">
        <v>2.3625</v>
      </c>
      <c r="AH544" t="n">
        <v>2.3125</v>
      </c>
      <c r="AI544" t="n">
        <v>2.2625</v>
      </c>
      <c r="AJ544" t="n">
        <v>2.2075</v>
      </c>
      <c r="AK544" t="n">
        <v>2.0775</v>
      </c>
      <c r="AL544" t="n">
        <v>1.9675</v>
      </c>
      <c r="AM544" t="n">
        <v>1.895</v>
      </c>
      <c r="AN544" t="n">
        <v>1.86</v>
      </c>
    </row>
    <row r="545">
      <c r="A545" s="104" t="n">
        <v>45047</v>
      </c>
      <c r="C545" s="63" t="n">
        <v>1387</v>
      </c>
      <c r="AE545" t="n">
        <v>2.42224</v>
      </c>
      <c r="AF545" t="n">
        <v>2.41</v>
      </c>
      <c r="AG545" t="n">
        <v>2.3625</v>
      </c>
      <c r="AH545" t="n">
        <v>2.3125</v>
      </c>
      <c r="AI545" t="n">
        <v>2.2625</v>
      </c>
      <c r="AJ545" t="n">
        <v>2.2075</v>
      </c>
      <c r="AK545" t="n">
        <v>2.0775</v>
      </c>
      <c r="AL545" t="n">
        <v>1.9675</v>
      </c>
      <c r="AM545" t="n">
        <v>1.895</v>
      </c>
      <c r="AN545" t="n">
        <v>1.86</v>
      </c>
    </row>
    <row r="546">
      <c r="A546" s="1112" t="n">
        <v>45048</v>
      </c>
      <c r="C546" s="63" t="n">
        <v>3521</v>
      </c>
      <c r="AE546" t="n">
        <v>2.42224</v>
      </c>
      <c r="AF546" t="n">
        <v>2.4025</v>
      </c>
      <c r="AG546" t="n">
        <v>2.35</v>
      </c>
      <c r="AH546" t="n">
        <v>2.295</v>
      </c>
      <c r="AI546" t="n">
        <v>2.2425</v>
      </c>
      <c r="AJ546" t="n">
        <v>2.185</v>
      </c>
      <c r="AK546" t="n">
        <v>2.055</v>
      </c>
      <c r="AL546" t="n">
        <v>1.945</v>
      </c>
      <c r="AM546" t="n">
        <v>1.8725</v>
      </c>
      <c r="AN546" t="n">
        <v>1.8375</v>
      </c>
    </row>
    <row r="547">
      <c r="A547" s="1112" t="n">
        <v>45049</v>
      </c>
      <c r="C547" s="63" t="n">
        <v>5372</v>
      </c>
      <c r="AF547" t="n">
        <v>2.4125</v>
      </c>
      <c r="AG547" t="n">
        <v>2.36</v>
      </c>
      <c r="AH547" t="n">
        <v>2.3075</v>
      </c>
      <c r="AI547" t="n">
        <v>2.2575</v>
      </c>
      <c r="AJ547" t="n">
        <v>2.2</v>
      </c>
      <c r="AK547" t="n">
        <v>2.07</v>
      </c>
      <c r="AL547" t="n">
        <v>1.955</v>
      </c>
      <c r="AM547" t="n">
        <v>1.88</v>
      </c>
      <c r="AN547" t="n">
        <v>1.845</v>
      </c>
    </row>
    <row r="548">
      <c r="A548" s="1112" t="n">
        <v>45050</v>
      </c>
      <c r="C548" s="63" t="n">
        <v>3315</v>
      </c>
      <c r="AF548" t="n">
        <v>2.41</v>
      </c>
      <c r="AG548" t="n">
        <v>2.35</v>
      </c>
      <c r="AH548" t="n">
        <v>2.3</v>
      </c>
      <c r="AI548" t="n">
        <v>2.25</v>
      </c>
      <c r="AJ548" t="n">
        <v>2.1925</v>
      </c>
      <c r="AK548" t="n">
        <v>2.0625</v>
      </c>
      <c r="AL548" t="n">
        <v>1.9475</v>
      </c>
      <c r="AM548" t="n">
        <v>1.8725</v>
      </c>
      <c r="AN548" t="n">
        <v>1.8375</v>
      </c>
    </row>
    <row r="549">
      <c r="A549" s="1112" t="n">
        <v>45051</v>
      </c>
      <c r="C549" s="63" t="n">
        <v>1884</v>
      </c>
      <c r="AF549" t="n">
        <v>2.4225</v>
      </c>
      <c r="AG549" t="n">
        <v>2.365</v>
      </c>
      <c r="AH549" t="n">
        <v>2.315</v>
      </c>
      <c r="AI549" t="n">
        <v>2.265</v>
      </c>
      <c r="AJ549" t="n">
        <v>2.2075</v>
      </c>
      <c r="AK549" t="n">
        <v>2.0775</v>
      </c>
      <c r="AL549" t="n">
        <v>1.9625</v>
      </c>
      <c r="AM549" t="n">
        <v>1.8875</v>
      </c>
      <c r="AN549" t="n">
        <v>1.8525</v>
      </c>
    </row>
    <row r="550">
      <c r="A550" s="1112" t="n">
        <v>45054</v>
      </c>
      <c r="C550" s="63" t="n">
        <v>980</v>
      </c>
      <c r="AF550" t="n">
        <v>2.405</v>
      </c>
      <c r="AG550" t="n">
        <v>2.355</v>
      </c>
      <c r="AH550" t="n">
        <v>2.3075</v>
      </c>
      <c r="AI550" t="n">
        <v>2.26</v>
      </c>
      <c r="AJ550" t="n">
        <v>2.205</v>
      </c>
      <c r="AK550" t="n">
        <v>2.075</v>
      </c>
      <c r="AL550" t="n">
        <v>1.96</v>
      </c>
      <c r="AM550" t="n">
        <v>1.885</v>
      </c>
      <c r="AN550" t="n">
        <v>1.85</v>
      </c>
    </row>
    <row r="551">
      <c r="A551" s="1112" t="n">
        <v>45055</v>
      </c>
      <c r="C551" s="63" t="n">
        <v>2582</v>
      </c>
      <c r="AF551" t="n">
        <v>2.395</v>
      </c>
      <c r="AG551" t="n">
        <v>2.33</v>
      </c>
      <c r="AH551" t="n">
        <v>2.285</v>
      </c>
      <c r="AI551" t="n">
        <v>2.24</v>
      </c>
      <c r="AJ551" t="n">
        <v>2.1875</v>
      </c>
      <c r="AK551" t="n">
        <v>2.0625</v>
      </c>
      <c r="AL551" t="n">
        <v>1.955</v>
      </c>
      <c r="AM551" t="n">
        <v>1.8825</v>
      </c>
      <c r="AN551" t="n">
        <v>1.8475</v>
      </c>
    </row>
    <row r="552">
      <c r="A552" s="1112" t="n">
        <v>45056</v>
      </c>
      <c r="C552" s="63" t="n">
        <v>2302</v>
      </c>
      <c r="AF552" t="n">
        <v>2.41</v>
      </c>
      <c r="AG552" t="n">
        <v>2.355</v>
      </c>
      <c r="AH552" t="n">
        <v>2.31</v>
      </c>
      <c r="AI552" t="n">
        <v>2.265</v>
      </c>
      <c r="AJ552" t="n">
        <v>2.2075</v>
      </c>
      <c r="AK552" t="n">
        <v>2.0825</v>
      </c>
      <c r="AL552" t="n">
        <v>1.975</v>
      </c>
      <c r="AM552" t="n">
        <v>1.9025</v>
      </c>
      <c r="AN552" t="n">
        <v>1.8675</v>
      </c>
    </row>
    <row r="553">
      <c r="A553" s="1112" t="n">
        <v>45057</v>
      </c>
      <c r="C553" s="63" t="n">
        <v>1980</v>
      </c>
      <c r="AF553" t="n">
        <v>2.41</v>
      </c>
      <c r="AG553" t="n">
        <v>2.345</v>
      </c>
      <c r="AH553" t="n">
        <v>2.3</v>
      </c>
      <c r="AI553" t="n">
        <v>2.25</v>
      </c>
      <c r="AJ553" t="n">
        <v>2.1925</v>
      </c>
      <c r="AK553" t="n">
        <v>2.0675</v>
      </c>
      <c r="AL553" t="n">
        <v>1.96</v>
      </c>
      <c r="AM553" t="n">
        <v>1.8875</v>
      </c>
      <c r="AN553" t="n">
        <v>1.8525</v>
      </c>
    </row>
    <row r="554">
      <c r="A554" s="1112" t="n">
        <v>45058</v>
      </c>
      <c r="C554" s="63" t="n">
        <v>1668</v>
      </c>
      <c r="AF554" t="n">
        <v>2.425</v>
      </c>
      <c r="AG554" t="n">
        <v>2.365</v>
      </c>
      <c r="AH554" t="n">
        <v>2.32</v>
      </c>
      <c r="AI554" t="n">
        <v>2.27</v>
      </c>
      <c r="AJ554" t="n">
        <v>2.2125</v>
      </c>
      <c r="AK554" t="n">
        <v>2.0875</v>
      </c>
      <c r="AL554" t="n">
        <v>1.98</v>
      </c>
      <c r="AM554" t="n">
        <v>1.9075</v>
      </c>
      <c r="AN554" t="n">
        <v>1.8725</v>
      </c>
    </row>
    <row r="555">
      <c r="A555" s="1112" t="n">
        <v>45061</v>
      </c>
      <c r="C555" s="63" t="n">
        <v>3333</v>
      </c>
      <c r="AF555" t="n">
        <v>2.445</v>
      </c>
      <c r="AG555" t="n">
        <v>2.4075</v>
      </c>
      <c r="AH555" t="n">
        <v>2.355</v>
      </c>
      <c r="AI555" t="n">
        <v>2.3</v>
      </c>
      <c r="AJ555" t="n">
        <v>2.2375</v>
      </c>
      <c r="AK555" t="n">
        <v>2.1075</v>
      </c>
      <c r="AL555" t="n">
        <v>1.995</v>
      </c>
      <c r="AM555" t="n">
        <v>1.92</v>
      </c>
      <c r="AN555" t="n">
        <v>1.885</v>
      </c>
    </row>
    <row r="556">
      <c r="A556" s="1112" t="n">
        <v>45062</v>
      </c>
      <c r="C556" s="63" t="n">
        <v>5060</v>
      </c>
      <c r="AF556" t="n">
        <v>2.4375</v>
      </c>
      <c r="AG556" t="n">
        <v>2.41</v>
      </c>
      <c r="AH556" t="n">
        <v>2.3575</v>
      </c>
      <c r="AI556" t="n">
        <v>2.3</v>
      </c>
      <c r="AJ556" t="n">
        <v>2.235</v>
      </c>
      <c r="AK556" t="n">
        <v>2.0975</v>
      </c>
      <c r="AL556" t="n">
        <v>1.98</v>
      </c>
      <c r="AM556" t="n">
        <v>1.9025</v>
      </c>
      <c r="AN556" t="n">
        <v>1.8675</v>
      </c>
    </row>
    <row r="557">
      <c r="A557" s="1112" t="n">
        <v>45063</v>
      </c>
      <c r="C557" s="63" t="n">
        <v>4754</v>
      </c>
      <c r="AF557" t="n">
        <v>2.435</v>
      </c>
      <c r="AG557" t="n">
        <v>2.395</v>
      </c>
      <c r="AH557" t="n">
        <v>2.34</v>
      </c>
      <c r="AI557" t="n">
        <v>2.28</v>
      </c>
      <c r="AJ557" t="n">
        <v>2.2125</v>
      </c>
      <c r="AK557" t="n">
        <v>2.0775</v>
      </c>
      <c r="AL557" t="n">
        <v>1.9625</v>
      </c>
      <c r="AM557" t="n">
        <v>1.8825</v>
      </c>
      <c r="AN557" t="n">
        <v>1.8475</v>
      </c>
    </row>
    <row r="558">
      <c r="A558" s="1112" t="n">
        <v>45064</v>
      </c>
      <c r="C558" s="63" t="n">
        <v>3646</v>
      </c>
      <c r="AF558" t="n">
        <v>2.425</v>
      </c>
      <c r="AG558" t="n">
        <v>2.38</v>
      </c>
      <c r="AH558" t="n">
        <v>2.32</v>
      </c>
      <c r="AI558" t="n">
        <v>2.2575</v>
      </c>
      <c r="AJ558" t="n">
        <v>2.19</v>
      </c>
      <c r="AK558" t="n">
        <v>2.055</v>
      </c>
      <c r="AL558" t="n">
        <v>1.94</v>
      </c>
      <c r="AM558" t="n">
        <v>1.86</v>
      </c>
      <c r="AN558" t="n">
        <v>1.825</v>
      </c>
    </row>
    <row r="559">
      <c r="A559" s="1112" t="n">
        <v>45065</v>
      </c>
      <c r="C559" s="63" t="n">
        <v>2647</v>
      </c>
      <c r="AF559" t="n">
        <v>2.42</v>
      </c>
      <c r="AG559" t="n">
        <v>2.365</v>
      </c>
      <c r="AH559" t="n">
        <v>2.305</v>
      </c>
      <c r="AI559" t="n">
        <v>2.2425</v>
      </c>
      <c r="AJ559" t="n">
        <v>2.1775</v>
      </c>
      <c r="AK559" t="n">
        <v>2.0425</v>
      </c>
      <c r="AL559" t="n">
        <v>1.9275</v>
      </c>
      <c r="AM559" t="n">
        <v>1.85</v>
      </c>
      <c r="AN559" t="n">
        <v>1.815</v>
      </c>
    </row>
    <row r="560">
      <c r="A560" s="1112" t="n">
        <v>45068</v>
      </c>
      <c r="C560" s="63" t="n">
        <v>1674</v>
      </c>
      <c r="AF560" t="n">
        <v>2.435</v>
      </c>
      <c r="AG560" t="n">
        <v>2.405</v>
      </c>
      <c r="AH560" t="n">
        <v>2.345</v>
      </c>
      <c r="AI560" t="n">
        <v>2.2825</v>
      </c>
      <c r="AJ560" t="n">
        <v>2.2175</v>
      </c>
      <c r="AK560" t="n">
        <v>2.0825</v>
      </c>
      <c r="AL560" t="n">
        <v>1.9675</v>
      </c>
      <c r="AM560" t="n">
        <v>1.89</v>
      </c>
      <c r="AN560" t="n">
        <v>1.855</v>
      </c>
    </row>
    <row r="561">
      <c r="A561" s="1112" t="n">
        <v>45069</v>
      </c>
      <c r="C561" s="63" t="n">
        <v>4223</v>
      </c>
      <c r="AF561" t="n">
        <v>2.43</v>
      </c>
      <c r="AG561" t="n">
        <v>2.42</v>
      </c>
      <c r="AH561" t="n">
        <v>2.36</v>
      </c>
      <c r="AI561" t="n">
        <v>2.2975</v>
      </c>
      <c r="AJ561" t="n">
        <v>2.2325</v>
      </c>
      <c r="AK561" t="n">
        <v>2.0975</v>
      </c>
      <c r="AL561" t="n">
        <v>1.9825</v>
      </c>
      <c r="AM561" t="n">
        <v>1.905</v>
      </c>
      <c r="AN561" t="n">
        <v>1.87</v>
      </c>
    </row>
    <row r="562">
      <c r="A562" s="1112" t="n">
        <v>45070</v>
      </c>
      <c r="C562" s="63" t="n">
        <v>9271</v>
      </c>
      <c r="AF562" t="n">
        <v>2.44</v>
      </c>
      <c r="AG562" t="n">
        <v>2.46</v>
      </c>
      <c r="AH562" t="n">
        <v>2.4</v>
      </c>
      <c r="AI562" t="n">
        <v>2.3325</v>
      </c>
      <c r="AJ562" t="n">
        <v>2.265</v>
      </c>
      <c r="AK562" t="n">
        <v>2.13</v>
      </c>
      <c r="AL562" t="n">
        <v>2.015</v>
      </c>
      <c r="AM562" t="n">
        <v>1.9375</v>
      </c>
      <c r="AN562" t="n">
        <v>1.9025</v>
      </c>
    </row>
    <row r="563">
      <c r="A563" s="1112" t="n">
        <v>45071</v>
      </c>
      <c r="C563" s="63" t="n">
        <v>6119</v>
      </c>
      <c r="AF563" t="n">
        <v>2.44</v>
      </c>
      <c r="AG563" t="n">
        <v>2.465</v>
      </c>
      <c r="AH563" t="n">
        <v>2.405</v>
      </c>
      <c r="AI563" t="n">
        <v>2.335</v>
      </c>
      <c r="AJ563" t="n">
        <v>2.265</v>
      </c>
      <c r="AK563" t="n">
        <v>2.1275</v>
      </c>
      <c r="AL563" t="n">
        <v>2.0125</v>
      </c>
      <c r="AM563" t="n">
        <v>1.935</v>
      </c>
      <c r="AN563" t="n">
        <v>1.9</v>
      </c>
    </row>
    <row r="564">
      <c r="A564" s="1112" t="n">
        <v>45072</v>
      </c>
      <c r="C564" s="63" t="n">
        <v>3999</v>
      </c>
      <c r="AF564" t="n">
        <v>2.4425</v>
      </c>
      <c r="AG564" t="n">
        <v>2.495</v>
      </c>
      <c r="AH564" t="n">
        <v>2.44</v>
      </c>
      <c r="AI564" t="n">
        <v>2.37</v>
      </c>
      <c r="AJ564" t="n">
        <v>2.3025</v>
      </c>
      <c r="AK564" t="n">
        <v>2.165</v>
      </c>
      <c r="AL564" t="n">
        <v>2.05</v>
      </c>
      <c r="AM564" t="n">
        <v>1.9725</v>
      </c>
      <c r="AN564" t="n">
        <v>1.9375</v>
      </c>
    </row>
    <row r="565">
      <c r="A565" s="104" t="n">
        <v>45075</v>
      </c>
      <c r="AF565" s="192" t="n">
        <v>2.4425</v>
      </c>
      <c r="AG565" s="192" t="n">
        <v>2.495</v>
      </c>
      <c r="AH565" s="192" t="n">
        <v>2.44</v>
      </c>
      <c r="AI565" s="192" t="n">
        <v>2.37</v>
      </c>
      <c r="AJ565" s="192" t="n">
        <v>2.3025</v>
      </c>
      <c r="AK565" s="192" t="n">
        <v>2.165</v>
      </c>
      <c r="AL565" s="192" t="n">
        <v>2.05</v>
      </c>
      <c r="AM565" s="192" t="n">
        <v>1.9725</v>
      </c>
      <c r="AN565" s="192" t="n">
        <v>1.9375</v>
      </c>
    </row>
    <row r="566">
      <c r="A566" s="1112" t="n">
        <v>45076</v>
      </c>
      <c r="C566" s="63" t="n">
        <v>4061</v>
      </c>
      <c r="AF566" t="n">
        <v>2.4425</v>
      </c>
      <c r="AG566" t="n">
        <v>2.46</v>
      </c>
      <c r="AH566" t="n">
        <v>2.41</v>
      </c>
      <c r="AI566" t="n">
        <v>2.345</v>
      </c>
      <c r="AJ566" t="n">
        <v>2.2775</v>
      </c>
      <c r="AK566" t="n">
        <v>2.14</v>
      </c>
      <c r="AL566" t="n">
        <v>2.025</v>
      </c>
      <c r="AM566" t="n">
        <v>1.9475</v>
      </c>
      <c r="AN566" t="n">
        <v>1.9125</v>
      </c>
    </row>
    <row r="567">
      <c r="A567" s="1112" t="n">
        <v>45077</v>
      </c>
      <c r="C567" s="63" t="n">
        <v>2999</v>
      </c>
      <c r="AF567" s="28" t="n">
        <v>2.43773</v>
      </c>
      <c r="AG567" t="n">
        <v>2.465</v>
      </c>
      <c r="AH567" t="n">
        <v>2.42</v>
      </c>
      <c r="AI567" t="n">
        <v>2.355</v>
      </c>
      <c r="AJ567" t="n">
        <v>2.2875</v>
      </c>
      <c r="AK567" t="n">
        <v>2.1475</v>
      </c>
      <c r="AL567" t="n">
        <v>2.0325</v>
      </c>
      <c r="AM567" t="n">
        <v>1.955</v>
      </c>
      <c r="AN567" t="n">
        <v>1.92</v>
      </c>
    </row>
    <row r="568">
      <c r="A568" s="1112" t="n">
        <v>45078</v>
      </c>
      <c r="C568" s="63" t="n">
        <v>5154</v>
      </c>
      <c r="AF568" t="n">
        <v>2.43773</v>
      </c>
      <c r="AG568" t="n">
        <v>2.455</v>
      </c>
      <c r="AH568" t="n">
        <v>2.415</v>
      </c>
      <c r="AI568" t="n">
        <v>2.355</v>
      </c>
      <c r="AJ568" t="n">
        <v>2.29</v>
      </c>
      <c r="AK568" t="n">
        <v>2.1525</v>
      </c>
      <c r="AL568" t="n">
        <v>2.0375</v>
      </c>
      <c r="AM568" t="n">
        <v>1.96</v>
      </c>
      <c r="AN568" t="n">
        <v>1.925</v>
      </c>
    </row>
    <row r="569">
      <c r="A569" s="1112" t="n">
        <v>45079</v>
      </c>
      <c r="C569" s="63" t="n">
        <v>4440</v>
      </c>
      <c r="AF569" t="n">
        <v>2.43773</v>
      </c>
      <c r="AG569" t="n">
        <v>2.47</v>
      </c>
      <c r="AH569" t="n">
        <v>2.43</v>
      </c>
      <c r="AI569" t="n">
        <v>2.37</v>
      </c>
      <c r="AJ569" t="n">
        <v>2.305</v>
      </c>
      <c r="AK569" t="n">
        <v>2.1675</v>
      </c>
      <c r="AL569" t="n">
        <v>2.055</v>
      </c>
      <c r="AM569" t="n">
        <v>1.9775</v>
      </c>
      <c r="AN569" t="n">
        <v>1.9425</v>
      </c>
    </row>
    <row r="570">
      <c r="A570" s="1112" t="n">
        <v>45082</v>
      </c>
      <c r="C570" s="63" t="n">
        <v>3682</v>
      </c>
      <c r="AG570" t="n">
        <v>2.4425</v>
      </c>
      <c r="AH570" t="n">
        <v>2.4075</v>
      </c>
      <c r="AI570" t="n">
        <v>2.3525</v>
      </c>
      <c r="AJ570" t="n">
        <v>2.29</v>
      </c>
      <c r="AK570" t="n">
        <v>2.155</v>
      </c>
      <c r="AL570" t="n">
        <v>2.045</v>
      </c>
      <c r="AM570" t="n">
        <v>1.9725</v>
      </c>
      <c r="AN570" t="n">
        <v>1.9375</v>
      </c>
    </row>
    <row r="571">
      <c r="A571" s="1112" t="n">
        <v>45083</v>
      </c>
      <c r="C571" s="63" t="n">
        <v>5383</v>
      </c>
      <c r="AG571" t="n">
        <v>2.4375</v>
      </c>
      <c r="AH571" t="n">
        <v>2.405</v>
      </c>
      <c r="AI571" t="n">
        <v>2.355</v>
      </c>
      <c r="AJ571" t="n">
        <v>2.2925</v>
      </c>
      <c r="AK571" t="n">
        <v>2.1575</v>
      </c>
      <c r="AL571" t="n">
        <v>2.0475</v>
      </c>
      <c r="AM571" t="n">
        <v>1.9775</v>
      </c>
      <c r="AN571" t="n">
        <v>1.9425</v>
      </c>
    </row>
    <row r="572">
      <c r="A572" s="1112" t="n">
        <v>45084</v>
      </c>
      <c r="C572" s="63" t="n">
        <v>4636</v>
      </c>
      <c r="AG572" t="n">
        <v>2.415</v>
      </c>
      <c r="AH572" t="n">
        <v>2.375</v>
      </c>
      <c r="AI572" t="n">
        <v>2.3225</v>
      </c>
      <c r="AJ572" t="n">
        <v>2.2625</v>
      </c>
      <c r="AK572" t="n">
        <v>2.1275</v>
      </c>
      <c r="AL572" t="n">
        <v>2.0175</v>
      </c>
      <c r="AM572" t="n">
        <v>1.9475</v>
      </c>
      <c r="AN572" t="n">
        <v>1.9125</v>
      </c>
    </row>
    <row r="573">
      <c r="A573" s="1112" t="n">
        <v>45085</v>
      </c>
      <c r="C573" s="63" t="n">
        <v>2903</v>
      </c>
      <c r="AG573" t="n">
        <v>2.425</v>
      </c>
      <c r="AH573" t="n">
        <v>2.375</v>
      </c>
      <c r="AI573" t="n">
        <v>2.3225</v>
      </c>
      <c r="AJ573" t="n">
        <v>2.26</v>
      </c>
      <c r="AK573" t="n">
        <v>2.125</v>
      </c>
      <c r="AL573" t="n">
        <v>2.0125</v>
      </c>
      <c r="AM573" t="n">
        <v>1.94</v>
      </c>
      <c r="AN573" t="n">
        <v>1.905</v>
      </c>
    </row>
    <row r="574">
      <c r="A574" s="1112" t="n">
        <v>45086</v>
      </c>
      <c r="AG574" t="n">
        <v>2.43</v>
      </c>
      <c r="AH574" t="n">
        <v>2.39</v>
      </c>
      <c r="AI574" t="n">
        <v>2.33</v>
      </c>
      <c r="AJ574" t="n">
        <v>2.26</v>
      </c>
      <c r="AK574" t="n">
        <v>2.1175</v>
      </c>
      <c r="AL574" t="n">
        <v>2</v>
      </c>
      <c r="AM574" t="n">
        <v>1.9225</v>
      </c>
      <c r="AN574" t="n">
        <v>1.8875</v>
      </c>
    </row>
    <row r="575">
      <c r="A575" s="1112" t="n">
        <v>45089</v>
      </c>
      <c r="C575" s="63" t="n">
        <v>2491</v>
      </c>
      <c r="AG575" t="n">
        <v>2.445</v>
      </c>
      <c r="AH575" t="n">
        <v>2.41</v>
      </c>
      <c r="AI575" t="n">
        <v>2.35</v>
      </c>
      <c r="AJ575" t="n">
        <v>2.28</v>
      </c>
      <c r="AK575" t="n">
        <v>2.14</v>
      </c>
      <c r="AL575" t="n">
        <v>2.0225</v>
      </c>
      <c r="AM575" t="n">
        <v>1.945</v>
      </c>
      <c r="AN575" t="n">
        <v>1.91</v>
      </c>
    </row>
    <row r="576">
      <c r="A576" s="1112" t="n">
        <v>45090</v>
      </c>
      <c r="AG576" t="n">
        <v>2.4437</v>
      </c>
      <c r="AH576" t="n">
        <v>2.3975</v>
      </c>
      <c r="AI576" t="n">
        <v>2.3425</v>
      </c>
      <c r="AJ576" t="n">
        <v>2.2775</v>
      </c>
      <c r="AK576" t="n">
        <v>2.1425</v>
      </c>
      <c r="AL576" t="n">
        <v>2.0275</v>
      </c>
      <c r="AM576" t="n">
        <v>1.9525</v>
      </c>
      <c r="AN576" t="n">
        <v>1.9175</v>
      </c>
    </row>
    <row r="577">
      <c r="A577" s="1112" t="n">
        <v>45091</v>
      </c>
      <c r="AG577" t="n">
        <v>2.45</v>
      </c>
      <c r="AH577" t="n">
        <v>2.415</v>
      </c>
      <c r="AI577" t="n">
        <v>2.3575</v>
      </c>
      <c r="AJ577" t="n">
        <v>2.2875</v>
      </c>
      <c r="AK577" t="n">
        <v>2.1525</v>
      </c>
      <c r="AL577" t="n">
        <v>2.0375</v>
      </c>
      <c r="AM577" t="n">
        <v>1.9625</v>
      </c>
      <c r="AN577" t="n">
        <v>1.9275</v>
      </c>
    </row>
    <row r="578">
      <c r="A578" s="1112" t="n">
        <v>45092</v>
      </c>
      <c r="C578" s="63" t="n">
        <v>4653</v>
      </c>
      <c r="AG578" t="n">
        <v>2.4725</v>
      </c>
      <c r="AH578" t="n">
        <v>2.46</v>
      </c>
      <c r="AI578" t="n">
        <v>2.4025</v>
      </c>
      <c r="AJ578" t="n">
        <v>2.3325</v>
      </c>
      <c r="AK578" t="n">
        <v>2.195</v>
      </c>
      <c r="AL578" t="n">
        <v>2.08</v>
      </c>
      <c r="AM578" t="n">
        <v>2.005</v>
      </c>
      <c r="AN578" t="n">
        <v>1.97</v>
      </c>
    </row>
    <row r="579">
      <c r="A579" s="1112" t="n">
        <v>45093</v>
      </c>
      <c r="C579" s="63" t="n">
        <v>4886</v>
      </c>
      <c r="AG579" t="n">
        <v>2.4975</v>
      </c>
      <c r="AH579" t="n">
        <v>2.505</v>
      </c>
      <c r="AI579" t="n">
        <v>2.45</v>
      </c>
      <c r="AJ579" t="n">
        <v>2.38</v>
      </c>
      <c r="AK579" t="n">
        <v>2.2425</v>
      </c>
      <c r="AL579" t="n">
        <v>2.13</v>
      </c>
      <c r="AM579" t="n">
        <v>2.0575</v>
      </c>
      <c r="AN579" t="n">
        <v>2.0225</v>
      </c>
    </row>
    <row r="580">
      <c r="A580" s="104" t="n">
        <v>45096</v>
      </c>
      <c r="AG580" s="192" t="n">
        <v>2.4975</v>
      </c>
      <c r="AH580" s="192" t="n">
        <v>2.505</v>
      </c>
      <c r="AI580" s="192" t="n">
        <v>2.45</v>
      </c>
      <c r="AJ580" s="192" t="n">
        <v>2.38</v>
      </c>
      <c r="AK580" s="192" t="n">
        <v>2.2425</v>
      </c>
      <c r="AL580" s="192" t="n">
        <v>2.13</v>
      </c>
      <c r="AM580" s="192" t="n">
        <v>2.0575</v>
      </c>
      <c r="AN580" s="192" t="n">
        <v>2.0225</v>
      </c>
    </row>
    <row r="581">
      <c r="A581" s="1112" t="n">
        <v>45097</v>
      </c>
      <c r="C581" s="63" t="n">
        <v>2314</v>
      </c>
      <c r="AG581" t="n">
        <v>2.505</v>
      </c>
      <c r="AH581" t="n">
        <v>2.52</v>
      </c>
      <c r="AI581" t="n">
        <v>2.4675</v>
      </c>
      <c r="AJ581" t="n">
        <v>2.4</v>
      </c>
      <c r="AK581" t="n">
        <v>2.2625</v>
      </c>
      <c r="AL581" t="n">
        <v>2.15</v>
      </c>
      <c r="AM581" t="n">
        <v>2.0775</v>
      </c>
      <c r="AN581" t="n">
        <v>2.0425</v>
      </c>
    </row>
    <row r="582">
      <c r="A582" s="1112" t="n">
        <v>45098</v>
      </c>
      <c r="C582" s="482" t="n">
        <v>6644</v>
      </c>
      <c r="AG582" t="n">
        <v>2.555</v>
      </c>
      <c r="AH582" t="n">
        <v>2.635</v>
      </c>
      <c r="AI582" t="n">
        <v>2.565</v>
      </c>
      <c r="AJ582" t="n">
        <v>2.485</v>
      </c>
      <c r="AK582" t="n">
        <v>2.345</v>
      </c>
      <c r="AL582" t="n">
        <v>2.225</v>
      </c>
      <c r="AM582" t="n">
        <v>2.15</v>
      </c>
      <c r="AN582" t="n">
        <v>2.115</v>
      </c>
    </row>
    <row r="583">
      <c r="A583" s="1112" t="n">
        <v>45099</v>
      </c>
      <c r="C583" s="63" t="n">
        <v>5244</v>
      </c>
      <c r="AG583" t="n">
        <v>2.54</v>
      </c>
      <c r="AH583" t="n">
        <v>2.61</v>
      </c>
      <c r="AI583" t="n">
        <v>2.5425</v>
      </c>
      <c r="AJ583" t="n">
        <v>2.465</v>
      </c>
      <c r="AK583" t="n">
        <v>2.325</v>
      </c>
      <c r="AL583" t="n">
        <v>2.2025</v>
      </c>
      <c r="AM583" t="n">
        <v>2.13</v>
      </c>
      <c r="AN583" t="n">
        <v>2.095</v>
      </c>
    </row>
    <row r="584">
      <c r="A584" s="1112" t="n">
        <v>45100</v>
      </c>
      <c r="C584" s="63" t="n">
        <v>3658</v>
      </c>
      <c r="AG584" t="n">
        <v>2.5475</v>
      </c>
      <c r="AH584" t="n">
        <v>2.5875</v>
      </c>
      <c r="AI584" t="n">
        <v>2.5075</v>
      </c>
      <c r="AJ584" t="n">
        <v>2.4225</v>
      </c>
      <c r="AK584" t="n">
        <v>2.275</v>
      </c>
      <c r="AL584" t="n">
        <v>2.1475</v>
      </c>
      <c r="AM584" t="n">
        <v>2.0725</v>
      </c>
      <c r="AN584" t="n">
        <v>2.0375</v>
      </c>
    </row>
    <row r="585">
      <c r="A585" s="1112" t="n">
        <v>45103</v>
      </c>
      <c r="C585" s="63" t="n">
        <v>4676</v>
      </c>
      <c r="AG585" t="n">
        <v>2.5425</v>
      </c>
      <c r="AH585" t="n">
        <v>2.61</v>
      </c>
      <c r="AI585" t="n">
        <v>2.535</v>
      </c>
      <c r="AJ585" t="n">
        <v>2.4475</v>
      </c>
      <c r="AK585" t="n">
        <v>2.3</v>
      </c>
      <c r="AL585" t="n">
        <v>2.175</v>
      </c>
      <c r="AM585" t="n">
        <v>2.1</v>
      </c>
      <c r="AN585" t="n">
        <v>2.065</v>
      </c>
    </row>
    <row r="586">
      <c r="A586" s="1112" t="n">
        <v>45104</v>
      </c>
      <c r="C586" s="63" t="n">
        <v>4902</v>
      </c>
      <c r="AG586" t="n">
        <v>2.5425</v>
      </c>
      <c r="AH586" t="n">
        <v>2.55</v>
      </c>
      <c r="AI586" t="n">
        <v>2.4725</v>
      </c>
      <c r="AJ586" t="n">
        <v>2.385</v>
      </c>
      <c r="AK586" t="n">
        <v>2.235</v>
      </c>
      <c r="AL586" t="n">
        <v>2.1075</v>
      </c>
      <c r="AM586" t="n">
        <v>2.0325</v>
      </c>
      <c r="AN586" t="n">
        <v>1.9875</v>
      </c>
    </row>
    <row r="587">
      <c r="A587" s="1112" t="n">
        <v>45105</v>
      </c>
      <c r="C587" s="63" t="n">
        <v>4856</v>
      </c>
      <c r="AG587" t="n">
        <v>2.525</v>
      </c>
      <c r="AH587" t="n">
        <v>2.445</v>
      </c>
      <c r="AI587" t="n">
        <v>2.375</v>
      </c>
      <c r="AJ587" t="n">
        <v>2.2975</v>
      </c>
      <c r="AK587" t="n">
        <v>2.16</v>
      </c>
      <c r="AL587" t="n">
        <v>2.04</v>
      </c>
      <c r="AM587" t="n">
        <v>1.965</v>
      </c>
      <c r="AN587" t="n">
        <v>1.92</v>
      </c>
    </row>
    <row r="588">
      <c r="A588" s="1112" t="n">
        <v>45106</v>
      </c>
      <c r="C588" s="63" t="n">
        <v>5419</v>
      </c>
      <c r="AG588" t="n">
        <v>2.52</v>
      </c>
      <c r="AH588" t="n">
        <v>2.37</v>
      </c>
      <c r="AI588" t="n">
        <v>2.2975</v>
      </c>
      <c r="AJ588" t="n">
        <v>2.2225</v>
      </c>
      <c r="AK588" t="n">
        <v>2.0975</v>
      </c>
      <c r="AL588" t="n">
        <v>1.9825</v>
      </c>
      <c r="AM588" t="n">
        <v>1.9125</v>
      </c>
      <c r="AN588" t="n">
        <v>1.8675</v>
      </c>
    </row>
    <row r="589">
      <c r="A589" s="1112" t="n">
        <v>45107</v>
      </c>
      <c r="C589" s="63" t="n">
        <v>3693</v>
      </c>
      <c r="AG589" t="n">
        <v>2.50714</v>
      </c>
      <c r="AH589" t="n">
        <v>2.315</v>
      </c>
      <c r="AI589" t="n">
        <v>2.24</v>
      </c>
      <c r="AJ589" t="n">
        <v>2.165</v>
      </c>
      <c r="AK589" t="n">
        <v>2.04</v>
      </c>
      <c r="AL589" t="n">
        <v>1.93</v>
      </c>
      <c r="AM589" t="n">
        <v>1.865</v>
      </c>
      <c r="AN589" t="n">
        <v>1.8275</v>
      </c>
      <c r="AO589" t="n">
        <v>1.8275</v>
      </c>
      <c r="AP589" t="n">
        <v>1.85</v>
      </c>
      <c r="AQ589" t="n">
        <v>1.86</v>
      </c>
      <c r="AR589" t="n">
        <v>1.86</v>
      </c>
      <c r="AS589" t="n">
        <v>1.86</v>
      </c>
      <c r="AT589" t="n">
        <v>1.88</v>
      </c>
      <c r="AU589" t="n">
        <v>1.89</v>
      </c>
      <c r="AV589" t="n">
        <v>1.89</v>
      </c>
      <c r="AW589" t="n">
        <v>1.91</v>
      </c>
      <c r="AX589" t="n">
        <v>1.91</v>
      </c>
      <c r="AY589" t="n">
        <v>1.91</v>
      </c>
    </row>
    <row r="590">
      <c r="A590" s="1112" t="n">
        <v>45110</v>
      </c>
      <c r="C590" s="63" t="n">
        <v>1343</v>
      </c>
      <c r="AG590" t="n">
        <v>2.50714</v>
      </c>
      <c r="AH590" t="n">
        <v>2.29</v>
      </c>
      <c r="AI590" t="n">
        <v>2.215</v>
      </c>
      <c r="AJ590" t="n">
        <v>2.1425</v>
      </c>
      <c r="AK590" t="n">
        <v>2.0175</v>
      </c>
      <c r="AL590" t="n">
        <v>1.9075</v>
      </c>
      <c r="AM590" t="n">
        <v>1.8425</v>
      </c>
      <c r="AN590" t="n">
        <v>1.805</v>
      </c>
      <c r="AO590" t="n">
        <v>1.805</v>
      </c>
      <c r="AP590" t="n">
        <v>1.8275</v>
      </c>
      <c r="AQ590" t="n">
        <v>1.8375</v>
      </c>
      <c r="AR590" t="n">
        <v>1.8375</v>
      </c>
      <c r="AS590" t="n">
        <v>1.86</v>
      </c>
      <c r="AT590" t="n">
        <v>1.87</v>
      </c>
      <c r="AU590" t="n">
        <v>1.87</v>
      </c>
      <c r="AV590" t="n">
        <v>1.87</v>
      </c>
      <c r="AW590" t="n">
        <v>1.89</v>
      </c>
      <c r="AX590" t="n">
        <v>1.89</v>
      </c>
      <c r="AY590" t="n">
        <v>1.89</v>
      </c>
    </row>
    <row r="591">
      <c r="A591" s="104" t="n">
        <v>45111</v>
      </c>
      <c r="AG591" s="192" t="n">
        <v>2.50714</v>
      </c>
      <c r="AH591" s="192" t="n">
        <v>2.29</v>
      </c>
      <c r="AI591" s="192" t="n">
        <v>2.215</v>
      </c>
      <c r="AJ591" s="192" t="n">
        <v>2.1425</v>
      </c>
      <c r="AK591" s="192" t="n">
        <v>2.0175</v>
      </c>
      <c r="AL591" s="192" t="n">
        <v>1.9075</v>
      </c>
      <c r="AM591" s="192" t="n">
        <v>1.8425</v>
      </c>
      <c r="AN591" s="192" t="n">
        <v>1.805</v>
      </c>
      <c r="AO591" s="192" t="n">
        <v>1.805</v>
      </c>
      <c r="AP591" s="192" t="n">
        <v>1.8275</v>
      </c>
      <c r="AQ591" s="192" t="n">
        <v>1.8375</v>
      </c>
      <c r="AR591" s="192" t="n">
        <v>1.8375</v>
      </c>
      <c r="AS591" s="192" t="n">
        <v>1.86</v>
      </c>
      <c r="AT591" s="192" t="n">
        <v>1.87</v>
      </c>
      <c r="AU591" s="192" t="n">
        <v>1.87</v>
      </c>
      <c r="AV591" s="192" t="n">
        <v>1.87</v>
      </c>
      <c r="AW591" s="192" t="n">
        <v>1.89</v>
      </c>
      <c r="AX591" s="192" t="n">
        <v>1.89</v>
      </c>
      <c r="AY591" s="192" t="n">
        <v>1.89</v>
      </c>
    </row>
    <row r="592">
      <c r="A592" s="1112" t="n">
        <v>45112</v>
      </c>
      <c r="C592" s="63" t="n">
        <v>1539</v>
      </c>
      <c r="AG592" t="n">
        <v>2.50714</v>
      </c>
      <c r="AH592" t="n">
        <v>2.28</v>
      </c>
      <c r="AI592" t="n">
        <v>2.2025</v>
      </c>
      <c r="AJ592" t="n">
        <v>2.1275</v>
      </c>
      <c r="AK592" t="n">
        <v>2.0025</v>
      </c>
      <c r="AL592" t="n">
        <v>1.8925</v>
      </c>
      <c r="AM592" t="n">
        <v>1.8275</v>
      </c>
      <c r="AN592" t="n">
        <v>1.79</v>
      </c>
      <c r="AO592" t="n">
        <v>1.79</v>
      </c>
      <c r="AP592" t="n">
        <v>1.8125</v>
      </c>
      <c r="AQ592" t="n">
        <v>1.8225</v>
      </c>
      <c r="AR592" t="n">
        <v>1.825</v>
      </c>
      <c r="AS592" t="n">
        <v>1.825</v>
      </c>
      <c r="AT592" t="n">
        <v>1.825</v>
      </c>
      <c r="AU592" t="n">
        <v>1.83</v>
      </c>
      <c r="AV592" t="n">
        <v>1.83</v>
      </c>
      <c r="AW592" t="n">
        <v>1.8175</v>
      </c>
      <c r="AX592" t="n">
        <v>1.8175</v>
      </c>
      <c r="AY592" t="n">
        <v>1.8175</v>
      </c>
    </row>
    <row r="593">
      <c r="A593" s="1112" t="n">
        <v>45113</v>
      </c>
      <c r="C593" s="63" t="n">
        <v>4042</v>
      </c>
      <c r="AH593" t="n">
        <v>2.295</v>
      </c>
      <c r="AI593" t="n">
        <v>2.22</v>
      </c>
      <c r="AJ593" t="n">
        <v>2.145</v>
      </c>
      <c r="AK593" t="n">
        <v>2.0225</v>
      </c>
      <c r="AL593" t="n">
        <v>1.9125</v>
      </c>
      <c r="AM593" t="n">
        <v>1.85</v>
      </c>
      <c r="AN593" t="n">
        <v>1.815</v>
      </c>
      <c r="AO593" t="n">
        <v>1.815</v>
      </c>
      <c r="AP593" t="n">
        <v>1.8375</v>
      </c>
      <c r="AQ593" t="n">
        <v>1.8475</v>
      </c>
      <c r="AR593" t="n">
        <v>1.85</v>
      </c>
      <c r="AS593" t="n">
        <v>1.85</v>
      </c>
      <c r="AT593" t="n">
        <v>1.85</v>
      </c>
      <c r="AU593" t="n">
        <v>1.855</v>
      </c>
      <c r="AV593" t="n">
        <v>1.855</v>
      </c>
      <c r="AW593" t="n">
        <v>1.8425</v>
      </c>
      <c r="AX593" t="n">
        <v>1.8425</v>
      </c>
      <c r="AY593" t="n">
        <v>1.8425</v>
      </c>
    </row>
    <row r="594">
      <c r="A594" s="1112" t="n">
        <v>45114</v>
      </c>
      <c r="C594" s="63" t="n">
        <v>6233</v>
      </c>
      <c r="AH594" t="n">
        <v>2.325</v>
      </c>
      <c r="AI594" t="n">
        <v>2.235</v>
      </c>
      <c r="AJ594" t="n">
        <v>2.15</v>
      </c>
      <c r="AK594" t="n">
        <v>2.0175</v>
      </c>
      <c r="AL594" t="n">
        <v>1.905</v>
      </c>
      <c r="AM594" t="n">
        <v>1.84</v>
      </c>
      <c r="AN594" t="n">
        <v>1.8025</v>
      </c>
      <c r="AO594" t="n">
        <v>1.805</v>
      </c>
      <c r="AP594" t="n">
        <v>1.8275</v>
      </c>
      <c r="AQ594" t="n">
        <v>1.8375</v>
      </c>
      <c r="AR594" t="n">
        <v>1.84</v>
      </c>
      <c r="AS594" t="n">
        <v>1.84</v>
      </c>
      <c r="AT594" t="n">
        <v>1.84</v>
      </c>
      <c r="AU594" t="n">
        <v>1.845</v>
      </c>
      <c r="AV594" t="n">
        <v>1.845</v>
      </c>
      <c r="AW594" t="n">
        <v>1.8325</v>
      </c>
      <c r="AX594" t="n">
        <v>1.8325</v>
      </c>
      <c r="AY594" t="n">
        <v>1.8325</v>
      </c>
    </row>
    <row r="595">
      <c r="A595" s="1112" t="n">
        <v>45117</v>
      </c>
      <c r="C595" s="63" t="n">
        <v>2596</v>
      </c>
      <c r="AH595" t="n">
        <v>2.37</v>
      </c>
      <c r="AI595" t="n">
        <v>2.2775</v>
      </c>
      <c r="AJ595" t="n">
        <v>2.1825</v>
      </c>
      <c r="AK595" t="n">
        <v>2.04</v>
      </c>
      <c r="AL595" t="n">
        <v>1.92</v>
      </c>
      <c r="AM595" t="n">
        <v>1.8525</v>
      </c>
      <c r="AN595" t="n">
        <v>1.815</v>
      </c>
      <c r="AO595" t="n">
        <v>1.815</v>
      </c>
      <c r="AP595" t="n">
        <v>1.8325</v>
      </c>
      <c r="AQ595" t="n">
        <v>1.8425</v>
      </c>
      <c r="AR595" t="n">
        <v>1.845</v>
      </c>
      <c r="AS595" t="n">
        <v>1.845</v>
      </c>
      <c r="AT595" t="n">
        <v>1.845</v>
      </c>
      <c r="AU595" t="n">
        <v>1.85</v>
      </c>
      <c r="AV595" t="n">
        <v>1.85</v>
      </c>
      <c r="AW595" t="n">
        <v>1.8375</v>
      </c>
      <c r="AX595" t="n">
        <v>1.8375</v>
      </c>
      <c r="AY595" t="n">
        <v>1.8375</v>
      </c>
    </row>
    <row r="596">
      <c r="A596" s="1112" t="n">
        <v>45118</v>
      </c>
      <c r="C596" s="63" t="n">
        <v>2858</v>
      </c>
      <c r="AH596" t="n">
        <v>2.375</v>
      </c>
      <c r="AI596" t="n">
        <v>2.29</v>
      </c>
      <c r="AJ596" t="n">
        <v>2.19</v>
      </c>
      <c r="AK596" t="n">
        <v>2.04</v>
      </c>
      <c r="AL596" t="n">
        <v>1.915</v>
      </c>
      <c r="AM596" t="n">
        <v>1.8475</v>
      </c>
      <c r="AN596" t="n">
        <v>1.81</v>
      </c>
      <c r="AO596" t="n">
        <v>1.81</v>
      </c>
      <c r="AP596" t="n">
        <v>1.8275</v>
      </c>
      <c r="AQ596" t="n">
        <v>1.8375</v>
      </c>
      <c r="AR596" t="n">
        <v>1.84</v>
      </c>
      <c r="AS596" t="n">
        <v>1.84</v>
      </c>
      <c r="AT596" t="n">
        <v>1.84</v>
      </c>
      <c r="AU596" t="n">
        <v>1.845</v>
      </c>
      <c r="AV596" t="n">
        <v>1.845</v>
      </c>
      <c r="AW596" t="n">
        <v>1.8325</v>
      </c>
      <c r="AX596" t="n">
        <v>1.8325</v>
      </c>
      <c r="AY596" t="n">
        <v>1.8325</v>
      </c>
    </row>
    <row r="597">
      <c r="A597" s="1112" t="n">
        <v>45119</v>
      </c>
      <c r="C597" s="63" t="n">
        <v>3755</v>
      </c>
      <c r="AH597" t="n">
        <v>2.37</v>
      </c>
      <c r="AI597" t="n">
        <v>2.28</v>
      </c>
      <c r="AJ597" t="n">
        <v>2.1725</v>
      </c>
      <c r="AK597" t="n">
        <v>2.02</v>
      </c>
      <c r="AL597" t="n">
        <v>1.8925</v>
      </c>
      <c r="AM597" t="n">
        <v>1.82</v>
      </c>
      <c r="AN597" t="n">
        <v>1.7825</v>
      </c>
      <c r="AO597" t="n">
        <v>1.7825</v>
      </c>
      <c r="AP597" t="n">
        <v>1.8</v>
      </c>
      <c r="AQ597" t="n">
        <v>1.81</v>
      </c>
      <c r="AR597" t="n">
        <v>1.8125</v>
      </c>
      <c r="AS597" t="n">
        <v>1.8125</v>
      </c>
      <c r="AT597" t="n">
        <v>1.8125</v>
      </c>
      <c r="AU597" t="n">
        <v>1.8175</v>
      </c>
      <c r="AV597" t="n">
        <v>1.8175</v>
      </c>
      <c r="AW597" t="n">
        <v>1.805</v>
      </c>
      <c r="AX597" t="n">
        <v>1.805</v>
      </c>
      <c r="AY597" t="n">
        <v>1.805</v>
      </c>
    </row>
    <row r="598">
      <c r="A598" s="1112" t="n">
        <v>45120</v>
      </c>
      <c r="C598" s="63" t="n">
        <v>4048</v>
      </c>
      <c r="AH598" t="n">
        <v>2.43</v>
      </c>
      <c r="AI598" t="n">
        <v>2.355</v>
      </c>
      <c r="AJ598" t="n">
        <v>2.2325</v>
      </c>
      <c r="AK598" t="n">
        <v>2.0625</v>
      </c>
      <c r="AL598" t="n">
        <v>1.9275</v>
      </c>
      <c r="AM598" t="n">
        <v>1.8525</v>
      </c>
      <c r="AN598" t="n">
        <v>1.8125</v>
      </c>
      <c r="AO598" t="n">
        <v>1.81</v>
      </c>
      <c r="AP598" t="n">
        <v>1.8275</v>
      </c>
      <c r="AQ598" t="n">
        <v>1.8375</v>
      </c>
      <c r="AR598" t="n">
        <v>1.84</v>
      </c>
      <c r="AS598" t="n">
        <v>1.84</v>
      </c>
      <c r="AT598" t="n">
        <v>1.84</v>
      </c>
      <c r="AU598" t="n">
        <v>1.845</v>
      </c>
      <c r="AV598" t="n">
        <v>1.845</v>
      </c>
      <c r="AW598" t="n">
        <v>1.8325</v>
      </c>
      <c r="AX598" t="n">
        <v>1.8325</v>
      </c>
      <c r="AY598" t="n">
        <v>1.8325</v>
      </c>
    </row>
    <row r="599">
      <c r="A599" s="1112" t="n">
        <v>45121</v>
      </c>
      <c r="C599" s="63" t="n">
        <v>2429</v>
      </c>
      <c r="AH599" t="n">
        <v>2.48</v>
      </c>
      <c r="AI599" t="n">
        <v>2.42</v>
      </c>
      <c r="AJ599" t="n">
        <v>2.295</v>
      </c>
      <c r="AK599" t="n">
        <v>2.125</v>
      </c>
      <c r="AL599" t="n">
        <v>1.99</v>
      </c>
      <c r="AM599" t="n">
        <v>1.915</v>
      </c>
      <c r="AN599" t="n">
        <v>1.875</v>
      </c>
      <c r="AO599" t="n">
        <v>1.8725</v>
      </c>
      <c r="AP599" t="n">
        <v>1.89</v>
      </c>
      <c r="AQ599" t="n">
        <v>1.9</v>
      </c>
      <c r="AR599" t="n">
        <v>1.9025</v>
      </c>
      <c r="AS599" t="n">
        <v>1.9025</v>
      </c>
      <c r="AT599" t="n">
        <v>1.9025</v>
      </c>
      <c r="AU599" t="n">
        <v>1.9075</v>
      </c>
      <c r="AV599" t="n">
        <v>1.9075</v>
      </c>
      <c r="AW599" t="n">
        <v>1.895</v>
      </c>
      <c r="AX599" t="n">
        <v>1.895</v>
      </c>
      <c r="AY599" t="n">
        <v>1.895</v>
      </c>
    </row>
    <row r="600">
      <c r="A600" s="1112" t="n">
        <v>45124</v>
      </c>
      <c r="C600" s="63" t="n">
        <v>2745</v>
      </c>
      <c r="AH600" t="n">
        <v>2.48</v>
      </c>
      <c r="AI600" t="n">
        <v>2.42</v>
      </c>
      <c r="AJ600" t="n">
        <v>2.2975</v>
      </c>
      <c r="AK600" t="n">
        <v>2.1275</v>
      </c>
      <c r="AL600" t="n">
        <v>1.9875</v>
      </c>
      <c r="AM600" t="n">
        <v>1.905</v>
      </c>
      <c r="AN600" t="n">
        <v>1.86</v>
      </c>
      <c r="AO600" t="n">
        <v>1.855</v>
      </c>
      <c r="AP600" t="n">
        <v>1.87</v>
      </c>
      <c r="AQ600" t="n">
        <v>1.88</v>
      </c>
      <c r="AR600" t="n">
        <v>1.8825</v>
      </c>
      <c r="AS600" t="n">
        <v>1.8825</v>
      </c>
      <c r="AT600" t="n">
        <v>1.8825</v>
      </c>
      <c r="AU600" t="n">
        <v>1.8875</v>
      </c>
      <c r="AV600" t="n">
        <v>1.8875</v>
      </c>
      <c r="AW600" t="n">
        <v>1.875</v>
      </c>
      <c r="AX600" t="n">
        <v>1.875</v>
      </c>
      <c r="AY600" t="n">
        <v>1.875</v>
      </c>
    </row>
    <row r="601">
      <c r="A601" s="1112" t="n">
        <v>45125</v>
      </c>
      <c r="C601" s="63" t="n">
        <v>3539</v>
      </c>
      <c r="AH601" t="n">
        <v>2.49</v>
      </c>
      <c r="AI601" t="n">
        <v>2.45</v>
      </c>
      <c r="AJ601" t="n">
        <v>2.3325</v>
      </c>
      <c r="AK601" t="n">
        <v>2.1625</v>
      </c>
      <c r="AL601" t="n">
        <v>2.0225</v>
      </c>
      <c r="AM601" t="n">
        <v>1.9475</v>
      </c>
      <c r="AN601" t="n">
        <v>1.9025</v>
      </c>
      <c r="AO601" t="n">
        <v>1.8975</v>
      </c>
      <c r="AP601" t="n">
        <v>1.9125</v>
      </c>
      <c r="AQ601" t="n">
        <v>1.9225</v>
      </c>
      <c r="AR601" t="n">
        <v>1.925</v>
      </c>
      <c r="AS601" t="n">
        <v>1.925</v>
      </c>
      <c r="AT601" t="n">
        <v>1.92</v>
      </c>
      <c r="AU601" t="n">
        <v>1.915</v>
      </c>
      <c r="AV601" t="n">
        <v>1.905</v>
      </c>
      <c r="AW601" t="n">
        <v>1.8925</v>
      </c>
      <c r="AX601" t="n">
        <v>1.8925</v>
      </c>
      <c r="AY601" t="n">
        <v>1.8925</v>
      </c>
    </row>
    <row r="602">
      <c r="A602" s="1112" t="n">
        <v>45126</v>
      </c>
      <c r="C602" s="63" t="n">
        <v>3097</v>
      </c>
      <c r="AH602" t="n">
        <v>2.475</v>
      </c>
      <c r="AI602" t="n">
        <v>2.43</v>
      </c>
      <c r="AJ602" t="n">
        <v>2.325</v>
      </c>
      <c r="AK602" t="n">
        <v>2.17</v>
      </c>
      <c r="AL602" t="n">
        <v>2.04</v>
      </c>
      <c r="AM602" t="n">
        <v>1.965</v>
      </c>
      <c r="AN602" t="n">
        <v>1.92</v>
      </c>
      <c r="AO602" t="n">
        <v>1.915</v>
      </c>
      <c r="AP602" t="n">
        <v>1.93</v>
      </c>
      <c r="AQ602" t="n">
        <v>1.94</v>
      </c>
      <c r="AR602" t="n">
        <v>1.9425</v>
      </c>
      <c r="AS602" t="n">
        <v>1.9425</v>
      </c>
      <c r="AT602" t="n">
        <v>1.9375</v>
      </c>
      <c r="AU602" t="n">
        <v>1.9325</v>
      </c>
      <c r="AV602" t="n">
        <v>1.9225</v>
      </c>
      <c r="AW602" t="n">
        <v>1.91</v>
      </c>
      <c r="AX602" t="n">
        <v>1.91</v>
      </c>
      <c r="AY602" t="n">
        <v>1.91</v>
      </c>
    </row>
    <row r="603">
      <c r="A603" s="1112" t="n">
        <v>45127</v>
      </c>
      <c r="C603" s="63" t="n">
        <v>5133</v>
      </c>
      <c r="AH603" t="n">
        <v>2.48</v>
      </c>
      <c r="AI603" t="n">
        <v>2.425</v>
      </c>
      <c r="AJ603" t="n">
        <v>2.32</v>
      </c>
      <c r="AK603" t="n">
        <v>2.165</v>
      </c>
      <c r="AL603" t="n">
        <v>2.03</v>
      </c>
      <c r="AM603" t="n">
        <v>1.955</v>
      </c>
      <c r="AN603" t="n">
        <v>1.91</v>
      </c>
      <c r="AO603" t="n">
        <v>1.905</v>
      </c>
      <c r="AP603" t="n">
        <v>1.92</v>
      </c>
      <c r="AQ603" t="n">
        <v>1.93</v>
      </c>
      <c r="AR603" t="n">
        <v>1.9325</v>
      </c>
      <c r="AS603" t="n">
        <v>1.9325</v>
      </c>
      <c r="AT603" t="n">
        <v>1.9275</v>
      </c>
      <c r="AU603" t="n">
        <v>1.9225</v>
      </c>
      <c r="AV603" t="n">
        <v>1.9125</v>
      </c>
      <c r="AW603" t="n">
        <v>1.9</v>
      </c>
      <c r="AX603" t="n">
        <v>1.9</v>
      </c>
      <c r="AY603" t="n">
        <v>1.9</v>
      </c>
    </row>
    <row r="604">
      <c r="A604" s="1112" t="n">
        <v>45128</v>
      </c>
      <c r="C604" s="63" t="n">
        <v>3263</v>
      </c>
      <c r="AH604" t="n">
        <v>2.48</v>
      </c>
      <c r="AI604" t="n">
        <v>2.425</v>
      </c>
      <c r="AJ604" t="n">
        <v>2.32</v>
      </c>
      <c r="AK604" t="n">
        <v>2.165</v>
      </c>
      <c r="AL604" t="n">
        <v>2.03</v>
      </c>
      <c r="AM604" t="n">
        <v>1.955</v>
      </c>
      <c r="AN604" t="n">
        <v>1.91</v>
      </c>
      <c r="AO604" t="n">
        <v>1.905</v>
      </c>
      <c r="AP604" t="n">
        <v>1.92</v>
      </c>
      <c r="AQ604" t="n">
        <v>1.93</v>
      </c>
      <c r="AR604" t="n">
        <v>1.9325</v>
      </c>
      <c r="AS604" t="n">
        <v>1.9325</v>
      </c>
      <c r="AT604" t="n">
        <v>1.9275</v>
      </c>
      <c r="AU604" t="n">
        <v>1.9225</v>
      </c>
      <c r="AV604" t="n">
        <v>1.9125</v>
      </c>
      <c r="AW604" t="n">
        <v>1.9</v>
      </c>
      <c r="AX604" t="n">
        <v>1.9</v>
      </c>
      <c r="AY604" t="n">
        <v>1.9</v>
      </c>
    </row>
    <row r="605">
      <c r="A605" s="1112" t="n">
        <v>45131</v>
      </c>
      <c r="C605" s="63" t="n">
        <v>2133</v>
      </c>
      <c r="AH605" t="n">
        <v>2.49</v>
      </c>
      <c r="AI605" t="n">
        <v>2.46</v>
      </c>
      <c r="AJ605" t="n">
        <v>2.365</v>
      </c>
      <c r="AK605" t="n">
        <v>2.225</v>
      </c>
      <c r="AL605" t="n">
        <v>2.1</v>
      </c>
      <c r="AM605" t="n">
        <v>2.03</v>
      </c>
      <c r="AN605" t="n">
        <v>1.985</v>
      </c>
      <c r="AO605" t="n">
        <v>1.98</v>
      </c>
      <c r="AP605" t="n">
        <v>1.995</v>
      </c>
      <c r="AQ605" t="n">
        <v>2.005</v>
      </c>
      <c r="AR605" t="n">
        <v>2.0075</v>
      </c>
      <c r="AS605" t="n">
        <v>2.0075</v>
      </c>
      <c r="AT605" t="n">
        <v>2.0025</v>
      </c>
      <c r="AU605" t="n">
        <v>1.9925</v>
      </c>
      <c r="AV605" t="n">
        <v>1.9775</v>
      </c>
      <c r="AW605" t="n">
        <v>1.955</v>
      </c>
      <c r="AX605" t="n">
        <v>1.935</v>
      </c>
      <c r="AY605" t="n">
        <v>1.915</v>
      </c>
    </row>
    <row r="606">
      <c r="A606" s="1112" t="n">
        <v>45132</v>
      </c>
      <c r="C606" s="63" t="n">
        <v>4985</v>
      </c>
      <c r="AH606" t="n">
        <v>2.475</v>
      </c>
      <c r="AI606" t="n">
        <v>2.4275</v>
      </c>
      <c r="AJ606" t="n">
        <v>2.34</v>
      </c>
      <c r="AK606" t="n">
        <v>2.21</v>
      </c>
      <c r="AL606" t="n">
        <v>2.095</v>
      </c>
      <c r="AM606" t="n">
        <v>2.0275</v>
      </c>
      <c r="AN606" t="n">
        <v>1.9825</v>
      </c>
      <c r="AO606" t="n">
        <v>1.9775</v>
      </c>
      <c r="AP606" t="n">
        <v>1.9925</v>
      </c>
      <c r="AQ606" t="n">
        <v>2.0025</v>
      </c>
      <c r="AR606" t="n">
        <v>2.005</v>
      </c>
      <c r="AS606" t="n">
        <v>2.005</v>
      </c>
      <c r="AT606" t="n">
        <v>2</v>
      </c>
      <c r="AU606" t="n">
        <v>1.99</v>
      </c>
      <c r="AV606" t="n">
        <v>1.975</v>
      </c>
      <c r="AW606" t="n">
        <v>1.9525</v>
      </c>
      <c r="AX606" t="n">
        <v>1.9325</v>
      </c>
      <c r="AY606" t="n">
        <v>1.9125</v>
      </c>
    </row>
    <row r="607">
      <c r="A607" s="1112" t="n">
        <v>45133</v>
      </c>
      <c r="C607" s="63" t="n">
        <v>4057</v>
      </c>
      <c r="AH607" t="n">
        <v>2.46</v>
      </c>
      <c r="AI607" t="n">
        <v>2.36</v>
      </c>
      <c r="AJ607" t="n">
        <v>2.2725</v>
      </c>
      <c r="AK607" t="n">
        <v>2.155</v>
      </c>
      <c r="AL607" t="n">
        <v>2.05</v>
      </c>
      <c r="AM607" t="n">
        <v>1.9925</v>
      </c>
      <c r="AN607" t="n">
        <v>1.9475</v>
      </c>
      <c r="AO607" t="n">
        <v>1.9425</v>
      </c>
      <c r="AP607" t="n">
        <v>1.9575</v>
      </c>
      <c r="AQ607" t="n">
        <v>1.9675</v>
      </c>
      <c r="AR607" t="n">
        <v>1.97</v>
      </c>
      <c r="AS607" t="n">
        <v>1.97</v>
      </c>
      <c r="AT607" t="n">
        <v>1.965</v>
      </c>
      <c r="AU607" t="n">
        <v>1.955</v>
      </c>
      <c r="AV607" t="n">
        <v>1.94</v>
      </c>
      <c r="AW607" t="n">
        <v>1.9175</v>
      </c>
      <c r="AX607" t="n">
        <v>1.8975</v>
      </c>
      <c r="AY607" t="n">
        <v>1.8775</v>
      </c>
    </row>
    <row r="608">
      <c r="A608" s="1112" t="n">
        <v>45134</v>
      </c>
      <c r="C608" s="63" t="n">
        <v>2548</v>
      </c>
      <c r="AH608" t="n">
        <v>2.45</v>
      </c>
      <c r="AI608" t="n">
        <v>2.3</v>
      </c>
      <c r="AJ608" t="n">
        <v>2.22</v>
      </c>
      <c r="AK608" t="n">
        <v>2.115</v>
      </c>
      <c r="AL608" t="n">
        <v>2.015</v>
      </c>
      <c r="AM608" t="n">
        <v>1.96</v>
      </c>
      <c r="AN608" t="n">
        <v>1.915</v>
      </c>
      <c r="AO608" t="n">
        <v>1.91</v>
      </c>
      <c r="AP608" t="n">
        <v>1.925</v>
      </c>
      <c r="AQ608" t="n">
        <v>1.935</v>
      </c>
      <c r="AR608" t="n">
        <v>1.9375</v>
      </c>
      <c r="AS608" t="n">
        <v>1.9375</v>
      </c>
      <c r="AT608" t="n">
        <v>1.9325</v>
      </c>
      <c r="AU608" t="n">
        <v>1.9225</v>
      </c>
      <c r="AV608" t="n">
        <v>1.9075</v>
      </c>
      <c r="AW608" t="n">
        <v>1.885</v>
      </c>
      <c r="AX608" t="n">
        <v>1.865</v>
      </c>
      <c r="AY608" t="n">
        <v>1.845</v>
      </c>
    </row>
    <row r="609">
      <c r="A609" s="1112" t="n">
        <v>45135</v>
      </c>
      <c r="C609" s="63" t="n">
        <v>7061</v>
      </c>
      <c r="AH609" t="n">
        <v>2.445</v>
      </c>
      <c r="AI609" t="n">
        <v>2.255</v>
      </c>
      <c r="AJ609" t="n">
        <v>2.185</v>
      </c>
      <c r="AK609" t="n">
        <v>2.09</v>
      </c>
      <c r="AL609" t="n">
        <v>2</v>
      </c>
      <c r="AM609" t="n">
        <v>1.945</v>
      </c>
      <c r="AN609" t="n">
        <v>1.9025</v>
      </c>
      <c r="AO609" t="n">
        <v>1.8975</v>
      </c>
      <c r="AP609" t="n">
        <v>1.9125</v>
      </c>
      <c r="AQ609" t="n">
        <v>1.9225</v>
      </c>
      <c r="AR609" t="n">
        <v>1.925</v>
      </c>
      <c r="AS609" t="n">
        <v>1.925</v>
      </c>
      <c r="AT609" t="n">
        <v>1.92</v>
      </c>
      <c r="AU609" t="n">
        <v>1.91</v>
      </c>
      <c r="AV609" t="n">
        <v>1.895</v>
      </c>
      <c r="AW609" t="n">
        <v>1.8725</v>
      </c>
      <c r="AX609" t="n">
        <v>1.8525</v>
      </c>
      <c r="AY609" t="n">
        <v>1.8325</v>
      </c>
    </row>
    <row r="610">
      <c r="A610" s="1112" t="n">
        <v>45138</v>
      </c>
      <c r="C610" s="63" t="n">
        <v>4381</v>
      </c>
      <c r="AH610" t="n">
        <v>2.44342</v>
      </c>
      <c r="AI610" t="n">
        <v>2.195</v>
      </c>
      <c r="AJ610" t="n">
        <v>2.125</v>
      </c>
      <c r="AK610" t="n">
        <v>2.0325</v>
      </c>
      <c r="AL610" t="n">
        <v>1.9475</v>
      </c>
      <c r="AM610" t="n">
        <v>1.895</v>
      </c>
      <c r="AN610" t="n">
        <v>1.8525</v>
      </c>
      <c r="AO610" t="n">
        <v>1.8475</v>
      </c>
      <c r="AP610" t="n">
        <v>1.8625</v>
      </c>
      <c r="AQ610" t="n">
        <v>1.875</v>
      </c>
      <c r="AR610" t="n">
        <v>1.8775</v>
      </c>
      <c r="AS610" t="n">
        <v>1.8775</v>
      </c>
      <c r="AT610" t="n">
        <v>1.8725</v>
      </c>
      <c r="AU610" t="n">
        <v>1.8625</v>
      </c>
      <c r="AV610" t="n">
        <v>1.8475</v>
      </c>
      <c r="AW610" t="n">
        <v>1.825</v>
      </c>
      <c r="AX610" t="n">
        <v>1.805</v>
      </c>
      <c r="AY610" t="n">
        <v>1.785</v>
      </c>
    </row>
    <row r="611">
      <c r="A611" s="1112" t="n">
        <v>45139</v>
      </c>
      <c r="C611" s="63" t="n">
        <v>4003</v>
      </c>
      <c r="AH611" s="28" t="n">
        <v>2.44342</v>
      </c>
      <c r="AI611" t="n">
        <v>2.1725</v>
      </c>
      <c r="AJ611" t="n">
        <v>2.1</v>
      </c>
      <c r="AK611" t="n">
        <v>2.005</v>
      </c>
      <c r="AL611" t="n">
        <v>1.92</v>
      </c>
      <c r="AM611" t="n">
        <v>1.8675</v>
      </c>
      <c r="AN611" t="n">
        <v>1.825</v>
      </c>
      <c r="AO611" t="n">
        <v>1.82</v>
      </c>
      <c r="AP611" t="n">
        <v>1.835</v>
      </c>
      <c r="AQ611" t="n">
        <v>1.8475</v>
      </c>
      <c r="AR611" t="n">
        <v>1.85</v>
      </c>
      <c r="AS611" t="n">
        <v>1.85</v>
      </c>
      <c r="AT611" t="n">
        <v>1.845</v>
      </c>
      <c r="AU611" t="n">
        <v>1.835</v>
      </c>
      <c r="AV611" t="n">
        <v>1.82</v>
      </c>
      <c r="AW611" t="n">
        <v>1.7975</v>
      </c>
      <c r="AX611" t="n">
        <v>1.7775</v>
      </c>
      <c r="AY611" t="n">
        <v>1.7575</v>
      </c>
    </row>
    <row r="612">
      <c r="A612" s="1112" t="n">
        <v>45140</v>
      </c>
      <c r="C612" s="63" t="n">
        <v>4841</v>
      </c>
      <c r="AH612" t="n">
        <v>2.44342</v>
      </c>
      <c r="AI612" t="n">
        <v>2.145</v>
      </c>
      <c r="AJ612" t="n">
        <v>2.08</v>
      </c>
      <c r="AK612" t="n">
        <v>1.98</v>
      </c>
      <c r="AL612" t="n">
        <v>1.8925</v>
      </c>
      <c r="AM612" t="n">
        <v>1.84</v>
      </c>
      <c r="AN612" t="n">
        <v>1.7975</v>
      </c>
      <c r="AO612" t="n">
        <v>1.7925</v>
      </c>
      <c r="AP612" t="n">
        <v>1.8075</v>
      </c>
      <c r="AQ612" t="n">
        <v>1.82</v>
      </c>
      <c r="AR612" t="n">
        <v>1.8225</v>
      </c>
      <c r="AS612" t="n">
        <v>1.8225</v>
      </c>
      <c r="AT612" t="n">
        <v>1.8175</v>
      </c>
      <c r="AU612" t="n">
        <v>1.8075</v>
      </c>
      <c r="AV612" t="n">
        <v>1.7925</v>
      </c>
      <c r="AW612" t="n">
        <v>1.77</v>
      </c>
      <c r="AX612" t="n">
        <v>1.75</v>
      </c>
      <c r="AY612" t="n">
        <v>1.73</v>
      </c>
    </row>
    <row r="613">
      <c r="A613" s="1112" t="n">
        <v>45141</v>
      </c>
      <c r="C613" s="63" t="n">
        <v>3755</v>
      </c>
      <c r="AI613" t="n">
        <v>2.17</v>
      </c>
      <c r="AJ613" t="n">
        <v>2.1</v>
      </c>
      <c r="AK613" t="n">
        <v>1.995</v>
      </c>
      <c r="AL613" t="n">
        <v>1.905</v>
      </c>
      <c r="AM613" t="n">
        <v>1.85</v>
      </c>
      <c r="AN613" t="n">
        <v>1.8075</v>
      </c>
      <c r="AO613" t="n">
        <v>1.8025</v>
      </c>
      <c r="AP613" t="n">
        <v>1.8175</v>
      </c>
      <c r="AQ613" t="n">
        <v>1.83</v>
      </c>
      <c r="AR613" t="n">
        <v>1.8325</v>
      </c>
      <c r="AS613" t="n">
        <v>1.8325</v>
      </c>
      <c r="AT613" t="n">
        <v>1.8275</v>
      </c>
      <c r="AU613" t="n">
        <v>1.8175</v>
      </c>
      <c r="AV613" t="n">
        <v>1.8025</v>
      </c>
      <c r="AW613" t="n">
        <v>1.78</v>
      </c>
      <c r="AX613" t="n">
        <v>1.76</v>
      </c>
      <c r="AY613" t="n">
        <v>1.74</v>
      </c>
    </row>
    <row r="614">
      <c r="A614" s="1112" t="n">
        <v>45142</v>
      </c>
      <c r="C614" s="63" t="n">
        <v>2169</v>
      </c>
      <c r="AI614" t="n">
        <v>2.17</v>
      </c>
      <c r="AJ614" t="n">
        <v>2.11</v>
      </c>
      <c r="AK614" t="n">
        <v>2</v>
      </c>
      <c r="AL614" t="n">
        <v>1.91</v>
      </c>
      <c r="AM614" t="n">
        <v>1.855</v>
      </c>
      <c r="AN614" t="n">
        <v>1.815</v>
      </c>
      <c r="AO614" t="n">
        <v>1.8125</v>
      </c>
      <c r="AP614" t="n">
        <v>1.8275</v>
      </c>
      <c r="AQ614" t="n">
        <v>1.84</v>
      </c>
      <c r="AR614" t="n">
        <v>1.8425</v>
      </c>
      <c r="AS614" t="n">
        <v>1.8425</v>
      </c>
      <c r="AT614" t="n">
        <v>1.8375</v>
      </c>
      <c r="AU614" t="n">
        <v>1.8275</v>
      </c>
      <c r="AV614" t="n">
        <v>1.8125</v>
      </c>
      <c r="AW614" t="n">
        <v>1.79</v>
      </c>
      <c r="AX614" t="n">
        <v>1.77</v>
      </c>
      <c r="AY614" t="n">
        <v>1.75</v>
      </c>
    </row>
    <row r="615">
      <c r="A615" s="1112" t="n">
        <v>45145</v>
      </c>
      <c r="C615" s="63" t="n">
        <v>2048</v>
      </c>
      <c r="AI615" t="n">
        <v>2.18</v>
      </c>
      <c r="AJ615" t="n">
        <v>2.12</v>
      </c>
      <c r="AK615" t="n">
        <v>2</v>
      </c>
      <c r="AL615" t="n">
        <v>1.905</v>
      </c>
      <c r="AM615" t="n">
        <v>1.85</v>
      </c>
      <c r="AN615" t="n">
        <v>1.81</v>
      </c>
      <c r="AO615" t="n">
        <v>1.8075</v>
      </c>
      <c r="AP615" t="n">
        <v>1.8225</v>
      </c>
      <c r="AQ615" t="n">
        <v>1.835</v>
      </c>
      <c r="AR615" t="n">
        <v>1.8375</v>
      </c>
      <c r="AS615" t="n">
        <v>1.8375</v>
      </c>
      <c r="AT615" t="n">
        <v>1.83</v>
      </c>
      <c r="AU615" t="n">
        <v>1.8188</v>
      </c>
      <c r="AV615" t="n">
        <v>1.8038</v>
      </c>
      <c r="AW615" t="n">
        <v>1.7812</v>
      </c>
      <c r="AX615" t="n">
        <v>1.7612</v>
      </c>
      <c r="AY615" t="n">
        <v>1.7412</v>
      </c>
    </row>
    <row r="616">
      <c r="A616" s="1112" t="n">
        <v>45146</v>
      </c>
      <c r="C616" s="63" t="n">
        <v>2615</v>
      </c>
      <c r="AI616" t="n">
        <v>2.185</v>
      </c>
      <c r="AJ616" t="n">
        <v>2.13</v>
      </c>
      <c r="AK616" t="n">
        <v>2.0125</v>
      </c>
      <c r="AL616" t="n">
        <v>1.9175</v>
      </c>
      <c r="AM616" t="n">
        <v>1.8625</v>
      </c>
      <c r="AN616" t="n">
        <v>1.8225</v>
      </c>
      <c r="AO616" t="n">
        <v>1.82</v>
      </c>
      <c r="AP616" t="n">
        <v>1.835</v>
      </c>
      <c r="AQ616" t="n">
        <v>1.8475</v>
      </c>
      <c r="AR616" t="n">
        <v>1.85</v>
      </c>
      <c r="AS616" t="n">
        <v>1.85</v>
      </c>
      <c r="AT616" t="n">
        <v>1.8425</v>
      </c>
      <c r="AU616" t="n">
        <v>1.8325</v>
      </c>
      <c r="AV616" t="n">
        <v>1.8175</v>
      </c>
      <c r="AW616" t="n">
        <v>1.7925</v>
      </c>
      <c r="AX616" t="n">
        <v>1.7725</v>
      </c>
      <c r="AY616" t="n">
        <v>1.7525</v>
      </c>
    </row>
    <row r="617">
      <c r="A617" s="1112" t="n">
        <v>45147</v>
      </c>
      <c r="C617" s="63" t="n">
        <v>3440</v>
      </c>
      <c r="AI617" t="n">
        <v>2.195</v>
      </c>
      <c r="AJ617" t="n">
        <v>2.155</v>
      </c>
      <c r="AK617" t="n">
        <v>2.035</v>
      </c>
      <c r="AL617" t="n">
        <v>1.9375</v>
      </c>
      <c r="AM617" t="n">
        <v>1.88</v>
      </c>
      <c r="AN617" t="n">
        <v>1.8375</v>
      </c>
      <c r="AO617" t="n">
        <v>1.835</v>
      </c>
      <c r="AP617" t="n">
        <v>1.85</v>
      </c>
      <c r="AQ617" t="n">
        <v>1.8625</v>
      </c>
      <c r="AR617" t="n">
        <v>1.865</v>
      </c>
      <c r="AS617" t="n">
        <v>1.865</v>
      </c>
      <c r="AT617" t="n">
        <v>1.8575</v>
      </c>
      <c r="AU617" t="n">
        <v>1.8475</v>
      </c>
      <c r="AV617" t="n">
        <v>1.8325</v>
      </c>
      <c r="AW617" t="n">
        <v>1.8075</v>
      </c>
      <c r="AX617" t="n">
        <v>1.7875</v>
      </c>
      <c r="AY617" t="n">
        <v>1.7675</v>
      </c>
    </row>
    <row r="618">
      <c r="A618" s="1112" t="n">
        <v>45148</v>
      </c>
      <c r="C618" s="63" t="n">
        <v>2905</v>
      </c>
      <c r="AI618" t="n">
        <v>2.175</v>
      </c>
      <c r="AJ618" t="n">
        <v>2.135</v>
      </c>
      <c r="AK618" t="n">
        <v>2.03</v>
      </c>
      <c r="AL618" t="n">
        <v>1.94</v>
      </c>
      <c r="AM618" t="n">
        <v>1.885</v>
      </c>
      <c r="AN618" t="n">
        <v>1.8425</v>
      </c>
      <c r="AO618" t="n">
        <v>1.845</v>
      </c>
      <c r="AP618" t="n">
        <v>1.86</v>
      </c>
      <c r="AQ618" t="n">
        <v>1.8725</v>
      </c>
      <c r="AR618" t="n">
        <v>1.875</v>
      </c>
      <c r="AS618" t="n">
        <v>1.875</v>
      </c>
      <c r="AT618" t="n">
        <v>1.8675</v>
      </c>
      <c r="AU618" t="n">
        <v>1.8575</v>
      </c>
      <c r="AV618" t="n">
        <v>1.8425</v>
      </c>
      <c r="AW618" t="n">
        <v>1.8175</v>
      </c>
      <c r="AX618" t="n">
        <v>1.7975</v>
      </c>
      <c r="AY618" t="n">
        <v>1.7775</v>
      </c>
    </row>
    <row r="619">
      <c r="A619" s="1112" t="n">
        <v>45149</v>
      </c>
      <c r="C619" s="63" t="n">
        <v>1967</v>
      </c>
      <c r="AI619" t="n">
        <v>2.165</v>
      </c>
      <c r="AJ619" t="n">
        <v>2.12</v>
      </c>
      <c r="AK619" t="n">
        <v>2.0175</v>
      </c>
      <c r="AL619" t="n">
        <v>1.9275</v>
      </c>
      <c r="AM619" t="n">
        <v>1.8725</v>
      </c>
      <c r="AN619" t="n">
        <v>1.83</v>
      </c>
      <c r="AO619" t="n">
        <v>1.8325</v>
      </c>
      <c r="AP619" t="n">
        <v>1.8475</v>
      </c>
      <c r="AQ619" t="n">
        <v>1.86</v>
      </c>
      <c r="AR619" t="n">
        <v>1.8625</v>
      </c>
      <c r="AS619" t="n">
        <v>1.8625</v>
      </c>
      <c r="AT619" t="n">
        <v>1.855</v>
      </c>
      <c r="AU619" t="n">
        <v>1.845</v>
      </c>
      <c r="AV619" t="n">
        <v>1.83</v>
      </c>
      <c r="AW619" t="n">
        <v>1.805</v>
      </c>
      <c r="AX619" t="n">
        <v>1.785</v>
      </c>
      <c r="AY619" t="n">
        <v>1.765</v>
      </c>
    </row>
    <row r="620">
      <c r="A620" s="1112" t="n">
        <v>45152</v>
      </c>
      <c r="C620" s="63" t="n">
        <v>1660</v>
      </c>
      <c r="AI620" t="n">
        <v>2.1575</v>
      </c>
      <c r="AJ620" t="n">
        <v>2.1175</v>
      </c>
      <c r="AK620" t="n">
        <v>2.0175</v>
      </c>
      <c r="AL620" t="n">
        <v>1.925</v>
      </c>
      <c r="AM620" t="n">
        <v>1.87</v>
      </c>
      <c r="AN620" t="n">
        <v>1.8275</v>
      </c>
      <c r="AO620" t="n">
        <v>1.83</v>
      </c>
      <c r="AP620" t="n">
        <v>1.845</v>
      </c>
      <c r="AQ620" t="n">
        <v>1.8575</v>
      </c>
      <c r="AR620" t="n">
        <v>1.8625</v>
      </c>
      <c r="AS620" t="n">
        <v>1.8625</v>
      </c>
      <c r="AT620" t="n">
        <v>1.855</v>
      </c>
      <c r="AU620" t="n">
        <v>1.845</v>
      </c>
      <c r="AV620" t="n">
        <v>1.83</v>
      </c>
      <c r="AW620" t="n">
        <v>1.805</v>
      </c>
      <c r="AX620" t="n">
        <v>1.785</v>
      </c>
      <c r="AY620" t="n">
        <v>1.765</v>
      </c>
    </row>
    <row r="621">
      <c r="A621" s="1112" t="n">
        <v>45153</v>
      </c>
      <c r="C621" s="63" t="n">
        <v>2713</v>
      </c>
      <c r="AI621" t="n">
        <v>2.1325</v>
      </c>
      <c r="AJ621" t="n">
        <v>2.0825</v>
      </c>
      <c r="AK621" t="n">
        <v>1.99</v>
      </c>
      <c r="AL621" t="n">
        <v>1.8975</v>
      </c>
      <c r="AM621" t="n">
        <v>1.8425</v>
      </c>
      <c r="AN621" t="n">
        <v>1.8</v>
      </c>
      <c r="AO621" t="n">
        <v>1.8025</v>
      </c>
      <c r="AP621" t="n">
        <v>1.8175</v>
      </c>
      <c r="AQ621" t="n">
        <v>1.83</v>
      </c>
      <c r="AR621" t="n">
        <v>1.835</v>
      </c>
      <c r="AS621" t="n">
        <v>1.835</v>
      </c>
      <c r="AT621" t="n">
        <v>1.8275</v>
      </c>
      <c r="AU621" t="n">
        <v>1.8175</v>
      </c>
      <c r="AV621" t="n">
        <v>1.8025</v>
      </c>
      <c r="AW621" t="n">
        <v>1.7775</v>
      </c>
      <c r="AX621" t="n">
        <v>1.7575</v>
      </c>
      <c r="AY621" t="n">
        <v>1.7375</v>
      </c>
    </row>
    <row r="622">
      <c r="A622" s="1112" t="n">
        <v>45154</v>
      </c>
      <c r="C622" s="63" t="n">
        <v>3888</v>
      </c>
      <c r="AI622" t="n">
        <v>2.13</v>
      </c>
      <c r="AJ622" t="n">
        <v>2.065</v>
      </c>
      <c r="AK622" t="n">
        <v>1.99</v>
      </c>
      <c r="AL622" t="n">
        <v>1.9025</v>
      </c>
      <c r="AM622" t="n">
        <v>1.8525</v>
      </c>
      <c r="AN622" t="n">
        <v>1.81</v>
      </c>
      <c r="AO622" t="n">
        <v>1.8125</v>
      </c>
      <c r="AP622" t="n">
        <v>1.8275</v>
      </c>
      <c r="AQ622" t="n">
        <v>1.84</v>
      </c>
      <c r="AR622" t="n">
        <v>1.845</v>
      </c>
      <c r="AS622" t="n">
        <v>1.845</v>
      </c>
      <c r="AT622" t="n">
        <v>1.8375</v>
      </c>
      <c r="AU622" t="n">
        <v>1.8275</v>
      </c>
      <c r="AV622" t="n">
        <v>1.8125</v>
      </c>
      <c r="AW622" t="n">
        <v>1.7875</v>
      </c>
      <c r="AX622" t="n">
        <v>1.7675</v>
      </c>
      <c r="AY622" t="n">
        <v>1.7475</v>
      </c>
    </row>
    <row r="623">
      <c r="A623" s="1112" t="n">
        <v>45155</v>
      </c>
      <c r="C623" s="63" t="n">
        <v>4758</v>
      </c>
      <c r="AI623" t="n">
        <v>2.1175</v>
      </c>
      <c r="AJ623" t="n">
        <v>2.04</v>
      </c>
      <c r="AK623" t="n">
        <v>1.97</v>
      </c>
      <c r="AL623" t="n">
        <v>1.89</v>
      </c>
      <c r="AM623" t="n">
        <v>1.8375</v>
      </c>
      <c r="AN623" t="n">
        <v>1.795</v>
      </c>
      <c r="AO623" t="n">
        <v>1.8</v>
      </c>
      <c r="AP623" t="n">
        <v>1.815</v>
      </c>
      <c r="AQ623" t="n">
        <v>1.8275</v>
      </c>
      <c r="AR623" t="n">
        <v>1.8325</v>
      </c>
      <c r="AS623" t="n">
        <v>1.8325</v>
      </c>
      <c r="AT623" t="n">
        <v>1.825</v>
      </c>
      <c r="AU623" t="n">
        <v>1.815</v>
      </c>
      <c r="AV623" t="n">
        <v>1.8</v>
      </c>
      <c r="AW623" t="n">
        <v>1.775</v>
      </c>
      <c r="AX623" t="n">
        <v>1.755</v>
      </c>
      <c r="AY623" t="n">
        <v>1.735</v>
      </c>
    </row>
    <row r="624">
      <c r="A624" s="1112" t="n">
        <v>45156</v>
      </c>
      <c r="C624" s="63" t="n">
        <v>3318</v>
      </c>
      <c r="AI624" t="n">
        <v>2.13</v>
      </c>
      <c r="AJ624" t="n">
        <v>2.065</v>
      </c>
      <c r="AK624" t="n">
        <v>1.995</v>
      </c>
      <c r="AL624" t="n">
        <v>1.91</v>
      </c>
      <c r="AM624" t="n">
        <v>1.855</v>
      </c>
      <c r="AN624" t="n">
        <v>1.8125</v>
      </c>
      <c r="AO624" t="n">
        <v>1.8175</v>
      </c>
      <c r="AP624" t="n">
        <v>1.8325</v>
      </c>
      <c r="AQ624" t="n">
        <v>1.845</v>
      </c>
      <c r="AR624" t="n">
        <v>1.85</v>
      </c>
      <c r="AS624" t="n">
        <v>1.85</v>
      </c>
      <c r="AT624" t="n">
        <v>1.8425</v>
      </c>
      <c r="AU624" t="n">
        <v>1.8325</v>
      </c>
      <c r="AV624" t="n">
        <v>1.8175</v>
      </c>
      <c r="AW624" t="n">
        <v>1.7925</v>
      </c>
      <c r="AX624" t="n">
        <v>1.7725</v>
      </c>
      <c r="AY624" t="n">
        <v>1.7525</v>
      </c>
    </row>
    <row r="625">
      <c r="A625" s="1112" t="n">
        <v>45159</v>
      </c>
      <c r="C625" s="63" t="n">
        <v>2394</v>
      </c>
      <c r="AI625" t="n">
        <v>2.135</v>
      </c>
      <c r="AJ625" t="n">
        <v>2.08</v>
      </c>
      <c r="AK625" t="n">
        <v>1.9925</v>
      </c>
      <c r="AL625" t="n">
        <v>1.895</v>
      </c>
      <c r="AM625" t="n">
        <v>1.8325</v>
      </c>
      <c r="AN625" t="n">
        <v>1.7875</v>
      </c>
      <c r="AO625" t="n">
        <v>1.7875</v>
      </c>
      <c r="AP625" t="n">
        <v>1.8</v>
      </c>
      <c r="AQ625" t="n">
        <v>1.8125</v>
      </c>
      <c r="AR625" t="n">
        <v>1.8175</v>
      </c>
      <c r="AS625" t="n">
        <v>1.8175</v>
      </c>
      <c r="AT625" t="n">
        <v>1.81</v>
      </c>
      <c r="AU625" t="n">
        <v>1.8</v>
      </c>
      <c r="AV625" t="n">
        <v>1.785</v>
      </c>
      <c r="AW625" t="n">
        <v>1.76</v>
      </c>
      <c r="AX625" t="n">
        <v>1.74</v>
      </c>
      <c r="AY625" t="n">
        <v>1.72</v>
      </c>
    </row>
    <row r="626">
      <c r="A626" s="1112" t="n">
        <v>45160</v>
      </c>
      <c r="C626" s="63" t="n">
        <v>2474</v>
      </c>
      <c r="AI626" t="n">
        <v>2.14</v>
      </c>
      <c r="AJ626" t="n">
        <v>2.095</v>
      </c>
      <c r="AK626" t="n">
        <v>2.0025</v>
      </c>
      <c r="AL626" t="n">
        <v>1.8975</v>
      </c>
      <c r="AM626" t="n">
        <v>1.8325</v>
      </c>
      <c r="AN626" t="n">
        <v>1.7875</v>
      </c>
      <c r="AO626" t="n">
        <v>1.7875</v>
      </c>
      <c r="AP626" t="n">
        <v>1.8</v>
      </c>
      <c r="AQ626" t="n">
        <v>1.8125</v>
      </c>
      <c r="AR626" t="n">
        <v>1.8175</v>
      </c>
      <c r="AS626" t="n">
        <v>1.8175</v>
      </c>
      <c r="AT626" t="n">
        <v>1.81</v>
      </c>
      <c r="AU626" t="n">
        <v>1.8</v>
      </c>
      <c r="AV626" t="n">
        <v>1.785</v>
      </c>
      <c r="AW626" t="n">
        <v>1.76</v>
      </c>
      <c r="AX626" t="n">
        <v>1.74</v>
      </c>
      <c r="AY626" t="n">
        <v>1.72</v>
      </c>
    </row>
    <row r="627">
      <c r="A627" s="1112" t="n">
        <v>45161</v>
      </c>
      <c r="C627" s="63" t="n">
        <v>3433</v>
      </c>
      <c r="AI627" t="n">
        <v>2.1525</v>
      </c>
      <c r="AJ627" t="n">
        <v>2.14</v>
      </c>
      <c r="AK627" t="n">
        <v>2.04</v>
      </c>
      <c r="AL627" t="n">
        <v>1.93</v>
      </c>
      <c r="AM627" t="n">
        <v>1.865</v>
      </c>
      <c r="AN627" t="n">
        <v>1.8175</v>
      </c>
      <c r="AO627" t="n">
        <v>1.8175</v>
      </c>
      <c r="AP627" t="n">
        <v>1.83</v>
      </c>
      <c r="AQ627" t="n">
        <v>1.8425</v>
      </c>
      <c r="AR627" t="n">
        <v>1.8475</v>
      </c>
      <c r="AS627" t="n">
        <v>1.8475</v>
      </c>
      <c r="AT627" t="n">
        <v>1.84</v>
      </c>
      <c r="AU627" t="n">
        <v>1.83</v>
      </c>
      <c r="AV627" t="n">
        <v>1.815</v>
      </c>
      <c r="AW627" t="n">
        <v>1.79</v>
      </c>
      <c r="AX627" t="n">
        <v>1.77</v>
      </c>
      <c r="AY627" t="n">
        <v>1.75</v>
      </c>
    </row>
    <row r="628">
      <c r="A628" s="1112" t="n">
        <v>45162</v>
      </c>
      <c r="C628" s="63" t="n">
        <v>1957</v>
      </c>
      <c r="AI628" t="n">
        <v>2.155</v>
      </c>
      <c r="AJ628" t="n">
        <v>2.145</v>
      </c>
      <c r="AK628" t="n">
        <v>2.04</v>
      </c>
      <c r="AL628" t="n">
        <v>1.925</v>
      </c>
      <c r="AM628" t="n">
        <v>1.86</v>
      </c>
      <c r="AN628" t="n">
        <v>1.81</v>
      </c>
      <c r="AO628" t="n">
        <v>1.8075</v>
      </c>
      <c r="AP628" t="n">
        <v>1.82</v>
      </c>
      <c r="AQ628" t="n">
        <v>1.8325</v>
      </c>
      <c r="AR628" t="n">
        <v>1.8375</v>
      </c>
      <c r="AS628" t="n">
        <v>1.8375</v>
      </c>
      <c r="AT628" t="n">
        <v>1.83</v>
      </c>
      <c r="AU628" t="n">
        <v>1.82</v>
      </c>
      <c r="AV628" t="n">
        <v>1.805</v>
      </c>
      <c r="AW628" t="n">
        <v>1.78</v>
      </c>
      <c r="AX628" t="n">
        <v>1.76</v>
      </c>
      <c r="AY628" t="n">
        <v>1.74</v>
      </c>
    </row>
    <row r="629">
      <c r="A629" s="1112" t="n">
        <v>45163</v>
      </c>
      <c r="C629" s="63" t="n">
        <v>2121</v>
      </c>
      <c r="AI629" t="n">
        <v>2.155</v>
      </c>
      <c r="AJ629" t="n">
        <v>2.15</v>
      </c>
      <c r="AK629" t="n">
        <v>2.055</v>
      </c>
      <c r="AL629" t="n">
        <v>1.945</v>
      </c>
      <c r="AM629" t="n">
        <v>1.88</v>
      </c>
      <c r="AN629" t="n">
        <v>1.83</v>
      </c>
      <c r="AO629" t="n">
        <v>1.8275</v>
      </c>
      <c r="AP629" t="n">
        <v>1.84</v>
      </c>
      <c r="AQ629" t="n">
        <v>1.8525</v>
      </c>
      <c r="AR629" t="n">
        <v>1.8575</v>
      </c>
      <c r="AS629" t="n">
        <v>1.8575</v>
      </c>
      <c r="AT629" t="n">
        <v>1.85</v>
      </c>
      <c r="AU629" t="n">
        <v>1.84</v>
      </c>
      <c r="AV629" t="n">
        <v>1.825</v>
      </c>
      <c r="AW629" t="n">
        <v>1.8</v>
      </c>
      <c r="AX629" t="n">
        <v>1.78</v>
      </c>
      <c r="AY629" t="n">
        <v>1.76</v>
      </c>
    </row>
    <row r="630">
      <c r="A630" s="104" t="n">
        <v>45166</v>
      </c>
      <c r="C630" s="63" t="n">
        <v>3195</v>
      </c>
      <c r="AI630" t="n">
        <v>2.16</v>
      </c>
      <c r="AJ630" t="n">
        <v>2.19</v>
      </c>
      <c r="AK630" t="n">
        <v>2.095</v>
      </c>
      <c r="AL630" t="n">
        <v>1.985</v>
      </c>
      <c r="AM630" t="n">
        <v>1.9175</v>
      </c>
      <c r="AN630" t="n">
        <v>1.8675</v>
      </c>
      <c r="AO630" t="n">
        <v>1.865</v>
      </c>
      <c r="AP630" t="n">
        <v>1.8775</v>
      </c>
      <c r="AQ630" t="n">
        <v>1.89</v>
      </c>
      <c r="AR630" t="n">
        <v>1.895</v>
      </c>
      <c r="AS630" t="n">
        <v>1.895</v>
      </c>
      <c r="AT630" t="n">
        <v>1.8875</v>
      </c>
      <c r="AU630" t="n">
        <v>1.8775</v>
      </c>
      <c r="AV630" t="n">
        <v>1.8625</v>
      </c>
      <c r="AW630" t="n">
        <v>1.8375</v>
      </c>
      <c r="AX630" t="n">
        <v>1.8175</v>
      </c>
      <c r="AY630" t="n">
        <v>1.7975</v>
      </c>
    </row>
    <row r="631">
      <c r="A631" s="1112" t="n">
        <v>45167</v>
      </c>
      <c r="C631" s="63" t="n">
        <v>4056</v>
      </c>
      <c r="AI631" t="n">
        <v>2.1625</v>
      </c>
      <c r="AJ631" t="n">
        <v>2.2</v>
      </c>
      <c r="AK631" t="n">
        <v>2.1</v>
      </c>
      <c r="AL631" t="n">
        <v>1.9875</v>
      </c>
      <c r="AM631" t="n">
        <v>1.915</v>
      </c>
      <c r="AN631" t="n">
        <v>1.8625</v>
      </c>
      <c r="AO631" t="n">
        <v>1.86</v>
      </c>
      <c r="AP631" t="n">
        <v>1.8725</v>
      </c>
      <c r="AQ631" t="n">
        <v>1.885</v>
      </c>
      <c r="AR631" t="n">
        <v>1.89</v>
      </c>
      <c r="AS631" t="n">
        <v>1.89</v>
      </c>
      <c r="AT631" t="n">
        <v>1.8825</v>
      </c>
      <c r="AU631" t="n">
        <v>1.8725</v>
      </c>
      <c r="AV631" t="n">
        <v>1.8575</v>
      </c>
      <c r="AW631" t="n">
        <v>1.8325</v>
      </c>
      <c r="AX631" t="n">
        <v>1.8125</v>
      </c>
      <c r="AY631" t="n">
        <v>1.7925</v>
      </c>
    </row>
    <row r="632">
      <c r="A632" s="1112" t="n">
        <v>45168</v>
      </c>
      <c r="C632" s="63" t="n">
        <v>5241</v>
      </c>
      <c r="AI632" t="n">
        <v>2.165</v>
      </c>
      <c r="AJ632" t="n">
        <v>2.2475</v>
      </c>
      <c r="AK632" t="n">
        <v>2.135</v>
      </c>
      <c r="AL632" t="n">
        <v>2.005</v>
      </c>
      <c r="AM632" t="n">
        <v>1.9175</v>
      </c>
      <c r="AN632" t="n">
        <v>1.8525</v>
      </c>
      <c r="AO632" t="n">
        <v>1.8475</v>
      </c>
      <c r="AP632" t="n">
        <v>1.86</v>
      </c>
      <c r="AQ632" t="n">
        <v>1.8725</v>
      </c>
      <c r="AR632" t="n">
        <v>1.8775</v>
      </c>
      <c r="AS632" t="n">
        <v>1.8775</v>
      </c>
      <c r="AT632" t="n">
        <v>1.87</v>
      </c>
      <c r="AU632" t="n">
        <v>1.86</v>
      </c>
      <c r="AV632" t="n">
        <v>1.845</v>
      </c>
      <c r="AW632" t="n">
        <v>1.82</v>
      </c>
      <c r="AX632" t="n">
        <v>1.8</v>
      </c>
      <c r="AY632" t="n">
        <v>1.78</v>
      </c>
    </row>
    <row r="633">
      <c r="A633" s="1112" t="n">
        <v>45169</v>
      </c>
      <c r="C633" s="63" t="n">
        <v>8187</v>
      </c>
      <c r="AI633" s="28" t="n">
        <v>2.1663</v>
      </c>
      <c r="AJ633" t="n">
        <v>2.255</v>
      </c>
      <c r="AK633" t="n">
        <v>2.135</v>
      </c>
      <c r="AL633" t="n">
        <v>2</v>
      </c>
      <c r="AM633" t="n">
        <v>1.91</v>
      </c>
      <c r="AN633" t="n">
        <v>1.8425</v>
      </c>
      <c r="AO633" t="n">
        <v>1.8375</v>
      </c>
      <c r="AP633" t="n">
        <v>1.85</v>
      </c>
      <c r="AQ633" t="n">
        <v>1.8625</v>
      </c>
      <c r="AR633" t="n">
        <v>1.8675</v>
      </c>
      <c r="AS633" t="n">
        <v>1.8675</v>
      </c>
      <c r="AT633" t="n">
        <v>1.86</v>
      </c>
      <c r="AU633" t="n">
        <v>1.85</v>
      </c>
      <c r="AV633" t="n">
        <v>1.835</v>
      </c>
      <c r="AW633" t="n">
        <v>1.81</v>
      </c>
      <c r="AX633" t="n">
        <v>1.79</v>
      </c>
      <c r="AY633" t="n">
        <v>1.77</v>
      </c>
    </row>
    <row r="634">
      <c r="A634" s="1112" t="n">
        <v>45170</v>
      </c>
      <c r="C634" s="63" t="n">
        <v>5417</v>
      </c>
      <c r="AI634" t="n">
        <v>2.1663</v>
      </c>
      <c r="AJ634" t="n">
        <v>2.265</v>
      </c>
      <c r="AK634" t="n">
        <v>2.15</v>
      </c>
      <c r="AL634" t="n">
        <v>2.01</v>
      </c>
      <c r="AM634" t="n">
        <v>1.92</v>
      </c>
      <c r="AN634" t="n">
        <v>1.85</v>
      </c>
      <c r="AO634" t="n">
        <v>1.845</v>
      </c>
      <c r="AP634" t="n">
        <v>1.8575</v>
      </c>
      <c r="AQ634" t="n">
        <v>1.87</v>
      </c>
      <c r="AR634" t="n">
        <v>1.875</v>
      </c>
      <c r="AS634" t="n">
        <v>1.875</v>
      </c>
      <c r="AT634" t="n">
        <v>1.8675</v>
      </c>
      <c r="AU634" t="n">
        <v>1.8575</v>
      </c>
      <c r="AV634" t="n">
        <v>1.8425</v>
      </c>
      <c r="AW634" t="n">
        <v>1.8175</v>
      </c>
      <c r="AX634" t="n">
        <v>1.7975</v>
      </c>
      <c r="AY634" t="n">
        <v>1.7775</v>
      </c>
    </row>
    <row r="635">
      <c r="A635" s="104" t="n">
        <v>45173</v>
      </c>
      <c r="AI635" s="192" t="n">
        <v>2.1663</v>
      </c>
      <c r="AJ635" s="192" t="n">
        <v>2.265</v>
      </c>
      <c r="AK635" s="192" t="n">
        <v>2.15</v>
      </c>
      <c r="AL635" s="192" t="n">
        <v>2.01</v>
      </c>
      <c r="AM635" s="192" t="n">
        <v>1.92</v>
      </c>
      <c r="AN635" s="192" t="n">
        <v>1.85</v>
      </c>
      <c r="AO635" s="192" t="n">
        <v>1.845</v>
      </c>
      <c r="AP635" s="192" t="n">
        <v>1.8575</v>
      </c>
      <c r="AQ635" s="192" t="n">
        <v>1.87</v>
      </c>
      <c r="AR635" s="192" t="n">
        <v>1.875</v>
      </c>
      <c r="AS635" s="192" t="n">
        <v>1.875</v>
      </c>
      <c r="AT635" s="192" t="n">
        <v>1.8675</v>
      </c>
      <c r="AU635" s="192" t="n">
        <v>1.8575</v>
      </c>
      <c r="AV635" s="192" t="n">
        <v>1.8425</v>
      </c>
      <c r="AW635" s="192" t="n">
        <v>1.8175</v>
      </c>
      <c r="AX635" s="192" t="n">
        <v>1.7975</v>
      </c>
      <c r="AY635" s="192" t="n">
        <v>1.7775</v>
      </c>
    </row>
    <row r="636">
      <c r="A636" s="1112" t="n">
        <v>45174</v>
      </c>
      <c r="C636" s="63" t="n">
        <v>2973</v>
      </c>
      <c r="AI636" t="n">
        <v>2.1663</v>
      </c>
      <c r="AJ636" t="n">
        <v>2.26</v>
      </c>
      <c r="AK636" t="n">
        <v>2.1525</v>
      </c>
      <c r="AL636" t="n">
        <v>2.0125</v>
      </c>
      <c r="AM636" t="n">
        <v>1.9225</v>
      </c>
      <c r="AN636" t="n">
        <v>1.8525</v>
      </c>
      <c r="AO636" t="n">
        <v>1.8475</v>
      </c>
      <c r="AP636" t="n">
        <v>1.86</v>
      </c>
      <c r="AQ636" t="n">
        <v>1.8725</v>
      </c>
      <c r="AR636" t="n">
        <v>1.8775</v>
      </c>
      <c r="AS636" s="881" t="n">
        <v>1.8775</v>
      </c>
      <c r="AT636" t="n">
        <v>1.87</v>
      </c>
      <c r="AU636" t="n">
        <v>1.86</v>
      </c>
      <c r="AV636" t="n">
        <v>1.845</v>
      </c>
      <c r="AW636" t="n">
        <v>1.82</v>
      </c>
      <c r="AX636" t="n">
        <v>1.8</v>
      </c>
      <c r="AY636" t="n">
        <v>1.78</v>
      </c>
    </row>
    <row r="637">
      <c r="A637" s="1112" t="n">
        <v>45175</v>
      </c>
      <c r="C637" s="63" t="n">
        <v>6196</v>
      </c>
      <c r="AI637" s="467" t="n">
        <v>2.1663</v>
      </c>
      <c r="AJ637" t="n">
        <v>2.24</v>
      </c>
      <c r="AK637" t="n">
        <v>2.135</v>
      </c>
      <c r="AL637" t="n">
        <v>2.0025</v>
      </c>
      <c r="AM637" t="n">
        <v>1.92</v>
      </c>
      <c r="AN637" t="n">
        <v>1.8525</v>
      </c>
      <c r="AO637" t="n">
        <v>1.85</v>
      </c>
      <c r="AP637" t="n">
        <v>1.8625</v>
      </c>
      <c r="AQ637" t="n">
        <v>1.875</v>
      </c>
      <c r="AR637" t="n">
        <v>1.88</v>
      </c>
      <c r="AS637" t="n">
        <v>1.88</v>
      </c>
      <c r="AT637" t="n">
        <v>1.8725</v>
      </c>
      <c r="AU637" t="n">
        <v>1.8625</v>
      </c>
      <c r="AV637" t="n">
        <v>1.8475</v>
      </c>
      <c r="AW637" t="n">
        <v>1.8225</v>
      </c>
      <c r="AX637" t="n">
        <v>1.8025</v>
      </c>
      <c r="AY637" t="n">
        <v>1.7825</v>
      </c>
    </row>
    <row r="638">
      <c r="A638" s="1112" t="n">
        <v>45176</v>
      </c>
      <c r="C638" s="63" t="n">
        <v>3518</v>
      </c>
      <c r="AI638" s="467" t="n">
        <v>2.1663</v>
      </c>
      <c r="AJ638" t="n">
        <v>2.2575</v>
      </c>
      <c r="AK638" t="n">
        <v>2.15</v>
      </c>
      <c r="AL638" t="n">
        <v>2.0075</v>
      </c>
      <c r="AM638" t="n">
        <v>1.9175</v>
      </c>
      <c r="AN638" t="n">
        <v>1.8475</v>
      </c>
      <c r="AO638" t="n">
        <v>1.845</v>
      </c>
      <c r="AP638" t="n">
        <v>1.8575</v>
      </c>
      <c r="AQ638" t="n">
        <v>1.87</v>
      </c>
      <c r="AR638" t="n">
        <v>1.875</v>
      </c>
      <c r="AS638" t="n">
        <v>1.875</v>
      </c>
      <c r="AT638" t="n">
        <v>1.8675</v>
      </c>
      <c r="AU638" t="n">
        <v>1.8575</v>
      </c>
      <c r="AV638" t="n">
        <v>1.8425</v>
      </c>
      <c r="AW638" t="n">
        <v>1.8175</v>
      </c>
      <c r="AX638" t="n">
        <v>1.7975</v>
      </c>
      <c r="AY638" t="n">
        <v>1.7775</v>
      </c>
    </row>
    <row r="639">
      <c r="A639" s="1112" t="n">
        <v>45177</v>
      </c>
      <c r="C639" s="63" t="n">
        <v>2613</v>
      </c>
      <c r="AI639" s="467" t="n">
        <v>2.1663</v>
      </c>
      <c r="AJ639" t="n">
        <v>2.265</v>
      </c>
      <c r="AK639" t="n">
        <v>2.16</v>
      </c>
      <c r="AL639" t="n">
        <v>2.0125</v>
      </c>
      <c r="AM639" t="n">
        <v>1.92</v>
      </c>
      <c r="AN639" t="n">
        <v>1.8475</v>
      </c>
      <c r="AO639" t="n">
        <v>1.845</v>
      </c>
      <c r="AP639" t="n">
        <v>1.8575</v>
      </c>
      <c r="AQ639" t="n">
        <v>1.87</v>
      </c>
      <c r="AR639" t="n">
        <v>1.875</v>
      </c>
      <c r="AS639" t="n">
        <v>1.875</v>
      </c>
      <c r="AT639" t="n">
        <v>1.8675</v>
      </c>
      <c r="AU639" t="n">
        <v>1.8575</v>
      </c>
      <c r="AV639" t="n">
        <v>1.8425</v>
      </c>
      <c r="AW639" t="n">
        <v>1.8175</v>
      </c>
      <c r="AX639" t="n">
        <v>1.7975</v>
      </c>
      <c r="AY639" t="n">
        <v>1.7775</v>
      </c>
    </row>
    <row r="640">
      <c r="A640" s="1112" t="n">
        <v>45180</v>
      </c>
      <c r="C640" s="63" t="n">
        <v>4225</v>
      </c>
      <c r="AJ640" t="n">
        <v>2.3</v>
      </c>
      <c r="AK640" t="n">
        <v>2.205</v>
      </c>
      <c r="AL640" t="n">
        <v>2.045</v>
      </c>
      <c r="AM640" t="n">
        <v>1.945</v>
      </c>
      <c r="AN640" t="n">
        <v>1.8675</v>
      </c>
      <c r="AO640" t="n">
        <v>1.8625</v>
      </c>
      <c r="AP640" t="n">
        <v>1.875</v>
      </c>
      <c r="AQ640" t="n">
        <v>1.8875</v>
      </c>
      <c r="AR640" t="n">
        <v>1.8925</v>
      </c>
      <c r="AS640" t="n">
        <v>1.8925</v>
      </c>
      <c r="AT640" t="n">
        <v>1.885</v>
      </c>
      <c r="AU640" t="n">
        <v>1.875</v>
      </c>
      <c r="AV640" t="n">
        <v>1.86</v>
      </c>
      <c r="AW640" t="n">
        <v>1.835</v>
      </c>
      <c r="AX640" t="n">
        <v>1.815</v>
      </c>
      <c r="AY640" t="n">
        <v>1.795</v>
      </c>
    </row>
    <row r="641">
      <c r="A641" s="1112" t="n">
        <v>45181</v>
      </c>
      <c r="C641" s="63" t="n">
        <v>4629</v>
      </c>
      <c r="AJ641" t="n">
        <v>2.29</v>
      </c>
      <c r="AK641" t="n">
        <v>2.19</v>
      </c>
      <c r="AL641" t="n">
        <v>2.03</v>
      </c>
      <c r="AM641" t="n">
        <v>1.93</v>
      </c>
      <c r="AN641" t="n">
        <v>1.85</v>
      </c>
      <c r="AO641" t="n">
        <v>1.845</v>
      </c>
      <c r="AP641" t="n">
        <v>1.8575</v>
      </c>
      <c r="AQ641" t="n">
        <v>1.87</v>
      </c>
      <c r="AR641" t="n">
        <v>1.875</v>
      </c>
      <c r="AS641" t="n">
        <v>1.875</v>
      </c>
      <c r="AT641" t="n">
        <v>1.8675</v>
      </c>
      <c r="AU641" t="n">
        <v>1.8575</v>
      </c>
      <c r="AV641" t="n">
        <v>1.8425</v>
      </c>
      <c r="AW641" t="n">
        <v>1.8175</v>
      </c>
      <c r="AX641" t="n">
        <v>1.7975</v>
      </c>
      <c r="AY641" t="n">
        <v>1.7775</v>
      </c>
    </row>
    <row r="642">
      <c r="A642" s="1112" t="n">
        <v>45182</v>
      </c>
      <c r="C642" s="63" t="n">
        <v>6659</v>
      </c>
      <c r="AJ642" t="n">
        <v>2.38</v>
      </c>
      <c r="AK642" t="n">
        <v>2.285</v>
      </c>
      <c r="AL642" t="n">
        <v>2.1025</v>
      </c>
      <c r="AM642" t="n">
        <v>1.985</v>
      </c>
      <c r="AN642" t="n">
        <v>1.8875</v>
      </c>
      <c r="AO642" t="n">
        <v>1.8775</v>
      </c>
      <c r="AP642" t="n">
        <v>1.89</v>
      </c>
      <c r="AQ642" t="n">
        <v>1.9025</v>
      </c>
      <c r="AR642" t="n">
        <v>1.9075</v>
      </c>
      <c r="AS642" t="n">
        <v>1.9075</v>
      </c>
      <c r="AT642" t="n">
        <v>1.9</v>
      </c>
      <c r="AU642" t="n">
        <v>1.89</v>
      </c>
      <c r="AV642" t="n">
        <v>1.875</v>
      </c>
      <c r="AW642" t="n">
        <v>1.85</v>
      </c>
      <c r="AX642" t="n">
        <v>1.83</v>
      </c>
      <c r="AY642" t="n">
        <v>1.81</v>
      </c>
    </row>
    <row r="643">
      <c r="A643" s="1112" t="n">
        <v>45183</v>
      </c>
      <c r="C643" s="63" t="n">
        <v>7493</v>
      </c>
      <c r="AJ643" t="n">
        <v>2.395</v>
      </c>
      <c r="AK643" t="n">
        <v>2.325</v>
      </c>
      <c r="AL643" t="n">
        <v>2.13</v>
      </c>
      <c r="AM643" t="n">
        <v>1.9975</v>
      </c>
      <c r="AN643" t="n">
        <v>1.885</v>
      </c>
      <c r="AO643" t="n">
        <v>1.87</v>
      </c>
      <c r="AP643" t="n">
        <v>1.88</v>
      </c>
      <c r="AQ643" t="n">
        <v>1.8925</v>
      </c>
      <c r="AR643" t="n">
        <v>1.8975</v>
      </c>
      <c r="AS643" t="n">
        <v>1.8975</v>
      </c>
      <c r="AT643" t="n">
        <v>1.89</v>
      </c>
      <c r="AU643" t="n">
        <v>1.88</v>
      </c>
      <c r="AV643" t="n">
        <v>1.865</v>
      </c>
      <c r="AW643" t="n">
        <v>1.84</v>
      </c>
      <c r="AX643" t="n">
        <v>1.82</v>
      </c>
      <c r="AY643" t="n">
        <v>1.8</v>
      </c>
    </row>
    <row r="644">
      <c r="A644" s="1112" t="n">
        <v>45184</v>
      </c>
      <c r="C644" s="63" t="n">
        <v>3564</v>
      </c>
      <c r="AJ644" t="n">
        <v>2.36</v>
      </c>
      <c r="AK644" t="n">
        <v>2.27</v>
      </c>
      <c r="AL644" t="n">
        <v>2.095</v>
      </c>
      <c r="AM644" t="n">
        <v>1.965</v>
      </c>
      <c r="AN644" t="n">
        <v>1.8575</v>
      </c>
      <c r="AO644" t="n">
        <v>1.8425</v>
      </c>
      <c r="AP644" t="n">
        <v>1.8525</v>
      </c>
      <c r="AQ644" t="n">
        <v>1.865</v>
      </c>
      <c r="AR644" t="n">
        <v>1.87</v>
      </c>
      <c r="AS644" t="n">
        <v>1.87</v>
      </c>
      <c r="AT644" t="n">
        <v>1.8625</v>
      </c>
      <c r="AU644" t="n">
        <v>1.8525</v>
      </c>
      <c r="AV644" t="n">
        <v>1.8375</v>
      </c>
      <c r="AW644" t="n">
        <v>1.8125</v>
      </c>
      <c r="AX644" t="n">
        <v>1.7925</v>
      </c>
      <c r="AY644" t="n">
        <v>1.7725</v>
      </c>
    </row>
    <row r="645">
      <c r="A645" s="1112" t="n">
        <v>45187</v>
      </c>
      <c r="C645" s="63" t="n">
        <v>2747</v>
      </c>
      <c r="AJ645" t="n">
        <v>2.335</v>
      </c>
      <c r="AK645" t="n">
        <v>2.23</v>
      </c>
      <c r="AL645" t="n">
        <v>2.055</v>
      </c>
      <c r="AM645" t="n">
        <v>1.9275</v>
      </c>
      <c r="AN645" t="n">
        <v>1.8225</v>
      </c>
      <c r="AO645" t="n">
        <v>1.8075</v>
      </c>
      <c r="AP645" t="n">
        <v>1.8175</v>
      </c>
      <c r="AQ645" t="n">
        <v>1.83</v>
      </c>
      <c r="AR645" t="n">
        <v>1.835</v>
      </c>
      <c r="AS645" t="n">
        <v>1.835</v>
      </c>
      <c r="AT645" t="n">
        <v>1.8275</v>
      </c>
      <c r="AU645" t="n">
        <v>1.8175</v>
      </c>
      <c r="AV645" t="n">
        <v>1.8025</v>
      </c>
      <c r="AW645" t="n">
        <v>1.7775</v>
      </c>
      <c r="AX645" t="n">
        <v>1.7575</v>
      </c>
      <c r="AY645" t="n">
        <v>1.7375</v>
      </c>
    </row>
    <row r="646">
      <c r="A646" s="1112" t="n">
        <v>45188</v>
      </c>
      <c r="C646" s="63" t="n">
        <v>4747</v>
      </c>
      <c r="AJ646" t="n">
        <v>2.305</v>
      </c>
      <c r="AK646" t="n">
        <v>2.19</v>
      </c>
      <c r="AL646" t="n">
        <v>2.0125</v>
      </c>
      <c r="AM646" t="n">
        <v>1.885</v>
      </c>
      <c r="AN646" t="n">
        <v>1.78</v>
      </c>
      <c r="AO646" t="n">
        <v>1.7675</v>
      </c>
      <c r="AP646" t="n">
        <v>1.7775</v>
      </c>
      <c r="AQ646" t="n">
        <v>1.79</v>
      </c>
      <c r="AR646" t="n">
        <v>1.795</v>
      </c>
      <c r="AS646" t="n">
        <v>1.795</v>
      </c>
      <c r="AT646" t="n">
        <v>1.7875</v>
      </c>
      <c r="AU646" t="n">
        <v>1.7775</v>
      </c>
      <c r="AV646" t="n">
        <v>1.7625</v>
      </c>
      <c r="AW646" t="n">
        <v>1.7375</v>
      </c>
      <c r="AX646" t="n">
        <v>1.7175</v>
      </c>
      <c r="AY646" t="n">
        <v>1.6975</v>
      </c>
    </row>
    <row r="647">
      <c r="A647" s="1112" t="n">
        <v>45189</v>
      </c>
      <c r="C647" s="63" t="n">
        <v>4922</v>
      </c>
      <c r="AJ647" t="n">
        <v>2.34</v>
      </c>
      <c r="AK647" t="n">
        <v>2.22</v>
      </c>
      <c r="AL647" t="n">
        <v>2.03</v>
      </c>
      <c r="AM647" t="n">
        <v>1.8925</v>
      </c>
      <c r="AN647" t="n">
        <v>1.7825</v>
      </c>
      <c r="AO647" t="n">
        <v>1.77</v>
      </c>
      <c r="AP647" t="n">
        <v>1.78</v>
      </c>
      <c r="AQ647" t="n">
        <v>1.7925</v>
      </c>
      <c r="AR647" t="n">
        <v>1.7975</v>
      </c>
      <c r="AS647" t="n">
        <v>1.7975</v>
      </c>
      <c r="AT647" t="n">
        <v>1.79</v>
      </c>
      <c r="AU647" t="n">
        <v>1.78</v>
      </c>
      <c r="AV647" t="n">
        <v>1.765</v>
      </c>
      <c r="AW647" t="n">
        <v>1.74</v>
      </c>
      <c r="AX647" t="n">
        <v>1.72</v>
      </c>
      <c r="AY647" t="n">
        <v>1.7</v>
      </c>
    </row>
    <row r="648">
      <c r="A648" s="1112" t="n">
        <v>45190</v>
      </c>
      <c r="C648" s="63" t="n">
        <v>4935</v>
      </c>
      <c r="AJ648" t="n">
        <v>2.33</v>
      </c>
      <c r="AK648" t="n">
        <v>2.21</v>
      </c>
      <c r="AL648" t="n">
        <v>2.02</v>
      </c>
      <c r="AM648" t="n">
        <v>1.88</v>
      </c>
      <c r="AN648" t="n">
        <v>1.7725</v>
      </c>
      <c r="AO648" t="n">
        <v>1.76</v>
      </c>
      <c r="AP648" t="n">
        <v>1.77</v>
      </c>
      <c r="AQ648" t="n">
        <v>1.7825</v>
      </c>
      <c r="AR648" t="n">
        <v>1.7875</v>
      </c>
      <c r="AS648" t="n">
        <v>1.7875</v>
      </c>
      <c r="AT648" t="n">
        <v>1.78</v>
      </c>
      <c r="AU648" t="n">
        <v>1.77</v>
      </c>
      <c r="AV648" t="n">
        <v>1.755</v>
      </c>
      <c r="AW648" t="n">
        <v>1.73</v>
      </c>
      <c r="AX648" t="n">
        <v>1.71</v>
      </c>
      <c r="AY648" t="n">
        <v>1.69</v>
      </c>
    </row>
    <row r="649">
      <c r="A649" s="1112" t="n">
        <v>45191</v>
      </c>
      <c r="C649" s="63" t="n">
        <v>4302</v>
      </c>
      <c r="AJ649" t="n">
        <v>2.35</v>
      </c>
      <c r="AK649" t="n">
        <v>2.235</v>
      </c>
      <c r="AL649" t="n">
        <v>2.035</v>
      </c>
      <c r="AM649" t="n">
        <v>1.89</v>
      </c>
      <c r="AN649" t="n">
        <v>1.7825</v>
      </c>
      <c r="AO649" t="n">
        <v>1.77</v>
      </c>
      <c r="AP649" t="n">
        <v>1.78</v>
      </c>
      <c r="AQ649" t="n">
        <v>1.7925</v>
      </c>
      <c r="AR649" t="n">
        <v>1.7975</v>
      </c>
      <c r="AS649" t="n">
        <v>1.7975</v>
      </c>
      <c r="AT649" t="n">
        <v>1.79</v>
      </c>
      <c r="AU649" t="n">
        <v>1.78</v>
      </c>
      <c r="AV649" t="n">
        <v>1.765</v>
      </c>
      <c r="AW649" t="n">
        <v>1.74</v>
      </c>
      <c r="AX649" t="n">
        <v>1.72</v>
      </c>
      <c r="AY649" t="n">
        <v>1.7025</v>
      </c>
    </row>
    <row r="650">
      <c r="A650" s="1112" t="n">
        <v>45194</v>
      </c>
      <c r="C650" s="482" t="n">
        <v>4942</v>
      </c>
      <c r="AJ650" t="n">
        <v>2.35</v>
      </c>
      <c r="AK650" t="n">
        <v>2.265</v>
      </c>
      <c r="AL650" t="n">
        <v>2.065</v>
      </c>
      <c r="AM650" t="n">
        <v>1.915</v>
      </c>
      <c r="AN650" t="n">
        <v>1.8075</v>
      </c>
      <c r="AO650" t="n">
        <v>1.795</v>
      </c>
      <c r="AP650" t="n">
        <v>1.805</v>
      </c>
      <c r="AQ650" t="n">
        <v>1.82</v>
      </c>
      <c r="AR650" t="n">
        <v>1.825</v>
      </c>
      <c r="AS650" t="n">
        <v>1.825</v>
      </c>
      <c r="AT650" t="n">
        <v>1.8175</v>
      </c>
      <c r="AU650" t="n">
        <v>1.8075</v>
      </c>
      <c r="AV650" t="n">
        <v>1.7925</v>
      </c>
      <c r="AW650" t="n">
        <v>1.7675</v>
      </c>
      <c r="AX650" t="n">
        <v>1.7475</v>
      </c>
      <c r="AY650" t="n">
        <v>1.7275</v>
      </c>
    </row>
    <row r="651">
      <c r="A651" s="1112" t="n">
        <v>45195</v>
      </c>
      <c r="C651" s="63" t="n">
        <v>5080</v>
      </c>
      <c r="AJ651" t="n">
        <v>2.345</v>
      </c>
      <c r="AK651" t="n">
        <v>2.225</v>
      </c>
      <c r="AL651" t="n">
        <v>2.035</v>
      </c>
      <c r="AM651" t="n">
        <v>1.895</v>
      </c>
      <c r="AN651" t="n">
        <v>1.7975</v>
      </c>
      <c r="AO651" t="n">
        <v>1.79</v>
      </c>
      <c r="AP651" t="n">
        <v>1.8025</v>
      </c>
      <c r="AQ651" t="n">
        <v>1.8175</v>
      </c>
      <c r="AR651" t="n">
        <v>1.8225</v>
      </c>
      <c r="AS651" t="n">
        <v>1.8225</v>
      </c>
      <c r="AT651" t="n">
        <v>1.815</v>
      </c>
      <c r="AU651" t="n">
        <v>1.805</v>
      </c>
      <c r="AV651" t="n">
        <v>1.79</v>
      </c>
      <c r="AW651" t="n">
        <v>1.765</v>
      </c>
      <c r="AX651" t="n">
        <v>1.745</v>
      </c>
      <c r="AY651" t="n">
        <v>1.725</v>
      </c>
    </row>
    <row r="652">
      <c r="A652" s="1112" t="n">
        <v>45196</v>
      </c>
      <c r="C652" s="63" t="n">
        <v>5836</v>
      </c>
      <c r="AJ652" t="n">
        <v>2.355</v>
      </c>
      <c r="AK652" t="n">
        <v>2.215</v>
      </c>
      <c r="AL652" t="n">
        <v>2.025</v>
      </c>
      <c r="AM652" t="n">
        <v>1.89</v>
      </c>
      <c r="AN652" t="n">
        <v>1.7975</v>
      </c>
      <c r="AO652" t="n">
        <v>1.7925</v>
      </c>
      <c r="AP652" t="n">
        <v>1.8075</v>
      </c>
      <c r="AQ652" t="n">
        <v>1.8225</v>
      </c>
      <c r="AR652" t="n">
        <v>1.83</v>
      </c>
      <c r="AS652" t="n">
        <v>1.83</v>
      </c>
      <c r="AT652" t="n">
        <v>1.8225</v>
      </c>
      <c r="AU652" t="n">
        <v>1.8125</v>
      </c>
      <c r="AV652" t="n">
        <v>1.7975</v>
      </c>
      <c r="AW652" t="n">
        <v>1.7725</v>
      </c>
      <c r="AX652" t="n">
        <v>1.7525</v>
      </c>
      <c r="AY652" t="n">
        <v>1.7325</v>
      </c>
    </row>
    <row r="653">
      <c r="A653" s="1112" t="n">
        <v>45197</v>
      </c>
      <c r="C653" s="63" t="n">
        <v>4154</v>
      </c>
      <c r="AJ653" t="n">
        <v>2.355</v>
      </c>
      <c r="AK653" t="n">
        <v>2.25</v>
      </c>
      <c r="AL653" t="n">
        <v>2.045</v>
      </c>
      <c r="AM653" t="n">
        <v>1.905</v>
      </c>
      <c r="AN653" t="n">
        <v>1.8125</v>
      </c>
      <c r="AO653" t="n">
        <v>1.81</v>
      </c>
      <c r="AP653" t="n">
        <v>1.8225</v>
      </c>
      <c r="AQ653" t="n">
        <v>1.8375</v>
      </c>
      <c r="AR653" t="n">
        <v>1.845</v>
      </c>
      <c r="AS653" t="n">
        <v>1.845</v>
      </c>
      <c r="AT653" t="n">
        <v>1.8375</v>
      </c>
      <c r="AU653" t="n">
        <v>1.8275</v>
      </c>
      <c r="AV653" t="n">
        <v>1.8125</v>
      </c>
      <c r="AW653" t="n">
        <v>1.7875</v>
      </c>
      <c r="AX653" t="n">
        <v>1.7675</v>
      </c>
      <c r="AY653" t="n">
        <v>1.7475</v>
      </c>
    </row>
    <row r="654">
      <c r="A654" s="1112" t="n">
        <v>45198</v>
      </c>
      <c r="C654" s="63" t="n">
        <v>1813</v>
      </c>
      <c r="AJ654" s="28" t="n">
        <v>2.35293</v>
      </c>
      <c r="AK654" t="n">
        <v>2.19</v>
      </c>
      <c r="AL654" t="n">
        <v>1.99</v>
      </c>
      <c r="AM654" t="n">
        <v>1.8575</v>
      </c>
      <c r="AN654" t="n">
        <v>1.77</v>
      </c>
      <c r="AO654" t="n">
        <v>1.77</v>
      </c>
      <c r="AP654" t="n">
        <v>1.785</v>
      </c>
      <c r="AQ654" t="n">
        <v>1.8</v>
      </c>
      <c r="AR654" t="n">
        <v>1.8075</v>
      </c>
      <c r="AS654" t="n">
        <v>1.8075</v>
      </c>
      <c r="AT654" t="n">
        <v>1.8</v>
      </c>
      <c r="AU654" t="n">
        <v>1.79</v>
      </c>
      <c r="AV654" t="n">
        <v>1.775</v>
      </c>
      <c r="AW654" t="n">
        <v>1.75</v>
      </c>
      <c r="AX654" t="n">
        <v>1.73</v>
      </c>
      <c r="AY654" t="n">
        <v>1.71</v>
      </c>
    </row>
    <row r="655">
      <c r="A655" s="1112" t="n">
        <v>45201</v>
      </c>
      <c r="C655" s="63" t="n">
        <v>3199</v>
      </c>
      <c r="AJ655" t="n">
        <v>2.35293</v>
      </c>
      <c r="AK655" t="n">
        <v>2.225</v>
      </c>
      <c r="AL655" t="n">
        <v>2.02</v>
      </c>
      <c r="AM655" t="n">
        <v>1.885</v>
      </c>
      <c r="AN655" t="n">
        <v>1.8</v>
      </c>
      <c r="AO655" t="n">
        <v>1.8</v>
      </c>
      <c r="AP655" t="n">
        <v>1.815</v>
      </c>
      <c r="AQ655" t="n">
        <v>1.83</v>
      </c>
      <c r="AR655" t="n">
        <v>1.8375</v>
      </c>
      <c r="AS655" t="n">
        <v>1.8375</v>
      </c>
      <c r="AT655" t="n">
        <v>1.83</v>
      </c>
      <c r="AU655" t="n">
        <v>1.82</v>
      </c>
      <c r="AV655" t="n">
        <v>1.805</v>
      </c>
      <c r="AW655" t="n">
        <v>1.78</v>
      </c>
      <c r="AX655" t="n">
        <v>1.76</v>
      </c>
      <c r="AY655" t="n">
        <v>1.74</v>
      </c>
    </row>
    <row r="656">
      <c r="A656" s="1112" t="n">
        <v>45202</v>
      </c>
      <c r="C656" s="63" t="n">
        <v>4937</v>
      </c>
      <c r="AJ656" t="n">
        <v>2.35293</v>
      </c>
      <c r="AK656" t="n">
        <v>2.25</v>
      </c>
      <c r="AL656" t="n">
        <v>2.015</v>
      </c>
      <c r="AM656" t="n">
        <v>1.88</v>
      </c>
      <c r="AN656" t="n">
        <v>1.8</v>
      </c>
      <c r="AO656" t="n">
        <v>1.8025</v>
      </c>
      <c r="AP656" t="n">
        <v>1.8175</v>
      </c>
      <c r="AQ656" t="n">
        <v>1.8325</v>
      </c>
      <c r="AR656" t="n">
        <v>1.84</v>
      </c>
      <c r="AS656" t="n">
        <v>1.84</v>
      </c>
      <c r="AT656" t="n">
        <v>1.8325</v>
      </c>
      <c r="AU656" t="n">
        <v>1.8225</v>
      </c>
      <c r="AV656" t="n">
        <v>1.8075</v>
      </c>
      <c r="AW656" t="n">
        <v>1.7825</v>
      </c>
      <c r="AX656" t="n">
        <v>1.7625</v>
      </c>
      <c r="AY656" t="n">
        <v>1.7425</v>
      </c>
    </row>
    <row r="657">
      <c r="A657" s="1112" t="n">
        <v>45203</v>
      </c>
      <c r="C657" s="63" t="n">
        <v>4011</v>
      </c>
      <c r="AK657" t="n">
        <v>2.24</v>
      </c>
      <c r="AL657" t="n">
        <v>2</v>
      </c>
      <c r="AM657" t="n">
        <v>1.87</v>
      </c>
      <c r="AN657" t="n">
        <v>1.7925</v>
      </c>
      <c r="AO657" t="n">
        <v>1.795</v>
      </c>
      <c r="AP657" t="n">
        <v>1.81</v>
      </c>
      <c r="AQ657" t="n">
        <v>1.825</v>
      </c>
      <c r="AR657" t="n">
        <v>1.8325</v>
      </c>
      <c r="AS657" t="n">
        <v>1.8325</v>
      </c>
      <c r="AT657" t="n">
        <v>1.825</v>
      </c>
      <c r="AU657" t="n">
        <v>1.815</v>
      </c>
      <c r="AV657" t="n">
        <v>1.8</v>
      </c>
      <c r="AW657" t="n">
        <v>1.775</v>
      </c>
      <c r="AX657" t="n">
        <v>1.755</v>
      </c>
      <c r="AY657" t="n">
        <v>1.735</v>
      </c>
    </row>
    <row r="658" ht="15.75" customHeight="1" s="1129" thickBot="1">
      <c r="A658" s="1112" t="n">
        <v>45204</v>
      </c>
      <c r="C658" s="63" t="n">
        <v>4991</v>
      </c>
      <c r="AK658" t="n">
        <v>2.24</v>
      </c>
      <c r="AL658" t="n">
        <v>2.01</v>
      </c>
      <c r="AM658" t="n">
        <v>1.8975</v>
      </c>
      <c r="AN658" t="n">
        <v>1.83</v>
      </c>
      <c r="AO658" t="n">
        <v>1.835</v>
      </c>
      <c r="AP658" t="n">
        <v>1.85</v>
      </c>
      <c r="AQ658" t="n">
        <v>1.865</v>
      </c>
      <c r="AR658" t="n">
        <v>1.8725</v>
      </c>
      <c r="AS658" t="n">
        <v>1.8725</v>
      </c>
      <c r="AT658" t="n">
        <v>1.865</v>
      </c>
      <c r="AU658" t="n">
        <v>1.855</v>
      </c>
      <c r="AV658" t="n">
        <v>1.84</v>
      </c>
      <c r="AW658" t="n">
        <v>1.815</v>
      </c>
      <c r="AX658" t="n">
        <v>1.795</v>
      </c>
      <c r="AY658" t="n">
        <v>1.775</v>
      </c>
    </row>
    <row r="659" ht="15.75" customHeight="1" s="1129" thickBot="1">
      <c r="A659" s="1112" t="n">
        <v>45205</v>
      </c>
      <c r="C659" s="63" t="n">
        <v>5210</v>
      </c>
      <c r="AJ659" s="870" t="n"/>
      <c r="AK659" t="n">
        <v>2.27</v>
      </c>
      <c r="AL659" t="n">
        <v>2.015</v>
      </c>
      <c r="AM659" t="n">
        <v>1.895</v>
      </c>
      <c r="AN659" t="n">
        <v>1.8275</v>
      </c>
      <c r="AO659" t="n">
        <v>1.8325</v>
      </c>
      <c r="AP659" t="n">
        <v>1.8475</v>
      </c>
      <c r="AQ659" t="n">
        <v>1.8625</v>
      </c>
      <c r="AR659" t="n">
        <v>1.87</v>
      </c>
      <c r="AS659" t="n">
        <v>1.87</v>
      </c>
      <c r="AT659" t="n">
        <v>1.8625</v>
      </c>
      <c r="AU659" t="n">
        <v>1.8525</v>
      </c>
      <c r="AV659" t="n">
        <v>1.8375</v>
      </c>
      <c r="AW659" t="n">
        <v>1.8125</v>
      </c>
      <c r="AX659" t="n">
        <v>1.7925</v>
      </c>
      <c r="AY659" t="n">
        <v>1.7725</v>
      </c>
    </row>
    <row r="660">
      <c r="A660" s="1112" t="n">
        <v>45208</v>
      </c>
      <c r="C660" s="63" t="n">
        <v>780</v>
      </c>
      <c r="AK660" t="n">
        <v>2.28</v>
      </c>
      <c r="AL660" t="n">
        <v>2.0175</v>
      </c>
      <c r="AM660" t="n">
        <v>1.8975</v>
      </c>
      <c r="AN660" t="n">
        <v>1.8275</v>
      </c>
      <c r="AO660" t="n">
        <v>1.8325</v>
      </c>
      <c r="AP660" t="n">
        <v>1.8475</v>
      </c>
      <c r="AQ660" t="n">
        <v>1.8625</v>
      </c>
      <c r="AR660" t="n">
        <v>1.87</v>
      </c>
      <c r="AS660" t="n">
        <v>1.87</v>
      </c>
      <c r="AT660" t="n">
        <v>1.8625</v>
      </c>
      <c r="AU660" t="n">
        <v>1.8525</v>
      </c>
      <c r="AV660" t="n">
        <v>1.8375</v>
      </c>
      <c r="AW660" t="n">
        <v>1.8125</v>
      </c>
      <c r="AX660" t="n">
        <v>1.7925</v>
      </c>
      <c r="AY660" t="n">
        <v>1.7725</v>
      </c>
    </row>
    <row r="661">
      <c r="A661" s="1112" t="n">
        <v>45209</v>
      </c>
      <c r="C661" s="63" t="n">
        <v>3232</v>
      </c>
      <c r="AK661" t="n">
        <v>2.3</v>
      </c>
      <c r="AL661" t="n">
        <v>2.045</v>
      </c>
      <c r="AM661" t="n">
        <v>1.91</v>
      </c>
      <c r="AN661" t="n">
        <v>1.8375</v>
      </c>
      <c r="AO661" t="n">
        <v>1.84</v>
      </c>
      <c r="AP661" t="n">
        <v>1.855</v>
      </c>
      <c r="AQ661" t="n">
        <v>1.87</v>
      </c>
      <c r="AR661" t="n">
        <v>1.8775</v>
      </c>
      <c r="AS661" t="n">
        <v>1.8775</v>
      </c>
      <c r="AT661" t="n">
        <v>1.87</v>
      </c>
      <c r="AU661" t="n">
        <v>1.86</v>
      </c>
      <c r="AV661" t="n">
        <v>1.845</v>
      </c>
      <c r="AW661" t="n">
        <v>1.82</v>
      </c>
      <c r="AX661" t="n">
        <v>1.8</v>
      </c>
      <c r="AY661" t="n">
        <v>1.7775</v>
      </c>
    </row>
    <row r="662">
      <c r="A662" s="1112" t="n">
        <v>45210</v>
      </c>
      <c r="C662" s="63" t="n">
        <v>4821</v>
      </c>
      <c r="AK662" t="n">
        <v>2.25</v>
      </c>
      <c r="AL662" t="n">
        <v>2.04</v>
      </c>
      <c r="AM662" t="n">
        <v>1.905</v>
      </c>
      <c r="AN662" t="n">
        <v>1.835</v>
      </c>
      <c r="AO662" t="n">
        <v>1.84</v>
      </c>
      <c r="AP662" t="n">
        <v>1.8575</v>
      </c>
      <c r="AQ662" t="n">
        <v>1.875</v>
      </c>
      <c r="AR662" t="n">
        <v>1.8825</v>
      </c>
      <c r="AS662" t="n">
        <v>1.8825</v>
      </c>
      <c r="AT662" t="n">
        <v>1.875</v>
      </c>
      <c r="AU662" t="n">
        <v>1.865</v>
      </c>
      <c r="AV662" t="n">
        <v>1.85</v>
      </c>
      <c r="AW662" t="n">
        <v>1.825</v>
      </c>
      <c r="AX662" t="n">
        <v>1.805</v>
      </c>
      <c r="AY662" t="n">
        <v>1.7825</v>
      </c>
    </row>
    <row r="663">
      <c r="A663" s="1112" t="n">
        <v>45211</v>
      </c>
      <c r="C663" s="63" t="n">
        <v>2796</v>
      </c>
      <c r="AK663" t="n">
        <v>2.25</v>
      </c>
      <c r="AL663" t="n">
        <v>2.02</v>
      </c>
      <c r="AM663" t="n">
        <v>1.8975</v>
      </c>
      <c r="AN663" t="n">
        <v>1.8325</v>
      </c>
      <c r="AO663" t="n">
        <v>1.8375</v>
      </c>
      <c r="AP663" t="n">
        <v>1.855</v>
      </c>
      <c r="AQ663" t="n">
        <v>1.8725</v>
      </c>
      <c r="AR663" t="n">
        <v>1.88</v>
      </c>
      <c r="AS663" t="n">
        <v>1.88</v>
      </c>
      <c r="AT663" t="n">
        <v>1.8725</v>
      </c>
      <c r="AU663" t="n">
        <v>1.8625</v>
      </c>
      <c r="AV663" t="n">
        <v>1.8475</v>
      </c>
      <c r="AW663" t="n">
        <v>1.8225</v>
      </c>
      <c r="AX663" t="n">
        <v>1.8025</v>
      </c>
      <c r="AY663" t="n">
        <v>1.78</v>
      </c>
    </row>
    <row r="664">
      <c r="A664" s="1112" t="n">
        <v>45212</v>
      </c>
      <c r="C664" s="63" t="n">
        <v>2130</v>
      </c>
      <c r="AK664" t="n">
        <v>2.28</v>
      </c>
      <c r="AL664" t="n">
        <v>2.03</v>
      </c>
      <c r="AM664" t="n">
        <v>1.905</v>
      </c>
      <c r="AN664" t="n">
        <v>1.84</v>
      </c>
      <c r="AO664" t="n">
        <v>1.845</v>
      </c>
      <c r="AP664" t="n">
        <v>1.8625</v>
      </c>
      <c r="AQ664" t="n">
        <v>1.88</v>
      </c>
      <c r="AR664" t="n">
        <v>1.8875</v>
      </c>
      <c r="AS664" t="n">
        <v>1.8875</v>
      </c>
      <c r="AT664" t="n">
        <v>1.88</v>
      </c>
      <c r="AU664" t="n">
        <v>1.87</v>
      </c>
      <c r="AV664" t="n">
        <v>1.855</v>
      </c>
      <c r="AW664" t="n">
        <v>1.83</v>
      </c>
      <c r="AX664" t="n">
        <v>1.81</v>
      </c>
      <c r="AY664" t="n">
        <v>1.7875</v>
      </c>
    </row>
    <row r="665">
      <c r="A665" s="1112" t="n">
        <v>45215</v>
      </c>
      <c r="C665" s="63" t="n">
        <v>1710</v>
      </c>
      <c r="AK665" t="n">
        <v>2.2625</v>
      </c>
      <c r="AL665" t="n">
        <v>2.0275</v>
      </c>
      <c r="AM665" t="n">
        <v>1.9</v>
      </c>
      <c r="AN665" t="n">
        <v>1.835</v>
      </c>
      <c r="AO665" t="n">
        <v>1.84</v>
      </c>
      <c r="AP665" t="n">
        <v>1.8575</v>
      </c>
      <c r="AQ665" t="n">
        <v>1.875</v>
      </c>
      <c r="AR665" t="n">
        <v>1.8825</v>
      </c>
      <c r="AS665" t="n">
        <v>1.8825</v>
      </c>
      <c r="AT665" t="n">
        <v>1.875</v>
      </c>
      <c r="AU665" t="n">
        <v>1.865</v>
      </c>
      <c r="AV665" t="n">
        <v>1.85</v>
      </c>
      <c r="AW665" t="n">
        <v>1.825</v>
      </c>
      <c r="AX665" t="n">
        <v>1.805</v>
      </c>
      <c r="AY665" t="n">
        <v>1.7825</v>
      </c>
    </row>
    <row r="666">
      <c r="A666" s="1112" t="n">
        <v>45216</v>
      </c>
      <c r="C666" s="63" t="n">
        <v>4004</v>
      </c>
      <c r="AK666" t="n">
        <v>2.27</v>
      </c>
      <c r="AL666" t="n">
        <v>2.03</v>
      </c>
      <c r="AM666" t="n">
        <v>1.9</v>
      </c>
      <c r="AN666" t="n">
        <v>1.835</v>
      </c>
      <c r="AO666" t="n">
        <v>1.84</v>
      </c>
      <c r="AP666" t="n">
        <v>1.8575</v>
      </c>
      <c r="AQ666" t="n">
        <v>1.875</v>
      </c>
      <c r="AR666" t="n">
        <v>1.885</v>
      </c>
      <c r="AS666" t="n">
        <v>1.885</v>
      </c>
      <c r="AT666" t="n">
        <v>1.8775</v>
      </c>
      <c r="AU666" t="n">
        <v>1.8675</v>
      </c>
      <c r="AV666" t="n">
        <v>1.8525</v>
      </c>
      <c r="AW666" t="n">
        <v>1.8275</v>
      </c>
      <c r="AX666" t="n">
        <v>1.8075</v>
      </c>
      <c r="AY666" t="n">
        <v>1.785</v>
      </c>
    </row>
    <row r="667">
      <c r="A667" s="1112" t="n">
        <v>45217</v>
      </c>
      <c r="C667" s="63" t="n">
        <v>5633</v>
      </c>
      <c r="AK667" t="n">
        <v>2.305</v>
      </c>
      <c r="AL667" t="n">
        <v>2.08</v>
      </c>
      <c r="AM667" t="n">
        <v>1.925</v>
      </c>
      <c r="AN667" t="n">
        <v>1.85</v>
      </c>
      <c r="AO667" t="n">
        <v>1.855</v>
      </c>
      <c r="AP667" t="n">
        <v>1.87</v>
      </c>
      <c r="AQ667" t="n">
        <v>1.885</v>
      </c>
      <c r="AR667" t="n">
        <v>1.895</v>
      </c>
      <c r="AS667" t="n">
        <v>1.895</v>
      </c>
      <c r="AT667" t="n">
        <v>1.8875</v>
      </c>
      <c r="AU667" t="n">
        <v>1.8775</v>
      </c>
      <c r="AV667" t="n">
        <v>1.8625</v>
      </c>
      <c r="AW667" t="n">
        <v>1.8375</v>
      </c>
      <c r="AX667" t="n">
        <v>1.8175</v>
      </c>
      <c r="AY667" t="n">
        <v>1.795</v>
      </c>
    </row>
    <row r="668">
      <c r="A668" s="1112" t="n">
        <v>45218</v>
      </c>
      <c r="C668" s="63" t="n">
        <v>6274</v>
      </c>
      <c r="AK668" t="n">
        <v>2.33</v>
      </c>
      <c r="AL668" t="n">
        <v>2.13</v>
      </c>
      <c r="AM668" t="n">
        <v>1.9575</v>
      </c>
      <c r="AN668" t="n">
        <v>1.8825</v>
      </c>
      <c r="AO668" t="n">
        <v>1.885</v>
      </c>
      <c r="AP668" t="n">
        <v>1.9</v>
      </c>
      <c r="AQ668" t="n">
        <v>1.915</v>
      </c>
      <c r="AR668" t="n">
        <v>1.925</v>
      </c>
      <c r="AS668" t="n">
        <v>1.925</v>
      </c>
      <c r="AT668" t="n">
        <v>1.9175</v>
      </c>
      <c r="AU668" t="n">
        <v>1.9075</v>
      </c>
      <c r="AV668" t="n">
        <v>1.8925</v>
      </c>
      <c r="AW668" t="n">
        <v>1.8675</v>
      </c>
      <c r="AX668" t="n">
        <v>1.8475</v>
      </c>
      <c r="AY668" t="n">
        <v>1.825</v>
      </c>
    </row>
    <row r="669">
      <c r="A669" s="1112" t="n">
        <v>45219</v>
      </c>
      <c r="C669" s="63" t="n">
        <v>4612</v>
      </c>
      <c r="AK669" t="n">
        <v>2.34</v>
      </c>
      <c r="AL669" t="n">
        <v>2.145</v>
      </c>
      <c r="AM669" t="n">
        <v>1.9725</v>
      </c>
      <c r="AN669" t="n">
        <v>1.8925</v>
      </c>
      <c r="AO669" t="n">
        <v>1.895</v>
      </c>
      <c r="AP669" t="n">
        <v>1.91</v>
      </c>
      <c r="AQ669" t="n">
        <v>1.925</v>
      </c>
      <c r="AR669" t="n">
        <v>1.935</v>
      </c>
      <c r="AS669" t="n">
        <v>1.935</v>
      </c>
      <c r="AT669" t="n">
        <v>1.9275</v>
      </c>
      <c r="AU669" t="n">
        <v>1.9175</v>
      </c>
      <c r="AV669" t="n">
        <v>1.9025</v>
      </c>
      <c r="AW669" t="n">
        <v>1.8775</v>
      </c>
      <c r="AX669" t="n">
        <v>1.8575</v>
      </c>
      <c r="AY669" t="n">
        <v>1.835</v>
      </c>
    </row>
    <row r="670">
      <c r="A670" s="1112" t="n">
        <v>45222</v>
      </c>
      <c r="C670" s="63" t="n">
        <v>2904</v>
      </c>
      <c r="AK670" t="n">
        <v>2.3125</v>
      </c>
      <c r="AL670" t="n">
        <v>2.105</v>
      </c>
      <c r="AM670" t="n">
        <v>1.95</v>
      </c>
      <c r="AN670" t="n">
        <v>1.875</v>
      </c>
      <c r="AO670" t="n">
        <v>1.88</v>
      </c>
      <c r="AP670" t="n">
        <v>1.895</v>
      </c>
      <c r="AQ670" t="n">
        <v>1.91</v>
      </c>
      <c r="AR670" t="n">
        <v>1.92</v>
      </c>
      <c r="AS670" t="n">
        <v>1.92</v>
      </c>
      <c r="AT670" t="n">
        <v>1.9125</v>
      </c>
      <c r="AU670" t="n">
        <v>1.9025</v>
      </c>
      <c r="AV670" t="n">
        <v>1.8875</v>
      </c>
      <c r="AW670" t="n">
        <v>1.8625</v>
      </c>
      <c r="AX670" t="n">
        <v>1.8425</v>
      </c>
      <c r="AY670" t="n">
        <v>1.82</v>
      </c>
    </row>
    <row r="671">
      <c r="A671" s="1112" t="n">
        <v>45223</v>
      </c>
      <c r="C671" s="63" t="n">
        <v>4378</v>
      </c>
      <c r="AK671" t="n">
        <v>2.3</v>
      </c>
      <c r="AL671" t="n">
        <v>2.07</v>
      </c>
      <c r="AM671" t="n">
        <v>1.93</v>
      </c>
      <c r="AN671" t="n">
        <v>1.86</v>
      </c>
      <c r="AO671" t="n">
        <v>1.865</v>
      </c>
      <c r="AP671" t="n">
        <v>1.885</v>
      </c>
      <c r="AQ671" t="n">
        <v>1.905</v>
      </c>
      <c r="AR671" t="n">
        <v>1.915</v>
      </c>
      <c r="AS671" t="n">
        <v>1.915</v>
      </c>
      <c r="AT671" t="n">
        <v>1.9075</v>
      </c>
      <c r="AU671" t="n">
        <v>1.8975</v>
      </c>
      <c r="AV671" t="n">
        <v>1.8825</v>
      </c>
      <c r="AW671" t="n">
        <v>1.8575</v>
      </c>
      <c r="AX671" t="n">
        <v>1.8375</v>
      </c>
      <c r="AY671" t="n">
        <v>1.815</v>
      </c>
    </row>
    <row r="672">
      <c r="A672" s="1112" t="n">
        <v>45224</v>
      </c>
      <c r="C672" s="63" t="n">
        <v>7837</v>
      </c>
      <c r="AK672" t="n">
        <v>2.295</v>
      </c>
      <c r="AL672" t="n">
        <v>2.055</v>
      </c>
      <c r="AM672" t="n">
        <v>1.915</v>
      </c>
      <c r="AN672" t="n">
        <v>1.845</v>
      </c>
      <c r="AO672" t="n">
        <v>1.85</v>
      </c>
      <c r="AP672" t="n">
        <v>1.87</v>
      </c>
      <c r="AQ672" t="n">
        <v>1.89</v>
      </c>
      <c r="AR672" t="n">
        <v>1.9</v>
      </c>
      <c r="AS672" t="n">
        <v>1.9</v>
      </c>
      <c r="AT672" t="n">
        <v>1.8925</v>
      </c>
      <c r="AU672" t="n">
        <v>1.8825</v>
      </c>
      <c r="AV672" t="n">
        <v>1.8675</v>
      </c>
      <c r="AW672" t="n">
        <v>1.8425</v>
      </c>
      <c r="AX672" t="n">
        <v>1.8225</v>
      </c>
      <c r="AY672" t="n">
        <v>1.8</v>
      </c>
    </row>
    <row r="673">
      <c r="A673" s="1112" t="n">
        <v>45225</v>
      </c>
      <c r="C673" s="63" t="n">
        <v>5041</v>
      </c>
      <c r="AK673" t="n">
        <v>2.29</v>
      </c>
      <c r="AL673" t="n">
        <v>2.02</v>
      </c>
      <c r="AM673" t="n">
        <v>1.89</v>
      </c>
      <c r="AN673" t="n">
        <v>1.825</v>
      </c>
      <c r="AO673" t="n">
        <v>1.83</v>
      </c>
      <c r="AP673" t="n">
        <v>1.85</v>
      </c>
      <c r="AQ673" t="n">
        <v>1.87</v>
      </c>
      <c r="AR673" t="n">
        <v>1.88</v>
      </c>
      <c r="AS673" t="n">
        <v>1.88</v>
      </c>
      <c r="AT673" t="n">
        <v>1.8725</v>
      </c>
      <c r="AU673" t="n">
        <v>1.8625</v>
      </c>
      <c r="AV673" t="n">
        <v>1.8475</v>
      </c>
      <c r="AW673" t="n">
        <v>1.8225</v>
      </c>
      <c r="AX673" t="n">
        <v>1.8025</v>
      </c>
      <c r="AY673" t="n">
        <v>1.78</v>
      </c>
    </row>
    <row r="674">
      <c r="A674" s="1112" t="n">
        <v>45226</v>
      </c>
      <c r="C674" s="63" t="n">
        <v>3338</v>
      </c>
      <c r="AK674" t="n">
        <v>2.29</v>
      </c>
      <c r="AL674" t="n">
        <v>2.005</v>
      </c>
      <c r="AM674" t="n">
        <v>1.885</v>
      </c>
      <c r="AN674" t="n">
        <v>1.8225</v>
      </c>
      <c r="AO674" t="n">
        <v>1.8275</v>
      </c>
      <c r="AP674" t="n">
        <v>1.8475</v>
      </c>
      <c r="AQ674" t="n">
        <v>1.8675</v>
      </c>
      <c r="AR674" t="n">
        <v>1.8775</v>
      </c>
      <c r="AS674" t="n">
        <v>1.8775</v>
      </c>
      <c r="AT674" t="n">
        <v>1.87</v>
      </c>
      <c r="AU674" t="n">
        <v>1.86</v>
      </c>
      <c r="AV674" t="n">
        <v>1.845</v>
      </c>
      <c r="AW674" t="n">
        <v>1.82</v>
      </c>
      <c r="AX674" t="n">
        <v>1.8</v>
      </c>
      <c r="AY674" t="n">
        <v>1.7775</v>
      </c>
    </row>
    <row r="675">
      <c r="A675" s="1112" t="n">
        <v>45229</v>
      </c>
      <c r="C675" s="63" t="n">
        <v>3383</v>
      </c>
      <c r="AK675" t="n">
        <v>2.285</v>
      </c>
      <c r="AL675" t="n">
        <v>1.945</v>
      </c>
      <c r="AM675" t="n">
        <v>1.845</v>
      </c>
      <c r="AN675" t="n">
        <v>1.79</v>
      </c>
      <c r="AO675" t="n">
        <v>1.7975</v>
      </c>
      <c r="AP675" t="n">
        <v>1.8175</v>
      </c>
      <c r="AQ675" t="n">
        <v>1.8375</v>
      </c>
      <c r="AR675" t="n">
        <v>1.8475</v>
      </c>
      <c r="AS675" t="n">
        <v>1.8475</v>
      </c>
      <c r="AT675" t="n">
        <v>1.84</v>
      </c>
      <c r="AU675" t="n">
        <v>1.83</v>
      </c>
      <c r="AV675" t="n">
        <v>1.815</v>
      </c>
      <c r="AW675" t="n">
        <v>1.79</v>
      </c>
      <c r="AX675" t="n">
        <v>1.77</v>
      </c>
      <c r="AY675" t="n">
        <v>1.7475</v>
      </c>
    </row>
    <row r="676">
      <c r="A676" s="1112" t="n">
        <v>45230</v>
      </c>
      <c r="C676" s="63" t="n">
        <v>4487</v>
      </c>
      <c r="AK676" t="n">
        <v>2.27059</v>
      </c>
      <c r="AL676" t="n">
        <v>1.9</v>
      </c>
      <c r="AM676" t="n">
        <v>1.82</v>
      </c>
      <c r="AN676" t="n">
        <v>1.78</v>
      </c>
      <c r="AO676" t="n">
        <v>1.785</v>
      </c>
      <c r="AP676" t="n">
        <v>1.805</v>
      </c>
      <c r="AQ676" t="n">
        <v>1.825</v>
      </c>
      <c r="AR676" t="n">
        <v>1.835</v>
      </c>
      <c r="AS676" t="n">
        <v>1.835</v>
      </c>
      <c r="AT676" t="n">
        <v>1.8275</v>
      </c>
      <c r="AU676" t="n">
        <v>1.8175</v>
      </c>
      <c r="AV676" t="n">
        <v>1.8025</v>
      </c>
      <c r="AW676" t="n">
        <v>1.7775</v>
      </c>
      <c r="AX676" t="n">
        <v>1.7575</v>
      </c>
      <c r="AY676" t="n">
        <v>1.735</v>
      </c>
    </row>
    <row r="677">
      <c r="A677" s="104" t="n">
        <v>45231</v>
      </c>
      <c r="C677" s="63" t="n">
        <v>5761</v>
      </c>
      <c r="AK677" t="n">
        <v>2.27059</v>
      </c>
      <c r="AL677" t="n">
        <v>1.865</v>
      </c>
      <c r="AM677" t="n">
        <v>1.79</v>
      </c>
      <c r="AN677" t="n">
        <v>1.76</v>
      </c>
      <c r="AO677" t="n">
        <v>1.77</v>
      </c>
      <c r="AP677" t="n">
        <v>1.79</v>
      </c>
      <c r="AQ677" t="n">
        <v>1.8125</v>
      </c>
      <c r="AR677" t="n">
        <v>1.8225</v>
      </c>
      <c r="AS677" t="n">
        <v>1.8225</v>
      </c>
      <c r="AT677" t="n">
        <v>1.815</v>
      </c>
      <c r="AU677" t="n">
        <v>1.805</v>
      </c>
      <c r="AV677" t="n">
        <v>1.79</v>
      </c>
      <c r="AW677" t="n">
        <v>1.765</v>
      </c>
      <c r="AX677" t="n">
        <v>1.745</v>
      </c>
      <c r="AY677" t="n">
        <v>1.7225</v>
      </c>
    </row>
    <row r="678">
      <c r="A678" s="1112" t="n">
        <v>45232</v>
      </c>
      <c r="C678" s="63" t="n">
        <v>4761</v>
      </c>
      <c r="AK678" t="n">
        <v>2.27059</v>
      </c>
      <c r="AL678" t="n">
        <v>1.855</v>
      </c>
      <c r="AM678" t="n">
        <v>1.785</v>
      </c>
      <c r="AN678" t="n">
        <v>1.7525</v>
      </c>
      <c r="AO678" t="n">
        <v>1.76</v>
      </c>
      <c r="AP678" t="n">
        <v>1.7825</v>
      </c>
      <c r="AQ678" t="n">
        <v>1.805</v>
      </c>
      <c r="AR678" t="n">
        <v>1.8175</v>
      </c>
      <c r="AS678" t="n">
        <v>1.8175</v>
      </c>
      <c r="AT678" t="n">
        <v>1.81</v>
      </c>
      <c r="AU678" t="n">
        <v>1.8</v>
      </c>
      <c r="AV678" t="n">
        <v>1.785</v>
      </c>
      <c r="AW678" t="n">
        <v>1.76</v>
      </c>
      <c r="AX678" t="n">
        <v>1.74</v>
      </c>
      <c r="AY678" t="n">
        <v>1.7175</v>
      </c>
    </row>
    <row r="679">
      <c r="A679" s="1112" t="n">
        <v>45233</v>
      </c>
      <c r="C679" s="63" t="n">
        <v>2619</v>
      </c>
      <c r="AL679" t="n">
        <v>1.915</v>
      </c>
      <c r="AM679" t="n">
        <v>1.83</v>
      </c>
      <c r="AN679" t="n">
        <v>1.785</v>
      </c>
      <c r="AO679" t="n">
        <v>1.7925</v>
      </c>
      <c r="AP679" t="n">
        <v>1.815</v>
      </c>
      <c r="AQ679" t="n">
        <v>1.8375</v>
      </c>
      <c r="AR679" t="n">
        <v>1.85</v>
      </c>
      <c r="AS679" t="n">
        <v>1.85</v>
      </c>
      <c r="AT679" t="n">
        <v>1.8425</v>
      </c>
      <c r="AU679" t="n">
        <v>1.8325</v>
      </c>
      <c r="AV679" t="n">
        <v>1.8175</v>
      </c>
      <c r="AW679" t="n">
        <v>1.7925</v>
      </c>
      <c r="AX679" t="n">
        <v>1.7725</v>
      </c>
      <c r="AY679" t="n">
        <v>1.75</v>
      </c>
    </row>
    <row r="680">
      <c r="A680" s="1112" t="n">
        <v>45236</v>
      </c>
      <c r="C680" s="63" t="n">
        <v>1648</v>
      </c>
      <c r="AL680" t="n">
        <v>1.8425</v>
      </c>
      <c r="AM680" t="n">
        <v>1.775</v>
      </c>
      <c r="AN680" t="n">
        <v>1.735</v>
      </c>
      <c r="AO680" t="n">
        <v>1.7425</v>
      </c>
      <c r="AP680" t="n">
        <v>1.765</v>
      </c>
      <c r="AQ680" t="n">
        <v>1.7875</v>
      </c>
      <c r="AR680" t="n">
        <v>1.8</v>
      </c>
      <c r="AS680" t="n">
        <v>1.8</v>
      </c>
      <c r="AT680" t="n">
        <v>1.7925</v>
      </c>
      <c r="AU680" t="n">
        <v>1.7825</v>
      </c>
      <c r="AV680" t="n">
        <v>1.7675</v>
      </c>
      <c r="AW680" t="n">
        <v>1.7425</v>
      </c>
      <c r="AX680" t="n">
        <v>1.7225</v>
      </c>
      <c r="AY680" t="n">
        <v>1.7</v>
      </c>
    </row>
    <row r="681">
      <c r="A681" s="1112" t="n">
        <v>45237</v>
      </c>
      <c r="C681" s="63" t="n">
        <v>6335</v>
      </c>
      <c r="AL681" t="n">
        <v>1.81</v>
      </c>
      <c r="AM681" t="n">
        <v>1.74</v>
      </c>
      <c r="AN681" t="n">
        <v>1.705</v>
      </c>
      <c r="AO681" t="n">
        <v>1.715</v>
      </c>
      <c r="AP681" t="n">
        <v>1.7375</v>
      </c>
      <c r="AQ681" t="n">
        <v>1.76</v>
      </c>
      <c r="AR681" t="n">
        <v>1.7725</v>
      </c>
      <c r="AS681" t="n">
        <v>1.7725</v>
      </c>
      <c r="AT681" t="n">
        <v>1.765</v>
      </c>
      <c r="AU681" t="n">
        <v>1.755</v>
      </c>
      <c r="AV681" t="n">
        <v>1.74</v>
      </c>
      <c r="AW681" t="n">
        <v>1.715</v>
      </c>
      <c r="AX681" t="n">
        <v>1.695</v>
      </c>
      <c r="AY681" t="n">
        <v>1.6725</v>
      </c>
    </row>
    <row r="682">
      <c r="A682" s="1112" t="n">
        <v>45238</v>
      </c>
      <c r="C682" s="63" t="n">
        <v>2760</v>
      </c>
      <c r="AL682" t="n">
        <v>1.89</v>
      </c>
      <c r="AM682" t="n">
        <v>1.795</v>
      </c>
      <c r="AN682" t="n">
        <v>1.7475</v>
      </c>
      <c r="AO682" t="n">
        <v>1.755</v>
      </c>
      <c r="AP682" t="n">
        <v>1.7775</v>
      </c>
      <c r="AQ682" t="n">
        <v>1.8</v>
      </c>
      <c r="AR682" t="n">
        <v>1.8125</v>
      </c>
      <c r="AS682" t="n">
        <v>1.8125</v>
      </c>
      <c r="AT682" t="n">
        <v>1.805</v>
      </c>
      <c r="AU682" t="n">
        <v>1.795</v>
      </c>
      <c r="AV682" t="n">
        <v>1.78</v>
      </c>
      <c r="AW682" t="n">
        <v>1.755</v>
      </c>
      <c r="AX682" t="n">
        <v>1.735</v>
      </c>
      <c r="AY682" t="n">
        <v>1.7125</v>
      </c>
    </row>
    <row r="683">
      <c r="A683" s="1112" t="n">
        <v>45239</v>
      </c>
      <c r="C683" s="63" t="n">
        <v>1810</v>
      </c>
      <c r="AL683" t="n">
        <v>1.87</v>
      </c>
      <c r="AM683" t="n">
        <v>1.765</v>
      </c>
      <c r="AN683" t="n">
        <v>1.7075</v>
      </c>
      <c r="AO683" t="n">
        <v>1.7125</v>
      </c>
      <c r="AP683" t="n">
        <v>1.735</v>
      </c>
      <c r="AQ683" t="n">
        <v>1.7575</v>
      </c>
      <c r="AR683" t="n">
        <v>1.77</v>
      </c>
      <c r="AS683" t="n">
        <v>1.77</v>
      </c>
      <c r="AT683" t="n">
        <v>1.7625</v>
      </c>
      <c r="AU683" t="n">
        <v>1.7525</v>
      </c>
      <c r="AV683" t="n">
        <v>1.7375</v>
      </c>
      <c r="AW683" t="n">
        <v>1.7125</v>
      </c>
      <c r="AX683" t="n">
        <v>1.6925</v>
      </c>
      <c r="AY683" t="n">
        <v>1.67</v>
      </c>
    </row>
    <row r="684">
      <c r="A684" s="1112" t="n">
        <v>45240</v>
      </c>
      <c r="C684" s="63" t="n">
        <v>4542</v>
      </c>
      <c r="AL684" t="n">
        <v>1.865</v>
      </c>
      <c r="AM684" t="n">
        <v>1.75</v>
      </c>
      <c r="AN684" t="n">
        <v>1.705</v>
      </c>
      <c r="AO684" t="n">
        <v>1.71</v>
      </c>
      <c r="AP684" t="n">
        <v>1.7325</v>
      </c>
      <c r="AQ684" t="n">
        <v>1.755</v>
      </c>
      <c r="AR684" t="n">
        <v>1.77</v>
      </c>
      <c r="AS684" t="n">
        <v>1.7725</v>
      </c>
      <c r="AT684" t="n">
        <v>1.77</v>
      </c>
      <c r="AU684" t="n">
        <v>1.76</v>
      </c>
      <c r="AV684" t="n">
        <v>1.7475</v>
      </c>
      <c r="AW684" t="n">
        <v>1.7325</v>
      </c>
      <c r="AX684" t="n">
        <v>1.715</v>
      </c>
      <c r="AY684" t="n">
        <v>1.695</v>
      </c>
    </row>
    <row r="685">
      <c r="A685" s="1112" t="n">
        <v>45243</v>
      </c>
      <c r="C685" s="63" t="n">
        <v>3914</v>
      </c>
      <c r="AL685" t="n">
        <v>1.875</v>
      </c>
      <c r="AM685" t="n">
        <v>1.77</v>
      </c>
      <c r="AN685" t="n">
        <v>1.72</v>
      </c>
      <c r="AO685" t="n">
        <v>1.7225</v>
      </c>
      <c r="AP685" t="n">
        <v>1.745</v>
      </c>
      <c r="AQ685" t="n">
        <v>1.7675</v>
      </c>
      <c r="AR685" t="n">
        <v>1.78</v>
      </c>
      <c r="AS685" t="n">
        <v>1.78</v>
      </c>
      <c r="AT685" t="n">
        <v>1.7775</v>
      </c>
      <c r="AU685" t="n">
        <v>1.7625</v>
      </c>
      <c r="AV685" t="n">
        <v>1.745</v>
      </c>
      <c r="AW685" t="n">
        <v>1.7275</v>
      </c>
      <c r="AX685" t="n">
        <v>1.7075</v>
      </c>
      <c r="AY685" t="n">
        <v>1.685</v>
      </c>
    </row>
    <row r="686">
      <c r="A686" s="1112" t="n">
        <v>45244</v>
      </c>
      <c r="C686" s="63" t="n">
        <v>3430</v>
      </c>
      <c r="AL686" t="n">
        <v>1.88</v>
      </c>
      <c r="AM686" t="n">
        <v>1.775</v>
      </c>
      <c r="AN686" t="n">
        <v>1.72</v>
      </c>
      <c r="AO686" t="n">
        <v>1.7225</v>
      </c>
      <c r="AP686" t="n">
        <v>1.7425</v>
      </c>
      <c r="AQ686" t="n">
        <v>1.765</v>
      </c>
      <c r="AR686" t="n">
        <v>1.7775</v>
      </c>
      <c r="AS686" t="n">
        <v>1.7775</v>
      </c>
      <c r="AT686" t="n">
        <v>1.775</v>
      </c>
      <c r="AU686" t="n">
        <v>1.76</v>
      </c>
      <c r="AV686" t="n">
        <v>1.7425</v>
      </c>
      <c r="AW686" t="n">
        <v>1.725</v>
      </c>
      <c r="AX686" t="n">
        <v>1.705</v>
      </c>
      <c r="AY686" t="n">
        <v>1.6825</v>
      </c>
    </row>
    <row r="687">
      <c r="A687" s="1112" t="n">
        <v>45245</v>
      </c>
      <c r="C687" s="63" t="n">
        <v>5078</v>
      </c>
      <c r="AL687" t="n">
        <v>1.89</v>
      </c>
      <c r="AM687" t="n">
        <v>1.785</v>
      </c>
      <c r="AN687" t="n">
        <v>1.7275</v>
      </c>
      <c r="AO687" t="n">
        <v>1.73</v>
      </c>
      <c r="AP687" t="n">
        <v>1.75</v>
      </c>
      <c r="AQ687" t="n">
        <v>1.77</v>
      </c>
      <c r="AR687" t="n">
        <v>1.7825</v>
      </c>
      <c r="AS687" t="n">
        <v>1.7825</v>
      </c>
      <c r="AT687" t="n">
        <v>1.78</v>
      </c>
      <c r="AU687" t="n">
        <v>1.765</v>
      </c>
      <c r="AV687" t="n">
        <v>1.7475</v>
      </c>
      <c r="AW687" t="n">
        <v>1.7275</v>
      </c>
      <c r="AX687" t="n">
        <v>1.7075</v>
      </c>
      <c r="AY687" t="n">
        <v>1.685</v>
      </c>
    </row>
    <row r="688">
      <c r="A688" s="1112" t="n">
        <v>45246</v>
      </c>
      <c r="C688" s="63" t="n">
        <v>5328</v>
      </c>
      <c r="AL688" t="n">
        <v>1.89</v>
      </c>
      <c r="AM688" t="n">
        <v>1.805</v>
      </c>
      <c r="AN688" t="n">
        <v>1.74</v>
      </c>
      <c r="AO688" t="n">
        <v>1.74</v>
      </c>
      <c r="AP688" t="n">
        <v>1.76</v>
      </c>
      <c r="AQ688" t="n">
        <v>1.78</v>
      </c>
      <c r="AR688" t="n">
        <v>1.7925</v>
      </c>
      <c r="AS688" t="n">
        <v>1.79</v>
      </c>
      <c r="AT688" t="n">
        <v>1.7875</v>
      </c>
      <c r="AU688" t="n">
        <v>1.7725</v>
      </c>
      <c r="AV688" t="n">
        <v>1.755</v>
      </c>
      <c r="AW688" t="n">
        <v>1.7275</v>
      </c>
      <c r="AX688" t="n">
        <v>1.705</v>
      </c>
      <c r="AY688" t="n">
        <v>1.6825</v>
      </c>
    </row>
    <row r="689">
      <c r="A689" s="1112" t="n">
        <v>45247</v>
      </c>
      <c r="C689" s="63" t="n">
        <v>2581</v>
      </c>
      <c r="AL689" t="n">
        <v>1.8825</v>
      </c>
      <c r="AM689" t="n">
        <v>1.7975</v>
      </c>
      <c r="AN689" t="n">
        <v>1.73</v>
      </c>
      <c r="AO689" t="n">
        <v>1.7275</v>
      </c>
      <c r="AP689" t="n">
        <v>1.7475</v>
      </c>
      <c r="AQ689" t="n">
        <v>1.7675</v>
      </c>
      <c r="AR689" t="n">
        <v>1.78</v>
      </c>
      <c r="AS689" t="n">
        <v>1.7775</v>
      </c>
      <c r="AT689" t="n">
        <v>1.775</v>
      </c>
      <c r="AU689" t="n">
        <v>1.76</v>
      </c>
      <c r="AV689" t="n">
        <v>1.7425</v>
      </c>
      <c r="AW689" t="n">
        <v>1.7125</v>
      </c>
      <c r="AX689" t="n">
        <v>1.6875</v>
      </c>
      <c r="AY689" t="n">
        <v>1.6625</v>
      </c>
    </row>
    <row r="690">
      <c r="A690" s="1112" t="n">
        <v>45250</v>
      </c>
      <c r="C690" s="63" t="n">
        <v>2429</v>
      </c>
      <c r="AL690" t="n">
        <v>1.8875</v>
      </c>
      <c r="AM690" t="n">
        <v>1.81</v>
      </c>
      <c r="AN690" t="n">
        <v>1.7425</v>
      </c>
      <c r="AO690" t="n">
        <v>1.74</v>
      </c>
      <c r="AP690" t="n">
        <v>1.76</v>
      </c>
      <c r="AQ690" t="n">
        <v>1.78</v>
      </c>
      <c r="AR690" t="n">
        <v>1.7925</v>
      </c>
      <c r="AS690" t="n">
        <v>1.79</v>
      </c>
      <c r="AT690" t="n">
        <v>1.7875</v>
      </c>
      <c r="AU690" t="n">
        <v>1.7725</v>
      </c>
      <c r="AV690" t="n">
        <v>1.755</v>
      </c>
      <c r="AW690" t="n">
        <v>1.725</v>
      </c>
      <c r="AX690" t="n">
        <v>1.7</v>
      </c>
      <c r="AY690" t="n">
        <v>1.675</v>
      </c>
    </row>
    <row r="691">
      <c r="A691" s="1112" t="n">
        <v>45251</v>
      </c>
      <c r="C691" s="63" t="n">
        <v>4102</v>
      </c>
      <c r="AL691" t="n">
        <v>1.8825</v>
      </c>
      <c r="AM691" t="n">
        <v>1.805</v>
      </c>
      <c r="AN691" t="n">
        <v>1.74</v>
      </c>
      <c r="AO691" t="n">
        <v>1.74</v>
      </c>
      <c r="AP691" t="n">
        <v>1.76</v>
      </c>
      <c r="AQ691" t="n">
        <v>1.78</v>
      </c>
      <c r="AR691" t="n">
        <v>1.7925</v>
      </c>
      <c r="AS691" t="n">
        <v>1.79</v>
      </c>
      <c r="AT691" t="n">
        <v>1.7875</v>
      </c>
      <c r="AU691" t="n">
        <v>1.7725</v>
      </c>
      <c r="AV691" t="n">
        <v>1.755</v>
      </c>
      <c r="AW691" t="n">
        <v>1.725</v>
      </c>
      <c r="AX691" t="n">
        <v>1.6975</v>
      </c>
      <c r="AY691" t="n">
        <v>1.67</v>
      </c>
    </row>
    <row r="692">
      <c r="A692" s="1112" t="n">
        <v>45252</v>
      </c>
      <c r="C692" s="63" t="n">
        <v>3280</v>
      </c>
      <c r="AL692" t="n">
        <v>1.875</v>
      </c>
      <c r="AM692" t="n">
        <v>1.79</v>
      </c>
      <c r="AN692" t="n">
        <v>1.735</v>
      </c>
      <c r="AO692" t="n">
        <v>1.7375</v>
      </c>
      <c r="AP692" t="n">
        <v>1.7575</v>
      </c>
      <c r="AQ692" t="n">
        <v>1.7775</v>
      </c>
      <c r="AR692" t="n">
        <v>1.79</v>
      </c>
      <c r="AS692" t="n">
        <v>1.7875</v>
      </c>
      <c r="AT692" t="n">
        <v>1.785</v>
      </c>
      <c r="AU692" t="n">
        <v>1.77</v>
      </c>
      <c r="AV692" t="n">
        <v>1.7525</v>
      </c>
      <c r="AW692" t="n">
        <v>1.7225</v>
      </c>
      <c r="AX692" t="n">
        <v>1.695</v>
      </c>
      <c r="AY692" t="n">
        <v>1.6675</v>
      </c>
    </row>
    <row r="693">
      <c r="A693" s="104" t="n">
        <v>45253</v>
      </c>
      <c r="AL693" s="192" t="n">
        <v>1.875</v>
      </c>
      <c r="AM693" s="192" t="n">
        <v>1.79</v>
      </c>
      <c r="AN693" s="192" t="n">
        <v>1.735</v>
      </c>
      <c r="AO693" s="192" t="n">
        <v>1.7375</v>
      </c>
      <c r="AP693" s="192" t="n">
        <v>1.7575</v>
      </c>
      <c r="AQ693" s="192" t="n">
        <v>1.7775</v>
      </c>
      <c r="AR693" s="192" t="n">
        <v>1.79</v>
      </c>
      <c r="AS693" s="192" t="n">
        <v>1.7875</v>
      </c>
      <c r="AT693" s="192" t="n">
        <v>1.785</v>
      </c>
      <c r="AU693" s="192" t="n">
        <v>1.77</v>
      </c>
      <c r="AV693" s="192" t="n">
        <v>1.7525</v>
      </c>
      <c r="AW693" s="192" t="n">
        <v>1.7225</v>
      </c>
      <c r="AX693" s="192" t="n">
        <v>1.695</v>
      </c>
      <c r="AY693" s="192" t="n">
        <v>1.6675</v>
      </c>
    </row>
    <row r="694">
      <c r="A694" s="1112" t="n">
        <v>45254</v>
      </c>
      <c r="C694" s="63" t="n">
        <v>220</v>
      </c>
      <c r="AL694" t="n">
        <v>1.875</v>
      </c>
      <c r="AM694" t="n">
        <v>1.775</v>
      </c>
      <c r="AN694" t="n">
        <v>1.7225</v>
      </c>
      <c r="AO694" t="n">
        <v>1.725</v>
      </c>
      <c r="AP694" t="n">
        <v>1.745</v>
      </c>
      <c r="AQ694" t="n">
        <v>1.765</v>
      </c>
      <c r="AR694" t="n">
        <v>1.7775</v>
      </c>
      <c r="AS694" t="n">
        <v>1.775</v>
      </c>
      <c r="AT694" t="n">
        <v>1.7725</v>
      </c>
      <c r="AU694" t="n">
        <v>1.7575</v>
      </c>
      <c r="AV694" t="n">
        <v>1.74</v>
      </c>
      <c r="AW694" t="n">
        <v>1.71</v>
      </c>
      <c r="AX694" t="n">
        <v>1.6825</v>
      </c>
      <c r="AY694" t="n">
        <v>1.655</v>
      </c>
    </row>
    <row r="695">
      <c r="A695" s="1112" t="n">
        <v>45257</v>
      </c>
      <c r="C695" s="63" t="n">
        <v>8633</v>
      </c>
      <c r="AL695" t="n">
        <v>1.87</v>
      </c>
      <c r="AM695" t="n">
        <v>1.75</v>
      </c>
      <c r="AN695" t="n">
        <v>1.7025</v>
      </c>
      <c r="AO695" t="n">
        <v>1.7075</v>
      </c>
      <c r="AP695" t="n">
        <v>1.73</v>
      </c>
      <c r="AQ695" t="n">
        <v>1.75</v>
      </c>
      <c r="AR695" t="n">
        <v>1.7625</v>
      </c>
      <c r="AS695" t="n">
        <v>1.76</v>
      </c>
      <c r="AT695" t="n">
        <v>1.7575</v>
      </c>
      <c r="AU695" t="n">
        <v>1.745</v>
      </c>
      <c r="AV695" t="n">
        <v>1.7275</v>
      </c>
      <c r="AW695" t="n">
        <v>1.6975</v>
      </c>
      <c r="AX695" t="n">
        <v>1.665</v>
      </c>
      <c r="AY695" t="n">
        <v>1.6375</v>
      </c>
    </row>
    <row r="696">
      <c r="A696" s="1112" t="n">
        <v>45258</v>
      </c>
      <c r="C696" s="63" t="n">
        <v>4136</v>
      </c>
      <c r="AL696" t="n">
        <v>1.865</v>
      </c>
      <c r="AM696" t="n">
        <v>1.735</v>
      </c>
      <c r="AN696" t="n">
        <v>1.69</v>
      </c>
      <c r="AO696" t="n">
        <v>1.6975</v>
      </c>
      <c r="AP696" t="n">
        <v>1.72</v>
      </c>
      <c r="AQ696" t="n">
        <v>1.7425</v>
      </c>
      <c r="AR696" t="n">
        <v>1.755</v>
      </c>
      <c r="AS696" t="n">
        <v>1.7525</v>
      </c>
      <c r="AT696" t="n">
        <v>1.75</v>
      </c>
      <c r="AU696" t="n">
        <v>1.74</v>
      </c>
      <c r="AV696" t="n">
        <v>1.725</v>
      </c>
      <c r="AW696" t="n">
        <v>1.695</v>
      </c>
      <c r="AX696" t="n">
        <v>1.665</v>
      </c>
      <c r="AY696" t="n">
        <v>1.6375</v>
      </c>
    </row>
    <row r="697">
      <c r="A697" s="1112" t="n">
        <v>45259</v>
      </c>
      <c r="C697" s="63" t="n">
        <v>4872</v>
      </c>
      <c r="AL697" t="n">
        <v>1.865</v>
      </c>
      <c r="AM697" t="n">
        <v>1.75</v>
      </c>
      <c r="AN697" t="n">
        <v>1.7</v>
      </c>
      <c r="AO697" t="n">
        <v>1.7075</v>
      </c>
      <c r="AP697" t="n">
        <v>1.73</v>
      </c>
      <c r="AQ697" t="n">
        <v>1.75</v>
      </c>
      <c r="AR697" t="n">
        <v>1.7625</v>
      </c>
      <c r="AS697" t="n">
        <v>1.76</v>
      </c>
      <c r="AT697" t="n">
        <v>1.7575</v>
      </c>
      <c r="AU697" t="n">
        <v>1.7475</v>
      </c>
      <c r="AV697" t="n">
        <v>1.7325</v>
      </c>
      <c r="AW697" t="n">
        <v>1.7025</v>
      </c>
      <c r="AX697" t="n">
        <v>1.6725</v>
      </c>
      <c r="AY697" t="n">
        <v>1.645</v>
      </c>
    </row>
    <row r="698">
      <c r="A698" s="1112" t="n">
        <v>45260</v>
      </c>
      <c r="C698" s="63" t="n">
        <v>5791</v>
      </c>
      <c r="AL698" t="n">
        <v>1.86235</v>
      </c>
      <c r="AM698" t="n">
        <v>1.79</v>
      </c>
      <c r="AN698" t="n">
        <v>1.7375</v>
      </c>
      <c r="AO698" t="n">
        <v>1.7425</v>
      </c>
      <c r="AP698" t="n">
        <v>1.7625</v>
      </c>
      <c r="AQ698" t="n">
        <v>1.7825</v>
      </c>
      <c r="AR698" t="n">
        <v>1.795</v>
      </c>
      <c r="AS698" t="n">
        <v>1.7925</v>
      </c>
      <c r="AT698" t="n">
        <v>1.79</v>
      </c>
      <c r="AU698" t="n">
        <v>1.78</v>
      </c>
      <c r="AV698" t="n">
        <v>1.765</v>
      </c>
      <c r="AW698" t="n">
        <v>1.7375</v>
      </c>
      <c r="AX698" t="n">
        <v>1.7075</v>
      </c>
      <c r="AY698" t="n">
        <v>1.68</v>
      </c>
    </row>
    <row r="699">
      <c r="A699" s="1112" t="n">
        <v>45261</v>
      </c>
      <c r="C699" s="63" t="n">
        <v>1866</v>
      </c>
      <c r="AL699" s="28" t="n">
        <v>1.86235</v>
      </c>
      <c r="AM699" t="n">
        <v>1.795</v>
      </c>
      <c r="AN699" t="n">
        <v>1.745</v>
      </c>
      <c r="AO699" t="n">
        <v>1.7475</v>
      </c>
      <c r="AP699" t="n">
        <v>1.7675</v>
      </c>
      <c r="AQ699" t="n">
        <v>1.7875</v>
      </c>
      <c r="AR699" t="n">
        <v>1.8</v>
      </c>
      <c r="AS699" t="n">
        <v>1.7975</v>
      </c>
      <c r="AT699" t="n">
        <v>1.795</v>
      </c>
      <c r="AU699" t="n">
        <v>1.785</v>
      </c>
      <c r="AV699" t="n">
        <v>1.77</v>
      </c>
      <c r="AW699" t="n">
        <v>1.74</v>
      </c>
      <c r="AX699" t="n">
        <v>1.71</v>
      </c>
      <c r="AY699" t="n">
        <v>1.6825</v>
      </c>
    </row>
    <row r="700">
      <c r="A700" s="1112" t="n">
        <v>45264</v>
      </c>
      <c r="C700" s="63" t="n">
        <v>1700</v>
      </c>
      <c r="AL700" t="n">
        <v>1.86235</v>
      </c>
      <c r="AM700" t="n">
        <v>1.775</v>
      </c>
      <c r="AN700" t="n">
        <v>1.73</v>
      </c>
      <c r="AO700" t="n">
        <v>1.7325</v>
      </c>
      <c r="AP700" t="n">
        <v>1.7525</v>
      </c>
      <c r="AQ700" t="n">
        <v>1.7725</v>
      </c>
      <c r="AR700" t="n">
        <v>1.785</v>
      </c>
      <c r="AS700" t="n">
        <v>1.7825</v>
      </c>
      <c r="AT700" t="n">
        <v>1.78</v>
      </c>
      <c r="AU700" t="n">
        <v>1.77</v>
      </c>
      <c r="AV700" t="n">
        <v>1.755</v>
      </c>
      <c r="AW700" t="n">
        <v>1.725</v>
      </c>
      <c r="AX700" t="n">
        <v>1.695</v>
      </c>
      <c r="AY700" t="n">
        <v>1.6675</v>
      </c>
    </row>
    <row r="701">
      <c r="A701" s="1112" t="n">
        <v>45265</v>
      </c>
      <c r="C701" s="63" t="n">
        <v>4510</v>
      </c>
      <c r="AM701" t="n">
        <v>1.75</v>
      </c>
      <c r="AN701" t="n">
        <v>1.715</v>
      </c>
      <c r="AO701" t="n">
        <v>1.7225</v>
      </c>
      <c r="AP701" t="n">
        <v>1.7425</v>
      </c>
      <c r="AQ701" t="n">
        <v>1.7625</v>
      </c>
      <c r="AR701" t="n">
        <v>1.775</v>
      </c>
      <c r="AS701" t="n">
        <v>1.7725</v>
      </c>
      <c r="AT701" t="n">
        <v>1.77</v>
      </c>
      <c r="AU701" t="n">
        <v>1.76</v>
      </c>
      <c r="AV701" t="n">
        <v>1.745</v>
      </c>
      <c r="AW701" t="n">
        <v>1.7175</v>
      </c>
      <c r="AX701" t="n">
        <v>1.6875</v>
      </c>
      <c r="AY701" t="n">
        <v>1.66</v>
      </c>
    </row>
    <row r="702">
      <c r="A702" s="1112" t="n">
        <v>45266</v>
      </c>
      <c r="C702" s="63" t="n">
        <v>2827</v>
      </c>
      <c r="AM702" t="n">
        <v>1.725</v>
      </c>
      <c r="AN702" t="n">
        <v>1.685</v>
      </c>
      <c r="AO702" t="n">
        <v>1.6975</v>
      </c>
      <c r="AP702" t="n">
        <v>1.72</v>
      </c>
      <c r="AQ702" t="n">
        <v>1.7425</v>
      </c>
      <c r="AR702" t="n">
        <v>1.7575</v>
      </c>
      <c r="AS702" t="n">
        <v>1.7575</v>
      </c>
      <c r="AT702" t="n">
        <v>1.755</v>
      </c>
      <c r="AU702" t="n">
        <v>1.7475</v>
      </c>
      <c r="AV702" t="n">
        <v>1.7325</v>
      </c>
      <c r="AW702" t="n">
        <v>1.7025</v>
      </c>
      <c r="AX702" t="n">
        <v>1.675</v>
      </c>
      <c r="AY702" t="n">
        <v>1.6475</v>
      </c>
    </row>
    <row r="703">
      <c r="A703" s="1112" t="n">
        <v>45267</v>
      </c>
      <c r="C703" s="63" t="n">
        <v>1982</v>
      </c>
      <c r="AM703" t="n">
        <v>1.72</v>
      </c>
      <c r="AN703" t="n">
        <v>1.67</v>
      </c>
      <c r="AO703" t="n">
        <v>1.685</v>
      </c>
      <c r="AP703" t="n">
        <v>1.7075</v>
      </c>
      <c r="AQ703" t="n">
        <v>1.73</v>
      </c>
      <c r="AR703" t="n">
        <v>1.745</v>
      </c>
      <c r="AS703" t="n">
        <v>1.745</v>
      </c>
      <c r="AT703" t="n">
        <v>1.7425</v>
      </c>
      <c r="AU703" t="n">
        <v>1.735</v>
      </c>
      <c r="AV703" t="n">
        <v>1.72</v>
      </c>
      <c r="AW703" t="n">
        <v>1.69</v>
      </c>
      <c r="AX703" t="n">
        <v>1.6625</v>
      </c>
      <c r="AY703" t="n">
        <v>1.635</v>
      </c>
    </row>
    <row r="704">
      <c r="A704" s="1112" t="n">
        <v>45268</v>
      </c>
      <c r="C704" s="63" t="n">
        <v>7036</v>
      </c>
      <c r="AM704" t="n">
        <v>1.725</v>
      </c>
      <c r="AN704" t="n">
        <v>1.67</v>
      </c>
      <c r="AO704" t="n">
        <v>1.685</v>
      </c>
      <c r="AP704" t="n">
        <v>1.7075</v>
      </c>
      <c r="AQ704" t="n">
        <v>1.73</v>
      </c>
      <c r="AR704" t="n">
        <v>1.745</v>
      </c>
      <c r="AS704" t="n">
        <v>1.7425</v>
      </c>
      <c r="AT704" t="n">
        <v>1.74</v>
      </c>
      <c r="AU704" t="n">
        <v>1.7325</v>
      </c>
      <c r="AV704" t="n">
        <v>1.72</v>
      </c>
      <c r="AW704" t="n">
        <v>1.6925</v>
      </c>
      <c r="AX704" t="n">
        <v>1.665</v>
      </c>
      <c r="AY704" t="n">
        <v>1.6375</v>
      </c>
    </row>
    <row r="705">
      <c r="A705" s="1112" t="n">
        <v>45271</v>
      </c>
      <c r="C705" s="63" t="n">
        <v>1074</v>
      </c>
      <c r="AM705" t="n">
        <v>1.705</v>
      </c>
      <c r="AN705" t="n">
        <v>1.645</v>
      </c>
      <c r="AO705" t="n">
        <v>1.66</v>
      </c>
      <c r="AP705" t="n">
        <v>1.6825</v>
      </c>
      <c r="AQ705" t="n">
        <v>1.705</v>
      </c>
      <c r="AR705" t="n">
        <v>1.72</v>
      </c>
      <c r="AS705" t="n">
        <v>1.7175</v>
      </c>
      <c r="AT705" t="n">
        <v>1.715</v>
      </c>
      <c r="AU705" t="n">
        <v>1.7075</v>
      </c>
      <c r="AV705" t="n">
        <v>1.695</v>
      </c>
      <c r="AW705" t="n">
        <v>1.6675</v>
      </c>
      <c r="AX705" t="n">
        <v>1.64</v>
      </c>
      <c r="AY705" t="n">
        <v>1.6125</v>
      </c>
    </row>
    <row r="706">
      <c r="A706" s="1112" t="n">
        <v>45272</v>
      </c>
      <c r="C706" s="63" t="n">
        <v>6244</v>
      </c>
      <c r="AM706" t="n">
        <v>1.695</v>
      </c>
      <c r="AN706" t="n">
        <v>1.6325</v>
      </c>
      <c r="AO706" t="n">
        <v>1.6475</v>
      </c>
      <c r="AP706" t="n">
        <v>1.67</v>
      </c>
      <c r="AQ706" t="n">
        <v>1.6925</v>
      </c>
      <c r="AR706" t="n">
        <v>1.7075</v>
      </c>
      <c r="AS706" t="n">
        <v>1.7075</v>
      </c>
      <c r="AT706" t="n">
        <v>1.705</v>
      </c>
      <c r="AU706" t="n">
        <v>1.7</v>
      </c>
      <c r="AV706" t="n">
        <v>1.69</v>
      </c>
      <c r="AW706" t="n">
        <v>1.665</v>
      </c>
      <c r="AX706" t="n">
        <v>1.64</v>
      </c>
      <c r="AY706" t="n">
        <v>1.615</v>
      </c>
    </row>
    <row r="707">
      <c r="A707" s="1112" t="n">
        <v>45273</v>
      </c>
      <c r="C707" s="63" t="n">
        <v>5271</v>
      </c>
      <c r="AM707" t="n">
        <v>1.675</v>
      </c>
      <c r="AN707" t="n">
        <v>1.6</v>
      </c>
      <c r="AO707" t="n">
        <v>1.615</v>
      </c>
      <c r="AP707" t="n">
        <v>1.6375</v>
      </c>
      <c r="AQ707" t="n">
        <v>1.66</v>
      </c>
      <c r="AR707" t="n">
        <v>1.675</v>
      </c>
      <c r="AS707" t="n">
        <v>1.675</v>
      </c>
      <c r="AT707" t="n">
        <v>1.6725</v>
      </c>
      <c r="AU707" t="n">
        <v>1.67</v>
      </c>
      <c r="AV707" t="n">
        <v>1.665</v>
      </c>
      <c r="AW707" t="n">
        <v>1.645</v>
      </c>
      <c r="AX707" t="n">
        <v>1.6225</v>
      </c>
      <c r="AY707" t="n">
        <v>1.6</v>
      </c>
    </row>
    <row r="708">
      <c r="A708" s="1112" t="n">
        <v>45274</v>
      </c>
      <c r="C708" s="63" t="n">
        <v>8612</v>
      </c>
      <c r="AM708" t="n">
        <v>1.68</v>
      </c>
      <c r="AN708" t="n">
        <v>1.61</v>
      </c>
      <c r="AO708" t="n">
        <v>1.625</v>
      </c>
      <c r="AP708" t="n">
        <v>1.6475</v>
      </c>
      <c r="AQ708" t="n">
        <v>1.6675</v>
      </c>
      <c r="AR708" t="n">
        <v>1.68</v>
      </c>
      <c r="AS708" t="n">
        <v>1.6775</v>
      </c>
      <c r="AT708" t="n">
        <v>1.675</v>
      </c>
      <c r="AU708" t="n">
        <v>1.67</v>
      </c>
      <c r="AV708" t="n">
        <v>1.6625</v>
      </c>
      <c r="AW708" t="n">
        <v>1.64</v>
      </c>
      <c r="AX708" t="n">
        <v>1.615</v>
      </c>
      <c r="AY708" t="n">
        <v>1.59</v>
      </c>
    </row>
    <row r="709">
      <c r="A709" s="1112" t="n">
        <v>45275</v>
      </c>
      <c r="C709" s="63" t="n">
        <v>2814</v>
      </c>
      <c r="AM709" t="n">
        <v>1.685</v>
      </c>
      <c r="AN709" t="n">
        <v>1.62</v>
      </c>
      <c r="AO709" t="n">
        <v>1.6325</v>
      </c>
      <c r="AP709" t="n">
        <v>1.6525</v>
      </c>
      <c r="AQ709" t="n">
        <v>1.675</v>
      </c>
      <c r="AR709" t="n">
        <v>1.6875</v>
      </c>
      <c r="AS709" t="n">
        <v>1.685</v>
      </c>
      <c r="AT709" t="n">
        <v>1.6825</v>
      </c>
      <c r="AU709" t="n">
        <v>1.6775</v>
      </c>
      <c r="AV709" t="n">
        <v>1.67</v>
      </c>
      <c r="AW709" t="n">
        <v>1.645</v>
      </c>
      <c r="AX709" t="n">
        <v>1.62</v>
      </c>
      <c r="AY709" t="n">
        <v>1.595</v>
      </c>
    </row>
    <row r="710">
      <c r="A710" s="1112" t="n">
        <v>45278</v>
      </c>
      <c r="C710" s="63" t="n">
        <v>1837</v>
      </c>
      <c r="AM710" t="n">
        <v>1.68</v>
      </c>
      <c r="AN710" t="n">
        <v>1.61</v>
      </c>
      <c r="AO710" t="n">
        <v>1.6225</v>
      </c>
      <c r="AP710" t="n">
        <v>1.6425</v>
      </c>
      <c r="AQ710" t="n">
        <v>1.665</v>
      </c>
      <c r="AR710" t="n">
        <v>1.6775</v>
      </c>
      <c r="AS710" t="n">
        <v>1.675</v>
      </c>
      <c r="AT710" t="n">
        <v>1.6725</v>
      </c>
      <c r="AU710" t="n">
        <v>1.6675</v>
      </c>
      <c r="AV710" t="n">
        <v>1.66</v>
      </c>
      <c r="AW710" t="n">
        <v>1.635</v>
      </c>
      <c r="AX710" t="n">
        <v>1.61</v>
      </c>
      <c r="AY710" t="n">
        <v>1.585</v>
      </c>
    </row>
    <row r="711">
      <c r="A711" s="1112" t="n">
        <v>45279</v>
      </c>
      <c r="C711" s="63" t="n">
        <v>5590</v>
      </c>
      <c r="AM711" t="n">
        <v>1.67</v>
      </c>
      <c r="AN711" t="n">
        <v>1.59</v>
      </c>
      <c r="AO711" t="n">
        <v>1.605</v>
      </c>
      <c r="AP711" t="n">
        <v>1.625</v>
      </c>
      <c r="AQ711" t="n">
        <v>1.6475</v>
      </c>
      <c r="AR711" t="n">
        <v>1.66</v>
      </c>
      <c r="AS711" t="n">
        <v>1.6575</v>
      </c>
      <c r="AT711" t="n">
        <v>1.655</v>
      </c>
      <c r="AU711" t="n">
        <v>1.65</v>
      </c>
      <c r="AV711" t="n">
        <v>1.6425</v>
      </c>
      <c r="AW711" t="n">
        <v>1.6175</v>
      </c>
      <c r="AX711" t="n">
        <v>1.5925</v>
      </c>
      <c r="AY711" t="n">
        <v>1.5675</v>
      </c>
    </row>
    <row r="712">
      <c r="A712" s="1112" t="n">
        <v>45280</v>
      </c>
      <c r="C712" s="63" t="n">
        <v>5377</v>
      </c>
      <c r="AM712" t="n">
        <v>1.66</v>
      </c>
      <c r="AN712" t="n">
        <v>1.555</v>
      </c>
      <c r="AO712" t="n">
        <v>1.57</v>
      </c>
      <c r="AP712" t="n">
        <v>1.5925</v>
      </c>
      <c r="AQ712" t="n">
        <v>1.615</v>
      </c>
      <c r="AR712" t="n">
        <v>1.6275</v>
      </c>
      <c r="AS712" t="n">
        <v>1.6275</v>
      </c>
      <c r="AT712" t="n">
        <v>1.625</v>
      </c>
      <c r="AU712" t="n">
        <v>1.6225</v>
      </c>
      <c r="AV712" t="n">
        <v>1.6175</v>
      </c>
      <c r="AW712" t="n">
        <v>1.595</v>
      </c>
      <c r="AX712" t="n">
        <v>1.5725</v>
      </c>
      <c r="AY712" t="n">
        <v>1.55</v>
      </c>
    </row>
    <row r="713">
      <c r="A713" s="1112" t="n">
        <v>45281</v>
      </c>
      <c r="C713" s="63" t="n">
        <v>6283</v>
      </c>
      <c r="AM713" t="n">
        <v>1.665</v>
      </c>
      <c r="AN713" t="n">
        <v>1.575</v>
      </c>
      <c r="AO713" t="n">
        <v>1.5875</v>
      </c>
      <c r="AP713" t="n">
        <v>1.6075</v>
      </c>
      <c r="AQ713" t="n">
        <v>1.6275</v>
      </c>
      <c r="AR713" t="n">
        <v>1.64</v>
      </c>
      <c r="AS713" t="n">
        <v>1.64</v>
      </c>
      <c r="AT713" t="n">
        <v>1.6375</v>
      </c>
      <c r="AU713" t="n">
        <v>1.6325</v>
      </c>
      <c r="AV713" t="n">
        <v>1.6275</v>
      </c>
      <c r="AW713" t="n">
        <v>1.605</v>
      </c>
      <c r="AX713" t="n">
        <v>1.58</v>
      </c>
      <c r="AY713" t="n">
        <v>1.5575</v>
      </c>
    </row>
    <row r="714">
      <c r="A714" s="1112" t="n">
        <v>45282</v>
      </c>
      <c r="C714" s="63" t="n">
        <v>4008</v>
      </c>
      <c r="AM714" t="n">
        <v>1.67</v>
      </c>
      <c r="AN714" t="n">
        <v>1.6</v>
      </c>
      <c r="AO714" t="n">
        <v>1.6125</v>
      </c>
      <c r="AP714" t="n">
        <v>1.6325</v>
      </c>
      <c r="AQ714" t="n">
        <v>1.6525</v>
      </c>
      <c r="AR714" t="n">
        <v>1.665</v>
      </c>
      <c r="AS714" t="n">
        <v>1.6625</v>
      </c>
      <c r="AT714" t="n">
        <v>1.66</v>
      </c>
      <c r="AU714" t="n">
        <v>1.655</v>
      </c>
      <c r="AV714" t="n">
        <v>1.65</v>
      </c>
      <c r="AW714" t="n">
        <v>1.6275</v>
      </c>
      <c r="AX714" t="n">
        <v>1.6025</v>
      </c>
      <c r="AY714" t="n">
        <v>1.58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C717" s="63" t="n">
        <v>2503</v>
      </c>
      <c r="AM717" t="n">
        <v>1.675</v>
      </c>
      <c r="AN717" t="n">
        <v>1.595</v>
      </c>
      <c r="AO717" t="n">
        <v>1.605</v>
      </c>
      <c r="AP717" t="n">
        <v>1.625</v>
      </c>
      <c r="AQ717" t="n">
        <v>1.645</v>
      </c>
      <c r="AR717" t="n">
        <v>1.6575</v>
      </c>
      <c r="AS717" t="n">
        <v>1.655</v>
      </c>
      <c r="AT717" t="n">
        <v>1.65</v>
      </c>
      <c r="AU717" t="n">
        <v>1.6425</v>
      </c>
      <c r="AV717" t="n">
        <v>1.6375</v>
      </c>
      <c r="AW717" t="n">
        <v>1.6125</v>
      </c>
      <c r="AX717" t="n">
        <v>1.5875</v>
      </c>
      <c r="AY717" t="n">
        <v>1.5625</v>
      </c>
    </row>
    <row r="718">
      <c r="A718" s="1112" t="n">
        <v>45289</v>
      </c>
      <c r="C718" s="63" t="n">
        <v>2599</v>
      </c>
      <c r="AM718" t="n">
        <v>1.66878</v>
      </c>
      <c r="AN718" t="n">
        <v>1.58</v>
      </c>
      <c r="AO718" t="n">
        <v>1.5875</v>
      </c>
      <c r="AP718" t="n">
        <v>1.61</v>
      </c>
      <c r="AQ718" t="n">
        <v>1.63</v>
      </c>
      <c r="AR718" t="n">
        <v>1.6425</v>
      </c>
      <c r="AS718" t="n">
        <v>1.64</v>
      </c>
      <c r="AT718" t="n">
        <v>1.635</v>
      </c>
      <c r="AU718" t="n">
        <v>1.63</v>
      </c>
      <c r="AV718" t="n">
        <v>1.625</v>
      </c>
      <c r="AW718" t="n">
        <v>1.6</v>
      </c>
      <c r="AX718" t="n">
        <v>1.575</v>
      </c>
      <c r="AY718" t="n">
        <v>1.55</v>
      </c>
    </row>
    <row r="719">
      <c r="A719" s="1112" t="n">
        <v>45293</v>
      </c>
      <c r="C719" s="63" t="n">
        <v>5449</v>
      </c>
      <c r="AM719" t="n">
        <v>1.66878</v>
      </c>
      <c r="AN719" t="n">
        <v>1.52</v>
      </c>
      <c r="AO719" t="n">
        <v>1.5275</v>
      </c>
      <c r="AP719" t="n">
        <v>1.55</v>
      </c>
      <c r="AQ719" t="n">
        <v>1.5725</v>
      </c>
      <c r="AR719" t="n">
        <v>1.5875</v>
      </c>
      <c r="AS719" t="n">
        <v>1.5875</v>
      </c>
      <c r="AT719" t="n">
        <v>1.585</v>
      </c>
      <c r="AU719" t="n">
        <v>1.5825</v>
      </c>
      <c r="AV719" t="n">
        <v>1.5775</v>
      </c>
      <c r="AW719" t="n">
        <v>1.555</v>
      </c>
      <c r="AX719" t="n">
        <v>1.53</v>
      </c>
      <c r="AY719" t="n">
        <v>1.5075</v>
      </c>
    </row>
    <row r="720">
      <c r="A720" s="1112" t="n">
        <v>45294</v>
      </c>
      <c r="C720" s="63" t="n">
        <v>6614</v>
      </c>
      <c r="AM720" t="n">
        <v>1.66878</v>
      </c>
      <c r="AN720" t="n">
        <v>1.5275</v>
      </c>
      <c r="AO720" t="n">
        <v>1.5375</v>
      </c>
      <c r="AP720" t="n">
        <v>1.56</v>
      </c>
      <c r="AQ720" t="n">
        <v>1.5825</v>
      </c>
      <c r="AR720" t="n">
        <v>1.6</v>
      </c>
      <c r="AS720" t="n">
        <v>1.6</v>
      </c>
      <c r="AT720" t="n">
        <v>1.5975</v>
      </c>
      <c r="AU720" t="n">
        <v>1.595</v>
      </c>
      <c r="AV720" t="n">
        <v>1.59</v>
      </c>
      <c r="AW720" t="n">
        <v>1.57</v>
      </c>
      <c r="AX720" t="n">
        <v>1.545</v>
      </c>
      <c r="AY720" t="n">
        <v>1.5225</v>
      </c>
    </row>
    <row r="721">
      <c r="A721" s="1112" t="n">
        <v>45295</v>
      </c>
      <c r="C721" s="63" t="n">
        <v>5105</v>
      </c>
      <c r="AN721" t="n">
        <v>1.56</v>
      </c>
      <c r="AO721" t="n">
        <v>1.57</v>
      </c>
      <c r="AP721" t="n">
        <v>1.5925</v>
      </c>
      <c r="AQ721" t="n">
        <v>1.615</v>
      </c>
      <c r="AR721" t="n">
        <v>1.63</v>
      </c>
      <c r="AS721" t="n">
        <v>1.63</v>
      </c>
      <c r="AT721" t="n">
        <v>1.6275</v>
      </c>
      <c r="AU721" t="n">
        <v>1.6225</v>
      </c>
      <c r="AV721" t="n">
        <v>1.6175</v>
      </c>
      <c r="AW721" t="n">
        <v>1.595</v>
      </c>
      <c r="AX721" t="n">
        <v>1.57</v>
      </c>
      <c r="AY721" t="n">
        <v>1.5475</v>
      </c>
    </row>
    <row r="722">
      <c r="A722" s="1112" t="n">
        <v>45296</v>
      </c>
      <c r="C722" s="63" t="n">
        <v>5784</v>
      </c>
      <c r="AN722" t="n">
        <v>1.58</v>
      </c>
      <c r="AO722" t="n">
        <v>1.59</v>
      </c>
      <c r="AP722" t="n">
        <v>1.61</v>
      </c>
      <c r="AQ722" t="n">
        <v>1.63</v>
      </c>
      <c r="AR722" t="n">
        <v>1.645</v>
      </c>
      <c r="AS722" t="n">
        <v>1.6425</v>
      </c>
      <c r="AT722" t="n">
        <v>1.6375</v>
      </c>
      <c r="AU722" t="n">
        <v>1.6325</v>
      </c>
      <c r="AV722" t="n">
        <v>1.6225</v>
      </c>
      <c r="AW722" t="n">
        <v>1.6</v>
      </c>
      <c r="AX722" t="n">
        <v>1.575</v>
      </c>
      <c r="AY722" t="n">
        <v>1.5525</v>
      </c>
    </row>
    <row r="723">
      <c r="A723" s="1112" t="n">
        <v>45299</v>
      </c>
      <c r="C723" s="63" t="n">
        <v>3322</v>
      </c>
      <c r="AN723" t="n">
        <v>1.58</v>
      </c>
      <c r="AO723" t="n">
        <v>1.59</v>
      </c>
      <c r="AP723" t="n">
        <v>1.61</v>
      </c>
      <c r="AQ723" t="n">
        <v>1.6325</v>
      </c>
      <c r="AR723" t="n">
        <v>1.6475</v>
      </c>
      <c r="AS723" t="n">
        <v>1.645</v>
      </c>
      <c r="AT723" t="n">
        <v>1.64</v>
      </c>
      <c r="AU723" t="n">
        <v>1.635</v>
      </c>
      <c r="AV723" t="n">
        <v>1.625</v>
      </c>
      <c r="AW723" t="n">
        <v>1.6025</v>
      </c>
      <c r="AX723" t="n">
        <v>1.5775</v>
      </c>
      <c r="AY723" t="n">
        <v>1.5525</v>
      </c>
    </row>
    <row r="724">
      <c r="A724" s="1112" t="n">
        <v>45300</v>
      </c>
      <c r="C724" s="63" t="n">
        <v>7442</v>
      </c>
      <c r="AN724" t="n">
        <v>1.625</v>
      </c>
      <c r="AO724" t="n">
        <v>1.65</v>
      </c>
      <c r="AP724" t="n">
        <v>1.665</v>
      </c>
      <c r="AQ724" t="n">
        <v>1.68</v>
      </c>
      <c r="AR724" t="n">
        <v>1.69</v>
      </c>
      <c r="AS724" t="n">
        <v>1.685</v>
      </c>
      <c r="AT724" t="n">
        <v>1.6775</v>
      </c>
      <c r="AU724" t="n">
        <v>1.67</v>
      </c>
      <c r="AV724" t="n">
        <v>1.66</v>
      </c>
      <c r="AW724" t="n">
        <v>1.635</v>
      </c>
      <c r="AX724" t="n">
        <v>1.6075</v>
      </c>
      <c r="AY724" t="n">
        <v>1.5825</v>
      </c>
    </row>
    <row r="725">
      <c r="A725" s="1112" t="n">
        <v>45301</v>
      </c>
      <c r="C725" s="63" t="n">
        <v>5490</v>
      </c>
      <c r="AN725" t="n">
        <v>1.585</v>
      </c>
      <c r="AO725" t="n">
        <v>1.6075</v>
      </c>
      <c r="AP725" t="n">
        <v>1.6225</v>
      </c>
      <c r="AQ725" t="n">
        <v>1.64</v>
      </c>
      <c r="AR725" t="n">
        <v>1.6525</v>
      </c>
      <c r="AS725" t="n">
        <v>1.65</v>
      </c>
      <c r="AT725" t="n">
        <v>1.6425</v>
      </c>
      <c r="AU725" t="n">
        <v>1.635</v>
      </c>
      <c r="AV725" t="n">
        <v>1.625</v>
      </c>
      <c r="AW725" t="n">
        <v>1.6</v>
      </c>
      <c r="AX725" t="n">
        <v>1.5725</v>
      </c>
      <c r="AY725" t="n">
        <v>1.5475</v>
      </c>
    </row>
    <row r="726">
      <c r="A726" s="1112" t="n">
        <v>45302</v>
      </c>
      <c r="C726" s="63" t="n">
        <v>3859</v>
      </c>
      <c r="AN726" t="n">
        <v>1.58</v>
      </c>
      <c r="AO726" t="n">
        <v>1.595</v>
      </c>
      <c r="AP726" t="n">
        <v>1.6125</v>
      </c>
      <c r="AQ726" t="n">
        <v>1.63</v>
      </c>
      <c r="AR726" t="n">
        <v>1.6425</v>
      </c>
      <c r="AS726" t="n">
        <v>1.64</v>
      </c>
      <c r="AT726" t="n">
        <v>1.635</v>
      </c>
      <c r="AU726" t="n">
        <v>1.6275</v>
      </c>
      <c r="AV726" t="n">
        <v>1.62</v>
      </c>
      <c r="AW726" t="n">
        <v>1.5975</v>
      </c>
      <c r="AX726" t="n">
        <v>1.5725</v>
      </c>
      <c r="AY726" t="n">
        <v>1.5475</v>
      </c>
    </row>
    <row r="727">
      <c r="A727" s="1112" t="n">
        <v>45303</v>
      </c>
      <c r="C727" s="63" t="n">
        <v>2253</v>
      </c>
      <c r="AN727" t="n">
        <v>1.58</v>
      </c>
      <c r="AO727" t="n">
        <v>1.59</v>
      </c>
      <c r="AP727" t="n">
        <v>1.605</v>
      </c>
      <c r="AQ727" t="n">
        <v>1.6225</v>
      </c>
      <c r="AR727" t="n">
        <v>1.635</v>
      </c>
      <c r="AS727" t="n">
        <v>1.6325</v>
      </c>
      <c r="AT727" t="n">
        <v>1.6275</v>
      </c>
      <c r="AU727" t="n">
        <v>1.62</v>
      </c>
      <c r="AV727" t="n">
        <v>1.6125</v>
      </c>
      <c r="AW727" t="n">
        <v>1.5875</v>
      </c>
      <c r="AX727" t="n">
        <v>1.5625</v>
      </c>
      <c r="AY727" t="n">
        <v>1.5375</v>
      </c>
    </row>
    <row r="728">
      <c r="A728" s="104" t="n">
        <v>45306</v>
      </c>
      <c r="C728" s="63" t="n">
        <v>0</v>
      </c>
      <c r="AN728" s="192" t="n">
        <v>1.58</v>
      </c>
      <c r="AO728" s="192" t="n">
        <v>1.59</v>
      </c>
      <c r="AP728" s="192" t="n">
        <v>1.605</v>
      </c>
      <c r="AQ728" s="192" t="n">
        <v>1.6225</v>
      </c>
      <c r="AR728" s="192" t="n">
        <v>1.635</v>
      </c>
      <c r="AS728" s="192" t="n">
        <v>1.6325</v>
      </c>
      <c r="AT728" s="192" t="n">
        <v>1.6275</v>
      </c>
      <c r="AU728" s="192" t="n">
        <v>1.62</v>
      </c>
      <c r="AV728" s="192" t="n">
        <v>1.6125</v>
      </c>
      <c r="AW728" s="192" t="n">
        <v>1.5875</v>
      </c>
      <c r="AX728" s="192" t="n">
        <v>1.5625</v>
      </c>
      <c r="AY728" s="192" t="n">
        <v>1.5375</v>
      </c>
    </row>
    <row r="729">
      <c r="A729" s="1112" t="n">
        <v>45307</v>
      </c>
      <c r="C729" s="63" t="n">
        <v>3099</v>
      </c>
      <c r="AN729" t="n">
        <v>1.61</v>
      </c>
      <c r="AO729" t="n">
        <v>1.625</v>
      </c>
      <c r="AP729" t="n">
        <v>1.6375</v>
      </c>
      <c r="AQ729" t="n">
        <v>1.6525</v>
      </c>
      <c r="AR729" t="n">
        <v>1.6625</v>
      </c>
      <c r="AS729" t="n">
        <v>1.6575</v>
      </c>
      <c r="AT729" t="n">
        <v>1.6525</v>
      </c>
      <c r="AU729" t="n">
        <v>1.645</v>
      </c>
      <c r="AV729" t="n">
        <v>1.6375</v>
      </c>
      <c r="AW729" t="n">
        <v>1.6125</v>
      </c>
      <c r="AX729" t="n">
        <v>1.585</v>
      </c>
      <c r="AY729" t="n">
        <v>1.56</v>
      </c>
    </row>
    <row r="730">
      <c r="A730" s="1112" t="n">
        <v>45308</v>
      </c>
      <c r="C730" s="63" t="n">
        <v>4688</v>
      </c>
      <c r="AN730" t="n">
        <v>1.57</v>
      </c>
      <c r="AO730" t="n">
        <v>1.57</v>
      </c>
      <c r="AP730" t="n">
        <v>1.5875</v>
      </c>
      <c r="AQ730" t="n">
        <v>1.6025</v>
      </c>
      <c r="AR730" t="n">
        <v>1.615</v>
      </c>
      <c r="AS730" t="n">
        <v>1.6125</v>
      </c>
      <c r="AT730" t="n">
        <v>1.6075</v>
      </c>
      <c r="AU730" t="n">
        <v>1.6025</v>
      </c>
      <c r="AV730" t="n">
        <v>1.595</v>
      </c>
      <c r="AW730" t="n">
        <v>1.57</v>
      </c>
      <c r="AX730" t="n">
        <v>1.545</v>
      </c>
      <c r="AY730" t="n">
        <v>1.52</v>
      </c>
    </row>
    <row r="731">
      <c r="A731" s="1112" t="n">
        <v>45309</v>
      </c>
      <c r="C731" s="63" t="n">
        <v>5323</v>
      </c>
      <c r="AN731" t="n">
        <v>1.58</v>
      </c>
      <c r="AO731" t="n">
        <v>1.575</v>
      </c>
      <c r="AP731" t="n">
        <v>1.595</v>
      </c>
      <c r="AQ731" t="n">
        <v>1.6125</v>
      </c>
      <c r="AR731" t="n">
        <v>1.625</v>
      </c>
      <c r="AS731" t="n">
        <v>1.6225</v>
      </c>
      <c r="AT731" t="n">
        <v>1.6175</v>
      </c>
      <c r="AU731" t="n">
        <v>1.6125</v>
      </c>
      <c r="AV731" t="n">
        <v>1.6075</v>
      </c>
      <c r="AW731" t="n">
        <v>1.5825</v>
      </c>
      <c r="AX731" t="n">
        <v>1.5575</v>
      </c>
      <c r="AY731" t="n">
        <v>1.535</v>
      </c>
    </row>
    <row r="732">
      <c r="A732" s="1112" t="n">
        <v>45310</v>
      </c>
      <c r="C732" s="63" t="n">
        <v>5576</v>
      </c>
      <c r="AN732" t="n">
        <v>1.5875</v>
      </c>
      <c r="AO732" t="n">
        <v>1.595</v>
      </c>
      <c r="AP732" t="n">
        <v>1.6125</v>
      </c>
      <c r="AQ732" t="n">
        <v>1.63</v>
      </c>
      <c r="AR732" t="n">
        <v>1.6425</v>
      </c>
      <c r="AS732" t="n">
        <v>1.64</v>
      </c>
      <c r="AT732" t="n">
        <v>1.635</v>
      </c>
      <c r="AU732" t="n">
        <v>1.63</v>
      </c>
      <c r="AV732" t="n">
        <v>1.6225</v>
      </c>
      <c r="AW732" t="n">
        <v>1.5975</v>
      </c>
      <c r="AX732" t="n">
        <v>1.57</v>
      </c>
      <c r="AY732" t="n">
        <v>1.5475</v>
      </c>
    </row>
    <row r="733">
      <c r="A733" s="1112" t="n">
        <v>45313</v>
      </c>
      <c r="C733" s="63" t="n">
        <v>3543</v>
      </c>
      <c r="AN733" t="n">
        <v>1.5925</v>
      </c>
      <c r="AO733" t="n">
        <v>1.61</v>
      </c>
      <c r="AP733" t="n">
        <v>1.6275</v>
      </c>
      <c r="AQ733" t="n">
        <v>1.645</v>
      </c>
      <c r="AR733" t="n">
        <v>1.66</v>
      </c>
      <c r="AS733" t="n">
        <v>1.6575</v>
      </c>
      <c r="AT733" t="n">
        <v>1.655</v>
      </c>
      <c r="AU733" t="n">
        <v>1.65</v>
      </c>
      <c r="AV733" t="n">
        <v>1.6425</v>
      </c>
      <c r="AW733" t="n">
        <v>1.62</v>
      </c>
      <c r="AX733" t="n">
        <v>1.5925</v>
      </c>
      <c r="AY733" t="n">
        <v>1.57</v>
      </c>
    </row>
    <row r="734">
      <c r="A734" s="1112" t="n">
        <v>45314</v>
      </c>
      <c r="C734" s="63" t="n">
        <v>3147</v>
      </c>
      <c r="AN734" t="n">
        <v>1.5875</v>
      </c>
      <c r="AO734" t="n">
        <v>1.595</v>
      </c>
      <c r="AP734" t="n">
        <v>1.6125</v>
      </c>
      <c r="AQ734" t="n">
        <v>1.6325</v>
      </c>
      <c r="AR734" t="n">
        <v>1.6475</v>
      </c>
      <c r="AS734" t="n">
        <v>1.645</v>
      </c>
      <c r="AT734" t="n">
        <v>1.6425</v>
      </c>
      <c r="AU734" t="n">
        <v>1.6375</v>
      </c>
      <c r="AV734" t="n">
        <v>1.63</v>
      </c>
      <c r="AW734" t="n">
        <v>1.6075</v>
      </c>
      <c r="AX734" t="n">
        <v>1.5825</v>
      </c>
      <c r="AY734" t="n">
        <v>1.56</v>
      </c>
    </row>
    <row r="735">
      <c r="A735" s="1112" t="n">
        <v>45315</v>
      </c>
      <c r="C735" s="63" t="n">
        <v>4112</v>
      </c>
      <c r="AN735" t="n">
        <v>1.59</v>
      </c>
      <c r="AO735" t="n">
        <v>1.61</v>
      </c>
      <c r="AP735" t="n">
        <v>1.625</v>
      </c>
      <c r="AQ735" t="n">
        <v>1.645</v>
      </c>
      <c r="AR735" t="n">
        <v>1.66</v>
      </c>
      <c r="AS735" t="n">
        <v>1.6575</v>
      </c>
      <c r="AT735" t="n">
        <v>1.6525</v>
      </c>
      <c r="AU735" t="n">
        <v>1.6475</v>
      </c>
      <c r="AV735" t="n">
        <v>1.64</v>
      </c>
      <c r="AW735" t="n">
        <v>1.6175</v>
      </c>
      <c r="AX735" t="n">
        <v>1.59</v>
      </c>
      <c r="AY735" t="n">
        <v>1.5675</v>
      </c>
    </row>
    <row r="736">
      <c r="A736" s="1112" t="n">
        <v>45316</v>
      </c>
      <c r="C736" s="63" t="n">
        <v>4109</v>
      </c>
      <c r="AN736" t="n">
        <v>1.585</v>
      </c>
      <c r="AO736" t="n">
        <v>1.59</v>
      </c>
      <c r="AP736" t="n">
        <v>1.6075</v>
      </c>
      <c r="AQ736" t="n">
        <v>1.6275</v>
      </c>
      <c r="AR736" t="n">
        <v>1.6425</v>
      </c>
      <c r="AS736" t="n">
        <v>1.64</v>
      </c>
      <c r="AT736" t="n">
        <v>1.635</v>
      </c>
      <c r="AU736" t="n">
        <v>1.63</v>
      </c>
      <c r="AV736" t="n">
        <v>1.6225</v>
      </c>
      <c r="AW736" t="n">
        <v>1.6025</v>
      </c>
      <c r="AX736" t="n">
        <v>1.575</v>
      </c>
      <c r="AY736" t="n">
        <v>1.5525</v>
      </c>
    </row>
    <row r="737">
      <c r="A737" s="1112" t="n">
        <v>45317</v>
      </c>
      <c r="C737" s="63" t="n">
        <v>6699</v>
      </c>
      <c r="AN737" t="n">
        <v>1.5875</v>
      </c>
      <c r="AO737" t="n">
        <v>1.605</v>
      </c>
      <c r="AP737" t="n">
        <v>1.6225</v>
      </c>
      <c r="AQ737" t="n">
        <v>1.64</v>
      </c>
      <c r="AR737" t="n">
        <v>1.6525</v>
      </c>
      <c r="AS737" t="n">
        <v>1.65</v>
      </c>
      <c r="AT737" t="n">
        <v>1.645</v>
      </c>
      <c r="AU737" t="n">
        <v>1.64</v>
      </c>
      <c r="AV737" t="n">
        <v>1.6325</v>
      </c>
      <c r="AW737" t="n">
        <v>1.61</v>
      </c>
      <c r="AX737" t="n">
        <v>1.5825</v>
      </c>
      <c r="AY737" t="n">
        <v>1.56</v>
      </c>
    </row>
    <row r="738">
      <c r="A738" s="1112" t="n">
        <v>45320</v>
      </c>
      <c r="C738" s="63" t="n">
        <v>3376</v>
      </c>
      <c r="AN738" t="n">
        <v>1.595</v>
      </c>
      <c r="AO738" t="n">
        <v>1.6325</v>
      </c>
      <c r="AP738" t="n">
        <v>1.6475</v>
      </c>
      <c r="AQ738" t="n">
        <v>1.665</v>
      </c>
      <c r="AR738" t="n">
        <v>1.6775</v>
      </c>
      <c r="AS738" t="n">
        <v>1.6725</v>
      </c>
      <c r="AT738" t="n">
        <v>1.6675</v>
      </c>
      <c r="AU738" t="n">
        <v>1.66</v>
      </c>
      <c r="AV738" t="n">
        <v>1.65</v>
      </c>
      <c r="AW738" t="n">
        <v>1.625</v>
      </c>
      <c r="AX738" t="n">
        <v>1.5975</v>
      </c>
      <c r="AY738" t="n">
        <v>1.575</v>
      </c>
    </row>
    <row r="739">
      <c r="A739" s="1112" t="n">
        <v>45321</v>
      </c>
      <c r="C739" s="63" t="n">
        <v>4118</v>
      </c>
      <c r="AN739" t="n">
        <v>1.595</v>
      </c>
      <c r="AO739" t="n">
        <v>1.64</v>
      </c>
      <c r="AP739" t="n">
        <v>1.6575</v>
      </c>
      <c r="AQ739" t="n">
        <v>1.675</v>
      </c>
      <c r="AR739" t="n">
        <v>1.6875</v>
      </c>
      <c r="AS739" t="n">
        <v>1.6825</v>
      </c>
      <c r="AT739" t="n">
        <v>1.6775</v>
      </c>
      <c r="AU739" t="n">
        <v>1.67</v>
      </c>
      <c r="AV739" t="n">
        <v>1.66</v>
      </c>
      <c r="AW739" t="n">
        <v>1.635</v>
      </c>
      <c r="AX739" t="n">
        <v>1.6075</v>
      </c>
      <c r="AY739" t="n">
        <v>1.585</v>
      </c>
    </row>
    <row r="740">
      <c r="A740" s="1112" t="n">
        <v>45322</v>
      </c>
      <c r="C740" s="63" t="n">
        <v>4143</v>
      </c>
      <c r="AN740" t="n">
        <v>1.58898</v>
      </c>
      <c r="AO740" t="n">
        <v>1.645</v>
      </c>
      <c r="AP740" t="n">
        <v>1.6625</v>
      </c>
      <c r="AQ740" t="n">
        <v>1.68</v>
      </c>
      <c r="AR740" t="n">
        <v>1.6925</v>
      </c>
      <c r="AS740" t="n">
        <v>1.6875</v>
      </c>
      <c r="AT740" t="n">
        <v>1.6825</v>
      </c>
      <c r="AU740" t="n">
        <v>1.675</v>
      </c>
      <c r="AV740" t="n">
        <v>1.665</v>
      </c>
      <c r="AW740" t="n">
        <v>1.64</v>
      </c>
      <c r="AX740" t="n">
        <v>1.6125</v>
      </c>
      <c r="AY740" t="n">
        <v>1.59</v>
      </c>
    </row>
    <row r="741">
      <c r="A741" s="1112" t="n">
        <v>45323</v>
      </c>
      <c r="C741" s="63" t="n">
        <v>4832</v>
      </c>
      <c r="AN741" t="n">
        <v>1.58898</v>
      </c>
      <c r="AO741" t="n">
        <v>1.61</v>
      </c>
      <c r="AP741" t="n">
        <v>1.6275</v>
      </c>
      <c r="AQ741" t="n">
        <v>1.645</v>
      </c>
      <c r="AR741" t="n">
        <v>1.655</v>
      </c>
      <c r="AS741" t="n">
        <v>1.65</v>
      </c>
      <c r="AT741" t="n">
        <v>1.6425</v>
      </c>
      <c r="AU741" t="n">
        <v>1.635</v>
      </c>
      <c r="AV741" t="n">
        <v>1.625</v>
      </c>
      <c r="AW741" t="n">
        <v>1.6</v>
      </c>
      <c r="AX741" t="n">
        <v>1.5725</v>
      </c>
      <c r="AY741" t="n">
        <v>1.55</v>
      </c>
    </row>
    <row r="742">
      <c r="A742" s="1112" t="n">
        <v>45324</v>
      </c>
      <c r="C742" s="63" t="n">
        <v>3196</v>
      </c>
      <c r="AN742" s="28" t="n">
        <v>1.58898</v>
      </c>
      <c r="AO742" t="n">
        <v>1.58</v>
      </c>
      <c r="AP742" t="n">
        <v>1.6</v>
      </c>
      <c r="AQ742" t="n">
        <v>1.62</v>
      </c>
      <c r="AR742" t="n">
        <v>1.6325</v>
      </c>
      <c r="AS742" t="n">
        <v>1.6275</v>
      </c>
      <c r="AT742" t="n">
        <v>1.6225</v>
      </c>
      <c r="AU742" t="n">
        <v>1.615</v>
      </c>
      <c r="AV742" t="n">
        <v>1.605</v>
      </c>
      <c r="AW742" t="n">
        <v>1.58</v>
      </c>
      <c r="AX742" t="n">
        <v>1.5525</v>
      </c>
      <c r="AY742" t="n">
        <v>1.53</v>
      </c>
    </row>
    <row r="743">
      <c r="A743" s="1112" t="n">
        <v>45327</v>
      </c>
      <c r="C743" s="63" t="n">
        <v>2730</v>
      </c>
      <c r="AO743" t="n">
        <v>1.57</v>
      </c>
      <c r="AP743" t="n">
        <v>1.5925</v>
      </c>
      <c r="AQ743" t="n">
        <v>1.6125</v>
      </c>
      <c r="AR743" t="n">
        <v>1.6275</v>
      </c>
      <c r="AS743" t="n">
        <v>1.6225</v>
      </c>
      <c r="AT743" t="n">
        <v>1.6175</v>
      </c>
      <c r="AU743" t="n">
        <v>1.6125</v>
      </c>
      <c r="AV743" t="n">
        <v>1.605</v>
      </c>
      <c r="AW743" t="n">
        <v>1.5825</v>
      </c>
      <c r="AX743" t="n">
        <v>1.5575</v>
      </c>
      <c r="AY743" t="n">
        <v>1.5375</v>
      </c>
    </row>
    <row r="744">
      <c r="A744" s="1112" t="n">
        <v>45328</v>
      </c>
      <c r="C744" s="63" t="n">
        <v>6290</v>
      </c>
      <c r="AO744" t="n">
        <v>1.575</v>
      </c>
      <c r="AP744" t="n">
        <v>1.6</v>
      </c>
      <c r="AQ744" t="n">
        <v>1.6225</v>
      </c>
      <c r="AR744" t="n">
        <v>1.6375</v>
      </c>
      <c r="AS744" t="n">
        <v>1.635</v>
      </c>
      <c r="AT744" t="n">
        <v>1.63</v>
      </c>
      <c r="AU744" t="n">
        <v>1.625</v>
      </c>
      <c r="AV744" t="n">
        <v>1.6175</v>
      </c>
      <c r="AW744" t="n">
        <v>1.595</v>
      </c>
      <c r="AX744" t="n">
        <v>1.57</v>
      </c>
      <c r="AY744" t="n">
        <v>1.55</v>
      </c>
    </row>
    <row r="745">
      <c r="A745" s="1112" t="n">
        <v>45329</v>
      </c>
      <c r="C745" s="63" t="n">
        <v>7266</v>
      </c>
      <c r="AO745" t="n">
        <v>1.5725</v>
      </c>
      <c r="AP745" t="n">
        <v>1.5975</v>
      </c>
      <c r="AQ745" t="n">
        <v>1.62</v>
      </c>
      <c r="AR745" t="n">
        <v>1.635</v>
      </c>
      <c r="AS745" t="n">
        <v>1.6325</v>
      </c>
      <c r="AT745" t="n">
        <v>1.63</v>
      </c>
      <c r="AU745" t="n">
        <v>1.625</v>
      </c>
      <c r="AV745" t="n">
        <v>1.6175</v>
      </c>
      <c r="AW745" t="n">
        <v>1.595</v>
      </c>
      <c r="AX745" t="n">
        <v>1.57</v>
      </c>
      <c r="AY745" t="n">
        <v>1.55</v>
      </c>
    </row>
    <row r="746">
      <c r="A746" s="1112" t="n">
        <v>45330</v>
      </c>
      <c r="C746" s="63" t="n">
        <v>3607</v>
      </c>
      <c r="AO746" t="n">
        <v>1.58</v>
      </c>
      <c r="AP746" t="n">
        <v>1.605</v>
      </c>
      <c r="AQ746" t="n">
        <v>1.6275</v>
      </c>
      <c r="AR746" t="n">
        <v>1.6425</v>
      </c>
      <c r="AS746" t="n">
        <v>1.64</v>
      </c>
      <c r="AT746" t="n">
        <v>1.635</v>
      </c>
      <c r="AU746" t="n">
        <v>1.63</v>
      </c>
      <c r="AV746" t="n">
        <v>1.6225</v>
      </c>
      <c r="AW746" t="n">
        <v>1.6</v>
      </c>
      <c r="AX746" t="n">
        <v>1.575</v>
      </c>
      <c r="AY746" t="n">
        <v>1.555</v>
      </c>
    </row>
    <row r="747">
      <c r="A747" s="1112" t="n">
        <v>45331</v>
      </c>
      <c r="C747" s="63" t="n">
        <v>4111</v>
      </c>
      <c r="AO747" t="n">
        <v>1.5875</v>
      </c>
      <c r="AP747" t="n">
        <v>1.615</v>
      </c>
      <c r="AQ747" t="n">
        <v>1.6375</v>
      </c>
      <c r="AR747" t="n">
        <v>1.6525</v>
      </c>
      <c r="AS747" t="n">
        <v>1.6475</v>
      </c>
      <c r="AT747" t="n">
        <v>1.6425</v>
      </c>
      <c r="AU747" t="n">
        <v>1.635</v>
      </c>
      <c r="AV747" t="n">
        <v>1.6275</v>
      </c>
      <c r="AW747" t="n">
        <v>1.605</v>
      </c>
      <c r="AX747" t="n">
        <v>1.58</v>
      </c>
      <c r="AY747" t="n">
        <v>1.56</v>
      </c>
    </row>
    <row r="748">
      <c r="A748" s="1112" t="n">
        <v>45334</v>
      </c>
      <c r="C748" s="63" t="n">
        <v>3712</v>
      </c>
      <c r="AO748" t="n">
        <v>1.58</v>
      </c>
      <c r="AP748" t="n">
        <v>1.605</v>
      </c>
      <c r="AQ748" t="n">
        <v>1.63</v>
      </c>
      <c r="AR748" t="n">
        <v>1.645</v>
      </c>
      <c r="AS748" t="n">
        <v>1.64</v>
      </c>
      <c r="AT748" t="n">
        <v>1.635</v>
      </c>
      <c r="AU748" t="n">
        <v>1.63</v>
      </c>
      <c r="AV748" t="n">
        <v>1.6225</v>
      </c>
      <c r="AW748" t="n">
        <v>1.6</v>
      </c>
      <c r="AX748" t="n">
        <v>1.575</v>
      </c>
      <c r="AY748" t="n">
        <v>1.555</v>
      </c>
    </row>
    <row r="749">
      <c r="A749" s="1112" t="n">
        <v>45335</v>
      </c>
      <c r="C749" s="63" t="n">
        <v>4689</v>
      </c>
      <c r="AO749" t="n">
        <v>1.56</v>
      </c>
      <c r="AP749" t="n">
        <v>1.575</v>
      </c>
      <c r="AQ749" t="n">
        <v>1.6025</v>
      </c>
      <c r="AR749" t="n">
        <v>1.62</v>
      </c>
      <c r="AS749" t="n">
        <v>1.6175</v>
      </c>
      <c r="AT749" t="n">
        <v>1.615</v>
      </c>
      <c r="AU749" t="n">
        <v>1.61</v>
      </c>
      <c r="AV749" t="n">
        <v>1.6025</v>
      </c>
      <c r="AW749" t="n">
        <v>1.58</v>
      </c>
      <c r="AX749" t="n">
        <v>1.555</v>
      </c>
      <c r="AY749" t="n">
        <v>1.535</v>
      </c>
    </row>
    <row r="750">
      <c r="A750" s="1112" t="n">
        <v>45336</v>
      </c>
      <c r="C750" s="63" t="n">
        <v>9148</v>
      </c>
      <c r="AO750" t="n">
        <v>1.54</v>
      </c>
      <c r="AP750" t="n">
        <v>1.535</v>
      </c>
      <c r="AQ750" t="n">
        <v>1.565</v>
      </c>
      <c r="AR750" t="n">
        <v>1.585</v>
      </c>
      <c r="AS750" t="n">
        <v>1.585</v>
      </c>
      <c r="AT750" t="n">
        <v>1.5825</v>
      </c>
      <c r="AU750" t="n">
        <v>1.58</v>
      </c>
      <c r="AV750" t="n">
        <v>1.5725</v>
      </c>
      <c r="AW750" t="n">
        <v>1.55</v>
      </c>
      <c r="AX750" t="n">
        <v>1.525</v>
      </c>
      <c r="AY750" t="n">
        <v>1.505</v>
      </c>
    </row>
    <row r="751">
      <c r="A751" s="1112" t="n">
        <v>45337</v>
      </c>
      <c r="C751" s="63" t="n">
        <v>8996</v>
      </c>
      <c r="AO751" t="n">
        <v>1.515</v>
      </c>
      <c r="AP751" t="n">
        <v>1.495</v>
      </c>
      <c r="AQ751" t="n">
        <v>1.525</v>
      </c>
      <c r="AR751" t="n">
        <v>1.545</v>
      </c>
      <c r="AS751" t="n">
        <v>1.5475</v>
      </c>
      <c r="AT751" t="n">
        <v>1.5475</v>
      </c>
      <c r="AU751" t="n">
        <v>1.545</v>
      </c>
      <c r="AV751" t="n">
        <v>1.54</v>
      </c>
      <c r="AW751" t="n">
        <v>1.5175</v>
      </c>
      <c r="AX751" t="n">
        <v>1.4925</v>
      </c>
      <c r="AY751" t="n">
        <v>1.4725</v>
      </c>
    </row>
    <row r="752">
      <c r="A752" s="1112" t="n">
        <v>45338</v>
      </c>
      <c r="C752" s="63" t="n">
        <v>5636</v>
      </c>
      <c r="AO752" t="n">
        <v>1.51</v>
      </c>
      <c r="AP752" t="n">
        <v>1.48</v>
      </c>
      <c r="AQ752" t="n">
        <v>1.51</v>
      </c>
      <c r="AR752" t="n">
        <v>1.535</v>
      </c>
      <c r="AS752" t="n">
        <v>1.54</v>
      </c>
      <c r="AT752" t="n">
        <v>1.5425</v>
      </c>
      <c r="AU752" t="n">
        <v>1.5425</v>
      </c>
      <c r="AV752" t="n">
        <v>1.54</v>
      </c>
      <c r="AW752" t="n">
        <v>1.52</v>
      </c>
      <c r="AX752" t="n">
        <v>1.4975</v>
      </c>
      <c r="AY752" t="n">
        <v>1.48</v>
      </c>
    </row>
    <row r="753">
      <c r="A753" s="104" t="n">
        <v>45341</v>
      </c>
      <c r="AO753" s="192" t="n">
        <v>1.51</v>
      </c>
      <c r="AP753" s="192" t="n">
        <v>1.48</v>
      </c>
      <c r="AQ753" s="192" t="n">
        <v>1.51</v>
      </c>
      <c r="AR753" s="192" t="n">
        <v>1.535</v>
      </c>
      <c r="AS753" s="192" t="n">
        <v>1.54</v>
      </c>
      <c r="AT753" s="192" t="n">
        <v>1.5425</v>
      </c>
      <c r="AU753" s="192" t="n">
        <v>1.5425</v>
      </c>
      <c r="AV753" s="192" t="n">
        <v>1.54</v>
      </c>
      <c r="AW753" s="192" t="n">
        <v>1.52</v>
      </c>
      <c r="AX753" s="192" t="n">
        <v>1.4975</v>
      </c>
      <c r="AY753" s="192" t="n">
        <v>1.48</v>
      </c>
    </row>
    <row r="754">
      <c r="A754" s="1112" t="n">
        <v>45342</v>
      </c>
      <c r="C754" s="63" t="n">
        <v>1322</v>
      </c>
      <c r="AO754" t="n">
        <v>1.515</v>
      </c>
      <c r="AP754" t="n">
        <v>1.49</v>
      </c>
      <c r="AQ754" t="n">
        <v>1.5175</v>
      </c>
      <c r="AR754" t="n">
        <v>1.5425</v>
      </c>
      <c r="AS754" t="n">
        <v>1.5475</v>
      </c>
      <c r="AT754" t="n">
        <v>1.55</v>
      </c>
      <c r="AU754" t="n">
        <v>1.55</v>
      </c>
      <c r="AV754" t="n">
        <v>1.5475</v>
      </c>
      <c r="AW754" t="n">
        <v>1.5275</v>
      </c>
      <c r="AX754" t="n">
        <v>1.505</v>
      </c>
      <c r="AY754" t="n">
        <v>1.4875</v>
      </c>
    </row>
    <row r="755">
      <c r="A755" s="1112" t="n">
        <v>45343</v>
      </c>
      <c r="C755" s="63" t="n">
        <v>2775</v>
      </c>
      <c r="AO755" t="n">
        <v>1.5125</v>
      </c>
      <c r="AP755" t="n">
        <v>1.485</v>
      </c>
      <c r="AQ755" t="n">
        <v>1.51</v>
      </c>
      <c r="AR755" t="n">
        <v>1.535</v>
      </c>
      <c r="AS755" t="n">
        <v>1.54</v>
      </c>
      <c r="AT755" t="n">
        <v>1.5425</v>
      </c>
      <c r="AU755" t="n">
        <v>1.5425</v>
      </c>
      <c r="AV755" t="n">
        <v>1.54</v>
      </c>
      <c r="AW755" t="n">
        <v>1.52</v>
      </c>
      <c r="AX755" t="n">
        <v>1.4975</v>
      </c>
      <c r="AY755" t="n">
        <v>1.48</v>
      </c>
    </row>
    <row r="756">
      <c r="A756" s="1112" t="n">
        <v>45344</v>
      </c>
      <c r="C756" s="63" t="n">
        <v>4441</v>
      </c>
      <c r="AO756" t="n">
        <v>1.5125</v>
      </c>
      <c r="AP756" t="n">
        <v>1.4775</v>
      </c>
      <c r="AQ756" t="n">
        <v>1.5025</v>
      </c>
      <c r="AR756" t="n">
        <v>1.525</v>
      </c>
      <c r="AS756" t="n">
        <v>1.5325</v>
      </c>
      <c r="AT756" t="n">
        <v>1.5375</v>
      </c>
      <c r="AU756" t="n">
        <v>1.5375</v>
      </c>
      <c r="AV756" t="n">
        <v>1.535</v>
      </c>
      <c r="AW756" t="n">
        <v>1.515</v>
      </c>
      <c r="AX756" t="n">
        <v>1.4925</v>
      </c>
      <c r="AY756" t="n">
        <v>1.475</v>
      </c>
    </row>
    <row r="757">
      <c r="A757" s="1112" t="n">
        <v>45345</v>
      </c>
      <c r="C757" s="63" t="n">
        <v>4279</v>
      </c>
      <c r="AO757" t="n">
        <v>1.51</v>
      </c>
      <c r="AP757" t="n">
        <v>1.455</v>
      </c>
      <c r="AQ757" t="n">
        <v>1.485</v>
      </c>
      <c r="AR757" t="n">
        <v>1.5075</v>
      </c>
      <c r="AS757" t="n">
        <v>1.515</v>
      </c>
      <c r="AT757" t="n">
        <v>1.52</v>
      </c>
      <c r="AU757" t="n">
        <v>1.52</v>
      </c>
      <c r="AV757" t="n">
        <v>1.52</v>
      </c>
      <c r="AW757" t="n">
        <v>1.5</v>
      </c>
      <c r="AX757" t="n">
        <v>1.4775</v>
      </c>
      <c r="AY757" t="n">
        <v>1.46</v>
      </c>
    </row>
    <row r="758">
      <c r="A758" s="1112" t="n">
        <v>45348</v>
      </c>
      <c r="C758" s="63" t="n">
        <v>4305</v>
      </c>
      <c r="AO758" t="n">
        <v>1.51</v>
      </c>
      <c r="AP758" t="n">
        <v>1.4575</v>
      </c>
      <c r="AQ758" t="n">
        <v>1.485</v>
      </c>
      <c r="AR758" t="n">
        <v>1.5075</v>
      </c>
      <c r="AS758" t="n">
        <v>1.515</v>
      </c>
      <c r="AT758" t="n">
        <v>1.52</v>
      </c>
      <c r="AU758" t="n">
        <v>1.52</v>
      </c>
      <c r="AV758" t="n">
        <v>1.5175</v>
      </c>
      <c r="AW758" t="n">
        <v>1.4975</v>
      </c>
      <c r="AX758" t="n">
        <v>1.475</v>
      </c>
      <c r="AY758" t="n">
        <v>1.4575</v>
      </c>
    </row>
    <row r="759">
      <c r="A759" s="1112" t="n">
        <v>45349</v>
      </c>
      <c r="C759" s="63" t="n">
        <v>11441</v>
      </c>
      <c r="AO759" t="n">
        <v>1.5</v>
      </c>
      <c r="AP759" t="n">
        <v>1.41</v>
      </c>
      <c r="AQ759" t="n">
        <v>1.445</v>
      </c>
      <c r="AR759" t="n">
        <v>1.47</v>
      </c>
      <c r="AS759" t="n">
        <v>1.48</v>
      </c>
      <c r="AT759" t="n">
        <v>1.4875</v>
      </c>
      <c r="AU759" t="n">
        <v>1.49</v>
      </c>
      <c r="AV759" t="n">
        <v>1.49</v>
      </c>
      <c r="AW759" t="n">
        <v>1.475</v>
      </c>
      <c r="AX759" t="n">
        <v>1.455</v>
      </c>
      <c r="AY759" t="n">
        <v>1.44</v>
      </c>
    </row>
    <row r="760">
      <c r="A760" s="1112" t="n">
        <v>45350</v>
      </c>
      <c r="C760" s="63" t="n">
        <v>6910</v>
      </c>
      <c r="AO760" t="n">
        <v>1.5025</v>
      </c>
      <c r="AP760" t="n">
        <v>1.4375</v>
      </c>
      <c r="AQ760" t="n">
        <v>1.475</v>
      </c>
      <c r="AR760" t="n">
        <v>1.5</v>
      </c>
      <c r="AS760" t="n">
        <v>1.51</v>
      </c>
      <c r="AT760" t="n">
        <v>1.5175</v>
      </c>
      <c r="AU760" t="n">
        <v>1.5225</v>
      </c>
      <c r="AV760" t="n">
        <v>1.5225</v>
      </c>
      <c r="AW760" t="n">
        <v>1.5075</v>
      </c>
      <c r="AX760" t="n">
        <v>1.4875</v>
      </c>
      <c r="AY760" t="n">
        <v>1.4725</v>
      </c>
    </row>
    <row r="761">
      <c r="A761" s="1112" t="n">
        <v>45351</v>
      </c>
      <c r="C761" s="63" t="n">
        <v>5876</v>
      </c>
      <c r="AO761" s="28" t="n">
        <v>1.50218</v>
      </c>
      <c r="AP761" t="n">
        <v>1.4475</v>
      </c>
      <c r="AQ761" t="n">
        <v>1.49</v>
      </c>
      <c r="AR761" t="n">
        <v>1.5175</v>
      </c>
      <c r="AS761" t="n">
        <v>1.5275</v>
      </c>
      <c r="AT761" t="n">
        <v>1.5325</v>
      </c>
      <c r="AU761" t="n">
        <v>1.535</v>
      </c>
      <c r="AV761" t="n">
        <v>1.535</v>
      </c>
      <c r="AW761" t="n">
        <v>1.52</v>
      </c>
      <c r="AX761" t="n">
        <v>1.5</v>
      </c>
      <c r="AY761" t="n">
        <v>1.485</v>
      </c>
    </row>
    <row r="762">
      <c r="A762" s="1112" t="n">
        <v>45352</v>
      </c>
      <c r="C762" s="63" t="n">
        <v>5017</v>
      </c>
      <c r="AO762" t="n">
        <v>1.50218</v>
      </c>
      <c r="AP762" t="n">
        <v>1.4775</v>
      </c>
      <c r="AQ762" t="n">
        <v>1.5175</v>
      </c>
      <c r="AR762" t="n">
        <v>1.545</v>
      </c>
      <c r="AS762" t="n">
        <v>1.555</v>
      </c>
      <c r="AT762" t="n">
        <v>1.56</v>
      </c>
      <c r="AU762" t="n">
        <v>1.5625</v>
      </c>
      <c r="AV762" t="n">
        <v>1.5625</v>
      </c>
      <c r="AW762" t="n">
        <v>1.5475</v>
      </c>
      <c r="AX762" t="n">
        <v>1.5275</v>
      </c>
      <c r="AY762" t="n">
        <v>1.5125</v>
      </c>
    </row>
    <row r="763">
      <c r="A763" s="1112" t="n">
        <v>45355</v>
      </c>
      <c r="C763" s="63" t="n">
        <v>4777</v>
      </c>
      <c r="AO763" t="n">
        <v>1.50218</v>
      </c>
      <c r="AP763" t="n">
        <v>1.52</v>
      </c>
      <c r="AQ763" t="n">
        <v>1.56</v>
      </c>
      <c r="AR763" t="n">
        <v>1.5875</v>
      </c>
      <c r="AS763" t="n">
        <v>1.5975</v>
      </c>
      <c r="AT763" t="n">
        <v>1.6025</v>
      </c>
      <c r="AU763" t="n">
        <v>1.605</v>
      </c>
      <c r="AV763" t="n">
        <v>1.6025</v>
      </c>
      <c r="AW763" t="n">
        <v>1.585</v>
      </c>
      <c r="AX763" t="n">
        <v>1.5625</v>
      </c>
      <c r="AY763" t="n">
        <v>1.5475</v>
      </c>
    </row>
    <row r="764">
      <c r="A764" s="1112" t="n">
        <v>45356</v>
      </c>
      <c r="C764" s="63" t="n">
        <v>6300</v>
      </c>
      <c r="AP764" t="n">
        <v>1.51</v>
      </c>
      <c r="AQ764" t="n">
        <v>1.55</v>
      </c>
      <c r="AR764" t="n">
        <v>1.575</v>
      </c>
      <c r="AS764" t="n">
        <v>1.5825</v>
      </c>
      <c r="AT764" t="n">
        <v>1.585</v>
      </c>
      <c r="AU764" t="n">
        <v>1.5825</v>
      </c>
      <c r="AV764" t="n">
        <v>1.58</v>
      </c>
      <c r="AW764" t="n">
        <v>1.56</v>
      </c>
      <c r="AX764" t="n">
        <v>1.535</v>
      </c>
      <c r="AY764" t="n">
        <v>1.5175</v>
      </c>
    </row>
    <row r="765">
      <c r="A765" s="1112" t="n">
        <v>45357</v>
      </c>
      <c r="C765" s="63" t="n">
        <v>5857</v>
      </c>
      <c r="AP765" t="n">
        <v>1.56</v>
      </c>
      <c r="AQ765" t="n">
        <v>1.605</v>
      </c>
      <c r="AR765" t="n">
        <v>1.6275</v>
      </c>
      <c r="AS765" t="n">
        <v>1.6325</v>
      </c>
      <c r="AT765" t="n">
        <v>1.6325</v>
      </c>
      <c r="AU765" t="n">
        <v>1.6275</v>
      </c>
      <c r="AV765" t="n">
        <v>1.6225</v>
      </c>
      <c r="AW765" t="n">
        <v>1.6025</v>
      </c>
      <c r="AX765" t="n">
        <v>1.575</v>
      </c>
      <c r="AY765" t="n">
        <v>1.5575</v>
      </c>
    </row>
    <row r="766">
      <c r="A766" s="1112" t="n">
        <v>45358</v>
      </c>
      <c r="C766" s="63" t="n">
        <v>3393</v>
      </c>
      <c r="AP766" t="n">
        <v>1.575</v>
      </c>
      <c r="AQ766" t="n">
        <v>1.625</v>
      </c>
      <c r="AR766" t="n">
        <v>1.65</v>
      </c>
      <c r="AS766" t="n">
        <v>1.6525</v>
      </c>
      <c r="AT766" t="n">
        <v>1.6525</v>
      </c>
      <c r="AU766" t="n">
        <v>1.6475</v>
      </c>
      <c r="AV766" t="n">
        <v>1.6425</v>
      </c>
      <c r="AW766" t="n">
        <v>1.6225</v>
      </c>
      <c r="AX766" t="n">
        <v>1.595</v>
      </c>
      <c r="AY766" t="n">
        <v>1.5775</v>
      </c>
    </row>
    <row r="767">
      <c r="A767" s="1112" t="n">
        <v>45359</v>
      </c>
      <c r="C767" s="63" t="n">
        <v>2688</v>
      </c>
      <c r="AP767" t="n">
        <v>1.57</v>
      </c>
      <c r="AQ767" t="n">
        <v>1.625</v>
      </c>
      <c r="AR767" t="n">
        <v>1.65</v>
      </c>
      <c r="AS767" t="n">
        <v>1.6525</v>
      </c>
      <c r="AT767" t="n">
        <v>1.65</v>
      </c>
      <c r="AU767" t="n">
        <v>1.645</v>
      </c>
      <c r="AV767" t="n">
        <v>1.64</v>
      </c>
      <c r="AW767" t="n">
        <v>1.62</v>
      </c>
      <c r="AX767" t="n">
        <v>1.5925</v>
      </c>
      <c r="AY767" t="n">
        <v>1.575</v>
      </c>
    </row>
    <row r="768">
      <c r="A768" s="1112" t="n">
        <v>45362</v>
      </c>
      <c r="C768" s="63" t="n">
        <v>2883</v>
      </c>
      <c r="AP768" t="n">
        <v>1.5725</v>
      </c>
      <c r="AQ768" t="n">
        <v>1.625</v>
      </c>
      <c r="AR768" t="n">
        <v>1.645</v>
      </c>
      <c r="AS768" t="n">
        <v>1.6475</v>
      </c>
      <c r="AT768" t="n">
        <v>1.645</v>
      </c>
      <c r="AU768" t="n">
        <v>1.6375</v>
      </c>
      <c r="AV768" t="n">
        <v>1.6325</v>
      </c>
      <c r="AW768" t="n">
        <v>1.6125</v>
      </c>
      <c r="AX768" t="n">
        <v>1.585</v>
      </c>
      <c r="AY768" t="n">
        <v>1.565</v>
      </c>
    </row>
    <row r="769">
      <c r="A769" s="1112" t="n">
        <v>45363</v>
      </c>
      <c r="C769" s="63" t="n">
        <v>4398</v>
      </c>
      <c r="AP769" t="n">
        <v>1.59</v>
      </c>
      <c r="AQ769" t="n">
        <v>1.64</v>
      </c>
      <c r="AR769" t="n">
        <v>1.655</v>
      </c>
      <c r="AS769" t="n">
        <v>1.6525</v>
      </c>
      <c r="AT769" t="n">
        <v>1.6475</v>
      </c>
      <c r="AU769" t="n">
        <v>1.64</v>
      </c>
      <c r="AV769" t="n">
        <v>1.6325</v>
      </c>
      <c r="AW769" t="n">
        <v>1.61</v>
      </c>
      <c r="AX769" t="n">
        <v>1.5825</v>
      </c>
      <c r="AY769" t="n">
        <v>1.5625</v>
      </c>
    </row>
    <row r="770">
      <c r="A770" s="1112" t="n">
        <v>45364</v>
      </c>
      <c r="C770" s="63" t="n">
        <v>7487</v>
      </c>
      <c r="AP770" t="n">
        <v>1.6275</v>
      </c>
      <c r="AQ770" t="n">
        <v>1.69</v>
      </c>
      <c r="AR770" t="n">
        <v>1.7025</v>
      </c>
      <c r="AS770" t="n">
        <v>1.6975</v>
      </c>
      <c r="AT770" t="n">
        <v>1.69</v>
      </c>
      <c r="AU770" t="n">
        <v>1.6825</v>
      </c>
      <c r="AV770" t="n">
        <v>1.6725</v>
      </c>
      <c r="AW770" t="n">
        <v>1.6475</v>
      </c>
      <c r="AX770" t="n">
        <v>1.6175</v>
      </c>
      <c r="AY770" t="n">
        <v>1.5975</v>
      </c>
    </row>
    <row r="771">
      <c r="A771" s="1112" t="n">
        <v>45365</v>
      </c>
      <c r="C771" s="63" t="n">
        <v>3413</v>
      </c>
      <c r="AP771" t="n">
        <v>1.6275</v>
      </c>
      <c r="AQ771" t="n">
        <v>1.69</v>
      </c>
      <c r="AR771" t="n">
        <v>1.7025</v>
      </c>
      <c r="AS771" t="n">
        <v>1.6975</v>
      </c>
      <c r="AT771" t="n">
        <v>1.6925</v>
      </c>
      <c r="AU771" t="n">
        <v>1.685</v>
      </c>
      <c r="AV771" t="n">
        <v>1.675</v>
      </c>
      <c r="AW771" t="n">
        <v>1.65</v>
      </c>
      <c r="AX771" t="n">
        <v>1.62</v>
      </c>
      <c r="AY771" t="n">
        <v>1.6</v>
      </c>
    </row>
    <row r="772">
      <c r="A772" s="1112" t="n">
        <v>45366</v>
      </c>
      <c r="C772" s="63" t="n">
        <v>5252</v>
      </c>
      <c r="AP772" t="n">
        <v>1.625</v>
      </c>
      <c r="AQ772" t="n">
        <v>1.695</v>
      </c>
      <c r="AR772" t="n">
        <v>1.71</v>
      </c>
      <c r="AS772" t="n">
        <v>1.7075</v>
      </c>
      <c r="AT772" t="n">
        <v>1.7025</v>
      </c>
      <c r="AU772" t="n">
        <v>1.695</v>
      </c>
      <c r="AV772" t="n">
        <v>1.6875</v>
      </c>
      <c r="AW772" t="n">
        <v>1.6625</v>
      </c>
      <c r="AX772" t="n">
        <v>1.6325</v>
      </c>
      <c r="AY772" t="n">
        <v>1.6125</v>
      </c>
    </row>
    <row r="773">
      <c r="A773" s="1112" t="n">
        <v>45369</v>
      </c>
      <c r="C773" s="63" t="n">
        <v>2661</v>
      </c>
      <c r="AP773" t="n">
        <v>1.6075</v>
      </c>
      <c r="AQ773" t="n">
        <v>1.65</v>
      </c>
      <c r="AR773" t="n">
        <v>1.6725</v>
      </c>
      <c r="AS773" t="n">
        <v>1.675</v>
      </c>
      <c r="AT773" t="n">
        <v>1.675</v>
      </c>
      <c r="AU773" t="n">
        <v>1.67</v>
      </c>
      <c r="AV773" t="n">
        <v>1.6625</v>
      </c>
      <c r="AW773" t="n">
        <v>1.64</v>
      </c>
      <c r="AX773" t="n">
        <v>1.6125</v>
      </c>
      <c r="AY773" t="n">
        <v>1.595</v>
      </c>
    </row>
    <row r="774">
      <c r="A774" s="1112" t="n">
        <v>45370</v>
      </c>
      <c r="C774" s="63" t="n">
        <v>5684</v>
      </c>
      <c r="AP774" t="n">
        <v>1.585</v>
      </c>
      <c r="AQ774" t="n">
        <v>1.625</v>
      </c>
      <c r="AR774" t="n">
        <v>1.6475</v>
      </c>
      <c r="AS774" t="n">
        <v>1.6525</v>
      </c>
      <c r="AT774" t="n">
        <v>1.655</v>
      </c>
      <c r="AU774" t="n">
        <v>1.6525</v>
      </c>
      <c r="AV774" t="n">
        <v>1.6475</v>
      </c>
      <c r="AW774" t="n">
        <v>1.6275</v>
      </c>
      <c r="AX774" t="n">
        <v>1.6</v>
      </c>
      <c r="AY774" t="n">
        <v>1.5825</v>
      </c>
    </row>
    <row r="775">
      <c r="A775" s="1112" t="n">
        <v>45371</v>
      </c>
      <c r="C775" s="63" t="n">
        <v>4296</v>
      </c>
      <c r="AP775" t="n">
        <v>1.58</v>
      </c>
      <c r="AQ775" t="n">
        <v>1.615</v>
      </c>
      <c r="AR775" t="n">
        <v>1.6375</v>
      </c>
      <c r="AS775" t="n">
        <v>1.6425</v>
      </c>
      <c r="AT775" t="n">
        <v>1.645</v>
      </c>
      <c r="AU775" t="n">
        <v>1.6425</v>
      </c>
      <c r="AV775" t="n">
        <v>1.6375</v>
      </c>
      <c r="AW775" t="n">
        <v>1.6175</v>
      </c>
      <c r="AX775" t="n">
        <v>1.5925</v>
      </c>
      <c r="AY775" t="n">
        <v>1.5775</v>
      </c>
    </row>
    <row r="776">
      <c r="A776" s="1112" t="n">
        <v>45372</v>
      </c>
      <c r="C776" s="63" t="n">
        <v>2927</v>
      </c>
      <c r="AP776" t="n">
        <v>1.59</v>
      </c>
      <c r="AQ776" t="n">
        <v>1.64</v>
      </c>
      <c r="AR776" t="n">
        <v>1.6625</v>
      </c>
      <c r="AS776" t="n">
        <v>1.6675</v>
      </c>
      <c r="AT776" t="n">
        <v>1.6675</v>
      </c>
      <c r="AU776" t="n">
        <v>1.665</v>
      </c>
      <c r="AV776" t="n">
        <v>1.66</v>
      </c>
      <c r="AW776" t="n">
        <v>1.6375</v>
      </c>
      <c r="AX776" t="n">
        <v>1.61</v>
      </c>
      <c r="AY776" t="n">
        <v>1.595</v>
      </c>
    </row>
    <row r="777">
      <c r="A777" s="1112" t="n">
        <v>45373</v>
      </c>
      <c r="C777" s="63" t="n">
        <v>5722</v>
      </c>
      <c r="AP777" t="n">
        <v>1.59</v>
      </c>
      <c r="AQ777" t="n">
        <v>1.65</v>
      </c>
      <c r="AR777" t="n">
        <v>1.675</v>
      </c>
      <c r="AS777" t="n">
        <v>1.6775</v>
      </c>
      <c r="AT777" t="n">
        <v>1.6775</v>
      </c>
      <c r="AU777" t="n">
        <v>1.675</v>
      </c>
      <c r="AV777" t="n">
        <v>1.67</v>
      </c>
      <c r="AW777" t="n">
        <v>1.6475</v>
      </c>
      <c r="AX777" t="n">
        <v>1.62</v>
      </c>
      <c r="AY777" t="n">
        <v>1.605</v>
      </c>
    </row>
    <row r="778">
      <c r="A778" s="1112" t="n">
        <v>45376</v>
      </c>
      <c r="C778" s="63" t="n">
        <v>1759</v>
      </c>
      <c r="AP778" t="n">
        <v>1.5875</v>
      </c>
      <c r="AQ778" t="n">
        <v>1.6275</v>
      </c>
      <c r="AR778" t="n">
        <v>1.6575</v>
      </c>
      <c r="AS778" t="n">
        <v>1.6625</v>
      </c>
      <c r="AT778" t="n">
        <v>1.6625</v>
      </c>
      <c r="AU778" t="n">
        <v>1.6625</v>
      </c>
      <c r="AV778" t="n">
        <v>1.6575</v>
      </c>
      <c r="AW778" t="n">
        <v>1.635</v>
      </c>
      <c r="AX778" t="n">
        <v>1.6075</v>
      </c>
      <c r="AY778" t="n">
        <v>1.5925</v>
      </c>
    </row>
    <row r="779">
      <c r="A779" s="1112" t="n">
        <v>45377</v>
      </c>
      <c r="C779" s="63" t="n">
        <v>3551</v>
      </c>
      <c r="AP779" t="n">
        <v>1.5825</v>
      </c>
      <c r="AQ779" t="n">
        <v>1.6125</v>
      </c>
      <c r="AR779" t="n">
        <v>1.6475</v>
      </c>
      <c r="AS779" t="n">
        <v>1.655</v>
      </c>
      <c r="AT779" t="n">
        <v>1.6575</v>
      </c>
      <c r="AU779" t="n">
        <v>1.6575</v>
      </c>
      <c r="AV779" t="n">
        <v>1.6525</v>
      </c>
      <c r="AW779" t="n">
        <v>1.6325</v>
      </c>
      <c r="AX779" t="n">
        <v>1.6075</v>
      </c>
      <c r="AY779" t="n">
        <v>1.595</v>
      </c>
    </row>
    <row r="780">
      <c r="A780" s="1112" t="n">
        <v>45378</v>
      </c>
      <c r="C780" s="63" t="n">
        <v>7389</v>
      </c>
      <c r="AP780" t="n">
        <v>1.5725</v>
      </c>
      <c r="AQ780" t="n">
        <v>1.595</v>
      </c>
      <c r="AR780" t="n">
        <v>1.6325</v>
      </c>
      <c r="AS780" t="n">
        <v>1.645</v>
      </c>
      <c r="AT780" t="n">
        <v>1.65</v>
      </c>
      <c r="AU780" t="n">
        <v>1.6525</v>
      </c>
      <c r="AV780" t="n">
        <v>1.6525</v>
      </c>
      <c r="AW780" t="n">
        <v>1.635</v>
      </c>
      <c r="AX780" t="n">
        <v>1.6125</v>
      </c>
      <c r="AY780" t="n">
        <v>1.6025</v>
      </c>
    </row>
    <row r="781">
      <c r="A781" s="1112" t="n">
        <v>45379</v>
      </c>
      <c r="C781" s="63" t="n">
        <v>5685</v>
      </c>
      <c r="AP781" s="28" t="n">
        <v>1.5776</v>
      </c>
      <c r="AQ781" t="n">
        <v>1.645</v>
      </c>
      <c r="AR781" t="n">
        <v>1.6825</v>
      </c>
      <c r="AS781" t="n">
        <v>1.695</v>
      </c>
      <c r="AT781" t="n">
        <v>1.7</v>
      </c>
      <c r="AU781" t="n">
        <v>1.7</v>
      </c>
      <c r="AV781" t="n">
        <v>1.6975</v>
      </c>
      <c r="AW781" t="n">
        <v>1.6775</v>
      </c>
      <c r="AX781" t="n">
        <v>1.655</v>
      </c>
      <c r="AY781" t="n">
        <v>1.645</v>
      </c>
    </row>
    <row r="782">
      <c r="A782" s="1112" t="n">
        <v>45383</v>
      </c>
      <c r="C782" s="63" t="n">
        <v>2425</v>
      </c>
      <c r="AP782" t="n">
        <v>1.5776</v>
      </c>
      <c r="AQ782" t="n">
        <v>1.64</v>
      </c>
      <c r="AR782" t="n">
        <v>1.6775</v>
      </c>
      <c r="AS782" t="n">
        <v>1.6925</v>
      </c>
      <c r="AT782" t="n">
        <v>1.7</v>
      </c>
      <c r="AU782" t="n">
        <v>1.7025</v>
      </c>
      <c r="AV782" t="n">
        <v>1.7025</v>
      </c>
      <c r="AW782" t="n">
        <v>1.6825</v>
      </c>
      <c r="AX782" t="n">
        <v>1.66</v>
      </c>
      <c r="AY782" t="n">
        <v>1.65</v>
      </c>
    </row>
    <row r="783">
      <c r="A783" s="1112" t="n">
        <v>45384</v>
      </c>
      <c r="C783" s="63" t="n">
        <v>6307</v>
      </c>
      <c r="AP783" t="n">
        <v>1.5776</v>
      </c>
      <c r="AQ783" t="n">
        <v>1.63</v>
      </c>
      <c r="AR783" t="n">
        <v>1.67</v>
      </c>
      <c r="AS783" t="n">
        <v>1.6875</v>
      </c>
      <c r="AT783" t="n">
        <v>1.6975</v>
      </c>
      <c r="AU783" t="n">
        <v>1.7025</v>
      </c>
      <c r="AV783" t="n">
        <v>1.7025</v>
      </c>
      <c r="AW783" t="n">
        <v>1.685</v>
      </c>
      <c r="AX783" t="n">
        <v>1.6625</v>
      </c>
      <c r="AY783" t="n">
        <v>1.6525</v>
      </c>
    </row>
    <row r="784">
      <c r="A784" s="1112" t="n">
        <v>45385</v>
      </c>
      <c r="C784" s="63" t="n">
        <v>4443</v>
      </c>
      <c r="AQ784" t="n">
        <v>1.635</v>
      </c>
      <c r="AR784" t="n">
        <v>1.67</v>
      </c>
      <c r="AS784" t="n">
        <v>1.69</v>
      </c>
      <c r="AT784" t="n">
        <v>1.7</v>
      </c>
      <c r="AU784" t="n">
        <v>1.7075</v>
      </c>
      <c r="AV784" t="n">
        <v>1.71</v>
      </c>
      <c r="AW784" t="n">
        <v>1.6925</v>
      </c>
      <c r="AX784" t="n">
        <v>1.67</v>
      </c>
      <c r="AY784" t="n">
        <v>1.66</v>
      </c>
    </row>
    <row r="785">
      <c r="A785" s="1112" t="n">
        <v>45386</v>
      </c>
      <c r="C785" s="63" t="n">
        <v>3555</v>
      </c>
      <c r="AQ785" t="n">
        <v>1.65</v>
      </c>
      <c r="AR785" t="n">
        <v>1.685</v>
      </c>
      <c r="AS785" t="n">
        <v>1.705</v>
      </c>
      <c r="AT785" t="n">
        <v>1.715</v>
      </c>
      <c r="AU785" t="n">
        <v>1.72</v>
      </c>
      <c r="AV785" t="n">
        <v>1.72</v>
      </c>
      <c r="AW785" t="n">
        <v>1.7025</v>
      </c>
      <c r="AX785" t="n">
        <v>1.68</v>
      </c>
      <c r="AY785" t="n">
        <v>1.67</v>
      </c>
    </row>
    <row r="786">
      <c r="A786" s="1112" t="n">
        <v>45387</v>
      </c>
      <c r="C786" s="63" t="n">
        <v>5</v>
      </c>
      <c r="AQ786" t="n">
        <v>1.66</v>
      </c>
      <c r="AR786" t="n">
        <v>1.7</v>
      </c>
      <c r="AS786" t="n">
        <v>1.7175</v>
      </c>
      <c r="AT786" t="n">
        <v>1.7275</v>
      </c>
      <c r="AU786" t="n">
        <v>1.73</v>
      </c>
      <c r="AV786" t="n">
        <v>1.73</v>
      </c>
      <c r="AW786" t="n">
        <v>1.71</v>
      </c>
      <c r="AX786" t="n">
        <v>1.685</v>
      </c>
      <c r="AY786" t="n">
        <v>1.67</v>
      </c>
    </row>
    <row r="787">
      <c r="A787" s="1112" t="n">
        <v>45390</v>
      </c>
      <c r="C787" s="63" t="n">
        <v>3067</v>
      </c>
      <c r="AQ787" t="n">
        <v>1.68</v>
      </c>
      <c r="AR787" t="n">
        <v>1.73</v>
      </c>
      <c r="AS787" t="n">
        <v>1.7475</v>
      </c>
      <c r="AT787" t="n">
        <v>1.755</v>
      </c>
      <c r="AU787" t="n">
        <v>1.7575</v>
      </c>
      <c r="AV787" t="n">
        <v>1.755</v>
      </c>
      <c r="AW787" t="n">
        <v>1.7325</v>
      </c>
      <c r="AX787" t="n">
        <v>1.705</v>
      </c>
      <c r="AY787" t="n">
        <v>1.69</v>
      </c>
    </row>
    <row r="788">
      <c r="A788" s="1112" t="n">
        <v>45391</v>
      </c>
      <c r="C788" s="63" t="n">
        <v>4929</v>
      </c>
      <c r="AQ788" t="n">
        <v>1.6775</v>
      </c>
      <c r="AR788" t="n">
        <v>1.7325</v>
      </c>
      <c r="AS788" t="n">
        <v>1.7525</v>
      </c>
      <c r="AT788" t="n">
        <v>1.76</v>
      </c>
      <c r="AU788" t="n">
        <v>1.7625</v>
      </c>
      <c r="AV788" t="n">
        <v>1.76</v>
      </c>
      <c r="AW788" t="n">
        <v>1.74</v>
      </c>
      <c r="AX788" t="n">
        <v>1.715</v>
      </c>
      <c r="AY788" t="n">
        <v>1.7025</v>
      </c>
    </row>
    <row r="789">
      <c r="A789" s="1112" t="n">
        <v>45392</v>
      </c>
      <c r="C789" s="63" t="n">
        <v>4941</v>
      </c>
      <c r="AQ789" t="n">
        <v>1.6575</v>
      </c>
      <c r="AR789" t="n">
        <v>1.7</v>
      </c>
      <c r="AS789" t="n">
        <v>1.7275</v>
      </c>
      <c r="AT789" t="n">
        <v>1.74</v>
      </c>
      <c r="AU789" t="n">
        <v>1.745</v>
      </c>
      <c r="AV789" t="n">
        <v>1.745</v>
      </c>
      <c r="AW789" t="n">
        <v>1.7275</v>
      </c>
      <c r="AX789" t="n">
        <v>1.705</v>
      </c>
      <c r="AY789" t="n">
        <v>1.695</v>
      </c>
    </row>
    <row r="790">
      <c r="A790" s="1112" t="n">
        <v>45393</v>
      </c>
      <c r="C790" s="63" t="n">
        <v>5384</v>
      </c>
      <c r="AQ790" t="n">
        <v>1.6275</v>
      </c>
      <c r="AR790" t="n">
        <v>1.645</v>
      </c>
      <c r="AS790" t="n">
        <v>1.6725</v>
      </c>
      <c r="AT790" t="n">
        <v>1.6875</v>
      </c>
      <c r="AU790" t="n">
        <v>1.695</v>
      </c>
      <c r="AV790" t="n">
        <v>1.6975</v>
      </c>
      <c r="AW790" t="n">
        <v>1.685</v>
      </c>
      <c r="AX790" t="n">
        <v>1.665</v>
      </c>
      <c r="AY790" t="n">
        <v>1.6575</v>
      </c>
    </row>
    <row r="791">
      <c r="A791" s="1112" t="n">
        <v>45394</v>
      </c>
      <c r="C791" s="63" t="n">
        <v>2090</v>
      </c>
      <c r="AQ791" t="n">
        <v>1.64</v>
      </c>
      <c r="AR791" t="n">
        <v>1.66</v>
      </c>
      <c r="AS791" t="n">
        <v>1.6875</v>
      </c>
      <c r="AT791" t="n">
        <v>1.7025</v>
      </c>
      <c r="AU791" t="n">
        <v>1.7125</v>
      </c>
      <c r="AV791" t="n">
        <v>1.715</v>
      </c>
      <c r="AW791" t="n">
        <v>1.7</v>
      </c>
      <c r="AX791" t="n">
        <v>1.68</v>
      </c>
      <c r="AY791" t="n">
        <v>1.67</v>
      </c>
    </row>
    <row r="792">
      <c r="A792" s="1112" t="n">
        <v>45397</v>
      </c>
      <c r="C792" s="63" t="n">
        <v>1995</v>
      </c>
      <c r="AQ792" t="n">
        <v>1.64</v>
      </c>
      <c r="AR792" t="n">
        <v>1.66</v>
      </c>
      <c r="AS792" t="n">
        <v>1.685</v>
      </c>
      <c r="AT792" t="n">
        <v>1.7025</v>
      </c>
      <c r="AU792" t="n">
        <v>1.71</v>
      </c>
      <c r="AV792" t="n">
        <v>1.7125</v>
      </c>
      <c r="AW792" t="n">
        <v>1.6975</v>
      </c>
      <c r="AX792" t="n">
        <v>1.6775</v>
      </c>
      <c r="AY792" t="n">
        <v>1.6675</v>
      </c>
    </row>
    <row r="793">
      <c r="A793" s="1112" t="n">
        <v>45398</v>
      </c>
      <c r="C793" s="63" t="n">
        <v>1906</v>
      </c>
      <c r="AQ793" t="n">
        <v>1.645</v>
      </c>
      <c r="AR793" t="n">
        <v>1.665</v>
      </c>
      <c r="AS793" t="n">
        <v>1.6875</v>
      </c>
      <c r="AT793" t="n">
        <v>1.7025</v>
      </c>
      <c r="AU793" t="n">
        <v>1.71</v>
      </c>
      <c r="AV793" t="n">
        <v>1.71</v>
      </c>
      <c r="AW793" t="n">
        <v>1.695</v>
      </c>
      <c r="AX793" t="n">
        <v>1.675</v>
      </c>
      <c r="AY793" t="n">
        <v>1.6625</v>
      </c>
    </row>
    <row r="794">
      <c r="A794" s="1112" t="n">
        <v>45399</v>
      </c>
      <c r="C794" s="63" t="n">
        <v>3239</v>
      </c>
      <c r="AQ794" t="n">
        <v>1.635</v>
      </c>
      <c r="AR794" t="n">
        <v>1.6625</v>
      </c>
      <c r="AS794" t="n">
        <v>1.685</v>
      </c>
      <c r="AT794" t="n">
        <v>1.7</v>
      </c>
      <c r="AU794" t="n">
        <v>1.705</v>
      </c>
      <c r="AV794" t="n">
        <v>1.7075</v>
      </c>
      <c r="AW794" t="n">
        <v>1.6925</v>
      </c>
      <c r="AX794" t="n">
        <v>1.6725</v>
      </c>
      <c r="AY794" t="n">
        <v>1.66</v>
      </c>
    </row>
    <row r="795">
      <c r="A795" s="1112" t="n">
        <v>45400</v>
      </c>
      <c r="C795" s="63" t="n">
        <v>4400</v>
      </c>
      <c r="AQ795" t="n">
        <v>1.635</v>
      </c>
      <c r="AR795" t="n">
        <v>1.6625</v>
      </c>
      <c r="AS795" t="n">
        <v>1.685</v>
      </c>
      <c r="AT795" t="n">
        <v>1.7</v>
      </c>
      <c r="AU795" t="n">
        <v>1.705</v>
      </c>
      <c r="AV795" t="n">
        <v>1.705</v>
      </c>
      <c r="AW795" t="n">
        <v>1.69</v>
      </c>
      <c r="AX795" t="n">
        <v>1.6675</v>
      </c>
      <c r="AY795" t="n">
        <v>1.6575</v>
      </c>
    </row>
    <row r="796">
      <c r="A796" s="1112" t="n">
        <v>45401</v>
      </c>
      <c r="C796" s="63" t="n">
        <v>0</v>
      </c>
      <c r="AQ796" t="n">
        <v>1.645</v>
      </c>
      <c r="AR796" t="n">
        <v>1.685</v>
      </c>
      <c r="AS796" t="n">
        <v>1.705</v>
      </c>
      <c r="AT796" t="n">
        <v>1.72</v>
      </c>
      <c r="AU796" t="n">
        <v>1.725</v>
      </c>
      <c r="AV796" t="n">
        <v>1.725</v>
      </c>
      <c r="AW796" t="n">
        <v>1.7075</v>
      </c>
      <c r="AX796" t="n">
        <v>1.685</v>
      </c>
      <c r="AY796" t="n">
        <v>1.6725</v>
      </c>
    </row>
    <row r="797">
      <c r="A797" s="1112" t="n">
        <v>45404</v>
      </c>
      <c r="C797" s="63" t="n">
        <v>1771</v>
      </c>
      <c r="AQ797" t="n">
        <v>1.6525</v>
      </c>
      <c r="AR797" t="n">
        <v>1.705</v>
      </c>
      <c r="AS797" t="n">
        <v>1.7225</v>
      </c>
      <c r="AT797" t="n">
        <v>1.7375</v>
      </c>
      <c r="AU797" t="n">
        <v>1.74</v>
      </c>
      <c r="AV797" t="n">
        <v>1.74</v>
      </c>
      <c r="AW797" t="n">
        <v>1.7225</v>
      </c>
      <c r="AX797" t="n">
        <v>1.7</v>
      </c>
      <c r="AY797" t="n">
        <v>1.6875</v>
      </c>
    </row>
    <row r="798">
      <c r="A798" s="1112" t="n">
        <v>45405</v>
      </c>
      <c r="C798" s="63" t="n">
        <v>3397</v>
      </c>
      <c r="AQ798" t="n">
        <v>1.6575</v>
      </c>
      <c r="AR798" t="n">
        <v>1.715</v>
      </c>
      <c r="AS798" t="n">
        <v>1.73</v>
      </c>
      <c r="AT798" t="n">
        <v>1.7425</v>
      </c>
      <c r="AU798" t="n">
        <v>1.745</v>
      </c>
      <c r="AV798" t="n">
        <v>1.745</v>
      </c>
      <c r="AW798" t="n">
        <v>1.7275</v>
      </c>
      <c r="AX798" t="n">
        <v>1.705</v>
      </c>
      <c r="AY798" t="n">
        <v>1.6925</v>
      </c>
    </row>
    <row r="799">
      <c r="A799" s="1112" t="n">
        <v>45406</v>
      </c>
      <c r="C799" s="63" t="n">
        <v>1787</v>
      </c>
      <c r="AQ799" t="n">
        <v>1.655</v>
      </c>
      <c r="AR799" t="n">
        <v>1.71</v>
      </c>
      <c r="AS799" t="n">
        <v>1.725</v>
      </c>
      <c r="AT799" t="n">
        <v>1.7375</v>
      </c>
      <c r="AU799" t="n">
        <v>1.74</v>
      </c>
      <c r="AV799" t="n">
        <v>1.74</v>
      </c>
      <c r="AW799" t="n">
        <v>1.7225</v>
      </c>
      <c r="AX799" t="n">
        <v>1.7</v>
      </c>
      <c r="AY799" t="n">
        <v>1.6875</v>
      </c>
    </row>
    <row r="800">
      <c r="A800" s="1112" t="n">
        <v>45407</v>
      </c>
      <c r="C800" s="63" t="n">
        <v>3152</v>
      </c>
      <c r="AQ800" t="n">
        <v>1.655</v>
      </c>
      <c r="AR800" t="n">
        <v>1.71</v>
      </c>
      <c r="AS800" t="n">
        <v>1.725</v>
      </c>
      <c r="AT800" t="n">
        <v>1.7375</v>
      </c>
      <c r="AU800" t="n">
        <v>1.7425</v>
      </c>
      <c r="AV800" t="n">
        <v>1.7425</v>
      </c>
      <c r="AW800" t="n">
        <v>1.725</v>
      </c>
      <c r="AX800" t="n">
        <v>1.7025</v>
      </c>
      <c r="AY800" t="n">
        <v>1.69</v>
      </c>
    </row>
    <row r="801">
      <c r="A801" s="1112" t="n">
        <v>45408</v>
      </c>
      <c r="C801" s="63" t="n">
        <v>1793</v>
      </c>
      <c r="AQ801" t="n">
        <v>1.655</v>
      </c>
      <c r="AR801" t="n">
        <v>1.7075</v>
      </c>
      <c r="AS801" t="n">
        <v>1.7225</v>
      </c>
      <c r="AT801" t="n">
        <v>1.735</v>
      </c>
      <c r="AU801" t="n">
        <v>1.7375</v>
      </c>
      <c r="AV801" t="n">
        <v>1.74</v>
      </c>
      <c r="AW801" t="n">
        <v>1.7225</v>
      </c>
      <c r="AX801" t="n">
        <v>1.7</v>
      </c>
      <c r="AY801" t="n">
        <v>1.6875</v>
      </c>
    </row>
    <row r="802">
      <c r="A802" s="1112" t="n">
        <v>45411</v>
      </c>
      <c r="C802" s="63" t="n">
        <v>3959</v>
      </c>
      <c r="AQ802" t="n">
        <v>1.655</v>
      </c>
      <c r="AR802" t="n">
        <v>1.705</v>
      </c>
      <c r="AS802" t="n">
        <v>1.72</v>
      </c>
      <c r="AT802" t="n">
        <v>1.7325</v>
      </c>
      <c r="AU802" t="n">
        <v>1.735</v>
      </c>
      <c r="AV802" t="n">
        <v>1.7375</v>
      </c>
      <c r="AW802" t="n">
        <v>1.7175</v>
      </c>
      <c r="AX802" t="n">
        <v>1.695</v>
      </c>
      <c r="AY802" t="n">
        <v>1.6825</v>
      </c>
    </row>
    <row r="803">
      <c r="A803" s="1112" t="n">
        <v>45412</v>
      </c>
      <c r="C803" s="63" t="n">
        <v>3203</v>
      </c>
      <c r="AQ803" t="n">
        <v>1.65439</v>
      </c>
      <c r="AR803" t="n">
        <v>1.705</v>
      </c>
      <c r="AS803" t="n">
        <v>1.7225</v>
      </c>
      <c r="AT803" t="n">
        <v>1.735</v>
      </c>
      <c r="AU803" t="n">
        <v>1.7375</v>
      </c>
      <c r="AV803" t="n">
        <v>1.7375</v>
      </c>
      <c r="AW803" t="n">
        <v>1.7175</v>
      </c>
      <c r="AX803" t="n">
        <v>1.695</v>
      </c>
      <c r="AY803" t="n">
        <v>1.6825</v>
      </c>
    </row>
    <row r="804">
      <c r="A804" s="104" t="n">
        <v>45413</v>
      </c>
      <c r="C804" s="63" t="n">
        <v>3448</v>
      </c>
      <c r="AQ804" t="n">
        <v>1.65439</v>
      </c>
      <c r="AR804" t="n">
        <v>1.6975</v>
      </c>
      <c r="AS804" t="n">
        <v>1.715</v>
      </c>
      <c r="AT804" t="n">
        <v>1.73</v>
      </c>
      <c r="AU804" t="n">
        <v>1.7325</v>
      </c>
      <c r="AV804" t="n">
        <v>1.735</v>
      </c>
      <c r="AW804" t="n">
        <v>1.715</v>
      </c>
      <c r="AX804" t="n">
        <v>1.6925</v>
      </c>
      <c r="AY804" t="n">
        <v>1.68</v>
      </c>
    </row>
    <row r="805">
      <c r="A805" s="1112" t="n">
        <v>45414</v>
      </c>
      <c r="C805" s="63" t="n">
        <v>3304</v>
      </c>
      <c r="AQ805" t="n">
        <v>1.65439</v>
      </c>
      <c r="AR805" t="n">
        <v>1.725</v>
      </c>
      <c r="AS805" t="n">
        <v>1.74</v>
      </c>
      <c r="AT805" t="n">
        <v>1.7525</v>
      </c>
      <c r="AU805" t="n">
        <v>1.755</v>
      </c>
      <c r="AV805" t="n">
        <v>1.755</v>
      </c>
      <c r="AW805" t="n">
        <v>1.735</v>
      </c>
      <c r="AX805" t="n">
        <v>1.7125</v>
      </c>
      <c r="AY805" t="n">
        <v>1.7</v>
      </c>
    </row>
    <row r="806">
      <c r="A806" s="1112" t="n">
        <v>45415</v>
      </c>
      <c r="C806" s="63" t="n">
        <v>2311</v>
      </c>
      <c r="AR806" t="n">
        <v>1.73</v>
      </c>
      <c r="AS806" t="n">
        <v>1.745</v>
      </c>
      <c r="AT806" t="n">
        <v>1.7575</v>
      </c>
      <c r="AU806" t="n">
        <v>1.76</v>
      </c>
      <c r="AV806" t="n">
        <v>1.76</v>
      </c>
      <c r="AW806" t="n">
        <v>1.74</v>
      </c>
      <c r="AX806" t="n">
        <v>1.715</v>
      </c>
      <c r="AY806" t="n">
        <v>1.7025</v>
      </c>
    </row>
    <row r="807">
      <c r="A807" s="104" t="n">
        <v>45418</v>
      </c>
      <c r="C807" s="63" t="n">
        <v>1936</v>
      </c>
      <c r="AR807" t="n">
        <v>1.7425</v>
      </c>
      <c r="AS807" t="n">
        <v>1.7575</v>
      </c>
      <c r="AT807" t="n">
        <v>1.77</v>
      </c>
      <c r="AU807" t="n">
        <v>1.7725</v>
      </c>
      <c r="AV807" t="n">
        <v>1.7725</v>
      </c>
      <c r="AW807" t="n">
        <v>1.75</v>
      </c>
      <c r="AX807" t="n">
        <v>1.725</v>
      </c>
      <c r="AY807" t="n">
        <v>1.71</v>
      </c>
      <c r="AZ807" t="n">
        <v>1.71</v>
      </c>
      <c r="BA807" t="n">
        <v>1.7125</v>
      </c>
      <c r="BB807" t="n">
        <v>1.715</v>
      </c>
    </row>
    <row r="808">
      <c r="A808" s="1112" t="n">
        <v>45419</v>
      </c>
      <c r="C808" s="63" t="n">
        <v>4060</v>
      </c>
      <c r="AR808" t="n">
        <v>1.755</v>
      </c>
      <c r="AS808" t="n">
        <v>1.77</v>
      </c>
      <c r="AT808" t="n">
        <v>1.78</v>
      </c>
      <c r="AU808" t="n">
        <v>1.78</v>
      </c>
      <c r="AV808" t="n">
        <v>1.78</v>
      </c>
      <c r="AW808" t="n">
        <v>1.7575</v>
      </c>
      <c r="AX808" t="n">
        <v>1.73</v>
      </c>
      <c r="AY808" t="n">
        <v>1.715</v>
      </c>
      <c r="AZ808" t="n">
        <v>1.7125</v>
      </c>
      <c r="BA808" t="n">
        <v>1.715</v>
      </c>
      <c r="BB808" t="n">
        <v>1.7175</v>
      </c>
    </row>
    <row r="809">
      <c r="A809" s="1112" t="n">
        <v>45420</v>
      </c>
      <c r="C809" s="63" t="n">
        <v>4408</v>
      </c>
      <c r="AR809" t="n">
        <v>1.775</v>
      </c>
      <c r="AS809" t="n">
        <v>1.8</v>
      </c>
      <c r="AT809" t="n">
        <v>1.8075</v>
      </c>
      <c r="AU809" t="n">
        <v>1.805</v>
      </c>
      <c r="AV809" t="n">
        <v>1.8025</v>
      </c>
      <c r="AW809" t="n">
        <v>1.7775</v>
      </c>
      <c r="AX809" t="n">
        <v>1.7475</v>
      </c>
      <c r="AY809" t="n">
        <v>1.7325</v>
      </c>
      <c r="AZ809" t="n">
        <v>1.7275</v>
      </c>
      <c r="BA809" t="n">
        <v>1.73</v>
      </c>
      <c r="BB809" t="n">
        <v>1.7325</v>
      </c>
    </row>
    <row r="810">
      <c r="A810" s="1112" t="n">
        <v>45421</v>
      </c>
      <c r="C810" s="63" t="n">
        <v>3444</v>
      </c>
      <c r="AR810" t="n">
        <v>1.7825</v>
      </c>
      <c r="AS810" t="n">
        <v>1.81</v>
      </c>
      <c r="AT810" t="n">
        <v>1.8175</v>
      </c>
      <c r="AU810" t="n">
        <v>1.815</v>
      </c>
      <c r="AV810" t="n">
        <v>1.8125</v>
      </c>
      <c r="AW810" t="n">
        <v>1.785</v>
      </c>
      <c r="AX810" t="n">
        <v>1.7525</v>
      </c>
      <c r="AY810" t="n">
        <v>1.735</v>
      </c>
      <c r="AZ810" t="n">
        <v>1.7275</v>
      </c>
      <c r="BA810" t="n">
        <v>1.73</v>
      </c>
      <c r="BB810" t="n">
        <v>1.7325</v>
      </c>
    </row>
    <row r="811">
      <c r="A811" s="1112" t="n">
        <v>45422</v>
      </c>
      <c r="C811" s="63" t="n">
        <v>4281</v>
      </c>
      <c r="AR811" t="n">
        <v>1.79</v>
      </c>
      <c r="AS811" t="n">
        <v>1.82</v>
      </c>
      <c r="AT811" t="n">
        <v>1.83</v>
      </c>
      <c r="AU811" t="n">
        <v>1.8275</v>
      </c>
      <c r="AV811" t="n">
        <v>1.825</v>
      </c>
      <c r="AW811" t="n">
        <v>1.7975</v>
      </c>
      <c r="AX811" t="n">
        <v>1.7675</v>
      </c>
      <c r="AY811" t="n">
        <v>1.75</v>
      </c>
      <c r="AZ811" t="n">
        <v>1.7425</v>
      </c>
      <c r="BA811" t="n">
        <v>1.745</v>
      </c>
      <c r="BB811" t="n">
        <v>1.7475</v>
      </c>
    </row>
    <row r="812">
      <c r="A812" s="1112" t="n">
        <v>45425</v>
      </c>
      <c r="C812" s="63" t="n">
        <v>3615</v>
      </c>
      <c r="AR812" t="n">
        <v>1.8025</v>
      </c>
      <c r="AS812" t="n">
        <v>1.8375</v>
      </c>
      <c r="AT812" t="n">
        <v>1.85</v>
      </c>
      <c r="AU812" t="n">
        <v>1.85</v>
      </c>
      <c r="AV812" t="n">
        <v>1.85</v>
      </c>
      <c r="AW812" t="n">
        <v>1.8225</v>
      </c>
      <c r="AX812" t="n">
        <v>1.7925</v>
      </c>
      <c r="AY812" t="n">
        <v>1.775</v>
      </c>
      <c r="AZ812" t="n">
        <v>1.7675</v>
      </c>
      <c r="BA812" t="n">
        <v>1.77</v>
      </c>
      <c r="BB812" t="n">
        <v>1.7725</v>
      </c>
    </row>
    <row r="813">
      <c r="A813" s="1112" t="n">
        <v>45426</v>
      </c>
      <c r="C813" s="63" t="n">
        <v>2942</v>
      </c>
      <c r="AR813" t="n">
        <v>1.8025</v>
      </c>
      <c r="AS813" t="n">
        <v>1.8375</v>
      </c>
      <c r="AT813" t="n">
        <v>1.85</v>
      </c>
      <c r="AU813" t="n">
        <v>1.8525</v>
      </c>
      <c r="AV813" t="n">
        <v>1.8525</v>
      </c>
      <c r="AW813" t="n">
        <v>1.8275</v>
      </c>
      <c r="AX813" t="n">
        <v>1.8</v>
      </c>
      <c r="AY813" t="n">
        <v>1.7825</v>
      </c>
      <c r="AZ813" t="n">
        <v>1.775</v>
      </c>
      <c r="BA813" t="n">
        <v>1.7775</v>
      </c>
      <c r="BB813" t="n">
        <v>1.78</v>
      </c>
    </row>
    <row r="814">
      <c r="A814" s="1112" t="n">
        <v>45427</v>
      </c>
      <c r="C814" s="63" t="n">
        <v>5282</v>
      </c>
      <c r="AR814" t="n">
        <v>1.7975</v>
      </c>
      <c r="AS814" t="n">
        <v>1.83</v>
      </c>
      <c r="AT814" t="n">
        <v>1.845</v>
      </c>
      <c r="AU814" t="n">
        <v>1.8475</v>
      </c>
      <c r="AV814" t="n">
        <v>1.85</v>
      </c>
      <c r="AW814" t="n">
        <v>1.825</v>
      </c>
      <c r="AX814" t="n">
        <v>1.7975</v>
      </c>
      <c r="AY814" t="n">
        <v>1.7825</v>
      </c>
      <c r="AZ814" t="n">
        <v>1.775</v>
      </c>
      <c r="BA814" t="n">
        <v>1.7775</v>
      </c>
      <c r="BB814" t="n">
        <v>1.78</v>
      </c>
    </row>
    <row r="815">
      <c r="A815" s="1112" t="n">
        <v>45428</v>
      </c>
      <c r="C815" s="63" t="n">
        <v>7004</v>
      </c>
      <c r="AR815" t="n">
        <v>1.785</v>
      </c>
      <c r="AS815" t="n">
        <v>1.81</v>
      </c>
      <c r="AT815" t="n">
        <v>1.825</v>
      </c>
      <c r="AU815" t="n">
        <v>1.8275</v>
      </c>
      <c r="AV815" t="n">
        <v>1.83</v>
      </c>
      <c r="AW815" t="n">
        <v>1.805</v>
      </c>
      <c r="AX815" t="n">
        <v>1.7775</v>
      </c>
      <c r="AY815" t="n">
        <v>1.7625</v>
      </c>
      <c r="AZ815" t="n">
        <v>1.755</v>
      </c>
      <c r="BA815" t="n">
        <v>1.7575</v>
      </c>
      <c r="BB815" t="n">
        <v>1.76</v>
      </c>
    </row>
    <row r="816">
      <c r="A816" s="1112" t="n">
        <v>45429</v>
      </c>
      <c r="C816" s="63" t="n">
        <v>3607</v>
      </c>
      <c r="AR816" t="n">
        <v>1.775</v>
      </c>
      <c r="AS816" t="n">
        <v>1.78</v>
      </c>
      <c r="AT816" t="n">
        <v>1.795</v>
      </c>
      <c r="AU816" t="n">
        <v>1.8</v>
      </c>
      <c r="AV816" t="n">
        <v>1.8025</v>
      </c>
      <c r="AW816" t="n">
        <v>1.78</v>
      </c>
      <c r="AX816" t="n">
        <v>1.7525</v>
      </c>
      <c r="AY816" t="n">
        <v>1.74</v>
      </c>
      <c r="AZ816" t="n">
        <v>1.7325</v>
      </c>
      <c r="BA816" t="n">
        <v>1.735</v>
      </c>
      <c r="BB816" t="n">
        <v>1.7375</v>
      </c>
    </row>
    <row r="817">
      <c r="A817" s="1112" t="n">
        <v>45432</v>
      </c>
      <c r="C817" s="63" t="n">
        <v>2569</v>
      </c>
      <c r="AR817" t="n">
        <v>1.78</v>
      </c>
      <c r="AS817" t="n">
        <v>1.79</v>
      </c>
      <c r="AT817" t="n">
        <v>1.8025</v>
      </c>
      <c r="AU817" t="n">
        <v>1.8075</v>
      </c>
      <c r="AV817" t="n">
        <v>1.81</v>
      </c>
      <c r="AW817" t="n">
        <v>1.7875</v>
      </c>
      <c r="AX817" t="n">
        <v>1.76</v>
      </c>
      <c r="AY817" t="n">
        <v>1.7475</v>
      </c>
      <c r="AZ817" t="n">
        <v>1.74</v>
      </c>
      <c r="BA817" t="n">
        <v>1.7425</v>
      </c>
      <c r="BB817" t="n">
        <v>1.745</v>
      </c>
    </row>
    <row r="818">
      <c r="A818" s="1112" t="n">
        <v>45433</v>
      </c>
      <c r="C818" s="63" t="n">
        <v>2406</v>
      </c>
      <c r="AR818" t="n">
        <v>1.775</v>
      </c>
      <c r="AS818" t="n">
        <v>1.7775</v>
      </c>
      <c r="AT818" t="n">
        <v>1.79</v>
      </c>
      <c r="AU818" t="n">
        <v>1.795</v>
      </c>
      <c r="AV818" t="n">
        <v>1.7975</v>
      </c>
      <c r="AW818" t="n">
        <v>1.775</v>
      </c>
      <c r="AX818" t="n">
        <v>1.7475</v>
      </c>
      <c r="AY818" t="n">
        <v>1.735</v>
      </c>
      <c r="AZ818" t="n">
        <v>1.7275</v>
      </c>
      <c r="BA818" t="n">
        <v>1.73</v>
      </c>
      <c r="BB818" t="n">
        <v>1.7325</v>
      </c>
    </row>
    <row r="819">
      <c r="A819" s="1112" t="n">
        <v>45434</v>
      </c>
      <c r="C819" s="63" t="n">
        <v>3032</v>
      </c>
      <c r="AR819" t="n">
        <v>1.7775</v>
      </c>
      <c r="AS819" t="n">
        <v>1.7825</v>
      </c>
      <c r="AT819" t="n">
        <v>1.7925</v>
      </c>
      <c r="AU819" t="n">
        <v>1.795</v>
      </c>
      <c r="AV819" t="n">
        <v>1.7975</v>
      </c>
      <c r="AW819" t="n">
        <v>1.775</v>
      </c>
      <c r="AX819" t="n">
        <v>1.7475</v>
      </c>
      <c r="AY819" t="n">
        <v>1.735</v>
      </c>
      <c r="AZ819" t="n">
        <v>1.7275</v>
      </c>
      <c r="BA819" t="n">
        <v>1.73</v>
      </c>
      <c r="BB819" t="n">
        <v>1.7325</v>
      </c>
    </row>
    <row r="820">
      <c r="A820" s="1112" t="n">
        <v>45435</v>
      </c>
      <c r="C820" s="63" t="n">
        <v>4446</v>
      </c>
      <c r="AR820" t="n">
        <v>1.775</v>
      </c>
      <c r="AS820" t="n">
        <v>1.78</v>
      </c>
      <c r="AT820" t="n">
        <v>1.79</v>
      </c>
      <c r="AU820" t="n">
        <v>1.7925</v>
      </c>
      <c r="AV820" t="n">
        <v>1.795</v>
      </c>
      <c r="AW820" t="n">
        <v>1.7725</v>
      </c>
      <c r="AX820" t="n">
        <v>1.745</v>
      </c>
      <c r="AY820" t="n">
        <v>1.73</v>
      </c>
      <c r="AZ820" t="n">
        <v>1.7225</v>
      </c>
      <c r="BA820" t="n">
        <v>1.725</v>
      </c>
      <c r="BB820" t="n">
        <v>1.7275</v>
      </c>
    </row>
    <row r="821">
      <c r="A821" s="1112" t="n">
        <v>45436</v>
      </c>
      <c r="C821" s="63" t="n">
        <v>3536</v>
      </c>
      <c r="AR821" t="n">
        <v>1.7775</v>
      </c>
      <c r="AS821" t="n">
        <v>1.785</v>
      </c>
      <c r="AT821" t="n">
        <v>1.795</v>
      </c>
      <c r="AU821" t="n">
        <v>1.7975</v>
      </c>
      <c r="AV821" t="n">
        <v>1.8</v>
      </c>
      <c r="AW821" t="n">
        <v>1.7775</v>
      </c>
      <c r="AX821" t="n">
        <v>1.75</v>
      </c>
      <c r="AY821" t="n">
        <v>1.735</v>
      </c>
      <c r="AZ821" t="n">
        <v>1.7275</v>
      </c>
      <c r="BA821" t="n">
        <v>1.73</v>
      </c>
      <c r="BB821" t="n">
        <v>1.7325</v>
      </c>
    </row>
    <row r="822">
      <c r="A822" s="104" t="n">
        <v>45439</v>
      </c>
      <c r="C822" s="480" t="n">
        <v>0</v>
      </c>
      <c r="AR822" s="192" t="n">
        <v>1.7775</v>
      </c>
      <c r="AS822" s="192" t="n">
        <v>1.785</v>
      </c>
      <c r="AT822" s="192" t="n">
        <v>1.795</v>
      </c>
      <c r="AU822" s="192" t="n">
        <v>1.7975</v>
      </c>
      <c r="AV822" s="192" t="n">
        <v>1.8</v>
      </c>
      <c r="AW822" s="192" t="n">
        <v>1.7775</v>
      </c>
      <c r="AX822" s="192" t="n">
        <v>1.75</v>
      </c>
      <c r="AY822" s="192" t="n">
        <v>1.735</v>
      </c>
      <c r="AZ822" s="192" t="n">
        <v>1.7275</v>
      </c>
      <c r="BA822" s="192" t="n">
        <v>1.73</v>
      </c>
      <c r="BB822" s="192" t="n">
        <v>1.7325</v>
      </c>
    </row>
    <row r="823">
      <c r="A823" s="1112" t="n">
        <v>45440</v>
      </c>
      <c r="C823" s="63" t="n">
        <v>6138</v>
      </c>
      <c r="AR823" t="n">
        <v>1.7825</v>
      </c>
      <c r="AS823" t="n">
        <v>1.815</v>
      </c>
      <c r="AT823" t="n">
        <v>1.8225</v>
      </c>
      <c r="AU823" t="n">
        <v>1.8225</v>
      </c>
      <c r="AV823" t="n">
        <v>1.8225</v>
      </c>
      <c r="AW823" t="n">
        <v>1.8</v>
      </c>
      <c r="AX823" t="n">
        <v>1.77</v>
      </c>
      <c r="AY823" t="n">
        <v>1.755</v>
      </c>
      <c r="AZ823" t="n">
        <v>1.7475</v>
      </c>
      <c r="BA823" t="n">
        <v>1.75</v>
      </c>
      <c r="BB823" t="n">
        <v>1.7525</v>
      </c>
    </row>
    <row r="824">
      <c r="A824" s="1112" t="n">
        <v>45441</v>
      </c>
      <c r="C824" s="63" t="n">
        <v>7046</v>
      </c>
      <c r="AR824" t="n">
        <v>1.785</v>
      </c>
      <c r="AS824" t="n">
        <v>1.83</v>
      </c>
      <c r="AT824" t="n">
        <v>1.835</v>
      </c>
      <c r="AU824" t="n">
        <v>1.835</v>
      </c>
      <c r="AV824" t="n">
        <v>1.835</v>
      </c>
      <c r="AW824" t="n">
        <v>1.81</v>
      </c>
      <c r="AX824" t="n">
        <v>1.78</v>
      </c>
      <c r="AY824" t="n">
        <v>1.765</v>
      </c>
      <c r="AZ824" t="n">
        <v>1.7575</v>
      </c>
      <c r="BA824" t="n">
        <v>1.76</v>
      </c>
      <c r="BB824" t="n">
        <v>1.7625</v>
      </c>
    </row>
    <row r="825">
      <c r="A825" s="1112" t="n">
        <v>45442</v>
      </c>
      <c r="C825" s="63" t="n">
        <v>7162</v>
      </c>
      <c r="AR825" t="n">
        <v>1.7825</v>
      </c>
      <c r="AS825" t="n">
        <v>1.815</v>
      </c>
      <c r="AT825" t="n">
        <v>1.82</v>
      </c>
      <c r="AU825" t="n">
        <v>1.82</v>
      </c>
      <c r="AV825" t="n">
        <v>1.82</v>
      </c>
      <c r="AW825" t="n">
        <v>1.7975</v>
      </c>
      <c r="AX825" t="n">
        <v>1.7675</v>
      </c>
      <c r="AY825" t="n">
        <v>1.7525</v>
      </c>
      <c r="AZ825" t="n">
        <v>1.745</v>
      </c>
      <c r="BA825" t="n">
        <v>1.7475</v>
      </c>
      <c r="BB825" t="n">
        <v>1.75</v>
      </c>
    </row>
    <row r="826">
      <c r="A826" s="1112" t="n">
        <v>45443</v>
      </c>
      <c r="C826" s="63" t="n">
        <v>1503</v>
      </c>
      <c r="AR826" t="n">
        <v>1.78299</v>
      </c>
      <c r="AS826" t="n">
        <v>1.805</v>
      </c>
      <c r="AT826" t="n">
        <v>1.81</v>
      </c>
      <c r="AU826" t="n">
        <v>1.81</v>
      </c>
      <c r="AV826" t="n">
        <v>1.81</v>
      </c>
      <c r="AW826" t="n">
        <v>1.7875</v>
      </c>
      <c r="AX826" t="n">
        <v>1.7575</v>
      </c>
      <c r="AY826" t="n">
        <v>1.7425</v>
      </c>
      <c r="AZ826" t="n">
        <v>1.735</v>
      </c>
      <c r="BA826" t="n">
        <v>1.7375</v>
      </c>
      <c r="BB826" t="n">
        <v>1.74</v>
      </c>
    </row>
    <row r="827">
      <c r="A827" s="1112" t="n">
        <v>45446</v>
      </c>
      <c r="C827" s="63" t="n">
        <v>4301</v>
      </c>
      <c r="AR827" t="n">
        <v>1.78299</v>
      </c>
      <c r="AS827" t="n">
        <v>1.795</v>
      </c>
      <c r="AT827" t="n">
        <v>1.795</v>
      </c>
      <c r="AU827" t="n">
        <v>1.7925</v>
      </c>
      <c r="AV827" t="n">
        <v>1.79</v>
      </c>
      <c r="AW827" t="n">
        <v>1.765</v>
      </c>
      <c r="AX827" t="n">
        <v>1.7325</v>
      </c>
      <c r="AY827" t="n">
        <v>1.7175</v>
      </c>
      <c r="AZ827" t="n">
        <v>1.71</v>
      </c>
      <c r="BA827" t="n">
        <v>1.7125</v>
      </c>
      <c r="BB827" t="n">
        <v>1.715</v>
      </c>
    </row>
    <row r="828">
      <c r="A828" s="1112" t="n">
        <v>45447</v>
      </c>
      <c r="C828" s="63" t="n">
        <v>4066</v>
      </c>
      <c r="AR828" t="n">
        <v>1.78299</v>
      </c>
      <c r="AS828" t="n">
        <v>1.8075</v>
      </c>
      <c r="AT828" t="n">
        <v>1.8025</v>
      </c>
      <c r="AU828" t="n">
        <v>1.795</v>
      </c>
      <c r="AV828" t="n">
        <v>1.79</v>
      </c>
      <c r="AW828" t="n">
        <v>1.76</v>
      </c>
      <c r="AX828" t="n">
        <v>1.7225</v>
      </c>
      <c r="AY828" t="n">
        <v>1.705</v>
      </c>
      <c r="AZ828" t="n">
        <v>1.6975</v>
      </c>
      <c r="BA828" t="n">
        <v>1.7</v>
      </c>
      <c r="BB828" t="n">
        <v>1.7025</v>
      </c>
    </row>
    <row r="829">
      <c r="A829" s="1112" t="n">
        <v>45448</v>
      </c>
      <c r="C829" s="63" t="n">
        <v>4284</v>
      </c>
      <c r="AS829" t="n">
        <v>1.7875</v>
      </c>
      <c r="AT829" t="n">
        <v>1.78</v>
      </c>
      <c r="AU829" t="n">
        <v>1.775</v>
      </c>
      <c r="AV829" t="n">
        <v>1.77</v>
      </c>
      <c r="AW829" t="n">
        <v>1.7425</v>
      </c>
      <c r="AX829" t="n">
        <v>1.7075</v>
      </c>
      <c r="AY829" t="n">
        <v>1.6925</v>
      </c>
      <c r="AZ829" t="n">
        <v>1.685</v>
      </c>
      <c r="BA829" t="n">
        <v>1.6875</v>
      </c>
      <c r="BB829" t="n">
        <v>1.69</v>
      </c>
    </row>
    <row r="830">
      <c r="A830" s="1112" t="n">
        <v>45449</v>
      </c>
      <c r="C830" s="63" t="n">
        <v>5148</v>
      </c>
      <c r="AS830" t="n">
        <v>1.8225</v>
      </c>
      <c r="AT830" t="n">
        <v>1.82</v>
      </c>
      <c r="AU830" t="n">
        <v>1.81</v>
      </c>
      <c r="AV830" t="n">
        <v>1.8</v>
      </c>
      <c r="AW830" t="n">
        <v>1.77</v>
      </c>
      <c r="AX830" t="n">
        <v>1.725</v>
      </c>
      <c r="AY830" t="n">
        <v>1.7075</v>
      </c>
      <c r="AZ830" t="n">
        <v>1.7</v>
      </c>
      <c r="BA830" t="n">
        <v>1.7025</v>
      </c>
      <c r="BB830" t="n">
        <v>1.705</v>
      </c>
    </row>
    <row r="831">
      <c r="A831" s="1112" t="n">
        <v>45450</v>
      </c>
      <c r="C831" s="63" t="n">
        <v>2985</v>
      </c>
      <c r="AS831" t="n">
        <v>1.81</v>
      </c>
      <c r="AT831" t="n">
        <v>1.81</v>
      </c>
      <c r="AU831" t="n">
        <v>1.8025</v>
      </c>
      <c r="AV831" t="n">
        <v>1.7925</v>
      </c>
      <c r="AW831" t="n">
        <v>1.7625</v>
      </c>
      <c r="AX831" t="n">
        <v>1.72</v>
      </c>
      <c r="AY831" t="n">
        <v>1.7025</v>
      </c>
      <c r="AZ831" t="n">
        <v>1.695</v>
      </c>
      <c r="BA831" t="n">
        <v>1.6975</v>
      </c>
      <c r="BB831" t="n">
        <v>1.7</v>
      </c>
    </row>
    <row r="832">
      <c r="A832" s="1112" t="n">
        <v>45453</v>
      </c>
      <c r="C832" s="63" t="n">
        <v>3090</v>
      </c>
      <c r="AS832" t="n">
        <v>1.8275</v>
      </c>
      <c r="AT832" t="n">
        <v>1.8325</v>
      </c>
      <c r="AU832" t="n">
        <v>1.82</v>
      </c>
      <c r="AV832" t="n">
        <v>1.8075</v>
      </c>
      <c r="AW832" t="n">
        <v>1.7725</v>
      </c>
      <c r="AX832" t="n">
        <v>1.725</v>
      </c>
      <c r="AY832" t="n">
        <v>1.705</v>
      </c>
      <c r="AZ832" t="n">
        <v>1.6975</v>
      </c>
      <c r="BA832" t="n">
        <v>1.7</v>
      </c>
      <c r="BB832" t="n">
        <v>1.7025</v>
      </c>
    </row>
    <row r="833">
      <c r="A833" s="1112" t="n">
        <v>45454</v>
      </c>
      <c r="C833" s="63" t="n">
        <v>3503</v>
      </c>
      <c r="AS833" t="n">
        <v>1.835</v>
      </c>
      <c r="AT833" t="n">
        <v>1.845</v>
      </c>
      <c r="AU833" t="n">
        <v>1.8325</v>
      </c>
      <c r="AV833" t="n">
        <v>1.82</v>
      </c>
      <c r="AW833" t="n">
        <v>1.785</v>
      </c>
      <c r="AX833" t="n">
        <v>1.7375</v>
      </c>
      <c r="AY833" t="n">
        <v>1.7175</v>
      </c>
      <c r="AZ833" t="n">
        <v>1.71</v>
      </c>
      <c r="BA833" t="n">
        <v>1.7125</v>
      </c>
      <c r="BB833" t="n">
        <v>1.715</v>
      </c>
    </row>
    <row r="834">
      <c r="A834" s="1112" t="n">
        <v>45455</v>
      </c>
      <c r="C834" s="63" t="n">
        <v>5465</v>
      </c>
      <c r="AS834" t="n">
        <v>1.885</v>
      </c>
      <c r="AT834" t="n">
        <v>1.915</v>
      </c>
      <c r="AU834" t="n">
        <v>1.8975</v>
      </c>
      <c r="AV834" t="n">
        <v>1.88</v>
      </c>
      <c r="AW834" t="n">
        <v>1.84</v>
      </c>
      <c r="AX834" t="n">
        <v>1.7875</v>
      </c>
      <c r="AY834" t="n">
        <v>1.765</v>
      </c>
      <c r="AZ834" t="n">
        <v>1.75</v>
      </c>
      <c r="BA834" t="n">
        <v>1.7525</v>
      </c>
      <c r="BB834" t="n">
        <v>1.755</v>
      </c>
    </row>
    <row r="835">
      <c r="A835" s="1112" t="n">
        <v>45456</v>
      </c>
      <c r="C835" s="63" t="n">
        <v>5809</v>
      </c>
      <c r="AS835" t="n">
        <v>1.9</v>
      </c>
      <c r="AT835" t="n">
        <v>1.94</v>
      </c>
      <c r="AU835" t="n">
        <v>1.915</v>
      </c>
      <c r="AV835" t="n">
        <v>1.895</v>
      </c>
      <c r="AW835" t="n">
        <v>1.8525</v>
      </c>
      <c r="AX835" t="n">
        <v>1.7975</v>
      </c>
      <c r="AY835" t="n">
        <v>1.7725</v>
      </c>
      <c r="AZ835" t="n">
        <v>1.7575</v>
      </c>
      <c r="BA835" t="n">
        <v>1.76</v>
      </c>
      <c r="BB835" t="n">
        <v>1.7625</v>
      </c>
      <c r="BC835" t="n">
        <v>1.785</v>
      </c>
      <c r="BD835" t="n">
        <v>1.7925</v>
      </c>
      <c r="BE835" t="n">
        <v>1.8</v>
      </c>
    </row>
    <row r="836">
      <c r="A836" s="1112" t="n">
        <v>45457</v>
      </c>
      <c r="C836" s="63" t="n">
        <v>0</v>
      </c>
      <c r="AS836" t="n">
        <v>1.89</v>
      </c>
      <c r="AT836" t="n">
        <v>1.92</v>
      </c>
      <c r="AU836" t="n">
        <v>1.895</v>
      </c>
      <c r="AV836" t="n">
        <v>1.8775</v>
      </c>
      <c r="AW836" t="n">
        <v>1.84</v>
      </c>
      <c r="AX836" t="n">
        <v>1.7875</v>
      </c>
      <c r="AY836" t="n">
        <v>1.765</v>
      </c>
      <c r="AZ836" t="n">
        <v>1.75</v>
      </c>
      <c r="BA836" t="n">
        <v>1.7525</v>
      </c>
      <c r="BB836" t="n">
        <v>1.755</v>
      </c>
      <c r="BC836" t="n">
        <v>1.7775</v>
      </c>
      <c r="BD836" t="n">
        <v>1.785</v>
      </c>
      <c r="BE836" t="n">
        <v>1.7925</v>
      </c>
    </row>
    <row r="837">
      <c r="A837" s="1112" t="n">
        <v>45460</v>
      </c>
      <c r="C837" s="63" t="n">
        <v>3027</v>
      </c>
      <c r="AS837" t="n">
        <v>1.88</v>
      </c>
      <c r="AT837" t="n">
        <v>1.895</v>
      </c>
      <c r="AU837" t="n">
        <v>1.8725</v>
      </c>
      <c r="AV837" t="n">
        <v>1.855</v>
      </c>
      <c r="AW837" t="n">
        <v>1.8175</v>
      </c>
      <c r="AX837" t="n">
        <v>1.765</v>
      </c>
      <c r="AY837" t="n">
        <v>1.7425</v>
      </c>
      <c r="AZ837" t="n">
        <v>1.7275</v>
      </c>
      <c r="BA837" t="n">
        <v>1.73</v>
      </c>
      <c r="BB837" t="n">
        <v>1.7325</v>
      </c>
      <c r="BC837" t="n">
        <v>1.755</v>
      </c>
      <c r="BD837" t="n">
        <v>1.7625</v>
      </c>
      <c r="BE837" t="n">
        <v>1.77</v>
      </c>
      <c r="BF837" t="n">
        <v>1.7725</v>
      </c>
      <c r="BG837" t="n">
        <v>1.775</v>
      </c>
      <c r="BH837" t="n">
        <v>1.7775</v>
      </c>
      <c r="BI837" t="n">
        <v>1.78</v>
      </c>
      <c r="BJ837" t="n">
        <v>1.7825</v>
      </c>
      <c r="BK837" t="n">
        <v>1.785</v>
      </c>
    </row>
    <row r="838">
      <c r="A838" s="1112" t="n">
        <v>45461</v>
      </c>
      <c r="C838" s="63" t="n">
        <v>5162</v>
      </c>
      <c r="AS838" t="n">
        <v>1.915</v>
      </c>
      <c r="AT838" t="n">
        <v>1.955</v>
      </c>
      <c r="AU838" t="n">
        <v>1.9225</v>
      </c>
      <c r="AV838" t="n">
        <v>1.8925</v>
      </c>
      <c r="AW838" t="n">
        <v>1.845</v>
      </c>
      <c r="AX838" t="n">
        <v>1.785</v>
      </c>
      <c r="AY838" t="n">
        <v>1.7575</v>
      </c>
      <c r="AZ838" t="n">
        <v>1.7425</v>
      </c>
      <c r="BA838" t="n">
        <v>1.745</v>
      </c>
      <c r="BB838" t="n">
        <v>1.7475</v>
      </c>
      <c r="BC838" t="n">
        <v>1.77</v>
      </c>
      <c r="BD838" t="n">
        <v>1.7775</v>
      </c>
      <c r="BE838" t="n">
        <v>1.785</v>
      </c>
      <c r="BF838" t="n">
        <v>1.7875</v>
      </c>
      <c r="BG838" t="n">
        <v>1.79</v>
      </c>
      <c r="BH838" t="n">
        <v>1.7925</v>
      </c>
      <c r="BI838" t="n">
        <v>1.795</v>
      </c>
      <c r="BJ838" t="n">
        <v>1.7975</v>
      </c>
      <c r="BK838" t="n">
        <v>1.8</v>
      </c>
    </row>
    <row r="839" customFormat="1" s="192">
      <c r="A839" s="104" t="n">
        <v>45462</v>
      </c>
      <c r="B839" s="403" t="n"/>
      <c r="C839" s="480" t="n">
        <v>0</v>
      </c>
      <c r="AS839" s="192" t="n">
        <v>1.915</v>
      </c>
      <c r="AT839" s="192" t="n">
        <v>1.955</v>
      </c>
      <c r="AU839" s="192" t="n">
        <v>1.9225</v>
      </c>
      <c r="AV839" s="192" t="n">
        <v>1.8925</v>
      </c>
      <c r="AW839" s="192" t="n">
        <v>1.845</v>
      </c>
      <c r="AX839" s="192" t="n">
        <v>1.785</v>
      </c>
      <c r="AY839" s="192" t="n">
        <v>1.7575</v>
      </c>
      <c r="AZ839" s="192" t="n">
        <v>1.7425</v>
      </c>
      <c r="BA839" s="192" t="n">
        <v>1.745</v>
      </c>
      <c r="BB839" s="192" t="n">
        <v>1.7475</v>
      </c>
      <c r="BC839" s="192" t="n">
        <v>1.77</v>
      </c>
      <c r="BD839" s="192" t="n">
        <v>1.7775</v>
      </c>
      <c r="BE839" s="192" t="n">
        <v>1.785</v>
      </c>
      <c r="BF839" s="192" t="n">
        <v>1.7875</v>
      </c>
      <c r="BG839" s="192" t="n">
        <v>1.79</v>
      </c>
      <c r="BH839" s="192" t="n">
        <v>1.7925</v>
      </c>
      <c r="BI839" s="192" t="n">
        <v>1.795</v>
      </c>
      <c r="BJ839" s="192" t="n">
        <v>1.7975</v>
      </c>
      <c r="BK839" s="192" t="n">
        <v>1.8</v>
      </c>
    </row>
    <row r="840">
      <c r="A840" s="1112" t="n">
        <v>45463</v>
      </c>
      <c r="C840" s="63" t="n">
        <v>4988</v>
      </c>
      <c r="AS840" t="n">
        <v>1.9</v>
      </c>
      <c r="AT840" t="n">
        <v>1.93</v>
      </c>
      <c r="AU840" t="n">
        <v>1.9025</v>
      </c>
      <c r="AV840" t="n">
        <v>1.875</v>
      </c>
      <c r="AW840" t="n">
        <v>1.83</v>
      </c>
      <c r="AX840" t="n">
        <v>1.77</v>
      </c>
      <c r="AY840" t="n">
        <v>1.7425</v>
      </c>
      <c r="AZ840" t="n">
        <v>1.7275</v>
      </c>
      <c r="BA840" t="n">
        <v>1.73</v>
      </c>
      <c r="BB840" t="n">
        <v>1.7325</v>
      </c>
      <c r="BC840" t="n">
        <v>1.755</v>
      </c>
      <c r="BD840" t="n">
        <v>1.7625</v>
      </c>
      <c r="BE840" t="n">
        <v>1.77</v>
      </c>
      <c r="BF840" t="n">
        <v>1.7725</v>
      </c>
      <c r="BG840" t="n">
        <v>1.775</v>
      </c>
      <c r="BH840" t="n">
        <v>1.7775</v>
      </c>
      <c r="BI840" t="n">
        <v>1.78</v>
      </c>
      <c r="BJ840" t="n">
        <v>1.7825</v>
      </c>
      <c r="BK840" t="n">
        <v>1.785</v>
      </c>
    </row>
    <row r="841">
      <c r="A841" s="1112" t="n">
        <v>45464</v>
      </c>
      <c r="C841" s="63" t="n">
        <v>6502</v>
      </c>
      <c r="AS841" t="n">
        <v>1.91</v>
      </c>
      <c r="AT841" t="n">
        <v>1.945</v>
      </c>
      <c r="AU841" t="n">
        <v>1.915</v>
      </c>
      <c r="AV841" t="n">
        <v>1.885</v>
      </c>
      <c r="AW841" t="n">
        <v>1.8375</v>
      </c>
      <c r="AX841" t="n">
        <v>1.775</v>
      </c>
      <c r="AY841" t="n">
        <v>1.745</v>
      </c>
      <c r="AZ841" t="n">
        <v>1.73</v>
      </c>
      <c r="BA841" t="n">
        <v>1.7325</v>
      </c>
      <c r="BB841" t="n">
        <v>1.735</v>
      </c>
      <c r="BC841" t="n">
        <v>1.7575</v>
      </c>
      <c r="BD841" t="n">
        <v>1.765</v>
      </c>
      <c r="BE841" t="n">
        <v>1.7725</v>
      </c>
      <c r="BF841" t="n">
        <v>1.775</v>
      </c>
      <c r="BG841" t="n">
        <v>1.7775</v>
      </c>
      <c r="BH841" t="n">
        <v>1.78</v>
      </c>
      <c r="BI841" t="n">
        <v>1.7825</v>
      </c>
      <c r="BJ841" t="n">
        <v>1.785</v>
      </c>
      <c r="BK841" t="n">
        <v>1.7875</v>
      </c>
    </row>
    <row r="842">
      <c r="A842" s="1112" t="n">
        <v>45467</v>
      </c>
      <c r="C842" s="63" t="n">
        <v>13345</v>
      </c>
      <c r="AS842" t="n">
        <v>1.94</v>
      </c>
      <c r="AT842" t="n">
        <v>2.005</v>
      </c>
      <c r="AU842" t="n">
        <v>1.955</v>
      </c>
      <c r="AV842" t="n">
        <v>1.905</v>
      </c>
      <c r="AW842" t="n">
        <v>1.845</v>
      </c>
      <c r="AX842" t="n">
        <v>1.78</v>
      </c>
      <c r="AY842" t="n">
        <v>1.745</v>
      </c>
      <c r="AZ842" t="n">
        <v>1.73</v>
      </c>
      <c r="BA842" t="n">
        <v>1.7325</v>
      </c>
      <c r="BB842" t="n">
        <v>1.735</v>
      </c>
      <c r="BC842" t="n">
        <v>1.7575</v>
      </c>
      <c r="BD842" t="n">
        <v>1.765</v>
      </c>
      <c r="BE842" t="n">
        <v>1.7725</v>
      </c>
      <c r="BF842" t="n">
        <v>1.775</v>
      </c>
      <c r="BG842" t="n">
        <v>1.7775</v>
      </c>
      <c r="BH842" t="n">
        <v>1.78</v>
      </c>
      <c r="BI842" t="n">
        <v>1.7825</v>
      </c>
      <c r="BJ842" t="n">
        <v>1.785</v>
      </c>
      <c r="BK842" t="n">
        <v>1.7875</v>
      </c>
    </row>
    <row r="843">
      <c r="A843" s="1112" t="n">
        <v>45468</v>
      </c>
      <c r="C843" s="63" t="n">
        <v>9208</v>
      </c>
      <c r="AS843" t="n">
        <v>1.94</v>
      </c>
      <c r="AT843" t="n">
        <v>2.07</v>
      </c>
      <c r="AU843" t="n">
        <v>1.99</v>
      </c>
      <c r="AV843" t="n">
        <v>1.91</v>
      </c>
      <c r="AW843" t="n">
        <v>1.83</v>
      </c>
      <c r="AX843" t="n">
        <v>1.75</v>
      </c>
      <c r="AY843" t="n">
        <v>1.71</v>
      </c>
      <c r="AZ843" t="n">
        <v>1.6925</v>
      </c>
      <c r="BA843" t="n">
        <v>1.695</v>
      </c>
      <c r="BB843" t="n">
        <v>1.6975</v>
      </c>
      <c r="BC843" t="n">
        <v>1.72</v>
      </c>
      <c r="BD843" t="n">
        <v>1.7275</v>
      </c>
      <c r="BE843" t="n">
        <v>1.735</v>
      </c>
      <c r="BF843" t="n">
        <v>1.7375</v>
      </c>
      <c r="BG843" t="n">
        <v>1.74</v>
      </c>
      <c r="BH843" t="n">
        <v>1.7425</v>
      </c>
      <c r="BI843" t="n">
        <v>1.745</v>
      </c>
      <c r="BJ843" t="n">
        <v>1.7475</v>
      </c>
      <c r="BK843" t="n">
        <v>1.75</v>
      </c>
    </row>
    <row r="844">
      <c r="A844" s="1112" t="n">
        <v>45469</v>
      </c>
      <c r="C844" s="63" t="n">
        <v>9786</v>
      </c>
      <c r="AS844" t="n">
        <v>1.945</v>
      </c>
      <c r="AT844" t="n">
        <v>2.075</v>
      </c>
      <c r="AU844" t="n">
        <v>1.965</v>
      </c>
      <c r="AV844" t="n">
        <v>1.88</v>
      </c>
      <c r="AW844" t="n">
        <v>1.8</v>
      </c>
      <c r="AX844" t="n">
        <v>1.72</v>
      </c>
      <c r="AY844" t="n">
        <v>1.68</v>
      </c>
      <c r="AZ844" t="n">
        <v>1.6625</v>
      </c>
      <c r="BA844" t="n">
        <v>1.665</v>
      </c>
      <c r="BB844" t="n">
        <v>1.6675</v>
      </c>
      <c r="BC844" t="n">
        <v>1.69</v>
      </c>
      <c r="BD844" t="n">
        <v>1.6975</v>
      </c>
      <c r="BE844" t="n">
        <v>1.705</v>
      </c>
      <c r="BF844" t="n">
        <v>1.7075</v>
      </c>
      <c r="BG844" t="n">
        <v>1.71</v>
      </c>
      <c r="BH844" t="n">
        <v>1.7125</v>
      </c>
      <c r="BI844" t="n">
        <v>1.715</v>
      </c>
      <c r="BJ844" t="n">
        <v>1.7175</v>
      </c>
      <c r="BK844" t="n">
        <v>1.72</v>
      </c>
    </row>
    <row r="845">
      <c r="A845" s="1112" t="n">
        <v>45470</v>
      </c>
      <c r="C845" s="63" t="n">
        <v>7098</v>
      </c>
      <c r="AS845" t="n">
        <v>1.935</v>
      </c>
      <c r="AT845" t="n">
        <v>1.97</v>
      </c>
      <c r="AU845" t="n">
        <v>1.88</v>
      </c>
      <c r="AV845" t="n">
        <v>1.81</v>
      </c>
      <c r="AW845" t="n">
        <v>1.74</v>
      </c>
      <c r="AX845" t="n">
        <v>1.67</v>
      </c>
      <c r="AY845" t="n">
        <v>1.635</v>
      </c>
      <c r="AZ845" t="n">
        <v>1.6175</v>
      </c>
      <c r="BA845" t="n">
        <v>1.62</v>
      </c>
      <c r="BB845" t="n">
        <v>1.6225</v>
      </c>
      <c r="BC845" t="n">
        <v>1.645</v>
      </c>
      <c r="BD845" t="n">
        <v>1.6525</v>
      </c>
      <c r="BE845" t="n">
        <v>1.66</v>
      </c>
      <c r="BF845" t="n">
        <v>1.6625</v>
      </c>
      <c r="BG845" t="n">
        <v>1.665</v>
      </c>
      <c r="BH845" t="n">
        <v>1.6675</v>
      </c>
      <c r="BI845" t="n">
        <v>1.67</v>
      </c>
      <c r="BJ845" t="n">
        <v>1.6725</v>
      </c>
      <c r="BK845" t="n">
        <v>1.675</v>
      </c>
    </row>
    <row r="846">
      <c r="A846" s="1112" t="n">
        <v>45471</v>
      </c>
      <c r="C846" s="63" t="n">
        <v>7150</v>
      </c>
      <c r="AS846" s="28" t="n">
        <v>1.92958</v>
      </c>
      <c r="AT846" t="n">
        <v>1.97</v>
      </c>
      <c r="AU846" t="n">
        <v>1.86</v>
      </c>
      <c r="AV846" t="n">
        <v>1.78</v>
      </c>
      <c r="AW846" t="n">
        <v>1.7</v>
      </c>
      <c r="AX846" t="n">
        <v>1.6225</v>
      </c>
      <c r="AY846" t="n">
        <v>1.5875</v>
      </c>
      <c r="AZ846" t="n">
        <v>1.5625</v>
      </c>
      <c r="BA846" t="n">
        <v>1.5675</v>
      </c>
      <c r="BB846" t="n">
        <v>1.575</v>
      </c>
      <c r="BC846" t="n">
        <v>1.5975</v>
      </c>
      <c r="BD846" t="n">
        <v>1.605</v>
      </c>
      <c r="BE846" t="n">
        <v>1.6125</v>
      </c>
      <c r="BF846" t="n">
        <v>1.615</v>
      </c>
      <c r="BG846" t="n">
        <v>1.6175</v>
      </c>
      <c r="BH846" t="n">
        <v>1.62</v>
      </c>
      <c r="BI846" t="n">
        <v>1.6225</v>
      </c>
      <c r="BJ846" t="n">
        <v>1.625</v>
      </c>
      <c r="BK846" t="n">
        <v>1.6275</v>
      </c>
    </row>
    <row r="847">
      <c r="A847" s="1112" t="n">
        <v>45474</v>
      </c>
      <c r="C847" s="63" t="n">
        <v>5655</v>
      </c>
      <c r="AS847" t="n">
        <v>1.92958</v>
      </c>
      <c r="AT847" t="n">
        <v>2.045</v>
      </c>
      <c r="AU847" t="n">
        <v>1.92</v>
      </c>
      <c r="AV847" t="n">
        <v>1.8275</v>
      </c>
      <c r="AW847" t="n">
        <v>1.7375</v>
      </c>
      <c r="AX847" t="n">
        <v>1.6525</v>
      </c>
      <c r="AY847" t="n">
        <v>1.615</v>
      </c>
      <c r="AZ847" t="n">
        <v>1.59</v>
      </c>
      <c r="BA847" t="n">
        <v>1.595</v>
      </c>
      <c r="BB847" t="n">
        <v>1.6025</v>
      </c>
      <c r="BC847" t="n">
        <v>1.625</v>
      </c>
      <c r="BD847" t="n">
        <v>1.6325</v>
      </c>
      <c r="BE847" t="n">
        <v>1.64</v>
      </c>
      <c r="BF847" t="n">
        <v>1.6425</v>
      </c>
      <c r="BG847" t="n">
        <v>1.645</v>
      </c>
      <c r="BH847" t="n">
        <v>1.6475</v>
      </c>
      <c r="BI847" t="n">
        <v>1.65</v>
      </c>
      <c r="BJ847" t="n">
        <v>1.6525</v>
      </c>
      <c r="BK847" t="n">
        <v>1.655</v>
      </c>
    </row>
    <row r="848">
      <c r="A848" s="1112" t="n">
        <v>45475</v>
      </c>
      <c r="C848" s="63" t="n">
        <v>5402</v>
      </c>
      <c r="AS848" t="n">
        <v>1.92958</v>
      </c>
      <c r="AT848" t="n">
        <v>1.96</v>
      </c>
      <c r="AU848" t="n">
        <v>1.86</v>
      </c>
      <c r="AV848" t="n">
        <v>1.785</v>
      </c>
      <c r="AW848" t="n">
        <v>1.71</v>
      </c>
      <c r="AX848" t="n">
        <v>1.635</v>
      </c>
      <c r="AY848" t="n">
        <v>1.6</v>
      </c>
      <c r="AZ848" t="n">
        <v>1.575</v>
      </c>
      <c r="BA848" t="n">
        <v>1.58</v>
      </c>
      <c r="BB848" t="n">
        <v>1.5875</v>
      </c>
      <c r="BC848" t="n">
        <v>1.61</v>
      </c>
      <c r="BD848" t="n">
        <v>1.6175</v>
      </c>
      <c r="BE848" t="n">
        <v>1.625</v>
      </c>
      <c r="BF848" t="n">
        <v>1.6275</v>
      </c>
      <c r="BG848" t="n">
        <v>1.63</v>
      </c>
      <c r="BH848" t="n">
        <v>1.6325</v>
      </c>
      <c r="BI848" t="n">
        <v>1.635</v>
      </c>
      <c r="BJ848" t="n">
        <v>1.6375</v>
      </c>
      <c r="BK848" t="n">
        <v>1.64</v>
      </c>
    </row>
    <row r="849">
      <c r="A849" s="1112" t="n">
        <v>45476</v>
      </c>
      <c r="C849" s="63" t="n">
        <v>5503</v>
      </c>
      <c r="AT849" t="n">
        <v>1.96</v>
      </c>
      <c r="AU849" t="n">
        <v>1.87</v>
      </c>
      <c r="AV849" t="n">
        <v>1.8</v>
      </c>
      <c r="AW849" t="n">
        <v>1.725</v>
      </c>
      <c r="AX849" t="n">
        <v>1.65</v>
      </c>
      <c r="AY849" t="n">
        <v>1.615</v>
      </c>
      <c r="AZ849" t="n">
        <v>1.5875</v>
      </c>
      <c r="BA849" t="n">
        <v>1.5925</v>
      </c>
      <c r="BB849" t="n">
        <v>1.6</v>
      </c>
      <c r="BC849" t="n">
        <v>1.6225</v>
      </c>
      <c r="BD849" t="n">
        <v>1.63</v>
      </c>
      <c r="BE849" t="n">
        <v>1.6375</v>
      </c>
      <c r="BF849" t="n">
        <v>1.64</v>
      </c>
      <c r="BG849" t="n">
        <v>1.6425</v>
      </c>
      <c r="BH849" t="n">
        <v>1.645</v>
      </c>
      <c r="BI849" t="n">
        <v>1.6475</v>
      </c>
      <c r="BJ849" t="n">
        <v>1.65</v>
      </c>
      <c r="BK849" t="n">
        <v>1.6525</v>
      </c>
    </row>
    <row r="850">
      <c r="A850" s="104" t="n">
        <v>45477</v>
      </c>
      <c r="AT850" s="192" t="n">
        <v>1.96</v>
      </c>
      <c r="AU850" s="192" t="n">
        <v>1.87</v>
      </c>
      <c r="AV850" s="192" t="n">
        <v>1.8</v>
      </c>
      <c r="AW850" s="192" t="n">
        <v>1.725</v>
      </c>
      <c r="AX850" s="192" t="n">
        <v>1.65</v>
      </c>
      <c r="AY850" s="192" t="n">
        <v>1.615</v>
      </c>
      <c r="AZ850" s="192" t="n">
        <v>1.5875</v>
      </c>
      <c r="BA850" s="192" t="n">
        <v>1.5925</v>
      </c>
      <c r="BB850" s="192" t="n">
        <v>1.6</v>
      </c>
      <c r="BC850" s="192" t="n">
        <v>1.6225</v>
      </c>
      <c r="BD850" s="192" t="n">
        <v>1.63</v>
      </c>
      <c r="BE850" s="192" t="n">
        <v>1.6375</v>
      </c>
      <c r="BF850" s="192" t="n">
        <v>1.64</v>
      </c>
      <c r="BG850" s="192" t="n">
        <v>1.6425</v>
      </c>
      <c r="BH850" s="192" t="n">
        <v>1.645</v>
      </c>
      <c r="BI850" s="192" t="n">
        <v>1.6475</v>
      </c>
      <c r="BJ850" s="192" t="n">
        <v>1.65</v>
      </c>
      <c r="BK850" s="192" t="n">
        <v>1.6525</v>
      </c>
    </row>
    <row r="851">
      <c r="A851" s="1112" t="n">
        <v>45478</v>
      </c>
      <c r="C851" s="63" t="n">
        <v>318</v>
      </c>
      <c r="AT851" t="n">
        <v>1.99</v>
      </c>
      <c r="AU851" t="n">
        <v>1.9</v>
      </c>
      <c r="AV851" t="n">
        <v>1.83</v>
      </c>
      <c r="AW851" t="n">
        <v>1.75</v>
      </c>
      <c r="AX851" t="n">
        <v>1.675</v>
      </c>
      <c r="AY851" t="n">
        <v>1.64</v>
      </c>
      <c r="AZ851" t="n">
        <v>1.6125</v>
      </c>
      <c r="BA851" t="n">
        <v>1.6175</v>
      </c>
      <c r="BB851" t="n">
        <v>1.625</v>
      </c>
      <c r="BC851" t="n">
        <v>1.6475</v>
      </c>
      <c r="BD851" t="n">
        <v>1.6575</v>
      </c>
      <c r="BE851" t="n">
        <v>1.665</v>
      </c>
      <c r="BF851" t="n">
        <v>1.6675</v>
      </c>
      <c r="BG851" t="n">
        <v>1.67</v>
      </c>
      <c r="BH851" t="n">
        <v>1.6725</v>
      </c>
      <c r="BI851" t="n">
        <v>1.675</v>
      </c>
      <c r="BJ851" t="n">
        <v>1.6775</v>
      </c>
      <c r="BK851" t="n">
        <v>1.68</v>
      </c>
    </row>
    <row r="852">
      <c r="A852" s="1112" t="n">
        <v>45481</v>
      </c>
      <c r="C852" s="63" t="n">
        <v>3961</v>
      </c>
      <c r="AT852" t="n">
        <v>1.9425</v>
      </c>
      <c r="AU852" t="n">
        <v>1.8525</v>
      </c>
      <c r="AV852" t="n">
        <v>1.7875</v>
      </c>
      <c r="AW852" t="n">
        <v>1.7175</v>
      </c>
      <c r="AX852" t="n">
        <v>1.6475</v>
      </c>
      <c r="AY852" t="n">
        <v>1.615</v>
      </c>
      <c r="AZ852" t="n">
        <v>1.5875</v>
      </c>
      <c r="BA852" t="n">
        <v>1.5925</v>
      </c>
      <c r="BB852" t="n">
        <v>1.6</v>
      </c>
      <c r="BC852" t="n">
        <v>1.6225</v>
      </c>
      <c r="BD852" t="n">
        <v>1.6325</v>
      </c>
      <c r="BE852" t="n">
        <v>1.64</v>
      </c>
      <c r="BF852" t="n">
        <v>1.6425</v>
      </c>
      <c r="BG852" t="n">
        <v>1.645</v>
      </c>
      <c r="BH852" t="n">
        <v>1.6475</v>
      </c>
      <c r="BI852" t="n">
        <v>1.65</v>
      </c>
      <c r="BJ852" t="n">
        <v>1.6525</v>
      </c>
      <c r="BK852" t="n">
        <v>1.655</v>
      </c>
    </row>
    <row r="853">
      <c r="A853" s="1112" t="n">
        <v>45482</v>
      </c>
      <c r="C853" s="63" t="n">
        <v>3808</v>
      </c>
      <c r="AT853" t="n">
        <v>1.9</v>
      </c>
      <c r="AU853" t="n">
        <v>1.795</v>
      </c>
      <c r="AV853" t="n">
        <v>1.745</v>
      </c>
      <c r="AW853" t="n">
        <v>1.6875</v>
      </c>
      <c r="AX853" t="n">
        <v>1.6275</v>
      </c>
      <c r="AY853" t="n">
        <v>1.5975</v>
      </c>
      <c r="AZ853" t="n">
        <v>1.57</v>
      </c>
      <c r="BA853" t="n">
        <v>1.575</v>
      </c>
      <c r="BB853" t="n">
        <v>1.5825</v>
      </c>
      <c r="BC853" t="n">
        <v>1.605</v>
      </c>
      <c r="BD853" t="n">
        <v>1.615</v>
      </c>
      <c r="BE853" t="n">
        <v>1.6225</v>
      </c>
      <c r="BF853" t="n">
        <v>1.625</v>
      </c>
      <c r="BG853" t="n">
        <v>1.6275</v>
      </c>
      <c r="BH853" t="n">
        <v>1.63</v>
      </c>
      <c r="BI853" t="n">
        <v>1.6325</v>
      </c>
      <c r="BJ853" t="n">
        <v>1.635</v>
      </c>
      <c r="BK853" t="n">
        <v>1.6375</v>
      </c>
    </row>
    <row r="854">
      <c r="A854" s="1112" t="n">
        <v>45483</v>
      </c>
      <c r="C854" s="63" t="n">
        <v>8930</v>
      </c>
      <c r="AT854" t="n">
        <v>1.905</v>
      </c>
      <c r="AU854" t="n">
        <v>1.805</v>
      </c>
      <c r="AV854" t="n">
        <v>1.755</v>
      </c>
      <c r="AW854" t="n">
        <v>1.695</v>
      </c>
      <c r="AX854" t="n">
        <v>1.6325</v>
      </c>
      <c r="AY854" t="n">
        <v>1.5975</v>
      </c>
      <c r="AZ854" t="n">
        <v>1.57</v>
      </c>
      <c r="BA854" t="n">
        <v>1.575</v>
      </c>
      <c r="BB854" t="n">
        <v>1.5825</v>
      </c>
      <c r="BC854" t="n">
        <v>1.605</v>
      </c>
      <c r="BD854" t="n">
        <v>1.615</v>
      </c>
      <c r="BE854" t="n">
        <v>1.6225</v>
      </c>
      <c r="BF854" t="n">
        <v>1.625</v>
      </c>
      <c r="BG854" t="n">
        <v>1.6275</v>
      </c>
      <c r="BH854" t="n">
        <v>1.63</v>
      </c>
      <c r="BI854" t="n">
        <v>1.6325</v>
      </c>
      <c r="BJ854" t="n">
        <v>1.635</v>
      </c>
      <c r="BK854" t="n">
        <v>1.6375</v>
      </c>
    </row>
    <row r="855">
      <c r="A855" s="1112" t="n">
        <v>45484</v>
      </c>
      <c r="C855" s="63" t="n">
        <v>7167</v>
      </c>
      <c r="AT855" t="n">
        <v>1.95</v>
      </c>
      <c r="AU855" t="n">
        <v>1.87</v>
      </c>
      <c r="AV855" t="n">
        <v>1.805</v>
      </c>
      <c r="AW855" t="n">
        <v>1.735</v>
      </c>
      <c r="AX855" t="n">
        <v>1.665</v>
      </c>
      <c r="AY855" t="n">
        <v>1.62</v>
      </c>
      <c r="AZ855" t="n">
        <v>1.5925</v>
      </c>
      <c r="BA855" t="n">
        <v>1.5975</v>
      </c>
      <c r="BB855" t="n">
        <v>1.605</v>
      </c>
      <c r="BC855" t="n">
        <v>1.6275</v>
      </c>
      <c r="BD855" t="n">
        <v>1.6375</v>
      </c>
      <c r="BE855" t="n">
        <v>1.645</v>
      </c>
      <c r="BF855" t="n">
        <v>1.6475</v>
      </c>
      <c r="BG855" t="n">
        <v>1.65</v>
      </c>
      <c r="BH855" t="n">
        <v>1.6525</v>
      </c>
      <c r="BI855" t="n">
        <v>1.655</v>
      </c>
      <c r="BJ855" t="n">
        <v>1.6575</v>
      </c>
      <c r="BK855" t="n">
        <v>1.66</v>
      </c>
    </row>
    <row r="856">
      <c r="A856" s="1112" t="n">
        <v>45485</v>
      </c>
      <c r="C856" s="63" t="n">
        <v>5606</v>
      </c>
      <c r="AT856" t="n">
        <v>1.9725</v>
      </c>
      <c r="AU856" t="n">
        <v>1.92</v>
      </c>
      <c r="AV856" t="n">
        <v>1.8425</v>
      </c>
      <c r="AW856" t="n">
        <v>1.7575</v>
      </c>
      <c r="AX856" t="n">
        <v>1.6725</v>
      </c>
      <c r="AY856" t="n">
        <v>1.6175</v>
      </c>
      <c r="AZ856" t="n">
        <v>1.5825</v>
      </c>
      <c r="BA856" t="n">
        <v>1.5875</v>
      </c>
      <c r="BB856" t="n">
        <v>1.595</v>
      </c>
      <c r="BC856" t="n">
        <v>1.6175</v>
      </c>
      <c r="BD856" t="n">
        <v>1.6275</v>
      </c>
      <c r="BE856" t="n">
        <v>1.635</v>
      </c>
      <c r="BF856" t="n">
        <v>1.6375</v>
      </c>
      <c r="BG856" t="n">
        <v>1.64</v>
      </c>
      <c r="BH856" t="n">
        <v>1.6425</v>
      </c>
      <c r="BI856" t="n">
        <v>1.645</v>
      </c>
      <c r="BJ856" t="n">
        <v>1.6475</v>
      </c>
      <c r="BK856" t="n">
        <v>1.65</v>
      </c>
    </row>
    <row r="857">
      <c r="A857" s="1112" t="n">
        <v>45488</v>
      </c>
      <c r="C857" s="63" t="n">
        <v>2440</v>
      </c>
      <c r="AT857" t="n">
        <v>1.95</v>
      </c>
      <c r="AU857" t="n">
        <v>1.875</v>
      </c>
      <c r="AV857" t="n">
        <v>1.81</v>
      </c>
      <c r="AW857" t="n">
        <v>1.735</v>
      </c>
      <c r="AX857" t="n">
        <v>1.655</v>
      </c>
      <c r="AY857" t="n">
        <v>1.605</v>
      </c>
      <c r="AZ857" t="n">
        <v>1.57</v>
      </c>
      <c r="BA857" t="n">
        <v>1.575</v>
      </c>
      <c r="BB857" t="n">
        <v>1.5825</v>
      </c>
      <c r="BC857" t="n">
        <v>1.605</v>
      </c>
      <c r="BD857" t="n">
        <v>1.615</v>
      </c>
      <c r="BE857" t="n">
        <v>1.6225</v>
      </c>
      <c r="BF857" t="n">
        <v>1.625</v>
      </c>
      <c r="BG857" t="n">
        <v>1.6275</v>
      </c>
      <c r="BH857" t="n">
        <v>1.63</v>
      </c>
      <c r="BI857" t="n">
        <v>1.6325</v>
      </c>
      <c r="BJ857" t="n">
        <v>1.635</v>
      </c>
      <c r="BK857" t="n">
        <v>1.6375</v>
      </c>
    </row>
    <row r="858">
      <c r="A858" s="1112" t="n">
        <v>45489</v>
      </c>
      <c r="C858" s="63" t="n">
        <v>5365</v>
      </c>
      <c r="AT858" t="n">
        <v>1.93</v>
      </c>
      <c r="AU858" t="n">
        <v>1.835</v>
      </c>
      <c r="AV858" t="n">
        <v>1.785</v>
      </c>
      <c r="AW858" t="n">
        <v>1.72</v>
      </c>
      <c r="AX858" t="n">
        <v>1.655</v>
      </c>
      <c r="AY858" t="n">
        <v>1.61</v>
      </c>
      <c r="AZ858" t="n">
        <v>1.58</v>
      </c>
      <c r="BA858" t="n">
        <v>1.585</v>
      </c>
      <c r="BB858" t="n">
        <v>1.5925</v>
      </c>
      <c r="BC858" t="n">
        <v>1.615</v>
      </c>
      <c r="BD858" t="n">
        <v>1.625</v>
      </c>
      <c r="BE858" t="n">
        <v>1.6325</v>
      </c>
      <c r="BF858" t="n">
        <v>1.635</v>
      </c>
      <c r="BG858" t="n">
        <v>1.6375</v>
      </c>
      <c r="BH858" t="n">
        <v>1.64</v>
      </c>
      <c r="BI858" t="n">
        <v>1.6425</v>
      </c>
      <c r="BJ858" t="n">
        <v>1.645</v>
      </c>
      <c r="BK858" t="n">
        <v>1.6475</v>
      </c>
    </row>
    <row r="859">
      <c r="A859" s="1112" t="n">
        <v>45490</v>
      </c>
      <c r="C859" s="63" t="n">
        <v>7254</v>
      </c>
      <c r="AT859" t="n">
        <v>1.8925</v>
      </c>
      <c r="AU859" t="n">
        <v>1.79</v>
      </c>
      <c r="AV859" t="n">
        <v>1.7475</v>
      </c>
      <c r="AW859" t="n">
        <v>1.6875</v>
      </c>
      <c r="AX859" t="n">
        <v>1.6275</v>
      </c>
      <c r="AY859" t="n">
        <v>1.585</v>
      </c>
      <c r="AZ859" t="n">
        <v>1.555</v>
      </c>
      <c r="BA859" t="n">
        <v>1.56</v>
      </c>
      <c r="BB859" t="n">
        <v>1.5675</v>
      </c>
      <c r="BC859" t="n">
        <v>1.59</v>
      </c>
      <c r="BD859" t="n">
        <v>1.6</v>
      </c>
      <c r="BE859" t="n">
        <v>1.6075</v>
      </c>
      <c r="BF859" t="n">
        <v>1.61</v>
      </c>
      <c r="BG859" t="n">
        <v>1.6125</v>
      </c>
      <c r="BH859" t="n">
        <v>1.615</v>
      </c>
      <c r="BI859" t="n">
        <v>1.6175</v>
      </c>
      <c r="BJ859" t="n">
        <v>1.62</v>
      </c>
      <c r="BK859" t="n">
        <v>1.6225</v>
      </c>
    </row>
    <row r="860">
      <c r="A860" s="1112" t="n">
        <v>45491</v>
      </c>
      <c r="C860" s="63" t="n">
        <v>4703</v>
      </c>
      <c r="AT860" t="n">
        <v>1.8925</v>
      </c>
      <c r="AU860" t="n">
        <v>1.79</v>
      </c>
      <c r="AV860" t="n">
        <v>1.75</v>
      </c>
      <c r="AW860" t="n">
        <v>1.685</v>
      </c>
      <c r="AX860" t="n">
        <v>1.6225</v>
      </c>
      <c r="AY860" t="n">
        <v>1.575</v>
      </c>
      <c r="AZ860" t="n">
        <v>1.5425</v>
      </c>
      <c r="BA860" t="n">
        <v>1.5475</v>
      </c>
      <c r="BB860" t="n">
        <v>1.555</v>
      </c>
      <c r="BC860" t="n">
        <v>1.5775</v>
      </c>
      <c r="BD860" t="n">
        <v>1.5875</v>
      </c>
      <c r="BE860" t="n">
        <v>1.595</v>
      </c>
      <c r="BF860" t="n">
        <v>1.5975</v>
      </c>
      <c r="BG860" t="n">
        <v>1.6</v>
      </c>
      <c r="BH860" t="n">
        <v>1.6025</v>
      </c>
      <c r="BI860" t="n">
        <v>1.605</v>
      </c>
      <c r="BJ860" t="n">
        <v>1.6075</v>
      </c>
      <c r="BK860" t="n">
        <v>1.61</v>
      </c>
    </row>
    <row r="861">
      <c r="A861" s="1112" t="n">
        <v>45492</v>
      </c>
      <c r="C861" s="63" t="n">
        <v>3995</v>
      </c>
      <c r="AT861" t="n">
        <v>1.905</v>
      </c>
      <c r="AU861" t="n">
        <v>1.815</v>
      </c>
      <c r="AV861" t="n">
        <v>1.775</v>
      </c>
      <c r="AW861" t="n">
        <v>1.71</v>
      </c>
      <c r="AX861" t="n">
        <v>1.6475</v>
      </c>
      <c r="AY861" t="n">
        <v>1.6</v>
      </c>
      <c r="AZ861" t="n">
        <v>1.5675</v>
      </c>
      <c r="BA861" t="n">
        <v>1.5725</v>
      </c>
      <c r="BB861" t="n">
        <v>1.58</v>
      </c>
      <c r="BC861" t="n">
        <v>1.6025</v>
      </c>
      <c r="BD861" t="n">
        <v>1.6125</v>
      </c>
      <c r="BE861" t="n">
        <v>1.62</v>
      </c>
      <c r="BF861" t="n">
        <v>1.6225</v>
      </c>
      <c r="BG861" t="n">
        <v>1.625</v>
      </c>
      <c r="BH861" t="n">
        <v>1.6275</v>
      </c>
      <c r="BI861" t="n">
        <v>1.63</v>
      </c>
      <c r="BJ861" t="n">
        <v>1.6325</v>
      </c>
      <c r="BK861" t="n">
        <v>1.635</v>
      </c>
    </row>
    <row r="862">
      <c r="A862" s="1112" t="n">
        <v>45495</v>
      </c>
      <c r="C862" s="63" t="n">
        <v>4203</v>
      </c>
      <c r="AT862" t="n">
        <v>1.93</v>
      </c>
      <c r="AU862" t="n">
        <v>1.855</v>
      </c>
      <c r="AV862" t="n">
        <v>1.81</v>
      </c>
      <c r="AW862" t="n">
        <v>1.74</v>
      </c>
      <c r="AX862" t="n">
        <v>1.67</v>
      </c>
      <c r="AY862" t="n">
        <v>1.6225</v>
      </c>
      <c r="AZ862" t="n">
        <v>1.59</v>
      </c>
      <c r="BA862" t="n">
        <v>1.595</v>
      </c>
      <c r="BB862" t="n">
        <v>1.6025</v>
      </c>
      <c r="BC862" t="n">
        <v>1.6225</v>
      </c>
      <c r="BD862" t="n">
        <v>1.6275</v>
      </c>
      <c r="BE862" t="n">
        <v>1.63</v>
      </c>
      <c r="BF862" t="n">
        <v>1.6275</v>
      </c>
      <c r="BG862" t="n">
        <v>1.6225</v>
      </c>
      <c r="BH862" t="n">
        <v>1.6175</v>
      </c>
      <c r="BI862" t="n">
        <v>1.6175</v>
      </c>
      <c r="BJ862" t="n">
        <v>1.6175</v>
      </c>
      <c r="BK862" t="n">
        <v>1.6175</v>
      </c>
    </row>
    <row r="863">
      <c r="A863" s="1112" t="n">
        <v>45496</v>
      </c>
      <c r="C863" s="63" t="n">
        <v>3259</v>
      </c>
      <c r="AT863" t="n">
        <v>1.92</v>
      </c>
      <c r="AU863" t="n">
        <v>1.82</v>
      </c>
      <c r="AV863" t="n">
        <v>1.785</v>
      </c>
      <c r="AW863" t="n">
        <v>1.7175</v>
      </c>
      <c r="AX863" t="n">
        <v>1.6525</v>
      </c>
      <c r="AY863" t="n">
        <v>1.6075</v>
      </c>
      <c r="AZ863" t="n">
        <v>1.575</v>
      </c>
      <c r="BA863" t="n">
        <v>1.58</v>
      </c>
      <c r="BB863" t="n">
        <v>1.5875</v>
      </c>
      <c r="BC863" t="n">
        <v>1.6075</v>
      </c>
      <c r="BD863" t="n">
        <v>1.6125</v>
      </c>
      <c r="BE863" t="n">
        <v>1.615</v>
      </c>
      <c r="BF863" t="n">
        <v>1.6125</v>
      </c>
      <c r="BG863" t="n">
        <v>1.6075</v>
      </c>
      <c r="BH863" t="n">
        <v>1.6025</v>
      </c>
      <c r="BI863" t="n">
        <v>1.6025</v>
      </c>
      <c r="BJ863" t="n">
        <v>1.6025</v>
      </c>
      <c r="BK863" t="n">
        <v>1.6025</v>
      </c>
    </row>
    <row r="864">
      <c r="A864" s="1112" t="n">
        <v>45497</v>
      </c>
      <c r="C864" s="63" t="n">
        <v>6499</v>
      </c>
      <c r="AT864" t="n">
        <v>1.915</v>
      </c>
      <c r="AU864" t="n">
        <v>1.815</v>
      </c>
      <c r="AV864" t="n">
        <v>1.78</v>
      </c>
      <c r="AW864" t="n">
        <v>1.7125</v>
      </c>
      <c r="AX864" t="n">
        <v>1.6475</v>
      </c>
      <c r="AY864" t="n">
        <v>1.6025</v>
      </c>
      <c r="AZ864" t="n">
        <v>1.57</v>
      </c>
      <c r="BA864" t="n">
        <v>1.575</v>
      </c>
      <c r="BB864" t="n">
        <v>1.5825</v>
      </c>
      <c r="BC864" t="n">
        <v>1.6025</v>
      </c>
      <c r="BD864" t="n">
        <v>1.6075</v>
      </c>
      <c r="BE864" t="n">
        <v>1.6075</v>
      </c>
      <c r="BF864" t="n">
        <v>1.6025</v>
      </c>
      <c r="BG864" t="n">
        <v>1.5975</v>
      </c>
      <c r="BH864" t="n">
        <v>1.59</v>
      </c>
      <c r="BI864" t="n">
        <v>1.5825</v>
      </c>
      <c r="BJ864" t="n">
        <v>1.5775</v>
      </c>
      <c r="BK864" t="n">
        <v>1.5725</v>
      </c>
    </row>
    <row r="865">
      <c r="A865" s="1112" t="n">
        <v>45498</v>
      </c>
      <c r="C865" s="63" t="n">
        <v>4237</v>
      </c>
      <c r="AT865" t="n">
        <v>1.9175</v>
      </c>
      <c r="AU865" t="n">
        <v>1.8275</v>
      </c>
      <c r="AV865" t="n">
        <v>1.79</v>
      </c>
      <c r="AW865" t="n">
        <v>1.7225</v>
      </c>
      <c r="AX865" t="n">
        <v>1.655</v>
      </c>
      <c r="AY865" t="n">
        <v>1.605</v>
      </c>
      <c r="AZ865" t="n">
        <v>1.5725</v>
      </c>
      <c r="BA865" t="n">
        <v>1.5775</v>
      </c>
      <c r="BB865" t="n">
        <v>1.585</v>
      </c>
      <c r="BC865" t="n">
        <v>1.605</v>
      </c>
      <c r="BD865" t="n">
        <v>1.61</v>
      </c>
      <c r="BE865" t="n">
        <v>1.61</v>
      </c>
      <c r="BF865" t="n">
        <v>1.605</v>
      </c>
      <c r="BG865" t="n">
        <v>1.6</v>
      </c>
      <c r="BH865" t="n">
        <v>1.5925</v>
      </c>
      <c r="BI865" t="n">
        <v>1.585</v>
      </c>
      <c r="BJ865" t="n">
        <v>1.58</v>
      </c>
      <c r="BK865" t="n">
        <v>1.575</v>
      </c>
    </row>
    <row r="866">
      <c r="A866" s="1112" t="n">
        <v>45499</v>
      </c>
      <c r="C866" s="63" t="n">
        <v>2468</v>
      </c>
      <c r="AT866" t="n">
        <v>1.9125</v>
      </c>
      <c r="AU866" t="n">
        <v>1.8025</v>
      </c>
      <c r="AV866" t="n">
        <v>1.77</v>
      </c>
      <c r="AW866" t="n">
        <v>1.705</v>
      </c>
      <c r="AX866" t="n">
        <v>1.64</v>
      </c>
      <c r="AY866" t="n">
        <v>1.59</v>
      </c>
      <c r="AZ866" t="n">
        <v>1.5575</v>
      </c>
      <c r="BA866" t="n">
        <v>1.5625</v>
      </c>
      <c r="BB866" t="n">
        <v>1.57</v>
      </c>
      <c r="BC866" t="n">
        <v>1.59</v>
      </c>
      <c r="BD866" t="n">
        <v>1.595</v>
      </c>
      <c r="BE866" t="n">
        <v>1.595</v>
      </c>
      <c r="BF866" t="n">
        <v>1.59</v>
      </c>
      <c r="BG866" t="n">
        <v>1.585</v>
      </c>
      <c r="BH866" t="n">
        <v>1.5775</v>
      </c>
      <c r="BI866" t="n">
        <v>1.57</v>
      </c>
      <c r="BJ866" t="n">
        <v>1.565</v>
      </c>
      <c r="BK866" t="n">
        <v>1.56</v>
      </c>
    </row>
    <row r="867">
      <c r="A867" s="1112" t="n">
        <v>45502</v>
      </c>
      <c r="C867" s="63" t="n">
        <v>3018</v>
      </c>
      <c r="AT867" t="n">
        <v>1.91</v>
      </c>
      <c r="AU867" t="n">
        <v>1.8</v>
      </c>
      <c r="AV867" t="n">
        <v>1.77</v>
      </c>
      <c r="AW867" t="n">
        <v>1.705</v>
      </c>
      <c r="AX867" t="n">
        <v>1.6375</v>
      </c>
      <c r="AY867" t="n">
        <v>1.59</v>
      </c>
      <c r="AZ867" t="n">
        <v>1.5575</v>
      </c>
      <c r="BA867" t="n">
        <v>1.5625</v>
      </c>
      <c r="BB867" t="n">
        <v>1.57</v>
      </c>
      <c r="BC867" t="n">
        <v>1.59</v>
      </c>
      <c r="BD867" t="n">
        <v>1.595</v>
      </c>
      <c r="BE867" t="n">
        <v>1.595</v>
      </c>
      <c r="BF867" t="n">
        <v>1.59</v>
      </c>
      <c r="BG867" t="n">
        <v>1.585</v>
      </c>
      <c r="BH867" t="n">
        <v>1.5775</v>
      </c>
      <c r="BI867" t="n">
        <v>1.57</v>
      </c>
      <c r="BJ867" t="n">
        <v>1.565</v>
      </c>
      <c r="BK867" t="n">
        <v>1.56</v>
      </c>
    </row>
    <row r="868">
      <c r="A868" s="1112" t="n">
        <v>45503</v>
      </c>
      <c r="C868" s="63" t="n">
        <v>6534</v>
      </c>
      <c r="AT868" t="n">
        <v>1.9075</v>
      </c>
      <c r="AU868" t="n">
        <v>1.7875</v>
      </c>
      <c r="AV868" t="n">
        <v>1.7625</v>
      </c>
      <c r="AW868" t="n">
        <v>1.7025</v>
      </c>
      <c r="AX868" t="n">
        <v>1.6375</v>
      </c>
      <c r="AY868" t="n">
        <v>1.5925</v>
      </c>
      <c r="AZ868" t="n">
        <v>1.5625</v>
      </c>
      <c r="BA868" t="n">
        <v>1.57</v>
      </c>
      <c r="BB868" t="n">
        <v>1.5825</v>
      </c>
      <c r="BC868" t="n">
        <v>1.6075</v>
      </c>
      <c r="BD868" t="n">
        <v>1.62</v>
      </c>
      <c r="BE868" t="n">
        <v>1.6225</v>
      </c>
      <c r="BF868" t="n">
        <v>1.6175</v>
      </c>
      <c r="BG868" t="n">
        <v>1.6125</v>
      </c>
      <c r="BH868" t="n">
        <v>1.6025</v>
      </c>
      <c r="BI868" t="n">
        <v>1.59</v>
      </c>
      <c r="BJ868" t="n">
        <v>1.58</v>
      </c>
      <c r="BK868" t="n">
        <v>1.5725</v>
      </c>
    </row>
    <row r="869">
      <c r="A869" s="1112" t="n">
        <v>45504</v>
      </c>
      <c r="C869" s="63" t="n">
        <v>6515</v>
      </c>
      <c r="AT869" t="n">
        <v>1.90324</v>
      </c>
      <c r="AU869" t="n">
        <v>1.7825</v>
      </c>
      <c r="AV869" t="n">
        <v>1.7575</v>
      </c>
      <c r="AW869" t="n">
        <v>1.7025</v>
      </c>
      <c r="AX869" t="n">
        <v>1.64</v>
      </c>
      <c r="AY869" t="n">
        <v>1.595</v>
      </c>
      <c r="AZ869" t="n">
        <v>1.5675</v>
      </c>
      <c r="BA869" t="n">
        <v>1.575</v>
      </c>
      <c r="BB869" t="n">
        <v>1.5875</v>
      </c>
      <c r="BC869" t="n">
        <v>1.6125</v>
      </c>
      <c r="BD869" t="n">
        <v>1.625</v>
      </c>
      <c r="BE869" t="n">
        <v>1.6275</v>
      </c>
      <c r="BF869" t="n">
        <v>1.6225</v>
      </c>
      <c r="BG869" t="n">
        <v>1.6175</v>
      </c>
      <c r="BH869" t="n">
        <v>1.6075</v>
      </c>
      <c r="BI869" t="n">
        <v>1.595</v>
      </c>
      <c r="BJ869" t="n">
        <v>1.585</v>
      </c>
      <c r="BK869" t="n">
        <v>1.5775</v>
      </c>
    </row>
    <row r="870">
      <c r="A870" s="1112" t="n">
        <v>45505</v>
      </c>
      <c r="C870" s="63" t="n">
        <v>3724</v>
      </c>
      <c r="AT870" t="n">
        <v>1.90324</v>
      </c>
      <c r="AU870" t="n">
        <v>1.8</v>
      </c>
      <c r="AV870" t="n">
        <v>1.77</v>
      </c>
      <c r="AW870" t="n">
        <v>1.7075</v>
      </c>
      <c r="AX870" t="n">
        <v>1.6375</v>
      </c>
      <c r="AY870" t="n">
        <v>1.5875</v>
      </c>
      <c r="AZ870" t="n">
        <v>1.5575</v>
      </c>
      <c r="BA870" t="n">
        <v>1.565</v>
      </c>
      <c r="BB870" t="n">
        <v>1.58</v>
      </c>
      <c r="BC870" t="n">
        <v>1.605</v>
      </c>
      <c r="BD870" t="n">
        <v>1.6175</v>
      </c>
      <c r="BE870" t="n">
        <v>1.62</v>
      </c>
      <c r="BF870" t="n">
        <v>1.615</v>
      </c>
      <c r="BG870" t="n">
        <v>1.61</v>
      </c>
      <c r="BH870" t="n">
        <v>1.6</v>
      </c>
      <c r="BI870" t="n">
        <v>1.5875</v>
      </c>
      <c r="BJ870" t="n">
        <v>1.5775</v>
      </c>
      <c r="BK870" t="n">
        <v>1.57</v>
      </c>
    </row>
    <row r="871">
      <c r="A871" s="1112" t="n">
        <v>45506</v>
      </c>
      <c r="C871" s="63" t="n">
        <v>2724</v>
      </c>
      <c r="AT871" t="n">
        <v>1.90324</v>
      </c>
      <c r="AU871" t="n">
        <v>1.83</v>
      </c>
      <c r="AV871" t="n">
        <v>1.8025</v>
      </c>
      <c r="AW871" t="n">
        <v>1.735</v>
      </c>
      <c r="AX871" t="n">
        <v>1.66</v>
      </c>
      <c r="AY871" t="n">
        <v>1.605</v>
      </c>
      <c r="AZ871" t="n">
        <v>1.57</v>
      </c>
      <c r="BA871" t="n">
        <v>1.5775</v>
      </c>
      <c r="BB871" t="n">
        <v>1.5925</v>
      </c>
      <c r="BC871" t="n">
        <v>1.6175</v>
      </c>
      <c r="BD871" t="n">
        <v>1.63</v>
      </c>
      <c r="BE871" t="n">
        <v>1.6325</v>
      </c>
      <c r="BF871" t="n">
        <v>1.6275</v>
      </c>
      <c r="BG871" t="n">
        <v>1.6225</v>
      </c>
      <c r="BH871" t="n">
        <v>1.6125</v>
      </c>
      <c r="BI871" t="n">
        <v>1.6</v>
      </c>
      <c r="BJ871" t="n">
        <v>1.59</v>
      </c>
      <c r="BK871" t="n">
        <v>1.5825</v>
      </c>
    </row>
    <row r="872">
      <c r="A872" s="1112" t="n">
        <v>45509</v>
      </c>
      <c r="C872" s="63" t="n">
        <v>4391</v>
      </c>
      <c r="AU872" t="n">
        <v>1.8125</v>
      </c>
      <c r="AV872" t="n">
        <v>1.7875</v>
      </c>
      <c r="AW872" t="n">
        <v>1.725</v>
      </c>
      <c r="AX872" t="n">
        <v>1.65</v>
      </c>
      <c r="AY872" t="n">
        <v>1.595</v>
      </c>
      <c r="AZ872" t="n">
        <v>1.56</v>
      </c>
      <c r="BA872" t="n">
        <v>1.5675</v>
      </c>
      <c r="BB872" t="n">
        <v>1.5825</v>
      </c>
      <c r="BC872" t="n">
        <v>1.6075</v>
      </c>
      <c r="BD872" t="n">
        <v>1.62</v>
      </c>
      <c r="BE872" t="n">
        <v>1.6225</v>
      </c>
      <c r="BF872" t="n">
        <v>1.6175</v>
      </c>
      <c r="BG872" t="n">
        <v>1.6125</v>
      </c>
      <c r="BH872" t="n">
        <v>1.6025</v>
      </c>
      <c r="BI872" t="n">
        <v>1.59</v>
      </c>
      <c r="BJ872" t="n">
        <v>1.58</v>
      </c>
      <c r="BK872" t="n">
        <v>1.5725</v>
      </c>
    </row>
    <row r="873">
      <c r="A873" s="1112" t="n">
        <v>45510</v>
      </c>
      <c r="AU873" t="n">
        <v>1.795</v>
      </c>
      <c r="AV873" t="n">
        <v>1.77</v>
      </c>
      <c r="AW873" t="n">
        <v>1.715</v>
      </c>
      <c r="AX873" t="n">
        <v>1.645</v>
      </c>
      <c r="AY873" t="n">
        <v>1.5925</v>
      </c>
      <c r="AZ873" t="n">
        <v>1.5575</v>
      </c>
      <c r="BA873" t="n">
        <v>1.565</v>
      </c>
      <c r="BB873" t="n">
        <v>1.58</v>
      </c>
      <c r="BC873" s="467" t="n"/>
      <c r="BD873" s="467" t="n"/>
      <c r="BE873" s="467" t="n"/>
      <c r="BF873" s="467" t="n"/>
      <c r="BG873" s="467" t="n"/>
      <c r="BH873" s="467" t="n"/>
      <c r="BI873" s="467" t="n"/>
      <c r="BJ873" s="467" t="n"/>
      <c r="BK873" s="467" t="n"/>
    </row>
    <row r="874">
      <c r="A874" s="1112" t="n">
        <v>45511</v>
      </c>
      <c r="C874" s="63" t="n">
        <v>3762</v>
      </c>
      <c r="AU874" t="n">
        <v>1.805</v>
      </c>
      <c r="AV874" t="n">
        <v>1.78</v>
      </c>
      <c r="AW874" t="n">
        <v>1.7225</v>
      </c>
      <c r="AX874" t="n">
        <v>1.6475</v>
      </c>
      <c r="AY874" t="n">
        <v>1.5925</v>
      </c>
      <c r="AZ874" t="n">
        <v>1.5575</v>
      </c>
      <c r="BA874" t="n">
        <v>1.565</v>
      </c>
      <c r="BB874" t="n">
        <v>1.58</v>
      </c>
      <c r="BC874" t="n">
        <v>1.605</v>
      </c>
      <c r="BD874" t="n">
        <v>1.6175</v>
      </c>
      <c r="BE874" t="n">
        <v>1.62</v>
      </c>
      <c r="BF874" t="n">
        <v>1.615</v>
      </c>
      <c r="BG874" t="n">
        <v>1.61</v>
      </c>
      <c r="BH874" t="n">
        <v>1.6</v>
      </c>
      <c r="BI874" t="n">
        <v>1.5875</v>
      </c>
      <c r="BJ874" t="n">
        <v>1.5775</v>
      </c>
      <c r="BK874" t="n">
        <v>1.57</v>
      </c>
    </row>
    <row r="875">
      <c r="A875" s="1112" t="n">
        <v>45512</v>
      </c>
      <c r="C875" s="63" t="n">
        <v>1377</v>
      </c>
      <c r="AU875" t="n">
        <v>1.785</v>
      </c>
      <c r="AV875" t="n">
        <v>1.7575</v>
      </c>
      <c r="AW875" t="n">
        <v>1.705</v>
      </c>
      <c r="AX875" t="n">
        <v>1.63</v>
      </c>
      <c r="AY875" t="n">
        <v>1.575</v>
      </c>
      <c r="AZ875" t="n">
        <v>1.54</v>
      </c>
      <c r="BA875" t="n">
        <v>1.5475</v>
      </c>
      <c r="BB875" t="n">
        <v>1.5625</v>
      </c>
      <c r="BC875" t="n">
        <v>1.5875</v>
      </c>
      <c r="BD875" t="n">
        <v>1.6</v>
      </c>
      <c r="BE875" t="n">
        <v>1.6025</v>
      </c>
      <c r="BF875" t="n">
        <v>1.5975</v>
      </c>
      <c r="BG875" t="n">
        <v>1.5925</v>
      </c>
      <c r="BH875" t="n">
        <v>1.5825</v>
      </c>
      <c r="BI875" t="n">
        <v>1.57</v>
      </c>
      <c r="BJ875" t="n">
        <v>1.56</v>
      </c>
      <c r="BK875" t="n">
        <v>1.5525</v>
      </c>
    </row>
    <row r="876">
      <c r="A876" s="1112" t="n">
        <v>45513</v>
      </c>
      <c r="C876" s="63" t="n">
        <v>1725</v>
      </c>
      <c r="AU876" t="n">
        <v>1.805</v>
      </c>
      <c r="AV876" t="n">
        <v>1.78</v>
      </c>
      <c r="AW876" t="n">
        <v>1.725</v>
      </c>
      <c r="AX876" t="n">
        <v>1.645</v>
      </c>
      <c r="AY876" t="n">
        <v>1.5875</v>
      </c>
      <c r="AZ876" t="n">
        <v>1.5525</v>
      </c>
      <c r="BA876" t="n">
        <v>1.56</v>
      </c>
      <c r="BB876" t="n">
        <v>1.575</v>
      </c>
      <c r="BC876" t="n">
        <v>1.6</v>
      </c>
      <c r="BD876" t="n">
        <v>1.6125</v>
      </c>
      <c r="BE876" t="n">
        <v>1.615</v>
      </c>
      <c r="BF876" t="n">
        <v>1.61</v>
      </c>
      <c r="BG876" t="n">
        <v>1.605</v>
      </c>
      <c r="BH876" t="n">
        <v>1.595</v>
      </c>
      <c r="BI876" t="n">
        <v>1.5825</v>
      </c>
      <c r="BJ876" t="n">
        <v>1.5725</v>
      </c>
      <c r="BK876" t="n">
        <v>1.565</v>
      </c>
    </row>
    <row r="877">
      <c r="A877" s="1112" t="n">
        <v>45516</v>
      </c>
      <c r="C877" s="63" t="n">
        <v>2509</v>
      </c>
      <c r="AU877" t="n">
        <v>1.805</v>
      </c>
      <c r="AV877" t="n">
        <v>1.785</v>
      </c>
      <c r="AW877" t="n">
        <v>1.735</v>
      </c>
      <c r="AX877" t="n">
        <v>1.655</v>
      </c>
      <c r="AY877" t="n">
        <v>1.5975</v>
      </c>
      <c r="AZ877" t="n">
        <v>1.5625</v>
      </c>
      <c r="BA877" t="n">
        <v>1.57</v>
      </c>
      <c r="BB877" t="n">
        <v>1.585</v>
      </c>
      <c r="BC877" t="n">
        <v>1.61</v>
      </c>
      <c r="BD877" t="n">
        <v>1.6225</v>
      </c>
      <c r="BE877" t="n">
        <v>1.625</v>
      </c>
      <c r="BF877" t="n">
        <v>1.62</v>
      </c>
      <c r="BG877" t="n">
        <v>1.615</v>
      </c>
      <c r="BH877" t="n">
        <v>1.605</v>
      </c>
      <c r="BI877" t="n">
        <v>1.5925</v>
      </c>
      <c r="BJ877" t="n">
        <v>1.5825</v>
      </c>
      <c r="BK877" t="n">
        <v>1.575</v>
      </c>
    </row>
    <row r="878">
      <c r="A878" s="1112" t="n">
        <v>45517</v>
      </c>
      <c r="C878" s="63" t="n">
        <v>4761</v>
      </c>
      <c r="AU878" t="n">
        <v>1.79</v>
      </c>
      <c r="AV878" t="n">
        <v>1.76</v>
      </c>
      <c r="AW878" t="n">
        <v>1.715</v>
      </c>
      <c r="AX878" t="n">
        <v>1.6425</v>
      </c>
      <c r="AY878" t="n">
        <v>1.59</v>
      </c>
      <c r="AZ878" t="n">
        <v>1.5575</v>
      </c>
      <c r="BA878" t="n">
        <v>1.565</v>
      </c>
      <c r="BB878" t="n">
        <v>1.58</v>
      </c>
      <c r="BC878" t="n">
        <v>1.605</v>
      </c>
      <c r="BD878" t="n">
        <v>1.6175</v>
      </c>
      <c r="BE878" t="n">
        <v>1.62</v>
      </c>
      <c r="BF878" t="n">
        <v>1.615</v>
      </c>
      <c r="BG878" t="n">
        <v>1.61</v>
      </c>
      <c r="BH878" t="n">
        <v>1.6</v>
      </c>
      <c r="BI878" t="n">
        <v>1.5875</v>
      </c>
      <c r="BJ878" t="n">
        <v>1.5775</v>
      </c>
      <c r="BK878" t="n">
        <v>1.57</v>
      </c>
    </row>
    <row r="879">
      <c r="A879" s="1112" t="n">
        <v>45518</v>
      </c>
      <c r="C879" s="63" t="n">
        <v>2809</v>
      </c>
      <c r="AU879" t="n">
        <v>1.805</v>
      </c>
      <c r="AV879" t="n">
        <v>1.785</v>
      </c>
      <c r="AW879" t="n">
        <v>1.7425</v>
      </c>
      <c r="AX879" t="n">
        <v>1.67</v>
      </c>
      <c r="AY879" t="n">
        <v>1.6175</v>
      </c>
      <c r="AZ879" t="n">
        <v>1.585</v>
      </c>
      <c r="BA879" t="n">
        <v>1.595</v>
      </c>
      <c r="BB879" t="n">
        <v>1.61</v>
      </c>
      <c r="BC879" t="n">
        <v>1.635</v>
      </c>
      <c r="BD879" t="n">
        <v>1.6475</v>
      </c>
      <c r="BE879" t="n">
        <v>1.65</v>
      </c>
      <c r="BF879" t="n">
        <v>1.645</v>
      </c>
      <c r="BG879" t="n">
        <v>1.64</v>
      </c>
      <c r="BH879" t="n">
        <v>1.63</v>
      </c>
      <c r="BI879" t="n">
        <v>1.6175</v>
      </c>
      <c r="BJ879" t="n">
        <v>1.6075</v>
      </c>
      <c r="BK879" t="n">
        <v>1.6</v>
      </c>
    </row>
    <row r="880">
      <c r="A880" s="1112" t="n">
        <v>45519</v>
      </c>
      <c r="C880" s="63" t="n">
        <v>4434</v>
      </c>
      <c r="AU880" t="n">
        <v>1.82</v>
      </c>
      <c r="AV880" t="n">
        <v>1.81</v>
      </c>
      <c r="AW880" t="n">
        <v>1.7625</v>
      </c>
      <c r="AX880" t="n">
        <v>1.6875</v>
      </c>
      <c r="AY880" t="n">
        <v>1.6325</v>
      </c>
      <c r="AZ880" t="n">
        <v>1.5975</v>
      </c>
      <c r="BA880" t="n">
        <v>1.6075</v>
      </c>
      <c r="BB880" t="n">
        <v>1.6225</v>
      </c>
      <c r="BC880" t="n">
        <v>1.6475</v>
      </c>
      <c r="BD880" t="n">
        <v>1.66</v>
      </c>
      <c r="BE880" t="n">
        <v>1.6625</v>
      </c>
      <c r="BF880" t="n">
        <v>1.6575</v>
      </c>
      <c r="BG880" t="n">
        <v>1.6525</v>
      </c>
      <c r="BH880" t="n">
        <v>1.64</v>
      </c>
      <c r="BI880" t="n">
        <v>1.625</v>
      </c>
      <c r="BJ880" t="n">
        <v>1.6125</v>
      </c>
      <c r="BK880" t="n">
        <v>1.6025</v>
      </c>
    </row>
    <row r="881">
      <c r="A881" s="1112" t="n">
        <v>45520</v>
      </c>
      <c r="C881" s="63" t="n">
        <v>3060</v>
      </c>
      <c r="AU881" t="n">
        <v>1.82</v>
      </c>
      <c r="AV881" t="n">
        <v>1.81</v>
      </c>
      <c r="AW881" t="n">
        <v>1.765</v>
      </c>
      <c r="AX881" t="n">
        <v>1.69</v>
      </c>
      <c r="AY881" t="n">
        <v>1.635</v>
      </c>
      <c r="AZ881" t="n">
        <v>1.6</v>
      </c>
      <c r="BA881" t="n">
        <v>1.61</v>
      </c>
      <c r="BB881" t="n">
        <v>1.625</v>
      </c>
      <c r="BC881" t="n">
        <v>1.65</v>
      </c>
      <c r="BD881" t="n">
        <v>1.6625</v>
      </c>
      <c r="BE881" t="n">
        <v>1.665</v>
      </c>
      <c r="BF881" t="n">
        <v>1.66</v>
      </c>
      <c r="BG881" t="n">
        <v>1.655</v>
      </c>
      <c r="BH881" t="n">
        <v>1.6425</v>
      </c>
      <c r="BI881" t="n">
        <v>1.6275</v>
      </c>
      <c r="BJ881" t="n">
        <v>1.615</v>
      </c>
      <c r="BK881" t="n">
        <v>1.605</v>
      </c>
    </row>
    <row r="882">
      <c r="A882" s="1112" t="n">
        <v>45523</v>
      </c>
      <c r="C882" s="63" t="n">
        <v>3197</v>
      </c>
      <c r="AU882" t="n">
        <v>1.8225</v>
      </c>
      <c r="AV882" t="n">
        <v>1.815</v>
      </c>
      <c r="AW882" t="n">
        <v>1.775</v>
      </c>
      <c r="AX882" t="n">
        <v>1.7</v>
      </c>
      <c r="AY882" t="n">
        <v>1.645</v>
      </c>
      <c r="AZ882" t="n">
        <v>1.61</v>
      </c>
      <c r="BA882" t="n">
        <v>1.62</v>
      </c>
      <c r="BB882" t="n">
        <v>1.635</v>
      </c>
      <c r="BC882" t="n">
        <v>1.66</v>
      </c>
      <c r="BD882" t="n">
        <v>1.6725</v>
      </c>
      <c r="BE882" t="n">
        <v>1.675</v>
      </c>
      <c r="BF882" t="n">
        <v>1.67</v>
      </c>
      <c r="BG882" t="n">
        <v>1.665</v>
      </c>
      <c r="BH882" t="n">
        <v>1.6525</v>
      </c>
      <c r="BI882" t="n">
        <v>1.6375</v>
      </c>
      <c r="BJ882" t="n">
        <v>1.625</v>
      </c>
      <c r="BK882" t="n">
        <v>1.615</v>
      </c>
    </row>
    <row r="883">
      <c r="A883" s="1112" t="n">
        <v>45524</v>
      </c>
      <c r="C883" s="63" t="n">
        <v>3602</v>
      </c>
      <c r="AU883" t="n">
        <v>1.8175</v>
      </c>
      <c r="AV883" t="n">
        <v>1.805</v>
      </c>
      <c r="AW883" t="n">
        <v>1.7675</v>
      </c>
      <c r="AX883" t="n">
        <v>1.695</v>
      </c>
      <c r="AY883" t="n">
        <v>1.64</v>
      </c>
      <c r="AZ883" t="n">
        <v>1.605</v>
      </c>
      <c r="BA883" t="n">
        <v>1.6175</v>
      </c>
      <c r="BB883" t="n">
        <v>1.6325</v>
      </c>
      <c r="BC883" t="n">
        <v>1.6575</v>
      </c>
      <c r="BD883" t="n">
        <v>1.67</v>
      </c>
      <c r="BE883" t="n">
        <v>1.6725</v>
      </c>
      <c r="BF883" t="n">
        <v>1.6675</v>
      </c>
      <c r="BG883" t="n">
        <v>1.6625</v>
      </c>
      <c r="BH883" t="n">
        <v>1.65</v>
      </c>
      <c r="BI883" t="n">
        <v>1.635</v>
      </c>
      <c r="BJ883" t="n">
        <v>1.6225</v>
      </c>
      <c r="BK883" t="n">
        <v>1.6125</v>
      </c>
    </row>
    <row r="884">
      <c r="A884" s="1112" t="n">
        <v>45525</v>
      </c>
      <c r="C884" s="63" t="n">
        <v>3556</v>
      </c>
      <c r="AU884" t="n">
        <v>1.81</v>
      </c>
      <c r="AV884" t="n">
        <v>1.795</v>
      </c>
      <c r="AW884" t="n">
        <v>1.7625</v>
      </c>
      <c r="AX884" t="n">
        <v>1.695</v>
      </c>
      <c r="AY884" t="n">
        <v>1.64</v>
      </c>
      <c r="AZ884" t="n">
        <v>1.605</v>
      </c>
      <c r="BA884" t="n">
        <v>1.6175</v>
      </c>
      <c r="BB884" t="n">
        <v>1.6325</v>
      </c>
      <c r="BC884" t="n">
        <v>1.6575</v>
      </c>
      <c r="BD884" t="n">
        <v>1.67</v>
      </c>
      <c r="BE884" t="n">
        <v>1.6725</v>
      </c>
      <c r="BF884" t="n">
        <v>1.6675</v>
      </c>
      <c r="BG884" t="n">
        <v>1.6625</v>
      </c>
      <c r="BH884" t="n">
        <v>1.65</v>
      </c>
      <c r="BI884" t="n">
        <v>1.635</v>
      </c>
      <c r="BJ884" t="n">
        <v>1.6225</v>
      </c>
      <c r="BK884" t="n">
        <v>1.6125</v>
      </c>
    </row>
    <row r="885">
      <c r="A885" s="1112" t="n">
        <v>45526</v>
      </c>
      <c r="C885" s="63" t="n">
        <v>4234</v>
      </c>
      <c r="AU885" t="n">
        <v>1.815</v>
      </c>
      <c r="AV885" t="n">
        <v>1.81</v>
      </c>
      <c r="AW885" t="n">
        <v>1.7775</v>
      </c>
      <c r="AX885" t="n">
        <v>1.7075</v>
      </c>
      <c r="AY885" t="n">
        <v>1.6525</v>
      </c>
      <c r="AZ885" t="n">
        <v>1.6175</v>
      </c>
      <c r="BA885" t="n">
        <v>1.63</v>
      </c>
      <c r="BB885" t="n">
        <v>1.645</v>
      </c>
      <c r="BC885" t="n">
        <v>1.67</v>
      </c>
      <c r="BD885" t="n">
        <v>1.6825</v>
      </c>
      <c r="BE885" t="n">
        <v>1.685</v>
      </c>
      <c r="BF885" t="n">
        <v>1.68</v>
      </c>
      <c r="BG885" t="n">
        <v>1.675</v>
      </c>
      <c r="BH885" t="n">
        <v>1.6625</v>
      </c>
      <c r="BI885" t="n">
        <v>1.6475</v>
      </c>
      <c r="BJ885" t="n">
        <v>1.635</v>
      </c>
      <c r="BK885" t="n">
        <v>1.625</v>
      </c>
    </row>
    <row r="886">
      <c r="A886" s="1112" t="n">
        <v>45527</v>
      </c>
      <c r="C886" s="63" t="n">
        <v>4776</v>
      </c>
      <c r="AU886" t="n">
        <v>1.82</v>
      </c>
      <c r="AV886" t="n">
        <v>1.8275</v>
      </c>
      <c r="AW886" t="n">
        <v>1.795</v>
      </c>
      <c r="AX886" t="n">
        <v>1.7225</v>
      </c>
      <c r="AY886" t="n">
        <v>1.665</v>
      </c>
      <c r="AZ886" t="n">
        <v>1.6275</v>
      </c>
      <c r="BA886" t="n">
        <v>1.64</v>
      </c>
      <c r="BB886" t="n">
        <v>1.655</v>
      </c>
      <c r="BC886" t="n">
        <v>1.68</v>
      </c>
      <c r="BD886" t="n">
        <v>1.6925</v>
      </c>
      <c r="BE886" t="n">
        <v>1.695</v>
      </c>
      <c r="BF886" t="n">
        <v>1.69</v>
      </c>
      <c r="BG886" t="n">
        <v>1.685</v>
      </c>
      <c r="BH886" t="n">
        <v>1.6725</v>
      </c>
      <c r="BI886" t="n">
        <v>1.6575</v>
      </c>
      <c r="BJ886" t="n">
        <v>1.645</v>
      </c>
      <c r="BK886" t="n">
        <v>1.635</v>
      </c>
    </row>
    <row r="887">
      <c r="A887" s="1112" t="n">
        <v>45530</v>
      </c>
      <c r="C887" s="63" t="n">
        <v>6958</v>
      </c>
      <c r="AU887" t="n">
        <v>1.8225</v>
      </c>
      <c r="AV887" t="n">
        <v>1.8375</v>
      </c>
      <c r="AW887" t="n">
        <v>1.8025</v>
      </c>
      <c r="AX887" t="n">
        <v>1.725</v>
      </c>
      <c r="AY887" t="n">
        <v>1.6625</v>
      </c>
      <c r="AZ887" t="n">
        <v>1.6225</v>
      </c>
      <c r="BA887" t="n">
        <v>1.635</v>
      </c>
      <c r="BB887" t="n">
        <v>1.65</v>
      </c>
      <c r="BC887" t="n">
        <v>1.675</v>
      </c>
      <c r="BD887" t="n">
        <v>1.6875</v>
      </c>
      <c r="BE887" t="n">
        <v>1.69</v>
      </c>
      <c r="BF887" t="n">
        <v>1.685</v>
      </c>
      <c r="BG887" t="n">
        <v>1.68</v>
      </c>
      <c r="BH887" t="n">
        <v>1.6675</v>
      </c>
      <c r="BI887" t="n">
        <v>1.6525</v>
      </c>
      <c r="BJ887" t="n">
        <v>1.64</v>
      </c>
      <c r="BK887" t="n">
        <v>1.63</v>
      </c>
    </row>
    <row r="888">
      <c r="A888" s="1112" t="n">
        <v>45531</v>
      </c>
      <c r="C888" s="63" t="n">
        <v>6870</v>
      </c>
      <c r="AU888" t="n">
        <v>1.8225</v>
      </c>
      <c r="AV888" t="n">
        <v>1.87</v>
      </c>
      <c r="AW888" t="n">
        <v>1.8325</v>
      </c>
      <c r="AX888" t="n">
        <v>1.75</v>
      </c>
      <c r="AY888" t="n">
        <v>1.68</v>
      </c>
      <c r="AZ888" t="n">
        <v>1.6375</v>
      </c>
      <c r="BA888" t="n">
        <v>1.6475</v>
      </c>
      <c r="BB888" t="n">
        <v>1.6625</v>
      </c>
      <c r="BC888" t="n">
        <v>1.685</v>
      </c>
      <c r="BD888" t="n">
        <v>1.695</v>
      </c>
      <c r="BE888" t="n">
        <v>1.6975</v>
      </c>
      <c r="BF888" t="n">
        <v>1.6925</v>
      </c>
      <c r="BG888" t="n">
        <v>1.6875</v>
      </c>
      <c r="BH888" t="n">
        <v>1.675</v>
      </c>
      <c r="BI888" t="n">
        <v>1.66</v>
      </c>
      <c r="BJ888" t="n">
        <v>1.6475</v>
      </c>
      <c r="BK888" t="n">
        <v>1.6375</v>
      </c>
    </row>
    <row r="889">
      <c r="A889" s="1112" t="n">
        <v>45532</v>
      </c>
      <c r="C889" s="63" t="n">
        <v>7709</v>
      </c>
      <c r="AU889" t="n">
        <v>1.8225</v>
      </c>
      <c r="AV889" t="n">
        <v>1.8875</v>
      </c>
      <c r="AW889" t="n">
        <v>1.85</v>
      </c>
      <c r="AX889" t="n">
        <v>1.76</v>
      </c>
      <c r="AY889" t="n">
        <v>1.68</v>
      </c>
      <c r="AZ889" t="n">
        <v>1.635</v>
      </c>
      <c r="BA889" t="n">
        <v>1.645</v>
      </c>
      <c r="BB889" t="n">
        <v>1.66</v>
      </c>
      <c r="BC889" t="n">
        <v>1.6825</v>
      </c>
      <c r="BD889" t="n">
        <v>1.6925</v>
      </c>
      <c r="BE889" t="n">
        <v>1.695</v>
      </c>
      <c r="BF889" t="n">
        <v>1.69</v>
      </c>
      <c r="BG889" t="n">
        <v>1.685</v>
      </c>
      <c r="BH889" t="n">
        <v>1.6725</v>
      </c>
      <c r="BI889" t="n">
        <v>1.6575</v>
      </c>
      <c r="BJ889" t="n">
        <v>1.645</v>
      </c>
      <c r="BK889" t="n">
        <v>1.635</v>
      </c>
    </row>
    <row r="890">
      <c r="A890" s="1112" t="n">
        <v>45533</v>
      </c>
      <c r="C890" s="63" t="n">
        <v>8755</v>
      </c>
      <c r="AU890" t="n">
        <v>1.825</v>
      </c>
      <c r="AV890" t="n">
        <v>1.92</v>
      </c>
      <c r="AW890" t="n">
        <v>1.885</v>
      </c>
      <c r="AX890" t="n">
        <v>1.79</v>
      </c>
      <c r="AY890" t="n">
        <v>1.7075</v>
      </c>
      <c r="AZ890" t="n">
        <v>1.6575</v>
      </c>
      <c r="BA890" t="n">
        <v>1.6675</v>
      </c>
      <c r="BB890" t="n">
        <v>1.6825</v>
      </c>
      <c r="BC890" t="n">
        <v>1.705</v>
      </c>
      <c r="BD890" t="n">
        <v>1.715</v>
      </c>
      <c r="BE890" t="n">
        <v>1.7175</v>
      </c>
      <c r="BF890" t="n">
        <v>1.7125</v>
      </c>
      <c r="BG890" t="n">
        <v>1.7075</v>
      </c>
      <c r="BH890" t="n">
        <v>1.695</v>
      </c>
      <c r="BI890" t="n">
        <v>1.68</v>
      </c>
      <c r="BJ890" t="n">
        <v>1.6675</v>
      </c>
      <c r="BK890" t="n">
        <v>1.6575</v>
      </c>
    </row>
    <row r="891">
      <c r="A891" s="1112" t="n">
        <v>45534</v>
      </c>
      <c r="C891" s="63" t="n">
        <v>2331</v>
      </c>
      <c r="AU891" t="n">
        <v>1.826</v>
      </c>
      <c r="AV891" t="n">
        <v>1.91</v>
      </c>
      <c r="AW891" t="n">
        <v>1.875</v>
      </c>
      <c r="AX891" t="n">
        <v>1.7825</v>
      </c>
      <c r="AY891" t="n">
        <v>1.7</v>
      </c>
      <c r="AZ891" t="n">
        <v>1.65</v>
      </c>
      <c r="BA891" t="n">
        <v>1.66</v>
      </c>
      <c r="BB891" t="n">
        <v>1.675</v>
      </c>
      <c r="BC891" t="n">
        <v>1.6975</v>
      </c>
      <c r="BD891" t="n">
        <v>1.7075</v>
      </c>
      <c r="BE891" t="n">
        <v>1.71</v>
      </c>
      <c r="BF891" t="n">
        <v>1.705</v>
      </c>
      <c r="BG891" t="n">
        <v>1.7</v>
      </c>
      <c r="BH891" t="n">
        <v>1.6875</v>
      </c>
      <c r="BI891" t="n">
        <v>1.6725</v>
      </c>
      <c r="BJ891" t="n">
        <v>1.66</v>
      </c>
      <c r="BK891" t="n">
        <v>1.65</v>
      </c>
    </row>
    <row r="892">
      <c r="A892" s="104" t="n">
        <v>45537</v>
      </c>
      <c r="C892" s="1049" t="inlineStr">
        <is>
          <t>---</t>
        </is>
      </c>
      <c r="AU892" s="192" t="n">
        <v>1.826</v>
      </c>
      <c r="AV892" s="192" t="n">
        <v>1.91</v>
      </c>
      <c r="AW892" s="192" t="n">
        <v>1.875</v>
      </c>
      <c r="AX892" s="192" t="n">
        <v>1.7825</v>
      </c>
      <c r="AY892" s="192" t="n">
        <v>1.7</v>
      </c>
      <c r="AZ892" s="192" t="n">
        <v>1.65</v>
      </c>
      <c r="BA892" s="192" t="n">
        <v>1.66</v>
      </c>
      <c r="BB892" s="192" t="n">
        <v>1.675</v>
      </c>
      <c r="BC892" s="192" t="n">
        <v>1.6975</v>
      </c>
      <c r="BD892" s="192" t="n">
        <v>1.7075</v>
      </c>
      <c r="BE892" s="192" t="n">
        <v>1.71</v>
      </c>
      <c r="BF892" s="192" t="n">
        <v>1.705</v>
      </c>
      <c r="BG892" s="192" t="n">
        <v>1.7</v>
      </c>
      <c r="BH892" s="192" t="n">
        <v>1.6875</v>
      </c>
      <c r="BI892" s="192" t="n">
        <v>1.6725</v>
      </c>
      <c r="BJ892" s="192" t="n">
        <v>1.66</v>
      </c>
      <c r="BK892" s="192" t="n">
        <v>1.65</v>
      </c>
    </row>
    <row r="893">
      <c r="A893" s="1112" t="n">
        <v>45538</v>
      </c>
      <c r="C893" s="63" t="n">
        <v>5341</v>
      </c>
      <c r="AU893" t="n">
        <v>1.826</v>
      </c>
      <c r="AV893" t="n">
        <v>1.855</v>
      </c>
      <c r="AW893" t="n">
        <v>1.83</v>
      </c>
      <c r="AX893" t="n">
        <v>1.75</v>
      </c>
      <c r="AY893" t="n">
        <v>1.6775</v>
      </c>
      <c r="AZ893" t="n">
        <v>1.63</v>
      </c>
      <c r="BA893" t="n">
        <v>1.64</v>
      </c>
      <c r="BB893" t="n">
        <v>1.655</v>
      </c>
      <c r="BC893" t="n">
        <v>1.6775</v>
      </c>
      <c r="BD893" t="n">
        <v>1.6875</v>
      </c>
      <c r="BE893" t="n">
        <v>1.69</v>
      </c>
      <c r="BF893" t="n">
        <v>1.685</v>
      </c>
      <c r="BG893" t="n">
        <v>1.68</v>
      </c>
      <c r="BH893" t="n">
        <v>1.6675</v>
      </c>
      <c r="BI893" t="n">
        <v>1.6525</v>
      </c>
      <c r="BJ893" t="n">
        <v>1.64</v>
      </c>
      <c r="BK893" t="n">
        <v>1.63</v>
      </c>
    </row>
    <row r="894">
      <c r="A894" s="1112" t="n">
        <v>45539</v>
      </c>
      <c r="C894" s="63" t="n">
        <v>6592</v>
      </c>
      <c r="AU894" t="n">
        <v>1.826</v>
      </c>
      <c r="AV894" t="n">
        <v>1.815</v>
      </c>
      <c r="AW894" t="n">
        <v>1.8</v>
      </c>
      <c r="AX894" t="n">
        <v>1.735</v>
      </c>
      <c r="AY894" t="n">
        <v>1.67</v>
      </c>
      <c r="AZ894" t="n">
        <v>1.63</v>
      </c>
      <c r="BA894" t="n">
        <v>1.64</v>
      </c>
      <c r="BB894" t="n">
        <v>1.655</v>
      </c>
      <c r="BC894" t="n">
        <v>1.6775</v>
      </c>
      <c r="BD894" t="n">
        <v>1.6875</v>
      </c>
      <c r="BE894" t="n">
        <v>1.69</v>
      </c>
      <c r="BF894" t="n">
        <v>1.685</v>
      </c>
      <c r="BG894" t="n">
        <v>1.68</v>
      </c>
      <c r="BH894" t="n">
        <v>1.6675</v>
      </c>
      <c r="BI894" t="n">
        <v>1.6525</v>
      </c>
      <c r="BJ894" t="n">
        <v>1.64</v>
      </c>
      <c r="BK894" t="n">
        <v>1.63</v>
      </c>
    </row>
    <row r="895">
      <c r="A895" s="1112" t="n">
        <v>45540</v>
      </c>
      <c r="C895" s="63" t="n">
        <v>5339</v>
      </c>
      <c r="AV895" t="n">
        <v>1.84</v>
      </c>
      <c r="AW895" t="n">
        <v>1.825</v>
      </c>
      <c r="AX895" t="n">
        <v>1.76</v>
      </c>
      <c r="AY895" t="n">
        <v>1.695</v>
      </c>
      <c r="AZ895" t="n">
        <v>1.655</v>
      </c>
      <c r="BA895" t="n">
        <v>1.665</v>
      </c>
      <c r="BB895" t="n">
        <v>1.68</v>
      </c>
      <c r="BC895" t="n">
        <v>1.7025</v>
      </c>
      <c r="BD895" t="n">
        <v>1.7125</v>
      </c>
      <c r="BE895" t="n">
        <v>1.715</v>
      </c>
      <c r="BF895" t="n">
        <v>1.71</v>
      </c>
      <c r="BG895" t="n">
        <v>1.705</v>
      </c>
      <c r="BH895" t="n">
        <v>1.6925</v>
      </c>
      <c r="BI895" t="n">
        <v>1.6775</v>
      </c>
      <c r="BJ895" t="n">
        <v>1.665</v>
      </c>
      <c r="BK895" t="n">
        <v>1.655</v>
      </c>
    </row>
    <row r="896">
      <c r="A896" s="1112" t="n">
        <v>45541</v>
      </c>
      <c r="C896" s="63" t="n">
        <v>3253</v>
      </c>
      <c r="AV896" t="n">
        <v>1.82</v>
      </c>
      <c r="AW896" t="n">
        <v>1.805</v>
      </c>
      <c r="AX896" t="n">
        <v>1.74</v>
      </c>
      <c r="AY896" t="n">
        <v>1.675</v>
      </c>
      <c r="AZ896" t="n">
        <v>1.6325</v>
      </c>
      <c r="BA896" t="n">
        <v>1.645</v>
      </c>
      <c r="BB896" t="n">
        <v>1.66</v>
      </c>
      <c r="BC896" t="n">
        <v>1.6825</v>
      </c>
      <c r="BD896" t="n">
        <v>1.6925</v>
      </c>
      <c r="BE896" t="n">
        <v>1.695</v>
      </c>
      <c r="BF896" t="n">
        <v>1.69</v>
      </c>
      <c r="BG896" t="n">
        <v>1.685</v>
      </c>
      <c r="BH896" t="n">
        <v>1.6725</v>
      </c>
      <c r="BI896" t="n">
        <v>1.6575</v>
      </c>
      <c r="BJ896" t="n">
        <v>1.645</v>
      </c>
      <c r="BK896" t="n">
        <v>1.635</v>
      </c>
    </row>
    <row r="897">
      <c r="A897" s="1112" t="n">
        <v>45544</v>
      </c>
      <c r="C897" s="63" t="n">
        <v>2792</v>
      </c>
      <c r="AV897" t="n">
        <v>1.8</v>
      </c>
      <c r="AW897" t="n">
        <v>1.775</v>
      </c>
      <c r="AX897" t="n">
        <v>1.7175</v>
      </c>
      <c r="AY897" t="n">
        <v>1.655</v>
      </c>
      <c r="AZ897" t="n">
        <v>1.6125</v>
      </c>
      <c r="BA897" t="n">
        <v>1.625</v>
      </c>
      <c r="BB897" t="n">
        <v>1.64</v>
      </c>
      <c r="BC897" t="n">
        <v>1.6625</v>
      </c>
      <c r="BD897" t="n">
        <v>1.6725</v>
      </c>
      <c r="BE897" t="n">
        <v>1.675</v>
      </c>
      <c r="BF897" t="n">
        <v>1.67</v>
      </c>
      <c r="BG897" t="n">
        <v>1.665</v>
      </c>
      <c r="BH897" t="n">
        <v>1.6525</v>
      </c>
      <c r="BI897" t="n">
        <v>1.6375</v>
      </c>
      <c r="BJ897" t="n">
        <v>1.625</v>
      </c>
      <c r="BK897" t="n">
        <v>1.615</v>
      </c>
    </row>
    <row r="898">
      <c r="A898" s="1112" t="n">
        <v>45545</v>
      </c>
      <c r="C898" s="63" t="n">
        <v>6627</v>
      </c>
      <c r="AV898" t="n">
        <v>1.75</v>
      </c>
      <c r="AW898" t="n">
        <v>1.72</v>
      </c>
      <c r="AX898" t="n">
        <v>1.6725</v>
      </c>
      <c r="AY898" t="n">
        <v>1.62</v>
      </c>
      <c r="AZ898" t="n">
        <v>1.5825</v>
      </c>
      <c r="BA898" t="n">
        <v>1.595</v>
      </c>
      <c r="BB898" t="n">
        <v>1.61</v>
      </c>
      <c r="BC898" t="n">
        <v>1.6325</v>
      </c>
      <c r="BD898" t="n">
        <v>1.6425</v>
      </c>
      <c r="BE898" t="n">
        <v>1.645</v>
      </c>
      <c r="BF898" t="n">
        <v>1.64</v>
      </c>
      <c r="BG898" t="n">
        <v>1.635</v>
      </c>
      <c r="BH898" t="n">
        <v>1.6225</v>
      </c>
      <c r="BI898" t="n">
        <v>1.6075</v>
      </c>
      <c r="BJ898" t="n">
        <v>1.595</v>
      </c>
      <c r="BK898" t="n">
        <v>1.585</v>
      </c>
    </row>
    <row r="899">
      <c r="A899" s="1112" t="n">
        <v>45546</v>
      </c>
      <c r="C899" s="63" t="n">
        <v>4005</v>
      </c>
      <c r="AV899" t="n">
        <v>1.75</v>
      </c>
      <c r="AW899" t="n">
        <v>1.715</v>
      </c>
      <c r="AX899" t="n">
        <v>1.6625</v>
      </c>
      <c r="AY899" t="n">
        <v>1.6075</v>
      </c>
      <c r="AZ899" t="n">
        <v>1.57</v>
      </c>
      <c r="BA899" t="n">
        <v>1.5825</v>
      </c>
      <c r="BB899" t="n">
        <v>1.5975</v>
      </c>
      <c r="BC899" t="n">
        <v>1.62</v>
      </c>
      <c r="BD899" t="n">
        <v>1.63</v>
      </c>
      <c r="BE899" t="n">
        <v>1.6325</v>
      </c>
      <c r="BF899" t="n">
        <v>1.6275</v>
      </c>
      <c r="BG899" t="n">
        <v>1.6225</v>
      </c>
      <c r="BH899" t="n">
        <v>1.61</v>
      </c>
      <c r="BI899" t="n">
        <v>1.595</v>
      </c>
      <c r="BJ899" t="n">
        <v>1.5825</v>
      </c>
      <c r="BK899" t="n">
        <v>1.5725</v>
      </c>
    </row>
    <row r="900">
      <c r="A900" s="1112" t="n">
        <v>45547</v>
      </c>
      <c r="C900" s="63" t="n">
        <v>3284</v>
      </c>
      <c r="AV900" t="n">
        <v>1.74</v>
      </c>
      <c r="AW900" t="n">
        <v>1.7</v>
      </c>
      <c r="AX900" t="n">
        <v>1.6475</v>
      </c>
      <c r="AY900" t="n">
        <v>1.5925</v>
      </c>
      <c r="AZ900" t="n">
        <v>1.555</v>
      </c>
      <c r="BA900" t="n">
        <v>1.5675</v>
      </c>
      <c r="BB900" t="n">
        <v>1.5825</v>
      </c>
      <c r="BC900" t="n">
        <v>1.605</v>
      </c>
      <c r="BD900" t="n">
        <v>1.615</v>
      </c>
      <c r="BE900" t="n">
        <v>1.6175</v>
      </c>
      <c r="BF900" t="n">
        <v>1.6125</v>
      </c>
      <c r="BG900" t="n">
        <v>1.6075</v>
      </c>
      <c r="BH900" t="n">
        <v>1.595</v>
      </c>
      <c r="BI900" t="n">
        <v>1.58</v>
      </c>
      <c r="BJ900" t="n">
        <v>1.5675</v>
      </c>
      <c r="BK900" t="n">
        <v>1.5575</v>
      </c>
    </row>
    <row r="901">
      <c r="A901" s="1112" t="n">
        <v>45548</v>
      </c>
      <c r="C901" s="63" t="n">
        <v>3809</v>
      </c>
      <c r="AV901" t="n">
        <v>1.7275</v>
      </c>
      <c r="AW901" t="n">
        <v>1.67</v>
      </c>
      <c r="AX901" t="n">
        <v>1.625</v>
      </c>
      <c r="AY901" t="n">
        <v>1.5775</v>
      </c>
      <c r="AZ901" t="n">
        <v>1.545</v>
      </c>
      <c r="BA901" t="n">
        <v>1.56</v>
      </c>
      <c r="BB901" t="n">
        <v>1.58</v>
      </c>
      <c r="BC901" t="n">
        <v>1.6025</v>
      </c>
      <c r="BD901" t="n">
        <v>1.6125</v>
      </c>
      <c r="BE901" t="n">
        <v>1.615</v>
      </c>
      <c r="BF901" t="n">
        <v>1.61</v>
      </c>
      <c r="BG901" t="n">
        <v>1.605</v>
      </c>
      <c r="BH901" t="n">
        <v>1.5925</v>
      </c>
      <c r="BI901" t="n">
        <v>1.5775</v>
      </c>
      <c r="BJ901" t="n">
        <v>1.565</v>
      </c>
      <c r="BK901" t="n">
        <v>1.555</v>
      </c>
    </row>
    <row r="902">
      <c r="A902" s="1112" t="n">
        <v>45551</v>
      </c>
      <c r="C902" s="63" t="n">
        <v>3607</v>
      </c>
      <c r="AV902" t="n">
        <v>1.715</v>
      </c>
      <c r="AW902" t="n">
        <v>1.645</v>
      </c>
      <c r="AX902" t="n">
        <v>1.605</v>
      </c>
      <c r="AY902" t="n">
        <v>1.5625</v>
      </c>
      <c r="AZ902" t="n">
        <v>1.53</v>
      </c>
      <c r="BA902" t="n">
        <v>1.545</v>
      </c>
      <c r="BB902" t="n">
        <v>1.565</v>
      </c>
      <c r="BC902" t="n">
        <v>1.5875</v>
      </c>
      <c r="BD902" t="n">
        <v>1.5975</v>
      </c>
      <c r="BE902" t="n">
        <v>1.6</v>
      </c>
      <c r="BF902" t="n">
        <v>1.595</v>
      </c>
      <c r="BG902" t="n">
        <v>1.59</v>
      </c>
      <c r="BH902" t="n">
        <v>1.5775</v>
      </c>
      <c r="BI902" t="n">
        <v>1.5625</v>
      </c>
      <c r="BJ902" t="n">
        <v>1.55</v>
      </c>
      <c r="BK902" t="n">
        <v>1.54</v>
      </c>
    </row>
    <row r="903">
      <c r="A903" s="1112" t="n">
        <v>45552</v>
      </c>
      <c r="C903" s="63" t="n">
        <v>6126</v>
      </c>
      <c r="AV903" t="n">
        <v>1.735</v>
      </c>
      <c r="AW903" t="n">
        <v>1.675</v>
      </c>
      <c r="AX903" t="n">
        <v>1.6275</v>
      </c>
      <c r="AY903" t="n">
        <v>1.5775</v>
      </c>
      <c r="AZ903" t="n">
        <v>1.545</v>
      </c>
      <c r="BA903" t="n">
        <v>1.5625</v>
      </c>
      <c r="BB903" t="n">
        <v>1.5825</v>
      </c>
      <c r="BC903" t="n">
        <v>1.605</v>
      </c>
      <c r="BD903" t="n">
        <v>1.615</v>
      </c>
      <c r="BE903" t="n">
        <v>1.6175</v>
      </c>
      <c r="BF903" t="n">
        <v>1.6125</v>
      </c>
      <c r="BG903" t="n">
        <v>1.6075</v>
      </c>
      <c r="BH903" t="n">
        <v>1.595</v>
      </c>
      <c r="BI903" t="n">
        <v>1.58</v>
      </c>
      <c r="BJ903" t="n">
        <v>1.5675</v>
      </c>
      <c r="BK903" t="n">
        <v>1.5575</v>
      </c>
    </row>
    <row r="904">
      <c r="A904" s="1112" t="n">
        <v>45553</v>
      </c>
      <c r="C904" s="63" t="n">
        <v>5381</v>
      </c>
      <c r="AV904" t="n">
        <v>1.73</v>
      </c>
      <c r="AW904" t="n">
        <v>1.66</v>
      </c>
      <c r="AX904" t="n">
        <v>1.6125</v>
      </c>
      <c r="AY904" t="n">
        <v>1.5625</v>
      </c>
      <c r="AZ904" t="n">
        <v>1.53</v>
      </c>
      <c r="BA904" t="n">
        <v>1.5475</v>
      </c>
      <c r="BB904" t="n">
        <v>1.5675</v>
      </c>
      <c r="BC904" t="n">
        <v>1.59</v>
      </c>
      <c r="BD904" t="n">
        <v>1.6</v>
      </c>
      <c r="BE904" t="n">
        <v>1.6025</v>
      </c>
      <c r="BF904" t="n">
        <v>1.5975</v>
      </c>
      <c r="BG904" t="n">
        <v>1.5925</v>
      </c>
      <c r="BH904" t="n">
        <v>1.58</v>
      </c>
      <c r="BI904" t="n">
        <v>1.565</v>
      </c>
      <c r="BJ904" t="n">
        <v>1.5525</v>
      </c>
      <c r="BK904" t="n">
        <v>1.5425</v>
      </c>
    </row>
    <row r="905">
      <c r="A905" s="1112" t="n">
        <v>45554</v>
      </c>
      <c r="C905" s="63" t="n">
        <v>5346</v>
      </c>
      <c r="AV905" t="n">
        <v>1.7025</v>
      </c>
      <c r="AW905" t="n">
        <v>1.59</v>
      </c>
      <c r="AX905" t="n">
        <v>1.55</v>
      </c>
      <c r="AY905" t="n">
        <v>1.51</v>
      </c>
      <c r="AZ905" t="n">
        <v>1.4825</v>
      </c>
      <c r="BA905" t="n">
        <v>1.5025</v>
      </c>
      <c r="BB905" t="n">
        <v>1.525</v>
      </c>
      <c r="BC905" t="n">
        <v>1.5475</v>
      </c>
      <c r="BD905" t="n">
        <v>1.5575</v>
      </c>
      <c r="BE905" t="n">
        <v>1.56</v>
      </c>
      <c r="BF905" t="n">
        <v>1.555</v>
      </c>
      <c r="BG905" t="n">
        <v>1.55</v>
      </c>
      <c r="BH905" t="n">
        <v>1.5375</v>
      </c>
      <c r="BI905" t="n">
        <v>1.5225</v>
      </c>
      <c r="BJ905" t="n">
        <v>1.51</v>
      </c>
      <c r="BK905" t="n">
        <v>1.5</v>
      </c>
    </row>
    <row r="906">
      <c r="A906" s="1112" t="n">
        <v>45555</v>
      </c>
      <c r="C906" s="63" t="n">
        <v>6610</v>
      </c>
      <c r="AV906" t="n">
        <v>1.6925</v>
      </c>
      <c r="AW906" t="n">
        <v>1.56</v>
      </c>
      <c r="AX906" t="n">
        <v>1.525</v>
      </c>
      <c r="AY906" t="n">
        <v>1.49</v>
      </c>
      <c r="AZ906" t="n">
        <v>1.4675</v>
      </c>
      <c r="BA906" t="n">
        <v>1.4875</v>
      </c>
      <c r="BB906" t="n">
        <v>1.5125</v>
      </c>
      <c r="BC906" t="n">
        <v>1.5375</v>
      </c>
      <c r="BD906" t="n">
        <v>1.555</v>
      </c>
      <c r="BE906" t="n">
        <v>1.56</v>
      </c>
      <c r="BF906" t="n">
        <v>1.5575</v>
      </c>
      <c r="BG906" t="n">
        <v>1.5525</v>
      </c>
      <c r="BH906" t="n">
        <v>1.54</v>
      </c>
      <c r="BI906" t="n">
        <v>1.525</v>
      </c>
      <c r="BJ906" t="n">
        <v>1.5125</v>
      </c>
      <c r="BK906" t="n">
        <v>1.5025</v>
      </c>
    </row>
    <row r="907">
      <c r="A907" s="1112" t="n">
        <v>45558</v>
      </c>
      <c r="C907" s="63" t="n">
        <v>3342</v>
      </c>
      <c r="AV907" t="n">
        <v>1.695</v>
      </c>
      <c r="AW907" t="n">
        <v>1.57</v>
      </c>
      <c r="AX907" t="n">
        <v>1.535</v>
      </c>
      <c r="AY907" t="n">
        <v>1.5025</v>
      </c>
      <c r="AZ907" t="n">
        <v>1.48</v>
      </c>
      <c r="BA907" t="n">
        <v>1.5</v>
      </c>
      <c r="BB907" t="n">
        <v>1.525</v>
      </c>
      <c r="BC907" t="n">
        <v>1.55</v>
      </c>
      <c r="BD907" t="n">
        <v>1.5675</v>
      </c>
      <c r="BE907" t="n">
        <v>1.5725</v>
      </c>
      <c r="BF907" t="n">
        <v>1.57</v>
      </c>
      <c r="BG907" t="n">
        <v>1.565</v>
      </c>
      <c r="BH907" t="n">
        <v>1.5525</v>
      </c>
      <c r="BI907" t="n">
        <v>1.5375</v>
      </c>
      <c r="BJ907" t="n">
        <v>1.525</v>
      </c>
      <c r="BK907" t="n">
        <v>1.515</v>
      </c>
    </row>
    <row r="908">
      <c r="A908" s="1112" t="n">
        <v>45559</v>
      </c>
      <c r="C908" s="63" t="n">
        <v>7265</v>
      </c>
      <c r="AV908" t="n">
        <v>1.6975</v>
      </c>
      <c r="AW908" t="n">
        <v>1.595</v>
      </c>
      <c r="AX908" t="n">
        <v>1.55</v>
      </c>
      <c r="AY908" t="n">
        <v>1.5175</v>
      </c>
      <c r="AZ908" t="n">
        <v>1.495</v>
      </c>
      <c r="BA908" t="n">
        <v>1.515</v>
      </c>
      <c r="BB908" t="n">
        <v>1.54</v>
      </c>
      <c r="BC908" t="n">
        <v>1.565</v>
      </c>
      <c r="BD908" t="n">
        <v>1.585</v>
      </c>
      <c r="BE908" t="n">
        <v>1.5925</v>
      </c>
      <c r="BF908" t="n">
        <v>1.5925</v>
      </c>
      <c r="BG908" t="n">
        <v>1.5875</v>
      </c>
      <c r="BH908" t="n">
        <v>1.575</v>
      </c>
      <c r="BI908" t="n">
        <v>1.555</v>
      </c>
      <c r="BJ908" t="n">
        <v>1.54</v>
      </c>
      <c r="BK908" t="n">
        <v>1.53</v>
      </c>
    </row>
    <row r="909">
      <c r="A909" s="1112" t="n">
        <v>45560</v>
      </c>
      <c r="C909" s="63" t="n">
        <v>4424</v>
      </c>
      <c r="AV909" t="n">
        <v>1.6975</v>
      </c>
      <c r="AW909" t="n">
        <v>1.61</v>
      </c>
      <c r="AX909" t="n">
        <v>1.5675</v>
      </c>
      <c r="AY909" t="n">
        <v>1.5375</v>
      </c>
      <c r="AZ909" t="n">
        <v>1.515</v>
      </c>
      <c r="BA909" t="n">
        <v>1.535</v>
      </c>
      <c r="BB909" t="n">
        <v>1.56</v>
      </c>
      <c r="BC909" t="n">
        <v>1.585</v>
      </c>
      <c r="BD909" t="n">
        <v>1.605</v>
      </c>
      <c r="BE909" t="n">
        <v>1.6125</v>
      </c>
      <c r="BF909" t="n">
        <v>1.6125</v>
      </c>
      <c r="BG909" t="n">
        <v>1.6075</v>
      </c>
      <c r="BH909" t="n">
        <v>1.595</v>
      </c>
      <c r="BI909" t="n">
        <v>1.575</v>
      </c>
      <c r="BJ909" t="n">
        <v>1.56</v>
      </c>
      <c r="BK909" t="n">
        <v>1.55</v>
      </c>
    </row>
    <row r="910">
      <c r="A910" s="1112" t="n">
        <v>45561</v>
      </c>
      <c r="C910" s="63" t="n">
        <v>4837</v>
      </c>
      <c r="AV910" t="n">
        <v>1.695</v>
      </c>
      <c r="AW910" t="n">
        <v>1.58</v>
      </c>
      <c r="AX910" t="n">
        <v>1.5475</v>
      </c>
      <c r="AY910" t="n">
        <v>1.5225</v>
      </c>
      <c r="AZ910" t="n">
        <v>1.505</v>
      </c>
      <c r="BA910" t="n">
        <v>1.525</v>
      </c>
      <c r="BB910" t="n">
        <v>1.55</v>
      </c>
      <c r="BC910" t="n">
        <v>1.575</v>
      </c>
      <c r="BD910" t="n">
        <v>1.595</v>
      </c>
      <c r="BE910" t="n">
        <v>1.6025</v>
      </c>
      <c r="BF910" t="n">
        <v>1.6025</v>
      </c>
      <c r="BG910" t="n">
        <v>1.5975</v>
      </c>
      <c r="BH910" t="n">
        <v>1.585</v>
      </c>
      <c r="BI910" t="n">
        <v>1.565</v>
      </c>
      <c r="BJ910" t="n">
        <v>1.55</v>
      </c>
      <c r="BK910" t="n">
        <v>1.54</v>
      </c>
    </row>
    <row r="911">
      <c r="A911" s="1112" t="n">
        <v>45562</v>
      </c>
      <c r="C911" s="63" t="n">
        <v>4185</v>
      </c>
      <c r="AV911" t="n">
        <v>1.6975</v>
      </c>
      <c r="AW911" t="n">
        <v>1.6</v>
      </c>
      <c r="AX911" t="n">
        <v>1.565</v>
      </c>
      <c r="AY911" t="n">
        <v>1.5375</v>
      </c>
      <c r="AZ911" t="n">
        <v>1.52</v>
      </c>
      <c r="BA911" t="n">
        <v>1.54</v>
      </c>
      <c r="BB911" t="n">
        <v>1.565</v>
      </c>
      <c r="BC911" t="n">
        <v>1.59</v>
      </c>
      <c r="BD911" t="n">
        <v>1.61</v>
      </c>
      <c r="BE911" t="n">
        <v>1.6175</v>
      </c>
      <c r="BF911" t="n">
        <v>1.6175</v>
      </c>
      <c r="BG911" t="n">
        <v>1.6125</v>
      </c>
      <c r="BH911" t="n">
        <v>1.6</v>
      </c>
      <c r="BI911" t="n">
        <v>1.58</v>
      </c>
      <c r="BJ911" t="n">
        <v>1.565</v>
      </c>
      <c r="BK911" t="n">
        <v>1.555</v>
      </c>
    </row>
    <row r="912">
      <c r="A912" s="1112" t="n">
        <v>45565</v>
      </c>
      <c r="C912" s="63" t="n">
        <v>3824</v>
      </c>
      <c r="AV912" s="28" t="n">
        <v>1.69903</v>
      </c>
      <c r="AW912" t="n">
        <v>1.615</v>
      </c>
      <c r="AX912" t="n">
        <v>1.58</v>
      </c>
      <c r="AY912" t="n">
        <v>1.55</v>
      </c>
      <c r="AZ912" t="n">
        <v>1.5325</v>
      </c>
      <c r="BA912" t="n">
        <v>1.555</v>
      </c>
      <c r="BB912" t="n">
        <v>1.58</v>
      </c>
      <c r="BC912" t="n">
        <v>1.605</v>
      </c>
      <c r="BD912" t="n">
        <v>1.625</v>
      </c>
      <c r="BE912" t="n">
        <v>1.6325</v>
      </c>
      <c r="BF912" t="n">
        <v>1.6325</v>
      </c>
      <c r="BG912" t="n">
        <v>1.6275</v>
      </c>
      <c r="BH912" t="n">
        <v>1.615</v>
      </c>
      <c r="BI912" t="n">
        <v>1.595</v>
      </c>
      <c r="BJ912" t="n">
        <v>1.58</v>
      </c>
      <c r="BK912" t="n">
        <v>1.57</v>
      </c>
    </row>
    <row r="913">
      <c r="A913" s="1112" t="n">
        <v>45566</v>
      </c>
      <c r="C913" s="63" t="n">
        <v>3523</v>
      </c>
      <c r="AV913" t="n">
        <v>1.69903</v>
      </c>
      <c r="AW913" t="n">
        <v>1.645</v>
      </c>
      <c r="AX913" t="n">
        <v>1.605</v>
      </c>
      <c r="AY913" t="n">
        <v>1.565</v>
      </c>
      <c r="AZ913" t="n">
        <v>1.545</v>
      </c>
      <c r="BA913" t="n">
        <v>1.565</v>
      </c>
      <c r="BB913" t="n">
        <v>1.5875</v>
      </c>
      <c r="BC913" t="n">
        <v>1.6125</v>
      </c>
      <c r="BD913" t="n">
        <v>1.6325</v>
      </c>
      <c r="BE913" t="n">
        <v>1.64</v>
      </c>
      <c r="BF913" t="n">
        <v>1.64</v>
      </c>
      <c r="BG913" t="n">
        <v>1.635</v>
      </c>
      <c r="BH913" t="n">
        <v>1.6225</v>
      </c>
      <c r="BI913" t="n">
        <v>1.6025</v>
      </c>
      <c r="BJ913" t="n">
        <v>1.5875</v>
      </c>
      <c r="BK913" t="n">
        <v>1.5775</v>
      </c>
    </row>
    <row r="914">
      <c r="A914" s="1112" t="n">
        <v>45567</v>
      </c>
      <c r="C914" s="63" t="n">
        <v>3614</v>
      </c>
      <c r="AV914" t="n">
        <v>1.69903</v>
      </c>
      <c r="AW914" t="n">
        <v>1.61</v>
      </c>
      <c r="AX914" t="n">
        <v>1.58</v>
      </c>
      <c r="AY914" t="n">
        <v>1.55</v>
      </c>
      <c r="AZ914" t="n">
        <v>1.535</v>
      </c>
      <c r="BA914" t="n">
        <v>1.5575</v>
      </c>
      <c r="BB914" t="n">
        <v>1.58</v>
      </c>
      <c r="BC914" t="n">
        <v>1.605</v>
      </c>
      <c r="BD914" t="n">
        <v>1.625</v>
      </c>
      <c r="BE914" t="n">
        <v>1.6325</v>
      </c>
      <c r="BF914" t="n">
        <v>1.6325</v>
      </c>
      <c r="BG914" t="n">
        <v>1.6275</v>
      </c>
      <c r="BH914" t="n">
        <v>1.615</v>
      </c>
      <c r="BI914" t="n">
        <v>1.595</v>
      </c>
      <c r="BJ914" t="n">
        <v>1.58</v>
      </c>
      <c r="BK914" t="n">
        <v>1.57</v>
      </c>
    </row>
    <row r="915">
      <c r="A915" s="1112" t="n">
        <v>45568</v>
      </c>
      <c r="C915" s="63" t="n">
        <v>2598</v>
      </c>
      <c r="AW915" t="n">
        <v>1.575</v>
      </c>
      <c r="AX915" t="n">
        <v>1.55</v>
      </c>
      <c r="AY915" t="n">
        <v>1.525</v>
      </c>
      <c r="AZ915" t="n">
        <v>1.5125</v>
      </c>
      <c r="BA915" t="n">
        <v>1.535</v>
      </c>
      <c r="BB915" t="n">
        <v>1.5575</v>
      </c>
      <c r="BC915" t="n">
        <v>1.5825</v>
      </c>
      <c r="BD915" t="n">
        <v>1.6025</v>
      </c>
      <c r="BE915" t="n">
        <v>1.61</v>
      </c>
      <c r="BF915" t="n">
        <v>1.61</v>
      </c>
      <c r="BG915" t="n">
        <v>1.605</v>
      </c>
      <c r="BH915" t="n">
        <v>1.59</v>
      </c>
      <c r="BI915" t="n">
        <v>1.565</v>
      </c>
      <c r="BJ915" t="n">
        <v>1.55</v>
      </c>
      <c r="BK915" t="n">
        <v>1.54</v>
      </c>
    </row>
    <row r="916">
      <c r="A916" s="1112" t="n">
        <v>45569</v>
      </c>
      <c r="C916" s="63" t="n">
        <v>1925</v>
      </c>
      <c r="AW916" t="n">
        <v>1.5825</v>
      </c>
      <c r="AX916" t="n">
        <v>1.56</v>
      </c>
      <c r="AY916" t="n">
        <v>1.5325</v>
      </c>
      <c r="AZ916" t="n">
        <v>1.5225</v>
      </c>
      <c r="BA916" t="n">
        <v>1.5475</v>
      </c>
      <c r="BB916" t="n">
        <v>1.5725</v>
      </c>
      <c r="BC916" t="n">
        <v>1.5975</v>
      </c>
      <c r="BD916" t="n">
        <v>1.6175</v>
      </c>
      <c r="BE916" t="n">
        <v>1.625</v>
      </c>
      <c r="BF916" t="n">
        <v>1.625</v>
      </c>
      <c r="BG916" t="n">
        <v>1.62</v>
      </c>
      <c r="BH916" t="n">
        <v>1.605</v>
      </c>
      <c r="BI916" t="n">
        <v>1.58</v>
      </c>
      <c r="BJ916" t="n">
        <v>1.565</v>
      </c>
      <c r="BK916" t="n">
        <v>1.555</v>
      </c>
    </row>
    <row r="917">
      <c r="A917" s="1112" t="n">
        <v>45572</v>
      </c>
      <c r="C917" s="63" t="n">
        <v>2233</v>
      </c>
      <c r="AW917" t="n">
        <v>1.625</v>
      </c>
      <c r="AX917" t="n">
        <v>1.605</v>
      </c>
      <c r="AY917" t="n">
        <v>1.5725</v>
      </c>
      <c r="AZ917" t="n">
        <v>1.56</v>
      </c>
      <c r="BA917" t="n">
        <v>1.585</v>
      </c>
      <c r="BB917" t="n">
        <v>1.61</v>
      </c>
      <c r="BC917" t="n">
        <v>1.635</v>
      </c>
      <c r="BD917" t="n">
        <v>1.655</v>
      </c>
      <c r="BE917" t="n">
        <v>1.6625</v>
      </c>
      <c r="BF917" t="n">
        <v>1.6625</v>
      </c>
      <c r="BG917" t="n">
        <v>1.6575</v>
      </c>
      <c r="BH917" t="n">
        <v>1.6425</v>
      </c>
      <c r="BI917" t="n">
        <v>1.6175</v>
      </c>
      <c r="BJ917" t="n">
        <v>1.6025</v>
      </c>
      <c r="BK917" t="n">
        <v>1.5925</v>
      </c>
    </row>
    <row r="918">
      <c r="A918" s="1112" t="n">
        <v>45573</v>
      </c>
      <c r="C918" s="63" t="n">
        <v>2923</v>
      </c>
      <c r="AW918" t="n">
        <v>1.615</v>
      </c>
      <c r="AX918" t="n">
        <v>1.595</v>
      </c>
      <c r="AY918" t="n">
        <v>1.565</v>
      </c>
      <c r="AZ918" t="n">
        <v>1.555</v>
      </c>
      <c r="BA918" t="n">
        <v>1.58</v>
      </c>
      <c r="BB918" t="n">
        <v>1.605</v>
      </c>
      <c r="BC918" t="n">
        <v>1.63</v>
      </c>
      <c r="BD918" t="n">
        <v>1.65</v>
      </c>
      <c r="BE918" t="n">
        <v>1.6575</v>
      </c>
      <c r="BF918" t="n">
        <v>1.6575</v>
      </c>
      <c r="BG918" t="n">
        <v>1.65</v>
      </c>
      <c r="BH918" t="n">
        <v>1.635</v>
      </c>
      <c r="BI918" t="n">
        <v>1.61</v>
      </c>
      <c r="BJ918" t="n">
        <v>1.595</v>
      </c>
      <c r="BK918" t="n">
        <v>1.585</v>
      </c>
    </row>
    <row r="919">
      <c r="A919" s="1112" t="n">
        <v>45574</v>
      </c>
      <c r="C919" s="63" t="n">
        <v>2885</v>
      </c>
      <c r="AW919" t="n">
        <v>1.585</v>
      </c>
      <c r="AX919" t="n">
        <v>1.565</v>
      </c>
      <c r="AY919" t="n">
        <v>1.5425</v>
      </c>
      <c r="AZ919" t="n">
        <v>1.5375</v>
      </c>
      <c r="BA919" t="n">
        <v>1.565</v>
      </c>
      <c r="BB919" t="n">
        <v>1.59</v>
      </c>
      <c r="BC919" t="n">
        <v>1.6175</v>
      </c>
      <c r="BD919" t="n">
        <v>1.6375</v>
      </c>
      <c r="BE919" t="n">
        <v>1.645</v>
      </c>
      <c r="BF919" t="n">
        <v>1.645</v>
      </c>
      <c r="BG919" t="n">
        <v>1.6375</v>
      </c>
      <c r="BH919" t="n">
        <v>1.6225</v>
      </c>
      <c r="BI919" t="n">
        <v>1.5975</v>
      </c>
      <c r="BJ919" t="n">
        <v>1.5825</v>
      </c>
      <c r="BK919" t="n">
        <v>1.5725</v>
      </c>
    </row>
    <row r="920">
      <c r="A920" s="1112" t="n">
        <v>45575</v>
      </c>
      <c r="C920" s="63" t="n">
        <v>2909</v>
      </c>
      <c r="AW920" t="n">
        <v>1.5725</v>
      </c>
      <c r="AX920" t="n">
        <v>1.5475</v>
      </c>
      <c r="AY920" t="n">
        <v>1.5325</v>
      </c>
      <c r="AZ920" t="n">
        <v>1.53</v>
      </c>
      <c r="BA920" t="n">
        <v>1.5575</v>
      </c>
      <c r="BB920" t="n">
        <v>1.5825</v>
      </c>
      <c r="BC920" t="n">
        <v>1.61</v>
      </c>
      <c r="BD920" t="n">
        <v>1.63</v>
      </c>
      <c r="BE920" t="n">
        <v>1.6375</v>
      </c>
      <c r="BF920" t="n">
        <v>1.6375</v>
      </c>
      <c r="BG920" t="n">
        <v>1.63</v>
      </c>
      <c r="BH920" t="n">
        <v>1.615</v>
      </c>
      <c r="BI920" t="n">
        <v>1.59</v>
      </c>
      <c r="BJ920" t="n">
        <v>1.575</v>
      </c>
      <c r="BK920" t="n">
        <v>1.565</v>
      </c>
    </row>
    <row r="921">
      <c r="A921" s="1112" t="n">
        <v>45576</v>
      </c>
      <c r="C921" s="63" t="n">
        <v>1745</v>
      </c>
      <c r="AW921" t="n">
        <v>1.57</v>
      </c>
      <c r="AX921" t="n">
        <v>1.55</v>
      </c>
      <c r="AY921" t="n">
        <v>1.535</v>
      </c>
      <c r="AZ921" t="n">
        <v>1.53</v>
      </c>
      <c r="BA921" t="n">
        <v>1.5575</v>
      </c>
      <c r="BB921" t="n">
        <v>1.5825</v>
      </c>
      <c r="BC921" t="n">
        <v>1.61</v>
      </c>
      <c r="BD921" t="n">
        <v>1.63</v>
      </c>
      <c r="BE921" t="n">
        <v>1.6375</v>
      </c>
      <c r="BF921" t="n">
        <v>1.6375</v>
      </c>
      <c r="BG921" t="n">
        <v>1.63</v>
      </c>
      <c r="BH921" t="n">
        <v>1.615</v>
      </c>
      <c r="BI921" t="n">
        <v>1.59</v>
      </c>
      <c r="BJ921" t="n">
        <v>1.575</v>
      </c>
      <c r="BK921" t="n">
        <v>1.565</v>
      </c>
    </row>
    <row r="922">
      <c r="A922" s="1112" t="n">
        <v>45579</v>
      </c>
      <c r="C922" s="63" t="n">
        <v>1224</v>
      </c>
      <c r="AW922" t="n">
        <v>1.555</v>
      </c>
      <c r="AX922" t="n">
        <v>1.525</v>
      </c>
      <c r="AY922" t="n">
        <v>1.5125</v>
      </c>
      <c r="AZ922" t="n">
        <v>1.51</v>
      </c>
      <c r="BA922" t="n">
        <v>1.5375</v>
      </c>
      <c r="BB922" t="n">
        <v>1.5625</v>
      </c>
      <c r="BC922" t="n">
        <v>1.59</v>
      </c>
      <c r="BD922" t="n">
        <v>1.61</v>
      </c>
      <c r="BE922" t="n">
        <v>1.6175</v>
      </c>
      <c r="BF922" t="n">
        <v>1.6175</v>
      </c>
      <c r="BG922" t="n">
        <v>1.61</v>
      </c>
      <c r="BH922" t="n">
        <v>1.595</v>
      </c>
      <c r="BI922" t="n">
        <v>1.57</v>
      </c>
      <c r="BJ922" t="n">
        <v>1.555</v>
      </c>
      <c r="BK922" t="n">
        <v>1.545</v>
      </c>
    </row>
    <row r="923">
      <c r="A923" s="1112" t="n">
        <v>45580</v>
      </c>
      <c r="C923" s="63" t="n">
        <v>2612</v>
      </c>
      <c r="AW923" t="n">
        <v>1.5475</v>
      </c>
      <c r="AX923" t="n">
        <v>1.5075</v>
      </c>
      <c r="AY923" t="n">
        <v>1.4975</v>
      </c>
      <c r="AZ923" t="n">
        <v>1.4975</v>
      </c>
      <c r="BA923" t="n">
        <v>1.5225</v>
      </c>
      <c r="BB923" t="n">
        <v>1.5475</v>
      </c>
      <c r="BC923" t="n">
        <v>1.575</v>
      </c>
      <c r="BD923" t="n">
        <v>1.595</v>
      </c>
      <c r="BE923" t="n">
        <v>1.6025</v>
      </c>
      <c r="BF923" t="n">
        <v>1.6025</v>
      </c>
      <c r="BG923" t="n">
        <v>1.595</v>
      </c>
      <c r="BH923" t="n">
        <v>1.58</v>
      </c>
      <c r="BI923" t="n">
        <v>1.555</v>
      </c>
      <c r="BJ923" t="n">
        <v>1.54</v>
      </c>
      <c r="BK923" t="n">
        <v>1.53</v>
      </c>
    </row>
    <row r="924">
      <c r="A924" s="1112" t="n">
        <v>45581</v>
      </c>
      <c r="C924" s="63" t="n">
        <v>3365</v>
      </c>
      <c r="AW924" t="n">
        <v>1.545</v>
      </c>
      <c r="AX924" t="n">
        <v>1.505</v>
      </c>
      <c r="AY924" t="n">
        <v>1.495</v>
      </c>
      <c r="AZ924" t="n">
        <v>1.495</v>
      </c>
      <c r="BA924" t="n">
        <v>1.5175</v>
      </c>
      <c r="BB924" t="n">
        <v>1.5425</v>
      </c>
      <c r="BC924" t="n">
        <v>1.57</v>
      </c>
      <c r="BD924" t="n">
        <v>1.59</v>
      </c>
      <c r="BE924" t="n">
        <v>1.595</v>
      </c>
      <c r="BF924" t="n">
        <v>1.595</v>
      </c>
      <c r="BG924" t="n">
        <v>1.5875</v>
      </c>
      <c r="BH924" t="n">
        <v>1.5725</v>
      </c>
      <c r="BI924" t="n">
        <v>1.5475</v>
      </c>
      <c r="BJ924" t="n">
        <v>1.5325</v>
      </c>
      <c r="BK924" t="n">
        <v>1.5225</v>
      </c>
    </row>
    <row r="925">
      <c r="A925" s="1112" t="n">
        <v>45582</v>
      </c>
      <c r="C925" s="63" t="n">
        <v>3382</v>
      </c>
      <c r="AW925" t="n">
        <v>1.56</v>
      </c>
      <c r="AX925" t="n">
        <v>1.53</v>
      </c>
      <c r="AY925" t="n">
        <v>1.515</v>
      </c>
      <c r="AZ925" t="n">
        <v>1.5125</v>
      </c>
      <c r="BA925" t="n">
        <v>1.53</v>
      </c>
      <c r="BB925" t="n">
        <v>1.555</v>
      </c>
      <c r="BC925" t="n">
        <v>1.5825</v>
      </c>
      <c r="BD925" t="n">
        <v>1.6</v>
      </c>
      <c r="BE925" t="n">
        <v>1.605</v>
      </c>
      <c r="BF925" t="n">
        <v>1.605</v>
      </c>
      <c r="BG925" t="n">
        <v>1.5975</v>
      </c>
      <c r="BH925" t="n">
        <v>1.5825</v>
      </c>
      <c r="BI925" t="n">
        <v>1.5575</v>
      </c>
      <c r="BJ925" t="n">
        <v>1.5425</v>
      </c>
      <c r="BK925" t="n">
        <v>1.5325</v>
      </c>
    </row>
    <row r="926">
      <c r="A926" s="1112" t="n">
        <v>45583</v>
      </c>
      <c r="C926" s="63" t="n">
        <v>4233</v>
      </c>
      <c r="AW926" t="n">
        <v>1.57</v>
      </c>
      <c r="AX926" t="n">
        <v>1.545</v>
      </c>
      <c r="AY926" t="n">
        <v>1.52</v>
      </c>
      <c r="AZ926" t="n">
        <v>1.5125</v>
      </c>
      <c r="BA926" t="n">
        <v>1.525</v>
      </c>
      <c r="BB926" t="n">
        <v>1.55</v>
      </c>
      <c r="BC926" t="n">
        <v>1.5775</v>
      </c>
      <c r="BD926" t="n">
        <v>1.595</v>
      </c>
      <c r="BE926" t="n">
        <v>1.6</v>
      </c>
      <c r="BF926" t="n">
        <v>1.6</v>
      </c>
      <c r="BG926" t="n">
        <v>1.5925</v>
      </c>
      <c r="BH926" t="n">
        <v>1.5775</v>
      </c>
      <c r="BI926" t="n">
        <v>1.5525</v>
      </c>
      <c r="BJ926" t="n">
        <v>1.5375</v>
      </c>
      <c r="BK926" t="n">
        <v>1.5275</v>
      </c>
    </row>
    <row r="927">
      <c r="A927" s="1112" t="n">
        <v>45586</v>
      </c>
      <c r="C927" s="63" t="n">
        <v>3925</v>
      </c>
      <c r="AW927" t="n">
        <v>1.57</v>
      </c>
      <c r="AX927" t="n">
        <v>1.565</v>
      </c>
      <c r="AY927" t="n">
        <v>1.54</v>
      </c>
      <c r="AZ927" t="n">
        <v>1.535</v>
      </c>
      <c r="BA927" t="n">
        <v>1.5475</v>
      </c>
      <c r="BB927" t="n">
        <v>1.5725</v>
      </c>
      <c r="BC927" t="n">
        <v>1.5975</v>
      </c>
      <c r="BD927" t="n">
        <v>1.615</v>
      </c>
      <c r="BE927" t="n">
        <v>1.62</v>
      </c>
      <c r="BF927" t="n">
        <v>1.62</v>
      </c>
      <c r="BG927" t="n">
        <v>1.6125</v>
      </c>
      <c r="BH927" t="n">
        <v>1.5975</v>
      </c>
      <c r="BI927" t="n">
        <v>1.5725</v>
      </c>
      <c r="BJ927" t="n">
        <v>1.5575</v>
      </c>
      <c r="BK927" t="n">
        <v>1.5475</v>
      </c>
    </row>
    <row r="928">
      <c r="A928" s="1112" t="n">
        <v>45587</v>
      </c>
      <c r="C928" s="63" t="n">
        <v>4422</v>
      </c>
      <c r="AW928" t="n">
        <v>1.575</v>
      </c>
      <c r="AX928" t="n">
        <v>1.575</v>
      </c>
      <c r="AY928" t="n">
        <v>1.5425</v>
      </c>
      <c r="AZ928" t="n">
        <v>1.5325</v>
      </c>
      <c r="BA928" t="n">
        <v>1.545</v>
      </c>
      <c r="BB928" t="n">
        <v>1.5675</v>
      </c>
      <c r="BC928" t="n">
        <v>1.5925</v>
      </c>
      <c r="BD928" t="n">
        <v>1.61</v>
      </c>
      <c r="BE928" t="n">
        <v>1.615</v>
      </c>
      <c r="BF928" t="n">
        <v>1.615</v>
      </c>
      <c r="BG928" t="n">
        <v>1.6075</v>
      </c>
      <c r="BH928" t="n">
        <v>1.5925</v>
      </c>
      <c r="BI928" t="n">
        <v>1.5675</v>
      </c>
      <c r="BJ928" t="n">
        <v>1.5525</v>
      </c>
      <c r="BK928" t="n">
        <v>1.5425</v>
      </c>
    </row>
    <row r="929">
      <c r="A929" s="1112" t="n">
        <v>45588</v>
      </c>
      <c r="C929" s="63" t="n">
        <v>3544</v>
      </c>
      <c r="AW929" t="n">
        <v>1.57</v>
      </c>
      <c r="AX929" t="n">
        <v>1.5575</v>
      </c>
      <c r="AY929" t="n">
        <v>1.53</v>
      </c>
      <c r="AZ929" t="n">
        <v>1.5225</v>
      </c>
      <c r="BA929" t="n">
        <v>1.5375</v>
      </c>
      <c r="BB929" t="n">
        <v>1.5625</v>
      </c>
      <c r="BC929" t="n">
        <v>1.5875</v>
      </c>
      <c r="BD929" t="n">
        <v>1.605</v>
      </c>
      <c r="BE929" t="n">
        <v>1.61</v>
      </c>
      <c r="BF929" t="n">
        <v>1.61</v>
      </c>
      <c r="BG929" t="n">
        <v>1.6025</v>
      </c>
      <c r="BH929" t="n">
        <v>1.5875</v>
      </c>
      <c r="BI929" t="n">
        <v>1.5625</v>
      </c>
      <c r="BJ929" t="n">
        <v>1.5475</v>
      </c>
      <c r="BK929" t="n">
        <v>1.5375</v>
      </c>
    </row>
    <row r="930">
      <c r="A930" s="1112" t="n">
        <v>45589</v>
      </c>
      <c r="C930" s="63" t="n">
        <v>3059</v>
      </c>
      <c r="AW930" t="n">
        <v>1.57</v>
      </c>
      <c r="AX930" t="n">
        <v>1.56</v>
      </c>
      <c r="AY930" t="n">
        <v>1.535</v>
      </c>
      <c r="AZ930" t="n">
        <v>1.53</v>
      </c>
      <c r="BA930" t="n">
        <v>1.545</v>
      </c>
      <c r="BB930" t="n">
        <v>1.57</v>
      </c>
      <c r="BC930" t="n">
        <v>1.595</v>
      </c>
      <c r="BD930" t="n">
        <v>1.6125</v>
      </c>
      <c r="BE930" t="n">
        <v>1.6175</v>
      </c>
      <c r="BF930" t="n">
        <v>1.6175</v>
      </c>
      <c r="BG930" t="n">
        <v>1.61</v>
      </c>
      <c r="BH930" t="n">
        <v>1.595</v>
      </c>
      <c r="BI930" t="n">
        <v>1.57</v>
      </c>
      <c r="BJ930" t="n">
        <v>1.555</v>
      </c>
      <c r="BK930" t="n">
        <v>1.545</v>
      </c>
    </row>
    <row r="931">
      <c r="A931" s="1112" t="n">
        <v>45590</v>
      </c>
      <c r="C931" s="63" t="n">
        <v>1725</v>
      </c>
      <c r="AW931" t="n">
        <v>1.57</v>
      </c>
      <c r="AX931" t="n">
        <v>1.565</v>
      </c>
      <c r="AY931" t="n">
        <v>1.5425</v>
      </c>
      <c r="AZ931" t="n">
        <v>1.5375</v>
      </c>
      <c r="BA931" t="n">
        <v>1.5525</v>
      </c>
      <c r="BB931" t="n">
        <v>1.5775</v>
      </c>
      <c r="BC931" t="n">
        <v>1.6025</v>
      </c>
      <c r="BD931" t="n">
        <v>1.62</v>
      </c>
      <c r="BE931" t="n">
        <v>1.6225</v>
      </c>
      <c r="BF931" t="n">
        <v>1.6225</v>
      </c>
      <c r="BG931" t="n">
        <v>1.615</v>
      </c>
      <c r="BH931" t="n">
        <v>1.6</v>
      </c>
      <c r="BI931" t="n">
        <v>1.575</v>
      </c>
      <c r="BJ931" t="n">
        <v>1.56</v>
      </c>
      <c r="BK931" t="n">
        <v>1.55</v>
      </c>
    </row>
    <row r="932">
      <c r="A932" s="1112" t="n">
        <v>45593</v>
      </c>
      <c r="C932" s="63" t="n">
        <v>561</v>
      </c>
      <c r="AW932" t="n">
        <v>1.565</v>
      </c>
      <c r="AX932" t="n">
        <v>1.535</v>
      </c>
      <c r="AY932" t="n">
        <v>1.5225</v>
      </c>
      <c r="AZ932" t="n">
        <v>1.5175</v>
      </c>
      <c r="BA932" t="n">
        <v>1.5325</v>
      </c>
      <c r="BB932" t="n">
        <v>1.5575</v>
      </c>
      <c r="BC932" t="n">
        <v>1.5825</v>
      </c>
      <c r="BD932" t="n">
        <v>1.6</v>
      </c>
      <c r="BE932" t="n">
        <v>1.6025</v>
      </c>
      <c r="BF932" t="n">
        <v>1.6025</v>
      </c>
      <c r="BG932" t="n">
        <v>1.595</v>
      </c>
      <c r="BH932" t="n">
        <v>1.58</v>
      </c>
      <c r="BI932" t="n">
        <v>1.555</v>
      </c>
      <c r="BJ932" t="n">
        <v>1.54</v>
      </c>
      <c r="BK932" t="n">
        <v>1.53</v>
      </c>
    </row>
    <row r="933">
      <c r="A933" s="1112" t="n">
        <v>45594</v>
      </c>
      <c r="C933" s="63" t="n">
        <v>2038</v>
      </c>
      <c r="AW933" t="n">
        <v>1.565</v>
      </c>
      <c r="AX933" t="n">
        <v>1.54</v>
      </c>
      <c r="AY933" t="n">
        <v>1.525</v>
      </c>
      <c r="AZ933" t="n">
        <v>1.52</v>
      </c>
      <c r="BA933" t="n">
        <v>1.535</v>
      </c>
      <c r="BB933" t="n">
        <v>1.56</v>
      </c>
      <c r="BC933" t="n">
        <v>1.585</v>
      </c>
      <c r="BD933" t="n">
        <v>1.6025</v>
      </c>
      <c r="BE933" t="n">
        <v>1.605</v>
      </c>
      <c r="BF933" t="n">
        <v>1.605</v>
      </c>
      <c r="BG933" t="n">
        <v>1.5975</v>
      </c>
      <c r="BH933" t="n">
        <v>1.5825</v>
      </c>
      <c r="BI933" t="n">
        <v>1.5575</v>
      </c>
      <c r="BJ933" t="n">
        <v>1.5425</v>
      </c>
      <c r="BK933" t="n">
        <v>1.5325</v>
      </c>
    </row>
    <row r="934">
      <c r="A934" s="1112" t="n">
        <v>45595</v>
      </c>
      <c r="C934" s="63" t="n">
        <v>3017</v>
      </c>
      <c r="AW934" t="n">
        <v>1.565</v>
      </c>
      <c r="AX934" t="n">
        <v>1.575</v>
      </c>
      <c r="AY934" t="n">
        <v>1.555</v>
      </c>
      <c r="AZ934" t="n">
        <v>1.5475</v>
      </c>
      <c r="BA934" t="n">
        <v>1.5625</v>
      </c>
      <c r="BB934" t="n">
        <v>1.5875</v>
      </c>
      <c r="BC934" t="n">
        <v>1.6125</v>
      </c>
      <c r="BD934" t="n">
        <v>1.63</v>
      </c>
      <c r="BE934" t="n">
        <v>1.6325</v>
      </c>
      <c r="BF934" t="n">
        <v>1.6325</v>
      </c>
      <c r="BG934" t="n">
        <v>1.625</v>
      </c>
      <c r="BH934" t="n">
        <v>1.61</v>
      </c>
      <c r="BI934" t="n">
        <v>1.585</v>
      </c>
      <c r="BJ934" t="n">
        <v>1.57</v>
      </c>
      <c r="BK934" t="n">
        <v>1.56</v>
      </c>
    </row>
    <row r="935">
      <c r="A935" s="1112" t="n">
        <v>45596</v>
      </c>
      <c r="C935" s="63" t="n">
        <v>6013</v>
      </c>
      <c r="AW935" s="28" t="n">
        <v>1.56505</v>
      </c>
      <c r="AX935" t="n">
        <v>1.585</v>
      </c>
      <c r="AY935" t="n">
        <v>1.5575</v>
      </c>
      <c r="AZ935" t="n">
        <v>1.545</v>
      </c>
      <c r="BA935" t="n">
        <v>1.5625</v>
      </c>
      <c r="BB935" t="n">
        <v>1.5875</v>
      </c>
      <c r="BC935" t="n">
        <v>1.6125</v>
      </c>
      <c r="BD935" t="n">
        <v>1.63</v>
      </c>
      <c r="BE935" t="n">
        <v>1.6325</v>
      </c>
      <c r="BF935" t="n">
        <v>1.6325</v>
      </c>
      <c r="BG935" t="n">
        <v>1.625</v>
      </c>
      <c r="BH935" t="n">
        <v>1.61</v>
      </c>
      <c r="BI935" t="n">
        <v>1.585</v>
      </c>
      <c r="BJ935" t="n">
        <v>1.57</v>
      </c>
      <c r="BK935" t="n">
        <v>1.56</v>
      </c>
    </row>
    <row r="936">
      <c r="A936" s="1112" t="n">
        <v>45597</v>
      </c>
      <c r="C936" s="63" t="n">
        <v>2059</v>
      </c>
      <c r="AW936" t="n">
        <v>1.56505</v>
      </c>
      <c r="AX936" t="n">
        <v>1.6</v>
      </c>
      <c r="AY936" t="n">
        <v>1.57</v>
      </c>
      <c r="AZ936" t="n">
        <v>1.5575</v>
      </c>
      <c r="BA936" t="n">
        <v>1.5725</v>
      </c>
      <c r="BB936" t="n">
        <v>1.5975</v>
      </c>
      <c r="BC936" t="n">
        <v>1.6225</v>
      </c>
      <c r="BD936" t="n">
        <v>1.64</v>
      </c>
      <c r="BE936" t="n">
        <v>1.6425</v>
      </c>
      <c r="BF936" t="n">
        <v>1.6425</v>
      </c>
      <c r="BG936" t="n">
        <v>1.635</v>
      </c>
      <c r="BH936" t="n">
        <v>1.62</v>
      </c>
      <c r="BI936" t="n">
        <v>1.595</v>
      </c>
      <c r="BJ936" t="n">
        <v>1.58</v>
      </c>
      <c r="BK936" t="n">
        <v>1.57</v>
      </c>
    </row>
    <row r="937">
      <c r="A937" s="1112" t="n">
        <v>45600</v>
      </c>
      <c r="C937" s="63" t="n">
        <v>1518</v>
      </c>
      <c r="AW937" t="n">
        <v>1.56505</v>
      </c>
      <c r="AX937" t="n">
        <v>1.6025</v>
      </c>
      <c r="AY937" t="n">
        <v>1.575</v>
      </c>
      <c r="AZ937" t="n">
        <v>1.5575</v>
      </c>
      <c r="BA937" t="n">
        <v>1.5725</v>
      </c>
      <c r="BB937" t="n">
        <v>1.5975</v>
      </c>
      <c r="BC937" t="n">
        <v>1.6225</v>
      </c>
      <c r="BD937" t="n">
        <v>1.64</v>
      </c>
      <c r="BE937" t="n">
        <v>1.6425</v>
      </c>
      <c r="BF937" t="n">
        <v>1.6425</v>
      </c>
      <c r="BG937" t="n">
        <v>1.635</v>
      </c>
      <c r="BH937" t="n">
        <v>1.62</v>
      </c>
      <c r="BI937" t="n">
        <v>1.595</v>
      </c>
      <c r="BJ937" t="n">
        <v>1.58</v>
      </c>
      <c r="BK937" t="n">
        <v>1.57</v>
      </c>
    </row>
    <row r="938">
      <c r="A938" s="1112" t="n">
        <v>45601</v>
      </c>
      <c r="C938" s="63" t="n">
        <v>1074</v>
      </c>
      <c r="AX938" t="n">
        <v>1.5875</v>
      </c>
      <c r="AY938" t="n">
        <v>1.56</v>
      </c>
      <c r="AZ938" t="n">
        <v>1.545</v>
      </c>
      <c r="BA938" t="n">
        <v>1.5625</v>
      </c>
      <c r="BB938" t="n">
        <v>1.5875</v>
      </c>
      <c r="BC938" t="n">
        <v>1.6125</v>
      </c>
      <c r="BD938" t="n">
        <v>1.63</v>
      </c>
      <c r="BE938" t="n">
        <v>1.6325</v>
      </c>
      <c r="BF938" t="n">
        <v>1.6325</v>
      </c>
      <c r="BG938" t="n">
        <v>1.625</v>
      </c>
      <c r="BH938" t="n">
        <v>1.61</v>
      </c>
      <c r="BI938" t="n">
        <v>1.585</v>
      </c>
      <c r="BJ938" t="n">
        <v>1.57</v>
      </c>
      <c r="BK938" t="n">
        <v>1.56</v>
      </c>
    </row>
    <row r="939">
      <c r="A939" s="1112" t="n">
        <v>45602</v>
      </c>
      <c r="C939" s="63" t="n">
        <v>2110</v>
      </c>
      <c r="AX939" t="n">
        <v>1.59</v>
      </c>
      <c r="AY939" t="n">
        <v>1.555</v>
      </c>
      <c r="AZ939" t="n">
        <v>1.54</v>
      </c>
      <c r="BA939" t="n">
        <v>1.56</v>
      </c>
      <c r="BB939" t="n">
        <v>1.5875</v>
      </c>
      <c r="BC939" t="n">
        <v>1.615</v>
      </c>
      <c r="BD939" t="n">
        <v>1.6325</v>
      </c>
      <c r="BE939" t="n">
        <v>1.635</v>
      </c>
      <c r="BF939" t="n">
        <v>1.635</v>
      </c>
      <c r="BG939" t="n">
        <v>1.6275</v>
      </c>
      <c r="BH939" t="n">
        <v>1.6125</v>
      </c>
      <c r="BI939" t="n">
        <v>1.5875</v>
      </c>
      <c r="BJ939" t="n">
        <v>1.5725</v>
      </c>
      <c r="BK939" t="n">
        <v>1.5625</v>
      </c>
    </row>
    <row r="940">
      <c r="A940" s="1112" t="n">
        <v>45603</v>
      </c>
      <c r="C940" s="63" t="n">
        <v>2501</v>
      </c>
      <c r="AX940" t="n">
        <v>1.61</v>
      </c>
      <c r="AY940" t="n">
        <v>1.57</v>
      </c>
      <c r="AZ940" t="n">
        <v>1.555</v>
      </c>
      <c r="BA940" t="n">
        <v>1.575</v>
      </c>
      <c r="BB940" t="n">
        <v>1.6025</v>
      </c>
      <c r="BC940" t="n">
        <v>1.63</v>
      </c>
      <c r="BD940" t="n">
        <v>1.6475</v>
      </c>
      <c r="BE940" t="n">
        <v>1.65</v>
      </c>
      <c r="BF940" t="n">
        <v>1.65</v>
      </c>
      <c r="BG940" t="n">
        <v>1.6425</v>
      </c>
      <c r="BH940" t="n">
        <v>1.6275</v>
      </c>
      <c r="BI940" t="n">
        <v>1.6025</v>
      </c>
      <c r="BJ940" t="n">
        <v>1.5875</v>
      </c>
      <c r="BK940" t="n">
        <v>1.5775</v>
      </c>
    </row>
    <row r="941">
      <c r="A941" s="1112" t="n">
        <v>45604</v>
      </c>
      <c r="C941" s="63" t="n">
        <v>2107</v>
      </c>
      <c r="AX941" t="n">
        <v>1.615</v>
      </c>
      <c r="AY941" t="n">
        <v>1.575</v>
      </c>
      <c r="AZ941" t="n">
        <v>1.5625</v>
      </c>
      <c r="BA941" t="n">
        <v>1.5875</v>
      </c>
      <c r="BB941" t="n">
        <v>1.615</v>
      </c>
      <c r="BC941" t="n">
        <v>1.6425</v>
      </c>
      <c r="BD941" t="n">
        <v>1.66</v>
      </c>
      <c r="BE941" t="n">
        <v>1.6625</v>
      </c>
      <c r="BF941" t="n">
        <v>1.6625</v>
      </c>
      <c r="BG941" t="n">
        <v>1.655</v>
      </c>
      <c r="BH941" t="n">
        <v>1.64</v>
      </c>
      <c r="BI941" t="n">
        <v>1.615</v>
      </c>
      <c r="BJ941" t="n">
        <v>1.6</v>
      </c>
      <c r="BK941" t="n">
        <v>1.59</v>
      </c>
    </row>
    <row r="942">
      <c r="A942" s="1112" t="n">
        <v>45607</v>
      </c>
      <c r="C942" s="63" t="n">
        <v>2490</v>
      </c>
      <c r="AX942" t="n">
        <v>1.6175</v>
      </c>
      <c r="AY942" t="n">
        <v>1.5775</v>
      </c>
      <c r="AZ942" t="n">
        <v>1.565</v>
      </c>
      <c r="BA942" t="n">
        <v>1.59</v>
      </c>
      <c r="BB942" t="n">
        <v>1.6175</v>
      </c>
      <c r="BC942" t="n">
        <v>1.645</v>
      </c>
      <c r="BD942" t="n">
        <v>1.6625</v>
      </c>
      <c r="BE942" t="n">
        <v>1.665</v>
      </c>
      <c r="BF942" t="n">
        <v>1.665</v>
      </c>
      <c r="BG942" t="n">
        <v>1.6575</v>
      </c>
      <c r="BH942" t="n">
        <v>1.6425</v>
      </c>
      <c r="BI942" t="n">
        <v>1.6175</v>
      </c>
      <c r="BJ942" t="n">
        <v>1.6025</v>
      </c>
      <c r="BK942" t="n">
        <v>1.5925</v>
      </c>
      <c r="BL942" t="n">
        <v>1.5925</v>
      </c>
      <c r="BM942" t="n">
        <v>1.5925</v>
      </c>
    </row>
    <row r="943">
      <c r="A943" s="1112" t="n">
        <v>45608</v>
      </c>
      <c r="C943" s="63" t="n">
        <v>4807</v>
      </c>
      <c r="AX943" t="n">
        <v>1.6275</v>
      </c>
      <c r="AY943" t="n">
        <v>1.6</v>
      </c>
      <c r="AZ943" t="n">
        <v>1.5825</v>
      </c>
      <c r="BA943" t="n">
        <v>1.605</v>
      </c>
      <c r="BB943" t="n">
        <v>1.6325</v>
      </c>
      <c r="BC943" t="n">
        <v>1.66</v>
      </c>
      <c r="BD943" t="n">
        <v>1.6775</v>
      </c>
      <c r="BE943" t="n">
        <v>1.68</v>
      </c>
      <c r="BF943" t="n">
        <v>1.68</v>
      </c>
      <c r="BG943" t="n">
        <v>1.6725</v>
      </c>
      <c r="BH943" t="n">
        <v>1.6575</v>
      </c>
      <c r="BI943" t="n">
        <v>1.6325</v>
      </c>
      <c r="BJ943" t="n">
        <v>1.6175</v>
      </c>
      <c r="BK943" t="n">
        <v>1.6075</v>
      </c>
      <c r="BL943" t="n">
        <v>1.6075</v>
      </c>
      <c r="BM943" t="n">
        <v>1.6025</v>
      </c>
    </row>
    <row r="944">
      <c r="A944" s="1112" t="n">
        <v>45609</v>
      </c>
      <c r="C944" s="63" t="n">
        <v>2065</v>
      </c>
      <c r="AX944" t="n">
        <v>1.625</v>
      </c>
      <c r="AY944" t="n">
        <v>1.6025</v>
      </c>
      <c r="AZ944" t="n">
        <v>1.585</v>
      </c>
      <c r="BA944" t="n">
        <v>1.605</v>
      </c>
      <c r="BB944" t="n">
        <v>1.6325</v>
      </c>
      <c r="BC944" t="n">
        <v>1.66</v>
      </c>
      <c r="BD944" t="n">
        <v>1.6775</v>
      </c>
      <c r="BE944" t="n">
        <v>1.68</v>
      </c>
      <c r="BF944" t="n">
        <v>1.68</v>
      </c>
      <c r="BG944" t="n">
        <v>1.6725</v>
      </c>
      <c r="BH944" t="n">
        <v>1.6575</v>
      </c>
      <c r="BI944" t="n">
        <v>1.6325</v>
      </c>
      <c r="BJ944" t="n">
        <v>1.6175</v>
      </c>
      <c r="BK944" t="n">
        <v>1.6075</v>
      </c>
      <c r="BL944" t="n">
        <v>1.6075</v>
      </c>
      <c r="BM944" t="n">
        <v>1.6025</v>
      </c>
    </row>
    <row r="945">
      <c r="A945" s="1112" t="n">
        <v>45610</v>
      </c>
      <c r="C945" s="63" t="n">
        <v>4308</v>
      </c>
      <c r="AX945" t="n">
        <v>1.63</v>
      </c>
      <c r="AY945" t="n">
        <v>1.615</v>
      </c>
      <c r="AZ945" t="n">
        <v>1.5925</v>
      </c>
      <c r="BA945" t="n">
        <v>1.61</v>
      </c>
      <c r="BB945" t="n">
        <v>1.6375</v>
      </c>
      <c r="BC945" t="n">
        <v>1.665</v>
      </c>
      <c r="BD945" t="n">
        <v>1.6825</v>
      </c>
      <c r="BE945" t="n">
        <v>1.685</v>
      </c>
      <c r="BF945" t="n">
        <v>1.685</v>
      </c>
      <c r="BG945" t="n">
        <v>1.6775</v>
      </c>
      <c r="BH945" t="n">
        <v>1.6625</v>
      </c>
      <c r="BI945" t="n">
        <v>1.6375</v>
      </c>
      <c r="BJ945" t="n">
        <v>1.6225</v>
      </c>
      <c r="BK945" t="n">
        <v>1.6125</v>
      </c>
      <c r="BL945" t="n">
        <v>1.6125</v>
      </c>
      <c r="BM945" t="n">
        <v>1.6075</v>
      </c>
    </row>
    <row r="946">
      <c r="A946" s="1112" t="n">
        <v>45611</v>
      </c>
      <c r="C946" s="63" t="n">
        <v>5288</v>
      </c>
      <c r="AX946" t="n">
        <v>1.6375</v>
      </c>
      <c r="AY946" t="n">
        <v>1.6425</v>
      </c>
      <c r="AZ946" t="n">
        <v>1.61</v>
      </c>
      <c r="BA946" t="n">
        <v>1.6225</v>
      </c>
      <c r="BB946" t="n">
        <v>1.6475</v>
      </c>
      <c r="BC946" t="n">
        <v>1.675</v>
      </c>
      <c r="BD946" t="n">
        <v>1.69</v>
      </c>
      <c r="BE946" t="n">
        <v>1.6925</v>
      </c>
      <c r="BF946" t="n">
        <v>1.6925</v>
      </c>
      <c r="BG946" t="n">
        <v>1.685</v>
      </c>
      <c r="BH946" t="n">
        <v>1.67</v>
      </c>
      <c r="BI946" t="n">
        <v>1.6375</v>
      </c>
      <c r="BJ946" t="n">
        <v>1.615</v>
      </c>
      <c r="BK946" t="n">
        <v>1.5975</v>
      </c>
      <c r="BL946" t="n">
        <v>1.5975</v>
      </c>
      <c r="BM946" t="n">
        <v>1.5925</v>
      </c>
    </row>
    <row r="947">
      <c r="A947" s="1112" t="n">
        <v>45614</v>
      </c>
      <c r="C947" s="63" t="n">
        <v>6780</v>
      </c>
      <c r="AX947" t="n">
        <v>1.65</v>
      </c>
      <c r="AY947" t="n">
        <v>1.685</v>
      </c>
      <c r="AZ947" t="n">
        <v>1.6425</v>
      </c>
      <c r="BA947" t="n">
        <v>1.65</v>
      </c>
      <c r="BB947" t="n">
        <v>1.6725</v>
      </c>
      <c r="BC947" t="n">
        <v>1.6975</v>
      </c>
      <c r="BD947" t="n">
        <v>1.7125</v>
      </c>
      <c r="BE947" t="n">
        <v>1.715</v>
      </c>
      <c r="BF947" t="n">
        <v>1.7125</v>
      </c>
      <c r="BG947" t="n">
        <v>1.705</v>
      </c>
      <c r="BH947" t="n">
        <v>1.69</v>
      </c>
      <c r="BI947" t="n">
        <v>1.6575</v>
      </c>
      <c r="BJ947" t="n">
        <v>1.635</v>
      </c>
      <c r="BK947" t="n">
        <v>1.6175</v>
      </c>
      <c r="BL947" t="n">
        <v>1.6175</v>
      </c>
      <c r="BM947" t="n">
        <v>1.6125</v>
      </c>
    </row>
    <row r="948">
      <c r="A948" s="1112" t="n">
        <v>45615</v>
      </c>
      <c r="C948" s="63" t="n">
        <v>5577</v>
      </c>
      <c r="AX948" t="n">
        <v>1.6425</v>
      </c>
      <c r="AY948" t="n">
        <v>1.665</v>
      </c>
      <c r="AZ948" t="n">
        <v>1.6225</v>
      </c>
      <c r="BA948" t="n">
        <v>1.6325</v>
      </c>
      <c r="BB948" t="n">
        <v>1.6575</v>
      </c>
      <c r="BC948" t="n">
        <v>1.6825</v>
      </c>
      <c r="BD948" t="n">
        <v>1.7</v>
      </c>
      <c r="BE948" t="n">
        <v>1.7025</v>
      </c>
      <c r="BF948" t="n">
        <v>1.7</v>
      </c>
      <c r="BG948" t="n">
        <v>1.6925</v>
      </c>
      <c r="BH948" t="n">
        <v>1.6775</v>
      </c>
      <c r="BI948" t="n">
        <v>1.645</v>
      </c>
      <c r="BJ948" t="n">
        <v>1.6225</v>
      </c>
      <c r="BK948" t="n">
        <v>1.605</v>
      </c>
      <c r="BL948" t="n">
        <v>1.605</v>
      </c>
      <c r="BM948" t="n">
        <v>1.6</v>
      </c>
    </row>
    <row r="949">
      <c r="A949" s="1112" t="n">
        <v>45616</v>
      </c>
      <c r="C949" s="63" t="n">
        <v>5984</v>
      </c>
      <c r="AX949" t="n">
        <v>1.635</v>
      </c>
      <c r="AY949" t="n">
        <v>1.635</v>
      </c>
      <c r="AZ949" t="n">
        <v>1.6</v>
      </c>
      <c r="BA949" t="n">
        <v>1.615</v>
      </c>
      <c r="BB949" t="n">
        <v>1.6425</v>
      </c>
      <c r="BC949" t="n">
        <v>1.67</v>
      </c>
      <c r="BD949" t="n">
        <v>1.6875</v>
      </c>
      <c r="BE949" t="n">
        <v>1.6925</v>
      </c>
      <c r="BF949" t="n">
        <v>1.695</v>
      </c>
      <c r="BG949" t="n">
        <v>1.6875</v>
      </c>
      <c r="BH949" t="n">
        <v>1.6725</v>
      </c>
      <c r="BI949" t="n">
        <v>1.64</v>
      </c>
      <c r="BJ949" t="n">
        <v>1.6175</v>
      </c>
      <c r="BK949" t="n">
        <v>1.6</v>
      </c>
      <c r="BL949" t="n">
        <v>1.6</v>
      </c>
      <c r="BM949" t="n">
        <v>1.595</v>
      </c>
    </row>
    <row r="950">
      <c r="A950" s="1112" t="n">
        <v>45617</v>
      </c>
      <c r="C950" s="63" t="n">
        <v>5026</v>
      </c>
      <c r="AX950" t="n">
        <v>1.625</v>
      </c>
      <c r="AY950" t="n">
        <v>1.605</v>
      </c>
      <c r="AZ950" t="n">
        <v>1.5825</v>
      </c>
      <c r="BA950" t="n">
        <v>1.6</v>
      </c>
      <c r="BB950" t="n">
        <v>1.63</v>
      </c>
      <c r="BC950" t="n">
        <v>1.6575</v>
      </c>
      <c r="BD950" t="n">
        <v>1.675</v>
      </c>
      <c r="BE950" t="n">
        <v>1.6825</v>
      </c>
      <c r="BF950" t="n">
        <v>1.685</v>
      </c>
      <c r="BG950" t="n">
        <v>1.6775</v>
      </c>
      <c r="BH950" t="n">
        <v>1.6625</v>
      </c>
      <c r="BI950" t="n">
        <v>1.63</v>
      </c>
      <c r="BJ950" t="n">
        <v>1.6075</v>
      </c>
      <c r="BK950" t="n">
        <v>1.59</v>
      </c>
      <c r="BL950" t="n">
        <v>1.59</v>
      </c>
      <c r="BM950" t="n">
        <v>1.585</v>
      </c>
    </row>
    <row r="951">
      <c r="A951" s="1112" t="n">
        <v>45618</v>
      </c>
      <c r="C951" s="63" t="n">
        <v>3646</v>
      </c>
      <c r="AX951" t="n">
        <v>1.62</v>
      </c>
      <c r="AY951" t="n">
        <v>1.5975</v>
      </c>
      <c r="AZ951" t="n">
        <v>1.5825</v>
      </c>
      <c r="BA951" t="n">
        <v>1.6025</v>
      </c>
      <c r="BB951" t="n">
        <v>1.6325</v>
      </c>
      <c r="BC951" t="n">
        <v>1.66</v>
      </c>
      <c r="BD951" t="n">
        <v>1.6775</v>
      </c>
      <c r="BE951" t="n">
        <v>1.685</v>
      </c>
      <c r="BF951" t="n">
        <v>1.6875</v>
      </c>
      <c r="BG951" t="n">
        <v>1.68</v>
      </c>
      <c r="BH951" t="n">
        <v>1.665</v>
      </c>
      <c r="BI951" t="n">
        <v>1.6325</v>
      </c>
      <c r="BJ951" t="n">
        <v>1.61</v>
      </c>
      <c r="BK951" t="n">
        <v>1.5925</v>
      </c>
      <c r="BL951" t="n">
        <v>1.5925</v>
      </c>
      <c r="BM951" t="n">
        <v>1.5875</v>
      </c>
    </row>
    <row r="952">
      <c r="A952" s="1112" t="n">
        <v>45621</v>
      </c>
      <c r="C952" s="63" t="n">
        <v>2323</v>
      </c>
      <c r="AX952" t="n">
        <v>1.62</v>
      </c>
      <c r="AY952" t="n">
        <v>1.58</v>
      </c>
      <c r="AZ952" t="n">
        <v>1.5725</v>
      </c>
      <c r="BA952" t="n">
        <v>1.5925</v>
      </c>
      <c r="BB952" t="n">
        <v>1.62</v>
      </c>
      <c r="BC952" t="n">
        <v>1.6475</v>
      </c>
      <c r="BD952" t="n">
        <v>1.665</v>
      </c>
      <c r="BE952" t="n">
        <v>1.6725</v>
      </c>
      <c r="BF952" t="n">
        <v>1.675</v>
      </c>
      <c r="BG952" t="n">
        <v>1.6675</v>
      </c>
      <c r="BH952" t="n">
        <v>1.6525</v>
      </c>
      <c r="BI952" t="n">
        <v>1.62</v>
      </c>
      <c r="BJ952" t="n">
        <v>1.5975</v>
      </c>
      <c r="BK952" t="n">
        <v>1.58</v>
      </c>
      <c r="BL952" t="n">
        <v>1.58</v>
      </c>
      <c r="BM952" t="n">
        <v>1.575</v>
      </c>
    </row>
    <row r="953">
      <c r="A953" s="1112" t="n">
        <v>45622</v>
      </c>
      <c r="C953" s="63" t="n">
        <v>2657</v>
      </c>
      <c r="AX953" t="n">
        <v>1.62</v>
      </c>
      <c r="AY953" t="n">
        <v>1.565</v>
      </c>
      <c r="AZ953" t="n">
        <v>1.5525</v>
      </c>
      <c r="BA953" t="n">
        <v>1.5725</v>
      </c>
      <c r="BB953" t="n">
        <v>1.6</v>
      </c>
      <c r="BC953" t="n">
        <v>1.6275</v>
      </c>
      <c r="BD953" t="n">
        <v>1.645</v>
      </c>
      <c r="BE953" t="n">
        <v>1.6525</v>
      </c>
      <c r="BF953" t="n">
        <v>1.655</v>
      </c>
      <c r="BG953" t="n">
        <v>1.6475</v>
      </c>
      <c r="BH953" t="n">
        <v>1.6325</v>
      </c>
      <c r="BI953" t="n">
        <v>1.6</v>
      </c>
      <c r="BJ953" t="n">
        <v>1.5775</v>
      </c>
      <c r="BK953" t="n">
        <v>1.56</v>
      </c>
      <c r="BL953" t="n">
        <v>1.56</v>
      </c>
      <c r="BM953" t="n">
        <v>1.555</v>
      </c>
    </row>
    <row r="954">
      <c r="A954" s="1112" t="n">
        <v>45623</v>
      </c>
      <c r="C954" s="63" t="n">
        <v>1719</v>
      </c>
      <c r="AX954" t="n">
        <v>1.62</v>
      </c>
      <c r="AY954" t="n">
        <v>1.57</v>
      </c>
      <c r="AZ954" t="n">
        <v>1.55</v>
      </c>
      <c r="BA954" t="n">
        <v>1.57</v>
      </c>
      <c r="BB954" t="n">
        <v>1.5975</v>
      </c>
      <c r="BC954" t="n">
        <v>1.625</v>
      </c>
      <c r="BD954" t="n">
        <v>1.6425</v>
      </c>
      <c r="BE954" t="n">
        <v>1.65</v>
      </c>
      <c r="BF954" t="n">
        <v>1.6525</v>
      </c>
      <c r="BG954" t="n">
        <v>1.645</v>
      </c>
      <c r="BH954" t="n">
        <v>1.63</v>
      </c>
      <c r="BI954" t="n">
        <v>1.5975</v>
      </c>
      <c r="BJ954" t="n">
        <v>1.575</v>
      </c>
      <c r="BK954" t="n">
        <v>1.5575</v>
      </c>
      <c r="BL954" t="n">
        <v>1.5575</v>
      </c>
      <c r="BM954" t="n">
        <v>1.5525</v>
      </c>
    </row>
    <row r="955">
      <c r="A955" s="104" t="n">
        <v>45624</v>
      </c>
      <c r="AX955" s="192" t="n">
        <v>1.62</v>
      </c>
      <c r="AY955" s="192" t="n">
        <v>1.57</v>
      </c>
      <c r="AZ955" s="192" t="n">
        <v>1.55</v>
      </c>
      <c r="BA955" s="192" t="n">
        <v>1.57</v>
      </c>
      <c r="BB955" s="192" t="n">
        <v>1.5975</v>
      </c>
      <c r="BC955" s="192" t="n">
        <v>1.625</v>
      </c>
      <c r="BD955" s="192" t="n">
        <v>1.6425</v>
      </c>
      <c r="BE955" s="192" t="n">
        <v>1.65</v>
      </c>
      <c r="BF955" s="192" t="n">
        <v>1.6525</v>
      </c>
      <c r="BG955" s="192" t="n">
        <v>1.645</v>
      </c>
      <c r="BH955" s="192" t="n">
        <v>1.63</v>
      </c>
      <c r="BI955" s="192" t="n">
        <v>1.5975</v>
      </c>
      <c r="BJ955" s="192" t="n">
        <v>1.575</v>
      </c>
      <c r="BK955" s="192" t="n">
        <v>1.5575</v>
      </c>
      <c r="BL955" s="192" t="n">
        <v>1.5575</v>
      </c>
      <c r="BM955" s="192" t="n">
        <v>1.5525</v>
      </c>
    </row>
    <row r="956">
      <c r="A956" s="1112" t="n">
        <v>45625</v>
      </c>
      <c r="C956" s="63" t="n">
        <v>210</v>
      </c>
      <c r="AX956" s="28" t="n">
        <v>1.62655</v>
      </c>
      <c r="AY956" t="n">
        <v>1.575</v>
      </c>
      <c r="AZ956" t="n">
        <v>1.555</v>
      </c>
      <c r="BA956" t="n">
        <v>1.575</v>
      </c>
      <c r="BB956" t="n">
        <v>1.6025</v>
      </c>
      <c r="BC956" t="n">
        <v>1.63</v>
      </c>
      <c r="BD956" t="n">
        <v>1.6475</v>
      </c>
      <c r="BE956" t="n">
        <v>1.655</v>
      </c>
      <c r="BF956" t="n">
        <v>1.6575</v>
      </c>
      <c r="BG956" t="n">
        <v>1.65</v>
      </c>
      <c r="BH956" t="n">
        <v>1.635</v>
      </c>
      <c r="BI956" t="n">
        <v>1.6025</v>
      </c>
      <c r="BJ956" t="n">
        <v>1.58</v>
      </c>
      <c r="BK956" t="n">
        <v>1.5625</v>
      </c>
      <c r="BL956" t="n">
        <v>1.5625</v>
      </c>
      <c r="BM956" t="n">
        <v>1.5575</v>
      </c>
    </row>
    <row r="957">
      <c r="A957" s="1112" t="n">
        <v>45628</v>
      </c>
      <c r="C957" s="63" t="n">
        <v>2086</v>
      </c>
      <c r="AX957" t="n">
        <v>1.62655</v>
      </c>
      <c r="AY957" t="n">
        <v>1.5475</v>
      </c>
      <c r="AZ957" t="n">
        <v>1.53</v>
      </c>
      <c r="BA957" t="n">
        <v>1.5525</v>
      </c>
      <c r="BB957" t="n">
        <v>1.58</v>
      </c>
      <c r="BC957" t="n">
        <v>1.6075</v>
      </c>
      <c r="BD957" t="n">
        <v>1.6275</v>
      </c>
      <c r="BE957" t="n">
        <v>1.6375</v>
      </c>
      <c r="BF957" t="n">
        <v>1.64</v>
      </c>
      <c r="BG957" t="n">
        <v>1.63</v>
      </c>
      <c r="BH957" t="n">
        <v>1.615</v>
      </c>
      <c r="BI957" t="n">
        <v>1.5825</v>
      </c>
      <c r="BJ957" t="n">
        <v>1.56</v>
      </c>
      <c r="BK957" t="n">
        <v>1.5425</v>
      </c>
      <c r="BL957" t="n">
        <v>1.5425</v>
      </c>
      <c r="BM957" t="n">
        <v>1.5375</v>
      </c>
    </row>
    <row r="958">
      <c r="A958" s="1112" t="n">
        <v>45629</v>
      </c>
      <c r="C958" s="63" t="n">
        <v>3147</v>
      </c>
      <c r="AX958" t="n">
        <v>1.62655</v>
      </c>
      <c r="AY958" t="n">
        <v>1.5675</v>
      </c>
      <c r="AZ958" t="n">
        <v>1.545</v>
      </c>
      <c r="BA958" t="n">
        <v>1.565</v>
      </c>
      <c r="BB958" t="n">
        <v>1.5925</v>
      </c>
      <c r="BC958" t="n">
        <v>1.62</v>
      </c>
      <c r="BD958" t="n">
        <v>1.64</v>
      </c>
      <c r="BE958" t="n">
        <v>1.65</v>
      </c>
      <c r="BF958" t="n">
        <v>1.6525</v>
      </c>
      <c r="BG958" t="n">
        <v>1.64</v>
      </c>
      <c r="BH958" t="n">
        <v>1.6225</v>
      </c>
      <c r="BI958" t="n">
        <v>1.585</v>
      </c>
      <c r="BJ958" t="n">
        <v>1.5575</v>
      </c>
      <c r="BK958" t="n">
        <v>1.5375</v>
      </c>
      <c r="BL958" t="n">
        <v>1.5375</v>
      </c>
      <c r="BM958" t="n">
        <v>1.5325</v>
      </c>
    </row>
    <row r="959">
      <c r="A959" s="1112" t="n">
        <v>45630</v>
      </c>
      <c r="C959" s="63" t="n">
        <v>2185</v>
      </c>
      <c r="AY959" t="n">
        <v>1.59</v>
      </c>
      <c r="AZ959" t="n">
        <v>1.555</v>
      </c>
      <c r="BA959" t="n">
        <v>1.57</v>
      </c>
      <c r="BB959" t="n">
        <v>1.5975</v>
      </c>
      <c r="BC959" t="n">
        <v>1.625</v>
      </c>
      <c r="BD959" t="n">
        <v>1.645</v>
      </c>
      <c r="BE959" t="n">
        <v>1.655</v>
      </c>
      <c r="BF959" t="n">
        <v>1.655</v>
      </c>
      <c r="BG959" t="n">
        <v>1.6425</v>
      </c>
      <c r="BH959" t="n">
        <v>1.625</v>
      </c>
      <c r="BI959" t="n">
        <v>1.5875</v>
      </c>
      <c r="BJ959" t="n">
        <v>1.56</v>
      </c>
      <c r="BK959" t="n">
        <v>1.54</v>
      </c>
      <c r="BL959" t="n">
        <v>1.54</v>
      </c>
      <c r="BM959" t="n">
        <v>1.535</v>
      </c>
    </row>
    <row r="960">
      <c r="A960" s="1112" t="n">
        <v>45631</v>
      </c>
      <c r="C960" s="63" t="n">
        <v>3414</v>
      </c>
      <c r="AY960" t="n">
        <v>1.6</v>
      </c>
      <c r="AZ960" t="n">
        <v>1.555</v>
      </c>
      <c r="BA960" t="n">
        <v>1.5675</v>
      </c>
      <c r="BB960" t="n">
        <v>1.5925</v>
      </c>
      <c r="BC960" t="n">
        <v>1.62</v>
      </c>
      <c r="BD960" t="n">
        <v>1.64</v>
      </c>
      <c r="BE960" t="n">
        <v>1.65</v>
      </c>
      <c r="BF960" t="n">
        <v>1.65</v>
      </c>
      <c r="BG960" t="n">
        <v>1.635</v>
      </c>
      <c r="BH960" t="n">
        <v>1.6175</v>
      </c>
      <c r="BI960" t="n">
        <v>1.58</v>
      </c>
      <c r="BJ960" t="n">
        <v>1.5525</v>
      </c>
      <c r="BK960" t="n">
        <v>1.5325</v>
      </c>
      <c r="BL960" t="n">
        <v>1.5325</v>
      </c>
      <c r="BM960" t="n">
        <v>1.5275</v>
      </c>
    </row>
    <row r="961">
      <c r="A961" s="1112" t="n">
        <v>45632</v>
      </c>
      <c r="C961" s="63" t="n">
        <v>6684</v>
      </c>
      <c r="AY961" t="n">
        <v>1.63</v>
      </c>
      <c r="AZ961" t="n">
        <v>1.59</v>
      </c>
      <c r="BA961" t="n">
        <v>1.6</v>
      </c>
      <c r="BB961" t="n">
        <v>1.625</v>
      </c>
      <c r="BC961" t="n">
        <v>1.65</v>
      </c>
      <c r="BD961" t="n">
        <v>1.6675</v>
      </c>
      <c r="BE961" t="n">
        <v>1.6775</v>
      </c>
      <c r="BF961" t="n">
        <v>1.675</v>
      </c>
      <c r="BG961" t="n">
        <v>1.66</v>
      </c>
      <c r="BH961" t="n">
        <v>1.6425</v>
      </c>
      <c r="BI961" t="n">
        <v>1.605</v>
      </c>
      <c r="BJ961" t="n">
        <v>1.5775</v>
      </c>
      <c r="BK961" t="n">
        <v>1.5575</v>
      </c>
      <c r="BL961" t="n">
        <v>1.5575</v>
      </c>
      <c r="BM961" t="n">
        <v>1.5525</v>
      </c>
    </row>
    <row r="962">
      <c r="A962" s="1112" t="n">
        <v>45635</v>
      </c>
      <c r="C962" s="63" t="n">
        <v>1614</v>
      </c>
      <c r="AY962" t="n">
        <v>1.6</v>
      </c>
      <c r="AZ962" t="n">
        <v>1.565</v>
      </c>
      <c r="BA962" t="n">
        <v>1.585</v>
      </c>
      <c r="BB962" t="n">
        <v>1.61</v>
      </c>
      <c r="BC962" t="n">
        <v>1.635</v>
      </c>
      <c r="BD962" t="n">
        <v>1.6525</v>
      </c>
      <c r="BE962" t="n">
        <v>1.6625</v>
      </c>
      <c r="BF962" t="n">
        <v>1.66</v>
      </c>
      <c r="BG962" t="n">
        <v>1.645</v>
      </c>
      <c r="BH962" t="n">
        <v>1.6275</v>
      </c>
      <c r="BI962" t="n">
        <v>1.59</v>
      </c>
      <c r="BJ962" t="n">
        <v>1.5625</v>
      </c>
      <c r="BK962" t="n">
        <v>1.5425</v>
      </c>
      <c r="BL962" t="n">
        <v>1.5425</v>
      </c>
      <c r="BM962" t="n">
        <v>1.5375</v>
      </c>
    </row>
    <row r="963">
      <c r="A963" s="1112" t="n">
        <v>45636</v>
      </c>
      <c r="C963" s="63" t="n">
        <v>2513</v>
      </c>
      <c r="AY963" t="n">
        <v>1.6225</v>
      </c>
      <c r="AZ963" t="n">
        <v>1.5875</v>
      </c>
      <c r="BA963" t="n">
        <v>1.6025</v>
      </c>
      <c r="BB963" t="n">
        <v>1.6275</v>
      </c>
      <c r="BC963" t="n">
        <v>1.6525</v>
      </c>
      <c r="BD963" t="n">
        <v>1.67</v>
      </c>
      <c r="BE963" t="n">
        <v>1.68</v>
      </c>
      <c r="BF963" t="n">
        <v>1.6775</v>
      </c>
      <c r="BG963" t="n">
        <v>1.6625</v>
      </c>
      <c r="BH963" t="n">
        <v>1.645</v>
      </c>
      <c r="BI963" t="n">
        <v>1.6075</v>
      </c>
      <c r="BJ963" t="n">
        <v>1.58</v>
      </c>
      <c r="BK963" t="n">
        <v>1.56</v>
      </c>
      <c r="BL963" t="n">
        <v>1.56</v>
      </c>
      <c r="BM963" t="n">
        <v>1.555</v>
      </c>
    </row>
    <row r="964">
      <c r="A964" s="1112" t="n">
        <v>45637</v>
      </c>
      <c r="C964" s="63" t="n">
        <v>3296</v>
      </c>
      <c r="AY964" t="n">
        <v>1.615</v>
      </c>
      <c r="AZ964" t="n">
        <v>1.58</v>
      </c>
      <c r="BA964" t="n">
        <v>1.5975</v>
      </c>
      <c r="BB964" t="n">
        <v>1.6225</v>
      </c>
      <c r="BC964" t="n">
        <v>1.645</v>
      </c>
      <c r="BD964" t="n">
        <v>1.6625</v>
      </c>
      <c r="BE964" t="n">
        <v>1.6725</v>
      </c>
      <c r="BF964" t="n">
        <v>1.67</v>
      </c>
      <c r="BG964" t="n">
        <v>1.655</v>
      </c>
      <c r="BH964" t="n">
        <v>1.6375</v>
      </c>
      <c r="BI964" t="n">
        <v>1.6</v>
      </c>
      <c r="BJ964" t="n">
        <v>1.5725</v>
      </c>
      <c r="BK964" t="n">
        <v>1.5525</v>
      </c>
      <c r="BL964" t="n">
        <v>1.5525</v>
      </c>
      <c r="BM964" t="n">
        <v>1.5475</v>
      </c>
    </row>
    <row r="965">
      <c r="A965" s="1112" t="n">
        <v>45638</v>
      </c>
      <c r="C965" s="63" t="n">
        <v>3569</v>
      </c>
      <c r="AY965" t="n">
        <v>1.61</v>
      </c>
      <c r="AZ965" t="n">
        <v>1.57</v>
      </c>
      <c r="BA965" t="n">
        <v>1.5875</v>
      </c>
      <c r="BB965" t="n">
        <v>1.6125</v>
      </c>
      <c r="BC965" t="n">
        <v>1.6375</v>
      </c>
      <c r="BD965" t="n">
        <v>1.6575</v>
      </c>
      <c r="BE965" t="n">
        <v>1.6675</v>
      </c>
      <c r="BF965" t="n">
        <v>1.665</v>
      </c>
      <c r="BG965" t="n">
        <v>1.6525</v>
      </c>
      <c r="BH965" t="n">
        <v>1.6375</v>
      </c>
      <c r="BI965" t="n">
        <v>1.6</v>
      </c>
      <c r="BJ965" t="n">
        <v>1.5725</v>
      </c>
      <c r="BK965" t="n">
        <v>1.5525</v>
      </c>
      <c r="BL965" t="n">
        <v>1.5525</v>
      </c>
      <c r="BM965" t="n">
        <v>1.5475</v>
      </c>
    </row>
    <row r="966">
      <c r="A966" s="1112" t="n">
        <v>45639</v>
      </c>
      <c r="C966" s="63" t="n">
        <v>1404</v>
      </c>
      <c r="AY966" t="n">
        <v>1.62</v>
      </c>
      <c r="AZ966" t="n">
        <v>1.59</v>
      </c>
      <c r="BA966" t="n">
        <v>1.605</v>
      </c>
      <c r="BB966" t="n">
        <v>1.63</v>
      </c>
      <c r="BC966" t="n">
        <v>1.6575</v>
      </c>
      <c r="BD966" t="n">
        <v>1.6775</v>
      </c>
      <c r="BE966" t="n">
        <v>1.6875</v>
      </c>
      <c r="BF966" t="n">
        <v>1.685</v>
      </c>
      <c r="BG966" t="n">
        <v>1.6725</v>
      </c>
      <c r="BH966" t="n">
        <v>1.6575</v>
      </c>
      <c r="BI966" t="n">
        <v>1.62</v>
      </c>
      <c r="BJ966" t="n">
        <v>1.5925</v>
      </c>
      <c r="BK966" t="n">
        <v>1.5725</v>
      </c>
      <c r="BL966" t="n">
        <v>1.5725</v>
      </c>
      <c r="BM966" t="n">
        <v>1.5675</v>
      </c>
    </row>
    <row r="967">
      <c r="A967" s="1112" t="n">
        <v>45642</v>
      </c>
      <c r="C967" s="63" t="n">
        <v>1917</v>
      </c>
      <c r="AY967" t="n">
        <v>1.6175</v>
      </c>
      <c r="AZ967" t="n">
        <v>1.585</v>
      </c>
      <c r="BA967" t="n">
        <v>1.6025</v>
      </c>
      <c r="BB967" t="n">
        <v>1.6275</v>
      </c>
      <c r="BC967" t="n">
        <v>1.655</v>
      </c>
      <c r="BD967" t="n">
        <v>1.675</v>
      </c>
      <c r="BE967" t="n">
        <v>1.685</v>
      </c>
      <c r="BF967" t="n">
        <v>1.6825</v>
      </c>
      <c r="BG967" t="n">
        <v>1.67</v>
      </c>
      <c r="BH967" t="n">
        <v>1.655</v>
      </c>
      <c r="BI967" t="n">
        <v>1.6175</v>
      </c>
      <c r="BJ967" t="n">
        <v>1.59</v>
      </c>
      <c r="BK967" t="n">
        <v>1.57</v>
      </c>
      <c r="BL967" t="n">
        <v>1.57</v>
      </c>
      <c r="BM967" t="n">
        <v>1.565</v>
      </c>
    </row>
    <row r="968">
      <c r="A968" s="1112" t="n">
        <v>45643</v>
      </c>
      <c r="C968" s="63" t="n">
        <v>4597</v>
      </c>
      <c r="AY968" t="n">
        <v>1.61</v>
      </c>
      <c r="AZ968" t="n">
        <v>1.5825</v>
      </c>
      <c r="BA968" t="n">
        <v>1.6025</v>
      </c>
      <c r="BB968" t="n">
        <v>1.6275</v>
      </c>
      <c r="BC968" t="n">
        <v>1.655</v>
      </c>
      <c r="BD968" t="n">
        <v>1.675</v>
      </c>
      <c r="BE968" t="n">
        <v>1.6825</v>
      </c>
      <c r="BF968" t="n">
        <v>1.68</v>
      </c>
      <c r="BG968" t="n">
        <v>1.67</v>
      </c>
      <c r="BH968" t="n">
        <v>1.655</v>
      </c>
      <c r="BI968" t="n">
        <v>1.6175</v>
      </c>
      <c r="BJ968" t="n">
        <v>1.59</v>
      </c>
      <c r="BK968" t="n">
        <v>1.57</v>
      </c>
      <c r="BL968" t="n">
        <v>1.57</v>
      </c>
      <c r="BM968" t="n">
        <v>1.565</v>
      </c>
    </row>
    <row r="969">
      <c r="A969" s="1112" t="n">
        <v>45644</v>
      </c>
      <c r="C969" s="63" t="n">
        <v>4175</v>
      </c>
      <c r="AY969" t="n">
        <v>1.6075</v>
      </c>
      <c r="AZ969" t="n">
        <v>1.575</v>
      </c>
      <c r="BA969" t="n">
        <v>1.5975</v>
      </c>
      <c r="BB969" t="n">
        <v>1.6225</v>
      </c>
      <c r="BC969" t="n">
        <v>1.65</v>
      </c>
      <c r="BD969" t="n">
        <v>1.67</v>
      </c>
      <c r="BE969" t="n">
        <v>1.6775</v>
      </c>
      <c r="BF969" t="n">
        <v>1.675</v>
      </c>
      <c r="BG969" t="n">
        <v>1.665</v>
      </c>
      <c r="BH969" t="n">
        <v>1.65</v>
      </c>
      <c r="BI969" t="n">
        <v>1.6125</v>
      </c>
      <c r="BJ969" t="n">
        <v>1.585</v>
      </c>
      <c r="BK969" t="n">
        <v>1.565</v>
      </c>
      <c r="BL969" t="n">
        <v>1.565</v>
      </c>
      <c r="BM969" t="n">
        <v>1.56</v>
      </c>
    </row>
    <row r="970">
      <c r="A970" s="1112" t="n">
        <v>45645</v>
      </c>
      <c r="C970" s="63" t="n">
        <v>4232</v>
      </c>
      <c r="AY970" t="n">
        <v>1.6125</v>
      </c>
      <c r="AZ970" t="n">
        <v>1.5925</v>
      </c>
      <c r="BA970" t="n">
        <v>1.61</v>
      </c>
      <c r="BB970" t="n">
        <v>1.635</v>
      </c>
      <c r="BC970" t="n">
        <v>1.66</v>
      </c>
      <c r="BD970" t="n">
        <v>1.68</v>
      </c>
      <c r="BE970" t="n">
        <v>1.6875</v>
      </c>
      <c r="BF970" t="n">
        <v>1.685</v>
      </c>
      <c r="BG970" t="n">
        <v>1.675</v>
      </c>
      <c r="BH970" t="n">
        <v>1.66</v>
      </c>
      <c r="BI970" t="n">
        <v>1.6225</v>
      </c>
      <c r="BJ970" t="n">
        <v>1.595</v>
      </c>
      <c r="BK970" t="n">
        <v>1.575</v>
      </c>
      <c r="BL970" t="n">
        <v>1.575</v>
      </c>
      <c r="BM970" t="n">
        <v>1.57</v>
      </c>
    </row>
    <row r="971">
      <c r="A971" s="1112" t="n">
        <v>45646</v>
      </c>
      <c r="C971" s="63" t="n">
        <v>4149</v>
      </c>
      <c r="AY971" t="n">
        <v>1.6225</v>
      </c>
      <c r="AZ971" t="n">
        <v>1.62</v>
      </c>
      <c r="BA971" t="n">
        <v>1.635</v>
      </c>
      <c r="BB971" t="n">
        <v>1.6575</v>
      </c>
      <c r="BC971" t="n">
        <v>1.6825</v>
      </c>
      <c r="BD971" t="n">
        <v>1.7025</v>
      </c>
      <c r="BE971" t="n">
        <v>1.71</v>
      </c>
      <c r="BF971" t="n">
        <v>1.7075</v>
      </c>
      <c r="BG971" t="n">
        <v>1.6975</v>
      </c>
      <c r="BH971" t="n">
        <v>1.6825</v>
      </c>
      <c r="BI971" t="n">
        <v>1.645</v>
      </c>
      <c r="BJ971" t="n">
        <v>1.6175</v>
      </c>
      <c r="BK971" t="n">
        <v>1.5975</v>
      </c>
      <c r="BL971" t="n">
        <v>1.5975</v>
      </c>
      <c r="BM971" t="n">
        <v>1.5925</v>
      </c>
    </row>
    <row r="972">
      <c r="A972" s="1112" t="n">
        <v>45649</v>
      </c>
      <c r="C972" s="63" t="n">
        <v>2003</v>
      </c>
      <c r="AY972" t="n">
        <v>1.625</v>
      </c>
      <c r="AZ972" t="n">
        <v>1.6325</v>
      </c>
      <c r="BA972" t="n">
        <v>1.6475</v>
      </c>
      <c r="BB972" t="n">
        <v>1.67</v>
      </c>
      <c r="BC972" t="n">
        <v>1.695</v>
      </c>
      <c r="BD972" t="n">
        <v>1.715</v>
      </c>
      <c r="BE972" t="n">
        <v>1.7225</v>
      </c>
      <c r="BF972" t="n">
        <v>1.72</v>
      </c>
      <c r="BG972" t="n">
        <v>1.71</v>
      </c>
      <c r="BH972" t="n">
        <v>1.695</v>
      </c>
      <c r="BI972" t="n">
        <v>1.6575</v>
      </c>
      <c r="BJ972" t="n">
        <v>1.63</v>
      </c>
      <c r="BK972" t="n">
        <v>1.61</v>
      </c>
      <c r="BL972" t="n">
        <v>1.61</v>
      </c>
      <c r="BM972" t="n">
        <v>1.605</v>
      </c>
    </row>
    <row r="973">
      <c r="A973" s="1112" t="n">
        <v>45650</v>
      </c>
      <c r="C973" s="63" t="n">
        <v>835</v>
      </c>
      <c r="AY973" t="n">
        <v>1.6275</v>
      </c>
      <c r="AZ973" t="n">
        <v>1.6425</v>
      </c>
      <c r="BA973" t="n">
        <v>1.655</v>
      </c>
      <c r="BB973" t="n">
        <v>1.6775</v>
      </c>
      <c r="BC973" t="n">
        <v>1.7025</v>
      </c>
      <c r="BD973" t="n">
        <v>1.7225</v>
      </c>
      <c r="BE973" t="n">
        <v>1.73</v>
      </c>
      <c r="BF973" t="n">
        <v>1.7275</v>
      </c>
      <c r="BG973" t="n">
        <v>1.7175</v>
      </c>
      <c r="BH973" t="n">
        <v>1.7025</v>
      </c>
      <c r="BI973" t="n">
        <v>1.665</v>
      </c>
      <c r="BJ973" t="n">
        <v>1.6375</v>
      </c>
      <c r="BK973" t="n">
        <v>1.6175</v>
      </c>
      <c r="BL973" t="n">
        <v>1.6175</v>
      </c>
      <c r="BM973" t="n">
        <v>1.6125</v>
      </c>
    </row>
    <row r="974">
      <c r="A974" s="1112" t="n">
        <v>45652</v>
      </c>
      <c r="C974" s="63" t="n">
        <v>759</v>
      </c>
      <c r="AY974" t="n">
        <v>1.6275</v>
      </c>
      <c r="AZ974" t="n">
        <v>1.645</v>
      </c>
      <c r="BA974" t="n">
        <v>1.66</v>
      </c>
      <c r="BB974" t="n">
        <v>1.6825</v>
      </c>
      <c r="BC974" t="n">
        <v>1.7075</v>
      </c>
      <c r="BD974" t="n">
        <v>1.7275</v>
      </c>
      <c r="BE974" t="n">
        <v>1.735</v>
      </c>
      <c r="BF974" t="n">
        <v>1.7325</v>
      </c>
      <c r="BG974" t="n">
        <v>1.7225</v>
      </c>
      <c r="BH974" t="n">
        <v>1.7075</v>
      </c>
      <c r="BI974" t="n">
        <v>1.67</v>
      </c>
      <c r="BJ974" t="n">
        <v>1.6425</v>
      </c>
      <c r="BK974" t="n">
        <v>1.6225</v>
      </c>
      <c r="BL974" t="n">
        <v>1.6225</v>
      </c>
      <c r="BM974" t="n">
        <v>1.6175</v>
      </c>
    </row>
    <row r="975">
      <c r="A975" s="1112" t="n">
        <v>45653</v>
      </c>
      <c r="C975" s="63" t="n">
        <v>1782</v>
      </c>
      <c r="AY975" t="n">
        <v>1.625</v>
      </c>
      <c r="AZ975" t="n">
        <v>1.63</v>
      </c>
      <c r="BA975" t="n">
        <v>1.645</v>
      </c>
      <c r="BB975" t="n">
        <v>1.6675</v>
      </c>
      <c r="BC975" t="n">
        <v>1.6925</v>
      </c>
      <c r="BD975" t="n">
        <v>1.7125</v>
      </c>
      <c r="BE975" t="n">
        <v>1.72</v>
      </c>
      <c r="BF975" t="n">
        <v>1.7175</v>
      </c>
      <c r="BG975" t="n">
        <v>1.7075</v>
      </c>
      <c r="BH975" t="n">
        <v>1.6925</v>
      </c>
      <c r="BI975" t="n">
        <v>1.655</v>
      </c>
      <c r="BJ975" t="n">
        <v>1.6275</v>
      </c>
      <c r="BK975" t="n">
        <v>1.6075</v>
      </c>
      <c r="BL975" t="n">
        <v>1.6075</v>
      </c>
      <c r="BM975" t="n">
        <v>1.6025</v>
      </c>
    </row>
    <row r="976">
      <c r="A976" s="1112" t="n">
        <v>45656</v>
      </c>
      <c r="C976" s="63" t="n">
        <v>2772</v>
      </c>
      <c r="AY976" t="n">
        <v>1.625</v>
      </c>
      <c r="AZ976" t="n">
        <v>1.6625</v>
      </c>
      <c r="BA976" t="n">
        <v>1.675</v>
      </c>
      <c r="BB976" t="n">
        <v>1.695</v>
      </c>
      <c r="BC976" t="n">
        <v>1.72</v>
      </c>
      <c r="BD976" t="n">
        <v>1.74</v>
      </c>
      <c r="BE976" t="n">
        <v>1.7475</v>
      </c>
      <c r="BF976" t="n">
        <v>1.745</v>
      </c>
      <c r="BG976" t="n">
        <v>1.735</v>
      </c>
      <c r="BH976" t="n">
        <v>1.72</v>
      </c>
      <c r="BI976" t="n">
        <v>1.6825</v>
      </c>
      <c r="BJ976" t="n">
        <v>1.655</v>
      </c>
      <c r="BK976" t="n">
        <v>1.635</v>
      </c>
      <c r="BL976" t="n">
        <v>1.635</v>
      </c>
      <c r="BM976" t="n">
        <v>1.63</v>
      </c>
    </row>
    <row r="977">
      <c r="A977" s="1112" t="n">
        <v>45657</v>
      </c>
      <c r="C977" s="63" t="n">
        <v>1066</v>
      </c>
      <c r="AY977" s="28" t="n">
        <v>1.62131</v>
      </c>
      <c r="AZ977" t="n">
        <v>1.6775</v>
      </c>
      <c r="BA977" t="n">
        <v>1.69</v>
      </c>
      <c r="BB977" t="n">
        <v>1.71</v>
      </c>
      <c r="BC977" t="n">
        <v>1.735</v>
      </c>
      <c r="BD977" t="n">
        <v>1.755</v>
      </c>
      <c r="BE977" t="n">
        <v>1.7625</v>
      </c>
      <c r="BF977" t="n">
        <v>1.76</v>
      </c>
      <c r="BG977" t="n">
        <v>1.75</v>
      </c>
      <c r="BH977" t="n">
        <v>1.735</v>
      </c>
      <c r="BI977" t="n">
        <v>1.6975</v>
      </c>
      <c r="BJ977" t="n">
        <v>1.67</v>
      </c>
      <c r="BK977" t="n">
        <v>1.65</v>
      </c>
      <c r="BL977" t="n">
        <v>1.65</v>
      </c>
      <c r="BM977" t="n">
        <v>1.645</v>
      </c>
    </row>
    <row r="978">
      <c r="A978" s="1112" t="n">
        <v>45659</v>
      </c>
      <c r="C978" s="63" t="n">
        <v>2327</v>
      </c>
      <c r="AY978" t="n">
        <v>1.62131</v>
      </c>
      <c r="AZ978" t="n">
        <v>1.6775</v>
      </c>
      <c r="BA978" t="n">
        <v>1.695</v>
      </c>
      <c r="BB978" t="n">
        <v>1.715</v>
      </c>
      <c r="BC978" t="n">
        <v>1.74</v>
      </c>
      <c r="BD978" t="n">
        <v>1.76</v>
      </c>
      <c r="BE978" t="n">
        <v>1.7675</v>
      </c>
      <c r="BF978" t="n">
        <v>1.765</v>
      </c>
      <c r="BG978" t="n">
        <v>1.755</v>
      </c>
      <c r="BH978" t="n">
        <v>1.74</v>
      </c>
      <c r="BI978" t="n">
        <v>1.7025</v>
      </c>
      <c r="BJ978" t="n">
        <v>1.675</v>
      </c>
      <c r="BK978" t="n">
        <v>1.655</v>
      </c>
      <c r="BL978" t="n">
        <v>1.655</v>
      </c>
      <c r="BM978" t="n">
        <v>1.65</v>
      </c>
    </row>
    <row r="979">
      <c r="A979" s="1112" t="n">
        <v>45660</v>
      </c>
      <c r="C979" s="63" t="n">
        <v>4063</v>
      </c>
      <c r="AY979" t="n">
        <v>1.62131</v>
      </c>
      <c r="AZ979" t="n">
        <v>1.65</v>
      </c>
      <c r="BA979" t="n">
        <v>1.6675</v>
      </c>
      <c r="BB979" t="n">
        <v>1.6875</v>
      </c>
      <c r="BC979" t="n">
        <v>1.715</v>
      </c>
      <c r="BD979" t="n">
        <v>1.735</v>
      </c>
      <c r="BE979" t="n">
        <v>1.7425</v>
      </c>
      <c r="BF979" t="n">
        <v>1.74</v>
      </c>
      <c r="BG979" t="n">
        <v>1.73</v>
      </c>
      <c r="BH979" t="n">
        <v>1.715</v>
      </c>
      <c r="BI979" t="n">
        <v>1.6775</v>
      </c>
      <c r="BJ979" t="n">
        <v>1.65</v>
      </c>
      <c r="BK979" t="n">
        <v>1.63</v>
      </c>
      <c r="BL979" t="n">
        <v>1.63</v>
      </c>
      <c r="BM979" t="n">
        <v>1.625</v>
      </c>
    </row>
    <row r="980">
      <c r="A980" s="1112" t="n">
        <v>45663</v>
      </c>
      <c r="C980" s="63" t="n">
        <v>2378</v>
      </c>
      <c r="AZ980" t="n">
        <v>1.6625</v>
      </c>
      <c r="BA980" t="n">
        <v>1.68</v>
      </c>
      <c r="BB980" t="n">
        <v>1.7</v>
      </c>
      <c r="BC980" t="n">
        <v>1.7275</v>
      </c>
      <c r="BD980" t="n">
        <v>1.7475</v>
      </c>
      <c r="BE980" t="n">
        <v>1.755</v>
      </c>
      <c r="BF980" t="n">
        <v>1.7525</v>
      </c>
      <c r="BG980" t="n">
        <v>1.7425</v>
      </c>
      <c r="BH980" t="n">
        <v>1.7275</v>
      </c>
      <c r="BI980" t="n">
        <v>1.69</v>
      </c>
      <c r="BJ980" t="n">
        <v>1.6625</v>
      </c>
      <c r="BK980" t="n">
        <v>1.6425</v>
      </c>
      <c r="BL980" t="n">
        <v>1.6425</v>
      </c>
      <c r="BM980" t="n">
        <v>1.6375</v>
      </c>
    </row>
    <row r="981">
      <c r="A981" s="1112" t="n">
        <v>45664</v>
      </c>
      <c r="C981" s="63" t="n">
        <v>2223</v>
      </c>
      <c r="AZ981" t="n">
        <v>1.6425</v>
      </c>
      <c r="BA981" t="n">
        <v>1.655</v>
      </c>
      <c r="BB981" t="n">
        <v>1.675</v>
      </c>
      <c r="BC981" t="n">
        <v>1.7025</v>
      </c>
      <c r="BD981" t="n">
        <v>1.7225</v>
      </c>
      <c r="BE981" t="n">
        <v>1.73</v>
      </c>
      <c r="BF981" t="n">
        <v>1.7275</v>
      </c>
      <c r="BG981" t="n">
        <v>1.715</v>
      </c>
      <c r="BH981" t="n">
        <v>1.6975</v>
      </c>
      <c r="BI981" t="n">
        <v>1.6575</v>
      </c>
      <c r="BJ981" t="n">
        <v>1.63</v>
      </c>
      <c r="BK981" t="n">
        <v>1.61</v>
      </c>
      <c r="BL981" t="n">
        <v>1.61</v>
      </c>
      <c r="BM981" t="n">
        <v>1.605</v>
      </c>
    </row>
    <row r="982">
      <c r="A982" s="1112" t="n">
        <v>45665</v>
      </c>
      <c r="C982" s="63" t="n">
        <v>3599</v>
      </c>
      <c r="AZ982" t="n">
        <v>1.6175</v>
      </c>
      <c r="BA982" t="n">
        <v>1.625</v>
      </c>
      <c r="BB982" t="n">
        <v>1.65</v>
      </c>
      <c r="BC982" t="n">
        <v>1.6775</v>
      </c>
      <c r="BD982" t="n">
        <v>1.6975</v>
      </c>
      <c r="BE982" t="n">
        <v>1.705</v>
      </c>
      <c r="BF982" t="n">
        <v>1.7025</v>
      </c>
      <c r="BG982" t="n">
        <v>1.69</v>
      </c>
      <c r="BH982" t="n">
        <v>1.6725</v>
      </c>
      <c r="BI982" t="n">
        <v>1.6325</v>
      </c>
      <c r="BJ982" t="n">
        <v>1.605</v>
      </c>
      <c r="BK982" t="n">
        <v>1.585</v>
      </c>
      <c r="BL982" t="n">
        <v>1.585</v>
      </c>
      <c r="BM982" t="n">
        <v>1.58</v>
      </c>
    </row>
    <row r="983">
      <c r="A983" s="1112" t="n">
        <v>45666</v>
      </c>
      <c r="C983" s="63" t="n">
        <v>3352</v>
      </c>
      <c r="AZ983" t="n">
        <v>1.6175</v>
      </c>
      <c r="BA983" t="n">
        <v>1.625</v>
      </c>
      <c r="BB983" t="n">
        <v>1.6525</v>
      </c>
      <c r="BC983" t="n">
        <v>1.68</v>
      </c>
      <c r="BD983" t="n">
        <v>1.7</v>
      </c>
      <c r="BE983" t="n">
        <v>1.7075</v>
      </c>
      <c r="BF983" t="n">
        <v>1.705</v>
      </c>
      <c r="BG983" t="n">
        <v>1.6925</v>
      </c>
      <c r="BH983" t="n">
        <v>1.675</v>
      </c>
      <c r="BI983" t="n">
        <v>1.635</v>
      </c>
      <c r="BJ983" t="n">
        <v>1.6075</v>
      </c>
      <c r="BK983" t="n">
        <v>1.5875</v>
      </c>
      <c r="BL983" t="n">
        <v>1.58</v>
      </c>
      <c r="BM983" t="n">
        <v>1.575</v>
      </c>
    </row>
    <row r="984">
      <c r="A984" s="1112" t="n">
        <v>45667</v>
      </c>
      <c r="C984" s="63" t="n">
        <v>4278</v>
      </c>
      <c r="AZ984" t="n">
        <v>1.6575</v>
      </c>
      <c r="BA984" t="n">
        <v>1.685</v>
      </c>
      <c r="BB984" t="n">
        <v>1.7125</v>
      </c>
      <c r="BC984" t="n">
        <v>1.74</v>
      </c>
      <c r="BD984" t="n">
        <v>1.7575</v>
      </c>
      <c r="BE984" t="n">
        <v>1.7625</v>
      </c>
      <c r="BF984" t="n">
        <v>1.7575</v>
      </c>
      <c r="BG984" t="n">
        <v>1.7425</v>
      </c>
      <c r="BH984" t="n">
        <v>1.72</v>
      </c>
      <c r="BI984" t="n">
        <v>1.68</v>
      </c>
      <c r="BJ984" t="n">
        <v>1.6525</v>
      </c>
      <c r="BK984" t="n">
        <v>1.6325</v>
      </c>
      <c r="BL984" t="n">
        <v>1.625</v>
      </c>
      <c r="BM984" t="n">
        <v>1.62</v>
      </c>
    </row>
    <row r="985">
      <c r="A985" s="1112" t="n">
        <v>45670</v>
      </c>
      <c r="C985" s="63" t="n">
        <v>3493</v>
      </c>
      <c r="AZ985" t="n">
        <v>1.68</v>
      </c>
      <c r="BA985" t="n">
        <v>1.7275</v>
      </c>
      <c r="BB985" t="n">
        <v>1.755</v>
      </c>
      <c r="BC985" t="n">
        <v>1.78</v>
      </c>
      <c r="BD985" t="n">
        <v>1.7975</v>
      </c>
      <c r="BE985" t="n">
        <v>1.8</v>
      </c>
      <c r="BF985" t="n">
        <v>1.7925</v>
      </c>
      <c r="BG985" t="n">
        <v>1.775</v>
      </c>
      <c r="BH985" t="n">
        <v>1.75</v>
      </c>
      <c r="BI985" t="n">
        <v>1.705</v>
      </c>
      <c r="BJ985" t="n">
        <v>1.6775</v>
      </c>
      <c r="BK985" t="n">
        <v>1.6575</v>
      </c>
      <c r="BL985" t="n">
        <v>1.65</v>
      </c>
      <c r="BM985" t="n">
        <v>1.645</v>
      </c>
    </row>
    <row r="986">
      <c r="A986" s="1112" t="n">
        <v>45671</v>
      </c>
      <c r="C986" s="63" t="n">
        <v>2343</v>
      </c>
      <c r="AZ986" t="n">
        <v>1.675</v>
      </c>
      <c r="BA986" t="n">
        <v>1.715</v>
      </c>
      <c r="BB986" t="n">
        <v>1.7425</v>
      </c>
      <c r="BC986" t="n">
        <v>1.7675</v>
      </c>
      <c r="BD986" t="n">
        <v>1.785</v>
      </c>
      <c r="BE986" t="n">
        <v>1.7875</v>
      </c>
      <c r="BF986" t="n">
        <v>1.78</v>
      </c>
      <c r="BG986" t="n">
        <v>1.7625</v>
      </c>
      <c r="BH986" t="n">
        <v>1.7375</v>
      </c>
      <c r="BI986" t="n">
        <v>1.69</v>
      </c>
      <c r="BJ986" t="n">
        <v>1.655</v>
      </c>
      <c r="BK986" t="n">
        <v>1.63</v>
      </c>
      <c r="BL986" t="n">
        <v>1.6225</v>
      </c>
      <c r="BM986" t="n">
        <v>1.6175</v>
      </c>
    </row>
    <row r="987">
      <c r="A987" s="1112" t="n">
        <v>45672</v>
      </c>
      <c r="C987" s="63" t="n">
        <v>3036</v>
      </c>
      <c r="AZ987" t="n">
        <v>1.685</v>
      </c>
      <c r="BA987" t="n">
        <v>1.7275</v>
      </c>
      <c r="BB987" t="n">
        <v>1.755</v>
      </c>
      <c r="BC987" t="n">
        <v>1.78</v>
      </c>
      <c r="BD987" t="n">
        <v>1.795</v>
      </c>
      <c r="BE987" t="n">
        <v>1.7975</v>
      </c>
      <c r="BF987" t="n">
        <v>1.7875</v>
      </c>
      <c r="BG987" t="n">
        <v>1.7625</v>
      </c>
      <c r="BH987" t="n">
        <v>1.7325</v>
      </c>
      <c r="BI987" t="n">
        <v>1.6825</v>
      </c>
      <c r="BJ987" t="n">
        <v>1.6475</v>
      </c>
      <c r="BK987" t="n">
        <v>1.6225</v>
      </c>
      <c r="BL987" t="n">
        <v>1.615</v>
      </c>
      <c r="BM987" t="n">
        <v>1.61</v>
      </c>
    </row>
    <row r="988">
      <c r="A988" s="1112" t="n">
        <v>45673</v>
      </c>
      <c r="C988" s="63" t="n">
        <v>3385</v>
      </c>
      <c r="AZ988" t="n">
        <v>1.695</v>
      </c>
      <c r="BA988" t="n">
        <v>1.745</v>
      </c>
      <c r="BB988" t="n">
        <v>1.77</v>
      </c>
      <c r="BC988" t="n">
        <v>1.7925</v>
      </c>
      <c r="BD988" t="n">
        <v>1.8025</v>
      </c>
      <c r="BE988" t="n">
        <v>1.8</v>
      </c>
      <c r="BF988" t="n">
        <v>1.785</v>
      </c>
      <c r="BG988" t="n">
        <v>1.7575</v>
      </c>
      <c r="BH988" t="n">
        <v>1.725</v>
      </c>
      <c r="BI988" t="n">
        <v>1.67</v>
      </c>
      <c r="BJ988" t="n">
        <v>1.6325</v>
      </c>
      <c r="BK988" t="n">
        <v>1.605</v>
      </c>
      <c r="BL988" t="n">
        <v>1.5975</v>
      </c>
      <c r="BM988" t="n">
        <v>1.5925</v>
      </c>
    </row>
    <row r="989">
      <c r="A989" s="1112" t="n">
        <v>45674</v>
      </c>
      <c r="C989" s="63" t="n">
        <v>2866</v>
      </c>
      <c r="AZ989" t="n">
        <v>1.695</v>
      </c>
      <c r="BA989" t="n">
        <v>1.7375</v>
      </c>
      <c r="BB989" t="n">
        <v>1.765</v>
      </c>
      <c r="BC989" t="n">
        <v>1.79</v>
      </c>
      <c r="BD989" t="n">
        <v>1.8025</v>
      </c>
      <c r="BE989" t="n">
        <v>1.8025</v>
      </c>
      <c r="BF989" t="n">
        <v>1.7925</v>
      </c>
      <c r="BG989" t="n">
        <v>1.765</v>
      </c>
      <c r="BH989" t="n">
        <v>1.7325</v>
      </c>
      <c r="BI989" t="n">
        <v>1.6775</v>
      </c>
      <c r="BJ989" t="n">
        <v>1.64</v>
      </c>
      <c r="BK989" t="n">
        <v>1.6125</v>
      </c>
      <c r="BL989" t="n">
        <v>1.605</v>
      </c>
      <c r="BM989" t="n">
        <v>1.6</v>
      </c>
    </row>
    <row r="990">
      <c r="A990" s="104" t="n">
        <v>45677</v>
      </c>
      <c r="AZ990" s="192" t="n">
        <v>1.695</v>
      </c>
      <c r="BA990" s="192" t="n">
        <v>1.7375</v>
      </c>
      <c r="BB990" s="192" t="n">
        <v>1.765</v>
      </c>
      <c r="BC990" s="192" t="n">
        <v>1.79</v>
      </c>
      <c r="BD990" s="192" t="n">
        <v>1.8025</v>
      </c>
      <c r="BE990" s="192" t="n">
        <v>1.8025</v>
      </c>
      <c r="BF990" s="192" t="n">
        <v>1.7925</v>
      </c>
      <c r="BG990" s="192" t="n">
        <v>1.765</v>
      </c>
      <c r="BH990" s="192" t="n">
        <v>1.7325</v>
      </c>
      <c r="BI990" s="192" t="n">
        <v>1.6775</v>
      </c>
      <c r="BJ990" s="192" t="n">
        <v>1.64</v>
      </c>
      <c r="BK990" s="192" t="n">
        <v>1.6125</v>
      </c>
      <c r="BL990" s="192" t="n">
        <v>1.605</v>
      </c>
      <c r="BM990" s="192" t="n">
        <v>1.6</v>
      </c>
    </row>
    <row r="991">
      <c r="A991" s="1112" t="n">
        <v>45678</v>
      </c>
      <c r="C991" s="63" t="n">
        <v>3811</v>
      </c>
      <c r="AZ991" t="n">
        <v>1.695</v>
      </c>
      <c r="BA991" t="n">
        <v>1.7375</v>
      </c>
      <c r="BB991" t="n">
        <v>1.765</v>
      </c>
      <c r="BC991" t="n">
        <v>1.79</v>
      </c>
      <c r="BD991" t="n">
        <v>1.8025</v>
      </c>
      <c r="BE991" t="n">
        <v>1.8025</v>
      </c>
      <c r="BF991" t="n">
        <v>1.7925</v>
      </c>
      <c r="BG991" t="n">
        <v>1.765</v>
      </c>
      <c r="BH991" t="n">
        <v>1.7325</v>
      </c>
      <c r="BI991" t="n">
        <v>1.6775</v>
      </c>
      <c r="BJ991" t="n">
        <v>1.64</v>
      </c>
      <c r="BK991" t="n">
        <v>1.6125</v>
      </c>
      <c r="BL991" t="n">
        <v>1.605</v>
      </c>
      <c r="BM991" t="n">
        <v>1.6</v>
      </c>
    </row>
    <row r="992">
      <c r="A992" s="1112" t="n">
        <v>45679</v>
      </c>
      <c r="C992" s="63" t="n">
        <v>4997</v>
      </c>
      <c r="AZ992" t="n">
        <v>1.695</v>
      </c>
      <c r="BA992" t="n">
        <v>1.7375</v>
      </c>
      <c r="BB992" t="n">
        <v>1.7675</v>
      </c>
      <c r="BC992" t="n">
        <v>1.795</v>
      </c>
      <c r="BD992" t="n">
        <v>1.8075</v>
      </c>
      <c r="BE992" t="n">
        <v>1.8075</v>
      </c>
      <c r="BF992" t="n">
        <v>1.7975</v>
      </c>
      <c r="BG992" t="n">
        <v>1.77</v>
      </c>
      <c r="BH992" t="n">
        <v>1.7375</v>
      </c>
      <c r="BI992" t="n">
        <v>1.685</v>
      </c>
      <c r="BJ992" t="n">
        <v>1.6475</v>
      </c>
      <c r="BK992" t="n">
        <v>1.62</v>
      </c>
      <c r="BL992" t="n">
        <v>1.6125</v>
      </c>
      <c r="BM992" t="n">
        <v>1.6075</v>
      </c>
    </row>
    <row r="993">
      <c r="A993" s="1112" t="n">
        <v>45680</v>
      </c>
      <c r="C993" s="63" t="n">
        <v>5191</v>
      </c>
      <c r="AZ993" t="n">
        <v>1.675</v>
      </c>
      <c r="BA993" t="n">
        <v>1.725</v>
      </c>
      <c r="BB993" t="n">
        <v>1.76</v>
      </c>
      <c r="BC993" t="n">
        <v>1.7875</v>
      </c>
      <c r="BD993" t="n">
        <v>1.8025</v>
      </c>
      <c r="BE993" t="n">
        <v>1.805</v>
      </c>
      <c r="BF993" t="n">
        <v>1.8</v>
      </c>
      <c r="BG993" t="n">
        <v>1.775</v>
      </c>
      <c r="BH993" t="n">
        <v>1.745</v>
      </c>
      <c r="BI993" t="n">
        <v>1.6925</v>
      </c>
      <c r="BJ993" t="n">
        <v>1.65</v>
      </c>
      <c r="BK993" t="n">
        <v>1.62</v>
      </c>
      <c r="BL993" t="n">
        <v>1.6125</v>
      </c>
      <c r="BM993" t="n">
        <v>1.6075</v>
      </c>
    </row>
    <row r="994">
      <c r="A994" s="1112" t="n">
        <v>45681</v>
      </c>
      <c r="C994" s="63" t="n">
        <v>5469</v>
      </c>
      <c r="AZ994" t="n">
        <v>1.675</v>
      </c>
      <c r="BA994" t="n">
        <v>1.72</v>
      </c>
      <c r="BB994" t="n">
        <v>1.7525</v>
      </c>
      <c r="BC994" t="n">
        <v>1.7825</v>
      </c>
      <c r="BD994" t="n">
        <v>1.8</v>
      </c>
      <c r="BE994" t="n">
        <v>1.805</v>
      </c>
      <c r="BF994" t="n">
        <v>1.8025</v>
      </c>
      <c r="BG994" t="n">
        <v>1.7825</v>
      </c>
      <c r="BH994" t="n">
        <v>1.755</v>
      </c>
      <c r="BI994" t="n">
        <v>1.7025</v>
      </c>
      <c r="BJ994" t="n">
        <v>1.66</v>
      </c>
      <c r="BK994" t="n">
        <v>1.63</v>
      </c>
      <c r="BL994" t="n">
        <v>1.6225</v>
      </c>
      <c r="BM994" t="n">
        <v>1.6175</v>
      </c>
    </row>
    <row r="995">
      <c r="A995" s="1112" t="n">
        <v>45684</v>
      </c>
      <c r="C995" s="63" t="n">
        <v>2716</v>
      </c>
      <c r="AZ995" t="n">
        <v>1.6725</v>
      </c>
      <c r="BA995" t="n">
        <v>1.7</v>
      </c>
      <c r="BB995" t="n">
        <v>1.7325</v>
      </c>
      <c r="BC995" t="n">
        <v>1.7625</v>
      </c>
      <c r="BD995" t="n">
        <v>1.78</v>
      </c>
      <c r="BE995" t="n">
        <v>1.785</v>
      </c>
      <c r="BF995" t="n">
        <v>1.7825</v>
      </c>
      <c r="BG995" t="n">
        <v>1.7625</v>
      </c>
      <c r="BH995" t="n">
        <v>1.735</v>
      </c>
      <c r="BI995" t="n">
        <v>1.6825</v>
      </c>
      <c r="BJ995" t="n">
        <v>1.64</v>
      </c>
      <c r="BK995" t="n">
        <v>1.61</v>
      </c>
      <c r="BL995" t="n">
        <v>1.6025</v>
      </c>
      <c r="BM995" t="n">
        <v>1.5975</v>
      </c>
    </row>
    <row r="996">
      <c r="A996" s="1112" t="n">
        <v>45685</v>
      </c>
      <c r="C996" s="63" t="n">
        <v>2920</v>
      </c>
      <c r="AZ996" t="n">
        <v>1.6725</v>
      </c>
      <c r="BA996" t="n">
        <v>1.7075</v>
      </c>
      <c r="BB996" t="n">
        <v>1.74</v>
      </c>
      <c r="BC996" t="n">
        <v>1.77</v>
      </c>
      <c r="BD996" t="n">
        <v>1.7875</v>
      </c>
      <c r="BE996" t="n">
        <v>1.79</v>
      </c>
      <c r="BF996" t="n">
        <v>1.7875</v>
      </c>
      <c r="BG996" t="n">
        <v>1.7675</v>
      </c>
      <c r="BH996" t="n">
        <v>1.74</v>
      </c>
      <c r="BI996" t="n">
        <v>1.6875</v>
      </c>
      <c r="BJ996" t="n">
        <v>1.645</v>
      </c>
      <c r="BK996" t="n">
        <v>1.615</v>
      </c>
      <c r="BL996" t="n">
        <v>1.6075</v>
      </c>
      <c r="BM996" t="n">
        <v>1.6025</v>
      </c>
    </row>
    <row r="997">
      <c r="A997" s="1112" t="n">
        <v>45686</v>
      </c>
      <c r="C997" s="63" t="n">
        <v>2092</v>
      </c>
      <c r="AZ997" t="n">
        <v>1.675</v>
      </c>
      <c r="BA997" t="n">
        <v>1.74</v>
      </c>
      <c r="BB997" t="n">
        <v>1.7725</v>
      </c>
      <c r="BC997" t="n">
        <v>1.8</v>
      </c>
      <c r="BD997" t="n">
        <v>1.8175</v>
      </c>
      <c r="BE997" t="n">
        <v>1.82</v>
      </c>
      <c r="BF997" t="n">
        <v>1.8175</v>
      </c>
      <c r="BG997" t="n">
        <v>1.7975</v>
      </c>
      <c r="BH997" t="n">
        <v>1.77</v>
      </c>
      <c r="BI997" t="n">
        <v>1.7175</v>
      </c>
      <c r="BJ997" t="n">
        <v>1.675</v>
      </c>
      <c r="BK997" t="n">
        <v>1.645</v>
      </c>
      <c r="BL997" t="n">
        <v>1.6375</v>
      </c>
      <c r="BM997" t="n">
        <v>1.6325</v>
      </c>
    </row>
    <row r="998">
      <c r="A998" s="1112" t="n">
        <v>45687</v>
      </c>
      <c r="C998" s="63" t="n">
        <v>2661</v>
      </c>
      <c r="AZ998" t="n">
        <v>1.675</v>
      </c>
      <c r="BA998" t="n">
        <v>1.745</v>
      </c>
      <c r="BB998" t="n">
        <v>1.7775</v>
      </c>
      <c r="BC998" t="n">
        <v>1.805</v>
      </c>
      <c r="BD998" t="n">
        <v>1.8225</v>
      </c>
      <c r="BE998" t="n">
        <v>1.825</v>
      </c>
      <c r="BF998" t="n">
        <v>1.8225</v>
      </c>
      <c r="BG998" t="n">
        <v>1.8025</v>
      </c>
      <c r="BH998" t="n">
        <v>1.775</v>
      </c>
      <c r="BI998" t="n">
        <v>1.7225</v>
      </c>
      <c r="BJ998" t="n">
        <v>1.68</v>
      </c>
      <c r="BK998" t="n">
        <v>1.65</v>
      </c>
      <c r="BL998" t="n">
        <v>1.6425</v>
      </c>
      <c r="BM998" t="n">
        <v>1.6375</v>
      </c>
    </row>
    <row r="999">
      <c r="A999" s="1112" t="n">
        <v>45688</v>
      </c>
      <c r="C999" s="63" t="n">
        <v>2604</v>
      </c>
      <c r="AZ999" s="28" t="n">
        <v>1.68214</v>
      </c>
      <c r="BA999" t="n">
        <v>1.7375</v>
      </c>
      <c r="BB999" t="n">
        <v>1.7675</v>
      </c>
      <c r="BC999" t="n">
        <v>1.795</v>
      </c>
      <c r="BD999" t="n">
        <v>1.8125</v>
      </c>
      <c r="BE999" t="n">
        <v>1.815</v>
      </c>
      <c r="BF999" t="n">
        <v>1.8125</v>
      </c>
      <c r="BG999" t="n">
        <v>1.7925</v>
      </c>
      <c r="BH999" t="n">
        <v>1.765</v>
      </c>
      <c r="BI999" t="n">
        <v>1.7125</v>
      </c>
      <c r="BJ999" t="n">
        <v>1.67</v>
      </c>
      <c r="BK999" t="n">
        <v>1.64</v>
      </c>
      <c r="BL999" t="n">
        <v>1.6325</v>
      </c>
      <c r="BM999" t="n">
        <v>1.6275</v>
      </c>
    </row>
    <row r="1000">
      <c r="A1000" s="1112" t="n">
        <v>45691</v>
      </c>
      <c r="C1000" s="63" t="n">
        <v>1844</v>
      </c>
      <c r="AZ1000" t="n">
        <v>1.68214</v>
      </c>
      <c r="BA1000" t="n">
        <v>1.75</v>
      </c>
      <c r="BB1000" t="n">
        <v>1.7825</v>
      </c>
      <c r="BC1000" t="n">
        <v>1.81</v>
      </c>
      <c r="BD1000" t="n">
        <v>1.8275</v>
      </c>
      <c r="BE1000" t="n">
        <v>1.83</v>
      </c>
      <c r="BF1000" t="n">
        <v>1.8275</v>
      </c>
      <c r="BG1000" t="n">
        <v>1.8075</v>
      </c>
      <c r="BH1000" t="n">
        <v>1.78</v>
      </c>
      <c r="BI1000" t="n">
        <v>1.7275</v>
      </c>
      <c r="BJ1000" t="n">
        <v>1.685</v>
      </c>
      <c r="BK1000" t="n">
        <v>1.655</v>
      </c>
      <c r="BL1000" t="n">
        <v>1.6475</v>
      </c>
      <c r="BM1000" t="n">
        <v>1.6425</v>
      </c>
      <c r="BN1000" t="n">
        <v>1.655</v>
      </c>
    </row>
    <row r="1001">
      <c r="A1001" s="1112" t="n">
        <v>45692</v>
      </c>
      <c r="C1001" s="63" t="n">
        <v>2710</v>
      </c>
      <c r="AZ1001" t="n">
        <v>1.68214</v>
      </c>
      <c r="BA1001" t="n">
        <v>1.76</v>
      </c>
      <c r="BB1001" t="n">
        <v>1.79</v>
      </c>
      <c r="BC1001" t="n">
        <v>1.82</v>
      </c>
      <c r="BD1001" t="n">
        <v>1.8375</v>
      </c>
      <c r="BE1001" t="n">
        <v>1.84</v>
      </c>
      <c r="BF1001" t="n">
        <v>1.8375</v>
      </c>
      <c r="BG1001" t="n">
        <v>1.8175</v>
      </c>
      <c r="BH1001" t="n">
        <v>1.79</v>
      </c>
      <c r="BI1001" t="n">
        <v>1.7375</v>
      </c>
      <c r="BJ1001" t="n">
        <v>1.695</v>
      </c>
      <c r="BK1001" t="n">
        <v>1.665</v>
      </c>
      <c r="BL1001" t="n">
        <v>1.6575</v>
      </c>
      <c r="BM1001" t="n">
        <v>1.6525</v>
      </c>
      <c r="BN1001" t="n">
        <v>1.6475</v>
      </c>
    </row>
    <row r="1002">
      <c r="A1002" s="1112" t="n">
        <v>45693</v>
      </c>
      <c r="C1002" s="63" t="n">
        <v>6891</v>
      </c>
      <c r="BA1002" t="n">
        <v>1.74</v>
      </c>
      <c r="BB1002" t="n">
        <v>1.7675</v>
      </c>
      <c r="BC1002" t="n">
        <v>1.8025</v>
      </c>
      <c r="BD1002" t="n">
        <v>1.825</v>
      </c>
      <c r="BE1002" t="n">
        <v>1.83</v>
      </c>
      <c r="BF1002" t="n">
        <v>1.8275</v>
      </c>
      <c r="BG1002" t="n">
        <v>1.8075</v>
      </c>
      <c r="BH1002" t="n">
        <v>1.7825</v>
      </c>
      <c r="BI1002" t="n">
        <v>1.7325</v>
      </c>
      <c r="BJ1002" t="n">
        <v>1.6925</v>
      </c>
      <c r="BK1002" t="n">
        <v>1.6625</v>
      </c>
      <c r="BL1002" t="n">
        <v>1.655</v>
      </c>
      <c r="BM1002" t="n">
        <v>1.65</v>
      </c>
      <c r="BN1002" t="n">
        <v>1.645</v>
      </c>
    </row>
    <row r="1003">
      <c r="A1003" s="1112" t="n">
        <v>45694</v>
      </c>
      <c r="C1003" s="63" t="n">
        <v>3394</v>
      </c>
      <c r="BA1003" t="n">
        <v>1.735</v>
      </c>
      <c r="BB1003" t="n">
        <v>1.7575</v>
      </c>
      <c r="BC1003" t="n">
        <v>1.795</v>
      </c>
      <c r="BD1003" t="n">
        <v>1.82</v>
      </c>
      <c r="BE1003" t="n">
        <v>1.825</v>
      </c>
      <c r="BF1003" t="n">
        <v>1.8225</v>
      </c>
      <c r="BG1003" t="n">
        <v>1.8025</v>
      </c>
      <c r="BH1003" t="n">
        <v>1.7775</v>
      </c>
      <c r="BI1003" t="n">
        <v>1.7275</v>
      </c>
      <c r="BJ1003" t="n">
        <v>1.685</v>
      </c>
      <c r="BK1003" t="n">
        <v>1.655</v>
      </c>
      <c r="BL1003" t="n">
        <v>1.6475</v>
      </c>
      <c r="BM1003" t="n">
        <v>1.6425</v>
      </c>
      <c r="BN1003" t="n">
        <v>1.6375</v>
      </c>
    </row>
    <row r="1004">
      <c r="A1004" s="1112" t="n">
        <v>45695</v>
      </c>
      <c r="C1004" s="63" t="n">
        <v>2270</v>
      </c>
      <c r="BA1004" t="n">
        <v>1.7375</v>
      </c>
      <c r="BB1004" t="n">
        <v>1.755</v>
      </c>
      <c r="BC1004" t="n">
        <v>1.7925</v>
      </c>
      <c r="BD1004" t="n">
        <v>1.8175</v>
      </c>
      <c r="BE1004" t="n">
        <v>1.825</v>
      </c>
      <c r="BF1004" t="n">
        <v>1.825</v>
      </c>
      <c r="BG1004" t="n">
        <v>1.805</v>
      </c>
      <c r="BH1004" t="n">
        <v>1.78</v>
      </c>
      <c r="BI1004" t="n">
        <v>1.73</v>
      </c>
      <c r="BJ1004" t="n">
        <v>1.6875</v>
      </c>
      <c r="BK1004" t="n">
        <v>1.6575</v>
      </c>
      <c r="BL1004" t="n">
        <v>1.65</v>
      </c>
      <c r="BM1004" t="n">
        <v>1.645</v>
      </c>
      <c r="BN1004" t="n">
        <v>1.64</v>
      </c>
    </row>
    <row r="1005">
      <c r="A1005" s="1112" t="n">
        <v>45698</v>
      </c>
      <c r="C1005" s="63" t="n">
        <v>1636</v>
      </c>
      <c r="BA1005" t="n">
        <v>1.75</v>
      </c>
      <c r="BB1005" t="n">
        <v>1.77</v>
      </c>
      <c r="BC1005" t="n">
        <v>1.8075</v>
      </c>
      <c r="BD1005" t="n">
        <v>1.8325</v>
      </c>
      <c r="BE1005" t="n">
        <v>1.8375</v>
      </c>
      <c r="BF1005" t="n">
        <v>1.8375</v>
      </c>
      <c r="BG1005" t="n">
        <v>1.8175</v>
      </c>
      <c r="BH1005" t="n">
        <v>1.7925</v>
      </c>
      <c r="BI1005" t="n">
        <v>1.7425</v>
      </c>
      <c r="BJ1005" t="n">
        <v>1.7</v>
      </c>
      <c r="BK1005" t="n">
        <v>1.67</v>
      </c>
      <c r="BL1005" t="n">
        <v>1.6625</v>
      </c>
      <c r="BM1005" t="n">
        <v>1.6575</v>
      </c>
      <c r="BN1005" t="n">
        <v>1.6525</v>
      </c>
    </row>
    <row r="1006">
      <c r="A1006" s="1112" t="n">
        <v>45699</v>
      </c>
      <c r="C1006" s="63" t="n">
        <v>1847</v>
      </c>
      <c r="BA1006" t="n">
        <v>1.7425</v>
      </c>
      <c r="BB1006" t="n">
        <v>1.7625</v>
      </c>
      <c r="BC1006" t="n">
        <v>1.8</v>
      </c>
      <c r="BD1006" t="n">
        <v>1.825</v>
      </c>
      <c r="BE1006" t="n">
        <v>1.83</v>
      </c>
      <c r="BF1006" t="n">
        <v>1.83</v>
      </c>
      <c r="BG1006" t="n">
        <v>1.81</v>
      </c>
      <c r="BH1006" t="n">
        <v>1.785</v>
      </c>
      <c r="BI1006" t="n">
        <v>1.735</v>
      </c>
      <c r="BJ1006" t="n">
        <v>1.6925</v>
      </c>
      <c r="BK1006" t="n">
        <v>1.6625</v>
      </c>
      <c r="BL1006" t="n">
        <v>1.655</v>
      </c>
      <c r="BM1006" t="n">
        <v>1.65</v>
      </c>
      <c r="BN1006" t="n">
        <v>1.645</v>
      </c>
    </row>
    <row r="1007">
      <c r="A1007" s="1112" t="n">
        <v>45700</v>
      </c>
      <c r="C1007" s="63" t="n">
        <v>3578</v>
      </c>
      <c r="BA1007" t="n">
        <v>1.76</v>
      </c>
      <c r="BB1007" t="n">
        <v>1.7925</v>
      </c>
      <c r="BC1007" t="n">
        <v>1.825</v>
      </c>
      <c r="BD1007" t="n">
        <v>1.845</v>
      </c>
      <c r="BE1007" t="n">
        <v>1.8475</v>
      </c>
      <c r="BF1007" t="n">
        <v>1.845</v>
      </c>
      <c r="BG1007" t="n">
        <v>1.825</v>
      </c>
      <c r="BH1007" t="n">
        <v>1.8</v>
      </c>
      <c r="BI1007" t="n">
        <v>1.75</v>
      </c>
      <c r="BJ1007" t="n">
        <v>1.7075</v>
      </c>
      <c r="BK1007" t="n">
        <v>1.6775</v>
      </c>
      <c r="BL1007" t="n">
        <v>1.67</v>
      </c>
      <c r="BM1007" t="n">
        <v>1.665</v>
      </c>
      <c r="BN1007" t="n">
        <v>1.66</v>
      </c>
    </row>
    <row r="1008">
      <c r="A1008" s="1112" t="n">
        <v>45701</v>
      </c>
      <c r="C1008" s="63" t="n">
        <v>5108</v>
      </c>
      <c r="BA1008" t="n">
        <v>1.7725</v>
      </c>
      <c r="BB1008" t="n">
        <v>1.8125</v>
      </c>
      <c r="BC1008" t="n">
        <v>1.8475</v>
      </c>
      <c r="BD1008" t="n">
        <v>1.865</v>
      </c>
      <c r="BE1008" t="n">
        <v>1.865</v>
      </c>
      <c r="BF1008" t="n">
        <v>1.86</v>
      </c>
      <c r="BG1008" t="n">
        <v>1.84</v>
      </c>
      <c r="BH1008" t="n">
        <v>1.815</v>
      </c>
      <c r="BI1008" t="n">
        <v>1.765</v>
      </c>
      <c r="BJ1008" t="n">
        <v>1.72</v>
      </c>
      <c r="BK1008" t="n">
        <v>1.69</v>
      </c>
      <c r="BL1008" t="n">
        <v>1.6825</v>
      </c>
      <c r="BM1008" t="n">
        <v>1.6775</v>
      </c>
      <c r="BN1008" t="n">
        <v>1.6725</v>
      </c>
    </row>
    <row r="1009">
      <c r="A1009" s="1112" t="n">
        <v>45702</v>
      </c>
      <c r="C1009" s="63" t="n">
        <v>6325</v>
      </c>
      <c r="BA1009" t="n">
        <v>1.785</v>
      </c>
      <c r="BB1009" t="n">
        <v>1.8425</v>
      </c>
      <c r="BC1009" t="n">
        <v>1.8775</v>
      </c>
      <c r="BD1009" t="n">
        <v>1.895</v>
      </c>
      <c r="BE1009" t="n">
        <v>1.8925</v>
      </c>
      <c r="BF1009" t="n">
        <v>1.8875</v>
      </c>
      <c r="BG1009" t="n">
        <v>1.8675</v>
      </c>
      <c r="BH1009" t="n">
        <v>1.84</v>
      </c>
      <c r="BI1009" t="n">
        <v>1.79</v>
      </c>
      <c r="BJ1009" t="n">
        <v>1.745</v>
      </c>
      <c r="BK1009" t="n">
        <v>1.715</v>
      </c>
      <c r="BL1009" t="n">
        <v>1.7075</v>
      </c>
      <c r="BM1009" t="n">
        <v>1.7025</v>
      </c>
      <c r="BN1009" t="n">
        <v>1.6975</v>
      </c>
    </row>
    <row r="1010">
      <c r="A1010" s="104" t="n">
        <v>45705</v>
      </c>
      <c r="BA1010" s="192" t="n">
        <v>1.785</v>
      </c>
      <c r="BB1010" s="192" t="n">
        <v>1.8425</v>
      </c>
      <c r="BC1010" s="192" t="n">
        <v>1.8775</v>
      </c>
      <c r="BD1010" s="192" t="n">
        <v>1.895</v>
      </c>
      <c r="BE1010" s="192" t="n">
        <v>1.8925</v>
      </c>
      <c r="BF1010" s="192" t="n">
        <v>1.8875</v>
      </c>
      <c r="BG1010" s="192" t="n">
        <v>1.8675</v>
      </c>
      <c r="BH1010" s="192" t="n">
        <v>1.84</v>
      </c>
      <c r="BI1010" s="192" t="n">
        <v>1.79</v>
      </c>
      <c r="BJ1010" s="192" t="n">
        <v>1.745</v>
      </c>
      <c r="BK1010" s="192" t="n">
        <v>1.715</v>
      </c>
      <c r="BL1010" s="192" t="n">
        <v>1.7075</v>
      </c>
      <c r="BM1010" s="192" t="n">
        <v>1.7025</v>
      </c>
      <c r="BN1010" s="192" t="n">
        <v>1.6975</v>
      </c>
    </row>
    <row r="1011">
      <c r="A1011" s="1112" t="n">
        <v>45706</v>
      </c>
      <c r="C1011" s="63" t="n">
        <v>3886</v>
      </c>
      <c r="BA1011" t="n">
        <v>1.7925</v>
      </c>
      <c r="BB1011" t="n">
        <v>1.8525</v>
      </c>
      <c r="BC1011" t="n">
        <v>1.89</v>
      </c>
      <c r="BD1011" t="n">
        <v>1.9075</v>
      </c>
      <c r="BE1011" t="n">
        <v>1.905</v>
      </c>
      <c r="BF1011" t="n">
        <v>1.9</v>
      </c>
      <c r="BG1011" t="n">
        <v>1.88</v>
      </c>
      <c r="BH1011" t="n">
        <v>1.8525</v>
      </c>
      <c r="BI1011" t="n">
        <v>1.8025</v>
      </c>
      <c r="BJ1011" t="n">
        <v>1.7575</v>
      </c>
      <c r="BK1011" t="n">
        <v>1.7275</v>
      </c>
      <c r="BL1011" t="n">
        <v>1.72</v>
      </c>
      <c r="BM1011" t="n">
        <v>1.715</v>
      </c>
      <c r="BN1011" t="n">
        <v>1.72</v>
      </c>
    </row>
    <row r="1012">
      <c r="A1012" s="1112" t="n">
        <v>45707</v>
      </c>
      <c r="C1012" s="63" t="n">
        <v>5906</v>
      </c>
      <c r="BA1012" t="n">
        <v>1.7875</v>
      </c>
      <c r="BB1012" t="n">
        <v>1.8425</v>
      </c>
      <c r="BC1012" t="n">
        <v>1.8825</v>
      </c>
      <c r="BD1012" t="n">
        <v>1.9025</v>
      </c>
      <c r="BE1012" t="n">
        <v>1.9</v>
      </c>
      <c r="BF1012" t="n">
        <v>1.895</v>
      </c>
      <c r="BG1012" t="n">
        <v>1.875</v>
      </c>
      <c r="BH1012" t="n">
        <v>1.8475</v>
      </c>
      <c r="BI1012" t="n">
        <v>1.795</v>
      </c>
      <c r="BJ1012" t="n">
        <v>1.7475</v>
      </c>
      <c r="BK1012" t="n">
        <v>1.715</v>
      </c>
      <c r="BL1012" t="n">
        <v>1.7075</v>
      </c>
      <c r="BM1012" t="n">
        <v>1.7025</v>
      </c>
      <c r="BN1012" t="n">
        <v>1.7075</v>
      </c>
    </row>
    <row r="1013">
      <c r="A1013" s="1112" t="n">
        <v>45708</v>
      </c>
      <c r="C1013" s="63" t="n">
        <v>4520</v>
      </c>
      <c r="BA1013" t="n">
        <v>1.785</v>
      </c>
      <c r="BB1013" t="n">
        <v>1.84</v>
      </c>
      <c r="BC1013" t="n">
        <v>1.88</v>
      </c>
      <c r="BD1013" t="n">
        <v>1.9</v>
      </c>
      <c r="BE1013" t="n">
        <v>1.9025</v>
      </c>
      <c r="BF1013" t="n">
        <v>1.9</v>
      </c>
      <c r="BG1013" t="n">
        <v>1.88</v>
      </c>
      <c r="BH1013" t="n">
        <v>1.8525</v>
      </c>
      <c r="BI1013" t="n">
        <v>1.8</v>
      </c>
      <c r="BJ1013" t="n">
        <v>1.7525</v>
      </c>
      <c r="BK1013" t="n">
        <v>1.72</v>
      </c>
      <c r="BL1013" t="n">
        <v>1.7125</v>
      </c>
      <c r="BM1013" t="n">
        <v>1.7075</v>
      </c>
      <c r="BN1013" t="n">
        <v>1.7125</v>
      </c>
    </row>
    <row r="1014">
      <c r="A1014" s="1112" t="n">
        <v>45709</v>
      </c>
      <c r="C1014" s="63" t="n">
        <v>5397</v>
      </c>
      <c r="BA1014" t="n">
        <v>1.7825</v>
      </c>
      <c r="BB1014" t="n">
        <v>1.825</v>
      </c>
      <c r="BC1014" t="n">
        <v>1.8625</v>
      </c>
      <c r="BD1014" t="n">
        <v>1.885</v>
      </c>
      <c r="BE1014" t="n">
        <v>1.8875</v>
      </c>
      <c r="BF1014" t="n">
        <v>1.885</v>
      </c>
      <c r="BG1014" t="n">
        <v>1.865</v>
      </c>
      <c r="BH1014" t="n">
        <v>1.8375</v>
      </c>
      <c r="BI1014" t="n">
        <v>1.785</v>
      </c>
      <c r="BJ1014" t="n">
        <v>1.7375</v>
      </c>
      <c r="BK1014" t="n">
        <v>1.705</v>
      </c>
      <c r="BL1014" t="n">
        <v>1.6975</v>
      </c>
      <c r="BM1014" t="n">
        <v>1.6925</v>
      </c>
      <c r="BN1014" t="n">
        <v>1.6975</v>
      </c>
    </row>
    <row r="1015">
      <c r="A1015" s="1112" t="n">
        <v>45712</v>
      </c>
      <c r="C1015" s="63" t="n">
        <v>2935</v>
      </c>
      <c r="BA1015" t="n">
        <v>1.7775</v>
      </c>
      <c r="BB1015" t="n">
        <v>1.8075</v>
      </c>
      <c r="BC1015" t="n">
        <v>1.845</v>
      </c>
      <c r="BD1015" t="n">
        <v>1.8675</v>
      </c>
      <c r="BE1015" t="n">
        <v>1.87</v>
      </c>
      <c r="BF1015" t="n">
        <v>1.8675</v>
      </c>
      <c r="BG1015" t="n">
        <v>1.8475</v>
      </c>
      <c r="BH1015" t="n">
        <v>1.82</v>
      </c>
      <c r="BI1015" t="n">
        <v>1.7675</v>
      </c>
      <c r="BJ1015" t="n">
        <v>1.72</v>
      </c>
      <c r="BK1015" t="n">
        <v>1.6875</v>
      </c>
      <c r="BL1015" t="n">
        <v>1.68</v>
      </c>
      <c r="BM1015" t="n">
        <v>1.675</v>
      </c>
      <c r="BN1015" t="n">
        <v>1.68</v>
      </c>
    </row>
    <row r="1016">
      <c r="A1016" s="1112" t="n">
        <v>45713</v>
      </c>
      <c r="C1016" s="63" t="n">
        <v>6037</v>
      </c>
      <c r="BA1016" t="n">
        <v>1.765</v>
      </c>
      <c r="BB1016" t="n">
        <v>1.765</v>
      </c>
      <c r="BC1016" t="n">
        <v>1.8025</v>
      </c>
      <c r="BD1016" t="n">
        <v>1.8275</v>
      </c>
      <c r="BE1016" t="n">
        <v>1.8325</v>
      </c>
      <c r="BF1016" t="n">
        <v>1.8325</v>
      </c>
      <c r="BG1016" t="n">
        <v>1.815</v>
      </c>
      <c r="BH1016" t="n">
        <v>1.7875</v>
      </c>
      <c r="BI1016" t="n">
        <v>1.735</v>
      </c>
      <c r="BJ1016" t="n">
        <v>1.6875</v>
      </c>
      <c r="BK1016" t="n">
        <v>1.655</v>
      </c>
      <c r="BL1016" t="n">
        <v>1.6475</v>
      </c>
      <c r="BM1016" t="n">
        <v>1.6425</v>
      </c>
      <c r="BN1016" t="n">
        <v>1.6475</v>
      </c>
    </row>
    <row r="1017">
      <c r="A1017" s="1112" t="n">
        <v>45714</v>
      </c>
      <c r="C1017" s="63" t="n">
        <v>4952</v>
      </c>
      <c r="BA1017" t="n">
        <v>1.75</v>
      </c>
      <c r="BB1017" t="n">
        <v>1.72</v>
      </c>
      <c r="BC1017" t="n">
        <v>1.76</v>
      </c>
      <c r="BD1017" t="n">
        <v>1.79</v>
      </c>
      <c r="BE1017" t="n">
        <v>1.7975</v>
      </c>
      <c r="BF1017" t="n">
        <v>1.8</v>
      </c>
      <c r="BG1017" t="n">
        <v>1.785</v>
      </c>
      <c r="BH1017" t="n">
        <v>1.76</v>
      </c>
      <c r="BI1017" t="n">
        <v>1.71</v>
      </c>
      <c r="BJ1017" t="n">
        <v>1.665</v>
      </c>
      <c r="BK1017" t="n">
        <v>1.635</v>
      </c>
      <c r="BL1017" t="n">
        <v>1.6275</v>
      </c>
      <c r="BM1017" t="n">
        <v>1.6225</v>
      </c>
      <c r="BN1017" t="n">
        <v>1.6275</v>
      </c>
    </row>
    <row r="1018">
      <c r="A1018" s="1112" t="n">
        <v>45715</v>
      </c>
      <c r="C1018" s="63" t="n">
        <v>5443</v>
      </c>
      <c r="BA1018" t="n">
        <v>1.7525</v>
      </c>
      <c r="BB1018" t="n">
        <v>1.6925</v>
      </c>
      <c r="BC1018" t="n">
        <v>1.7325</v>
      </c>
      <c r="BD1018" t="n">
        <v>1.765</v>
      </c>
      <c r="BE1018" t="n">
        <v>1.775</v>
      </c>
      <c r="BF1018" t="n">
        <v>1.7775</v>
      </c>
      <c r="BG1018" t="n">
        <v>1.7675</v>
      </c>
      <c r="BH1018" t="n">
        <v>1.7475</v>
      </c>
      <c r="BI1018" t="n">
        <v>1.6975</v>
      </c>
      <c r="BJ1018" t="n">
        <v>1.6525</v>
      </c>
      <c r="BK1018" t="n">
        <v>1.6225</v>
      </c>
      <c r="BL1018" t="n">
        <v>1.615</v>
      </c>
      <c r="BM1018" t="n">
        <v>1.61</v>
      </c>
      <c r="BN1018" t="n">
        <v>1.615</v>
      </c>
      <c r="BO1018" t="n">
        <v>1.6375</v>
      </c>
    </row>
    <row r="1019">
      <c r="A1019" s="1112" t="n">
        <v>45716</v>
      </c>
      <c r="C1019" s="63" t="n">
        <v>3786</v>
      </c>
      <c r="BA1019" s="28" t="n">
        <v>1.75087</v>
      </c>
      <c r="BB1019" t="n">
        <v>1.6775</v>
      </c>
      <c r="BC1019" t="n">
        <v>1.715</v>
      </c>
      <c r="BD1019" t="n">
        <v>1.7475</v>
      </c>
      <c r="BE1019" t="n">
        <v>1.76</v>
      </c>
      <c r="BF1019" t="n">
        <v>1.7625</v>
      </c>
      <c r="BG1019" t="n">
        <v>1.7525</v>
      </c>
      <c r="BH1019" t="n">
        <v>1.7325</v>
      </c>
      <c r="BI1019" t="n">
        <v>1.6825</v>
      </c>
      <c r="BJ1019" t="n">
        <v>1.6375</v>
      </c>
      <c r="BK1019" t="n">
        <v>1.6075</v>
      </c>
      <c r="BL1019" t="n">
        <v>1.6</v>
      </c>
      <c r="BM1019" t="n">
        <v>1.595</v>
      </c>
      <c r="BN1019" t="n">
        <v>1.6</v>
      </c>
    </row>
    <row r="1020">
      <c r="A1020" s="1112" t="n">
        <v>45719</v>
      </c>
      <c r="C1020" s="63" t="n">
        <v>4241</v>
      </c>
      <c r="BA1020" t="n">
        <v>1.75087</v>
      </c>
      <c r="BB1020" t="n">
        <v>1.64</v>
      </c>
      <c r="BC1020" t="n">
        <v>1.6825</v>
      </c>
      <c r="BD1020" t="n">
        <v>1.715</v>
      </c>
      <c r="BE1020" t="n">
        <v>1.7275</v>
      </c>
      <c r="BF1020" t="n">
        <v>1.7325</v>
      </c>
      <c r="BG1020" t="n">
        <v>1.725</v>
      </c>
      <c r="BH1020" t="n">
        <v>1.7075</v>
      </c>
      <c r="BI1020" t="n">
        <v>1.6625</v>
      </c>
      <c r="BJ1020" t="n">
        <v>1.6225</v>
      </c>
      <c r="BK1020" t="n">
        <v>1.595</v>
      </c>
      <c r="BL1020" t="n">
        <v>1.5875</v>
      </c>
      <c r="BM1020" t="n">
        <v>1.5825</v>
      </c>
      <c r="BN1020" t="n">
        <v>1.5875</v>
      </c>
    </row>
    <row r="1021">
      <c r="A1021" s="1112" t="n">
        <v>45720</v>
      </c>
      <c r="C1021" s="63" t="n">
        <v>4263</v>
      </c>
      <c r="BA1021" t="n">
        <v>1.75087</v>
      </c>
      <c r="BB1021" t="n">
        <v>1.61</v>
      </c>
      <c r="BC1021" t="n">
        <v>1.655</v>
      </c>
      <c r="BD1021" t="n">
        <v>1.69</v>
      </c>
      <c r="BE1021" t="n">
        <v>1.705</v>
      </c>
      <c r="BF1021" t="n">
        <v>1.71</v>
      </c>
      <c r="BG1021" t="n">
        <v>1.7025</v>
      </c>
      <c r="BH1021" t="n">
        <v>1.6875</v>
      </c>
      <c r="BI1021" t="n">
        <v>1.645</v>
      </c>
      <c r="BJ1021" t="n">
        <v>1.6075</v>
      </c>
      <c r="BK1021" t="n">
        <v>1.5825</v>
      </c>
      <c r="BL1021" t="n">
        <v>1.575</v>
      </c>
      <c r="BM1021" t="n">
        <v>1.57</v>
      </c>
      <c r="BN1021" t="n">
        <v>1.575</v>
      </c>
    </row>
    <row r="1022">
      <c r="A1022" s="1112" t="n">
        <v>45721</v>
      </c>
      <c r="C1022" s="63" t="n">
        <v>4653</v>
      </c>
      <c r="BB1022" t="n">
        <v>1.63</v>
      </c>
      <c r="BC1022" t="n">
        <v>1.675</v>
      </c>
      <c r="BD1022" t="n">
        <v>1.71</v>
      </c>
      <c r="BE1022" t="n">
        <v>1.7225</v>
      </c>
      <c r="BF1022" t="n">
        <v>1.725</v>
      </c>
      <c r="BG1022" t="n">
        <v>1.7175</v>
      </c>
      <c r="BH1022" t="n">
        <v>1.7025</v>
      </c>
      <c r="BI1022" t="n">
        <v>1.6575</v>
      </c>
      <c r="BJ1022" t="n">
        <v>1.6175</v>
      </c>
      <c r="BK1022" t="n">
        <v>1.5925</v>
      </c>
      <c r="BL1022" t="n">
        <v>1.585</v>
      </c>
      <c r="BM1022" t="n">
        <v>1.58</v>
      </c>
      <c r="BN1022" t="n">
        <v>1.585</v>
      </c>
    </row>
    <row r="1023">
      <c r="A1023" s="1112" t="n">
        <v>45722</v>
      </c>
      <c r="C1023" s="63" t="n">
        <v>4245</v>
      </c>
      <c r="BB1023" t="n">
        <v>1.635</v>
      </c>
      <c r="BC1023" t="n">
        <v>1.68</v>
      </c>
      <c r="BD1023" t="n">
        <v>1.7175</v>
      </c>
      <c r="BE1023" t="n">
        <v>1.7325</v>
      </c>
      <c r="BF1023" t="n">
        <v>1.735</v>
      </c>
      <c r="BG1023" t="n">
        <v>1.7275</v>
      </c>
      <c r="BH1023" t="n">
        <v>1.7125</v>
      </c>
      <c r="BI1023" t="n">
        <v>1.6725</v>
      </c>
      <c r="BJ1023" t="n">
        <v>1.6375</v>
      </c>
      <c r="BK1023" t="n">
        <v>1.6125</v>
      </c>
      <c r="BL1023" t="n">
        <v>1.605</v>
      </c>
      <c r="BM1023" t="n">
        <v>1.6025</v>
      </c>
      <c r="BN1023" t="n">
        <v>1.6075</v>
      </c>
    </row>
    <row r="1024">
      <c r="A1024" s="1112" t="n">
        <v>45723</v>
      </c>
      <c r="C1024" s="63" t="n">
        <v>3956</v>
      </c>
      <c r="BB1024" t="n">
        <v>1.65</v>
      </c>
      <c r="BC1024" t="n">
        <v>1.6975</v>
      </c>
      <c r="BD1024" t="n">
        <v>1.7325</v>
      </c>
      <c r="BE1024" t="n">
        <v>1.745</v>
      </c>
      <c r="BF1024" t="n">
        <v>1.7475</v>
      </c>
      <c r="BG1024" t="n">
        <v>1.74</v>
      </c>
      <c r="BH1024" t="n">
        <v>1.725</v>
      </c>
      <c r="BI1024" t="n">
        <v>1.6825</v>
      </c>
      <c r="BJ1024" t="n">
        <v>1.6425</v>
      </c>
      <c r="BK1024" t="n">
        <v>1.6175</v>
      </c>
      <c r="BL1024" t="n">
        <v>1.61</v>
      </c>
      <c r="BM1024" t="n">
        <v>1.6075</v>
      </c>
      <c r="BN1024" t="n">
        <v>1.6125</v>
      </c>
    </row>
    <row r="1025">
      <c r="A1025" s="1112" t="n">
        <v>45726</v>
      </c>
      <c r="C1025" s="63" t="n">
        <v>2390</v>
      </c>
      <c r="BB1025" t="n">
        <v>1.6525</v>
      </c>
      <c r="BC1025" t="n">
        <v>1.7125</v>
      </c>
      <c r="BD1025" t="n">
        <v>1.7475</v>
      </c>
      <c r="BE1025" t="n">
        <v>1.7575</v>
      </c>
      <c r="BF1025" t="n">
        <v>1.7575</v>
      </c>
      <c r="BG1025" t="n">
        <v>1.7475</v>
      </c>
      <c r="BH1025" t="n">
        <v>1.7325</v>
      </c>
      <c r="BI1025" t="n">
        <v>1.69</v>
      </c>
      <c r="BJ1025" t="n">
        <v>1.65</v>
      </c>
      <c r="BK1025" t="n">
        <v>1.625</v>
      </c>
      <c r="BL1025" t="n">
        <v>1.6175</v>
      </c>
      <c r="BM1025" t="n">
        <v>1.615</v>
      </c>
      <c r="BN1025" t="n">
        <v>1.62</v>
      </c>
    </row>
    <row r="1026">
      <c r="A1026" s="1112" t="n">
        <v>45727</v>
      </c>
      <c r="C1026" s="63" t="n">
        <v>3680</v>
      </c>
      <c r="BB1026" t="n">
        <v>1.67</v>
      </c>
      <c r="BC1026" t="n">
        <v>1.74</v>
      </c>
      <c r="BD1026" t="n">
        <v>1.77</v>
      </c>
      <c r="BE1026" t="n">
        <v>1.78</v>
      </c>
      <c r="BF1026" t="n">
        <v>1.7775</v>
      </c>
      <c r="BG1026" t="n">
        <v>1.7675</v>
      </c>
      <c r="BH1026" t="n">
        <v>1.7525</v>
      </c>
      <c r="BI1026" t="n">
        <v>1.705</v>
      </c>
      <c r="BJ1026" t="n">
        <v>1.6625</v>
      </c>
      <c r="BK1026" t="n">
        <v>1.635</v>
      </c>
      <c r="BL1026" t="n">
        <v>1.6275</v>
      </c>
      <c r="BM1026" t="n">
        <v>1.625</v>
      </c>
      <c r="BN1026" t="n">
        <v>1.63</v>
      </c>
    </row>
    <row r="1027">
      <c r="A1027" s="1112" t="n">
        <v>45728</v>
      </c>
      <c r="C1027" s="63" t="n">
        <v>3110</v>
      </c>
      <c r="BB1027" t="n">
        <v>1.675</v>
      </c>
      <c r="BC1027" t="n">
        <v>1.73</v>
      </c>
      <c r="BD1027" t="n">
        <v>1.76</v>
      </c>
      <c r="BE1027" t="n">
        <v>1.7675</v>
      </c>
      <c r="BF1027" t="n">
        <v>1.765</v>
      </c>
      <c r="BG1027" t="n">
        <v>1.755</v>
      </c>
      <c r="BH1027" t="n">
        <v>1.74</v>
      </c>
      <c r="BI1027" t="n">
        <v>1.6925</v>
      </c>
      <c r="BJ1027" t="n">
        <v>1.65</v>
      </c>
      <c r="BK1027" t="n">
        <v>1.6225</v>
      </c>
      <c r="BL1027" t="n">
        <v>1.615</v>
      </c>
      <c r="BM1027" t="n">
        <v>1.6125</v>
      </c>
      <c r="BN1027" t="n">
        <v>1.6175</v>
      </c>
    </row>
    <row r="1028">
      <c r="A1028" s="1112" t="n">
        <v>45729</v>
      </c>
      <c r="C1028" s="63" t="n">
        <v>4284</v>
      </c>
      <c r="BB1028" t="n">
        <v>1.69</v>
      </c>
      <c r="BC1028" t="n">
        <v>1.745</v>
      </c>
      <c r="BD1028" t="n">
        <v>1.7725</v>
      </c>
      <c r="BE1028" t="n">
        <v>1.78</v>
      </c>
      <c r="BF1028" t="n">
        <v>1.7775</v>
      </c>
      <c r="BG1028" t="n">
        <v>1.7675</v>
      </c>
      <c r="BH1028" t="n">
        <v>1.7525</v>
      </c>
      <c r="BI1028" t="n">
        <v>1.705</v>
      </c>
      <c r="BJ1028" t="n">
        <v>1.6625</v>
      </c>
      <c r="BK1028" t="n">
        <v>1.635</v>
      </c>
      <c r="BL1028" t="n">
        <v>1.6275</v>
      </c>
      <c r="BM1028" t="n">
        <v>1.625</v>
      </c>
      <c r="BN1028" t="n">
        <v>1.63</v>
      </c>
    </row>
    <row r="1029">
      <c r="A1029" s="1112" t="n">
        <v>45730</v>
      </c>
      <c r="C1029" s="63" t="n">
        <v>1673</v>
      </c>
      <c r="BB1029" t="n">
        <v>1.69</v>
      </c>
      <c r="BC1029" t="n">
        <v>1.74</v>
      </c>
      <c r="BD1029" t="n">
        <v>1.7675</v>
      </c>
      <c r="BE1029" t="n">
        <v>1.775</v>
      </c>
      <c r="BF1029" t="n">
        <v>1.7725</v>
      </c>
      <c r="BG1029" t="n">
        <v>1.7625</v>
      </c>
      <c r="BH1029" t="n">
        <v>1.75</v>
      </c>
      <c r="BI1029" t="n">
        <v>1.7075</v>
      </c>
      <c r="BJ1029" t="n">
        <v>1.67</v>
      </c>
      <c r="BK1029" t="n">
        <v>1.645</v>
      </c>
      <c r="BL1029" t="n">
        <v>1.6375</v>
      </c>
      <c r="BM1029" t="n">
        <v>1.635</v>
      </c>
      <c r="BN1029" t="n">
        <v>1.64</v>
      </c>
    </row>
    <row r="1030">
      <c r="A1030" s="1112" t="n">
        <v>45733</v>
      </c>
      <c r="C1030" s="63" t="n">
        <v>2586</v>
      </c>
      <c r="BB1030" t="n">
        <v>1.7</v>
      </c>
      <c r="BC1030" t="n">
        <v>1.765</v>
      </c>
      <c r="BD1030" t="n">
        <v>1.79</v>
      </c>
      <c r="BE1030" t="n">
        <v>1.7975</v>
      </c>
      <c r="BF1030" t="n">
        <v>1.795</v>
      </c>
      <c r="BG1030" t="n">
        <v>1.785</v>
      </c>
      <c r="BH1030" t="n">
        <v>1.7725</v>
      </c>
      <c r="BI1030" t="n">
        <v>1.7275</v>
      </c>
      <c r="BJ1030" t="n">
        <v>1.69</v>
      </c>
      <c r="BK1030" t="n">
        <v>1.665</v>
      </c>
      <c r="BL1030" t="n">
        <v>1.6575</v>
      </c>
      <c r="BM1030" t="n">
        <v>1.655</v>
      </c>
      <c r="BN1030" t="n">
        <v>1.66</v>
      </c>
    </row>
    <row r="1031">
      <c r="A1031" s="1112" t="n">
        <v>45734</v>
      </c>
      <c r="C1031" s="63" t="n">
        <v>6040</v>
      </c>
      <c r="BB1031" t="n">
        <v>1.7075</v>
      </c>
      <c r="BC1031" t="n">
        <v>1.785</v>
      </c>
      <c r="BD1031" t="n">
        <v>1.805</v>
      </c>
      <c r="BE1031" t="n">
        <v>1.81</v>
      </c>
      <c r="BF1031" t="n">
        <v>1.805</v>
      </c>
      <c r="BG1031" t="n">
        <v>1.795</v>
      </c>
      <c r="BH1031" t="n">
        <v>1.7825</v>
      </c>
      <c r="BI1031" t="n">
        <v>1.7375</v>
      </c>
      <c r="BJ1031" t="n">
        <v>1.7</v>
      </c>
      <c r="BK1031" t="n">
        <v>1.675</v>
      </c>
      <c r="BL1031" t="n">
        <v>1.6675</v>
      </c>
      <c r="BM1031" t="n">
        <v>1.665</v>
      </c>
      <c r="BN1031" t="n">
        <v>1.67</v>
      </c>
    </row>
    <row r="1032">
      <c r="A1032" s="1112" t="n">
        <v>45735</v>
      </c>
      <c r="C1032" s="63" t="n">
        <v>6007</v>
      </c>
      <c r="BB1032" t="n">
        <v>1.7175</v>
      </c>
      <c r="BC1032" t="n">
        <v>1.8025</v>
      </c>
      <c r="BD1032" t="n">
        <v>1.82</v>
      </c>
      <c r="BE1032" t="n">
        <v>1.82</v>
      </c>
      <c r="BF1032" t="n">
        <v>1.8125</v>
      </c>
      <c r="BG1032" t="n">
        <v>1.8</v>
      </c>
      <c r="BH1032" t="n">
        <v>1.785</v>
      </c>
      <c r="BI1032" t="n">
        <v>1.7375</v>
      </c>
      <c r="BJ1032" t="n">
        <v>1.6975</v>
      </c>
      <c r="BK1032" t="n">
        <v>1.67</v>
      </c>
      <c r="BL1032" t="n">
        <v>1.6625</v>
      </c>
      <c r="BM1032" t="n">
        <v>1.66</v>
      </c>
      <c r="BN1032" t="n">
        <v>1.665</v>
      </c>
    </row>
    <row r="1033">
      <c r="A1033" s="1112" t="n">
        <v>45736</v>
      </c>
      <c r="C1033" s="63" t="n">
        <v>5670</v>
      </c>
      <c r="BB1033" t="n">
        <v>1.7225</v>
      </c>
      <c r="BC1033" t="n">
        <v>1.8175</v>
      </c>
      <c r="BD1033" t="n">
        <v>1.835</v>
      </c>
      <c r="BE1033" t="n">
        <v>1.8325</v>
      </c>
      <c r="BF1033" t="n">
        <v>1.825</v>
      </c>
      <c r="BG1033" t="n">
        <v>1.8125</v>
      </c>
      <c r="BH1033" t="n">
        <v>1.795</v>
      </c>
      <c r="BI1033" t="n">
        <v>1.745</v>
      </c>
      <c r="BJ1033" t="n">
        <v>1.7025</v>
      </c>
      <c r="BK1033" t="n">
        <v>1.6725</v>
      </c>
      <c r="BL1033" t="n">
        <v>1.6625</v>
      </c>
      <c r="BM1033" t="n">
        <v>1.66</v>
      </c>
      <c r="BN1033" t="n">
        <v>1.665</v>
      </c>
    </row>
    <row r="1034">
      <c r="A1034" s="1112" t="n">
        <v>45737</v>
      </c>
      <c r="C1034" s="63" t="n">
        <v>4994</v>
      </c>
      <c r="BB1034" t="n">
        <v>1.7175</v>
      </c>
      <c r="BC1034" t="n">
        <v>1.8025</v>
      </c>
      <c r="BD1034" t="n">
        <v>1.82</v>
      </c>
      <c r="BE1034" t="n">
        <v>1.82</v>
      </c>
      <c r="BF1034" t="n">
        <v>1.8125</v>
      </c>
      <c r="BG1034" t="n">
        <v>1.8</v>
      </c>
      <c r="BH1034" t="n">
        <v>1.785</v>
      </c>
      <c r="BI1034" t="n">
        <v>1.735</v>
      </c>
      <c r="BJ1034" t="n">
        <v>1.6925</v>
      </c>
      <c r="BK1034" t="n">
        <v>1.6625</v>
      </c>
      <c r="BL1034" t="n">
        <v>1.6525</v>
      </c>
      <c r="BM1034" t="n">
        <v>1.65</v>
      </c>
      <c r="BN1034" t="n">
        <v>1.655</v>
      </c>
    </row>
    <row r="1035">
      <c r="A1035" s="1112" t="n">
        <v>45740</v>
      </c>
      <c r="C1035" s="63" t="n">
        <v>3886</v>
      </c>
      <c r="BB1035" t="n">
        <v>1.715</v>
      </c>
      <c r="BC1035" t="n">
        <v>1.7975</v>
      </c>
      <c r="BD1035" t="n">
        <v>1.82</v>
      </c>
      <c r="BE1035" t="n">
        <v>1.8175</v>
      </c>
      <c r="BF1035" t="n">
        <v>1.81</v>
      </c>
      <c r="BG1035" t="n">
        <v>1.7975</v>
      </c>
      <c r="BH1035" t="n">
        <v>1.7825</v>
      </c>
      <c r="BI1035" t="n">
        <v>1.7325</v>
      </c>
      <c r="BJ1035" t="n">
        <v>1.69</v>
      </c>
      <c r="BK1035" t="n">
        <v>1.66</v>
      </c>
      <c r="BL1035" t="n">
        <v>1.65</v>
      </c>
      <c r="BM1035" t="n">
        <v>1.6475</v>
      </c>
      <c r="BN1035" t="n">
        <v>1.6525</v>
      </c>
    </row>
    <row r="1036">
      <c r="A1036" s="1112" t="n">
        <v>45741</v>
      </c>
      <c r="C1036" s="63" t="n">
        <v>3522</v>
      </c>
      <c r="BB1036" t="n">
        <v>1.71</v>
      </c>
      <c r="BC1036" t="n">
        <v>1.765</v>
      </c>
      <c r="BD1036" t="n">
        <v>1.7875</v>
      </c>
      <c r="BE1036" t="n">
        <v>1.7875</v>
      </c>
      <c r="BF1036" t="n">
        <v>1.78</v>
      </c>
      <c r="BG1036" t="n">
        <v>1.77</v>
      </c>
      <c r="BH1036" t="n">
        <v>1.7575</v>
      </c>
      <c r="BI1036" t="n">
        <v>1.7075</v>
      </c>
      <c r="BJ1036" t="n">
        <v>1.665</v>
      </c>
      <c r="BK1036" t="n">
        <v>1.635</v>
      </c>
      <c r="BL1036" t="n">
        <v>1.625</v>
      </c>
      <c r="BM1036" t="n">
        <v>1.6225</v>
      </c>
      <c r="BN1036" t="n">
        <v>1.6275</v>
      </c>
    </row>
    <row r="1037">
      <c r="A1037" s="1112" t="n">
        <v>45742</v>
      </c>
      <c r="C1037" s="63" t="n">
        <v>3349</v>
      </c>
      <c r="BB1037" t="n">
        <v>1.7</v>
      </c>
      <c r="BC1037" t="n">
        <v>1.745</v>
      </c>
      <c r="BD1037" t="n">
        <v>1.77</v>
      </c>
      <c r="BE1037" t="n">
        <v>1.77</v>
      </c>
      <c r="BF1037" t="n">
        <v>1.765</v>
      </c>
      <c r="BG1037" t="n">
        <v>1.755</v>
      </c>
      <c r="BH1037" t="n">
        <v>1.7425</v>
      </c>
      <c r="BI1037" t="n">
        <v>1.695</v>
      </c>
      <c r="BJ1037" t="n">
        <v>1.655</v>
      </c>
      <c r="BK1037" t="n">
        <v>1.6275</v>
      </c>
      <c r="BL1037" t="n">
        <v>1.6175</v>
      </c>
      <c r="BM1037" t="n">
        <v>1.615</v>
      </c>
      <c r="BN1037" t="n">
        <v>1.62</v>
      </c>
    </row>
    <row r="1038">
      <c r="A1038" s="1112" t="n">
        <v>45743</v>
      </c>
      <c r="C1038" s="63" t="n">
        <v>5238</v>
      </c>
      <c r="BB1038" t="n">
        <v>1.6975</v>
      </c>
      <c r="BC1038" t="n">
        <v>1.715</v>
      </c>
      <c r="BD1038" t="n">
        <v>1.7425</v>
      </c>
      <c r="BE1038" t="n">
        <v>1.745</v>
      </c>
      <c r="BF1038" t="n">
        <v>1.7425</v>
      </c>
      <c r="BG1038" t="n">
        <v>1.735</v>
      </c>
      <c r="BH1038" t="n">
        <v>1.7225</v>
      </c>
      <c r="BI1038" t="n">
        <v>1.68</v>
      </c>
      <c r="BJ1038" t="n">
        <v>1.6425</v>
      </c>
      <c r="BK1038" t="n">
        <v>1.6175</v>
      </c>
      <c r="BL1038" t="n">
        <v>1.6075</v>
      </c>
      <c r="BM1038" t="n">
        <v>1.605</v>
      </c>
      <c r="BN1038" t="n">
        <v>1.61</v>
      </c>
    </row>
    <row r="1039">
      <c r="A1039" s="1112" t="n">
        <v>45744</v>
      </c>
      <c r="C1039" s="63" t="n">
        <v>3250</v>
      </c>
      <c r="BB1039" t="n">
        <v>1.7</v>
      </c>
      <c r="BC1039" t="n">
        <v>1.725</v>
      </c>
      <c r="BD1039" t="n">
        <v>1.7475</v>
      </c>
      <c r="BE1039" t="n">
        <v>1.75</v>
      </c>
      <c r="BF1039" t="n">
        <v>1.7475</v>
      </c>
      <c r="BG1039" t="n">
        <v>1.74</v>
      </c>
      <c r="BH1039" t="n">
        <v>1.7275</v>
      </c>
      <c r="BI1039" t="n">
        <v>1.685</v>
      </c>
      <c r="BJ1039" t="n">
        <v>1.6475</v>
      </c>
      <c r="BK1039" t="n">
        <v>1.6225</v>
      </c>
      <c r="BL1039" t="n">
        <v>1.6125</v>
      </c>
      <c r="BM1039" t="n">
        <v>1.61</v>
      </c>
      <c r="BN1039" t="n">
        <v>1.615</v>
      </c>
    </row>
    <row r="1040">
      <c r="A1040" s="1112" t="n">
        <v>45747</v>
      </c>
      <c r="C1040" s="63" t="n">
        <v>2359</v>
      </c>
      <c r="BB1040" s="28" t="n">
        <v>1.7022</v>
      </c>
      <c r="BC1040" t="n">
        <v>1.7475</v>
      </c>
      <c r="BD1040" t="n">
        <v>1.77</v>
      </c>
      <c r="BE1040" t="n">
        <v>1.7725</v>
      </c>
      <c r="BF1040" t="n">
        <v>1.7675</v>
      </c>
      <c r="BG1040" t="n">
        <v>1.7575</v>
      </c>
      <c r="BH1040" t="n">
        <v>1.7425</v>
      </c>
      <c r="BI1040" t="n">
        <v>1.695</v>
      </c>
      <c r="BJ1040" t="n">
        <v>1.6575</v>
      </c>
      <c r="BK1040" t="n">
        <v>1.6325</v>
      </c>
      <c r="BL1040" t="n">
        <v>1.6225</v>
      </c>
      <c r="BM1040" t="n">
        <v>1.62</v>
      </c>
      <c r="BN1040" t="n">
        <v>1.625</v>
      </c>
    </row>
    <row r="1041">
      <c r="A1041" s="1112" t="n">
        <v>45748</v>
      </c>
      <c r="C1041" s="63" t="n">
        <v>4771</v>
      </c>
      <c r="BB1041" t="n">
        <v>1.7022</v>
      </c>
      <c r="BC1041" t="n">
        <v>1.78</v>
      </c>
      <c r="BD1041" t="n">
        <v>1.805</v>
      </c>
      <c r="BE1041" t="n">
        <v>1.805</v>
      </c>
      <c r="BF1041" t="n">
        <v>1.8</v>
      </c>
      <c r="BG1041" t="n">
        <v>1.785</v>
      </c>
      <c r="BH1041" t="n">
        <v>1.7675</v>
      </c>
      <c r="BI1041" t="n">
        <v>1.7225</v>
      </c>
      <c r="BJ1041" t="n">
        <v>1.685</v>
      </c>
      <c r="BK1041" t="n">
        <v>1.6575</v>
      </c>
      <c r="BL1041" t="n">
        <v>1.6475</v>
      </c>
      <c r="BM1041" t="n">
        <v>1.645</v>
      </c>
      <c r="BN1041" t="n">
        <v>1.65</v>
      </c>
    </row>
    <row r="1042">
      <c r="A1042" s="1112" t="n">
        <v>45749</v>
      </c>
      <c r="C1042" s="63" t="n">
        <v>2984</v>
      </c>
      <c r="BB1042" t="n">
        <v>1.7022</v>
      </c>
      <c r="BC1042" t="n">
        <v>1.8</v>
      </c>
      <c r="BD1042" t="n">
        <v>1.825</v>
      </c>
      <c r="BE1042" t="n">
        <v>1.8225</v>
      </c>
      <c r="BF1042" t="n">
        <v>1.815</v>
      </c>
      <c r="BG1042" t="n">
        <v>1.8</v>
      </c>
      <c r="BH1042" t="n">
        <v>1.78</v>
      </c>
      <c r="BI1042" t="n">
        <v>1.735</v>
      </c>
      <c r="BJ1042" t="n">
        <v>1.6925</v>
      </c>
      <c r="BK1042" t="n">
        <v>1.6625</v>
      </c>
      <c r="BL1042" t="n">
        <v>1.6475</v>
      </c>
      <c r="BM1042" t="n">
        <v>1.645</v>
      </c>
      <c r="BN1042" t="n">
        <v>1.65</v>
      </c>
    </row>
    <row r="1043">
      <c r="A1043" s="1112" t="n">
        <v>45750</v>
      </c>
      <c r="C1043" s="63" t="n">
        <v>2315</v>
      </c>
      <c r="BC1043" t="n">
        <v>1.785</v>
      </c>
      <c r="BD1043" t="n">
        <v>1.805</v>
      </c>
      <c r="BE1043" t="n">
        <v>1.805</v>
      </c>
      <c r="BF1043" t="n">
        <v>1.8</v>
      </c>
      <c r="BG1043" t="n">
        <v>1.785</v>
      </c>
      <c r="BH1043" t="n">
        <v>1.765</v>
      </c>
      <c r="BI1043" t="n">
        <v>1.72</v>
      </c>
      <c r="BJ1043" t="n">
        <v>1.6775</v>
      </c>
      <c r="BK1043" t="n">
        <v>1.6475</v>
      </c>
      <c r="BL1043" t="n">
        <v>1.6325</v>
      </c>
      <c r="BM1043" t="n">
        <v>1.63</v>
      </c>
      <c r="BN1043" t="n">
        <v>1.635</v>
      </c>
    </row>
    <row r="1044">
      <c r="A1044" s="1112" t="n">
        <v>45751</v>
      </c>
      <c r="C1044" s="63" t="n">
        <v>1618</v>
      </c>
      <c r="BC1044" t="n">
        <v>1.775</v>
      </c>
      <c r="BD1044" t="n">
        <v>1.785</v>
      </c>
      <c r="BE1044" t="n">
        <v>1.7875</v>
      </c>
      <c r="BF1044" t="n">
        <v>1.785</v>
      </c>
      <c r="BG1044" t="n">
        <v>1.77</v>
      </c>
      <c r="BH1044" t="n">
        <v>1.75</v>
      </c>
      <c r="BI1044" t="n">
        <v>1.705</v>
      </c>
      <c r="BJ1044" t="n">
        <v>1.6625</v>
      </c>
      <c r="BK1044" t="n">
        <v>1.6325</v>
      </c>
      <c r="BL1044" t="n">
        <v>1.6175</v>
      </c>
      <c r="BM1044" t="n">
        <v>1.615</v>
      </c>
      <c r="BN1044" t="n">
        <v>1.62</v>
      </c>
    </row>
    <row r="1045">
      <c r="A1045" s="1112" t="n">
        <v>45754</v>
      </c>
      <c r="C1045" s="63" t="n">
        <v>2569</v>
      </c>
      <c r="BC1045" t="n">
        <v>1.7825</v>
      </c>
      <c r="BD1045" t="n">
        <v>1.795</v>
      </c>
      <c r="BE1045" t="n">
        <v>1.8</v>
      </c>
      <c r="BF1045" t="n">
        <v>1.7975</v>
      </c>
      <c r="BG1045" t="n">
        <v>1.785</v>
      </c>
      <c r="BH1045" t="n">
        <v>1.765</v>
      </c>
      <c r="BI1045" t="n">
        <v>1.72</v>
      </c>
      <c r="BJ1045" t="n">
        <v>1.6775</v>
      </c>
      <c r="BK1045" t="n">
        <v>1.6475</v>
      </c>
      <c r="BL1045" t="n">
        <v>1.6325</v>
      </c>
      <c r="BM1045" t="n">
        <v>1.63</v>
      </c>
      <c r="BN1045" t="n">
        <v>1.635</v>
      </c>
    </row>
    <row r="1046">
      <c r="A1046" s="1112" t="n">
        <v>45755</v>
      </c>
      <c r="C1046" s="63" t="n">
        <v>3164</v>
      </c>
      <c r="BC1046" t="n">
        <v>1.7775</v>
      </c>
      <c r="BD1046" t="n">
        <v>1.7925</v>
      </c>
      <c r="BE1046" t="n">
        <v>1.8</v>
      </c>
      <c r="BF1046" t="n">
        <v>1.7975</v>
      </c>
      <c r="BG1046" t="n">
        <v>1.7875</v>
      </c>
      <c r="BH1046" t="n">
        <v>1.7675</v>
      </c>
      <c r="BI1046" t="n">
        <v>1.725</v>
      </c>
      <c r="BJ1046" t="n">
        <v>1.685</v>
      </c>
      <c r="BK1046" t="n">
        <v>1.655</v>
      </c>
      <c r="BL1046" t="n">
        <v>1.64</v>
      </c>
      <c r="BM1046" t="n">
        <v>1.6375</v>
      </c>
      <c r="BN1046" t="n">
        <v>1.6425</v>
      </c>
    </row>
    <row r="1047">
      <c r="A1047" s="1112" t="n">
        <v>45756</v>
      </c>
      <c r="C1047" s="63" t="n">
        <v>3033</v>
      </c>
      <c r="BC1047" t="n">
        <v>1.7725</v>
      </c>
      <c r="BD1047" t="n">
        <v>1.785</v>
      </c>
      <c r="BE1047" t="n">
        <v>1.795</v>
      </c>
      <c r="BF1047" t="n">
        <v>1.795</v>
      </c>
      <c r="BG1047" t="n">
        <v>1.7875</v>
      </c>
      <c r="BH1047" t="n">
        <v>1.77</v>
      </c>
      <c r="BI1047" t="n">
        <v>1.73</v>
      </c>
      <c r="BJ1047" t="n">
        <v>1.6925</v>
      </c>
      <c r="BK1047" t="n">
        <v>1.665</v>
      </c>
      <c r="BL1047" t="n">
        <v>1.65</v>
      </c>
      <c r="BM1047" t="n">
        <v>1.6475</v>
      </c>
      <c r="BN1047" t="n">
        <v>1.6525</v>
      </c>
    </row>
    <row r="1048">
      <c r="A1048" s="1112" t="n">
        <v>45757</v>
      </c>
      <c r="C1048" s="63" t="n">
        <v>3478</v>
      </c>
      <c r="BC1048" t="n">
        <v>1.78</v>
      </c>
      <c r="BD1048" t="n">
        <v>1.795</v>
      </c>
      <c r="BE1048" t="n">
        <v>1.8075</v>
      </c>
      <c r="BF1048" t="n">
        <v>1.81</v>
      </c>
      <c r="BG1048" t="n">
        <v>1.8</v>
      </c>
      <c r="BH1048" t="n">
        <v>1.7825</v>
      </c>
      <c r="BI1048" t="n">
        <v>1.74</v>
      </c>
      <c r="BJ1048" t="n">
        <v>1.6975</v>
      </c>
      <c r="BK1048" t="n">
        <v>1.67</v>
      </c>
      <c r="BL1048" t="n">
        <v>1.655</v>
      </c>
      <c r="BM1048" t="n">
        <v>1.6525</v>
      </c>
      <c r="BN1048" t="n">
        <v>1.6575</v>
      </c>
    </row>
    <row r="1049">
      <c r="A1049" s="1112" t="n">
        <v>45758</v>
      </c>
      <c r="C1049" s="63" t="n">
        <v>3854</v>
      </c>
      <c r="BC1049" t="n">
        <v>1.795</v>
      </c>
      <c r="BD1049" t="n">
        <v>1.815</v>
      </c>
      <c r="BE1049" t="n">
        <v>1.8275</v>
      </c>
      <c r="BF1049" t="n">
        <v>1.8325</v>
      </c>
      <c r="BG1049" t="n">
        <v>1.825</v>
      </c>
      <c r="BH1049" t="n">
        <v>1.8075</v>
      </c>
      <c r="BI1049" t="n">
        <v>1.765</v>
      </c>
      <c r="BJ1049" t="n">
        <v>1.7225</v>
      </c>
      <c r="BK1049" t="n">
        <v>1.695</v>
      </c>
      <c r="BL1049" t="n">
        <v>1.68</v>
      </c>
      <c r="BM1049" t="n">
        <v>1.6775</v>
      </c>
      <c r="BN1049" t="n">
        <v>1.6825</v>
      </c>
    </row>
    <row r="1050">
      <c r="A1050" s="1112" t="n">
        <v>45761</v>
      </c>
      <c r="C1050" s="63" t="n">
        <v>2394</v>
      </c>
      <c r="BC1050" t="n">
        <v>1.795</v>
      </c>
      <c r="BD1050" t="n">
        <v>1.815</v>
      </c>
      <c r="BE1050" t="n">
        <v>1.8275</v>
      </c>
      <c r="BF1050" t="n">
        <v>1.8325</v>
      </c>
      <c r="BG1050" t="n">
        <v>1.825</v>
      </c>
      <c r="BH1050" t="n">
        <v>1.8075</v>
      </c>
      <c r="BI1050" t="n">
        <v>1.765</v>
      </c>
      <c r="BJ1050" t="n">
        <v>1.7225</v>
      </c>
      <c r="BK1050" t="n">
        <v>1.695</v>
      </c>
      <c r="BL1050" t="n">
        <v>1.68</v>
      </c>
      <c r="BM1050" t="n">
        <v>1.6775</v>
      </c>
      <c r="BN1050" t="n">
        <v>1.6825</v>
      </c>
    </row>
    <row r="1051">
      <c r="A1051" s="1112" t="n">
        <v>45762</v>
      </c>
      <c r="C1051" s="63" t="n">
        <v>2606</v>
      </c>
      <c r="BC1051" t="n">
        <v>1.7875</v>
      </c>
      <c r="BD1051" t="n">
        <v>1.8075</v>
      </c>
      <c r="BE1051" t="n">
        <v>1.82</v>
      </c>
      <c r="BF1051" t="n">
        <v>1.825</v>
      </c>
      <c r="BG1051" t="n">
        <v>1.8175</v>
      </c>
      <c r="BH1051" t="n">
        <v>1.8</v>
      </c>
      <c r="BI1051" t="n">
        <v>1.755</v>
      </c>
      <c r="BJ1051" t="n">
        <v>1.7125</v>
      </c>
      <c r="BK1051" t="n">
        <v>1.685</v>
      </c>
      <c r="BL1051" t="n">
        <v>1.67</v>
      </c>
      <c r="BM1051" t="n">
        <v>1.6675</v>
      </c>
      <c r="BN1051" t="n">
        <v>1.6725</v>
      </c>
    </row>
    <row r="1052">
      <c r="A1052" s="1112" t="n">
        <v>45763</v>
      </c>
      <c r="C1052" s="63" t="n">
        <v>5421</v>
      </c>
      <c r="BC1052" t="n">
        <v>1.77</v>
      </c>
      <c r="BD1052" t="n">
        <v>1.78</v>
      </c>
      <c r="BE1052" t="n">
        <v>1.795</v>
      </c>
      <c r="BF1052" t="n">
        <v>1.8</v>
      </c>
      <c r="BG1052" t="n">
        <v>1.795</v>
      </c>
      <c r="BH1052" t="n">
        <v>1.78</v>
      </c>
      <c r="BI1052" t="n">
        <v>1.74</v>
      </c>
      <c r="BJ1052" t="n">
        <v>1.7</v>
      </c>
      <c r="BK1052" t="n">
        <v>1.6725</v>
      </c>
      <c r="BL1052" t="n">
        <v>1.6575</v>
      </c>
      <c r="BM1052" t="n">
        <v>1.655</v>
      </c>
      <c r="BN1052" t="n">
        <v>1.66</v>
      </c>
    </row>
    <row r="1053">
      <c r="A1053" s="1112" t="n">
        <v>45764</v>
      </c>
      <c r="C1053" s="63" t="n">
        <v>3702</v>
      </c>
      <c r="BC1053" t="n">
        <v>1.77</v>
      </c>
      <c r="BD1053" t="n">
        <v>1.78</v>
      </c>
      <c r="BE1053" t="n">
        <v>1.7975</v>
      </c>
      <c r="BF1053" t="n">
        <v>1.8025</v>
      </c>
      <c r="BG1053" t="n">
        <v>1.7975</v>
      </c>
      <c r="BH1053" t="n">
        <v>1.7825</v>
      </c>
      <c r="BI1053" t="n">
        <v>1.7425</v>
      </c>
      <c r="BJ1053" t="n">
        <v>1.7025</v>
      </c>
      <c r="BK1053" t="n">
        <v>1.675</v>
      </c>
      <c r="BL1053" t="n">
        <v>1.66</v>
      </c>
      <c r="BM1053" t="n">
        <v>1.6575</v>
      </c>
      <c r="BN1053" t="n">
        <v>1.6625</v>
      </c>
    </row>
    <row r="1054">
      <c r="A1054" s="1112" t="n">
        <v>45768</v>
      </c>
      <c r="C1054" s="63" t="n">
        <v>1224</v>
      </c>
      <c r="BC1054" t="n">
        <v>1.77</v>
      </c>
      <c r="BD1054" t="n">
        <v>1.775</v>
      </c>
      <c r="BE1054" t="n">
        <v>1.7925</v>
      </c>
      <c r="BF1054" t="n">
        <v>1.7975</v>
      </c>
      <c r="BG1054" t="n">
        <v>1.7925</v>
      </c>
      <c r="BH1054" t="n">
        <v>1.7775</v>
      </c>
      <c r="BI1054" t="n">
        <v>1.7375</v>
      </c>
      <c r="BJ1054" t="n">
        <v>1.6975</v>
      </c>
      <c r="BK1054" t="n">
        <v>1.67</v>
      </c>
      <c r="BL1054" t="n">
        <v>1.655</v>
      </c>
      <c r="BM1054" t="n">
        <v>1.6525</v>
      </c>
      <c r="BN1054" t="n">
        <v>1.6575</v>
      </c>
    </row>
    <row r="1055">
      <c r="A1055" s="1112" t="n">
        <v>45769</v>
      </c>
      <c r="C1055" s="63" t="n">
        <v>3922</v>
      </c>
      <c r="BC1055" t="n">
        <v>1.76</v>
      </c>
      <c r="BD1055" t="n">
        <v>1.75</v>
      </c>
      <c r="BE1055" t="n">
        <v>1.7675</v>
      </c>
      <c r="BF1055" t="n">
        <v>1.775</v>
      </c>
      <c r="BG1055" t="n">
        <v>1.77</v>
      </c>
      <c r="BH1055" t="n">
        <v>1.755</v>
      </c>
      <c r="BI1055" t="n">
        <v>1.715</v>
      </c>
      <c r="BJ1055" t="n">
        <v>1.675</v>
      </c>
      <c r="BK1055" t="n">
        <v>1.65</v>
      </c>
      <c r="BL1055" t="n">
        <v>1.635</v>
      </c>
      <c r="BM1055" t="n">
        <v>1.6325</v>
      </c>
      <c r="BN1055" t="n">
        <v>1.6375</v>
      </c>
    </row>
    <row r="1056">
      <c r="A1056" s="1112" t="n">
        <v>45770</v>
      </c>
      <c r="C1056" s="63" t="n">
        <v>3499</v>
      </c>
      <c r="BC1056" t="n">
        <v>1.76</v>
      </c>
      <c r="BD1056" t="n">
        <v>1.755</v>
      </c>
      <c r="BE1056" t="n">
        <v>1.7725</v>
      </c>
      <c r="BF1056" t="n">
        <v>1.7775</v>
      </c>
      <c r="BG1056" t="n">
        <v>1.7725</v>
      </c>
      <c r="BH1056" t="n">
        <v>1.755</v>
      </c>
      <c r="BI1056" t="n">
        <v>1.715</v>
      </c>
      <c r="BJ1056" t="n">
        <v>1.675</v>
      </c>
      <c r="BK1056" t="n">
        <v>1.65</v>
      </c>
      <c r="BL1056" t="n">
        <v>1.635</v>
      </c>
      <c r="BM1056" t="n">
        <v>1.6325</v>
      </c>
      <c r="BN1056" t="n">
        <v>1.6375</v>
      </c>
    </row>
    <row r="1057">
      <c r="A1057" s="1112" t="n">
        <v>45771</v>
      </c>
      <c r="C1057" s="63" t="n">
        <v>4232</v>
      </c>
      <c r="BC1057" t="n">
        <v>1.7675</v>
      </c>
      <c r="BD1057" t="n">
        <v>1.785</v>
      </c>
      <c r="BE1057" t="n">
        <v>1.7975</v>
      </c>
      <c r="BF1057" t="n">
        <v>1.8025</v>
      </c>
      <c r="BG1057" t="n">
        <v>1.795</v>
      </c>
      <c r="BH1057" t="n">
        <v>1.7775</v>
      </c>
      <c r="BI1057" t="n">
        <v>1.735</v>
      </c>
      <c r="BJ1057" t="n">
        <v>1.695</v>
      </c>
      <c r="BK1057" t="n">
        <v>1.67</v>
      </c>
      <c r="BL1057" t="n">
        <v>1.655</v>
      </c>
      <c r="BM1057" t="n">
        <v>1.6525</v>
      </c>
      <c r="BN1057" t="n">
        <v>1.6575</v>
      </c>
    </row>
    <row r="1058">
      <c r="A1058" s="1112" t="n">
        <v>45772</v>
      </c>
      <c r="C1058" s="63" t="n">
        <v>2191</v>
      </c>
      <c r="BC1058" t="n">
        <v>1.77</v>
      </c>
      <c r="BD1058" t="n">
        <v>1.7975</v>
      </c>
      <c r="BE1058" t="n">
        <v>1.815</v>
      </c>
      <c r="BF1058" t="n">
        <v>1.82</v>
      </c>
      <c r="BG1058" t="n">
        <v>1.8125</v>
      </c>
      <c r="BH1058" t="n">
        <v>1.7975</v>
      </c>
      <c r="BI1058" t="n">
        <v>1.755</v>
      </c>
      <c r="BJ1058" t="n">
        <v>1.715</v>
      </c>
      <c r="BK1058" t="n">
        <v>1.69</v>
      </c>
      <c r="BL1058" t="n">
        <v>1.675</v>
      </c>
      <c r="BM1058" t="n">
        <v>1.6725</v>
      </c>
      <c r="BN1058" t="n">
        <v>1.6775</v>
      </c>
    </row>
    <row r="1059">
      <c r="A1059" s="1112" t="n">
        <v>45775</v>
      </c>
      <c r="C1059" s="63" t="n">
        <v>3289</v>
      </c>
      <c r="BC1059" t="n">
        <v>1.7725</v>
      </c>
      <c r="BD1059" t="n">
        <v>1.8075</v>
      </c>
      <c r="BE1059" t="n">
        <v>1.8225</v>
      </c>
      <c r="BF1059" t="n">
        <v>1.8275</v>
      </c>
      <c r="BG1059" t="n">
        <v>1.82</v>
      </c>
      <c r="BH1059" t="n">
        <v>1.8025</v>
      </c>
      <c r="BI1059" t="n">
        <v>1.76</v>
      </c>
      <c r="BJ1059" t="n">
        <v>1.72</v>
      </c>
      <c r="BK1059" t="n">
        <v>1.695</v>
      </c>
      <c r="BL1059" t="n">
        <v>1.68</v>
      </c>
      <c r="BM1059" t="n">
        <v>1.6775</v>
      </c>
      <c r="BN1059" t="n">
        <v>1.6825</v>
      </c>
    </row>
    <row r="1060">
      <c r="A1060" s="1112" t="n">
        <v>45776</v>
      </c>
      <c r="C1060" s="63" t="n">
        <v>5619</v>
      </c>
      <c r="BC1060" t="n">
        <v>1.77</v>
      </c>
      <c r="BD1060" t="n">
        <v>1.7825</v>
      </c>
      <c r="BE1060" t="n">
        <v>1.8</v>
      </c>
      <c r="BF1060" t="n">
        <v>1.805</v>
      </c>
      <c r="BG1060" t="n">
        <v>1.7975</v>
      </c>
      <c r="BH1060" t="n">
        <v>1.7775</v>
      </c>
      <c r="BI1060" t="n">
        <v>1.735</v>
      </c>
      <c r="BJ1060" t="n">
        <v>1.6925</v>
      </c>
      <c r="BK1060" t="n">
        <v>1.665</v>
      </c>
      <c r="BL1060" t="n">
        <v>1.65</v>
      </c>
      <c r="BM1060" t="n">
        <v>1.6475</v>
      </c>
      <c r="BN1060" t="n">
        <v>1.6525</v>
      </c>
    </row>
    <row r="1061">
      <c r="A1061" s="1112" t="n">
        <v>45777</v>
      </c>
      <c r="C1061" s="63" t="n">
        <v>4008</v>
      </c>
      <c r="BC1061" s="28" t="n">
        <v>1.77026</v>
      </c>
      <c r="BD1061" t="n">
        <v>1.79</v>
      </c>
      <c r="BE1061" t="n">
        <v>1.805</v>
      </c>
      <c r="BF1061" t="n">
        <v>1.81</v>
      </c>
      <c r="BG1061" t="n">
        <v>1.8</v>
      </c>
      <c r="BH1061" t="n">
        <v>1.78</v>
      </c>
      <c r="BI1061" t="n">
        <v>1.7375</v>
      </c>
      <c r="BJ1061" t="n">
        <v>1.695</v>
      </c>
      <c r="BK1061" t="n">
        <v>1.665</v>
      </c>
      <c r="BL1061" t="n">
        <v>1.65</v>
      </c>
      <c r="BM1061" t="n">
        <v>1.6475</v>
      </c>
      <c r="BN1061" t="n">
        <v>1.6525</v>
      </c>
    </row>
    <row r="1062">
      <c r="A1062" s="104" t="n">
        <v>45778</v>
      </c>
      <c r="C1062" s="63" t="n">
        <v>2121</v>
      </c>
      <c r="BC1062" t="n">
        <v>1.77026</v>
      </c>
      <c r="BD1062" t="n">
        <v>1.775</v>
      </c>
      <c r="BE1062" t="n">
        <v>1.79</v>
      </c>
      <c r="BF1062" t="n">
        <v>1.795</v>
      </c>
      <c r="BG1062" t="n">
        <v>1.785</v>
      </c>
      <c r="BH1062" t="n">
        <v>1.7675</v>
      </c>
      <c r="BI1062" t="n">
        <v>1.725</v>
      </c>
      <c r="BJ1062" t="n">
        <v>1.6825</v>
      </c>
      <c r="BK1062" t="n">
        <v>1.6525</v>
      </c>
      <c r="BL1062" t="n">
        <v>1.6375</v>
      </c>
      <c r="BM1062" t="n">
        <v>1.635</v>
      </c>
      <c r="BN1062" t="n">
        <v>1.64</v>
      </c>
    </row>
    <row r="1063">
      <c r="A1063" s="1112" t="n">
        <v>45779</v>
      </c>
      <c r="C1063" s="63" t="n">
        <v>4487</v>
      </c>
      <c r="BC1063" t="n">
        <v>1.77026</v>
      </c>
      <c r="BD1063" t="n">
        <v>1.785</v>
      </c>
      <c r="BE1063" t="n">
        <v>1.8</v>
      </c>
      <c r="BF1063" t="n">
        <v>1.805</v>
      </c>
      <c r="BG1063" t="n">
        <v>1.7975</v>
      </c>
      <c r="BH1063" t="n">
        <v>1.78</v>
      </c>
      <c r="BI1063" t="n">
        <v>1.74</v>
      </c>
      <c r="BJ1063" t="n">
        <v>1.7</v>
      </c>
      <c r="BK1063" t="n">
        <v>1.675</v>
      </c>
      <c r="BL1063" t="n">
        <v>1.66</v>
      </c>
      <c r="BM1063" t="n">
        <v>1.6575</v>
      </c>
      <c r="BN1063" t="n">
        <v>1.6625</v>
      </c>
    </row>
    <row r="1064">
      <c r="A1064" s="104" t="n">
        <v>45782</v>
      </c>
      <c r="C1064" s="63" t="n">
        <v>2113</v>
      </c>
      <c r="BD1064" t="n">
        <v>1.7575</v>
      </c>
      <c r="BE1064" t="n">
        <v>1.77</v>
      </c>
      <c r="BF1064" t="n">
        <v>1.775</v>
      </c>
      <c r="BG1064" t="n">
        <v>1.7675</v>
      </c>
      <c r="BH1064" t="n">
        <v>1.75</v>
      </c>
      <c r="BI1064" t="n">
        <v>1.71</v>
      </c>
      <c r="BJ1064" t="n">
        <v>1.67</v>
      </c>
      <c r="BK1064" t="n">
        <v>1.645</v>
      </c>
      <c r="BL1064" t="n">
        <v>1.63</v>
      </c>
      <c r="BM1064" t="n">
        <v>1.6275</v>
      </c>
      <c r="BN1064" t="n">
        <v>1.6325</v>
      </c>
    </row>
    <row r="1065">
      <c r="A1065" s="1112" t="n">
        <v>45783</v>
      </c>
      <c r="C1065" s="63" t="n">
        <v>3122</v>
      </c>
      <c r="BD1065" t="n">
        <v>1.735</v>
      </c>
      <c r="BE1065" t="n">
        <v>1.745</v>
      </c>
      <c r="BF1065" t="n">
        <v>1.75</v>
      </c>
      <c r="BG1065" t="n">
        <v>1.7425</v>
      </c>
      <c r="BH1065" t="n">
        <v>1.725</v>
      </c>
      <c r="BI1065" t="n">
        <v>1.685</v>
      </c>
      <c r="BJ1065" t="n">
        <v>1.645</v>
      </c>
      <c r="BK1065" t="n">
        <v>1.62</v>
      </c>
      <c r="BL1065" t="n">
        <v>1.605</v>
      </c>
      <c r="BM1065" t="n">
        <v>1.6025</v>
      </c>
      <c r="BN1065" t="n">
        <v>1.6075</v>
      </c>
    </row>
    <row r="1066">
      <c r="A1066" s="1112" t="n">
        <v>45784</v>
      </c>
      <c r="C1066" s="63" t="n">
        <v>3904</v>
      </c>
      <c r="BD1066" t="n">
        <v>1.71</v>
      </c>
      <c r="BE1066" t="n">
        <v>1.715</v>
      </c>
      <c r="BF1066" t="n">
        <v>1.7225</v>
      </c>
      <c r="BG1066" t="n">
        <v>1.72</v>
      </c>
      <c r="BH1066" t="n">
        <v>1.7075</v>
      </c>
      <c r="BI1066" t="n">
        <v>1.6725</v>
      </c>
      <c r="BJ1066" t="n">
        <v>1.635</v>
      </c>
      <c r="BK1066" t="n">
        <v>1.6125</v>
      </c>
      <c r="BL1066" t="n">
        <v>1.5975</v>
      </c>
      <c r="BM1066" t="n">
        <v>1.595</v>
      </c>
      <c r="BN1066" t="n">
        <v>1.6</v>
      </c>
    </row>
    <row r="1067">
      <c r="A1067" s="1112" t="n">
        <v>45785</v>
      </c>
      <c r="C1067" s="63" t="n">
        <v>3668</v>
      </c>
      <c r="BD1067" t="n">
        <v>1.71</v>
      </c>
      <c r="BE1067" t="n">
        <v>1.7125</v>
      </c>
      <c r="BF1067" t="n">
        <v>1.72</v>
      </c>
      <c r="BG1067" t="n">
        <v>1.72</v>
      </c>
      <c r="BH1067" t="n">
        <v>1.7075</v>
      </c>
      <c r="BI1067" t="n">
        <v>1.6725</v>
      </c>
      <c r="BJ1067" t="n">
        <v>1.6375</v>
      </c>
      <c r="BK1067" t="n">
        <v>1.615</v>
      </c>
      <c r="BL1067" t="n">
        <v>1.6</v>
      </c>
      <c r="BM1067" t="n">
        <v>1.5975</v>
      </c>
      <c r="BN1067" t="n">
        <v>1.6025</v>
      </c>
    </row>
    <row r="1068">
      <c r="A1068" s="1112" t="n">
        <v>45786</v>
      </c>
      <c r="C1068" s="63" t="n">
        <v>5312</v>
      </c>
      <c r="BD1068" t="n">
        <v>1.7225</v>
      </c>
      <c r="BE1068" t="n">
        <v>1.7275</v>
      </c>
      <c r="BF1068" t="n">
        <v>1.735</v>
      </c>
      <c r="BG1068" t="n">
        <v>1.735</v>
      </c>
      <c r="BH1068" t="n">
        <v>1.7225</v>
      </c>
      <c r="BI1068" t="n">
        <v>1.6875</v>
      </c>
      <c r="BJ1068" t="n">
        <v>1.6525</v>
      </c>
      <c r="BK1068" t="n">
        <v>1.6275</v>
      </c>
      <c r="BL1068" t="n">
        <v>1.6125</v>
      </c>
      <c r="BM1068" t="n">
        <v>1.62</v>
      </c>
      <c r="BN1068" t="n">
        <v>1.635</v>
      </c>
    </row>
    <row r="1069">
      <c r="A1069" s="1112" t="n">
        <v>45789</v>
      </c>
      <c r="C1069" s="63" t="n">
        <v>2521</v>
      </c>
      <c r="BD1069" t="n">
        <v>1.72</v>
      </c>
      <c r="BE1069" t="n">
        <v>1.725</v>
      </c>
      <c r="BF1069" t="n">
        <v>1.7325</v>
      </c>
      <c r="BG1069" t="n">
        <v>1.7325</v>
      </c>
      <c r="BH1069" t="n">
        <v>1.7225</v>
      </c>
      <c r="BI1069" t="n">
        <v>1.69</v>
      </c>
      <c r="BJ1069" t="n">
        <v>1.655</v>
      </c>
      <c r="BK1069" t="n">
        <v>1.63</v>
      </c>
      <c r="BL1069" t="n">
        <v>1.615</v>
      </c>
      <c r="BM1069" t="n">
        <v>1.6225</v>
      </c>
      <c r="BN1069" t="n">
        <v>1.6375</v>
      </c>
    </row>
    <row r="1070">
      <c r="A1070" s="1112" t="n">
        <v>45790</v>
      </c>
      <c r="C1070" s="63" t="n">
        <v>4899</v>
      </c>
      <c r="BD1070" t="n">
        <v>1.7075</v>
      </c>
      <c r="BE1070" t="n">
        <v>1.7075</v>
      </c>
      <c r="BF1070" t="n">
        <v>1.7175</v>
      </c>
      <c r="BG1070" t="n">
        <v>1.7175</v>
      </c>
      <c r="BH1070" t="n">
        <v>1.71</v>
      </c>
      <c r="BI1070" t="n">
        <v>1.68</v>
      </c>
      <c r="BJ1070" t="n">
        <v>1.6475</v>
      </c>
      <c r="BK1070" t="n">
        <v>1.625</v>
      </c>
      <c r="BL1070" t="n">
        <v>1.61</v>
      </c>
      <c r="BM1070" t="n">
        <v>1.6175</v>
      </c>
      <c r="BN1070" t="n">
        <v>1.6325</v>
      </c>
    </row>
    <row r="1071">
      <c r="A1071" s="1112" t="n">
        <v>45791</v>
      </c>
      <c r="C1071" s="63" t="n">
        <v>4209</v>
      </c>
      <c r="BD1071" t="n">
        <v>1.705</v>
      </c>
      <c r="BE1071" t="n">
        <v>1.705</v>
      </c>
      <c r="BF1071" t="n">
        <v>1.72</v>
      </c>
      <c r="BG1071" t="n">
        <v>1.7225</v>
      </c>
      <c r="BH1071" t="n">
        <v>1.715</v>
      </c>
      <c r="BI1071" t="n">
        <v>1.685</v>
      </c>
      <c r="BJ1071" t="n">
        <v>1.655</v>
      </c>
      <c r="BK1071" t="n">
        <v>1.6325</v>
      </c>
      <c r="BL1071" t="n">
        <v>1.6175</v>
      </c>
      <c r="BM1071" t="n">
        <v>1.625</v>
      </c>
      <c r="BN1071" t="n">
        <v>1.64</v>
      </c>
    </row>
    <row r="1072">
      <c r="A1072" s="1112" t="n">
        <v>45792</v>
      </c>
      <c r="C1072" s="63" t="n">
        <v>3657</v>
      </c>
      <c r="BD1072" t="n">
        <v>1.72</v>
      </c>
      <c r="BE1072" t="n">
        <v>1.73</v>
      </c>
      <c r="BF1072" t="n">
        <v>1.7425</v>
      </c>
      <c r="BG1072" t="n">
        <v>1.7425</v>
      </c>
      <c r="BH1072" t="n">
        <v>1.7325</v>
      </c>
      <c r="BI1072" t="n">
        <v>1.7</v>
      </c>
      <c r="BJ1072" t="n">
        <v>1.67</v>
      </c>
      <c r="BK1072" t="n">
        <v>1.6475</v>
      </c>
      <c r="BL1072" t="n">
        <v>1.6325</v>
      </c>
      <c r="BM1072" t="n">
        <v>1.64</v>
      </c>
      <c r="BN1072" t="n">
        <v>1.655</v>
      </c>
    </row>
    <row r="1073">
      <c r="A1073" s="1112" t="n">
        <v>45793</v>
      </c>
      <c r="C1073" s="63" t="n">
        <v>3687</v>
      </c>
      <c r="BD1073" t="n">
        <v>1.73</v>
      </c>
      <c r="BE1073" t="n">
        <v>1.7475</v>
      </c>
      <c r="BF1073" t="n">
        <v>1.76</v>
      </c>
      <c r="BG1073" t="n">
        <v>1.7575</v>
      </c>
      <c r="BH1073" t="n">
        <v>1.7425</v>
      </c>
      <c r="BI1073" t="n">
        <v>1.7075</v>
      </c>
      <c r="BJ1073" t="n">
        <v>1.675</v>
      </c>
      <c r="BK1073" t="n">
        <v>1.65</v>
      </c>
      <c r="BL1073" t="n">
        <v>1.635</v>
      </c>
      <c r="BM1073" t="n">
        <v>1.6425</v>
      </c>
      <c r="BN1073" t="n">
        <v>1.6575</v>
      </c>
    </row>
    <row r="1074">
      <c r="A1074" s="1112" t="n">
        <v>45796</v>
      </c>
      <c r="C1074" s="63" t="n">
        <v>2354</v>
      </c>
      <c r="BD1074" t="n">
        <v>1.7275</v>
      </c>
      <c r="BE1074" t="n">
        <v>1.7425</v>
      </c>
      <c r="BF1074" t="n">
        <v>1.7575</v>
      </c>
      <c r="BG1074" t="n">
        <v>1.7575</v>
      </c>
      <c r="BH1074" t="n">
        <v>1.745</v>
      </c>
      <c r="BI1074" t="n">
        <v>1.7125</v>
      </c>
      <c r="BJ1074" t="n">
        <v>1.68</v>
      </c>
      <c r="BK1074" t="n">
        <v>1.655</v>
      </c>
      <c r="BL1074" t="n">
        <v>1.64</v>
      </c>
      <c r="BM1074" t="n">
        <v>1.6475</v>
      </c>
      <c r="BN1074" t="n">
        <v>1.6625</v>
      </c>
    </row>
    <row r="1075">
      <c r="A1075" s="1112" t="n">
        <v>45797</v>
      </c>
      <c r="C1075" s="63" t="n">
        <v>4625</v>
      </c>
      <c r="BD1075" t="n">
        <v>1.73</v>
      </c>
      <c r="BE1075" t="n">
        <v>1.7675</v>
      </c>
      <c r="BF1075" t="n">
        <v>1.7825</v>
      </c>
      <c r="BG1075" t="n">
        <v>1.78</v>
      </c>
      <c r="BH1075" t="n">
        <v>1.765</v>
      </c>
      <c r="BI1075" t="n">
        <v>1.7275</v>
      </c>
      <c r="BJ1075" t="n">
        <v>1.6925</v>
      </c>
      <c r="BK1075" t="n">
        <v>1.6675</v>
      </c>
      <c r="BL1075" t="n">
        <v>1.6525</v>
      </c>
      <c r="BM1075" t="n">
        <v>1.66</v>
      </c>
      <c r="BN1075" t="n">
        <v>1.675</v>
      </c>
    </row>
    <row r="1076" s="1129">
      <c r="A1076" s="1112" t="inlineStr">
        <is>
          <t>29/05/2025</t>
        </is>
      </c>
      <c r="C1076" t="inlineStr">
        <is>
          <t>3,569</t>
        </is>
      </c>
      <c r="BD1076" t="inlineStr">
        <is>
          <t>1,73500</t>
        </is>
      </c>
      <c r="BE1076" t="inlineStr">
        <is>
          <t>1,76000</t>
        </is>
      </c>
      <c r="BF1076" t="inlineStr">
        <is>
          <t>1,77500</t>
        </is>
      </c>
      <c r="BG1076" t="inlineStr">
        <is>
          <t>1,76750</t>
        </is>
      </c>
      <c r="BH1076" t="inlineStr">
        <is>
          <t>1,75000</t>
        </is>
      </c>
      <c r="BI1076" t="inlineStr">
        <is>
          <t>1,71250</t>
        </is>
      </c>
      <c r="BJ1076" t="inlineStr">
        <is>
          <t>1,67500</t>
        </is>
      </c>
      <c r="BK1076" t="inlineStr">
        <is>
          <t>1,65000</t>
        </is>
      </c>
      <c r="BL1076" t="inlineStr">
        <is>
          <t>1,63500</t>
        </is>
      </c>
      <c r="BM1076" t="inlineStr">
        <is>
          <t>1,64250</t>
        </is>
      </c>
      <c r="BN1076" t="inlineStr">
        <is>
          <t>1,65750</t>
        </is>
      </c>
      <c r="BO1076" t="inlineStr">
        <is>
          <t>1,68000</t>
        </is>
      </c>
      <c r="BP1076" t="inlineStr">
        <is>
          <t>1,69000</t>
        </is>
      </c>
      <c r="BQ1076" t="inlineStr">
        <is>
          <t>1,69500</t>
        </is>
      </c>
    </row>
    <row r="1077" s="1129">
      <c r="A1077" s="1112" t="inlineStr">
        <is>
          <t>29/05/2025</t>
        </is>
      </c>
      <c r="C1077" t="inlineStr">
        <is>
          <t>3,569</t>
        </is>
      </c>
      <c r="BD1077" t="inlineStr">
        <is>
          <t>1,73500</t>
        </is>
      </c>
      <c r="BE1077" t="inlineStr">
        <is>
          <t>1,76000</t>
        </is>
      </c>
      <c r="BF1077" t="inlineStr">
        <is>
          <t>1,77500</t>
        </is>
      </c>
      <c r="BG1077" t="inlineStr">
        <is>
          <t>1,76750</t>
        </is>
      </c>
      <c r="BH1077" t="inlineStr">
        <is>
          <t>1,75000</t>
        </is>
      </c>
      <c r="BI1077" t="inlineStr">
        <is>
          <t>1,71250</t>
        </is>
      </c>
      <c r="BJ1077" t="inlineStr">
        <is>
          <t>1,67500</t>
        </is>
      </c>
      <c r="BK1077" t="inlineStr">
        <is>
          <t>1,65000</t>
        </is>
      </c>
      <c r="BL1077" t="inlineStr">
        <is>
          <t>1,63500</t>
        </is>
      </c>
      <c r="BM1077" t="inlineStr">
        <is>
          <t>1,64250</t>
        </is>
      </c>
      <c r="BN1077" t="inlineStr">
        <is>
          <t>1,65750</t>
        </is>
      </c>
      <c r="BO1077" t="inlineStr">
        <is>
          <t>1,68000</t>
        </is>
      </c>
      <c r="BP1077" t="inlineStr">
        <is>
          <t>1,69000</t>
        </is>
      </c>
      <c r="BQ1077" t="inlineStr">
        <is>
          <t>1,69500</t>
        </is>
      </c>
    </row>
    <row r="1078" s="1129">
      <c r="A1078" s="1112" t="inlineStr">
        <is>
          <t>29/05/2025</t>
        </is>
      </c>
      <c r="C1078" t="inlineStr">
        <is>
          <t>3,569</t>
        </is>
      </c>
      <c r="BD1078" t="inlineStr">
        <is>
          <t>1,73500</t>
        </is>
      </c>
      <c r="BE1078" t="inlineStr">
        <is>
          <t>1,76000</t>
        </is>
      </c>
      <c r="BF1078" t="inlineStr">
        <is>
          <t>1,77500</t>
        </is>
      </c>
      <c r="BG1078" t="inlineStr">
        <is>
          <t>1,76750</t>
        </is>
      </c>
      <c r="BH1078" t="inlineStr">
        <is>
          <t>1,75000</t>
        </is>
      </c>
      <c r="BI1078" t="inlineStr">
        <is>
          <t>1,71250</t>
        </is>
      </c>
      <c r="BJ1078" t="inlineStr">
        <is>
          <t>1,67500</t>
        </is>
      </c>
      <c r="BK1078" t="inlineStr">
        <is>
          <t>1,65000</t>
        </is>
      </c>
      <c r="BL1078" t="inlineStr">
        <is>
          <t>1,63500</t>
        </is>
      </c>
      <c r="BM1078" t="inlineStr">
        <is>
          <t>1,64250</t>
        </is>
      </c>
      <c r="BN1078" t="inlineStr">
        <is>
          <t>1,65750</t>
        </is>
      </c>
      <c r="BO1078" t="inlineStr">
        <is>
          <t>1,68000</t>
        </is>
      </c>
      <c r="BP1078" t="inlineStr">
        <is>
          <t>1,69000</t>
        </is>
      </c>
      <c r="BQ1078" t="inlineStr">
        <is>
          <t>1,69500</t>
        </is>
      </c>
    </row>
    <row r="1079" s="1129">
      <c r="A1079" s="1112" t="inlineStr">
        <is>
          <t>29/05/2025</t>
        </is>
      </c>
      <c r="C1079" t="inlineStr">
        <is>
          <t>3,569</t>
        </is>
      </c>
      <c r="BD1079" t="inlineStr">
        <is>
          <t>1,73500</t>
        </is>
      </c>
      <c r="BE1079" t="inlineStr">
        <is>
          <t>1,76000</t>
        </is>
      </c>
      <c r="BF1079" t="inlineStr">
        <is>
          <t>1,77500</t>
        </is>
      </c>
      <c r="BG1079" t="inlineStr">
        <is>
          <t>1,76750</t>
        </is>
      </c>
      <c r="BH1079" t="inlineStr">
        <is>
          <t>1,75000</t>
        </is>
      </c>
      <c r="BI1079" t="inlineStr">
        <is>
          <t>1,71250</t>
        </is>
      </c>
      <c r="BJ1079" t="inlineStr">
        <is>
          <t>1,67500</t>
        </is>
      </c>
      <c r="BK1079" t="inlineStr">
        <is>
          <t>1,65000</t>
        </is>
      </c>
      <c r="BL1079" t="inlineStr">
        <is>
          <t>1,63500</t>
        </is>
      </c>
      <c r="BM1079" t="inlineStr">
        <is>
          <t>1,64250</t>
        </is>
      </c>
      <c r="BN1079" t="inlineStr">
        <is>
          <t>1,65750</t>
        </is>
      </c>
      <c r="BO1079" t="inlineStr">
        <is>
          <t>1,68000</t>
        </is>
      </c>
      <c r="BP1079" t="inlineStr">
        <is>
          <t>1,69000</t>
        </is>
      </c>
      <c r="BQ1079" t="inlineStr">
        <is>
          <t>1,69500</t>
        </is>
      </c>
    </row>
    <row r="1080" s="1129">
      <c r="A1080" s="1112" t="inlineStr">
        <is>
          <t>29/05/2025</t>
        </is>
      </c>
      <c r="C1080" t="inlineStr">
        <is>
          <t>3,569</t>
        </is>
      </c>
      <c r="BD1080" t="inlineStr">
        <is>
          <t>1,73500</t>
        </is>
      </c>
      <c r="BE1080" t="inlineStr">
        <is>
          <t>1,76000</t>
        </is>
      </c>
      <c r="BF1080" t="inlineStr">
        <is>
          <t>1,77500</t>
        </is>
      </c>
      <c r="BG1080" t="inlineStr">
        <is>
          <t>1,76750</t>
        </is>
      </c>
      <c r="BH1080" t="inlineStr">
        <is>
          <t>1,75000</t>
        </is>
      </c>
      <c r="BI1080" t="inlineStr">
        <is>
          <t>1,71250</t>
        </is>
      </c>
      <c r="BJ1080" t="inlineStr">
        <is>
          <t>1,67500</t>
        </is>
      </c>
      <c r="BK1080" t="inlineStr">
        <is>
          <t>1,65000</t>
        </is>
      </c>
      <c r="BL1080" t="inlineStr">
        <is>
          <t>1,63500</t>
        </is>
      </c>
      <c r="BM1080" t="inlineStr">
        <is>
          <t>1,64250</t>
        </is>
      </c>
      <c r="BN1080" t="inlineStr">
        <is>
          <t>1,65750</t>
        </is>
      </c>
      <c r="BO1080" t="inlineStr">
        <is>
          <t>1,68000</t>
        </is>
      </c>
      <c r="BP1080" t="inlineStr">
        <is>
          <t>1,69000</t>
        </is>
      </c>
      <c r="BQ1080" t="inlineStr">
        <is>
          <t>1,69500</t>
        </is>
      </c>
    </row>
    <row r="1081" s="1129">
      <c r="A1081" s="1112" t="inlineStr">
        <is>
          <t>29/05/2025</t>
        </is>
      </c>
      <c r="C1081" t="inlineStr">
        <is>
          <t>3,569</t>
        </is>
      </c>
      <c r="BD1081" t="inlineStr">
        <is>
          <t>1,73500</t>
        </is>
      </c>
      <c r="BE1081" t="inlineStr">
        <is>
          <t>1,76000</t>
        </is>
      </c>
      <c r="BF1081" t="inlineStr">
        <is>
          <t>1,77500</t>
        </is>
      </c>
      <c r="BG1081" t="inlineStr">
        <is>
          <t>1,76750</t>
        </is>
      </c>
      <c r="BH1081" t="inlineStr">
        <is>
          <t>1,75000</t>
        </is>
      </c>
      <c r="BI1081" t="inlineStr">
        <is>
          <t>1,71250</t>
        </is>
      </c>
      <c r="BJ1081" t="inlineStr">
        <is>
          <t>1,67500</t>
        </is>
      </c>
      <c r="BK1081" t="inlineStr">
        <is>
          <t>1,65000</t>
        </is>
      </c>
      <c r="BL1081" t="inlineStr">
        <is>
          <t>1,63500</t>
        </is>
      </c>
      <c r="BM1081" t="inlineStr">
        <is>
          <t>1,64250</t>
        </is>
      </c>
      <c r="BN1081" t="inlineStr">
        <is>
          <t>1,65750</t>
        </is>
      </c>
      <c r="BO1081" t="inlineStr">
        <is>
          <t>1,68000</t>
        </is>
      </c>
      <c r="BP1081" t="inlineStr">
        <is>
          <t>1,69000</t>
        </is>
      </c>
      <c r="BQ1081" t="inlineStr">
        <is>
          <t>1,69500</t>
        </is>
      </c>
    </row>
    <row r="1082" s="1129">
      <c r="A1082" s="1112" t="inlineStr">
        <is>
          <t>29/05/2025</t>
        </is>
      </c>
      <c r="C1082" t="inlineStr">
        <is>
          <t>3,569</t>
        </is>
      </c>
      <c r="BD1082" t="inlineStr">
        <is>
          <t>1,73500</t>
        </is>
      </c>
      <c r="BE1082" t="inlineStr">
        <is>
          <t>1,76000</t>
        </is>
      </c>
      <c r="BF1082" t="inlineStr">
        <is>
          <t>1,77500</t>
        </is>
      </c>
      <c r="BG1082" t="inlineStr">
        <is>
          <t>1,76750</t>
        </is>
      </c>
      <c r="BH1082" t="inlineStr">
        <is>
          <t>1,75000</t>
        </is>
      </c>
      <c r="BI1082" t="inlineStr">
        <is>
          <t>1,71250</t>
        </is>
      </c>
      <c r="BJ1082" t="inlineStr">
        <is>
          <t>1,67500</t>
        </is>
      </c>
      <c r="BK1082" t="inlineStr">
        <is>
          <t>1,65000</t>
        </is>
      </c>
      <c r="BL1082" t="inlineStr">
        <is>
          <t>1,63500</t>
        </is>
      </c>
      <c r="BM1082" t="inlineStr">
        <is>
          <t>1,64250</t>
        </is>
      </c>
      <c r="BN1082" t="inlineStr">
        <is>
          <t>1,65750</t>
        </is>
      </c>
      <c r="BO1082" t="inlineStr">
        <is>
          <t>1,68000</t>
        </is>
      </c>
      <c r="BP1082" t="inlineStr">
        <is>
          <t>1,69000</t>
        </is>
      </c>
      <c r="BQ1082" t="inlineStr">
        <is>
          <t>1,69500</t>
        </is>
      </c>
    </row>
    <row r="1083" s="1129">
      <c r="A1083" s="1112" t="inlineStr">
        <is>
          <t>29/05/2025</t>
        </is>
      </c>
      <c r="C1083" t="inlineStr">
        <is>
          <t>3,569</t>
        </is>
      </c>
      <c r="BD1083" t="n">
        <v>1.735</v>
      </c>
      <c r="BE1083" t="n">
        <v>1.76</v>
      </c>
      <c r="BF1083" t="n">
        <v>1.775</v>
      </c>
      <c r="BG1083" t="n">
        <v>1.7675</v>
      </c>
      <c r="BH1083" t="n">
        <v>1.75</v>
      </c>
      <c r="BI1083" t="n">
        <v>1.7125</v>
      </c>
      <c r="BJ1083" t="n">
        <v>1.675</v>
      </c>
      <c r="BK1083" t="n">
        <v>1.65</v>
      </c>
      <c r="BL1083" t="n">
        <v>1.635</v>
      </c>
      <c r="BM1083" t="n">
        <v>1.6425</v>
      </c>
      <c r="BN1083" t="n">
        <v>1.6575</v>
      </c>
      <c r="BO1083" t="n">
        <v>1.68</v>
      </c>
      <c r="BP1083" t="n">
        <v>1.69</v>
      </c>
      <c r="BQ1083" t="n">
        <v>1.695</v>
      </c>
    </row>
    <row r="1084" s="1129">
      <c r="A1084" s="1112" t="inlineStr">
        <is>
          <t>30/05/2025</t>
        </is>
      </c>
      <c r="C1084" t="inlineStr">
        <is>
          <t>2,407</t>
        </is>
      </c>
      <c r="BD1084" t="n">
        <v>1.7325</v>
      </c>
      <c r="BE1084" t="n">
        <v>1.74</v>
      </c>
      <c r="BF1084" t="n">
        <v>1.7525</v>
      </c>
      <c r="BG1084" t="n">
        <v>1.7475</v>
      </c>
      <c r="BH1084" t="n">
        <v>1.73</v>
      </c>
      <c r="BI1084" t="n">
        <v>1.6925</v>
      </c>
      <c r="BJ1084" t="n">
        <v>1.655</v>
      </c>
      <c r="BK1084" t="n">
        <v>1.63</v>
      </c>
      <c r="BL1084" t="n">
        <v>1.615</v>
      </c>
      <c r="BM1084" t="n">
        <v>1.6225</v>
      </c>
      <c r="BN1084" t="n">
        <v>1.6375</v>
      </c>
      <c r="BO1084" t="n">
        <v>1.66</v>
      </c>
      <c r="BP1084" t="n">
        <v>1.67</v>
      </c>
      <c r="BQ1084" t="n">
        <v>1.675</v>
      </c>
    </row>
    <row r="1085" s="1129">
      <c r="A1085" s="1112" t="inlineStr">
        <is>
          <t>30/05/2025</t>
        </is>
      </c>
      <c r="C1085" t="n">
        <v>9999</v>
      </c>
      <c r="BD1085" t="n">
        <v>1.7325</v>
      </c>
      <c r="BE1085" t="n">
        <v>1.74</v>
      </c>
      <c r="BF1085" t="n">
        <v>1.7525</v>
      </c>
      <c r="BG1085" t="n">
        <v>1.7475</v>
      </c>
      <c r="BH1085" t="n">
        <v>1.73</v>
      </c>
      <c r="BI1085" t="n">
        <v>1.6925</v>
      </c>
      <c r="BJ1085" t="n">
        <v>1.655</v>
      </c>
      <c r="BK1085" t="n">
        <v>1.63</v>
      </c>
      <c r="BL1085" t="n">
        <v>1.615</v>
      </c>
      <c r="BM1085" t="n">
        <v>1.6225</v>
      </c>
      <c r="BN1085" t="n">
        <v>1.6375</v>
      </c>
      <c r="BO1085" t="n">
        <v>1.66</v>
      </c>
      <c r="BP1085" t="n">
        <v>1.67</v>
      </c>
      <c r="BQ1085" t="n">
        <v>1.675</v>
      </c>
    </row>
    <row r="1086" s="1129">
      <c r="A1086" s="1112" t="inlineStr">
        <is>
          <t>30/05/2025</t>
        </is>
      </c>
      <c r="C1086" t="n">
        <v>2.407</v>
      </c>
      <c r="BD1086" t="n">
        <v>1.7325</v>
      </c>
      <c r="BE1086" t="n">
        <v>1.74</v>
      </c>
      <c r="BF1086" t="n">
        <v>1.7525</v>
      </c>
      <c r="BG1086" t="n">
        <v>1.7475</v>
      </c>
      <c r="BH1086" t="n">
        <v>1.73</v>
      </c>
      <c r="BI1086" t="n">
        <v>1.6925</v>
      </c>
      <c r="BJ1086" t="n">
        <v>1.655</v>
      </c>
      <c r="BK1086" t="n">
        <v>1.63</v>
      </c>
      <c r="BL1086" t="n">
        <v>1.615</v>
      </c>
      <c r="BM1086" t="n">
        <v>1.6225</v>
      </c>
      <c r="BN1086" t="n">
        <v>1.6375</v>
      </c>
      <c r="BO1086" t="n">
        <v>1.66</v>
      </c>
      <c r="BP1086" t="n">
        <v>1.67</v>
      </c>
      <c r="BQ1086" t="n">
        <v>1.675</v>
      </c>
    </row>
    <row r="1087" s="1129">
      <c r="A1087" s="1112" t="inlineStr">
        <is>
          <t>30/05/2025</t>
        </is>
      </c>
      <c r="C1087" t="n">
        <v>2.407</v>
      </c>
      <c r="BD1087" t="n">
        <v>1.7325</v>
      </c>
      <c r="BE1087" t="n">
        <v>1.74</v>
      </c>
      <c r="BF1087" t="n">
        <v>1.7525</v>
      </c>
      <c r="BG1087" t="n">
        <v>1.7475</v>
      </c>
      <c r="BH1087" t="n">
        <v>1.73</v>
      </c>
      <c r="BI1087" t="n">
        <v>1.6925</v>
      </c>
      <c r="BJ1087" t="n">
        <v>1.655</v>
      </c>
      <c r="BK1087" t="n">
        <v>1.63</v>
      </c>
      <c r="BL1087" t="n">
        <v>1.615</v>
      </c>
      <c r="BM1087" t="n">
        <v>1.6225</v>
      </c>
      <c r="BN1087" t="n">
        <v>1.6375</v>
      </c>
      <c r="BO1087" t="n">
        <v>1.66</v>
      </c>
      <c r="BP1087" t="n">
        <v>1.67</v>
      </c>
      <c r="BQ1087" t="n">
        <v>1.675</v>
      </c>
    </row>
    <row r="1088" s="1129">
      <c r="A1088" s="1112" t="n">
        <v>45806.91666666666</v>
      </c>
      <c r="C1088" t="n">
        <v>2.407</v>
      </c>
      <c r="BD1088" t="n">
        <v>1.7325</v>
      </c>
      <c r="BE1088" t="n">
        <v>1.74</v>
      </c>
      <c r="BF1088" t="n">
        <v>1.7525</v>
      </c>
      <c r="BG1088" t="n">
        <v>1.7475</v>
      </c>
      <c r="BH1088" t="n">
        <v>1.73</v>
      </c>
      <c r="BI1088" t="n">
        <v>1.6925</v>
      </c>
      <c r="BJ1088" t="n">
        <v>1.655</v>
      </c>
      <c r="BK1088" t="n">
        <v>1.63</v>
      </c>
      <c r="BL1088" t="n">
        <v>1.615</v>
      </c>
      <c r="BM1088" t="n">
        <v>1.6225</v>
      </c>
      <c r="BN1088" t="n">
        <v>1.6375</v>
      </c>
      <c r="BO1088" t="n">
        <v>1.66</v>
      </c>
      <c r="BP1088" t="n">
        <v>1.67</v>
      </c>
      <c r="BQ1088" t="n">
        <v>1.675</v>
      </c>
    </row>
    <row r="1089" s="1129">
      <c r="A1089" s="1112" t="n">
        <v>45806.91666666666</v>
      </c>
      <c r="C1089" t="n">
        <v>2.407</v>
      </c>
      <c r="BD1089" t="n">
        <v>1.7325</v>
      </c>
      <c r="BE1089" t="n">
        <v>1.74</v>
      </c>
      <c r="BF1089" t="n">
        <v>1.7525</v>
      </c>
      <c r="BG1089" t="n">
        <v>1.7475</v>
      </c>
      <c r="BH1089" t="n">
        <v>1.73</v>
      </c>
      <c r="BI1089" t="n">
        <v>1.6925</v>
      </c>
      <c r="BJ1089" t="n">
        <v>1.655</v>
      </c>
      <c r="BK1089" t="n">
        <v>1.63</v>
      </c>
      <c r="BL1089" t="n">
        <v>1.615</v>
      </c>
      <c r="BM1089" t="n">
        <v>1.6225</v>
      </c>
      <c r="BN1089" t="n">
        <v>1.6375</v>
      </c>
      <c r="BO1089" t="n">
        <v>1.66</v>
      </c>
      <c r="BP1089" t="n">
        <v>1.67</v>
      </c>
      <c r="BQ1089" t="n">
        <v>1.675</v>
      </c>
    </row>
    <row r="1090" s="1129">
      <c r="A1090" s="1112" t="inlineStr">
        <is>
          <t>${table:CU.date}</t>
        </is>
      </c>
      <c r="C1090" t="inlineStr">
        <is>
          <t>${table:CU.volume}</t>
        </is>
      </c>
      <c r="BD1090" t="inlineStr">
        <is>
          <t>${table:CU.month1}</t>
        </is>
      </c>
      <c r="BE1090" t="inlineStr">
        <is>
          <t>${table:CU.month2}</t>
        </is>
      </c>
      <c r="BF1090" t="inlineStr">
        <is>
          <t>${table:CU.month3}</t>
        </is>
      </c>
      <c r="BG1090" t="inlineStr">
        <is>
          <t>${table:CU.month4}</t>
        </is>
      </c>
      <c r="BH1090" t="inlineStr">
        <is>
          <t>${table:CU.month5}</t>
        </is>
      </c>
      <c r="BI1090" t="inlineStr">
        <is>
          <t>${table:CU.month6}</t>
        </is>
      </c>
      <c r="BJ1090" t="inlineStr">
        <is>
          <t>${table:CU.month7}</t>
        </is>
      </c>
      <c r="BK1090" t="inlineStr">
        <is>
          <t>${table:CU.month8}</t>
        </is>
      </c>
      <c r="BL1090" t="inlineStr">
        <is>
          <t>${table:CU.month9}</t>
        </is>
      </c>
      <c r="BM1090" t="inlineStr">
        <is>
          <t>${table:CU.month10}</t>
        </is>
      </c>
      <c r="BN1090" t="inlineStr">
        <is>
          <t>${table:CU.month11}</t>
        </is>
      </c>
      <c r="BO1090" t="inlineStr">
        <is>
          <t>${table:CU.month12}</t>
        </is>
      </c>
      <c r="BP1090" t="inlineStr">
        <is>
          <t>${table:CU.month13}</t>
        </is>
      </c>
      <c r="BQ1090" t="inlineStr">
        <is>
          <t>${table:CU.month14}</t>
        </is>
      </c>
    </row>
    <row r="1091">
      <c r="A1091" s="1112" t="n"/>
    </row>
    <row r="1092">
      <c r="A1092" s="1112" t="n"/>
    </row>
    <row r="1093">
      <c r="A1093" s="104" t="n"/>
    </row>
    <row r="1094">
      <c r="A1094" s="1112" t="n"/>
    </row>
    <row r="1095">
      <c r="A1095" s="1112" t="n"/>
      <c r="BE1095" s="1090" t="n">
        <v>4625</v>
      </c>
    </row>
    <row r="1096" ht="57" customHeight="1" s="1129" thickBot="1">
      <c r="A1096" s="1112" t="n"/>
      <c r="BE1096" s="1091" t="inlineStr">
        <is>
          <t>Prior day open interest totals31,221</t>
        </is>
      </c>
    </row>
    <row r="1097" ht="29.25" customHeight="1" s="1129" thickBot="1">
      <c r="A1097" s="1112" t="n"/>
      <c r="BE1097" s="862" t="inlineStr">
        <is>
          <t>Month</t>
        </is>
      </c>
      <c r="BF1097" s="862" t="inlineStr">
        <is>
          <t>Open</t>
        </is>
      </c>
      <c r="BG1097" s="862" t="inlineStr">
        <is>
          <t>High</t>
        </is>
      </c>
      <c r="BH1097" s="862" t="inlineStr">
        <is>
          <t>Low</t>
        </is>
      </c>
      <c r="BI1097" s="862" t="inlineStr">
        <is>
          <t>Last</t>
        </is>
      </c>
      <c r="BJ1097" s="862" t="inlineStr">
        <is>
          <t>Change</t>
        </is>
      </c>
      <c r="BK1097" s="862" t="inlineStr">
        <is>
          <t>Settle</t>
        </is>
      </c>
      <c r="BL1097" s="862" t="inlineStr">
        <is>
          <t>Est. Volume</t>
        </is>
      </c>
      <c r="BM1097" s="863" t="inlineStr">
        <is>
          <t>Prior day OI</t>
        </is>
      </c>
    </row>
    <row r="1098" ht="15.75" customHeight="1" s="1129" thickBot="1">
      <c r="A1098" s="1112" t="n"/>
      <c r="BE1098" s="864" t="n">
        <v>45778</v>
      </c>
      <c r="BF1098" s="865" t="inlineStr">
        <is>
          <t>-</t>
        </is>
      </c>
      <c r="BG1098" s="865" t="inlineStr">
        <is>
          <t>-</t>
        </is>
      </c>
      <c r="BH1098" s="865" t="inlineStr">
        <is>
          <t>-</t>
        </is>
      </c>
      <c r="BI1098" s="865" t="inlineStr">
        <is>
          <t>-</t>
        </is>
      </c>
      <c r="BJ1098" s="865" t="n">
        <v>0.0025</v>
      </c>
      <c r="BK1098" s="865" t="n">
        <v>1.73</v>
      </c>
      <c r="BL1098" s="865" t="n">
        <v>30</v>
      </c>
      <c r="BM1098" s="877" t="n">
        <v>7330</v>
      </c>
    </row>
    <row r="1099" ht="29.25" customHeight="1" s="1129" thickBot="1">
      <c r="A1099" s="1112" t="n"/>
      <c r="BE1099" s="869" t="n">
        <v>45809</v>
      </c>
      <c r="BF1099" s="867" t="inlineStr">
        <is>
          <t>-</t>
        </is>
      </c>
      <c r="BG1099" s="867" t="inlineStr">
        <is>
          <t>1.75500B</t>
        </is>
      </c>
      <c r="BH1099" s="867" t="inlineStr">
        <is>
          <t>-</t>
        </is>
      </c>
      <c r="BI1099" s="867" t="inlineStr">
        <is>
          <t>1.75500B</t>
        </is>
      </c>
      <c r="BJ1099" s="867" t="n">
        <v>0.025</v>
      </c>
      <c r="BK1099" s="867" t="n">
        <v>1.7675</v>
      </c>
      <c r="BL1099" s="868" t="n">
        <v>1178</v>
      </c>
      <c r="BM1099" s="878" t="n">
        <v>6284</v>
      </c>
    </row>
    <row r="1100" ht="15.75" customHeight="1" s="1129" thickBot="1">
      <c r="A1100" s="1112" t="n"/>
      <c r="BE1100" s="865" t="inlineStr">
        <is>
          <t>JLY 25</t>
        </is>
      </c>
      <c r="BF1100" s="865" t="inlineStr">
        <is>
          <t>-</t>
        </is>
      </c>
      <c r="BG1100" s="865" t="inlineStr">
        <is>
          <t>-</t>
        </is>
      </c>
      <c r="BH1100" s="865" t="inlineStr">
        <is>
          <t>-</t>
        </is>
      </c>
      <c r="BI1100" s="865" t="inlineStr">
        <is>
          <t>-</t>
        </is>
      </c>
      <c r="BJ1100" s="865" t="n">
        <v>0.025</v>
      </c>
      <c r="BK1100" s="865" t="n">
        <v>1.7825</v>
      </c>
      <c r="BL1100" s="866" t="n">
        <v>1726</v>
      </c>
      <c r="BM1100" s="877" t="n">
        <v>5642</v>
      </c>
    </row>
    <row r="1101" ht="15.75" customHeight="1" s="1129" thickBot="1">
      <c r="A1101" s="1112" t="n"/>
      <c r="BE1101" s="869" t="n">
        <v>45870</v>
      </c>
      <c r="BF1101" s="867" t="inlineStr">
        <is>
          <t>-</t>
        </is>
      </c>
      <c r="BG1101" s="867" t="inlineStr">
        <is>
          <t>-</t>
        </is>
      </c>
      <c r="BH1101" s="867" t="inlineStr">
        <is>
          <t>-</t>
        </is>
      </c>
      <c r="BI1101" s="867" t="inlineStr">
        <is>
          <t>-</t>
        </is>
      </c>
      <c r="BJ1101" s="867" t="n">
        <v>0.0225</v>
      </c>
      <c r="BK1101" s="867" t="n">
        <v>1.78</v>
      </c>
      <c r="BL1101" s="867" t="n">
        <v>710</v>
      </c>
      <c r="BM1101" s="878" t="n">
        <v>3280</v>
      </c>
    </row>
    <row r="1102" ht="15.75" customHeight="1" s="1129" thickBot="1">
      <c r="A1102" s="1112" t="n"/>
      <c r="BE1102" s="864" t="n">
        <v>45901</v>
      </c>
      <c r="BF1102" s="865" t="inlineStr">
        <is>
          <t>-</t>
        </is>
      </c>
      <c r="BG1102" s="865" t="inlineStr">
        <is>
          <t>-</t>
        </is>
      </c>
      <c r="BH1102" s="865" t="inlineStr">
        <is>
          <t>-</t>
        </is>
      </c>
      <c r="BI1102" s="865" t="inlineStr">
        <is>
          <t>-</t>
        </is>
      </c>
      <c r="BJ1102" s="865" t="n">
        <v>0.02</v>
      </c>
      <c r="BK1102" s="865" t="n">
        <v>1.765</v>
      </c>
      <c r="BL1102" s="865" t="n">
        <v>210</v>
      </c>
      <c r="BM1102" s="877" t="n">
        <v>3141</v>
      </c>
    </row>
    <row r="1103" ht="15.75" customHeight="1" s="1129" thickBot="1">
      <c r="A1103" s="1112" t="n"/>
      <c r="BE1103" s="869" t="n">
        <v>45931</v>
      </c>
      <c r="BF1103" s="867" t="inlineStr">
        <is>
          <t>-</t>
        </is>
      </c>
      <c r="BG1103" s="867" t="inlineStr">
        <is>
          <t>-</t>
        </is>
      </c>
      <c r="BH1103" s="867" t="inlineStr">
        <is>
          <t>-</t>
        </is>
      </c>
      <c r="BI1103" s="867" t="inlineStr">
        <is>
          <t>-</t>
        </is>
      </c>
      <c r="BJ1103" s="867" t="n">
        <v>0.015</v>
      </c>
      <c r="BK1103" s="867" t="n">
        <v>1.7275</v>
      </c>
      <c r="BL1103" s="867" t="n">
        <v>92</v>
      </c>
      <c r="BM1103" s="878" t="n">
        <v>1722</v>
      </c>
    </row>
    <row r="1104" ht="15.75" customHeight="1" s="1129" thickBot="1">
      <c r="A1104" s="1112" t="n"/>
      <c r="BE1104" s="864" t="n">
        <v>45962</v>
      </c>
      <c r="BF1104" s="865" t="inlineStr">
        <is>
          <t>-</t>
        </is>
      </c>
      <c r="BG1104" s="865" t="inlineStr">
        <is>
          <t>-</t>
        </is>
      </c>
      <c r="BH1104" s="865" t="inlineStr">
        <is>
          <t>-</t>
        </is>
      </c>
      <c r="BI1104" s="865" t="inlineStr">
        <is>
          <t>-</t>
        </is>
      </c>
      <c r="BJ1104" s="865" t="n">
        <v>0.0125</v>
      </c>
      <c r="BK1104" s="865" t="n">
        <v>1.6925</v>
      </c>
      <c r="BL1104" s="865" t="n">
        <v>92</v>
      </c>
      <c r="BM1104" s="879" t="n">
        <v>955</v>
      </c>
    </row>
    <row r="1105" ht="15.75" customHeight="1" s="1129" thickBot="1">
      <c r="A1105" s="1112" t="n"/>
      <c r="BE1105" s="869" t="n">
        <v>45992</v>
      </c>
      <c r="BF1105" s="867" t="inlineStr">
        <is>
          <t>-</t>
        </is>
      </c>
      <c r="BG1105" s="867" t="inlineStr">
        <is>
          <t>-</t>
        </is>
      </c>
      <c r="BH1105" s="867" t="inlineStr">
        <is>
          <t>-</t>
        </is>
      </c>
      <c r="BI1105" s="867" t="inlineStr">
        <is>
          <t>-</t>
        </is>
      </c>
      <c r="BJ1105" s="867" t="n">
        <v>0.0125</v>
      </c>
      <c r="BK1105" s="867" t="n">
        <v>1.6675</v>
      </c>
      <c r="BL1105" s="867" t="n">
        <v>497</v>
      </c>
      <c r="BM1105" s="878" t="n">
        <v>2514</v>
      </c>
    </row>
    <row r="1106" ht="15.75" customHeight="1" s="1129" thickBot="1">
      <c r="A1106" s="1112" t="n"/>
      <c r="BE1106" s="864" t="n">
        <v>46023</v>
      </c>
      <c r="BF1106" s="865" t="inlineStr">
        <is>
          <t>-</t>
        </is>
      </c>
      <c r="BG1106" s="865" t="inlineStr">
        <is>
          <t>-</t>
        </is>
      </c>
      <c r="BH1106" s="865" t="inlineStr">
        <is>
          <t>-</t>
        </is>
      </c>
      <c r="BI1106" s="865" t="inlineStr">
        <is>
          <t>-</t>
        </is>
      </c>
      <c r="BJ1106" s="865" t="n">
        <v>0.0125</v>
      </c>
      <c r="BK1106" s="865" t="n">
        <v>1.6525</v>
      </c>
      <c r="BL1106" s="865" t="n">
        <v>90</v>
      </c>
      <c r="BM1106" s="879" t="n">
        <v>139</v>
      </c>
    </row>
    <row r="1107" ht="15.75" customHeight="1" s="1129" thickBot="1">
      <c r="A1107" s="1112" t="n"/>
      <c r="BE1107" s="869" t="n">
        <v>46054</v>
      </c>
      <c r="BF1107" s="867" t="inlineStr">
        <is>
          <t>-</t>
        </is>
      </c>
      <c r="BG1107" s="867" t="inlineStr">
        <is>
          <t>-</t>
        </is>
      </c>
      <c r="BH1107" s="867" t="inlineStr">
        <is>
          <t>-</t>
        </is>
      </c>
      <c r="BI1107" s="867" t="inlineStr">
        <is>
          <t>-</t>
        </is>
      </c>
      <c r="BJ1107" s="867" t="n">
        <v>0.0125</v>
      </c>
      <c r="BK1107" s="867" t="n">
        <v>1.66</v>
      </c>
      <c r="BL1107" s="867" t="n">
        <v>0</v>
      </c>
      <c r="BM1107" s="880" t="n">
        <v>109</v>
      </c>
    </row>
    <row r="1108" ht="15.75" customHeight="1" s="1129" thickBot="1">
      <c r="A1108" s="1112" t="n"/>
      <c r="BE1108" s="870" t="n">
        <v>46082</v>
      </c>
      <c r="BF1108" s="871" t="inlineStr">
        <is>
          <t>-</t>
        </is>
      </c>
      <c r="BG1108" s="871" t="inlineStr">
        <is>
          <t>-</t>
        </is>
      </c>
      <c r="BH1108" s="871" t="inlineStr">
        <is>
          <t>-</t>
        </is>
      </c>
      <c r="BI1108" s="871" t="inlineStr">
        <is>
          <t>-</t>
        </is>
      </c>
      <c r="BJ1108" s="871" t="n">
        <v>0.0125</v>
      </c>
      <c r="BK1108" s="871" t="n">
        <v>1.675</v>
      </c>
      <c r="BL1108" s="871" t="n">
        <v>0</v>
      </c>
      <c r="BM1108" s="881" t="n">
        <v>105</v>
      </c>
    </row>
    <row r="1109">
      <c r="A1109" s="1112" t="n"/>
    </row>
    <row r="1110">
      <c r="A1110" s="1112" t="n"/>
    </row>
    <row r="1111">
      <c r="A1111" s="104" t="n"/>
    </row>
    <row r="1112">
      <c r="A1112" s="1112" t="n"/>
    </row>
    <row r="1113">
      <c r="A1113" s="1112" t="n"/>
    </row>
    <row r="1114">
      <c r="A1114" s="1112" t="n"/>
    </row>
    <row r="1115">
      <c r="A1115" s="1112" t="n"/>
    </row>
    <row r="1116">
      <c r="A1116" s="1112" t="n"/>
    </row>
    <row r="1117">
      <c r="A1117" s="1112" t="n"/>
    </row>
    <row r="1118">
      <c r="A1118" s="1112" t="n"/>
    </row>
    <row r="1119">
      <c r="A1119" s="1112" t="n"/>
    </row>
    <row r="1120">
      <c r="A1120" s="1112" t="n"/>
    </row>
    <row r="1121">
      <c r="A1121" s="1112" t="n"/>
    </row>
    <row r="1122">
      <c r="A1122" s="104" t="n"/>
    </row>
    <row r="1123">
      <c r="A1123" s="1112" t="n"/>
    </row>
    <row r="1124">
      <c r="A1124" s="1112" t="n"/>
    </row>
    <row r="1125">
      <c r="A1125" s="104" t="n"/>
    </row>
    <row r="1126">
      <c r="A1126" s="1112" t="n"/>
    </row>
    <row r="1127">
      <c r="A1127" s="1112" t="n"/>
    </row>
    <row r="1128">
      <c r="A1128" s="1112" t="n"/>
    </row>
    <row r="1129">
      <c r="A1129" s="1112" t="n"/>
    </row>
    <row r="1130">
      <c r="A1130" s="1112" t="n"/>
    </row>
    <row r="1131">
      <c r="A1131" s="1112" t="n"/>
    </row>
    <row r="1132">
      <c r="A1132" s="1112" t="n"/>
    </row>
    <row r="1133">
      <c r="A1133" s="1112" t="n"/>
    </row>
    <row r="1134">
      <c r="A1134" s="1112" t="n"/>
    </row>
    <row r="1135">
      <c r="A1135" s="1112" t="n"/>
    </row>
    <row r="1136">
      <c r="A1136" s="1112" t="n"/>
    </row>
    <row r="1137">
      <c r="A1137" s="1112" t="n"/>
    </row>
    <row r="1138">
      <c r="A1138" s="1112" t="n"/>
    </row>
    <row r="1139">
      <c r="A1139" s="1112" t="n"/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  <row r="1146">
      <c r="A1146" s="1112" t="n"/>
    </row>
    <row r="1147">
      <c r="A1147" s="1112" t="n"/>
    </row>
    <row r="1148">
      <c r="A1148" s="1112" t="n"/>
    </row>
    <row r="1149">
      <c r="A1149" s="1112" t="n"/>
    </row>
  </sheetData>
  <hyperlinks>
    <hyperlink xmlns:r="http://schemas.openxmlformats.org/officeDocument/2006/relationships" ref="A1" r:id="rId1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5.xml><?xml version="1.0" encoding="utf-8"?>
<worksheet xmlns="http://schemas.openxmlformats.org/spreadsheetml/2006/main">
  <sheetPr>
    <tabColor rgb="FFBAFF75"/>
    <outlinePr summaryBelow="1" summaryRight="1"/>
    <pageSetUpPr/>
  </sheetPr>
  <dimension ref="A1:BM1149"/>
  <sheetViews>
    <sheetView workbookViewId="0">
      <pane xSplit="5" ySplit="4" topLeftCell="F1069" activePane="bottomRight" state="frozen"/>
      <selection pane="topRight" activeCell="F1" sqref="F1"/>
      <selection pane="bottomLeft" activeCell="A5" sqref="A5"/>
      <selection pane="bottomRight" activeCell="A1076" sqref="A1076:XFD1076"/>
    </sheetView>
  </sheetViews>
  <sheetFormatPr baseColWidth="10" defaultColWidth="8.85546875" defaultRowHeight="15"/>
  <cols>
    <col width="12.140625" customWidth="1" style="1129" min="1" max="1"/>
    <col width="8.5703125" customWidth="1" style="301" min="2" max="2"/>
    <col width="8.85546875" customWidth="1" style="63" min="3" max="3"/>
    <col hidden="1" width="8.85546875" customWidth="1" style="1129" min="4" max="7"/>
    <col hidden="1" width="13" customWidth="1" style="1129" min="8" max="54"/>
  </cols>
  <sheetData>
    <row r="1">
      <c r="A1" s="1144" t="inlineStr">
        <is>
          <t>NY ETHANOL (PLATTS) FUTURES</t>
        </is>
      </c>
      <c r="B1" s="300" t="n"/>
    </row>
    <row r="2">
      <c r="A2" s="301" t="n">
        <v>42000</v>
      </c>
      <c r="B2" s="301" t="inlineStr">
        <is>
          <t>gallons/lot</t>
        </is>
      </c>
    </row>
    <row r="3">
      <c r="A3" s="301" t="n">
        <v>264.172</v>
      </c>
    </row>
    <row r="4" ht="15.75" customFormat="1" customHeight="1" s="97" thickBot="1">
      <c r="A4" s="97" t="inlineStr">
        <is>
          <t>DATE</t>
        </is>
      </c>
      <c r="B4" s="302" t="inlineStr">
        <is>
          <t>cbm</t>
        </is>
      </c>
      <c r="C4" s="478" t="inlineStr">
        <is>
          <t>volume</t>
        </is>
      </c>
      <c r="D4" s="98" t="n">
        <v>44197</v>
      </c>
      <c r="E4" s="98" t="n">
        <v>44228</v>
      </c>
      <c r="F4" s="98" t="n">
        <v>44256</v>
      </c>
      <c r="G4" s="98" t="n">
        <v>44287</v>
      </c>
      <c r="H4" s="98" t="n">
        <v>44317</v>
      </c>
      <c r="I4" s="98" t="n">
        <v>44348</v>
      </c>
      <c r="J4" s="97" t="inlineStr">
        <is>
          <t>JLY 21</t>
        </is>
      </c>
      <c r="K4" s="98" t="n">
        <v>44409</v>
      </c>
      <c r="L4" s="98" t="n">
        <v>44440</v>
      </c>
      <c r="M4" s="98" t="n">
        <v>44470</v>
      </c>
      <c r="N4" s="98" t="n">
        <v>44501</v>
      </c>
      <c r="O4" s="98" t="n">
        <v>44531</v>
      </c>
      <c r="P4" s="98" t="n">
        <v>44562</v>
      </c>
      <c r="Q4" s="98" t="n">
        <v>44593</v>
      </c>
      <c r="R4" s="98" t="n">
        <v>44621</v>
      </c>
      <c r="S4" s="98" t="n">
        <v>44652</v>
      </c>
      <c r="T4" s="98" t="n">
        <v>44682</v>
      </c>
      <c r="U4" s="98" t="n">
        <v>44713</v>
      </c>
      <c r="V4" s="98" t="n">
        <v>44743</v>
      </c>
      <c r="W4" s="98" t="n">
        <v>44774</v>
      </c>
      <c r="X4" s="98" t="n">
        <v>44805</v>
      </c>
      <c r="Y4" s="98" t="n">
        <v>44835</v>
      </c>
      <c r="Z4" s="98" t="n">
        <v>44866</v>
      </c>
      <c r="AA4" s="98" t="n">
        <v>44896</v>
      </c>
      <c r="AB4" s="346" t="n">
        <v>44927</v>
      </c>
      <c r="AC4" s="124" t="n">
        <v>44958</v>
      </c>
      <c r="AD4" s="124" t="n">
        <v>44986</v>
      </c>
      <c r="AE4" s="124" t="n">
        <v>45017</v>
      </c>
      <c r="AF4" s="124" t="n">
        <v>45047</v>
      </c>
      <c r="AG4" s="124" t="n">
        <v>45078</v>
      </c>
      <c r="AH4" s="124" t="n">
        <v>45108</v>
      </c>
      <c r="AI4" s="124" t="n">
        <v>45139</v>
      </c>
      <c r="AJ4" s="124" t="n">
        <v>45170</v>
      </c>
      <c r="AK4" s="124" t="n">
        <v>45200</v>
      </c>
      <c r="AL4" s="124" t="n">
        <v>45231</v>
      </c>
      <c r="AM4" s="124" t="n">
        <v>45261</v>
      </c>
      <c r="AN4" s="124" t="n">
        <v>45292</v>
      </c>
      <c r="AO4" s="124" t="n">
        <v>45323</v>
      </c>
      <c r="AP4" s="124" t="n">
        <v>45352</v>
      </c>
      <c r="AQ4" s="124" t="n">
        <v>45383</v>
      </c>
      <c r="AR4" s="124" t="n">
        <v>45413</v>
      </c>
      <c r="AS4" s="124" t="n">
        <v>45444</v>
      </c>
      <c r="AT4" s="124" t="n">
        <v>45474</v>
      </c>
      <c r="AU4" s="124" t="n">
        <v>45505</v>
      </c>
      <c r="AV4" s="124" t="n">
        <v>45536</v>
      </c>
      <c r="AW4" s="124" t="n">
        <v>45566</v>
      </c>
      <c r="AX4" s="124" t="n">
        <v>45597</v>
      </c>
      <c r="AY4" s="124" t="n">
        <v>45627</v>
      </c>
      <c r="AZ4" s="346" t="n">
        <v>45658</v>
      </c>
      <c r="BA4" s="124" t="n">
        <v>45689</v>
      </c>
      <c r="BB4" s="124" t="n">
        <v>45717</v>
      </c>
      <c r="BC4" s="124" t="n">
        <v>45748</v>
      </c>
      <c r="BD4" s="124" t="n">
        <v>45778</v>
      </c>
      <c r="BE4" s="124" t="n">
        <v>45809</v>
      </c>
      <c r="BF4" s="124" t="n">
        <v>45839</v>
      </c>
      <c r="BG4" s="124" t="n">
        <v>45870</v>
      </c>
      <c r="BH4" s="124" t="n">
        <v>45901</v>
      </c>
      <c r="BI4" s="124" t="n">
        <v>45931</v>
      </c>
      <c r="BJ4" s="124" t="n">
        <v>45962</v>
      </c>
      <c r="BK4" s="124" t="n">
        <v>45992</v>
      </c>
    </row>
    <row r="5">
      <c r="A5" s="1112" t="n">
        <v>44286</v>
      </c>
      <c r="B5" s="1463">
        <f>+(C5*$A$2)/$A$3</f>
        <v/>
      </c>
      <c r="D5" s="105" t="n"/>
      <c r="E5" s="105" t="n"/>
    </row>
    <row r="6">
      <c r="A6" s="1112" t="n">
        <v>44287</v>
      </c>
      <c r="B6" s="1463">
        <f>+(C6*$A$2)/$A$3</f>
        <v/>
      </c>
    </row>
    <row r="7">
      <c r="A7" s="1112" t="n">
        <v>44291</v>
      </c>
      <c r="B7" s="1463">
        <f>+(C7*$A$2)/$A$3</f>
        <v/>
      </c>
    </row>
    <row r="8" customFormat="1" s="178">
      <c r="A8" s="242" t="n">
        <v>44292</v>
      </c>
      <c r="B8" s="1463">
        <f>+(C8*$A$2)/$A$3</f>
        <v/>
      </c>
      <c r="C8" s="479" t="n"/>
    </row>
    <row r="9" customFormat="1" s="178">
      <c r="A9" s="242" t="n">
        <v>44293</v>
      </c>
      <c r="B9" s="1463">
        <f>+(C9*$A$2)/$A$3</f>
        <v/>
      </c>
      <c r="C9" s="479" t="n"/>
    </row>
    <row r="10">
      <c r="A10" s="1112" t="n">
        <v>44294</v>
      </c>
      <c r="B10" s="1463">
        <f>+(C10*$A$2)/$A$3</f>
        <v/>
      </c>
      <c r="C10" s="479" t="n"/>
      <c r="D10" s="178" t="n"/>
      <c r="E10" s="178" t="n"/>
      <c r="F10" s="178" t="n"/>
      <c r="G10" s="178" t="n"/>
      <c r="H10" s="178" t="n"/>
      <c r="I10" s="178" t="n"/>
      <c r="J10" s="178" t="n"/>
      <c r="K10" s="178" t="n"/>
      <c r="L10" s="178" t="n"/>
      <c r="M10" s="178" t="n"/>
      <c r="N10" s="178" t="n"/>
      <c r="O10" s="178" t="n"/>
    </row>
    <row r="11">
      <c r="A11" s="1112" t="n">
        <v>44295</v>
      </c>
      <c r="B11" s="1463">
        <f>+(C11*$A$2)/$A$3</f>
        <v/>
      </c>
      <c r="C11" s="479" t="n"/>
    </row>
    <row r="12">
      <c r="A12" s="1112" t="n">
        <v>44298</v>
      </c>
      <c r="B12" s="1463">
        <f>+(C12*$A$2)/$A$3</f>
        <v/>
      </c>
      <c r="C12" s="479" t="n"/>
    </row>
    <row r="13">
      <c r="A13" s="1112" t="n">
        <v>44299</v>
      </c>
      <c r="B13" s="1463">
        <f>+(C13*$A$2)/$A$3</f>
        <v/>
      </c>
      <c r="C13" s="479" t="n"/>
    </row>
    <row r="14">
      <c r="A14" s="1112" t="n">
        <v>44300</v>
      </c>
      <c r="B14" s="1463">
        <f>+(C14*$A$2)/$A$3</f>
        <v/>
      </c>
      <c r="C14" s="479" t="n"/>
    </row>
    <row r="15">
      <c r="A15" s="1112" t="n">
        <v>44301</v>
      </c>
      <c r="B15" s="1463">
        <f>+(C15*$A$2)/$A$3</f>
        <v/>
      </c>
      <c r="C15" s="479" t="n"/>
    </row>
    <row r="16">
      <c r="A16" s="1112" t="n">
        <v>44302</v>
      </c>
      <c r="B16" s="1463">
        <f>+(C16*$A$2)/$A$3</f>
        <v/>
      </c>
    </row>
    <row r="17" ht="14.45" customFormat="1" customHeight="1" s="178">
      <c r="A17" s="242" t="n">
        <v>44305</v>
      </c>
      <c r="B17" s="1464">
        <f>+(C17*$A$2)/$A$3</f>
        <v/>
      </c>
      <c r="C17" s="479" t="n"/>
    </row>
    <row r="18" ht="14.45" customFormat="1" customHeight="1" s="178">
      <c r="A18" s="242" t="n">
        <v>44306</v>
      </c>
      <c r="B18" s="1464">
        <f>+(C18*$A$2)/$A$3</f>
        <v/>
      </c>
      <c r="C18" s="479" t="n"/>
    </row>
    <row r="19" ht="14.45" customHeight="1" s="1129">
      <c r="A19" s="1112" t="n">
        <v>44307</v>
      </c>
      <c r="B19" s="1464">
        <f>+(C19*$A$2)/$A$3</f>
        <v/>
      </c>
    </row>
    <row r="20" ht="15" customFormat="1" customHeight="1" s="178">
      <c r="A20" s="242" t="n">
        <v>44308</v>
      </c>
      <c r="B20" s="1464">
        <f>+(C20*$A$2)/$A$3</f>
        <v/>
      </c>
      <c r="C20" s="479" t="n"/>
    </row>
    <row r="21">
      <c r="A21" s="1112" t="n">
        <v>44309</v>
      </c>
      <c r="B21" s="1464">
        <f>+(C21*$A$2)/$A$3</f>
        <v/>
      </c>
    </row>
    <row r="22">
      <c r="A22" s="1112" t="n">
        <v>44312</v>
      </c>
      <c r="B22" s="1464">
        <f>+(C22*$A$2)/$A$3</f>
        <v/>
      </c>
    </row>
    <row r="23">
      <c r="A23" s="1112" t="n">
        <v>44313</v>
      </c>
      <c r="B23" s="1464">
        <f>+(C23*$A$2)/$A$3</f>
        <v/>
      </c>
    </row>
    <row r="24">
      <c r="A24" s="1112" t="n">
        <v>44314</v>
      </c>
      <c r="B24" s="1464">
        <f>+(C24*$A$2)/$A$3</f>
        <v/>
      </c>
    </row>
    <row r="25">
      <c r="A25" s="1112" t="n">
        <v>44315</v>
      </c>
      <c r="B25" s="1464">
        <f>+(C25*$A$2)/$A$3</f>
        <v/>
      </c>
    </row>
    <row r="26" customFormat="1" s="178">
      <c r="A26" s="242" t="n">
        <v>44316</v>
      </c>
      <c r="B26" s="1464">
        <f>+(C26*$A$2)/$A$3</f>
        <v/>
      </c>
      <c r="C26" s="479" t="n"/>
    </row>
    <row r="27" customFormat="1" s="178">
      <c r="A27" s="242" t="n">
        <v>44319</v>
      </c>
      <c r="B27" s="1464">
        <f>+(C27*$A$2)/$A$3</f>
        <v/>
      </c>
      <c r="C27" s="479" t="n"/>
    </row>
    <row r="28">
      <c r="A28" s="1112" t="n">
        <v>44320</v>
      </c>
      <c r="B28" s="1464">
        <f>+(C28*$A$2)/$A$3</f>
        <v/>
      </c>
    </row>
    <row r="29">
      <c r="A29" s="1112" t="n">
        <v>44321</v>
      </c>
      <c r="B29" s="1464">
        <f>+(C29*$A$2)/$A$3</f>
        <v/>
      </c>
    </row>
    <row r="30">
      <c r="A30" s="1112" t="n">
        <v>44322</v>
      </c>
      <c r="B30" s="1464">
        <f>+(C30*$A$2)/$A$3</f>
        <v/>
      </c>
    </row>
    <row r="31" ht="15" customFormat="1" customHeight="1" s="178">
      <c r="A31" s="242" t="n">
        <v>44323</v>
      </c>
      <c r="B31" s="1464">
        <f>+(C31*$A$2)/$A$3</f>
        <v/>
      </c>
      <c r="C31" s="479" t="n"/>
    </row>
    <row r="32" ht="15" customFormat="1" customHeight="1" s="178">
      <c r="A32" s="242" t="n">
        <v>44326</v>
      </c>
      <c r="B32" s="1464">
        <f>+(C32*$A$2)/$A$3</f>
        <v/>
      </c>
      <c r="C32" s="479" t="n"/>
    </row>
    <row r="33" ht="15" customFormat="1" customHeight="1" s="178">
      <c r="A33" s="242" t="n">
        <v>44327</v>
      </c>
      <c r="B33" s="1464">
        <f>+(C33*$A$2)/$A$3</f>
        <v/>
      </c>
      <c r="C33" s="479" t="n"/>
    </row>
    <row r="34" ht="15" customFormat="1" customHeight="1" s="178">
      <c r="A34" s="242" t="n">
        <v>44328</v>
      </c>
      <c r="B34" s="1464">
        <f>+(C34*$A$2)/$A$3</f>
        <v/>
      </c>
      <c r="C34" s="479" t="n"/>
    </row>
    <row r="35" ht="15" customFormat="1" customHeight="1" s="178">
      <c r="A35" s="242" t="n">
        <v>44329</v>
      </c>
      <c r="B35" s="1464">
        <f>+(C35*$A$2)/$A$3</f>
        <v/>
      </c>
      <c r="C35" s="479" t="n"/>
    </row>
    <row r="36" ht="15" customFormat="1" customHeight="1" s="178">
      <c r="A36" s="242" t="n">
        <v>44330</v>
      </c>
      <c r="B36" s="1464">
        <f>+(C36*$A$2)/$A$3</f>
        <v/>
      </c>
      <c r="C36" s="479" t="n"/>
    </row>
    <row r="37">
      <c r="A37" s="1112" t="n">
        <v>44333</v>
      </c>
      <c r="B37" s="1464">
        <f>+(C37*$A$2)/$A$3</f>
        <v/>
      </c>
    </row>
    <row r="38">
      <c r="A38" s="1112" t="n">
        <v>44334</v>
      </c>
      <c r="B38" s="1464">
        <f>+(C38*$A$2)/$A$3</f>
        <v/>
      </c>
    </row>
    <row r="39">
      <c r="A39" s="1112" t="n">
        <v>44335</v>
      </c>
      <c r="B39" s="1464">
        <f>+(C39*$A$2)/$A$3</f>
        <v/>
      </c>
    </row>
    <row r="40">
      <c r="A40" s="1112" t="n">
        <v>44336</v>
      </c>
      <c r="B40" s="1464">
        <f>+(C40*$A$2)/$A$3</f>
        <v/>
      </c>
    </row>
    <row r="41" ht="15" customHeight="1" s="1129">
      <c r="A41" s="1112" t="n">
        <v>44337</v>
      </c>
      <c r="B41" s="1464">
        <f>+(C41*$A$2)/$A$3</f>
        <v/>
      </c>
    </row>
    <row r="42" ht="15" customHeight="1" s="1129">
      <c r="A42" s="1112" t="n">
        <v>44340</v>
      </c>
      <c r="B42" s="1464">
        <f>+(C42*$A$2)/$A$3</f>
        <v/>
      </c>
    </row>
    <row r="43" ht="15" customHeight="1" s="1129">
      <c r="A43" s="1112" t="n">
        <v>44341</v>
      </c>
      <c r="B43" s="1464">
        <f>+(C43*$A$2)/$A$3</f>
        <v/>
      </c>
    </row>
    <row r="44" ht="15" customHeight="1" s="1129">
      <c r="A44" s="1112" t="n">
        <v>44342</v>
      </c>
      <c r="B44" s="1464">
        <f>+(C44*$A$2)/$A$3</f>
        <v/>
      </c>
    </row>
    <row r="45" ht="15" customHeight="1" s="1129">
      <c r="A45" s="1112" t="n">
        <v>44343</v>
      </c>
      <c r="B45" s="1464">
        <f>+(C45*$A$2)/$A$3</f>
        <v/>
      </c>
    </row>
    <row r="46">
      <c r="A46" s="1112" t="n">
        <v>44344</v>
      </c>
      <c r="B46" s="1464">
        <f>+(C46*$A$2)/$A$3</f>
        <v/>
      </c>
    </row>
    <row r="47">
      <c r="A47" s="1112" t="n">
        <v>44347</v>
      </c>
      <c r="B47" s="1465">
        <f>+(C47*$A$2)/$A$3</f>
        <v/>
      </c>
      <c r="C47" s="480" t="n"/>
      <c r="D47" s="192" t="n"/>
      <c r="E47" s="192" t="n"/>
      <c r="F47" s="192" t="n"/>
      <c r="G47" s="192" t="n"/>
      <c r="H47" s="192" t="n"/>
      <c r="I47" s="192" t="n"/>
      <c r="J47" s="192" t="n"/>
      <c r="K47" s="192" t="n"/>
      <c r="L47" s="192" t="n"/>
      <c r="M47" s="192" t="n"/>
      <c r="N47" s="192" t="n"/>
      <c r="O47" s="192" t="n"/>
      <c r="P47" s="192" t="n"/>
      <c r="Q47" s="192" t="n"/>
      <c r="R47" s="192" t="n"/>
    </row>
    <row r="48">
      <c r="A48" s="1112" t="n">
        <v>44348</v>
      </c>
      <c r="B48" s="1464">
        <f>+(C48*$A$2)/$A$3</f>
        <v/>
      </c>
    </row>
    <row r="49" ht="15" customHeight="1" s="1129">
      <c r="A49" s="1112" t="n">
        <v>44349</v>
      </c>
      <c r="B49" s="1464">
        <f>+(C49*$A$2)/$A$3</f>
        <v/>
      </c>
    </row>
    <row r="50">
      <c r="A50" s="1112" t="n">
        <v>44350</v>
      </c>
      <c r="B50" s="1464">
        <f>+(C50*$A$2)/$A$3</f>
        <v/>
      </c>
    </row>
    <row r="51">
      <c r="A51" s="1112" t="n">
        <v>44351</v>
      </c>
      <c r="B51" s="1464">
        <f>+(C51*$A$2)/$A$3</f>
        <v/>
      </c>
    </row>
    <row r="52">
      <c r="A52" s="1112" t="n">
        <v>44354</v>
      </c>
      <c r="B52" s="1464">
        <f>+(C52*$A$2)/$A$3</f>
        <v/>
      </c>
    </row>
    <row r="53" ht="15" customHeight="1" s="1129">
      <c r="A53" s="1112" t="n">
        <v>44355</v>
      </c>
      <c r="B53" s="1464">
        <f>+(C53*$A$2)/$A$3</f>
        <v/>
      </c>
    </row>
    <row r="54">
      <c r="A54" s="1112" t="n">
        <v>44356</v>
      </c>
      <c r="B54" s="1464">
        <f>+(C54*$A$2)/$A$3</f>
        <v/>
      </c>
    </row>
    <row r="55">
      <c r="A55" s="1112" t="n">
        <v>44357</v>
      </c>
      <c r="B55" s="1464">
        <f>+(C55*$A$2)/$A$3</f>
        <v/>
      </c>
      <c r="C55" s="482" t="n"/>
    </row>
    <row r="56" ht="15" customHeight="1" s="1129">
      <c r="A56" s="1112" t="n">
        <v>44358</v>
      </c>
      <c r="B56" s="1464">
        <f>+(C56*$A$2)/$A$3</f>
        <v/>
      </c>
    </row>
    <row r="57" ht="15" customHeight="1" s="1129">
      <c r="A57" s="1112" t="n">
        <v>44361</v>
      </c>
      <c r="B57" s="1464">
        <f>+(C57*$A$2)/$A$3</f>
        <v/>
      </c>
      <c r="I57" t="n">
        <v>2.435</v>
      </c>
      <c r="J57" t="n">
        <v>2.36</v>
      </c>
      <c r="K57" t="n">
        <v>2.305</v>
      </c>
      <c r="L57" t="n">
        <v>2.25</v>
      </c>
    </row>
    <row r="58" ht="15" customHeight="1" s="1129">
      <c r="A58" s="1112" t="n">
        <v>44362</v>
      </c>
      <c r="B58" s="1464">
        <f>+(C58*$A$2)/$A$3</f>
        <v/>
      </c>
      <c r="I58" t="n">
        <v>2.435</v>
      </c>
      <c r="J58" t="n">
        <v>2.36</v>
      </c>
      <c r="K58" t="n">
        <v>2.3</v>
      </c>
      <c r="L58" t="n">
        <v>2.24</v>
      </c>
    </row>
    <row r="59" ht="15" customHeight="1" s="1129">
      <c r="A59" s="1112" t="n">
        <v>44363</v>
      </c>
      <c r="B59" s="1464">
        <f>+(C59*$A$2)/$A$3</f>
        <v/>
      </c>
      <c r="I59" t="n">
        <v>2.445</v>
      </c>
      <c r="J59" t="n">
        <v>2.345</v>
      </c>
      <c r="K59" t="n">
        <v>2.305</v>
      </c>
      <c r="L59" t="n">
        <v>2.245</v>
      </c>
    </row>
    <row r="60" customFormat="1" s="178">
      <c r="A60" s="242" t="n">
        <v>44364</v>
      </c>
      <c r="B60" s="1464">
        <f>+(C60*$A$2)/$A$3</f>
        <v/>
      </c>
      <c r="C60" s="479" t="n"/>
      <c r="I60" s="178" t="n">
        <v>2.415</v>
      </c>
      <c r="J60" s="178" t="n">
        <v>2.235</v>
      </c>
      <c r="K60" s="178" t="n">
        <v>2.1925</v>
      </c>
      <c r="L60" s="178" t="n">
        <v>2.13</v>
      </c>
    </row>
    <row r="61" ht="14.45" customHeight="1" s="1129">
      <c r="A61" s="1112" t="n">
        <v>44365</v>
      </c>
      <c r="B61" s="1464">
        <f>+(C61*$A$2)/$A$3</f>
        <v/>
      </c>
      <c r="I61" t="n">
        <v>2.435</v>
      </c>
      <c r="J61" t="n">
        <v>2.305</v>
      </c>
      <c r="K61" t="n">
        <v>2.26</v>
      </c>
      <c r="L61" t="n">
        <v>2.195</v>
      </c>
    </row>
    <row r="62" ht="14.45" customHeight="1" s="1129">
      <c r="A62" s="1112" t="n">
        <v>44368</v>
      </c>
      <c r="B62" s="1464" t="n"/>
      <c r="I62" t="n">
        <v>2.445</v>
      </c>
      <c r="J62" t="n">
        <v>2.345</v>
      </c>
      <c r="K62" t="n">
        <v>2.285</v>
      </c>
      <c r="L62" t="n">
        <v>2.21</v>
      </c>
    </row>
    <row r="63" ht="14.45" customHeight="1" s="1129">
      <c r="A63" s="1112" t="n">
        <v>44369</v>
      </c>
      <c r="B63" s="1464" t="n"/>
      <c r="I63" t="n">
        <v>2.4575</v>
      </c>
      <c r="J63" t="n">
        <v>2.3875</v>
      </c>
      <c r="K63" t="n">
        <v>2.31</v>
      </c>
      <c r="L63" t="n">
        <v>2.215</v>
      </c>
    </row>
    <row r="64" ht="15" customHeight="1" s="1129">
      <c r="A64" s="1112" t="n">
        <v>44370</v>
      </c>
      <c r="I64" t="n">
        <v>2.4575</v>
      </c>
      <c r="J64" t="n">
        <v>2.38</v>
      </c>
      <c r="K64" t="n">
        <v>2.3025</v>
      </c>
      <c r="L64" t="n">
        <v>2.2125</v>
      </c>
    </row>
    <row r="65">
      <c r="A65" s="1112" t="n">
        <v>44371</v>
      </c>
      <c r="I65" t="n">
        <v>2.4425</v>
      </c>
      <c r="J65" t="n">
        <v>2.33</v>
      </c>
      <c r="K65" t="n">
        <v>2.2625</v>
      </c>
      <c r="L65" t="n">
        <v>2.1875</v>
      </c>
    </row>
    <row r="66" customFormat="1" s="105">
      <c r="A66" s="390" t="n">
        <v>44372</v>
      </c>
      <c r="B66" s="391" t="n"/>
      <c r="C66" s="483" t="n"/>
      <c r="I66" s="105" t="n">
        <v>2.4325</v>
      </c>
      <c r="J66" s="105" t="n">
        <v>2.2875</v>
      </c>
      <c r="K66" s="105" t="n">
        <v>2.2225</v>
      </c>
      <c r="L66" s="105" t="n">
        <v>2.145</v>
      </c>
    </row>
    <row r="67" ht="14.45" customHeight="1" s="1129">
      <c r="A67" s="1112" t="n">
        <v>44375</v>
      </c>
      <c r="I67" t="n">
        <v>2.4425</v>
      </c>
      <c r="J67" t="n">
        <v>2.365</v>
      </c>
      <c r="K67" t="n">
        <v>2.295</v>
      </c>
      <c r="L67" t="n">
        <v>2.21</v>
      </c>
    </row>
    <row r="68" ht="15" customHeight="1" s="1129">
      <c r="A68" s="1112" t="n">
        <v>44376</v>
      </c>
      <c r="I68" t="n">
        <v>2.445</v>
      </c>
      <c r="J68" t="n">
        <v>2.3675</v>
      </c>
      <c r="K68" t="n">
        <v>2.2975</v>
      </c>
      <c r="L68" t="n">
        <v>2.2125</v>
      </c>
    </row>
    <row r="69">
      <c r="A69" s="1112" t="n">
        <v>44377</v>
      </c>
      <c r="C69" s="63" t="n">
        <v>25</v>
      </c>
      <c r="I69" t="n">
        <v>2.4475</v>
      </c>
      <c r="J69" t="n">
        <v>2.45</v>
      </c>
      <c r="K69" t="n">
        <v>2.3925</v>
      </c>
      <c r="L69" t="n">
        <v>2.31</v>
      </c>
    </row>
    <row r="70">
      <c r="A70" s="1112" t="n">
        <v>44378</v>
      </c>
      <c r="I70" t="n">
        <v>2.4441</v>
      </c>
      <c r="J70" t="n">
        <v>2.44</v>
      </c>
      <c r="K70" t="n">
        <v>2.3825</v>
      </c>
      <c r="L70" t="n">
        <v>2.2975</v>
      </c>
    </row>
    <row r="71" ht="14.45" customHeight="1" s="1129">
      <c r="A71" s="1112" t="n">
        <v>44379</v>
      </c>
      <c r="I71" t="n">
        <v>2.4441</v>
      </c>
      <c r="J71" t="n">
        <v>2.4</v>
      </c>
      <c r="K71" t="n">
        <v>2.35</v>
      </c>
      <c r="L71" t="n">
        <v>2.265</v>
      </c>
    </row>
    <row r="72" ht="15" customFormat="1" customHeight="1" s="192">
      <c r="A72" s="104" t="n">
        <v>44382</v>
      </c>
      <c r="B72" s="403" t="n"/>
      <c r="C72" s="480" t="n"/>
      <c r="I72" s="192" t="n">
        <v>2.4441</v>
      </c>
      <c r="J72" s="192" t="n">
        <v>2.4</v>
      </c>
      <c r="K72" s="192" t="n">
        <v>2.35</v>
      </c>
      <c r="L72" s="192" t="n">
        <v>2.265</v>
      </c>
    </row>
    <row r="73">
      <c r="A73" s="1112" t="n">
        <v>44383</v>
      </c>
      <c r="J73" t="n">
        <v>2.32</v>
      </c>
      <c r="K73" t="n">
        <v>2.265</v>
      </c>
      <c r="L73" t="n">
        <v>2.18</v>
      </c>
    </row>
    <row r="74">
      <c r="A74" s="1112" t="n">
        <v>44384</v>
      </c>
      <c r="J74" t="n">
        <v>2.3</v>
      </c>
      <c r="K74" t="n">
        <v>2.24</v>
      </c>
      <c r="L74" t="n">
        <v>2.155</v>
      </c>
    </row>
    <row r="75">
      <c r="A75" s="1112" t="n">
        <v>44385</v>
      </c>
      <c r="J75" t="n">
        <v>2.28</v>
      </c>
      <c r="K75" t="n">
        <v>2.205</v>
      </c>
      <c r="L75" t="n">
        <v>2.13</v>
      </c>
    </row>
    <row r="76">
      <c r="A76" s="1112" t="n">
        <v>44386</v>
      </c>
      <c r="J76" t="n">
        <v>2.25</v>
      </c>
      <c r="K76" t="n">
        <v>2.16</v>
      </c>
      <c r="L76" t="n">
        <v>2.0925</v>
      </c>
    </row>
    <row r="77">
      <c r="A77" s="1112" t="n">
        <v>44389</v>
      </c>
      <c r="J77" t="n">
        <v>2.2475</v>
      </c>
      <c r="K77" t="n">
        <v>2.16</v>
      </c>
      <c r="L77" t="n">
        <v>2.1075</v>
      </c>
    </row>
    <row r="78">
      <c r="A78" s="1112" t="n">
        <v>44390</v>
      </c>
      <c r="J78" t="n">
        <v>2.26</v>
      </c>
      <c r="K78" t="n">
        <v>2.205</v>
      </c>
      <c r="L78" t="n">
        <v>2.1425</v>
      </c>
    </row>
    <row r="79">
      <c r="A79" s="1112" t="n">
        <v>44391</v>
      </c>
      <c r="J79" t="n">
        <v>2.275</v>
      </c>
      <c r="K79" t="n">
        <v>2.2325</v>
      </c>
      <c r="L79" t="n">
        <v>2.175</v>
      </c>
    </row>
    <row r="80">
      <c r="A80" s="1112" t="n">
        <v>44392</v>
      </c>
      <c r="J80" t="n">
        <v>2.29</v>
      </c>
      <c r="K80" t="n">
        <v>2.25</v>
      </c>
      <c r="L80" t="n">
        <v>2.19</v>
      </c>
    </row>
    <row r="81">
      <c r="A81" s="1112" t="n">
        <v>44393</v>
      </c>
      <c r="J81" t="n">
        <v>2.295</v>
      </c>
      <c r="K81" t="n">
        <v>2.265</v>
      </c>
      <c r="L81" t="n">
        <v>2.21</v>
      </c>
    </row>
    <row r="82">
      <c r="A82" s="1112" t="n">
        <v>44396</v>
      </c>
      <c r="J82" t="n">
        <v>2.2825</v>
      </c>
      <c r="K82" t="n">
        <v>2.2425</v>
      </c>
      <c r="L82" t="n">
        <v>2.195</v>
      </c>
    </row>
    <row r="83">
      <c r="A83" s="1112" t="n">
        <v>44397</v>
      </c>
      <c r="J83" t="n">
        <v>2.305</v>
      </c>
      <c r="K83" t="n">
        <v>2.28</v>
      </c>
      <c r="L83" t="n">
        <v>2.2375</v>
      </c>
    </row>
    <row r="84">
      <c r="A84" s="1112" t="n">
        <v>44398</v>
      </c>
      <c r="J84" t="n">
        <v>2.3</v>
      </c>
      <c r="K84" t="n">
        <v>2.245</v>
      </c>
      <c r="L84" t="n">
        <v>2.21</v>
      </c>
    </row>
    <row r="85">
      <c r="A85" s="1112" t="n">
        <v>44399</v>
      </c>
      <c r="J85" t="n">
        <v>2.28</v>
      </c>
      <c r="K85" t="n">
        <v>2.22</v>
      </c>
      <c r="L85" t="n">
        <v>2.185</v>
      </c>
    </row>
    <row r="86">
      <c r="A86" s="1112" t="n">
        <v>44400</v>
      </c>
      <c r="J86" t="n">
        <v>2.275</v>
      </c>
      <c r="K86" t="n">
        <v>2.195</v>
      </c>
      <c r="L86" t="n">
        <v>2.155</v>
      </c>
    </row>
    <row r="87">
      <c r="A87" s="1112" t="n">
        <v>44403</v>
      </c>
      <c r="J87" t="n">
        <v>2.28</v>
      </c>
      <c r="K87" t="n">
        <v>2.215</v>
      </c>
      <c r="L87" t="n">
        <v>2.1625</v>
      </c>
    </row>
    <row r="88">
      <c r="A88" s="1112" t="n">
        <v>44404</v>
      </c>
      <c r="J88" t="n">
        <v>2.28</v>
      </c>
      <c r="K88" t="n">
        <v>2.215</v>
      </c>
      <c r="L88" t="n">
        <v>2.1575</v>
      </c>
    </row>
    <row r="89">
      <c r="A89" s="1112" t="n">
        <v>44405</v>
      </c>
      <c r="J89" t="n">
        <v>2.285</v>
      </c>
      <c r="K89" t="n">
        <v>2.24</v>
      </c>
      <c r="L89" t="n">
        <v>2.17</v>
      </c>
    </row>
    <row r="90">
      <c r="A90" s="1112" t="n">
        <v>44406</v>
      </c>
      <c r="J90" t="n">
        <v>2.29</v>
      </c>
      <c r="K90" t="n">
        <v>2.29</v>
      </c>
      <c r="L90" t="n">
        <v>2.2125</v>
      </c>
    </row>
    <row r="91">
      <c r="A91" s="1112" t="n">
        <v>44407</v>
      </c>
      <c r="J91" t="n">
        <v>2.29</v>
      </c>
      <c r="K91" t="n">
        <v>2.29</v>
      </c>
      <c r="L91" t="n">
        <v>2.2125</v>
      </c>
    </row>
    <row r="92">
      <c r="A92" s="1112" t="n">
        <v>44410</v>
      </c>
      <c r="C92" s="63" t="n">
        <v>25</v>
      </c>
      <c r="J92" t="n">
        <v>2.2864</v>
      </c>
      <c r="K92" t="n">
        <v>2.3275</v>
      </c>
      <c r="L92" t="n">
        <v>2.25</v>
      </c>
    </row>
    <row r="93">
      <c r="A93" s="1112" t="n">
        <v>44411</v>
      </c>
      <c r="J93" t="n">
        <v>2.2864</v>
      </c>
      <c r="K93" t="n">
        <v>2.3075</v>
      </c>
      <c r="L93" t="n">
        <v>2.24</v>
      </c>
    </row>
    <row r="94">
      <c r="A94" s="1112" t="n">
        <v>44412</v>
      </c>
      <c r="K94" t="n">
        <v>2.2725</v>
      </c>
      <c r="L94" t="n">
        <v>2.21</v>
      </c>
    </row>
    <row r="95">
      <c r="A95" s="1112" t="n">
        <v>44413</v>
      </c>
      <c r="K95" t="n">
        <v>2.27</v>
      </c>
      <c r="L95" t="n">
        <v>2.2175</v>
      </c>
    </row>
    <row r="96">
      <c r="A96" s="1112" t="n">
        <v>44414</v>
      </c>
      <c r="K96" t="n">
        <v>2.265</v>
      </c>
      <c r="L96" t="n">
        <v>2.2125</v>
      </c>
    </row>
    <row r="97">
      <c r="A97" s="1112" t="n">
        <v>44417</v>
      </c>
      <c r="K97" t="n">
        <v>2.25</v>
      </c>
      <c r="L97" t="n">
        <v>2.1875</v>
      </c>
    </row>
    <row r="98">
      <c r="A98" s="1112" t="n">
        <v>44418</v>
      </c>
      <c r="K98" t="n">
        <v>2.255</v>
      </c>
      <c r="L98" t="n">
        <v>2.1925</v>
      </c>
    </row>
    <row r="99">
      <c r="A99" s="1112" t="n">
        <v>44419</v>
      </c>
      <c r="K99" t="n">
        <v>2.28</v>
      </c>
      <c r="L99" t="n">
        <v>2.2225</v>
      </c>
    </row>
    <row r="100">
      <c r="A100" s="1112" t="n">
        <v>44420</v>
      </c>
      <c r="K100" t="n">
        <v>2.305</v>
      </c>
      <c r="L100" t="n">
        <v>2.255</v>
      </c>
    </row>
    <row r="101">
      <c r="A101" s="1112" t="n">
        <v>44421</v>
      </c>
      <c r="K101" t="n">
        <v>2.325</v>
      </c>
      <c r="L101" t="n">
        <v>2.2875</v>
      </c>
    </row>
    <row r="102">
      <c r="A102" s="1112" t="n">
        <v>44424</v>
      </c>
      <c r="K102" t="n">
        <v>2.3275</v>
      </c>
      <c r="L102" t="n">
        <v>2.29</v>
      </c>
    </row>
    <row r="103">
      <c r="A103" s="1112" t="n">
        <v>44425</v>
      </c>
      <c r="K103" t="n">
        <v>2.3225</v>
      </c>
      <c r="L103" t="n">
        <v>2.28</v>
      </c>
    </row>
    <row r="104">
      <c r="A104" s="1112" t="n">
        <v>44426</v>
      </c>
      <c r="K104" t="n">
        <v>2.33</v>
      </c>
      <c r="L104" t="n">
        <v>2.305</v>
      </c>
    </row>
    <row r="105">
      <c r="A105" s="1112" t="n">
        <v>44427</v>
      </c>
      <c r="K105" t="n">
        <v>2.3125</v>
      </c>
      <c r="L105" t="n">
        <v>2.285</v>
      </c>
    </row>
    <row r="106">
      <c r="A106" s="1112" t="n">
        <v>44428</v>
      </c>
      <c r="K106" t="n">
        <v>2.305</v>
      </c>
      <c r="L106" t="n">
        <v>2.255</v>
      </c>
    </row>
    <row r="107">
      <c r="A107" s="1112" t="n">
        <v>44431</v>
      </c>
      <c r="K107" t="n">
        <v>2.305</v>
      </c>
      <c r="L107" t="n">
        <v>2.255</v>
      </c>
    </row>
    <row r="108">
      <c r="A108" s="1112" t="n">
        <v>44432</v>
      </c>
      <c r="C108" s="63" t="n">
        <v>10</v>
      </c>
      <c r="K108" t="n">
        <v>2.31</v>
      </c>
      <c r="L108" t="n">
        <v>2.265</v>
      </c>
    </row>
    <row r="109">
      <c r="A109" s="1112" t="n">
        <v>44433</v>
      </c>
      <c r="K109" t="n">
        <v>2.325</v>
      </c>
      <c r="L109" t="n">
        <v>2.32</v>
      </c>
    </row>
    <row r="110">
      <c r="A110" s="1112" t="n">
        <v>44434</v>
      </c>
      <c r="K110" t="n">
        <v>2.3225</v>
      </c>
      <c r="L110" t="n">
        <v>2.325</v>
      </c>
    </row>
    <row r="111">
      <c r="A111" s="1112" t="n">
        <v>44435</v>
      </c>
      <c r="K111" t="n">
        <v>2.32</v>
      </c>
      <c r="L111" t="n">
        <v>2.3075</v>
      </c>
    </row>
    <row r="112">
      <c r="A112" s="1112" t="n">
        <v>44438</v>
      </c>
      <c r="K112" t="n">
        <v>2.32</v>
      </c>
      <c r="L112" t="n">
        <v>2.2525</v>
      </c>
    </row>
    <row r="113">
      <c r="A113" s="1112" t="n">
        <v>44439</v>
      </c>
      <c r="C113" s="63" t="n">
        <v>75</v>
      </c>
      <c r="K113" t="n">
        <v>2.32</v>
      </c>
      <c r="L113" t="n">
        <v>2.22</v>
      </c>
    </row>
    <row r="114">
      <c r="A114" s="1112" t="n">
        <v>44440</v>
      </c>
      <c r="K114" t="n">
        <v>2.3209</v>
      </c>
      <c r="L114" t="n">
        <v>2.25</v>
      </c>
    </row>
    <row r="115">
      <c r="A115" s="1112" t="n">
        <v>44441</v>
      </c>
      <c r="K115" t="n">
        <v>2.3209</v>
      </c>
      <c r="L115" t="n">
        <v>2.305</v>
      </c>
    </row>
    <row r="116">
      <c r="A116" s="1112" t="n">
        <v>44442</v>
      </c>
      <c r="C116" s="63" t="n">
        <v>60</v>
      </c>
      <c r="L116" t="n">
        <v>2.35</v>
      </c>
      <c r="M116" t="n">
        <v>2.18</v>
      </c>
    </row>
    <row r="117" customFormat="1" s="192">
      <c r="A117" s="104" t="n">
        <v>44445</v>
      </c>
      <c r="B117" s="403" t="n"/>
      <c r="C117" s="480" t="n"/>
      <c r="L117" s="192" t="n">
        <v>2.35</v>
      </c>
      <c r="M117" s="192" t="n">
        <v>2.18</v>
      </c>
    </row>
    <row r="118">
      <c r="A118" s="1112" t="n">
        <v>44446</v>
      </c>
      <c r="L118" t="n">
        <v>2.4</v>
      </c>
      <c r="M118" t="n">
        <v>2.205</v>
      </c>
    </row>
    <row r="119">
      <c r="A119" s="1112" t="n">
        <v>44447</v>
      </c>
      <c r="L119" t="n">
        <v>2.435</v>
      </c>
      <c r="M119" t="n">
        <v>2.195</v>
      </c>
    </row>
    <row r="120">
      <c r="A120" s="1112" t="n">
        <v>44448</v>
      </c>
      <c r="L120" t="n">
        <v>2.4775</v>
      </c>
      <c r="M120" t="n">
        <v>2.19</v>
      </c>
    </row>
    <row r="121">
      <c r="A121" s="1112" t="n">
        <v>44449</v>
      </c>
      <c r="C121" s="63" t="n">
        <v>25</v>
      </c>
      <c r="L121" t="n">
        <v>2.4425</v>
      </c>
      <c r="M121" t="n">
        <v>2.145</v>
      </c>
    </row>
    <row r="122">
      <c r="A122" s="1112" t="n">
        <v>44452</v>
      </c>
      <c r="L122" t="n">
        <v>2.4725</v>
      </c>
      <c r="M122" t="n">
        <v>2.14</v>
      </c>
    </row>
    <row r="123">
      <c r="A123" s="1112" t="n">
        <v>44453</v>
      </c>
      <c r="L123" t="n">
        <v>2.5125</v>
      </c>
      <c r="M123" s="393" t="n">
        <v>2.21</v>
      </c>
    </row>
    <row r="124">
      <c r="A124" s="1112" t="n">
        <v>44454</v>
      </c>
      <c r="L124" t="n">
        <v>2.525</v>
      </c>
      <c r="M124" t="n">
        <v>2.21</v>
      </c>
    </row>
    <row r="125">
      <c r="A125" s="1112" t="n">
        <v>44455</v>
      </c>
      <c r="L125" t="n">
        <v>2.4925</v>
      </c>
      <c r="M125" t="n">
        <v>2.185</v>
      </c>
    </row>
    <row r="126">
      <c r="A126" s="1112" t="n">
        <v>44456</v>
      </c>
      <c r="C126" s="63" t="n">
        <v>75</v>
      </c>
      <c r="L126" t="n">
        <v>2.47</v>
      </c>
      <c r="M126" t="n">
        <v>2.13</v>
      </c>
      <c r="N126" t="n">
        <v>1.945</v>
      </c>
      <c r="O126" t="n">
        <v>1.885</v>
      </c>
    </row>
    <row r="127">
      <c r="A127" s="1112" t="n">
        <v>44459</v>
      </c>
      <c r="L127" t="n">
        <v>2.46</v>
      </c>
      <c r="M127" t="n">
        <v>2.11</v>
      </c>
      <c r="N127" t="n">
        <v>1.935</v>
      </c>
      <c r="O127" t="n">
        <v>1.875</v>
      </c>
    </row>
    <row r="128">
      <c r="A128" s="1112" t="n">
        <v>44460</v>
      </c>
      <c r="L128" t="n">
        <v>2.47</v>
      </c>
      <c r="M128" t="n">
        <v>2.12</v>
      </c>
      <c r="N128" t="n">
        <v>1.94</v>
      </c>
      <c r="O128" t="n">
        <v>1.8825</v>
      </c>
    </row>
    <row r="129">
      <c r="A129" s="1112" t="n">
        <v>44461</v>
      </c>
      <c r="L129" t="n">
        <v>2.5</v>
      </c>
      <c r="M129" t="n">
        <v>2.145</v>
      </c>
      <c r="N129" t="n">
        <v>1.96</v>
      </c>
      <c r="O129" t="n">
        <v>1.9025</v>
      </c>
    </row>
    <row r="130">
      <c r="A130" s="1112" t="n">
        <v>44462</v>
      </c>
      <c r="L130" t="n">
        <v>2.505</v>
      </c>
      <c r="M130" t="n">
        <v>2.185</v>
      </c>
      <c r="N130" t="n">
        <v>1.975</v>
      </c>
      <c r="O130" t="n">
        <v>1.9</v>
      </c>
    </row>
    <row r="131">
      <c r="A131" s="1112" t="n">
        <v>44463</v>
      </c>
      <c r="L131" t="n">
        <v>2.5</v>
      </c>
      <c r="M131" t="n">
        <v>2.19</v>
      </c>
      <c r="N131" t="n">
        <v>1.96</v>
      </c>
      <c r="O131" t="n">
        <v>1.8725</v>
      </c>
    </row>
    <row r="132">
      <c r="A132" s="1112" t="n">
        <v>44466</v>
      </c>
      <c r="L132" t="n">
        <v>2.515</v>
      </c>
      <c r="M132" t="n">
        <v>2.24</v>
      </c>
      <c r="N132" t="n">
        <v>2.01</v>
      </c>
      <c r="O132" t="n">
        <v>1.915</v>
      </c>
    </row>
    <row r="133">
      <c r="A133" s="1112" t="n">
        <v>44467</v>
      </c>
      <c r="L133" t="n">
        <v>2.5125</v>
      </c>
      <c r="M133" t="n">
        <v>2.185</v>
      </c>
      <c r="N133" t="n">
        <v>1.99</v>
      </c>
      <c r="O133" t="n">
        <v>1.91</v>
      </c>
    </row>
    <row r="134">
      <c r="A134" s="1112" t="n">
        <v>44468</v>
      </c>
      <c r="C134" s="63" t="n">
        <v>25</v>
      </c>
      <c r="L134" t="n">
        <v>2.5</v>
      </c>
      <c r="M134" t="n">
        <v>2.21</v>
      </c>
      <c r="N134" t="n">
        <v>2.01</v>
      </c>
      <c r="O134" t="n">
        <v>1.935</v>
      </c>
    </row>
    <row r="135">
      <c r="A135" s="1112" t="n">
        <v>44469</v>
      </c>
      <c r="C135" s="63" t="n">
        <v>10</v>
      </c>
      <c r="L135" t="n">
        <v>2.4975</v>
      </c>
      <c r="M135" t="n">
        <v>2.21</v>
      </c>
      <c r="N135" t="n">
        <v>2.01</v>
      </c>
      <c r="O135" t="n">
        <v>1.94</v>
      </c>
    </row>
    <row r="136">
      <c r="A136" s="1112" t="n">
        <v>44470</v>
      </c>
      <c r="L136" t="n">
        <v>2.4958</v>
      </c>
      <c r="M136" t="n">
        <v>2.2</v>
      </c>
      <c r="N136" t="n">
        <v>2.0375</v>
      </c>
      <c r="O136" t="n">
        <v>1.9775</v>
      </c>
    </row>
    <row r="137">
      <c r="A137" s="1112" t="n">
        <v>44473</v>
      </c>
      <c r="C137" s="63" t="n">
        <v>35</v>
      </c>
      <c r="L137" t="n">
        <v>2.4958</v>
      </c>
      <c r="M137" t="n">
        <v>2.28</v>
      </c>
      <c r="N137" t="n">
        <v>2.0975</v>
      </c>
      <c r="O137" t="n">
        <v>2.0225</v>
      </c>
    </row>
    <row r="138">
      <c r="A138" s="1112" t="n">
        <v>44474</v>
      </c>
      <c r="M138" t="n">
        <v>2.36</v>
      </c>
      <c r="N138" t="n">
        <v>2.165</v>
      </c>
      <c r="O138" t="n">
        <v>2.065</v>
      </c>
    </row>
    <row r="139">
      <c r="A139" s="1112" t="n">
        <v>44475</v>
      </c>
      <c r="C139" s="63" t="n">
        <v>25</v>
      </c>
      <c r="M139" t="n">
        <v>2.3775</v>
      </c>
      <c r="N139" t="n">
        <v>2.17</v>
      </c>
      <c r="O139" t="n">
        <v>2.06</v>
      </c>
    </row>
    <row r="140">
      <c r="A140" s="1112" t="n">
        <v>44476</v>
      </c>
      <c r="C140" s="63" t="n">
        <v>25</v>
      </c>
      <c r="M140" t="n">
        <v>2.4525</v>
      </c>
      <c r="N140" t="n">
        <v>2.245</v>
      </c>
      <c r="O140" t="n">
        <v>2.1025</v>
      </c>
    </row>
    <row r="141">
      <c r="A141" s="1112" t="n">
        <v>44477</v>
      </c>
      <c r="M141" t="n">
        <v>2.465</v>
      </c>
      <c r="N141" t="n">
        <v>2.265</v>
      </c>
      <c r="O141" t="n">
        <v>2.115</v>
      </c>
    </row>
    <row r="142">
      <c r="A142" s="1112" t="n">
        <v>44480</v>
      </c>
      <c r="C142" s="63" t="n">
        <v>25</v>
      </c>
      <c r="M142" t="n">
        <v>2.485</v>
      </c>
      <c r="N142" t="n">
        <v>2.23</v>
      </c>
      <c r="O142" t="n">
        <v>2.1</v>
      </c>
    </row>
    <row r="143">
      <c r="A143" s="1112" t="n">
        <v>44481</v>
      </c>
      <c r="M143" t="n">
        <v>2.46</v>
      </c>
      <c r="N143" t="n">
        <v>2.195</v>
      </c>
      <c r="O143" t="n">
        <v>2.0625</v>
      </c>
    </row>
    <row r="144">
      <c r="A144" s="1112" t="n">
        <v>44482</v>
      </c>
      <c r="M144" t="n">
        <v>2.5</v>
      </c>
      <c r="N144" t="n">
        <v>2.2225</v>
      </c>
      <c r="O144" t="n">
        <v>2.0725</v>
      </c>
    </row>
    <row r="145">
      <c r="A145" s="1112" t="n">
        <v>44483</v>
      </c>
      <c r="C145" s="63" t="n">
        <v>200</v>
      </c>
      <c r="M145" t="n">
        <v>2.55</v>
      </c>
      <c r="N145" t="n">
        <v>2.2725</v>
      </c>
      <c r="O145" t="n">
        <v>2.11</v>
      </c>
    </row>
    <row r="146">
      <c r="A146" s="1112" t="n">
        <v>44484</v>
      </c>
      <c r="M146" t="n">
        <v>2.605</v>
      </c>
      <c r="N146" t="n">
        <v>2.34</v>
      </c>
      <c r="O146" t="n">
        <v>2.14</v>
      </c>
    </row>
    <row r="147">
      <c r="A147" s="1112" t="n">
        <v>44487</v>
      </c>
      <c r="M147" s="409" t="n">
        <v>2.625</v>
      </c>
      <c r="N147" t="n">
        <v>2.4</v>
      </c>
      <c r="O147" t="n">
        <v>2.185</v>
      </c>
    </row>
    <row r="148">
      <c r="A148" s="1112" t="n">
        <v>44488</v>
      </c>
      <c r="M148" s="393" t="n">
        <v>2.69</v>
      </c>
      <c r="N148" t="n">
        <v>2.485</v>
      </c>
      <c r="O148" t="n">
        <v>2.215</v>
      </c>
    </row>
    <row r="149">
      <c r="A149" s="1112" t="n">
        <v>44489</v>
      </c>
      <c r="C149" s="63" t="n">
        <v>100</v>
      </c>
      <c r="M149" t="n">
        <v>2.665</v>
      </c>
      <c r="N149" t="n">
        <v>2.4325</v>
      </c>
      <c r="O149" t="n">
        <v>2.1525</v>
      </c>
    </row>
    <row r="150">
      <c r="A150" s="1112" t="n">
        <v>44490</v>
      </c>
      <c r="M150" t="n">
        <v>2.645</v>
      </c>
      <c r="N150" t="n">
        <v>2.3975</v>
      </c>
      <c r="O150" t="n">
        <v>2.11</v>
      </c>
    </row>
    <row r="151">
      <c r="A151" s="1112" t="n">
        <v>44491</v>
      </c>
      <c r="C151" s="63" t="n">
        <v>10</v>
      </c>
      <c r="M151" t="n">
        <v>2.65</v>
      </c>
      <c r="N151" t="n">
        <v>2.4075</v>
      </c>
      <c r="O151" t="n">
        <v>2.1275</v>
      </c>
    </row>
    <row r="152">
      <c r="A152" s="1112" t="n">
        <v>44494</v>
      </c>
      <c r="M152" t="n">
        <v>2.685</v>
      </c>
      <c r="N152" t="n">
        <v>2.4875</v>
      </c>
      <c r="O152" t="n">
        <v>2.185</v>
      </c>
    </row>
    <row r="153">
      <c r="A153" s="1112" t="n">
        <v>44495</v>
      </c>
      <c r="M153" t="n">
        <v>2.7075</v>
      </c>
      <c r="N153" t="n">
        <v>2.5975</v>
      </c>
      <c r="O153" t="n">
        <v>2.2475</v>
      </c>
    </row>
    <row r="154">
      <c r="A154" s="1112" t="n">
        <v>44496</v>
      </c>
      <c r="M154" t="n">
        <v>2.7575</v>
      </c>
      <c r="N154" t="n">
        <v>2.6475</v>
      </c>
      <c r="O154" t="n">
        <v>2.28</v>
      </c>
    </row>
    <row r="155">
      <c r="A155" s="1112" t="n">
        <v>44497</v>
      </c>
      <c r="M155" t="n">
        <v>2.8</v>
      </c>
      <c r="N155" t="n">
        <v>2.6725</v>
      </c>
      <c r="O155" t="n">
        <v>2.3</v>
      </c>
    </row>
    <row r="156">
      <c r="A156" s="1112" t="n">
        <v>44498</v>
      </c>
      <c r="M156" t="n">
        <v>2.8</v>
      </c>
      <c r="N156" t="n">
        <v>2.7025</v>
      </c>
      <c r="O156" t="n">
        <v>2.3325</v>
      </c>
    </row>
    <row r="157">
      <c r="A157" s="1112" t="n">
        <v>44501</v>
      </c>
      <c r="M157" t="n">
        <v>2.8087</v>
      </c>
      <c r="N157" t="n">
        <v>2.805</v>
      </c>
      <c r="O157" t="n">
        <v>2.41</v>
      </c>
    </row>
    <row r="158">
      <c r="A158" s="1112" t="n">
        <v>44502</v>
      </c>
      <c r="M158" t="n">
        <v>2.8087</v>
      </c>
      <c r="N158" t="n">
        <v>2.805</v>
      </c>
      <c r="O158" t="n">
        <v>2.3975</v>
      </c>
    </row>
    <row r="159">
      <c r="A159" s="1112" t="n">
        <v>44503</v>
      </c>
      <c r="N159" t="n">
        <v>2.9575</v>
      </c>
      <c r="O159" t="n">
        <v>2.48</v>
      </c>
    </row>
    <row r="160">
      <c r="A160" s="1112" t="n">
        <v>44504</v>
      </c>
      <c r="N160" t="n">
        <v>3.1175</v>
      </c>
      <c r="O160" t="n">
        <v>2.61</v>
      </c>
    </row>
    <row r="161">
      <c r="A161" s="1112" t="n">
        <v>44505</v>
      </c>
      <c r="N161" t="n">
        <v>3.215</v>
      </c>
      <c r="O161" t="n">
        <v>2.66</v>
      </c>
    </row>
    <row r="162">
      <c r="A162" s="1112" t="n">
        <v>44508</v>
      </c>
      <c r="N162" t="n">
        <v>3.1975</v>
      </c>
      <c r="O162" t="n">
        <v>2.625</v>
      </c>
    </row>
    <row r="163">
      <c r="A163" s="1112" t="n">
        <v>44509</v>
      </c>
      <c r="C163" s="63" t="n">
        <v>25</v>
      </c>
      <c r="N163" t="n">
        <v>3.13</v>
      </c>
      <c r="O163" t="n">
        <v>2.52</v>
      </c>
    </row>
    <row r="164">
      <c r="A164" s="1112" t="n">
        <v>44510</v>
      </c>
      <c r="N164" t="n">
        <v>3.225</v>
      </c>
      <c r="O164" t="n">
        <v>2.62</v>
      </c>
    </row>
    <row r="165">
      <c r="A165" s="1112" t="n">
        <v>44511</v>
      </c>
      <c r="N165" t="n">
        <v>3.305</v>
      </c>
      <c r="O165" t="n">
        <v>2.745</v>
      </c>
    </row>
    <row r="166">
      <c r="A166" s="1112" t="n">
        <v>44512</v>
      </c>
      <c r="N166" t="n">
        <v>3.33</v>
      </c>
      <c r="O166" t="n">
        <v>2.785</v>
      </c>
    </row>
    <row r="167">
      <c r="A167" s="1112" t="n">
        <v>44515</v>
      </c>
      <c r="N167" t="n">
        <v>3.3575</v>
      </c>
      <c r="O167" t="n">
        <v>2.83</v>
      </c>
    </row>
    <row r="168">
      <c r="A168" s="1112" t="n">
        <v>44516</v>
      </c>
      <c r="N168" t="n">
        <v>3.61</v>
      </c>
      <c r="O168" t="n">
        <v>2.965</v>
      </c>
    </row>
    <row r="169">
      <c r="A169" s="1112" t="n">
        <v>44517</v>
      </c>
      <c r="N169" t="n">
        <v>3.67</v>
      </c>
      <c r="O169" t="n">
        <v>3.1275</v>
      </c>
    </row>
    <row r="170">
      <c r="A170" s="1112" t="n">
        <v>44518</v>
      </c>
      <c r="N170" t="n">
        <v>3.74</v>
      </c>
      <c r="O170" t="n">
        <v>3.2525</v>
      </c>
    </row>
    <row r="171">
      <c r="A171" s="1112" t="n">
        <v>44519</v>
      </c>
      <c r="N171" t="n">
        <v>3.705</v>
      </c>
      <c r="O171" t="n">
        <v>3.0975</v>
      </c>
    </row>
    <row r="172">
      <c r="A172" s="1112" t="n">
        <v>44522</v>
      </c>
      <c r="N172" t="n">
        <v>3.7075</v>
      </c>
      <c r="O172" t="n">
        <v>3.095</v>
      </c>
    </row>
    <row r="173">
      <c r="A173" s="1112" t="n">
        <v>44523</v>
      </c>
      <c r="N173" t="n">
        <v>3.76</v>
      </c>
      <c r="O173" t="n">
        <v>3.29</v>
      </c>
    </row>
    <row r="174">
      <c r="A174" s="1112" t="n">
        <v>44524</v>
      </c>
      <c r="N174" t="n">
        <v>3.8</v>
      </c>
      <c r="O174" t="n">
        <v>3.38</v>
      </c>
    </row>
    <row r="175">
      <c r="A175" s="104" t="n">
        <v>44525</v>
      </c>
      <c r="N175" s="192" t="n">
        <v>3.8</v>
      </c>
      <c r="O175" s="192" t="n">
        <v>3.38</v>
      </c>
    </row>
    <row r="176">
      <c r="A176" s="104" t="n">
        <v>44526</v>
      </c>
      <c r="N176" s="192" t="n">
        <v>3.8</v>
      </c>
      <c r="O176" s="192" t="n">
        <v>3.38</v>
      </c>
    </row>
    <row r="177">
      <c r="A177" s="1112" t="n">
        <v>44529</v>
      </c>
      <c r="N177" t="n">
        <v>3.805</v>
      </c>
      <c r="O177" t="n">
        <v>3.23</v>
      </c>
    </row>
    <row r="178">
      <c r="A178" s="1112" t="n">
        <v>44530</v>
      </c>
      <c r="C178" s="63" t="n">
        <v>210</v>
      </c>
      <c r="N178" t="n">
        <v>3.805</v>
      </c>
      <c r="O178" t="n">
        <v>3.015</v>
      </c>
      <c r="P178" t="n">
        <v>2.41</v>
      </c>
      <c r="Q178" t="n">
        <v>2.27</v>
      </c>
      <c r="R178" t="n">
        <v>2.24</v>
      </c>
    </row>
    <row r="179">
      <c r="A179" s="1112" t="n">
        <v>44531</v>
      </c>
      <c r="N179" t="n">
        <v>3.8128</v>
      </c>
      <c r="O179" t="n">
        <v>3.0325</v>
      </c>
      <c r="P179" t="n">
        <v>2.355</v>
      </c>
      <c r="Q179" t="n">
        <v>2.235</v>
      </c>
      <c r="R179" t="n">
        <v>2.2075</v>
      </c>
    </row>
    <row r="180">
      <c r="A180" s="1112" t="n">
        <v>44532</v>
      </c>
      <c r="N180" t="n">
        <v>3.8128</v>
      </c>
      <c r="O180" t="n">
        <v>3.1325</v>
      </c>
      <c r="P180" t="n">
        <v>2.41</v>
      </c>
      <c r="Q180" t="n">
        <v>2.28</v>
      </c>
      <c r="R180" t="n">
        <v>2.2525</v>
      </c>
    </row>
    <row r="181">
      <c r="A181" s="1112" t="n">
        <v>44533</v>
      </c>
      <c r="O181" t="n">
        <v>3.01</v>
      </c>
      <c r="P181" t="n">
        <v>2.38</v>
      </c>
      <c r="Q181" t="n">
        <v>2.29</v>
      </c>
      <c r="R181" t="n">
        <v>2.27</v>
      </c>
    </row>
    <row r="182">
      <c r="A182" s="1112" t="n">
        <v>44536</v>
      </c>
      <c r="O182" t="n">
        <v>2.87</v>
      </c>
      <c r="P182" t="n">
        <v>2.31</v>
      </c>
      <c r="Q182" t="n">
        <v>2.225</v>
      </c>
      <c r="R182" t="n">
        <v>2.205</v>
      </c>
    </row>
    <row r="183">
      <c r="A183" s="1112" t="n">
        <v>44537</v>
      </c>
      <c r="O183" t="n">
        <v>3.005</v>
      </c>
      <c r="P183" t="n">
        <v>2.32</v>
      </c>
      <c r="Q183" t="n">
        <v>2.225</v>
      </c>
      <c r="R183" t="n">
        <v>2.2</v>
      </c>
    </row>
    <row r="184">
      <c r="A184" s="1112" t="n">
        <v>44538</v>
      </c>
      <c r="O184" t="n">
        <v>3.035</v>
      </c>
      <c r="P184" t="n">
        <v>2.33</v>
      </c>
      <c r="Q184" t="n">
        <v>2.215</v>
      </c>
      <c r="R184" t="n">
        <v>2.19</v>
      </c>
    </row>
    <row r="185">
      <c r="A185" s="1112" t="n">
        <v>44539</v>
      </c>
      <c r="C185" s="63" t="n">
        <v>300</v>
      </c>
      <c r="O185" t="n">
        <v>3.1075</v>
      </c>
      <c r="P185" t="n">
        <v>2.42</v>
      </c>
      <c r="Q185" t="n">
        <v>2.285</v>
      </c>
      <c r="R185" t="n">
        <v>2.255</v>
      </c>
    </row>
    <row r="186">
      <c r="A186" s="1112" t="n">
        <v>44540</v>
      </c>
      <c r="C186" s="63" t="n">
        <v>75</v>
      </c>
      <c r="O186" t="n">
        <v>3.13</v>
      </c>
      <c r="P186" t="n">
        <v>2.435</v>
      </c>
      <c r="Q186" t="n">
        <v>2.3075</v>
      </c>
      <c r="R186" t="n">
        <v>2.2775</v>
      </c>
    </row>
    <row r="187">
      <c r="A187" s="1112" t="n">
        <v>44543</v>
      </c>
      <c r="O187" t="n">
        <v>3.14</v>
      </c>
      <c r="P187" t="n">
        <v>2.455</v>
      </c>
      <c r="Q187" t="n">
        <v>2.315</v>
      </c>
      <c r="R187" t="n">
        <v>2.285</v>
      </c>
    </row>
    <row r="188">
      <c r="A188" s="1112" t="n">
        <v>44544</v>
      </c>
      <c r="C188" s="63" t="n">
        <v>300</v>
      </c>
      <c r="O188" t="n">
        <v>3.17</v>
      </c>
      <c r="P188" t="n">
        <v>2.495</v>
      </c>
      <c r="Q188" t="n">
        <v>2.35</v>
      </c>
      <c r="R188" t="n">
        <v>2.32</v>
      </c>
    </row>
    <row r="189">
      <c r="A189" s="1112" t="n">
        <v>44545</v>
      </c>
      <c r="C189" s="63" t="n">
        <v>225</v>
      </c>
      <c r="O189" t="n">
        <v>3.06</v>
      </c>
      <c r="P189" t="n">
        <v>2.39</v>
      </c>
      <c r="Q189" t="n">
        <v>2.29</v>
      </c>
      <c r="R189" t="n">
        <v>2.27</v>
      </c>
    </row>
    <row r="190">
      <c r="A190" s="1112" t="n">
        <v>44546</v>
      </c>
      <c r="C190" s="63" t="n">
        <v>180</v>
      </c>
      <c r="O190" t="n">
        <v>3.08</v>
      </c>
      <c r="P190" t="n">
        <v>2.37</v>
      </c>
      <c r="Q190" t="n">
        <v>2.28</v>
      </c>
      <c r="R190" t="n">
        <v>2.265</v>
      </c>
    </row>
    <row r="191">
      <c r="A191" s="1112" t="n">
        <v>44547</v>
      </c>
      <c r="O191" t="n">
        <v>3.16</v>
      </c>
      <c r="P191" t="n">
        <v>2.42</v>
      </c>
      <c r="Q191" t="n">
        <v>2.315</v>
      </c>
      <c r="R191" t="n">
        <v>2.2925</v>
      </c>
    </row>
    <row r="192">
      <c r="A192" s="1112" t="n">
        <v>44550</v>
      </c>
      <c r="C192" s="63" t="n">
        <v>150</v>
      </c>
      <c r="O192" t="n">
        <v>3.325</v>
      </c>
      <c r="P192" t="n">
        <v>2.41</v>
      </c>
      <c r="Q192" t="n">
        <v>2.31</v>
      </c>
      <c r="R192" t="n">
        <v>2.29</v>
      </c>
    </row>
    <row r="193">
      <c r="A193" s="1112" t="n">
        <v>44551</v>
      </c>
      <c r="O193" t="n">
        <v>3.325</v>
      </c>
      <c r="P193" t="n">
        <v>2.42</v>
      </c>
      <c r="Q193" t="n">
        <v>2.315</v>
      </c>
      <c r="R193" t="n">
        <v>2.295</v>
      </c>
    </row>
    <row r="194">
      <c r="A194" s="1112" t="n">
        <v>44552</v>
      </c>
      <c r="C194" s="63" t="n">
        <v>165</v>
      </c>
      <c r="O194" t="n">
        <v>3.325</v>
      </c>
      <c r="P194" t="n">
        <v>2.46</v>
      </c>
      <c r="Q194" t="n">
        <v>2.355</v>
      </c>
      <c r="R194" t="n">
        <v>2.335</v>
      </c>
    </row>
    <row r="195">
      <c r="A195" s="1112" t="n">
        <v>44553</v>
      </c>
      <c r="C195" s="63" t="inlineStr">
        <is>
          <t>-</t>
        </is>
      </c>
      <c r="O195" t="n">
        <v>3.325</v>
      </c>
      <c r="P195" t="n">
        <v>2.475</v>
      </c>
      <c r="Q195" t="n">
        <v>2.385</v>
      </c>
      <c r="R195" t="n">
        <v>2.37</v>
      </c>
    </row>
    <row r="196">
      <c r="A196" s="1112" t="n">
        <v>44554</v>
      </c>
      <c r="O196" s="192" t="n">
        <v>3.325</v>
      </c>
      <c r="P196" s="192" t="n">
        <v>2.475</v>
      </c>
      <c r="Q196" s="192" t="n">
        <v>2.385</v>
      </c>
      <c r="R196" s="192" t="n">
        <v>2.37</v>
      </c>
    </row>
    <row r="197">
      <c r="A197" s="1112" t="n">
        <v>44557</v>
      </c>
      <c r="O197" t="n">
        <v>3.47</v>
      </c>
      <c r="P197" t="n">
        <v>2.545</v>
      </c>
      <c r="Q197" t="n">
        <v>2.45</v>
      </c>
      <c r="R197" t="n">
        <v>2.435</v>
      </c>
    </row>
    <row r="198">
      <c r="A198" s="1112" t="n">
        <v>44558</v>
      </c>
      <c r="O198" t="n">
        <v>3.62</v>
      </c>
      <c r="P198" t="n">
        <v>2.46</v>
      </c>
      <c r="Q198" t="n">
        <v>2.385</v>
      </c>
      <c r="R198" t="n">
        <v>2.3725</v>
      </c>
    </row>
    <row r="199">
      <c r="A199" s="1112" t="n">
        <v>44559</v>
      </c>
      <c r="O199" t="n">
        <v>3.67</v>
      </c>
      <c r="P199" t="n">
        <v>2.58</v>
      </c>
      <c r="Q199" t="n">
        <v>2.38</v>
      </c>
      <c r="R199" t="n">
        <v>2.365</v>
      </c>
    </row>
    <row r="200">
      <c r="A200" s="1112" t="n">
        <v>44560</v>
      </c>
      <c r="O200" t="n">
        <v>3.67</v>
      </c>
      <c r="P200" t="n">
        <v>2.58</v>
      </c>
      <c r="Q200" t="n">
        <v>2.37</v>
      </c>
      <c r="R200" t="n">
        <v>2.355</v>
      </c>
    </row>
    <row r="201">
      <c r="A201" s="1112" t="n">
        <v>44561</v>
      </c>
      <c r="O201" t="n">
        <v>3.66</v>
      </c>
      <c r="P201" t="n">
        <v>2.61</v>
      </c>
      <c r="Q201" t="n">
        <v>2.4</v>
      </c>
      <c r="R201" t="n">
        <v>2.385</v>
      </c>
    </row>
    <row r="202">
      <c r="A202" s="1112" t="n">
        <v>44564</v>
      </c>
      <c r="C202" s="63" t="n">
        <v>50</v>
      </c>
      <c r="O202" s="28" t="n">
        <v>3.6551</v>
      </c>
      <c r="P202" t="n">
        <v>2.6</v>
      </c>
      <c r="Q202" t="n">
        <v>2.34</v>
      </c>
      <c r="R202" t="n">
        <v>2.3225</v>
      </c>
    </row>
    <row r="203">
      <c r="A203" s="1112" t="n">
        <v>44565</v>
      </c>
      <c r="C203" s="63" t="inlineStr">
        <is>
          <t>-</t>
        </is>
      </c>
      <c r="O203" t="n">
        <v>3.6551</v>
      </c>
      <c r="P203" t="n">
        <v>2.61</v>
      </c>
      <c r="Q203" t="n">
        <v>2.35</v>
      </c>
      <c r="R203" t="n">
        <v>2.3325</v>
      </c>
    </row>
    <row r="204">
      <c r="A204" s="1112" t="n">
        <v>44566</v>
      </c>
      <c r="C204" s="63" t="inlineStr">
        <is>
          <t>-</t>
        </is>
      </c>
      <c r="P204" t="n">
        <v>2.405</v>
      </c>
      <c r="Q204" t="n">
        <v>2.265</v>
      </c>
      <c r="R204" t="n">
        <v>2.26</v>
      </c>
    </row>
    <row r="205">
      <c r="A205" s="1112" t="n">
        <v>44567</v>
      </c>
      <c r="C205" s="63" t="n">
        <v>75</v>
      </c>
      <c r="P205" t="n">
        <v>2.39</v>
      </c>
      <c r="Q205" t="n">
        <v>2.255</v>
      </c>
      <c r="R205" t="n">
        <v>2.245</v>
      </c>
    </row>
    <row r="206">
      <c r="A206" s="1112" t="n">
        <v>44568</v>
      </c>
      <c r="C206" s="63" t="n">
        <v>75</v>
      </c>
      <c r="P206" t="n">
        <v>2.405</v>
      </c>
      <c r="Q206" t="n">
        <v>2.28</v>
      </c>
      <c r="R206" t="n">
        <v>2.27</v>
      </c>
    </row>
    <row r="207">
      <c r="A207" s="1112" t="n">
        <v>44571</v>
      </c>
      <c r="P207" t="n">
        <v>2.3775</v>
      </c>
      <c r="Q207" t="n">
        <v>2.255</v>
      </c>
      <c r="R207" t="n">
        <v>2.2475</v>
      </c>
    </row>
    <row r="208">
      <c r="A208" s="1112" t="n">
        <v>44572</v>
      </c>
      <c r="P208" t="n">
        <v>2.355</v>
      </c>
      <c r="Q208" t="n">
        <v>2.24</v>
      </c>
      <c r="R208" t="n">
        <v>2.235</v>
      </c>
    </row>
    <row r="209">
      <c r="A209" s="1112" t="n">
        <v>44573</v>
      </c>
      <c r="C209" s="63" t="n">
        <v>50</v>
      </c>
      <c r="P209" t="n">
        <v>2.33</v>
      </c>
      <c r="Q209" t="n">
        <v>2.215</v>
      </c>
      <c r="R209" t="n">
        <v>2.2175</v>
      </c>
    </row>
    <row r="210">
      <c r="A210" s="1112" t="n">
        <v>44574</v>
      </c>
      <c r="C210" s="63" t="n">
        <v>25</v>
      </c>
      <c r="P210" t="n">
        <v>2.3425</v>
      </c>
      <c r="Q210" t="n">
        <v>2.225</v>
      </c>
      <c r="R210" t="n">
        <v>2.225</v>
      </c>
    </row>
    <row r="211">
      <c r="A211" s="1112" t="n">
        <v>44575</v>
      </c>
      <c r="P211" t="n">
        <v>2.37</v>
      </c>
      <c r="Q211" t="n">
        <v>2.275</v>
      </c>
      <c r="R211" t="n">
        <v>2.27</v>
      </c>
    </row>
    <row r="212">
      <c r="A212" s="1112" t="n">
        <v>44578</v>
      </c>
      <c r="P212" s="192" t="n">
        <v>2.37</v>
      </c>
      <c r="Q212" s="192" t="n">
        <v>2.275</v>
      </c>
      <c r="R212" s="192" t="n">
        <v>2.27</v>
      </c>
    </row>
    <row r="213">
      <c r="A213" s="1112" t="n">
        <v>44579</v>
      </c>
      <c r="P213" t="n">
        <v>2.375</v>
      </c>
      <c r="Q213" t="n">
        <v>2.29</v>
      </c>
      <c r="R213" t="n">
        <v>2.285</v>
      </c>
    </row>
    <row r="214">
      <c r="A214" s="1112" t="n">
        <v>44580</v>
      </c>
      <c r="P214" t="n">
        <v>2.38</v>
      </c>
      <c r="Q214" t="n">
        <v>2.315</v>
      </c>
      <c r="R214" t="n">
        <v>2.3075</v>
      </c>
    </row>
    <row r="215">
      <c r="A215" s="1112" t="n">
        <v>44581</v>
      </c>
      <c r="P215" t="n">
        <v>2.365</v>
      </c>
      <c r="Q215" t="n">
        <v>2.28</v>
      </c>
      <c r="R215" t="n">
        <v>2.28</v>
      </c>
    </row>
    <row r="216">
      <c r="A216" s="1112" t="n">
        <v>44582</v>
      </c>
      <c r="C216" s="63" t="n">
        <v>25</v>
      </c>
      <c r="P216" t="n">
        <v>2.35</v>
      </c>
      <c r="Q216" t="n">
        <v>2.2575</v>
      </c>
      <c r="R216" t="n">
        <v>2.2675</v>
      </c>
    </row>
    <row r="217">
      <c r="A217" s="1112" t="n">
        <v>44585</v>
      </c>
      <c r="P217" t="n">
        <v>2.345</v>
      </c>
      <c r="Q217" t="n">
        <v>2.2175</v>
      </c>
      <c r="R217" t="n">
        <v>2.23</v>
      </c>
    </row>
    <row r="218">
      <c r="A218" s="1112" t="n">
        <v>44586</v>
      </c>
      <c r="P218" t="n">
        <v>2.33</v>
      </c>
      <c r="Q218" t="n">
        <v>2.16</v>
      </c>
      <c r="R218" t="n">
        <v>2.1725</v>
      </c>
    </row>
    <row r="219">
      <c r="A219" s="1112" t="n">
        <v>44587</v>
      </c>
      <c r="P219" t="n">
        <v>2.32</v>
      </c>
      <c r="Q219" t="n">
        <v>2.13</v>
      </c>
      <c r="R219" t="n">
        <v>2.1425</v>
      </c>
    </row>
    <row r="220">
      <c r="A220" s="1112" t="n">
        <v>44588</v>
      </c>
      <c r="C220" s="63" t="n">
        <v>75</v>
      </c>
      <c r="P220" t="n">
        <v>2.335</v>
      </c>
      <c r="Q220" t="n">
        <v>2.1925</v>
      </c>
      <c r="R220" t="n">
        <v>2.2</v>
      </c>
      <c r="S220" t="n">
        <v>2.2125</v>
      </c>
      <c r="T220" t="n">
        <v>2.1975</v>
      </c>
      <c r="U220" t="n">
        <v>2.18</v>
      </c>
    </row>
    <row r="221">
      <c r="A221" s="1112" t="n">
        <v>44589</v>
      </c>
      <c r="P221" t="n">
        <v>2.33</v>
      </c>
      <c r="Q221" t="n">
        <v>2.2225</v>
      </c>
      <c r="R221" t="n">
        <v>2.23</v>
      </c>
      <c r="S221" t="n">
        <v>2.24</v>
      </c>
      <c r="T221" t="n">
        <v>2.225</v>
      </c>
      <c r="U221" t="n">
        <v>2.2075</v>
      </c>
    </row>
    <row r="222">
      <c r="A222" s="1112" t="n">
        <v>44592</v>
      </c>
      <c r="P222" t="n">
        <v>2.335</v>
      </c>
      <c r="Q222" t="n">
        <v>2.2225</v>
      </c>
      <c r="R222" t="n">
        <v>2.23</v>
      </c>
      <c r="S222" t="n">
        <v>2.24</v>
      </c>
      <c r="T222" t="n">
        <v>2.225</v>
      </c>
      <c r="U222" t="n">
        <v>2.2075</v>
      </c>
    </row>
    <row r="223">
      <c r="A223" s="1112" t="n">
        <v>44593</v>
      </c>
      <c r="P223" s="28" t="n">
        <v>2.3303</v>
      </c>
      <c r="Q223" t="n">
        <v>2.2625</v>
      </c>
      <c r="R223" t="n">
        <v>2.2675</v>
      </c>
      <c r="S223" t="n">
        <v>2.275</v>
      </c>
      <c r="T223" t="n">
        <v>2.26</v>
      </c>
      <c r="U223" t="n">
        <v>2.24</v>
      </c>
    </row>
    <row r="224">
      <c r="A224" s="1112" t="n">
        <v>44594</v>
      </c>
      <c r="P224" t="n">
        <v>2.3303</v>
      </c>
      <c r="Q224" t="n">
        <v>2.1675</v>
      </c>
      <c r="R224" t="n">
        <v>2.18</v>
      </c>
      <c r="S224" t="n">
        <v>2.19</v>
      </c>
      <c r="T224" t="n">
        <v>2.185</v>
      </c>
      <c r="U224" t="n">
        <v>2.1725</v>
      </c>
    </row>
    <row r="225">
      <c r="A225" s="1112" t="n">
        <v>44595</v>
      </c>
      <c r="Q225" t="n">
        <v>2.11</v>
      </c>
      <c r="R225" t="n">
        <v>2.1225</v>
      </c>
      <c r="S225" t="n">
        <v>2.14</v>
      </c>
      <c r="T225" t="n">
        <v>2.145</v>
      </c>
      <c r="U225" t="n">
        <v>2.1425</v>
      </c>
    </row>
    <row r="226">
      <c r="A226" s="1112" t="n">
        <v>44596</v>
      </c>
      <c r="Q226" t="n">
        <v>2.1425</v>
      </c>
      <c r="R226" t="n">
        <v>2.1575</v>
      </c>
      <c r="S226" t="n">
        <v>2.1725</v>
      </c>
      <c r="T226" t="n">
        <v>2.1725</v>
      </c>
      <c r="U226" t="n">
        <v>2.165</v>
      </c>
    </row>
    <row r="227">
      <c r="A227" s="1112" t="n">
        <v>44599</v>
      </c>
      <c r="Q227" t="n">
        <v>2.185</v>
      </c>
      <c r="R227" t="n">
        <v>2.195</v>
      </c>
      <c r="S227" t="n">
        <v>2.21</v>
      </c>
      <c r="T227" t="n">
        <v>2.21</v>
      </c>
      <c r="U227" t="n">
        <v>2.2025</v>
      </c>
    </row>
    <row r="228">
      <c r="A228" s="1112" t="n">
        <v>44600</v>
      </c>
      <c r="Q228" t="n">
        <v>2.155</v>
      </c>
      <c r="R228" t="n">
        <v>2.165</v>
      </c>
      <c r="S228" t="n">
        <v>2.185</v>
      </c>
      <c r="T228" t="n">
        <v>2.185</v>
      </c>
      <c r="U228" t="n">
        <v>2.18</v>
      </c>
    </row>
    <row r="229">
      <c r="A229" s="1112" t="n">
        <v>44601</v>
      </c>
      <c r="Q229" t="n">
        <v>2.205</v>
      </c>
      <c r="R229" t="n">
        <v>2.2225</v>
      </c>
      <c r="S229" t="n">
        <v>2.24</v>
      </c>
      <c r="T229" t="n">
        <v>2.2375</v>
      </c>
      <c r="U229" t="n">
        <v>2.23</v>
      </c>
    </row>
    <row r="230">
      <c r="A230" s="1112" t="n">
        <v>44602</v>
      </c>
      <c r="Q230" t="n">
        <v>2.225</v>
      </c>
      <c r="R230" t="n">
        <v>2.255</v>
      </c>
      <c r="S230" t="n">
        <v>2.27</v>
      </c>
      <c r="T230" t="n">
        <v>2.265</v>
      </c>
      <c r="U230" t="n">
        <v>2.255</v>
      </c>
    </row>
    <row r="231">
      <c r="A231" s="1112" t="n">
        <v>44603</v>
      </c>
      <c r="Q231" t="n">
        <v>2.24</v>
      </c>
      <c r="R231" t="n">
        <v>2.3025</v>
      </c>
      <c r="S231" t="n">
        <v>2.3175</v>
      </c>
      <c r="T231" t="n">
        <v>2.31</v>
      </c>
      <c r="U231" t="n">
        <v>2.295</v>
      </c>
    </row>
    <row r="232">
      <c r="A232" s="1112" t="n">
        <v>44606</v>
      </c>
      <c r="Q232" t="n">
        <v>2.2425</v>
      </c>
      <c r="R232" t="n">
        <v>2.31</v>
      </c>
      <c r="S232" t="n">
        <v>2.325</v>
      </c>
      <c r="T232" t="n">
        <v>2.3175</v>
      </c>
      <c r="U232" t="n">
        <v>2.3025</v>
      </c>
    </row>
    <row r="233">
      <c r="A233" s="1112" t="n">
        <v>44607</v>
      </c>
      <c r="C233" s="63" t="inlineStr">
        <is>
          <t>-</t>
        </is>
      </c>
      <c r="Q233" t="n">
        <v>2.23</v>
      </c>
      <c r="R233" t="n">
        <v>2.265</v>
      </c>
      <c r="S233" t="n">
        <v>2.2925</v>
      </c>
      <c r="T233" t="n">
        <v>2.285</v>
      </c>
      <c r="U233" t="n">
        <v>2.27</v>
      </c>
    </row>
    <row r="234">
      <c r="A234" s="1112" t="n">
        <v>44608</v>
      </c>
      <c r="C234" s="63" t="n">
        <v>470</v>
      </c>
      <c r="Q234" t="n">
        <v>2.23</v>
      </c>
      <c r="R234" t="n">
        <v>2.2725</v>
      </c>
      <c r="S234" t="n">
        <v>2.295</v>
      </c>
      <c r="T234" t="n">
        <v>2.2925</v>
      </c>
      <c r="U234" t="n">
        <v>2.2825</v>
      </c>
    </row>
    <row r="235">
      <c r="A235" s="1112" t="n">
        <v>44609</v>
      </c>
      <c r="C235" s="63" t="inlineStr">
        <is>
          <t>-</t>
        </is>
      </c>
      <c r="Q235" t="n">
        <v>2.225</v>
      </c>
      <c r="R235" t="n">
        <v>2.275</v>
      </c>
      <c r="S235" t="n">
        <v>2.3025</v>
      </c>
      <c r="T235" t="n">
        <v>2.3</v>
      </c>
      <c r="U235" t="n">
        <v>2.29</v>
      </c>
    </row>
    <row r="236">
      <c r="A236" s="1112" t="n">
        <v>44610</v>
      </c>
      <c r="C236" s="63" t="inlineStr">
        <is>
          <t>-</t>
        </is>
      </c>
      <c r="Q236" t="n">
        <v>2.225</v>
      </c>
      <c r="R236" t="n">
        <v>2.3</v>
      </c>
      <c r="S236" t="n">
        <v>2.325</v>
      </c>
      <c r="T236" t="n">
        <v>2.32</v>
      </c>
      <c r="U236" t="n">
        <v>2.305</v>
      </c>
    </row>
    <row r="237">
      <c r="A237" s="1112" t="n">
        <v>44613</v>
      </c>
      <c r="Q237" s="192" t="n">
        <v>2.225</v>
      </c>
      <c r="R237" s="192" t="n">
        <v>2.3</v>
      </c>
      <c r="S237" s="192" t="n">
        <v>2.325</v>
      </c>
      <c r="T237" s="192" t="n">
        <v>2.32</v>
      </c>
      <c r="U237" s="192" t="n">
        <v>2.305</v>
      </c>
    </row>
    <row r="238">
      <c r="A238" s="1112" t="n">
        <v>44614</v>
      </c>
      <c r="C238" s="63" t="inlineStr">
        <is>
          <t>-</t>
        </is>
      </c>
      <c r="Q238" t="n">
        <v>2.24</v>
      </c>
      <c r="R238" t="n">
        <v>2.35</v>
      </c>
      <c r="S238" t="n">
        <v>2.3725</v>
      </c>
      <c r="T238" t="n">
        <v>2.365</v>
      </c>
      <c r="U238" t="n">
        <v>2.35</v>
      </c>
    </row>
    <row r="239">
      <c r="A239" s="1112" t="n">
        <v>44615</v>
      </c>
      <c r="C239" s="63" t="inlineStr">
        <is>
          <t>-</t>
        </is>
      </c>
      <c r="Q239" t="n">
        <v>2.2375</v>
      </c>
      <c r="R239" t="n">
        <v>2.3675</v>
      </c>
      <c r="S239" t="n">
        <v>2.3875</v>
      </c>
      <c r="T239" t="n">
        <v>2.38</v>
      </c>
      <c r="U239" t="n">
        <v>2.365</v>
      </c>
    </row>
    <row r="240">
      <c r="A240" s="1112" t="n">
        <v>44616</v>
      </c>
      <c r="C240" s="63" t="n">
        <v>165</v>
      </c>
      <c r="Q240" t="n">
        <v>2.2425</v>
      </c>
      <c r="R240" t="n">
        <v>2.39</v>
      </c>
      <c r="S240" t="n">
        <v>2.4175</v>
      </c>
      <c r="T240" t="n">
        <v>2.41</v>
      </c>
      <c r="U240" t="n">
        <v>2.3925</v>
      </c>
    </row>
    <row r="241">
      <c r="A241" s="1112" t="n">
        <v>44617</v>
      </c>
      <c r="C241" s="63" t="inlineStr">
        <is>
          <t>-</t>
        </is>
      </c>
      <c r="Q241" t="n">
        <v>2.2375</v>
      </c>
      <c r="R241" t="n">
        <v>2.335</v>
      </c>
      <c r="S241" t="n">
        <v>2.36</v>
      </c>
      <c r="T241" t="n">
        <v>2.3525</v>
      </c>
      <c r="U241" t="n">
        <v>2.335</v>
      </c>
    </row>
    <row r="242">
      <c r="A242" s="1112" t="n">
        <v>44620</v>
      </c>
      <c r="C242" s="63" t="n">
        <v>150</v>
      </c>
      <c r="Q242" t="n">
        <v>2.2418</v>
      </c>
      <c r="R242" t="n">
        <v>2.43</v>
      </c>
      <c r="S242" t="n">
        <v>2.4575</v>
      </c>
      <c r="T242" t="n">
        <v>2.445</v>
      </c>
      <c r="U242" t="n">
        <v>2.4225</v>
      </c>
    </row>
    <row r="243">
      <c r="A243" s="1112" t="n">
        <v>44621</v>
      </c>
      <c r="Q243" t="n">
        <v>2.2418</v>
      </c>
      <c r="R243" t="n">
        <v>2.5375</v>
      </c>
      <c r="S243" t="n">
        <v>2.5625</v>
      </c>
      <c r="T243" t="n">
        <v>2.5425</v>
      </c>
      <c r="U243" t="n">
        <v>2.5125</v>
      </c>
    </row>
    <row r="244">
      <c r="A244" s="1112" t="n">
        <v>44622</v>
      </c>
      <c r="C244" s="63" t="n">
        <v>345</v>
      </c>
      <c r="Q244" t="n">
        <v>2.2418</v>
      </c>
      <c r="R244" t="n">
        <v>2.53</v>
      </c>
      <c r="S244" t="n">
        <v>2.58</v>
      </c>
      <c r="T244" t="n">
        <v>2.5525</v>
      </c>
      <c r="U244" t="n">
        <v>2.5175</v>
      </c>
    </row>
    <row r="245">
      <c r="A245" s="1112" t="n">
        <v>44623</v>
      </c>
      <c r="C245" s="63" t="n">
        <v>440</v>
      </c>
      <c r="R245" t="n">
        <v>2.6025</v>
      </c>
      <c r="S245" t="n">
        <v>2.65</v>
      </c>
      <c r="T245" t="n">
        <v>2.6275</v>
      </c>
      <c r="U245" t="n">
        <v>2.595</v>
      </c>
    </row>
    <row r="246">
      <c r="A246" s="1112" t="n">
        <v>44624</v>
      </c>
      <c r="C246" s="63" t="n">
        <v>75</v>
      </c>
      <c r="R246" t="n">
        <v>2.635</v>
      </c>
      <c r="S246" t="n">
        <v>2.69</v>
      </c>
      <c r="T246" t="n">
        <v>2.665</v>
      </c>
      <c r="U246" t="n">
        <v>2.63</v>
      </c>
    </row>
    <row r="247">
      <c r="A247" s="1112" t="n">
        <v>44627</v>
      </c>
      <c r="C247" s="63" t="inlineStr">
        <is>
          <t>-</t>
        </is>
      </c>
      <c r="R247" t="n">
        <v>2.6</v>
      </c>
      <c r="S247" t="n">
        <v>2.66</v>
      </c>
      <c r="T247" t="n">
        <v>2.64</v>
      </c>
      <c r="U247" t="n">
        <v>2.61</v>
      </c>
    </row>
    <row r="248">
      <c r="A248" s="1112" t="n">
        <v>44628</v>
      </c>
      <c r="C248" s="63" t="inlineStr">
        <is>
          <t>-</t>
        </is>
      </c>
      <c r="R248" t="n">
        <v>2.595</v>
      </c>
      <c r="S248" t="n">
        <v>2.6475</v>
      </c>
      <c r="T248" t="n">
        <v>2.64</v>
      </c>
      <c r="U248" t="n">
        <v>2.615</v>
      </c>
    </row>
    <row r="249">
      <c r="A249" s="1112" t="n">
        <v>44629</v>
      </c>
      <c r="C249" s="63" t="inlineStr">
        <is>
          <t>-</t>
        </is>
      </c>
      <c r="R249" t="n">
        <v>2.535</v>
      </c>
      <c r="S249" t="n">
        <v>2.5675</v>
      </c>
      <c r="T249" t="n">
        <v>2.57</v>
      </c>
      <c r="U249" t="n">
        <v>2.5525</v>
      </c>
    </row>
    <row r="250">
      <c r="A250" s="1112" t="n">
        <v>44630</v>
      </c>
      <c r="C250" s="63" t="n">
        <v>390</v>
      </c>
      <c r="R250" t="n">
        <v>2.555</v>
      </c>
      <c r="S250" t="n">
        <v>2.59</v>
      </c>
      <c r="T250" t="n">
        <v>2.595</v>
      </c>
      <c r="U250" t="n">
        <v>2.5725</v>
      </c>
    </row>
    <row r="251">
      <c r="A251" s="1112" t="n">
        <v>44631</v>
      </c>
      <c r="C251" s="63" t="inlineStr">
        <is>
          <t>-</t>
        </is>
      </c>
      <c r="R251" t="n">
        <v>2.575</v>
      </c>
      <c r="S251" t="n">
        <v>2.615</v>
      </c>
      <c r="T251" t="n">
        <v>2.62</v>
      </c>
      <c r="U251" t="n">
        <v>2.595</v>
      </c>
    </row>
    <row r="252">
      <c r="A252" s="1112" t="n">
        <v>44634</v>
      </c>
      <c r="C252" s="63" t="inlineStr">
        <is>
          <t>-</t>
        </is>
      </c>
      <c r="R252" t="n">
        <v>2.5475</v>
      </c>
      <c r="S252" t="n">
        <v>2.57</v>
      </c>
      <c r="T252" t="n">
        <v>2.575</v>
      </c>
      <c r="U252" t="n">
        <v>2.5525</v>
      </c>
    </row>
    <row r="253">
      <c r="A253" s="1112" t="n">
        <v>44635</v>
      </c>
      <c r="C253" s="63" t="inlineStr">
        <is>
          <t>-</t>
        </is>
      </c>
      <c r="R253" t="n">
        <v>2.54</v>
      </c>
      <c r="S253" t="n">
        <v>2.56</v>
      </c>
      <c r="T253" t="n">
        <v>2.5675</v>
      </c>
      <c r="U253" t="n">
        <v>2.55</v>
      </c>
    </row>
    <row r="254">
      <c r="A254" s="1112" t="n">
        <v>44636</v>
      </c>
      <c r="R254" s="399" t="n">
        <v>2.49</v>
      </c>
      <c r="S254" s="400" t="n">
        <v>2.475</v>
      </c>
      <c r="T254" s="399" t="n">
        <v>2.4875</v>
      </c>
      <c r="U254" s="401" t="n">
        <v>2.48</v>
      </c>
    </row>
    <row r="255">
      <c r="A255" s="1112" t="n">
        <v>44637</v>
      </c>
      <c r="C255" s="63" t="inlineStr">
        <is>
          <t>-</t>
        </is>
      </c>
      <c r="R255" t="n">
        <v>2.525</v>
      </c>
      <c r="S255" t="n">
        <v>2.5375</v>
      </c>
      <c r="T255" t="n">
        <v>2.55</v>
      </c>
      <c r="U255" t="n">
        <v>2.535</v>
      </c>
    </row>
    <row r="256">
      <c r="A256" s="1112" t="n">
        <v>44638</v>
      </c>
      <c r="C256" s="63" t="inlineStr">
        <is>
          <t>-</t>
        </is>
      </c>
      <c r="R256" t="n">
        <v>2.5175</v>
      </c>
      <c r="S256" t="n">
        <v>2.525</v>
      </c>
      <c r="T256" t="n">
        <v>2.54</v>
      </c>
      <c r="U256" t="n">
        <v>2.5225</v>
      </c>
    </row>
    <row r="257">
      <c r="A257" s="1112" t="n">
        <v>44641</v>
      </c>
      <c r="C257" s="63" t="inlineStr">
        <is>
          <t>-</t>
        </is>
      </c>
      <c r="R257" t="n">
        <v>2.5425</v>
      </c>
      <c r="S257" t="n">
        <v>2.5675</v>
      </c>
      <c r="T257" t="n">
        <v>2.585</v>
      </c>
      <c r="U257" t="n">
        <v>2.5675</v>
      </c>
    </row>
    <row r="258">
      <c r="A258" s="1112" t="n">
        <v>44642</v>
      </c>
      <c r="C258" s="63" t="inlineStr">
        <is>
          <t>-</t>
        </is>
      </c>
      <c r="R258" t="n">
        <v>2.545</v>
      </c>
      <c r="S258" t="n">
        <v>2.57</v>
      </c>
      <c r="T258" t="n">
        <v>2.59</v>
      </c>
      <c r="U258" t="n">
        <v>2.585</v>
      </c>
    </row>
    <row r="259">
      <c r="A259" s="1112" t="n">
        <v>44643</v>
      </c>
      <c r="C259" s="63" t="inlineStr">
        <is>
          <t>-</t>
        </is>
      </c>
      <c r="R259" t="n">
        <v>2.545</v>
      </c>
      <c r="S259" t="n">
        <v>2.565</v>
      </c>
      <c r="T259" t="n">
        <v>2.59</v>
      </c>
      <c r="U259" t="n">
        <v>2.59</v>
      </c>
    </row>
    <row r="260">
      <c r="A260" s="1112" t="n">
        <v>44644</v>
      </c>
      <c r="C260" s="63" t="n">
        <v>75</v>
      </c>
      <c r="R260" t="n">
        <v>2.54</v>
      </c>
      <c r="S260" t="n">
        <v>2.56</v>
      </c>
      <c r="T260" t="n">
        <v>2.585</v>
      </c>
      <c r="U260" t="n">
        <v>2.5875</v>
      </c>
      <c r="V260" t="n">
        <v>2.5975</v>
      </c>
      <c r="W260" t="n">
        <v>2.575</v>
      </c>
      <c r="X260" t="n">
        <v>2.53</v>
      </c>
    </row>
    <row r="261">
      <c r="A261" s="1112" t="n">
        <v>44645</v>
      </c>
      <c r="C261" s="63" t="n">
        <v>25</v>
      </c>
      <c r="R261" t="n">
        <v>2.54</v>
      </c>
      <c r="S261" t="n">
        <v>2.575</v>
      </c>
      <c r="T261" t="n">
        <v>2.6025</v>
      </c>
      <c r="U261" t="n">
        <v>2.605</v>
      </c>
      <c r="V261" t="n">
        <v>2.605</v>
      </c>
      <c r="W261" t="n">
        <v>2.585</v>
      </c>
      <c r="X261" t="n">
        <v>2.545</v>
      </c>
    </row>
    <row r="262">
      <c r="A262" s="1112" t="n">
        <v>44648</v>
      </c>
      <c r="C262" s="63" t="n">
        <v>25</v>
      </c>
      <c r="R262" t="n">
        <v>2.535</v>
      </c>
      <c r="S262" t="n">
        <v>2.525</v>
      </c>
      <c r="T262" t="n">
        <v>2.56</v>
      </c>
      <c r="U262" t="n">
        <v>2.5675</v>
      </c>
      <c r="V262" t="n">
        <v>2.57</v>
      </c>
      <c r="W262" t="n">
        <v>2.55</v>
      </c>
      <c r="X262" t="n">
        <v>2.51</v>
      </c>
    </row>
    <row r="263">
      <c r="A263" s="1112" t="n">
        <v>44649</v>
      </c>
      <c r="C263" s="63" t="inlineStr">
        <is>
          <t>-</t>
        </is>
      </c>
      <c r="R263" t="n">
        <v>2.5225</v>
      </c>
      <c r="S263" t="n">
        <v>2.45</v>
      </c>
      <c r="T263" t="n">
        <v>2.485</v>
      </c>
      <c r="U263" t="n">
        <v>2.4925</v>
      </c>
      <c r="V263" t="n">
        <v>2.495</v>
      </c>
      <c r="W263" t="n">
        <v>2.48</v>
      </c>
      <c r="X263" t="n">
        <v>2.4425</v>
      </c>
    </row>
    <row r="264">
      <c r="A264" s="1112" t="n">
        <v>44650</v>
      </c>
      <c r="C264" s="63" t="inlineStr">
        <is>
          <t>-</t>
        </is>
      </c>
      <c r="R264" t="n">
        <v>2.535</v>
      </c>
      <c r="S264" t="n">
        <v>2.42</v>
      </c>
      <c r="T264" t="n">
        <v>2.4575</v>
      </c>
      <c r="U264" t="n">
        <v>2.4725</v>
      </c>
      <c r="V264" t="n">
        <v>2.485</v>
      </c>
      <c r="W264" t="n">
        <v>2.48</v>
      </c>
      <c r="X264" t="n">
        <v>2.4525</v>
      </c>
    </row>
    <row r="265">
      <c r="A265" s="1112" t="n">
        <v>44651</v>
      </c>
      <c r="C265" s="63" t="inlineStr">
        <is>
          <t>-</t>
        </is>
      </c>
      <c r="R265" t="n">
        <v>2.5349</v>
      </c>
      <c r="S265" t="n">
        <v>2.4675</v>
      </c>
      <c r="T265" t="n">
        <v>2.5</v>
      </c>
      <c r="U265" t="n">
        <v>2.515</v>
      </c>
      <c r="V265" t="n">
        <v>2.5275</v>
      </c>
      <c r="W265" t="n">
        <v>2.52</v>
      </c>
      <c r="X265" t="n">
        <v>2.4975</v>
      </c>
    </row>
    <row r="266">
      <c r="A266" s="1112" t="n">
        <v>44652</v>
      </c>
      <c r="C266" s="63" t="inlineStr">
        <is>
          <t>-</t>
        </is>
      </c>
      <c r="R266" t="n">
        <v>2.5349</v>
      </c>
      <c r="S266" t="n">
        <v>2.4325</v>
      </c>
      <c r="T266" t="n">
        <v>2.465</v>
      </c>
      <c r="U266" t="n">
        <v>2.4825</v>
      </c>
      <c r="V266" t="n">
        <v>2.4975</v>
      </c>
      <c r="W266" t="n">
        <v>2.495</v>
      </c>
      <c r="X266" t="n">
        <v>2.475</v>
      </c>
    </row>
    <row r="267">
      <c r="A267" s="1112" t="n">
        <v>44655</v>
      </c>
      <c r="C267" s="63" t="n">
        <v>50</v>
      </c>
      <c r="R267" t="n">
        <v>2.5349</v>
      </c>
      <c r="S267" t="n">
        <v>2.4275</v>
      </c>
      <c r="T267" t="n">
        <v>2.47</v>
      </c>
      <c r="U267" t="n">
        <v>2.485</v>
      </c>
      <c r="V267" t="n">
        <v>2.5025</v>
      </c>
      <c r="W267" t="n">
        <v>2.5</v>
      </c>
      <c r="X267" t="n">
        <v>2.4825</v>
      </c>
    </row>
    <row r="268">
      <c r="A268" s="1112" t="n">
        <v>44656</v>
      </c>
      <c r="C268" s="63" t="n">
        <v>10</v>
      </c>
      <c r="S268" t="n">
        <v>2.4725</v>
      </c>
      <c r="T268" t="n">
        <v>2.5</v>
      </c>
      <c r="U268" t="n">
        <v>2.5125</v>
      </c>
      <c r="V268" t="n">
        <v>2.5275</v>
      </c>
      <c r="W268" t="n">
        <v>2.5225</v>
      </c>
      <c r="X268" t="n">
        <v>2.505</v>
      </c>
    </row>
    <row r="269">
      <c r="A269" s="1112" t="n">
        <v>44657</v>
      </c>
      <c r="C269" s="63" t="inlineStr">
        <is>
          <t>-</t>
        </is>
      </c>
      <c r="S269" t="n">
        <v>2.4825</v>
      </c>
      <c r="T269" t="n">
        <v>2.5175</v>
      </c>
      <c r="U269" t="n">
        <v>2.5325</v>
      </c>
      <c r="V269" t="n">
        <v>2.54</v>
      </c>
      <c r="W269" t="n">
        <v>2.5325</v>
      </c>
      <c r="X269" t="n">
        <v>2.5125</v>
      </c>
    </row>
    <row r="270">
      <c r="A270" s="1112" t="n">
        <v>44658</v>
      </c>
      <c r="C270" s="63" t="n">
        <v>45</v>
      </c>
      <c r="S270" t="n">
        <v>2.54</v>
      </c>
      <c r="T270" t="n">
        <v>2.5625</v>
      </c>
      <c r="U270" t="n">
        <v>2.57</v>
      </c>
      <c r="V270" t="n">
        <v>2.5775</v>
      </c>
      <c r="W270" t="n">
        <v>2.565</v>
      </c>
      <c r="X270" t="n">
        <v>2.545</v>
      </c>
    </row>
    <row r="271">
      <c r="A271" s="1112" t="n">
        <v>44659</v>
      </c>
      <c r="C271" s="63" t="n">
        <v>66</v>
      </c>
      <c r="S271" t="n">
        <v>2.57</v>
      </c>
      <c r="T271" t="n">
        <v>2.6075</v>
      </c>
      <c r="U271" t="n">
        <v>2.62</v>
      </c>
      <c r="V271" t="n">
        <v>2.62</v>
      </c>
      <c r="W271" t="n">
        <v>2.6075</v>
      </c>
      <c r="X271" t="n">
        <v>2.5875</v>
      </c>
    </row>
    <row r="272">
      <c r="A272" s="1112" t="n">
        <v>44662</v>
      </c>
      <c r="C272" s="63" t="inlineStr">
        <is>
          <t>-</t>
        </is>
      </c>
      <c r="S272" t="n">
        <v>2.58</v>
      </c>
      <c r="T272" t="n">
        <v>2.6325</v>
      </c>
      <c r="U272" t="n">
        <v>2.6425</v>
      </c>
      <c r="V272" t="n">
        <v>2.6425</v>
      </c>
      <c r="W272" t="n">
        <v>2.6325</v>
      </c>
      <c r="X272" t="n">
        <v>2.61</v>
      </c>
    </row>
    <row r="273">
      <c r="A273" s="1112" t="n">
        <v>44663</v>
      </c>
      <c r="C273" s="63" t="n">
        <v>50</v>
      </c>
      <c r="S273" t="n">
        <v>2.645</v>
      </c>
      <c r="T273" t="n">
        <v>2.725</v>
      </c>
      <c r="U273" t="n">
        <v>2.73</v>
      </c>
      <c r="V273" t="n">
        <v>2.725</v>
      </c>
      <c r="W273" t="n">
        <v>2.71</v>
      </c>
      <c r="X273" t="n">
        <v>2.6825</v>
      </c>
    </row>
    <row r="274">
      <c r="A274" s="1112" t="n">
        <v>44664</v>
      </c>
      <c r="C274" s="63" t="inlineStr">
        <is>
          <t>-</t>
        </is>
      </c>
      <c r="S274" t="n">
        <v>2.67</v>
      </c>
      <c r="T274" t="n">
        <v>2.77</v>
      </c>
      <c r="U274" t="n">
        <v>2.77</v>
      </c>
      <c r="V274" t="n">
        <v>2.7575</v>
      </c>
      <c r="W274" t="n">
        <v>2.7425</v>
      </c>
      <c r="X274" t="n">
        <v>2.7125</v>
      </c>
    </row>
    <row r="275">
      <c r="A275" s="1112" t="n">
        <v>44665</v>
      </c>
      <c r="C275" s="63" t="inlineStr">
        <is>
          <t>-</t>
        </is>
      </c>
      <c r="S275" t="n">
        <v>2.685</v>
      </c>
      <c r="T275" t="n">
        <v>2.7925</v>
      </c>
      <c r="U275" t="n">
        <v>2.795</v>
      </c>
      <c r="V275" t="n">
        <v>2.7825</v>
      </c>
      <c r="W275" t="n">
        <v>2.7675</v>
      </c>
      <c r="X275" t="n">
        <v>2.7375</v>
      </c>
    </row>
    <row r="276">
      <c r="A276" s="1112" t="n">
        <v>44669</v>
      </c>
      <c r="C276" s="63" t="n">
        <v>116</v>
      </c>
      <c r="S276" t="n">
        <v>2.705</v>
      </c>
      <c r="T276" t="n">
        <v>2.845</v>
      </c>
      <c r="U276" t="n">
        <v>2.855</v>
      </c>
      <c r="V276" t="n">
        <v>2.8375</v>
      </c>
      <c r="W276" t="n">
        <v>2.815</v>
      </c>
      <c r="X276" t="n">
        <v>2.7875</v>
      </c>
    </row>
    <row r="277">
      <c r="A277" s="1112" t="n">
        <v>44670</v>
      </c>
      <c r="C277" s="63" t="n">
        <v>190</v>
      </c>
      <c r="S277" t="n">
        <v>2.725</v>
      </c>
      <c r="T277" t="n">
        <v>2.8925</v>
      </c>
      <c r="U277" t="n">
        <v>2.89</v>
      </c>
      <c r="V277" t="n">
        <v>2.865</v>
      </c>
      <c r="W277" t="n">
        <v>2.835</v>
      </c>
      <c r="X277" t="n">
        <v>2.8025</v>
      </c>
    </row>
    <row r="278">
      <c r="A278" s="1112" t="n">
        <v>44671</v>
      </c>
      <c r="C278" s="63" t="inlineStr">
        <is>
          <t>-</t>
        </is>
      </c>
      <c r="S278" t="n">
        <v>2.7525</v>
      </c>
      <c r="T278" t="n">
        <v>2.965</v>
      </c>
      <c r="U278" t="n">
        <v>2.9525</v>
      </c>
      <c r="V278" t="n">
        <v>2.915</v>
      </c>
      <c r="W278" t="n">
        <v>2.8725</v>
      </c>
      <c r="X278" t="n">
        <v>2.8275</v>
      </c>
    </row>
    <row r="279">
      <c r="A279" s="1112" t="n">
        <v>44672</v>
      </c>
      <c r="C279" s="63" t="inlineStr">
        <is>
          <t>-</t>
        </is>
      </c>
      <c r="S279" t="n">
        <v>2.75</v>
      </c>
      <c r="T279" t="n">
        <v>2.9325</v>
      </c>
      <c r="U279" t="n">
        <v>2.925</v>
      </c>
      <c r="V279" t="n">
        <v>2.8875</v>
      </c>
      <c r="W279" t="n">
        <v>2.8475</v>
      </c>
      <c r="X279" t="n">
        <v>2.805</v>
      </c>
    </row>
    <row r="280">
      <c r="A280" s="1112" t="n">
        <v>44673</v>
      </c>
      <c r="C280" s="63" t="inlineStr">
        <is>
          <t>-</t>
        </is>
      </c>
      <c r="S280" t="n">
        <v>2.75</v>
      </c>
      <c r="T280" t="n">
        <v>2.95</v>
      </c>
      <c r="U280" t="n">
        <v>2.9375</v>
      </c>
      <c r="V280" t="n">
        <v>2.905</v>
      </c>
      <c r="W280" t="n">
        <v>2.8625</v>
      </c>
      <c r="X280" t="n">
        <v>2.805</v>
      </c>
    </row>
    <row r="281">
      <c r="A281" s="1112" t="n">
        <v>44676</v>
      </c>
      <c r="C281" s="63" t="inlineStr">
        <is>
          <t>-</t>
        </is>
      </c>
      <c r="S281" t="n">
        <v>2.7475</v>
      </c>
      <c r="T281" t="n">
        <v>2.945</v>
      </c>
      <c r="U281" t="n">
        <v>2.9325</v>
      </c>
      <c r="V281" t="n">
        <v>2.9</v>
      </c>
      <c r="W281" t="n">
        <v>2.8575</v>
      </c>
      <c r="X281" t="n">
        <v>2.8</v>
      </c>
    </row>
    <row r="282">
      <c r="A282" s="1112" t="n">
        <v>44677</v>
      </c>
      <c r="C282" s="63" t="inlineStr">
        <is>
          <t>-</t>
        </is>
      </c>
      <c r="S282" t="n">
        <v>2.7375</v>
      </c>
      <c r="T282" t="n">
        <v>2.8925</v>
      </c>
      <c r="U282" t="n">
        <v>2.8875</v>
      </c>
      <c r="V282" t="n">
        <v>2.8675</v>
      </c>
      <c r="W282" t="n">
        <v>2.83</v>
      </c>
      <c r="X282" t="n">
        <v>2.775</v>
      </c>
    </row>
    <row r="283">
      <c r="A283" s="1112" t="n">
        <v>44678</v>
      </c>
      <c r="C283" s="63" t="inlineStr">
        <is>
          <t>-</t>
        </is>
      </c>
      <c r="S283" t="n">
        <v>2.7275</v>
      </c>
      <c r="T283" t="n">
        <v>2.85</v>
      </c>
      <c r="U283" t="n">
        <v>2.8425</v>
      </c>
      <c r="V283" t="n">
        <v>2.83</v>
      </c>
      <c r="W283" t="n">
        <v>2.7975</v>
      </c>
      <c r="X283" t="n">
        <v>2.75</v>
      </c>
    </row>
    <row r="284">
      <c r="A284" s="1112" t="n">
        <v>44679</v>
      </c>
      <c r="C284" s="63" t="inlineStr">
        <is>
          <t>-</t>
        </is>
      </c>
      <c r="Q284" s="397" t="n"/>
      <c r="R284" s="398" t="n"/>
      <c r="S284" t="n">
        <v>2.7275</v>
      </c>
      <c r="T284" t="n">
        <v>2.8575</v>
      </c>
      <c r="U284" t="n">
        <v>2.85</v>
      </c>
      <c r="V284" t="n">
        <v>2.8375</v>
      </c>
      <c r="W284" t="n">
        <v>2.805</v>
      </c>
      <c r="X284" t="n">
        <v>2.7575</v>
      </c>
    </row>
    <row r="285">
      <c r="A285" s="1112" t="n">
        <v>44680</v>
      </c>
      <c r="C285" s="63" t="inlineStr">
        <is>
          <t>-</t>
        </is>
      </c>
      <c r="S285" t="n">
        <v>2.7258</v>
      </c>
      <c r="T285" t="n">
        <v>2.84</v>
      </c>
      <c r="U285" t="n">
        <v>2.835</v>
      </c>
      <c r="V285" t="n">
        <v>2.8225</v>
      </c>
      <c r="W285" t="n">
        <v>2.79</v>
      </c>
      <c r="X285" t="n">
        <v>2.7425</v>
      </c>
    </row>
    <row r="286">
      <c r="A286" s="1112" t="n">
        <v>44683</v>
      </c>
      <c r="C286" s="63" t="n">
        <v>30</v>
      </c>
      <c r="S286" t="n">
        <v>2.7258</v>
      </c>
      <c r="T286" t="n">
        <v>2.8125</v>
      </c>
      <c r="U286" t="n">
        <v>2.7975</v>
      </c>
      <c r="V286" t="n">
        <v>2.775</v>
      </c>
      <c r="W286" t="n">
        <v>2.745</v>
      </c>
      <c r="X286" t="n">
        <v>2.7125</v>
      </c>
    </row>
    <row r="287">
      <c r="A287" s="1112" t="n">
        <v>44684</v>
      </c>
      <c r="C287" s="63" t="inlineStr">
        <is>
          <t>-</t>
        </is>
      </c>
      <c r="S287" t="n">
        <v>2.7258</v>
      </c>
      <c r="T287" t="n">
        <v>2.7875</v>
      </c>
      <c r="U287" t="n">
        <v>2.78</v>
      </c>
      <c r="V287" t="n">
        <v>2.7525</v>
      </c>
      <c r="W287" t="n">
        <v>2.72</v>
      </c>
      <c r="X287" t="n">
        <v>2.69</v>
      </c>
    </row>
    <row r="288">
      <c r="A288" s="1112" t="n">
        <v>44685</v>
      </c>
      <c r="C288" s="63" t="n">
        <v>25</v>
      </c>
      <c r="T288" t="n">
        <v>2.8425</v>
      </c>
      <c r="U288" t="n">
        <v>2.835</v>
      </c>
      <c r="V288" t="n">
        <v>2.8</v>
      </c>
      <c r="W288" t="n">
        <v>2.7625</v>
      </c>
      <c r="X288" t="n">
        <v>2.7325</v>
      </c>
      <c r="Y288" t="n">
        <v>2.69</v>
      </c>
    </row>
    <row r="289">
      <c r="A289" s="1112" t="n">
        <v>44686</v>
      </c>
      <c r="C289" s="63" t="n">
        <v>25</v>
      </c>
      <c r="T289" t="n">
        <v>2.9</v>
      </c>
      <c r="U289" t="n">
        <v>2.9</v>
      </c>
      <c r="V289" t="n">
        <v>2.8375</v>
      </c>
      <c r="W289" t="n">
        <v>2.795</v>
      </c>
      <c r="X289" t="n">
        <v>2.7625</v>
      </c>
      <c r="Y289" t="n">
        <v>2.69</v>
      </c>
    </row>
    <row r="290">
      <c r="A290" s="1112" t="n">
        <v>44687</v>
      </c>
      <c r="C290" s="63" t="inlineStr">
        <is>
          <t>-</t>
        </is>
      </c>
      <c r="T290" t="n">
        <v>2.8875</v>
      </c>
      <c r="U290" t="n">
        <v>2.8875</v>
      </c>
      <c r="V290" t="n">
        <v>2.8275</v>
      </c>
      <c r="W290" t="n">
        <v>2.785</v>
      </c>
      <c r="X290" t="n">
        <v>2.75</v>
      </c>
    </row>
    <row r="291">
      <c r="A291" s="1112" t="n">
        <v>44690</v>
      </c>
      <c r="C291" s="63" t="inlineStr">
        <is>
          <t>-</t>
        </is>
      </c>
      <c r="T291" t="n">
        <v>2.855</v>
      </c>
      <c r="U291" t="n">
        <v>2.8575</v>
      </c>
      <c r="V291" t="n">
        <v>2.8175</v>
      </c>
      <c r="W291" t="n">
        <v>2.7775</v>
      </c>
      <c r="X291" t="n">
        <v>2.73</v>
      </c>
    </row>
    <row r="292">
      <c r="A292" s="1112" t="n">
        <v>44691</v>
      </c>
      <c r="C292" s="63" t="n">
        <v>25</v>
      </c>
      <c r="T292" t="n">
        <v>2.895</v>
      </c>
      <c r="U292" t="n">
        <v>2.905</v>
      </c>
      <c r="V292" t="n">
        <v>2.8675</v>
      </c>
      <c r="W292" t="n">
        <v>2.8225</v>
      </c>
      <c r="X292" t="n">
        <v>2.775</v>
      </c>
    </row>
    <row r="293">
      <c r="A293" s="1112" t="n">
        <v>44692</v>
      </c>
      <c r="C293" s="63" t="n">
        <v>25</v>
      </c>
      <c r="T293" t="n">
        <v>2.895</v>
      </c>
      <c r="U293" t="n">
        <v>2.9</v>
      </c>
      <c r="V293" t="n">
        <v>2.8825</v>
      </c>
      <c r="W293" t="n">
        <v>2.8475</v>
      </c>
      <c r="X293" t="n">
        <v>2.8025</v>
      </c>
    </row>
    <row r="294">
      <c r="A294" s="1112" t="n">
        <v>44693</v>
      </c>
      <c r="C294" s="63" t="inlineStr">
        <is>
          <t>-</t>
        </is>
      </c>
      <c r="T294" t="n">
        <v>2.87</v>
      </c>
      <c r="U294" t="n">
        <v>2.875</v>
      </c>
      <c r="V294" t="n">
        <v>2.865</v>
      </c>
      <c r="W294" t="n">
        <v>2.84</v>
      </c>
      <c r="X294" t="n">
        <v>2.7975</v>
      </c>
    </row>
    <row r="295">
      <c r="A295" s="1112" t="n">
        <v>44694</v>
      </c>
      <c r="C295" s="63" t="inlineStr">
        <is>
          <t>-</t>
        </is>
      </c>
      <c r="T295" t="n">
        <v>2.8525</v>
      </c>
      <c r="U295" t="n">
        <v>2.85</v>
      </c>
      <c r="V295" t="n">
        <v>2.8425</v>
      </c>
      <c r="W295" t="n">
        <v>2.815</v>
      </c>
      <c r="X295" t="n">
        <v>2.78</v>
      </c>
    </row>
    <row r="296">
      <c r="A296" s="1112" t="n">
        <v>44697</v>
      </c>
      <c r="C296" s="63" t="inlineStr">
        <is>
          <t>-</t>
        </is>
      </c>
      <c r="T296" t="n">
        <v>2.89</v>
      </c>
      <c r="U296" t="n">
        <v>2.915</v>
      </c>
      <c r="V296" t="n">
        <v>2.905</v>
      </c>
      <c r="W296" t="n">
        <v>2.8775</v>
      </c>
      <c r="X296" t="n">
        <v>2.8375</v>
      </c>
    </row>
    <row r="297">
      <c r="A297" s="1112" t="n">
        <v>44698</v>
      </c>
      <c r="C297" s="63" t="n">
        <v>50</v>
      </c>
      <c r="T297" t="n">
        <v>2.89</v>
      </c>
      <c r="U297" t="n">
        <v>2.92</v>
      </c>
      <c r="V297" t="n">
        <v>2.9075</v>
      </c>
      <c r="W297" t="n">
        <v>2.8775</v>
      </c>
      <c r="X297" t="n">
        <v>2.8325</v>
      </c>
    </row>
    <row r="298">
      <c r="A298" s="1112" t="n">
        <v>44699</v>
      </c>
      <c r="C298" s="63" t="n">
        <v>185</v>
      </c>
      <c r="T298" t="n">
        <v>2.8675</v>
      </c>
      <c r="U298" t="n">
        <v>2.855</v>
      </c>
      <c r="V298" t="n">
        <v>2.845</v>
      </c>
      <c r="W298" t="n">
        <v>2.83</v>
      </c>
      <c r="X298" t="n">
        <v>2.79</v>
      </c>
    </row>
    <row r="299">
      <c r="A299" s="1112" t="n">
        <v>44700</v>
      </c>
      <c r="C299" s="63" t="n">
        <v>125</v>
      </c>
      <c r="T299" t="n">
        <v>2.87</v>
      </c>
      <c r="U299" t="n">
        <v>2.875</v>
      </c>
      <c r="V299" t="n">
        <v>2.8575</v>
      </c>
      <c r="W299" t="n">
        <v>2.84</v>
      </c>
      <c r="X299" t="n">
        <v>2.7975</v>
      </c>
    </row>
    <row r="300">
      <c r="A300" s="1112" t="n">
        <v>44701</v>
      </c>
      <c r="C300" s="63" t="n">
        <v>30</v>
      </c>
      <c r="T300" t="n">
        <v>2.8775</v>
      </c>
      <c r="U300" t="n">
        <v>2.885</v>
      </c>
      <c r="V300" t="n">
        <v>2.87</v>
      </c>
      <c r="W300" t="n">
        <v>2.8425</v>
      </c>
      <c r="X300" t="n">
        <v>2.8</v>
      </c>
    </row>
    <row r="301">
      <c r="A301" s="1112" t="n">
        <v>44704</v>
      </c>
      <c r="C301" s="63" t="inlineStr">
        <is>
          <t>-</t>
        </is>
      </c>
      <c r="T301" t="n">
        <v>2.8975</v>
      </c>
      <c r="U301" t="n">
        <v>2.935</v>
      </c>
      <c r="V301" t="n">
        <v>2.9225</v>
      </c>
      <c r="W301" t="n">
        <v>2.885</v>
      </c>
      <c r="X301" t="n">
        <v>2.8375</v>
      </c>
    </row>
    <row r="302">
      <c r="A302" s="1112" t="n">
        <v>44705</v>
      </c>
      <c r="C302" s="63" t="inlineStr">
        <is>
          <t>-</t>
        </is>
      </c>
      <c r="T302" t="n">
        <v>2.8825</v>
      </c>
      <c r="U302" t="n">
        <v>2.905</v>
      </c>
      <c r="V302" t="n">
        <v>2.8925</v>
      </c>
      <c r="W302" t="n">
        <v>2.8525</v>
      </c>
      <c r="X302" t="n">
        <v>2.815</v>
      </c>
    </row>
    <row r="303">
      <c r="A303" s="1112" t="n">
        <v>44706</v>
      </c>
      <c r="C303" s="63" t="n">
        <v>50</v>
      </c>
      <c r="T303" t="n">
        <v>2.8775</v>
      </c>
      <c r="U303" t="n">
        <v>2.91</v>
      </c>
      <c r="V303" t="n">
        <v>2.89</v>
      </c>
      <c r="W303" t="n">
        <v>2.855</v>
      </c>
      <c r="X303" t="n">
        <v>2.825</v>
      </c>
    </row>
    <row r="304">
      <c r="A304" s="1112" t="n">
        <v>44707</v>
      </c>
      <c r="C304" s="63" t="n">
        <v>275</v>
      </c>
      <c r="T304" t="n">
        <v>2.885</v>
      </c>
      <c r="U304" t="n">
        <v>2.9</v>
      </c>
      <c r="V304" t="n">
        <v>2.89</v>
      </c>
      <c r="W304" t="n">
        <v>2.8675</v>
      </c>
      <c r="X304" t="n">
        <v>2.8325</v>
      </c>
    </row>
    <row r="305">
      <c r="A305" s="1112" t="n">
        <v>44708</v>
      </c>
      <c r="C305" s="63" t="n">
        <v>275</v>
      </c>
      <c r="T305" t="n">
        <v>2.8925</v>
      </c>
      <c r="U305" t="n">
        <v>2.965</v>
      </c>
      <c r="V305" t="n">
        <v>2.95</v>
      </c>
      <c r="W305" t="n">
        <v>2.9175</v>
      </c>
      <c r="X305" t="n">
        <v>2.88</v>
      </c>
    </row>
    <row r="306">
      <c r="A306" s="1112" t="n">
        <v>44711</v>
      </c>
      <c r="C306" s="63" t="inlineStr">
        <is>
          <t>-</t>
        </is>
      </c>
      <c r="T306" s="192" t="n">
        <v>2.8925</v>
      </c>
      <c r="U306" s="192" t="n">
        <v>2.965</v>
      </c>
      <c r="V306" s="192" t="n">
        <v>2.95</v>
      </c>
      <c r="W306" s="192" t="n">
        <v>2.9175</v>
      </c>
      <c r="X306" s="192" t="n">
        <v>2.88</v>
      </c>
    </row>
    <row r="307">
      <c r="A307" s="1112" t="n">
        <v>44712</v>
      </c>
      <c r="C307" s="63" t="n">
        <v>210</v>
      </c>
      <c r="T307" t="n">
        <v>2.8908</v>
      </c>
      <c r="U307" t="n">
        <v>2.93</v>
      </c>
      <c r="V307" t="n">
        <v>2.9175</v>
      </c>
      <c r="W307" t="n">
        <v>2.8875</v>
      </c>
      <c r="X307" t="n">
        <v>2.8525</v>
      </c>
    </row>
    <row r="308">
      <c r="A308" s="1112" t="n">
        <v>44713</v>
      </c>
      <c r="C308" s="63" t="n">
        <v>65</v>
      </c>
      <c r="T308" t="n">
        <v>2.8908</v>
      </c>
      <c r="U308" t="n">
        <v>2.965</v>
      </c>
      <c r="V308" t="n">
        <v>2.9425</v>
      </c>
      <c r="W308" t="n">
        <v>2.91</v>
      </c>
      <c r="X308" t="n">
        <v>2.8725</v>
      </c>
    </row>
    <row r="309">
      <c r="A309" s="1112" t="n">
        <v>44714</v>
      </c>
      <c r="C309" s="63" t="n">
        <v>150</v>
      </c>
      <c r="T309" t="n">
        <v>2.8908</v>
      </c>
      <c r="U309" t="n">
        <v>2.95</v>
      </c>
      <c r="V309" t="n">
        <v>2.9275</v>
      </c>
      <c r="W309" t="n">
        <v>2.9</v>
      </c>
      <c r="X309" t="n">
        <v>2.8575</v>
      </c>
    </row>
    <row r="310">
      <c r="A310" s="1112" t="n">
        <v>44715</v>
      </c>
      <c r="C310" s="63" t="n">
        <v>175</v>
      </c>
      <c r="U310" t="n">
        <v>2.9475</v>
      </c>
      <c r="V310" t="n">
        <v>2.9325</v>
      </c>
      <c r="W310" t="n">
        <v>2.9025</v>
      </c>
      <c r="X310" t="n">
        <v>2.8625</v>
      </c>
      <c r="Y310" t="n">
        <v>2.8575</v>
      </c>
    </row>
    <row r="311">
      <c r="A311" s="1112" t="n">
        <v>44718</v>
      </c>
      <c r="C311" s="63" t="inlineStr">
        <is>
          <t>-</t>
        </is>
      </c>
      <c r="U311" t="n">
        <v>2.9775</v>
      </c>
      <c r="V311" t="n">
        <v>2.97</v>
      </c>
      <c r="W311" t="n">
        <v>2.935</v>
      </c>
      <c r="X311" t="n">
        <v>2.8925</v>
      </c>
      <c r="Y311" t="n">
        <v>2.8575</v>
      </c>
    </row>
    <row r="312">
      <c r="A312" s="1112" t="n">
        <v>44719</v>
      </c>
      <c r="C312" s="63" t="n">
        <v>25</v>
      </c>
      <c r="U312" t="n">
        <v>3.02</v>
      </c>
      <c r="V312" t="n">
        <v>3.015</v>
      </c>
      <c r="W312" t="n">
        <v>2.9725</v>
      </c>
      <c r="X312" t="n">
        <v>2.92</v>
      </c>
      <c r="Y312" t="n">
        <v>2.8575</v>
      </c>
    </row>
    <row r="313">
      <c r="A313" s="1112" t="n">
        <v>44720</v>
      </c>
      <c r="C313" s="63" t="n">
        <v>100</v>
      </c>
      <c r="U313" t="n">
        <v>3.03</v>
      </c>
      <c r="V313" t="n">
        <v>3.0275</v>
      </c>
      <c r="W313" t="n">
        <v>2.985</v>
      </c>
      <c r="X313" t="n">
        <v>2.93</v>
      </c>
    </row>
    <row r="314">
      <c r="A314" s="1112" t="n">
        <v>44721</v>
      </c>
      <c r="C314" s="63" t="inlineStr">
        <is>
          <t>-</t>
        </is>
      </c>
      <c r="U314" t="n">
        <v>3.035</v>
      </c>
      <c r="V314" t="n">
        <v>3.0325</v>
      </c>
      <c r="W314" t="n">
        <v>2.995</v>
      </c>
      <c r="X314" t="n">
        <v>2.94</v>
      </c>
    </row>
    <row r="315">
      <c r="A315" s="1112" t="n">
        <v>44722</v>
      </c>
      <c r="C315" s="63" t="inlineStr">
        <is>
          <t>-</t>
        </is>
      </c>
      <c r="U315" t="n">
        <v>3.03</v>
      </c>
      <c r="V315" t="n">
        <v>3.03</v>
      </c>
      <c r="W315" t="n">
        <v>2.995</v>
      </c>
      <c r="X315" t="n">
        <v>2.9425</v>
      </c>
    </row>
    <row r="316">
      <c r="A316" s="1112" t="n">
        <v>44725</v>
      </c>
      <c r="C316" s="63" t="inlineStr">
        <is>
          <t>-</t>
        </is>
      </c>
      <c r="U316" t="n">
        <v>3.0125</v>
      </c>
      <c r="V316" t="n">
        <v>3.0075</v>
      </c>
      <c r="W316" t="n">
        <v>2.9775</v>
      </c>
      <c r="X316" t="n">
        <v>2.925</v>
      </c>
    </row>
    <row r="317">
      <c r="A317" s="1112" t="n">
        <v>44726</v>
      </c>
      <c r="C317" s="63" t="inlineStr">
        <is>
          <t>-</t>
        </is>
      </c>
      <c r="U317" t="n">
        <v>3.0125</v>
      </c>
      <c r="V317" t="n">
        <v>3.0125</v>
      </c>
      <c r="W317" t="n">
        <v>2.9775</v>
      </c>
      <c r="X317" t="n">
        <v>2.9225</v>
      </c>
    </row>
    <row r="318">
      <c r="A318" s="1112" t="n">
        <v>44727</v>
      </c>
      <c r="C318" s="63" t="n">
        <v>300</v>
      </c>
      <c r="U318" t="n">
        <v>2.99</v>
      </c>
      <c r="V318" t="n">
        <v>2.975</v>
      </c>
      <c r="W318" t="n">
        <v>2.945</v>
      </c>
      <c r="X318" t="n">
        <v>2.895</v>
      </c>
    </row>
    <row r="319">
      <c r="A319" s="1112" t="n">
        <v>44728</v>
      </c>
      <c r="C319" s="63" t="n">
        <v>75</v>
      </c>
      <c r="U319" t="n">
        <v>2.9725</v>
      </c>
      <c r="V319" t="n">
        <v>2.97</v>
      </c>
      <c r="W319" t="n">
        <v>2.94</v>
      </c>
      <c r="X319" t="n">
        <v>2.89</v>
      </c>
    </row>
    <row r="320">
      <c r="A320" s="1112" t="n">
        <v>44729</v>
      </c>
      <c r="U320" t="n">
        <v>2.9625</v>
      </c>
      <c r="V320" t="n">
        <v>2.94</v>
      </c>
      <c r="W320" t="n">
        <v>2.9125</v>
      </c>
      <c r="X320" t="n">
        <v>2.865</v>
      </c>
    </row>
    <row r="321">
      <c r="A321" s="1112" t="n">
        <v>44732</v>
      </c>
      <c r="U321" s="192" t="n">
        <v>2.9625</v>
      </c>
      <c r="V321" s="192" t="n">
        <v>2.94</v>
      </c>
      <c r="W321" s="192" t="n">
        <v>2.9125</v>
      </c>
      <c r="X321" s="192" t="n">
        <v>2.865</v>
      </c>
    </row>
    <row r="322">
      <c r="A322" s="1112" t="n">
        <v>44733</v>
      </c>
      <c r="C322" s="63" t="inlineStr">
        <is>
          <t>-</t>
        </is>
      </c>
      <c r="U322" t="n">
        <v>2.935</v>
      </c>
      <c r="V322" t="n">
        <v>2.865</v>
      </c>
      <c r="W322" t="n">
        <v>2.835</v>
      </c>
      <c r="X322" t="n">
        <v>2.79</v>
      </c>
    </row>
    <row r="323">
      <c r="A323" s="1112" t="n">
        <v>44734</v>
      </c>
      <c r="C323" s="63" t="inlineStr">
        <is>
          <t>-</t>
        </is>
      </c>
      <c r="U323" t="n">
        <v>2.94</v>
      </c>
      <c r="V323" t="n">
        <v>2.875</v>
      </c>
      <c r="W323" t="n">
        <v>2.835</v>
      </c>
      <c r="X323" t="n">
        <v>2.78</v>
      </c>
    </row>
    <row r="324">
      <c r="A324" s="1112" t="n">
        <v>44735</v>
      </c>
      <c r="C324" s="63" t="inlineStr">
        <is>
          <t>-</t>
        </is>
      </c>
      <c r="U324" t="n">
        <v>2.92</v>
      </c>
      <c r="V324" t="n">
        <v>2.8</v>
      </c>
      <c r="W324" t="n">
        <v>2.7475</v>
      </c>
      <c r="X324" t="n">
        <v>2.685</v>
      </c>
    </row>
    <row r="325">
      <c r="A325" s="1112" t="n">
        <v>44736</v>
      </c>
      <c r="C325" s="63" t="n">
        <v>25</v>
      </c>
      <c r="U325" t="n">
        <v>2.9325</v>
      </c>
      <c r="V325" t="n">
        <v>2.87</v>
      </c>
      <c r="W325" t="n">
        <v>2.815</v>
      </c>
      <c r="X325" t="n">
        <v>2.7375</v>
      </c>
    </row>
    <row r="326">
      <c r="A326" s="1112" t="n">
        <v>44739</v>
      </c>
      <c r="C326" s="63" t="n">
        <v>15</v>
      </c>
      <c r="U326" t="n">
        <v>2.925</v>
      </c>
      <c r="V326" t="n">
        <v>2.81</v>
      </c>
      <c r="W326" t="n">
        <v>2.765</v>
      </c>
      <c r="X326" t="n">
        <v>2.6875</v>
      </c>
    </row>
    <row r="327">
      <c r="A327" s="1112" t="n">
        <v>44740</v>
      </c>
      <c r="C327" s="63" t="inlineStr">
        <is>
          <t>-</t>
        </is>
      </c>
      <c r="U327" t="n">
        <v>2.925</v>
      </c>
      <c r="V327" t="n">
        <v>2.775</v>
      </c>
      <c r="W327" t="n">
        <v>2.74</v>
      </c>
      <c r="X327" t="n">
        <v>2.68</v>
      </c>
    </row>
    <row r="328">
      <c r="A328" s="1112" t="n">
        <v>44741</v>
      </c>
      <c r="C328" s="63" t="n">
        <v>15</v>
      </c>
      <c r="U328" t="n">
        <v>2.9275</v>
      </c>
      <c r="V328" t="n">
        <v>2.765</v>
      </c>
      <c r="W328" t="n">
        <v>2.7325</v>
      </c>
      <c r="X328" t="n">
        <v>2.6725</v>
      </c>
    </row>
    <row r="329">
      <c r="A329" s="1112" t="n">
        <v>44742</v>
      </c>
      <c r="C329" s="63" t="n">
        <v>25</v>
      </c>
      <c r="U329" t="n">
        <v>2.9133</v>
      </c>
      <c r="V329" t="n">
        <v>2.675</v>
      </c>
      <c r="W329" t="n">
        <v>2.65</v>
      </c>
      <c r="X329" t="n">
        <v>2.5875</v>
      </c>
    </row>
    <row r="330">
      <c r="A330" s="1112" t="n">
        <v>44743</v>
      </c>
      <c r="C330" s="63" t="n">
        <v>50</v>
      </c>
      <c r="U330" t="n">
        <v>2.9133</v>
      </c>
      <c r="V330" t="n">
        <v>2.65</v>
      </c>
      <c r="W330" t="n">
        <v>2.6125</v>
      </c>
      <c r="X330" t="n">
        <v>2.555</v>
      </c>
    </row>
    <row r="331">
      <c r="A331" s="1112" t="n">
        <v>44746</v>
      </c>
      <c r="U331" s="192" t="n">
        <v>2.9133</v>
      </c>
      <c r="V331" s="192" t="n">
        <v>2.65</v>
      </c>
      <c r="W331" s="192" t="n">
        <v>2.6125</v>
      </c>
      <c r="X331" s="192" t="n">
        <v>2.555</v>
      </c>
    </row>
    <row r="332">
      <c r="A332" s="1112" t="n">
        <v>44747</v>
      </c>
      <c r="C332" s="63" t="inlineStr">
        <is>
          <t>-</t>
        </is>
      </c>
      <c r="U332" t="n">
        <v>2.9133</v>
      </c>
      <c r="V332" t="n">
        <v>2.5275</v>
      </c>
      <c r="W332" t="n">
        <v>2.495</v>
      </c>
      <c r="X332" t="n">
        <v>2.4375</v>
      </c>
    </row>
    <row r="333">
      <c r="A333" s="1112" t="n">
        <v>44748</v>
      </c>
      <c r="C333" s="63" t="n">
        <v>225</v>
      </c>
      <c r="U333" t="n">
        <v>2.47</v>
      </c>
      <c r="V333" t="n">
        <v>2.455</v>
      </c>
      <c r="W333" t="n">
        <v>2.41</v>
      </c>
      <c r="X333" t="n">
        <v>2.4375</v>
      </c>
    </row>
    <row r="334">
      <c r="A334" s="1112" t="n">
        <v>44749</v>
      </c>
      <c r="C334" s="63" t="inlineStr">
        <is>
          <t>-</t>
        </is>
      </c>
      <c r="U334" t="n">
        <v>2.515</v>
      </c>
      <c r="V334" t="n">
        <v>2.515</v>
      </c>
      <c r="W334" t="n">
        <v>2.4725</v>
      </c>
      <c r="X334" t="n">
        <v>2.555</v>
      </c>
    </row>
    <row r="335">
      <c r="A335" s="1112" t="n">
        <v>44750</v>
      </c>
      <c r="C335" s="63" t="inlineStr">
        <is>
          <t>-</t>
        </is>
      </c>
      <c r="U335" t="n">
        <v>2.62</v>
      </c>
      <c r="V335" t="n">
        <v>2.615</v>
      </c>
      <c r="W335" t="n">
        <v>2.57</v>
      </c>
      <c r="X335" t="n">
        <v>2.555</v>
      </c>
    </row>
    <row r="336">
      <c r="A336" s="1112" t="n">
        <v>44753</v>
      </c>
      <c r="C336" s="63" t="inlineStr">
        <is>
          <t>-</t>
        </is>
      </c>
      <c r="V336" t="n">
        <v>2.63</v>
      </c>
      <c r="W336" t="n">
        <v>2.635</v>
      </c>
      <c r="X336" t="n">
        <v>2.59</v>
      </c>
    </row>
    <row r="337">
      <c r="A337" s="1112" t="n">
        <v>44754</v>
      </c>
      <c r="C337" s="63" t="inlineStr">
        <is>
          <t>-</t>
        </is>
      </c>
      <c r="V337" t="n">
        <v>2.55</v>
      </c>
      <c r="W337" t="n">
        <v>2.535</v>
      </c>
      <c r="X337" t="n">
        <v>2.4875</v>
      </c>
    </row>
    <row r="338">
      <c r="A338" s="1112" t="n">
        <v>44755</v>
      </c>
      <c r="C338" s="63" t="inlineStr">
        <is>
          <t>-</t>
        </is>
      </c>
      <c r="V338" t="n">
        <v>2.585</v>
      </c>
      <c r="W338" t="n">
        <v>2.585</v>
      </c>
      <c r="X338" t="n">
        <v>2.535</v>
      </c>
    </row>
    <row r="339">
      <c r="A339" s="1112" t="n">
        <v>44756</v>
      </c>
      <c r="C339" s="63" t="n">
        <v>50</v>
      </c>
      <c r="V339" t="n">
        <v>2.615</v>
      </c>
      <c r="W339" t="n">
        <v>2.61</v>
      </c>
      <c r="X339" t="n">
        <v>2.56</v>
      </c>
    </row>
    <row r="340">
      <c r="A340" s="1112" t="n">
        <v>44757</v>
      </c>
      <c r="C340" s="63" t="n">
        <v>500</v>
      </c>
      <c r="V340" t="n">
        <v>2.665</v>
      </c>
      <c r="W340" t="n">
        <v>2.665</v>
      </c>
      <c r="X340" t="n">
        <v>2.6025</v>
      </c>
    </row>
    <row r="341">
      <c r="A341" s="1112" t="n">
        <v>44760</v>
      </c>
      <c r="C341" s="63" t="inlineStr">
        <is>
          <t>-</t>
        </is>
      </c>
      <c r="V341" t="n">
        <v>2.685</v>
      </c>
      <c r="W341" t="n">
        <v>2.71</v>
      </c>
      <c r="X341" t="n">
        <v>2.6475</v>
      </c>
    </row>
    <row r="342">
      <c r="A342" s="1112" t="n">
        <v>44761</v>
      </c>
      <c r="C342" s="63" t="inlineStr">
        <is>
          <t>-</t>
        </is>
      </c>
      <c r="V342" t="n">
        <v>2.665</v>
      </c>
      <c r="W342" t="n">
        <v>2.675</v>
      </c>
      <c r="X342" t="n">
        <v>2.615</v>
      </c>
    </row>
    <row r="343">
      <c r="A343" s="1112" t="n">
        <v>44762</v>
      </c>
      <c r="C343" s="63" t="inlineStr">
        <is>
          <t>-</t>
        </is>
      </c>
      <c r="V343" t="n">
        <v>2.645</v>
      </c>
      <c r="W343" t="n">
        <v>2.65</v>
      </c>
      <c r="X343" t="n">
        <v>2.5925</v>
      </c>
    </row>
    <row r="344">
      <c r="A344" s="1112" t="n">
        <v>44763</v>
      </c>
      <c r="C344" s="63" t="inlineStr">
        <is>
          <t>-</t>
        </is>
      </c>
      <c r="V344" t="n">
        <v>2.6</v>
      </c>
      <c r="W344" t="n">
        <v>2.61</v>
      </c>
      <c r="X344" t="n">
        <v>2.5475</v>
      </c>
    </row>
    <row r="345">
      <c r="A345" s="1112" t="n">
        <v>44764</v>
      </c>
      <c r="C345" s="63" t="inlineStr">
        <is>
          <t>-</t>
        </is>
      </c>
      <c r="V345" t="n">
        <v>2.5875</v>
      </c>
      <c r="W345" t="n">
        <v>2.575</v>
      </c>
      <c r="X345" t="n">
        <v>2.52</v>
      </c>
    </row>
    <row r="346">
      <c r="A346" s="1112" t="n">
        <v>44767</v>
      </c>
      <c r="C346" s="63" t="inlineStr">
        <is>
          <t>-</t>
        </is>
      </c>
      <c r="V346" t="n">
        <v>2.595</v>
      </c>
      <c r="W346" t="n">
        <v>2.615</v>
      </c>
      <c r="X346" t="n">
        <v>2.5575</v>
      </c>
    </row>
    <row r="347">
      <c r="A347" s="1112" t="n">
        <v>44768</v>
      </c>
      <c r="C347" s="63" t="inlineStr">
        <is>
          <t>-</t>
        </is>
      </c>
      <c r="V347" t="n">
        <v>2.605</v>
      </c>
      <c r="W347" t="n">
        <v>2.66</v>
      </c>
      <c r="X347" t="n">
        <v>2.6025</v>
      </c>
    </row>
    <row r="348">
      <c r="A348" s="1112" t="n">
        <v>44769</v>
      </c>
      <c r="C348" s="63" t="inlineStr">
        <is>
          <t>-</t>
        </is>
      </c>
      <c r="V348" t="n">
        <v>2.605</v>
      </c>
      <c r="W348" t="n">
        <v>2.695</v>
      </c>
      <c r="X348" t="n">
        <v>2.6325</v>
      </c>
    </row>
    <row r="349">
      <c r="A349" s="1112" t="n">
        <v>44770</v>
      </c>
      <c r="C349" s="63" t="inlineStr">
        <is>
          <t>-</t>
        </is>
      </c>
      <c r="U349" s="397" t="n"/>
      <c r="V349" t="n">
        <v>2.6125</v>
      </c>
      <c r="W349" t="n">
        <v>2.76</v>
      </c>
      <c r="X349" t="n">
        <v>2.7</v>
      </c>
    </row>
    <row r="350">
      <c r="A350" s="1112" t="n">
        <v>44771</v>
      </c>
      <c r="C350" s="63" t="inlineStr">
        <is>
          <t>-</t>
        </is>
      </c>
      <c r="V350" t="n">
        <v>2.6105</v>
      </c>
      <c r="W350" t="n">
        <v>2.735</v>
      </c>
      <c r="X350" t="n">
        <v>2.6825</v>
      </c>
    </row>
    <row r="351">
      <c r="A351" s="1112" t="n">
        <v>44774</v>
      </c>
      <c r="C351" s="63" t="n">
        <v>50</v>
      </c>
      <c r="V351" t="n">
        <v>2.6105</v>
      </c>
      <c r="W351" t="n">
        <v>2.66</v>
      </c>
      <c r="X351" t="n">
        <v>2.635</v>
      </c>
    </row>
    <row r="352">
      <c r="A352" s="1112" t="n">
        <v>44775</v>
      </c>
      <c r="C352" s="63" t="n">
        <v>90</v>
      </c>
      <c r="V352" t="n">
        <v>2.6105</v>
      </c>
      <c r="W352" t="n">
        <v>2.59</v>
      </c>
      <c r="X352" t="n">
        <v>2.56</v>
      </c>
    </row>
    <row r="353">
      <c r="A353" s="1112" t="n">
        <v>44776</v>
      </c>
      <c r="C353" s="63" t="inlineStr">
        <is>
          <t>-</t>
        </is>
      </c>
      <c r="W353" t="n">
        <v>2.52</v>
      </c>
      <c r="X353" t="n">
        <v>2.485</v>
      </c>
    </row>
    <row r="354">
      <c r="A354" s="1112" t="n">
        <v>44777</v>
      </c>
      <c r="C354" s="63" t="n">
        <v>50</v>
      </c>
      <c r="W354" t="n">
        <v>2.475</v>
      </c>
      <c r="X354" t="n">
        <v>2.44</v>
      </c>
    </row>
    <row r="355">
      <c r="A355" s="1112" t="n">
        <v>44778</v>
      </c>
      <c r="C355" s="63" t="inlineStr">
        <is>
          <t>-</t>
        </is>
      </c>
      <c r="W355" t="n">
        <v>2.52</v>
      </c>
      <c r="X355" t="n">
        <v>2.4975</v>
      </c>
    </row>
    <row r="356">
      <c r="A356" s="1112" t="n">
        <v>44781</v>
      </c>
      <c r="C356" s="63" t="inlineStr">
        <is>
          <t>-</t>
        </is>
      </c>
      <c r="W356" t="n">
        <v>2.495</v>
      </c>
      <c r="X356" t="n">
        <v>2.475</v>
      </c>
    </row>
    <row r="357">
      <c r="A357" s="1112" t="n">
        <v>44782</v>
      </c>
      <c r="C357" s="63" t="inlineStr">
        <is>
          <t>-</t>
        </is>
      </c>
      <c r="W357" t="n">
        <v>2.51</v>
      </c>
      <c r="X357" t="n">
        <v>2.49</v>
      </c>
    </row>
    <row r="358">
      <c r="A358" s="1112" t="n">
        <v>44783</v>
      </c>
      <c r="C358" s="63" t="inlineStr">
        <is>
          <t>-</t>
        </is>
      </c>
      <c r="W358" t="n">
        <v>2.53</v>
      </c>
      <c r="X358" t="n">
        <v>2.5225</v>
      </c>
    </row>
    <row r="359">
      <c r="A359" s="1112" t="n">
        <v>44784</v>
      </c>
      <c r="C359" s="63" t="inlineStr">
        <is>
          <t>-</t>
        </is>
      </c>
      <c r="W359" t="n">
        <v>2.595</v>
      </c>
      <c r="X359" t="n">
        <v>2.605</v>
      </c>
    </row>
    <row r="360">
      <c r="A360" s="1112" t="n">
        <v>44785</v>
      </c>
      <c r="C360" s="63" t="inlineStr">
        <is>
          <t>-</t>
        </is>
      </c>
      <c r="W360" t="n">
        <v>2.62</v>
      </c>
      <c r="X360" t="n">
        <v>2.6575</v>
      </c>
    </row>
    <row r="361">
      <c r="A361" s="1112" t="n">
        <v>44788</v>
      </c>
      <c r="C361" s="63" t="inlineStr">
        <is>
          <t>-</t>
        </is>
      </c>
      <c r="W361" t="n">
        <v>2.605</v>
      </c>
      <c r="X361" t="n">
        <v>2.635</v>
      </c>
    </row>
    <row r="362">
      <c r="A362" s="1112" t="n">
        <v>44789</v>
      </c>
      <c r="C362" s="63" t="inlineStr">
        <is>
          <t>-</t>
        </is>
      </c>
      <c r="W362" t="n">
        <v>2.58</v>
      </c>
      <c r="X362" t="n">
        <v>2.5925</v>
      </c>
    </row>
    <row r="363">
      <c r="A363" s="1112" t="n">
        <v>44790</v>
      </c>
      <c r="C363" s="63" t="n">
        <v>100</v>
      </c>
      <c r="W363" t="n">
        <v>2.59</v>
      </c>
      <c r="X363" t="n">
        <v>2.605</v>
      </c>
    </row>
    <row r="364">
      <c r="A364" s="1112" t="n">
        <v>44791</v>
      </c>
      <c r="C364" s="63" t="inlineStr">
        <is>
          <t>-</t>
        </is>
      </c>
      <c r="W364" t="n">
        <v>2.6</v>
      </c>
      <c r="X364" t="n">
        <v>2.63</v>
      </c>
    </row>
    <row r="365">
      <c r="A365" s="1112" t="n">
        <v>44792</v>
      </c>
      <c r="C365" s="63" t="inlineStr">
        <is>
          <t>-</t>
        </is>
      </c>
      <c r="W365" t="n">
        <v>2.615</v>
      </c>
      <c r="X365" t="n">
        <v>2.675</v>
      </c>
    </row>
    <row r="366">
      <c r="A366" s="1112" t="n">
        <v>44795</v>
      </c>
      <c r="C366" s="63" t="n">
        <v>150</v>
      </c>
      <c r="W366" t="n">
        <v>2.635</v>
      </c>
      <c r="X366" t="n">
        <v>2.73</v>
      </c>
    </row>
    <row r="367">
      <c r="A367" s="1112" t="n">
        <v>44796</v>
      </c>
      <c r="W367" t="n">
        <v>2.655</v>
      </c>
      <c r="X367" t="n">
        <v>2.78</v>
      </c>
      <c r="Y367" t="n">
        <v>2.6825</v>
      </c>
      <c r="Z367" t="n">
        <v>2.5175</v>
      </c>
    </row>
    <row r="368">
      <c r="A368" s="1112" t="n">
        <v>44797</v>
      </c>
      <c r="C368" s="63" t="inlineStr">
        <is>
          <t>-</t>
        </is>
      </c>
      <c r="W368" t="n">
        <v>2.635</v>
      </c>
      <c r="X368" t="n">
        <v>2.7225</v>
      </c>
      <c r="Y368" t="n">
        <v>2.665</v>
      </c>
      <c r="Z368" t="n">
        <v>2.535</v>
      </c>
    </row>
    <row r="369">
      <c r="A369" s="1112" t="n">
        <v>44798</v>
      </c>
      <c r="C369" s="63" t="inlineStr">
        <is>
          <t>-</t>
        </is>
      </c>
      <c r="W369" t="n">
        <v>2.625</v>
      </c>
      <c r="X369" t="n">
        <v>2.67</v>
      </c>
      <c r="Y369" t="n">
        <v>2.61</v>
      </c>
      <c r="Z369" t="n">
        <v>2.4925</v>
      </c>
    </row>
    <row r="370">
      <c r="A370" s="1112" t="n">
        <v>44799</v>
      </c>
      <c r="C370" s="63" t="n">
        <v>150</v>
      </c>
      <c r="W370" t="n">
        <v>2.625</v>
      </c>
      <c r="X370" t="n">
        <v>2.675</v>
      </c>
      <c r="Y370" t="n">
        <v>2.6175</v>
      </c>
      <c r="Z370" t="n">
        <v>2.505</v>
      </c>
      <c r="AA370" t="n">
        <v>2.44</v>
      </c>
    </row>
    <row r="371">
      <c r="A371" s="1112" t="n">
        <v>44802</v>
      </c>
      <c r="C371" s="63" t="inlineStr">
        <is>
          <t>-</t>
        </is>
      </c>
      <c r="W371" t="n">
        <v>2.625</v>
      </c>
      <c r="X371" t="n">
        <v>2.74</v>
      </c>
      <c r="Y371" t="n">
        <v>2.6625</v>
      </c>
      <c r="Z371" t="n">
        <v>2.5425</v>
      </c>
      <c r="AA371" t="n">
        <v>2.4625</v>
      </c>
    </row>
    <row r="372">
      <c r="A372" s="1112" t="n">
        <v>44803</v>
      </c>
      <c r="C372" s="63" t="inlineStr">
        <is>
          <t>-</t>
        </is>
      </c>
      <c r="W372" t="n">
        <v>2.62</v>
      </c>
      <c r="X372" t="n">
        <v>2.6625</v>
      </c>
      <c r="Y372" t="n">
        <v>2.5925</v>
      </c>
      <c r="Z372" t="n">
        <v>2.4925</v>
      </c>
      <c r="AA372" t="n">
        <v>2.4225</v>
      </c>
    </row>
    <row r="373">
      <c r="A373" s="1112" t="n">
        <v>44804</v>
      </c>
      <c r="C373" s="63" t="inlineStr">
        <is>
          <t>-</t>
        </is>
      </c>
      <c r="W373" t="n">
        <v>2.6113</v>
      </c>
      <c r="X373" t="n">
        <v>2.585</v>
      </c>
      <c r="Y373" t="n">
        <v>2.535</v>
      </c>
      <c r="Z373" t="n">
        <v>2.4575</v>
      </c>
      <c r="AA373" t="n">
        <v>2.3925</v>
      </c>
    </row>
    <row r="374">
      <c r="A374" s="1112" t="n">
        <v>44805</v>
      </c>
      <c r="C374" s="63" t="inlineStr">
        <is>
          <t>-</t>
        </is>
      </c>
      <c r="W374" t="n">
        <v>2.6113</v>
      </c>
      <c r="X374" t="n">
        <v>2.5075</v>
      </c>
      <c r="Y374" t="n">
        <v>2.47</v>
      </c>
      <c r="Z374" t="n">
        <v>2.41</v>
      </c>
      <c r="AA374" t="n">
        <v>2.365</v>
      </c>
    </row>
    <row r="375">
      <c r="A375" s="1112" t="n">
        <v>44806</v>
      </c>
      <c r="C375" s="63" t="inlineStr">
        <is>
          <t>-</t>
        </is>
      </c>
      <c r="W375" t="n">
        <v>2.6113</v>
      </c>
      <c r="X375" t="n">
        <v>2.5375</v>
      </c>
      <c r="Y375" t="n">
        <v>2.475</v>
      </c>
      <c r="Z375" t="n">
        <v>2.415</v>
      </c>
      <c r="AA375" t="n">
        <v>2.37</v>
      </c>
    </row>
    <row r="376">
      <c r="A376" s="104" t="n">
        <v>44809</v>
      </c>
      <c r="W376" s="192" t="n">
        <v>2.6113</v>
      </c>
      <c r="X376" s="192" t="n">
        <v>2.5375</v>
      </c>
      <c r="Y376" s="192" t="n">
        <v>2.475</v>
      </c>
      <c r="Z376" s="192" t="n">
        <v>2.415</v>
      </c>
      <c r="AA376" s="192" t="n">
        <v>2.37</v>
      </c>
    </row>
    <row r="377">
      <c r="A377" s="1112" t="n">
        <v>44810</v>
      </c>
      <c r="C377" s="63" t="inlineStr">
        <is>
          <t>-</t>
        </is>
      </c>
      <c r="X377" t="n">
        <v>2.55</v>
      </c>
      <c r="Y377" t="n">
        <v>2.475</v>
      </c>
      <c r="Z377" t="n">
        <v>2.4175</v>
      </c>
      <c r="AA377" t="n">
        <v>2.38</v>
      </c>
    </row>
    <row r="378">
      <c r="A378" s="1112" t="n">
        <v>44811</v>
      </c>
      <c r="C378" s="63" t="n">
        <v>465</v>
      </c>
      <c r="X378" t="n">
        <v>2.5</v>
      </c>
      <c r="Y378" t="n">
        <v>2.415</v>
      </c>
      <c r="Z378" t="n">
        <v>2.355</v>
      </c>
      <c r="AA378" t="n">
        <v>2.315</v>
      </c>
    </row>
    <row r="379">
      <c r="A379" s="1112" t="n">
        <v>44812</v>
      </c>
      <c r="C379" s="63" t="n">
        <v>75</v>
      </c>
      <c r="X379" t="n">
        <v>2.45</v>
      </c>
      <c r="Y379" t="n">
        <v>2.35</v>
      </c>
      <c r="Z379" t="n">
        <v>2.29</v>
      </c>
      <c r="AA379" t="n">
        <v>2.2525</v>
      </c>
    </row>
    <row r="380">
      <c r="A380" s="1112" t="n">
        <v>44813</v>
      </c>
      <c r="X380" t="n">
        <v>2.4975</v>
      </c>
      <c r="Y380" t="n">
        <v>2.41</v>
      </c>
      <c r="Z380" t="n">
        <v>2.3425</v>
      </c>
      <c r="AA380" t="n">
        <v>2.3025</v>
      </c>
    </row>
    <row r="381">
      <c r="A381" s="1112" t="n">
        <v>44816</v>
      </c>
      <c r="C381" s="63" t="inlineStr">
        <is>
          <t>-</t>
        </is>
      </c>
      <c r="X381" t="n">
        <v>2.565</v>
      </c>
      <c r="Y381" t="n">
        <v>2.49</v>
      </c>
      <c r="Z381" t="n">
        <v>2.405</v>
      </c>
      <c r="AA381" t="n">
        <v>2.355</v>
      </c>
    </row>
    <row r="382">
      <c r="A382" s="1112" t="n">
        <v>44817</v>
      </c>
      <c r="C382" s="63" t="n">
        <v>545</v>
      </c>
      <c r="X382" t="n">
        <v>2.695</v>
      </c>
      <c r="Y382" t="n">
        <v>2.645</v>
      </c>
      <c r="Z382" t="n">
        <v>2.515</v>
      </c>
      <c r="AA382" t="n">
        <v>2.46</v>
      </c>
    </row>
    <row r="383">
      <c r="A383" s="1112" t="n">
        <v>44818</v>
      </c>
      <c r="C383" s="63" t="inlineStr">
        <is>
          <t>-</t>
        </is>
      </c>
      <c r="X383" t="n">
        <v>2.685</v>
      </c>
      <c r="Y383" t="n">
        <v>2.625</v>
      </c>
      <c r="Z383" t="n">
        <v>2.475</v>
      </c>
      <c r="AA383" t="n">
        <v>2.42</v>
      </c>
    </row>
    <row r="384">
      <c r="A384" s="1112" t="n">
        <v>44819</v>
      </c>
      <c r="C384" s="63" t="n">
        <v>50</v>
      </c>
      <c r="X384" t="n">
        <v>2.565</v>
      </c>
      <c r="Y384" t="n">
        <v>2.485</v>
      </c>
      <c r="Z384" t="n">
        <v>2.4</v>
      </c>
      <c r="AA384" t="n">
        <v>2.36</v>
      </c>
    </row>
    <row r="385">
      <c r="A385" s="1112" t="n">
        <v>44820</v>
      </c>
      <c r="C385" s="63" t="n">
        <v>75</v>
      </c>
      <c r="X385" t="n">
        <v>2.57</v>
      </c>
      <c r="Y385" t="n">
        <v>2.475</v>
      </c>
      <c r="Z385" t="n">
        <v>2.385</v>
      </c>
      <c r="AA385" t="n">
        <v>2.3525</v>
      </c>
    </row>
    <row r="386">
      <c r="A386" s="1112" t="n">
        <v>44823</v>
      </c>
      <c r="C386" s="63" t="n">
        <v>175</v>
      </c>
      <c r="X386" t="n">
        <v>2.555</v>
      </c>
      <c r="Y386" t="n">
        <v>2.445</v>
      </c>
      <c r="Z386" t="n">
        <v>2.37</v>
      </c>
      <c r="AA386" t="n">
        <v>2.3375</v>
      </c>
    </row>
    <row r="387">
      <c r="A387" s="1112" t="n">
        <v>44824</v>
      </c>
      <c r="C387" s="63" t="n">
        <v>25</v>
      </c>
      <c r="X387" t="n">
        <v>2.52</v>
      </c>
      <c r="Y387" t="n">
        <v>2.455</v>
      </c>
      <c r="Z387" t="n">
        <v>2.38</v>
      </c>
      <c r="AA387" t="n">
        <v>2.35</v>
      </c>
    </row>
    <row r="388">
      <c r="A388" s="1112" t="n">
        <v>44825</v>
      </c>
      <c r="C388" s="63" t="n">
        <v>50</v>
      </c>
      <c r="X388" t="n">
        <v>2.515</v>
      </c>
      <c r="Y388" t="n">
        <v>2.43</v>
      </c>
      <c r="Z388" t="n">
        <v>2.3625</v>
      </c>
      <c r="AA388" t="n">
        <v>2.325</v>
      </c>
    </row>
    <row r="389">
      <c r="A389" s="1112" t="n">
        <v>44826</v>
      </c>
      <c r="C389" s="63" t="n">
        <v>75</v>
      </c>
      <c r="X389" t="n">
        <v>2.5225</v>
      </c>
      <c r="Y389" t="n">
        <v>2.42</v>
      </c>
      <c r="Z389" t="n">
        <v>2.35</v>
      </c>
      <c r="AA389" t="n">
        <v>2.3175</v>
      </c>
    </row>
    <row r="390">
      <c r="A390" s="1112" t="n">
        <v>44827</v>
      </c>
      <c r="C390" s="63" t="inlineStr">
        <is>
          <t>-</t>
        </is>
      </c>
      <c r="X390" t="n">
        <v>2.5075</v>
      </c>
      <c r="Y390" t="n">
        <v>2.365</v>
      </c>
      <c r="Z390" t="n">
        <v>2.3</v>
      </c>
      <c r="AA390" t="n">
        <v>2.27</v>
      </c>
    </row>
    <row r="391">
      <c r="A391" s="1112" t="n">
        <v>44830</v>
      </c>
      <c r="C391" s="63" t="inlineStr">
        <is>
          <t>-</t>
        </is>
      </c>
      <c r="X391" t="n">
        <v>2.5</v>
      </c>
      <c r="Y391" t="n">
        <v>2.335</v>
      </c>
      <c r="Z391" t="n">
        <v>2.2625</v>
      </c>
      <c r="AA391" t="n">
        <v>2.2325</v>
      </c>
    </row>
    <row r="392">
      <c r="A392" s="1112" t="n">
        <v>44831</v>
      </c>
      <c r="C392" s="63" t="inlineStr">
        <is>
          <t>-</t>
        </is>
      </c>
      <c r="X392" t="n">
        <v>2.4975</v>
      </c>
      <c r="Y392" t="n">
        <v>2.345</v>
      </c>
      <c r="Z392" t="n">
        <v>2.275</v>
      </c>
      <c r="AA392" t="n">
        <v>2.245</v>
      </c>
    </row>
    <row r="393">
      <c r="A393" s="1112" t="n">
        <v>44832</v>
      </c>
      <c r="C393" s="63" t="inlineStr">
        <is>
          <t>-</t>
        </is>
      </c>
      <c r="X393" t="n">
        <v>2.505</v>
      </c>
      <c r="Y393" t="n">
        <v>2.435</v>
      </c>
      <c r="Z393" t="n">
        <v>2.35</v>
      </c>
      <c r="AA393" t="n">
        <v>2.3</v>
      </c>
    </row>
    <row r="394">
      <c r="A394" s="1112" t="n">
        <v>44833</v>
      </c>
      <c r="C394" s="63" t="inlineStr">
        <is>
          <t>-</t>
        </is>
      </c>
      <c r="X394" t="n">
        <v>2.505</v>
      </c>
      <c r="Y394" t="n">
        <v>2.435</v>
      </c>
      <c r="Z394" t="n">
        <v>2.35</v>
      </c>
      <c r="AA394" t="n">
        <v>2.3</v>
      </c>
    </row>
    <row r="395">
      <c r="A395" s="1112" t="n">
        <v>44834</v>
      </c>
      <c r="C395" s="63" t="n">
        <v>150</v>
      </c>
      <c r="X395" t="n">
        <v>2.5031</v>
      </c>
      <c r="Y395" t="n">
        <v>2.47</v>
      </c>
      <c r="Z395" t="n">
        <v>2.39</v>
      </c>
      <c r="AA395" t="n">
        <v>2.3425</v>
      </c>
    </row>
    <row r="396">
      <c r="A396" s="1112" t="n">
        <v>44837</v>
      </c>
      <c r="C396" s="63" t="n">
        <v>50</v>
      </c>
      <c r="X396" t="n">
        <v>2.5031</v>
      </c>
      <c r="Y396" t="n">
        <v>2.4625</v>
      </c>
      <c r="Z396" t="n">
        <v>2.395</v>
      </c>
      <c r="AA396" t="n">
        <v>2.355</v>
      </c>
    </row>
    <row r="397">
      <c r="A397" s="1112" t="n">
        <v>44838</v>
      </c>
      <c r="C397" s="63" t="inlineStr">
        <is>
          <t>-</t>
        </is>
      </c>
      <c r="X397" s="28" t="n">
        <v>2.5031</v>
      </c>
      <c r="Y397" t="n">
        <v>2.5</v>
      </c>
      <c r="Z397" t="n">
        <v>2.415</v>
      </c>
      <c r="AA397" t="n">
        <v>2.37</v>
      </c>
    </row>
    <row r="398">
      <c r="A398" s="1112" t="n">
        <v>44839</v>
      </c>
      <c r="C398" s="63" t="inlineStr">
        <is>
          <t>-</t>
        </is>
      </c>
      <c r="Y398" t="n">
        <v>2.55</v>
      </c>
      <c r="Z398" t="n">
        <v>2.45</v>
      </c>
      <c r="AA398" t="n">
        <v>2.3825</v>
      </c>
    </row>
    <row r="399">
      <c r="A399" s="1112" t="n">
        <v>44840</v>
      </c>
      <c r="C399" s="63" t="inlineStr">
        <is>
          <t>-</t>
        </is>
      </c>
      <c r="Y399" t="n">
        <v>2.52</v>
      </c>
      <c r="Z399" t="n">
        <v>2.42</v>
      </c>
      <c r="AA399" t="n">
        <v>2.35</v>
      </c>
    </row>
    <row r="400">
      <c r="A400" s="1112" t="n">
        <v>44841</v>
      </c>
      <c r="C400" s="63" t="n">
        <v>50</v>
      </c>
      <c r="Y400" t="n">
        <v>2.535</v>
      </c>
      <c r="Z400" t="n">
        <v>2.435</v>
      </c>
      <c r="AA400" t="n">
        <v>2.365</v>
      </c>
    </row>
    <row r="401">
      <c r="A401" s="1112" t="n">
        <v>44844</v>
      </c>
      <c r="Y401" t="n">
        <v>2.535</v>
      </c>
      <c r="Z401" t="n">
        <v>2.445</v>
      </c>
      <c r="AA401" t="n">
        <v>2.3725</v>
      </c>
    </row>
    <row r="402">
      <c r="A402" s="1112" t="n">
        <v>44845</v>
      </c>
      <c r="C402" s="63" t="inlineStr">
        <is>
          <t>-</t>
        </is>
      </c>
      <c r="Y402" t="n">
        <v>2.525</v>
      </c>
      <c r="Z402" t="n">
        <v>2.43</v>
      </c>
      <c r="AA402" t="n">
        <v>2.355</v>
      </c>
    </row>
    <row r="403">
      <c r="A403" s="1112" t="n">
        <v>44846</v>
      </c>
      <c r="C403" s="63" t="inlineStr">
        <is>
          <t>-</t>
        </is>
      </c>
      <c r="Y403" t="n">
        <v>2.51</v>
      </c>
      <c r="Z403" t="n">
        <v>2.415</v>
      </c>
      <c r="AA403" t="n">
        <v>2.345</v>
      </c>
    </row>
    <row r="404">
      <c r="A404" s="1112" t="n">
        <v>44847</v>
      </c>
      <c r="C404" s="63" t="inlineStr">
        <is>
          <t>-</t>
        </is>
      </c>
      <c r="Y404" t="n">
        <v>2.505</v>
      </c>
      <c r="Z404" t="n">
        <v>2.4</v>
      </c>
      <c r="AA404" t="n">
        <v>2.34</v>
      </c>
    </row>
    <row r="405">
      <c r="A405" s="1112" t="n">
        <v>44848</v>
      </c>
      <c r="C405" s="63" t="inlineStr">
        <is>
          <t>-</t>
        </is>
      </c>
      <c r="Y405" t="n">
        <v>2.52</v>
      </c>
      <c r="Z405" t="n">
        <v>2.425</v>
      </c>
      <c r="AA405" t="n">
        <v>2.355</v>
      </c>
    </row>
    <row r="406">
      <c r="A406" s="1112" t="n">
        <v>44851</v>
      </c>
      <c r="C406" s="63" t="n">
        <v>70</v>
      </c>
      <c r="Y406" t="n">
        <v>2.5</v>
      </c>
      <c r="Z406" t="n">
        <v>2.4</v>
      </c>
      <c r="AA406" t="n">
        <v>2.335</v>
      </c>
    </row>
    <row r="407">
      <c r="A407" s="1112" t="n">
        <v>44852</v>
      </c>
      <c r="C407" s="63" t="inlineStr">
        <is>
          <t>-</t>
        </is>
      </c>
      <c r="Y407" t="n">
        <v>2.51</v>
      </c>
      <c r="Z407" t="n">
        <v>2.42</v>
      </c>
      <c r="AA407" t="n">
        <v>2.345</v>
      </c>
    </row>
    <row r="408">
      <c r="A408" s="1112" t="n">
        <v>44853</v>
      </c>
      <c r="C408" s="63" t="inlineStr">
        <is>
          <t>-</t>
        </is>
      </c>
      <c r="Y408" t="n">
        <v>2.525</v>
      </c>
      <c r="Z408" t="n">
        <v>2.44</v>
      </c>
      <c r="AA408" t="n">
        <v>2.36</v>
      </c>
    </row>
    <row r="409">
      <c r="A409" s="1112" t="n">
        <v>44854</v>
      </c>
      <c r="C409" s="63" t="n">
        <v>50</v>
      </c>
      <c r="Y409" t="n">
        <v>2.56</v>
      </c>
      <c r="Z409" t="n">
        <v>2.54</v>
      </c>
      <c r="AA409" t="n">
        <v>2.43</v>
      </c>
    </row>
    <row r="410">
      <c r="A410" s="1112" t="n">
        <v>44855</v>
      </c>
      <c r="C410" s="63" t="n">
        <v>160</v>
      </c>
      <c r="Y410" t="n">
        <v>2.5525</v>
      </c>
      <c r="Z410" t="n">
        <v>2.54</v>
      </c>
      <c r="AA410" t="n">
        <v>2.445</v>
      </c>
    </row>
    <row r="411">
      <c r="A411" s="1112" t="n">
        <v>44858</v>
      </c>
      <c r="C411" s="63" t="inlineStr">
        <is>
          <t>-</t>
        </is>
      </c>
      <c r="Y411" t="n">
        <v>2.54</v>
      </c>
      <c r="Z411" t="n">
        <v>2.5</v>
      </c>
      <c r="AA411" t="n">
        <v>2.415</v>
      </c>
    </row>
    <row r="412">
      <c r="A412" s="1112" t="n">
        <v>44859</v>
      </c>
      <c r="C412" s="63" t="inlineStr">
        <is>
          <t>-</t>
        </is>
      </c>
      <c r="Y412" t="n">
        <v>2.535</v>
      </c>
      <c r="Z412" t="n">
        <v>2.5</v>
      </c>
      <c r="AA412" t="n">
        <v>2.4125</v>
      </c>
    </row>
    <row r="413">
      <c r="A413" s="1112" t="n">
        <v>44860</v>
      </c>
      <c r="C413" s="63" t="inlineStr">
        <is>
          <t>-</t>
        </is>
      </c>
      <c r="Y413" t="n">
        <v>2.535</v>
      </c>
      <c r="Z413" t="n">
        <v>2.485</v>
      </c>
      <c r="AA413" t="n">
        <v>2.405</v>
      </c>
    </row>
    <row r="414">
      <c r="A414" s="1112" t="n">
        <v>44861</v>
      </c>
      <c r="C414" s="63" t="inlineStr">
        <is>
          <t>-</t>
        </is>
      </c>
      <c r="Y414" t="n">
        <v>2.535</v>
      </c>
      <c r="Z414" t="n">
        <v>2.52</v>
      </c>
      <c r="AA414" t="n">
        <v>2.425</v>
      </c>
    </row>
    <row r="415">
      <c r="A415" s="1112" t="n">
        <v>44862</v>
      </c>
      <c r="C415" s="63" t="inlineStr">
        <is>
          <t>-</t>
        </is>
      </c>
      <c r="Y415" t="n">
        <v>2.54</v>
      </c>
      <c r="Z415" t="n">
        <v>2.575</v>
      </c>
      <c r="AA415" t="n">
        <v>2.465</v>
      </c>
    </row>
    <row r="416">
      <c r="A416" s="1112" t="n">
        <v>44865</v>
      </c>
      <c r="C416" s="63" t="inlineStr">
        <is>
          <t>-</t>
        </is>
      </c>
      <c r="Y416" t="n">
        <v>2.5394</v>
      </c>
      <c r="Z416" t="n">
        <v>2.615</v>
      </c>
      <c r="AA416" t="n">
        <v>2.5075</v>
      </c>
    </row>
    <row r="417">
      <c r="A417" s="1112" t="n">
        <v>44866</v>
      </c>
      <c r="Y417" t="n">
        <v>2.5394</v>
      </c>
      <c r="Z417" t="n">
        <v>2.685</v>
      </c>
      <c r="AA417" t="n">
        <v>2.57</v>
      </c>
    </row>
    <row r="418">
      <c r="A418" s="1112" t="n">
        <v>44867</v>
      </c>
      <c r="C418" s="63" t="inlineStr">
        <is>
          <t>-</t>
        </is>
      </c>
      <c r="Y418" t="n">
        <v>2.5394</v>
      </c>
      <c r="Z418" t="n">
        <v>2.71</v>
      </c>
      <c r="AA418" t="n">
        <v>2.565</v>
      </c>
    </row>
    <row r="419">
      <c r="A419" s="1112" t="n">
        <v>44868</v>
      </c>
      <c r="C419" s="63" t="n">
        <v>25</v>
      </c>
      <c r="Z419" t="n">
        <v>2.835</v>
      </c>
      <c r="AA419" t="n">
        <v>2.595</v>
      </c>
    </row>
    <row r="420">
      <c r="A420" s="1112" t="n">
        <v>44869</v>
      </c>
      <c r="C420" s="63" t="inlineStr">
        <is>
          <t>-</t>
        </is>
      </c>
      <c r="Z420" t="n">
        <v>2.86</v>
      </c>
      <c r="AA420" t="n">
        <v>2.63</v>
      </c>
    </row>
    <row r="421">
      <c r="A421" s="1112" t="n">
        <v>44872</v>
      </c>
      <c r="C421" s="63" t="inlineStr">
        <is>
          <t>-</t>
        </is>
      </c>
      <c r="Z421" t="n">
        <v>2.86</v>
      </c>
      <c r="AA421" t="n">
        <v>2.65</v>
      </c>
    </row>
    <row r="422">
      <c r="A422" s="1112" t="n">
        <v>44873</v>
      </c>
      <c r="C422" s="63" t="n">
        <v>50</v>
      </c>
      <c r="Z422" t="n">
        <v>2.77</v>
      </c>
      <c r="AA422" t="n">
        <v>2.525</v>
      </c>
    </row>
    <row r="423">
      <c r="A423" s="1112" t="n">
        <v>44874</v>
      </c>
      <c r="C423" s="63" t="inlineStr">
        <is>
          <t>-</t>
        </is>
      </c>
      <c r="Z423" t="n">
        <v>2.775</v>
      </c>
      <c r="AA423" t="n">
        <v>2.52</v>
      </c>
    </row>
    <row r="424">
      <c r="A424" s="1112" t="n">
        <v>44875</v>
      </c>
      <c r="C424" s="63" t="inlineStr">
        <is>
          <t>-</t>
        </is>
      </c>
      <c r="Z424" t="n">
        <v>2.735</v>
      </c>
      <c r="AA424" t="n">
        <v>2.475</v>
      </c>
    </row>
    <row r="425">
      <c r="A425" s="1112" t="n">
        <v>44876</v>
      </c>
      <c r="C425" s="63" t="inlineStr">
        <is>
          <t>-</t>
        </is>
      </c>
      <c r="Z425" t="n">
        <v>2.67</v>
      </c>
      <c r="AA425" t="n">
        <v>2.46</v>
      </c>
    </row>
    <row r="426">
      <c r="A426" s="1112" t="n">
        <v>44879</v>
      </c>
      <c r="C426" s="63" t="inlineStr">
        <is>
          <t>-</t>
        </is>
      </c>
      <c r="Z426" t="n">
        <v>2.65</v>
      </c>
      <c r="AA426" t="n">
        <v>2.44</v>
      </c>
    </row>
    <row r="427">
      <c r="A427" s="1112" t="n">
        <v>44880</v>
      </c>
      <c r="C427" s="63" t="inlineStr">
        <is>
          <t>-</t>
        </is>
      </c>
      <c r="Z427" t="n">
        <v>2.64</v>
      </c>
      <c r="AA427" t="n">
        <v>2.415</v>
      </c>
    </row>
    <row r="428">
      <c r="A428" s="1112" t="n">
        <v>44881</v>
      </c>
      <c r="C428" s="63" t="n">
        <v>25</v>
      </c>
      <c r="Z428" t="n">
        <v>2.62</v>
      </c>
      <c r="AA428" t="n">
        <v>2.34</v>
      </c>
    </row>
    <row r="429">
      <c r="A429" s="1112" t="n">
        <v>44882</v>
      </c>
      <c r="C429" s="63" t="n">
        <v>125</v>
      </c>
      <c r="Z429" t="n">
        <v>2.62</v>
      </c>
      <c r="AA429" t="n">
        <v>2.375</v>
      </c>
      <c r="AB429" t="n">
        <v>2.305</v>
      </c>
    </row>
    <row r="430">
      <c r="A430" s="1112" t="n">
        <v>44883</v>
      </c>
      <c r="C430" s="63" t="inlineStr">
        <is>
          <t>-</t>
        </is>
      </c>
      <c r="Z430" t="n">
        <v>2.63</v>
      </c>
      <c r="AA430" t="n">
        <v>2.385</v>
      </c>
      <c r="AB430" t="n">
        <v>2.3175</v>
      </c>
    </row>
    <row r="431">
      <c r="A431" s="1112" t="n">
        <v>44886</v>
      </c>
      <c r="C431" s="63" t="inlineStr">
        <is>
          <t>-</t>
        </is>
      </c>
      <c r="Z431" t="n">
        <v>2.635</v>
      </c>
      <c r="AA431" t="n">
        <v>2.405</v>
      </c>
      <c r="AB431" t="n">
        <v>2.355</v>
      </c>
    </row>
    <row r="432">
      <c r="A432" s="1112" t="n">
        <v>44887</v>
      </c>
      <c r="C432" s="63" t="n">
        <v>40</v>
      </c>
      <c r="Z432" t="n">
        <v>2.64</v>
      </c>
      <c r="AA432" t="n">
        <v>2.455</v>
      </c>
      <c r="AB432" t="n">
        <v>2.38</v>
      </c>
    </row>
    <row r="433">
      <c r="A433" s="1112" t="n">
        <v>44888</v>
      </c>
      <c r="Z433" t="n">
        <v>2.64</v>
      </c>
      <c r="AA433" t="n">
        <v>2.525</v>
      </c>
      <c r="AB433" t="n">
        <v>2.415</v>
      </c>
      <c r="AC433" t="n">
        <v>2.42</v>
      </c>
      <c r="AD433" t="n">
        <v>2.43</v>
      </c>
    </row>
    <row r="434">
      <c r="A434" s="1112" t="n">
        <v>44889</v>
      </c>
      <c r="Z434" s="192" t="n">
        <v>2.64</v>
      </c>
      <c r="AA434" s="192" t="n">
        <v>2.525</v>
      </c>
      <c r="AB434" s="192" t="n">
        <v>2.415</v>
      </c>
      <c r="AC434" s="192" t="n">
        <v>2.42</v>
      </c>
      <c r="AD434" s="192" t="n">
        <v>2.43</v>
      </c>
    </row>
    <row r="435">
      <c r="A435" s="1112" t="n">
        <v>44890</v>
      </c>
      <c r="C435" s="63" t="inlineStr">
        <is>
          <t>-</t>
        </is>
      </c>
      <c r="Z435" t="n">
        <v>2.64</v>
      </c>
      <c r="AA435" t="n">
        <v>2.525</v>
      </c>
      <c r="AB435" t="n">
        <v>2.415</v>
      </c>
      <c r="AC435" t="n">
        <v>2.42</v>
      </c>
      <c r="AD435" t="n">
        <v>2.43</v>
      </c>
    </row>
    <row r="436">
      <c r="A436" s="1112" t="n">
        <v>44893</v>
      </c>
      <c r="C436" s="63" t="inlineStr">
        <is>
          <t>-</t>
        </is>
      </c>
      <c r="Z436" t="n">
        <v>2.63</v>
      </c>
      <c r="AA436" t="n">
        <v>2.485</v>
      </c>
      <c r="AB436" t="n">
        <v>2.4025</v>
      </c>
      <c r="AC436" t="n">
        <v>2.4075</v>
      </c>
      <c r="AD436" t="n">
        <v>2.4175</v>
      </c>
    </row>
    <row r="437">
      <c r="A437" s="1112" t="n">
        <v>44894</v>
      </c>
      <c r="C437" s="63" t="inlineStr">
        <is>
          <t>-</t>
        </is>
      </c>
      <c r="Z437" t="n">
        <v>2.69</v>
      </c>
      <c r="AA437" t="n">
        <v>2.45</v>
      </c>
      <c r="AB437" t="n">
        <v>2.375</v>
      </c>
      <c r="AC437" t="n">
        <v>2.3875</v>
      </c>
      <c r="AD437" t="n">
        <v>2.4</v>
      </c>
    </row>
    <row r="438">
      <c r="A438" s="1112" t="n">
        <v>44895</v>
      </c>
      <c r="C438" s="63" t="inlineStr">
        <is>
          <t>-</t>
        </is>
      </c>
      <c r="Z438" t="n">
        <v>2.6264</v>
      </c>
      <c r="AA438" t="n">
        <v>2.385</v>
      </c>
      <c r="AB438" t="n">
        <v>2.33</v>
      </c>
      <c r="AC438" t="n">
        <v>2.3475</v>
      </c>
      <c r="AD438" t="n">
        <v>2.365</v>
      </c>
    </row>
    <row r="439">
      <c r="A439" s="1112" t="n">
        <v>44896</v>
      </c>
      <c r="C439" s="63" t="inlineStr">
        <is>
          <t>-</t>
        </is>
      </c>
      <c r="Z439" t="n">
        <v>2.6264</v>
      </c>
      <c r="AA439" t="n">
        <v>2.32</v>
      </c>
      <c r="AB439" t="n">
        <v>2.295</v>
      </c>
      <c r="AC439" t="n">
        <v>2.3125</v>
      </c>
      <c r="AD439" t="n">
        <v>2.33</v>
      </c>
    </row>
    <row r="440">
      <c r="A440" s="1112" t="n">
        <v>44897</v>
      </c>
      <c r="C440" s="63" t="inlineStr">
        <is>
          <t>-</t>
        </is>
      </c>
      <c r="Z440" s="28" t="n">
        <v>2.6264</v>
      </c>
      <c r="AA440" t="n">
        <v>2.26</v>
      </c>
      <c r="AB440" t="n">
        <v>2.23</v>
      </c>
      <c r="AC440" t="n">
        <v>2.245</v>
      </c>
      <c r="AD440" t="n">
        <v>2.26</v>
      </c>
    </row>
    <row r="441">
      <c r="A441" s="1112" t="n">
        <v>44900</v>
      </c>
      <c r="C441" s="63" t="inlineStr">
        <is>
          <t>-</t>
        </is>
      </c>
      <c r="AA441" t="n">
        <v>2.23</v>
      </c>
      <c r="AB441" t="n">
        <v>2.2</v>
      </c>
      <c r="AC441" t="n">
        <v>2.215</v>
      </c>
      <c r="AD441" t="n">
        <v>2.23</v>
      </c>
    </row>
    <row r="442">
      <c r="A442" s="1112" t="n">
        <v>44901</v>
      </c>
      <c r="C442" s="63" t="n">
        <v>105</v>
      </c>
      <c r="AA442" t="n">
        <v>2.225</v>
      </c>
      <c r="AB442" t="n">
        <v>2.19</v>
      </c>
      <c r="AC442" t="n">
        <v>2.2025</v>
      </c>
      <c r="AD442" t="n">
        <v>2.215</v>
      </c>
    </row>
    <row r="443">
      <c r="A443" s="1112" t="n">
        <v>44902</v>
      </c>
      <c r="C443" s="63" t="n">
        <v>90</v>
      </c>
      <c r="AA443" t="n">
        <v>2.215</v>
      </c>
      <c r="AB443" t="n">
        <v>2.18</v>
      </c>
      <c r="AC443" t="n">
        <v>2.195</v>
      </c>
      <c r="AD443" t="n">
        <v>2.21</v>
      </c>
    </row>
    <row r="444">
      <c r="A444" s="1112" t="n">
        <v>44903</v>
      </c>
      <c r="C444" s="63" t="n">
        <v>100</v>
      </c>
      <c r="AA444" t="n">
        <v>2.2</v>
      </c>
      <c r="AB444" t="n">
        <v>2.17</v>
      </c>
      <c r="AC444" t="n">
        <v>2.1875</v>
      </c>
      <c r="AD444" t="n">
        <v>2.205</v>
      </c>
    </row>
    <row r="445">
      <c r="A445" s="1112" t="n">
        <v>44904</v>
      </c>
      <c r="C445" s="63" t="inlineStr">
        <is>
          <t>-</t>
        </is>
      </c>
      <c r="AA445" t="n">
        <v>2.2</v>
      </c>
      <c r="AB445" t="n">
        <v>2.17</v>
      </c>
      <c r="AC445" t="n">
        <v>2.1975</v>
      </c>
      <c r="AD445" t="n">
        <v>2.215</v>
      </c>
    </row>
    <row r="446">
      <c r="A446" s="1112" t="n">
        <v>44907</v>
      </c>
      <c r="C446" s="63" t="inlineStr">
        <is>
          <t>-</t>
        </is>
      </c>
      <c r="AA446" t="n">
        <v>2.255</v>
      </c>
      <c r="AB446" t="n">
        <v>2.25</v>
      </c>
      <c r="AC446" t="n">
        <v>2.275</v>
      </c>
      <c r="AD446" t="n">
        <v>2.29</v>
      </c>
    </row>
    <row r="447">
      <c r="A447" s="1112" t="n">
        <v>44908</v>
      </c>
      <c r="C447" s="63" t="inlineStr">
        <is>
          <t>-</t>
        </is>
      </c>
      <c r="AA447" t="n">
        <v>2.255</v>
      </c>
      <c r="AB447" t="n">
        <v>2.255</v>
      </c>
      <c r="AC447" t="n">
        <v>2.28</v>
      </c>
      <c r="AD447" t="n">
        <v>2.295</v>
      </c>
    </row>
    <row r="448">
      <c r="A448" s="1112" t="n">
        <v>44909</v>
      </c>
      <c r="C448" s="63" t="inlineStr">
        <is>
          <t>-</t>
        </is>
      </c>
      <c r="AA448" t="n">
        <v>2.245</v>
      </c>
      <c r="AB448" t="n">
        <v>2.225</v>
      </c>
      <c r="AC448" t="n">
        <v>2.2475</v>
      </c>
      <c r="AD448" t="n">
        <v>2.2625</v>
      </c>
    </row>
    <row r="449">
      <c r="A449" s="1112" t="n">
        <v>44910</v>
      </c>
      <c r="C449" s="63" t="inlineStr">
        <is>
          <t>-</t>
        </is>
      </c>
      <c r="AA449" t="n">
        <v>2.21</v>
      </c>
      <c r="AB449" t="n">
        <v>2.19</v>
      </c>
      <c r="AC449" t="n">
        <v>2.215</v>
      </c>
      <c r="AD449" t="n">
        <v>2.2325</v>
      </c>
    </row>
    <row r="450">
      <c r="A450" s="1112" t="n">
        <v>44911</v>
      </c>
      <c r="C450" s="63" t="inlineStr">
        <is>
          <t>-</t>
        </is>
      </c>
      <c r="AA450" t="n">
        <v>2.22</v>
      </c>
      <c r="AB450" t="n">
        <v>2.21</v>
      </c>
      <c r="AC450" t="n">
        <v>2.235</v>
      </c>
      <c r="AD450" t="n">
        <v>2.2525</v>
      </c>
    </row>
    <row r="451">
      <c r="A451" s="1112" t="n">
        <v>44914</v>
      </c>
      <c r="C451" s="63" t="inlineStr">
        <is>
          <t>-</t>
        </is>
      </c>
      <c r="AA451" t="n">
        <v>2.235</v>
      </c>
      <c r="AB451" t="n">
        <v>2.25</v>
      </c>
      <c r="AC451" t="n">
        <v>2.27</v>
      </c>
      <c r="AD451" t="n">
        <v>2.285</v>
      </c>
    </row>
    <row r="452">
      <c r="A452" s="1112" t="n">
        <v>44915</v>
      </c>
      <c r="C452" s="63" t="inlineStr">
        <is>
          <t>-</t>
        </is>
      </c>
      <c r="AA452" t="n">
        <v>2.24</v>
      </c>
      <c r="AB452" t="n">
        <v>2.245</v>
      </c>
      <c r="AC452" t="n">
        <v>2.2675</v>
      </c>
      <c r="AD452" t="n">
        <v>2.2825</v>
      </c>
    </row>
    <row r="453">
      <c r="A453" s="1112" t="n">
        <v>44916</v>
      </c>
      <c r="C453" s="63" t="inlineStr">
        <is>
          <t>-</t>
        </is>
      </c>
      <c r="AA453" t="n">
        <v>2.25</v>
      </c>
      <c r="AB453" t="n">
        <v>2.28</v>
      </c>
      <c r="AC453" t="n">
        <v>2.3</v>
      </c>
      <c r="AD453" t="n">
        <v>2.3125</v>
      </c>
    </row>
    <row r="454">
      <c r="A454" s="1112" t="n">
        <v>44917</v>
      </c>
      <c r="C454" s="63" t="inlineStr">
        <is>
          <t>-</t>
        </is>
      </c>
      <c r="AA454" t="n">
        <v>2.25</v>
      </c>
      <c r="AB454" t="n">
        <v>2.3</v>
      </c>
      <c r="AC454" t="n">
        <v>2.32</v>
      </c>
      <c r="AD454" t="n">
        <v>2.3325</v>
      </c>
    </row>
    <row r="455">
      <c r="A455" s="1112" t="n">
        <v>44918</v>
      </c>
      <c r="C455" s="63" t="inlineStr">
        <is>
          <t>-</t>
        </is>
      </c>
      <c r="AA455" t="n">
        <v>2.255</v>
      </c>
      <c r="AB455" t="n">
        <v>2.325</v>
      </c>
      <c r="AC455" t="n">
        <v>2.345</v>
      </c>
      <c r="AD455" t="n">
        <v>2.355</v>
      </c>
    </row>
    <row r="456">
      <c r="A456" s="1112" t="n">
        <v>44921</v>
      </c>
      <c r="AA456" s="192" t="n">
        <v>2.255</v>
      </c>
      <c r="AB456" s="192" t="n">
        <v>2.325</v>
      </c>
      <c r="AC456" s="192" t="n">
        <v>2.345</v>
      </c>
      <c r="AD456" s="192" t="n">
        <v>2.355</v>
      </c>
    </row>
    <row r="457">
      <c r="A457" s="1112" t="n">
        <v>44922</v>
      </c>
      <c r="C457" s="63" t="inlineStr">
        <is>
          <t>-</t>
        </is>
      </c>
      <c r="AA457" t="n">
        <v>2.26</v>
      </c>
      <c r="AB457" t="n">
        <v>2.35</v>
      </c>
      <c r="AC457" t="n">
        <v>2.3625</v>
      </c>
      <c r="AD457" t="n">
        <v>2.3725</v>
      </c>
    </row>
    <row r="458">
      <c r="A458" s="1112" t="n">
        <v>44923</v>
      </c>
      <c r="C458" s="63" t="inlineStr">
        <is>
          <t>-</t>
        </is>
      </c>
      <c r="AA458" t="n">
        <v>2.26</v>
      </c>
      <c r="AB458" t="n">
        <v>2.375</v>
      </c>
      <c r="AC458" t="n">
        <v>2.385</v>
      </c>
      <c r="AD458" t="n">
        <v>2.3925</v>
      </c>
    </row>
    <row r="459">
      <c r="A459" s="1112" t="n">
        <v>44924</v>
      </c>
      <c r="C459" s="63" t="inlineStr">
        <is>
          <t>-</t>
        </is>
      </c>
      <c r="AA459" t="n">
        <v>2.26</v>
      </c>
      <c r="AB459" t="n">
        <v>2.37</v>
      </c>
      <c r="AC459" t="n">
        <v>2.3775</v>
      </c>
      <c r="AD459" t="n">
        <v>2.385</v>
      </c>
    </row>
    <row r="460">
      <c r="A460" s="1112" t="n">
        <v>44925</v>
      </c>
      <c r="C460" s="63" t="inlineStr">
        <is>
          <t>-</t>
        </is>
      </c>
      <c r="AA460" t="n">
        <v>2.2704</v>
      </c>
      <c r="AB460" t="n">
        <v>2.42</v>
      </c>
      <c r="AC460" t="n">
        <v>2.4175</v>
      </c>
      <c r="AD460" t="n">
        <v>2.42</v>
      </c>
    </row>
    <row r="461">
      <c r="A461" s="1112" t="n">
        <v>44928</v>
      </c>
      <c r="AA461" s="192" t="n">
        <v>2.2704</v>
      </c>
      <c r="AB461" s="192" t="n">
        <v>2.42</v>
      </c>
      <c r="AC461" s="192" t="n">
        <v>2.4175</v>
      </c>
      <c r="AD461" s="192" t="n">
        <v>2.42</v>
      </c>
    </row>
    <row r="462">
      <c r="A462" s="1112" t="n">
        <v>44929</v>
      </c>
      <c r="C462" s="63" t="inlineStr">
        <is>
          <t>-</t>
        </is>
      </c>
      <c r="AA462" t="n">
        <v>2.2704</v>
      </c>
      <c r="AB462" t="n">
        <v>2.37</v>
      </c>
      <c r="AC462" t="n">
        <v>2.37</v>
      </c>
      <c r="AD462" t="n">
        <v>2.3775</v>
      </c>
    </row>
    <row r="463">
      <c r="A463" s="1112" t="n">
        <v>44930</v>
      </c>
      <c r="C463" s="63" t="inlineStr">
        <is>
          <t>-</t>
        </is>
      </c>
      <c r="AA463" s="28" t="n">
        <v>2.2704</v>
      </c>
      <c r="AB463" t="n">
        <v>2.3475</v>
      </c>
      <c r="AC463" t="n">
        <v>2.3275</v>
      </c>
      <c r="AD463" t="n">
        <v>2.3325</v>
      </c>
    </row>
    <row r="464">
      <c r="A464" s="1112" t="n">
        <v>44931</v>
      </c>
      <c r="C464" s="63" t="n">
        <v>75</v>
      </c>
      <c r="AB464" t="n">
        <v>2.36</v>
      </c>
      <c r="AC464" t="n">
        <v>2.3075</v>
      </c>
      <c r="AD464" t="n">
        <v>2.3125</v>
      </c>
    </row>
    <row r="465">
      <c r="A465" s="1112" t="n">
        <v>44932</v>
      </c>
      <c r="C465" s="63" t="n">
        <v>75</v>
      </c>
      <c r="AB465" t="n">
        <v>2.315</v>
      </c>
      <c r="AC465" t="n">
        <v>2.2575</v>
      </c>
      <c r="AD465" t="n">
        <v>2.265</v>
      </c>
    </row>
    <row r="466">
      <c r="A466" s="1112" t="n">
        <v>44935</v>
      </c>
      <c r="C466" s="63" t="inlineStr">
        <is>
          <t>-</t>
        </is>
      </c>
      <c r="AB466" t="n">
        <v>2.27</v>
      </c>
      <c r="AC466" t="n">
        <v>2.2025</v>
      </c>
      <c r="AD466" t="n">
        <v>2.21</v>
      </c>
    </row>
    <row r="467">
      <c r="A467" s="1112" t="n">
        <v>44936</v>
      </c>
      <c r="C467" s="63" t="n">
        <v>25</v>
      </c>
      <c r="AB467" t="n">
        <v>2.25</v>
      </c>
      <c r="AC467" t="n">
        <v>2.195</v>
      </c>
      <c r="AD467" t="n">
        <v>2.2</v>
      </c>
    </row>
    <row r="468">
      <c r="A468" s="1112" t="n">
        <v>44937</v>
      </c>
      <c r="C468" s="63" t="inlineStr">
        <is>
          <t>-</t>
        </is>
      </c>
      <c r="AB468" t="n">
        <v>2.2275</v>
      </c>
      <c r="AC468" t="n">
        <v>2.15</v>
      </c>
      <c r="AD468" t="n">
        <v>2.16</v>
      </c>
    </row>
    <row r="469">
      <c r="A469" s="1112" t="n">
        <v>44938</v>
      </c>
      <c r="C469" s="63" t="n">
        <v>25</v>
      </c>
      <c r="AB469" t="n">
        <v>2.255</v>
      </c>
      <c r="AC469" t="n">
        <v>2.2</v>
      </c>
      <c r="AD469" t="n">
        <v>2.21</v>
      </c>
    </row>
    <row r="470">
      <c r="A470" s="1112" t="n">
        <v>44939</v>
      </c>
      <c r="C470" s="63" t="inlineStr">
        <is>
          <t>-</t>
        </is>
      </c>
      <c r="AB470" t="n">
        <v>2.285</v>
      </c>
      <c r="AC470" t="n">
        <v>2.265</v>
      </c>
      <c r="AD470" t="n">
        <v>2.275</v>
      </c>
    </row>
    <row r="471">
      <c r="A471" s="1112" t="n">
        <v>44942</v>
      </c>
      <c r="AB471" s="192" t="n">
        <v>2.285</v>
      </c>
      <c r="AC471" s="192" t="n">
        <v>2.265</v>
      </c>
      <c r="AD471" s="192" t="n">
        <v>2.275</v>
      </c>
    </row>
    <row r="472">
      <c r="A472" s="1112" t="n">
        <v>44943</v>
      </c>
      <c r="C472" s="63" t="inlineStr">
        <is>
          <t>-</t>
        </is>
      </c>
      <c r="AB472" t="n">
        <v>2.3</v>
      </c>
      <c r="AC472" t="n">
        <v>2.28</v>
      </c>
      <c r="AD472" t="n">
        <v>2.29</v>
      </c>
    </row>
    <row r="473">
      <c r="A473" s="1112" t="n">
        <v>44944</v>
      </c>
      <c r="C473" s="63" t="inlineStr">
        <is>
          <t>-</t>
        </is>
      </c>
      <c r="AB473" t="n">
        <v>2.29</v>
      </c>
      <c r="AC473" t="n">
        <v>2.255</v>
      </c>
      <c r="AD473" t="n">
        <v>2.2675</v>
      </c>
    </row>
    <row r="474">
      <c r="A474" s="1112" t="n">
        <v>44945</v>
      </c>
      <c r="C474" s="63" t="n">
        <v>25</v>
      </c>
      <c r="AB474" t="n">
        <v>2.29</v>
      </c>
      <c r="AC474" t="n">
        <v>2.25</v>
      </c>
      <c r="AD474" t="n">
        <v>2.2625</v>
      </c>
    </row>
    <row r="475">
      <c r="A475" s="1112" t="n">
        <v>44946</v>
      </c>
      <c r="C475" s="63" t="n">
        <v>100</v>
      </c>
      <c r="AB475" t="n">
        <v>2.305</v>
      </c>
      <c r="AC475" t="n">
        <v>2.275</v>
      </c>
      <c r="AD475" t="n">
        <v>2.28</v>
      </c>
    </row>
    <row r="476">
      <c r="A476" s="1112" t="n">
        <v>44949</v>
      </c>
      <c r="C476" s="63" t="n">
        <v>60</v>
      </c>
      <c r="AB476" t="n">
        <v>2.29</v>
      </c>
      <c r="AC476" t="n">
        <v>2.245</v>
      </c>
      <c r="AD476" t="n">
        <v>2.2575</v>
      </c>
    </row>
    <row r="477">
      <c r="A477" s="1112" t="n">
        <v>44950</v>
      </c>
      <c r="C477" s="63" t="inlineStr">
        <is>
          <t>-</t>
        </is>
      </c>
      <c r="AB477" t="n">
        <v>2.29</v>
      </c>
      <c r="AC477" t="n">
        <v>2.2475</v>
      </c>
      <c r="AD477" t="n">
        <v>2.26</v>
      </c>
    </row>
    <row r="478">
      <c r="A478" s="1112" t="n">
        <v>44951</v>
      </c>
      <c r="C478" s="63" t="inlineStr">
        <is>
          <t>-</t>
        </is>
      </c>
      <c r="AB478" t="n">
        <v>2.29</v>
      </c>
      <c r="AC478" t="n">
        <v>2.2275</v>
      </c>
      <c r="AD478" t="n">
        <v>2.24</v>
      </c>
    </row>
    <row r="479">
      <c r="A479" s="1112" t="n">
        <v>44952</v>
      </c>
      <c r="C479" s="63" t="inlineStr">
        <is>
          <t>-</t>
        </is>
      </c>
      <c r="AB479" t="n">
        <v>2.29</v>
      </c>
      <c r="AC479" t="n">
        <v>2.245</v>
      </c>
      <c r="AD479" t="n">
        <v>2.26</v>
      </c>
    </row>
    <row r="480">
      <c r="A480" s="1112" t="n">
        <v>44953</v>
      </c>
      <c r="C480" s="63" t="n">
        <v>25</v>
      </c>
      <c r="AB480" t="n">
        <v>2.29</v>
      </c>
      <c r="AC480" t="n">
        <v>2.255</v>
      </c>
      <c r="AD480" t="n">
        <v>2.27</v>
      </c>
      <c r="AE480" t="n">
        <v>2.285</v>
      </c>
    </row>
    <row r="481">
      <c r="A481" s="1112" t="n">
        <v>44956</v>
      </c>
      <c r="C481" s="63" t="inlineStr">
        <is>
          <t>-</t>
        </is>
      </c>
      <c r="AB481" t="n">
        <v>2.29</v>
      </c>
      <c r="AC481" t="n">
        <v>2.26</v>
      </c>
      <c r="AD481" t="n">
        <v>2.2775</v>
      </c>
      <c r="AE481" t="n">
        <v>2.2875</v>
      </c>
    </row>
    <row r="482">
      <c r="A482" s="1112" t="n">
        <v>44957</v>
      </c>
      <c r="C482" s="63" t="n">
        <v>25</v>
      </c>
      <c r="AB482" t="n">
        <v>2.2938</v>
      </c>
      <c r="AC482" t="n">
        <v>2.2325</v>
      </c>
      <c r="AD482" t="n">
        <v>2.25</v>
      </c>
      <c r="AE482" t="n">
        <v>2.2675</v>
      </c>
    </row>
    <row r="483">
      <c r="A483" s="1112" t="n">
        <v>44958</v>
      </c>
      <c r="C483" s="63" t="inlineStr">
        <is>
          <t>-</t>
        </is>
      </c>
      <c r="AB483" t="n">
        <v>2.2938</v>
      </c>
      <c r="AC483" t="n">
        <v>2.235</v>
      </c>
      <c r="AD483" t="n">
        <v>2.25</v>
      </c>
      <c r="AE483" t="n">
        <v>2.2675</v>
      </c>
    </row>
    <row r="484">
      <c r="A484" s="1112" t="n">
        <v>44959</v>
      </c>
      <c r="C484" s="63" t="inlineStr">
        <is>
          <t>-</t>
        </is>
      </c>
      <c r="AB484" t="n">
        <v>2.2938</v>
      </c>
      <c r="AC484" t="n">
        <v>2.26</v>
      </c>
      <c r="AD484" t="n">
        <v>2.27</v>
      </c>
      <c r="AE484" t="n">
        <v>2.285</v>
      </c>
    </row>
    <row r="485">
      <c r="A485" s="1112" t="n">
        <v>44960</v>
      </c>
      <c r="C485" s="63" t="n">
        <v>25</v>
      </c>
      <c r="AC485" t="n">
        <v>2.265</v>
      </c>
      <c r="AD485" t="n">
        <v>2.28</v>
      </c>
      <c r="AE485" t="n">
        <v>2.295</v>
      </c>
    </row>
    <row r="486">
      <c r="A486" s="1112" t="n">
        <v>44963</v>
      </c>
      <c r="C486" s="63" t="inlineStr">
        <is>
          <t>-</t>
        </is>
      </c>
      <c r="AC486" t="n">
        <v>2.28</v>
      </c>
      <c r="AD486" t="n">
        <v>2.295</v>
      </c>
      <c r="AE486" t="n">
        <v>2.31</v>
      </c>
    </row>
    <row r="487">
      <c r="A487" s="1112" t="n">
        <v>44964</v>
      </c>
      <c r="C487" s="63" t="n">
        <v>75</v>
      </c>
      <c r="AC487" t="n">
        <v>2.2675</v>
      </c>
      <c r="AD487" t="n">
        <v>2.285</v>
      </c>
      <c r="AE487" t="n">
        <v>2.3075</v>
      </c>
      <c r="AF487" t="n">
        <v>2.315</v>
      </c>
      <c r="AG487" t="n">
        <v>2.31</v>
      </c>
    </row>
    <row r="488">
      <c r="A488" s="1112" t="n">
        <v>44965</v>
      </c>
      <c r="C488" s="63" t="inlineStr">
        <is>
          <t>-</t>
        </is>
      </c>
      <c r="AC488" t="n">
        <v>2.27</v>
      </c>
      <c r="AD488" t="n">
        <v>2.285</v>
      </c>
      <c r="AE488" t="n">
        <v>2.31</v>
      </c>
      <c r="AF488" t="n">
        <v>2.3175</v>
      </c>
      <c r="AG488" t="n">
        <v>2.315</v>
      </c>
    </row>
    <row r="489">
      <c r="A489" s="1112" t="n">
        <v>44966</v>
      </c>
      <c r="C489" s="63" t="n">
        <v>50</v>
      </c>
      <c r="AC489" t="n">
        <v>2.25</v>
      </c>
      <c r="AD489" t="n">
        <v>2.245</v>
      </c>
      <c r="AE489" t="n">
        <v>2.2825</v>
      </c>
      <c r="AF489" t="n">
        <v>2.295</v>
      </c>
      <c r="AG489" t="n">
        <v>2.2925</v>
      </c>
    </row>
    <row r="490">
      <c r="A490" s="1112" t="n">
        <v>44967</v>
      </c>
      <c r="C490" s="63" t="inlineStr">
        <is>
          <t>-</t>
        </is>
      </c>
      <c r="AC490" t="n">
        <v>2.265</v>
      </c>
      <c r="AD490" t="n">
        <v>2.275</v>
      </c>
      <c r="AE490" t="n">
        <v>2.3025</v>
      </c>
      <c r="AF490" t="n">
        <v>2.3175</v>
      </c>
      <c r="AG490" t="n">
        <v>2.315</v>
      </c>
    </row>
    <row r="491">
      <c r="A491" s="1112" t="n">
        <v>44970</v>
      </c>
      <c r="C491" s="63" t="n">
        <v>100</v>
      </c>
      <c r="AC491" t="n">
        <v>2.265</v>
      </c>
      <c r="AD491" t="n">
        <v>2.275</v>
      </c>
      <c r="AE491" t="n">
        <v>2.3025</v>
      </c>
      <c r="AF491" t="n">
        <v>2.3175</v>
      </c>
      <c r="AG491" t="n">
        <v>2.32</v>
      </c>
    </row>
    <row r="492">
      <c r="A492" s="1112" t="n">
        <v>44971</v>
      </c>
      <c r="C492" s="63" t="n">
        <v>50</v>
      </c>
      <c r="AC492" t="n">
        <v>2.2475</v>
      </c>
      <c r="AD492" t="n">
        <v>2.24</v>
      </c>
      <c r="AE492" t="n">
        <v>2.2725</v>
      </c>
      <c r="AF492" t="n">
        <v>2.29</v>
      </c>
      <c r="AG492" t="n">
        <v>2.29</v>
      </c>
    </row>
    <row r="493">
      <c r="A493" s="1112" t="n">
        <v>44972</v>
      </c>
      <c r="C493" s="63" t="n">
        <v>25</v>
      </c>
      <c r="AC493" t="n">
        <v>2.2525</v>
      </c>
      <c r="AD493" t="n">
        <v>2.245</v>
      </c>
      <c r="AE493" t="n">
        <v>2.2725</v>
      </c>
      <c r="AF493" t="n">
        <v>2.29</v>
      </c>
      <c r="AG493" t="n">
        <v>2.2875</v>
      </c>
    </row>
    <row r="494">
      <c r="A494" s="1112" t="n">
        <v>44973</v>
      </c>
      <c r="C494" s="63" t="inlineStr">
        <is>
          <t>-</t>
        </is>
      </c>
      <c r="AC494" t="n">
        <v>2.2575</v>
      </c>
      <c r="AD494" t="n">
        <v>2.265</v>
      </c>
      <c r="AE494" t="n">
        <v>2.2875</v>
      </c>
      <c r="AF494" t="n">
        <v>2.3</v>
      </c>
      <c r="AG494" t="n">
        <v>2.2975</v>
      </c>
    </row>
    <row r="495">
      <c r="A495" s="1112" t="n">
        <v>44974</v>
      </c>
      <c r="C495" s="63" t="n">
        <v>50</v>
      </c>
      <c r="AC495" t="n">
        <v>2.265</v>
      </c>
      <c r="AD495" t="n">
        <v>2.285</v>
      </c>
      <c r="AE495" t="n">
        <v>2.305</v>
      </c>
      <c r="AF495" t="n">
        <v>2.3175</v>
      </c>
      <c r="AG495" t="n">
        <v>2.3175</v>
      </c>
    </row>
    <row r="496">
      <c r="A496" s="1112" t="n">
        <v>44977</v>
      </c>
      <c r="C496" s="63" t="n">
        <v>0</v>
      </c>
      <c r="AC496" s="192" t="n">
        <v>2.265</v>
      </c>
      <c r="AD496" s="192" t="n">
        <v>2.285</v>
      </c>
      <c r="AE496" s="192" t="n">
        <v>2.305</v>
      </c>
      <c r="AF496" s="192" t="n">
        <v>2.3175</v>
      </c>
      <c r="AG496" s="192" t="n">
        <v>2.3175</v>
      </c>
    </row>
    <row r="497">
      <c r="A497" s="1112" t="n">
        <v>44978</v>
      </c>
      <c r="C497" s="63" t="inlineStr">
        <is>
          <t>-</t>
        </is>
      </c>
      <c r="AC497" t="n">
        <v>2.2675</v>
      </c>
      <c r="AD497" t="n">
        <v>2.295</v>
      </c>
      <c r="AE497" t="n">
        <v>2.3175</v>
      </c>
      <c r="AF497" t="n">
        <v>2.33</v>
      </c>
      <c r="AG497" t="n">
        <v>2.33</v>
      </c>
    </row>
    <row r="498">
      <c r="A498" s="1112" t="n">
        <v>44979</v>
      </c>
      <c r="C498" s="63" t="n">
        <v>75</v>
      </c>
      <c r="AC498" t="n">
        <v>2.2675</v>
      </c>
      <c r="AD498" t="n">
        <v>2.2825</v>
      </c>
      <c r="AE498" t="n">
        <v>2.3025</v>
      </c>
      <c r="AF498" t="n">
        <v>2.3125</v>
      </c>
      <c r="AG498" t="n">
        <v>2.3075</v>
      </c>
    </row>
    <row r="499">
      <c r="A499" s="1112" t="n">
        <v>44980</v>
      </c>
      <c r="AC499" t="n">
        <v>2.26</v>
      </c>
      <c r="AD499" t="n">
        <v>2.2625</v>
      </c>
      <c r="AE499" t="n">
        <v>2.2825</v>
      </c>
      <c r="AF499" t="n">
        <v>2.29</v>
      </c>
      <c r="AG499" t="n">
        <v>2.2875</v>
      </c>
    </row>
    <row r="500">
      <c r="A500" s="1112" t="n">
        <v>44981</v>
      </c>
      <c r="C500" s="63" t="inlineStr">
        <is>
          <t>-</t>
        </is>
      </c>
      <c r="AC500" t="n">
        <v>2.255</v>
      </c>
      <c r="AD500" t="n">
        <v>2.24</v>
      </c>
      <c r="AE500" t="n">
        <v>2.26</v>
      </c>
      <c r="AF500" t="n">
        <v>2.2675</v>
      </c>
      <c r="AG500" t="n">
        <v>2.265</v>
      </c>
    </row>
    <row r="501">
      <c r="A501" s="1112" t="n">
        <v>44984</v>
      </c>
      <c r="C501" s="63" t="inlineStr">
        <is>
          <t>-</t>
        </is>
      </c>
      <c r="AC501" t="n">
        <v>2.2575</v>
      </c>
      <c r="AD501" t="n">
        <v>2.225</v>
      </c>
      <c r="AE501" t="n">
        <v>2.245</v>
      </c>
      <c r="AF501" t="n">
        <v>2.2525</v>
      </c>
      <c r="AG501" t="n">
        <v>2.25</v>
      </c>
    </row>
    <row r="502">
      <c r="A502" s="1112" t="n">
        <v>44985</v>
      </c>
      <c r="AC502" t="n">
        <v>2.2568</v>
      </c>
      <c r="AD502" t="n">
        <v>2.19</v>
      </c>
      <c r="AE502" t="n">
        <v>2.2075</v>
      </c>
      <c r="AF502" t="n">
        <v>2.215</v>
      </c>
      <c r="AG502" t="n">
        <v>2.2125</v>
      </c>
    </row>
    <row r="503">
      <c r="A503" s="1112" t="n">
        <v>44986</v>
      </c>
      <c r="C503" s="63" t="inlineStr">
        <is>
          <t>-</t>
        </is>
      </c>
      <c r="AC503" t="n">
        <v>2.2568</v>
      </c>
      <c r="AD503" t="n">
        <v>2.2075</v>
      </c>
      <c r="AE503" t="n">
        <v>2.225</v>
      </c>
      <c r="AF503" t="n">
        <v>2.23</v>
      </c>
      <c r="AG503" t="n">
        <v>2.2275</v>
      </c>
    </row>
    <row r="504">
      <c r="A504" s="1112" t="n">
        <v>44987</v>
      </c>
      <c r="AC504" t="n">
        <v>2.2568</v>
      </c>
      <c r="AD504" t="n">
        <v>2.22</v>
      </c>
      <c r="AE504" t="n">
        <v>2.24</v>
      </c>
      <c r="AF504" t="n">
        <v>2.2425</v>
      </c>
      <c r="AG504" t="n">
        <v>2.235</v>
      </c>
    </row>
    <row r="505">
      <c r="A505" s="1112" t="n">
        <v>44988</v>
      </c>
      <c r="C505" s="63" t="inlineStr">
        <is>
          <t>-</t>
        </is>
      </c>
      <c r="AD505" t="n">
        <v>2.285</v>
      </c>
      <c r="AE505" t="n">
        <v>2.3</v>
      </c>
      <c r="AF505" t="n">
        <v>2.295</v>
      </c>
      <c r="AG505" t="n">
        <v>2.28</v>
      </c>
    </row>
    <row r="506">
      <c r="A506" s="1112" t="n">
        <v>44991</v>
      </c>
      <c r="C506" s="63" t="inlineStr">
        <is>
          <t>-</t>
        </is>
      </c>
      <c r="AD506" t="n">
        <v>2.275</v>
      </c>
      <c r="AE506" t="n">
        <v>2.29</v>
      </c>
      <c r="AF506" t="n">
        <v>2.285</v>
      </c>
      <c r="AG506" t="n">
        <v>2.27</v>
      </c>
    </row>
    <row r="507">
      <c r="A507" s="1112" t="n">
        <v>44992</v>
      </c>
      <c r="C507" s="63" t="n">
        <v>25</v>
      </c>
      <c r="AD507" t="n">
        <v>2.255</v>
      </c>
      <c r="AE507" t="n">
        <v>2.27</v>
      </c>
      <c r="AF507" t="n">
        <v>2.2625</v>
      </c>
      <c r="AG507" t="n">
        <v>2.2475</v>
      </c>
    </row>
    <row r="508">
      <c r="A508" s="1112" t="n">
        <v>44993</v>
      </c>
      <c r="C508" s="63" t="inlineStr">
        <is>
          <t>-</t>
        </is>
      </c>
      <c r="AD508" t="n">
        <v>2.2525</v>
      </c>
      <c r="AE508" t="n">
        <v>2.265</v>
      </c>
      <c r="AF508" t="n">
        <v>2.25</v>
      </c>
      <c r="AG508" t="n">
        <v>2.2275</v>
      </c>
    </row>
    <row r="509">
      <c r="A509" s="1112" t="n">
        <v>44994</v>
      </c>
      <c r="C509" s="63" t="inlineStr">
        <is>
          <t>-</t>
        </is>
      </c>
      <c r="AD509" t="n">
        <v>2.25</v>
      </c>
      <c r="AE509" t="n">
        <v>2.255</v>
      </c>
      <c r="AF509" t="n">
        <v>2.2325</v>
      </c>
      <c r="AG509" t="n">
        <v>2.205</v>
      </c>
    </row>
    <row r="510">
      <c r="A510" s="1112" t="n">
        <v>44995</v>
      </c>
      <c r="C510" s="63" t="inlineStr">
        <is>
          <t>-</t>
        </is>
      </c>
      <c r="AD510" t="n">
        <v>2.2625</v>
      </c>
      <c r="AE510" t="n">
        <v>2.275</v>
      </c>
      <c r="AF510" t="n">
        <v>2.2525</v>
      </c>
      <c r="AG510" t="n">
        <v>2.225</v>
      </c>
    </row>
    <row r="511">
      <c r="A511" s="1112" t="n">
        <v>44998</v>
      </c>
      <c r="C511" s="63" t="n">
        <v>175</v>
      </c>
      <c r="AD511" t="n">
        <v>2.255</v>
      </c>
      <c r="AE511" t="n">
        <v>2.26</v>
      </c>
      <c r="AF511" t="n">
        <v>2.24</v>
      </c>
      <c r="AG511" t="n">
        <v>2.2175</v>
      </c>
    </row>
    <row r="512">
      <c r="A512" s="1112" t="n">
        <v>44999</v>
      </c>
      <c r="C512" s="63" t="n">
        <v>25</v>
      </c>
      <c r="AD512" t="n">
        <v>2.2575</v>
      </c>
      <c r="AE512" t="n">
        <v>2.265</v>
      </c>
      <c r="AF512" t="n">
        <v>2.255</v>
      </c>
      <c r="AG512" t="n">
        <v>2.225</v>
      </c>
    </row>
    <row r="513">
      <c r="A513" s="1112" t="n">
        <v>45000</v>
      </c>
      <c r="C513" s="63" t="n">
        <v>25</v>
      </c>
      <c r="AD513" t="n">
        <v>2.25</v>
      </c>
      <c r="AE513" t="n">
        <v>2.255</v>
      </c>
      <c r="AF513" t="n">
        <v>2.2475</v>
      </c>
      <c r="AG513" t="n">
        <v>2.22</v>
      </c>
    </row>
    <row r="514">
      <c r="A514" s="1112" t="n">
        <v>45001</v>
      </c>
      <c r="C514" s="63" t="n">
        <v>75</v>
      </c>
      <c r="AD514" t="n">
        <v>2.2675</v>
      </c>
      <c r="AE514" t="n">
        <v>2.2925</v>
      </c>
      <c r="AF514" t="n">
        <v>2.285</v>
      </c>
      <c r="AG514" t="n">
        <v>2.2575</v>
      </c>
    </row>
    <row r="515">
      <c r="A515" s="1112" t="n">
        <v>45002</v>
      </c>
      <c r="C515" s="63" t="n">
        <v>40</v>
      </c>
      <c r="AD515" t="n">
        <v>2.28</v>
      </c>
      <c r="AE515" t="n">
        <v>2.32</v>
      </c>
      <c r="AF515" t="n">
        <v>2.31</v>
      </c>
      <c r="AG515" t="n">
        <v>2.28</v>
      </c>
    </row>
    <row r="516">
      <c r="A516" s="1112" t="n">
        <v>45005</v>
      </c>
      <c r="C516" s="63" t="n">
        <v>0</v>
      </c>
      <c r="AD516" t="n">
        <v>2.2775</v>
      </c>
      <c r="AE516" t="n">
        <v>2.315</v>
      </c>
      <c r="AF516" t="n">
        <v>2.31</v>
      </c>
      <c r="AG516" t="n">
        <v>2.2825</v>
      </c>
    </row>
    <row r="517">
      <c r="A517" s="1112" t="n">
        <v>45006</v>
      </c>
      <c r="C517" s="63" t="n">
        <v>0</v>
      </c>
      <c r="AD517" t="n">
        <v>2.285</v>
      </c>
      <c r="AE517" t="n">
        <v>2.34</v>
      </c>
      <c r="AF517" t="n">
        <v>2.33</v>
      </c>
      <c r="AG517" t="n">
        <v>2.305</v>
      </c>
    </row>
    <row r="518">
      <c r="A518" s="1112" t="n">
        <v>45007</v>
      </c>
      <c r="C518" s="63" t="n">
        <v>0</v>
      </c>
      <c r="AD518" t="n">
        <v>2.3075</v>
      </c>
      <c r="AE518" t="n">
        <v>2.3875</v>
      </c>
      <c r="AF518" t="n">
        <v>2.375</v>
      </c>
      <c r="AG518" t="n">
        <v>2.345</v>
      </c>
    </row>
    <row r="519">
      <c r="A519" s="1112" t="n">
        <v>45008</v>
      </c>
      <c r="C519" s="63" t="n">
        <v>0</v>
      </c>
      <c r="AD519" t="n">
        <v>2.2975</v>
      </c>
      <c r="AE519" t="n">
        <v>2.3725</v>
      </c>
      <c r="AF519" t="n">
        <v>2.3625</v>
      </c>
      <c r="AG519" t="n">
        <v>2.335</v>
      </c>
    </row>
    <row r="520">
      <c r="A520" s="1112" t="n">
        <v>45009</v>
      </c>
      <c r="C520" s="63" t="n">
        <v>0</v>
      </c>
      <c r="AD520" t="n">
        <v>2.305</v>
      </c>
      <c r="AE520" t="n">
        <v>2.3975</v>
      </c>
      <c r="AF520" t="n">
        <v>2.3875</v>
      </c>
      <c r="AG520" t="n">
        <v>2.3675</v>
      </c>
    </row>
    <row r="521">
      <c r="A521" s="1112" t="n">
        <v>45012</v>
      </c>
      <c r="C521" s="63" t="n">
        <v>0</v>
      </c>
      <c r="AD521" t="n">
        <v>2.3175</v>
      </c>
      <c r="AE521" t="n">
        <v>2.445</v>
      </c>
      <c r="AF521" t="n">
        <v>2.435</v>
      </c>
      <c r="AG521" t="n">
        <v>2.4075</v>
      </c>
    </row>
    <row r="522">
      <c r="A522" s="1112" t="n">
        <v>45013</v>
      </c>
      <c r="C522" s="63" t="n">
        <v>25</v>
      </c>
      <c r="AD522" t="n">
        <v>2.315</v>
      </c>
      <c r="AE522" t="n">
        <v>2.4425</v>
      </c>
      <c r="AF522" t="n">
        <v>2.43</v>
      </c>
      <c r="AG522" t="n">
        <v>2.4075</v>
      </c>
    </row>
    <row r="523">
      <c r="A523" s="1112" t="n">
        <v>45014</v>
      </c>
      <c r="C523" s="63" t="n">
        <v>0</v>
      </c>
      <c r="AD523" t="n">
        <v>2.315</v>
      </c>
      <c r="AE523" t="n">
        <v>2.445</v>
      </c>
      <c r="AF523" t="n">
        <v>2.4375</v>
      </c>
      <c r="AG523" t="n">
        <v>2.4075</v>
      </c>
    </row>
    <row r="524">
      <c r="A524" s="1112" t="n">
        <v>45015</v>
      </c>
      <c r="C524" s="63" t="n">
        <v>0</v>
      </c>
      <c r="AD524" t="n">
        <v>2.3125</v>
      </c>
      <c r="AE524" t="n">
        <v>2.4225</v>
      </c>
      <c r="AF524" t="n">
        <v>2.4125</v>
      </c>
      <c r="AG524" t="n">
        <v>2.385</v>
      </c>
    </row>
    <row r="525">
      <c r="A525" s="1112" t="n">
        <v>45016</v>
      </c>
      <c r="C525" s="63" t="n">
        <v>0</v>
      </c>
      <c r="AD525" t="n">
        <v>2.3203</v>
      </c>
      <c r="AE525" t="n">
        <v>2.495</v>
      </c>
      <c r="AF525" t="n">
        <v>2.48</v>
      </c>
      <c r="AG525" t="n">
        <v>2.4425</v>
      </c>
    </row>
    <row r="526">
      <c r="A526" s="1112" t="n">
        <v>45019</v>
      </c>
      <c r="C526" s="63" t="n">
        <v>0</v>
      </c>
      <c r="AD526" t="n">
        <v>2.3203</v>
      </c>
      <c r="AE526" t="n">
        <v>2.515</v>
      </c>
      <c r="AF526" t="n">
        <v>2.5025</v>
      </c>
      <c r="AG526" t="n">
        <v>2.465</v>
      </c>
    </row>
    <row r="527">
      <c r="A527" s="1112" t="n">
        <v>45020</v>
      </c>
      <c r="C527" s="63" t="n">
        <v>5</v>
      </c>
      <c r="AD527" t="n">
        <v>2.3203</v>
      </c>
      <c r="AE527" t="n">
        <v>2.535</v>
      </c>
      <c r="AF527" t="n">
        <v>2.52</v>
      </c>
      <c r="AG527" t="n">
        <v>2.4775</v>
      </c>
    </row>
    <row r="528">
      <c r="A528" s="1112" t="n">
        <v>45021</v>
      </c>
      <c r="C528" s="63" t="n">
        <v>0</v>
      </c>
      <c r="AE528" t="n">
        <v>2.5325</v>
      </c>
      <c r="AF528" t="n">
        <v>2.5175</v>
      </c>
      <c r="AG528" t="n">
        <v>2.4775</v>
      </c>
    </row>
    <row r="529">
      <c r="A529" s="1112" t="n">
        <v>45022</v>
      </c>
      <c r="C529" s="63" t="n">
        <v>65</v>
      </c>
      <c r="AE529" t="n">
        <v>2.515</v>
      </c>
      <c r="AF529" t="n">
        <v>2.5075</v>
      </c>
      <c r="AG529" t="n">
        <v>2.475</v>
      </c>
    </row>
    <row r="530">
      <c r="A530" s="1112" t="n">
        <v>45026</v>
      </c>
      <c r="C530" s="63" t="n">
        <v>75</v>
      </c>
      <c r="AE530" t="n">
        <v>2.5475</v>
      </c>
      <c r="AF530" t="n">
        <v>2.54</v>
      </c>
      <c r="AG530" t="n">
        <v>2.4975</v>
      </c>
    </row>
    <row r="531">
      <c r="A531" s="1112" t="n">
        <v>45027</v>
      </c>
      <c r="C531" s="63" t="n">
        <v>75</v>
      </c>
      <c r="AE531" t="n">
        <v>2.5325</v>
      </c>
      <c r="AF531" t="n">
        <v>2.53</v>
      </c>
      <c r="AG531" t="n">
        <v>2.495</v>
      </c>
    </row>
    <row r="532">
      <c r="A532" s="1112" t="n">
        <v>45028</v>
      </c>
      <c r="C532" s="63" t="n">
        <v>0</v>
      </c>
      <c r="AE532" t="n">
        <v>2.5275</v>
      </c>
      <c r="AF532" t="n">
        <v>2.525</v>
      </c>
      <c r="AG532" t="n">
        <v>2.4975</v>
      </c>
    </row>
    <row r="533">
      <c r="A533" s="1112" t="n">
        <v>45029</v>
      </c>
      <c r="C533" s="63" t="n">
        <v>0</v>
      </c>
      <c r="AE533" t="n">
        <v>2.52</v>
      </c>
      <c r="AF533" t="n">
        <v>2.5175</v>
      </c>
      <c r="AG533" t="n">
        <v>2.4875</v>
      </c>
    </row>
    <row r="534">
      <c r="A534" s="1112" t="n">
        <v>45030</v>
      </c>
      <c r="C534" s="63" t="n">
        <v>50</v>
      </c>
      <c r="AE534" t="n">
        <v>2.5475</v>
      </c>
      <c r="AF534" t="n">
        <v>2.545</v>
      </c>
      <c r="AG534" t="n">
        <v>2.51</v>
      </c>
    </row>
    <row r="535">
      <c r="A535" s="1112" t="n">
        <v>45033</v>
      </c>
      <c r="C535" s="63" t="n">
        <v>0</v>
      </c>
      <c r="AE535" t="n">
        <v>2.5325</v>
      </c>
      <c r="AF535" t="n">
        <v>2.535</v>
      </c>
      <c r="AG535" t="n">
        <v>2.505</v>
      </c>
    </row>
    <row r="536">
      <c r="A536" s="1112" t="n">
        <v>45034</v>
      </c>
      <c r="C536" s="63" t="n">
        <v>25</v>
      </c>
      <c r="AE536" t="n">
        <v>2.515</v>
      </c>
      <c r="AF536" t="n">
        <v>2.51</v>
      </c>
      <c r="AG536" t="n">
        <v>2.485</v>
      </c>
    </row>
    <row r="537">
      <c r="A537" s="1112" t="n">
        <v>45035</v>
      </c>
      <c r="C537" s="63" t="n">
        <v>0</v>
      </c>
      <c r="AE537" t="n">
        <v>2.5</v>
      </c>
      <c r="AF537" t="n">
        <v>2.455</v>
      </c>
      <c r="AG537" t="n">
        <v>2.44</v>
      </c>
    </row>
    <row r="538">
      <c r="A538" s="1112" t="n">
        <v>45036</v>
      </c>
      <c r="C538" s="63" t="n">
        <v>0</v>
      </c>
      <c r="AE538" t="n">
        <v>2.5</v>
      </c>
      <c r="AF538" t="n">
        <v>2.455</v>
      </c>
      <c r="AG538" t="n">
        <v>2.435</v>
      </c>
    </row>
    <row r="539">
      <c r="A539" s="1112" t="n">
        <v>45037</v>
      </c>
      <c r="C539" s="63" t="n">
        <v>12</v>
      </c>
      <c r="AE539" t="n">
        <v>2.51</v>
      </c>
      <c r="AF539" t="n">
        <v>2.49</v>
      </c>
      <c r="AG539" t="n">
        <v>2.46</v>
      </c>
    </row>
    <row r="540">
      <c r="A540" s="1112" t="n">
        <v>45040</v>
      </c>
      <c r="C540" s="63" t="n">
        <v>0</v>
      </c>
      <c r="AE540" t="n">
        <v>2.505</v>
      </c>
      <c r="AF540" t="n">
        <v>2.48</v>
      </c>
      <c r="AG540" t="n">
        <v>2.4475</v>
      </c>
    </row>
    <row r="541">
      <c r="A541" s="1112" t="n">
        <v>45041</v>
      </c>
      <c r="C541" s="63" t="n">
        <v>0</v>
      </c>
      <c r="AE541" t="n">
        <v>2.5075</v>
      </c>
      <c r="AF541" t="n">
        <v>2.4975</v>
      </c>
      <c r="AG541" t="n">
        <v>2.465</v>
      </c>
    </row>
    <row r="542">
      <c r="A542" s="1112" t="n">
        <v>45042</v>
      </c>
      <c r="C542" s="63" t="n">
        <v>25</v>
      </c>
      <c r="AE542" t="n">
        <v>2.51</v>
      </c>
      <c r="AF542" t="n">
        <v>2.515</v>
      </c>
      <c r="AG542" t="n">
        <v>2.475</v>
      </c>
    </row>
    <row r="543">
      <c r="A543" s="1112" t="n">
        <v>45043</v>
      </c>
      <c r="C543" s="63" t="n">
        <v>150</v>
      </c>
      <c r="AE543" t="n">
        <v>2.51</v>
      </c>
      <c r="AF543" t="n">
        <v>2.47</v>
      </c>
      <c r="AG543" t="n">
        <v>2.43</v>
      </c>
    </row>
    <row r="544">
      <c r="A544" s="1112" t="n">
        <v>45044</v>
      </c>
      <c r="AE544" t="n">
        <v>2.505</v>
      </c>
      <c r="AF544" t="n">
        <v>2.5</v>
      </c>
      <c r="AG544" t="n">
        <v>2.455</v>
      </c>
      <c r="AH544" t="n">
        <v>2.4325</v>
      </c>
      <c r="AI544" t="n">
        <v>2.3825</v>
      </c>
      <c r="AJ544" t="n">
        <v>2.3275</v>
      </c>
    </row>
    <row r="545">
      <c r="A545" s="104" t="n">
        <v>45047</v>
      </c>
      <c r="C545" s="63" t="n">
        <v>25</v>
      </c>
      <c r="AE545" t="n">
        <v>2.505</v>
      </c>
      <c r="AF545" t="n">
        <v>2.5</v>
      </c>
      <c r="AG545" t="n">
        <v>2.4575</v>
      </c>
      <c r="AH545" t="n">
        <v>2.4225</v>
      </c>
      <c r="AI545" t="n">
        <v>2.3825</v>
      </c>
      <c r="AJ545" t="n">
        <v>2.3375</v>
      </c>
    </row>
    <row r="546">
      <c r="A546" s="1112" t="n">
        <v>45048</v>
      </c>
      <c r="C546" s="63" t="n">
        <v>25</v>
      </c>
      <c r="AE546" t="n">
        <v>2.505</v>
      </c>
      <c r="AF546" t="n">
        <v>2.4925</v>
      </c>
      <c r="AG546" t="n">
        <v>2.445</v>
      </c>
      <c r="AH546" t="n">
        <v>2.405</v>
      </c>
      <c r="AI546" t="n">
        <v>2.3625</v>
      </c>
      <c r="AJ546" t="n">
        <v>2.315</v>
      </c>
    </row>
    <row r="547">
      <c r="A547" s="1112" t="n">
        <v>45049</v>
      </c>
      <c r="C547" s="63" t="n">
        <v>0</v>
      </c>
      <c r="AE547" t="n">
        <v>2.505</v>
      </c>
      <c r="AF547" t="n">
        <v>2.455</v>
      </c>
      <c r="AG547" t="n">
        <v>2.4175</v>
      </c>
      <c r="AH547" t="n">
        <v>2.3775</v>
      </c>
      <c r="AI547" t="n">
        <v>2.33</v>
      </c>
    </row>
    <row r="548">
      <c r="A548" s="1112" t="n">
        <v>45050</v>
      </c>
      <c r="AE548" t="n">
        <v>2.5025</v>
      </c>
      <c r="AF548" t="n">
        <v>2.445</v>
      </c>
      <c r="AG548" t="n">
        <v>2.41</v>
      </c>
      <c r="AH548" t="n">
        <v>2.37</v>
      </c>
      <c r="AI548" t="n">
        <v>2.3225</v>
      </c>
    </row>
    <row r="549">
      <c r="A549" s="1112" t="n">
        <v>45051</v>
      </c>
      <c r="C549" s="63" t="n">
        <v>0</v>
      </c>
      <c r="AF549" t="n">
        <v>2.515</v>
      </c>
      <c r="AG549" t="n">
        <v>2.4575</v>
      </c>
      <c r="AH549" t="n">
        <v>2.425</v>
      </c>
      <c r="AI549" t="n">
        <v>2.38</v>
      </c>
      <c r="AJ549" t="n">
        <v>2.3325</v>
      </c>
    </row>
    <row r="550">
      <c r="A550" s="1112" t="n">
        <v>45054</v>
      </c>
      <c r="C550" s="63" t="n">
        <v>25</v>
      </c>
      <c r="AF550" t="n">
        <v>2.4975</v>
      </c>
      <c r="AG550" t="n">
        <v>2.45</v>
      </c>
      <c r="AH550" t="n">
        <v>2.4175</v>
      </c>
      <c r="AI550" t="n">
        <v>2.375</v>
      </c>
      <c r="AJ550" t="n">
        <v>2.33</v>
      </c>
    </row>
    <row r="551">
      <c r="A551" s="1112" t="n">
        <v>45055</v>
      </c>
      <c r="C551" s="63" t="n">
        <v>25</v>
      </c>
      <c r="AF551" t="n">
        <v>2.4875</v>
      </c>
      <c r="AG551" t="n">
        <v>2.425</v>
      </c>
      <c r="AH551" t="n">
        <v>2.39</v>
      </c>
      <c r="AI551" t="n">
        <v>2.3525</v>
      </c>
      <c r="AJ551" t="n">
        <v>2.31</v>
      </c>
    </row>
    <row r="552">
      <c r="A552" s="1112" t="n">
        <v>45056</v>
      </c>
      <c r="C552" s="63" t="n">
        <v>75</v>
      </c>
      <c r="AF552" t="n">
        <v>2.5025</v>
      </c>
      <c r="AG552" t="n">
        <v>2.45</v>
      </c>
      <c r="AH552" t="n">
        <v>2.415</v>
      </c>
      <c r="AI552" t="n">
        <v>2.38</v>
      </c>
      <c r="AJ552" t="n">
        <v>2.3325</v>
      </c>
    </row>
    <row r="553">
      <c r="A553" s="1112" t="n">
        <v>45057</v>
      </c>
      <c r="C553" s="63" t="n">
        <v>0</v>
      </c>
      <c r="AF553" t="n">
        <v>2.5</v>
      </c>
      <c r="AG553" t="n">
        <v>2.4375</v>
      </c>
      <c r="AH553" t="n">
        <v>2.405</v>
      </c>
      <c r="AI553" t="n">
        <v>2.365</v>
      </c>
      <c r="AJ553" t="n">
        <v>2.3175</v>
      </c>
    </row>
    <row r="554">
      <c r="A554" s="1112" t="n">
        <v>45058</v>
      </c>
      <c r="C554" s="63" t="n">
        <v>0</v>
      </c>
      <c r="AF554" t="n">
        <v>2.5175</v>
      </c>
      <c r="AG554" t="n">
        <v>2.46</v>
      </c>
      <c r="AH554" t="n">
        <v>2.425</v>
      </c>
      <c r="AI554" t="n">
        <v>2.385</v>
      </c>
      <c r="AJ554" t="n">
        <v>2.3375</v>
      </c>
    </row>
    <row r="555">
      <c r="A555" s="1112" t="n">
        <v>45061</v>
      </c>
      <c r="C555" s="63" t="n">
        <v>0</v>
      </c>
      <c r="AF555" t="n">
        <v>2.535</v>
      </c>
      <c r="AG555" t="n">
        <v>2.4975</v>
      </c>
      <c r="AH555" t="n">
        <v>2.46</v>
      </c>
      <c r="AI555" t="n">
        <v>2.4125</v>
      </c>
      <c r="AJ555" t="n">
        <v>2.36</v>
      </c>
    </row>
    <row r="556">
      <c r="A556" s="1112" t="n">
        <v>45062</v>
      </c>
      <c r="C556" s="63" t="n">
        <v>75</v>
      </c>
      <c r="AF556" t="n">
        <v>2.525</v>
      </c>
      <c r="AG556" t="n">
        <v>2.5</v>
      </c>
      <c r="AH556" t="n">
        <v>2.4575</v>
      </c>
      <c r="AI556" t="n">
        <v>2.41</v>
      </c>
      <c r="AJ556" t="n">
        <v>2.355</v>
      </c>
    </row>
    <row r="557">
      <c r="A557" s="1112" t="n">
        <v>45063</v>
      </c>
      <c r="C557" s="63" t="n">
        <v>0</v>
      </c>
      <c r="AF557" t="n">
        <v>2.5225</v>
      </c>
      <c r="AG557" t="n">
        <v>2.485</v>
      </c>
      <c r="AH557" t="n">
        <v>2.44</v>
      </c>
      <c r="AI557" t="n">
        <v>2.39</v>
      </c>
      <c r="AJ557" t="n">
        <v>2.3325</v>
      </c>
    </row>
    <row r="558">
      <c r="A558" s="1112" t="n">
        <v>45064</v>
      </c>
      <c r="C558" s="63" t="n">
        <v>25</v>
      </c>
      <c r="AF558" t="n">
        <v>2.51</v>
      </c>
      <c r="AG558" t="n">
        <v>2.46</v>
      </c>
      <c r="AH558" t="n">
        <v>2.415</v>
      </c>
      <c r="AI558" t="n">
        <v>2.3675</v>
      </c>
      <c r="AJ558" t="n">
        <v>2.31</v>
      </c>
    </row>
    <row r="559">
      <c r="A559" s="1112" t="n">
        <v>45065</v>
      </c>
      <c r="C559" s="63" t="n">
        <v>0</v>
      </c>
      <c r="AF559" t="n">
        <v>2.505</v>
      </c>
      <c r="AG559" t="n">
        <v>2.445</v>
      </c>
      <c r="AH559" t="n">
        <v>2.4</v>
      </c>
      <c r="AI559" t="n">
        <v>2.3525</v>
      </c>
      <c r="AJ559" t="n">
        <v>2.2975</v>
      </c>
    </row>
    <row r="560">
      <c r="A560" s="1112" t="n">
        <v>45068</v>
      </c>
      <c r="C560" s="63" t="n">
        <v>0</v>
      </c>
      <c r="AF560" t="n">
        <v>2.52</v>
      </c>
      <c r="AG560" t="n">
        <v>2.49</v>
      </c>
      <c r="AH560" t="n">
        <v>2.44</v>
      </c>
      <c r="AI560" t="n">
        <v>2.3925</v>
      </c>
      <c r="AJ560" t="n">
        <v>2.3375</v>
      </c>
    </row>
    <row r="561">
      <c r="A561" s="1112" t="n">
        <v>45069</v>
      </c>
      <c r="C561" s="63" t="n">
        <v>0</v>
      </c>
      <c r="AF561" t="n">
        <v>2.515</v>
      </c>
      <c r="AG561" t="n">
        <v>2.51</v>
      </c>
      <c r="AH561" t="n">
        <v>2.46</v>
      </c>
      <c r="AI561" t="n">
        <v>2.4075</v>
      </c>
      <c r="AJ561" t="n">
        <v>2.3525</v>
      </c>
    </row>
    <row r="562">
      <c r="A562" s="1112" t="n">
        <v>45070</v>
      </c>
      <c r="C562" s="63" t="n">
        <v>230</v>
      </c>
      <c r="AF562" t="n">
        <v>2.525</v>
      </c>
      <c r="AG562" t="n">
        <v>2.55</v>
      </c>
      <c r="AH562" t="n">
        <v>2.5</v>
      </c>
      <c r="AI562" t="n">
        <v>2.4425</v>
      </c>
      <c r="AJ562" t="n">
        <v>2.385</v>
      </c>
    </row>
    <row r="563">
      <c r="A563" s="1112" t="n">
        <v>45071</v>
      </c>
      <c r="C563" s="63" t="n">
        <v>0</v>
      </c>
      <c r="AF563" t="n">
        <v>2.525</v>
      </c>
      <c r="AG563" t="n">
        <v>2.555</v>
      </c>
      <c r="AH563" t="n">
        <v>2.505</v>
      </c>
      <c r="AI563" t="n">
        <v>2.445</v>
      </c>
      <c r="AJ563" t="n">
        <v>2.385</v>
      </c>
    </row>
    <row r="564">
      <c r="A564" s="1112" t="n">
        <v>45072</v>
      </c>
      <c r="C564" s="63" t="n">
        <v>75</v>
      </c>
      <c r="AF564" t="n">
        <v>2.5275</v>
      </c>
      <c r="AG564" t="n">
        <v>2.5875</v>
      </c>
      <c r="AH564" t="n">
        <v>2.54</v>
      </c>
      <c r="AI564" t="n">
        <v>2.48</v>
      </c>
      <c r="AJ564" t="n">
        <v>2.4225</v>
      </c>
    </row>
    <row r="565">
      <c r="A565" s="104" t="n">
        <v>45075</v>
      </c>
      <c r="AF565" s="192" t="n">
        <v>2.5275</v>
      </c>
      <c r="AG565" s="192" t="n">
        <v>2.5875</v>
      </c>
      <c r="AH565" s="192" t="n">
        <v>2.54</v>
      </c>
      <c r="AI565" s="192" t="n">
        <v>2.48</v>
      </c>
      <c r="AJ565" s="192" t="n">
        <v>2.4225</v>
      </c>
    </row>
    <row r="566">
      <c r="A566" s="1112" t="n">
        <v>45076</v>
      </c>
      <c r="C566" s="63" t="n">
        <v>25</v>
      </c>
      <c r="AF566" t="n">
        <v>2.5275</v>
      </c>
      <c r="AG566" t="n">
        <v>2.555</v>
      </c>
      <c r="AH566" t="n">
        <v>2.515</v>
      </c>
      <c r="AI566" t="n">
        <v>2.455</v>
      </c>
      <c r="AJ566" t="n">
        <v>2.3975</v>
      </c>
    </row>
    <row r="567">
      <c r="A567" s="1112" t="n">
        <v>45077</v>
      </c>
      <c r="C567" s="63" t="n">
        <v>0</v>
      </c>
      <c r="AF567" t="n">
        <v>2.524</v>
      </c>
      <c r="AG567" t="n">
        <v>2.5625</v>
      </c>
      <c r="AH567" t="n">
        <v>2.525</v>
      </c>
      <c r="AI567" t="n">
        <v>2.465</v>
      </c>
      <c r="AJ567" t="n">
        <v>2.4075</v>
      </c>
    </row>
    <row r="568">
      <c r="A568" s="1112" t="n">
        <v>45078</v>
      </c>
      <c r="C568" s="63" t="n">
        <v>340</v>
      </c>
      <c r="AF568" t="n">
        <v>2.524</v>
      </c>
      <c r="AG568" t="n">
        <v>2.5525</v>
      </c>
      <c r="AH568" t="n">
        <v>2.525</v>
      </c>
      <c r="AI568" t="n">
        <v>2.47</v>
      </c>
      <c r="AJ568" t="n">
        <v>2.41</v>
      </c>
    </row>
    <row r="569">
      <c r="A569" s="1112" t="n">
        <v>45079</v>
      </c>
      <c r="C569" s="63" t="n">
        <v>0</v>
      </c>
      <c r="AF569" t="n">
        <v>2.524</v>
      </c>
      <c r="AG569" t="n">
        <v>2.5725</v>
      </c>
      <c r="AH569" t="n">
        <v>2.54</v>
      </c>
      <c r="AI569" t="n">
        <v>2.485</v>
      </c>
      <c r="AJ569" t="n">
        <v>2.425</v>
      </c>
    </row>
    <row r="570">
      <c r="A570" s="1112" t="n">
        <v>45082</v>
      </c>
      <c r="C570" s="63" t="n">
        <v>0</v>
      </c>
      <c r="AG570" t="n">
        <v>2.545</v>
      </c>
      <c r="AH570" t="n">
        <v>2.5175</v>
      </c>
      <c r="AI570" t="n">
        <v>2.4675</v>
      </c>
      <c r="AJ570" t="n">
        <v>2.41</v>
      </c>
    </row>
    <row r="571">
      <c r="A571" s="1112" t="n">
        <v>45083</v>
      </c>
      <c r="C571" s="63" t="n">
        <v>75</v>
      </c>
      <c r="AG571" t="n">
        <v>2.54</v>
      </c>
      <c r="AH571" t="n">
        <v>2.515</v>
      </c>
      <c r="AI571" t="n">
        <v>2.47</v>
      </c>
      <c r="AJ571" t="n">
        <v>2.4125</v>
      </c>
    </row>
    <row r="572">
      <c r="A572" s="1112" t="n">
        <v>45084</v>
      </c>
      <c r="C572" s="63" t="n">
        <v>180</v>
      </c>
      <c r="AG572" t="n">
        <v>2.515</v>
      </c>
      <c r="AH572" t="n">
        <v>2.48</v>
      </c>
      <c r="AI572" t="n">
        <v>2.4325</v>
      </c>
      <c r="AJ572" t="n">
        <v>2.3775</v>
      </c>
    </row>
    <row r="573">
      <c r="A573" s="1112" t="n">
        <v>45085</v>
      </c>
      <c r="C573" s="63" t="n">
        <v>105</v>
      </c>
      <c r="AG573" t="n">
        <v>2.525</v>
      </c>
      <c r="AH573" t="n">
        <v>2.475</v>
      </c>
      <c r="AI573" t="n">
        <v>2.4275</v>
      </c>
      <c r="AJ573" t="n">
        <v>2.37</v>
      </c>
    </row>
    <row r="574">
      <c r="A574" s="1112" t="n">
        <v>45086</v>
      </c>
      <c r="C574" s="63" t="n">
        <v>0</v>
      </c>
      <c r="AG574" t="n">
        <v>2.53</v>
      </c>
      <c r="AH574" t="n">
        <v>2.49</v>
      </c>
      <c r="AI574" t="n">
        <v>2.435</v>
      </c>
      <c r="AJ574" t="n">
        <v>2.37</v>
      </c>
    </row>
    <row r="575">
      <c r="A575" s="1112" t="n">
        <v>45089</v>
      </c>
      <c r="C575" s="63" t="n">
        <v>0</v>
      </c>
      <c r="AG575" t="n">
        <v>2.545</v>
      </c>
      <c r="AH575" t="n">
        <v>2.51</v>
      </c>
      <c r="AI575" t="n">
        <v>2.455</v>
      </c>
      <c r="AJ575" t="n">
        <v>2.39</v>
      </c>
    </row>
    <row r="576">
      <c r="A576" s="1112" t="n">
        <v>45090</v>
      </c>
      <c r="AG576" t="n">
        <v>2.5437</v>
      </c>
      <c r="AH576" t="n">
        <v>2.5075</v>
      </c>
      <c r="AI576" t="n">
        <v>2.4525</v>
      </c>
      <c r="AJ576" t="n">
        <v>2.3875</v>
      </c>
    </row>
    <row r="577">
      <c r="A577" s="1112" t="n">
        <v>45091</v>
      </c>
      <c r="AG577" t="n">
        <v>2.555</v>
      </c>
      <c r="AH577" t="n">
        <v>2.51</v>
      </c>
      <c r="AI577" t="n">
        <v>2.455</v>
      </c>
      <c r="AJ577" t="n">
        <v>2.39</v>
      </c>
    </row>
    <row r="578">
      <c r="A578" s="1112" t="n">
        <v>45092</v>
      </c>
      <c r="C578" s="63" t="n">
        <v>0</v>
      </c>
      <c r="AG578" t="n">
        <v>2.5775</v>
      </c>
      <c r="AH578" t="n">
        <v>2.575</v>
      </c>
      <c r="AI578" t="n">
        <v>2.5175</v>
      </c>
      <c r="AJ578" t="n">
        <v>2.4475</v>
      </c>
    </row>
    <row r="579">
      <c r="A579" s="1112" t="n">
        <v>45093</v>
      </c>
      <c r="C579" s="63" t="n">
        <v>0</v>
      </c>
      <c r="AG579" t="n">
        <v>2.6075</v>
      </c>
      <c r="AH579" t="n">
        <v>2.62</v>
      </c>
      <c r="AI579" t="n">
        <v>2.565</v>
      </c>
      <c r="AJ579" t="n">
        <v>2.495</v>
      </c>
    </row>
    <row r="580">
      <c r="A580" s="104" t="n">
        <v>45096</v>
      </c>
      <c r="AG580" s="192" t="n">
        <v>2.6075</v>
      </c>
      <c r="AH580" s="192" t="n">
        <v>2.62</v>
      </c>
      <c r="AI580" s="192" t="n">
        <v>2.565</v>
      </c>
      <c r="AJ580" s="192" t="n">
        <v>2.495</v>
      </c>
    </row>
    <row r="581">
      <c r="A581" s="1112" t="n">
        <v>45097</v>
      </c>
      <c r="C581" s="63" t="n">
        <v>0</v>
      </c>
      <c r="AG581" t="n">
        <v>2.615</v>
      </c>
      <c r="AH581" t="n">
        <v>2.635</v>
      </c>
      <c r="AI581" t="n">
        <v>2.5825</v>
      </c>
      <c r="AJ581" t="n">
        <v>2.515</v>
      </c>
    </row>
    <row r="582">
      <c r="A582" s="1112" t="n">
        <v>45098</v>
      </c>
      <c r="C582" s="63" t="n">
        <v>200</v>
      </c>
      <c r="AG582" t="n">
        <v>2.67</v>
      </c>
      <c r="AH582" t="n">
        <v>2.76</v>
      </c>
      <c r="AI582" t="n">
        <v>2.685</v>
      </c>
      <c r="AJ582" t="n">
        <v>2.605</v>
      </c>
    </row>
    <row r="583">
      <c r="A583" s="1112" t="n">
        <v>45099</v>
      </c>
      <c r="C583" s="63" t="n">
        <v>15</v>
      </c>
      <c r="AG583" t="n">
        <v>2.66</v>
      </c>
      <c r="AH583" t="n">
        <v>2.735</v>
      </c>
      <c r="AI583" t="n">
        <v>2.6625</v>
      </c>
      <c r="AJ583" t="n">
        <v>2.585</v>
      </c>
    </row>
    <row r="584">
      <c r="A584" s="1112" t="n">
        <v>45100</v>
      </c>
      <c r="C584" s="63" t="n">
        <v>40</v>
      </c>
      <c r="AG584" t="n">
        <v>2.6725</v>
      </c>
      <c r="AH584" t="n">
        <v>2.7175</v>
      </c>
      <c r="AI584" t="n">
        <v>2.6325</v>
      </c>
      <c r="AJ584" t="n">
        <v>2.5475</v>
      </c>
    </row>
    <row r="585">
      <c r="A585" s="1112" t="n">
        <v>45103</v>
      </c>
      <c r="C585" s="63" t="n">
        <v>75</v>
      </c>
      <c r="AG585" t="n">
        <v>2.6725</v>
      </c>
      <c r="AH585" t="n">
        <v>2.74</v>
      </c>
      <c r="AI585" t="n">
        <v>2.66</v>
      </c>
      <c r="AJ585" t="n">
        <v>2.5725</v>
      </c>
    </row>
    <row r="586">
      <c r="A586" s="1112" t="n">
        <v>45104</v>
      </c>
      <c r="C586" s="63" t="n">
        <v>45</v>
      </c>
      <c r="AG586" t="n">
        <v>2.6725</v>
      </c>
      <c r="AH586" t="n">
        <v>2.6875</v>
      </c>
      <c r="AI586" t="n">
        <v>2.6025</v>
      </c>
      <c r="AJ586" t="n">
        <v>2.51</v>
      </c>
    </row>
    <row r="587">
      <c r="A587" s="1112" t="n">
        <v>45105</v>
      </c>
      <c r="C587" s="63" t="n">
        <v>75</v>
      </c>
      <c r="AG587" t="n">
        <v>2.65</v>
      </c>
      <c r="AH587" t="n">
        <v>2.58</v>
      </c>
      <c r="AI587" t="n">
        <v>2.505</v>
      </c>
      <c r="AJ587" t="n">
        <v>2.4225</v>
      </c>
    </row>
    <row r="588">
      <c r="A588" s="1112" t="n">
        <v>45106</v>
      </c>
      <c r="C588" s="63" t="n">
        <v>0</v>
      </c>
      <c r="AG588" t="n">
        <v>2.645</v>
      </c>
      <c r="AH588" t="n">
        <v>2.495</v>
      </c>
      <c r="AI588" t="n">
        <v>2.4225</v>
      </c>
      <c r="AJ588" t="n">
        <v>2.3475</v>
      </c>
    </row>
    <row r="589">
      <c r="A589" s="1112" t="n">
        <v>45107</v>
      </c>
      <c r="C589" s="63" t="n">
        <v>0</v>
      </c>
      <c r="AG589" t="n">
        <v>2.6404</v>
      </c>
      <c r="AH589" t="n">
        <v>2.435</v>
      </c>
      <c r="AI589" t="n">
        <v>2.365</v>
      </c>
      <c r="AJ589" t="n">
        <v>2.29</v>
      </c>
    </row>
    <row r="590">
      <c r="A590" s="1112" t="n">
        <v>45110</v>
      </c>
      <c r="C590" s="63" t="n">
        <v>0</v>
      </c>
      <c r="AG590" t="n">
        <v>2.6337</v>
      </c>
      <c r="AH590" t="n">
        <v>2.41</v>
      </c>
      <c r="AI590" t="n">
        <v>2.34</v>
      </c>
      <c r="AJ590" t="n">
        <v>2.2675</v>
      </c>
    </row>
    <row r="591">
      <c r="A591" s="104" t="n">
        <v>45111</v>
      </c>
      <c r="AG591" s="192" t="n">
        <v>2.6337</v>
      </c>
      <c r="AH591" s="192" t="n">
        <v>2.41</v>
      </c>
      <c r="AI591" s="192" t="n">
        <v>2.34</v>
      </c>
      <c r="AJ591" s="192" t="n">
        <v>2.2675</v>
      </c>
    </row>
    <row r="592">
      <c r="A592" s="1112" t="n">
        <v>45112</v>
      </c>
      <c r="C592" s="63" t="n">
        <v>0</v>
      </c>
      <c r="AG592" t="n">
        <v>2.6337</v>
      </c>
      <c r="AH592" t="n">
        <v>2.4</v>
      </c>
      <c r="AI592" t="n">
        <v>2.3275</v>
      </c>
      <c r="AJ592" t="n">
        <v>2.2525</v>
      </c>
    </row>
    <row r="593">
      <c r="A593" s="1112" t="n">
        <v>45113</v>
      </c>
      <c r="C593" s="63" t="n">
        <v>0</v>
      </c>
      <c r="AH593" t="n">
        <v>2.415</v>
      </c>
      <c r="AI593" t="n">
        <v>2.34</v>
      </c>
      <c r="AJ593" t="n">
        <v>2.265</v>
      </c>
    </row>
    <row r="594">
      <c r="A594" s="1112" t="n">
        <v>45114</v>
      </c>
      <c r="C594" s="63" t="n">
        <v>150</v>
      </c>
      <c r="AH594" t="n">
        <v>2.445</v>
      </c>
      <c r="AI594" t="n">
        <v>2.35</v>
      </c>
      <c r="AJ594" t="n">
        <v>2.265</v>
      </c>
    </row>
    <row r="595">
      <c r="A595" s="1112" t="n">
        <v>45117</v>
      </c>
      <c r="C595" s="63" t="n">
        <v>100</v>
      </c>
      <c r="AH595" t="n">
        <v>2.485</v>
      </c>
      <c r="AI595" t="n">
        <v>2.3875</v>
      </c>
      <c r="AJ595" t="n">
        <v>2.2925</v>
      </c>
    </row>
    <row r="596">
      <c r="A596" s="1112" t="n">
        <v>45118</v>
      </c>
      <c r="C596" s="63" t="n">
        <v>25</v>
      </c>
      <c r="AH596" t="n">
        <v>2.49</v>
      </c>
      <c r="AI596" t="n">
        <v>2.4</v>
      </c>
      <c r="AJ596" t="n">
        <v>2.3</v>
      </c>
    </row>
    <row r="597">
      <c r="A597" s="1112" t="n">
        <v>45119</v>
      </c>
      <c r="C597" s="63" t="n">
        <v>0</v>
      </c>
      <c r="AH597" t="n">
        <v>2.485</v>
      </c>
      <c r="AI597" t="n">
        <v>2.39</v>
      </c>
      <c r="AJ597" t="n">
        <v>2.2825</v>
      </c>
    </row>
    <row r="598">
      <c r="A598" s="1112" t="n">
        <v>45120</v>
      </c>
      <c r="C598" s="63" t="n">
        <v>25</v>
      </c>
      <c r="AH598" t="n">
        <v>2.545</v>
      </c>
      <c r="AI598" t="n">
        <v>2.465</v>
      </c>
      <c r="AJ598" t="n">
        <v>2.3425</v>
      </c>
    </row>
    <row r="599">
      <c r="A599" s="1112" t="n">
        <v>45121</v>
      </c>
      <c r="C599" s="63" t="n">
        <v>0</v>
      </c>
      <c r="AH599" t="n">
        <v>2.595</v>
      </c>
      <c r="AI599" t="n">
        <v>2.53</v>
      </c>
      <c r="AJ599" t="n">
        <v>2.405</v>
      </c>
    </row>
    <row r="600">
      <c r="A600" s="1112" t="n">
        <v>45124</v>
      </c>
      <c r="C600" s="63" t="n">
        <v>140</v>
      </c>
      <c r="AH600" t="n">
        <v>2.605</v>
      </c>
      <c r="AI600" t="n">
        <v>2.545</v>
      </c>
      <c r="AJ600" t="n">
        <v>2.4175</v>
      </c>
    </row>
    <row r="601">
      <c r="A601" s="1112" t="n">
        <v>45125</v>
      </c>
      <c r="C601" s="63" t="n">
        <v>25</v>
      </c>
      <c r="AH601" t="n">
        <v>2.615</v>
      </c>
      <c r="AI601" t="n">
        <v>2.575</v>
      </c>
      <c r="AJ601" t="n">
        <v>2.4475</v>
      </c>
    </row>
    <row r="602">
      <c r="A602" s="1112" t="n">
        <v>45126</v>
      </c>
      <c r="C602" s="63" t="n">
        <v>100</v>
      </c>
      <c r="AH602" t="n">
        <v>2.6</v>
      </c>
      <c r="AI602" t="n">
        <v>2.545</v>
      </c>
      <c r="AJ602" t="n">
        <v>2.44</v>
      </c>
    </row>
    <row r="603">
      <c r="A603" s="1112" t="n">
        <v>45127</v>
      </c>
      <c r="C603" s="63" t="n">
        <v>0</v>
      </c>
      <c r="AH603" t="n">
        <v>2.6</v>
      </c>
      <c r="AI603" t="n">
        <v>2.54</v>
      </c>
      <c r="AJ603" t="n">
        <v>2.435</v>
      </c>
    </row>
    <row r="604">
      <c r="A604" s="1112" t="n">
        <v>45128</v>
      </c>
      <c r="C604" s="63" t="n">
        <v>0</v>
      </c>
      <c r="AH604" t="n">
        <v>2.595</v>
      </c>
      <c r="AI604" t="n">
        <v>2.54</v>
      </c>
      <c r="AJ604" t="n">
        <v>2.435</v>
      </c>
    </row>
    <row r="605">
      <c r="A605" s="1112" t="n">
        <v>45131</v>
      </c>
      <c r="C605" s="63" t="n">
        <v>50</v>
      </c>
      <c r="AH605" t="n">
        <v>2.6025</v>
      </c>
      <c r="AI605" t="n">
        <v>2.57</v>
      </c>
      <c r="AJ605" t="n">
        <v>2.475</v>
      </c>
    </row>
    <row r="606">
      <c r="A606" s="1112" t="n">
        <v>45132</v>
      </c>
      <c r="C606" s="63" t="n">
        <v>650</v>
      </c>
      <c r="AH606" t="n">
        <v>2.5875</v>
      </c>
      <c r="AI606" t="n">
        <v>2.5375</v>
      </c>
      <c r="AJ606" t="n">
        <v>2.45</v>
      </c>
    </row>
    <row r="607">
      <c r="A607" s="1112" t="n">
        <v>45133</v>
      </c>
      <c r="C607" s="63" t="n">
        <v>0</v>
      </c>
      <c r="AH607" t="n">
        <v>2.57</v>
      </c>
      <c r="AI607" t="n">
        <v>2.465</v>
      </c>
      <c r="AJ607" t="n">
        <v>2.3825</v>
      </c>
    </row>
    <row r="608">
      <c r="A608" s="1112" t="n">
        <v>45134</v>
      </c>
      <c r="C608" s="63" t="n">
        <v>0</v>
      </c>
      <c r="AH608" t="n">
        <v>2.555</v>
      </c>
      <c r="AI608" t="n">
        <v>2.4</v>
      </c>
      <c r="AJ608" t="n">
        <v>2.325</v>
      </c>
    </row>
    <row r="609">
      <c r="A609" s="1112" t="n">
        <v>45135</v>
      </c>
      <c r="C609" s="63" t="n">
        <v>0</v>
      </c>
      <c r="AH609" t="n">
        <v>2.55</v>
      </c>
      <c r="AI609" t="n">
        <v>2.35</v>
      </c>
      <c r="AJ609" t="n">
        <v>2.285</v>
      </c>
    </row>
    <row r="610">
      <c r="A610" s="1112" t="n">
        <v>45138</v>
      </c>
      <c r="C610" s="63" t="n">
        <v>0</v>
      </c>
      <c r="AH610" t="n">
        <v>2.5574</v>
      </c>
      <c r="AI610" t="n">
        <v>2.29</v>
      </c>
      <c r="AJ610" t="n">
        <v>2.225</v>
      </c>
    </row>
    <row r="611">
      <c r="A611" s="1112" t="n">
        <v>45139</v>
      </c>
      <c r="C611" s="63" t="n">
        <v>0</v>
      </c>
      <c r="AH611" t="n">
        <v>2.545</v>
      </c>
      <c r="AI611" t="n">
        <v>2.2625</v>
      </c>
      <c r="AJ611" t="n">
        <v>2.195</v>
      </c>
    </row>
    <row r="612">
      <c r="A612" s="1112" t="n">
        <v>45140</v>
      </c>
      <c r="C612" s="63" t="n">
        <v>125</v>
      </c>
      <c r="AH612" t="n">
        <v>2.545</v>
      </c>
      <c r="AI612" t="n">
        <v>2.235</v>
      </c>
      <c r="AJ612" t="n">
        <v>2.165</v>
      </c>
    </row>
    <row r="613">
      <c r="A613" s="1112" t="n">
        <v>45141</v>
      </c>
      <c r="C613" s="63" t="n">
        <v>0</v>
      </c>
      <c r="AI613" t="n">
        <v>2.26</v>
      </c>
      <c r="AJ613" t="n">
        <v>2.19</v>
      </c>
    </row>
    <row r="614">
      <c r="A614" s="1112" t="n">
        <v>45142</v>
      </c>
      <c r="C614" s="63" t="n">
        <v>0</v>
      </c>
      <c r="AI614" t="n">
        <v>2.26</v>
      </c>
      <c r="AJ614" t="n">
        <v>2.2</v>
      </c>
    </row>
    <row r="615">
      <c r="A615" s="1112" t="n">
        <v>45145</v>
      </c>
      <c r="C615" s="63" t="n">
        <v>0</v>
      </c>
      <c r="AI615" t="n">
        <v>2.27</v>
      </c>
      <c r="AJ615" t="n">
        <v>2.21</v>
      </c>
    </row>
    <row r="616">
      <c r="A616" s="1112" t="n">
        <v>45146</v>
      </c>
      <c r="C616" s="63" t="n">
        <v>50</v>
      </c>
      <c r="AI616" t="n">
        <v>2.28</v>
      </c>
      <c r="AJ616" t="n">
        <v>2.215</v>
      </c>
    </row>
    <row r="617">
      <c r="A617" s="1112" t="n">
        <v>45147</v>
      </c>
      <c r="C617" s="63" t="n">
        <v>0</v>
      </c>
      <c r="AI617" t="n">
        <v>2.285</v>
      </c>
      <c r="AJ617" t="n">
        <v>2.235</v>
      </c>
    </row>
    <row r="618">
      <c r="A618" s="1112" t="n">
        <v>45148</v>
      </c>
      <c r="C618" s="63" t="n">
        <v>150</v>
      </c>
      <c r="AI618" t="n">
        <v>2.27</v>
      </c>
      <c r="AJ618" t="n">
        <v>2.23</v>
      </c>
    </row>
    <row r="619">
      <c r="A619" s="1112" t="n">
        <v>45149</v>
      </c>
      <c r="C619" s="63" t="n">
        <v>0</v>
      </c>
      <c r="AI619" t="n">
        <v>2.255</v>
      </c>
      <c r="AJ619" t="n">
        <v>2.2</v>
      </c>
    </row>
    <row r="620">
      <c r="A620" s="1112" t="n">
        <v>45152</v>
      </c>
      <c r="C620" s="63" t="n">
        <v>0</v>
      </c>
      <c r="AI620" t="n">
        <v>2.2475</v>
      </c>
      <c r="AJ620" t="n">
        <v>2.1975</v>
      </c>
    </row>
    <row r="621">
      <c r="A621" s="1112" t="n">
        <v>45153</v>
      </c>
      <c r="C621" s="63" t="n">
        <v>25</v>
      </c>
      <c r="AI621" t="n">
        <v>2.2125</v>
      </c>
      <c r="AJ621" t="n">
        <v>2.1625</v>
      </c>
    </row>
    <row r="622">
      <c r="A622" s="1112" t="n">
        <v>45154</v>
      </c>
      <c r="C622" s="63" t="n">
        <v>100</v>
      </c>
      <c r="AI622" t="n">
        <v>2.21</v>
      </c>
      <c r="AJ622" t="n">
        <v>2.14</v>
      </c>
    </row>
    <row r="623">
      <c r="A623" s="1112" t="n">
        <v>45155</v>
      </c>
      <c r="C623" s="63" t="n">
        <v>0</v>
      </c>
      <c r="AI623" t="n">
        <v>2.1975</v>
      </c>
      <c r="AJ623" t="n">
        <v>2.115</v>
      </c>
    </row>
    <row r="624">
      <c r="A624" s="1112" t="n">
        <v>45156</v>
      </c>
      <c r="C624" s="63" t="n">
        <v>0</v>
      </c>
      <c r="AI624" t="n">
        <v>2.21</v>
      </c>
      <c r="AJ624" t="n">
        <v>2.14</v>
      </c>
    </row>
    <row r="625">
      <c r="A625" s="1112" t="n">
        <v>45159</v>
      </c>
      <c r="C625" s="63" t="n">
        <v>0</v>
      </c>
      <c r="AI625" t="n">
        <v>2.215</v>
      </c>
      <c r="AJ625" t="n">
        <v>2.16</v>
      </c>
    </row>
    <row r="626">
      <c r="A626" s="1112" t="n">
        <v>45160</v>
      </c>
      <c r="C626" s="63" t="n">
        <v>0</v>
      </c>
      <c r="AI626" t="n">
        <v>2.22</v>
      </c>
      <c r="AJ626" t="n">
        <v>2.175</v>
      </c>
    </row>
    <row r="627">
      <c r="A627" s="1112" t="n">
        <v>45161</v>
      </c>
      <c r="C627" s="63" t="n">
        <v>75</v>
      </c>
      <c r="AI627" t="n">
        <v>2.2275</v>
      </c>
      <c r="AJ627" t="n">
        <v>2.22</v>
      </c>
      <c r="AL627" t="n">
        <v>2.035</v>
      </c>
    </row>
    <row r="628">
      <c r="A628" s="1112" t="n">
        <v>45162</v>
      </c>
      <c r="C628" s="63" t="n">
        <v>0</v>
      </c>
      <c r="AI628" t="n">
        <v>2.2275</v>
      </c>
      <c r="AJ628" t="n">
        <v>2.2275</v>
      </c>
      <c r="AL628" t="n">
        <v>2.025</v>
      </c>
    </row>
    <row r="629">
      <c r="A629" s="1112" t="n">
        <v>45163</v>
      </c>
      <c r="C629" s="63" t="n">
        <v>125</v>
      </c>
      <c r="AI629" t="n">
        <v>2.235</v>
      </c>
      <c r="AJ629" t="n">
        <v>2.24</v>
      </c>
      <c r="AL629" t="n">
        <v>2.05</v>
      </c>
    </row>
    <row r="630">
      <c r="A630" s="104" t="n">
        <v>45166</v>
      </c>
      <c r="C630" s="63" t="n">
        <v>0</v>
      </c>
      <c r="AI630" t="n">
        <v>2.245</v>
      </c>
      <c r="AJ630" t="n">
        <v>2.28</v>
      </c>
      <c r="AL630" t="n">
        <v>2.09</v>
      </c>
    </row>
    <row r="631">
      <c r="A631" s="1112" t="n">
        <v>45167</v>
      </c>
      <c r="C631" s="63" t="n">
        <v>0</v>
      </c>
      <c r="AI631" t="n">
        <v>2.2475</v>
      </c>
      <c r="AJ631" t="n">
        <v>2.29</v>
      </c>
      <c r="AL631" t="n">
        <v>2.0925</v>
      </c>
    </row>
    <row r="632">
      <c r="A632" s="1112" t="n">
        <v>45168</v>
      </c>
      <c r="C632" s="63" t="n">
        <v>0</v>
      </c>
      <c r="AI632" t="n">
        <v>2.25</v>
      </c>
      <c r="AJ632" t="n">
        <v>2.3375</v>
      </c>
      <c r="AL632" t="n">
        <v>2.11</v>
      </c>
    </row>
    <row r="633">
      <c r="A633" s="1112" t="n">
        <v>45169</v>
      </c>
      <c r="C633" s="63" t="n">
        <v>0</v>
      </c>
      <c r="AI633" t="n">
        <v>2.2385</v>
      </c>
      <c r="AJ633" t="n">
        <v>2.345</v>
      </c>
      <c r="AL633" t="n">
        <v>2.11</v>
      </c>
    </row>
    <row r="634">
      <c r="A634" s="1112" t="n">
        <v>45170</v>
      </c>
      <c r="C634" s="63" t="n">
        <v>0</v>
      </c>
      <c r="AI634" t="n">
        <v>2.2447</v>
      </c>
      <c r="AJ634" t="n">
        <v>2.36</v>
      </c>
      <c r="AL634" t="n">
        <v>2.12</v>
      </c>
    </row>
    <row r="635">
      <c r="A635" s="1112" t="n">
        <v>45173</v>
      </c>
      <c r="AI635" s="192" t="n">
        <v>2.2447</v>
      </c>
      <c r="AJ635" s="192" t="n">
        <v>2.36</v>
      </c>
      <c r="AK635" s="192" t="n"/>
      <c r="AL635" s="192" t="n">
        <v>2.12</v>
      </c>
    </row>
    <row r="636">
      <c r="A636" s="1112" t="n">
        <v>45174</v>
      </c>
      <c r="C636" s="63" t="n">
        <v>0</v>
      </c>
      <c r="AI636" t="n">
        <v>2.2447</v>
      </c>
      <c r="AJ636" t="n">
        <v>2.355</v>
      </c>
      <c r="AL636" t="n">
        <v>2.1275</v>
      </c>
    </row>
    <row r="637">
      <c r="A637" s="1112" t="n">
        <v>45175</v>
      </c>
      <c r="C637" s="63" t="n">
        <v>25</v>
      </c>
      <c r="AJ637" t="n">
        <v>2.33</v>
      </c>
      <c r="AL637" t="n">
        <v>2.1075</v>
      </c>
    </row>
    <row r="638">
      <c r="A638" s="1112" t="n">
        <v>45176</v>
      </c>
      <c r="C638" s="63" t="n">
        <v>0</v>
      </c>
      <c r="AJ638" t="n">
        <v>2.3475</v>
      </c>
      <c r="AL638" t="n">
        <v>2.11</v>
      </c>
    </row>
    <row r="639">
      <c r="A639" s="1112" t="n">
        <v>45177</v>
      </c>
      <c r="C639" s="63" t="n">
        <v>0</v>
      </c>
      <c r="AJ639" t="n">
        <v>2.355</v>
      </c>
      <c r="AL639" t="n">
        <v>2.115</v>
      </c>
    </row>
    <row r="640">
      <c r="A640" s="1112" t="n">
        <v>45180</v>
      </c>
      <c r="C640" s="63" t="n">
        <v>0</v>
      </c>
      <c r="AJ640" t="n">
        <v>2.39</v>
      </c>
      <c r="AL640" t="n">
        <v>2.145</v>
      </c>
    </row>
    <row r="641">
      <c r="A641" s="1112" t="n">
        <v>45181</v>
      </c>
      <c r="C641" s="63" t="n">
        <v>250</v>
      </c>
      <c r="AJ641" t="n">
        <v>2.3875</v>
      </c>
      <c r="AK641" t="n">
        <v>2.3</v>
      </c>
      <c r="AL641" t="n">
        <v>2.14</v>
      </c>
      <c r="AM641" t="n">
        <v>2.04</v>
      </c>
    </row>
    <row r="642">
      <c r="A642" s="1112" t="n">
        <v>45182</v>
      </c>
      <c r="C642" s="63" t="n">
        <v>235</v>
      </c>
      <c r="AJ642" t="n">
        <v>2.4875</v>
      </c>
      <c r="AK642" t="n">
        <v>2.41</v>
      </c>
      <c r="AL642" t="n">
        <v>2.2225</v>
      </c>
      <c r="AM642" t="n">
        <v>2.1</v>
      </c>
    </row>
    <row r="643">
      <c r="A643" s="1112" t="n">
        <v>45183</v>
      </c>
      <c r="C643" s="63" t="n">
        <v>0</v>
      </c>
      <c r="AJ643" t="n">
        <v>2.505</v>
      </c>
      <c r="AK643" t="n">
        <v>2.445</v>
      </c>
      <c r="AL643" t="n">
        <v>2.25</v>
      </c>
      <c r="AM643" t="n">
        <v>2.1175</v>
      </c>
    </row>
    <row r="644">
      <c r="A644" s="1112" t="n">
        <v>45184</v>
      </c>
      <c r="C644" s="63" t="n">
        <v>75</v>
      </c>
      <c r="AJ644" t="n">
        <v>2.4575</v>
      </c>
      <c r="AK644" t="n">
        <v>2.38</v>
      </c>
      <c r="AL644" t="n">
        <v>2.205</v>
      </c>
      <c r="AM644" t="n">
        <v>2.075</v>
      </c>
    </row>
    <row r="645">
      <c r="A645" s="1112" t="n">
        <v>45187</v>
      </c>
      <c r="C645" s="63" t="n">
        <v>0</v>
      </c>
      <c r="AJ645" t="n">
        <v>2.435</v>
      </c>
      <c r="AK645" t="n">
        <v>2.345</v>
      </c>
      <c r="AL645" t="n">
        <v>2.165</v>
      </c>
      <c r="AM645" t="n">
        <v>2.0375</v>
      </c>
    </row>
    <row r="646">
      <c r="A646" s="1112" t="n">
        <v>45188</v>
      </c>
      <c r="C646" s="63" t="n">
        <v>125</v>
      </c>
      <c r="AJ646" t="n">
        <v>2.39</v>
      </c>
      <c r="AK646" t="n">
        <v>2.28</v>
      </c>
      <c r="AL646" t="n">
        <v>2.1025</v>
      </c>
      <c r="AM646" t="n">
        <v>1.98</v>
      </c>
    </row>
    <row r="647">
      <c r="A647" s="1112" t="n">
        <v>45189</v>
      </c>
      <c r="C647" s="63" t="n">
        <v>0</v>
      </c>
      <c r="AJ647" t="n">
        <v>2.425</v>
      </c>
      <c r="AK647" t="n">
        <v>2.31</v>
      </c>
      <c r="AL647" t="n">
        <v>2.12</v>
      </c>
      <c r="AM647" t="n">
        <v>1.9825</v>
      </c>
    </row>
    <row r="648">
      <c r="A648" s="1112" t="n">
        <v>45190</v>
      </c>
      <c r="C648" s="63" t="n">
        <v>0</v>
      </c>
      <c r="AJ648" t="n">
        <v>2.4075</v>
      </c>
      <c r="AK648" t="n">
        <v>2.3</v>
      </c>
      <c r="AL648" t="n">
        <v>2.11</v>
      </c>
      <c r="AM648" t="n">
        <v>1.97</v>
      </c>
    </row>
    <row r="649">
      <c r="A649" s="1112" t="n">
        <v>45191</v>
      </c>
      <c r="C649" s="63" t="n">
        <v>25</v>
      </c>
      <c r="AJ649" t="n">
        <v>2.4225</v>
      </c>
      <c r="AK649" t="n">
        <v>2.315</v>
      </c>
      <c r="AL649" t="n">
        <v>2.125</v>
      </c>
      <c r="AM649" t="n">
        <v>1.98</v>
      </c>
    </row>
    <row r="650">
      <c r="A650" s="1112" t="n">
        <v>45194</v>
      </c>
      <c r="C650" s="63" t="n">
        <v>0</v>
      </c>
      <c r="AJ650" t="n">
        <v>2.415</v>
      </c>
      <c r="AK650" t="n">
        <v>2.3475</v>
      </c>
      <c r="AL650" t="n">
        <v>2.155</v>
      </c>
      <c r="AM650" t="n">
        <v>2.005</v>
      </c>
    </row>
    <row r="651">
      <c r="A651" s="1112" t="n">
        <v>45195</v>
      </c>
      <c r="C651" s="63" t="n">
        <v>200</v>
      </c>
      <c r="AJ651" t="n">
        <v>2.39</v>
      </c>
      <c r="AK651" t="n">
        <v>2.3</v>
      </c>
      <c r="AL651" t="n">
        <v>2.12</v>
      </c>
      <c r="AM651" t="n">
        <v>1.985</v>
      </c>
    </row>
    <row r="652">
      <c r="A652" s="1112" t="n">
        <v>45196</v>
      </c>
      <c r="C652" s="63" t="n">
        <v>0</v>
      </c>
      <c r="AJ652" t="n">
        <v>2.415</v>
      </c>
      <c r="AK652" t="n">
        <v>2.295</v>
      </c>
      <c r="AL652" t="n">
        <v>2.11</v>
      </c>
      <c r="AM652" t="n">
        <v>1.98</v>
      </c>
    </row>
    <row r="653">
      <c r="A653" s="1112" t="n">
        <v>45197</v>
      </c>
      <c r="C653" s="63" t="n">
        <v>0</v>
      </c>
      <c r="AJ653" t="n">
        <v>2.415</v>
      </c>
      <c r="AK653" t="n">
        <v>2.3275</v>
      </c>
      <c r="AL653" t="n">
        <v>2.13</v>
      </c>
      <c r="AM653" t="n">
        <v>1.995</v>
      </c>
    </row>
    <row r="654">
      <c r="A654" s="1112" t="n">
        <v>45198</v>
      </c>
      <c r="C654" s="63" t="n">
        <v>0</v>
      </c>
      <c r="AJ654" t="n">
        <v>2.3999</v>
      </c>
      <c r="AK654" t="n">
        <v>2.265</v>
      </c>
      <c r="AL654" t="n">
        <v>2.0775</v>
      </c>
      <c r="AM654" t="n">
        <v>1.9475</v>
      </c>
    </row>
    <row r="655">
      <c r="A655" s="1112" t="n">
        <v>45201</v>
      </c>
      <c r="C655" s="63" t="n">
        <v>0</v>
      </c>
      <c r="AJ655" t="n">
        <v>2.3969</v>
      </c>
      <c r="AK655" t="n">
        <v>2.3025</v>
      </c>
      <c r="AL655" t="n">
        <v>2.1075</v>
      </c>
      <c r="AM655" t="n">
        <v>1.975</v>
      </c>
    </row>
    <row r="656">
      <c r="A656" s="1112" t="n">
        <v>45202</v>
      </c>
      <c r="C656" s="63" t="n">
        <v>50</v>
      </c>
      <c r="AJ656" s="28" t="n">
        <v>2.3969</v>
      </c>
      <c r="AK656" t="n">
        <v>2.31</v>
      </c>
      <c r="AL656" t="n">
        <v>2.115</v>
      </c>
      <c r="AM656" t="n">
        <v>1.975</v>
      </c>
    </row>
    <row r="657">
      <c r="A657" s="1112" t="n">
        <v>45203</v>
      </c>
      <c r="C657" s="63" t="n">
        <v>100</v>
      </c>
      <c r="AK657" t="n">
        <v>2.32</v>
      </c>
      <c r="AL657" t="n">
        <v>2.11</v>
      </c>
      <c r="AM657" t="n">
        <v>1.975</v>
      </c>
    </row>
    <row r="658">
      <c r="A658" s="1112" t="n">
        <v>45204</v>
      </c>
      <c r="AK658" t="n">
        <v>2.3225</v>
      </c>
      <c r="AL658" t="n">
        <v>2.115</v>
      </c>
      <c r="AM658" t="n">
        <v>2</v>
      </c>
    </row>
    <row r="659">
      <c r="A659" s="1112" t="n">
        <v>45205</v>
      </c>
      <c r="C659" s="63" t="n">
        <v>25</v>
      </c>
      <c r="AK659" t="n">
        <v>2.355</v>
      </c>
      <c r="AL659" t="n">
        <v>2.1</v>
      </c>
      <c r="AM659" t="n">
        <v>1.99</v>
      </c>
    </row>
    <row r="660">
      <c r="A660" s="1112" t="n">
        <v>45208</v>
      </c>
      <c r="C660" s="63" t="n">
        <v>0</v>
      </c>
      <c r="AK660" t="n">
        <v>2.3675</v>
      </c>
      <c r="AL660" t="n">
        <v>2.1025</v>
      </c>
      <c r="AM660" t="n">
        <v>1.9925</v>
      </c>
    </row>
    <row r="661">
      <c r="A661" s="1112" t="n">
        <v>45209</v>
      </c>
      <c r="C661" s="63" t="n">
        <v>0</v>
      </c>
      <c r="AK661" t="n">
        <v>2.38</v>
      </c>
      <c r="AL661" t="n">
        <v>2.13</v>
      </c>
      <c r="AM661" t="n">
        <v>2.01</v>
      </c>
    </row>
    <row r="662">
      <c r="A662" s="1112" t="n">
        <v>45210</v>
      </c>
      <c r="C662" s="63" t="n">
        <v>0</v>
      </c>
      <c r="AK662" t="n">
        <v>2.3375</v>
      </c>
      <c r="AL662" t="n">
        <v>2.125</v>
      </c>
      <c r="AM662" t="n">
        <v>2</v>
      </c>
    </row>
    <row r="663">
      <c r="A663" s="1112" t="n">
        <v>45211</v>
      </c>
      <c r="C663" s="63" t="n">
        <v>0</v>
      </c>
      <c r="AK663" t="n">
        <v>2.33</v>
      </c>
      <c r="AL663" t="n">
        <v>2.105</v>
      </c>
      <c r="AM663" t="n">
        <v>1.9975</v>
      </c>
    </row>
    <row r="664">
      <c r="A664" s="1112" t="n">
        <v>45212</v>
      </c>
      <c r="C664" s="63" t="n">
        <v>0</v>
      </c>
      <c r="AK664" t="n">
        <v>2.37</v>
      </c>
      <c r="AL664" t="n">
        <v>2.1175</v>
      </c>
      <c r="AM664" t="n">
        <v>2</v>
      </c>
    </row>
    <row r="665">
      <c r="A665" s="1112" t="n">
        <v>45215</v>
      </c>
      <c r="C665" s="63" t="n">
        <v>0</v>
      </c>
      <c r="AK665" t="n">
        <v>2.3525</v>
      </c>
      <c r="AL665" t="n">
        <v>2.115</v>
      </c>
      <c r="AM665" t="n">
        <v>1.995</v>
      </c>
    </row>
    <row r="666">
      <c r="A666" s="1112" t="n">
        <v>45216</v>
      </c>
      <c r="C666" s="63" t="n">
        <v>0</v>
      </c>
      <c r="AK666" t="n">
        <v>2.365</v>
      </c>
      <c r="AL666" t="n">
        <v>2.1175</v>
      </c>
      <c r="AM666" t="n">
        <v>1.995</v>
      </c>
    </row>
    <row r="667">
      <c r="A667" s="1112" t="n">
        <v>45217</v>
      </c>
      <c r="C667" s="63" t="n">
        <v>125</v>
      </c>
      <c r="AK667" t="n">
        <v>2.4</v>
      </c>
      <c r="AL667" t="n">
        <v>2.1725</v>
      </c>
      <c r="AM667" t="n">
        <v>2.025</v>
      </c>
    </row>
    <row r="668">
      <c r="A668" s="1112" t="n">
        <v>45218</v>
      </c>
      <c r="C668" s="63" t="n">
        <v>0</v>
      </c>
      <c r="AK668" t="n">
        <v>2.43</v>
      </c>
      <c r="AL668" t="n">
        <v>2.2275</v>
      </c>
      <c r="AM668" t="n">
        <v>2.0575</v>
      </c>
    </row>
    <row r="669">
      <c r="A669" s="1112" t="n">
        <v>45219</v>
      </c>
      <c r="C669" s="63" t="n">
        <v>0</v>
      </c>
      <c r="AK669" t="n">
        <v>2.44</v>
      </c>
      <c r="AL669" t="n">
        <v>2.2425</v>
      </c>
      <c r="AM669" t="n">
        <v>2.0725</v>
      </c>
    </row>
    <row r="670">
      <c r="A670" s="1112" t="n">
        <v>45222</v>
      </c>
      <c r="C670" s="63" t="n">
        <v>50</v>
      </c>
      <c r="AK670" t="n">
        <v>2.4725</v>
      </c>
      <c r="AL670" t="n">
        <v>2.2</v>
      </c>
      <c r="AM670" t="n">
        <v>2.0475</v>
      </c>
    </row>
    <row r="671">
      <c r="A671" s="1112" t="n">
        <v>45223</v>
      </c>
      <c r="C671" s="63" t="n">
        <v>0</v>
      </c>
      <c r="AK671" t="n">
        <v>2.46</v>
      </c>
      <c r="AL671" t="n">
        <v>2.165</v>
      </c>
      <c r="AM671" t="n">
        <v>2.0275</v>
      </c>
    </row>
    <row r="672">
      <c r="A672" s="1112" t="n">
        <v>45224</v>
      </c>
      <c r="C672" s="63" t="n">
        <v>75</v>
      </c>
      <c r="AK672" t="n">
        <v>2.455</v>
      </c>
      <c r="AL672" t="n">
        <v>2.165</v>
      </c>
      <c r="AM672" t="n">
        <v>2.015</v>
      </c>
    </row>
    <row r="673">
      <c r="A673" s="1112" t="n">
        <v>45225</v>
      </c>
      <c r="C673" s="63" t="n">
        <v>60</v>
      </c>
      <c r="AK673" t="n">
        <v>2.45</v>
      </c>
      <c r="AL673" t="n">
        <v>2.12</v>
      </c>
      <c r="AM673" t="n">
        <v>1.99</v>
      </c>
    </row>
    <row r="674">
      <c r="A674" s="1112" t="n">
        <v>45226</v>
      </c>
      <c r="C674" s="63" t="n">
        <v>0</v>
      </c>
      <c r="AK674" t="n">
        <v>2.45</v>
      </c>
      <c r="AL674" t="n">
        <v>2.1075</v>
      </c>
      <c r="AM674" t="n">
        <v>1.9825</v>
      </c>
    </row>
    <row r="675">
      <c r="A675" s="1112" t="n">
        <v>45229</v>
      </c>
      <c r="C675" s="63" t="n">
        <v>0</v>
      </c>
      <c r="AK675" t="n">
        <v>2.44</v>
      </c>
      <c r="AL675" t="n">
        <v>2.0475</v>
      </c>
      <c r="AM675" t="n">
        <v>1.9425</v>
      </c>
    </row>
    <row r="676">
      <c r="A676" s="1112" t="n">
        <v>45230</v>
      </c>
      <c r="C676" s="63" t="n">
        <v>25</v>
      </c>
      <c r="AK676" t="n">
        <v>2.4367</v>
      </c>
      <c r="AL676" t="n">
        <v>1.99</v>
      </c>
      <c r="AM676" t="n">
        <v>1.91</v>
      </c>
    </row>
    <row r="677">
      <c r="A677" s="104" t="n">
        <v>45231</v>
      </c>
      <c r="C677" s="63" t="n">
        <v>50</v>
      </c>
      <c r="AK677" t="n">
        <v>2.4168</v>
      </c>
      <c r="AL677" t="n">
        <v>1.955</v>
      </c>
      <c r="AM677" t="n">
        <v>1.875</v>
      </c>
    </row>
    <row r="678">
      <c r="A678" s="1112" t="n">
        <v>45232</v>
      </c>
      <c r="C678" s="63" t="n">
        <v>0</v>
      </c>
      <c r="AK678" t="n">
        <v>2.4168</v>
      </c>
      <c r="AL678" t="n">
        <v>1.945</v>
      </c>
      <c r="AM678" t="n">
        <v>1.87</v>
      </c>
    </row>
    <row r="679">
      <c r="A679" s="1112" t="n">
        <v>45233</v>
      </c>
      <c r="C679" s="63" t="n">
        <v>0</v>
      </c>
      <c r="AL679" t="n">
        <v>2.005</v>
      </c>
      <c r="AM679" t="n">
        <v>1.915</v>
      </c>
    </row>
    <row r="680">
      <c r="A680" s="1112" t="n">
        <v>45236</v>
      </c>
      <c r="C680" s="63" t="n">
        <v>65</v>
      </c>
      <c r="AL680" t="n">
        <v>1.935</v>
      </c>
      <c r="AM680" t="n">
        <v>1.86</v>
      </c>
    </row>
    <row r="681">
      <c r="A681" s="1112" t="n">
        <v>45237</v>
      </c>
      <c r="C681" s="63" t="n">
        <v>225</v>
      </c>
      <c r="AL681" t="n">
        <v>1.92</v>
      </c>
      <c r="AM681" t="n">
        <v>1.825</v>
      </c>
      <c r="AN681" t="n">
        <v>1.795</v>
      </c>
    </row>
    <row r="682">
      <c r="A682" s="1112" t="n">
        <v>45238</v>
      </c>
      <c r="C682" s="63" t="n">
        <v>50</v>
      </c>
      <c r="AL682" t="n">
        <v>2.015</v>
      </c>
      <c r="AM682" t="n">
        <v>1.885</v>
      </c>
      <c r="AN682" t="n">
        <v>1.8375</v>
      </c>
    </row>
    <row r="683">
      <c r="A683" s="1112" t="n">
        <v>45239</v>
      </c>
      <c r="C683" s="63" t="n">
        <v>0</v>
      </c>
      <c r="AL683" t="n">
        <v>1.995</v>
      </c>
      <c r="AM683" t="n">
        <v>1.8525</v>
      </c>
      <c r="AN683" t="n">
        <v>1.7975</v>
      </c>
    </row>
    <row r="684">
      <c r="A684" s="1112" t="n">
        <v>45240</v>
      </c>
      <c r="C684" s="63" t="n">
        <v>0</v>
      </c>
      <c r="AL684" t="n">
        <v>1.9975</v>
      </c>
      <c r="AM684" t="n">
        <v>1.845</v>
      </c>
      <c r="AN684" t="n">
        <v>1.795</v>
      </c>
    </row>
    <row r="685">
      <c r="A685" s="1112" t="n">
        <v>45243</v>
      </c>
      <c r="C685" s="63" t="n">
        <v>0</v>
      </c>
      <c r="AL685" t="n">
        <v>2.0125</v>
      </c>
      <c r="AM685" t="n">
        <v>1.865</v>
      </c>
      <c r="AN685" t="n">
        <v>1.81</v>
      </c>
    </row>
    <row r="686">
      <c r="A686" s="1112" t="n">
        <v>45244</v>
      </c>
      <c r="C686" s="63" t="n">
        <v>50</v>
      </c>
      <c r="AL686" t="n">
        <v>2.03</v>
      </c>
      <c r="AM686" t="n">
        <v>1.88</v>
      </c>
      <c r="AN686" t="n">
        <v>1.81</v>
      </c>
    </row>
    <row r="687">
      <c r="A687" s="1112" t="n">
        <v>45245</v>
      </c>
      <c r="C687" s="63" t="n">
        <v>50</v>
      </c>
      <c r="AL687" t="n">
        <v>2.04</v>
      </c>
      <c r="AM687" t="n">
        <v>1.89</v>
      </c>
      <c r="AN687" t="n">
        <v>1.8175</v>
      </c>
    </row>
    <row r="688">
      <c r="A688" s="1112" t="n">
        <v>45246</v>
      </c>
      <c r="C688" s="63" t="n">
        <v>100</v>
      </c>
      <c r="AL688" t="n">
        <v>2.06</v>
      </c>
      <c r="AM688" t="n">
        <v>1.925</v>
      </c>
      <c r="AN688" t="n">
        <v>1.84</v>
      </c>
    </row>
    <row r="689">
      <c r="A689" s="1112" t="n">
        <v>45247</v>
      </c>
      <c r="C689" s="63" t="n">
        <v>75</v>
      </c>
      <c r="AL689" t="n">
        <v>2.0525</v>
      </c>
      <c r="AM689" t="n">
        <v>1.9175</v>
      </c>
      <c r="AN689" t="n">
        <v>1.835</v>
      </c>
      <c r="AO689" t="n">
        <v>1.8325</v>
      </c>
      <c r="AP689" t="n">
        <v>1.8525</v>
      </c>
    </row>
    <row r="690">
      <c r="A690" s="1112" t="n">
        <v>45250</v>
      </c>
      <c r="C690" s="63" t="n">
        <v>0</v>
      </c>
      <c r="AL690" t="n">
        <v>2.0575</v>
      </c>
      <c r="AM690" t="n">
        <v>1.93</v>
      </c>
      <c r="AN690" t="n">
        <v>1.8475</v>
      </c>
      <c r="AO690" t="n">
        <v>1.845</v>
      </c>
      <c r="AP690" t="n">
        <v>1.865</v>
      </c>
    </row>
    <row r="691">
      <c r="A691" s="1112" t="n">
        <v>45251</v>
      </c>
      <c r="C691" s="63" t="n">
        <v>150</v>
      </c>
      <c r="AL691" t="n">
        <v>2.0525</v>
      </c>
      <c r="AM691" t="n">
        <v>1.925</v>
      </c>
      <c r="AN691" t="n">
        <v>1.845</v>
      </c>
      <c r="AO691" t="n">
        <v>1.845</v>
      </c>
      <c r="AP691" t="n">
        <v>1.865</v>
      </c>
    </row>
    <row r="692">
      <c r="A692" s="1112" t="n">
        <v>45252</v>
      </c>
      <c r="C692" s="63" t="n">
        <v>0</v>
      </c>
      <c r="AL692" t="n">
        <v>2.045</v>
      </c>
      <c r="AM692" t="n">
        <v>1.91</v>
      </c>
      <c r="AN692" t="n">
        <v>1.84</v>
      </c>
      <c r="AO692" t="n">
        <v>1.8425</v>
      </c>
      <c r="AP692" t="n">
        <v>1.8625</v>
      </c>
    </row>
    <row r="693">
      <c r="A693" s="104" t="n">
        <v>45253</v>
      </c>
      <c r="AL693" s="192" t="n">
        <v>2.045</v>
      </c>
      <c r="AM693" s="192" t="n">
        <v>1.91</v>
      </c>
      <c r="AN693" s="192" t="n">
        <v>1.84</v>
      </c>
      <c r="AO693" s="192" t="n">
        <v>1.8425</v>
      </c>
      <c r="AP693" s="192" t="n">
        <v>1.8625</v>
      </c>
    </row>
    <row r="694">
      <c r="A694" s="1112" t="n">
        <v>45254</v>
      </c>
      <c r="C694" s="63" t="n">
        <v>0</v>
      </c>
      <c r="AL694" t="n">
        <v>2.025</v>
      </c>
      <c r="AM694" t="n">
        <v>1.895</v>
      </c>
      <c r="AN694" t="n">
        <v>1.8275</v>
      </c>
      <c r="AO694" t="n">
        <v>1.83</v>
      </c>
      <c r="AP694" t="n">
        <v>1.85</v>
      </c>
    </row>
    <row r="695">
      <c r="A695" s="1112" t="n">
        <v>45257</v>
      </c>
      <c r="C695" s="63" t="n">
        <v>0</v>
      </c>
      <c r="AL695" t="n">
        <v>2.06</v>
      </c>
      <c r="AM695" t="n">
        <v>1.87</v>
      </c>
      <c r="AN695" t="n">
        <v>1.8075</v>
      </c>
      <c r="AO695" t="n">
        <v>1.8125</v>
      </c>
      <c r="AP695" t="n">
        <v>1.835</v>
      </c>
    </row>
    <row r="696">
      <c r="A696" s="1112" t="n">
        <v>45258</v>
      </c>
      <c r="C696" s="63" t="n">
        <v>25</v>
      </c>
      <c r="AL696" t="n">
        <v>2.035</v>
      </c>
      <c r="AM696" t="n">
        <v>1.85</v>
      </c>
      <c r="AN696" t="n">
        <v>1.795</v>
      </c>
      <c r="AO696" t="n">
        <v>1.8025</v>
      </c>
      <c r="AP696" t="n">
        <v>1.825</v>
      </c>
    </row>
    <row r="697">
      <c r="A697" s="1112" t="n">
        <v>45259</v>
      </c>
      <c r="C697" s="63" t="n">
        <v>0</v>
      </c>
      <c r="AL697" t="n">
        <v>2.055</v>
      </c>
      <c r="AM697" t="n">
        <v>1.865</v>
      </c>
      <c r="AN697" t="n">
        <v>1.805</v>
      </c>
      <c r="AO697" t="n">
        <v>1.8125</v>
      </c>
      <c r="AP697" t="n">
        <v>1.835</v>
      </c>
    </row>
    <row r="698">
      <c r="A698" s="1112" t="n">
        <v>45260</v>
      </c>
      <c r="C698" s="63" t="n">
        <v>0</v>
      </c>
      <c r="AL698" t="n">
        <v>2.0613</v>
      </c>
      <c r="AM698" t="n">
        <v>1.905</v>
      </c>
      <c r="AN698" t="n">
        <v>1.8425</v>
      </c>
      <c r="AO698" t="n">
        <v>1.8475</v>
      </c>
      <c r="AP698" t="n">
        <v>1.8675</v>
      </c>
    </row>
    <row r="699">
      <c r="A699" s="1112" t="n">
        <v>45261</v>
      </c>
      <c r="C699" s="63" t="n">
        <v>0</v>
      </c>
      <c r="AL699" s="28" t="n">
        <v>2.0613</v>
      </c>
      <c r="AM699" t="n">
        <v>1.91</v>
      </c>
      <c r="AN699" t="n">
        <v>1.85</v>
      </c>
      <c r="AO699" t="n">
        <v>1.8525</v>
      </c>
      <c r="AP699" t="n">
        <v>1.8725</v>
      </c>
    </row>
    <row r="700">
      <c r="A700" s="1112" t="n">
        <v>45264</v>
      </c>
      <c r="C700" s="63" t="n">
        <v>50</v>
      </c>
      <c r="AL700" t="n">
        <v>2.0613</v>
      </c>
      <c r="AM700" t="n">
        <v>1.895</v>
      </c>
      <c r="AN700" t="n">
        <v>1.835</v>
      </c>
      <c r="AO700" t="n">
        <v>1.835</v>
      </c>
      <c r="AP700" t="n">
        <v>1.855</v>
      </c>
    </row>
    <row r="701">
      <c r="A701" s="1112" t="n">
        <v>45265</v>
      </c>
      <c r="C701" s="63" t="n">
        <v>0</v>
      </c>
      <c r="AM701" t="n">
        <v>1.8675</v>
      </c>
      <c r="AN701" t="n">
        <v>1.82</v>
      </c>
      <c r="AO701" t="n">
        <v>1.825</v>
      </c>
      <c r="AP701" t="n">
        <v>1.845</v>
      </c>
    </row>
    <row r="702">
      <c r="A702" s="1112" t="n">
        <v>45266</v>
      </c>
      <c r="AM702" t="n">
        <v>1.8425</v>
      </c>
      <c r="AN702" t="n">
        <v>1.79</v>
      </c>
      <c r="AO702" t="n">
        <v>1.8</v>
      </c>
      <c r="AP702" t="n">
        <v>1.8225</v>
      </c>
    </row>
    <row r="703">
      <c r="A703" s="1112" t="n">
        <v>45267</v>
      </c>
      <c r="C703" s="63" t="n">
        <v>100</v>
      </c>
      <c r="AM703" t="n">
        <v>1.8475</v>
      </c>
      <c r="AN703" t="n">
        <v>1.7725</v>
      </c>
      <c r="AO703" t="n">
        <v>1.785</v>
      </c>
      <c r="AP703" t="n">
        <v>1.8075</v>
      </c>
    </row>
    <row r="704">
      <c r="A704" s="1112" t="n">
        <v>45268</v>
      </c>
      <c r="C704" s="63" t="n">
        <v>75</v>
      </c>
      <c r="AM704" t="n">
        <v>1.855</v>
      </c>
      <c r="AN704" t="n">
        <v>1.775</v>
      </c>
      <c r="AO704" t="n">
        <v>1.79</v>
      </c>
      <c r="AP704" t="n">
        <v>1.8125</v>
      </c>
    </row>
    <row r="705">
      <c r="A705" s="1112" t="n">
        <v>45271</v>
      </c>
      <c r="C705" s="63" t="n">
        <v>0</v>
      </c>
      <c r="AM705" t="n">
        <v>1.835</v>
      </c>
      <c r="AN705" t="n">
        <v>1.75</v>
      </c>
      <c r="AO705" t="n">
        <v>1.765</v>
      </c>
      <c r="AP705" t="n">
        <v>1.7875</v>
      </c>
    </row>
    <row r="706">
      <c r="A706" s="1112" t="n">
        <v>45272</v>
      </c>
      <c r="C706" s="63" t="n">
        <v>0</v>
      </c>
      <c r="AM706" t="n">
        <v>1.825</v>
      </c>
      <c r="AN706" t="n">
        <v>1.7375</v>
      </c>
      <c r="AO706" t="n">
        <v>1.7525</v>
      </c>
      <c r="AP706" t="n">
        <v>1.775</v>
      </c>
    </row>
    <row r="707">
      <c r="A707" s="1112" t="n">
        <v>45273</v>
      </c>
      <c r="C707" s="63" t="n">
        <v>0</v>
      </c>
      <c r="AM707" t="n">
        <v>1.805</v>
      </c>
      <c r="AN707" t="n">
        <v>1.705</v>
      </c>
      <c r="AO707" t="n">
        <v>1.72</v>
      </c>
      <c r="AP707" t="n">
        <v>1.7425</v>
      </c>
    </row>
    <row r="708">
      <c r="A708" s="1112" t="n">
        <v>45274</v>
      </c>
      <c r="C708" s="63" t="n">
        <v>50</v>
      </c>
      <c r="AM708" t="n">
        <v>1.86</v>
      </c>
      <c r="AN708" t="n">
        <v>1.72</v>
      </c>
      <c r="AO708" t="n">
        <v>1.73</v>
      </c>
      <c r="AP708" t="n">
        <v>1.7525</v>
      </c>
    </row>
    <row r="709">
      <c r="A709" s="1112" t="n">
        <v>45275</v>
      </c>
      <c r="C709" s="63" t="n">
        <v>60</v>
      </c>
      <c r="AM709" t="n">
        <v>1.875</v>
      </c>
      <c r="AN709" t="n">
        <v>1.73</v>
      </c>
      <c r="AO709" t="n">
        <v>1.7375</v>
      </c>
      <c r="AP709" t="n">
        <v>1.7575</v>
      </c>
    </row>
    <row r="710">
      <c r="A710" s="1112" t="n">
        <v>45278</v>
      </c>
      <c r="C710" s="63" t="n">
        <v>75</v>
      </c>
      <c r="AM710" t="n">
        <v>1.88</v>
      </c>
      <c r="AN710" t="n">
        <v>1.725</v>
      </c>
      <c r="AO710" t="n">
        <v>1.7325</v>
      </c>
      <c r="AP710" t="n">
        <v>1.7475</v>
      </c>
    </row>
    <row r="711">
      <c r="A711" s="1112" t="n">
        <v>45279</v>
      </c>
      <c r="C711" s="63" t="n">
        <v>430</v>
      </c>
      <c r="AM711" t="n">
        <v>1.87</v>
      </c>
      <c r="AN711" t="n">
        <v>1.705</v>
      </c>
      <c r="AO711" t="n">
        <v>1.71</v>
      </c>
      <c r="AP711" t="n">
        <v>1.725</v>
      </c>
    </row>
    <row r="712">
      <c r="A712" s="1112" t="n">
        <v>45280</v>
      </c>
      <c r="C712" s="63" t="n">
        <v>75</v>
      </c>
      <c r="AM712" t="n">
        <v>1.86</v>
      </c>
      <c r="AN712" t="n">
        <v>1.67</v>
      </c>
      <c r="AO712" t="n">
        <v>1.68</v>
      </c>
      <c r="AP712" t="n">
        <v>1.6975</v>
      </c>
    </row>
    <row r="713">
      <c r="A713" s="1112" t="n">
        <v>45281</v>
      </c>
      <c r="C713" s="63" t="n">
        <v>0</v>
      </c>
      <c r="AM713" t="n">
        <v>1.865</v>
      </c>
      <c r="AN713" t="n">
        <v>1.69</v>
      </c>
      <c r="AO713" t="n">
        <v>1.6975</v>
      </c>
      <c r="AP713" t="n">
        <v>1.7125</v>
      </c>
    </row>
    <row r="714">
      <c r="A714" s="1112" t="n">
        <v>45282</v>
      </c>
      <c r="C714" s="63" t="n">
        <v>0</v>
      </c>
      <c r="AM714" t="n">
        <v>1.885</v>
      </c>
      <c r="AN714" t="n">
        <v>1.715</v>
      </c>
      <c r="AO714" t="n">
        <v>1.7225</v>
      </c>
      <c r="AP714" t="n">
        <v>1.7375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C717" s="63" t="n">
        <v>0</v>
      </c>
      <c r="AM717" t="n">
        <v>1.9</v>
      </c>
      <c r="AN717" t="n">
        <v>1.715</v>
      </c>
      <c r="AO717" t="n">
        <v>1.715</v>
      </c>
      <c r="AP717" t="n">
        <v>1.73</v>
      </c>
    </row>
    <row r="718">
      <c r="A718" s="1112" t="n">
        <v>45289</v>
      </c>
      <c r="C718" s="63" t="n">
        <v>75</v>
      </c>
      <c r="AM718" t="n">
        <v>1.8944</v>
      </c>
      <c r="AN718" t="n">
        <v>1.7</v>
      </c>
      <c r="AO718" t="n">
        <v>1.6925</v>
      </c>
      <c r="AP718" t="n">
        <v>1.715</v>
      </c>
    </row>
    <row r="719">
      <c r="A719" s="1112" t="n">
        <v>45293</v>
      </c>
      <c r="C719" s="63" t="n">
        <v>225</v>
      </c>
      <c r="AM719" t="n">
        <v>1.8944</v>
      </c>
      <c r="AN719" t="n">
        <v>1.64</v>
      </c>
      <c r="AO719" t="n">
        <v>1.6325</v>
      </c>
      <c r="AP719" t="n">
        <v>1.655</v>
      </c>
    </row>
    <row r="720">
      <c r="A720" s="1112" t="n">
        <v>45294</v>
      </c>
      <c r="C720" s="63" t="n">
        <v>75</v>
      </c>
      <c r="AM720" t="n">
        <v>1.8944</v>
      </c>
      <c r="AN720" t="n">
        <v>1.6575</v>
      </c>
      <c r="AO720" t="n">
        <v>1.6475</v>
      </c>
      <c r="AP720" t="n">
        <v>1.66</v>
      </c>
    </row>
    <row r="721">
      <c r="A721" s="1112" t="n">
        <v>45295</v>
      </c>
      <c r="C721" s="63" t="n">
        <v>0</v>
      </c>
      <c r="AN721" t="n">
        <v>1.69</v>
      </c>
      <c r="AO721" t="n">
        <v>1.68</v>
      </c>
      <c r="AP721" t="n">
        <v>1.6925</v>
      </c>
    </row>
    <row r="722">
      <c r="A722" s="1112" t="n">
        <v>45296</v>
      </c>
      <c r="C722" s="63" t="n">
        <v>25</v>
      </c>
      <c r="AN722" t="n">
        <v>1.71</v>
      </c>
      <c r="AO722" t="n">
        <v>1.7</v>
      </c>
      <c r="AP722" t="n">
        <v>1.71</v>
      </c>
    </row>
    <row r="723">
      <c r="A723" s="1112" t="n">
        <v>45299</v>
      </c>
      <c r="C723" s="63" t="n">
        <v>0</v>
      </c>
      <c r="AN723" t="n">
        <v>1.71</v>
      </c>
      <c r="AO723" t="n">
        <v>1.7</v>
      </c>
      <c r="AP723" t="n">
        <v>1.71</v>
      </c>
    </row>
    <row r="724">
      <c r="A724" s="1112" t="n">
        <v>45300</v>
      </c>
      <c r="C724" s="63" t="n">
        <v>75</v>
      </c>
      <c r="AN724" t="n">
        <v>1.755</v>
      </c>
      <c r="AO724" t="n">
        <v>1.77</v>
      </c>
      <c r="AP724" t="n">
        <v>1.765</v>
      </c>
    </row>
    <row r="725">
      <c r="A725" s="1112" t="n">
        <v>45301</v>
      </c>
      <c r="C725" s="63" t="n">
        <v>50</v>
      </c>
      <c r="AN725" t="n">
        <v>1.715</v>
      </c>
      <c r="AO725" t="n">
        <v>1.7225</v>
      </c>
      <c r="AP725" t="n">
        <v>1.7225</v>
      </c>
    </row>
    <row r="726">
      <c r="A726" s="1112" t="n">
        <v>45302</v>
      </c>
      <c r="C726" s="63" t="n">
        <v>0</v>
      </c>
      <c r="AN726" t="n">
        <v>1.71</v>
      </c>
      <c r="AO726" t="n">
        <v>1.71</v>
      </c>
      <c r="AP726" t="n">
        <v>1.7125</v>
      </c>
    </row>
    <row r="727">
      <c r="A727" s="1112" t="n">
        <v>45303</v>
      </c>
      <c r="C727" s="63" t="n">
        <v>0</v>
      </c>
      <c r="AN727" t="n">
        <v>1.71</v>
      </c>
      <c r="AO727" t="n">
        <v>1.7</v>
      </c>
      <c r="AP727" t="n">
        <v>1.705</v>
      </c>
    </row>
    <row r="728">
      <c r="A728" s="104" t="n">
        <v>45306</v>
      </c>
      <c r="C728" s="63" t="n">
        <v>0</v>
      </c>
      <c r="AN728" s="192" t="n">
        <v>1.71</v>
      </c>
      <c r="AO728" s="192" t="n">
        <v>1.7</v>
      </c>
      <c r="AP728" s="192" t="n">
        <v>1.705</v>
      </c>
    </row>
    <row r="729">
      <c r="A729" s="1112" t="n">
        <v>45307</v>
      </c>
      <c r="C729" s="63" t="n">
        <v>0</v>
      </c>
      <c r="AN729" t="n">
        <v>1.745</v>
      </c>
      <c r="AO729" t="n">
        <v>1.735</v>
      </c>
      <c r="AP729" t="n">
        <v>1.7375</v>
      </c>
    </row>
    <row r="730">
      <c r="A730" s="1112" t="n">
        <v>45308</v>
      </c>
      <c r="C730" s="63" t="n">
        <v>100</v>
      </c>
      <c r="AN730" t="n">
        <v>1.705</v>
      </c>
      <c r="AO730" t="n">
        <v>1.6875</v>
      </c>
      <c r="AP730" t="n">
        <v>1.6925</v>
      </c>
    </row>
    <row r="731">
      <c r="A731" s="1112" t="n">
        <v>45309</v>
      </c>
      <c r="C731" s="63" t="n">
        <v>0</v>
      </c>
      <c r="AN731" t="n">
        <v>1.715</v>
      </c>
      <c r="AO731" t="n">
        <v>1.6925</v>
      </c>
      <c r="AP731" t="n">
        <v>1.7</v>
      </c>
    </row>
    <row r="732">
      <c r="A732" s="1112" t="n">
        <v>45310</v>
      </c>
      <c r="C732" s="63" t="n">
        <v>0</v>
      </c>
      <c r="AN732" t="n">
        <v>1.7225</v>
      </c>
      <c r="AO732" t="n">
        <v>1.7125</v>
      </c>
      <c r="AP732" t="n">
        <v>1.7175</v>
      </c>
    </row>
    <row r="733">
      <c r="A733" s="1112" t="n">
        <v>45313</v>
      </c>
      <c r="C733" s="63" t="n">
        <v>100</v>
      </c>
      <c r="AN733" t="n">
        <v>1.7275</v>
      </c>
      <c r="AO733" t="n">
        <v>1.7275</v>
      </c>
      <c r="AP733" t="n">
        <v>1.7325</v>
      </c>
    </row>
    <row r="734">
      <c r="A734" s="1112" t="n">
        <v>45314</v>
      </c>
      <c r="C734" s="63" t="n">
        <v>0</v>
      </c>
      <c r="AN734" t="n">
        <v>1.7225</v>
      </c>
      <c r="AO734" t="n">
        <v>1.71</v>
      </c>
      <c r="AP734" t="n">
        <v>1.7175</v>
      </c>
    </row>
    <row r="735">
      <c r="A735" s="1112" t="n">
        <v>45315</v>
      </c>
      <c r="C735" s="63" t="n">
        <v>50</v>
      </c>
      <c r="AN735" t="n">
        <v>1.725</v>
      </c>
      <c r="AO735" t="n">
        <v>1.72</v>
      </c>
      <c r="AP735" t="n">
        <v>1.73</v>
      </c>
    </row>
    <row r="736">
      <c r="A736" s="1112" t="n">
        <v>45316</v>
      </c>
      <c r="C736" s="63" t="n">
        <v>0</v>
      </c>
      <c r="AN736" t="n">
        <v>1.72</v>
      </c>
      <c r="AO736" t="n">
        <v>1.6975</v>
      </c>
      <c r="AP736" t="n">
        <v>1.7125</v>
      </c>
    </row>
    <row r="737">
      <c r="A737" s="1112" t="n">
        <v>45317</v>
      </c>
      <c r="C737" s="63" t="n">
        <v>50</v>
      </c>
      <c r="AN737" t="n">
        <v>1.7225</v>
      </c>
      <c r="AO737" t="n">
        <v>1.705</v>
      </c>
      <c r="AP737" t="n">
        <v>1.7225</v>
      </c>
    </row>
    <row r="738">
      <c r="A738" s="1112" t="n">
        <v>45320</v>
      </c>
      <c r="C738" s="63" t="n">
        <v>0</v>
      </c>
      <c r="AN738" t="n">
        <v>1.735</v>
      </c>
      <c r="AO738" t="n">
        <v>1.7325</v>
      </c>
      <c r="AP738" t="n">
        <v>1.7475</v>
      </c>
    </row>
    <row r="739">
      <c r="A739" s="1112" t="n">
        <v>45321</v>
      </c>
      <c r="C739" s="63" t="n">
        <v>0</v>
      </c>
      <c r="AN739" t="n">
        <v>1.735</v>
      </c>
      <c r="AO739" t="n">
        <v>1.74</v>
      </c>
      <c r="AP739" t="n">
        <v>1.7575</v>
      </c>
    </row>
    <row r="740">
      <c r="A740" s="1112" t="n">
        <v>45322</v>
      </c>
      <c r="C740" s="63" t="n">
        <v>0</v>
      </c>
      <c r="AN740" t="n">
        <v>1.7261</v>
      </c>
      <c r="AO740" t="n">
        <v>1.74</v>
      </c>
      <c r="AP740" t="n">
        <v>1.7575</v>
      </c>
    </row>
    <row r="741">
      <c r="A741" s="1112" t="n">
        <v>45323</v>
      </c>
      <c r="C741" s="63" t="n">
        <v>75</v>
      </c>
      <c r="AN741" t="n">
        <v>1.7261</v>
      </c>
      <c r="AO741" t="n">
        <v>1.705</v>
      </c>
      <c r="AP741" t="n">
        <v>1.7225</v>
      </c>
      <c r="AQ741" t="n">
        <v>1.75</v>
      </c>
      <c r="AR741" t="n">
        <v>1.76</v>
      </c>
      <c r="AS741" t="n">
        <v>1.7525</v>
      </c>
    </row>
    <row r="742">
      <c r="A742" s="1112" t="n">
        <v>45324</v>
      </c>
      <c r="C742" s="63" t="n">
        <v>95</v>
      </c>
      <c r="AN742" t="n">
        <v>1.7261</v>
      </c>
      <c r="AO742" t="n">
        <v>1.645</v>
      </c>
      <c r="AP742" t="n">
        <v>1.68</v>
      </c>
      <c r="AQ742" t="n">
        <v>1.715</v>
      </c>
      <c r="AR742" t="n">
        <v>1.7325</v>
      </c>
      <c r="AS742" t="n">
        <v>1.7325</v>
      </c>
    </row>
    <row r="743">
      <c r="A743" s="1112" t="n">
        <v>45327</v>
      </c>
      <c r="C743" s="63" t="n">
        <v>0</v>
      </c>
      <c r="AO743" t="n">
        <v>1.635</v>
      </c>
      <c r="AP743" t="n">
        <v>1.6725</v>
      </c>
      <c r="AQ743" t="n">
        <v>1.7075</v>
      </c>
      <c r="AR743" t="n">
        <v>1.7275</v>
      </c>
      <c r="AS743" t="n">
        <v>1.7275</v>
      </c>
    </row>
    <row r="744">
      <c r="A744" s="1112" t="n">
        <v>45328</v>
      </c>
      <c r="C744" s="63" t="n">
        <v>0</v>
      </c>
      <c r="AO744" t="n">
        <v>1.64</v>
      </c>
      <c r="AP744" t="n">
        <v>1.68</v>
      </c>
      <c r="AQ744" t="n">
        <v>1.7175</v>
      </c>
      <c r="AR744" t="n">
        <v>1.7375</v>
      </c>
      <c r="AS744" t="n">
        <v>1.74</v>
      </c>
    </row>
    <row r="745">
      <c r="A745" s="1112" t="n">
        <v>45329</v>
      </c>
      <c r="C745" s="63" t="n">
        <v>0</v>
      </c>
      <c r="AO745" t="n">
        <v>1.6375</v>
      </c>
      <c r="AP745" t="n">
        <v>1.6775</v>
      </c>
      <c r="AQ745" t="n">
        <v>1.715</v>
      </c>
      <c r="AR745" t="n">
        <v>1.735</v>
      </c>
      <c r="AS745" t="n">
        <v>1.7375</v>
      </c>
    </row>
    <row r="746">
      <c r="A746" s="1112" t="n">
        <v>45330</v>
      </c>
      <c r="C746" s="63" t="n">
        <v>0</v>
      </c>
      <c r="AO746" t="n">
        <v>1.645</v>
      </c>
      <c r="AP746" t="n">
        <v>1.685</v>
      </c>
      <c r="AQ746" t="n">
        <v>1.7225</v>
      </c>
      <c r="AR746" t="n">
        <v>1.7425</v>
      </c>
      <c r="AS746" t="n">
        <v>1.745</v>
      </c>
    </row>
    <row r="747">
      <c r="A747" s="1112" t="n">
        <v>45331</v>
      </c>
      <c r="C747" s="63" t="n">
        <v>0</v>
      </c>
      <c r="AO747" t="n">
        <v>1.6525</v>
      </c>
      <c r="AP747" t="n">
        <v>1.695</v>
      </c>
      <c r="AQ747" t="n">
        <v>1.7325</v>
      </c>
      <c r="AR747" t="n">
        <v>1.7525</v>
      </c>
      <c r="AS747" t="n">
        <v>1.7525</v>
      </c>
    </row>
    <row r="748">
      <c r="A748" s="1112" t="n">
        <v>45334</v>
      </c>
      <c r="C748" s="63" t="n">
        <v>0</v>
      </c>
      <c r="AO748" t="n">
        <v>1.645</v>
      </c>
      <c r="AP748" t="n">
        <v>1.705</v>
      </c>
      <c r="AQ748" t="n">
        <v>1.73</v>
      </c>
      <c r="AR748" t="n">
        <v>1.745</v>
      </c>
      <c r="AS748" t="n">
        <v>1.7375</v>
      </c>
    </row>
    <row r="749">
      <c r="A749" s="1112" t="n">
        <v>45335</v>
      </c>
      <c r="C749" s="63" t="n">
        <v>0</v>
      </c>
      <c r="AO749" t="n">
        <v>1.61</v>
      </c>
      <c r="AP749" t="n">
        <v>1.645</v>
      </c>
      <c r="AQ749" t="n">
        <v>1.6875</v>
      </c>
      <c r="AR749" t="n">
        <v>1.715</v>
      </c>
      <c r="AS749" t="n">
        <v>1.7125</v>
      </c>
    </row>
    <row r="750">
      <c r="A750" s="1112" t="n">
        <v>45336</v>
      </c>
      <c r="C750" s="63" t="n">
        <v>0</v>
      </c>
      <c r="AO750" t="n">
        <v>1.585</v>
      </c>
      <c r="AP750" t="n">
        <v>1.6</v>
      </c>
      <c r="AQ750" t="n">
        <v>1.645</v>
      </c>
      <c r="AR750" t="n">
        <v>1.675</v>
      </c>
      <c r="AS750" t="n">
        <v>1.68</v>
      </c>
    </row>
    <row r="751">
      <c r="A751" s="1112" t="n">
        <v>45337</v>
      </c>
      <c r="C751" s="63" t="n">
        <v>0</v>
      </c>
      <c r="AO751" t="n">
        <v>1.56</v>
      </c>
      <c r="AP751" t="n">
        <v>1.56</v>
      </c>
      <c r="AQ751" t="n">
        <v>1.605</v>
      </c>
      <c r="AR751" t="n">
        <v>1.635</v>
      </c>
      <c r="AS751" t="n">
        <v>1.6425</v>
      </c>
    </row>
    <row r="752">
      <c r="A752" s="1112" t="n">
        <v>45338</v>
      </c>
      <c r="C752" s="63" t="n">
        <v>0</v>
      </c>
      <c r="AO752" t="n">
        <v>1.545</v>
      </c>
      <c r="AP752" t="n">
        <v>1.54</v>
      </c>
      <c r="AQ752" t="n">
        <v>1.585</v>
      </c>
      <c r="AR752" t="n">
        <v>1.615</v>
      </c>
      <c r="AS752" t="n">
        <v>1.625</v>
      </c>
    </row>
    <row r="753">
      <c r="A753" s="104" t="n">
        <v>45341</v>
      </c>
      <c r="AO753" s="192" t="n">
        <v>1.545</v>
      </c>
      <c r="AP753" s="192" t="n">
        <v>1.54</v>
      </c>
      <c r="AQ753" s="192" t="n">
        <v>1.585</v>
      </c>
      <c r="AR753" s="192" t="n">
        <v>1.615</v>
      </c>
      <c r="AS753" s="192" t="n">
        <v>1.625</v>
      </c>
    </row>
    <row r="754">
      <c r="A754" s="1112" t="n">
        <v>45342</v>
      </c>
      <c r="C754" s="63" t="n">
        <v>0</v>
      </c>
      <c r="AO754" t="n">
        <v>1.58</v>
      </c>
      <c r="AP754" t="n">
        <v>1.59</v>
      </c>
      <c r="AQ754" t="n">
        <v>1.6175</v>
      </c>
      <c r="AR754" t="n">
        <v>1.6425</v>
      </c>
      <c r="AS754" t="n">
        <v>1.6425</v>
      </c>
    </row>
    <row r="755">
      <c r="A755" s="1112" t="n">
        <v>45343</v>
      </c>
      <c r="C755" s="63" t="n">
        <v>0</v>
      </c>
      <c r="AO755" t="n">
        <v>1.5425</v>
      </c>
      <c r="AP755" t="n">
        <v>1.55</v>
      </c>
      <c r="AQ755" t="n">
        <v>1.585</v>
      </c>
      <c r="AR755" t="n">
        <v>1.615</v>
      </c>
      <c r="AS755" t="n">
        <v>1.625</v>
      </c>
    </row>
    <row r="756">
      <c r="A756" s="1112" t="n">
        <v>45344</v>
      </c>
      <c r="C756" s="63" t="n">
        <v>0</v>
      </c>
      <c r="AO756" t="n">
        <v>1.5325</v>
      </c>
      <c r="AP756" t="n">
        <v>1.5275</v>
      </c>
      <c r="AQ756" t="n">
        <v>1.5775</v>
      </c>
      <c r="AR756" t="n">
        <v>1.605</v>
      </c>
      <c r="AS756" t="n">
        <v>1.6175</v>
      </c>
    </row>
    <row r="757">
      <c r="A757" s="1112" t="n">
        <v>45345</v>
      </c>
      <c r="C757" s="63" t="n">
        <v>0</v>
      </c>
      <c r="AO757" t="n">
        <v>1.525</v>
      </c>
      <c r="AP757" t="n">
        <v>1.505</v>
      </c>
      <c r="AQ757" t="n">
        <v>1.56</v>
      </c>
      <c r="AR757" t="n">
        <v>1.5875</v>
      </c>
      <c r="AS757" t="n">
        <v>1.6</v>
      </c>
    </row>
    <row r="758">
      <c r="A758" s="1112" t="n">
        <v>45348</v>
      </c>
      <c r="C758" s="63" t="n">
        <v>0</v>
      </c>
      <c r="AO758" t="n">
        <v>1.535</v>
      </c>
      <c r="AP758" t="n">
        <v>1.5075</v>
      </c>
      <c r="AQ758" t="n">
        <v>1.56</v>
      </c>
      <c r="AR758" t="n">
        <v>1.5875</v>
      </c>
      <c r="AS758" t="n">
        <v>1.6</v>
      </c>
    </row>
    <row r="759">
      <c r="A759" s="1112" t="n">
        <v>45349</v>
      </c>
      <c r="C759" s="63" t="n">
        <v>0</v>
      </c>
      <c r="AO759" t="n">
        <v>1.53</v>
      </c>
      <c r="AP759" t="n">
        <v>1.465</v>
      </c>
      <c r="AQ759" t="n">
        <v>1.52</v>
      </c>
      <c r="AR759" t="n">
        <v>1.55</v>
      </c>
      <c r="AS759" t="n">
        <v>1.565</v>
      </c>
    </row>
    <row r="760">
      <c r="A760" s="1112" t="n">
        <v>45350</v>
      </c>
      <c r="C760" s="63" t="n">
        <v>0</v>
      </c>
      <c r="AO760" t="n">
        <v>1.5325</v>
      </c>
      <c r="AP760" t="n">
        <v>1.4925</v>
      </c>
      <c r="AQ760" t="n">
        <v>1.55</v>
      </c>
      <c r="AR760" t="n">
        <v>1.58</v>
      </c>
      <c r="AS760" t="n">
        <v>1.595</v>
      </c>
    </row>
    <row r="761">
      <c r="A761" s="1112" t="n">
        <v>45351</v>
      </c>
      <c r="C761" s="63" t="n">
        <v>0</v>
      </c>
      <c r="AO761" s="28" t="n">
        <v>1.5393</v>
      </c>
      <c r="AP761" t="n">
        <v>1.5025</v>
      </c>
      <c r="AQ761" t="n">
        <v>1.565</v>
      </c>
      <c r="AR761" t="n">
        <v>1.5975</v>
      </c>
      <c r="AS761" t="n">
        <v>1.6125</v>
      </c>
    </row>
    <row r="762">
      <c r="A762" s="1112" t="n">
        <v>45352</v>
      </c>
      <c r="C762" s="63" t="n">
        <v>0</v>
      </c>
      <c r="AO762" t="n">
        <v>1.5393</v>
      </c>
      <c r="AP762" t="n">
        <v>1.5325</v>
      </c>
      <c r="AQ762" t="n">
        <v>1.5925</v>
      </c>
      <c r="AR762" t="n">
        <v>1.625</v>
      </c>
      <c r="AS762" t="n">
        <v>1.64</v>
      </c>
    </row>
    <row r="763">
      <c r="A763" s="1112" t="n">
        <v>45355</v>
      </c>
      <c r="C763" s="63" t="n">
        <v>0</v>
      </c>
      <c r="AO763" t="n">
        <v>1.5393</v>
      </c>
      <c r="AP763" t="n">
        <v>1.575</v>
      </c>
      <c r="AQ763" t="n">
        <v>1.575</v>
      </c>
      <c r="AR763" t="n">
        <v>1.575</v>
      </c>
      <c r="AS763" t="n">
        <v>1.575</v>
      </c>
    </row>
    <row r="764">
      <c r="A764" s="1112" t="n">
        <v>45356</v>
      </c>
      <c r="C764" s="63" t="n">
        <v>70</v>
      </c>
      <c r="AP764" t="n">
        <v>1.565</v>
      </c>
      <c r="AQ764" t="n">
        <v>1.615</v>
      </c>
      <c r="AR764" t="n">
        <v>1.65</v>
      </c>
      <c r="AS764" t="n">
        <v>1.6625</v>
      </c>
    </row>
    <row r="765">
      <c r="A765" s="1112" t="n">
        <v>45357</v>
      </c>
      <c r="C765" s="63" t="n">
        <v>56</v>
      </c>
      <c r="AP765" t="n">
        <v>1.615</v>
      </c>
      <c r="AQ765" t="n">
        <v>1.67</v>
      </c>
      <c r="AR765" t="n">
        <v>1.7075</v>
      </c>
      <c r="AS765" t="n">
        <v>1.7175</v>
      </c>
    </row>
    <row r="766">
      <c r="A766" s="1112" t="n">
        <v>45358</v>
      </c>
      <c r="C766" s="63" t="n">
        <v>0</v>
      </c>
      <c r="AP766" t="n">
        <v>1.635</v>
      </c>
      <c r="AQ766" t="n">
        <v>1.695</v>
      </c>
      <c r="AR766" t="n">
        <v>1.73</v>
      </c>
      <c r="AS766" t="n">
        <v>1.7425</v>
      </c>
    </row>
    <row r="767">
      <c r="A767" s="1112" t="n">
        <v>45359</v>
      </c>
      <c r="C767" s="63" t="n">
        <v>0</v>
      </c>
      <c r="AP767" t="n">
        <v>1.63</v>
      </c>
      <c r="AQ767" t="n">
        <v>1.695</v>
      </c>
      <c r="AR767" t="n">
        <v>1.73</v>
      </c>
      <c r="AS767" t="n">
        <v>1.7425</v>
      </c>
    </row>
    <row r="768">
      <c r="A768" s="1112" t="n">
        <v>45362</v>
      </c>
      <c r="C768" s="63" t="n">
        <v>0</v>
      </c>
      <c r="AP768" t="n">
        <v>1.6325</v>
      </c>
      <c r="AQ768" t="n">
        <v>1.695</v>
      </c>
      <c r="AR768" t="n">
        <v>1.725</v>
      </c>
      <c r="AS768" t="n">
        <v>1.7375</v>
      </c>
    </row>
    <row r="769">
      <c r="A769" s="1112" t="n">
        <v>45363</v>
      </c>
      <c r="C769" s="63" t="n">
        <v>75</v>
      </c>
      <c r="AP769" t="n">
        <v>1.65</v>
      </c>
      <c r="AQ769" t="n">
        <v>1.715</v>
      </c>
      <c r="AR769" t="n">
        <v>1.74</v>
      </c>
      <c r="AS769" t="n">
        <v>1.7475</v>
      </c>
    </row>
    <row r="770">
      <c r="A770" s="1112" t="n">
        <v>45364</v>
      </c>
      <c r="C770" s="63" t="n">
        <v>0</v>
      </c>
      <c r="AP770" t="n">
        <v>1.6925</v>
      </c>
      <c r="AQ770" t="n">
        <v>1.77</v>
      </c>
      <c r="AR770" t="n">
        <v>1.7875</v>
      </c>
      <c r="AS770" t="n">
        <v>1.7875</v>
      </c>
    </row>
    <row r="771">
      <c r="A771" s="1112" t="n">
        <v>45365</v>
      </c>
      <c r="C771" s="63" t="n">
        <v>0</v>
      </c>
      <c r="AP771" t="n">
        <v>1.6925</v>
      </c>
      <c r="AQ771" t="n">
        <v>1.77</v>
      </c>
      <c r="AR771" t="n">
        <v>1.7875</v>
      </c>
      <c r="AS771" t="n">
        <v>1.7925</v>
      </c>
    </row>
    <row r="772">
      <c r="A772" s="1112" t="n">
        <v>45366</v>
      </c>
      <c r="C772" s="63" t="n">
        <v>0</v>
      </c>
      <c r="AP772" t="n">
        <v>1.71</v>
      </c>
      <c r="AQ772" t="n">
        <v>1.78</v>
      </c>
      <c r="AR772" t="n">
        <v>1.795</v>
      </c>
      <c r="AS772" t="n">
        <v>1.7975</v>
      </c>
    </row>
    <row r="773">
      <c r="A773" s="1112" t="n">
        <v>45369</v>
      </c>
      <c r="C773" s="63" t="n">
        <v>0</v>
      </c>
      <c r="AP773" t="n">
        <v>1.7025</v>
      </c>
      <c r="AQ773" t="n">
        <v>1.735</v>
      </c>
      <c r="AR773" t="n">
        <v>1.7575</v>
      </c>
      <c r="AS773" t="n">
        <v>1.765</v>
      </c>
    </row>
    <row r="774">
      <c r="A774" s="1112" t="n">
        <v>45370</v>
      </c>
      <c r="C774" s="63" t="n">
        <v>0</v>
      </c>
      <c r="AP774" t="n">
        <v>1.65</v>
      </c>
      <c r="AQ774" t="n">
        <v>1.7</v>
      </c>
      <c r="AR774" t="n">
        <v>1.7275</v>
      </c>
      <c r="AS774" t="n">
        <v>1.7375</v>
      </c>
    </row>
    <row r="775">
      <c r="A775" s="1112" t="n">
        <v>45371</v>
      </c>
      <c r="C775" s="63" t="n">
        <v>0</v>
      </c>
      <c r="AP775" t="n">
        <v>1.645</v>
      </c>
      <c r="AQ775" t="n">
        <v>1.69</v>
      </c>
      <c r="AR775" t="n">
        <v>1.7175</v>
      </c>
      <c r="AS775" t="n">
        <v>1.7275</v>
      </c>
    </row>
    <row r="776">
      <c r="A776" s="1112" t="n">
        <v>45372</v>
      </c>
      <c r="C776" s="63" t="n">
        <v>0</v>
      </c>
      <c r="AP776" t="n">
        <v>1.655</v>
      </c>
      <c r="AQ776" t="n">
        <v>1.715</v>
      </c>
      <c r="AR776" t="n">
        <v>1.7425</v>
      </c>
      <c r="AS776" t="n">
        <v>1.7525</v>
      </c>
    </row>
    <row r="777">
      <c r="A777" s="1112" t="n">
        <v>45373</v>
      </c>
      <c r="C777" s="63" t="n">
        <v>0</v>
      </c>
      <c r="AP777" t="n">
        <v>1.655</v>
      </c>
      <c r="AQ777" t="n">
        <v>1.725</v>
      </c>
      <c r="AR777" t="n">
        <v>1.755</v>
      </c>
      <c r="AS777" t="n">
        <v>1.7625</v>
      </c>
    </row>
    <row r="778">
      <c r="A778" s="1112" t="n">
        <v>45376</v>
      </c>
      <c r="C778" s="63" t="n">
        <v>65</v>
      </c>
      <c r="AP778" t="n">
        <v>1.6525</v>
      </c>
      <c r="AQ778" t="n">
        <v>1.7025</v>
      </c>
      <c r="AR778" t="n">
        <v>1.7375</v>
      </c>
      <c r="AS778" t="n">
        <v>1.7475</v>
      </c>
    </row>
    <row r="779">
      <c r="A779" s="1112" t="n">
        <v>45377</v>
      </c>
      <c r="C779" s="63" t="n">
        <v>35</v>
      </c>
      <c r="AP779" t="n">
        <v>1.6525</v>
      </c>
      <c r="AQ779" t="n">
        <v>1.6925</v>
      </c>
      <c r="AR779" t="n">
        <v>1.7275</v>
      </c>
      <c r="AS779" t="n">
        <v>1.74</v>
      </c>
    </row>
    <row r="780">
      <c r="A780" s="1112" t="n">
        <v>45378</v>
      </c>
      <c r="C780" s="63" t="n">
        <v>115</v>
      </c>
      <c r="AP780" t="n">
        <v>1.6475</v>
      </c>
      <c r="AQ780" t="n">
        <v>1.675</v>
      </c>
      <c r="AR780" t="n">
        <v>1.7125</v>
      </c>
      <c r="AS780" t="n">
        <v>1.73</v>
      </c>
    </row>
    <row r="781">
      <c r="A781" s="1112" t="n">
        <v>45379</v>
      </c>
      <c r="C781" s="63" t="n">
        <v>0</v>
      </c>
      <c r="AP781" s="28" t="n">
        <v>1.6524</v>
      </c>
      <c r="AQ781" t="n">
        <v>1.73</v>
      </c>
      <c r="AR781" t="n">
        <v>1.7675</v>
      </c>
      <c r="AS781" t="n">
        <v>1.78</v>
      </c>
    </row>
    <row r="782">
      <c r="A782" s="1112" t="n">
        <v>45383</v>
      </c>
      <c r="C782" s="63" t="n">
        <v>0</v>
      </c>
      <c r="AP782" t="n">
        <v>1.6524</v>
      </c>
      <c r="AQ782" t="n">
        <v>1.725</v>
      </c>
      <c r="AR782" t="n">
        <v>1.7625</v>
      </c>
      <c r="AS782" t="n">
        <v>1.7775</v>
      </c>
    </row>
    <row r="783">
      <c r="A783" s="1112" t="n">
        <v>45384</v>
      </c>
      <c r="C783" s="63" t="n">
        <v>25</v>
      </c>
      <c r="AP783" t="n">
        <v>1.6524</v>
      </c>
      <c r="AQ783" t="n">
        <v>1.72</v>
      </c>
      <c r="AR783" t="n">
        <v>1.755</v>
      </c>
      <c r="AS783" t="n">
        <v>1.7725</v>
      </c>
    </row>
    <row r="784">
      <c r="A784" s="1112" t="n">
        <v>45385</v>
      </c>
      <c r="C784" s="63" t="n">
        <v>0</v>
      </c>
      <c r="AQ784" t="n">
        <v>1.72</v>
      </c>
      <c r="AR784" t="n">
        <v>1.75</v>
      </c>
      <c r="AS784" t="n">
        <v>1.77</v>
      </c>
    </row>
    <row r="785">
      <c r="A785" s="1112" t="n">
        <v>45386</v>
      </c>
      <c r="C785" s="63" t="n">
        <v>0</v>
      </c>
      <c r="AQ785" t="n">
        <v>1.74</v>
      </c>
      <c r="AR785" t="n">
        <v>1.77</v>
      </c>
      <c r="AS785" t="n">
        <v>1.795</v>
      </c>
    </row>
    <row r="786">
      <c r="A786" s="1112" t="n">
        <v>45387</v>
      </c>
      <c r="C786" s="63" t="n">
        <v>0</v>
      </c>
      <c r="AQ786" t="n">
        <v>1.74</v>
      </c>
      <c r="AR786" t="n">
        <v>1.78</v>
      </c>
      <c r="AS786" t="n">
        <v>1.7975</v>
      </c>
    </row>
    <row r="787">
      <c r="A787" s="1112" t="n">
        <v>45390</v>
      </c>
      <c r="C787" s="63" t="n">
        <v>0</v>
      </c>
      <c r="AQ787" t="n">
        <v>1.765</v>
      </c>
      <c r="AR787" t="n">
        <v>1.81</v>
      </c>
      <c r="AS787" t="n">
        <v>1.8275</v>
      </c>
    </row>
    <row r="788">
      <c r="A788" s="1112" t="n">
        <v>45391</v>
      </c>
      <c r="C788" s="63" t="n">
        <v>0</v>
      </c>
      <c r="AQ788" t="n">
        <v>1.7625</v>
      </c>
      <c r="AR788" t="n">
        <v>1.8125</v>
      </c>
      <c r="AS788" t="n">
        <v>1.8325</v>
      </c>
    </row>
    <row r="789">
      <c r="A789" s="1112" t="n">
        <v>45392</v>
      </c>
      <c r="C789" s="63" t="n">
        <v>0</v>
      </c>
      <c r="AQ789" t="n">
        <v>1.7475</v>
      </c>
      <c r="AR789" t="n">
        <v>1.785</v>
      </c>
      <c r="AS789" t="n">
        <v>1.8075</v>
      </c>
    </row>
    <row r="790">
      <c r="A790" s="1112" t="n">
        <v>45393</v>
      </c>
      <c r="C790" s="63" t="n">
        <v>0</v>
      </c>
      <c r="AQ790" t="n">
        <v>1.7175</v>
      </c>
      <c r="AR790" t="n">
        <v>1.73</v>
      </c>
      <c r="AS790" t="n">
        <v>1.7525</v>
      </c>
    </row>
    <row r="791">
      <c r="A791" s="1112" t="n">
        <v>45394</v>
      </c>
      <c r="C791" s="63" t="n">
        <v>50</v>
      </c>
      <c r="AQ791" t="n">
        <v>1.73</v>
      </c>
      <c r="AR791" t="n">
        <v>1.74</v>
      </c>
      <c r="AS791" t="n">
        <v>1.7675</v>
      </c>
    </row>
    <row r="792">
      <c r="A792" s="1112" t="n">
        <v>45397</v>
      </c>
      <c r="C792" s="63" t="n">
        <v>0</v>
      </c>
      <c r="AQ792" t="n">
        <v>1.725</v>
      </c>
      <c r="AR792" t="n">
        <v>1.7425</v>
      </c>
      <c r="AS792" t="n">
        <v>1.765</v>
      </c>
    </row>
    <row r="793">
      <c r="A793" s="1112" t="n">
        <v>45398</v>
      </c>
      <c r="C793" s="63" t="n">
        <v>0</v>
      </c>
      <c r="AQ793" t="n">
        <v>1.73</v>
      </c>
      <c r="AR793" t="n">
        <v>1.75</v>
      </c>
      <c r="AS793" t="n">
        <v>1.7675</v>
      </c>
    </row>
    <row r="794">
      <c r="A794" s="1112" t="n">
        <v>45399</v>
      </c>
      <c r="C794" s="63" t="n">
        <v>50</v>
      </c>
      <c r="AQ794" t="n">
        <v>1.72</v>
      </c>
      <c r="AR794" t="n">
        <v>1.7475</v>
      </c>
      <c r="AS794" t="n">
        <v>1.765</v>
      </c>
    </row>
    <row r="795">
      <c r="A795" s="1112" t="n">
        <v>45400</v>
      </c>
      <c r="C795" s="63" t="n">
        <v>25</v>
      </c>
      <c r="AQ795" t="n">
        <v>1.725</v>
      </c>
      <c r="AR795" t="n">
        <v>1.7525</v>
      </c>
      <c r="AS795" t="n">
        <v>1.77</v>
      </c>
    </row>
    <row r="796">
      <c r="A796" s="1112" t="n">
        <v>45401</v>
      </c>
      <c r="C796" s="63" t="n">
        <v>0</v>
      </c>
      <c r="AQ796" t="n">
        <v>1.735</v>
      </c>
      <c r="AR796" t="n">
        <v>1.775</v>
      </c>
      <c r="AS796" t="n">
        <v>1.795</v>
      </c>
    </row>
    <row r="797">
      <c r="A797" s="1112" t="n">
        <v>45404</v>
      </c>
      <c r="C797" s="63" t="n">
        <v>0</v>
      </c>
      <c r="AQ797" t="n">
        <v>1.7425</v>
      </c>
      <c r="AR797" t="n">
        <v>1.795</v>
      </c>
      <c r="AS797" t="n">
        <v>1.8125</v>
      </c>
    </row>
    <row r="798">
      <c r="A798" s="1112" t="n">
        <v>45405</v>
      </c>
      <c r="C798" s="63" t="n">
        <v>0</v>
      </c>
      <c r="AQ798" t="n">
        <v>1.7475</v>
      </c>
      <c r="AR798" t="n">
        <v>1.805</v>
      </c>
      <c r="AS798" t="n">
        <v>1.82</v>
      </c>
    </row>
    <row r="799">
      <c r="A799" s="1112" t="n">
        <v>45406</v>
      </c>
      <c r="C799" s="63" t="n">
        <v>0</v>
      </c>
      <c r="AQ799" t="n">
        <v>1.745</v>
      </c>
      <c r="AR799" t="n">
        <v>1.8</v>
      </c>
      <c r="AS799" t="n">
        <v>1.815</v>
      </c>
    </row>
    <row r="800">
      <c r="A800" s="1112" t="n">
        <v>45407</v>
      </c>
      <c r="C800" s="63" t="n">
        <v>0</v>
      </c>
      <c r="AQ800" t="n">
        <v>1.745</v>
      </c>
      <c r="AR800" t="n">
        <v>1.8</v>
      </c>
      <c r="AS800" t="n">
        <v>1.815</v>
      </c>
    </row>
    <row r="801">
      <c r="A801" s="1112" t="n">
        <v>45408</v>
      </c>
      <c r="C801" s="63" t="n">
        <v>0</v>
      </c>
      <c r="AQ801" t="n">
        <v>1.745</v>
      </c>
      <c r="AR801" t="n">
        <v>1.7975</v>
      </c>
      <c r="AS801" t="n">
        <v>1.8125</v>
      </c>
    </row>
    <row r="802">
      <c r="A802" s="1112" t="n">
        <v>45411</v>
      </c>
      <c r="C802" s="63" t="n">
        <v>0</v>
      </c>
      <c r="AQ802" t="n">
        <v>1.745</v>
      </c>
      <c r="AR802" t="n">
        <v>1.795</v>
      </c>
      <c r="AS802" t="n">
        <v>1.81</v>
      </c>
    </row>
    <row r="803">
      <c r="A803" s="1112" t="n">
        <v>45412</v>
      </c>
      <c r="C803" s="63" t="n">
        <v>0</v>
      </c>
      <c r="AQ803" t="n">
        <v>1.746</v>
      </c>
      <c r="AR803" t="n">
        <v>1.795</v>
      </c>
      <c r="AS803" t="n">
        <v>1.8125</v>
      </c>
    </row>
    <row r="804">
      <c r="A804" s="104" t="n">
        <v>45413</v>
      </c>
      <c r="C804" s="63" t="n">
        <v>0</v>
      </c>
      <c r="AQ804" t="n">
        <v>1.746</v>
      </c>
      <c r="AR804" t="n">
        <v>1.7875</v>
      </c>
      <c r="AS804" t="n">
        <v>1.805</v>
      </c>
    </row>
    <row r="805">
      <c r="A805" s="1112" t="n">
        <v>45414</v>
      </c>
      <c r="C805" s="63" t="n">
        <v>25</v>
      </c>
      <c r="AQ805" t="n">
        <v>1.746</v>
      </c>
      <c r="AR805" t="n">
        <v>1.82</v>
      </c>
      <c r="AS805" t="n">
        <v>1.835</v>
      </c>
      <c r="AT805" t="n">
        <v>1.8475</v>
      </c>
    </row>
    <row r="806">
      <c r="A806" s="1112" t="n">
        <v>45415</v>
      </c>
      <c r="C806" s="63" t="n">
        <v>0</v>
      </c>
      <c r="AR806" t="n">
        <v>1.825</v>
      </c>
      <c r="AS806" t="n">
        <v>1.84</v>
      </c>
      <c r="AT806" t="n">
        <v>1.8525</v>
      </c>
    </row>
    <row r="807">
      <c r="A807" s="104" t="n">
        <v>45418</v>
      </c>
      <c r="C807" s="63" t="n">
        <v>185</v>
      </c>
      <c r="AR807" t="n">
        <v>1.8475</v>
      </c>
      <c r="AS807" t="n">
        <v>1.8575</v>
      </c>
      <c r="AT807" t="n">
        <v>1.865</v>
      </c>
    </row>
    <row r="808">
      <c r="A808" s="1112" t="n">
        <v>45419</v>
      </c>
      <c r="C808" s="63" t="n">
        <v>50</v>
      </c>
      <c r="AR808" t="n">
        <v>1.865</v>
      </c>
      <c r="AS808" t="n">
        <v>1.87</v>
      </c>
      <c r="AT808" t="n">
        <v>1.875</v>
      </c>
    </row>
    <row r="809">
      <c r="A809" s="1112" t="n">
        <v>45420</v>
      </c>
      <c r="C809" s="63" t="n">
        <v>31</v>
      </c>
      <c r="AR809" t="n">
        <v>1.89</v>
      </c>
      <c r="AS809" t="n">
        <v>1.9</v>
      </c>
      <c r="AT809" t="n">
        <v>1.9025</v>
      </c>
    </row>
    <row r="810">
      <c r="A810" s="1112" t="n">
        <v>45421</v>
      </c>
      <c r="C810" s="63" t="n">
        <v>25</v>
      </c>
      <c r="AR810" t="n">
        <v>1.9075</v>
      </c>
      <c r="AS810" t="n">
        <v>1.91</v>
      </c>
      <c r="AT810" t="n">
        <v>1.9125</v>
      </c>
    </row>
    <row r="811">
      <c r="A811" s="1112" t="n">
        <v>45422</v>
      </c>
      <c r="C811" s="63" t="n">
        <v>105</v>
      </c>
      <c r="AR811" t="n">
        <v>1.9125</v>
      </c>
      <c r="AS811" t="n">
        <v>1.915</v>
      </c>
      <c r="AT811" t="n">
        <v>1.925</v>
      </c>
    </row>
    <row r="812">
      <c r="A812" s="1112" t="n">
        <v>45425</v>
      </c>
      <c r="C812" s="63" t="n">
        <v>0</v>
      </c>
      <c r="AR812" t="n">
        <v>1.925</v>
      </c>
      <c r="AS812" t="n">
        <v>1.9325</v>
      </c>
      <c r="AT812" t="n">
        <v>1.945</v>
      </c>
    </row>
    <row r="813">
      <c r="A813" s="1112" t="n">
        <v>45426</v>
      </c>
      <c r="C813" s="63" t="n">
        <v>0</v>
      </c>
      <c r="AR813" t="n">
        <v>1.9225</v>
      </c>
      <c r="AS813" t="n">
        <v>1.9325</v>
      </c>
      <c r="AT813" t="n">
        <v>1.945</v>
      </c>
    </row>
    <row r="814">
      <c r="A814" s="1112" t="n">
        <v>45427</v>
      </c>
      <c r="C814" s="63" t="n">
        <v>25</v>
      </c>
      <c r="AR814" t="n">
        <v>1.9175</v>
      </c>
      <c r="AS814" t="n">
        <v>1.92</v>
      </c>
      <c r="AT814" t="n">
        <v>1.935</v>
      </c>
    </row>
    <row r="815">
      <c r="A815" s="1112" t="n">
        <v>45428</v>
      </c>
      <c r="C815" s="63" t="n">
        <v>80</v>
      </c>
      <c r="AR815" t="n">
        <v>1.905</v>
      </c>
      <c r="AS815" t="n">
        <v>1.905</v>
      </c>
      <c r="AT815" t="n">
        <v>1.92</v>
      </c>
    </row>
    <row r="816">
      <c r="A816" s="1112" t="n">
        <v>45429</v>
      </c>
      <c r="C816" s="63" t="n">
        <v>0</v>
      </c>
      <c r="AR816" t="n">
        <v>1.895</v>
      </c>
      <c r="AS816" t="n">
        <v>1.8775</v>
      </c>
      <c r="AT816" t="n">
        <v>1.89</v>
      </c>
    </row>
    <row r="817">
      <c r="A817" s="1112" t="n">
        <v>45432</v>
      </c>
      <c r="C817" s="63" t="n">
        <v>0</v>
      </c>
      <c r="AR817" t="n">
        <v>1.9</v>
      </c>
      <c r="AS817" t="n">
        <v>1.8875</v>
      </c>
      <c r="AT817" t="n">
        <v>1.8975</v>
      </c>
    </row>
    <row r="818">
      <c r="A818" s="1112" t="n">
        <v>45433</v>
      </c>
      <c r="C818" s="63" t="n">
        <v>0</v>
      </c>
      <c r="AR818" t="n">
        <v>1.89</v>
      </c>
      <c r="AS818" t="n">
        <v>1.8775</v>
      </c>
      <c r="AT818" t="n">
        <v>1.89</v>
      </c>
    </row>
    <row r="819">
      <c r="A819" s="1112" t="n">
        <v>45434</v>
      </c>
      <c r="C819" s="63" t="n">
        <v>0</v>
      </c>
      <c r="AR819" t="n">
        <v>1.8925</v>
      </c>
      <c r="AS819" t="n">
        <v>1.8825</v>
      </c>
      <c r="AT819" t="n">
        <v>1.8925</v>
      </c>
    </row>
    <row r="820">
      <c r="A820" s="1112" t="n">
        <v>45435</v>
      </c>
      <c r="C820" s="63" t="n">
        <v>25</v>
      </c>
      <c r="AR820" t="n">
        <v>1.885</v>
      </c>
      <c r="AS820" t="n">
        <v>1.88</v>
      </c>
      <c r="AT820" t="n">
        <v>1.89</v>
      </c>
    </row>
    <row r="821">
      <c r="A821" s="1112" t="n">
        <v>45436</v>
      </c>
      <c r="C821" s="63" t="n">
        <v>0</v>
      </c>
      <c r="AR821" t="n">
        <v>1.7775</v>
      </c>
      <c r="AS821" t="n">
        <v>1.785</v>
      </c>
      <c r="AT821" t="n">
        <v>1.795</v>
      </c>
    </row>
    <row r="822">
      <c r="A822" s="104" t="n">
        <v>45439</v>
      </c>
      <c r="C822" s="480" t="n">
        <v>0</v>
      </c>
      <c r="AR822" t="n">
        <v>1.7775</v>
      </c>
      <c r="AS822" t="n">
        <v>1.785</v>
      </c>
      <c r="AT822" t="n">
        <v>1.795</v>
      </c>
    </row>
    <row r="823">
      <c r="A823" s="1112" t="n">
        <v>45440</v>
      </c>
      <c r="C823" s="63" t="n">
        <v>75</v>
      </c>
      <c r="AR823" t="n">
        <v>1.8925</v>
      </c>
      <c r="AS823" t="n">
        <v>1.915</v>
      </c>
      <c r="AT823" t="n">
        <v>1.925</v>
      </c>
      <c r="AU823" t="n">
        <v>1.925</v>
      </c>
      <c r="AV823" t="n">
        <v>1.925</v>
      </c>
    </row>
    <row r="824">
      <c r="A824" s="1112" t="n">
        <v>45441</v>
      </c>
      <c r="C824" s="63" t="n">
        <v>25</v>
      </c>
      <c r="AR824" t="n">
        <v>1.895</v>
      </c>
      <c r="AS824" t="n">
        <v>1.935</v>
      </c>
      <c r="AT824" t="n">
        <v>1.9375</v>
      </c>
      <c r="AU824" t="n">
        <v>1.9375</v>
      </c>
      <c r="AV824" t="n">
        <v>1.9375</v>
      </c>
    </row>
    <row r="825">
      <c r="A825" s="1112" t="n">
        <v>45442</v>
      </c>
      <c r="C825" s="63" t="n">
        <v>150</v>
      </c>
      <c r="AR825" t="n">
        <v>1.8925</v>
      </c>
      <c r="AS825" t="n">
        <v>1.92</v>
      </c>
      <c r="AT825" t="n">
        <v>1.9225</v>
      </c>
      <c r="AU825" t="n">
        <v>1.9225</v>
      </c>
      <c r="AV825" t="n">
        <v>1.9225</v>
      </c>
    </row>
    <row r="826">
      <c r="A826" s="1112" t="n">
        <v>45443</v>
      </c>
      <c r="C826" s="63" t="n">
        <v>0</v>
      </c>
      <c r="AR826" t="n">
        <v>1.8924</v>
      </c>
      <c r="AS826" t="n">
        <v>1.91</v>
      </c>
      <c r="AT826" t="n">
        <v>1.9125</v>
      </c>
      <c r="AU826" t="n">
        <v>1.9125</v>
      </c>
      <c r="AV826" t="n">
        <v>1.9125</v>
      </c>
    </row>
    <row r="827">
      <c r="A827" s="1112" t="n">
        <v>45446</v>
      </c>
      <c r="C827" s="63" t="n">
        <v>0</v>
      </c>
      <c r="AR827" t="n">
        <v>1.8924</v>
      </c>
      <c r="AS827" t="n">
        <v>1.9</v>
      </c>
      <c r="AT827" t="n">
        <v>1.8975</v>
      </c>
      <c r="AU827" t="n">
        <v>1.895</v>
      </c>
      <c r="AV827" t="n">
        <v>1.8925</v>
      </c>
    </row>
    <row r="828">
      <c r="A828" s="1112" t="n">
        <v>45447</v>
      </c>
      <c r="C828" s="63" t="n">
        <v>90</v>
      </c>
      <c r="AR828" t="n">
        <v>1.8924</v>
      </c>
      <c r="AS828" t="n">
        <v>1.9175</v>
      </c>
      <c r="AT828" t="n">
        <v>1.905</v>
      </c>
      <c r="AU828" t="n">
        <v>1.8975</v>
      </c>
      <c r="AV828" t="n">
        <v>1.8925</v>
      </c>
    </row>
    <row r="829">
      <c r="A829" s="1112" t="n">
        <v>45448</v>
      </c>
      <c r="C829" s="63" t="n">
        <v>131</v>
      </c>
      <c r="AS829" t="n">
        <v>1.9075</v>
      </c>
      <c r="AT829" t="n">
        <v>1.8875</v>
      </c>
      <c r="AU829" t="n">
        <v>1.88</v>
      </c>
      <c r="AV829" t="n">
        <v>1.875</v>
      </c>
    </row>
    <row r="830">
      <c r="A830" s="1112" t="n">
        <v>45449</v>
      </c>
      <c r="C830" s="63" t="n">
        <v>85</v>
      </c>
      <c r="AS830" t="n">
        <v>1.9425</v>
      </c>
      <c r="AT830" t="n">
        <v>1.93</v>
      </c>
      <c r="AU830" t="n">
        <v>1.92</v>
      </c>
      <c r="AV830" t="n">
        <v>1.91</v>
      </c>
    </row>
    <row r="831">
      <c r="A831" s="1112" t="n">
        <v>45450</v>
      </c>
      <c r="C831" s="63" t="n">
        <v>75</v>
      </c>
      <c r="AS831" t="n">
        <v>1.93</v>
      </c>
      <c r="AT831" t="n">
        <v>1.9175</v>
      </c>
      <c r="AU831" t="n">
        <v>1.91</v>
      </c>
      <c r="AV831" t="n">
        <v>1.9</v>
      </c>
    </row>
    <row r="832">
      <c r="A832" s="1112" t="n">
        <v>45453</v>
      </c>
      <c r="C832" s="63" t="n">
        <v>50</v>
      </c>
      <c r="AS832" t="n">
        <v>1.9525</v>
      </c>
      <c r="AT832" t="n">
        <v>1.94</v>
      </c>
      <c r="AU832" t="n">
        <v>1.9275</v>
      </c>
      <c r="AV832" t="n">
        <v>1.915</v>
      </c>
    </row>
    <row r="833">
      <c r="A833" s="1112" t="n">
        <v>45454</v>
      </c>
      <c r="C833" s="63" t="n">
        <v>0</v>
      </c>
      <c r="AS833" t="n">
        <v>1.96</v>
      </c>
      <c r="AT833" t="n">
        <v>1.955</v>
      </c>
      <c r="AU833" t="n">
        <v>1.94</v>
      </c>
      <c r="AV833" t="n">
        <v>1.925</v>
      </c>
    </row>
    <row r="834">
      <c r="A834" s="1112" t="n">
        <v>45455</v>
      </c>
      <c r="C834" s="63" t="n">
        <v>150</v>
      </c>
      <c r="AS834" t="n">
        <v>2.01</v>
      </c>
      <c r="AT834" t="n">
        <v>2.025</v>
      </c>
      <c r="AU834" t="n">
        <v>2.005</v>
      </c>
      <c r="AV834" t="n">
        <v>1.9875</v>
      </c>
    </row>
    <row r="835">
      <c r="A835" s="1112" t="n">
        <v>45456</v>
      </c>
      <c r="C835" s="63" t="n">
        <v>0</v>
      </c>
      <c r="AS835" t="n">
        <v>2.025</v>
      </c>
      <c r="AT835" t="n">
        <v>2.055</v>
      </c>
      <c r="AU835" t="n">
        <v>2.0225</v>
      </c>
      <c r="AV835" t="n">
        <v>2</v>
      </c>
    </row>
    <row r="836">
      <c r="A836" s="1112" t="n">
        <v>45457</v>
      </c>
      <c r="C836" s="63" t="n">
        <v>0</v>
      </c>
      <c r="AS836" t="n">
        <v>2.0175</v>
      </c>
      <c r="AT836" t="n">
        <v>2.0375</v>
      </c>
      <c r="AU836" t="n">
        <v>2.0025</v>
      </c>
      <c r="AV836" t="n">
        <v>1.9825</v>
      </c>
    </row>
    <row r="837">
      <c r="A837" s="1112" t="n">
        <v>45460</v>
      </c>
      <c r="C837" s="63" t="n">
        <v>65</v>
      </c>
      <c r="AS837" t="n">
        <v>2.01</v>
      </c>
      <c r="AT837" t="n">
        <v>2.0075</v>
      </c>
      <c r="AU837" t="n">
        <v>1.98</v>
      </c>
      <c r="AV837" t="n">
        <v>1.96</v>
      </c>
    </row>
    <row r="838">
      <c r="A838" s="1112" t="n">
        <v>45461</v>
      </c>
      <c r="C838" s="63" t="n">
        <v>0</v>
      </c>
      <c r="AS838" t="n">
        <v>2.045</v>
      </c>
      <c r="AT838" t="n">
        <v>2.0675</v>
      </c>
      <c r="AU838" t="n">
        <v>2.03</v>
      </c>
      <c r="AV838" t="n">
        <v>1.9975</v>
      </c>
    </row>
    <row r="839" customFormat="1" s="192">
      <c r="A839" s="104" t="n">
        <v>45462</v>
      </c>
      <c r="B839" s="403" t="n"/>
      <c r="C839" s="480" t="n">
        <v>0</v>
      </c>
      <c r="AS839" s="192" t="n">
        <v>2.045</v>
      </c>
      <c r="AT839" s="192" t="n">
        <v>2.0675</v>
      </c>
      <c r="AU839" s="192" t="n">
        <v>2.03</v>
      </c>
      <c r="AV839" s="192" t="n">
        <v>1.9975</v>
      </c>
    </row>
    <row r="840">
      <c r="A840" s="1112" t="n">
        <v>45463</v>
      </c>
      <c r="C840" s="63" t="n">
        <v>0</v>
      </c>
      <c r="AS840" t="n">
        <v>2.03</v>
      </c>
      <c r="AT840" t="n">
        <v>2.045</v>
      </c>
      <c r="AU840" t="n">
        <v>2.01</v>
      </c>
      <c r="AV840" t="n">
        <v>1.98</v>
      </c>
    </row>
    <row r="841">
      <c r="A841" s="1112" t="n">
        <v>45464</v>
      </c>
      <c r="C841" s="63" t="n">
        <v>0</v>
      </c>
      <c r="AS841" t="n">
        <v>2.04</v>
      </c>
      <c r="AT841" t="n">
        <v>2.06</v>
      </c>
      <c r="AU841" t="n">
        <v>2.0225</v>
      </c>
      <c r="AV841" t="n">
        <v>1.99</v>
      </c>
    </row>
    <row r="842">
      <c r="A842" s="1112" t="n">
        <v>45467</v>
      </c>
      <c r="C842" s="63" t="n">
        <v>50</v>
      </c>
      <c r="AS842" t="n">
        <v>2.075</v>
      </c>
      <c r="AT842" t="n">
        <v>2.135</v>
      </c>
      <c r="AU842" t="n">
        <v>2.065</v>
      </c>
      <c r="AV842" t="n">
        <v>2.01</v>
      </c>
    </row>
    <row r="843">
      <c r="A843" s="1112" t="n">
        <v>45468</v>
      </c>
      <c r="C843" s="63" t="n">
        <v>255</v>
      </c>
      <c r="AS843" t="n">
        <v>2.09</v>
      </c>
      <c r="AT843" t="n">
        <v>2.22</v>
      </c>
      <c r="AU843" t="n">
        <v>2.115</v>
      </c>
      <c r="AV843" t="n">
        <v>2.02</v>
      </c>
    </row>
    <row r="844">
      <c r="A844" s="1112" t="n">
        <v>45469</v>
      </c>
      <c r="C844" s="63" t="n">
        <v>0</v>
      </c>
      <c r="AS844" t="n">
        <v>2.095</v>
      </c>
      <c r="AT844" t="n">
        <v>2.23</v>
      </c>
      <c r="AU844" t="n">
        <v>2.095</v>
      </c>
      <c r="AV844" t="n">
        <v>1.995</v>
      </c>
    </row>
    <row r="845">
      <c r="A845" s="1112" t="n">
        <v>45470</v>
      </c>
      <c r="C845" s="63" t="n">
        <v>0</v>
      </c>
      <c r="AS845" t="n">
        <v>2.085</v>
      </c>
      <c r="AT845" t="n">
        <v>2.12</v>
      </c>
      <c r="AU845" t="n">
        <v>2.01</v>
      </c>
      <c r="AV845" t="n">
        <v>1.925</v>
      </c>
    </row>
    <row r="846">
      <c r="A846" s="1112" t="n">
        <v>45471</v>
      </c>
      <c r="C846" s="63" t="n">
        <v>0</v>
      </c>
      <c r="AS846" t="n">
        <v>2.0874</v>
      </c>
      <c r="AT846" t="n">
        <v>2.12</v>
      </c>
      <c r="AU846" t="n">
        <v>1.99</v>
      </c>
      <c r="AV846" t="n">
        <v>1.895</v>
      </c>
    </row>
    <row r="847">
      <c r="A847" s="1112" t="n">
        <v>45474</v>
      </c>
      <c r="C847" s="63" t="n">
        <v>0</v>
      </c>
      <c r="AS847" s="856" t="n">
        <v>2.085</v>
      </c>
      <c r="AT847" t="n">
        <v>2.12</v>
      </c>
      <c r="AU847" t="n">
        <v>2.01</v>
      </c>
      <c r="AV847" t="n">
        <v>1.925</v>
      </c>
    </row>
    <row r="848">
      <c r="A848" s="1112" t="n">
        <v>45475</v>
      </c>
      <c r="C848" s="63" t="n">
        <v>50</v>
      </c>
      <c r="AS848" t="n">
        <v>2.0874</v>
      </c>
      <c r="AT848" t="n">
        <v>2.105</v>
      </c>
      <c r="AU848" t="n">
        <v>1.995</v>
      </c>
      <c r="AV848" t="n">
        <v>1.9</v>
      </c>
    </row>
    <row r="849">
      <c r="A849" s="1112" t="n">
        <v>45476</v>
      </c>
      <c r="C849" s="63" t="n">
        <v>0</v>
      </c>
      <c r="AT849" t="n">
        <v>2.1</v>
      </c>
      <c r="AU849" t="n">
        <v>2.005</v>
      </c>
      <c r="AV849" t="n">
        <v>1.915</v>
      </c>
    </row>
    <row r="850">
      <c r="A850" s="104" t="n">
        <v>45477</v>
      </c>
      <c r="AT850" s="192" t="n">
        <v>2.1</v>
      </c>
      <c r="AU850" s="192" t="n">
        <v>2.005</v>
      </c>
      <c r="AV850" s="192" t="n">
        <v>1.915</v>
      </c>
    </row>
    <row r="851">
      <c r="A851" s="1112" t="n">
        <v>45478</v>
      </c>
      <c r="C851" s="63" t="n">
        <v>0</v>
      </c>
      <c r="AT851" t="n">
        <v>2.13</v>
      </c>
      <c r="AU851" t="n">
        <v>2.035</v>
      </c>
      <c r="AV851" t="n">
        <v>1.945</v>
      </c>
    </row>
    <row r="852">
      <c r="A852" s="1112" t="n">
        <v>45481</v>
      </c>
      <c r="C852" s="63" t="n">
        <v>0</v>
      </c>
      <c r="AT852" t="n">
        <v>2.0775</v>
      </c>
      <c r="AU852" t="n">
        <v>1.9875</v>
      </c>
      <c r="AV852" t="n">
        <v>1.9025</v>
      </c>
    </row>
    <row r="853">
      <c r="A853" s="1112" t="n">
        <v>45482</v>
      </c>
      <c r="C853" s="63" t="n">
        <v>0</v>
      </c>
      <c r="AT853" t="n">
        <v>2.03</v>
      </c>
      <c r="AU853" t="n">
        <v>1.915</v>
      </c>
      <c r="AV853" t="n">
        <v>1.86</v>
      </c>
    </row>
    <row r="854">
      <c r="A854" s="1112" t="n">
        <v>45483</v>
      </c>
      <c r="C854" s="63" t="n">
        <v>0</v>
      </c>
      <c r="AT854" t="n">
        <v>2.035</v>
      </c>
      <c r="AU854" t="n">
        <v>1.925</v>
      </c>
      <c r="AV854" t="n">
        <v>1.87</v>
      </c>
    </row>
    <row r="855">
      <c r="A855" s="1112" t="n">
        <v>45484</v>
      </c>
      <c r="C855" s="63" t="n">
        <v>50</v>
      </c>
      <c r="AT855" t="n">
        <v>2.07</v>
      </c>
      <c r="AU855" t="n">
        <v>1.99</v>
      </c>
      <c r="AV855" t="n">
        <v>1.92</v>
      </c>
    </row>
    <row r="856">
      <c r="A856" s="1112" t="n">
        <v>45485</v>
      </c>
      <c r="C856" s="63" t="n">
        <v>0</v>
      </c>
      <c r="AT856" t="n">
        <v>2.1025</v>
      </c>
      <c r="AU856" t="n">
        <v>2.04</v>
      </c>
      <c r="AV856" t="n">
        <v>1.9575</v>
      </c>
    </row>
    <row r="857">
      <c r="A857" s="1112" t="n">
        <v>45488</v>
      </c>
      <c r="C857" s="63" t="n">
        <v>0</v>
      </c>
      <c r="AT857" t="n">
        <v>2.08</v>
      </c>
      <c r="AU857" t="n">
        <v>1.995</v>
      </c>
      <c r="AV857" t="n">
        <v>1.925</v>
      </c>
    </row>
    <row r="858">
      <c r="A858" s="1112" t="n">
        <v>45489</v>
      </c>
      <c r="C858" s="63" t="n">
        <v>75</v>
      </c>
      <c r="AT858" t="n">
        <v>2.06</v>
      </c>
      <c r="AU858" t="n">
        <v>1.955</v>
      </c>
      <c r="AV858" t="n">
        <v>1.895</v>
      </c>
    </row>
    <row r="859">
      <c r="A859" s="1112" t="n">
        <v>45490</v>
      </c>
      <c r="C859" s="63" t="n">
        <v>25</v>
      </c>
      <c r="AT859" t="n">
        <v>2.0225</v>
      </c>
      <c r="AU859" t="n">
        <v>1.89</v>
      </c>
      <c r="AV859" t="n">
        <v>1.8575</v>
      </c>
    </row>
    <row r="860">
      <c r="A860" s="1112" t="n">
        <v>45491</v>
      </c>
      <c r="C860" s="63" t="n">
        <v>25</v>
      </c>
      <c r="AT860" t="n">
        <v>2.0275</v>
      </c>
      <c r="AU860" t="n">
        <v>1.885</v>
      </c>
      <c r="AV860" t="n">
        <v>1.85</v>
      </c>
    </row>
    <row r="861">
      <c r="A861" s="1112" t="n">
        <v>45492</v>
      </c>
      <c r="C861" s="63" t="n">
        <v>0</v>
      </c>
      <c r="AT861" t="n">
        <v>2.03</v>
      </c>
      <c r="AU861" t="n">
        <v>1.9125</v>
      </c>
      <c r="AV861" t="n">
        <v>1.885</v>
      </c>
    </row>
    <row r="862">
      <c r="A862" s="1112" t="n">
        <v>45495</v>
      </c>
      <c r="C862" s="63" t="n">
        <v>0</v>
      </c>
      <c r="AT862" t="n">
        <v>2.06</v>
      </c>
      <c r="AU862" t="n">
        <v>1.95</v>
      </c>
      <c r="AV862" t="n">
        <v>1.91</v>
      </c>
    </row>
    <row r="863">
      <c r="A863" s="1112" t="n">
        <v>45496</v>
      </c>
      <c r="C863" s="63" t="n">
        <v>0</v>
      </c>
      <c r="AT863" t="n">
        <v>2.045</v>
      </c>
      <c r="AU863" t="n">
        <v>1.915</v>
      </c>
      <c r="AV863" t="n">
        <v>1.885</v>
      </c>
    </row>
    <row r="864">
      <c r="A864" s="1112" t="n">
        <v>45497</v>
      </c>
      <c r="C864" s="63" t="n">
        <v>0</v>
      </c>
      <c r="AT864" t="n">
        <v>2.04</v>
      </c>
      <c r="AU864" t="n">
        <v>1.91</v>
      </c>
      <c r="AV864" t="n">
        <v>1.88</v>
      </c>
    </row>
    <row r="865">
      <c r="A865" s="1112" t="n">
        <v>45498</v>
      </c>
      <c r="C865" s="63" t="n">
        <v>0</v>
      </c>
      <c r="AT865" t="n">
        <v>2.0425</v>
      </c>
      <c r="AU865" t="n">
        <v>1.9225</v>
      </c>
      <c r="AV865" t="n">
        <v>1.89</v>
      </c>
    </row>
    <row r="866">
      <c r="A866" s="1112" t="n">
        <v>45499</v>
      </c>
      <c r="C866" s="63" t="n">
        <v>0</v>
      </c>
      <c r="AT866" t="n">
        <v>2.0375</v>
      </c>
      <c r="AU866" t="n">
        <v>1.8975</v>
      </c>
      <c r="AV866" t="n">
        <v>1.87</v>
      </c>
    </row>
    <row r="867">
      <c r="A867" s="1112" t="n">
        <v>45502</v>
      </c>
      <c r="C867" s="63" t="n">
        <v>0</v>
      </c>
      <c r="AT867" t="n">
        <v>2.035</v>
      </c>
      <c r="AU867" t="n">
        <v>1.895</v>
      </c>
      <c r="AV867" t="n">
        <v>1.87</v>
      </c>
    </row>
    <row r="868">
      <c r="A868" s="1112" t="n">
        <v>45503</v>
      </c>
      <c r="C868" s="63" t="n">
        <v>0</v>
      </c>
      <c r="AT868" t="n">
        <v>2.0175</v>
      </c>
      <c r="AU868" t="n">
        <v>1.8775</v>
      </c>
      <c r="AV868" t="n">
        <v>1.8575</v>
      </c>
    </row>
    <row r="869">
      <c r="A869" s="1112" t="n">
        <v>45504</v>
      </c>
      <c r="C869" s="63" t="n">
        <v>0</v>
      </c>
      <c r="AT869" t="n">
        <v>2.0125</v>
      </c>
      <c r="AU869" t="n">
        <v>1.8725</v>
      </c>
      <c r="AV869" t="n">
        <v>1.8525</v>
      </c>
    </row>
    <row r="870">
      <c r="A870" s="1112" t="n">
        <v>45505</v>
      </c>
      <c r="C870" s="63" t="n">
        <v>0</v>
      </c>
      <c r="AT870" t="n">
        <v>2.0125</v>
      </c>
      <c r="AU870" t="n">
        <v>1.895</v>
      </c>
      <c r="AV870" t="n">
        <v>1.87</v>
      </c>
    </row>
    <row r="871">
      <c r="A871" s="1112" t="n">
        <v>45506</v>
      </c>
      <c r="C871" s="63" t="n">
        <v>0</v>
      </c>
      <c r="AT871" t="n">
        <v>2.0125</v>
      </c>
      <c r="AU871" t="n">
        <v>1.925</v>
      </c>
      <c r="AV871" t="n">
        <v>1.9025</v>
      </c>
    </row>
    <row r="872">
      <c r="A872" s="1112" t="n">
        <v>45509</v>
      </c>
      <c r="C872" s="63" t="n">
        <v>0</v>
      </c>
      <c r="AU872" t="n">
        <v>1.9075</v>
      </c>
      <c r="AV872" t="n">
        <v>1.8825</v>
      </c>
    </row>
    <row r="873">
      <c r="A873" s="1112" t="n">
        <v>45510</v>
      </c>
      <c r="C873" s="974" t="n"/>
      <c r="AU873" s="467" t="n"/>
      <c r="AV873" s="467" t="n"/>
    </row>
    <row r="874">
      <c r="A874" s="1112" t="n">
        <v>45511</v>
      </c>
      <c r="C874" s="63" t="n">
        <v>15</v>
      </c>
      <c r="AU874" t="n">
        <v>1.905</v>
      </c>
      <c r="AV874" t="n">
        <v>1.88</v>
      </c>
    </row>
    <row r="875">
      <c r="A875" s="1112" t="n">
        <v>45512</v>
      </c>
      <c r="C875" s="63" t="n">
        <v>0</v>
      </c>
      <c r="AU875" t="n">
        <v>1.885</v>
      </c>
      <c r="AV875" t="n">
        <v>1.8575</v>
      </c>
    </row>
    <row r="876">
      <c r="A876" s="1112" t="n">
        <v>45513</v>
      </c>
      <c r="C876" s="63" t="n">
        <v>0</v>
      </c>
      <c r="AU876" t="n">
        <v>1.905</v>
      </c>
      <c r="AV876" t="n">
        <v>1.88</v>
      </c>
    </row>
    <row r="877">
      <c r="A877" s="1112" t="n">
        <v>45516</v>
      </c>
      <c r="C877" s="63" t="n">
        <v>0</v>
      </c>
      <c r="AU877" t="n">
        <v>1.905</v>
      </c>
      <c r="AV877" t="n">
        <v>1.89</v>
      </c>
    </row>
    <row r="878">
      <c r="A878" s="1112" t="n">
        <v>45517</v>
      </c>
      <c r="C878" s="63" t="n">
        <v>0</v>
      </c>
      <c r="AU878" t="n">
        <v>1.89</v>
      </c>
      <c r="AV878" t="n">
        <v>1.865</v>
      </c>
    </row>
    <row r="879">
      <c r="A879" s="1112" t="n">
        <v>45518</v>
      </c>
      <c r="C879" s="63" t="n">
        <v>0</v>
      </c>
      <c r="AU879" t="n">
        <v>1.91</v>
      </c>
      <c r="AV879" t="n">
        <v>1.895</v>
      </c>
    </row>
    <row r="880">
      <c r="A880" s="1112" t="n">
        <v>45519</v>
      </c>
      <c r="C880" s="63" t="n">
        <v>0</v>
      </c>
      <c r="AU880" t="n">
        <v>1.925</v>
      </c>
      <c r="AV880" t="n">
        <v>1.92</v>
      </c>
    </row>
    <row r="881">
      <c r="A881" s="1112" t="n">
        <v>45520</v>
      </c>
      <c r="C881" s="63" t="n">
        <v>75</v>
      </c>
      <c r="AU881" t="n">
        <v>1.925</v>
      </c>
      <c r="AV881" t="n">
        <v>1.915</v>
      </c>
      <c r="AW881" t="n">
        <v>1.865</v>
      </c>
      <c r="AX881" t="n">
        <v>1.79</v>
      </c>
      <c r="AY881" t="n">
        <v>1.735</v>
      </c>
    </row>
    <row r="882">
      <c r="A882" s="1112" t="n">
        <v>45523</v>
      </c>
      <c r="C882" s="63" t="n">
        <v>0</v>
      </c>
      <c r="AU882" t="n">
        <v>1.9075</v>
      </c>
      <c r="AV882" t="n">
        <v>1.915</v>
      </c>
      <c r="AW882" t="n">
        <v>1.875</v>
      </c>
      <c r="AX882" t="n">
        <v>1.8</v>
      </c>
      <c r="AY882" t="n">
        <v>1.745</v>
      </c>
    </row>
    <row r="883">
      <c r="A883" s="1112" t="n">
        <v>45524</v>
      </c>
      <c r="C883" s="63" t="n">
        <v>150</v>
      </c>
      <c r="AU883" t="n">
        <v>1.9225</v>
      </c>
      <c r="AV883" t="n">
        <v>1.9075</v>
      </c>
      <c r="AW883" t="n">
        <v>1.865</v>
      </c>
      <c r="AX883" t="n">
        <v>1.7925</v>
      </c>
      <c r="AY883" t="n">
        <v>1.7375</v>
      </c>
    </row>
    <row r="884">
      <c r="A884" s="1112" t="n">
        <v>45525</v>
      </c>
      <c r="C884" s="63" t="n">
        <v>0</v>
      </c>
      <c r="AU884" t="n">
        <v>1.915</v>
      </c>
      <c r="AV884" t="n">
        <v>1.895</v>
      </c>
      <c r="AW884" t="n">
        <v>1.86</v>
      </c>
      <c r="AX884" t="n">
        <v>1.7925</v>
      </c>
      <c r="AY884" t="n">
        <v>1.7375</v>
      </c>
    </row>
    <row r="885">
      <c r="A885" s="1112" t="n">
        <v>45526</v>
      </c>
      <c r="C885" s="63" t="n">
        <v>0</v>
      </c>
      <c r="AU885" t="n">
        <v>1.92</v>
      </c>
      <c r="AV885" t="n">
        <v>1.91</v>
      </c>
      <c r="AW885" t="n">
        <v>1.8775</v>
      </c>
      <c r="AX885" t="n">
        <v>1.8075</v>
      </c>
      <c r="AY885" t="n">
        <v>1.7525</v>
      </c>
    </row>
    <row r="886">
      <c r="A886" s="1112" t="n">
        <v>45527</v>
      </c>
      <c r="C886" s="63" t="n">
        <v>0</v>
      </c>
      <c r="AU886" t="n">
        <v>1.925</v>
      </c>
      <c r="AV886" t="n">
        <v>1.9275</v>
      </c>
      <c r="AW886" t="n">
        <v>1.895</v>
      </c>
      <c r="AX886" t="n">
        <v>1.8225</v>
      </c>
      <c r="AY886" t="n">
        <v>1.765</v>
      </c>
    </row>
    <row r="887">
      <c r="A887" s="1112" t="n">
        <v>45530</v>
      </c>
      <c r="C887" s="63" t="n">
        <v>0</v>
      </c>
      <c r="AU887" t="n">
        <v>1.9275</v>
      </c>
      <c r="AV887" t="n">
        <v>1.9425</v>
      </c>
      <c r="AW887" t="n">
        <v>1.905</v>
      </c>
      <c r="AX887" t="n">
        <v>1.8275</v>
      </c>
      <c r="AY887" t="n">
        <v>1.765</v>
      </c>
    </row>
    <row r="888">
      <c r="A888" s="1112" t="n">
        <v>45531</v>
      </c>
      <c r="C888" s="63" t="n">
        <v>0</v>
      </c>
      <c r="AU888" t="n">
        <v>1.9275</v>
      </c>
      <c r="AV888" t="n">
        <v>1.975</v>
      </c>
      <c r="AW888" t="n">
        <v>1.9375</v>
      </c>
      <c r="AX888" t="n">
        <v>1.855</v>
      </c>
      <c r="AY888" t="n">
        <v>1.785</v>
      </c>
    </row>
    <row r="889">
      <c r="A889" s="1112" t="n">
        <v>45532</v>
      </c>
      <c r="C889" s="63" t="n">
        <v>0</v>
      </c>
      <c r="AU889" t="n">
        <v>1.9275</v>
      </c>
      <c r="AV889" t="n">
        <v>1.9925</v>
      </c>
      <c r="AW889" t="n">
        <v>1.955</v>
      </c>
      <c r="AX889" t="n">
        <v>1.865</v>
      </c>
      <c r="AY889" t="n">
        <v>1.785</v>
      </c>
    </row>
    <row r="890">
      <c r="A890" s="1112" t="n">
        <v>45533</v>
      </c>
      <c r="C890" s="63" t="n">
        <v>150</v>
      </c>
      <c r="AU890" t="n">
        <v>1.93</v>
      </c>
      <c r="AV890" t="n">
        <v>2.025</v>
      </c>
      <c r="AW890" t="n">
        <v>1.99</v>
      </c>
      <c r="AX890" t="n">
        <v>1.895</v>
      </c>
      <c r="AY890" t="n">
        <v>1.8125</v>
      </c>
    </row>
    <row r="891">
      <c r="A891" s="1112" t="n">
        <v>45534</v>
      </c>
      <c r="C891" s="63" t="n">
        <v>0</v>
      </c>
      <c r="AU891" t="n">
        <v>1.9286</v>
      </c>
      <c r="AV891" t="n">
        <v>2.015</v>
      </c>
      <c r="AW891" t="n">
        <v>1.98</v>
      </c>
      <c r="AX891" t="n">
        <v>1.8875</v>
      </c>
      <c r="AY891" t="n">
        <v>1.805</v>
      </c>
    </row>
    <row r="892">
      <c r="A892" s="104" t="n">
        <v>45537</v>
      </c>
      <c r="C892" s="1050" t="inlineStr">
        <is>
          <t>---</t>
        </is>
      </c>
      <c r="AU892" s="192" t="n">
        <v>1.9286</v>
      </c>
      <c r="AV892" s="192" t="n">
        <v>2.015</v>
      </c>
      <c r="AW892" s="192" t="n">
        <v>1.98</v>
      </c>
      <c r="AX892" s="192" t="n">
        <v>1.8875</v>
      </c>
      <c r="AY892" s="192" t="n">
        <v>1.805</v>
      </c>
    </row>
    <row r="893">
      <c r="A893" s="1112" t="n">
        <v>45538</v>
      </c>
      <c r="C893" s="63" t="n">
        <v>75</v>
      </c>
      <c r="AU893" t="n">
        <v>1.9286</v>
      </c>
      <c r="AV893" t="n">
        <v>1.96</v>
      </c>
      <c r="AW893" t="n">
        <v>1.935</v>
      </c>
      <c r="AX893" t="n">
        <v>1.855</v>
      </c>
      <c r="AY893" t="n">
        <v>1.7825</v>
      </c>
    </row>
    <row r="894">
      <c r="A894" s="1112" t="n">
        <v>45539</v>
      </c>
      <c r="C894" s="63" t="n">
        <v>0</v>
      </c>
      <c r="AU894" t="n">
        <v>1.9286</v>
      </c>
      <c r="AV894" t="n">
        <v>1.92</v>
      </c>
      <c r="AW894" t="n">
        <v>1.905</v>
      </c>
      <c r="AX894" t="n">
        <v>1.84</v>
      </c>
      <c r="AY894" t="n">
        <v>1.775</v>
      </c>
    </row>
    <row r="895">
      <c r="A895" s="1112" t="n">
        <v>45540</v>
      </c>
      <c r="C895" s="63" t="n">
        <v>0</v>
      </c>
      <c r="AV895" t="n">
        <v>1.945</v>
      </c>
      <c r="AW895" t="n">
        <v>1.93</v>
      </c>
      <c r="AX895" t="n">
        <v>1.865</v>
      </c>
      <c r="AY895" t="n">
        <v>1.8</v>
      </c>
    </row>
    <row r="896">
      <c r="A896" s="1112" t="n">
        <v>45541</v>
      </c>
      <c r="C896" s="63" t="n">
        <v>0</v>
      </c>
      <c r="AV896" t="n">
        <v>1.92</v>
      </c>
      <c r="AW896" t="n">
        <v>1.91</v>
      </c>
      <c r="AX896" t="n">
        <v>1.845</v>
      </c>
      <c r="AY896" t="n">
        <v>1.78</v>
      </c>
    </row>
    <row r="897">
      <c r="A897" s="1112" t="n">
        <v>45544</v>
      </c>
      <c r="C897" s="63" t="n">
        <v>75</v>
      </c>
      <c r="AV897" t="n">
        <v>1.9</v>
      </c>
      <c r="AW897" t="n">
        <v>1.875</v>
      </c>
      <c r="AX897" t="n">
        <v>1.8175</v>
      </c>
      <c r="AY897" t="n">
        <v>1.755</v>
      </c>
    </row>
    <row r="898">
      <c r="A898" s="1112" t="n">
        <v>45545</v>
      </c>
      <c r="C898" s="63" t="n">
        <v>0</v>
      </c>
      <c r="AV898" t="n">
        <v>1.85</v>
      </c>
      <c r="AW898" t="n">
        <v>1.8175</v>
      </c>
      <c r="AX898" t="n">
        <v>1.77</v>
      </c>
      <c r="AY898" t="n">
        <v>1.7175</v>
      </c>
    </row>
    <row r="899">
      <c r="A899" s="1112" t="n">
        <v>45546</v>
      </c>
      <c r="C899" s="63" t="n">
        <v>0</v>
      </c>
      <c r="AV899" t="n">
        <v>1.85</v>
      </c>
      <c r="AW899" t="n">
        <v>1.8125</v>
      </c>
      <c r="AX899" t="n">
        <v>1.76</v>
      </c>
      <c r="AY899" t="n">
        <v>1.705</v>
      </c>
    </row>
    <row r="900">
      <c r="A900" s="1112" t="n">
        <v>45547</v>
      </c>
      <c r="C900" s="63" t="n">
        <v>0</v>
      </c>
      <c r="AV900" t="n">
        <v>1.84</v>
      </c>
      <c r="AW900" t="n">
        <v>1.795</v>
      </c>
      <c r="AX900" t="n">
        <v>1.7425</v>
      </c>
      <c r="AY900" t="n">
        <v>1.6875</v>
      </c>
    </row>
    <row r="901">
      <c r="A901" s="1112" t="n">
        <v>45548</v>
      </c>
      <c r="C901" s="63" t="n">
        <v>0</v>
      </c>
      <c r="AV901" t="n">
        <v>1.8275</v>
      </c>
      <c r="AW901" t="n">
        <v>1.765</v>
      </c>
      <c r="AX901" t="n">
        <v>1.72</v>
      </c>
      <c r="AY901" t="n">
        <v>1.6725</v>
      </c>
    </row>
    <row r="902">
      <c r="A902" s="1112" t="n">
        <v>45551</v>
      </c>
      <c r="C902" s="63" t="n">
        <v>0</v>
      </c>
      <c r="AV902" t="n">
        <v>1.815</v>
      </c>
      <c r="AW902" t="n">
        <v>1.74</v>
      </c>
      <c r="AX902" t="n">
        <v>1.7</v>
      </c>
      <c r="AY902" t="n">
        <v>1.6575</v>
      </c>
    </row>
    <row r="903">
      <c r="A903" s="1112" t="n">
        <v>45552</v>
      </c>
      <c r="C903" s="63" t="n">
        <v>0</v>
      </c>
      <c r="AV903" t="n">
        <v>1.835</v>
      </c>
      <c r="AW903" t="n">
        <v>1.77</v>
      </c>
      <c r="AX903" t="n">
        <v>1.7225</v>
      </c>
      <c r="AY903" t="n">
        <v>1.6725</v>
      </c>
    </row>
    <row r="904">
      <c r="A904" s="1112" t="n">
        <v>45553</v>
      </c>
      <c r="C904" s="63" t="n">
        <v>0</v>
      </c>
      <c r="AV904" t="n">
        <v>1.83</v>
      </c>
      <c r="AW904" t="n">
        <v>1.755</v>
      </c>
      <c r="AX904" t="n">
        <v>1.7075</v>
      </c>
      <c r="AY904" t="n">
        <v>1.6575</v>
      </c>
    </row>
    <row r="905">
      <c r="A905" s="1112" t="n">
        <v>45554</v>
      </c>
      <c r="C905" s="63" t="n">
        <v>575</v>
      </c>
      <c r="AV905" t="n">
        <v>1.8025</v>
      </c>
      <c r="AW905" t="n">
        <v>1.685</v>
      </c>
      <c r="AX905" t="n">
        <v>1.645</v>
      </c>
      <c r="AY905" t="n">
        <v>1.605</v>
      </c>
    </row>
    <row r="906">
      <c r="A906" s="1112" t="n">
        <v>45555</v>
      </c>
      <c r="C906" s="63" t="n">
        <v>0</v>
      </c>
      <c r="AV906" t="n">
        <v>1.7925</v>
      </c>
      <c r="AW906" t="n">
        <v>1.655</v>
      </c>
      <c r="AX906" t="n">
        <v>1.62</v>
      </c>
      <c r="AY906" t="n">
        <v>1.585</v>
      </c>
    </row>
    <row r="907">
      <c r="A907" s="1112" t="n">
        <v>45558</v>
      </c>
      <c r="C907" s="63" t="n">
        <v>0</v>
      </c>
      <c r="AV907" t="n">
        <v>1.795</v>
      </c>
      <c r="AW907" t="n">
        <v>1.665</v>
      </c>
      <c r="AX907" t="n">
        <v>1.63</v>
      </c>
      <c r="AY907" t="n">
        <v>1.5975</v>
      </c>
    </row>
    <row r="908">
      <c r="A908" s="1112" t="n">
        <v>45559</v>
      </c>
      <c r="C908" s="63" t="n">
        <v>0</v>
      </c>
      <c r="AV908" t="n">
        <v>1.7925</v>
      </c>
      <c r="AW908" t="n">
        <v>1.6925</v>
      </c>
      <c r="AX908" t="n">
        <v>1.6475</v>
      </c>
      <c r="AY908" t="n">
        <v>1.61</v>
      </c>
    </row>
    <row r="909">
      <c r="A909" s="1112" t="n">
        <v>45560</v>
      </c>
      <c r="C909" s="63" t="n">
        <v>0</v>
      </c>
      <c r="AV909" t="n">
        <v>1.7975</v>
      </c>
      <c r="AW909" t="n">
        <v>1.705</v>
      </c>
      <c r="AX909" t="n">
        <v>1.6625</v>
      </c>
      <c r="AY909" t="n">
        <v>1.6325</v>
      </c>
    </row>
    <row r="910">
      <c r="A910" s="1112" t="n">
        <v>45561</v>
      </c>
      <c r="C910" s="63" t="n">
        <v>0</v>
      </c>
      <c r="AV910" t="n">
        <v>1.79</v>
      </c>
      <c r="AW910" t="n">
        <v>1.675</v>
      </c>
      <c r="AX910" t="n">
        <v>1.6425</v>
      </c>
      <c r="AY910" t="n">
        <v>1.6175</v>
      </c>
    </row>
    <row r="911">
      <c r="A911" s="1112" t="n">
        <v>45562</v>
      </c>
      <c r="C911" s="63" t="n">
        <v>0</v>
      </c>
      <c r="AV911" t="n">
        <v>1.7925</v>
      </c>
      <c r="AW911" t="n">
        <v>1.695</v>
      </c>
      <c r="AX911" t="n">
        <v>1.66</v>
      </c>
      <c r="AY911" t="n">
        <v>1.6325</v>
      </c>
    </row>
    <row r="912">
      <c r="A912" s="1112" t="n">
        <v>45565</v>
      </c>
      <c r="C912" s="63" t="n">
        <v>0</v>
      </c>
      <c r="AV912" s="28" t="n">
        <v>1.7908</v>
      </c>
      <c r="AW912" t="n">
        <v>1.71</v>
      </c>
      <c r="AX912" t="n">
        <v>1.675</v>
      </c>
      <c r="AY912" t="n">
        <v>1.645</v>
      </c>
    </row>
    <row r="913">
      <c r="A913" s="1112" t="n">
        <v>45566</v>
      </c>
      <c r="C913" s="63" t="n">
        <v>0</v>
      </c>
      <c r="AV913" t="n">
        <v>1.7908</v>
      </c>
      <c r="AW913" t="n">
        <v>1.74</v>
      </c>
      <c r="AX913" t="n">
        <v>1.7</v>
      </c>
      <c r="AY913" t="n">
        <v>1.66</v>
      </c>
    </row>
    <row r="914">
      <c r="A914" s="1112" t="n">
        <v>45567</v>
      </c>
      <c r="C914" s="63" t="n">
        <v>0</v>
      </c>
      <c r="AV914" t="n">
        <v>1.7908</v>
      </c>
      <c r="AW914" t="n">
        <v>1.705</v>
      </c>
      <c r="AX914" t="n">
        <v>1.675</v>
      </c>
      <c r="AY914" t="n">
        <v>1.645</v>
      </c>
    </row>
    <row r="915">
      <c r="A915" s="1112" t="n">
        <v>45568</v>
      </c>
      <c r="C915" s="63" t="n">
        <v>0</v>
      </c>
      <c r="AW915" t="n">
        <v>1.67</v>
      </c>
      <c r="AX915" t="n">
        <v>1.645</v>
      </c>
      <c r="AY915" t="n">
        <v>1.62</v>
      </c>
    </row>
    <row r="916">
      <c r="A916" s="1112" t="n">
        <v>45569</v>
      </c>
      <c r="C916" s="63" t="n">
        <v>0</v>
      </c>
      <c r="AW916" t="n">
        <v>1.6775</v>
      </c>
      <c r="AX916" t="n">
        <v>1.655</v>
      </c>
      <c r="AY916" t="n">
        <v>1.6275</v>
      </c>
    </row>
    <row r="917">
      <c r="A917" s="1112" t="n">
        <v>45572</v>
      </c>
      <c r="C917" s="63" t="n">
        <v>0</v>
      </c>
      <c r="AW917" t="n">
        <v>1.72</v>
      </c>
      <c r="AX917" t="n">
        <v>1.7</v>
      </c>
      <c r="AY917" t="n">
        <v>1.6675</v>
      </c>
    </row>
    <row r="918">
      <c r="A918" s="1112" t="n">
        <v>45573</v>
      </c>
      <c r="C918" s="63" t="n">
        <v>0</v>
      </c>
      <c r="AW918" t="n">
        <v>1.71</v>
      </c>
      <c r="AX918" t="n">
        <v>1.69</v>
      </c>
      <c r="AY918" t="n">
        <v>1.66</v>
      </c>
    </row>
    <row r="919">
      <c r="A919" s="1112" t="n">
        <v>45574</v>
      </c>
      <c r="C919" s="63" t="n">
        <v>0</v>
      </c>
      <c r="AW919" t="n">
        <v>1.68</v>
      </c>
      <c r="AX919" t="n">
        <v>1.66</v>
      </c>
      <c r="AY919" t="n">
        <v>1.6375</v>
      </c>
    </row>
    <row r="920">
      <c r="A920" s="1112" t="n">
        <v>45575</v>
      </c>
      <c r="C920" s="63" t="n">
        <v>0</v>
      </c>
      <c r="AW920" t="n">
        <v>1.6675</v>
      </c>
      <c r="AX920" t="n">
        <v>1.6375</v>
      </c>
      <c r="AY920" t="n">
        <v>1.6225</v>
      </c>
    </row>
    <row r="921">
      <c r="A921" s="1112" t="n">
        <v>45576</v>
      </c>
      <c r="C921" s="63" t="n">
        <v>0</v>
      </c>
      <c r="AW921" t="n">
        <v>1.665</v>
      </c>
      <c r="AX921" t="n">
        <v>1.645</v>
      </c>
      <c r="AY921" t="n">
        <v>1.63</v>
      </c>
    </row>
    <row r="922">
      <c r="A922" s="1112" t="n">
        <v>45579</v>
      </c>
      <c r="C922" s="63" t="n">
        <v>0</v>
      </c>
      <c r="AW922" t="n">
        <v>1.65</v>
      </c>
      <c r="AX922" t="n">
        <v>1.62</v>
      </c>
      <c r="AY922" t="n">
        <v>1.6075</v>
      </c>
    </row>
    <row r="923">
      <c r="A923" s="1112" t="n">
        <v>45580</v>
      </c>
      <c r="C923" s="63" t="n">
        <v>0</v>
      </c>
      <c r="AW923" t="n">
        <v>1.6425</v>
      </c>
      <c r="AX923" t="n">
        <v>1.6025</v>
      </c>
      <c r="AY923" t="n">
        <v>1.5925</v>
      </c>
    </row>
    <row r="924">
      <c r="A924" s="1112" t="n">
        <v>45581</v>
      </c>
      <c r="C924" s="63" t="n">
        <v>0</v>
      </c>
      <c r="AW924" t="n">
        <v>1.64</v>
      </c>
      <c r="AX924" t="n">
        <v>1.6</v>
      </c>
      <c r="AY924" t="n">
        <v>1.59</v>
      </c>
    </row>
    <row r="925">
      <c r="A925" s="1112" t="n">
        <v>45582</v>
      </c>
      <c r="C925" s="63" t="n">
        <v>0</v>
      </c>
      <c r="AW925" t="n">
        <v>1.655</v>
      </c>
      <c r="AX925" t="n">
        <v>1.615</v>
      </c>
      <c r="AY925" t="n">
        <v>1.6</v>
      </c>
    </row>
    <row r="926">
      <c r="A926" s="1112" t="n">
        <v>45583</v>
      </c>
      <c r="C926" s="63" t="n">
        <v>0</v>
      </c>
      <c r="AW926" t="n">
        <v>1.665</v>
      </c>
      <c r="AX926" t="n">
        <v>1.63</v>
      </c>
      <c r="AY926" t="n">
        <v>1.605</v>
      </c>
    </row>
    <row r="927">
      <c r="A927" s="1112" t="n">
        <v>45586</v>
      </c>
      <c r="C927" s="63" t="n">
        <v>0</v>
      </c>
      <c r="AW927" t="n">
        <v>1.6625</v>
      </c>
      <c r="AX927" t="n">
        <v>1.65</v>
      </c>
      <c r="AY927" t="n">
        <v>1.625</v>
      </c>
    </row>
    <row r="928">
      <c r="A928" s="1112" t="n">
        <v>45587</v>
      </c>
      <c r="C928" s="63" t="n">
        <v>0</v>
      </c>
      <c r="AW928" t="n">
        <v>1.6675</v>
      </c>
      <c r="AX928" t="n">
        <v>1.66</v>
      </c>
      <c r="AY928" t="n">
        <v>1.6275</v>
      </c>
    </row>
    <row r="929">
      <c r="A929" s="1112" t="n">
        <v>45588</v>
      </c>
      <c r="C929" s="63" t="n">
        <v>0</v>
      </c>
      <c r="AW929" t="n">
        <v>1.6625</v>
      </c>
      <c r="AX929" t="n">
        <v>1.6425</v>
      </c>
      <c r="AY929" t="n">
        <v>1.615</v>
      </c>
    </row>
    <row r="930">
      <c r="A930" s="1112" t="n">
        <v>45589</v>
      </c>
      <c r="C930" s="63" t="n">
        <v>0</v>
      </c>
      <c r="AW930" t="n">
        <v>1.6625</v>
      </c>
      <c r="AX930" t="n">
        <v>1.645</v>
      </c>
      <c r="AY930" t="n">
        <v>1.62</v>
      </c>
    </row>
    <row r="931">
      <c r="A931" s="1112" t="n">
        <v>45590</v>
      </c>
      <c r="C931" s="63" t="n">
        <v>0</v>
      </c>
      <c r="AW931" t="n">
        <v>1.66</v>
      </c>
      <c r="AX931" t="n">
        <v>1.65</v>
      </c>
      <c r="AY931" t="n">
        <v>1.6275</v>
      </c>
    </row>
    <row r="932">
      <c r="A932" s="1112" t="n">
        <v>45593</v>
      </c>
      <c r="C932" s="63" t="n">
        <v>0</v>
      </c>
      <c r="AW932" t="n">
        <v>1.655</v>
      </c>
      <c r="AX932" t="n">
        <v>1.62</v>
      </c>
      <c r="AY932" t="n">
        <v>1.6075</v>
      </c>
    </row>
    <row r="933">
      <c r="A933" s="1112" t="n">
        <v>45594</v>
      </c>
      <c r="C933" s="63" t="n">
        <v>0</v>
      </c>
      <c r="AW933" t="n">
        <v>1.655</v>
      </c>
      <c r="AX933" t="n">
        <v>1.625</v>
      </c>
      <c r="AY933" t="n">
        <v>1.61</v>
      </c>
    </row>
    <row r="934">
      <c r="A934" s="1112" t="n">
        <v>45595</v>
      </c>
      <c r="C934" s="63" t="n">
        <v>0</v>
      </c>
      <c r="AW934" t="n">
        <v>1.655</v>
      </c>
      <c r="AX934" t="n">
        <v>1.66</v>
      </c>
      <c r="AY934" t="n">
        <v>1.64</v>
      </c>
    </row>
    <row r="935">
      <c r="A935" s="1112" t="n">
        <v>45596</v>
      </c>
      <c r="C935" s="63" t="n">
        <v>100</v>
      </c>
      <c r="AW935" t="n">
        <v>1.6514</v>
      </c>
      <c r="AX935" t="n">
        <v>1.6725</v>
      </c>
      <c r="AY935" t="n">
        <v>1.6425</v>
      </c>
    </row>
    <row r="936">
      <c r="A936" s="1112" t="n">
        <v>45597</v>
      </c>
      <c r="C936" s="63" t="n">
        <v>0</v>
      </c>
      <c r="AW936" t="n">
        <v>1.6514</v>
      </c>
      <c r="AX936" t="n">
        <v>1.6875</v>
      </c>
      <c r="AY936" t="n">
        <v>1.655</v>
      </c>
    </row>
    <row r="937">
      <c r="A937" s="1112" t="n">
        <v>45600</v>
      </c>
      <c r="C937" s="63" t="n">
        <v>0</v>
      </c>
      <c r="AW937" t="n">
        <v>1.6514</v>
      </c>
      <c r="AX937" t="n">
        <v>1.69</v>
      </c>
      <c r="AY937" t="n">
        <v>1.66</v>
      </c>
    </row>
    <row r="938">
      <c r="A938" s="1112" t="n">
        <v>45601</v>
      </c>
      <c r="C938" s="63" t="n">
        <v>0</v>
      </c>
      <c r="AX938" t="n">
        <v>1.69</v>
      </c>
      <c r="AY938" t="n">
        <v>1.655</v>
      </c>
    </row>
    <row r="939">
      <c r="A939" s="1112" t="n">
        <v>45602</v>
      </c>
      <c r="C939" s="63" t="n">
        <v>0</v>
      </c>
      <c r="AX939" t="n">
        <v>1.6775</v>
      </c>
      <c r="AY939" t="n">
        <v>1.6425</v>
      </c>
    </row>
    <row r="940">
      <c r="A940" s="1112" t="n">
        <v>45603</v>
      </c>
      <c r="C940" s="63" t="n">
        <v>0</v>
      </c>
      <c r="AX940" t="n">
        <v>1.6975</v>
      </c>
      <c r="AY940" t="n">
        <v>1.655</v>
      </c>
    </row>
    <row r="941">
      <c r="A941" s="1112" t="n">
        <v>45604</v>
      </c>
      <c r="C941" s="63" t="n">
        <v>0</v>
      </c>
      <c r="AX941" t="n">
        <v>1.7025</v>
      </c>
      <c r="AY941" t="n">
        <v>1.6625</v>
      </c>
    </row>
    <row r="942">
      <c r="A942" s="1112" t="n">
        <v>45607</v>
      </c>
      <c r="C942" s="63" t="n">
        <v>0</v>
      </c>
      <c r="AX942" t="n">
        <v>1.705</v>
      </c>
      <c r="AY942" t="n">
        <v>1.6625</v>
      </c>
    </row>
    <row r="943">
      <c r="A943" s="1112" t="n">
        <v>45608</v>
      </c>
      <c r="C943" s="63" t="n">
        <v>50</v>
      </c>
      <c r="AX943" t="n">
        <v>1.7175</v>
      </c>
      <c r="AY943" t="n">
        <v>1.695</v>
      </c>
    </row>
    <row r="944">
      <c r="A944" s="1112" t="n">
        <v>45609</v>
      </c>
      <c r="C944" s="63" t="n">
        <v>0</v>
      </c>
      <c r="AX944" t="n">
        <v>1.715</v>
      </c>
      <c r="AY944" t="n">
        <v>1.6975</v>
      </c>
    </row>
    <row r="945">
      <c r="A945" s="1112" t="n">
        <v>45610</v>
      </c>
      <c r="C945" s="63" t="n">
        <v>0</v>
      </c>
      <c r="AX945" t="n">
        <v>1.72</v>
      </c>
      <c r="AY945" t="n">
        <v>1.71</v>
      </c>
    </row>
    <row r="946">
      <c r="A946" s="1112" t="n">
        <v>45611</v>
      </c>
      <c r="C946" s="63" t="n">
        <v>50</v>
      </c>
      <c r="AX946" t="n">
        <v>1.7275</v>
      </c>
      <c r="AY946" t="n">
        <v>1.7425</v>
      </c>
    </row>
    <row r="947">
      <c r="A947" s="1112" t="n">
        <v>45614</v>
      </c>
      <c r="C947" s="63" t="n">
        <v>0</v>
      </c>
      <c r="AX947" t="n">
        <v>1.74</v>
      </c>
      <c r="AY947" t="n">
        <v>1.785</v>
      </c>
    </row>
    <row r="948">
      <c r="A948" s="1112" t="n">
        <v>45615</v>
      </c>
      <c r="C948" s="63" t="n">
        <v>0</v>
      </c>
      <c r="AX948" t="n">
        <v>1.7325</v>
      </c>
      <c r="AY948" t="n">
        <v>1.765</v>
      </c>
    </row>
    <row r="949">
      <c r="A949" s="1112" t="n">
        <v>45616</v>
      </c>
      <c r="C949" s="63" t="n">
        <v>0</v>
      </c>
      <c r="AX949" t="n">
        <v>1.725</v>
      </c>
      <c r="AY949" t="n">
        <v>1.735</v>
      </c>
    </row>
    <row r="950">
      <c r="A950" s="1112" t="n">
        <v>45617</v>
      </c>
      <c r="C950" s="63" t="n">
        <v>0</v>
      </c>
      <c r="AX950" t="n">
        <v>1.715</v>
      </c>
      <c r="AY950" t="n">
        <v>1.705</v>
      </c>
    </row>
    <row r="951">
      <c r="A951" s="1112" t="n">
        <v>45618</v>
      </c>
      <c r="C951" s="63" t="n">
        <v>0</v>
      </c>
      <c r="AX951" t="n">
        <v>1.71</v>
      </c>
      <c r="AY951" t="n">
        <v>1.6975</v>
      </c>
    </row>
    <row r="952">
      <c r="A952" s="1112" t="n">
        <v>45621</v>
      </c>
      <c r="C952" s="63" t="n">
        <v>0</v>
      </c>
      <c r="AX952" t="n">
        <v>1.71</v>
      </c>
      <c r="AY952" t="n">
        <v>1.68</v>
      </c>
    </row>
    <row r="953">
      <c r="A953" s="1112" t="n">
        <v>45622</v>
      </c>
      <c r="C953" s="63" t="n">
        <v>0</v>
      </c>
      <c r="AX953" t="n">
        <v>1.71</v>
      </c>
      <c r="AY953" t="n">
        <v>1.665</v>
      </c>
    </row>
    <row r="954">
      <c r="A954" s="1112" t="n">
        <v>45623</v>
      </c>
      <c r="C954" s="63" t="n">
        <v>0</v>
      </c>
      <c r="AX954" t="n">
        <v>1.71</v>
      </c>
      <c r="AY954" t="n">
        <v>1.67</v>
      </c>
    </row>
    <row r="955">
      <c r="A955" s="104" t="n">
        <v>45624</v>
      </c>
      <c r="AX955" s="192" t="n">
        <v>1.71</v>
      </c>
      <c r="AY955" s="192" t="n">
        <v>1.67</v>
      </c>
    </row>
    <row r="956">
      <c r="A956" s="1112" t="n">
        <v>45625</v>
      </c>
      <c r="C956" s="63" t="n">
        <v>0</v>
      </c>
      <c r="AX956" t="n">
        <v>1.7093</v>
      </c>
      <c r="AY956" t="n">
        <v>1.6475</v>
      </c>
      <c r="AZ956" t="n">
        <v>1.625</v>
      </c>
    </row>
    <row r="957">
      <c r="A957" s="1112" t="n">
        <v>45628</v>
      </c>
      <c r="C957" s="63" t="n">
        <v>0</v>
      </c>
      <c r="AX957" t="n">
        <v>1.7093</v>
      </c>
      <c r="AY957" t="n">
        <v>1.6675</v>
      </c>
      <c r="AZ957" t="n">
        <v>1.64</v>
      </c>
    </row>
    <row r="958">
      <c r="A958" s="1112" t="n">
        <v>45629</v>
      </c>
      <c r="C958" s="63" t="n">
        <v>0</v>
      </c>
      <c r="AY958" t="n">
        <v>1.69</v>
      </c>
    </row>
    <row r="959">
      <c r="A959" s="1112" t="n">
        <v>45630</v>
      </c>
      <c r="C959" s="63" t="n">
        <v>0</v>
      </c>
      <c r="AY959" t="n">
        <v>1.7</v>
      </c>
    </row>
    <row r="960">
      <c r="A960" s="1112" t="n">
        <v>45631</v>
      </c>
      <c r="C960" s="63" t="n">
        <v>0</v>
      </c>
      <c r="AY960" t="n">
        <v>1.73</v>
      </c>
    </row>
    <row r="961">
      <c r="A961" s="1112" t="n">
        <v>45632</v>
      </c>
      <c r="C961" s="63" t="n">
        <v>0</v>
      </c>
      <c r="AY961" t="n">
        <v>1.705</v>
      </c>
    </row>
    <row r="962">
      <c r="A962" s="1112" t="n">
        <v>45635</v>
      </c>
      <c r="C962" s="63" t="n">
        <v>0</v>
      </c>
      <c r="AY962" t="n">
        <v>1.7375</v>
      </c>
    </row>
    <row r="963">
      <c r="A963" s="1112" t="n">
        <v>45636</v>
      </c>
      <c r="C963" s="63" t="n">
        <v>150</v>
      </c>
      <c r="AY963" t="n">
        <v>1.73</v>
      </c>
      <c r="AZ963" t="n">
        <v>1.665</v>
      </c>
      <c r="BA963" t="n">
        <v>1.6825</v>
      </c>
      <c r="BB963" t="n">
        <v>1.7075</v>
      </c>
    </row>
    <row r="964">
      <c r="A964" s="1112" t="n">
        <v>45637</v>
      </c>
      <c r="C964" s="63" t="n">
        <v>150</v>
      </c>
      <c r="AY964" t="n">
        <v>1.73</v>
      </c>
      <c r="AZ964" t="n">
        <v>1.665</v>
      </c>
      <c r="BA964" t="n">
        <v>1.6825</v>
      </c>
      <c r="BB964" t="n">
        <v>1.7075</v>
      </c>
    </row>
    <row r="965">
      <c r="A965" s="1112" t="n">
        <v>45638</v>
      </c>
      <c r="C965" s="63" t="n">
        <v>0</v>
      </c>
      <c r="AY965" t="n">
        <v>1.725</v>
      </c>
      <c r="AZ965" t="n">
        <v>1.655</v>
      </c>
      <c r="BA965" t="n">
        <v>1.6725</v>
      </c>
      <c r="BB965" t="n">
        <v>1.6975</v>
      </c>
    </row>
    <row r="966">
      <c r="A966" s="1112" t="n">
        <v>45639</v>
      </c>
      <c r="C966" s="63" t="n">
        <v>0</v>
      </c>
      <c r="AY966" t="n">
        <v>1.735</v>
      </c>
      <c r="AZ966" t="n">
        <v>1.675</v>
      </c>
      <c r="BA966" t="n">
        <v>1.69</v>
      </c>
      <c r="BB966" t="n">
        <v>1.715</v>
      </c>
    </row>
    <row r="967">
      <c r="A967" s="1112" t="n">
        <v>45642</v>
      </c>
      <c r="C967" s="63" t="n">
        <v>0</v>
      </c>
      <c r="AY967" t="n">
        <v>1.7325</v>
      </c>
      <c r="AZ967" t="n">
        <v>1.675</v>
      </c>
      <c r="BA967" t="n">
        <v>1.6875</v>
      </c>
      <c r="BB967" t="n">
        <v>1.7125</v>
      </c>
    </row>
    <row r="968">
      <c r="A968" s="1112" t="n">
        <v>45643</v>
      </c>
      <c r="C968" s="63" t="n">
        <v>0</v>
      </c>
      <c r="AY968" t="n">
        <v>1.725</v>
      </c>
      <c r="AZ968" t="n">
        <v>1.6725</v>
      </c>
      <c r="BA968" t="n">
        <v>1.6875</v>
      </c>
      <c r="BB968" t="n">
        <v>1.7125</v>
      </c>
    </row>
    <row r="969">
      <c r="A969" s="1112" t="n">
        <v>45644</v>
      </c>
      <c r="C969" s="63" t="n">
        <v>0</v>
      </c>
      <c r="AY969" t="n">
        <v>1.7375</v>
      </c>
      <c r="AZ969" t="n">
        <v>1.665</v>
      </c>
      <c r="BA969" t="n">
        <v>1.6825</v>
      </c>
      <c r="BB969" t="n">
        <v>1.7075</v>
      </c>
    </row>
    <row r="970">
      <c r="A970" s="1112" t="n">
        <v>45645</v>
      </c>
      <c r="C970" s="63" t="n">
        <v>0</v>
      </c>
      <c r="AY970" t="n">
        <v>1.7325</v>
      </c>
      <c r="AZ970" t="n">
        <v>1.6825</v>
      </c>
      <c r="BA970" t="n">
        <v>1.695</v>
      </c>
      <c r="BB970" t="n">
        <v>1.72</v>
      </c>
    </row>
    <row r="971">
      <c r="A971" s="1112" t="n">
        <v>45646</v>
      </c>
      <c r="C971" s="63" t="n">
        <v>0</v>
      </c>
      <c r="AY971" t="n">
        <v>1.7425</v>
      </c>
      <c r="AZ971" t="n">
        <v>1.71</v>
      </c>
      <c r="BA971" t="n">
        <v>1.72</v>
      </c>
      <c r="BB971" t="n">
        <v>1.7425</v>
      </c>
    </row>
    <row r="972">
      <c r="A972" s="1112" t="n">
        <v>45649</v>
      </c>
      <c r="C972" s="63" t="n">
        <v>0</v>
      </c>
      <c r="AY972" t="n">
        <v>1.745</v>
      </c>
      <c r="AZ972" t="n">
        <v>1.7225</v>
      </c>
      <c r="BA972" t="n">
        <v>1.7325</v>
      </c>
      <c r="BB972" t="n">
        <v>1.755</v>
      </c>
    </row>
    <row r="973">
      <c r="A973" s="1112" t="n">
        <v>45650</v>
      </c>
      <c r="C973" s="63" t="n">
        <v>0</v>
      </c>
      <c r="AY973" t="n">
        <v>1.7475</v>
      </c>
      <c r="AZ973" t="n">
        <v>1.7325</v>
      </c>
      <c r="BA973" t="n">
        <v>1.74</v>
      </c>
      <c r="BB973" t="n">
        <v>1.7625</v>
      </c>
    </row>
    <row r="974">
      <c r="A974" s="1112" t="n">
        <v>45652</v>
      </c>
      <c r="C974" s="63" t="n">
        <v>0</v>
      </c>
      <c r="AY974" t="n">
        <v>1.7475</v>
      </c>
      <c r="AZ974" t="n">
        <v>1.74</v>
      </c>
      <c r="BA974" t="n">
        <v>1.75</v>
      </c>
      <c r="BB974" t="n">
        <v>1.7675</v>
      </c>
    </row>
    <row r="975">
      <c r="A975" s="1112" t="n">
        <v>45653</v>
      </c>
      <c r="C975" s="63" t="n">
        <v>0</v>
      </c>
      <c r="AY975" t="n">
        <v>1.745</v>
      </c>
      <c r="AZ975" t="n">
        <v>1.725</v>
      </c>
      <c r="BA975" t="n">
        <v>1.735</v>
      </c>
      <c r="BB975" t="n">
        <v>1.7525</v>
      </c>
    </row>
    <row r="976">
      <c r="A976" s="1112" t="n">
        <v>45656</v>
      </c>
      <c r="C976" s="63" t="n">
        <v>0</v>
      </c>
      <c r="AY976" t="n">
        <v>1.75</v>
      </c>
      <c r="AZ976" t="n">
        <v>1.7575</v>
      </c>
      <c r="BA976" t="n">
        <v>1.765</v>
      </c>
      <c r="BB976" t="n">
        <v>1.78</v>
      </c>
    </row>
    <row r="977">
      <c r="A977" s="1112" t="n">
        <v>45657</v>
      </c>
      <c r="C977" s="63" t="n">
        <v>75</v>
      </c>
      <c r="AY977" t="n">
        <v>1.7514</v>
      </c>
      <c r="AZ977" t="n">
        <v>1.7725</v>
      </c>
      <c r="BA977" t="n">
        <v>1.78</v>
      </c>
      <c r="BB977" t="n">
        <v>1.795</v>
      </c>
    </row>
    <row r="978">
      <c r="A978" s="1112" t="n">
        <v>45659</v>
      </c>
      <c r="C978" s="63" t="n">
        <v>0</v>
      </c>
      <c r="AY978" t="n">
        <v>1.7514</v>
      </c>
      <c r="AZ978" t="n">
        <v>1.7725</v>
      </c>
      <c r="BA978" t="n">
        <v>1.785</v>
      </c>
      <c r="BB978" t="n">
        <v>1.8</v>
      </c>
    </row>
    <row r="979">
      <c r="A979" s="1112" t="n">
        <v>45660</v>
      </c>
      <c r="C979" s="63" t="n">
        <v>0</v>
      </c>
      <c r="AY979" t="n">
        <v>1.7514</v>
      </c>
      <c r="AZ979" t="n">
        <v>1.745</v>
      </c>
      <c r="BA979" t="n">
        <v>1.7575</v>
      </c>
      <c r="BB979" t="n">
        <v>1.7725</v>
      </c>
    </row>
    <row r="980">
      <c r="A980" s="1112" t="n">
        <v>45663</v>
      </c>
      <c r="C980" s="63" t="n">
        <v>0</v>
      </c>
      <c r="AZ980" t="n">
        <v>1.765</v>
      </c>
      <c r="BA980" t="n">
        <v>1.775</v>
      </c>
      <c r="BB980" t="n">
        <v>1.79</v>
      </c>
    </row>
    <row r="981">
      <c r="A981" s="1112" t="n">
        <v>45664</v>
      </c>
      <c r="C981" s="63" t="n">
        <v>0</v>
      </c>
      <c r="AZ981" t="n">
        <v>1.745</v>
      </c>
      <c r="BA981" t="n">
        <v>1.75</v>
      </c>
      <c r="BB981" t="n">
        <v>1.765</v>
      </c>
    </row>
    <row r="982">
      <c r="A982" s="1112" t="n">
        <v>45665</v>
      </c>
      <c r="C982" s="63" t="n">
        <v>70</v>
      </c>
      <c r="AZ982" t="n">
        <v>1.7225</v>
      </c>
      <c r="BA982" t="n">
        <v>1.715</v>
      </c>
      <c r="BB982" t="n">
        <v>1.74</v>
      </c>
    </row>
    <row r="983">
      <c r="A983" s="1112" t="n">
        <v>45666</v>
      </c>
      <c r="C983" s="63" t="n">
        <v>225</v>
      </c>
      <c r="AZ983" t="n">
        <v>1.7275</v>
      </c>
      <c r="BA983" t="n">
        <v>1.715</v>
      </c>
      <c r="BB983" t="n">
        <v>1.7425</v>
      </c>
    </row>
    <row r="984">
      <c r="A984" s="1112" t="n">
        <v>45667</v>
      </c>
      <c r="C984" s="63" t="n">
        <v>0</v>
      </c>
      <c r="AZ984" t="n">
        <v>1.7775</v>
      </c>
      <c r="BA984" t="n">
        <v>1.775</v>
      </c>
      <c r="BB984" t="n">
        <v>1.8025</v>
      </c>
    </row>
    <row r="985">
      <c r="A985" s="1112" t="n">
        <v>45670</v>
      </c>
      <c r="C985" s="63" t="n">
        <v>0</v>
      </c>
      <c r="AZ985" t="n">
        <v>1.8</v>
      </c>
      <c r="BA985" t="n">
        <v>1.8225</v>
      </c>
      <c r="BB985" t="n">
        <v>1.845</v>
      </c>
    </row>
    <row r="986">
      <c r="A986" s="1112" t="n">
        <v>45671</v>
      </c>
      <c r="C986" s="63" t="n">
        <v>0</v>
      </c>
      <c r="AZ986" t="n">
        <v>1.8</v>
      </c>
      <c r="BA986" t="n">
        <v>1.81</v>
      </c>
      <c r="BB986" t="n">
        <v>1.8325</v>
      </c>
    </row>
    <row r="987">
      <c r="A987" s="1112" t="n">
        <v>45672</v>
      </c>
      <c r="C987" s="63" t="n">
        <v>0</v>
      </c>
      <c r="AZ987" t="n">
        <v>1.81</v>
      </c>
      <c r="BA987" t="n">
        <v>1.8225</v>
      </c>
      <c r="BB987" t="n">
        <v>1.845</v>
      </c>
    </row>
    <row r="988">
      <c r="A988" s="1112" t="n">
        <v>45673</v>
      </c>
      <c r="C988" s="63" t="n">
        <v>0</v>
      </c>
      <c r="AZ988" t="n">
        <v>1.82</v>
      </c>
      <c r="BA988" t="n">
        <v>1.84</v>
      </c>
      <c r="BB988" t="n">
        <v>1.86</v>
      </c>
    </row>
    <row r="989">
      <c r="A989" s="1112" t="n">
        <v>45674</v>
      </c>
      <c r="C989" s="63" t="n">
        <v>0</v>
      </c>
      <c r="AZ989" t="n">
        <v>1.825</v>
      </c>
      <c r="BA989" t="n">
        <v>1.8375</v>
      </c>
      <c r="BB989" t="n">
        <v>1.86</v>
      </c>
    </row>
    <row r="990">
      <c r="A990" s="104" t="n">
        <v>45677</v>
      </c>
      <c r="AZ990" s="192" t="n">
        <v>1.825</v>
      </c>
      <c r="BA990" s="192" t="n">
        <v>1.8375</v>
      </c>
      <c r="BB990" s="192" t="n">
        <v>1.86</v>
      </c>
    </row>
    <row r="991">
      <c r="A991" s="1112" t="n">
        <v>45678</v>
      </c>
      <c r="C991" s="63" t="n">
        <v>0</v>
      </c>
      <c r="AZ991" t="n">
        <v>1.83</v>
      </c>
      <c r="BA991" t="n">
        <v>1.8375</v>
      </c>
      <c r="BB991" t="n">
        <v>1.86</v>
      </c>
    </row>
    <row r="992">
      <c r="A992" s="1112" t="n">
        <v>45679</v>
      </c>
      <c r="C992" s="63" t="n">
        <v>25</v>
      </c>
      <c r="AZ992" t="n">
        <v>1.83</v>
      </c>
      <c r="BA992" t="n">
        <v>1.8325</v>
      </c>
      <c r="BB992" t="n">
        <v>1.8625</v>
      </c>
    </row>
    <row r="993">
      <c r="A993" s="1112" t="n">
        <v>45680</v>
      </c>
      <c r="C993" s="63" t="n">
        <v>0</v>
      </c>
      <c r="AZ993" t="n">
        <v>1.81</v>
      </c>
      <c r="BA993" t="n">
        <v>1.815</v>
      </c>
      <c r="BB993" t="n">
        <v>1.85</v>
      </c>
    </row>
    <row r="994">
      <c r="A994" s="1112" t="n">
        <v>45681</v>
      </c>
      <c r="C994" s="63" t="n">
        <v>0</v>
      </c>
      <c r="AZ994" t="n">
        <v>1.81</v>
      </c>
      <c r="BA994" t="n">
        <v>1.81</v>
      </c>
      <c r="BB994" t="n">
        <v>1.8425</v>
      </c>
    </row>
    <row r="995">
      <c r="A995" s="1112" t="n">
        <v>45684</v>
      </c>
      <c r="C995" s="63" t="n">
        <v>50</v>
      </c>
      <c r="AZ995" t="n">
        <v>1.805</v>
      </c>
      <c r="BA995" t="n">
        <v>1.78</v>
      </c>
      <c r="BB995" t="n">
        <v>1.8125</v>
      </c>
    </row>
    <row r="996">
      <c r="A996" s="1112" t="n">
        <v>45685</v>
      </c>
      <c r="C996" s="63" t="n">
        <v>0</v>
      </c>
      <c r="AZ996" t="n">
        <v>1.805</v>
      </c>
      <c r="BA996" t="n">
        <v>1.7875</v>
      </c>
      <c r="BB996" t="n">
        <v>1.82</v>
      </c>
    </row>
    <row r="997">
      <c r="A997" s="1112" t="n">
        <v>45686</v>
      </c>
      <c r="C997" s="63" t="n">
        <v>0</v>
      </c>
      <c r="AZ997" t="n">
        <v>1.8075</v>
      </c>
      <c r="BA997" t="n">
        <v>1.82</v>
      </c>
      <c r="BB997" t="n">
        <v>1.8525</v>
      </c>
    </row>
    <row r="998">
      <c r="A998" s="1112" t="n">
        <v>45687</v>
      </c>
      <c r="C998" s="63" t="n">
        <v>0</v>
      </c>
      <c r="AZ998" t="n">
        <v>1.8075</v>
      </c>
      <c r="BA998" t="n">
        <v>1.825</v>
      </c>
      <c r="BB998" t="n">
        <v>1.8575</v>
      </c>
    </row>
    <row r="999">
      <c r="A999" s="1112" t="n">
        <v>45688</v>
      </c>
      <c r="C999" s="63" t="n">
        <v>0</v>
      </c>
      <c r="AZ999" t="n">
        <v>1.8075</v>
      </c>
      <c r="BA999" t="n">
        <v>1.8175</v>
      </c>
      <c r="BB999" t="n">
        <v>1.8475</v>
      </c>
    </row>
    <row r="1000">
      <c r="A1000" s="1112" t="n">
        <v>45691</v>
      </c>
      <c r="C1000" s="63" t="n">
        <v>0</v>
      </c>
      <c r="AZ1000" t="n">
        <v>1.8075</v>
      </c>
      <c r="BA1000" t="n">
        <v>1.83</v>
      </c>
      <c r="BB1000" t="n">
        <v>1.8625</v>
      </c>
    </row>
    <row r="1001">
      <c r="A1001" s="1112" t="n">
        <v>45692</v>
      </c>
      <c r="C1001" s="63" t="n">
        <v>0</v>
      </c>
      <c r="AZ1001" t="n">
        <v>1.8075</v>
      </c>
      <c r="BA1001" t="n">
        <v>1.84</v>
      </c>
      <c r="BB1001" t="n">
        <v>1.87</v>
      </c>
    </row>
    <row r="1002">
      <c r="A1002" s="1112" t="n">
        <v>45693</v>
      </c>
      <c r="C1002" s="63" t="n">
        <v>0</v>
      </c>
      <c r="BA1002" t="n">
        <v>1.82</v>
      </c>
      <c r="BB1002" t="n">
        <v>1.8475</v>
      </c>
    </row>
    <row r="1003">
      <c r="A1003" s="1112" t="n">
        <v>45694</v>
      </c>
      <c r="C1003" s="63" t="n">
        <v>0</v>
      </c>
      <c r="BA1003" t="n">
        <v>1.815</v>
      </c>
      <c r="BB1003" t="n">
        <v>1.8375</v>
      </c>
    </row>
    <row r="1004">
      <c r="A1004" s="1112" t="n">
        <v>45695</v>
      </c>
      <c r="C1004" s="63" t="n">
        <v>0</v>
      </c>
      <c r="BA1004" t="n">
        <v>1.8225</v>
      </c>
      <c r="BB1004" t="n">
        <v>1.835</v>
      </c>
    </row>
    <row r="1005">
      <c r="A1005" s="1112" t="n">
        <v>45698</v>
      </c>
      <c r="C1005" s="63" t="n">
        <v>0</v>
      </c>
      <c r="BA1005" t="n">
        <v>1.835</v>
      </c>
      <c r="BB1005" t="n">
        <v>1.85</v>
      </c>
    </row>
    <row r="1006">
      <c r="A1006" s="1112" t="n">
        <v>45699</v>
      </c>
      <c r="C1006" s="63" t="n">
        <v>0</v>
      </c>
      <c r="BA1006" t="n">
        <v>1.8325</v>
      </c>
      <c r="BB1006" t="n">
        <v>1.8475</v>
      </c>
    </row>
    <row r="1007">
      <c r="A1007" s="1112" t="n">
        <v>45700</v>
      </c>
      <c r="C1007" s="63" t="n">
        <v>0</v>
      </c>
      <c r="BA1007" t="n">
        <v>1.855</v>
      </c>
      <c r="BB1007" t="n">
        <v>1.8825</v>
      </c>
    </row>
    <row r="1008">
      <c r="A1008" s="1112" t="n">
        <v>45701</v>
      </c>
      <c r="C1008" s="63" t="n">
        <v>0</v>
      </c>
      <c r="BA1008" t="n">
        <v>1.8675</v>
      </c>
      <c r="BB1008" t="n">
        <v>1.9025</v>
      </c>
    </row>
    <row r="1009">
      <c r="A1009" s="1112" t="n">
        <v>45702</v>
      </c>
      <c r="C1009" s="63" t="n">
        <v>0</v>
      </c>
      <c r="BA1009" t="n">
        <v>1.88</v>
      </c>
      <c r="BB1009" t="n">
        <v>1.9325</v>
      </c>
    </row>
    <row r="1010">
      <c r="A1010" s="104" t="n">
        <v>45705</v>
      </c>
      <c r="BA1010" s="192" t="n">
        <v>1.88</v>
      </c>
      <c r="BB1010" s="192" t="n">
        <v>1.9325</v>
      </c>
    </row>
    <row r="1011">
      <c r="A1011" s="1112" t="n">
        <v>45706</v>
      </c>
      <c r="C1011" s="63" t="n">
        <v>0</v>
      </c>
      <c r="BA1011" t="n">
        <v>1.8875</v>
      </c>
      <c r="BB1011" t="n">
        <v>1.9425</v>
      </c>
    </row>
    <row r="1012">
      <c r="A1012" s="1112" t="n">
        <v>45707</v>
      </c>
      <c r="C1012" s="63" t="n">
        <v>0</v>
      </c>
      <c r="BA1012" t="n">
        <v>1.8825</v>
      </c>
      <c r="BB1012" t="n">
        <v>1.9325</v>
      </c>
    </row>
    <row r="1013">
      <c r="A1013" s="1112" t="n">
        <v>45708</v>
      </c>
      <c r="C1013" s="63" t="n">
        <v>0</v>
      </c>
      <c r="BA1013" t="n">
        <v>1.88</v>
      </c>
      <c r="BB1013" t="n">
        <v>1.93</v>
      </c>
    </row>
    <row r="1014">
      <c r="A1014" s="1112" t="n">
        <v>45709</v>
      </c>
      <c r="C1014" s="63" t="n">
        <v>0</v>
      </c>
      <c r="BA1014" t="n">
        <v>1.8775</v>
      </c>
      <c r="BB1014" t="n">
        <v>1.915</v>
      </c>
    </row>
    <row r="1015">
      <c r="A1015" s="1112" t="n">
        <v>45712</v>
      </c>
      <c r="C1015" s="63" t="n">
        <v>0</v>
      </c>
      <c r="BA1015" t="n">
        <v>1.8725</v>
      </c>
      <c r="BB1015" t="n">
        <v>1.8975</v>
      </c>
    </row>
    <row r="1016">
      <c r="A1016" s="1112" t="n">
        <v>45713</v>
      </c>
      <c r="C1016" s="63" t="n">
        <v>75</v>
      </c>
      <c r="BA1016" t="n">
        <v>1.86</v>
      </c>
      <c r="BB1016" t="n">
        <v>1.855</v>
      </c>
      <c r="BC1016" t="n">
        <v>1.8925</v>
      </c>
      <c r="BD1016" t="n">
        <v>1.9175</v>
      </c>
      <c r="BE1016" t="n">
        <v>1.925</v>
      </c>
    </row>
    <row r="1017">
      <c r="A1017" s="1112" t="n">
        <v>45714</v>
      </c>
      <c r="C1017" s="63" t="n">
        <v>225</v>
      </c>
      <c r="BA1017" t="n">
        <v>1.845</v>
      </c>
      <c r="BB1017" t="n">
        <v>1.81</v>
      </c>
      <c r="BC1017" t="n">
        <v>1.85</v>
      </c>
      <c r="BD1017" t="n">
        <v>1.88</v>
      </c>
      <c r="BE1017" t="n">
        <v>1.89</v>
      </c>
    </row>
    <row r="1018">
      <c r="A1018" s="1112" t="n">
        <v>45715</v>
      </c>
      <c r="C1018" s="63" t="n">
        <v>0</v>
      </c>
      <c r="BA1018" t="n">
        <v>1.85</v>
      </c>
      <c r="BB1018" t="n">
        <v>1.7825</v>
      </c>
      <c r="BC1018" t="n">
        <v>1.8225</v>
      </c>
      <c r="BD1018" t="n">
        <v>1.855</v>
      </c>
      <c r="BE1018" t="n">
        <v>1.8675</v>
      </c>
    </row>
    <row r="1019">
      <c r="A1019" s="1112" t="n">
        <v>45716</v>
      </c>
      <c r="C1019" s="63" t="n">
        <v>0</v>
      </c>
      <c r="BA1019" s="28" t="n">
        <v>1.8507</v>
      </c>
      <c r="BB1019" t="n">
        <v>1.765</v>
      </c>
      <c r="BC1019" t="n">
        <v>1.8025</v>
      </c>
      <c r="BD1019" t="n">
        <v>1.835</v>
      </c>
      <c r="BE1019" t="n">
        <v>1.8525</v>
      </c>
    </row>
    <row r="1020">
      <c r="A1020" s="1112" t="n">
        <v>45719</v>
      </c>
      <c r="C1020" s="63" t="n">
        <v>50</v>
      </c>
      <c r="BA1020" t="n">
        <v>1.8507</v>
      </c>
      <c r="BB1020" t="n">
        <v>1.7275</v>
      </c>
      <c r="BC1020" t="n">
        <v>1.77</v>
      </c>
      <c r="BD1020" t="n">
        <v>1.8025</v>
      </c>
      <c r="BE1020" t="n">
        <v>1.82</v>
      </c>
    </row>
    <row r="1021">
      <c r="A1021" s="1112" t="n">
        <v>45720</v>
      </c>
      <c r="C1021" s="63" t="n">
        <v>0</v>
      </c>
      <c r="BA1021" t="n">
        <v>1.8507</v>
      </c>
      <c r="BB1021" t="n">
        <v>1.695</v>
      </c>
      <c r="BC1021" t="n">
        <v>1.7375</v>
      </c>
      <c r="BD1021" t="n">
        <v>1.775</v>
      </c>
      <c r="BE1021" t="n">
        <v>1.7975</v>
      </c>
    </row>
    <row r="1022">
      <c r="A1022" s="1112" t="n">
        <v>45721</v>
      </c>
      <c r="C1022" s="63" t="n">
        <v>0</v>
      </c>
      <c r="BB1022" t="n">
        <v>1.715</v>
      </c>
      <c r="BC1022" t="n">
        <v>1.7575</v>
      </c>
      <c r="BD1022" t="n">
        <v>1.795</v>
      </c>
      <c r="BE1022" t="n">
        <v>1.815</v>
      </c>
    </row>
    <row r="1023">
      <c r="A1023" s="1112" t="n">
        <v>45722</v>
      </c>
      <c r="C1023" s="63" t="n">
        <v>0</v>
      </c>
      <c r="BB1023" t="n">
        <v>1.72</v>
      </c>
      <c r="BC1023" t="n">
        <v>1.7625</v>
      </c>
      <c r="BD1023" t="n">
        <v>1.8025</v>
      </c>
      <c r="BE1023" t="n">
        <v>1.825</v>
      </c>
    </row>
    <row r="1024">
      <c r="A1024" s="1112" t="n">
        <v>45723</v>
      </c>
      <c r="C1024" s="63" t="n">
        <v>65</v>
      </c>
      <c r="BB1024" t="n">
        <v>1.745</v>
      </c>
      <c r="BC1024" t="n">
        <v>1.7925</v>
      </c>
      <c r="BD1024" t="n">
        <v>1.8275</v>
      </c>
      <c r="BE1024" t="n">
        <v>1.84</v>
      </c>
    </row>
    <row r="1025">
      <c r="A1025" s="1112" t="n">
        <v>45726</v>
      </c>
      <c r="C1025" s="63" t="n">
        <v>65</v>
      </c>
      <c r="BB1025" t="n">
        <v>1.7525</v>
      </c>
      <c r="BC1025" t="n">
        <v>1.8075</v>
      </c>
      <c r="BD1025" t="n">
        <v>1.8425</v>
      </c>
      <c r="BE1025" t="n">
        <v>1.8525</v>
      </c>
    </row>
    <row r="1026">
      <c r="A1026" s="1112" t="n">
        <v>45727</v>
      </c>
      <c r="C1026" s="63" t="n">
        <v>0</v>
      </c>
      <c r="BB1026" t="n">
        <v>1.77</v>
      </c>
      <c r="BC1026" t="n">
        <v>1.835</v>
      </c>
      <c r="BD1026" t="n">
        <v>1.865</v>
      </c>
      <c r="BE1026" t="n">
        <v>1.875</v>
      </c>
    </row>
    <row r="1027">
      <c r="A1027" s="1112" t="n">
        <v>45728</v>
      </c>
      <c r="C1027" s="63" t="n">
        <v>0</v>
      </c>
      <c r="BB1027" t="n">
        <v>1.775</v>
      </c>
      <c r="BC1027" t="n">
        <v>1.825</v>
      </c>
      <c r="BD1027" t="n">
        <v>1.8575</v>
      </c>
      <c r="BE1027" t="n">
        <v>1.865</v>
      </c>
    </row>
    <row r="1028">
      <c r="A1028" s="1112" t="n">
        <v>45729</v>
      </c>
      <c r="C1028" s="63" t="n">
        <v>0</v>
      </c>
      <c r="BB1028" t="n">
        <v>1.79</v>
      </c>
      <c r="BC1028" t="n">
        <v>1.84</v>
      </c>
      <c r="BD1028" t="n">
        <v>1.87</v>
      </c>
      <c r="BE1028" t="n">
        <v>1.8775</v>
      </c>
    </row>
    <row r="1029">
      <c r="A1029" s="1112" t="n">
        <v>45730</v>
      </c>
      <c r="C1029" s="63" t="n">
        <v>0</v>
      </c>
      <c r="BB1029" t="n">
        <v>1.79</v>
      </c>
      <c r="BC1029" t="n">
        <v>1.835</v>
      </c>
      <c r="BD1029" t="n">
        <v>1.865</v>
      </c>
      <c r="BE1029" t="n">
        <v>1.8725</v>
      </c>
    </row>
    <row r="1030">
      <c r="A1030" s="1112" t="n">
        <v>45733</v>
      </c>
      <c r="C1030" s="63" t="n">
        <v>75</v>
      </c>
      <c r="BB1030" t="n">
        <v>1.8</v>
      </c>
      <c r="BC1030" t="n">
        <v>1.86</v>
      </c>
      <c r="BD1030" t="n">
        <v>1.885</v>
      </c>
      <c r="BE1030" t="n">
        <v>1.8925</v>
      </c>
    </row>
    <row r="1031">
      <c r="A1031" s="1112" t="n">
        <v>45734</v>
      </c>
      <c r="C1031" s="63" t="n">
        <v>0</v>
      </c>
      <c r="BB1031" t="n">
        <v>1.8075</v>
      </c>
      <c r="BC1031" t="n">
        <v>1.88</v>
      </c>
      <c r="BD1031" t="n">
        <v>1.9025</v>
      </c>
      <c r="BE1031" t="n">
        <v>1.9075</v>
      </c>
    </row>
    <row r="1032">
      <c r="A1032" s="1112" t="n">
        <v>45735</v>
      </c>
      <c r="C1032" s="63" t="n">
        <v>0</v>
      </c>
      <c r="BB1032" t="n">
        <v>1.8175</v>
      </c>
      <c r="BC1032" t="n">
        <v>1.8975</v>
      </c>
      <c r="BD1032" t="n">
        <v>1.9175</v>
      </c>
      <c r="BE1032" t="n">
        <v>1.9175</v>
      </c>
    </row>
    <row r="1033">
      <c r="A1033" s="1112" t="n">
        <v>45736</v>
      </c>
      <c r="C1033" s="63" t="n">
        <v>0</v>
      </c>
      <c r="BB1033" t="n">
        <v>1.8225</v>
      </c>
      <c r="BC1033" t="n">
        <v>1.915</v>
      </c>
      <c r="BD1033" t="n">
        <v>1.9325</v>
      </c>
      <c r="BE1033" t="n">
        <v>1.93</v>
      </c>
    </row>
    <row r="1034">
      <c r="A1034" s="1112" t="n">
        <v>45737</v>
      </c>
      <c r="C1034" s="63" t="n">
        <v>140</v>
      </c>
      <c r="BB1034" t="n">
        <v>1.8175</v>
      </c>
      <c r="BC1034" t="n">
        <v>1.9025</v>
      </c>
      <c r="BD1034" t="n">
        <v>1.92</v>
      </c>
      <c r="BE1034" t="n">
        <v>1.92</v>
      </c>
    </row>
    <row r="1035">
      <c r="A1035" s="1112" t="n">
        <v>45740</v>
      </c>
      <c r="C1035" s="63" t="n">
        <v>0</v>
      </c>
      <c r="BB1035" t="n">
        <v>1.815</v>
      </c>
      <c r="BC1035" t="n">
        <v>1.8975</v>
      </c>
      <c r="BD1035" t="n">
        <v>1.92</v>
      </c>
      <c r="BE1035" t="n">
        <v>1.9175</v>
      </c>
    </row>
    <row r="1036">
      <c r="A1036" s="1112" t="n">
        <v>45741</v>
      </c>
      <c r="C1036" s="63" t="n">
        <v>0</v>
      </c>
      <c r="BB1036" t="n">
        <v>1.81</v>
      </c>
      <c r="BC1036" t="n">
        <v>1.865</v>
      </c>
      <c r="BD1036" t="n">
        <v>1.8875</v>
      </c>
      <c r="BE1036" t="n">
        <v>1.8875</v>
      </c>
    </row>
    <row r="1037">
      <c r="A1037" s="1112" t="n">
        <v>45742</v>
      </c>
      <c r="C1037" s="63" t="n">
        <v>0</v>
      </c>
      <c r="BB1037" t="n">
        <v>1.8</v>
      </c>
      <c r="BC1037" t="n">
        <v>1.845</v>
      </c>
      <c r="BD1037" t="n">
        <v>1.87</v>
      </c>
      <c r="BE1037" t="n">
        <v>1.87</v>
      </c>
    </row>
    <row r="1038">
      <c r="A1038" s="1112" t="n">
        <v>45743</v>
      </c>
      <c r="C1038" s="63" t="n">
        <v>25</v>
      </c>
      <c r="BB1038" t="n">
        <v>1.805</v>
      </c>
      <c r="BC1038" t="n">
        <v>1.815</v>
      </c>
      <c r="BD1038" t="n">
        <v>1.8425</v>
      </c>
      <c r="BE1038" t="n">
        <v>1.845</v>
      </c>
    </row>
    <row r="1039">
      <c r="A1039" s="1112" t="n">
        <v>45744</v>
      </c>
      <c r="C1039" s="63" t="n">
        <v>65</v>
      </c>
      <c r="BB1039" t="n">
        <v>1.81</v>
      </c>
      <c r="BC1039" t="n">
        <v>1.825</v>
      </c>
      <c r="BD1039" t="n">
        <v>1.8475</v>
      </c>
      <c r="BE1039" t="n">
        <v>1.85</v>
      </c>
    </row>
    <row r="1040">
      <c r="A1040" s="1112" t="n">
        <v>45747</v>
      </c>
      <c r="C1040" s="63" t="n">
        <v>0</v>
      </c>
      <c r="BB1040" s="28" t="n">
        <v>1.8126</v>
      </c>
      <c r="BC1040" t="n">
        <v>1.8475</v>
      </c>
      <c r="BD1040" t="n">
        <v>1.87</v>
      </c>
      <c r="BE1040" t="n">
        <v>1.8725</v>
      </c>
    </row>
    <row r="1041">
      <c r="A1041" s="1112" t="n">
        <v>45748</v>
      </c>
      <c r="C1041" s="63" t="n">
        <v>0</v>
      </c>
      <c r="BB1041" t="n">
        <v>1.8126</v>
      </c>
      <c r="BC1041" t="n">
        <v>1.88</v>
      </c>
      <c r="BD1041" t="n">
        <v>1.905</v>
      </c>
      <c r="BE1041" t="n">
        <v>1.905</v>
      </c>
    </row>
    <row r="1042">
      <c r="A1042" s="1112" t="n">
        <v>45749</v>
      </c>
      <c r="C1042" s="63" t="n">
        <v>65</v>
      </c>
      <c r="BB1042" t="n">
        <v>1.8126</v>
      </c>
      <c r="BC1042" t="n">
        <v>1.9025</v>
      </c>
      <c r="BD1042" t="n">
        <v>1.925</v>
      </c>
      <c r="BE1042" t="n">
        <v>1.9225</v>
      </c>
    </row>
    <row r="1043">
      <c r="A1043" s="1112" t="n">
        <v>45750</v>
      </c>
      <c r="C1043" s="63" t="n">
        <v>0</v>
      </c>
      <c r="BC1043" t="n">
        <v>1.8875</v>
      </c>
      <c r="BD1043" t="n">
        <v>1.905</v>
      </c>
      <c r="BE1043" t="n">
        <v>1.905</v>
      </c>
    </row>
    <row r="1044">
      <c r="A1044" s="1112" t="n">
        <v>45751</v>
      </c>
      <c r="C1044" s="63" t="n">
        <v>0</v>
      </c>
      <c r="BC1044" t="n">
        <v>1.8775</v>
      </c>
      <c r="BD1044" t="n">
        <v>1.885</v>
      </c>
      <c r="BE1044" t="n">
        <v>1.8875</v>
      </c>
    </row>
    <row r="1045">
      <c r="A1045" s="1112" t="n">
        <v>45754</v>
      </c>
      <c r="C1045" s="63" t="n">
        <v>0</v>
      </c>
      <c r="BC1045" t="n">
        <v>1.89</v>
      </c>
      <c r="BD1045" t="n">
        <v>1.895</v>
      </c>
      <c r="BE1045" t="n">
        <v>1.9</v>
      </c>
    </row>
    <row r="1046">
      <c r="A1046" s="1112" t="n">
        <v>45755</v>
      </c>
      <c r="C1046" s="63" t="n">
        <v>0</v>
      </c>
      <c r="BC1046" t="n">
        <v>1.885</v>
      </c>
      <c r="BD1046" t="n">
        <v>1.8925</v>
      </c>
      <c r="BE1046" t="n">
        <v>1.9</v>
      </c>
    </row>
    <row r="1047">
      <c r="A1047" s="1112" t="n">
        <v>45756</v>
      </c>
      <c r="C1047" s="63" t="n">
        <v>25</v>
      </c>
      <c r="BC1047" t="n">
        <v>1.8775</v>
      </c>
      <c r="BD1047" t="n">
        <v>1.885</v>
      </c>
      <c r="BE1047" t="n">
        <v>1.895</v>
      </c>
    </row>
    <row r="1048">
      <c r="A1048" s="1112" t="n">
        <v>45757</v>
      </c>
      <c r="C1048" s="63" t="n">
        <v>0</v>
      </c>
      <c r="BC1048" t="n">
        <v>1.885</v>
      </c>
      <c r="BD1048" t="n">
        <v>1.895</v>
      </c>
      <c r="BE1048" t="n">
        <v>1.9075</v>
      </c>
    </row>
    <row r="1049">
      <c r="A1049" s="1112" t="n">
        <v>45758</v>
      </c>
      <c r="C1049" s="63" t="n">
        <v>0</v>
      </c>
      <c r="BC1049" t="n">
        <v>1.9</v>
      </c>
      <c r="BD1049" t="n">
        <v>1.915</v>
      </c>
      <c r="BE1049" t="n">
        <v>1.9275</v>
      </c>
    </row>
    <row r="1050">
      <c r="A1050" s="1112" t="n">
        <v>45761</v>
      </c>
      <c r="C1050" s="63" t="n">
        <v>0</v>
      </c>
      <c r="BC1050" t="n">
        <v>1.9</v>
      </c>
      <c r="BD1050" t="n">
        <v>1.915</v>
      </c>
      <c r="BE1050" t="n">
        <v>1.9275</v>
      </c>
    </row>
    <row r="1051">
      <c r="A1051" s="1112" t="n">
        <v>45762</v>
      </c>
      <c r="C1051" s="63" t="n">
        <v>0</v>
      </c>
      <c r="BC1051" t="n">
        <v>1.8925</v>
      </c>
      <c r="BD1051" t="n">
        <v>1.91</v>
      </c>
      <c r="BE1051" t="n">
        <v>1.9225</v>
      </c>
    </row>
    <row r="1052">
      <c r="A1052" s="1112" t="n">
        <v>45763</v>
      </c>
      <c r="C1052" s="63" t="n">
        <v>0</v>
      </c>
      <c r="BC1052" t="n">
        <v>1.875</v>
      </c>
      <c r="BD1052" t="n">
        <v>1.8825</v>
      </c>
      <c r="BE1052" t="n">
        <v>1.8975</v>
      </c>
    </row>
    <row r="1053">
      <c r="A1053" s="1112" t="n">
        <v>45764</v>
      </c>
      <c r="C1053" s="63" t="n">
        <v>0</v>
      </c>
      <c r="BC1053" t="n">
        <v>1.88</v>
      </c>
      <c r="BD1053" t="n">
        <v>1.8875</v>
      </c>
      <c r="BE1053" t="n">
        <v>1.905</v>
      </c>
    </row>
    <row r="1054">
      <c r="A1054" s="1112" t="n">
        <v>45768</v>
      </c>
      <c r="C1054" s="63" t="n">
        <v>0</v>
      </c>
      <c r="BC1054" t="n">
        <v>1.88</v>
      </c>
      <c r="BD1054" t="n">
        <v>1.8825</v>
      </c>
      <c r="BE1054" t="n">
        <v>1.9</v>
      </c>
    </row>
    <row r="1055">
      <c r="A1055" s="1112" t="n">
        <v>45769</v>
      </c>
      <c r="C1055" s="63" t="n">
        <v>0</v>
      </c>
      <c r="BC1055" t="n">
        <v>1.87</v>
      </c>
      <c r="BD1055" t="n">
        <v>1.8575</v>
      </c>
      <c r="BE1055" t="n">
        <v>1.875</v>
      </c>
    </row>
    <row r="1056">
      <c r="A1056" s="1112" t="n">
        <v>45770</v>
      </c>
      <c r="C1056" s="63" t="n">
        <v>0</v>
      </c>
      <c r="BC1056" t="n">
        <v>1.8725</v>
      </c>
      <c r="BD1056" t="n">
        <v>1.8625</v>
      </c>
      <c r="BE1056" t="n">
        <v>1.88</v>
      </c>
    </row>
    <row r="1057">
      <c r="A1057" s="1112" t="n">
        <v>45771</v>
      </c>
      <c r="C1057" s="63" t="n">
        <v>210</v>
      </c>
      <c r="BC1057" t="n">
        <v>1.8825</v>
      </c>
      <c r="BD1057" t="n">
        <v>1.8925</v>
      </c>
      <c r="BE1057" t="n">
        <v>1.9025</v>
      </c>
      <c r="BF1057" t="n">
        <v>1.9075</v>
      </c>
    </row>
    <row r="1058">
      <c r="A1058" s="1112" t="n">
        <v>45772</v>
      </c>
      <c r="C1058" s="63" t="n">
        <v>0</v>
      </c>
      <c r="BC1058" t="n">
        <v>1.885</v>
      </c>
      <c r="BD1058" t="n">
        <v>1.905</v>
      </c>
      <c r="BE1058" t="n">
        <v>1.92</v>
      </c>
      <c r="BF1058" t="n">
        <v>1.925</v>
      </c>
    </row>
    <row r="1059">
      <c r="A1059" s="1112" t="n">
        <v>45775</v>
      </c>
      <c r="C1059" s="63" t="n">
        <v>0</v>
      </c>
      <c r="BC1059" t="n">
        <v>1.8875</v>
      </c>
      <c r="BD1059" t="n">
        <v>1.915</v>
      </c>
      <c r="BE1059" t="n">
        <v>1.9275</v>
      </c>
      <c r="BF1059" t="n">
        <v>1.9325</v>
      </c>
    </row>
    <row r="1060">
      <c r="A1060" s="1112" t="n">
        <v>45776</v>
      </c>
      <c r="C1060" s="63" t="n">
        <v>0</v>
      </c>
      <c r="BC1060" t="n">
        <v>1.885</v>
      </c>
      <c r="BD1060" t="n">
        <v>1.89</v>
      </c>
      <c r="BE1060" t="n">
        <v>1.905</v>
      </c>
      <c r="BF1060" t="n">
        <v>1.91</v>
      </c>
    </row>
    <row r="1061">
      <c r="A1061" s="1112" t="n">
        <v>45777</v>
      </c>
      <c r="C1061" s="63" t="n">
        <v>0</v>
      </c>
      <c r="BC1061" t="n">
        <v>1.884</v>
      </c>
      <c r="BD1061" t="n">
        <v>1.8975</v>
      </c>
      <c r="BE1061" t="n">
        <v>1.91</v>
      </c>
      <c r="BF1061" t="n">
        <v>1.915</v>
      </c>
    </row>
    <row r="1062">
      <c r="A1062" s="104" t="n">
        <v>45778</v>
      </c>
      <c r="C1062" s="63" t="n">
        <v>0</v>
      </c>
      <c r="BC1062" t="n">
        <v>1.884</v>
      </c>
      <c r="BD1062" t="n">
        <v>1.8825</v>
      </c>
      <c r="BE1062" t="n">
        <v>1.895</v>
      </c>
      <c r="BF1062" t="n">
        <v>1.9</v>
      </c>
    </row>
    <row r="1063">
      <c r="A1063" s="1112" t="n">
        <v>45779</v>
      </c>
      <c r="C1063" s="63" t="n">
        <v>0</v>
      </c>
      <c r="BC1063" t="n">
        <v>1.884</v>
      </c>
      <c r="BD1063" t="n">
        <v>1.8925</v>
      </c>
      <c r="BE1063" t="n">
        <v>1.905</v>
      </c>
      <c r="BF1063" t="n">
        <v>1.91</v>
      </c>
    </row>
    <row r="1064">
      <c r="A1064" s="104" t="n">
        <v>45782</v>
      </c>
      <c r="C1064" s="63" t="n">
        <v>0</v>
      </c>
      <c r="BD1064" t="n">
        <v>1.865</v>
      </c>
      <c r="BE1064" t="n">
        <v>1.875</v>
      </c>
      <c r="BF1064" t="n">
        <v>1.88</v>
      </c>
    </row>
    <row r="1065">
      <c r="A1065" s="1112" t="n">
        <v>45783</v>
      </c>
      <c r="BD1065" t="n">
        <v>1.8425</v>
      </c>
      <c r="BE1065" t="n">
        <v>1.85</v>
      </c>
      <c r="BF1065" t="n">
        <v>1.855</v>
      </c>
    </row>
    <row r="1066">
      <c r="A1066" s="1112" t="n">
        <v>45784</v>
      </c>
      <c r="C1066" s="63" t="n">
        <v>150</v>
      </c>
      <c r="BD1066" t="n">
        <v>1.8175</v>
      </c>
      <c r="BE1066" t="n">
        <v>1.82</v>
      </c>
      <c r="BF1066" t="n">
        <v>1.8275</v>
      </c>
    </row>
    <row r="1067">
      <c r="A1067" s="1112" t="n">
        <v>45785</v>
      </c>
      <c r="C1067" s="63" t="n">
        <v>200</v>
      </c>
      <c r="BD1067" t="n">
        <v>1.8175</v>
      </c>
      <c r="BE1067" t="n">
        <v>1.8125</v>
      </c>
      <c r="BF1067" t="n">
        <v>1.82</v>
      </c>
      <c r="BG1067" t="n">
        <v>1.82</v>
      </c>
      <c r="BH1067" t="n">
        <v>1.8075</v>
      </c>
    </row>
    <row r="1068">
      <c r="A1068" s="1112" t="n">
        <v>45786</v>
      </c>
      <c r="C1068" s="63" t="n">
        <v>0</v>
      </c>
      <c r="BD1068" t="n">
        <v>1.83</v>
      </c>
      <c r="BE1068" t="n">
        <v>1.83</v>
      </c>
      <c r="BF1068" t="n">
        <v>1.835</v>
      </c>
      <c r="BG1068" t="n">
        <v>1.835</v>
      </c>
      <c r="BH1068" t="n">
        <v>1.8225</v>
      </c>
    </row>
    <row r="1069">
      <c r="A1069" s="1112" t="n">
        <v>45789</v>
      </c>
      <c r="C1069" s="63" t="n">
        <v>200</v>
      </c>
      <c r="BD1069" t="n">
        <v>1.83</v>
      </c>
      <c r="BE1069" t="n">
        <v>1.8275</v>
      </c>
      <c r="BF1069" t="n">
        <v>1.8325</v>
      </c>
      <c r="BG1069" t="n">
        <v>1.8325</v>
      </c>
      <c r="BH1069" t="n">
        <v>1.8225</v>
      </c>
    </row>
    <row r="1070">
      <c r="A1070" s="1112" t="n">
        <v>45790</v>
      </c>
      <c r="C1070" s="63" t="n">
        <v>0</v>
      </c>
      <c r="BD1070" t="n">
        <v>1.8175</v>
      </c>
      <c r="BE1070" t="n">
        <v>1.81</v>
      </c>
      <c r="BF1070" t="n">
        <v>1.8175</v>
      </c>
      <c r="BG1070" t="n">
        <v>1.8175</v>
      </c>
      <c r="BH1070" t="n">
        <v>1.81</v>
      </c>
    </row>
    <row r="1071">
      <c r="A1071" s="1112" t="n">
        <v>45791</v>
      </c>
      <c r="C1071" s="63" t="n">
        <v>0</v>
      </c>
      <c r="BD1071" t="n">
        <v>1.8175</v>
      </c>
      <c r="BE1071" t="n">
        <v>1.8075</v>
      </c>
      <c r="BF1071" t="n">
        <v>1.82</v>
      </c>
      <c r="BG1071" t="n">
        <v>1.8225</v>
      </c>
      <c r="BH1071" t="n">
        <v>1.815</v>
      </c>
    </row>
    <row r="1072">
      <c r="A1072" s="1112" t="n">
        <v>45792</v>
      </c>
      <c r="C1072" s="63" t="n">
        <v>0</v>
      </c>
      <c r="BD1072" t="n">
        <v>1.8325</v>
      </c>
      <c r="BE1072" t="n">
        <v>1.8325</v>
      </c>
      <c r="BF1072" t="n">
        <v>1.8425</v>
      </c>
      <c r="BG1072" t="n">
        <v>1.8425</v>
      </c>
      <c r="BH1072" t="n">
        <v>1.8325</v>
      </c>
    </row>
    <row r="1073">
      <c r="A1073" s="1112" t="n">
        <v>45793</v>
      </c>
      <c r="C1073" s="63" t="n">
        <v>0</v>
      </c>
      <c r="BD1073" t="n">
        <v>1.8425</v>
      </c>
      <c r="BE1073" t="n">
        <v>1.85</v>
      </c>
      <c r="BF1073" t="n">
        <v>1.86</v>
      </c>
      <c r="BG1073" t="n">
        <v>1.8575</v>
      </c>
      <c r="BH1073" t="n">
        <v>1.8425</v>
      </c>
    </row>
    <row r="1074">
      <c r="A1074" s="1112" t="n">
        <v>45796</v>
      </c>
      <c r="C1074" s="63" t="n">
        <v>0</v>
      </c>
      <c r="BD1074" t="n">
        <v>1.84</v>
      </c>
      <c r="BE1074" t="n">
        <v>1.845</v>
      </c>
      <c r="BF1074" t="n">
        <v>1.8575</v>
      </c>
      <c r="BG1074" t="n">
        <v>1.8575</v>
      </c>
      <c r="BH1074" t="n">
        <v>1.845</v>
      </c>
    </row>
    <row r="1075">
      <c r="A1075" s="1112" t="n">
        <v>45797</v>
      </c>
      <c r="C1075" s="63" t="n">
        <v>0</v>
      </c>
      <c r="BD1075" t="n">
        <v>1.8425</v>
      </c>
      <c r="BE1075" t="n">
        <v>1.87</v>
      </c>
      <c r="BF1075" t="n">
        <v>1.8825</v>
      </c>
      <c r="BG1075" t="n">
        <v>1.88</v>
      </c>
      <c r="BH1075" t="n">
        <v>1.865</v>
      </c>
    </row>
    <row r="1076" s="1129">
      <c r="A1076" s="1112" t="inlineStr">
        <is>
          <t>29/05/2025</t>
        </is>
      </c>
      <c r="C1076" s="63" t="inlineStr">
        <is>
          <t>0</t>
        </is>
      </c>
      <c r="BD1076" t="inlineStr">
        <is>
          <t>1,8500</t>
        </is>
      </c>
      <c r="BE1076" t="inlineStr">
        <is>
          <t>1,8675</t>
        </is>
      </c>
      <c r="BF1076" t="inlineStr">
        <is>
          <t>1,8800</t>
        </is>
      </c>
      <c r="BG1076" t="inlineStr">
        <is>
          <t>1,8725</t>
        </is>
      </c>
      <c r="BH1076" t="inlineStr">
        <is>
          <t>1,8550</t>
        </is>
      </c>
    </row>
    <row r="1077" s="1129">
      <c r="A1077" s="1112" t="inlineStr">
        <is>
          <t>29/05/2025</t>
        </is>
      </c>
      <c r="C1077" s="63" t="inlineStr">
        <is>
          <t>0</t>
        </is>
      </c>
      <c r="BD1077" t="inlineStr">
        <is>
          <t>1,8500</t>
        </is>
      </c>
      <c r="BE1077" t="inlineStr">
        <is>
          <t>1,8675</t>
        </is>
      </c>
      <c r="BF1077" t="inlineStr">
        <is>
          <t>1,8800</t>
        </is>
      </c>
      <c r="BG1077" t="inlineStr">
        <is>
          <t>1,8725</t>
        </is>
      </c>
      <c r="BH1077" t="inlineStr">
        <is>
          <t>1,8550</t>
        </is>
      </c>
    </row>
    <row r="1078" s="1129">
      <c r="A1078" s="1112" t="inlineStr">
        <is>
          <t>29/05/2025</t>
        </is>
      </c>
      <c r="C1078" s="63" t="inlineStr">
        <is>
          <t>0</t>
        </is>
      </c>
      <c r="BD1078" t="inlineStr">
        <is>
          <t>1,8500</t>
        </is>
      </c>
      <c r="BE1078" t="inlineStr">
        <is>
          <t>1,8675</t>
        </is>
      </c>
      <c r="BF1078" t="inlineStr">
        <is>
          <t>1,8800</t>
        </is>
      </c>
      <c r="BG1078" t="inlineStr">
        <is>
          <t>1,8725</t>
        </is>
      </c>
      <c r="BH1078" t="inlineStr">
        <is>
          <t>1,8550</t>
        </is>
      </c>
    </row>
    <row r="1079" s="1129">
      <c r="A1079" s="1112" t="inlineStr">
        <is>
          <t>29/05/2025</t>
        </is>
      </c>
      <c r="C1079" s="63" t="inlineStr">
        <is>
          <t>0</t>
        </is>
      </c>
      <c r="BD1079" t="inlineStr">
        <is>
          <t>1,8500</t>
        </is>
      </c>
      <c r="BE1079" t="inlineStr">
        <is>
          <t>1,8675</t>
        </is>
      </c>
      <c r="BF1079" t="inlineStr">
        <is>
          <t>1,8800</t>
        </is>
      </c>
      <c r="BG1079" t="inlineStr">
        <is>
          <t>1,8725</t>
        </is>
      </c>
      <c r="BH1079" t="inlineStr">
        <is>
          <t>1,8550</t>
        </is>
      </c>
    </row>
    <row r="1080" s="1129">
      <c r="A1080" s="1112" t="inlineStr">
        <is>
          <t>29/05/2025</t>
        </is>
      </c>
      <c r="C1080" s="63" t="inlineStr">
        <is>
          <t>0</t>
        </is>
      </c>
      <c r="BD1080" t="inlineStr">
        <is>
          <t>1,8500</t>
        </is>
      </c>
      <c r="BE1080" t="inlineStr">
        <is>
          <t>1,8675</t>
        </is>
      </c>
      <c r="BF1080" t="inlineStr">
        <is>
          <t>1,8800</t>
        </is>
      </c>
      <c r="BG1080" t="inlineStr">
        <is>
          <t>1,8725</t>
        </is>
      </c>
      <c r="BH1080" t="inlineStr">
        <is>
          <t>1,8550</t>
        </is>
      </c>
    </row>
    <row r="1081" s="1129">
      <c r="A1081" s="1112" t="inlineStr">
        <is>
          <t>29/05/2025</t>
        </is>
      </c>
      <c r="C1081" s="63" t="inlineStr">
        <is>
          <t>0</t>
        </is>
      </c>
      <c r="BD1081" t="inlineStr">
        <is>
          <t>1,8500</t>
        </is>
      </c>
      <c r="BE1081" t="inlineStr">
        <is>
          <t>1,8675</t>
        </is>
      </c>
      <c r="BF1081" t="inlineStr">
        <is>
          <t>1,8800</t>
        </is>
      </c>
      <c r="BG1081" t="inlineStr">
        <is>
          <t>1,8725</t>
        </is>
      </c>
      <c r="BH1081" t="inlineStr">
        <is>
          <t>1,8550</t>
        </is>
      </c>
    </row>
    <row r="1082" s="1129">
      <c r="A1082" s="1112" t="inlineStr">
        <is>
          <t>29/05/2025</t>
        </is>
      </c>
      <c r="C1082" s="63" t="inlineStr">
        <is>
          <t>0</t>
        </is>
      </c>
      <c r="BD1082" t="inlineStr">
        <is>
          <t>1,8500</t>
        </is>
      </c>
      <c r="BE1082" t="inlineStr">
        <is>
          <t>1,8675</t>
        </is>
      </c>
      <c r="BF1082" t="inlineStr">
        <is>
          <t>1,8800</t>
        </is>
      </c>
      <c r="BG1082" t="inlineStr">
        <is>
          <t>1,8725</t>
        </is>
      </c>
      <c r="BH1082" t="inlineStr">
        <is>
          <t>1,8550</t>
        </is>
      </c>
    </row>
    <row r="1083" s="1129">
      <c r="A1083" s="1112" t="inlineStr">
        <is>
          <t>29/05/2025</t>
        </is>
      </c>
      <c r="C1083" s="63" t="inlineStr">
        <is>
          <t>0</t>
        </is>
      </c>
      <c r="BD1083" t="n">
        <v>1.85</v>
      </c>
      <c r="BE1083" t="n">
        <v>1.8675</v>
      </c>
      <c r="BF1083" t="n">
        <v>1.88</v>
      </c>
      <c r="BG1083" t="n">
        <v>1.8725</v>
      </c>
      <c r="BH1083" t="n">
        <v>1.855</v>
      </c>
    </row>
    <row r="1084" s="1129">
      <c r="A1084" s="1112" t="inlineStr">
        <is>
          <t>30/05/2025</t>
        </is>
      </c>
      <c r="C1084" s="63" t="inlineStr">
        <is>
          <t>0</t>
        </is>
      </c>
      <c r="BD1084" t="n">
        <v>1.8475</v>
      </c>
      <c r="BE1084" t="n">
        <v>1.85</v>
      </c>
      <c r="BF1084" t="n">
        <v>1.8575</v>
      </c>
      <c r="BG1084" t="n">
        <v>1.8525</v>
      </c>
      <c r="BH1084" t="n">
        <v>1.835</v>
      </c>
    </row>
    <row r="1085" s="1129">
      <c r="A1085" s="1112" t="inlineStr">
        <is>
          <t>30/05/2025</t>
        </is>
      </c>
      <c r="C1085" s="63" t="n">
        <v>9999</v>
      </c>
      <c r="BD1085" t="n">
        <v>1.8475</v>
      </c>
      <c r="BE1085" t="n">
        <v>1.85</v>
      </c>
      <c r="BF1085" t="n">
        <v>1.8575</v>
      </c>
      <c r="BG1085" t="n">
        <v>1.8525</v>
      </c>
      <c r="BH1085" t="n">
        <v>1.835</v>
      </c>
    </row>
    <row r="1086" s="1129">
      <c r="A1086" s="1112" t="inlineStr">
        <is>
          <t>30/05/2025</t>
        </is>
      </c>
      <c r="C1086" s="63" t="n">
        <v>0</v>
      </c>
      <c r="BD1086" t="n">
        <v>1.8475</v>
      </c>
      <c r="BE1086" t="n">
        <v>1.85</v>
      </c>
      <c r="BF1086" t="n">
        <v>1.8575</v>
      </c>
      <c r="BG1086" t="n">
        <v>1.8525</v>
      </c>
      <c r="BH1086" t="n">
        <v>1.835</v>
      </c>
    </row>
    <row r="1087" s="1129">
      <c r="A1087" s="1112" t="n">
        <v>45806.91666666666</v>
      </c>
      <c r="C1087" s="63" t="n">
        <v>0</v>
      </c>
      <c r="BD1087" t="n">
        <v>1.8475</v>
      </c>
      <c r="BE1087" t="n">
        <v>1.85</v>
      </c>
      <c r="BF1087" t="n">
        <v>1.8575</v>
      </c>
      <c r="BG1087" t="n">
        <v>1.8525</v>
      </c>
      <c r="BH1087" t="n">
        <v>1.835</v>
      </c>
    </row>
    <row r="1088" s="1129">
      <c r="A1088" s="1112" t="n">
        <v>45806.91666666666</v>
      </c>
      <c r="C1088" s="63" t="n">
        <v>0</v>
      </c>
      <c r="BD1088" t="n">
        <v>1.8475</v>
      </c>
      <c r="BE1088" t="n">
        <v>1.85</v>
      </c>
      <c r="BF1088" t="n">
        <v>1.8575</v>
      </c>
      <c r="BG1088" t="n">
        <v>1.8525</v>
      </c>
      <c r="BH1088" t="n">
        <v>1.835</v>
      </c>
    </row>
    <row r="1089" s="1129">
      <c r="A1089" s="1112" t="n">
        <v>45806.91666666666</v>
      </c>
      <c r="C1089" s="63" t="n">
        <v>0</v>
      </c>
      <c r="BD1089" t="n">
        <v>1.8475</v>
      </c>
      <c r="BE1089" t="n">
        <v>1.85</v>
      </c>
      <c r="BF1089" t="n">
        <v>1.8575</v>
      </c>
      <c r="BG1089" t="n">
        <v>1.8525</v>
      </c>
      <c r="BH1089" t="n">
        <v>1.835</v>
      </c>
    </row>
    <row r="1090" s="1129">
      <c r="A1090" s="1112" t="inlineStr">
        <is>
          <t>${table:NYH.date}</t>
        </is>
      </c>
      <c r="C1090" s="63" t="inlineStr">
        <is>
          <t>${table:NYH.volume}</t>
        </is>
      </c>
      <c r="BD1090" t="inlineStr">
        <is>
          <t>${table:NYH.month1}</t>
        </is>
      </c>
      <c r="BE1090" t="inlineStr">
        <is>
          <t>${table:NYH.month2}</t>
        </is>
      </c>
      <c r="BF1090" t="inlineStr">
        <is>
          <t>${table:NYH.month3}</t>
        </is>
      </c>
      <c r="BG1090" t="inlineStr">
        <is>
          <t>${table:NYH.month4}</t>
        </is>
      </c>
      <c r="BH1090" t="inlineStr">
        <is>
          <t>${table:NYH.month5}</t>
        </is>
      </c>
    </row>
    <row r="1091">
      <c r="A1091" s="1112" t="n"/>
    </row>
    <row r="1092">
      <c r="A1092" s="1112" t="n"/>
    </row>
    <row r="1093">
      <c r="A1093" s="104" t="n"/>
    </row>
    <row r="1094">
      <c r="A1094" s="1112" t="n"/>
    </row>
    <row r="1095">
      <c r="A1095" s="1112" t="n"/>
      <c r="BE1095" s="1092" t="n">
        <v>0</v>
      </c>
    </row>
    <row r="1096" ht="45.75" customHeight="1" s="1129" thickBot="1">
      <c r="A1096" s="1112" t="n"/>
      <c r="BE1096" s="1091" t="inlineStr">
        <is>
          <t>Prior day open interest totals935</t>
        </is>
      </c>
    </row>
    <row r="1097" ht="29.25" customHeight="1" s="1129" thickBot="1">
      <c r="A1097" s="1112" t="n"/>
      <c r="BE1097" s="862" t="inlineStr">
        <is>
          <t>Month</t>
        </is>
      </c>
      <c r="BF1097" s="862" t="inlineStr">
        <is>
          <t>Open</t>
        </is>
      </c>
      <c r="BG1097" s="862" t="inlineStr">
        <is>
          <t>High</t>
        </is>
      </c>
      <c r="BH1097" s="862" t="inlineStr">
        <is>
          <t>Low</t>
        </is>
      </c>
      <c r="BI1097" s="862" t="inlineStr">
        <is>
          <t>Last</t>
        </is>
      </c>
      <c r="BJ1097" s="862" t="inlineStr">
        <is>
          <t>Change</t>
        </is>
      </c>
      <c r="BK1097" s="862" t="inlineStr">
        <is>
          <t>Settle</t>
        </is>
      </c>
      <c r="BL1097" s="862" t="inlineStr">
        <is>
          <t>Est. Volume</t>
        </is>
      </c>
      <c r="BM1097" s="863" t="inlineStr">
        <is>
          <t>Prior day OI</t>
        </is>
      </c>
    </row>
    <row r="1098" ht="15.75" customHeight="1" s="1129" thickBot="1">
      <c r="A1098" s="1112" t="n"/>
      <c r="BE1098" s="864" t="n">
        <v>45778</v>
      </c>
      <c r="BF1098" s="865" t="inlineStr">
        <is>
          <t>-</t>
        </is>
      </c>
      <c r="BG1098" s="865" t="inlineStr">
        <is>
          <t>-</t>
        </is>
      </c>
      <c r="BH1098" s="865" t="inlineStr">
        <is>
          <t>-</t>
        </is>
      </c>
      <c r="BI1098" s="865" t="inlineStr">
        <is>
          <t>-</t>
        </is>
      </c>
      <c r="BJ1098" s="865" t="n">
        <v>0.0025</v>
      </c>
      <c r="BK1098" s="865" t="n">
        <v>1.8425</v>
      </c>
      <c r="BL1098" s="865" t="n">
        <v>0</v>
      </c>
      <c r="BM1098" s="879" t="n">
        <v>220</v>
      </c>
    </row>
    <row r="1099" ht="15.75" customHeight="1" s="1129" thickBot="1">
      <c r="A1099" s="1112" t="n"/>
      <c r="BE1099" s="869" t="n">
        <v>45809</v>
      </c>
      <c r="BF1099" s="867" t="inlineStr">
        <is>
          <t>-</t>
        </is>
      </c>
      <c r="BG1099" s="867" t="inlineStr">
        <is>
          <t>-</t>
        </is>
      </c>
      <c r="BH1099" s="867" t="inlineStr">
        <is>
          <t>-</t>
        </is>
      </c>
      <c r="BI1099" s="867" t="inlineStr">
        <is>
          <t>-</t>
        </is>
      </c>
      <c r="BJ1099" s="867" t="n">
        <v>0.025</v>
      </c>
      <c r="BK1099" s="867" t="n">
        <v>1.87</v>
      </c>
      <c r="BL1099" s="867" t="n">
        <v>0</v>
      </c>
      <c r="BM1099" s="880" t="n">
        <v>320</v>
      </c>
    </row>
    <row r="1100" ht="15.75" customHeight="1" s="1129" thickBot="1">
      <c r="A1100" s="1112" t="n"/>
      <c r="BE1100" s="865" t="inlineStr">
        <is>
          <t>JLY 25</t>
        </is>
      </c>
      <c r="BF1100" s="865" t="inlineStr">
        <is>
          <t>-</t>
        </is>
      </c>
      <c r="BG1100" s="865" t="inlineStr">
        <is>
          <t>-</t>
        </is>
      </c>
      <c r="BH1100" s="865" t="inlineStr">
        <is>
          <t>-</t>
        </is>
      </c>
      <c r="BI1100" s="865" t="inlineStr">
        <is>
          <t>-</t>
        </is>
      </c>
      <c r="BJ1100" s="865" t="n">
        <v>0.025</v>
      </c>
      <c r="BK1100" s="865" t="n">
        <v>1.8825</v>
      </c>
      <c r="BL1100" s="865" t="n">
        <v>0</v>
      </c>
      <c r="BM1100" s="879" t="n">
        <v>195</v>
      </c>
    </row>
    <row r="1101" ht="15.75" customHeight="1" s="1129" thickBot="1">
      <c r="A1101" s="1112" t="n"/>
      <c r="BE1101" s="869" t="n">
        <v>45870</v>
      </c>
      <c r="BF1101" s="867" t="inlineStr">
        <is>
          <t>-</t>
        </is>
      </c>
      <c r="BG1101" s="867" t="inlineStr">
        <is>
          <t>-</t>
        </is>
      </c>
      <c r="BH1101" s="867" t="inlineStr">
        <is>
          <t>-</t>
        </is>
      </c>
      <c r="BI1101" s="867" t="inlineStr">
        <is>
          <t>-</t>
        </is>
      </c>
      <c r="BJ1101" s="867" t="n">
        <v>0.0225</v>
      </c>
      <c r="BK1101" s="867" t="n">
        <v>1.88</v>
      </c>
      <c r="BL1101" s="867" t="n">
        <v>0</v>
      </c>
      <c r="BM1101" s="880" t="n">
        <v>100</v>
      </c>
    </row>
    <row r="1102" ht="15.75" customHeight="1" s="1129" thickBot="1">
      <c r="A1102" s="1112" t="n"/>
      <c r="BE1102" s="870" t="n">
        <v>45901</v>
      </c>
      <c r="BF1102" s="871" t="inlineStr">
        <is>
          <t>-</t>
        </is>
      </c>
      <c r="BG1102" s="871" t="inlineStr">
        <is>
          <t>-</t>
        </is>
      </c>
      <c r="BH1102" s="871" t="inlineStr">
        <is>
          <t>-</t>
        </is>
      </c>
      <c r="BI1102" s="871" t="inlineStr">
        <is>
          <t>-</t>
        </is>
      </c>
      <c r="BJ1102" s="871" t="n">
        <v>0.02</v>
      </c>
      <c r="BK1102" s="871" t="n">
        <v>1.865</v>
      </c>
      <c r="BL1102" s="871" t="n">
        <v>0</v>
      </c>
      <c r="BM1102" s="881" t="n">
        <v>100</v>
      </c>
    </row>
    <row r="1103">
      <c r="A1103" s="1112" t="n"/>
    </row>
    <row r="1104">
      <c r="A1104" s="1112" t="n"/>
    </row>
    <row r="1105">
      <c r="A1105" s="1112" t="n"/>
    </row>
    <row r="1106">
      <c r="A1106" s="1112" t="n"/>
    </row>
    <row r="1107">
      <c r="A1107" s="1112" t="n"/>
    </row>
    <row r="1108">
      <c r="A1108" s="1112" t="n"/>
    </row>
    <row r="1109">
      <c r="A1109" s="1112" t="n"/>
    </row>
    <row r="1110">
      <c r="A1110" s="1112" t="n"/>
    </row>
    <row r="1111">
      <c r="A1111" s="104" t="n"/>
    </row>
    <row r="1112">
      <c r="A1112" s="1112" t="n"/>
    </row>
    <row r="1113">
      <c r="A1113" s="1112" t="n"/>
    </row>
    <row r="1114">
      <c r="A1114" s="1112" t="n"/>
    </row>
    <row r="1115">
      <c r="A1115" s="1112" t="n"/>
    </row>
    <row r="1116">
      <c r="A1116" s="1112" t="n"/>
    </row>
    <row r="1117">
      <c r="A1117" s="1112" t="n"/>
    </row>
    <row r="1118">
      <c r="A1118" s="1112" t="n"/>
    </row>
    <row r="1119">
      <c r="A1119" s="1112" t="n"/>
    </row>
    <row r="1120">
      <c r="A1120" s="1112" t="n"/>
    </row>
    <row r="1121">
      <c r="A1121" s="1112" t="n"/>
    </row>
    <row r="1122">
      <c r="A1122" s="104" t="n"/>
    </row>
    <row r="1123">
      <c r="A1123" s="1112" t="n"/>
    </row>
    <row r="1124">
      <c r="A1124" s="1112" t="n"/>
    </row>
    <row r="1125">
      <c r="A1125" s="104" t="n"/>
    </row>
    <row r="1126">
      <c r="A1126" s="1112" t="n"/>
    </row>
    <row r="1127">
      <c r="A1127" s="1112" t="n"/>
    </row>
    <row r="1128">
      <c r="A1128" s="1112" t="n"/>
    </row>
    <row r="1129">
      <c r="A1129" s="1112" t="n"/>
    </row>
    <row r="1130">
      <c r="A1130" s="1112" t="n"/>
    </row>
    <row r="1131">
      <c r="A1131" s="1112" t="n"/>
    </row>
    <row r="1132">
      <c r="A1132" s="1112" t="n"/>
    </row>
    <row r="1133">
      <c r="A1133" s="1112" t="n"/>
    </row>
    <row r="1134">
      <c r="A1134" s="1112" t="n"/>
    </row>
    <row r="1135">
      <c r="A1135" s="1112" t="n"/>
    </row>
    <row r="1136">
      <c r="A1136" s="1112" t="n"/>
    </row>
    <row r="1137">
      <c r="A1137" s="1112" t="n"/>
    </row>
    <row r="1138">
      <c r="A1138" s="1112" t="n"/>
    </row>
    <row r="1139">
      <c r="A1139" s="1112" t="n"/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  <row r="1146">
      <c r="A1146" s="1112" t="n"/>
    </row>
    <row r="1147">
      <c r="A1147" s="1112" t="n"/>
    </row>
    <row r="1148">
      <c r="A1148" s="1112" t="n"/>
    </row>
    <row r="1149">
      <c r="A1149" s="1112" t="n"/>
    </row>
  </sheetData>
  <hyperlinks>
    <hyperlink xmlns:r="http://schemas.openxmlformats.org/officeDocument/2006/relationships" ref="A1" r:id="rId1"/>
  </hyperlinks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BAFF75"/>
    <outlinePr summaryBelow="1" summaryRight="1"/>
    <pageSetUpPr/>
  </sheetPr>
  <dimension ref="A1:BP1149"/>
  <sheetViews>
    <sheetView zoomScale="98" zoomScaleNormal="98" workbookViewId="0">
      <pane xSplit="1" ySplit="4" topLeftCell="B1067" activePane="bottomRight" state="frozen"/>
      <selection pane="topRight" activeCell="B1" sqref="B1"/>
      <selection pane="bottomLeft" activeCell="A5" sqref="A5"/>
      <selection pane="bottomRight" activeCell="BB1076" sqref="BB1076"/>
    </sheetView>
  </sheetViews>
  <sheetFormatPr baseColWidth="10" defaultColWidth="8.7109375" defaultRowHeight="15"/>
  <cols>
    <col width="12.42578125" customWidth="1" style="1129" min="1" max="1"/>
    <col width="8.85546875" customWidth="1" style="63" min="2" max="2"/>
    <col hidden="1" width="13" customWidth="1" style="1129" min="3" max="53"/>
  </cols>
  <sheetData>
    <row r="1">
      <c r="A1" s="1144" t="inlineStr">
        <is>
          <t>Ethanol T2 FOB Rdam Including Duty (Platts) Futures</t>
        </is>
      </c>
    </row>
    <row r="3" customFormat="1" s="63"/>
    <row r="4" ht="15.75" customFormat="1" customHeight="1" s="97" thickBot="1">
      <c r="A4" s="97" t="inlineStr">
        <is>
          <t>DATE</t>
        </is>
      </c>
      <c r="B4" s="478" t="inlineStr">
        <is>
          <t>volume</t>
        </is>
      </c>
      <c r="C4" s="98" t="n">
        <v>44197</v>
      </c>
      <c r="D4" s="98" t="n">
        <v>44228</v>
      </c>
      <c r="E4" s="98" t="n">
        <v>44256</v>
      </c>
      <c r="F4" s="98" t="n">
        <v>44287</v>
      </c>
      <c r="G4" s="98" t="n">
        <v>44317</v>
      </c>
      <c r="H4" s="98" t="n">
        <v>44348</v>
      </c>
      <c r="I4" s="97" t="inlineStr">
        <is>
          <t>JLY 21</t>
        </is>
      </c>
      <c r="J4" s="98" t="n">
        <v>44409</v>
      </c>
      <c r="K4" s="98" t="n">
        <v>44440</v>
      </c>
      <c r="L4" s="98" t="n">
        <v>44470</v>
      </c>
      <c r="M4" s="98" t="n">
        <v>44501</v>
      </c>
      <c r="N4" s="98" t="n">
        <v>44531</v>
      </c>
      <c r="O4" s="98" t="n">
        <v>44562</v>
      </c>
      <c r="P4" s="98" t="n">
        <v>44593</v>
      </c>
      <c r="Q4" s="98" t="n">
        <v>44621</v>
      </c>
      <c r="R4" s="98" t="n">
        <v>44652</v>
      </c>
      <c r="S4" s="98" t="n">
        <v>44682</v>
      </c>
      <c r="T4" s="98" t="n">
        <v>44713</v>
      </c>
      <c r="U4" s="98" t="n">
        <v>44743</v>
      </c>
      <c r="V4" s="98" t="n">
        <v>44774</v>
      </c>
      <c r="W4" s="98" t="n">
        <v>44805</v>
      </c>
      <c r="X4" s="98" t="n">
        <v>44835</v>
      </c>
      <c r="Y4" s="98" t="n">
        <v>44866</v>
      </c>
      <c r="Z4" s="98" t="n">
        <v>44896</v>
      </c>
      <c r="AA4" s="98" t="n">
        <v>44927</v>
      </c>
      <c r="AB4" s="98" t="n">
        <v>44958</v>
      </c>
      <c r="AC4" s="98" t="n">
        <v>44986</v>
      </c>
      <c r="AD4" s="98" t="n">
        <v>45017</v>
      </c>
      <c r="AE4" s="98" t="n">
        <v>45047</v>
      </c>
      <c r="AF4" s="98" t="n">
        <v>45078</v>
      </c>
      <c r="AG4" s="98" t="n">
        <v>45108</v>
      </c>
      <c r="AH4" s="98" t="n">
        <v>45139</v>
      </c>
      <c r="AI4" s="98" t="n">
        <v>45170</v>
      </c>
      <c r="AJ4" s="98" t="n">
        <v>45200</v>
      </c>
      <c r="AK4" s="98" t="n">
        <v>45231</v>
      </c>
      <c r="AL4" s="98" t="n">
        <v>45261</v>
      </c>
      <c r="AM4" s="124" t="n">
        <v>45292</v>
      </c>
      <c r="AN4" s="124" t="n">
        <v>45323</v>
      </c>
      <c r="AO4" s="124" t="n">
        <v>45352</v>
      </c>
      <c r="AP4" s="124" t="n">
        <v>45383</v>
      </c>
      <c r="AQ4" s="124" t="n">
        <v>45413</v>
      </c>
      <c r="AR4" s="124" t="n">
        <v>45444</v>
      </c>
      <c r="AS4" s="124" t="n">
        <v>45474</v>
      </c>
      <c r="AT4" s="124" t="n">
        <v>45505</v>
      </c>
      <c r="AU4" s="124" t="n">
        <v>45536</v>
      </c>
      <c r="AV4" s="124" t="n">
        <v>45566</v>
      </c>
      <c r="AW4" s="124" t="n">
        <v>45597</v>
      </c>
      <c r="AX4" s="124" t="n">
        <v>45627</v>
      </c>
      <c r="AY4" s="124" t="n">
        <v>45658</v>
      </c>
      <c r="AZ4" s="124" t="n">
        <v>45689</v>
      </c>
      <c r="BA4" s="124" t="n">
        <v>45717</v>
      </c>
      <c r="BB4" s="124" t="n">
        <v>45748</v>
      </c>
      <c r="BC4" s="124" t="n">
        <v>45778</v>
      </c>
      <c r="BD4" s="124" t="n">
        <v>45809</v>
      </c>
      <c r="BE4" s="124" t="n">
        <v>45839</v>
      </c>
      <c r="BF4" s="124" t="n">
        <v>45870</v>
      </c>
      <c r="BG4" s="124" t="n">
        <v>45901</v>
      </c>
      <c r="BH4" s="124" t="n">
        <v>45931</v>
      </c>
      <c r="BI4" s="124" t="n">
        <v>45962</v>
      </c>
      <c r="BJ4" s="124" t="n">
        <v>45992</v>
      </c>
      <c r="BK4" s="124" t="n">
        <v>46023</v>
      </c>
      <c r="BL4" s="124" t="n">
        <v>46054</v>
      </c>
      <c r="BM4" s="124" t="n">
        <v>46082</v>
      </c>
      <c r="BN4" s="124" t="n">
        <v>46113</v>
      </c>
      <c r="BO4" s="124" t="n">
        <v>46143</v>
      </c>
      <c r="BP4" s="124" t="n">
        <v>46174</v>
      </c>
    </row>
    <row r="5">
      <c r="A5" s="1112" t="n">
        <v>44286</v>
      </c>
      <c r="B5" s="63" t="n">
        <v>160</v>
      </c>
      <c r="C5" s="106" t="n"/>
      <c r="D5" s="106" t="n"/>
      <c r="E5" t="n">
        <v>551.891</v>
      </c>
      <c r="F5" t="n">
        <v>549</v>
      </c>
      <c r="G5" t="n">
        <v>566</v>
      </c>
      <c r="H5" t="n">
        <v>582</v>
      </c>
      <c r="I5" t="n">
        <v>593</v>
      </c>
      <c r="J5" t="n">
        <v>592</v>
      </c>
      <c r="K5" t="n">
        <v>592</v>
      </c>
      <c r="L5" t="n">
        <v>582</v>
      </c>
      <c r="M5" t="n">
        <v>579</v>
      </c>
      <c r="N5" t="n">
        <v>575</v>
      </c>
      <c r="O5" t="n">
        <v>567</v>
      </c>
      <c r="P5" t="n">
        <v>567</v>
      </c>
      <c r="Q5" t="n">
        <v>567</v>
      </c>
    </row>
    <row r="6">
      <c r="A6" s="1112" t="n">
        <v>44287</v>
      </c>
      <c r="B6" s="479" t="n">
        <v>5</v>
      </c>
      <c r="C6" s="105" t="n"/>
      <c r="D6" s="105" t="n"/>
      <c r="E6" s="178" t="n">
        <v>551.891</v>
      </c>
      <c r="F6" s="178" t="n">
        <v>548.7380000000001</v>
      </c>
      <c r="G6" s="178" t="n">
        <v>566</v>
      </c>
      <c r="H6" s="178" t="n">
        <v>582</v>
      </c>
      <c r="I6" s="178" t="n">
        <v>593</v>
      </c>
      <c r="J6" s="178" t="n">
        <v>592</v>
      </c>
      <c r="K6" s="178" t="n">
        <v>592</v>
      </c>
      <c r="L6" s="178" t="n">
        <v>582</v>
      </c>
      <c r="M6" s="178" t="n">
        <v>579</v>
      </c>
      <c r="N6" s="178" t="n">
        <v>575</v>
      </c>
      <c r="O6" s="178" t="n">
        <v>567</v>
      </c>
      <c r="P6" s="178" t="n">
        <v>567</v>
      </c>
      <c r="Q6" s="178" t="n">
        <v>567</v>
      </c>
      <c r="R6" s="105" t="n"/>
      <c r="S6" s="105" t="n"/>
      <c r="T6" s="105" t="n"/>
      <c r="U6" s="105" t="n"/>
      <c r="V6" s="105" t="n"/>
      <c r="W6" s="105" t="n"/>
      <c r="X6" s="105" t="n"/>
      <c r="Y6" s="105" t="n"/>
      <c r="Z6" s="105" t="n"/>
    </row>
    <row r="7" customFormat="1" s="192">
      <c r="A7" s="104" t="n">
        <v>44291</v>
      </c>
      <c r="B7" s="480" t="n">
        <v>0</v>
      </c>
      <c r="E7" s="192" t="n">
        <v>551.891</v>
      </c>
      <c r="F7" s="192" t="n">
        <v>548.7380000000001</v>
      </c>
      <c r="G7" s="192" t="n">
        <v>566</v>
      </c>
      <c r="H7" s="192" t="n">
        <v>582</v>
      </c>
      <c r="I7" s="192" t="n">
        <v>593</v>
      </c>
      <c r="J7" s="192" t="n">
        <v>592</v>
      </c>
      <c r="K7" s="192" t="n">
        <v>592</v>
      </c>
      <c r="L7" s="192" t="n">
        <v>582</v>
      </c>
      <c r="M7" s="192" t="n">
        <v>579</v>
      </c>
      <c r="N7" s="192" t="n">
        <v>575</v>
      </c>
      <c r="O7" s="192" t="n">
        <v>567</v>
      </c>
      <c r="P7" s="192" t="n">
        <v>567</v>
      </c>
      <c r="Q7" s="192" t="n">
        <v>567</v>
      </c>
    </row>
    <row r="8" customFormat="1" s="178">
      <c r="A8" s="242" t="n">
        <v>44292</v>
      </c>
      <c r="B8" s="479" t="n">
        <v>45</v>
      </c>
      <c r="E8" s="178" t="n">
        <v>551.891</v>
      </c>
      <c r="F8" s="178" t="n">
        <v>544.425</v>
      </c>
      <c r="G8" s="178" t="n">
        <v>566</v>
      </c>
      <c r="H8" s="178" t="n">
        <v>581</v>
      </c>
      <c r="I8" s="178" t="n">
        <v>594</v>
      </c>
      <c r="J8" s="178" t="n">
        <v>593</v>
      </c>
      <c r="K8" s="178" t="n">
        <v>592</v>
      </c>
      <c r="L8" s="178" t="n">
        <v>580</v>
      </c>
      <c r="M8" s="178" t="n">
        <v>577</v>
      </c>
      <c r="N8" s="178" t="n">
        <v>574</v>
      </c>
      <c r="O8" s="178" t="n">
        <v>567</v>
      </c>
      <c r="P8" s="178" t="n">
        <v>567</v>
      </c>
      <c r="Q8" s="178" t="n">
        <v>567</v>
      </c>
    </row>
    <row r="9" customFormat="1" s="178">
      <c r="A9" s="242" t="n">
        <v>44293</v>
      </c>
      <c r="B9" s="479" t="n">
        <v>160</v>
      </c>
      <c r="F9" s="178" t="n">
        <v>542.225</v>
      </c>
      <c r="G9" s="178" t="n">
        <v>564</v>
      </c>
      <c r="H9" s="178" t="n">
        <v>580</v>
      </c>
      <c r="I9" s="178" t="n">
        <v>594</v>
      </c>
      <c r="J9" s="178" t="n">
        <v>593</v>
      </c>
      <c r="K9" s="178" t="n">
        <v>591</v>
      </c>
      <c r="L9" s="178" t="n">
        <v>580</v>
      </c>
      <c r="M9" s="178" t="n">
        <v>576</v>
      </c>
      <c r="N9" s="178" t="n">
        <v>573</v>
      </c>
      <c r="O9" s="178" t="n">
        <v>567</v>
      </c>
      <c r="P9" s="178" t="n">
        <v>567</v>
      </c>
      <c r="Q9" s="178" t="n">
        <v>567</v>
      </c>
    </row>
    <row r="10" customFormat="1" s="178">
      <c r="A10" s="242" t="n">
        <v>44294</v>
      </c>
      <c r="B10" s="479" t="n">
        <v>20</v>
      </c>
      <c r="F10" s="178" t="n">
        <v>545.075</v>
      </c>
      <c r="G10" s="178" t="n">
        <v>568</v>
      </c>
      <c r="H10" s="178" t="n">
        <v>585</v>
      </c>
      <c r="I10" s="178" t="n">
        <v>600</v>
      </c>
      <c r="J10" s="178" t="n">
        <v>598</v>
      </c>
      <c r="K10" s="178" t="n">
        <v>594</v>
      </c>
      <c r="L10" s="178" t="n">
        <v>586</v>
      </c>
      <c r="M10" s="178" t="n">
        <v>582</v>
      </c>
      <c r="N10" s="178" t="n">
        <v>578</v>
      </c>
      <c r="O10" s="178" t="n">
        <v>568</v>
      </c>
      <c r="P10" s="178" t="n">
        <v>568</v>
      </c>
      <c r="Q10" s="178" t="n">
        <v>568</v>
      </c>
    </row>
    <row r="11" customFormat="1" s="178">
      <c r="A11" s="242" t="n">
        <v>44295</v>
      </c>
      <c r="B11" s="479" t="n">
        <v>95</v>
      </c>
      <c r="F11" s="178" t="n">
        <v>551.913</v>
      </c>
      <c r="G11" s="178" t="n">
        <v>579</v>
      </c>
      <c r="H11" s="178" t="n">
        <v>597</v>
      </c>
      <c r="I11" s="178" t="n">
        <v>610</v>
      </c>
      <c r="J11" s="178" t="n">
        <v>608</v>
      </c>
      <c r="K11" s="178" t="n">
        <v>606</v>
      </c>
      <c r="L11" s="178" t="n">
        <v>594</v>
      </c>
      <c r="M11" s="178" t="n">
        <v>590</v>
      </c>
      <c r="N11" s="178" t="n">
        <v>586</v>
      </c>
      <c r="O11" s="178" t="n">
        <v>572</v>
      </c>
      <c r="P11" s="178" t="n">
        <v>572</v>
      </c>
      <c r="Q11" s="178" t="n">
        <v>572</v>
      </c>
    </row>
    <row r="12" customFormat="1" s="178">
      <c r="A12" s="242" t="n">
        <v>44298</v>
      </c>
      <c r="B12" s="479" t="n">
        <v>125</v>
      </c>
      <c r="F12" s="178" t="n">
        <v>559.5</v>
      </c>
      <c r="G12" s="178" t="n">
        <v>589</v>
      </c>
      <c r="H12" s="178" t="n">
        <v>609</v>
      </c>
      <c r="I12" s="178" t="n">
        <v>619</v>
      </c>
      <c r="J12" s="178" t="n">
        <v>620</v>
      </c>
      <c r="K12" s="178" t="n">
        <v>618</v>
      </c>
      <c r="L12" s="178" t="n">
        <v>603</v>
      </c>
      <c r="M12" s="178" t="n">
        <v>599</v>
      </c>
      <c r="N12" s="178" t="n">
        <v>595</v>
      </c>
      <c r="O12" s="178" t="n">
        <v>579</v>
      </c>
      <c r="P12" s="178" t="n">
        <v>579</v>
      </c>
      <c r="Q12" s="178" t="n">
        <v>579</v>
      </c>
    </row>
    <row r="13" customFormat="1" s="178">
      <c r="A13" s="242" t="n">
        <v>44299</v>
      </c>
      <c r="B13" s="479" t="n">
        <v>250</v>
      </c>
      <c r="F13" s="178" t="n">
        <v>564.875</v>
      </c>
      <c r="G13" s="178" t="n">
        <v>602</v>
      </c>
      <c r="H13" s="178" t="n">
        <v>617</v>
      </c>
      <c r="I13" s="178" t="n">
        <v>629</v>
      </c>
      <c r="J13" s="178" t="n">
        <v>629</v>
      </c>
      <c r="K13" s="178" t="n">
        <v>624</v>
      </c>
      <c r="L13" s="178" t="n">
        <v>609</v>
      </c>
      <c r="M13" s="178" t="n">
        <v>606</v>
      </c>
      <c r="N13" s="178" t="n">
        <v>603</v>
      </c>
      <c r="O13" s="178" t="n">
        <v>585</v>
      </c>
      <c r="P13" s="178" t="n">
        <v>585</v>
      </c>
      <c r="Q13" s="178" t="n">
        <v>585</v>
      </c>
      <c r="R13" s="178" t="n">
        <v>585</v>
      </c>
      <c r="S13" s="178" t="n">
        <v>585</v>
      </c>
      <c r="T13" s="178" t="n">
        <v>585</v>
      </c>
    </row>
    <row r="14" customFormat="1" s="178">
      <c r="A14" s="242" t="n">
        <v>44300</v>
      </c>
      <c r="B14" s="479" t="n">
        <v>517</v>
      </c>
      <c r="F14" s="178" t="n">
        <v>563.125</v>
      </c>
      <c r="G14" s="178" t="n">
        <v>605</v>
      </c>
      <c r="H14" s="178" t="n">
        <v>616</v>
      </c>
      <c r="I14" s="178" t="n">
        <v>631</v>
      </c>
      <c r="J14" s="178" t="n">
        <v>630</v>
      </c>
      <c r="K14" s="178" t="n">
        <v>625</v>
      </c>
      <c r="L14" s="178" t="n">
        <v>612</v>
      </c>
      <c r="M14" s="178" t="n">
        <v>610</v>
      </c>
      <c r="N14" s="178" t="n">
        <v>607</v>
      </c>
      <c r="O14" s="178" t="n">
        <v>587</v>
      </c>
      <c r="P14" s="178" t="n">
        <v>587</v>
      </c>
      <c r="Q14" s="178" t="n">
        <v>587</v>
      </c>
      <c r="R14" s="178" t="n">
        <v>587</v>
      </c>
      <c r="S14" s="178" t="n">
        <v>587</v>
      </c>
      <c r="T14" s="178" t="n">
        <v>587</v>
      </c>
      <c r="U14" s="178" t="n">
        <v>564</v>
      </c>
      <c r="V14" s="178" t="n">
        <v>564</v>
      </c>
      <c r="W14" s="178" t="n">
        <v>564</v>
      </c>
    </row>
    <row r="15" ht="15" customFormat="1" customHeight="1" s="178">
      <c r="A15" s="242" t="n">
        <v>44301</v>
      </c>
      <c r="B15" s="479" t="n">
        <v>272</v>
      </c>
      <c r="F15" s="178" t="n">
        <v>562.275</v>
      </c>
      <c r="G15" s="178" t="n">
        <v>595</v>
      </c>
      <c r="H15" s="178" t="n">
        <v>608</v>
      </c>
      <c r="I15" s="178" t="n">
        <v>618</v>
      </c>
      <c r="J15" s="178" t="n">
        <v>618</v>
      </c>
      <c r="K15" s="178" t="n">
        <v>614</v>
      </c>
      <c r="L15" s="178" t="n">
        <v>604</v>
      </c>
      <c r="M15" s="178" t="n">
        <v>601</v>
      </c>
      <c r="N15" s="178" t="n">
        <v>598</v>
      </c>
      <c r="O15" s="178" t="n">
        <v>583</v>
      </c>
      <c r="P15" s="178" t="n">
        <v>583</v>
      </c>
      <c r="Q15" s="178" t="n">
        <v>583</v>
      </c>
      <c r="R15" s="178" t="n">
        <v>583</v>
      </c>
      <c r="S15" s="178" t="n">
        <v>583</v>
      </c>
      <c r="T15" s="178" t="n">
        <v>583</v>
      </c>
    </row>
    <row r="16" ht="15" customFormat="1" customHeight="1" s="178">
      <c r="A16" s="242" t="n">
        <v>44302</v>
      </c>
      <c r="B16" s="479" t="n">
        <v>63</v>
      </c>
      <c r="F16" s="178" t="n">
        <v>564.125</v>
      </c>
      <c r="G16" s="178" t="n">
        <v>595</v>
      </c>
      <c r="H16" s="178" t="n">
        <v>608</v>
      </c>
      <c r="I16" s="178" t="n">
        <v>618</v>
      </c>
      <c r="J16" s="178" t="n">
        <v>618</v>
      </c>
      <c r="K16" s="178" t="n">
        <v>612</v>
      </c>
      <c r="L16" s="178" t="n">
        <v>605</v>
      </c>
      <c r="M16" s="178" t="n">
        <v>602</v>
      </c>
      <c r="N16" s="178" t="n">
        <v>599</v>
      </c>
      <c r="O16" s="178" t="n">
        <v>585</v>
      </c>
      <c r="P16" s="178" t="n">
        <v>585</v>
      </c>
      <c r="Q16" s="178" t="n">
        <v>585</v>
      </c>
      <c r="R16" s="178" t="n">
        <v>585</v>
      </c>
      <c r="S16" s="178" t="n">
        <v>585</v>
      </c>
      <c r="T16" s="178" t="n">
        <v>585</v>
      </c>
    </row>
    <row r="17" customFormat="1" s="178">
      <c r="A17" s="242" t="n">
        <v>44305</v>
      </c>
      <c r="B17" s="479" t="n">
        <v>130</v>
      </c>
      <c r="F17" s="178" t="n">
        <v>563.325</v>
      </c>
      <c r="G17" s="178" t="n">
        <v>593</v>
      </c>
      <c r="H17" s="178" t="n">
        <v>607</v>
      </c>
      <c r="I17" s="178" t="n">
        <v>620</v>
      </c>
      <c r="J17" s="178" t="n">
        <v>618</v>
      </c>
      <c r="K17" s="178" t="n">
        <v>611</v>
      </c>
      <c r="L17" s="178" t="n">
        <v>606</v>
      </c>
      <c r="M17" s="178" t="n">
        <v>603</v>
      </c>
      <c r="N17" s="178" t="n">
        <v>599</v>
      </c>
      <c r="O17" s="178" t="n">
        <v>585</v>
      </c>
      <c r="P17" s="178" t="n">
        <v>585</v>
      </c>
      <c r="Q17" s="178" t="n">
        <v>585</v>
      </c>
      <c r="R17" s="178" t="n">
        <v>585</v>
      </c>
      <c r="S17" s="178" t="n">
        <v>585</v>
      </c>
      <c r="T17" s="178" t="n">
        <v>585</v>
      </c>
    </row>
    <row r="18" customFormat="1" s="178">
      <c r="A18" s="242" t="n">
        <v>44306</v>
      </c>
      <c r="B18" s="479" t="n">
        <v>180</v>
      </c>
      <c r="F18" s="178" t="n">
        <v>566.325</v>
      </c>
      <c r="G18" s="178" t="n">
        <v>598</v>
      </c>
      <c r="H18" s="178" t="n">
        <v>609</v>
      </c>
      <c r="I18" s="178" t="n">
        <v>623</v>
      </c>
      <c r="J18" s="178" t="n">
        <v>622</v>
      </c>
      <c r="K18" s="178" t="n">
        <v>617</v>
      </c>
      <c r="L18" s="178" t="n">
        <v>610</v>
      </c>
      <c r="M18" s="178" t="n">
        <v>606</v>
      </c>
      <c r="N18" s="178" t="n">
        <v>602</v>
      </c>
      <c r="O18" s="178" t="n">
        <v>589</v>
      </c>
      <c r="P18" s="178" t="n">
        <v>589</v>
      </c>
      <c r="Q18" s="178" t="n">
        <v>589</v>
      </c>
      <c r="R18" s="178" t="n">
        <v>589</v>
      </c>
      <c r="S18" s="178" t="n">
        <v>589</v>
      </c>
      <c r="T18" s="178" t="n">
        <v>589</v>
      </c>
    </row>
    <row r="19" ht="14.45" customFormat="1" customHeight="1" s="178">
      <c r="A19" s="242" t="n">
        <v>44307</v>
      </c>
      <c r="B19" s="479" t="n">
        <v>345</v>
      </c>
      <c r="F19" s="178" t="n">
        <v>568.138</v>
      </c>
      <c r="G19" s="178" t="n">
        <v>609</v>
      </c>
      <c r="H19" s="178" t="n">
        <v>622</v>
      </c>
      <c r="I19" s="178" t="n">
        <v>635</v>
      </c>
      <c r="J19" s="178" t="n">
        <v>633</v>
      </c>
      <c r="K19" s="178" t="n">
        <v>631</v>
      </c>
      <c r="L19" s="178" t="n">
        <v>616</v>
      </c>
      <c r="M19" s="178" t="n">
        <v>612</v>
      </c>
      <c r="N19" s="178" t="n">
        <v>609</v>
      </c>
      <c r="O19" s="178" t="n">
        <v>593</v>
      </c>
      <c r="P19" s="178" t="n">
        <v>593</v>
      </c>
      <c r="Q19" s="178" t="n">
        <v>593</v>
      </c>
      <c r="R19" s="178" t="n">
        <v>593</v>
      </c>
      <c r="S19" s="178" t="n">
        <v>593</v>
      </c>
      <c r="T19" s="178" t="n">
        <v>593</v>
      </c>
    </row>
    <row r="20" ht="15" customFormat="1" customHeight="1" s="178">
      <c r="A20" s="242" t="n">
        <v>44308</v>
      </c>
      <c r="B20" s="479" t="n">
        <v>290</v>
      </c>
      <c r="F20" s="178" t="n">
        <v>569.963</v>
      </c>
      <c r="G20" s="178" t="n">
        <v>619</v>
      </c>
      <c r="H20" s="178" t="n">
        <v>631</v>
      </c>
      <c r="I20" s="178" t="n">
        <v>641</v>
      </c>
      <c r="J20" s="178" t="n">
        <v>636</v>
      </c>
      <c r="K20" s="178" t="n">
        <v>632</v>
      </c>
      <c r="L20" s="178" t="n">
        <v>621</v>
      </c>
      <c r="M20" s="178" t="n">
        <v>617</v>
      </c>
      <c r="N20" s="178" t="n">
        <v>613</v>
      </c>
      <c r="O20" s="178" t="n">
        <v>597</v>
      </c>
      <c r="P20" s="178" t="n">
        <v>597</v>
      </c>
      <c r="Q20" s="178" t="n">
        <v>597</v>
      </c>
      <c r="R20" s="178" t="n">
        <v>597</v>
      </c>
      <c r="S20" s="178" t="n">
        <v>597</v>
      </c>
      <c r="T20" s="178" t="n">
        <v>597</v>
      </c>
    </row>
    <row r="21" ht="15" customFormat="1" customHeight="1" s="178">
      <c r="A21" s="242" t="n">
        <v>44309</v>
      </c>
      <c r="B21" s="479" t="n">
        <v>170</v>
      </c>
      <c r="F21" s="178" t="n">
        <v>572</v>
      </c>
      <c r="G21" s="178" t="n">
        <v>619</v>
      </c>
      <c r="H21" s="178" t="n">
        <v>631</v>
      </c>
      <c r="I21" s="178" t="n">
        <v>641</v>
      </c>
      <c r="J21" s="178" t="n">
        <v>639</v>
      </c>
      <c r="K21" s="178" t="n">
        <v>636</v>
      </c>
      <c r="L21" s="178" t="n">
        <v>620</v>
      </c>
      <c r="M21" s="178" t="n">
        <v>616</v>
      </c>
      <c r="N21" s="178" t="n">
        <v>612</v>
      </c>
      <c r="O21" s="178" t="n">
        <v>594</v>
      </c>
      <c r="P21" s="178" t="n">
        <v>594</v>
      </c>
      <c r="Q21" s="178" t="n">
        <v>594</v>
      </c>
      <c r="R21" s="178" t="n">
        <v>594</v>
      </c>
      <c r="S21" s="178" t="n">
        <v>594</v>
      </c>
      <c r="T21" s="178" t="n">
        <v>594</v>
      </c>
    </row>
    <row r="22" customFormat="1" s="178">
      <c r="A22" s="242" t="n">
        <v>44312</v>
      </c>
      <c r="B22" s="479" t="n">
        <v>60</v>
      </c>
      <c r="F22" s="178" t="n">
        <v>574.338</v>
      </c>
      <c r="G22" s="178" t="n">
        <v>622</v>
      </c>
      <c r="H22" s="178" t="n">
        <v>633</v>
      </c>
      <c r="I22" s="178" t="n">
        <v>642</v>
      </c>
      <c r="J22" s="178" t="n">
        <v>639</v>
      </c>
      <c r="K22" s="178" t="n">
        <v>635</v>
      </c>
      <c r="L22" s="178" t="n">
        <v>619</v>
      </c>
      <c r="M22" s="178" t="n">
        <v>615</v>
      </c>
      <c r="N22" s="178" t="n">
        <v>611</v>
      </c>
      <c r="O22" s="178" t="n">
        <v>595</v>
      </c>
      <c r="P22" s="178" t="n">
        <v>595</v>
      </c>
      <c r="Q22" s="178" t="n">
        <v>595</v>
      </c>
      <c r="R22" s="178" t="n">
        <v>595</v>
      </c>
      <c r="S22" s="178" t="n">
        <v>595</v>
      </c>
      <c r="T22" s="178" t="n">
        <v>595</v>
      </c>
    </row>
    <row r="23" customFormat="1" s="178">
      <c r="A23" s="242" t="n">
        <v>44313</v>
      </c>
      <c r="B23" s="479" t="n">
        <v>1121</v>
      </c>
      <c r="F23" s="178" t="n">
        <v>577.2</v>
      </c>
      <c r="G23" s="178" t="n">
        <v>641</v>
      </c>
      <c r="H23" s="178" t="n">
        <v>650</v>
      </c>
      <c r="I23" s="178" t="n">
        <v>660</v>
      </c>
      <c r="J23" s="178" t="n">
        <v>656</v>
      </c>
      <c r="K23" s="178" t="n">
        <v>650</v>
      </c>
      <c r="L23" s="178" t="n">
        <v>629</v>
      </c>
      <c r="M23" s="178" t="n">
        <v>624</v>
      </c>
      <c r="N23" s="178" t="n">
        <v>619</v>
      </c>
      <c r="O23" s="178" t="n">
        <v>603</v>
      </c>
      <c r="P23" s="178" t="n">
        <v>603</v>
      </c>
      <c r="Q23" s="178" t="n">
        <v>603</v>
      </c>
      <c r="R23" s="178" t="n">
        <v>602</v>
      </c>
      <c r="S23" s="178" t="n">
        <v>602</v>
      </c>
      <c r="T23" s="178" t="n">
        <v>602</v>
      </c>
      <c r="U23" s="178" t="n">
        <v>602</v>
      </c>
      <c r="V23" s="178" t="n">
        <v>602</v>
      </c>
      <c r="W23" s="178" t="n">
        <v>602</v>
      </c>
    </row>
    <row r="24" customFormat="1" s="178">
      <c r="A24" s="242" t="n">
        <v>44314</v>
      </c>
      <c r="B24" s="479" t="n">
        <v>110</v>
      </c>
      <c r="F24" s="178" t="n">
        <v>578.8</v>
      </c>
      <c r="G24" s="178" t="n">
        <v>630</v>
      </c>
      <c r="H24" s="178" t="n">
        <v>638</v>
      </c>
      <c r="I24" s="178" t="n">
        <v>646</v>
      </c>
      <c r="J24" s="178" t="n">
        <v>644</v>
      </c>
      <c r="K24" s="178" t="n">
        <v>639</v>
      </c>
      <c r="L24" s="178" t="n">
        <v>623</v>
      </c>
      <c r="M24" s="178" t="n">
        <v>617</v>
      </c>
      <c r="N24" s="178" t="n">
        <v>610</v>
      </c>
      <c r="O24" s="178" t="n">
        <v>600</v>
      </c>
      <c r="P24" s="178" t="n">
        <v>600</v>
      </c>
      <c r="Q24" s="178" t="n">
        <v>600</v>
      </c>
      <c r="R24" s="178" t="n">
        <v>600</v>
      </c>
      <c r="S24" s="178" t="n">
        <v>600</v>
      </c>
      <c r="T24" s="178" t="n">
        <v>600</v>
      </c>
      <c r="U24" s="178" t="n">
        <v>600</v>
      </c>
      <c r="V24" s="178" t="n">
        <v>600</v>
      </c>
      <c r="W24" s="178" t="n">
        <v>600</v>
      </c>
    </row>
    <row r="25" customFormat="1" s="178">
      <c r="A25" s="242" t="n">
        <v>44315</v>
      </c>
      <c r="B25" s="479" t="n">
        <v>70</v>
      </c>
      <c r="F25" s="178" t="n">
        <v>580.663</v>
      </c>
      <c r="G25" s="178" t="n">
        <v>627</v>
      </c>
      <c r="H25" s="178" t="n">
        <v>636</v>
      </c>
      <c r="I25" s="178" t="n">
        <v>645</v>
      </c>
      <c r="J25" s="178" t="n">
        <v>643</v>
      </c>
      <c r="K25" s="178" t="n">
        <v>640</v>
      </c>
      <c r="L25" s="178" t="n">
        <v>622</v>
      </c>
      <c r="M25" s="178" t="n">
        <v>616</v>
      </c>
      <c r="N25" s="178" t="n">
        <v>612</v>
      </c>
      <c r="O25" s="178" t="n">
        <v>599</v>
      </c>
      <c r="P25" s="178" t="n">
        <v>599</v>
      </c>
      <c r="Q25" s="178" t="n">
        <v>599</v>
      </c>
      <c r="R25" s="178" t="n">
        <v>599</v>
      </c>
      <c r="S25" s="178" t="n">
        <v>599</v>
      </c>
      <c r="T25" s="178" t="n">
        <v>599</v>
      </c>
      <c r="U25" s="178" t="n">
        <v>599</v>
      </c>
      <c r="V25" s="178" t="n">
        <v>599</v>
      </c>
      <c r="W25" s="178" t="n">
        <v>599</v>
      </c>
    </row>
    <row r="26" customFormat="1" s="178">
      <c r="A26" s="242" t="n">
        <v>44316</v>
      </c>
      <c r="B26" s="479" t="n">
        <v>67</v>
      </c>
      <c r="F26" s="178" t="n">
        <v>582.463</v>
      </c>
      <c r="G26" s="178" t="n">
        <v>628</v>
      </c>
      <c r="H26" s="178" t="n">
        <v>632</v>
      </c>
      <c r="I26" s="178" t="n">
        <v>641</v>
      </c>
      <c r="J26" s="178" t="n">
        <v>640</v>
      </c>
      <c r="K26" s="178" t="n">
        <v>637</v>
      </c>
      <c r="L26" s="178" t="n">
        <v>623</v>
      </c>
      <c r="M26" s="178" t="n">
        <v>618</v>
      </c>
      <c r="N26" s="178" t="n">
        <v>612</v>
      </c>
      <c r="O26" s="178" t="n">
        <v>603</v>
      </c>
      <c r="P26" s="178" t="n">
        <v>603</v>
      </c>
      <c r="Q26" s="178" t="n">
        <v>603</v>
      </c>
      <c r="R26" s="178" t="n">
        <v>602.5</v>
      </c>
      <c r="S26" s="178" t="n">
        <v>602.5</v>
      </c>
      <c r="T26" s="178" t="n">
        <v>602.5</v>
      </c>
      <c r="U26" s="178" t="n">
        <v>603</v>
      </c>
      <c r="V26" s="178" t="n">
        <v>603</v>
      </c>
      <c r="W26" s="178" t="n">
        <v>603</v>
      </c>
    </row>
    <row r="27" customFormat="1" s="178">
      <c r="A27" s="242" t="n">
        <v>44319</v>
      </c>
      <c r="B27" s="479" t="n">
        <v>30</v>
      </c>
      <c r="F27" s="178" t="n">
        <v>582.463</v>
      </c>
      <c r="G27" s="178" t="n">
        <v>627</v>
      </c>
      <c r="H27" s="178" t="n">
        <v>631</v>
      </c>
      <c r="I27" s="178" t="n">
        <v>640</v>
      </c>
      <c r="J27" s="178" t="n">
        <v>640</v>
      </c>
      <c r="K27" s="178" t="n">
        <v>637</v>
      </c>
      <c r="L27" s="178" t="n">
        <v>624</v>
      </c>
      <c r="M27" s="178" t="n">
        <v>618</v>
      </c>
      <c r="N27" s="178" t="n">
        <v>613</v>
      </c>
      <c r="O27" s="178" t="n">
        <v>603</v>
      </c>
      <c r="P27" s="178" t="n">
        <v>603</v>
      </c>
      <c r="Q27" s="178" t="n">
        <v>603</v>
      </c>
      <c r="R27" s="178" t="n">
        <v>603</v>
      </c>
      <c r="S27" s="178" t="n">
        <v>603</v>
      </c>
      <c r="T27" s="178" t="n">
        <v>603</v>
      </c>
      <c r="U27" s="178" t="n">
        <v>603</v>
      </c>
      <c r="V27" s="178" t="n">
        <v>603</v>
      </c>
      <c r="W27" s="178" t="n">
        <v>603</v>
      </c>
    </row>
    <row r="28" customFormat="1" s="178">
      <c r="A28" s="242" t="n">
        <v>44320</v>
      </c>
      <c r="B28" s="479" t="n">
        <v>275</v>
      </c>
      <c r="F28" s="178" t="n">
        <v>582.463</v>
      </c>
      <c r="G28" s="178" t="n">
        <v>619.316</v>
      </c>
      <c r="H28" s="178" t="n">
        <v>633</v>
      </c>
      <c r="I28" s="178" t="n">
        <v>645</v>
      </c>
      <c r="J28" s="178" t="n">
        <v>641</v>
      </c>
      <c r="K28" s="178" t="n">
        <v>637</v>
      </c>
      <c r="L28" s="178" t="n">
        <v>623</v>
      </c>
      <c r="M28" s="178" t="n">
        <v>617</v>
      </c>
      <c r="N28" s="178" t="n">
        <v>612</v>
      </c>
      <c r="O28" s="178" t="n">
        <v>601</v>
      </c>
      <c r="P28" s="178" t="n">
        <v>601</v>
      </c>
      <c r="Q28" s="178" t="n">
        <v>601</v>
      </c>
      <c r="R28" s="178" t="n">
        <v>601</v>
      </c>
      <c r="S28" s="178" t="n">
        <v>601</v>
      </c>
      <c r="T28" s="178" t="n">
        <v>601</v>
      </c>
      <c r="U28" s="178" t="n">
        <v>601</v>
      </c>
      <c r="V28" s="178" t="n">
        <v>601</v>
      </c>
      <c r="W28" s="178" t="n">
        <v>601</v>
      </c>
    </row>
    <row r="29" customFormat="1" s="178">
      <c r="A29" s="242" t="n">
        <v>44321</v>
      </c>
      <c r="B29" s="479" t="n">
        <v>40</v>
      </c>
      <c r="F29" s="178" t="n">
        <v>582.463</v>
      </c>
      <c r="G29" s="178" t="n">
        <v>618.526</v>
      </c>
      <c r="H29" s="178" t="n">
        <v>634</v>
      </c>
      <c r="I29" s="178" t="n">
        <v>646</v>
      </c>
      <c r="J29" s="178" t="n">
        <v>644</v>
      </c>
      <c r="K29" s="178" t="n">
        <v>640</v>
      </c>
      <c r="L29" s="178" t="n">
        <v>627</v>
      </c>
      <c r="M29" s="178" t="n">
        <v>621</v>
      </c>
      <c r="N29" s="178" t="n">
        <v>615</v>
      </c>
      <c r="O29" s="178" t="n">
        <v>604</v>
      </c>
      <c r="P29" s="178" t="n">
        <v>604</v>
      </c>
      <c r="Q29" s="178" t="n">
        <v>604</v>
      </c>
      <c r="R29" s="178" t="n">
        <v>604</v>
      </c>
      <c r="S29" s="178" t="n">
        <v>604</v>
      </c>
      <c r="T29" s="178" t="n">
        <v>604</v>
      </c>
      <c r="U29" s="178" t="n">
        <v>604</v>
      </c>
      <c r="V29" s="178" t="n">
        <v>604</v>
      </c>
      <c r="W29" s="178" t="n">
        <v>604</v>
      </c>
    </row>
    <row r="30" customFormat="1" s="178">
      <c r="A30" s="242" t="n">
        <v>44322</v>
      </c>
      <c r="B30" s="479" t="n">
        <v>105</v>
      </c>
      <c r="G30" s="178" t="n">
        <v>616.079</v>
      </c>
      <c r="H30" s="178" t="n">
        <v>644</v>
      </c>
      <c r="I30" s="178" t="n">
        <v>657</v>
      </c>
      <c r="J30" s="178" t="n">
        <v>656</v>
      </c>
      <c r="K30" s="178" t="n">
        <v>651</v>
      </c>
      <c r="L30" s="178" t="n">
        <v>635</v>
      </c>
      <c r="M30" s="178" t="n">
        <v>628</v>
      </c>
      <c r="N30" s="178" t="n">
        <v>622</v>
      </c>
      <c r="O30" s="178" t="n">
        <v>605</v>
      </c>
      <c r="P30" s="178" t="n">
        <v>605</v>
      </c>
      <c r="Q30" s="178" t="n">
        <v>605</v>
      </c>
      <c r="R30" s="178" t="n">
        <v>605</v>
      </c>
      <c r="S30" s="178" t="n">
        <v>605</v>
      </c>
      <c r="T30" s="178" t="n">
        <v>605</v>
      </c>
      <c r="U30" s="178" t="n">
        <v>605</v>
      </c>
      <c r="V30" s="178" t="n">
        <v>605</v>
      </c>
      <c r="W30" s="178" t="n">
        <v>605</v>
      </c>
    </row>
    <row r="31" customFormat="1" s="178">
      <c r="A31" s="242" t="n">
        <v>44323</v>
      </c>
      <c r="B31" s="479" t="n">
        <v>95</v>
      </c>
      <c r="G31" s="178" t="n">
        <v>615.816</v>
      </c>
      <c r="H31" s="178" t="n">
        <v>650</v>
      </c>
      <c r="I31" s="178" t="n">
        <v>664</v>
      </c>
      <c r="J31" s="178" t="n">
        <v>664</v>
      </c>
      <c r="K31" s="178" t="n">
        <v>658</v>
      </c>
      <c r="L31" s="178" t="n">
        <v>641</v>
      </c>
      <c r="M31" s="178" t="n">
        <v>632</v>
      </c>
      <c r="N31" s="178" t="n">
        <v>623</v>
      </c>
      <c r="O31" s="178" t="n">
        <v>607</v>
      </c>
      <c r="P31" s="178" t="n">
        <v>607</v>
      </c>
      <c r="Q31" s="178" t="n">
        <v>607</v>
      </c>
      <c r="R31" s="178" t="n">
        <v>607</v>
      </c>
      <c r="S31" s="178" t="n">
        <v>607</v>
      </c>
      <c r="T31" s="178" t="n">
        <v>607</v>
      </c>
      <c r="U31" s="178" t="n">
        <v>607</v>
      </c>
      <c r="V31" s="178" t="n">
        <v>607</v>
      </c>
      <c r="W31" s="178" t="n">
        <v>607</v>
      </c>
    </row>
    <row r="32" customFormat="1" s="178">
      <c r="A32" s="242" t="n">
        <v>44326</v>
      </c>
      <c r="B32" s="479" t="n">
        <v>265</v>
      </c>
      <c r="G32" s="178" t="n">
        <v>621.553</v>
      </c>
      <c r="H32" s="178" t="n">
        <v>660</v>
      </c>
      <c r="I32" s="178" t="n">
        <v>675</v>
      </c>
      <c r="J32" s="178" t="n">
        <v>674</v>
      </c>
      <c r="K32" s="178" t="n">
        <v>670</v>
      </c>
      <c r="L32" s="178" t="n">
        <v>648</v>
      </c>
      <c r="M32" s="178" t="n">
        <v>642</v>
      </c>
      <c r="N32" s="178" t="n">
        <v>634</v>
      </c>
      <c r="O32" s="178" t="n">
        <v>616</v>
      </c>
      <c r="P32" s="178" t="n">
        <v>616</v>
      </c>
      <c r="Q32" s="178" t="n">
        <v>616</v>
      </c>
      <c r="R32" s="178" t="n">
        <v>616</v>
      </c>
      <c r="S32" s="178" t="n">
        <v>616</v>
      </c>
      <c r="T32" s="178" t="n">
        <v>616</v>
      </c>
      <c r="U32" s="178" t="n">
        <v>616</v>
      </c>
      <c r="V32" s="178" t="n">
        <v>616</v>
      </c>
      <c r="W32" s="178" t="n">
        <v>616</v>
      </c>
    </row>
    <row r="33" customFormat="1" s="178">
      <c r="A33" s="242" t="n">
        <v>44327</v>
      </c>
      <c r="B33" s="479" t="n">
        <v>75</v>
      </c>
      <c r="G33" s="178" t="n">
        <v>631.553</v>
      </c>
      <c r="H33" s="178" t="n">
        <v>666</v>
      </c>
      <c r="I33" s="178" t="n">
        <v>683</v>
      </c>
      <c r="J33" s="178" t="n">
        <v>683</v>
      </c>
      <c r="K33" s="178" t="n">
        <v>676</v>
      </c>
      <c r="L33" s="178" t="n">
        <v>662</v>
      </c>
      <c r="M33" s="178" t="n">
        <v>652</v>
      </c>
      <c r="N33" s="178" t="n">
        <v>643</v>
      </c>
      <c r="O33" s="178" t="n">
        <v>623</v>
      </c>
      <c r="P33" s="178" t="n">
        <v>623</v>
      </c>
      <c r="Q33" s="178" t="n">
        <v>623</v>
      </c>
      <c r="R33" s="178" t="n">
        <v>618</v>
      </c>
      <c r="S33" s="178" t="n">
        <v>618</v>
      </c>
      <c r="T33" s="178" t="n">
        <v>618</v>
      </c>
      <c r="U33" s="178" t="n">
        <v>618</v>
      </c>
      <c r="V33" s="178" t="n">
        <v>618</v>
      </c>
      <c r="W33" s="178" t="n">
        <v>618</v>
      </c>
    </row>
    <row r="34" customFormat="1" s="178">
      <c r="A34" s="242" t="n">
        <v>44328</v>
      </c>
      <c r="B34" s="479" t="n">
        <v>360</v>
      </c>
      <c r="G34" s="178" t="n">
        <v>636.171</v>
      </c>
      <c r="H34" s="178" t="n">
        <v>673</v>
      </c>
      <c r="I34" s="178" t="n">
        <v>684</v>
      </c>
      <c r="J34" s="178" t="n">
        <v>684</v>
      </c>
      <c r="K34" s="178" t="n">
        <v>677</v>
      </c>
      <c r="L34" s="178" t="n">
        <v>662</v>
      </c>
      <c r="M34" s="178" t="n">
        <v>651</v>
      </c>
      <c r="N34" s="178" t="n">
        <v>642</v>
      </c>
      <c r="O34" s="178" t="n">
        <v>625</v>
      </c>
      <c r="P34" s="178" t="n">
        <v>625</v>
      </c>
      <c r="Q34" s="178" t="n">
        <v>625</v>
      </c>
      <c r="R34" s="178" t="n">
        <v>623</v>
      </c>
      <c r="S34" s="178" t="n">
        <v>623</v>
      </c>
      <c r="T34" s="178" t="n">
        <v>623</v>
      </c>
      <c r="U34" s="178" t="n">
        <v>623</v>
      </c>
      <c r="V34" s="178" t="n">
        <v>623</v>
      </c>
      <c r="W34" s="178" t="n">
        <v>623</v>
      </c>
    </row>
    <row r="35" customFormat="1" s="178">
      <c r="A35" s="242" t="n">
        <v>44329</v>
      </c>
      <c r="B35" s="479" t="n">
        <v>8</v>
      </c>
      <c r="G35" s="178" t="n">
        <v>636.171</v>
      </c>
      <c r="H35" s="178" t="n">
        <v>671</v>
      </c>
      <c r="I35" s="178" t="n">
        <v>682</v>
      </c>
      <c r="J35" s="178" t="n">
        <v>682</v>
      </c>
      <c r="K35" s="178" t="n">
        <v>676</v>
      </c>
      <c r="L35" s="178" t="n">
        <v>662</v>
      </c>
      <c r="M35" s="178" t="n">
        <v>651</v>
      </c>
      <c r="N35" s="178" t="n">
        <v>640</v>
      </c>
      <c r="O35" s="178" t="n">
        <v>625</v>
      </c>
      <c r="P35" s="178" t="n">
        <v>625</v>
      </c>
      <c r="Q35" s="178" t="n">
        <v>625</v>
      </c>
      <c r="R35" s="178" t="n">
        <v>623</v>
      </c>
      <c r="S35" s="178" t="n">
        <v>623</v>
      </c>
      <c r="T35" s="178" t="n">
        <v>623</v>
      </c>
      <c r="U35" s="178" t="n">
        <v>623</v>
      </c>
      <c r="V35" s="178" t="n">
        <v>623</v>
      </c>
      <c r="W35" s="178" t="n">
        <v>623</v>
      </c>
    </row>
    <row r="36" customFormat="1" s="178">
      <c r="A36" s="242" t="n">
        <v>44330</v>
      </c>
      <c r="B36" s="479" t="n">
        <v>136</v>
      </c>
      <c r="G36" s="178" t="n">
        <v>632.526</v>
      </c>
      <c r="H36" s="178" t="n">
        <v>664</v>
      </c>
      <c r="I36" s="178" t="n">
        <v>674</v>
      </c>
      <c r="J36" s="178" t="n">
        <v>674</v>
      </c>
      <c r="K36" s="178" t="n">
        <v>668</v>
      </c>
      <c r="L36" s="178" t="n">
        <v>655</v>
      </c>
      <c r="M36" s="178" t="n">
        <v>645</v>
      </c>
      <c r="N36" s="178" t="n">
        <v>635</v>
      </c>
      <c r="O36" s="178" t="n">
        <v>625</v>
      </c>
      <c r="P36" s="178" t="n">
        <v>625</v>
      </c>
      <c r="Q36" s="178" t="n">
        <v>625</v>
      </c>
      <c r="R36" s="178" t="n">
        <v>625</v>
      </c>
      <c r="S36" s="178" t="n">
        <v>625</v>
      </c>
      <c r="T36" s="178" t="n">
        <v>625</v>
      </c>
      <c r="U36" s="178" t="n">
        <v>625</v>
      </c>
      <c r="V36" s="178" t="n">
        <v>625</v>
      </c>
      <c r="W36" s="178" t="n">
        <v>625</v>
      </c>
    </row>
    <row r="37" ht="14.45" customHeight="1" s="1129">
      <c r="A37" s="1112" t="n">
        <v>44333</v>
      </c>
      <c r="B37" s="63" t="n">
        <v>80</v>
      </c>
      <c r="G37" t="n">
        <v>633.513</v>
      </c>
      <c r="H37" t="n">
        <v>663</v>
      </c>
      <c r="I37" t="n">
        <v>673</v>
      </c>
      <c r="J37" t="n">
        <v>673</v>
      </c>
      <c r="K37" t="n">
        <v>667</v>
      </c>
      <c r="L37" t="n">
        <v>654</v>
      </c>
      <c r="M37" t="n">
        <v>644</v>
      </c>
      <c r="N37" t="n">
        <v>634</v>
      </c>
      <c r="O37" t="n">
        <v>621</v>
      </c>
      <c r="P37" t="n">
        <v>621</v>
      </c>
      <c r="Q37" t="n">
        <v>621</v>
      </c>
      <c r="R37" t="n">
        <v>622</v>
      </c>
      <c r="S37" t="n">
        <v>622</v>
      </c>
      <c r="T37" t="n">
        <v>622</v>
      </c>
      <c r="U37" t="n">
        <v>622</v>
      </c>
      <c r="V37" t="n">
        <v>622</v>
      </c>
      <c r="W37" t="n">
        <v>622</v>
      </c>
    </row>
    <row r="38" ht="14.45" customHeight="1" s="1129">
      <c r="A38" s="1112" t="n">
        <v>44334</v>
      </c>
      <c r="B38" s="63" t="n">
        <v>288</v>
      </c>
      <c r="G38" t="n">
        <v>634.763</v>
      </c>
      <c r="H38" t="n">
        <v>671</v>
      </c>
      <c r="I38" t="n">
        <v>684</v>
      </c>
      <c r="J38" t="n">
        <v>684</v>
      </c>
      <c r="K38" t="n">
        <v>681</v>
      </c>
      <c r="L38" t="n">
        <v>660</v>
      </c>
      <c r="M38" t="n">
        <v>650</v>
      </c>
      <c r="N38" t="n">
        <v>640</v>
      </c>
      <c r="O38" t="n">
        <v>628</v>
      </c>
      <c r="P38" t="n">
        <v>625</v>
      </c>
      <c r="Q38" t="n">
        <v>623</v>
      </c>
      <c r="R38" t="n">
        <v>625</v>
      </c>
      <c r="S38" t="n">
        <v>625</v>
      </c>
      <c r="T38" t="n">
        <v>625</v>
      </c>
      <c r="U38" t="n">
        <v>625</v>
      </c>
      <c r="V38" t="n">
        <v>625</v>
      </c>
      <c r="W38" t="n">
        <v>625</v>
      </c>
    </row>
    <row r="39" ht="14.45" customHeight="1" s="1129">
      <c r="A39" s="1112" t="n">
        <v>44335</v>
      </c>
      <c r="B39" s="63" t="n">
        <v>187</v>
      </c>
      <c r="G39" t="n">
        <v>636.053</v>
      </c>
      <c r="H39" t="n">
        <v>669</v>
      </c>
      <c r="I39" t="n">
        <v>680</v>
      </c>
      <c r="J39" t="n">
        <v>680</v>
      </c>
      <c r="K39" t="n">
        <v>676</v>
      </c>
      <c r="L39" t="n">
        <v>650</v>
      </c>
      <c r="M39" t="n">
        <v>640</v>
      </c>
      <c r="N39" t="n">
        <v>630</v>
      </c>
      <c r="O39" t="n">
        <v>622</v>
      </c>
      <c r="P39" t="n">
        <v>620</v>
      </c>
      <c r="Q39" t="n">
        <v>618</v>
      </c>
      <c r="R39" t="n">
        <v>620</v>
      </c>
      <c r="S39" t="n">
        <v>620</v>
      </c>
      <c r="T39" t="n">
        <v>620</v>
      </c>
      <c r="U39" t="n">
        <v>620</v>
      </c>
      <c r="V39" t="n">
        <v>620</v>
      </c>
      <c r="W39" t="n">
        <v>620</v>
      </c>
    </row>
    <row r="40" ht="14.45" customHeight="1" s="1129">
      <c r="A40" s="1112" t="n">
        <v>44336</v>
      </c>
      <c r="B40" s="63" t="n">
        <v>511</v>
      </c>
      <c r="G40" t="n">
        <v>636.592</v>
      </c>
      <c r="H40" t="n">
        <v>668</v>
      </c>
      <c r="I40" t="n">
        <v>680</v>
      </c>
      <c r="J40" t="n">
        <v>681</v>
      </c>
      <c r="K40" t="n">
        <v>677</v>
      </c>
      <c r="L40" t="n">
        <v>648</v>
      </c>
      <c r="M40" t="n">
        <v>638</v>
      </c>
      <c r="N40" t="n">
        <v>628</v>
      </c>
      <c r="O40" t="n">
        <v>610</v>
      </c>
      <c r="P40" t="n">
        <v>608</v>
      </c>
      <c r="Q40" t="n">
        <v>606</v>
      </c>
      <c r="R40" t="n">
        <v>611</v>
      </c>
      <c r="S40" t="n">
        <v>612</v>
      </c>
      <c r="T40" t="n">
        <v>612</v>
      </c>
      <c r="U40" t="n">
        <v>612</v>
      </c>
      <c r="V40" t="n">
        <v>612</v>
      </c>
      <c r="W40" t="n">
        <v>612</v>
      </c>
    </row>
    <row r="41" ht="15" customHeight="1" s="1129">
      <c r="A41" s="1112" t="n">
        <v>44337</v>
      </c>
      <c r="B41" s="63" t="n">
        <v>192</v>
      </c>
      <c r="G41" t="n">
        <v>636.053</v>
      </c>
      <c r="H41" t="n">
        <v>661</v>
      </c>
      <c r="I41" t="n">
        <v>674</v>
      </c>
      <c r="J41" t="n">
        <v>675</v>
      </c>
      <c r="K41" t="n">
        <v>667</v>
      </c>
      <c r="L41" t="n">
        <v>643</v>
      </c>
      <c r="M41" t="n">
        <v>633</v>
      </c>
      <c r="N41" t="n">
        <v>623</v>
      </c>
      <c r="O41" t="n">
        <v>605</v>
      </c>
      <c r="P41" t="n">
        <v>603</v>
      </c>
      <c r="Q41" t="n">
        <v>601</v>
      </c>
      <c r="R41" t="n">
        <v>608</v>
      </c>
      <c r="S41" t="n">
        <v>608</v>
      </c>
      <c r="T41" t="n">
        <v>608</v>
      </c>
      <c r="U41" t="n">
        <v>608</v>
      </c>
      <c r="V41" t="n">
        <v>608</v>
      </c>
      <c r="W41" t="n">
        <v>608</v>
      </c>
    </row>
    <row r="42" ht="15" customHeight="1" s="1129">
      <c r="A42" s="1112" t="n">
        <v>44340</v>
      </c>
      <c r="B42" s="63" t="n">
        <v>0</v>
      </c>
      <c r="G42" t="n">
        <v>635.447</v>
      </c>
      <c r="H42" t="n">
        <v>661</v>
      </c>
      <c r="I42" t="n">
        <v>674</v>
      </c>
      <c r="J42" t="n">
        <v>675</v>
      </c>
      <c r="K42" t="n">
        <v>667</v>
      </c>
      <c r="L42" t="n">
        <v>643</v>
      </c>
      <c r="M42" t="n">
        <v>633</v>
      </c>
      <c r="N42" t="n">
        <v>623</v>
      </c>
      <c r="O42" t="n">
        <v>605</v>
      </c>
      <c r="P42" t="n">
        <v>603</v>
      </c>
      <c r="Q42" t="n">
        <v>601</v>
      </c>
      <c r="R42" t="n">
        <v>608</v>
      </c>
      <c r="S42" t="n">
        <v>608</v>
      </c>
      <c r="T42" t="n">
        <v>608</v>
      </c>
      <c r="U42" t="n">
        <v>608</v>
      </c>
      <c r="V42" t="n">
        <v>608</v>
      </c>
      <c r="W42" t="n">
        <v>608</v>
      </c>
    </row>
    <row r="43" ht="14.45" customFormat="1" customHeight="1" s="178">
      <c r="A43" s="242" t="n">
        <v>44341</v>
      </c>
      <c r="B43" s="479" t="n">
        <v>210</v>
      </c>
      <c r="G43" s="178" t="n">
        <v>635.303</v>
      </c>
      <c r="H43" s="178" t="n">
        <v>657</v>
      </c>
      <c r="I43" s="178" t="n">
        <v>672</v>
      </c>
      <c r="J43" s="178" t="n">
        <v>674</v>
      </c>
      <c r="K43" s="178" t="n">
        <v>665</v>
      </c>
      <c r="L43" s="178" t="n">
        <v>641</v>
      </c>
      <c r="M43" s="178" t="n">
        <v>631</v>
      </c>
      <c r="N43" s="178" t="n">
        <v>621</v>
      </c>
      <c r="O43" s="178" t="n">
        <v>603</v>
      </c>
      <c r="P43" s="178" t="n">
        <v>601</v>
      </c>
      <c r="Q43" s="178" t="n">
        <v>599</v>
      </c>
      <c r="R43" s="178" t="n">
        <v>605</v>
      </c>
      <c r="S43" s="178" t="n">
        <v>605</v>
      </c>
      <c r="T43" s="178" t="n">
        <v>605</v>
      </c>
      <c r="U43" s="178" t="n">
        <v>605</v>
      </c>
      <c r="V43" s="178" t="n">
        <v>605</v>
      </c>
      <c r="W43" s="178" t="n">
        <v>605</v>
      </c>
    </row>
    <row r="44" ht="14.45" customFormat="1" customHeight="1" s="178">
      <c r="A44" s="242" t="n">
        <v>44342</v>
      </c>
      <c r="B44" s="479" t="n">
        <v>270</v>
      </c>
      <c r="G44" s="178" t="n">
        <v>635</v>
      </c>
      <c r="H44" s="178" t="n">
        <v>652</v>
      </c>
      <c r="I44" s="178" t="n">
        <v>667</v>
      </c>
      <c r="J44" s="178" t="n">
        <v>670</v>
      </c>
      <c r="K44" s="178" t="n">
        <v>661</v>
      </c>
      <c r="L44" s="178" t="n">
        <v>634</v>
      </c>
      <c r="M44" s="178" t="n">
        <v>624</v>
      </c>
      <c r="N44" s="178" t="n">
        <v>614</v>
      </c>
      <c r="O44" s="178" t="n">
        <v>600</v>
      </c>
      <c r="P44" s="178" t="n">
        <v>598</v>
      </c>
      <c r="Q44" s="178" t="n">
        <v>596</v>
      </c>
      <c r="R44" s="178" t="n">
        <v>602</v>
      </c>
      <c r="S44" s="178" t="n">
        <v>602</v>
      </c>
      <c r="T44" s="178" t="n">
        <v>602</v>
      </c>
      <c r="U44" s="178" t="n">
        <v>602</v>
      </c>
      <c r="V44" s="178" t="n">
        <v>602</v>
      </c>
      <c r="W44" s="178" t="n">
        <v>602</v>
      </c>
    </row>
    <row r="45" ht="14.45" customFormat="1" customHeight="1" s="178">
      <c r="A45" s="242" t="n">
        <v>44343</v>
      </c>
      <c r="B45" s="479" t="n">
        <v>70</v>
      </c>
      <c r="G45" s="178" t="n">
        <v>634.829</v>
      </c>
      <c r="H45" s="178" t="n">
        <v>650</v>
      </c>
      <c r="I45" s="178" t="n">
        <v>666</v>
      </c>
      <c r="J45" s="178" t="n">
        <v>670</v>
      </c>
      <c r="K45" s="178" t="n">
        <v>661</v>
      </c>
      <c r="L45" s="178" t="n">
        <v>634</v>
      </c>
      <c r="M45" s="178" t="n">
        <v>624</v>
      </c>
      <c r="N45" s="178" t="n">
        <v>614</v>
      </c>
      <c r="O45" s="178" t="n">
        <v>598</v>
      </c>
      <c r="P45" s="178" t="n">
        <v>596</v>
      </c>
      <c r="Q45" s="178" t="n">
        <v>594</v>
      </c>
      <c r="R45" s="178" t="n">
        <v>601</v>
      </c>
      <c r="S45" s="178" t="n">
        <v>601</v>
      </c>
      <c r="T45" s="178" t="n">
        <v>601</v>
      </c>
      <c r="U45" s="178" t="n">
        <v>601</v>
      </c>
      <c r="V45" s="178" t="n">
        <v>601</v>
      </c>
      <c r="W45" s="178" t="n">
        <v>601</v>
      </c>
    </row>
    <row r="46" ht="14.45" customFormat="1" customHeight="1" s="178">
      <c r="A46" s="242" t="n">
        <v>44344</v>
      </c>
      <c r="B46" s="479" t="n">
        <v>50</v>
      </c>
      <c r="G46" s="178" t="n">
        <v>635.158</v>
      </c>
      <c r="H46" s="178" t="n">
        <v>651</v>
      </c>
      <c r="I46" s="178" t="n">
        <v>667</v>
      </c>
      <c r="J46" s="178" t="n">
        <v>670</v>
      </c>
      <c r="K46" s="178" t="n">
        <v>661</v>
      </c>
      <c r="L46" s="178" t="n">
        <v>642</v>
      </c>
      <c r="M46" s="178" t="n">
        <v>632</v>
      </c>
      <c r="N46" s="178" t="n">
        <v>622</v>
      </c>
      <c r="O46" s="178" t="n">
        <v>604</v>
      </c>
      <c r="P46" s="178" t="n">
        <v>602</v>
      </c>
      <c r="Q46" s="178" t="n">
        <v>600</v>
      </c>
      <c r="R46" s="178" t="n">
        <v>605</v>
      </c>
      <c r="S46" s="178" t="n">
        <v>605</v>
      </c>
      <c r="T46" s="178" t="n">
        <v>605</v>
      </c>
      <c r="U46" s="178" t="n">
        <v>605</v>
      </c>
      <c r="V46" s="178" t="n">
        <v>605</v>
      </c>
      <c r="W46" s="178" t="n">
        <v>605</v>
      </c>
    </row>
    <row r="47">
      <c r="A47" s="1112" t="n">
        <v>44347</v>
      </c>
      <c r="B47" s="479" t="n">
        <v>0</v>
      </c>
      <c r="G47" s="192" t="n">
        <v>635.158</v>
      </c>
      <c r="H47" s="192" t="n">
        <v>651</v>
      </c>
      <c r="I47" s="192" t="n">
        <v>667</v>
      </c>
      <c r="J47" s="192" t="n">
        <v>670</v>
      </c>
      <c r="K47" s="192" t="n">
        <v>661</v>
      </c>
      <c r="L47" s="192" t="n">
        <v>642</v>
      </c>
      <c r="M47" s="192" t="n">
        <v>632</v>
      </c>
      <c r="N47" s="192" t="n">
        <v>622</v>
      </c>
      <c r="O47" s="192" t="n">
        <v>604</v>
      </c>
      <c r="P47" s="192" t="n">
        <v>602</v>
      </c>
      <c r="Q47" s="192" t="n">
        <v>600</v>
      </c>
      <c r="R47" s="192" t="n">
        <v>605</v>
      </c>
      <c r="S47" s="192" t="n">
        <v>605</v>
      </c>
      <c r="T47" s="192" t="n">
        <v>605</v>
      </c>
      <c r="U47" s="192" t="n">
        <v>605</v>
      </c>
      <c r="V47" s="192" t="n">
        <v>605</v>
      </c>
      <c r="W47" s="192" t="n">
        <v>605</v>
      </c>
    </row>
    <row r="48" ht="14.45" customFormat="1" customHeight="1" s="178">
      <c r="A48" s="242" t="n">
        <v>44348</v>
      </c>
      <c r="B48" s="479" t="n">
        <v>80</v>
      </c>
      <c r="G48" s="178" t="n">
        <v>635.158</v>
      </c>
      <c r="H48" s="178" t="n">
        <v>656.455</v>
      </c>
      <c r="I48" s="178" t="n">
        <v>679</v>
      </c>
      <c r="J48" s="178" t="n">
        <v>679</v>
      </c>
      <c r="K48" s="178" t="n">
        <v>668</v>
      </c>
      <c r="L48" s="178" t="n">
        <v>648</v>
      </c>
      <c r="M48" s="178" t="n">
        <v>638</v>
      </c>
      <c r="N48" s="178" t="n">
        <v>628</v>
      </c>
      <c r="O48" s="178" t="n">
        <v>609</v>
      </c>
      <c r="P48" s="178" t="n">
        <v>606</v>
      </c>
      <c r="Q48" s="178" t="n">
        <v>603</v>
      </c>
      <c r="R48" s="178" t="n">
        <v>609</v>
      </c>
      <c r="S48" s="178" t="n">
        <v>609</v>
      </c>
      <c r="T48" s="178" t="n">
        <v>609</v>
      </c>
      <c r="U48" s="178" t="n">
        <v>609</v>
      </c>
      <c r="V48" s="178" t="n">
        <v>609</v>
      </c>
      <c r="W48" s="178" t="n">
        <v>609</v>
      </c>
    </row>
    <row r="49">
      <c r="A49" s="1112" t="n">
        <v>44349</v>
      </c>
      <c r="B49" s="479" t="n">
        <v>116</v>
      </c>
      <c r="G49" t="n">
        <v>635.158</v>
      </c>
      <c r="H49" t="n">
        <v>657.045</v>
      </c>
      <c r="I49" t="n">
        <v>686</v>
      </c>
      <c r="J49" t="n">
        <v>686</v>
      </c>
      <c r="K49" t="n">
        <v>677</v>
      </c>
      <c r="L49" t="n">
        <v>657</v>
      </c>
      <c r="M49" t="n">
        <v>646</v>
      </c>
      <c r="N49" t="n">
        <v>636</v>
      </c>
      <c r="O49" t="n">
        <v>616</v>
      </c>
      <c r="P49" t="n">
        <v>613</v>
      </c>
      <c r="Q49" t="n">
        <v>611</v>
      </c>
      <c r="R49" t="n">
        <v>615</v>
      </c>
      <c r="S49" t="n">
        <v>614</v>
      </c>
      <c r="T49" t="n">
        <v>614</v>
      </c>
      <c r="U49" t="n">
        <v>613</v>
      </c>
      <c r="V49" t="n">
        <v>613</v>
      </c>
      <c r="W49" t="n">
        <v>613</v>
      </c>
    </row>
    <row r="50">
      <c r="A50" s="1112" t="n">
        <v>44350</v>
      </c>
      <c r="B50" s="479" t="n">
        <v>30</v>
      </c>
      <c r="G50" t="n">
        <v>635.158</v>
      </c>
      <c r="H50" t="n">
        <v>661.966</v>
      </c>
      <c r="I50" t="n">
        <v>684</v>
      </c>
      <c r="J50" t="n">
        <v>684</v>
      </c>
      <c r="K50" t="n">
        <v>674</v>
      </c>
      <c r="L50" t="n">
        <v>653</v>
      </c>
      <c r="M50" t="n">
        <v>642</v>
      </c>
      <c r="N50" t="n">
        <v>632</v>
      </c>
      <c r="O50" t="n">
        <v>614</v>
      </c>
      <c r="P50" t="n">
        <v>612</v>
      </c>
      <c r="Q50" t="n">
        <v>610</v>
      </c>
      <c r="R50" t="n">
        <v>614</v>
      </c>
      <c r="S50" t="n">
        <v>614</v>
      </c>
      <c r="T50" t="n">
        <v>614</v>
      </c>
      <c r="U50" t="n">
        <v>613</v>
      </c>
      <c r="V50" t="n">
        <v>613</v>
      </c>
      <c r="W50" t="n">
        <v>613</v>
      </c>
    </row>
    <row r="51">
      <c r="A51" s="1112" t="n">
        <v>44351</v>
      </c>
      <c r="B51" s="479" t="n">
        <v>25</v>
      </c>
      <c r="H51" t="n">
        <v>661.466</v>
      </c>
      <c r="I51" t="n">
        <v>684</v>
      </c>
      <c r="J51" t="n">
        <v>685</v>
      </c>
      <c r="K51" t="n">
        <v>675</v>
      </c>
      <c r="L51" t="n">
        <v>654</v>
      </c>
      <c r="M51" t="n">
        <v>642</v>
      </c>
      <c r="N51" t="n">
        <v>631</v>
      </c>
      <c r="O51" t="n">
        <v>613</v>
      </c>
      <c r="P51" t="n">
        <v>611</v>
      </c>
      <c r="Q51" t="n">
        <v>609</v>
      </c>
      <c r="R51" t="n">
        <v>613</v>
      </c>
      <c r="S51" t="n">
        <v>613</v>
      </c>
      <c r="T51" t="n">
        <v>613</v>
      </c>
      <c r="U51" t="n">
        <v>612</v>
      </c>
      <c r="V51" t="n">
        <v>612</v>
      </c>
      <c r="W51" t="n">
        <v>612</v>
      </c>
    </row>
    <row r="52">
      <c r="A52" s="1112" t="n">
        <v>44354</v>
      </c>
      <c r="B52" s="479" t="n">
        <v>105</v>
      </c>
      <c r="H52" t="n">
        <v>665.261</v>
      </c>
      <c r="I52" t="n">
        <v>690</v>
      </c>
      <c r="J52" t="n">
        <v>690</v>
      </c>
      <c r="K52" t="n">
        <v>680</v>
      </c>
      <c r="L52" t="n">
        <v>659</v>
      </c>
      <c r="M52" t="n">
        <v>647</v>
      </c>
      <c r="N52" t="n">
        <v>636</v>
      </c>
      <c r="O52" t="n">
        <v>613</v>
      </c>
      <c r="P52" t="n">
        <v>611</v>
      </c>
      <c r="Q52" t="n">
        <v>609</v>
      </c>
      <c r="R52" t="n">
        <v>613</v>
      </c>
      <c r="S52" t="n">
        <v>613</v>
      </c>
      <c r="T52" t="n">
        <v>613</v>
      </c>
      <c r="U52" t="n">
        <v>612</v>
      </c>
      <c r="V52" t="n">
        <v>612</v>
      </c>
      <c r="W52" t="n">
        <v>612</v>
      </c>
    </row>
    <row r="53" ht="15" customHeight="1" s="1129">
      <c r="A53" s="1112" t="n">
        <v>44355</v>
      </c>
      <c r="B53" s="479" t="n">
        <v>257</v>
      </c>
      <c r="H53" t="n">
        <v>663.841</v>
      </c>
      <c r="I53" t="n">
        <v>694</v>
      </c>
      <c r="J53" t="n">
        <v>694</v>
      </c>
      <c r="K53" t="n">
        <v>686</v>
      </c>
      <c r="L53" t="n">
        <v>661</v>
      </c>
      <c r="M53" t="n">
        <v>651</v>
      </c>
      <c r="N53" t="n">
        <v>641</v>
      </c>
      <c r="O53" t="n">
        <v>617</v>
      </c>
      <c r="P53" t="n">
        <v>615</v>
      </c>
      <c r="Q53" t="n">
        <v>613</v>
      </c>
      <c r="R53" t="n">
        <v>617</v>
      </c>
      <c r="S53" t="n">
        <v>617</v>
      </c>
      <c r="T53" t="n">
        <v>617</v>
      </c>
      <c r="U53" t="n">
        <v>616</v>
      </c>
      <c r="V53" t="n">
        <v>616</v>
      </c>
      <c r="W53" t="n">
        <v>616</v>
      </c>
    </row>
    <row r="54" ht="15" customHeight="1" s="1129">
      <c r="A54" s="1112" t="n">
        <v>44356</v>
      </c>
      <c r="B54" s="479" t="n">
        <v>157</v>
      </c>
      <c r="H54" t="n">
        <v>663.83</v>
      </c>
      <c r="I54" t="n">
        <v>690</v>
      </c>
      <c r="J54" t="n">
        <v>690</v>
      </c>
      <c r="K54" t="n">
        <v>682</v>
      </c>
      <c r="L54" t="n">
        <v>660</v>
      </c>
      <c r="M54" t="n">
        <v>650</v>
      </c>
      <c r="N54" t="n">
        <v>640</v>
      </c>
      <c r="O54" t="n">
        <v>615</v>
      </c>
      <c r="P54" t="n">
        <v>613</v>
      </c>
      <c r="Q54" t="n">
        <v>611</v>
      </c>
      <c r="R54" t="n">
        <v>615</v>
      </c>
      <c r="S54" t="n">
        <v>615</v>
      </c>
      <c r="T54" t="n">
        <v>615</v>
      </c>
      <c r="U54" t="n">
        <v>614</v>
      </c>
      <c r="V54" t="n">
        <v>614</v>
      </c>
      <c r="W54" t="n">
        <v>614</v>
      </c>
    </row>
    <row r="55">
      <c r="A55" s="1112" t="n">
        <v>44357</v>
      </c>
      <c r="B55" s="63" t="n">
        <v>15</v>
      </c>
      <c r="H55" t="n">
        <v>665.557</v>
      </c>
      <c r="I55" t="n">
        <v>690</v>
      </c>
      <c r="J55" t="n">
        <v>690</v>
      </c>
      <c r="K55" t="n">
        <v>682</v>
      </c>
      <c r="L55" t="n">
        <v>660</v>
      </c>
      <c r="M55" t="n">
        <v>650</v>
      </c>
      <c r="N55" t="n">
        <v>640</v>
      </c>
      <c r="O55" t="n">
        <v>615</v>
      </c>
      <c r="P55" t="n">
        <v>613</v>
      </c>
      <c r="Q55" t="n">
        <v>611</v>
      </c>
      <c r="R55" t="n">
        <v>615</v>
      </c>
      <c r="S55" t="n">
        <v>615</v>
      </c>
      <c r="T55" t="n">
        <v>615</v>
      </c>
      <c r="U55" t="n">
        <v>614</v>
      </c>
      <c r="V55" t="n">
        <v>614</v>
      </c>
      <c r="W55" t="n">
        <v>614</v>
      </c>
    </row>
    <row r="56">
      <c r="A56" s="1112" t="n">
        <v>44358</v>
      </c>
      <c r="B56" s="63" t="n">
        <v>145</v>
      </c>
      <c r="H56" t="n">
        <v>664.125</v>
      </c>
      <c r="I56" t="n">
        <v>685</v>
      </c>
      <c r="J56" t="n">
        <v>688</v>
      </c>
      <c r="K56" t="n">
        <v>682</v>
      </c>
      <c r="L56" t="n">
        <v>660</v>
      </c>
      <c r="M56" t="n">
        <v>650</v>
      </c>
      <c r="N56" t="n">
        <v>640</v>
      </c>
      <c r="O56" t="n">
        <v>615</v>
      </c>
      <c r="P56" t="n">
        <v>613</v>
      </c>
      <c r="Q56" t="n">
        <v>611</v>
      </c>
      <c r="R56" t="n">
        <v>615</v>
      </c>
      <c r="S56" t="n">
        <v>615</v>
      </c>
      <c r="T56" t="n">
        <v>615</v>
      </c>
      <c r="U56" t="n">
        <v>614</v>
      </c>
      <c r="V56" t="n">
        <v>614</v>
      </c>
      <c r="W56" t="n">
        <v>614</v>
      </c>
    </row>
    <row r="57">
      <c r="A57" s="1112" t="n">
        <v>44361</v>
      </c>
      <c r="B57" s="63" t="n">
        <v>45</v>
      </c>
      <c r="H57" t="n">
        <v>663.205</v>
      </c>
      <c r="I57" t="n">
        <v>680</v>
      </c>
      <c r="J57" t="n">
        <v>686</v>
      </c>
      <c r="K57" t="n">
        <v>679</v>
      </c>
      <c r="L57" t="n">
        <v>658</v>
      </c>
      <c r="M57" t="n">
        <v>648</v>
      </c>
      <c r="N57" t="n">
        <v>638</v>
      </c>
      <c r="O57" t="n">
        <v>615</v>
      </c>
      <c r="P57" t="n">
        <v>613</v>
      </c>
      <c r="Q57" t="n">
        <v>611</v>
      </c>
      <c r="R57" t="n">
        <v>615</v>
      </c>
      <c r="S57" t="n">
        <v>615</v>
      </c>
      <c r="T57" t="n">
        <v>615</v>
      </c>
      <c r="U57" t="n">
        <v>614</v>
      </c>
      <c r="V57" t="n">
        <v>614</v>
      </c>
      <c r="W57" t="n">
        <v>614</v>
      </c>
    </row>
    <row r="58">
      <c r="A58" s="1112" t="n">
        <v>44362</v>
      </c>
      <c r="B58" s="63" t="n">
        <v>180</v>
      </c>
      <c r="H58" t="n">
        <v>662.443</v>
      </c>
      <c r="I58" t="n">
        <v>675</v>
      </c>
      <c r="J58" t="n">
        <v>679</v>
      </c>
      <c r="K58" t="n">
        <v>672</v>
      </c>
      <c r="L58" t="n">
        <v>651</v>
      </c>
      <c r="M58" t="n">
        <v>642</v>
      </c>
      <c r="N58" t="n">
        <v>627</v>
      </c>
      <c r="O58" t="n">
        <v>612</v>
      </c>
      <c r="P58" t="n">
        <v>610</v>
      </c>
      <c r="Q58" t="n">
        <v>608</v>
      </c>
      <c r="R58" t="n">
        <v>612</v>
      </c>
      <c r="S58" t="n">
        <v>612</v>
      </c>
      <c r="T58" t="n">
        <v>612</v>
      </c>
      <c r="U58" t="n">
        <v>611</v>
      </c>
      <c r="V58" t="n">
        <v>611</v>
      </c>
      <c r="W58" t="n">
        <v>611</v>
      </c>
    </row>
    <row r="59">
      <c r="A59" s="1112" t="n">
        <v>44363</v>
      </c>
      <c r="B59" s="63" t="n">
        <v>205</v>
      </c>
      <c r="H59" t="n">
        <v>662.659</v>
      </c>
      <c r="I59" t="n">
        <v>673</v>
      </c>
      <c r="J59" t="n">
        <v>676</v>
      </c>
      <c r="K59" t="n">
        <v>674</v>
      </c>
      <c r="L59" t="n">
        <v>652</v>
      </c>
      <c r="M59" t="n">
        <v>642</v>
      </c>
      <c r="N59" t="n">
        <v>627</v>
      </c>
      <c r="O59" t="n">
        <v>610</v>
      </c>
      <c r="P59" t="n">
        <v>606</v>
      </c>
      <c r="Q59" t="n">
        <v>603</v>
      </c>
      <c r="R59" t="n">
        <v>608</v>
      </c>
      <c r="S59" t="n">
        <v>608</v>
      </c>
      <c r="T59" t="n">
        <v>608</v>
      </c>
      <c r="U59" t="n">
        <v>607</v>
      </c>
      <c r="V59" t="n">
        <v>607</v>
      </c>
      <c r="W59" t="n">
        <v>607</v>
      </c>
    </row>
    <row r="60">
      <c r="A60" s="1112" t="n">
        <v>44364</v>
      </c>
      <c r="B60" s="63" t="n">
        <v>240</v>
      </c>
      <c r="H60" t="n">
        <v>660.489</v>
      </c>
      <c r="I60" t="n">
        <v>660</v>
      </c>
      <c r="J60" t="n">
        <v>670</v>
      </c>
      <c r="K60" t="n">
        <v>669</v>
      </c>
      <c r="L60" t="n">
        <v>649</v>
      </c>
      <c r="M60" t="n">
        <v>637</v>
      </c>
      <c r="N60" t="n">
        <v>623</v>
      </c>
      <c r="O60" t="n">
        <v>607</v>
      </c>
      <c r="P60" t="n">
        <v>603</v>
      </c>
      <c r="Q60" t="n">
        <v>601</v>
      </c>
      <c r="R60" t="n">
        <v>605</v>
      </c>
      <c r="S60" t="n">
        <v>605</v>
      </c>
      <c r="T60" t="n">
        <v>605</v>
      </c>
      <c r="U60" t="n">
        <v>604</v>
      </c>
      <c r="V60" t="n">
        <v>604</v>
      </c>
      <c r="W60" t="n">
        <v>604</v>
      </c>
    </row>
    <row r="61">
      <c r="A61" s="1112" t="n">
        <v>44365</v>
      </c>
      <c r="B61" s="63" t="n">
        <v>244</v>
      </c>
      <c r="H61" t="n">
        <v>660.17</v>
      </c>
      <c r="I61" t="n">
        <v>648</v>
      </c>
      <c r="J61" t="n">
        <v>660</v>
      </c>
      <c r="K61" t="n">
        <v>661</v>
      </c>
      <c r="L61" t="n">
        <v>643</v>
      </c>
      <c r="M61" t="n">
        <v>629</v>
      </c>
      <c r="N61" t="n">
        <v>615</v>
      </c>
      <c r="O61" t="n">
        <v>604</v>
      </c>
      <c r="P61" t="n">
        <v>600</v>
      </c>
      <c r="Q61" t="n">
        <v>596</v>
      </c>
      <c r="R61" t="n">
        <v>603</v>
      </c>
      <c r="S61" t="n">
        <v>603</v>
      </c>
      <c r="T61" t="n">
        <v>603</v>
      </c>
      <c r="U61" t="n">
        <v>602</v>
      </c>
      <c r="V61" t="n">
        <v>602</v>
      </c>
      <c r="W61" t="n">
        <v>602</v>
      </c>
    </row>
    <row r="62">
      <c r="A62" s="1112" t="n">
        <v>44368</v>
      </c>
      <c r="B62" s="63" t="n">
        <v>27</v>
      </c>
      <c r="H62" t="n">
        <v>659.864</v>
      </c>
      <c r="I62" t="n">
        <v>651</v>
      </c>
      <c r="J62" t="n">
        <v>662</v>
      </c>
      <c r="K62" t="n">
        <v>663</v>
      </c>
      <c r="L62" t="n">
        <v>644</v>
      </c>
      <c r="M62" t="n">
        <v>629</v>
      </c>
      <c r="N62" t="n">
        <v>615</v>
      </c>
      <c r="O62" t="n">
        <v>604</v>
      </c>
      <c r="P62" t="n">
        <v>600</v>
      </c>
      <c r="Q62" t="n">
        <v>596</v>
      </c>
      <c r="R62" t="n">
        <v>603</v>
      </c>
      <c r="S62" t="n">
        <v>603</v>
      </c>
      <c r="T62" t="n">
        <v>603</v>
      </c>
      <c r="U62" t="n">
        <v>602</v>
      </c>
      <c r="V62" t="n">
        <v>602</v>
      </c>
      <c r="W62" t="n">
        <v>602</v>
      </c>
    </row>
    <row r="63">
      <c r="A63" s="1112" t="n">
        <v>44369</v>
      </c>
      <c r="B63" s="63" t="n">
        <v>140</v>
      </c>
      <c r="H63" t="n">
        <v>659.864</v>
      </c>
      <c r="I63" t="n">
        <v>655</v>
      </c>
      <c r="J63" t="n">
        <v>665</v>
      </c>
      <c r="K63" t="n">
        <v>665</v>
      </c>
      <c r="L63" t="n">
        <v>649</v>
      </c>
      <c r="M63" t="n">
        <v>633</v>
      </c>
      <c r="N63" t="n">
        <v>617</v>
      </c>
      <c r="O63" t="n">
        <v>606</v>
      </c>
      <c r="P63" t="n">
        <v>602</v>
      </c>
      <c r="Q63" t="n">
        <v>598</v>
      </c>
      <c r="R63" t="n">
        <v>605</v>
      </c>
      <c r="S63" t="n">
        <v>605</v>
      </c>
      <c r="T63" t="n">
        <v>605</v>
      </c>
      <c r="U63" t="n">
        <v>604</v>
      </c>
      <c r="V63" t="n">
        <v>604</v>
      </c>
      <c r="W63" t="n">
        <v>604</v>
      </c>
    </row>
    <row r="64" ht="15" customHeight="1" s="1129">
      <c r="A64" s="1112" t="n">
        <v>44370</v>
      </c>
      <c r="B64" s="63" t="n">
        <v>252</v>
      </c>
      <c r="H64" t="n">
        <v>659.17</v>
      </c>
      <c r="I64" t="n">
        <v>655</v>
      </c>
      <c r="J64" t="n">
        <v>665</v>
      </c>
      <c r="K64" t="n">
        <v>667</v>
      </c>
      <c r="L64" t="n">
        <v>649</v>
      </c>
      <c r="M64" t="n">
        <v>634</v>
      </c>
      <c r="N64" t="n">
        <v>619</v>
      </c>
      <c r="O64" t="n">
        <v>608</v>
      </c>
      <c r="P64" t="n">
        <v>606</v>
      </c>
      <c r="Q64" t="n">
        <v>604</v>
      </c>
      <c r="R64" t="n">
        <v>608</v>
      </c>
      <c r="S64" t="n">
        <v>608</v>
      </c>
      <c r="T64" t="n">
        <v>608</v>
      </c>
      <c r="U64" t="n">
        <v>607</v>
      </c>
      <c r="V64" t="n">
        <v>607</v>
      </c>
      <c r="W64" t="n">
        <v>607</v>
      </c>
    </row>
    <row r="65">
      <c r="A65" s="1112" t="n">
        <v>44371</v>
      </c>
      <c r="B65" s="63" t="n">
        <v>289</v>
      </c>
      <c r="H65" t="n">
        <v>658.648</v>
      </c>
      <c r="I65" t="n">
        <v>653</v>
      </c>
      <c r="J65" t="n">
        <v>664</v>
      </c>
      <c r="K65" t="n">
        <v>665</v>
      </c>
      <c r="L65" t="n">
        <v>649</v>
      </c>
      <c r="M65" t="n">
        <v>632</v>
      </c>
      <c r="N65" t="n">
        <v>618</v>
      </c>
      <c r="O65" t="n">
        <v>609</v>
      </c>
      <c r="P65" t="n">
        <v>606</v>
      </c>
      <c r="Q65" t="n">
        <v>603</v>
      </c>
      <c r="R65" t="n">
        <v>609</v>
      </c>
      <c r="S65" t="n">
        <v>609</v>
      </c>
      <c r="T65" t="n">
        <v>609</v>
      </c>
      <c r="U65" t="n">
        <v>607</v>
      </c>
      <c r="V65" t="n">
        <v>607</v>
      </c>
      <c r="W65" t="n">
        <v>607</v>
      </c>
    </row>
    <row r="66" customFormat="1" s="105">
      <c r="A66" s="390" t="n">
        <v>44372</v>
      </c>
      <c r="B66" s="483" t="n">
        <v>130</v>
      </c>
      <c r="H66" s="105" t="n">
        <v>658.057</v>
      </c>
      <c r="I66" s="105" t="n">
        <v>651</v>
      </c>
      <c r="J66" s="105" t="n">
        <v>661</v>
      </c>
      <c r="K66" s="105" t="n">
        <v>662</v>
      </c>
      <c r="L66" s="105" t="n">
        <v>648</v>
      </c>
      <c r="M66" s="105" t="n">
        <v>630</v>
      </c>
      <c r="N66" s="105" t="n">
        <v>617</v>
      </c>
      <c r="O66" s="105" t="n">
        <v>608</v>
      </c>
      <c r="P66" s="105" t="n">
        <v>606</v>
      </c>
      <c r="Q66" s="105" t="n">
        <v>604</v>
      </c>
      <c r="R66" s="105" t="n">
        <v>609</v>
      </c>
      <c r="S66" s="105" t="n">
        <v>609</v>
      </c>
      <c r="T66" s="105" t="n">
        <v>609</v>
      </c>
      <c r="U66" s="105" t="n">
        <v>607</v>
      </c>
      <c r="V66" s="105" t="n">
        <v>607</v>
      </c>
      <c r="W66" s="105" t="n">
        <v>607</v>
      </c>
    </row>
    <row r="67">
      <c r="A67" s="1112" t="n">
        <v>44375</v>
      </c>
      <c r="B67" s="63" t="n">
        <v>85</v>
      </c>
      <c r="H67" t="n">
        <v>657.648</v>
      </c>
      <c r="I67" t="n">
        <v>651</v>
      </c>
      <c r="J67" t="n">
        <v>662</v>
      </c>
      <c r="K67" t="n">
        <v>663</v>
      </c>
      <c r="L67" t="n">
        <v>647</v>
      </c>
      <c r="M67" t="n">
        <v>630</v>
      </c>
      <c r="N67" t="n">
        <v>616</v>
      </c>
      <c r="O67" t="n">
        <v>608</v>
      </c>
      <c r="P67" t="n">
        <v>606</v>
      </c>
      <c r="Q67" t="n">
        <v>604</v>
      </c>
      <c r="R67" t="n">
        <v>609</v>
      </c>
      <c r="S67" t="n">
        <v>609</v>
      </c>
      <c r="T67" t="n">
        <v>609</v>
      </c>
      <c r="U67" t="n">
        <v>607</v>
      </c>
      <c r="V67" t="n">
        <v>607</v>
      </c>
      <c r="W67" t="n">
        <v>607</v>
      </c>
    </row>
    <row r="68">
      <c r="A68" s="1112" t="n">
        <v>44376</v>
      </c>
      <c r="B68" s="63" t="n">
        <v>40</v>
      </c>
      <c r="H68" t="n">
        <v>657.159</v>
      </c>
      <c r="I68" t="n">
        <v>652</v>
      </c>
      <c r="J68" t="n">
        <v>662</v>
      </c>
      <c r="K68" t="n">
        <v>663</v>
      </c>
      <c r="L68" t="n">
        <v>647</v>
      </c>
      <c r="M68" t="n">
        <v>627</v>
      </c>
      <c r="N68" t="n">
        <v>615</v>
      </c>
      <c r="O68" t="n">
        <v>608</v>
      </c>
      <c r="P68" t="n">
        <v>606</v>
      </c>
      <c r="Q68" t="n">
        <v>604</v>
      </c>
      <c r="R68" t="n">
        <v>609</v>
      </c>
      <c r="S68" t="n">
        <v>609</v>
      </c>
      <c r="T68" t="n">
        <v>609</v>
      </c>
      <c r="U68" t="n">
        <v>607</v>
      </c>
      <c r="V68" t="n">
        <v>607</v>
      </c>
      <c r="W68" t="n">
        <v>607</v>
      </c>
    </row>
    <row r="69" ht="14.45" customHeight="1" s="1129">
      <c r="A69" s="1112" t="n">
        <v>44377</v>
      </c>
      <c r="B69" s="63" t="n">
        <v>77</v>
      </c>
      <c r="H69" t="n">
        <v>656.591</v>
      </c>
      <c r="I69" t="n">
        <v>651</v>
      </c>
      <c r="J69" t="n">
        <v>663</v>
      </c>
      <c r="K69" t="n">
        <v>665</v>
      </c>
      <c r="L69" t="n">
        <v>648</v>
      </c>
      <c r="M69" t="n">
        <v>632</v>
      </c>
      <c r="N69" t="n">
        <v>618</v>
      </c>
      <c r="O69" t="n">
        <v>611</v>
      </c>
      <c r="P69" t="n">
        <v>610</v>
      </c>
      <c r="Q69" t="n">
        <v>609</v>
      </c>
      <c r="R69" t="n">
        <v>611</v>
      </c>
      <c r="S69" t="n">
        <v>611</v>
      </c>
      <c r="T69" t="n">
        <v>611</v>
      </c>
      <c r="U69" t="n">
        <v>610</v>
      </c>
      <c r="V69" t="n">
        <v>610</v>
      </c>
      <c r="W69" t="n">
        <v>610</v>
      </c>
    </row>
    <row r="70" ht="15" customHeight="1" s="1129">
      <c r="A70" s="1112" t="n">
        <v>44378</v>
      </c>
      <c r="B70" s="63" t="n">
        <v>117</v>
      </c>
      <c r="H70" t="n">
        <v>656.591</v>
      </c>
      <c r="I70" t="n">
        <v>651.818</v>
      </c>
      <c r="J70" t="n">
        <v>665</v>
      </c>
      <c r="K70" t="n">
        <v>666</v>
      </c>
      <c r="L70" t="n">
        <v>654</v>
      </c>
      <c r="M70" t="n">
        <v>642</v>
      </c>
      <c r="N70" t="n">
        <v>630</v>
      </c>
      <c r="O70" t="n">
        <v>613</v>
      </c>
      <c r="P70" t="n">
        <v>612</v>
      </c>
      <c r="Q70" t="n">
        <v>611</v>
      </c>
      <c r="R70" t="n">
        <v>614</v>
      </c>
      <c r="S70" t="n">
        <v>614</v>
      </c>
      <c r="T70" t="n">
        <v>614</v>
      </c>
      <c r="U70" t="n">
        <v>613</v>
      </c>
      <c r="V70" t="n">
        <v>613</v>
      </c>
      <c r="W70" t="n">
        <v>613</v>
      </c>
    </row>
    <row r="71">
      <c r="A71" s="1112" t="n">
        <v>44379</v>
      </c>
      <c r="B71" s="63" t="n">
        <v>84</v>
      </c>
      <c r="H71" t="n">
        <v>656.591</v>
      </c>
      <c r="I71" t="n">
        <v>650.795</v>
      </c>
      <c r="J71" t="n">
        <v>664</v>
      </c>
      <c r="K71" t="n">
        <v>666</v>
      </c>
      <c r="L71" t="n">
        <v>654</v>
      </c>
      <c r="M71" t="n">
        <v>643</v>
      </c>
      <c r="N71" t="n">
        <v>632</v>
      </c>
      <c r="O71" t="n">
        <v>616</v>
      </c>
      <c r="P71" t="n">
        <v>615</v>
      </c>
      <c r="Q71" t="n">
        <v>614</v>
      </c>
      <c r="R71" t="n">
        <v>617</v>
      </c>
      <c r="S71" t="n">
        <v>617</v>
      </c>
      <c r="T71" t="n">
        <v>617</v>
      </c>
      <c r="U71" t="n">
        <v>616</v>
      </c>
      <c r="V71" t="n">
        <v>616</v>
      </c>
      <c r="W71" t="n">
        <v>616</v>
      </c>
    </row>
    <row r="72" customFormat="1" s="192">
      <c r="A72" s="104" t="n">
        <v>44382</v>
      </c>
      <c r="B72" s="480" t="n">
        <v>84</v>
      </c>
      <c r="H72" s="192" t="n">
        <v>656.591</v>
      </c>
      <c r="I72" s="192" t="n">
        <v>650.795</v>
      </c>
      <c r="J72" s="192" t="n">
        <v>664</v>
      </c>
      <c r="K72" s="192" t="n">
        <v>666</v>
      </c>
      <c r="L72" s="192" t="n">
        <v>654</v>
      </c>
      <c r="M72" s="192" t="n">
        <v>643</v>
      </c>
      <c r="N72" s="192" t="n">
        <v>632</v>
      </c>
      <c r="O72" s="192" t="n">
        <v>616</v>
      </c>
      <c r="P72" s="192" t="n">
        <v>615</v>
      </c>
      <c r="Q72" s="192" t="n">
        <v>614</v>
      </c>
      <c r="R72" s="192" t="n">
        <v>617</v>
      </c>
      <c r="S72" s="192" t="n">
        <v>617</v>
      </c>
      <c r="T72" s="192" t="n">
        <v>617</v>
      </c>
      <c r="U72" s="192" t="n">
        <v>616</v>
      </c>
      <c r="V72" s="192" t="n">
        <v>616</v>
      </c>
      <c r="W72" s="192" t="n">
        <v>616</v>
      </c>
    </row>
    <row r="73">
      <c r="A73" s="1112" t="n">
        <v>44383</v>
      </c>
      <c r="B73" s="63" t="n">
        <v>296</v>
      </c>
      <c r="H73" t="n">
        <v>656.591</v>
      </c>
      <c r="I73" t="n">
        <v>652.227</v>
      </c>
      <c r="J73" t="n">
        <v>662</v>
      </c>
      <c r="K73" t="n">
        <v>663</v>
      </c>
      <c r="L73" t="n">
        <v>650</v>
      </c>
      <c r="M73" t="n">
        <v>642</v>
      </c>
      <c r="N73" t="n">
        <v>632</v>
      </c>
      <c r="O73" t="n">
        <v>621</v>
      </c>
      <c r="P73" t="n">
        <v>620</v>
      </c>
      <c r="Q73" t="n">
        <v>619</v>
      </c>
      <c r="R73" t="n">
        <v>620</v>
      </c>
      <c r="S73" t="n">
        <v>620</v>
      </c>
      <c r="T73" t="n">
        <v>620</v>
      </c>
      <c r="U73" t="n">
        <v>619</v>
      </c>
      <c r="V73" t="n">
        <v>619</v>
      </c>
      <c r="W73" t="n">
        <v>619</v>
      </c>
    </row>
    <row r="74">
      <c r="A74" s="1112" t="n">
        <v>44384</v>
      </c>
      <c r="B74" s="63" t="n">
        <v>261</v>
      </c>
      <c r="I74" t="n">
        <v>660.409</v>
      </c>
      <c r="J74" t="n">
        <v>675</v>
      </c>
      <c r="K74" t="n">
        <v>675</v>
      </c>
      <c r="L74" t="n">
        <v>660</v>
      </c>
      <c r="M74" t="n">
        <v>650</v>
      </c>
      <c r="N74" t="n">
        <v>640</v>
      </c>
      <c r="O74" t="n">
        <v>622</v>
      </c>
      <c r="P74" t="n">
        <v>621</v>
      </c>
      <c r="Q74" t="n">
        <v>620</v>
      </c>
      <c r="R74" t="n">
        <v>621</v>
      </c>
      <c r="S74" t="n">
        <v>621</v>
      </c>
      <c r="T74" t="n">
        <v>621</v>
      </c>
      <c r="U74" t="n">
        <v>620</v>
      </c>
      <c r="V74" t="n">
        <v>620</v>
      </c>
      <c r="W74" t="n">
        <v>620</v>
      </c>
    </row>
    <row r="75">
      <c r="A75" s="1112" t="n">
        <v>44385</v>
      </c>
      <c r="B75" s="63" t="n">
        <v>30</v>
      </c>
      <c r="I75" t="n">
        <v>663.943</v>
      </c>
      <c r="J75" t="n">
        <v>683</v>
      </c>
      <c r="K75" t="n">
        <v>678</v>
      </c>
      <c r="L75" t="n">
        <v>663</v>
      </c>
      <c r="M75" t="n">
        <v>653</v>
      </c>
      <c r="N75" t="n">
        <v>643</v>
      </c>
      <c r="O75" t="n">
        <v>622</v>
      </c>
      <c r="P75" t="n">
        <v>621</v>
      </c>
      <c r="Q75" t="n">
        <v>620</v>
      </c>
      <c r="R75" t="n">
        <v>621</v>
      </c>
      <c r="S75" t="n">
        <v>621</v>
      </c>
      <c r="T75" t="n">
        <v>621</v>
      </c>
      <c r="U75" t="n">
        <v>620</v>
      </c>
      <c r="V75" t="n">
        <v>620</v>
      </c>
      <c r="W75" t="n">
        <v>620</v>
      </c>
    </row>
    <row r="76" ht="15" customHeight="1" s="1129">
      <c r="A76" s="1112" t="n">
        <v>44386</v>
      </c>
      <c r="B76" s="63" t="n">
        <v>0</v>
      </c>
      <c r="I76" t="n">
        <v>665.284</v>
      </c>
      <c r="J76" t="n">
        <v>680</v>
      </c>
      <c r="K76" t="n">
        <v>678</v>
      </c>
      <c r="L76" t="n">
        <v>663</v>
      </c>
      <c r="M76" t="n">
        <v>653</v>
      </c>
      <c r="N76" t="n">
        <v>643</v>
      </c>
      <c r="O76" t="n">
        <v>622</v>
      </c>
      <c r="P76" t="n">
        <v>621</v>
      </c>
      <c r="Q76" t="n">
        <v>620</v>
      </c>
      <c r="R76" t="n">
        <v>621</v>
      </c>
      <c r="S76" t="n">
        <v>621</v>
      </c>
      <c r="T76" t="n">
        <v>621</v>
      </c>
      <c r="U76" t="n">
        <v>620</v>
      </c>
      <c r="V76" t="n">
        <v>620</v>
      </c>
      <c r="W76" t="n">
        <v>620</v>
      </c>
    </row>
    <row r="77">
      <c r="A77" s="1112" t="n">
        <v>44389</v>
      </c>
      <c r="B77" s="63" t="n">
        <v>0</v>
      </c>
      <c r="I77" t="n">
        <v>665.534</v>
      </c>
      <c r="J77" t="n">
        <v>677</v>
      </c>
      <c r="K77" t="n">
        <v>676</v>
      </c>
      <c r="L77" t="n">
        <v>661</v>
      </c>
      <c r="M77" t="n">
        <v>651</v>
      </c>
      <c r="N77" t="n">
        <v>641</v>
      </c>
      <c r="O77" t="n">
        <v>622</v>
      </c>
      <c r="P77" t="n">
        <v>621</v>
      </c>
      <c r="Q77" t="n">
        <v>620</v>
      </c>
      <c r="R77" t="n">
        <v>621</v>
      </c>
      <c r="S77" t="n">
        <v>621</v>
      </c>
      <c r="T77" t="n">
        <v>621</v>
      </c>
      <c r="U77" t="n">
        <v>620</v>
      </c>
      <c r="V77" t="n">
        <v>620</v>
      </c>
      <c r="W77" t="n">
        <v>620</v>
      </c>
    </row>
    <row r="78">
      <c r="A78" s="1112" t="n">
        <v>44390</v>
      </c>
      <c r="B78" s="63" t="n">
        <v>80</v>
      </c>
      <c r="I78" t="n">
        <v>664.682</v>
      </c>
      <c r="J78" t="n">
        <v>670</v>
      </c>
      <c r="K78" t="n">
        <v>670</v>
      </c>
      <c r="L78" t="n">
        <v>655</v>
      </c>
      <c r="M78" t="n">
        <v>645</v>
      </c>
      <c r="N78" t="n">
        <v>636</v>
      </c>
      <c r="O78" t="n">
        <v>617</v>
      </c>
      <c r="P78" t="n">
        <v>616</v>
      </c>
      <c r="Q78" t="n">
        <v>615</v>
      </c>
      <c r="R78" t="n">
        <v>616</v>
      </c>
      <c r="S78" t="n">
        <v>616</v>
      </c>
      <c r="T78" t="n">
        <v>616</v>
      </c>
      <c r="U78" t="n">
        <v>615</v>
      </c>
      <c r="V78" t="n">
        <v>615</v>
      </c>
      <c r="W78" t="n">
        <v>615</v>
      </c>
    </row>
    <row r="79">
      <c r="A79" s="1112" t="n">
        <v>44391</v>
      </c>
      <c r="B79" s="63" t="n">
        <v>27</v>
      </c>
      <c r="I79" t="n">
        <v>664.739</v>
      </c>
      <c r="J79" t="n">
        <v>668</v>
      </c>
      <c r="K79" t="n">
        <v>668</v>
      </c>
      <c r="L79" t="n">
        <v>654</v>
      </c>
      <c r="M79" t="n">
        <v>644</v>
      </c>
      <c r="N79" t="n">
        <v>634</v>
      </c>
      <c r="O79" t="n">
        <v>620</v>
      </c>
      <c r="P79" t="n">
        <v>619</v>
      </c>
      <c r="Q79" t="n">
        <v>618</v>
      </c>
      <c r="R79" t="n">
        <v>618</v>
      </c>
      <c r="S79" t="n">
        <v>618</v>
      </c>
      <c r="T79" t="n">
        <v>618</v>
      </c>
      <c r="U79" t="n">
        <v>617</v>
      </c>
      <c r="V79" t="n">
        <v>617</v>
      </c>
      <c r="W79" t="n">
        <v>617</v>
      </c>
    </row>
    <row r="80">
      <c r="A80" s="1112" t="n">
        <v>44392</v>
      </c>
      <c r="B80" s="63" t="n">
        <v>110</v>
      </c>
      <c r="I80" t="n">
        <v>664.239</v>
      </c>
      <c r="J80" t="n">
        <v>667</v>
      </c>
      <c r="K80" t="n">
        <v>665</v>
      </c>
      <c r="L80" t="n">
        <v>653</v>
      </c>
      <c r="M80" t="n">
        <v>643</v>
      </c>
      <c r="N80" t="n">
        <v>633</v>
      </c>
      <c r="O80" t="n">
        <v>619</v>
      </c>
      <c r="P80" t="n">
        <v>618</v>
      </c>
      <c r="Q80" t="n">
        <v>617</v>
      </c>
      <c r="R80" t="n">
        <v>618</v>
      </c>
      <c r="S80" t="n">
        <v>618</v>
      </c>
      <c r="T80" t="n">
        <v>618</v>
      </c>
      <c r="U80" t="n">
        <v>617</v>
      </c>
      <c r="V80" t="n">
        <v>617</v>
      </c>
      <c r="W80" t="n">
        <v>617</v>
      </c>
    </row>
    <row r="81">
      <c r="A81" s="1112" t="n">
        <v>44393</v>
      </c>
      <c r="B81" s="63" t="n">
        <v>33</v>
      </c>
      <c r="I81" t="n">
        <v>664.284</v>
      </c>
      <c r="J81" t="n">
        <v>662</v>
      </c>
      <c r="K81" t="n">
        <v>661</v>
      </c>
      <c r="L81" t="n">
        <v>652</v>
      </c>
      <c r="M81" t="n">
        <v>642</v>
      </c>
      <c r="N81" t="n">
        <v>632</v>
      </c>
      <c r="O81" t="n">
        <v>618</v>
      </c>
      <c r="P81" t="n">
        <v>617</v>
      </c>
      <c r="Q81" t="n">
        <v>616</v>
      </c>
      <c r="R81" t="n">
        <v>618</v>
      </c>
      <c r="S81" t="n">
        <v>618</v>
      </c>
      <c r="T81" t="n">
        <v>618</v>
      </c>
      <c r="U81" t="n">
        <v>617</v>
      </c>
      <c r="V81" t="n">
        <v>617</v>
      </c>
      <c r="W81" t="n">
        <v>617</v>
      </c>
    </row>
    <row r="82">
      <c r="A82" s="1112" t="n">
        <v>44396</v>
      </c>
      <c r="B82" s="63" t="n">
        <v>30</v>
      </c>
      <c r="I82" t="n">
        <v>662.614</v>
      </c>
      <c r="J82" t="n">
        <v>660</v>
      </c>
      <c r="K82" t="n">
        <v>659</v>
      </c>
      <c r="L82" t="n">
        <v>651</v>
      </c>
      <c r="M82" t="n">
        <v>641</v>
      </c>
      <c r="N82" t="n">
        <v>631</v>
      </c>
      <c r="O82" t="n">
        <v>617</v>
      </c>
      <c r="P82" t="n">
        <v>616</v>
      </c>
      <c r="Q82" t="n">
        <v>615</v>
      </c>
      <c r="R82" t="n">
        <v>618</v>
      </c>
      <c r="S82" t="n">
        <v>618</v>
      </c>
      <c r="T82" t="n">
        <v>618</v>
      </c>
      <c r="U82" t="n">
        <v>618</v>
      </c>
      <c r="V82" t="n">
        <v>618</v>
      </c>
      <c r="W82" t="n">
        <v>618</v>
      </c>
    </row>
    <row r="83">
      <c r="A83" s="1112" t="n">
        <v>44397</v>
      </c>
      <c r="B83" s="63" t="n">
        <v>58</v>
      </c>
      <c r="I83" t="n">
        <v>661.534</v>
      </c>
      <c r="J83" t="n">
        <v>650</v>
      </c>
      <c r="K83" t="n">
        <v>650</v>
      </c>
      <c r="L83" t="n">
        <v>642</v>
      </c>
      <c r="M83" t="n">
        <v>633</v>
      </c>
      <c r="N83" t="n">
        <v>623</v>
      </c>
      <c r="O83" t="n">
        <v>615</v>
      </c>
      <c r="P83" t="n">
        <v>614</v>
      </c>
      <c r="Q83" t="n">
        <v>613</v>
      </c>
      <c r="R83" t="n">
        <v>616</v>
      </c>
      <c r="S83" t="n">
        <v>616</v>
      </c>
      <c r="T83" t="n">
        <v>616</v>
      </c>
      <c r="U83" t="n">
        <v>616</v>
      </c>
      <c r="V83" t="n">
        <v>616</v>
      </c>
      <c r="W83" t="n">
        <v>616</v>
      </c>
    </row>
    <row r="84">
      <c r="A84" s="1112" t="n">
        <v>44398</v>
      </c>
      <c r="B84" s="63" t="n">
        <v>100</v>
      </c>
      <c r="I84" t="n">
        <v>660.114</v>
      </c>
      <c r="J84" t="n">
        <v>640</v>
      </c>
      <c r="K84" t="n">
        <v>641</v>
      </c>
      <c r="L84" t="n">
        <v>636</v>
      </c>
      <c r="M84" t="n">
        <v>628</v>
      </c>
      <c r="N84" t="n">
        <v>619</v>
      </c>
      <c r="O84" t="n">
        <v>616</v>
      </c>
      <c r="P84" t="n">
        <v>615</v>
      </c>
      <c r="Q84" t="n">
        <v>614</v>
      </c>
      <c r="R84" t="n">
        <v>618</v>
      </c>
      <c r="S84" t="n">
        <v>618</v>
      </c>
      <c r="T84" t="n">
        <v>618</v>
      </c>
      <c r="U84" t="n">
        <v>618</v>
      </c>
      <c r="V84" t="n">
        <v>618</v>
      </c>
      <c r="W84" t="n">
        <v>618</v>
      </c>
    </row>
    <row r="85">
      <c r="A85" s="1112" t="n">
        <v>44399</v>
      </c>
      <c r="B85" s="63" t="n">
        <v>90</v>
      </c>
      <c r="I85" t="n">
        <v>658.364</v>
      </c>
      <c r="J85" t="n">
        <v>635</v>
      </c>
      <c r="K85" t="n">
        <v>636</v>
      </c>
      <c r="L85" t="n">
        <v>630</v>
      </c>
      <c r="M85" t="n">
        <v>622</v>
      </c>
      <c r="N85" t="n">
        <v>615</v>
      </c>
      <c r="O85" t="n">
        <v>613</v>
      </c>
      <c r="P85" t="n">
        <v>612</v>
      </c>
      <c r="Q85" t="n">
        <v>611</v>
      </c>
      <c r="R85" t="n">
        <v>615</v>
      </c>
      <c r="S85" t="n">
        <v>615</v>
      </c>
      <c r="T85" t="n">
        <v>615</v>
      </c>
      <c r="U85" t="n">
        <v>615</v>
      </c>
      <c r="V85" t="n">
        <v>615</v>
      </c>
      <c r="W85" t="n">
        <v>615</v>
      </c>
    </row>
    <row r="86">
      <c r="A86" s="1112" t="n">
        <v>44400</v>
      </c>
      <c r="B86" s="63" t="n">
        <v>30</v>
      </c>
      <c r="I86" t="n">
        <v>657.125</v>
      </c>
      <c r="J86" t="n">
        <v>630</v>
      </c>
      <c r="K86" t="n">
        <v>633</v>
      </c>
      <c r="L86" t="n">
        <v>627</v>
      </c>
      <c r="M86" t="n">
        <v>621</v>
      </c>
      <c r="N86" t="n">
        <v>614</v>
      </c>
      <c r="O86" t="n">
        <v>613</v>
      </c>
      <c r="P86" t="n">
        <v>613</v>
      </c>
      <c r="Q86" t="n">
        <v>613</v>
      </c>
      <c r="R86" t="n">
        <v>616</v>
      </c>
      <c r="S86" t="n">
        <v>616</v>
      </c>
      <c r="T86" t="n">
        <v>616</v>
      </c>
      <c r="U86" t="n">
        <v>616</v>
      </c>
      <c r="V86" t="n">
        <v>616</v>
      </c>
      <c r="W86" t="n">
        <v>616</v>
      </c>
    </row>
    <row r="87">
      <c r="A87" s="1112" t="n">
        <v>44403</v>
      </c>
      <c r="B87" s="63" t="n">
        <v>60</v>
      </c>
      <c r="I87" t="n">
        <v>656.08</v>
      </c>
      <c r="J87" t="n">
        <v>627</v>
      </c>
      <c r="K87" t="n">
        <v>631</v>
      </c>
      <c r="L87" t="n">
        <v>626</v>
      </c>
      <c r="M87" t="n">
        <v>621</v>
      </c>
      <c r="N87" t="n">
        <v>616</v>
      </c>
      <c r="O87" t="n">
        <v>614</v>
      </c>
      <c r="P87" t="n">
        <v>614</v>
      </c>
      <c r="Q87" t="n">
        <v>614</v>
      </c>
      <c r="R87" t="n">
        <v>616</v>
      </c>
      <c r="S87" t="n">
        <v>616</v>
      </c>
      <c r="T87" t="n">
        <v>616</v>
      </c>
      <c r="U87" t="n">
        <v>616</v>
      </c>
      <c r="V87" t="n">
        <v>616</v>
      </c>
      <c r="W87" t="n">
        <v>616</v>
      </c>
    </row>
    <row r="88">
      <c r="A88" s="1112" t="n">
        <v>44404</v>
      </c>
      <c r="B88" s="63" t="n">
        <v>179</v>
      </c>
      <c r="I88" t="n">
        <v>654.909</v>
      </c>
      <c r="J88" t="n">
        <v>626</v>
      </c>
      <c r="K88" t="n">
        <v>631</v>
      </c>
      <c r="L88" t="n">
        <v>626</v>
      </c>
      <c r="M88" t="n">
        <v>620</v>
      </c>
      <c r="N88" t="n">
        <v>615</v>
      </c>
      <c r="O88" t="n">
        <v>614</v>
      </c>
      <c r="P88" t="n">
        <v>614</v>
      </c>
      <c r="Q88" t="n">
        <v>614</v>
      </c>
      <c r="R88" t="n">
        <v>616</v>
      </c>
      <c r="S88" t="n">
        <v>616</v>
      </c>
      <c r="T88" t="n">
        <v>616</v>
      </c>
      <c r="U88" t="n">
        <v>616</v>
      </c>
      <c r="V88" t="n">
        <v>616</v>
      </c>
      <c r="W88" t="n">
        <v>616</v>
      </c>
    </row>
    <row r="89">
      <c r="A89" s="1112" t="n">
        <v>44405</v>
      </c>
      <c r="B89" s="63" t="n">
        <v>77</v>
      </c>
      <c r="I89" t="n">
        <v>653.727</v>
      </c>
      <c r="J89" t="n">
        <v>627</v>
      </c>
      <c r="K89" t="n">
        <v>631</v>
      </c>
      <c r="L89" t="n">
        <v>627</v>
      </c>
      <c r="M89" t="n">
        <v>621</v>
      </c>
      <c r="N89" t="n">
        <v>615</v>
      </c>
      <c r="O89" t="n">
        <v>611</v>
      </c>
      <c r="P89" t="n">
        <v>611</v>
      </c>
      <c r="Q89" t="n">
        <v>611</v>
      </c>
      <c r="R89" t="n">
        <v>615</v>
      </c>
      <c r="S89" t="n">
        <v>615</v>
      </c>
      <c r="T89" t="n">
        <v>615</v>
      </c>
      <c r="U89" t="n">
        <v>614</v>
      </c>
      <c r="V89" t="n">
        <v>614</v>
      </c>
      <c r="W89" t="n">
        <v>614</v>
      </c>
    </row>
    <row r="90">
      <c r="A90" s="1112" t="n">
        <v>44406</v>
      </c>
      <c r="B90" s="63" t="n">
        <v>100</v>
      </c>
      <c r="I90" t="n">
        <v>652.523</v>
      </c>
      <c r="J90" t="n">
        <v>632</v>
      </c>
      <c r="K90" t="n">
        <v>635</v>
      </c>
      <c r="L90" t="n">
        <v>630</v>
      </c>
      <c r="M90" t="n">
        <v>625</v>
      </c>
      <c r="N90" t="n">
        <v>620</v>
      </c>
      <c r="O90" t="n">
        <v>616</v>
      </c>
      <c r="P90" t="n">
        <v>616</v>
      </c>
      <c r="Q90" t="n">
        <v>616</v>
      </c>
      <c r="R90" t="n">
        <v>618</v>
      </c>
      <c r="S90" t="n">
        <v>618</v>
      </c>
      <c r="T90" t="n">
        <v>618</v>
      </c>
      <c r="U90" t="n">
        <v>617</v>
      </c>
      <c r="V90" t="n">
        <v>617</v>
      </c>
      <c r="W90" t="n">
        <v>617</v>
      </c>
    </row>
    <row r="91">
      <c r="A91" s="1112" t="n">
        <v>44407</v>
      </c>
      <c r="B91" s="63" t="n">
        <v>353</v>
      </c>
      <c r="I91" t="n">
        <v>651.432</v>
      </c>
      <c r="J91" t="n">
        <v>637</v>
      </c>
      <c r="K91" t="n">
        <v>640</v>
      </c>
      <c r="L91" t="n">
        <v>635</v>
      </c>
      <c r="M91" t="n">
        <v>629</v>
      </c>
      <c r="N91" t="n">
        <v>624</v>
      </c>
      <c r="O91" t="n">
        <v>618</v>
      </c>
      <c r="P91" t="n">
        <v>618</v>
      </c>
      <c r="Q91" t="n">
        <v>618</v>
      </c>
      <c r="R91" t="n">
        <v>619</v>
      </c>
      <c r="S91" t="n">
        <v>619</v>
      </c>
      <c r="T91" t="n">
        <v>619</v>
      </c>
      <c r="U91" t="n">
        <v>617</v>
      </c>
      <c r="V91" t="n">
        <v>617</v>
      </c>
      <c r="W91" t="n">
        <v>617</v>
      </c>
    </row>
    <row r="92">
      <c r="A92" s="1112" t="n">
        <v>44410</v>
      </c>
      <c r="B92" s="63" t="n">
        <v>0</v>
      </c>
      <c r="I92" t="n">
        <v>651.432</v>
      </c>
      <c r="J92" t="n">
        <v>616.548</v>
      </c>
      <c r="K92" t="n">
        <v>626</v>
      </c>
      <c r="L92" t="n">
        <v>625</v>
      </c>
      <c r="M92" t="n">
        <v>621</v>
      </c>
      <c r="N92" t="n">
        <v>616</v>
      </c>
      <c r="O92" t="n">
        <v>610</v>
      </c>
      <c r="P92" t="n">
        <v>610</v>
      </c>
      <c r="Q92" t="n">
        <v>610</v>
      </c>
      <c r="R92" t="n">
        <v>611</v>
      </c>
      <c r="S92" t="n">
        <v>611</v>
      </c>
      <c r="T92" t="n">
        <v>611</v>
      </c>
      <c r="U92" t="n">
        <v>608</v>
      </c>
      <c r="V92" t="n">
        <v>608</v>
      </c>
      <c r="W92" t="n">
        <v>608</v>
      </c>
    </row>
    <row r="93">
      <c r="A93" s="1112" t="n">
        <v>44411</v>
      </c>
      <c r="B93" s="63" t="n">
        <v>80</v>
      </c>
      <c r="I93" t="n">
        <v>651.432</v>
      </c>
      <c r="J93" t="n">
        <v>624.3099999999999</v>
      </c>
      <c r="K93" t="n">
        <v>632</v>
      </c>
      <c r="L93" t="n">
        <v>629</v>
      </c>
      <c r="M93" t="n">
        <v>626</v>
      </c>
      <c r="N93" t="n">
        <v>623</v>
      </c>
      <c r="O93" t="n">
        <v>616</v>
      </c>
      <c r="P93" t="n">
        <v>616</v>
      </c>
      <c r="Q93" t="n">
        <v>616</v>
      </c>
      <c r="R93" t="n">
        <v>616</v>
      </c>
      <c r="S93" t="n">
        <v>616</v>
      </c>
      <c r="T93" t="n">
        <v>616</v>
      </c>
      <c r="U93" t="n">
        <v>613</v>
      </c>
      <c r="V93" t="n">
        <v>613</v>
      </c>
      <c r="W93" t="n">
        <v>613</v>
      </c>
    </row>
    <row r="94">
      <c r="A94" s="1112" t="n">
        <v>44412</v>
      </c>
      <c r="B94" s="63" t="n">
        <v>130</v>
      </c>
      <c r="I94" t="n">
        <v>651.432</v>
      </c>
      <c r="J94" t="n">
        <v>634.9880000000001</v>
      </c>
      <c r="K94" t="n">
        <v>647</v>
      </c>
      <c r="L94" t="n">
        <v>645</v>
      </c>
      <c r="M94" t="n">
        <v>638</v>
      </c>
      <c r="N94" t="n">
        <v>631</v>
      </c>
      <c r="O94" t="n">
        <v>619</v>
      </c>
      <c r="P94" t="n">
        <v>619</v>
      </c>
      <c r="Q94" t="n">
        <v>619</v>
      </c>
      <c r="R94" t="n">
        <v>619</v>
      </c>
      <c r="S94" t="n">
        <v>619</v>
      </c>
      <c r="T94" t="n">
        <v>619</v>
      </c>
      <c r="U94" t="n">
        <v>617</v>
      </c>
      <c r="V94" t="n">
        <v>617</v>
      </c>
      <c r="W94" t="n">
        <v>617</v>
      </c>
    </row>
    <row r="95">
      <c r="A95" s="1112" t="n">
        <v>44413</v>
      </c>
      <c r="B95" s="63" t="n">
        <v>165</v>
      </c>
      <c r="J95" t="n">
        <v>646.024</v>
      </c>
      <c r="K95" t="n">
        <v>660</v>
      </c>
      <c r="L95" t="n">
        <v>652</v>
      </c>
      <c r="M95" t="n">
        <v>645</v>
      </c>
      <c r="N95" t="n">
        <v>638</v>
      </c>
      <c r="O95" t="n">
        <v>627</v>
      </c>
      <c r="P95" t="n">
        <v>625</v>
      </c>
      <c r="Q95" t="n">
        <v>625</v>
      </c>
      <c r="R95" t="n">
        <v>623</v>
      </c>
      <c r="S95" t="n">
        <v>623</v>
      </c>
      <c r="T95" t="n">
        <v>623</v>
      </c>
      <c r="U95" t="n">
        <v>619</v>
      </c>
      <c r="V95" t="n">
        <v>619</v>
      </c>
      <c r="W95" t="n">
        <v>619</v>
      </c>
    </row>
    <row r="96">
      <c r="A96" s="1112" t="n">
        <v>44414</v>
      </c>
      <c r="B96" s="63" t="n">
        <v>158</v>
      </c>
      <c r="J96" t="n">
        <v>646.3099999999999</v>
      </c>
      <c r="K96" t="n">
        <v>665</v>
      </c>
      <c r="L96" t="n">
        <v>657</v>
      </c>
      <c r="M96" t="n">
        <v>650</v>
      </c>
      <c r="N96" t="n">
        <v>640</v>
      </c>
      <c r="O96" t="n">
        <v>632</v>
      </c>
      <c r="P96" t="n">
        <v>630</v>
      </c>
      <c r="Q96" t="n">
        <v>628</v>
      </c>
      <c r="R96" t="n">
        <v>627</v>
      </c>
      <c r="S96" t="n">
        <v>627</v>
      </c>
      <c r="T96" t="n">
        <v>627</v>
      </c>
      <c r="U96" t="n">
        <v>621</v>
      </c>
      <c r="V96" t="n">
        <v>621</v>
      </c>
      <c r="W96" t="n">
        <v>621</v>
      </c>
    </row>
    <row r="97">
      <c r="A97" s="1112" t="n">
        <v>44417</v>
      </c>
      <c r="B97" s="63" t="n">
        <v>55</v>
      </c>
      <c r="J97" t="n">
        <v>645.929</v>
      </c>
      <c r="K97" t="n">
        <v>661</v>
      </c>
      <c r="L97" t="n">
        <v>655</v>
      </c>
      <c r="M97" t="n">
        <v>649</v>
      </c>
      <c r="N97" t="n">
        <v>641</v>
      </c>
      <c r="O97" t="n">
        <v>631</v>
      </c>
      <c r="P97" t="n">
        <v>630</v>
      </c>
      <c r="Q97" t="n">
        <v>628</v>
      </c>
      <c r="R97" t="n">
        <v>627</v>
      </c>
      <c r="S97" t="n">
        <v>627</v>
      </c>
      <c r="T97" t="n">
        <v>627</v>
      </c>
      <c r="U97" t="n">
        <v>621</v>
      </c>
      <c r="V97" t="n">
        <v>621</v>
      </c>
      <c r="W97" t="n">
        <v>621</v>
      </c>
    </row>
    <row r="98">
      <c r="A98" s="1112" t="n">
        <v>44418</v>
      </c>
      <c r="B98" s="63" t="n">
        <v>215</v>
      </c>
      <c r="J98" t="n">
        <v>645.976</v>
      </c>
      <c r="K98" t="n">
        <v>663</v>
      </c>
      <c r="L98" t="n">
        <v>659</v>
      </c>
      <c r="M98" t="n">
        <v>653</v>
      </c>
      <c r="N98" t="n">
        <v>644</v>
      </c>
      <c r="O98" t="n">
        <v>633</v>
      </c>
      <c r="P98" t="n">
        <v>632</v>
      </c>
      <c r="Q98" t="n">
        <v>631</v>
      </c>
      <c r="R98" t="n">
        <v>630</v>
      </c>
      <c r="S98" t="n">
        <v>630</v>
      </c>
      <c r="T98" t="n">
        <v>630</v>
      </c>
      <c r="U98" t="n">
        <v>628</v>
      </c>
      <c r="V98" t="n">
        <v>628</v>
      </c>
      <c r="W98" t="n">
        <v>628</v>
      </c>
    </row>
    <row r="99">
      <c r="A99" s="1112" t="n">
        <v>44419</v>
      </c>
      <c r="B99" s="63" t="n">
        <v>236</v>
      </c>
      <c r="J99" t="n">
        <v>652.405</v>
      </c>
      <c r="K99" t="n">
        <v>673</v>
      </c>
      <c r="L99" t="n">
        <v>666</v>
      </c>
      <c r="M99" t="n">
        <v>660</v>
      </c>
      <c r="N99" t="n">
        <v>650</v>
      </c>
      <c r="O99" t="n">
        <v>639</v>
      </c>
      <c r="P99" t="n">
        <v>637</v>
      </c>
      <c r="Q99" t="n">
        <v>635</v>
      </c>
      <c r="R99" t="n">
        <v>634</v>
      </c>
      <c r="S99" t="n">
        <v>634</v>
      </c>
      <c r="T99" t="n">
        <v>634</v>
      </c>
      <c r="U99" t="n">
        <v>632</v>
      </c>
      <c r="V99" t="n">
        <v>632</v>
      </c>
      <c r="W99" t="n">
        <v>632</v>
      </c>
    </row>
    <row r="100">
      <c r="A100" s="1112" t="n">
        <v>44420</v>
      </c>
      <c r="B100" s="63" t="n">
        <v>115</v>
      </c>
      <c r="J100" t="n">
        <v>655.357</v>
      </c>
      <c r="K100" t="n">
        <v>681</v>
      </c>
      <c r="L100" t="n">
        <v>673</v>
      </c>
      <c r="M100" t="n">
        <v>667</v>
      </c>
      <c r="N100" t="n">
        <v>656</v>
      </c>
      <c r="O100" t="n">
        <v>645</v>
      </c>
      <c r="P100" t="n">
        <v>643</v>
      </c>
      <c r="Q100" t="n">
        <v>641</v>
      </c>
      <c r="R100" t="n">
        <v>641</v>
      </c>
      <c r="S100" t="n">
        <v>641</v>
      </c>
      <c r="T100" t="n">
        <v>641</v>
      </c>
      <c r="U100" t="n">
        <v>637</v>
      </c>
      <c r="V100" t="n">
        <v>637</v>
      </c>
      <c r="W100" t="n">
        <v>637</v>
      </c>
      <c r="X100" t="n">
        <v>623</v>
      </c>
    </row>
    <row r="101">
      <c r="A101" s="1112" t="n">
        <v>44421</v>
      </c>
      <c r="B101" s="63" t="n">
        <v>133</v>
      </c>
      <c r="J101" t="n">
        <v>654.429</v>
      </c>
      <c r="K101" t="n">
        <v>679</v>
      </c>
      <c r="L101" t="n">
        <v>671</v>
      </c>
      <c r="M101" t="n">
        <v>664</v>
      </c>
      <c r="N101" t="n">
        <v>655</v>
      </c>
      <c r="O101" t="n">
        <v>645</v>
      </c>
      <c r="P101" t="n">
        <v>643</v>
      </c>
      <c r="Q101" t="n">
        <v>642</v>
      </c>
      <c r="R101" t="n">
        <v>642</v>
      </c>
      <c r="S101" t="n">
        <v>642</v>
      </c>
      <c r="T101" t="n">
        <v>642</v>
      </c>
      <c r="U101" t="n">
        <v>637</v>
      </c>
      <c r="V101" t="n">
        <v>637</v>
      </c>
      <c r="W101" t="n">
        <v>637</v>
      </c>
    </row>
    <row r="102">
      <c r="A102" s="1112" t="n">
        <v>44424</v>
      </c>
      <c r="B102" s="63" t="n">
        <v>66</v>
      </c>
      <c r="J102" t="n">
        <v>654.702</v>
      </c>
      <c r="K102" t="n">
        <v>674</v>
      </c>
      <c r="L102" t="n">
        <v>665</v>
      </c>
      <c r="M102" t="n">
        <v>659</v>
      </c>
      <c r="N102" t="n">
        <v>651</v>
      </c>
      <c r="O102" t="n">
        <v>641</v>
      </c>
      <c r="P102" t="n">
        <v>640</v>
      </c>
      <c r="Q102" t="n">
        <v>639</v>
      </c>
      <c r="R102" t="n">
        <v>638</v>
      </c>
      <c r="S102" t="n">
        <v>638</v>
      </c>
      <c r="T102" t="n">
        <v>638</v>
      </c>
      <c r="U102" t="n">
        <v>635</v>
      </c>
      <c r="V102" t="n">
        <v>635</v>
      </c>
      <c r="W102" t="n">
        <v>635</v>
      </c>
    </row>
    <row r="103">
      <c r="A103" s="1112" t="n">
        <v>44425</v>
      </c>
      <c r="B103" s="63" t="n">
        <v>96</v>
      </c>
      <c r="J103" t="n">
        <v>653.929</v>
      </c>
      <c r="K103" t="n">
        <v>668</v>
      </c>
      <c r="L103" t="n">
        <v>664</v>
      </c>
      <c r="M103" t="n">
        <v>658</v>
      </c>
      <c r="N103" t="n">
        <v>650</v>
      </c>
      <c r="O103" t="n">
        <v>639</v>
      </c>
      <c r="P103" t="n">
        <v>638</v>
      </c>
      <c r="Q103" t="n">
        <v>637</v>
      </c>
      <c r="R103" t="n">
        <v>636</v>
      </c>
      <c r="S103" t="n">
        <v>636</v>
      </c>
      <c r="T103" t="n">
        <v>636</v>
      </c>
      <c r="U103" t="n">
        <v>634</v>
      </c>
      <c r="V103" t="n">
        <v>634</v>
      </c>
      <c r="W103" t="n">
        <v>634</v>
      </c>
    </row>
    <row r="104">
      <c r="A104" s="1112" t="n">
        <v>44426</v>
      </c>
      <c r="B104" s="63" t="n">
        <v>90</v>
      </c>
      <c r="J104" t="n">
        <v>654.976</v>
      </c>
      <c r="K104" t="n">
        <v>674</v>
      </c>
      <c r="L104" t="n">
        <v>668</v>
      </c>
      <c r="M104" t="n">
        <v>664</v>
      </c>
      <c r="N104" t="n">
        <v>653</v>
      </c>
      <c r="O104" t="n">
        <v>644</v>
      </c>
      <c r="P104" t="n">
        <v>641</v>
      </c>
      <c r="Q104" t="n">
        <v>639</v>
      </c>
      <c r="R104" t="n">
        <v>638</v>
      </c>
      <c r="S104" t="n">
        <v>638</v>
      </c>
      <c r="T104" t="n">
        <v>638</v>
      </c>
      <c r="U104" t="n">
        <v>635</v>
      </c>
      <c r="V104" t="n">
        <v>635</v>
      </c>
      <c r="W104" t="n">
        <v>635</v>
      </c>
    </row>
    <row r="105">
      <c r="A105" s="1112" t="n">
        <v>44427</v>
      </c>
      <c r="B105" s="63" t="n">
        <v>81</v>
      </c>
      <c r="J105" t="n">
        <v>654.3099999999999</v>
      </c>
      <c r="K105" t="n">
        <v>669</v>
      </c>
      <c r="L105" t="n">
        <v>663</v>
      </c>
      <c r="M105" t="n">
        <v>658</v>
      </c>
      <c r="N105" t="n">
        <v>648</v>
      </c>
      <c r="O105" t="n">
        <v>640</v>
      </c>
      <c r="P105" t="n">
        <v>638</v>
      </c>
      <c r="Q105" t="n">
        <v>636</v>
      </c>
      <c r="R105" t="n">
        <v>634</v>
      </c>
      <c r="S105" t="n">
        <v>634</v>
      </c>
      <c r="T105" t="n">
        <v>634</v>
      </c>
      <c r="U105" t="n">
        <v>631</v>
      </c>
      <c r="V105" t="n">
        <v>631</v>
      </c>
      <c r="W105" t="n">
        <v>631</v>
      </c>
    </row>
    <row r="106">
      <c r="A106" s="1112" t="n">
        <v>44428</v>
      </c>
      <c r="B106" s="63" t="n">
        <v>6</v>
      </c>
      <c r="J106" t="n">
        <v>654.405</v>
      </c>
      <c r="K106" t="n">
        <v>670</v>
      </c>
      <c r="L106" t="n">
        <v>665</v>
      </c>
      <c r="M106" t="n">
        <v>659</v>
      </c>
      <c r="N106" t="n">
        <v>648</v>
      </c>
      <c r="O106" t="n">
        <v>640</v>
      </c>
      <c r="P106" t="n">
        <v>639</v>
      </c>
      <c r="Q106" t="n">
        <v>637</v>
      </c>
      <c r="R106" t="n">
        <v>636</v>
      </c>
      <c r="S106" t="n">
        <v>636</v>
      </c>
      <c r="T106" t="n">
        <v>636</v>
      </c>
      <c r="U106" t="n">
        <v>632</v>
      </c>
      <c r="V106" t="n">
        <v>632</v>
      </c>
      <c r="W106" t="n">
        <v>632</v>
      </c>
    </row>
    <row r="107">
      <c r="A107" s="1112" t="n">
        <v>44431</v>
      </c>
      <c r="B107" s="63" t="n">
        <v>160</v>
      </c>
      <c r="J107" t="n">
        <v>655.4400000000001</v>
      </c>
      <c r="K107" t="n">
        <v>675</v>
      </c>
      <c r="L107" t="n">
        <v>669</v>
      </c>
      <c r="M107" t="n">
        <v>663</v>
      </c>
      <c r="N107" t="n">
        <v>653</v>
      </c>
      <c r="O107" t="n">
        <v>642</v>
      </c>
      <c r="P107" t="n">
        <v>639</v>
      </c>
      <c r="Q107" t="n">
        <v>637</v>
      </c>
      <c r="R107" t="n">
        <v>637</v>
      </c>
      <c r="S107" t="n">
        <v>637</v>
      </c>
      <c r="T107" t="n">
        <v>637</v>
      </c>
      <c r="U107" t="n">
        <v>633</v>
      </c>
      <c r="V107" t="n">
        <v>633</v>
      </c>
      <c r="W107" t="n">
        <v>633</v>
      </c>
    </row>
    <row r="108">
      <c r="A108" s="1112" t="n">
        <v>44432</v>
      </c>
      <c r="B108" s="63" t="n">
        <v>278</v>
      </c>
      <c r="J108" t="n">
        <v>655.679</v>
      </c>
      <c r="K108" t="n">
        <v>683</v>
      </c>
      <c r="L108" t="n">
        <v>676</v>
      </c>
      <c r="M108" t="n">
        <v>664</v>
      </c>
      <c r="N108" t="n">
        <v>652</v>
      </c>
      <c r="O108" t="n">
        <v>640</v>
      </c>
      <c r="P108" t="n">
        <v>638</v>
      </c>
      <c r="Q108" t="n">
        <v>636</v>
      </c>
      <c r="R108" t="n">
        <v>635</v>
      </c>
      <c r="S108" t="n">
        <v>635</v>
      </c>
      <c r="T108" t="n">
        <v>635</v>
      </c>
      <c r="U108" t="n">
        <v>631</v>
      </c>
      <c r="V108" t="n">
        <v>631</v>
      </c>
      <c r="W108" t="n">
        <v>631</v>
      </c>
    </row>
    <row r="109">
      <c r="A109" s="1112" t="n">
        <v>44433</v>
      </c>
      <c r="B109" s="63" t="n">
        <v>265</v>
      </c>
      <c r="J109" t="n">
        <v>657.655</v>
      </c>
      <c r="K109" t="n">
        <v>687</v>
      </c>
      <c r="L109" t="n">
        <v>675</v>
      </c>
      <c r="M109" t="n">
        <v>664</v>
      </c>
      <c r="N109" t="n">
        <v>654</v>
      </c>
      <c r="O109" t="n">
        <v>643</v>
      </c>
      <c r="P109" t="n">
        <v>640</v>
      </c>
      <c r="Q109" t="n">
        <v>637</v>
      </c>
      <c r="R109" t="n">
        <v>637</v>
      </c>
      <c r="S109" t="n">
        <v>637</v>
      </c>
      <c r="T109" t="n">
        <v>637</v>
      </c>
      <c r="U109" t="n">
        <v>633</v>
      </c>
      <c r="V109" t="n">
        <v>633</v>
      </c>
      <c r="W109" t="n">
        <v>633</v>
      </c>
    </row>
    <row r="110">
      <c r="A110" s="1112" t="n">
        <v>44434</v>
      </c>
      <c r="B110" s="63" t="n">
        <v>66</v>
      </c>
      <c r="J110" t="n">
        <v>658.643</v>
      </c>
      <c r="K110" t="n">
        <v>695</v>
      </c>
      <c r="L110" t="n">
        <v>684</v>
      </c>
      <c r="M110" t="n">
        <v>666</v>
      </c>
      <c r="N110" t="n">
        <v>656</v>
      </c>
      <c r="O110" t="n">
        <v>644</v>
      </c>
      <c r="P110" t="n">
        <v>641</v>
      </c>
      <c r="Q110" t="n">
        <v>639</v>
      </c>
      <c r="R110" t="n">
        <v>638</v>
      </c>
      <c r="S110" t="n">
        <v>638</v>
      </c>
      <c r="T110" t="n">
        <v>638</v>
      </c>
      <c r="U110" t="n">
        <v>634</v>
      </c>
      <c r="V110" t="n">
        <v>634</v>
      </c>
      <c r="W110" t="n">
        <v>634</v>
      </c>
    </row>
    <row r="111">
      <c r="A111" s="1112" t="n">
        <v>44435</v>
      </c>
      <c r="B111" s="63" t="n">
        <v>106</v>
      </c>
      <c r="J111" t="n">
        <v>659.548</v>
      </c>
      <c r="K111" t="n">
        <v>705</v>
      </c>
      <c r="L111" t="n">
        <v>692</v>
      </c>
      <c r="M111" t="n">
        <v>672</v>
      </c>
      <c r="N111" t="n">
        <v>652</v>
      </c>
      <c r="O111" t="n">
        <v>643</v>
      </c>
      <c r="P111" t="n">
        <v>641</v>
      </c>
      <c r="Q111" t="n">
        <v>639</v>
      </c>
      <c r="R111" t="n">
        <v>638</v>
      </c>
      <c r="S111" t="n">
        <v>638</v>
      </c>
      <c r="T111" t="n">
        <v>638</v>
      </c>
      <c r="U111" t="n">
        <v>634</v>
      </c>
      <c r="V111" t="n">
        <v>634</v>
      </c>
      <c r="W111" t="n">
        <v>634</v>
      </c>
    </row>
    <row r="112">
      <c r="A112" s="1112" t="n">
        <v>44438</v>
      </c>
      <c r="B112" s="63" t="n">
        <v>0</v>
      </c>
      <c r="J112" t="n">
        <v>659.548</v>
      </c>
      <c r="K112" t="n">
        <v>705</v>
      </c>
      <c r="L112" t="n">
        <v>692</v>
      </c>
      <c r="M112" t="n">
        <v>672</v>
      </c>
      <c r="N112" t="n">
        <v>652</v>
      </c>
      <c r="O112" t="n">
        <v>643</v>
      </c>
      <c r="P112" t="n">
        <v>641</v>
      </c>
      <c r="Q112" t="n">
        <v>639</v>
      </c>
      <c r="R112" t="n">
        <v>638</v>
      </c>
      <c r="S112" t="n">
        <v>638</v>
      </c>
      <c r="T112" t="n">
        <v>638</v>
      </c>
      <c r="U112" t="n">
        <v>634</v>
      </c>
      <c r="V112" t="n">
        <v>634</v>
      </c>
      <c r="W112" t="n">
        <v>634</v>
      </c>
    </row>
    <row r="113">
      <c r="A113" s="1112" t="n">
        <v>44439</v>
      </c>
      <c r="B113" s="63" t="n">
        <v>470</v>
      </c>
      <c r="J113" t="n">
        <v>660.5599999999999</v>
      </c>
      <c r="K113" t="n">
        <v>702</v>
      </c>
      <c r="L113" t="n">
        <v>688</v>
      </c>
      <c r="M113" t="n">
        <v>665</v>
      </c>
      <c r="N113" t="n">
        <v>649</v>
      </c>
      <c r="O113" t="n">
        <v>638</v>
      </c>
      <c r="P113" t="n">
        <v>636</v>
      </c>
      <c r="Q113" t="n">
        <v>634</v>
      </c>
      <c r="R113" t="n">
        <v>633</v>
      </c>
      <c r="S113" t="n">
        <v>633</v>
      </c>
      <c r="T113" t="n">
        <v>633</v>
      </c>
      <c r="U113" t="n">
        <v>630</v>
      </c>
      <c r="V113" t="n">
        <v>630</v>
      </c>
      <c r="W113" t="n">
        <v>630</v>
      </c>
    </row>
    <row r="114">
      <c r="A114" s="1112" t="n">
        <v>44440</v>
      </c>
      <c r="B114" s="63" t="n">
        <v>392</v>
      </c>
      <c r="J114" t="n">
        <v>660.5599999999999</v>
      </c>
      <c r="K114" t="n">
        <v>736.943</v>
      </c>
      <c r="L114" t="n">
        <v>725</v>
      </c>
      <c r="M114" t="n">
        <v>690</v>
      </c>
      <c r="N114" t="n">
        <v>675</v>
      </c>
      <c r="O114" t="n">
        <v>651</v>
      </c>
      <c r="P114" t="n">
        <v>650</v>
      </c>
      <c r="Q114" t="n">
        <v>649</v>
      </c>
      <c r="R114" t="n">
        <v>648</v>
      </c>
      <c r="S114" t="n">
        <v>648</v>
      </c>
      <c r="T114" t="n">
        <v>648</v>
      </c>
      <c r="U114" t="n">
        <v>644</v>
      </c>
      <c r="V114" t="n">
        <v>644</v>
      </c>
      <c r="W114" t="n">
        <v>644</v>
      </c>
    </row>
    <row r="115">
      <c r="A115" s="1112" t="n">
        <v>44441</v>
      </c>
      <c r="B115" s="63" t="n">
        <v>130</v>
      </c>
      <c r="J115" t="n">
        <v>660.5599999999999</v>
      </c>
      <c r="K115" t="n">
        <v>734.955</v>
      </c>
      <c r="L115" t="n">
        <v>722</v>
      </c>
      <c r="M115" t="n">
        <v>690</v>
      </c>
      <c r="N115" t="n">
        <v>670</v>
      </c>
      <c r="O115" t="n">
        <v>651</v>
      </c>
      <c r="P115" t="n">
        <v>649</v>
      </c>
      <c r="Q115" t="n">
        <v>647</v>
      </c>
      <c r="R115" t="n">
        <v>647</v>
      </c>
      <c r="S115" t="n">
        <v>647</v>
      </c>
      <c r="T115" t="n">
        <v>647</v>
      </c>
      <c r="U115" t="n">
        <v>644</v>
      </c>
      <c r="V115" t="n">
        <v>644</v>
      </c>
      <c r="W115" t="n">
        <v>644</v>
      </c>
    </row>
    <row r="116">
      <c r="A116" s="1112" t="n">
        <v>44442</v>
      </c>
      <c r="B116" s="63" t="n">
        <v>30</v>
      </c>
      <c r="J116" t="n">
        <v>660.5599999999999</v>
      </c>
      <c r="K116" t="n">
        <v>739.489</v>
      </c>
      <c r="L116" t="n">
        <v>727.5</v>
      </c>
      <c r="M116" t="n">
        <v>695</v>
      </c>
      <c r="N116" t="n">
        <v>677.5</v>
      </c>
      <c r="O116" t="n">
        <v>652.5</v>
      </c>
      <c r="P116" t="n">
        <v>648.5</v>
      </c>
      <c r="Q116" t="n">
        <v>647</v>
      </c>
      <c r="R116" t="n">
        <v>646.5</v>
      </c>
      <c r="S116" t="n">
        <v>646</v>
      </c>
      <c r="T116" t="n">
        <v>646</v>
      </c>
      <c r="U116" t="n">
        <v>643.5</v>
      </c>
      <c r="V116" t="n">
        <v>643.5</v>
      </c>
      <c r="W116" t="n">
        <v>643.5</v>
      </c>
    </row>
    <row r="117">
      <c r="A117" s="104" t="n">
        <v>44445</v>
      </c>
      <c r="J117" s="192" t="n">
        <v>660.5599999999999</v>
      </c>
      <c r="K117" s="192" t="n">
        <v>739.489</v>
      </c>
      <c r="L117" s="192" t="n">
        <v>727.5</v>
      </c>
      <c r="M117" s="192" t="n">
        <v>695</v>
      </c>
      <c r="N117" s="192" t="n">
        <v>677.5</v>
      </c>
      <c r="O117" s="192" t="n">
        <v>652.5</v>
      </c>
      <c r="P117" s="192" t="n">
        <v>648.5</v>
      </c>
      <c r="Q117" s="192" t="n">
        <v>647</v>
      </c>
      <c r="R117" s="192" t="n">
        <v>646.5</v>
      </c>
      <c r="S117" s="192" t="n">
        <v>646</v>
      </c>
      <c r="T117" s="192" t="n">
        <v>646</v>
      </c>
      <c r="U117" s="192" t="n">
        <v>643.5</v>
      </c>
      <c r="V117" s="192" t="n">
        <v>643.5</v>
      </c>
      <c r="W117" s="192" t="n">
        <v>643.5</v>
      </c>
    </row>
    <row r="118">
      <c r="A118" s="1112" t="n">
        <v>44446</v>
      </c>
      <c r="B118" s="63" t="n">
        <v>597</v>
      </c>
      <c r="K118" t="n">
        <v>763.352</v>
      </c>
      <c r="L118" t="n">
        <v>749</v>
      </c>
      <c r="M118" t="n">
        <v>710</v>
      </c>
      <c r="N118" t="n">
        <v>690</v>
      </c>
      <c r="O118" t="n">
        <v>665</v>
      </c>
      <c r="P118" t="n">
        <v>663</v>
      </c>
      <c r="Q118" t="n">
        <v>661</v>
      </c>
      <c r="R118" t="n">
        <v>655</v>
      </c>
      <c r="S118" t="n">
        <v>655</v>
      </c>
      <c r="T118" t="n">
        <v>655</v>
      </c>
      <c r="U118" t="n">
        <v>650</v>
      </c>
      <c r="V118" t="n">
        <v>650</v>
      </c>
      <c r="W118" t="n">
        <v>650</v>
      </c>
    </row>
    <row r="119">
      <c r="A119" s="1112" t="n">
        <v>44447</v>
      </c>
      <c r="B119" s="63" t="n">
        <v>315</v>
      </c>
      <c r="K119" t="n">
        <v>769.432</v>
      </c>
      <c r="L119" t="n">
        <v>756</v>
      </c>
      <c r="M119" t="n">
        <v>716</v>
      </c>
      <c r="N119" t="n">
        <v>698</v>
      </c>
      <c r="O119" t="n">
        <v>670</v>
      </c>
      <c r="P119" t="n">
        <v>663</v>
      </c>
      <c r="Q119" t="n">
        <v>660</v>
      </c>
      <c r="R119" t="n">
        <v>656</v>
      </c>
      <c r="S119" t="n">
        <v>656</v>
      </c>
      <c r="T119" t="n">
        <v>656</v>
      </c>
      <c r="U119" t="n">
        <v>651</v>
      </c>
      <c r="V119" t="n">
        <v>651</v>
      </c>
      <c r="W119" t="n">
        <v>651</v>
      </c>
    </row>
    <row r="120">
      <c r="A120" s="1112" t="n">
        <v>44448</v>
      </c>
      <c r="B120" s="63" t="n">
        <v>1172</v>
      </c>
      <c r="K120" t="n">
        <v>784.307</v>
      </c>
      <c r="L120" t="n">
        <v>783</v>
      </c>
      <c r="M120" t="n">
        <v>749</v>
      </c>
      <c r="N120" t="n">
        <v>722</v>
      </c>
      <c r="O120" t="n">
        <v>704</v>
      </c>
      <c r="P120" t="n">
        <v>695</v>
      </c>
      <c r="Q120" t="n">
        <v>689</v>
      </c>
      <c r="R120" t="n">
        <v>683</v>
      </c>
      <c r="S120" t="n">
        <v>680</v>
      </c>
      <c r="T120" t="n">
        <v>677</v>
      </c>
      <c r="U120" t="n">
        <v>665</v>
      </c>
      <c r="V120" t="n">
        <v>663</v>
      </c>
      <c r="W120" t="n">
        <v>661</v>
      </c>
    </row>
    <row r="121">
      <c r="A121" s="1112" t="n">
        <v>44449</v>
      </c>
      <c r="B121" s="63" t="n">
        <v>260</v>
      </c>
      <c r="K121" t="n">
        <v>783.045</v>
      </c>
      <c r="L121" t="n">
        <v>779</v>
      </c>
      <c r="M121" t="n">
        <v>744</v>
      </c>
      <c r="N121" t="n">
        <v>717</v>
      </c>
      <c r="O121" t="n">
        <v>692</v>
      </c>
      <c r="P121" t="n">
        <v>685</v>
      </c>
      <c r="Q121" t="n">
        <v>678</v>
      </c>
      <c r="R121" t="n">
        <v>673</v>
      </c>
      <c r="S121" t="n">
        <v>669.5</v>
      </c>
      <c r="T121" t="n">
        <v>666</v>
      </c>
      <c r="U121" t="n">
        <v>659</v>
      </c>
      <c r="V121" t="n">
        <v>657</v>
      </c>
      <c r="W121" t="n">
        <v>655</v>
      </c>
    </row>
    <row r="122">
      <c r="A122" s="1112" t="n">
        <v>44452</v>
      </c>
      <c r="B122" s="63" t="n">
        <v>0</v>
      </c>
      <c r="K122" t="n">
        <v>783.352</v>
      </c>
      <c r="L122" t="n">
        <v>779</v>
      </c>
      <c r="M122" t="n">
        <v>744</v>
      </c>
      <c r="N122" t="n">
        <v>718</v>
      </c>
      <c r="O122" t="n">
        <v>692</v>
      </c>
      <c r="P122" t="n">
        <v>685</v>
      </c>
      <c r="Q122" t="n">
        <v>678</v>
      </c>
      <c r="R122" t="n">
        <v>673</v>
      </c>
      <c r="S122" t="n">
        <v>669.5</v>
      </c>
      <c r="T122" t="n">
        <v>666</v>
      </c>
      <c r="U122" t="n">
        <v>660</v>
      </c>
      <c r="V122" t="n">
        <v>657</v>
      </c>
      <c r="W122" t="n">
        <v>655</v>
      </c>
    </row>
    <row r="123">
      <c r="A123" s="1112" t="n">
        <v>44453</v>
      </c>
      <c r="B123" s="63" t="n">
        <v>30</v>
      </c>
      <c r="K123" t="n">
        <v>782.17</v>
      </c>
      <c r="L123" t="n">
        <v>777</v>
      </c>
      <c r="M123" t="n">
        <v>744</v>
      </c>
      <c r="N123" t="n">
        <v>717</v>
      </c>
      <c r="O123" t="n">
        <v>691</v>
      </c>
      <c r="P123" t="n">
        <v>684</v>
      </c>
      <c r="Q123" t="n">
        <v>677</v>
      </c>
      <c r="R123" t="n">
        <v>669</v>
      </c>
      <c r="S123" t="n">
        <v>666</v>
      </c>
      <c r="T123" t="n">
        <v>663</v>
      </c>
      <c r="U123" t="n">
        <v>659</v>
      </c>
      <c r="V123" t="n">
        <v>657</v>
      </c>
      <c r="W123" t="n">
        <v>655</v>
      </c>
    </row>
    <row r="124">
      <c r="A124" s="1112" t="n">
        <v>44454</v>
      </c>
      <c r="B124" s="63" t="n">
        <v>0</v>
      </c>
      <c r="K124" t="n">
        <v>782.42</v>
      </c>
      <c r="L124" t="n">
        <v>777</v>
      </c>
      <c r="M124" t="n">
        <v>742</v>
      </c>
      <c r="N124" t="n">
        <v>714</v>
      </c>
      <c r="O124" t="n">
        <v>688</v>
      </c>
      <c r="P124" t="n">
        <v>682</v>
      </c>
      <c r="Q124" t="n">
        <v>676</v>
      </c>
      <c r="R124" t="n">
        <v>669</v>
      </c>
      <c r="S124" t="n">
        <v>666</v>
      </c>
      <c r="T124" t="n">
        <v>663</v>
      </c>
      <c r="U124" t="n">
        <v>657</v>
      </c>
      <c r="V124" t="n">
        <v>655.5</v>
      </c>
      <c r="W124" t="n">
        <v>654</v>
      </c>
    </row>
    <row r="125">
      <c r="A125" s="1112" t="n">
        <v>44455</v>
      </c>
      <c r="B125" s="63" t="n">
        <v>0</v>
      </c>
      <c r="K125" t="n">
        <v>783.023</v>
      </c>
      <c r="L125" t="n">
        <v>778</v>
      </c>
      <c r="M125" t="n">
        <v>743</v>
      </c>
      <c r="N125" t="n">
        <v>711</v>
      </c>
      <c r="O125" t="n">
        <v>686</v>
      </c>
      <c r="P125" t="n">
        <v>681</v>
      </c>
      <c r="Q125" t="n">
        <v>676</v>
      </c>
      <c r="R125" t="n">
        <v>669</v>
      </c>
      <c r="S125" t="n">
        <v>665</v>
      </c>
      <c r="T125" t="n">
        <v>663</v>
      </c>
      <c r="U125" t="n">
        <v>659</v>
      </c>
      <c r="V125" t="n">
        <v>658</v>
      </c>
      <c r="W125" t="n">
        <v>657</v>
      </c>
    </row>
    <row r="126">
      <c r="A126" s="1112" t="n">
        <v>44456</v>
      </c>
      <c r="B126" s="63" t="n">
        <v>20</v>
      </c>
      <c r="K126" t="n">
        <v>781.773</v>
      </c>
      <c r="L126" t="n">
        <v>777</v>
      </c>
      <c r="M126" t="n">
        <v>741</v>
      </c>
      <c r="N126" t="n">
        <v>707</v>
      </c>
      <c r="O126" t="n">
        <v>684</v>
      </c>
      <c r="P126" t="n">
        <v>680</v>
      </c>
      <c r="Q126" t="n">
        <v>676</v>
      </c>
      <c r="R126" t="n">
        <v>669</v>
      </c>
      <c r="S126" t="n">
        <v>665</v>
      </c>
      <c r="T126" t="n">
        <v>663</v>
      </c>
      <c r="U126" t="n">
        <v>659</v>
      </c>
      <c r="V126" t="n">
        <v>658</v>
      </c>
      <c r="W126" t="n">
        <v>657</v>
      </c>
    </row>
    <row r="127">
      <c r="A127" s="1112" t="n">
        <v>44459</v>
      </c>
      <c r="B127" s="63" t="n">
        <v>30</v>
      </c>
      <c r="K127" t="n">
        <v>781.125</v>
      </c>
      <c r="L127" t="n">
        <v>768</v>
      </c>
      <c r="M127" t="n">
        <v>728</v>
      </c>
      <c r="N127" t="n">
        <v>694</v>
      </c>
      <c r="O127" t="n">
        <v>676</v>
      </c>
      <c r="P127" t="n">
        <v>672</v>
      </c>
      <c r="Q127" t="n">
        <v>667</v>
      </c>
      <c r="R127" t="n">
        <v>660</v>
      </c>
      <c r="S127" t="n">
        <v>656</v>
      </c>
      <c r="T127" t="n">
        <v>652</v>
      </c>
      <c r="U127" t="n">
        <v>648</v>
      </c>
      <c r="V127" t="n">
        <v>645</v>
      </c>
      <c r="W127" t="n">
        <v>642</v>
      </c>
    </row>
    <row r="128">
      <c r="A128" s="1112" t="n">
        <v>44460</v>
      </c>
      <c r="B128" s="63" t="n">
        <v>350</v>
      </c>
      <c r="K128" t="n">
        <v>779.5</v>
      </c>
      <c r="L128" t="n">
        <v>757</v>
      </c>
      <c r="M128" t="n">
        <v>715</v>
      </c>
      <c r="N128" t="n">
        <v>685</v>
      </c>
      <c r="O128" t="n">
        <v>670</v>
      </c>
      <c r="P128" t="n">
        <v>665</v>
      </c>
      <c r="Q128" t="n">
        <v>661</v>
      </c>
      <c r="R128" t="n">
        <v>651</v>
      </c>
      <c r="S128" t="n">
        <v>647</v>
      </c>
      <c r="T128" t="n">
        <v>643</v>
      </c>
      <c r="U128" t="n">
        <v>640</v>
      </c>
      <c r="V128" t="n">
        <v>638</v>
      </c>
      <c r="W128" t="n">
        <v>637</v>
      </c>
    </row>
    <row r="129">
      <c r="A129" s="1112" t="n">
        <v>44461</v>
      </c>
      <c r="B129" s="63" t="n">
        <v>397</v>
      </c>
      <c r="K129" t="n">
        <v>777.795</v>
      </c>
      <c r="L129" t="n">
        <v>750</v>
      </c>
      <c r="M129" t="n">
        <v>710</v>
      </c>
      <c r="N129" t="n">
        <v>680</v>
      </c>
      <c r="O129" t="n">
        <v>664</v>
      </c>
      <c r="P129" t="n">
        <v>660</v>
      </c>
      <c r="Q129" t="n">
        <v>656</v>
      </c>
      <c r="R129" t="n">
        <v>646</v>
      </c>
      <c r="S129" t="n">
        <v>644</v>
      </c>
      <c r="T129" t="n">
        <v>642</v>
      </c>
      <c r="U129" t="n">
        <v>636</v>
      </c>
      <c r="V129" t="n">
        <v>634</v>
      </c>
      <c r="W129" t="n">
        <v>632</v>
      </c>
      <c r="X129" t="n">
        <v>626</v>
      </c>
      <c r="Y129" t="n">
        <v>625</v>
      </c>
      <c r="Z129" t="n">
        <v>624</v>
      </c>
    </row>
    <row r="130">
      <c r="A130" s="1112" t="n">
        <v>44462</v>
      </c>
      <c r="B130" s="63" t="n">
        <v>303</v>
      </c>
      <c r="K130" t="n">
        <v>778.034</v>
      </c>
      <c r="L130" t="n">
        <v>758</v>
      </c>
      <c r="M130" t="n">
        <v>723</v>
      </c>
      <c r="N130" t="n">
        <v>695</v>
      </c>
      <c r="O130" t="n">
        <v>682</v>
      </c>
      <c r="P130" t="n">
        <v>678</v>
      </c>
      <c r="Q130" t="n">
        <v>674</v>
      </c>
      <c r="R130" t="n">
        <v>663</v>
      </c>
      <c r="S130" t="n">
        <v>660</v>
      </c>
      <c r="T130" t="n">
        <v>657</v>
      </c>
      <c r="U130" t="n">
        <v>651</v>
      </c>
      <c r="V130" t="n">
        <v>650</v>
      </c>
      <c r="W130" t="n">
        <v>649</v>
      </c>
      <c r="X130" t="n">
        <v>641</v>
      </c>
      <c r="Y130" t="n">
        <v>640</v>
      </c>
      <c r="Z130" t="n">
        <v>639</v>
      </c>
    </row>
    <row r="131">
      <c r="A131" s="1112" t="n">
        <v>44463</v>
      </c>
      <c r="B131" s="63" t="n">
        <v>60</v>
      </c>
      <c r="K131" t="n">
        <v>778.682</v>
      </c>
      <c r="L131" t="n">
        <v>761</v>
      </c>
      <c r="M131" t="n">
        <v>724</v>
      </c>
      <c r="N131" t="n">
        <v>694</v>
      </c>
      <c r="O131" t="n">
        <v>682</v>
      </c>
      <c r="P131" t="n">
        <v>678</v>
      </c>
      <c r="Q131" t="n">
        <v>674</v>
      </c>
      <c r="R131" t="n">
        <v>662</v>
      </c>
      <c r="S131" t="n">
        <v>660</v>
      </c>
      <c r="T131" t="n">
        <v>658</v>
      </c>
      <c r="U131" t="n">
        <v>651</v>
      </c>
      <c r="V131" t="n">
        <v>650</v>
      </c>
      <c r="W131" t="n">
        <v>649</v>
      </c>
      <c r="X131" t="n">
        <v>640</v>
      </c>
      <c r="Y131" t="n">
        <v>639</v>
      </c>
      <c r="Z131" t="n">
        <v>638</v>
      </c>
    </row>
    <row r="132">
      <c r="A132" s="1112" t="n">
        <v>44466</v>
      </c>
      <c r="B132" s="63" t="n">
        <v>170</v>
      </c>
      <c r="K132" t="n">
        <v>782.114</v>
      </c>
      <c r="L132" t="n">
        <v>769</v>
      </c>
      <c r="M132" t="n">
        <v>730</v>
      </c>
      <c r="N132" t="n">
        <v>700</v>
      </c>
      <c r="O132" t="n">
        <v>696</v>
      </c>
      <c r="P132" t="n">
        <v>693</v>
      </c>
      <c r="Q132" t="n">
        <v>690</v>
      </c>
      <c r="R132" t="n">
        <v>670</v>
      </c>
      <c r="S132" t="n">
        <v>668</v>
      </c>
      <c r="T132" t="n">
        <v>666</v>
      </c>
      <c r="U132" t="n">
        <v>654</v>
      </c>
      <c r="V132" t="n">
        <v>653</v>
      </c>
      <c r="W132" t="n">
        <v>652</v>
      </c>
      <c r="X132" t="n">
        <v>644</v>
      </c>
      <c r="Y132" t="n">
        <v>643</v>
      </c>
      <c r="Z132" t="n">
        <v>642</v>
      </c>
    </row>
    <row r="133">
      <c r="A133" s="1112" t="n">
        <v>44467</v>
      </c>
      <c r="B133" s="63" t="n">
        <v>394</v>
      </c>
      <c r="K133" t="n">
        <v>786.136</v>
      </c>
      <c r="L133" t="n">
        <v>800</v>
      </c>
      <c r="M133" t="n">
        <v>754</v>
      </c>
      <c r="N133" t="n">
        <v>725</v>
      </c>
      <c r="O133" t="n">
        <v>710</v>
      </c>
      <c r="P133" t="n">
        <v>707</v>
      </c>
      <c r="Q133" t="n">
        <v>702</v>
      </c>
      <c r="R133" t="n">
        <v>684</v>
      </c>
      <c r="S133" t="n">
        <v>682</v>
      </c>
      <c r="T133" t="n">
        <v>680</v>
      </c>
      <c r="U133" t="n">
        <v>663</v>
      </c>
      <c r="V133" t="n">
        <v>662</v>
      </c>
      <c r="W133" t="n">
        <v>661</v>
      </c>
      <c r="X133" t="n">
        <v>648</v>
      </c>
      <c r="Y133" t="n">
        <v>647</v>
      </c>
      <c r="Z133" t="n">
        <v>646</v>
      </c>
    </row>
    <row r="134">
      <c r="A134" s="1112" t="n">
        <v>44468</v>
      </c>
      <c r="B134" s="63" t="n">
        <v>607</v>
      </c>
      <c r="K134" t="n">
        <v>789.943</v>
      </c>
      <c r="L134" t="n">
        <v>797</v>
      </c>
      <c r="M134" t="n">
        <v>754</v>
      </c>
      <c r="N134" t="n">
        <v>723</v>
      </c>
      <c r="O134" t="n">
        <v>711</v>
      </c>
      <c r="P134" t="n">
        <v>706</v>
      </c>
      <c r="Q134" t="n">
        <v>698</v>
      </c>
      <c r="R134" t="n">
        <v>681</v>
      </c>
      <c r="S134" t="n">
        <v>679</v>
      </c>
      <c r="T134" t="n">
        <v>677</v>
      </c>
      <c r="U134" t="n">
        <v>660</v>
      </c>
      <c r="V134" t="n">
        <v>659</v>
      </c>
      <c r="W134" t="n">
        <v>658</v>
      </c>
      <c r="X134" t="n">
        <v>645</v>
      </c>
      <c r="Y134" t="n">
        <v>644</v>
      </c>
      <c r="Z134" t="n">
        <v>643</v>
      </c>
    </row>
    <row r="135">
      <c r="A135" s="1112" t="n">
        <v>44469</v>
      </c>
      <c r="B135" s="63" t="n">
        <v>25</v>
      </c>
      <c r="K135" t="n">
        <v>792.716</v>
      </c>
      <c r="L135" t="n">
        <v>795</v>
      </c>
      <c r="M135" t="n">
        <v>748</v>
      </c>
      <c r="N135" t="n">
        <v>718</v>
      </c>
      <c r="O135" t="n">
        <v>708</v>
      </c>
      <c r="P135" t="n">
        <v>702</v>
      </c>
      <c r="Q135" t="n">
        <v>696</v>
      </c>
      <c r="R135" t="n">
        <v>681</v>
      </c>
      <c r="S135" t="n">
        <v>679</v>
      </c>
      <c r="T135" t="n">
        <v>677</v>
      </c>
      <c r="U135" t="n">
        <v>661</v>
      </c>
      <c r="V135" t="n">
        <v>659</v>
      </c>
      <c r="W135" t="n">
        <v>657</v>
      </c>
      <c r="X135" t="n">
        <v>645</v>
      </c>
      <c r="Y135" t="n">
        <v>644</v>
      </c>
      <c r="Z135" t="n">
        <v>643</v>
      </c>
    </row>
    <row r="136">
      <c r="A136" s="1112" t="n">
        <v>44470</v>
      </c>
      <c r="B136" s="63" t="n">
        <v>410</v>
      </c>
      <c r="K136" t="n">
        <v>792.716</v>
      </c>
      <c r="L136" t="n">
        <v>817.905</v>
      </c>
      <c r="M136" t="n">
        <v>765</v>
      </c>
      <c r="N136" t="n">
        <v>725</v>
      </c>
      <c r="O136" t="n">
        <v>718</v>
      </c>
      <c r="P136" t="n">
        <v>709</v>
      </c>
      <c r="Q136" t="n">
        <v>701</v>
      </c>
      <c r="R136" t="n">
        <v>687</v>
      </c>
      <c r="S136" t="n">
        <v>683</v>
      </c>
      <c r="T136" t="n">
        <v>680</v>
      </c>
      <c r="U136" t="n">
        <v>665</v>
      </c>
      <c r="V136" t="n">
        <v>663</v>
      </c>
      <c r="W136" t="n">
        <v>661</v>
      </c>
      <c r="X136" t="n">
        <v>649</v>
      </c>
      <c r="Y136" t="n">
        <v>648</v>
      </c>
      <c r="Z136" t="n">
        <v>647</v>
      </c>
    </row>
    <row r="137">
      <c r="A137" s="1112" t="n">
        <v>44473</v>
      </c>
      <c r="B137" s="63" t="n">
        <v>80</v>
      </c>
      <c r="K137" t="n">
        <v>792.716</v>
      </c>
      <c r="L137" t="n">
        <v>839.917</v>
      </c>
      <c r="M137" t="n">
        <v>789</v>
      </c>
      <c r="N137" t="n">
        <v>733</v>
      </c>
      <c r="O137" t="n">
        <v>720</v>
      </c>
      <c r="P137" t="n">
        <v>712</v>
      </c>
      <c r="Q137" t="n">
        <v>703</v>
      </c>
      <c r="R137" t="n">
        <v>691</v>
      </c>
      <c r="S137" t="n">
        <v>687</v>
      </c>
      <c r="T137" t="n">
        <v>683</v>
      </c>
      <c r="U137" t="n">
        <v>668</v>
      </c>
      <c r="V137" t="n">
        <v>666</v>
      </c>
      <c r="W137" t="n">
        <v>664</v>
      </c>
      <c r="X137" t="n">
        <v>652</v>
      </c>
      <c r="Y137" t="n">
        <v>651</v>
      </c>
      <c r="Z137" t="n">
        <v>650</v>
      </c>
    </row>
    <row r="138">
      <c r="A138" s="1112" t="n">
        <v>44474</v>
      </c>
      <c r="B138" s="63" t="n">
        <v>580</v>
      </c>
      <c r="K138" t="n">
        <v>792.716</v>
      </c>
      <c r="L138" t="n">
        <v>853.5119999999999</v>
      </c>
      <c r="M138" t="n">
        <v>798</v>
      </c>
      <c r="N138" t="n">
        <v>760</v>
      </c>
      <c r="O138" t="n">
        <v>736</v>
      </c>
      <c r="P138" t="n">
        <v>728</v>
      </c>
      <c r="Q138" t="n">
        <v>720</v>
      </c>
      <c r="R138" t="n">
        <v>706</v>
      </c>
      <c r="S138" t="n">
        <v>698</v>
      </c>
      <c r="T138" t="n">
        <v>690</v>
      </c>
      <c r="U138" t="n">
        <v>681</v>
      </c>
      <c r="V138" t="n">
        <v>679</v>
      </c>
      <c r="W138" t="n">
        <v>677</v>
      </c>
      <c r="X138" t="n">
        <v>666</v>
      </c>
      <c r="Y138" t="n">
        <v>664</v>
      </c>
      <c r="Z138" t="n">
        <v>663</v>
      </c>
    </row>
    <row r="139">
      <c r="A139" s="1112" t="n">
        <v>44475</v>
      </c>
      <c r="B139" s="63" t="n">
        <v>885</v>
      </c>
      <c r="L139" t="n">
        <v>884.798</v>
      </c>
      <c r="M139" t="n">
        <v>830</v>
      </c>
      <c r="N139" t="n">
        <v>802</v>
      </c>
      <c r="O139" t="n">
        <v>776</v>
      </c>
      <c r="P139" t="n">
        <v>766</v>
      </c>
      <c r="Q139" t="n">
        <v>756</v>
      </c>
      <c r="R139" t="n">
        <v>730</v>
      </c>
      <c r="S139" t="n">
        <v>720</v>
      </c>
      <c r="T139" t="n">
        <v>710</v>
      </c>
      <c r="U139" t="n">
        <v>695</v>
      </c>
      <c r="V139" t="n">
        <v>689</v>
      </c>
      <c r="W139" t="n">
        <v>685</v>
      </c>
      <c r="X139" t="n">
        <v>676</v>
      </c>
      <c r="Y139" t="n">
        <v>675</v>
      </c>
      <c r="Z139" t="n">
        <v>674</v>
      </c>
      <c r="AA139" t="n">
        <v>663</v>
      </c>
    </row>
    <row r="140">
      <c r="A140" s="1112" t="n">
        <v>44476</v>
      </c>
      <c r="B140" s="63" t="n">
        <v>300</v>
      </c>
      <c r="L140" t="n">
        <v>890.0359999999999</v>
      </c>
      <c r="M140" t="n">
        <v>845</v>
      </c>
      <c r="N140" t="n">
        <v>803</v>
      </c>
      <c r="O140" t="n">
        <v>782</v>
      </c>
      <c r="P140" t="n">
        <v>767</v>
      </c>
      <c r="Q140" t="n">
        <v>748</v>
      </c>
      <c r="R140" t="n">
        <v>729</v>
      </c>
      <c r="S140" t="n">
        <v>719</v>
      </c>
      <c r="T140" t="n">
        <v>709</v>
      </c>
      <c r="U140" t="n">
        <v>695</v>
      </c>
      <c r="V140" t="n">
        <v>690</v>
      </c>
      <c r="W140" t="n">
        <v>685</v>
      </c>
      <c r="X140" t="n">
        <v>676</v>
      </c>
      <c r="Y140" t="n">
        <v>675</v>
      </c>
      <c r="Z140" t="n">
        <v>674</v>
      </c>
    </row>
    <row r="141">
      <c r="A141" s="1112" t="n">
        <v>44477</v>
      </c>
      <c r="B141" s="63" t="n">
        <v>145</v>
      </c>
      <c r="K141" s="397" t="n"/>
      <c r="L141" s="398" t="n">
        <v>889.857</v>
      </c>
      <c r="M141" t="n">
        <v>845</v>
      </c>
      <c r="N141" t="n">
        <v>800</v>
      </c>
      <c r="O141" t="n">
        <v>782</v>
      </c>
      <c r="P141" t="n">
        <v>764</v>
      </c>
      <c r="Q141" t="n">
        <v>745</v>
      </c>
      <c r="R141" t="n">
        <v>723</v>
      </c>
      <c r="S141" t="n">
        <v>713</v>
      </c>
      <c r="T141" t="n">
        <v>703</v>
      </c>
      <c r="U141" t="n">
        <v>693</v>
      </c>
      <c r="V141" t="n">
        <v>685</v>
      </c>
      <c r="W141" t="n">
        <v>681</v>
      </c>
      <c r="X141" t="n">
        <v>672</v>
      </c>
      <c r="Y141" t="n">
        <v>671</v>
      </c>
      <c r="Z141" t="n">
        <v>670</v>
      </c>
    </row>
    <row r="142">
      <c r="A142" s="1112" t="n">
        <v>44480</v>
      </c>
      <c r="B142" s="63" t="n">
        <v>45</v>
      </c>
      <c r="L142" t="n">
        <v>898.333</v>
      </c>
      <c r="M142" t="n">
        <v>847</v>
      </c>
      <c r="N142" t="n">
        <v>799</v>
      </c>
      <c r="O142" t="n">
        <v>782</v>
      </c>
      <c r="P142" t="n">
        <v>764</v>
      </c>
      <c r="Q142" t="n">
        <v>746</v>
      </c>
      <c r="R142" t="n">
        <v>727</v>
      </c>
      <c r="S142" t="n">
        <v>717</v>
      </c>
      <c r="T142" t="n">
        <v>707</v>
      </c>
      <c r="U142" t="n">
        <v>696</v>
      </c>
      <c r="V142" t="n">
        <v>688</v>
      </c>
      <c r="W142" t="n">
        <v>682</v>
      </c>
      <c r="X142" t="n">
        <v>675</v>
      </c>
      <c r="Y142" t="n">
        <v>674</v>
      </c>
      <c r="Z142" t="n">
        <v>673</v>
      </c>
    </row>
    <row r="143">
      <c r="A143" s="1112" t="n">
        <v>44481</v>
      </c>
      <c r="B143" s="63" t="n">
        <v>170</v>
      </c>
      <c r="L143" t="n">
        <v>906.429</v>
      </c>
      <c r="M143" t="n">
        <v>856</v>
      </c>
      <c r="N143" t="n">
        <v>790</v>
      </c>
      <c r="O143" t="n">
        <v>776</v>
      </c>
      <c r="P143" t="n">
        <v>760</v>
      </c>
      <c r="Q143" t="n">
        <v>743</v>
      </c>
      <c r="R143" t="n">
        <v>720</v>
      </c>
      <c r="S143" t="n">
        <v>710</v>
      </c>
      <c r="T143" t="n">
        <v>700</v>
      </c>
      <c r="U143" t="n">
        <v>692</v>
      </c>
      <c r="V143" t="n">
        <v>684</v>
      </c>
      <c r="W143" t="n">
        <v>678</v>
      </c>
      <c r="X143" t="n">
        <v>666</v>
      </c>
      <c r="Y143" t="n">
        <v>665</v>
      </c>
      <c r="Z143" t="n">
        <v>664</v>
      </c>
    </row>
    <row r="144">
      <c r="A144" s="1112" t="n">
        <v>44482</v>
      </c>
      <c r="B144" s="63" t="n">
        <v>104</v>
      </c>
      <c r="L144" t="n">
        <v>910.2619999999999</v>
      </c>
      <c r="M144" t="n">
        <v>855</v>
      </c>
      <c r="N144" t="n">
        <v>786</v>
      </c>
      <c r="O144" t="n">
        <v>766</v>
      </c>
      <c r="P144" t="n">
        <v>752</v>
      </c>
      <c r="Q144" t="n">
        <v>736</v>
      </c>
      <c r="R144" t="n">
        <v>718</v>
      </c>
      <c r="S144" t="n">
        <v>708</v>
      </c>
      <c r="T144" t="n">
        <v>698</v>
      </c>
      <c r="U144" t="n">
        <v>686</v>
      </c>
      <c r="V144" t="n">
        <v>680</v>
      </c>
      <c r="W144" t="n">
        <v>674</v>
      </c>
      <c r="X144" t="n">
        <v>662</v>
      </c>
      <c r="Y144" t="n">
        <v>660</v>
      </c>
      <c r="Z144" t="n">
        <v>658</v>
      </c>
      <c r="AA144" t="n">
        <v>663</v>
      </c>
    </row>
    <row r="145">
      <c r="A145" s="1112" t="n">
        <v>44483</v>
      </c>
      <c r="B145" s="63" t="n">
        <v>325</v>
      </c>
      <c r="L145" t="n">
        <v>911.1900000000001</v>
      </c>
      <c r="M145" t="n">
        <v>848</v>
      </c>
      <c r="N145" t="n">
        <v>782</v>
      </c>
      <c r="O145" t="n">
        <v>762</v>
      </c>
      <c r="P145" t="n">
        <v>747</v>
      </c>
      <c r="Q145" t="n">
        <v>733</v>
      </c>
      <c r="R145" t="n">
        <v>712</v>
      </c>
      <c r="S145" t="n">
        <v>702</v>
      </c>
      <c r="T145" t="n">
        <v>692</v>
      </c>
      <c r="U145" t="n">
        <v>685</v>
      </c>
      <c r="V145" t="n">
        <v>677</v>
      </c>
      <c r="W145" t="n">
        <v>669</v>
      </c>
      <c r="X145" t="n">
        <v>655</v>
      </c>
      <c r="Y145" t="n">
        <v>652</v>
      </c>
      <c r="Z145" t="n">
        <v>649</v>
      </c>
    </row>
    <row r="146">
      <c r="A146" s="1112" t="n">
        <v>44484</v>
      </c>
      <c r="B146" s="63" t="n">
        <v>85</v>
      </c>
      <c r="L146" t="n">
        <v>915.821</v>
      </c>
      <c r="M146" t="n">
        <v>849</v>
      </c>
      <c r="N146" t="n">
        <v>781</v>
      </c>
      <c r="O146" t="n">
        <v>761</v>
      </c>
      <c r="P146" t="n">
        <v>745</v>
      </c>
      <c r="Q146" t="n">
        <v>731</v>
      </c>
      <c r="R146" t="n">
        <v>710</v>
      </c>
      <c r="S146" t="n">
        <v>700</v>
      </c>
      <c r="T146" t="n">
        <v>690</v>
      </c>
      <c r="U146" t="n">
        <v>680</v>
      </c>
      <c r="V146" t="n">
        <v>674</v>
      </c>
      <c r="W146" t="n">
        <v>668</v>
      </c>
      <c r="X146" t="n">
        <v>650</v>
      </c>
      <c r="Y146" t="n">
        <v>649</v>
      </c>
      <c r="Z146" t="n">
        <v>648</v>
      </c>
    </row>
    <row r="147">
      <c r="A147" s="1112" t="n">
        <v>44487</v>
      </c>
      <c r="B147" s="63" t="n">
        <v>100</v>
      </c>
      <c r="L147" t="n">
        <v>919.7140000000001</v>
      </c>
      <c r="M147" t="n">
        <v>864</v>
      </c>
      <c r="N147" t="n">
        <v>790</v>
      </c>
      <c r="O147" t="n">
        <v>764</v>
      </c>
      <c r="P147" t="n">
        <v>748</v>
      </c>
      <c r="Q147" t="n">
        <v>732</v>
      </c>
      <c r="R147" t="n">
        <v>711</v>
      </c>
      <c r="S147" t="n">
        <v>701</v>
      </c>
      <c r="T147" t="n">
        <v>691</v>
      </c>
      <c r="U147" t="n">
        <v>683</v>
      </c>
      <c r="V147" t="n">
        <v>677</v>
      </c>
      <c r="W147" t="n">
        <v>671</v>
      </c>
      <c r="X147" t="n">
        <v>650</v>
      </c>
      <c r="Y147" t="n">
        <v>649</v>
      </c>
      <c r="Z147" t="n">
        <v>648</v>
      </c>
    </row>
    <row r="148">
      <c r="A148" s="1112" t="n">
        <v>44488</v>
      </c>
      <c r="B148" s="63" t="n">
        <v>395</v>
      </c>
      <c r="L148" t="n">
        <v>924.429</v>
      </c>
      <c r="M148" t="n">
        <v>900</v>
      </c>
      <c r="N148" t="n">
        <v>820</v>
      </c>
      <c r="O148" t="n">
        <v>790</v>
      </c>
      <c r="P148" t="n">
        <v>773</v>
      </c>
      <c r="Q148" t="n">
        <v>756</v>
      </c>
      <c r="R148" t="n">
        <v>738</v>
      </c>
      <c r="S148" t="n">
        <v>725</v>
      </c>
      <c r="T148" t="n">
        <v>712</v>
      </c>
      <c r="U148" t="n">
        <v>705</v>
      </c>
      <c r="V148" t="n">
        <v>699</v>
      </c>
      <c r="W148" t="n">
        <v>693</v>
      </c>
      <c r="X148" t="n">
        <v>674</v>
      </c>
      <c r="Y148" t="n">
        <v>673</v>
      </c>
      <c r="Z148" t="n">
        <v>672</v>
      </c>
    </row>
    <row r="149">
      <c r="A149" s="1112" t="n">
        <v>44489</v>
      </c>
      <c r="B149" s="63" t="n">
        <v>117</v>
      </c>
      <c r="L149" t="n">
        <v>932.107</v>
      </c>
      <c r="M149" t="n">
        <v>923</v>
      </c>
      <c r="N149" t="n">
        <v>862</v>
      </c>
      <c r="O149" t="n">
        <v>804</v>
      </c>
      <c r="P149" t="n">
        <v>790</v>
      </c>
      <c r="Q149" t="n">
        <v>776</v>
      </c>
      <c r="R149" t="n">
        <v>755</v>
      </c>
      <c r="S149" t="n">
        <v>743</v>
      </c>
      <c r="T149" t="n">
        <v>731</v>
      </c>
      <c r="U149" t="n">
        <v>725</v>
      </c>
      <c r="V149" t="n">
        <v>717</v>
      </c>
      <c r="W149" t="n">
        <v>712</v>
      </c>
      <c r="X149" t="n">
        <v>689</v>
      </c>
      <c r="Y149" t="n">
        <v>688</v>
      </c>
      <c r="Z149" t="n">
        <v>687</v>
      </c>
    </row>
    <row r="150">
      <c r="A150" s="1112" t="n">
        <v>44490</v>
      </c>
      <c r="B150" s="63" t="n">
        <v>307</v>
      </c>
      <c r="L150" t="n">
        <v>942.405</v>
      </c>
      <c r="M150" t="n">
        <v>930</v>
      </c>
      <c r="N150" t="n">
        <v>866</v>
      </c>
      <c r="O150" t="n">
        <v>813</v>
      </c>
      <c r="P150" t="n">
        <v>794</v>
      </c>
      <c r="Q150" t="n">
        <v>774</v>
      </c>
      <c r="R150" t="n">
        <v>757</v>
      </c>
      <c r="S150" t="n">
        <v>745</v>
      </c>
      <c r="T150" t="n">
        <v>733</v>
      </c>
      <c r="U150" t="n">
        <v>726</v>
      </c>
      <c r="V150" t="n">
        <v>718</v>
      </c>
      <c r="W150" t="n">
        <v>713</v>
      </c>
      <c r="X150" t="n">
        <v>688</v>
      </c>
      <c r="Y150" t="n">
        <v>687</v>
      </c>
      <c r="Z150" t="n">
        <v>686</v>
      </c>
    </row>
    <row r="151">
      <c r="A151" s="1112" t="n">
        <v>44491</v>
      </c>
      <c r="B151" s="63" t="n">
        <v>322</v>
      </c>
      <c r="L151" t="n">
        <v>951.667</v>
      </c>
      <c r="M151" t="n">
        <v>945</v>
      </c>
      <c r="N151" t="n">
        <v>869</v>
      </c>
      <c r="O151" t="n">
        <v>815</v>
      </c>
      <c r="P151" t="n">
        <v>794</v>
      </c>
      <c r="Q151" t="n">
        <v>774</v>
      </c>
      <c r="R151" t="n">
        <v>757</v>
      </c>
      <c r="S151" t="n">
        <v>743</v>
      </c>
      <c r="T151" t="n">
        <v>729</v>
      </c>
      <c r="U151" t="n">
        <v>723</v>
      </c>
      <c r="V151" t="n">
        <v>716</v>
      </c>
      <c r="W151" t="n">
        <v>711</v>
      </c>
      <c r="X151" t="n">
        <v>682</v>
      </c>
      <c r="Y151" t="n">
        <v>681</v>
      </c>
      <c r="Z151" t="n">
        <v>680</v>
      </c>
    </row>
    <row r="152">
      <c r="A152" s="1112" t="n">
        <v>44494</v>
      </c>
      <c r="B152" s="63" t="n">
        <v>205</v>
      </c>
      <c r="L152" t="n">
        <v>958.976</v>
      </c>
      <c r="M152" t="n">
        <v>960</v>
      </c>
      <c r="N152" t="n">
        <v>868</v>
      </c>
      <c r="O152" t="n">
        <v>812</v>
      </c>
      <c r="P152" t="n">
        <v>789</v>
      </c>
      <c r="Q152" t="n">
        <v>765</v>
      </c>
      <c r="R152" t="n">
        <v>748</v>
      </c>
      <c r="S152" t="n">
        <v>737</v>
      </c>
      <c r="T152" t="n">
        <v>723</v>
      </c>
      <c r="U152" t="n">
        <v>719</v>
      </c>
      <c r="V152" t="n">
        <v>712</v>
      </c>
      <c r="W152" t="n">
        <v>706</v>
      </c>
      <c r="X152" t="n">
        <v>677</v>
      </c>
      <c r="Y152" t="n">
        <v>674</v>
      </c>
      <c r="Z152" t="n">
        <v>671</v>
      </c>
    </row>
    <row r="153">
      <c r="A153" s="1112" t="n">
        <v>44495</v>
      </c>
      <c r="B153" s="63" t="n">
        <v>25</v>
      </c>
      <c r="L153" t="n">
        <v>965.7859999999999</v>
      </c>
      <c r="M153" t="n">
        <v>955</v>
      </c>
      <c r="N153" t="n">
        <v>868</v>
      </c>
      <c r="O153" t="n">
        <v>813</v>
      </c>
      <c r="P153" t="n">
        <v>791</v>
      </c>
      <c r="Q153" t="n">
        <v>767</v>
      </c>
      <c r="R153" t="n">
        <v>747</v>
      </c>
      <c r="S153" t="n">
        <v>736</v>
      </c>
      <c r="T153" t="n">
        <v>723</v>
      </c>
      <c r="U153" t="n">
        <v>719</v>
      </c>
      <c r="V153" t="n">
        <v>712</v>
      </c>
      <c r="W153" t="n">
        <v>706</v>
      </c>
      <c r="X153" t="n">
        <v>677</v>
      </c>
      <c r="Y153" t="n">
        <v>675</v>
      </c>
      <c r="Z153" t="n">
        <v>673</v>
      </c>
    </row>
    <row r="154">
      <c r="A154" s="1112" t="n">
        <v>44496</v>
      </c>
      <c r="B154" s="63" t="n">
        <v>135</v>
      </c>
      <c r="L154" t="n">
        <v>972.2619999999999</v>
      </c>
      <c r="M154" t="n">
        <v>972</v>
      </c>
      <c r="N154" t="n">
        <v>871</v>
      </c>
      <c r="O154" t="n">
        <v>818</v>
      </c>
      <c r="P154" t="n">
        <v>796</v>
      </c>
      <c r="Q154" t="n">
        <v>776</v>
      </c>
      <c r="R154" t="n">
        <v>755</v>
      </c>
      <c r="S154" t="n">
        <v>742</v>
      </c>
      <c r="T154" t="n">
        <v>731</v>
      </c>
      <c r="U154" t="n">
        <v>724</v>
      </c>
      <c r="V154" t="n">
        <v>715</v>
      </c>
      <c r="W154" t="n">
        <v>706</v>
      </c>
      <c r="X154" t="n">
        <v>682</v>
      </c>
      <c r="Y154" t="n">
        <v>680</v>
      </c>
      <c r="Z154" t="n">
        <v>678</v>
      </c>
    </row>
    <row r="155">
      <c r="A155" s="1112" t="n">
        <v>44497</v>
      </c>
      <c r="B155" s="63" t="n">
        <v>10</v>
      </c>
      <c r="L155" t="n">
        <v>979.7859999999999</v>
      </c>
      <c r="M155" s="192" t="n">
        <v>972</v>
      </c>
      <c r="N155" t="n">
        <v>887</v>
      </c>
      <c r="O155" t="n">
        <v>826</v>
      </c>
      <c r="P155" t="n">
        <v>805</v>
      </c>
      <c r="Q155" t="n">
        <v>785</v>
      </c>
      <c r="R155" t="n">
        <v>763</v>
      </c>
      <c r="S155" t="n">
        <v>749</v>
      </c>
      <c r="T155" t="n">
        <v>737</v>
      </c>
      <c r="U155" t="n">
        <v>730</v>
      </c>
      <c r="V155" t="n">
        <v>721</v>
      </c>
      <c r="W155" t="n">
        <v>712</v>
      </c>
      <c r="X155" t="n">
        <v>693</v>
      </c>
      <c r="Y155" t="n">
        <v>690</v>
      </c>
      <c r="Z155" t="n">
        <v>687</v>
      </c>
    </row>
    <row r="156">
      <c r="A156" s="1112" t="n">
        <v>44498</v>
      </c>
      <c r="B156" s="63" t="n">
        <v>187</v>
      </c>
      <c r="L156" t="n">
        <v>987.179</v>
      </c>
      <c r="M156" s="192" t="n">
        <v>972</v>
      </c>
      <c r="N156" t="n">
        <v>888</v>
      </c>
      <c r="O156" t="n">
        <v>822</v>
      </c>
      <c r="P156" t="n">
        <v>805</v>
      </c>
      <c r="Q156" t="n">
        <v>789</v>
      </c>
      <c r="R156" t="n">
        <v>765</v>
      </c>
      <c r="S156" t="n">
        <v>749</v>
      </c>
      <c r="T156" t="n">
        <v>737</v>
      </c>
      <c r="U156" t="n">
        <v>731</v>
      </c>
      <c r="V156" t="n">
        <v>722</v>
      </c>
      <c r="W156" t="n">
        <v>713</v>
      </c>
      <c r="X156" t="n">
        <v>689</v>
      </c>
      <c r="Y156" t="n">
        <v>686</v>
      </c>
      <c r="Z156" t="n">
        <v>683</v>
      </c>
    </row>
    <row r="157">
      <c r="A157" s="1112" t="n">
        <v>44501</v>
      </c>
      <c r="B157" s="63" t="n">
        <v>84</v>
      </c>
      <c r="L157" t="n">
        <v>987.179</v>
      </c>
      <c r="M157" s="192" t="n">
        <v>1015.023</v>
      </c>
      <c r="N157" t="n">
        <v>890</v>
      </c>
      <c r="O157" t="n">
        <v>820</v>
      </c>
      <c r="P157" t="n">
        <v>800</v>
      </c>
      <c r="Q157" t="n">
        <v>782</v>
      </c>
      <c r="R157" t="n">
        <v>763</v>
      </c>
      <c r="S157" t="n">
        <v>748</v>
      </c>
      <c r="T157" t="n">
        <v>734</v>
      </c>
      <c r="U157" t="n">
        <v>731</v>
      </c>
      <c r="V157" t="n">
        <v>723</v>
      </c>
      <c r="W157" t="n">
        <v>713</v>
      </c>
      <c r="X157" t="n">
        <v>690</v>
      </c>
      <c r="Y157" t="n">
        <v>686</v>
      </c>
      <c r="Z157" t="n">
        <v>682</v>
      </c>
    </row>
    <row r="158">
      <c r="A158" s="1112" t="n">
        <v>44502</v>
      </c>
      <c r="B158" s="63" t="n">
        <v>645</v>
      </c>
      <c r="L158" t="n">
        <v>987.179</v>
      </c>
      <c r="M158" t="n">
        <v>1117.466</v>
      </c>
      <c r="N158" t="n">
        <v>990</v>
      </c>
      <c r="O158" t="n">
        <v>885</v>
      </c>
      <c r="P158" t="n">
        <v>830</v>
      </c>
      <c r="Q158" t="n">
        <v>816</v>
      </c>
      <c r="R158" t="n">
        <v>802</v>
      </c>
      <c r="S158" t="n">
        <v>790</v>
      </c>
      <c r="T158" t="n">
        <v>775</v>
      </c>
      <c r="U158" t="n">
        <v>753</v>
      </c>
      <c r="V158" t="n">
        <v>740</v>
      </c>
      <c r="W158" t="n">
        <v>727</v>
      </c>
      <c r="X158" t="n">
        <v>700</v>
      </c>
      <c r="Y158" t="n">
        <v>694</v>
      </c>
      <c r="Z158" t="n">
        <v>688</v>
      </c>
    </row>
    <row r="159">
      <c r="A159" s="1112" t="n">
        <v>44503</v>
      </c>
      <c r="B159" s="63" t="n">
        <v>220</v>
      </c>
      <c r="L159" t="n">
        <v>987.179</v>
      </c>
      <c r="M159" t="n">
        <v>1141.92</v>
      </c>
      <c r="N159" t="n">
        <v>1008</v>
      </c>
      <c r="O159" t="n">
        <v>896</v>
      </c>
      <c r="P159" t="n">
        <v>838</v>
      </c>
      <c r="Q159" t="n">
        <v>822</v>
      </c>
      <c r="R159" t="n">
        <v>800</v>
      </c>
      <c r="S159" t="n">
        <v>783</v>
      </c>
      <c r="T159" t="n">
        <v>766</v>
      </c>
      <c r="U159" t="n">
        <v>761</v>
      </c>
      <c r="V159" t="n">
        <v>748</v>
      </c>
      <c r="W159" t="n">
        <v>735</v>
      </c>
      <c r="X159" t="n">
        <v>713</v>
      </c>
      <c r="Y159" t="n">
        <v>710</v>
      </c>
      <c r="Z159" t="n">
        <v>707</v>
      </c>
    </row>
    <row r="160">
      <c r="A160" s="1112" t="n">
        <v>44504</v>
      </c>
      <c r="B160" s="63" t="n">
        <v>44</v>
      </c>
      <c r="M160" t="n">
        <v>1171.625</v>
      </c>
      <c r="N160" t="n">
        <v>1025</v>
      </c>
      <c r="O160" t="n">
        <v>900</v>
      </c>
      <c r="P160" t="n">
        <v>840</v>
      </c>
      <c r="Q160" t="n">
        <v>819</v>
      </c>
      <c r="R160" t="n">
        <v>796</v>
      </c>
      <c r="S160" t="n">
        <v>780</v>
      </c>
      <c r="T160" t="n">
        <v>763</v>
      </c>
      <c r="U160" t="n">
        <v>754</v>
      </c>
      <c r="V160" t="n">
        <v>746</v>
      </c>
      <c r="W160" t="n">
        <v>738</v>
      </c>
      <c r="X160" t="n">
        <v>715</v>
      </c>
      <c r="Y160" t="n">
        <v>706</v>
      </c>
      <c r="Z160" t="n">
        <v>698</v>
      </c>
    </row>
    <row r="161">
      <c r="A161" s="1112" t="n">
        <v>44505</v>
      </c>
      <c r="B161" s="63" t="n">
        <v>45</v>
      </c>
      <c r="M161" t="n">
        <v>1224.352</v>
      </c>
      <c r="N161" t="n">
        <v>1060</v>
      </c>
      <c r="O161" t="n">
        <v>908</v>
      </c>
      <c r="P161" t="n">
        <v>855</v>
      </c>
      <c r="Q161" t="n">
        <v>830</v>
      </c>
      <c r="R161" t="n">
        <v>804</v>
      </c>
      <c r="S161" t="n">
        <v>788</v>
      </c>
      <c r="T161" t="n">
        <v>772</v>
      </c>
      <c r="U161" t="n">
        <v>764</v>
      </c>
      <c r="V161" t="n">
        <v>753</v>
      </c>
      <c r="W161" t="n">
        <v>742</v>
      </c>
      <c r="X161" t="n">
        <v>715</v>
      </c>
      <c r="Y161" t="n">
        <v>710</v>
      </c>
      <c r="Z161" t="n">
        <v>705</v>
      </c>
    </row>
    <row r="162">
      <c r="A162" s="1112" t="n">
        <v>44508</v>
      </c>
      <c r="B162" s="63" t="n">
        <v>30</v>
      </c>
      <c r="M162" t="n">
        <v>1246.307</v>
      </c>
      <c r="N162" t="n">
        <v>1065</v>
      </c>
      <c r="O162" t="n">
        <v>920</v>
      </c>
      <c r="P162" t="n">
        <v>855</v>
      </c>
      <c r="Q162" t="n">
        <v>830</v>
      </c>
      <c r="R162" t="n">
        <v>804</v>
      </c>
      <c r="S162" t="n">
        <v>788</v>
      </c>
      <c r="T162" t="n">
        <v>771</v>
      </c>
      <c r="U162" t="n">
        <v>764</v>
      </c>
      <c r="V162" t="n">
        <v>753</v>
      </c>
      <c r="W162" t="n">
        <v>742</v>
      </c>
      <c r="X162" t="n">
        <v>713</v>
      </c>
      <c r="Y162" t="n">
        <v>710</v>
      </c>
      <c r="Z162" t="n">
        <v>707</v>
      </c>
    </row>
    <row r="163">
      <c r="A163" s="1112" t="n">
        <v>44509</v>
      </c>
      <c r="B163" s="63" t="n">
        <v>627</v>
      </c>
      <c r="M163" t="n">
        <v>1299.205</v>
      </c>
      <c r="N163" t="n">
        <v>1127</v>
      </c>
      <c r="O163" t="n">
        <v>947</v>
      </c>
      <c r="P163" t="n">
        <v>879</v>
      </c>
      <c r="Q163" t="n">
        <v>836</v>
      </c>
      <c r="R163" t="n">
        <v>814</v>
      </c>
      <c r="S163" t="n">
        <v>796</v>
      </c>
      <c r="T163" t="n">
        <v>779</v>
      </c>
      <c r="U163" t="n">
        <v>769</v>
      </c>
      <c r="V163" t="n">
        <v>758</v>
      </c>
      <c r="W163" t="n">
        <v>747</v>
      </c>
      <c r="X163" t="n">
        <v>713</v>
      </c>
      <c r="Y163" t="n">
        <v>710</v>
      </c>
      <c r="Z163" t="n">
        <v>707</v>
      </c>
    </row>
    <row r="164">
      <c r="A164" s="1112" t="n">
        <v>44510</v>
      </c>
      <c r="B164" s="63" t="n">
        <v>59</v>
      </c>
      <c r="M164" t="n">
        <v>1306.011</v>
      </c>
      <c r="N164" t="n">
        <v>1126</v>
      </c>
      <c r="O164" t="n">
        <v>942</v>
      </c>
      <c r="P164" t="n">
        <v>871</v>
      </c>
      <c r="Q164" t="n">
        <v>839</v>
      </c>
      <c r="R164" t="n">
        <v>812</v>
      </c>
      <c r="S164" t="n">
        <v>792</v>
      </c>
      <c r="T164" t="n">
        <v>775</v>
      </c>
      <c r="U164" t="n">
        <v>770</v>
      </c>
      <c r="V164" t="n">
        <v>759</v>
      </c>
      <c r="W164" t="n">
        <v>748</v>
      </c>
      <c r="X164" t="n">
        <v>713</v>
      </c>
      <c r="Y164" t="n">
        <v>710</v>
      </c>
      <c r="Z164" t="n">
        <v>707</v>
      </c>
      <c r="AA164" t="n">
        <v>705</v>
      </c>
      <c r="AB164" t="n">
        <v>705</v>
      </c>
      <c r="AC164" t="n">
        <v>705</v>
      </c>
      <c r="AD164" t="n">
        <v>705</v>
      </c>
      <c r="AE164" t="n">
        <v>705</v>
      </c>
      <c r="AF164" t="n">
        <v>705</v>
      </c>
      <c r="AG164" t="n">
        <v>705</v>
      </c>
      <c r="AH164" t="n">
        <v>705</v>
      </c>
      <c r="AI164" t="n">
        <v>705</v>
      </c>
      <c r="AJ164" t="n">
        <v>705</v>
      </c>
      <c r="AK164" t="n">
        <v>705</v>
      </c>
      <c r="AL164" t="n">
        <v>705</v>
      </c>
    </row>
    <row r="165">
      <c r="A165" s="1112" t="n">
        <v>44511</v>
      </c>
      <c r="B165" s="63" t="n">
        <v>160</v>
      </c>
      <c r="M165" t="n">
        <v>1320.034</v>
      </c>
      <c r="N165" t="n">
        <v>1125</v>
      </c>
      <c r="O165" t="n">
        <v>938</v>
      </c>
      <c r="P165" t="n">
        <v>869</v>
      </c>
      <c r="Q165" t="n">
        <v>836</v>
      </c>
      <c r="R165" t="n">
        <v>809</v>
      </c>
      <c r="S165" t="n">
        <v>787</v>
      </c>
      <c r="T165" t="n">
        <v>768</v>
      </c>
      <c r="U165" t="n">
        <v>762</v>
      </c>
      <c r="V165" t="n">
        <v>752</v>
      </c>
      <c r="W165" t="n">
        <v>742</v>
      </c>
      <c r="X165" t="n">
        <v>709</v>
      </c>
      <c r="Y165" t="n">
        <v>705</v>
      </c>
      <c r="Z165" t="n">
        <v>701</v>
      </c>
      <c r="AA165" t="n">
        <v>701</v>
      </c>
      <c r="AB165" t="n">
        <v>701</v>
      </c>
      <c r="AC165" t="n">
        <v>701</v>
      </c>
      <c r="AD165" t="n">
        <v>701</v>
      </c>
      <c r="AE165" t="n">
        <v>701</v>
      </c>
      <c r="AF165" t="n">
        <v>701</v>
      </c>
      <c r="AG165" t="n">
        <v>701</v>
      </c>
      <c r="AH165" t="n">
        <v>701</v>
      </c>
      <c r="AI165" t="n">
        <v>701</v>
      </c>
      <c r="AJ165" t="n">
        <v>701</v>
      </c>
      <c r="AK165" t="n">
        <v>701</v>
      </c>
      <c r="AL165" t="n">
        <v>701</v>
      </c>
    </row>
    <row r="166">
      <c r="A166" s="1112" t="n">
        <v>44512</v>
      </c>
      <c r="B166" s="63" t="n">
        <v>420</v>
      </c>
      <c r="M166" t="n">
        <v>1330.307</v>
      </c>
      <c r="N166" t="n">
        <v>1075</v>
      </c>
      <c r="O166" t="n">
        <v>885</v>
      </c>
      <c r="P166" t="n">
        <v>820</v>
      </c>
      <c r="Q166" t="n">
        <v>795</v>
      </c>
      <c r="R166" t="n">
        <v>792</v>
      </c>
      <c r="S166" t="n">
        <v>782</v>
      </c>
      <c r="T166" t="n">
        <v>772</v>
      </c>
      <c r="U166" t="n">
        <v>764</v>
      </c>
      <c r="V166" t="n">
        <v>754</v>
      </c>
      <c r="W166" t="n">
        <v>744</v>
      </c>
      <c r="X166" t="n">
        <v>707</v>
      </c>
      <c r="Y166" t="n">
        <v>706</v>
      </c>
      <c r="Z166" t="n">
        <v>705</v>
      </c>
      <c r="AA166" t="n">
        <v>705</v>
      </c>
      <c r="AB166" t="n">
        <v>705</v>
      </c>
      <c r="AC166" t="n">
        <v>705</v>
      </c>
      <c r="AD166" t="n">
        <v>705</v>
      </c>
      <c r="AE166" t="n">
        <v>705</v>
      </c>
      <c r="AF166" t="n">
        <v>705</v>
      </c>
      <c r="AG166" t="n">
        <v>705</v>
      </c>
      <c r="AH166" t="n">
        <v>705</v>
      </c>
      <c r="AI166" t="n">
        <v>705</v>
      </c>
      <c r="AJ166" t="n">
        <v>705</v>
      </c>
      <c r="AK166" t="n">
        <v>705</v>
      </c>
      <c r="AL166" t="n">
        <v>705</v>
      </c>
    </row>
    <row r="167">
      <c r="A167" s="1112" t="n">
        <v>44515</v>
      </c>
      <c r="B167" s="63" t="n">
        <v>37</v>
      </c>
      <c r="M167" t="n">
        <v>1342.125</v>
      </c>
      <c r="N167" t="n">
        <v>1040</v>
      </c>
      <c r="O167" t="n">
        <v>882</v>
      </c>
      <c r="P167" t="n">
        <v>818</v>
      </c>
      <c r="Q167" t="n">
        <v>795</v>
      </c>
      <c r="R167" t="n">
        <v>790</v>
      </c>
      <c r="S167" t="n">
        <v>780</v>
      </c>
      <c r="T167" t="n">
        <v>770</v>
      </c>
      <c r="U167" t="n">
        <v>763</v>
      </c>
      <c r="V167" t="n">
        <v>753</v>
      </c>
      <c r="W167" t="n">
        <v>743</v>
      </c>
      <c r="X167" t="n">
        <v>705</v>
      </c>
      <c r="Y167" t="n">
        <v>704</v>
      </c>
      <c r="Z167" t="n">
        <v>703</v>
      </c>
      <c r="AA167" t="n">
        <v>703</v>
      </c>
      <c r="AB167" t="n">
        <v>703</v>
      </c>
      <c r="AC167" t="n">
        <v>703</v>
      </c>
      <c r="AD167" t="n">
        <v>703</v>
      </c>
      <c r="AE167" t="n">
        <v>703</v>
      </c>
      <c r="AF167" t="n">
        <v>703</v>
      </c>
      <c r="AG167" t="n">
        <v>703</v>
      </c>
      <c r="AH167" t="n">
        <v>703</v>
      </c>
      <c r="AI167" t="n">
        <v>703</v>
      </c>
      <c r="AJ167" t="n">
        <v>703</v>
      </c>
      <c r="AK167" t="n">
        <v>703</v>
      </c>
      <c r="AL167" t="n">
        <v>703</v>
      </c>
    </row>
    <row r="168">
      <c r="A168" s="1112" t="n">
        <v>44516</v>
      </c>
      <c r="B168" s="63" t="n">
        <v>18</v>
      </c>
      <c r="M168" t="n">
        <v>1339.784</v>
      </c>
      <c r="N168" t="n">
        <v>1020</v>
      </c>
      <c r="O168" t="n">
        <v>873</v>
      </c>
      <c r="P168" t="n">
        <v>813</v>
      </c>
      <c r="Q168" t="n">
        <v>790</v>
      </c>
      <c r="R168" t="n">
        <v>781</v>
      </c>
      <c r="S168" t="n">
        <v>774</v>
      </c>
      <c r="T168" t="n">
        <v>765</v>
      </c>
      <c r="U168" t="n">
        <v>754</v>
      </c>
      <c r="V168" t="n">
        <v>744</v>
      </c>
      <c r="W168" t="n">
        <v>734</v>
      </c>
      <c r="X168" t="n">
        <v>701</v>
      </c>
      <c r="Y168" t="n">
        <v>700</v>
      </c>
      <c r="Z168" t="n">
        <v>699</v>
      </c>
      <c r="AA168" t="n">
        <v>699</v>
      </c>
      <c r="AB168" t="n">
        <v>699</v>
      </c>
      <c r="AC168" t="n">
        <v>699</v>
      </c>
      <c r="AD168" t="n">
        <v>699</v>
      </c>
      <c r="AE168" t="n">
        <v>699</v>
      </c>
      <c r="AF168" t="n">
        <v>699</v>
      </c>
      <c r="AG168" t="n">
        <v>699</v>
      </c>
      <c r="AH168" t="n">
        <v>699</v>
      </c>
      <c r="AI168" t="n">
        <v>699</v>
      </c>
      <c r="AJ168" t="n">
        <v>699</v>
      </c>
      <c r="AK168" t="n">
        <v>699</v>
      </c>
      <c r="AL168" t="n">
        <v>699</v>
      </c>
    </row>
    <row r="169">
      <c r="A169" s="1112" t="n">
        <v>44517</v>
      </c>
      <c r="B169" s="63" t="n">
        <v>30</v>
      </c>
      <c r="M169" t="n">
        <v>1342</v>
      </c>
      <c r="N169" t="n">
        <v>1020</v>
      </c>
      <c r="O169" t="n">
        <v>858</v>
      </c>
      <c r="P169" t="n">
        <v>803</v>
      </c>
      <c r="Q169" t="n">
        <v>783</v>
      </c>
      <c r="R169" t="n">
        <v>779</v>
      </c>
      <c r="S169" t="n">
        <v>772</v>
      </c>
      <c r="T169" t="n">
        <v>765</v>
      </c>
      <c r="U169" t="n">
        <v>754</v>
      </c>
      <c r="V169" t="n">
        <v>744</v>
      </c>
      <c r="W169" t="n">
        <v>734</v>
      </c>
      <c r="X169" t="n">
        <v>701</v>
      </c>
      <c r="Y169" t="n">
        <v>700</v>
      </c>
      <c r="Z169" t="n">
        <v>699</v>
      </c>
      <c r="AA169" t="n">
        <v>699</v>
      </c>
      <c r="AB169" t="n">
        <v>699</v>
      </c>
      <c r="AC169" t="n">
        <v>699</v>
      </c>
      <c r="AD169" t="n">
        <v>699</v>
      </c>
      <c r="AE169" t="n">
        <v>699</v>
      </c>
      <c r="AF169" t="n">
        <v>699</v>
      </c>
      <c r="AG169" t="n">
        <v>699</v>
      </c>
      <c r="AH169" t="n">
        <v>699</v>
      </c>
      <c r="AI169" t="n">
        <v>699</v>
      </c>
      <c r="AJ169" t="n">
        <v>699</v>
      </c>
      <c r="AK169" t="n">
        <v>699</v>
      </c>
      <c r="AL169" t="n">
        <v>699</v>
      </c>
    </row>
    <row r="170">
      <c r="A170" s="1112" t="n">
        <v>44518</v>
      </c>
      <c r="B170" s="63" t="n">
        <v>130</v>
      </c>
      <c r="M170" t="n">
        <v>1344.045</v>
      </c>
      <c r="N170" t="n">
        <v>988</v>
      </c>
      <c r="O170" t="n">
        <v>850</v>
      </c>
      <c r="P170" t="n">
        <v>807</v>
      </c>
      <c r="Q170" t="n">
        <v>789</v>
      </c>
      <c r="R170" t="n">
        <v>785</v>
      </c>
      <c r="S170" t="n">
        <v>780</v>
      </c>
      <c r="T170" t="n">
        <v>775</v>
      </c>
      <c r="U170" t="n">
        <v>766</v>
      </c>
      <c r="V170" t="n">
        <v>755</v>
      </c>
      <c r="W170" t="n">
        <v>744</v>
      </c>
      <c r="X170" t="n">
        <v>712</v>
      </c>
      <c r="Y170" t="n">
        <v>710</v>
      </c>
      <c r="Z170" t="n">
        <v>708</v>
      </c>
      <c r="AA170" t="n">
        <v>708</v>
      </c>
      <c r="AB170" t="n">
        <v>708</v>
      </c>
      <c r="AC170" t="n">
        <v>708</v>
      </c>
      <c r="AD170" t="n">
        <v>708</v>
      </c>
      <c r="AE170" t="n">
        <v>708</v>
      </c>
      <c r="AF170" t="n">
        <v>708</v>
      </c>
      <c r="AG170" t="n">
        <v>708</v>
      </c>
      <c r="AH170" t="n">
        <v>708</v>
      </c>
      <c r="AI170" t="n">
        <v>708</v>
      </c>
      <c r="AJ170" t="n">
        <v>708</v>
      </c>
      <c r="AK170" t="n">
        <v>708</v>
      </c>
      <c r="AL170" t="n">
        <v>708</v>
      </c>
    </row>
    <row r="171">
      <c r="A171" s="1112" t="n">
        <v>44519</v>
      </c>
      <c r="B171" s="63" t="n">
        <v>391</v>
      </c>
      <c r="M171" t="n">
        <v>1316.955</v>
      </c>
      <c r="N171" t="n">
        <v>975</v>
      </c>
      <c r="O171" t="n">
        <v>829</v>
      </c>
      <c r="P171" t="n">
        <v>790</v>
      </c>
      <c r="Q171" t="n">
        <v>781</v>
      </c>
      <c r="R171" t="n">
        <v>780</v>
      </c>
      <c r="S171" t="n">
        <v>775</v>
      </c>
      <c r="T171" t="n">
        <v>770</v>
      </c>
      <c r="U171" t="n">
        <v>759</v>
      </c>
      <c r="V171" t="n">
        <v>750</v>
      </c>
      <c r="W171" t="n">
        <v>741</v>
      </c>
      <c r="X171" t="n">
        <v>709</v>
      </c>
      <c r="Y171" t="n">
        <v>707</v>
      </c>
      <c r="Z171" t="n">
        <v>705</v>
      </c>
      <c r="AA171" t="n">
        <v>705</v>
      </c>
      <c r="AB171" t="n">
        <v>705</v>
      </c>
      <c r="AC171" t="n">
        <v>705</v>
      </c>
      <c r="AD171" t="n">
        <v>705</v>
      </c>
      <c r="AE171" t="n">
        <v>705</v>
      </c>
      <c r="AF171" t="n">
        <v>705</v>
      </c>
      <c r="AG171" t="n">
        <v>705</v>
      </c>
      <c r="AH171" t="n">
        <v>705</v>
      </c>
      <c r="AI171" t="n">
        <v>705</v>
      </c>
      <c r="AJ171" t="n">
        <v>705</v>
      </c>
      <c r="AK171" t="n">
        <v>705</v>
      </c>
      <c r="AL171" t="n">
        <v>705</v>
      </c>
    </row>
    <row r="172">
      <c r="A172" s="1112" t="n">
        <v>44522</v>
      </c>
      <c r="B172" s="63" t="n">
        <v>0</v>
      </c>
      <c r="M172" t="n">
        <v>1312.852</v>
      </c>
      <c r="N172" t="n">
        <v>945</v>
      </c>
      <c r="O172" t="n">
        <v>820</v>
      </c>
      <c r="P172" t="n">
        <v>788</v>
      </c>
      <c r="Q172" t="n">
        <v>766</v>
      </c>
      <c r="R172" t="n">
        <v>766</v>
      </c>
      <c r="S172" t="n">
        <v>762</v>
      </c>
      <c r="T172" t="n">
        <v>758</v>
      </c>
      <c r="U172" t="n">
        <v>746</v>
      </c>
      <c r="V172" t="n">
        <v>740</v>
      </c>
      <c r="W172" t="n">
        <v>734</v>
      </c>
      <c r="X172" t="n">
        <v>702</v>
      </c>
      <c r="Y172" t="n">
        <v>700</v>
      </c>
      <c r="Z172" t="n">
        <v>1698</v>
      </c>
      <c r="AA172" t="n">
        <v>1698</v>
      </c>
      <c r="AB172" t="n">
        <v>1698</v>
      </c>
      <c r="AC172" t="n">
        <v>1698</v>
      </c>
      <c r="AD172" t="n">
        <v>1698</v>
      </c>
      <c r="AE172" t="n">
        <v>1698</v>
      </c>
      <c r="AF172" t="n">
        <v>1698</v>
      </c>
      <c r="AG172" t="n">
        <v>1698</v>
      </c>
      <c r="AH172" t="n">
        <v>1698</v>
      </c>
      <c r="AI172" t="n">
        <v>1698</v>
      </c>
      <c r="AJ172" t="n">
        <v>1698</v>
      </c>
      <c r="AK172" t="n">
        <v>1698</v>
      </c>
      <c r="AL172" t="n">
        <v>1698</v>
      </c>
      <c r="AM172" t="n">
        <v>705</v>
      </c>
      <c r="AN172" t="n">
        <v>705</v>
      </c>
    </row>
    <row r="173">
      <c r="A173" s="1112" t="n">
        <v>44523</v>
      </c>
      <c r="B173" s="63" t="n">
        <v>185</v>
      </c>
      <c r="M173" t="n">
        <v>1312.068</v>
      </c>
      <c r="N173" t="n">
        <v>938</v>
      </c>
      <c r="O173" t="n">
        <v>820</v>
      </c>
      <c r="P173" t="n">
        <v>788</v>
      </c>
      <c r="Q173" t="n">
        <v>765</v>
      </c>
      <c r="R173" t="n">
        <v>764</v>
      </c>
      <c r="S173" t="n">
        <v>760</v>
      </c>
      <c r="T173" t="n">
        <v>756</v>
      </c>
      <c r="U173" t="n">
        <v>746</v>
      </c>
      <c r="V173" t="n">
        <v>740</v>
      </c>
      <c r="W173" t="n">
        <v>734</v>
      </c>
      <c r="X173" t="n">
        <v>702</v>
      </c>
      <c r="Y173" t="n">
        <v>700</v>
      </c>
      <c r="Z173" t="n">
        <v>1698</v>
      </c>
      <c r="AA173" t="n">
        <v>1698</v>
      </c>
      <c r="AB173" t="n">
        <v>1698</v>
      </c>
      <c r="AC173" t="n">
        <v>1698</v>
      </c>
      <c r="AD173" t="n">
        <v>1698</v>
      </c>
      <c r="AE173" t="n">
        <v>1698</v>
      </c>
      <c r="AF173" t="n">
        <v>1698</v>
      </c>
      <c r="AG173" t="n">
        <v>1698</v>
      </c>
      <c r="AH173" t="n">
        <v>1698</v>
      </c>
      <c r="AI173" t="n">
        <v>1698</v>
      </c>
      <c r="AJ173" t="n">
        <v>1698</v>
      </c>
      <c r="AK173" t="n">
        <v>1698</v>
      </c>
      <c r="AL173" t="n">
        <v>1698</v>
      </c>
    </row>
    <row r="174">
      <c r="A174" s="1112" t="n">
        <v>44524</v>
      </c>
      <c r="B174" s="63" t="n">
        <v>240</v>
      </c>
      <c r="M174" t="n">
        <v>1308.409</v>
      </c>
      <c r="N174" t="n">
        <v>933</v>
      </c>
      <c r="O174" t="n">
        <v>813</v>
      </c>
      <c r="P174" t="n">
        <v>784</v>
      </c>
      <c r="Q174" t="n">
        <v>768</v>
      </c>
      <c r="R174" t="n">
        <v>764</v>
      </c>
      <c r="S174" t="n">
        <v>762</v>
      </c>
      <c r="T174" t="n">
        <v>760</v>
      </c>
      <c r="U174" t="n">
        <v>753</v>
      </c>
      <c r="V174" t="n">
        <v>748</v>
      </c>
      <c r="W174" t="n">
        <v>743</v>
      </c>
      <c r="X174" t="n">
        <v>711</v>
      </c>
      <c r="Y174" t="n">
        <v>710</v>
      </c>
      <c r="Z174" t="n">
        <v>709</v>
      </c>
      <c r="AA174" t="n">
        <v>709</v>
      </c>
      <c r="AB174" t="n">
        <v>709</v>
      </c>
      <c r="AC174" t="n">
        <v>709</v>
      </c>
      <c r="AD174" t="n">
        <v>709</v>
      </c>
      <c r="AE174" t="n">
        <v>709</v>
      </c>
      <c r="AF174" t="n">
        <v>709</v>
      </c>
      <c r="AG174" t="n">
        <v>709</v>
      </c>
      <c r="AH174" t="n">
        <v>709</v>
      </c>
      <c r="AI174" t="n">
        <v>709</v>
      </c>
      <c r="AJ174" t="n">
        <v>709</v>
      </c>
      <c r="AK174" t="n">
        <v>709</v>
      </c>
      <c r="AL174" t="n">
        <v>709</v>
      </c>
    </row>
    <row r="175">
      <c r="A175" s="104" t="n">
        <v>44525</v>
      </c>
      <c r="M175" s="192" t="n">
        <v>1308.409</v>
      </c>
      <c r="N175" s="192" t="n">
        <v>933</v>
      </c>
      <c r="O175" s="192" t="n">
        <v>813</v>
      </c>
      <c r="P175" s="192" t="n">
        <v>784</v>
      </c>
      <c r="Q175" s="192" t="n">
        <v>768</v>
      </c>
      <c r="R175" s="192" t="n">
        <v>764</v>
      </c>
      <c r="S175" s="192" t="n">
        <v>762</v>
      </c>
      <c r="T175" s="192" t="n">
        <v>760</v>
      </c>
      <c r="U175" s="192" t="n">
        <v>753</v>
      </c>
      <c r="V175" s="192" t="n">
        <v>748</v>
      </c>
      <c r="W175" s="192" t="n">
        <v>743</v>
      </c>
      <c r="X175" s="192" t="n">
        <v>711</v>
      </c>
      <c r="Y175" s="192" t="n">
        <v>710</v>
      </c>
      <c r="Z175" s="192" t="n">
        <v>709</v>
      </c>
      <c r="AA175" s="192" t="n">
        <v>709</v>
      </c>
      <c r="AB175" s="192" t="n">
        <v>709</v>
      </c>
      <c r="AC175" s="192" t="n">
        <v>709</v>
      </c>
      <c r="AD175" s="192" t="n">
        <v>709</v>
      </c>
      <c r="AE175" s="192" t="n">
        <v>709</v>
      </c>
      <c r="AF175" s="192" t="n">
        <v>709</v>
      </c>
      <c r="AG175" s="192" t="n">
        <v>709</v>
      </c>
      <c r="AH175" s="192" t="n">
        <v>709</v>
      </c>
      <c r="AI175" s="192" t="n">
        <v>709</v>
      </c>
      <c r="AJ175" s="192" t="n">
        <v>709</v>
      </c>
      <c r="AK175" s="192" t="n">
        <v>709</v>
      </c>
      <c r="AL175" s="192" t="n">
        <v>709</v>
      </c>
    </row>
    <row r="176">
      <c r="A176" s="1112" t="n">
        <v>44526</v>
      </c>
      <c r="B176" s="480" t="n">
        <v>259</v>
      </c>
      <c r="M176" t="n">
        <v>1298.182</v>
      </c>
      <c r="N176" t="n">
        <v>870</v>
      </c>
      <c r="O176" t="n">
        <v>761</v>
      </c>
      <c r="P176" t="n">
        <v>755</v>
      </c>
      <c r="Q176" t="n">
        <v>752</v>
      </c>
      <c r="R176" t="n">
        <v>751</v>
      </c>
      <c r="S176" t="n">
        <v>750</v>
      </c>
      <c r="T176" t="n">
        <v>749</v>
      </c>
      <c r="U176" t="n">
        <v>740</v>
      </c>
      <c r="V176" t="n">
        <v>735</v>
      </c>
      <c r="W176" t="n">
        <v>730</v>
      </c>
      <c r="X176" t="n">
        <v>706</v>
      </c>
      <c r="Y176" t="n">
        <v>705</v>
      </c>
      <c r="Z176" t="n">
        <v>704</v>
      </c>
      <c r="AA176" t="n">
        <v>704</v>
      </c>
      <c r="AB176" t="n">
        <v>704</v>
      </c>
      <c r="AC176" t="n">
        <v>704</v>
      </c>
      <c r="AD176" t="n">
        <v>704</v>
      </c>
      <c r="AE176" t="n">
        <v>704</v>
      </c>
      <c r="AF176" t="n">
        <v>704</v>
      </c>
      <c r="AG176" t="n">
        <v>704</v>
      </c>
      <c r="AH176" t="n">
        <v>704</v>
      </c>
      <c r="AI176" t="n">
        <v>704</v>
      </c>
      <c r="AJ176" t="n">
        <v>704</v>
      </c>
      <c r="AK176" t="n">
        <v>704</v>
      </c>
      <c r="AL176" t="n">
        <v>704</v>
      </c>
    </row>
    <row r="177">
      <c r="A177" s="1112" t="n">
        <v>44529</v>
      </c>
      <c r="B177" s="63" t="n">
        <v>145</v>
      </c>
      <c r="M177" t="n">
        <v>1290.602</v>
      </c>
      <c r="N177" t="n">
        <v>835</v>
      </c>
      <c r="O177" t="n">
        <v>756</v>
      </c>
      <c r="P177" t="n">
        <v>753</v>
      </c>
      <c r="Q177" t="n">
        <v>750</v>
      </c>
      <c r="R177" t="n">
        <v>749</v>
      </c>
      <c r="S177" t="n">
        <v>748</v>
      </c>
      <c r="T177" t="n">
        <v>747</v>
      </c>
      <c r="U177" t="n">
        <v>741</v>
      </c>
      <c r="V177" t="n">
        <v>740</v>
      </c>
      <c r="W177" t="n">
        <v>739</v>
      </c>
      <c r="X177" t="n">
        <v>711</v>
      </c>
      <c r="Y177" t="n">
        <v>709</v>
      </c>
      <c r="Z177" t="n">
        <v>707</v>
      </c>
      <c r="AA177" t="n">
        <v>707</v>
      </c>
      <c r="AB177" t="n">
        <v>707</v>
      </c>
      <c r="AC177" t="n">
        <v>707</v>
      </c>
      <c r="AD177" t="n">
        <v>707</v>
      </c>
      <c r="AE177" t="n">
        <v>707</v>
      </c>
      <c r="AF177" t="n">
        <v>707</v>
      </c>
      <c r="AG177" t="n">
        <v>707</v>
      </c>
      <c r="AH177" t="n">
        <v>707</v>
      </c>
      <c r="AI177" t="n">
        <v>707</v>
      </c>
      <c r="AJ177" t="n">
        <v>707</v>
      </c>
      <c r="AK177" t="n">
        <v>707</v>
      </c>
      <c r="AL177" t="n">
        <v>707</v>
      </c>
    </row>
    <row r="178">
      <c r="A178" s="1112" t="n">
        <v>44530</v>
      </c>
      <c r="B178" s="63" t="n">
        <v>160</v>
      </c>
      <c r="M178" t="n">
        <v>1276.807</v>
      </c>
      <c r="N178" t="n">
        <v>750</v>
      </c>
      <c r="O178" t="n">
        <v>730</v>
      </c>
      <c r="P178" t="n">
        <v>730</v>
      </c>
      <c r="Q178" t="n">
        <v>730</v>
      </c>
      <c r="R178" t="n">
        <v>736</v>
      </c>
      <c r="S178" t="n">
        <v>735</v>
      </c>
      <c r="T178" t="n">
        <v>734</v>
      </c>
      <c r="U178" t="n">
        <v>733</v>
      </c>
      <c r="V178" t="n">
        <v>732</v>
      </c>
      <c r="W178" t="n">
        <v>731</v>
      </c>
      <c r="X178" t="n">
        <v>708</v>
      </c>
      <c r="Y178" t="n">
        <v>707</v>
      </c>
      <c r="Z178" t="n">
        <v>706</v>
      </c>
      <c r="AA178" t="n">
        <v>706</v>
      </c>
      <c r="AB178" t="n">
        <v>706</v>
      </c>
      <c r="AC178" t="n">
        <v>706</v>
      </c>
      <c r="AD178" t="n">
        <v>706</v>
      </c>
      <c r="AE178" t="n">
        <v>706</v>
      </c>
      <c r="AF178" t="n">
        <v>706</v>
      </c>
      <c r="AG178" t="n">
        <v>706</v>
      </c>
      <c r="AH178" t="n">
        <v>706</v>
      </c>
      <c r="AI178" t="n">
        <v>706</v>
      </c>
      <c r="AJ178" t="n">
        <v>706</v>
      </c>
      <c r="AK178" t="n">
        <v>706</v>
      </c>
      <c r="AL178" t="n">
        <v>706</v>
      </c>
    </row>
    <row r="179">
      <c r="A179" s="1112" t="n">
        <v>44531</v>
      </c>
      <c r="B179" s="63" t="n">
        <v>160</v>
      </c>
      <c r="M179" t="n">
        <v>1276.807</v>
      </c>
      <c r="N179" t="n">
        <v>779.524</v>
      </c>
      <c r="O179" t="n">
        <v>755</v>
      </c>
      <c r="P179" t="n">
        <v>755</v>
      </c>
      <c r="Q179" t="n">
        <v>755</v>
      </c>
      <c r="R179" t="n">
        <v>756</v>
      </c>
      <c r="S179" t="n">
        <v>754</v>
      </c>
      <c r="T179" t="n">
        <v>752</v>
      </c>
      <c r="U179" t="n">
        <v>750</v>
      </c>
      <c r="V179" t="n">
        <v>748</v>
      </c>
      <c r="W179" t="n">
        <v>745</v>
      </c>
      <c r="X179" t="n">
        <v>727</v>
      </c>
      <c r="Y179" t="n">
        <v>725</v>
      </c>
      <c r="Z179" t="n">
        <v>723</v>
      </c>
      <c r="AA179" t="n">
        <v>723</v>
      </c>
      <c r="AB179" t="n">
        <v>723</v>
      </c>
      <c r="AC179" t="n">
        <v>723</v>
      </c>
      <c r="AD179" t="n">
        <v>723</v>
      </c>
      <c r="AE179" t="n">
        <v>723</v>
      </c>
      <c r="AF179" t="n">
        <v>723</v>
      </c>
      <c r="AG179" t="n">
        <v>723</v>
      </c>
      <c r="AH179" t="n">
        <v>723</v>
      </c>
      <c r="AI179" t="n">
        <v>723</v>
      </c>
      <c r="AJ179" t="n">
        <v>723</v>
      </c>
      <c r="AK179" t="n">
        <v>723</v>
      </c>
      <c r="AL179" t="n">
        <v>723</v>
      </c>
    </row>
    <row r="180">
      <c r="A180" s="1112" t="n">
        <v>44532</v>
      </c>
      <c r="B180" s="63" t="n">
        <v>130</v>
      </c>
      <c r="M180" t="n">
        <v>1276.807</v>
      </c>
      <c r="N180" t="n">
        <v>812.7380000000001</v>
      </c>
      <c r="O180" t="n">
        <v>776</v>
      </c>
      <c r="P180" t="n">
        <v>776</v>
      </c>
      <c r="Q180" t="n">
        <v>776</v>
      </c>
      <c r="R180" t="n">
        <v>776</v>
      </c>
      <c r="S180" t="n">
        <v>775</v>
      </c>
      <c r="T180" t="n">
        <v>774</v>
      </c>
      <c r="U180" t="n">
        <v>772</v>
      </c>
      <c r="V180" t="n">
        <v>770</v>
      </c>
      <c r="W180" t="n">
        <v>767</v>
      </c>
      <c r="X180" t="n">
        <v>732</v>
      </c>
      <c r="Y180" t="n">
        <v>730</v>
      </c>
      <c r="Z180" t="n">
        <v>728</v>
      </c>
      <c r="AA180" t="n">
        <v>728</v>
      </c>
      <c r="AB180" t="n">
        <v>728</v>
      </c>
      <c r="AC180" t="n">
        <v>728</v>
      </c>
      <c r="AD180" t="n">
        <v>728</v>
      </c>
      <c r="AE180" t="n">
        <v>728</v>
      </c>
      <c r="AF180" t="n">
        <v>728</v>
      </c>
      <c r="AG180" t="n">
        <v>728</v>
      </c>
      <c r="AH180" t="n">
        <v>728</v>
      </c>
      <c r="AI180" t="n">
        <v>728</v>
      </c>
      <c r="AJ180" t="n">
        <v>728</v>
      </c>
      <c r="AK180" t="n">
        <v>728</v>
      </c>
      <c r="AL180" t="n">
        <v>728</v>
      </c>
    </row>
    <row r="181">
      <c r="A181" s="1112" t="n">
        <v>44533</v>
      </c>
      <c r="B181" s="63" t="n">
        <v>250</v>
      </c>
      <c r="N181" t="n">
        <v>867.5</v>
      </c>
      <c r="O181" t="n">
        <v>811</v>
      </c>
      <c r="P181" t="n">
        <v>806</v>
      </c>
      <c r="Q181" t="n">
        <v>801</v>
      </c>
      <c r="R181" t="n">
        <v>795</v>
      </c>
      <c r="S181" t="n">
        <v>794</v>
      </c>
      <c r="T181" t="n">
        <v>793</v>
      </c>
      <c r="U181" t="n">
        <v>791</v>
      </c>
      <c r="V181" t="n">
        <v>788</v>
      </c>
      <c r="W181" t="n">
        <v>785</v>
      </c>
      <c r="X181" t="n">
        <v>741</v>
      </c>
      <c r="Y181" t="n">
        <v>740</v>
      </c>
      <c r="Z181" t="n">
        <v>739</v>
      </c>
      <c r="AA181" t="n">
        <v>739</v>
      </c>
      <c r="AB181" t="n">
        <v>739</v>
      </c>
      <c r="AC181" t="n">
        <v>739</v>
      </c>
      <c r="AD181" t="n">
        <v>739</v>
      </c>
      <c r="AE181" t="n">
        <v>739</v>
      </c>
      <c r="AF181" t="n">
        <v>739</v>
      </c>
      <c r="AG181" t="n">
        <v>739</v>
      </c>
      <c r="AH181" t="n">
        <v>739</v>
      </c>
      <c r="AI181" t="n">
        <v>739</v>
      </c>
      <c r="AJ181" t="n">
        <v>739</v>
      </c>
      <c r="AK181" t="n">
        <v>739</v>
      </c>
      <c r="AL181" t="n">
        <v>739</v>
      </c>
    </row>
    <row r="182">
      <c r="A182" s="1112" t="n">
        <v>44536</v>
      </c>
      <c r="B182" s="63" t="n">
        <v>97</v>
      </c>
      <c r="N182" t="n">
        <v>888.857</v>
      </c>
      <c r="O182" t="n">
        <v>825</v>
      </c>
      <c r="P182" t="n">
        <v>815</v>
      </c>
      <c r="Q182" t="n">
        <v>805</v>
      </c>
      <c r="R182" t="n">
        <v>796</v>
      </c>
      <c r="S182" t="n">
        <v>793</v>
      </c>
      <c r="T182" t="n">
        <v>790</v>
      </c>
      <c r="U182" t="n">
        <v>789</v>
      </c>
      <c r="V182" t="n">
        <v>786</v>
      </c>
      <c r="W182" t="n">
        <v>783</v>
      </c>
      <c r="X182" t="n">
        <v>731</v>
      </c>
      <c r="Y182" t="n">
        <v>730</v>
      </c>
      <c r="Z182" t="n">
        <v>729</v>
      </c>
      <c r="AA182" t="n">
        <v>729</v>
      </c>
      <c r="AB182" t="n">
        <v>729</v>
      </c>
      <c r="AC182" t="n">
        <v>729</v>
      </c>
      <c r="AD182" t="n">
        <v>729</v>
      </c>
      <c r="AE182" t="n">
        <v>729</v>
      </c>
      <c r="AF182" t="n">
        <v>729</v>
      </c>
      <c r="AG182" t="n">
        <v>729</v>
      </c>
      <c r="AH182" t="n">
        <v>729</v>
      </c>
      <c r="AI182" t="n">
        <v>729</v>
      </c>
      <c r="AJ182" t="n">
        <v>729</v>
      </c>
      <c r="AK182" t="n">
        <v>729</v>
      </c>
      <c r="AL182" t="n">
        <v>729</v>
      </c>
    </row>
    <row r="183">
      <c r="A183" s="1112" t="n">
        <v>44537</v>
      </c>
      <c r="B183" s="63" t="n">
        <v>500</v>
      </c>
      <c r="N183" t="n">
        <v>965.905</v>
      </c>
      <c r="O183" t="n">
        <v>875</v>
      </c>
      <c r="P183" t="n">
        <v>850</v>
      </c>
      <c r="Q183" t="n">
        <v>830</v>
      </c>
      <c r="R183" t="n">
        <v>822</v>
      </c>
      <c r="S183" t="n">
        <v>812</v>
      </c>
      <c r="T183" t="n">
        <v>804</v>
      </c>
      <c r="U183" t="n">
        <v>795</v>
      </c>
      <c r="V183" t="n">
        <v>790</v>
      </c>
      <c r="W183" t="n">
        <v>785</v>
      </c>
      <c r="X183" t="n">
        <v>746</v>
      </c>
      <c r="Y183" t="n">
        <v>745</v>
      </c>
      <c r="Z183" t="n">
        <v>744</v>
      </c>
      <c r="AA183" t="n">
        <v>744</v>
      </c>
      <c r="AB183" t="n">
        <v>744</v>
      </c>
      <c r="AC183" t="n">
        <v>744</v>
      </c>
      <c r="AD183" t="n">
        <v>744</v>
      </c>
      <c r="AE183" t="n">
        <v>744</v>
      </c>
      <c r="AF183" t="n">
        <v>744</v>
      </c>
      <c r="AG183" t="n">
        <v>744</v>
      </c>
      <c r="AH183" t="n">
        <v>744</v>
      </c>
      <c r="AI183" t="n">
        <v>744</v>
      </c>
      <c r="AJ183" t="n">
        <v>744</v>
      </c>
      <c r="AK183" t="n">
        <v>744</v>
      </c>
      <c r="AL183" t="n">
        <v>744</v>
      </c>
    </row>
    <row r="184">
      <c r="A184" s="1112" t="n">
        <v>44538</v>
      </c>
      <c r="B184" s="63" t="n">
        <v>60</v>
      </c>
      <c r="N184" t="n">
        <v>1016.75</v>
      </c>
      <c r="O184" t="n">
        <v>925</v>
      </c>
      <c r="P184" t="n">
        <v>885</v>
      </c>
      <c r="Q184" t="n">
        <v>857</v>
      </c>
      <c r="R184" t="n">
        <v>836</v>
      </c>
      <c r="S184" t="n">
        <v>824</v>
      </c>
      <c r="T184" t="n">
        <v>812</v>
      </c>
      <c r="U184" t="n">
        <v>805</v>
      </c>
      <c r="V184" t="n">
        <v>800</v>
      </c>
      <c r="W184" t="n">
        <v>795</v>
      </c>
      <c r="X184" t="n">
        <v>750</v>
      </c>
      <c r="Y184" t="n">
        <v>748</v>
      </c>
      <c r="Z184" t="n">
        <v>746</v>
      </c>
      <c r="AA184" t="n">
        <v>746</v>
      </c>
      <c r="AB184" t="n">
        <v>746</v>
      </c>
      <c r="AC184" t="n">
        <v>746</v>
      </c>
      <c r="AD184" t="n">
        <v>746</v>
      </c>
      <c r="AE184" t="n">
        <v>746</v>
      </c>
      <c r="AF184" t="n">
        <v>746</v>
      </c>
      <c r="AG184" t="n">
        <v>746</v>
      </c>
      <c r="AH184" t="n">
        <v>746</v>
      </c>
      <c r="AI184" t="n">
        <v>746</v>
      </c>
      <c r="AJ184" t="n">
        <v>746</v>
      </c>
      <c r="AK184" t="n">
        <v>746</v>
      </c>
      <c r="AL184" t="n">
        <v>746</v>
      </c>
    </row>
    <row r="185">
      <c r="A185" s="1112" t="n">
        <v>44539</v>
      </c>
      <c r="B185" s="63" t="n">
        <v>345</v>
      </c>
      <c r="N185" t="n">
        <v>1053.179</v>
      </c>
      <c r="O185" t="n">
        <v>938</v>
      </c>
      <c r="P185" t="n">
        <v>889</v>
      </c>
      <c r="Q185" t="n">
        <v>864</v>
      </c>
      <c r="R185" t="n">
        <v>846</v>
      </c>
      <c r="S185" t="n">
        <v>833</v>
      </c>
      <c r="T185" t="n">
        <v>824</v>
      </c>
      <c r="U185" t="n">
        <v>817</v>
      </c>
      <c r="V185" t="n">
        <v>809</v>
      </c>
      <c r="W185" t="n">
        <v>801</v>
      </c>
      <c r="X185" t="n">
        <v>760</v>
      </c>
      <c r="Y185" t="n">
        <v>758</v>
      </c>
      <c r="Z185" t="n">
        <v>756</v>
      </c>
      <c r="AA185" t="n">
        <v>756</v>
      </c>
      <c r="AB185" t="n">
        <v>756</v>
      </c>
      <c r="AC185" t="n">
        <v>756</v>
      </c>
      <c r="AD185" t="n">
        <v>756</v>
      </c>
      <c r="AE185" t="n">
        <v>756</v>
      </c>
      <c r="AF185" t="n">
        <v>756</v>
      </c>
      <c r="AG185" t="n">
        <v>756</v>
      </c>
      <c r="AH185" t="n">
        <v>756</v>
      </c>
      <c r="AI185" t="n">
        <v>756</v>
      </c>
      <c r="AJ185" t="n">
        <v>756</v>
      </c>
      <c r="AK185" t="n">
        <v>756</v>
      </c>
      <c r="AL185" t="n">
        <v>756</v>
      </c>
    </row>
    <row r="186">
      <c r="A186" s="1112" t="n">
        <v>44540</v>
      </c>
      <c r="B186" s="63" t="n">
        <v>0</v>
      </c>
      <c r="N186" t="n">
        <v>1061.726</v>
      </c>
      <c r="O186" t="n">
        <v>932</v>
      </c>
      <c r="P186" t="n">
        <v>888</v>
      </c>
      <c r="Q186" t="n">
        <v>860</v>
      </c>
      <c r="R186" t="n">
        <v>844</v>
      </c>
      <c r="S186" t="n">
        <v>832</v>
      </c>
      <c r="T186" t="n">
        <v>821</v>
      </c>
      <c r="U186" t="n">
        <v>817</v>
      </c>
      <c r="V186" t="n">
        <v>809</v>
      </c>
      <c r="W186" t="n">
        <v>801</v>
      </c>
      <c r="X186" t="n">
        <v>757</v>
      </c>
      <c r="Y186" t="n">
        <v>755</v>
      </c>
      <c r="Z186" t="n">
        <v>753</v>
      </c>
      <c r="AA186" t="n">
        <v>753</v>
      </c>
      <c r="AB186" t="n">
        <v>753</v>
      </c>
      <c r="AC186" t="n">
        <v>753</v>
      </c>
      <c r="AD186" t="n">
        <v>753</v>
      </c>
      <c r="AE186" t="n">
        <v>753</v>
      </c>
      <c r="AF186" t="n">
        <v>753</v>
      </c>
      <c r="AG186" t="n">
        <v>753</v>
      </c>
      <c r="AH186" t="n">
        <v>753</v>
      </c>
      <c r="AI186" t="n">
        <v>753</v>
      </c>
      <c r="AJ186" t="n">
        <v>753</v>
      </c>
      <c r="AK186" t="n">
        <v>753</v>
      </c>
      <c r="AL186" t="n">
        <v>753</v>
      </c>
    </row>
    <row r="187">
      <c r="A187" s="1112" t="n">
        <v>44543</v>
      </c>
      <c r="B187" s="63" t="n">
        <v>0</v>
      </c>
      <c r="N187" t="n">
        <v>1064.417</v>
      </c>
      <c r="O187" t="n">
        <v>927</v>
      </c>
      <c r="P187" t="n">
        <v>885</v>
      </c>
      <c r="Q187" t="n">
        <v>857</v>
      </c>
      <c r="R187" t="n">
        <v>840</v>
      </c>
      <c r="S187" t="n">
        <v>829</v>
      </c>
      <c r="T187" t="n">
        <v>818</v>
      </c>
      <c r="U187" t="n">
        <v>811</v>
      </c>
      <c r="V187" t="n">
        <v>803</v>
      </c>
      <c r="W187" t="n">
        <v>795</v>
      </c>
      <c r="X187" t="n">
        <v>754</v>
      </c>
      <c r="Y187" t="n">
        <v>752</v>
      </c>
      <c r="Z187" t="n">
        <v>750</v>
      </c>
      <c r="AA187" t="n">
        <v>750</v>
      </c>
      <c r="AB187" t="n">
        <v>750</v>
      </c>
      <c r="AC187" t="n">
        <v>750</v>
      </c>
      <c r="AD187" t="n">
        <v>750</v>
      </c>
      <c r="AE187" t="n">
        <v>750</v>
      </c>
      <c r="AF187" t="n">
        <v>750</v>
      </c>
      <c r="AG187" t="n">
        <v>750</v>
      </c>
      <c r="AH187" t="n">
        <v>750</v>
      </c>
      <c r="AI187" t="n">
        <v>750</v>
      </c>
      <c r="AJ187" t="n">
        <v>750</v>
      </c>
      <c r="AK187" t="n">
        <v>750</v>
      </c>
      <c r="AL187" t="n">
        <v>750</v>
      </c>
    </row>
    <row r="188">
      <c r="A188" s="1112" t="n">
        <v>44544</v>
      </c>
      <c r="B188" s="63" t="n">
        <v>20</v>
      </c>
      <c r="N188" t="n">
        <v>1070.238</v>
      </c>
      <c r="O188" t="n">
        <v>913</v>
      </c>
      <c r="P188" t="n">
        <v>873</v>
      </c>
      <c r="Q188" t="n">
        <v>847</v>
      </c>
      <c r="R188" t="n">
        <v>831</v>
      </c>
      <c r="S188" t="n">
        <v>820</v>
      </c>
      <c r="T188" t="n">
        <v>811</v>
      </c>
      <c r="U188" t="n">
        <v>808</v>
      </c>
      <c r="V188" t="n">
        <v>800</v>
      </c>
      <c r="W188" t="n">
        <v>791</v>
      </c>
      <c r="X188" t="n">
        <v>752</v>
      </c>
      <c r="Y188" t="n">
        <v>749</v>
      </c>
      <c r="Z188" t="n">
        <v>746</v>
      </c>
      <c r="AA188" t="n">
        <v>746</v>
      </c>
      <c r="AB188" t="n">
        <v>746</v>
      </c>
      <c r="AC188" t="n">
        <v>746</v>
      </c>
      <c r="AD188" t="n">
        <v>746</v>
      </c>
      <c r="AE188" t="n">
        <v>746</v>
      </c>
      <c r="AF188" t="n">
        <v>746</v>
      </c>
      <c r="AG188" t="n">
        <v>746</v>
      </c>
      <c r="AH188" t="n">
        <v>746</v>
      </c>
      <c r="AI188" t="n">
        <v>746</v>
      </c>
      <c r="AJ188" t="n">
        <v>746</v>
      </c>
      <c r="AK188" t="n">
        <v>746</v>
      </c>
      <c r="AL188" t="n">
        <v>746</v>
      </c>
    </row>
    <row r="189">
      <c r="A189" s="1112" t="n">
        <v>44545</v>
      </c>
      <c r="B189" s="63" t="n">
        <v>240</v>
      </c>
      <c r="N189" t="n">
        <v>1069.071</v>
      </c>
      <c r="O189" t="n">
        <v>870</v>
      </c>
      <c r="P189" t="n">
        <v>830</v>
      </c>
      <c r="Q189" t="n">
        <v>815</v>
      </c>
      <c r="R189" t="n">
        <v>810</v>
      </c>
      <c r="S189" t="n">
        <v>807</v>
      </c>
      <c r="T189" t="n">
        <v>803</v>
      </c>
      <c r="U189" t="n">
        <v>798</v>
      </c>
      <c r="V189" t="n">
        <v>793</v>
      </c>
      <c r="W189" t="n">
        <v>788</v>
      </c>
      <c r="X189" t="n">
        <v>745</v>
      </c>
      <c r="Y189" t="n">
        <v>743</v>
      </c>
      <c r="Z189" t="n">
        <v>741</v>
      </c>
      <c r="AA189" t="n">
        <v>741</v>
      </c>
      <c r="AB189" t="n">
        <v>741</v>
      </c>
      <c r="AC189" t="n">
        <v>741</v>
      </c>
      <c r="AD189" t="n">
        <v>741</v>
      </c>
      <c r="AE189" t="n">
        <v>741</v>
      </c>
      <c r="AF189" t="n">
        <v>741</v>
      </c>
      <c r="AG189" t="n">
        <v>741</v>
      </c>
      <c r="AH189" t="n">
        <v>741</v>
      </c>
      <c r="AI189" t="n">
        <v>741</v>
      </c>
      <c r="AJ189" t="n">
        <v>741</v>
      </c>
      <c r="AK189" t="n">
        <v>741</v>
      </c>
      <c r="AL189" t="n">
        <v>741</v>
      </c>
    </row>
    <row r="190">
      <c r="A190" s="1112" t="n">
        <v>44546</v>
      </c>
      <c r="B190" s="63" t="n">
        <v>60</v>
      </c>
      <c r="N190" t="n">
        <v>1071.131</v>
      </c>
      <c r="O190" t="n">
        <v>856</v>
      </c>
      <c r="P190" t="n">
        <v>826</v>
      </c>
      <c r="Q190" t="n">
        <v>820</v>
      </c>
      <c r="R190" t="n">
        <v>810</v>
      </c>
      <c r="S190" t="n">
        <v>807</v>
      </c>
      <c r="T190" t="n">
        <v>803</v>
      </c>
      <c r="U190" t="n">
        <v>798</v>
      </c>
      <c r="V190" t="n">
        <v>793</v>
      </c>
      <c r="W190" t="n">
        <v>788</v>
      </c>
      <c r="X190" t="n">
        <v>745</v>
      </c>
      <c r="Y190" t="n">
        <v>743</v>
      </c>
      <c r="Z190" t="n">
        <v>741</v>
      </c>
      <c r="AA190" t="n">
        <v>741</v>
      </c>
      <c r="AB190" t="n">
        <v>741</v>
      </c>
      <c r="AC190" t="n">
        <v>741</v>
      </c>
      <c r="AD190" t="n">
        <v>741</v>
      </c>
      <c r="AE190" t="n">
        <v>741</v>
      </c>
      <c r="AF190" t="n">
        <v>741</v>
      </c>
      <c r="AG190" t="n">
        <v>741</v>
      </c>
      <c r="AH190" t="n">
        <v>741</v>
      </c>
      <c r="AI190" t="n">
        <v>741</v>
      </c>
      <c r="AJ190" t="n">
        <v>741</v>
      </c>
      <c r="AK190" t="n">
        <v>741</v>
      </c>
      <c r="AL190" t="n">
        <v>741</v>
      </c>
    </row>
    <row r="191">
      <c r="A191" s="1112" t="n">
        <v>44547</v>
      </c>
      <c r="B191" s="63" t="n">
        <v>60</v>
      </c>
      <c r="N191" t="n">
        <v>1068.595</v>
      </c>
      <c r="O191" t="n">
        <v>900</v>
      </c>
      <c r="P191" t="n">
        <v>866</v>
      </c>
      <c r="Q191" t="n">
        <v>855</v>
      </c>
      <c r="R191" t="n">
        <v>825</v>
      </c>
      <c r="S191" t="n">
        <v>818</v>
      </c>
      <c r="T191" t="n">
        <v>814</v>
      </c>
      <c r="U191" t="n">
        <v>805</v>
      </c>
      <c r="V191" t="n">
        <v>800</v>
      </c>
      <c r="W191" t="n">
        <v>795</v>
      </c>
      <c r="X191" t="n">
        <v>750</v>
      </c>
      <c r="Y191" t="n">
        <v>748</v>
      </c>
      <c r="Z191" t="n">
        <v>746</v>
      </c>
      <c r="AA191" t="n">
        <v>746</v>
      </c>
      <c r="AB191" t="n">
        <v>746</v>
      </c>
      <c r="AC191" t="n">
        <v>746</v>
      </c>
      <c r="AD191" t="n">
        <v>746</v>
      </c>
      <c r="AE191" t="n">
        <v>746</v>
      </c>
      <c r="AF191" t="n">
        <v>746</v>
      </c>
      <c r="AG191" t="n">
        <v>746</v>
      </c>
      <c r="AH191" t="n">
        <v>746</v>
      </c>
      <c r="AI191" t="n">
        <v>746</v>
      </c>
      <c r="AJ191" t="n">
        <v>746</v>
      </c>
      <c r="AK191" t="n">
        <v>746</v>
      </c>
      <c r="AL191" t="n">
        <v>746</v>
      </c>
    </row>
    <row r="192">
      <c r="A192" s="1112" t="n">
        <v>44550</v>
      </c>
      <c r="B192" s="63" t="n">
        <v>20</v>
      </c>
      <c r="N192" t="n">
        <v>1067.714</v>
      </c>
      <c r="O192" t="n">
        <v>900</v>
      </c>
      <c r="P192" t="n">
        <v>863</v>
      </c>
      <c r="Q192" t="n">
        <v>855</v>
      </c>
      <c r="R192" t="n">
        <v>825</v>
      </c>
      <c r="S192" t="n">
        <v>818</v>
      </c>
      <c r="T192" t="n">
        <v>814</v>
      </c>
      <c r="U192" t="n">
        <v>805</v>
      </c>
      <c r="V192" t="n">
        <v>800</v>
      </c>
      <c r="W192" t="n">
        <v>795</v>
      </c>
      <c r="X192" t="n">
        <v>750</v>
      </c>
      <c r="Y192" t="n">
        <v>748</v>
      </c>
      <c r="Z192" t="n">
        <v>746</v>
      </c>
      <c r="AA192" t="n">
        <v>746</v>
      </c>
      <c r="AB192" t="n">
        <v>746</v>
      </c>
      <c r="AC192" t="n">
        <v>746</v>
      </c>
      <c r="AD192" t="n">
        <v>746</v>
      </c>
      <c r="AE192" t="n">
        <v>746</v>
      </c>
      <c r="AF192" t="n">
        <v>746</v>
      </c>
      <c r="AG192" t="n">
        <v>746</v>
      </c>
      <c r="AH192" t="n">
        <v>746</v>
      </c>
      <c r="AI192" t="n">
        <v>746</v>
      </c>
      <c r="AJ192" t="n">
        <v>746</v>
      </c>
      <c r="AK192" t="n">
        <v>746</v>
      </c>
      <c r="AL192" t="n">
        <v>746</v>
      </c>
    </row>
    <row r="193">
      <c r="A193" s="1112" t="n">
        <v>44551</v>
      </c>
      <c r="B193" s="63" t="n">
        <v>164</v>
      </c>
      <c r="N193" t="n">
        <v>1066.024</v>
      </c>
      <c r="O193" t="n">
        <v>895</v>
      </c>
      <c r="P193" t="n">
        <v>864</v>
      </c>
      <c r="Q193" t="n">
        <v>854</v>
      </c>
      <c r="R193" t="n">
        <v>834</v>
      </c>
      <c r="S193" t="n">
        <v>833</v>
      </c>
      <c r="T193" t="n">
        <v>832</v>
      </c>
      <c r="U193" t="n">
        <v>815</v>
      </c>
      <c r="V193" t="n">
        <v>806</v>
      </c>
      <c r="W193" t="n">
        <v>798</v>
      </c>
      <c r="X193" t="n">
        <v>759</v>
      </c>
      <c r="Y193" t="n">
        <v>757</v>
      </c>
      <c r="Z193" t="n">
        <v>755</v>
      </c>
      <c r="AA193" t="n">
        <v>755</v>
      </c>
      <c r="AB193" t="n">
        <v>755</v>
      </c>
      <c r="AC193" t="n">
        <v>755</v>
      </c>
      <c r="AD193" t="n">
        <v>755</v>
      </c>
      <c r="AE193" t="n">
        <v>755</v>
      </c>
      <c r="AF193" t="n">
        <v>755</v>
      </c>
      <c r="AG193" t="n">
        <v>755</v>
      </c>
      <c r="AH193" t="n">
        <v>755</v>
      </c>
      <c r="AI193" t="n">
        <v>755</v>
      </c>
      <c r="AJ193" t="n">
        <v>755</v>
      </c>
      <c r="AK193" t="n">
        <v>755</v>
      </c>
      <c r="AL193" t="n">
        <v>755</v>
      </c>
    </row>
    <row r="194">
      <c r="A194" s="1112" t="n">
        <v>44552</v>
      </c>
      <c r="B194" s="63" t="n">
        <v>224</v>
      </c>
      <c r="N194" t="n">
        <v>1065.607</v>
      </c>
      <c r="O194" t="n">
        <v>908</v>
      </c>
      <c r="P194" t="n">
        <v>890</v>
      </c>
      <c r="Q194" t="n">
        <v>878</v>
      </c>
      <c r="R194" t="n">
        <v>860</v>
      </c>
      <c r="S194" t="n">
        <v>850</v>
      </c>
      <c r="T194" t="n">
        <v>845</v>
      </c>
      <c r="U194" t="n">
        <v>830</v>
      </c>
      <c r="V194" t="n">
        <v>823</v>
      </c>
      <c r="W194" t="n">
        <v>816</v>
      </c>
      <c r="X194" t="n">
        <v>774</v>
      </c>
      <c r="Y194" t="n">
        <v>772</v>
      </c>
      <c r="Z194" t="n">
        <v>770</v>
      </c>
      <c r="AA194" t="n">
        <v>770</v>
      </c>
      <c r="AB194" t="n">
        <v>770</v>
      </c>
      <c r="AC194" t="n">
        <v>770</v>
      </c>
      <c r="AD194" t="n">
        <v>770</v>
      </c>
      <c r="AE194" t="n">
        <v>770</v>
      </c>
      <c r="AF194" t="n">
        <v>770</v>
      </c>
      <c r="AG194" t="n">
        <v>770</v>
      </c>
      <c r="AH194" t="n">
        <v>770</v>
      </c>
      <c r="AI194" t="n">
        <v>770</v>
      </c>
      <c r="AJ194" t="n">
        <v>770</v>
      </c>
      <c r="AK194" t="n">
        <v>770</v>
      </c>
      <c r="AL194" t="n">
        <v>770</v>
      </c>
    </row>
    <row r="195">
      <c r="A195" s="1112" t="n">
        <v>44553</v>
      </c>
      <c r="B195" s="63" t="n">
        <v>170</v>
      </c>
      <c r="N195" t="n">
        <v>1065.619</v>
      </c>
      <c r="O195" t="n">
        <v>917</v>
      </c>
      <c r="P195" t="n">
        <v>895</v>
      </c>
      <c r="Q195" t="n">
        <v>887</v>
      </c>
      <c r="R195" t="n">
        <v>868</v>
      </c>
      <c r="S195" t="n">
        <v>857</v>
      </c>
      <c r="T195" t="n">
        <v>850</v>
      </c>
      <c r="U195" t="n">
        <v>837</v>
      </c>
      <c r="V195" t="n">
        <v>829</v>
      </c>
      <c r="W195" t="n">
        <v>820</v>
      </c>
      <c r="X195" t="n">
        <v>777</v>
      </c>
      <c r="Y195" t="n">
        <v>775</v>
      </c>
      <c r="Z195" t="n">
        <v>773</v>
      </c>
      <c r="AA195" t="n">
        <v>773</v>
      </c>
      <c r="AB195" t="n">
        <v>773</v>
      </c>
      <c r="AC195" t="n">
        <v>773</v>
      </c>
      <c r="AD195" t="n">
        <v>773</v>
      </c>
      <c r="AE195" t="n">
        <v>773</v>
      </c>
      <c r="AF195" t="n">
        <v>773</v>
      </c>
      <c r="AG195" t="n">
        <v>773</v>
      </c>
      <c r="AH195" t="n">
        <v>773</v>
      </c>
      <c r="AI195" t="n">
        <v>773</v>
      </c>
      <c r="AJ195" t="n">
        <v>773</v>
      </c>
      <c r="AK195" t="n">
        <v>773</v>
      </c>
      <c r="AL195" t="n">
        <v>773</v>
      </c>
    </row>
    <row r="196">
      <c r="A196" s="1112" t="n">
        <v>44554</v>
      </c>
      <c r="N196" s="192" t="n">
        <v>1065.619</v>
      </c>
      <c r="O196" s="192" t="n">
        <v>917</v>
      </c>
      <c r="P196" s="192" t="n">
        <v>895</v>
      </c>
      <c r="Q196" s="192" t="n">
        <v>887</v>
      </c>
      <c r="R196" s="192" t="n">
        <v>868</v>
      </c>
      <c r="S196" s="192" t="n">
        <v>857</v>
      </c>
      <c r="T196" s="192" t="n">
        <v>850</v>
      </c>
      <c r="U196" s="192" t="n">
        <v>837</v>
      </c>
      <c r="V196" s="192" t="n">
        <v>829</v>
      </c>
      <c r="W196" s="192" t="n">
        <v>820</v>
      </c>
      <c r="X196" s="192" t="n">
        <v>777</v>
      </c>
      <c r="Y196" s="192" t="n">
        <v>775</v>
      </c>
      <c r="Z196" s="192" t="n">
        <v>773</v>
      </c>
      <c r="AA196" s="192" t="n">
        <v>773</v>
      </c>
      <c r="AB196" s="192" t="n">
        <v>773</v>
      </c>
      <c r="AC196" s="192" t="n">
        <v>773</v>
      </c>
      <c r="AD196" s="192" t="n">
        <v>773</v>
      </c>
      <c r="AE196" s="192" t="n">
        <v>773</v>
      </c>
      <c r="AF196" s="192" t="n">
        <v>773</v>
      </c>
      <c r="AG196" s="192" t="n">
        <v>773</v>
      </c>
      <c r="AH196" s="192" t="n">
        <v>773</v>
      </c>
      <c r="AI196" s="192" t="n">
        <v>773</v>
      </c>
      <c r="AJ196" s="192" t="n">
        <v>773</v>
      </c>
      <c r="AK196" s="192" t="n">
        <v>773</v>
      </c>
      <c r="AL196" s="192" t="n">
        <v>773</v>
      </c>
    </row>
    <row r="197">
      <c r="A197" s="1112" t="n">
        <v>44557</v>
      </c>
      <c r="B197" s="63" t="n">
        <v>0</v>
      </c>
      <c r="N197" t="n">
        <v>1065.19</v>
      </c>
      <c r="O197" t="n">
        <v>920</v>
      </c>
      <c r="P197" t="n">
        <v>898</v>
      </c>
      <c r="Q197" t="n">
        <v>888</v>
      </c>
      <c r="R197" t="n">
        <v>875</v>
      </c>
      <c r="S197" t="n">
        <v>863</v>
      </c>
      <c r="T197" t="n">
        <v>855</v>
      </c>
      <c r="U197" t="n">
        <v>845</v>
      </c>
      <c r="V197" t="n">
        <v>836</v>
      </c>
      <c r="W197" t="n">
        <v>825</v>
      </c>
      <c r="X197" t="n">
        <v>780</v>
      </c>
      <c r="Y197" t="n">
        <v>778</v>
      </c>
      <c r="Z197" t="n">
        <v>776</v>
      </c>
      <c r="AA197" t="n">
        <v>776</v>
      </c>
      <c r="AB197" t="n">
        <v>776</v>
      </c>
      <c r="AC197" t="n">
        <v>776</v>
      </c>
      <c r="AD197" t="n">
        <v>776</v>
      </c>
      <c r="AE197" t="n">
        <v>776</v>
      </c>
      <c r="AF197" t="n">
        <v>776</v>
      </c>
      <c r="AG197" t="n">
        <v>776</v>
      </c>
      <c r="AH197" t="n">
        <v>776</v>
      </c>
      <c r="AI197" t="n">
        <v>776</v>
      </c>
      <c r="AJ197" t="n">
        <v>776</v>
      </c>
      <c r="AK197" t="n">
        <v>776</v>
      </c>
      <c r="AL197" t="n">
        <v>776</v>
      </c>
    </row>
    <row r="198">
      <c r="A198" s="1112" t="n">
        <v>44558</v>
      </c>
      <c r="B198" s="63" t="n">
        <v>0</v>
      </c>
      <c r="N198" t="n">
        <v>1065.19</v>
      </c>
      <c r="O198" t="n">
        <v>920</v>
      </c>
      <c r="P198" t="n">
        <v>898</v>
      </c>
      <c r="Q198" t="n">
        <v>888</v>
      </c>
      <c r="R198" t="n">
        <v>875</v>
      </c>
      <c r="S198" t="n">
        <v>863</v>
      </c>
      <c r="T198" t="n">
        <v>855</v>
      </c>
      <c r="U198" t="n">
        <v>845</v>
      </c>
      <c r="V198" t="n">
        <v>836</v>
      </c>
      <c r="W198" t="n">
        <v>825</v>
      </c>
      <c r="X198" t="n">
        <v>780</v>
      </c>
      <c r="Y198" t="n">
        <v>778</v>
      </c>
      <c r="Z198" t="n">
        <v>776</v>
      </c>
      <c r="AA198" t="n">
        <v>776</v>
      </c>
      <c r="AB198" t="n">
        <v>776</v>
      </c>
      <c r="AC198" t="n">
        <v>776</v>
      </c>
      <c r="AD198" t="n">
        <v>776</v>
      </c>
      <c r="AE198" t="n">
        <v>776</v>
      </c>
      <c r="AF198" t="n">
        <v>776</v>
      </c>
      <c r="AG198" t="n">
        <v>776</v>
      </c>
      <c r="AH198" t="n">
        <v>776</v>
      </c>
      <c r="AI198" t="n">
        <v>776</v>
      </c>
      <c r="AJ198" t="n">
        <v>776</v>
      </c>
      <c r="AK198" t="n">
        <v>776</v>
      </c>
      <c r="AL198" t="n">
        <v>776</v>
      </c>
    </row>
    <row r="199">
      <c r="A199" s="1112" t="n">
        <v>44559</v>
      </c>
      <c r="B199" s="63" t="n">
        <v>0</v>
      </c>
      <c r="N199" t="n">
        <v>1064.381</v>
      </c>
      <c r="O199" t="n">
        <v>920</v>
      </c>
      <c r="P199" t="n">
        <v>898</v>
      </c>
      <c r="Q199" t="n">
        <v>888</v>
      </c>
      <c r="R199" t="n">
        <v>875</v>
      </c>
      <c r="S199" t="n">
        <v>863</v>
      </c>
      <c r="T199" t="n">
        <v>855</v>
      </c>
      <c r="U199" t="n">
        <v>845</v>
      </c>
      <c r="V199" t="n">
        <v>836</v>
      </c>
      <c r="W199" t="n">
        <v>825</v>
      </c>
      <c r="X199" t="n">
        <v>780</v>
      </c>
      <c r="Y199" t="n">
        <v>778</v>
      </c>
      <c r="Z199" t="n">
        <v>776</v>
      </c>
      <c r="AA199" t="n">
        <v>776</v>
      </c>
      <c r="AB199" t="n">
        <v>776</v>
      </c>
      <c r="AC199" t="n">
        <v>776</v>
      </c>
      <c r="AD199" t="n">
        <v>776</v>
      </c>
      <c r="AE199" t="n">
        <v>776</v>
      </c>
      <c r="AF199" t="n">
        <v>776</v>
      </c>
      <c r="AG199" t="n">
        <v>776</v>
      </c>
      <c r="AH199" t="n">
        <v>776</v>
      </c>
      <c r="AI199" t="n">
        <v>776</v>
      </c>
      <c r="AJ199" t="n">
        <v>776</v>
      </c>
      <c r="AK199" t="n">
        <v>776</v>
      </c>
      <c r="AL199" t="n">
        <v>776</v>
      </c>
    </row>
    <row r="200">
      <c r="A200" s="1112" t="n">
        <v>44560</v>
      </c>
      <c r="B200" s="63" t="n">
        <v>172</v>
      </c>
      <c r="N200" t="n">
        <v>1062.607</v>
      </c>
      <c r="O200" t="n">
        <v>909</v>
      </c>
      <c r="P200" t="n">
        <v>888</v>
      </c>
      <c r="Q200" t="n">
        <v>879</v>
      </c>
      <c r="R200" t="n">
        <v>868</v>
      </c>
      <c r="S200" t="n">
        <v>857</v>
      </c>
      <c r="T200" t="n">
        <v>849</v>
      </c>
      <c r="U200" t="n">
        <v>840</v>
      </c>
      <c r="V200" t="n">
        <v>830</v>
      </c>
      <c r="W200" t="n">
        <v>819</v>
      </c>
      <c r="X200" t="n">
        <v>776</v>
      </c>
      <c r="Y200" t="n">
        <v>774</v>
      </c>
      <c r="Z200" t="n">
        <v>772</v>
      </c>
      <c r="AA200" t="n">
        <v>772</v>
      </c>
      <c r="AB200" t="n">
        <v>772</v>
      </c>
      <c r="AC200" t="n">
        <v>772</v>
      </c>
      <c r="AD200" t="n">
        <v>772</v>
      </c>
      <c r="AE200" t="n">
        <v>772</v>
      </c>
      <c r="AF200" t="n">
        <v>772</v>
      </c>
      <c r="AG200" t="n">
        <v>772</v>
      </c>
      <c r="AH200" t="n">
        <v>772</v>
      </c>
      <c r="AI200" t="n">
        <v>772</v>
      </c>
      <c r="AJ200" t="n">
        <v>772</v>
      </c>
      <c r="AK200" t="n">
        <v>772</v>
      </c>
      <c r="AL200" t="n">
        <v>772</v>
      </c>
    </row>
    <row r="201">
      <c r="A201" s="1112" t="n">
        <v>44561</v>
      </c>
      <c r="B201" s="63" t="n">
        <v>25</v>
      </c>
      <c r="N201" s="28" t="n">
        <v>1060.917</v>
      </c>
      <c r="O201" t="n">
        <v>901</v>
      </c>
      <c r="P201" t="n">
        <v>875</v>
      </c>
      <c r="Q201" t="n">
        <v>868</v>
      </c>
      <c r="R201" t="n">
        <v>862</v>
      </c>
      <c r="S201" t="n">
        <v>855</v>
      </c>
      <c r="T201" t="n">
        <v>848</v>
      </c>
      <c r="U201" t="n">
        <v>840</v>
      </c>
      <c r="V201" t="n">
        <v>830</v>
      </c>
      <c r="W201" t="n">
        <v>819</v>
      </c>
      <c r="X201" t="n">
        <v>776</v>
      </c>
      <c r="Y201" t="n">
        <v>774</v>
      </c>
      <c r="Z201" t="n">
        <v>772</v>
      </c>
      <c r="AA201" t="n">
        <v>772</v>
      </c>
      <c r="AB201" t="n">
        <v>772</v>
      </c>
      <c r="AC201" t="n">
        <v>772</v>
      </c>
      <c r="AD201" t="n">
        <v>772</v>
      </c>
      <c r="AE201" t="n">
        <v>772</v>
      </c>
      <c r="AF201" t="n">
        <v>772</v>
      </c>
      <c r="AG201" t="n">
        <v>772</v>
      </c>
      <c r="AH201" t="n">
        <v>772</v>
      </c>
      <c r="AI201" t="n">
        <v>772</v>
      </c>
      <c r="AJ201" t="n">
        <v>772</v>
      </c>
      <c r="AK201" t="n">
        <v>772</v>
      </c>
      <c r="AL201" t="n">
        <v>772</v>
      </c>
    </row>
    <row r="202">
      <c r="A202" s="1112" t="n">
        <v>44564</v>
      </c>
      <c r="N202" s="192" t="n">
        <v>1060.917</v>
      </c>
      <c r="O202" s="192" t="n">
        <v>901</v>
      </c>
      <c r="P202" s="192" t="n">
        <v>875</v>
      </c>
      <c r="Q202" s="192" t="n">
        <v>868</v>
      </c>
      <c r="R202" s="192" t="n">
        <v>862</v>
      </c>
      <c r="S202" s="192" t="n">
        <v>855</v>
      </c>
      <c r="T202" s="192" t="n">
        <v>848</v>
      </c>
      <c r="U202" s="192" t="n">
        <v>840</v>
      </c>
      <c r="V202" s="192" t="n">
        <v>830</v>
      </c>
      <c r="W202" s="192" t="n">
        <v>819</v>
      </c>
      <c r="X202" s="192" t="n">
        <v>776</v>
      </c>
      <c r="Y202" s="192" t="n">
        <v>774</v>
      </c>
      <c r="Z202" s="192" t="n">
        <v>772</v>
      </c>
      <c r="AA202" s="192" t="n">
        <v>772</v>
      </c>
      <c r="AB202" s="192" t="n">
        <v>772</v>
      </c>
      <c r="AC202" s="192" t="n">
        <v>772</v>
      </c>
      <c r="AD202" s="192" t="n">
        <v>772</v>
      </c>
      <c r="AE202" s="192" t="n">
        <v>772</v>
      </c>
      <c r="AF202" s="192" t="n">
        <v>772</v>
      </c>
      <c r="AG202" s="192" t="n">
        <v>772</v>
      </c>
      <c r="AH202" s="192" t="n">
        <v>772</v>
      </c>
      <c r="AI202" s="192" t="n">
        <v>772</v>
      </c>
      <c r="AJ202" s="192" t="n">
        <v>772</v>
      </c>
      <c r="AK202" s="192" t="n">
        <v>772</v>
      </c>
      <c r="AL202" s="192" t="n">
        <v>772</v>
      </c>
    </row>
    <row r="203">
      <c r="A203" s="1112" t="n">
        <v>44565</v>
      </c>
      <c r="B203" s="63" t="inlineStr">
        <is>
          <t>-</t>
        </is>
      </c>
      <c r="N203" t="n">
        <v>1060.917</v>
      </c>
      <c r="O203" t="n">
        <v>896.338</v>
      </c>
      <c r="P203" t="n">
        <v>875</v>
      </c>
      <c r="Q203" t="n">
        <v>868</v>
      </c>
      <c r="R203" t="n">
        <v>862</v>
      </c>
      <c r="S203" t="n">
        <v>855</v>
      </c>
      <c r="T203" t="n">
        <v>847</v>
      </c>
      <c r="U203" t="n">
        <v>840</v>
      </c>
      <c r="V203" t="n">
        <v>830</v>
      </c>
      <c r="W203" t="n">
        <v>818</v>
      </c>
      <c r="X203" t="n">
        <v>775</v>
      </c>
      <c r="Y203" t="n">
        <v>773</v>
      </c>
      <c r="Z203" t="n">
        <v>771</v>
      </c>
      <c r="AA203" t="n">
        <v>771</v>
      </c>
      <c r="AB203" t="n">
        <v>771</v>
      </c>
      <c r="AC203" t="n">
        <v>771</v>
      </c>
      <c r="AD203" t="n">
        <v>771</v>
      </c>
      <c r="AE203" t="n">
        <v>771</v>
      </c>
      <c r="AF203" t="n">
        <v>771</v>
      </c>
      <c r="AG203" t="n">
        <v>771</v>
      </c>
      <c r="AH203" t="n">
        <v>771</v>
      </c>
      <c r="AI203" t="n">
        <v>771</v>
      </c>
      <c r="AJ203" t="n">
        <v>771</v>
      </c>
      <c r="AK203" t="n">
        <v>771</v>
      </c>
      <c r="AL203" t="n">
        <v>771</v>
      </c>
    </row>
    <row r="204">
      <c r="A204" s="1112" t="n">
        <v>44566</v>
      </c>
      <c r="B204" s="63" t="n">
        <v>190</v>
      </c>
      <c r="N204" t="n">
        <v>1060.917</v>
      </c>
      <c r="O204" t="n">
        <v>883.975</v>
      </c>
      <c r="P204" t="n">
        <v>860</v>
      </c>
      <c r="Q204" t="n">
        <v>854</v>
      </c>
      <c r="R204" t="n">
        <v>844</v>
      </c>
      <c r="S204" t="n">
        <v>837</v>
      </c>
      <c r="T204" t="n">
        <v>830</v>
      </c>
      <c r="U204" t="n">
        <v>822</v>
      </c>
      <c r="V204" t="n">
        <v>812</v>
      </c>
      <c r="W204" t="n">
        <v>802</v>
      </c>
      <c r="X204" t="n">
        <v>760</v>
      </c>
      <c r="Y204" t="n">
        <v>758</v>
      </c>
      <c r="Z204" t="n">
        <v>756</v>
      </c>
      <c r="AA204" t="n">
        <v>756</v>
      </c>
      <c r="AB204" t="n">
        <v>756</v>
      </c>
      <c r="AC204" t="n">
        <v>756</v>
      </c>
      <c r="AD204" t="n">
        <v>756</v>
      </c>
      <c r="AE204" t="n">
        <v>756</v>
      </c>
      <c r="AF204" t="n">
        <v>756</v>
      </c>
      <c r="AG204" t="n">
        <v>756</v>
      </c>
      <c r="AH204" t="n">
        <v>756</v>
      </c>
      <c r="AI204" t="n">
        <v>756</v>
      </c>
      <c r="AJ204" t="n">
        <v>756</v>
      </c>
      <c r="AK204" t="n">
        <v>756</v>
      </c>
      <c r="AL204" t="n">
        <v>756</v>
      </c>
    </row>
    <row r="205">
      <c r="A205" s="1112" t="n">
        <v>44567</v>
      </c>
      <c r="B205" s="63" t="n">
        <v>27</v>
      </c>
      <c r="O205" t="n">
        <v>885.2380000000001</v>
      </c>
      <c r="P205" t="n">
        <v>860</v>
      </c>
      <c r="Q205" t="n">
        <v>854</v>
      </c>
      <c r="R205" t="n">
        <v>840</v>
      </c>
      <c r="S205" t="n">
        <v>833</v>
      </c>
      <c r="T205" t="n">
        <v>826</v>
      </c>
      <c r="U205" t="n">
        <v>819</v>
      </c>
      <c r="V205" t="n">
        <v>809</v>
      </c>
      <c r="W205" t="n">
        <v>799</v>
      </c>
      <c r="X205" t="n">
        <v>758</v>
      </c>
      <c r="Y205" t="n">
        <v>756</v>
      </c>
      <c r="Z205" t="n">
        <v>754</v>
      </c>
      <c r="AA205" t="n">
        <v>754</v>
      </c>
      <c r="AB205" t="n">
        <v>754</v>
      </c>
      <c r="AC205" t="n">
        <v>754</v>
      </c>
      <c r="AD205" t="n">
        <v>754</v>
      </c>
      <c r="AE205" t="n">
        <v>754</v>
      </c>
      <c r="AF205" t="n">
        <v>754</v>
      </c>
      <c r="AG205" t="n">
        <v>754</v>
      </c>
      <c r="AH205" t="n">
        <v>754</v>
      </c>
      <c r="AI205" t="n">
        <v>754</v>
      </c>
      <c r="AJ205" t="n">
        <v>754</v>
      </c>
      <c r="AK205" t="n">
        <v>754</v>
      </c>
      <c r="AL205" t="n">
        <v>754</v>
      </c>
      <c r="AM205" t="n">
        <v>756</v>
      </c>
    </row>
    <row r="206">
      <c r="A206" s="1112" t="n">
        <v>44568</v>
      </c>
      <c r="B206" s="63" t="n">
        <v>175</v>
      </c>
      <c r="O206" t="n">
        <v>883.85</v>
      </c>
      <c r="P206" t="n">
        <v>860</v>
      </c>
      <c r="Q206" t="n">
        <v>852</v>
      </c>
      <c r="R206" t="n">
        <v>844</v>
      </c>
      <c r="S206" t="n">
        <v>837</v>
      </c>
      <c r="T206" t="n">
        <v>830</v>
      </c>
      <c r="U206" t="n">
        <v>821</v>
      </c>
      <c r="V206" t="n">
        <v>811</v>
      </c>
      <c r="W206" t="n">
        <v>801</v>
      </c>
      <c r="X206" t="n">
        <v>764</v>
      </c>
      <c r="Y206" t="n">
        <v>759</v>
      </c>
      <c r="Z206" t="n">
        <v>754</v>
      </c>
      <c r="AA206" t="n">
        <v>754</v>
      </c>
      <c r="AB206" t="n">
        <v>754</v>
      </c>
      <c r="AC206" t="n">
        <v>754</v>
      </c>
      <c r="AD206" t="n">
        <v>754</v>
      </c>
      <c r="AE206" t="n">
        <v>754</v>
      </c>
      <c r="AF206" t="n">
        <v>754</v>
      </c>
      <c r="AG206" t="n">
        <v>754</v>
      </c>
      <c r="AH206" t="n">
        <v>754</v>
      </c>
      <c r="AI206" t="n">
        <v>754</v>
      </c>
      <c r="AJ206" t="n">
        <v>754</v>
      </c>
      <c r="AK206" t="n">
        <v>754</v>
      </c>
      <c r="AL206" t="n">
        <v>754</v>
      </c>
    </row>
    <row r="207">
      <c r="A207" s="1112" t="n">
        <v>44571</v>
      </c>
      <c r="B207" s="63" t="n">
        <v>660</v>
      </c>
      <c r="O207" t="n">
        <v>892.1130000000001</v>
      </c>
      <c r="P207" t="n">
        <v>868</v>
      </c>
      <c r="Q207" t="n">
        <v>860</v>
      </c>
      <c r="R207" t="n">
        <v>854</v>
      </c>
      <c r="S207" t="n">
        <v>848</v>
      </c>
      <c r="T207" t="n">
        <v>842</v>
      </c>
      <c r="U207" t="n">
        <v>829</v>
      </c>
      <c r="V207" t="n">
        <v>818</v>
      </c>
      <c r="W207" t="n">
        <v>807</v>
      </c>
      <c r="X207" t="n">
        <v>777</v>
      </c>
      <c r="Y207" t="n">
        <v>767</v>
      </c>
      <c r="Z207" t="n">
        <v>757</v>
      </c>
      <c r="AA207" t="n">
        <v>757</v>
      </c>
      <c r="AB207" t="n">
        <v>757</v>
      </c>
      <c r="AC207" t="n">
        <v>757</v>
      </c>
      <c r="AD207" t="n">
        <v>757</v>
      </c>
      <c r="AE207" t="n">
        <v>757</v>
      </c>
      <c r="AF207" t="n">
        <v>757</v>
      </c>
      <c r="AG207" t="n">
        <v>757</v>
      </c>
      <c r="AH207" t="n">
        <v>757</v>
      </c>
      <c r="AI207" t="n">
        <v>757</v>
      </c>
      <c r="AJ207" t="n">
        <v>757</v>
      </c>
      <c r="AK207" t="n">
        <v>757</v>
      </c>
      <c r="AL207" t="n">
        <v>757</v>
      </c>
    </row>
    <row r="208">
      <c r="A208" s="1112" t="n">
        <v>44572</v>
      </c>
      <c r="B208" s="63" t="n">
        <v>85</v>
      </c>
      <c r="O208" t="n">
        <v>915.913</v>
      </c>
      <c r="P208" t="n">
        <v>900</v>
      </c>
      <c r="Q208" t="n">
        <v>885</v>
      </c>
      <c r="R208" t="n">
        <v>875</v>
      </c>
      <c r="S208" t="n">
        <v>868</v>
      </c>
      <c r="T208" t="n">
        <v>861</v>
      </c>
      <c r="U208" t="n">
        <v>846</v>
      </c>
      <c r="V208" t="n">
        <v>835</v>
      </c>
      <c r="W208" t="n">
        <v>824</v>
      </c>
      <c r="X208" t="n">
        <v>795</v>
      </c>
      <c r="Y208" t="n">
        <v>785</v>
      </c>
      <c r="Z208" t="n">
        <v>775</v>
      </c>
      <c r="AA208" t="n">
        <v>775</v>
      </c>
      <c r="AB208" t="n">
        <v>775</v>
      </c>
      <c r="AC208" t="n">
        <v>775</v>
      </c>
      <c r="AD208" t="n">
        <v>775</v>
      </c>
      <c r="AE208" t="n">
        <v>775</v>
      </c>
      <c r="AF208" t="n">
        <v>775</v>
      </c>
      <c r="AG208" t="n">
        <v>775</v>
      </c>
      <c r="AH208" t="n">
        <v>775</v>
      </c>
      <c r="AI208" t="n">
        <v>775</v>
      </c>
      <c r="AJ208" t="n">
        <v>775</v>
      </c>
      <c r="AK208" t="n">
        <v>775</v>
      </c>
      <c r="AL208" t="n">
        <v>775</v>
      </c>
    </row>
    <row r="209">
      <c r="A209" s="1112" t="n">
        <v>44573</v>
      </c>
      <c r="B209" s="63" t="n">
        <v>200</v>
      </c>
      <c r="O209" t="n">
        <v>935.7380000000001</v>
      </c>
      <c r="P209" t="n">
        <v>935</v>
      </c>
      <c r="Q209" t="n">
        <v>920</v>
      </c>
      <c r="R209" t="n">
        <v>906</v>
      </c>
      <c r="S209" t="n">
        <v>895</v>
      </c>
      <c r="T209" t="n">
        <v>883</v>
      </c>
      <c r="U209" t="n">
        <v>870</v>
      </c>
      <c r="V209" t="n">
        <v>859</v>
      </c>
      <c r="W209" t="n">
        <v>848</v>
      </c>
      <c r="X209" t="n">
        <v>815</v>
      </c>
      <c r="Y209" t="n">
        <v>800</v>
      </c>
      <c r="Z209" t="n">
        <v>785</v>
      </c>
      <c r="AA209" t="n">
        <v>785</v>
      </c>
      <c r="AB209" t="n">
        <v>785</v>
      </c>
      <c r="AC209" t="n">
        <v>785</v>
      </c>
      <c r="AD209" t="n">
        <v>785</v>
      </c>
      <c r="AE209" t="n">
        <v>785</v>
      </c>
      <c r="AF209" t="n">
        <v>785</v>
      </c>
      <c r="AG209" t="n">
        <v>785</v>
      </c>
      <c r="AH209" t="n">
        <v>785</v>
      </c>
      <c r="AI209" t="n">
        <v>785</v>
      </c>
      <c r="AJ209" t="n">
        <v>785</v>
      </c>
      <c r="AK209" t="n">
        <v>785</v>
      </c>
      <c r="AL209" t="n">
        <v>785</v>
      </c>
    </row>
    <row r="210">
      <c r="A210" s="1112" t="n">
        <v>44574</v>
      </c>
      <c r="B210" s="63" t="n">
        <v>135</v>
      </c>
      <c r="O210" t="n">
        <v>948.638</v>
      </c>
      <c r="P210" t="n">
        <v>945</v>
      </c>
      <c r="Q210" t="n">
        <v>935</v>
      </c>
      <c r="R210" t="n">
        <v>920</v>
      </c>
      <c r="S210" t="n">
        <v>907</v>
      </c>
      <c r="T210" t="n">
        <v>897</v>
      </c>
      <c r="U210" t="n">
        <v>885</v>
      </c>
      <c r="V210" t="n">
        <v>870</v>
      </c>
      <c r="W210" t="n">
        <v>855</v>
      </c>
      <c r="X210" t="n">
        <v>820</v>
      </c>
      <c r="Y210" t="n">
        <v>808</v>
      </c>
      <c r="Z210" t="n">
        <v>796</v>
      </c>
      <c r="AA210" t="n">
        <v>796</v>
      </c>
      <c r="AB210" t="n">
        <v>796</v>
      </c>
      <c r="AC210" t="n">
        <v>796</v>
      </c>
      <c r="AD210" t="n">
        <v>796</v>
      </c>
      <c r="AE210" t="n">
        <v>796</v>
      </c>
      <c r="AF210" t="n">
        <v>796</v>
      </c>
      <c r="AG210" t="n">
        <v>796</v>
      </c>
      <c r="AH210" t="n">
        <v>796</v>
      </c>
      <c r="AI210" t="n">
        <v>796</v>
      </c>
      <c r="AJ210" t="n">
        <v>796</v>
      </c>
      <c r="AK210" t="n">
        <v>796</v>
      </c>
      <c r="AL210" t="n">
        <v>796</v>
      </c>
    </row>
    <row r="211">
      <c r="A211" s="1112" t="n">
        <v>44575</v>
      </c>
      <c r="B211" s="63" t="n">
        <v>506</v>
      </c>
      <c r="O211" t="n">
        <v>954.95</v>
      </c>
      <c r="P211" t="n">
        <v>983</v>
      </c>
      <c r="Q211" t="n">
        <v>968</v>
      </c>
      <c r="R211" t="n">
        <v>944</v>
      </c>
      <c r="S211" t="n">
        <v>930</v>
      </c>
      <c r="T211" t="n">
        <v>913</v>
      </c>
      <c r="U211" t="n">
        <v>895</v>
      </c>
      <c r="V211" t="n">
        <v>884</v>
      </c>
      <c r="W211" t="n">
        <v>866</v>
      </c>
      <c r="X211" t="n">
        <v>830</v>
      </c>
      <c r="Y211" t="n">
        <v>815</v>
      </c>
      <c r="Z211" t="n">
        <v>800</v>
      </c>
      <c r="AA211" t="n">
        <v>800</v>
      </c>
      <c r="AB211" t="n">
        <v>800</v>
      </c>
      <c r="AC211" t="n">
        <v>800</v>
      </c>
      <c r="AD211" t="n">
        <v>800</v>
      </c>
      <c r="AE211" t="n">
        <v>800</v>
      </c>
      <c r="AF211" t="n">
        <v>800</v>
      </c>
      <c r="AG211" t="n">
        <v>800</v>
      </c>
      <c r="AH211" t="n">
        <v>800</v>
      </c>
      <c r="AI211" t="n">
        <v>800</v>
      </c>
      <c r="AJ211" t="n">
        <v>800</v>
      </c>
      <c r="AK211" t="n">
        <v>800</v>
      </c>
      <c r="AL211" t="n">
        <v>800</v>
      </c>
    </row>
    <row r="212">
      <c r="A212" s="1112" t="n">
        <v>44578</v>
      </c>
      <c r="O212" s="192" t="n">
        <v>954.95</v>
      </c>
      <c r="P212" s="192" t="n">
        <v>983</v>
      </c>
      <c r="Q212" s="192" t="n">
        <v>968</v>
      </c>
      <c r="R212" s="192" t="n">
        <v>944</v>
      </c>
      <c r="S212" s="192" t="n">
        <v>930</v>
      </c>
      <c r="T212" s="192" t="n">
        <v>913</v>
      </c>
      <c r="U212" s="192" t="n">
        <v>895</v>
      </c>
      <c r="V212" s="192" t="n">
        <v>884</v>
      </c>
      <c r="W212" s="192" t="n">
        <v>866</v>
      </c>
      <c r="X212" s="192" t="n">
        <v>830</v>
      </c>
      <c r="Y212" s="192" t="n">
        <v>815</v>
      </c>
      <c r="Z212" s="192" t="n">
        <v>800</v>
      </c>
      <c r="AA212" s="192" t="n">
        <v>800</v>
      </c>
      <c r="AB212" s="192" t="n">
        <v>800</v>
      </c>
      <c r="AC212" s="192" t="n">
        <v>800</v>
      </c>
      <c r="AD212" s="192" t="n">
        <v>800</v>
      </c>
      <c r="AE212" s="192" t="n">
        <v>800</v>
      </c>
      <c r="AF212" s="192" t="n">
        <v>800</v>
      </c>
      <c r="AG212" s="192" t="n">
        <v>800</v>
      </c>
      <c r="AH212" s="192" t="n">
        <v>800</v>
      </c>
      <c r="AI212" s="192" t="n">
        <v>800</v>
      </c>
      <c r="AJ212" s="192" t="n">
        <v>800</v>
      </c>
      <c r="AK212" s="192" t="n">
        <v>800</v>
      </c>
      <c r="AL212" s="192" t="n">
        <v>800</v>
      </c>
    </row>
    <row r="213">
      <c r="A213" s="1112" t="n">
        <v>44579</v>
      </c>
      <c r="B213" s="63" t="n">
        <v>205</v>
      </c>
      <c r="O213" t="n">
        <v>950.938</v>
      </c>
      <c r="P213" t="n">
        <v>945</v>
      </c>
      <c r="Q213" t="n">
        <v>932</v>
      </c>
      <c r="R213" t="n">
        <v>908</v>
      </c>
      <c r="S213" t="n">
        <v>895</v>
      </c>
      <c r="T213" t="n">
        <v>886</v>
      </c>
      <c r="U213" t="n">
        <v>874</v>
      </c>
      <c r="V213" t="n">
        <v>861</v>
      </c>
      <c r="W213" t="n">
        <v>851</v>
      </c>
      <c r="X213" t="n">
        <v>819</v>
      </c>
      <c r="Y213" t="n">
        <v>801</v>
      </c>
      <c r="Z213" t="n">
        <v>783</v>
      </c>
      <c r="AA213" t="n">
        <v>783</v>
      </c>
      <c r="AB213" t="n">
        <v>783</v>
      </c>
      <c r="AC213" t="n">
        <v>783</v>
      </c>
      <c r="AD213" t="n">
        <v>783</v>
      </c>
      <c r="AE213" t="n">
        <v>783</v>
      </c>
      <c r="AF213" t="n">
        <v>783</v>
      </c>
      <c r="AG213" t="n">
        <v>783</v>
      </c>
      <c r="AH213" t="n">
        <v>783</v>
      </c>
      <c r="AI213" t="n">
        <v>783</v>
      </c>
      <c r="AJ213" t="n">
        <v>783</v>
      </c>
      <c r="AK213" t="n">
        <v>783</v>
      </c>
      <c r="AL213" t="n">
        <v>783</v>
      </c>
    </row>
    <row r="214">
      <c r="A214" s="1112" t="n">
        <v>44580</v>
      </c>
      <c r="B214" s="63" t="n">
        <v>228</v>
      </c>
      <c r="O214" t="n">
        <v>948.575</v>
      </c>
      <c r="P214" t="n">
        <v>930</v>
      </c>
      <c r="Q214" t="n">
        <v>920</v>
      </c>
      <c r="R214" t="n">
        <v>904</v>
      </c>
      <c r="S214" t="n">
        <v>891</v>
      </c>
      <c r="T214" t="n">
        <v>883</v>
      </c>
      <c r="U214" t="n">
        <v>867</v>
      </c>
      <c r="V214" t="n">
        <v>853</v>
      </c>
      <c r="W214" t="n">
        <v>835</v>
      </c>
      <c r="X214" t="n">
        <v>815</v>
      </c>
      <c r="Y214" t="n">
        <v>795</v>
      </c>
      <c r="Z214" t="n">
        <v>775</v>
      </c>
      <c r="AA214" t="n">
        <v>775</v>
      </c>
      <c r="AB214" t="n">
        <v>775</v>
      </c>
      <c r="AC214" t="n">
        <v>775</v>
      </c>
      <c r="AD214" t="n">
        <v>775</v>
      </c>
      <c r="AE214" t="n">
        <v>775</v>
      </c>
      <c r="AF214" t="n">
        <v>775</v>
      </c>
      <c r="AG214" t="n">
        <v>775</v>
      </c>
      <c r="AH214" t="n">
        <v>775</v>
      </c>
      <c r="AI214" t="n">
        <v>775</v>
      </c>
      <c r="AJ214" t="n">
        <v>775</v>
      </c>
      <c r="AK214" t="n">
        <v>775</v>
      </c>
      <c r="AL214" t="n">
        <v>775</v>
      </c>
    </row>
    <row r="215">
      <c r="A215" s="1112" t="n">
        <v>44581</v>
      </c>
      <c r="B215" s="63" t="n">
        <v>0</v>
      </c>
      <c r="O215" t="n">
        <v>947.525</v>
      </c>
      <c r="P215" t="n">
        <v>910</v>
      </c>
      <c r="Q215" t="n">
        <v>900</v>
      </c>
      <c r="R215" t="n">
        <v>883</v>
      </c>
      <c r="S215" t="n">
        <v>870</v>
      </c>
      <c r="T215" t="n">
        <v>854</v>
      </c>
      <c r="U215" t="n">
        <v>846</v>
      </c>
      <c r="V215" t="n">
        <v>835</v>
      </c>
      <c r="W215" t="n">
        <v>821</v>
      </c>
      <c r="X215" t="n">
        <v>804</v>
      </c>
      <c r="Y215" t="n">
        <v>790</v>
      </c>
      <c r="Z215" t="n">
        <v>776</v>
      </c>
      <c r="AA215" t="n">
        <v>776</v>
      </c>
      <c r="AB215" t="n">
        <v>776</v>
      </c>
      <c r="AC215" t="n">
        <v>776</v>
      </c>
      <c r="AD215" t="n">
        <v>776</v>
      </c>
      <c r="AE215" t="n">
        <v>776</v>
      </c>
      <c r="AF215" t="n">
        <v>776</v>
      </c>
      <c r="AG215" t="n">
        <v>776</v>
      </c>
      <c r="AH215" t="n">
        <v>776</v>
      </c>
      <c r="AI215" t="n">
        <v>776</v>
      </c>
      <c r="AJ215" t="n">
        <v>776</v>
      </c>
      <c r="AK215" t="n">
        <v>776</v>
      </c>
      <c r="AL215" t="n">
        <v>776</v>
      </c>
    </row>
    <row r="216">
      <c r="A216" s="1112" t="n">
        <v>44582</v>
      </c>
      <c r="B216" s="63" t="n">
        <v>160</v>
      </c>
      <c r="O216" t="n">
        <v>944.188</v>
      </c>
      <c r="P216" t="n">
        <v>950</v>
      </c>
      <c r="Q216" t="n">
        <v>935</v>
      </c>
      <c r="R216" t="n">
        <v>915</v>
      </c>
      <c r="S216" t="n">
        <v>900</v>
      </c>
      <c r="T216" t="n">
        <v>886</v>
      </c>
      <c r="U216" t="n">
        <v>870</v>
      </c>
      <c r="V216" t="n">
        <v>855</v>
      </c>
      <c r="W216" t="n">
        <v>840</v>
      </c>
      <c r="X216" t="n">
        <v>820</v>
      </c>
      <c r="Y216" t="n">
        <v>803</v>
      </c>
      <c r="Z216" t="n">
        <v>785</v>
      </c>
      <c r="AA216" t="n">
        <v>785</v>
      </c>
      <c r="AB216" t="n">
        <v>785</v>
      </c>
      <c r="AC216" t="n">
        <v>785</v>
      </c>
      <c r="AD216" t="n">
        <v>785</v>
      </c>
      <c r="AE216" t="n">
        <v>785</v>
      </c>
      <c r="AF216" t="n">
        <v>785</v>
      </c>
      <c r="AG216" t="n">
        <v>785</v>
      </c>
      <c r="AH216" t="n">
        <v>785</v>
      </c>
      <c r="AI216" t="n">
        <v>785</v>
      </c>
      <c r="AJ216" t="n">
        <v>785</v>
      </c>
      <c r="AK216" t="n">
        <v>785</v>
      </c>
      <c r="AL216" t="n">
        <v>785</v>
      </c>
    </row>
    <row r="217">
      <c r="A217" s="1112" t="n">
        <v>44585</v>
      </c>
      <c r="B217" s="63" t="n">
        <v>160</v>
      </c>
      <c r="O217" t="n">
        <v>947.4880000000001</v>
      </c>
      <c r="P217" t="n">
        <v>948</v>
      </c>
      <c r="Q217" t="n">
        <v>938</v>
      </c>
      <c r="R217" t="n">
        <v>922</v>
      </c>
      <c r="S217" t="n">
        <v>910</v>
      </c>
      <c r="T217" t="n">
        <v>898</v>
      </c>
      <c r="U217" t="n">
        <v>875</v>
      </c>
      <c r="V217" t="n">
        <v>860</v>
      </c>
      <c r="W217" t="n">
        <v>845</v>
      </c>
      <c r="X217" t="n">
        <v>825</v>
      </c>
      <c r="Y217" t="n">
        <v>810</v>
      </c>
      <c r="Z217" t="n">
        <v>795</v>
      </c>
      <c r="AA217" t="n">
        <v>795</v>
      </c>
      <c r="AB217" t="n">
        <v>795</v>
      </c>
      <c r="AC217" t="n">
        <v>795</v>
      </c>
      <c r="AD217" t="n">
        <v>795</v>
      </c>
      <c r="AE217" t="n">
        <v>795</v>
      </c>
      <c r="AF217" t="n">
        <v>795</v>
      </c>
      <c r="AG217" t="n">
        <v>795</v>
      </c>
      <c r="AH217" t="n">
        <v>795</v>
      </c>
      <c r="AI217" t="n">
        <v>795</v>
      </c>
      <c r="AJ217" t="n">
        <v>795</v>
      </c>
      <c r="AK217" t="n">
        <v>795</v>
      </c>
      <c r="AL217" t="n">
        <v>795</v>
      </c>
    </row>
    <row r="218">
      <c r="A218" s="1112" t="n">
        <v>44586</v>
      </c>
      <c r="O218" t="n">
        <v>947.1130000000001</v>
      </c>
      <c r="P218" t="n">
        <v>928</v>
      </c>
      <c r="Q218" t="n">
        <v>918</v>
      </c>
      <c r="R218" t="n">
        <v>908</v>
      </c>
      <c r="S218" t="n">
        <v>898</v>
      </c>
      <c r="T218" t="n">
        <v>885</v>
      </c>
      <c r="U218" t="n">
        <v>865</v>
      </c>
      <c r="V218" t="n">
        <v>850</v>
      </c>
      <c r="W218" t="n">
        <v>835</v>
      </c>
      <c r="X218" t="n">
        <v>820</v>
      </c>
      <c r="Y218" t="n">
        <v>805</v>
      </c>
      <c r="Z218" t="n">
        <v>790</v>
      </c>
      <c r="AA218" t="n">
        <v>790</v>
      </c>
      <c r="AB218" t="n">
        <v>790</v>
      </c>
      <c r="AC218" t="n">
        <v>790</v>
      </c>
      <c r="AD218" t="n">
        <v>790</v>
      </c>
      <c r="AE218" t="n">
        <v>790</v>
      </c>
      <c r="AF218" t="n">
        <v>790</v>
      </c>
      <c r="AG218" t="n">
        <v>790</v>
      </c>
      <c r="AH218" t="n">
        <v>790</v>
      </c>
      <c r="AI218" t="n">
        <v>790</v>
      </c>
      <c r="AJ218" t="n">
        <v>790</v>
      </c>
      <c r="AK218" t="n">
        <v>790</v>
      </c>
      <c r="AL218" t="n">
        <v>790</v>
      </c>
    </row>
    <row r="219">
      <c r="A219" s="1112" t="n">
        <v>44587</v>
      </c>
      <c r="B219" s="63" t="n">
        <v>627</v>
      </c>
      <c r="O219" t="n">
        <v>943.763</v>
      </c>
      <c r="P219" t="n">
        <v>885</v>
      </c>
      <c r="Q219" t="n">
        <v>878</v>
      </c>
      <c r="R219" t="n">
        <v>871</v>
      </c>
      <c r="S219" t="n">
        <v>862</v>
      </c>
      <c r="T219" t="n">
        <v>853</v>
      </c>
      <c r="U219" t="n">
        <v>835</v>
      </c>
      <c r="V219" t="n">
        <v>824</v>
      </c>
      <c r="W219" t="n">
        <v>813</v>
      </c>
      <c r="X219" t="n">
        <v>790</v>
      </c>
      <c r="Y219" t="n">
        <v>784</v>
      </c>
      <c r="Z219" t="n">
        <v>778</v>
      </c>
      <c r="AA219" t="n">
        <v>778</v>
      </c>
      <c r="AB219" t="n">
        <v>778</v>
      </c>
      <c r="AC219" t="n">
        <v>778</v>
      </c>
      <c r="AD219" t="n">
        <v>778</v>
      </c>
      <c r="AE219" t="n">
        <v>778</v>
      </c>
      <c r="AF219" t="n">
        <v>778</v>
      </c>
      <c r="AG219" t="n">
        <v>778</v>
      </c>
      <c r="AH219" t="n">
        <v>778</v>
      </c>
      <c r="AI219" t="n">
        <v>778</v>
      </c>
      <c r="AJ219" t="n">
        <v>778</v>
      </c>
      <c r="AK219" t="n">
        <v>778</v>
      </c>
      <c r="AL219" t="n">
        <v>778</v>
      </c>
    </row>
    <row r="220">
      <c r="A220" s="1112" t="n">
        <v>44588</v>
      </c>
      <c r="B220" s="63" t="n">
        <v>120</v>
      </c>
      <c r="O220" t="n">
        <v>940.475</v>
      </c>
      <c r="P220" t="n">
        <v>883</v>
      </c>
      <c r="Q220" t="n">
        <v>878</v>
      </c>
      <c r="R220" t="n">
        <v>874</v>
      </c>
      <c r="S220" t="n">
        <v>863</v>
      </c>
      <c r="T220" t="n">
        <v>853</v>
      </c>
      <c r="U220" t="n">
        <v>834</v>
      </c>
      <c r="V220" t="n">
        <v>821</v>
      </c>
      <c r="W220" t="n">
        <v>809</v>
      </c>
      <c r="X220" t="n">
        <v>795</v>
      </c>
      <c r="Y220" t="n">
        <v>785</v>
      </c>
      <c r="Z220" t="n">
        <v>776</v>
      </c>
      <c r="AA220" t="n">
        <v>776</v>
      </c>
      <c r="AB220" t="n">
        <v>776</v>
      </c>
      <c r="AC220" t="n">
        <v>776</v>
      </c>
      <c r="AD220" t="n">
        <v>776</v>
      </c>
      <c r="AE220" t="n">
        <v>776</v>
      </c>
      <c r="AF220" t="n">
        <v>776</v>
      </c>
      <c r="AG220" t="n">
        <v>776</v>
      </c>
      <c r="AH220" t="n">
        <v>776</v>
      </c>
      <c r="AI220" t="n">
        <v>776</v>
      </c>
      <c r="AJ220" t="n">
        <v>776</v>
      </c>
      <c r="AK220" t="n">
        <v>776</v>
      </c>
      <c r="AL220" t="n">
        <v>776</v>
      </c>
    </row>
    <row r="221">
      <c r="A221" s="1112" t="n">
        <v>44589</v>
      </c>
      <c r="B221" s="63" t="n">
        <v>187</v>
      </c>
      <c r="O221" t="n">
        <v>939.038</v>
      </c>
      <c r="P221" t="n">
        <v>898</v>
      </c>
      <c r="Q221" t="n">
        <v>890</v>
      </c>
      <c r="R221" t="n">
        <v>880</v>
      </c>
      <c r="S221" t="n">
        <v>870</v>
      </c>
      <c r="T221" t="n">
        <v>860</v>
      </c>
      <c r="U221" t="n">
        <v>844</v>
      </c>
      <c r="V221" t="n">
        <v>830</v>
      </c>
      <c r="W221" t="n">
        <v>818</v>
      </c>
      <c r="X221" t="n">
        <v>802</v>
      </c>
      <c r="Y221" t="n">
        <v>792</v>
      </c>
      <c r="Z221" t="n">
        <v>782</v>
      </c>
      <c r="AA221" t="n">
        <v>780</v>
      </c>
      <c r="AB221" t="n">
        <v>775</v>
      </c>
      <c r="AC221" t="n">
        <v>775</v>
      </c>
      <c r="AD221" t="n">
        <v>775</v>
      </c>
      <c r="AE221" t="n">
        <v>775</v>
      </c>
      <c r="AF221" t="n">
        <v>775</v>
      </c>
      <c r="AG221" t="n">
        <v>775</v>
      </c>
      <c r="AH221" t="n">
        <v>775</v>
      </c>
      <c r="AI221" t="n">
        <v>775</v>
      </c>
      <c r="AJ221" t="n">
        <v>775</v>
      </c>
      <c r="AK221" t="n">
        <v>775</v>
      </c>
      <c r="AL221" t="n">
        <v>775</v>
      </c>
    </row>
    <row r="222">
      <c r="A222" s="1112" t="n">
        <v>44592</v>
      </c>
      <c r="B222" s="63" t="n">
        <v>30</v>
      </c>
      <c r="O222" t="n">
        <v>938.775</v>
      </c>
      <c r="P222" t="n">
        <v>900</v>
      </c>
      <c r="Q222" t="n">
        <v>890</v>
      </c>
      <c r="R222" t="n">
        <v>880</v>
      </c>
      <c r="S222" t="n">
        <v>870</v>
      </c>
      <c r="T222" t="n">
        <v>860</v>
      </c>
      <c r="U222" t="n">
        <v>844</v>
      </c>
      <c r="V222" t="n">
        <v>830</v>
      </c>
      <c r="W222" t="n">
        <v>818</v>
      </c>
      <c r="X222" t="n">
        <v>802</v>
      </c>
      <c r="Y222" t="n">
        <v>792</v>
      </c>
      <c r="Z222" t="n">
        <v>782</v>
      </c>
      <c r="AA222" t="n">
        <v>780</v>
      </c>
      <c r="AB222" t="n">
        <v>778</v>
      </c>
      <c r="AC222" t="n">
        <v>778</v>
      </c>
      <c r="AD222" t="n">
        <v>778</v>
      </c>
      <c r="AE222" t="n">
        <v>778</v>
      </c>
      <c r="AF222" t="n">
        <v>778</v>
      </c>
      <c r="AG222" t="n">
        <v>778</v>
      </c>
      <c r="AH222" t="n">
        <v>778</v>
      </c>
      <c r="AI222" t="n">
        <v>778</v>
      </c>
      <c r="AJ222" t="n">
        <v>778</v>
      </c>
      <c r="AK222" t="n">
        <v>778</v>
      </c>
      <c r="AL222" t="n">
        <v>778</v>
      </c>
    </row>
    <row r="223">
      <c r="A223" s="1112" t="n">
        <v>44593</v>
      </c>
      <c r="B223" s="63" t="n">
        <v>120</v>
      </c>
      <c r="O223" t="n">
        <v>938.775</v>
      </c>
      <c r="P223" t="n">
        <v>925.4880000000001</v>
      </c>
      <c r="Q223" t="n">
        <v>896</v>
      </c>
      <c r="R223" t="n">
        <v>884</v>
      </c>
      <c r="S223" t="n">
        <v>874</v>
      </c>
      <c r="T223" t="n">
        <v>862</v>
      </c>
      <c r="U223" t="n">
        <v>850</v>
      </c>
      <c r="V223" t="n">
        <v>832</v>
      </c>
      <c r="W223" t="n">
        <v>819</v>
      </c>
      <c r="X223" t="n">
        <v>805</v>
      </c>
      <c r="Y223" t="n">
        <v>795</v>
      </c>
      <c r="Z223" t="n">
        <v>785</v>
      </c>
      <c r="AA223" t="n">
        <v>783</v>
      </c>
      <c r="AB223" t="n">
        <v>783</v>
      </c>
      <c r="AC223" t="n">
        <v>783</v>
      </c>
      <c r="AD223" t="n">
        <v>783</v>
      </c>
      <c r="AE223" t="n">
        <v>783</v>
      </c>
      <c r="AF223" t="n">
        <v>783</v>
      </c>
      <c r="AG223" t="n">
        <v>783</v>
      </c>
      <c r="AH223" t="n">
        <v>783</v>
      </c>
      <c r="AI223" t="n">
        <v>783</v>
      </c>
      <c r="AJ223" t="n">
        <v>783</v>
      </c>
      <c r="AK223" t="n">
        <v>783</v>
      </c>
      <c r="AL223" t="n">
        <v>783</v>
      </c>
    </row>
    <row r="224">
      <c r="A224" s="1112" t="n">
        <v>44594</v>
      </c>
      <c r="B224" s="63" t="n">
        <v>45</v>
      </c>
      <c r="O224" t="n">
        <v>938.775</v>
      </c>
      <c r="P224" t="n">
        <v>924.938</v>
      </c>
      <c r="Q224" t="n">
        <v>891</v>
      </c>
      <c r="R224" t="n">
        <v>878</v>
      </c>
      <c r="S224" t="n">
        <v>869</v>
      </c>
      <c r="T224" t="n">
        <v>858</v>
      </c>
      <c r="U224" t="n">
        <v>845</v>
      </c>
      <c r="V224" t="n">
        <v>826</v>
      </c>
      <c r="W224" t="n">
        <v>809</v>
      </c>
      <c r="X224" t="n">
        <v>796</v>
      </c>
      <c r="Y224" t="n">
        <v>786</v>
      </c>
      <c r="Z224" t="n">
        <v>776</v>
      </c>
      <c r="AA224" t="n">
        <v>774</v>
      </c>
      <c r="AB224" t="n">
        <v>774</v>
      </c>
      <c r="AC224" t="n">
        <v>774</v>
      </c>
      <c r="AD224" t="n">
        <v>774</v>
      </c>
      <c r="AE224" t="n">
        <v>774</v>
      </c>
      <c r="AF224" t="n">
        <v>774</v>
      </c>
      <c r="AG224" t="n">
        <v>774</v>
      </c>
      <c r="AH224" t="n">
        <v>774</v>
      </c>
      <c r="AI224" t="n">
        <v>774</v>
      </c>
      <c r="AJ224" t="n">
        <v>774</v>
      </c>
      <c r="AK224" t="n">
        <v>774</v>
      </c>
      <c r="AL224" t="n">
        <v>774</v>
      </c>
    </row>
    <row r="225">
      <c r="A225" s="1112" t="n">
        <v>44595</v>
      </c>
      <c r="B225" s="63" t="n">
        <v>135</v>
      </c>
      <c r="O225" t="n">
        <v>938.775</v>
      </c>
      <c r="P225" t="n">
        <v>909.05</v>
      </c>
      <c r="Q225" t="n">
        <v>870</v>
      </c>
      <c r="R225" t="n">
        <v>850</v>
      </c>
      <c r="S225" t="n">
        <v>841</v>
      </c>
      <c r="T225" t="n">
        <v>832</v>
      </c>
      <c r="U225" t="n">
        <v>820</v>
      </c>
      <c r="V225" t="n">
        <v>808</v>
      </c>
      <c r="W225" t="n">
        <v>796</v>
      </c>
      <c r="X225" t="n">
        <v>782</v>
      </c>
      <c r="Y225" t="n">
        <v>772</v>
      </c>
      <c r="Z225" t="n">
        <v>762</v>
      </c>
      <c r="AA225" t="n">
        <v>760</v>
      </c>
      <c r="AB225" t="n">
        <v>760</v>
      </c>
      <c r="AC225" t="n">
        <v>760</v>
      </c>
      <c r="AD225" t="n">
        <v>760</v>
      </c>
      <c r="AE225" t="n">
        <v>760</v>
      </c>
      <c r="AF225" t="n">
        <v>760</v>
      </c>
      <c r="AG225" t="n">
        <v>760</v>
      </c>
      <c r="AH225" t="n">
        <v>760</v>
      </c>
      <c r="AI225" t="n">
        <v>760</v>
      </c>
      <c r="AJ225" t="n">
        <v>760</v>
      </c>
      <c r="AK225" t="n">
        <v>760</v>
      </c>
      <c r="AL225" t="n">
        <v>760</v>
      </c>
    </row>
    <row r="226">
      <c r="A226" s="1112" t="n">
        <v>44596</v>
      </c>
      <c r="B226" s="63" t="n">
        <v>110</v>
      </c>
      <c r="P226" t="n">
        <v>899.025</v>
      </c>
      <c r="Q226" t="n">
        <v>865</v>
      </c>
      <c r="R226" t="n">
        <v>839</v>
      </c>
      <c r="S226" t="n">
        <v>828</v>
      </c>
      <c r="T226" t="n">
        <v>818</v>
      </c>
      <c r="U226" t="n">
        <v>810</v>
      </c>
      <c r="V226" t="n">
        <v>797</v>
      </c>
      <c r="W226" t="n">
        <v>784</v>
      </c>
      <c r="X226" t="n">
        <v>772</v>
      </c>
      <c r="Y226" t="n">
        <v>764</v>
      </c>
      <c r="Z226" t="n">
        <v>756</v>
      </c>
      <c r="AA226" t="n">
        <v>756</v>
      </c>
      <c r="AB226" t="n">
        <v>756</v>
      </c>
      <c r="AC226" t="n">
        <v>756</v>
      </c>
      <c r="AD226" t="n">
        <v>756</v>
      </c>
      <c r="AE226" t="n">
        <v>756</v>
      </c>
      <c r="AF226" t="n">
        <v>756</v>
      </c>
      <c r="AG226" t="n">
        <v>756</v>
      </c>
      <c r="AH226" t="n">
        <v>756</v>
      </c>
      <c r="AI226" t="n">
        <v>756</v>
      </c>
      <c r="AJ226" t="n">
        <v>756</v>
      </c>
      <c r="AK226" t="n">
        <v>756</v>
      </c>
      <c r="AL226" t="n">
        <v>756</v>
      </c>
    </row>
    <row r="227">
      <c r="A227" s="1112" t="n">
        <v>44599</v>
      </c>
      <c r="B227" s="63" t="n">
        <v>179</v>
      </c>
      <c r="P227" t="n">
        <v>906.3</v>
      </c>
      <c r="Q227" t="n">
        <v>882</v>
      </c>
      <c r="R227" t="n">
        <v>856</v>
      </c>
      <c r="S227" t="n">
        <v>841</v>
      </c>
      <c r="T227" t="n">
        <v>826</v>
      </c>
      <c r="U227" t="n">
        <v>815</v>
      </c>
      <c r="V227" t="n">
        <v>803</v>
      </c>
      <c r="W227" t="n">
        <v>791</v>
      </c>
      <c r="X227" t="n">
        <v>777</v>
      </c>
      <c r="Y227" t="n">
        <v>768</v>
      </c>
      <c r="Z227" t="n">
        <v>759</v>
      </c>
      <c r="AA227" t="n">
        <v>758</v>
      </c>
      <c r="AB227" t="n">
        <v>758</v>
      </c>
      <c r="AC227" t="n">
        <v>758</v>
      </c>
      <c r="AD227" t="n">
        <v>758</v>
      </c>
      <c r="AE227" t="n">
        <v>758</v>
      </c>
      <c r="AF227" t="n">
        <v>758</v>
      </c>
      <c r="AG227" t="n">
        <v>758</v>
      </c>
      <c r="AH227" t="n">
        <v>758</v>
      </c>
      <c r="AI227" t="n">
        <v>758</v>
      </c>
      <c r="AJ227" t="n">
        <v>758</v>
      </c>
      <c r="AK227" t="n">
        <v>758</v>
      </c>
      <c r="AL227" t="n">
        <v>758</v>
      </c>
    </row>
    <row r="228">
      <c r="A228" s="1112" t="n">
        <v>44600</v>
      </c>
      <c r="B228" s="480" t="n">
        <v>130</v>
      </c>
      <c r="P228" t="n">
        <v>910.3</v>
      </c>
      <c r="Q228" t="n">
        <v>867</v>
      </c>
      <c r="R228" t="n">
        <v>855</v>
      </c>
      <c r="S228" t="n">
        <v>840</v>
      </c>
      <c r="T228" t="n">
        <v>826</v>
      </c>
      <c r="U228" t="n">
        <v>816</v>
      </c>
      <c r="V228" t="n">
        <v>804</v>
      </c>
      <c r="W228" t="n">
        <v>791</v>
      </c>
      <c r="X228" t="n">
        <v>769</v>
      </c>
      <c r="Y228" t="n">
        <v>759</v>
      </c>
      <c r="Z228" t="n">
        <v>749</v>
      </c>
      <c r="AA228" t="n">
        <v>748</v>
      </c>
      <c r="AB228" t="n">
        <v>748</v>
      </c>
      <c r="AC228" t="n">
        <v>748</v>
      </c>
      <c r="AD228" t="n">
        <v>748</v>
      </c>
      <c r="AE228" t="n">
        <v>748</v>
      </c>
      <c r="AF228" t="n">
        <v>748</v>
      </c>
      <c r="AG228" t="n">
        <v>748</v>
      </c>
      <c r="AH228" t="n">
        <v>748</v>
      </c>
      <c r="AI228" t="n">
        <v>748</v>
      </c>
      <c r="AJ228" t="n">
        <v>748</v>
      </c>
      <c r="AK228" t="n">
        <v>748</v>
      </c>
      <c r="AL228" t="n">
        <v>748</v>
      </c>
      <c r="AM228" t="n">
        <v>760</v>
      </c>
    </row>
    <row r="229">
      <c r="A229" s="1112" t="n">
        <v>44601</v>
      </c>
      <c r="B229" s="63" t="n">
        <v>175</v>
      </c>
      <c r="P229" t="n">
        <v>917.875</v>
      </c>
      <c r="Q229" t="n">
        <v>868</v>
      </c>
      <c r="R229" t="n">
        <v>855</v>
      </c>
      <c r="S229" t="n">
        <v>839</v>
      </c>
      <c r="T229" t="n">
        <v>826</v>
      </c>
      <c r="U229" t="n">
        <v>813</v>
      </c>
      <c r="V229" t="n">
        <v>800</v>
      </c>
      <c r="W229" t="n">
        <v>783</v>
      </c>
      <c r="X229" t="n">
        <v>766</v>
      </c>
      <c r="Y229" t="n">
        <v>756</v>
      </c>
      <c r="Z229" t="n">
        <v>746</v>
      </c>
      <c r="AA229" t="n">
        <v>745</v>
      </c>
      <c r="AB229" t="n">
        <v>745</v>
      </c>
      <c r="AC229" t="n">
        <v>745</v>
      </c>
      <c r="AD229" t="n">
        <v>745</v>
      </c>
      <c r="AE229" t="n">
        <v>745</v>
      </c>
      <c r="AF229" t="n">
        <v>745</v>
      </c>
      <c r="AG229" t="n">
        <v>745</v>
      </c>
      <c r="AH229" t="n">
        <v>745</v>
      </c>
      <c r="AI229" t="n">
        <v>745</v>
      </c>
      <c r="AJ229" t="n">
        <v>745</v>
      </c>
      <c r="AK229" t="n">
        <v>745</v>
      </c>
      <c r="AL229" t="n">
        <v>745</v>
      </c>
    </row>
    <row r="230">
      <c r="A230" s="1112" t="n">
        <v>44602</v>
      </c>
      <c r="B230" s="63" t="n">
        <v>30</v>
      </c>
      <c r="P230" t="n">
        <v>918.45</v>
      </c>
      <c r="Q230" t="n">
        <v>871</v>
      </c>
      <c r="R230" t="n">
        <v>858</v>
      </c>
      <c r="S230" t="n">
        <v>843</v>
      </c>
      <c r="T230" t="n">
        <v>831</v>
      </c>
      <c r="U230" t="n">
        <v>815</v>
      </c>
      <c r="V230" t="n">
        <v>802</v>
      </c>
      <c r="W230" t="n">
        <v>786</v>
      </c>
      <c r="X230" t="n">
        <v>766</v>
      </c>
      <c r="Y230" t="n">
        <v>755</v>
      </c>
      <c r="Z230" t="n">
        <v>748</v>
      </c>
      <c r="AA230" t="n">
        <v>747</v>
      </c>
      <c r="AB230" t="n">
        <v>747</v>
      </c>
      <c r="AC230" t="n">
        <v>747</v>
      </c>
      <c r="AD230" t="n">
        <v>747</v>
      </c>
      <c r="AE230" t="n">
        <v>747</v>
      </c>
      <c r="AF230" t="n">
        <v>747</v>
      </c>
      <c r="AG230" t="n">
        <v>747</v>
      </c>
      <c r="AH230" t="n">
        <v>747</v>
      </c>
      <c r="AI230" t="n">
        <v>747</v>
      </c>
      <c r="AJ230" t="n">
        <v>747</v>
      </c>
      <c r="AK230" t="n">
        <v>747</v>
      </c>
      <c r="AL230" t="n">
        <v>747</v>
      </c>
    </row>
    <row r="231">
      <c r="A231" s="1112" t="n">
        <v>44603</v>
      </c>
      <c r="B231" s="63" t="n">
        <v>30</v>
      </c>
      <c r="P231" t="n">
        <v>914.375</v>
      </c>
      <c r="Q231" t="n">
        <v>874</v>
      </c>
      <c r="R231" t="n">
        <v>861</v>
      </c>
      <c r="S231" t="n">
        <v>846</v>
      </c>
      <c r="T231" t="n">
        <v>832</v>
      </c>
      <c r="U231" t="n">
        <v>815</v>
      </c>
      <c r="V231" t="n">
        <v>803</v>
      </c>
      <c r="W231" t="n">
        <v>787</v>
      </c>
      <c r="X231" t="n">
        <v>766</v>
      </c>
      <c r="Y231" t="n">
        <v>755</v>
      </c>
      <c r="Z231" t="n">
        <v>748</v>
      </c>
      <c r="AA231" t="n">
        <v>747</v>
      </c>
      <c r="AB231" t="n">
        <v>747</v>
      </c>
      <c r="AC231" t="n">
        <v>747</v>
      </c>
      <c r="AD231" t="n">
        <v>747</v>
      </c>
      <c r="AE231" t="n">
        <v>747</v>
      </c>
      <c r="AF231" t="n">
        <v>747</v>
      </c>
      <c r="AG231" t="n">
        <v>747</v>
      </c>
      <c r="AH231" t="n">
        <v>747</v>
      </c>
      <c r="AI231" t="n">
        <v>747</v>
      </c>
      <c r="AJ231" t="n">
        <v>747</v>
      </c>
      <c r="AK231" t="n">
        <v>747</v>
      </c>
      <c r="AL231" t="n">
        <v>747</v>
      </c>
    </row>
    <row r="232">
      <c r="A232" s="1112" t="n">
        <v>44606</v>
      </c>
      <c r="B232" s="63" t="n">
        <v>403</v>
      </c>
      <c r="P232" t="n">
        <v>913.788</v>
      </c>
      <c r="Q232" t="n">
        <v>872</v>
      </c>
      <c r="R232" t="n">
        <v>859</v>
      </c>
      <c r="S232" t="n">
        <v>847</v>
      </c>
      <c r="T232" t="n">
        <v>834</v>
      </c>
      <c r="U232" t="n">
        <v>820</v>
      </c>
      <c r="V232" t="n">
        <v>808</v>
      </c>
      <c r="W232" t="n">
        <v>795</v>
      </c>
      <c r="X232" t="n">
        <v>778</v>
      </c>
      <c r="Y232" t="n">
        <v>769</v>
      </c>
      <c r="Z232" t="n">
        <v>760</v>
      </c>
      <c r="AA232" t="n">
        <v>755</v>
      </c>
      <c r="AB232" t="n">
        <v>755</v>
      </c>
      <c r="AC232" t="n">
        <v>755</v>
      </c>
      <c r="AD232" t="n">
        <v>755</v>
      </c>
      <c r="AE232" t="n">
        <v>755</v>
      </c>
      <c r="AF232" t="n">
        <v>755</v>
      </c>
      <c r="AG232" t="n">
        <v>755</v>
      </c>
      <c r="AH232" t="n">
        <v>755</v>
      </c>
      <c r="AI232" t="n">
        <v>755</v>
      </c>
      <c r="AJ232" t="n">
        <v>755</v>
      </c>
      <c r="AK232" t="n">
        <v>755</v>
      </c>
      <c r="AL232" t="n">
        <v>755</v>
      </c>
    </row>
    <row r="233">
      <c r="A233" s="1112" t="n">
        <v>44607</v>
      </c>
      <c r="B233" s="63" t="inlineStr">
        <is>
          <t>-</t>
        </is>
      </c>
      <c r="P233" t="n">
        <v>914.425</v>
      </c>
      <c r="Q233" t="n">
        <v>878</v>
      </c>
      <c r="R233" t="n">
        <v>860</v>
      </c>
      <c r="S233" t="n">
        <v>848</v>
      </c>
      <c r="T233" t="n">
        <v>836</v>
      </c>
      <c r="U233" t="n">
        <v>823</v>
      </c>
      <c r="V233" t="n">
        <v>811</v>
      </c>
      <c r="W233" t="n">
        <v>797</v>
      </c>
      <c r="X233" t="n">
        <v>780</v>
      </c>
      <c r="Y233" t="n">
        <v>770</v>
      </c>
      <c r="Z233" t="n">
        <v>760</v>
      </c>
      <c r="AA233" t="n">
        <v>755</v>
      </c>
      <c r="AB233" t="n">
        <v>755</v>
      </c>
      <c r="AC233" t="n">
        <v>755</v>
      </c>
      <c r="AD233" t="n">
        <v>755</v>
      </c>
      <c r="AE233" t="n">
        <v>755</v>
      </c>
      <c r="AF233" t="n">
        <v>755</v>
      </c>
      <c r="AG233" t="n">
        <v>755</v>
      </c>
      <c r="AH233" t="n">
        <v>755</v>
      </c>
      <c r="AI233" t="n">
        <v>755</v>
      </c>
      <c r="AJ233" t="n">
        <v>755</v>
      </c>
      <c r="AK233" t="n">
        <v>755</v>
      </c>
      <c r="AL233" t="n">
        <v>755</v>
      </c>
    </row>
    <row r="234">
      <c r="A234" s="1112" t="n">
        <v>44608</v>
      </c>
      <c r="B234" s="63" t="n">
        <v>160</v>
      </c>
      <c r="P234" t="n">
        <v>919.075</v>
      </c>
      <c r="Q234" t="n">
        <v>914</v>
      </c>
      <c r="R234" t="n">
        <v>893</v>
      </c>
      <c r="S234" t="n">
        <v>879</v>
      </c>
      <c r="T234" t="n">
        <v>866</v>
      </c>
      <c r="U234" t="n">
        <v>849</v>
      </c>
      <c r="V234" t="n">
        <v>837</v>
      </c>
      <c r="W234" t="n">
        <v>822</v>
      </c>
      <c r="X234" t="n">
        <v>803</v>
      </c>
      <c r="Y234" t="n">
        <v>791</v>
      </c>
      <c r="Z234" t="n">
        <v>778</v>
      </c>
      <c r="AA234" t="n">
        <v>772</v>
      </c>
      <c r="AB234" t="n">
        <v>772</v>
      </c>
      <c r="AC234" t="n">
        <v>772</v>
      </c>
      <c r="AD234" t="n">
        <v>772</v>
      </c>
      <c r="AE234" t="n">
        <v>772</v>
      </c>
      <c r="AF234" t="n">
        <v>772</v>
      </c>
      <c r="AG234" t="n">
        <v>772</v>
      </c>
      <c r="AH234" t="n">
        <v>772</v>
      </c>
      <c r="AI234" t="n">
        <v>772</v>
      </c>
      <c r="AJ234" t="n">
        <v>772</v>
      </c>
      <c r="AK234" t="n">
        <v>772</v>
      </c>
      <c r="AL234" t="n">
        <v>772</v>
      </c>
    </row>
    <row r="235">
      <c r="A235" s="1112" t="n">
        <v>44609</v>
      </c>
      <c r="B235" s="63" t="n">
        <v>400</v>
      </c>
      <c r="P235" t="n">
        <v>924.563</v>
      </c>
      <c r="Q235" t="n">
        <v>910</v>
      </c>
      <c r="R235" t="n">
        <v>891</v>
      </c>
      <c r="S235" t="n">
        <v>879</v>
      </c>
      <c r="T235" t="n">
        <v>872</v>
      </c>
      <c r="U235" t="n">
        <v>857</v>
      </c>
      <c r="V235" t="n">
        <v>844</v>
      </c>
      <c r="W235" t="n">
        <v>831</v>
      </c>
      <c r="X235" t="n">
        <v>811</v>
      </c>
      <c r="Y235" t="n">
        <v>798</v>
      </c>
      <c r="Z235" t="n">
        <v>786</v>
      </c>
      <c r="AA235" t="n">
        <v>783</v>
      </c>
      <c r="AB235" t="n">
        <v>783</v>
      </c>
      <c r="AC235" t="n">
        <v>783</v>
      </c>
      <c r="AD235" t="n">
        <v>783</v>
      </c>
      <c r="AE235" t="n">
        <v>783</v>
      </c>
      <c r="AF235" t="n">
        <v>783</v>
      </c>
      <c r="AG235" t="n">
        <v>783</v>
      </c>
      <c r="AH235" t="n">
        <v>783</v>
      </c>
      <c r="AI235" t="n">
        <v>783</v>
      </c>
      <c r="AJ235" t="n">
        <v>783</v>
      </c>
      <c r="AK235" t="n">
        <v>783</v>
      </c>
      <c r="AL235" t="n">
        <v>783</v>
      </c>
    </row>
    <row r="236">
      <c r="A236" s="1112" t="n">
        <v>44610</v>
      </c>
      <c r="B236" s="63" t="n">
        <v>30</v>
      </c>
      <c r="P236" t="n">
        <v>928.188</v>
      </c>
      <c r="Q236" t="n">
        <v>905</v>
      </c>
      <c r="R236" t="n">
        <v>885</v>
      </c>
      <c r="S236" t="n">
        <v>872</v>
      </c>
      <c r="T236" t="n">
        <v>861.5</v>
      </c>
      <c r="U236" t="n">
        <v>850.75</v>
      </c>
      <c r="V236" t="n">
        <v>838.75</v>
      </c>
      <c r="W236" t="n">
        <v>830.25</v>
      </c>
      <c r="X236" t="n">
        <v>813.25</v>
      </c>
      <c r="Y236" t="n">
        <v>798</v>
      </c>
      <c r="Z236" t="n">
        <v>785</v>
      </c>
      <c r="AA236" t="n">
        <v>785</v>
      </c>
      <c r="AB236" t="n">
        <v>785</v>
      </c>
      <c r="AC236" t="n">
        <v>785</v>
      </c>
      <c r="AD236" t="n">
        <v>785</v>
      </c>
      <c r="AE236" t="n">
        <v>785</v>
      </c>
      <c r="AF236" t="n">
        <v>785</v>
      </c>
      <c r="AG236" t="n">
        <v>785</v>
      </c>
      <c r="AH236" t="n">
        <v>785</v>
      </c>
      <c r="AI236" t="n">
        <v>785</v>
      </c>
      <c r="AJ236" t="n">
        <v>785</v>
      </c>
      <c r="AK236" t="n">
        <v>785</v>
      </c>
      <c r="AL236" t="n">
        <v>785</v>
      </c>
    </row>
    <row r="237">
      <c r="A237" s="1112" t="n">
        <v>44613</v>
      </c>
      <c r="P237" s="192" t="n">
        <v>928.188</v>
      </c>
      <c r="Q237" s="192" t="n">
        <v>905</v>
      </c>
      <c r="R237" s="192" t="n">
        <v>885</v>
      </c>
      <c r="S237" s="192" t="n">
        <v>872</v>
      </c>
      <c r="T237" s="192" t="n">
        <v>861.5</v>
      </c>
      <c r="U237" s="192" t="n">
        <v>850.75</v>
      </c>
      <c r="V237" s="192" t="n">
        <v>838.75</v>
      </c>
      <c r="W237" s="192" t="n">
        <v>830.25</v>
      </c>
      <c r="X237" s="192" t="n">
        <v>813.25</v>
      </c>
      <c r="Y237" s="192" t="n">
        <v>798</v>
      </c>
      <c r="Z237" s="192" t="n">
        <v>785</v>
      </c>
      <c r="AA237" s="192" t="n">
        <v>785</v>
      </c>
      <c r="AB237" s="192" t="n">
        <v>785</v>
      </c>
      <c r="AC237" s="192" t="n">
        <v>785</v>
      </c>
      <c r="AD237" s="192" t="n">
        <v>785</v>
      </c>
      <c r="AE237" s="192" t="n">
        <v>785</v>
      </c>
      <c r="AF237" s="192" t="n">
        <v>785</v>
      </c>
      <c r="AG237" s="192" t="n">
        <v>785</v>
      </c>
      <c r="AH237" s="192" t="n">
        <v>785</v>
      </c>
      <c r="AI237" s="192" t="n">
        <v>785</v>
      </c>
      <c r="AJ237" s="192" t="n">
        <v>785</v>
      </c>
      <c r="AK237" s="192" t="n">
        <v>785</v>
      </c>
      <c r="AL237" s="192" t="n">
        <v>785</v>
      </c>
    </row>
    <row r="238">
      <c r="A238" s="1112" t="n">
        <v>44614</v>
      </c>
      <c r="B238" s="63" t="n">
        <v>45</v>
      </c>
      <c r="P238" t="n">
        <v>927.013</v>
      </c>
      <c r="Q238" t="n">
        <v>912</v>
      </c>
      <c r="R238" t="n">
        <v>896</v>
      </c>
      <c r="S238" t="n">
        <v>883</v>
      </c>
      <c r="T238" t="n">
        <v>873</v>
      </c>
      <c r="U238" t="n">
        <v>864</v>
      </c>
      <c r="V238" t="n">
        <v>854</v>
      </c>
      <c r="W238" t="n">
        <v>844</v>
      </c>
      <c r="X238" t="n">
        <v>820</v>
      </c>
      <c r="Y238" t="n">
        <v>808</v>
      </c>
      <c r="Z238" t="n">
        <v>796</v>
      </c>
      <c r="AA238" t="n">
        <v>791</v>
      </c>
      <c r="AB238" t="n">
        <v>791</v>
      </c>
      <c r="AC238" t="n">
        <v>791</v>
      </c>
      <c r="AD238" t="n">
        <v>791</v>
      </c>
      <c r="AE238" t="n">
        <v>791</v>
      </c>
      <c r="AF238" t="n">
        <v>791</v>
      </c>
      <c r="AG238" t="n">
        <v>791</v>
      </c>
      <c r="AH238" t="n">
        <v>791</v>
      </c>
      <c r="AI238" t="n">
        <v>791</v>
      </c>
      <c r="AJ238" t="n">
        <v>791</v>
      </c>
      <c r="AK238" t="n">
        <v>791</v>
      </c>
      <c r="AL238" t="n">
        <v>791</v>
      </c>
    </row>
    <row r="239">
      <c r="A239" s="1112" t="n">
        <v>44615</v>
      </c>
      <c r="B239" s="63" t="n">
        <v>60</v>
      </c>
      <c r="P239" t="n">
        <v>927.413</v>
      </c>
      <c r="Q239" t="n">
        <v>916</v>
      </c>
      <c r="R239" t="n">
        <v>903</v>
      </c>
      <c r="S239" t="n">
        <v>891</v>
      </c>
      <c r="T239" t="n">
        <v>880</v>
      </c>
      <c r="U239" t="n">
        <v>870.5</v>
      </c>
      <c r="V239" t="n">
        <v>858.5</v>
      </c>
      <c r="W239" t="n">
        <v>849</v>
      </c>
      <c r="X239" t="n">
        <v>825</v>
      </c>
      <c r="Y239" t="n">
        <v>812.5</v>
      </c>
      <c r="Z239" t="n">
        <v>800.5</v>
      </c>
      <c r="AA239" t="n">
        <v>792.5</v>
      </c>
      <c r="AB239" t="n">
        <v>792.5</v>
      </c>
      <c r="AC239" t="n">
        <v>792.5</v>
      </c>
      <c r="AD239" t="n">
        <v>792.5</v>
      </c>
      <c r="AE239" t="n">
        <v>792.5</v>
      </c>
      <c r="AF239" t="n">
        <v>792.5</v>
      </c>
      <c r="AG239" t="n">
        <v>792.5</v>
      </c>
      <c r="AH239" t="n">
        <v>792.5</v>
      </c>
      <c r="AI239" t="n">
        <v>792.5</v>
      </c>
      <c r="AJ239" t="n">
        <v>792.5</v>
      </c>
      <c r="AK239" t="n">
        <v>792.5</v>
      </c>
      <c r="AL239" t="n">
        <v>792.5</v>
      </c>
    </row>
    <row r="240">
      <c r="A240" s="1112" t="n">
        <v>44616</v>
      </c>
      <c r="B240" s="63" t="n">
        <v>450</v>
      </c>
      <c r="P240" t="n">
        <v>934.5</v>
      </c>
      <c r="Q240" t="n">
        <v>1013</v>
      </c>
      <c r="R240" t="n">
        <v>982</v>
      </c>
      <c r="S240" t="n">
        <v>970</v>
      </c>
      <c r="T240" t="n">
        <v>955</v>
      </c>
      <c r="U240" t="n">
        <v>935</v>
      </c>
      <c r="V240" t="n">
        <v>920</v>
      </c>
      <c r="W240" t="n">
        <v>905</v>
      </c>
      <c r="X240" t="n">
        <v>895</v>
      </c>
      <c r="Y240" t="n">
        <v>880</v>
      </c>
      <c r="Z240" t="n">
        <v>865</v>
      </c>
      <c r="AA240" t="n">
        <v>860</v>
      </c>
      <c r="AB240" t="n">
        <v>860</v>
      </c>
      <c r="AC240" t="n">
        <v>860</v>
      </c>
      <c r="AD240" t="n">
        <v>860</v>
      </c>
      <c r="AE240" t="n">
        <v>860</v>
      </c>
      <c r="AF240" t="n">
        <v>860</v>
      </c>
      <c r="AG240" t="n">
        <v>860</v>
      </c>
      <c r="AH240" t="n">
        <v>860</v>
      </c>
      <c r="AI240" t="n">
        <v>860</v>
      </c>
      <c r="AJ240" t="n">
        <v>860</v>
      </c>
      <c r="AK240" t="n">
        <v>860</v>
      </c>
      <c r="AL240" t="n">
        <v>860</v>
      </c>
    </row>
    <row r="241">
      <c r="A241" s="1112" t="n">
        <v>44617</v>
      </c>
      <c r="B241" s="63" t="n">
        <v>290</v>
      </c>
      <c r="P241" t="n">
        <v>942.825</v>
      </c>
      <c r="Q241" t="n">
        <v>1010</v>
      </c>
      <c r="R241" t="n">
        <v>970</v>
      </c>
      <c r="S241" t="n">
        <v>958</v>
      </c>
      <c r="T241" t="n">
        <v>943</v>
      </c>
      <c r="U241" t="n">
        <v>925</v>
      </c>
      <c r="V241" t="n">
        <v>910</v>
      </c>
      <c r="W241" t="n">
        <v>895</v>
      </c>
      <c r="X241" t="n">
        <v>881</v>
      </c>
      <c r="Y241" t="n">
        <v>866</v>
      </c>
      <c r="Z241" t="n">
        <v>851</v>
      </c>
      <c r="AA241" t="n">
        <v>841</v>
      </c>
      <c r="AB241" t="n">
        <v>839</v>
      </c>
      <c r="AC241" t="n">
        <v>837</v>
      </c>
      <c r="AD241" t="n">
        <v>837</v>
      </c>
      <c r="AE241" t="n">
        <v>837</v>
      </c>
      <c r="AF241" t="n">
        <v>837</v>
      </c>
      <c r="AG241" t="n">
        <v>837</v>
      </c>
      <c r="AH241" t="n">
        <v>837</v>
      </c>
      <c r="AI241" t="n">
        <v>837</v>
      </c>
      <c r="AJ241" t="n">
        <v>837</v>
      </c>
      <c r="AK241" t="n">
        <v>837</v>
      </c>
      <c r="AL241" t="n">
        <v>837</v>
      </c>
    </row>
    <row r="242">
      <c r="A242" s="1112" t="n">
        <v>44620</v>
      </c>
      <c r="B242" s="63" t="n">
        <v>345</v>
      </c>
      <c r="P242" t="n">
        <v>946.188</v>
      </c>
      <c r="Q242" t="n">
        <v>1020</v>
      </c>
      <c r="R242" t="n">
        <v>985</v>
      </c>
      <c r="S242" t="n">
        <v>965</v>
      </c>
      <c r="T242" t="n">
        <v>951</v>
      </c>
      <c r="U242" t="n">
        <v>930</v>
      </c>
      <c r="V242" t="n">
        <v>907</v>
      </c>
      <c r="W242" t="n">
        <v>885</v>
      </c>
      <c r="X242" t="n">
        <v>875</v>
      </c>
      <c r="Y242" t="n">
        <v>866</v>
      </c>
      <c r="Z242" t="n">
        <v>851</v>
      </c>
      <c r="AA242" t="n">
        <v>841</v>
      </c>
      <c r="AB242" t="n">
        <v>839</v>
      </c>
      <c r="AC242" t="n">
        <v>837</v>
      </c>
      <c r="AD242" t="n">
        <v>837</v>
      </c>
      <c r="AE242" t="n">
        <v>837</v>
      </c>
      <c r="AF242" t="n">
        <v>837</v>
      </c>
      <c r="AG242" t="n">
        <v>837</v>
      </c>
      <c r="AH242" t="n">
        <v>837</v>
      </c>
      <c r="AI242" t="n">
        <v>837</v>
      </c>
      <c r="AJ242" t="n">
        <v>837</v>
      </c>
      <c r="AK242" t="n">
        <v>837</v>
      </c>
      <c r="AL242" t="n">
        <v>837</v>
      </c>
    </row>
    <row r="243">
      <c r="A243" s="1112" t="n">
        <v>44621</v>
      </c>
      <c r="B243" s="63" t="n">
        <v>370</v>
      </c>
      <c r="P243" t="n">
        <v>946.188</v>
      </c>
      <c r="Q243" t="n">
        <v>1087.098</v>
      </c>
      <c r="R243" t="n">
        <v>1050</v>
      </c>
      <c r="S243" t="n">
        <v>1020</v>
      </c>
      <c r="T243" t="n">
        <v>990.5</v>
      </c>
      <c r="U243" t="n">
        <v>972.5</v>
      </c>
      <c r="V243" t="n">
        <v>955</v>
      </c>
      <c r="W243" t="n">
        <v>937.5</v>
      </c>
      <c r="X243" t="n">
        <v>917.5</v>
      </c>
      <c r="Y243" t="n">
        <v>905</v>
      </c>
      <c r="Z243" t="n">
        <v>892.5</v>
      </c>
      <c r="AA243" t="n">
        <v>887</v>
      </c>
      <c r="AB243" t="n">
        <v>882</v>
      </c>
      <c r="AC243" t="n">
        <v>881</v>
      </c>
      <c r="AD243" t="n">
        <v>881</v>
      </c>
      <c r="AE243" t="n">
        <v>881</v>
      </c>
      <c r="AF243" t="n">
        <v>881</v>
      </c>
      <c r="AG243" t="n">
        <v>881</v>
      </c>
      <c r="AH243" t="n">
        <v>881</v>
      </c>
      <c r="AI243" t="n">
        <v>881</v>
      </c>
      <c r="AJ243" t="n">
        <v>881</v>
      </c>
      <c r="AK243" t="n">
        <v>881</v>
      </c>
      <c r="AL243" t="n">
        <v>881</v>
      </c>
    </row>
    <row r="244">
      <c r="A244" s="1112" t="n">
        <v>44622</v>
      </c>
      <c r="B244" s="63" t="n">
        <v>755</v>
      </c>
      <c r="P244" t="n">
        <v>946.188</v>
      </c>
      <c r="Q244" t="n">
        <v>1158.946</v>
      </c>
      <c r="R244" t="n">
        <v>1130</v>
      </c>
      <c r="S244" t="n">
        <v>1098</v>
      </c>
      <c r="T244" t="n">
        <v>1065</v>
      </c>
      <c r="U244" t="n">
        <v>1018</v>
      </c>
      <c r="V244" t="n">
        <v>997</v>
      </c>
      <c r="W244" t="n">
        <v>976</v>
      </c>
      <c r="X244" t="n">
        <v>956</v>
      </c>
      <c r="Y244" t="n">
        <v>941</v>
      </c>
      <c r="Z244" t="n">
        <v>926</v>
      </c>
      <c r="AA244" t="n">
        <v>921</v>
      </c>
      <c r="AB244" t="n">
        <v>921</v>
      </c>
      <c r="AC244" t="n">
        <v>921</v>
      </c>
      <c r="AD244" t="n">
        <v>921</v>
      </c>
      <c r="AE244" t="n">
        <v>921</v>
      </c>
      <c r="AF244" t="n">
        <v>921</v>
      </c>
      <c r="AG244" t="n">
        <v>921</v>
      </c>
      <c r="AH244" t="n">
        <v>921</v>
      </c>
      <c r="AI244" t="n">
        <v>921</v>
      </c>
      <c r="AJ244" t="n">
        <v>921</v>
      </c>
      <c r="AK244" t="n">
        <v>921</v>
      </c>
      <c r="AL244" t="n">
        <v>921</v>
      </c>
    </row>
    <row r="245">
      <c r="A245" s="1112" t="n">
        <v>44623</v>
      </c>
      <c r="B245" s="63" t="n">
        <v>450</v>
      </c>
      <c r="P245" t="n">
        <v>946.188</v>
      </c>
      <c r="Q245" t="n">
        <v>1191.543</v>
      </c>
      <c r="R245" t="n">
        <v>1155</v>
      </c>
      <c r="S245" t="n">
        <v>1107.5</v>
      </c>
      <c r="T245" t="n">
        <v>1057.5</v>
      </c>
      <c r="U245" t="n">
        <v>1025</v>
      </c>
      <c r="V245" t="n">
        <v>1007.5</v>
      </c>
      <c r="W245" t="n">
        <v>990</v>
      </c>
      <c r="X245" t="n">
        <v>972.5</v>
      </c>
      <c r="Y245" t="n">
        <v>957.75</v>
      </c>
      <c r="Z245" t="n">
        <v>942.75</v>
      </c>
      <c r="AA245" t="n">
        <v>932.75</v>
      </c>
      <c r="AB245" t="n">
        <v>930.25</v>
      </c>
      <c r="AC245" t="n">
        <v>930.25</v>
      </c>
      <c r="AD245" t="n">
        <v>930.25</v>
      </c>
      <c r="AE245" t="n">
        <v>930.25</v>
      </c>
      <c r="AF245" t="n">
        <v>930.25</v>
      </c>
      <c r="AG245" t="n">
        <v>930.25</v>
      </c>
      <c r="AH245" t="n">
        <v>930.25</v>
      </c>
      <c r="AI245" t="n">
        <v>930.25</v>
      </c>
      <c r="AJ245" t="n">
        <v>930.25</v>
      </c>
      <c r="AK245" t="n">
        <v>930.25</v>
      </c>
      <c r="AL245" t="n">
        <v>930.25</v>
      </c>
    </row>
    <row r="246">
      <c r="A246" s="1112" t="n">
        <v>44624</v>
      </c>
      <c r="B246" s="63" t="n">
        <v>160</v>
      </c>
      <c r="Q246" t="n">
        <v>1237.978</v>
      </c>
      <c r="R246" t="n">
        <v>1210</v>
      </c>
      <c r="S246" t="n">
        <v>1125</v>
      </c>
      <c r="T246" t="n">
        <v>1080</v>
      </c>
      <c r="U246" t="n">
        <v>1050</v>
      </c>
      <c r="V246" t="n">
        <v>1030</v>
      </c>
      <c r="W246" t="n">
        <v>1010</v>
      </c>
      <c r="X246" t="n">
        <v>982.5</v>
      </c>
      <c r="Y246" t="n">
        <v>965</v>
      </c>
      <c r="Z246" t="n">
        <v>950</v>
      </c>
      <c r="AA246" t="n">
        <v>937.5</v>
      </c>
      <c r="AB246" t="n">
        <v>932.5</v>
      </c>
      <c r="AC246" t="n">
        <v>930</v>
      </c>
      <c r="AD246" t="n">
        <v>930</v>
      </c>
      <c r="AE246" t="n">
        <v>930</v>
      </c>
      <c r="AF246" t="n">
        <v>930</v>
      </c>
      <c r="AG246" t="n">
        <v>930</v>
      </c>
      <c r="AH246" t="n">
        <v>930</v>
      </c>
      <c r="AI246" t="n">
        <v>930</v>
      </c>
      <c r="AJ246" t="n">
        <v>930</v>
      </c>
      <c r="AK246" t="n">
        <v>930</v>
      </c>
      <c r="AL246" t="n">
        <v>930</v>
      </c>
    </row>
    <row r="247">
      <c r="A247" s="1112" t="n">
        <v>44627</v>
      </c>
      <c r="B247" s="63" t="n">
        <v>120</v>
      </c>
      <c r="Q247" t="n">
        <v>1243.293</v>
      </c>
      <c r="R247" t="n">
        <v>1210</v>
      </c>
      <c r="S247" t="n">
        <v>1157.5</v>
      </c>
      <c r="T247" t="n">
        <v>1110</v>
      </c>
      <c r="U247" t="n">
        <v>1067.5</v>
      </c>
      <c r="V247" t="n">
        <v>1047.5</v>
      </c>
      <c r="W247" t="n">
        <v>1027.5</v>
      </c>
      <c r="X247" t="n">
        <v>995</v>
      </c>
      <c r="Y247" t="n">
        <v>975</v>
      </c>
      <c r="Z247" t="n">
        <v>955</v>
      </c>
      <c r="AA247" t="n">
        <v>942.5</v>
      </c>
      <c r="AB247" t="n">
        <v>937.5</v>
      </c>
      <c r="AC247" t="n">
        <v>935</v>
      </c>
      <c r="AD247" t="n">
        <v>935</v>
      </c>
      <c r="AE247" t="n">
        <v>935</v>
      </c>
      <c r="AF247" t="n">
        <v>935</v>
      </c>
      <c r="AG247" t="n">
        <v>935</v>
      </c>
      <c r="AH247" t="n">
        <v>935</v>
      </c>
      <c r="AI247" t="n">
        <v>935</v>
      </c>
      <c r="AJ247" t="n">
        <v>935</v>
      </c>
      <c r="AK247" t="n">
        <v>935</v>
      </c>
      <c r="AL247" t="n">
        <v>935</v>
      </c>
    </row>
    <row r="248">
      <c r="A248" s="1112" t="n">
        <v>44628</v>
      </c>
      <c r="B248" s="63" t="n">
        <v>15</v>
      </c>
      <c r="Q248" t="n">
        <v>1273.043</v>
      </c>
      <c r="R248" t="n">
        <v>1180</v>
      </c>
      <c r="S248" t="n">
        <v>1130</v>
      </c>
      <c r="T248" t="n">
        <v>1085</v>
      </c>
      <c r="U248" t="n">
        <v>1050</v>
      </c>
      <c r="V248" t="n">
        <v>1020</v>
      </c>
      <c r="W248" t="n">
        <v>985</v>
      </c>
      <c r="X248" t="n">
        <v>965</v>
      </c>
      <c r="Y248" t="n">
        <v>945</v>
      </c>
      <c r="Z248" t="n">
        <v>925</v>
      </c>
      <c r="AA248" t="n">
        <v>912.5</v>
      </c>
      <c r="AB248" t="n">
        <v>907.5</v>
      </c>
      <c r="AC248" t="n">
        <v>902.5</v>
      </c>
      <c r="AD248" t="n">
        <v>902.5</v>
      </c>
      <c r="AE248" t="n">
        <v>902.5</v>
      </c>
      <c r="AF248" t="n">
        <v>902.5</v>
      </c>
      <c r="AG248" t="n">
        <v>902.5</v>
      </c>
      <c r="AH248" t="n">
        <v>902.5</v>
      </c>
      <c r="AI248" t="n">
        <v>902.5</v>
      </c>
      <c r="AJ248" t="n">
        <v>902.5</v>
      </c>
      <c r="AK248" t="n">
        <v>902.5</v>
      </c>
      <c r="AL248" t="n">
        <v>902.5</v>
      </c>
    </row>
    <row r="249">
      <c r="A249" s="1112" t="n">
        <v>44629</v>
      </c>
      <c r="Q249" t="n">
        <v>1228.902</v>
      </c>
      <c r="R249" t="n">
        <v>1165</v>
      </c>
      <c r="S249" t="n">
        <v>1095</v>
      </c>
      <c r="T249" t="n">
        <v>1052.5</v>
      </c>
      <c r="U249" t="n">
        <v>1017.5</v>
      </c>
      <c r="V249" t="n">
        <v>993.5</v>
      </c>
      <c r="W249" t="n">
        <v>964.5</v>
      </c>
      <c r="X249" t="n">
        <v>945</v>
      </c>
      <c r="Y249" t="n">
        <v>925</v>
      </c>
      <c r="Z249" t="n">
        <v>905</v>
      </c>
      <c r="AA249" t="n">
        <v>891.5</v>
      </c>
      <c r="AB249" t="n">
        <v>881.5</v>
      </c>
      <c r="AC249" t="n">
        <v>869</v>
      </c>
      <c r="AD249" t="n">
        <v>869</v>
      </c>
      <c r="AE249" t="n">
        <v>869</v>
      </c>
      <c r="AF249" t="n">
        <v>869</v>
      </c>
      <c r="AG249" t="n">
        <v>869</v>
      </c>
      <c r="AH249" t="n">
        <v>869</v>
      </c>
      <c r="AI249" t="n">
        <v>869</v>
      </c>
      <c r="AJ249" t="n">
        <v>869</v>
      </c>
      <c r="AK249" t="n">
        <v>869</v>
      </c>
      <c r="AL249" t="n">
        <v>869</v>
      </c>
    </row>
    <row r="250">
      <c r="A250" s="1112" t="n">
        <v>44630</v>
      </c>
      <c r="B250" s="63" t="n">
        <v>120</v>
      </c>
      <c r="Q250" t="n">
        <v>1208.565</v>
      </c>
      <c r="R250" t="n">
        <v>1113</v>
      </c>
      <c r="S250" t="n">
        <v>1047.5</v>
      </c>
      <c r="T250" t="n">
        <v>1006.5</v>
      </c>
      <c r="U250" t="n">
        <v>984</v>
      </c>
      <c r="V250" t="n">
        <v>959.5</v>
      </c>
      <c r="W250" t="n">
        <v>932</v>
      </c>
      <c r="X250" t="n">
        <v>915</v>
      </c>
      <c r="Y250" t="n">
        <v>897.5</v>
      </c>
      <c r="Z250" t="n">
        <v>880</v>
      </c>
      <c r="AA250" t="n">
        <v>866</v>
      </c>
      <c r="AB250" t="n">
        <v>856</v>
      </c>
      <c r="AC250" t="n">
        <v>844.5</v>
      </c>
      <c r="AD250" t="n">
        <v>844.5</v>
      </c>
      <c r="AE250" t="n">
        <v>844.5</v>
      </c>
      <c r="AF250" t="n">
        <v>844.5</v>
      </c>
      <c r="AG250" t="n">
        <v>844.5</v>
      </c>
      <c r="AH250" t="n">
        <v>844.5</v>
      </c>
      <c r="AI250" t="n">
        <v>844.5</v>
      </c>
      <c r="AJ250" t="n">
        <v>844.5</v>
      </c>
      <c r="AK250" t="n">
        <v>844.5</v>
      </c>
      <c r="AL250" t="n">
        <v>844.5</v>
      </c>
    </row>
    <row r="251">
      <c r="A251" s="1112" t="n">
        <v>44631</v>
      </c>
      <c r="B251" s="63" t="n">
        <v>70</v>
      </c>
      <c r="Q251" t="n">
        <v>1198.674</v>
      </c>
      <c r="R251" t="n">
        <v>1092.5</v>
      </c>
      <c r="S251" t="n">
        <v>1032.5</v>
      </c>
      <c r="T251" t="n">
        <v>1002.5</v>
      </c>
      <c r="U251" t="n">
        <v>980</v>
      </c>
      <c r="V251" t="n">
        <v>960</v>
      </c>
      <c r="W251" t="n">
        <v>940</v>
      </c>
      <c r="X251" t="n">
        <v>917.5</v>
      </c>
      <c r="Y251" t="n">
        <v>897.5</v>
      </c>
      <c r="Z251" t="n">
        <v>877.5</v>
      </c>
      <c r="AA251" t="n">
        <v>866</v>
      </c>
      <c r="AB251" t="n">
        <v>856</v>
      </c>
      <c r="AC251" t="n">
        <v>844.5</v>
      </c>
      <c r="AD251" t="n">
        <v>844.5</v>
      </c>
      <c r="AE251" t="n">
        <v>844.5</v>
      </c>
      <c r="AF251" t="n">
        <v>844.5</v>
      </c>
      <c r="AG251" t="n">
        <v>844.5</v>
      </c>
      <c r="AH251" t="n">
        <v>844.5</v>
      </c>
      <c r="AI251" t="n">
        <v>844.5</v>
      </c>
      <c r="AJ251" t="n">
        <v>844.5</v>
      </c>
      <c r="AK251" t="n">
        <v>844.5</v>
      </c>
      <c r="AL251" t="n">
        <v>844.5</v>
      </c>
    </row>
    <row r="252">
      <c r="A252" s="1112" t="n">
        <v>44634</v>
      </c>
      <c r="B252" s="63" t="n">
        <v>20</v>
      </c>
      <c r="Q252" t="n">
        <v>1196.424</v>
      </c>
      <c r="R252" t="n">
        <v>1081.5</v>
      </c>
      <c r="S252" t="n">
        <v>1029</v>
      </c>
      <c r="T252" t="n">
        <v>996.5</v>
      </c>
      <c r="U252" t="n">
        <v>971.5</v>
      </c>
      <c r="V252" t="n">
        <v>951.5</v>
      </c>
      <c r="W252" t="n">
        <v>931.5</v>
      </c>
      <c r="X252" t="n">
        <v>911.5</v>
      </c>
      <c r="Y252" t="n">
        <v>889</v>
      </c>
      <c r="Z252" t="n">
        <v>869</v>
      </c>
      <c r="AA252" t="n">
        <v>845</v>
      </c>
      <c r="AB252" t="n">
        <v>835</v>
      </c>
      <c r="AC252" t="n">
        <v>829.5</v>
      </c>
      <c r="AD252" t="n">
        <v>829.5</v>
      </c>
      <c r="AE252" t="n">
        <v>829.5</v>
      </c>
      <c r="AF252" t="n">
        <v>829.5</v>
      </c>
      <c r="AG252" t="n">
        <v>829.5</v>
      </c>
      <c r="AH252" t="n">
        <v>829.5</v>
      </c>
      <c r="AI252" t="n">
        <v>829.5</v>
      </c>
      <c r="AJ252" t="n">
        <v>829.5</v>
      </c>
      <c r="AK252" t="n">
        <v>829.5</v>
      </c>
      <c r="AL252" t="n">
        <v>829.5</v>
      </c>
    </row>
    <row r="253">
      <c r="A253" s="1112" t="n">
        <v>44635</v>
      </c>
      <c r="B253" s="63" t="n">
        <v>60</v>
      </c>
      <c r="Q253" t="n">
        <v>1193.598</v>
      </c>
      <c r="R253" t="n">
        <v>1045</v>
      </c>
      <c r="S253" t="n">
        <v>1010</v>
      </c>
      <c r="T253" t="n">
        <v>985</v>
      </c>
      <c r="U253" t="n">
        <v>962.5</v>
      </c>
      <c r="V253" t="n">
        <v>945</v>
      </c>
      <c r="W253" t="n">
        <v>929</v>
      </c>
      <c r="X253" t="n">
        <v>911.5</v>
      </c>
      <c r="Y253" t="n">
        <v>894</v>
      </c>
      <c r="Z253" t="n">
        <v>876.5</v>
      </c>
      <c r="AA253" t="n">
        <v>864</v>
      </c>
      <c r="AB253" t="n">
        <v>854</v>
      </c>
      <c r="AC253" t="n">
        <v>846.5</v>
      </c>
      <c r="AD253" t="n">
        <v>846.5</v>
      </c>
      <c r="AE253" t="n">
        <v>846.5</v>
      </c>
      <c r="AF253" t="n">
        <v>846.5</v>
      </c>
      <c r="AG253" t="n">
        <v>846.5</v>
      </c>
      <c r="AH253" t="n">
        <v>846.5</v>
      </c>
      <c r="AI253" t="n">
        <v>846.5</v>
      </c>
      <c r="AJ253" t="n">
        <v>846.5</v>
      </c>
      <c r="AK253" t="n">
        <v>846.5</v>
      </c>
      <c r="AL253" t="n">
        <v>846.5</v>
      </c>
    </row>
    <row r="254">
      <c r="A254" s="1112" t="n">
        <v>44636</v>
      </c>
      <c r="B254" s="63" t="n">
        <v>130</v>
      </c>
      <c r="Q254" t="n">
        <v>1157.87</v>
      </c>
      <c r="R254" t="n">
        <v>1050</v>
      </c>
      <c r="S254" t="n">
        <v>1015</v>
      </c>
      <c r="T254" t="n">
        <v>987.5</v>
      </c>
      <c r="U254" t="n">
        <v>970</v>
      </c>
      <c r="V254" t="n">
        <v>955</v>
      </c>
      <c r="W254" t="n">
        <v>941.5</v>
      </c>
      <c r="X254" t="n">
        <v>919</v>
      </c>
      <c r="Y254" t="n">
        <v>901.5</v>
      </c>
      <c r="Z254" t="n">
        <v>884</v>
      </c>
      <c r="AA254" t="n">
        <v>871.5</v>
      </c>
      <c r="AB254" t="n">
        <v>861.5</v>
      </c>
      <c r="AC254" t="n">
        <v>854</v>
      </c>
      <c r="AD254" t="n">
        <v>854</v>
      </c>
      <c r="AE254" t="n">
        <v>854</v>
      </c>
      <c r="AF254" t="n">
        <v>854</v>
      </c>
      <c r="AG254" t="n">
        <v>854</v>
      </c>
      <c r="AH254" t="n">
        <v>854</v>
      </c>
      <c r="AI254" t="n">
        <v>854</v>
      </c>
      <c r="AJ254" t="n">
        <v>854</v>
      </c>
      <c r="AK254" t="n">
        <v>854</v>
      </c>
      <c r="AL254" t="n">
        <v>854</v>
      </c>
    </row>
    <row r="255">
      <c r="A255" s="1112" t="n">
        <v>44637</v>
      </c>
      <c r="B255" s="63" t="n">
        <v>70</v>
      </c>
      <c r="Q255" t="n">
        <v>1167.63</v>
      </c>
      <c r="R255" t="n">
        <v>1100</v>
      </c>
      <c r="S255" t="n">
        <v>1065</v>
      </c>
      <c r="T255" t="n">
        <v>1040</v>
      </c>
      <c r="U255" t="n">
        <v>1020</v>
      </c>
      <c r="V255" t="n">
        <v>996.25</v>
      </c>
      <c r="W255" t="n">
        <v>972.5</v>
      </c>
      <c r="X255" t="n">
        <v>950</v>
      </c>
      <c r="Y255" t="n">
        <v>928.75</v>
      </c>
      <c r="Z255" t="n">
        <v>907.5</v>
      </c>
      <c r="AA255" t="n">
        <v>898.75</v>
      </c>
      <c r="AB255" t="n">
        <v>884</v>
      </c>
      <c r="AC255" t="n">
        <v>876.5</v>
      </c>
      <c r="AD255" t="n">
        <v>876.5</v>
      </c>
      <c r="AE255" t="n">
        <v>876.5</v>
      </c>
      <c r="AF255" t="n">
        <v>876.5</v>
      </c>
      <c r="AG255" t="n">
        <v>876.5</v>
      </c>
      <c r="AH255" t="n">
        <v>876.5</v>
      </c>
      <c r="AI255" t="n">
        <v>876.5</v>
      </c>
      <c r="AJ255" t="n">
        <v>876.5</v>
      </c>
      <c r="AK255" t="n">
        <v>876.5</v>
      </c>
      <c r="AL255" t="n">
        <v>876.5</v>
      </c>
    </row>
    <row r="256">
      <c r="A256" s="1112" t="n">
        <v>44638</v>
      </c>
      <c r="B256" s="63" t="n">
        <v>305</v>
      </c>
      <c r="Q256" t="n">
        <v>1166.478</v>
      </c>
      <c r="R256" t="n">
        <v>1117.5</v>
      </c>
      <c r="S256" t="n">
        <v>1078.75</v>
      </c>
      <c r="T256" t="n">
        <v>1045</v>
      </c>
      <c r="U256" t="n">
        <v>1022.5</v>
      </c>
      <c r="V256" t="n">
        <v>999.5</v>
      </c>
      <c r="W256" t="n">
        <v>974</v>
      </c>
      <c r="X256" t="n">
        <v>947.5</v>
      </c>
      <c r="Y256" t="n">
        <v>926.25</v>
      </c>
      <c r="Z256" t="n">
        <v>905</v>
      </c>
      <c r="AA256" t="n">
        <v>896.25</v>
      </c>
      <c r="AB256" t="n">
        <v>881.5</v>
      </c>
      <c r="AC256" t="n">
        <v>874</v>
      </c>
      <c r="AD256" t="n">
        <v>874</v>
      </c>
      <c r="AE256" t="n">
        <v>874</v>
      </c>
      <c r="AF256" t="n">
        <v>874</v>
      </c>
      <c r="AG256" t="n">
        <v>874</v>
      </c>
      <c r="AH256" t="n">
        <v>874</v>
      </c>
      <c r="AI256" t="n">
        <v>874</v>
      </c>
      <c r="AJ256" t="n">
        <v>874</v>
      </c>
      <c r="AK256" t="n">
        <v>874</v>
      </c>
      <c r="AL256" t="n">
        <v>874</v>
      </c>
    </row>
    <row r="257">
      <c r="A257" s="1112" t="n">
        <v>44641</v>
      </c>
      <c r="B257" s="63" t="n">
        <v>63</v>
      </c>
      <c r="Q257" t="n">
        <v>1163.489</v>
      </c>
      <c r="R257" t="n">
        <v>1110</v>
      </c>
      <c r="S257" t="n">
        <v>1065</v>
      </c>
      <c r="T257" t="n">
        <v>1035</v>
      </c>
      <c r="U257" t="n">
        <v>1010</v>
      </c>
      <c r="V257" t="n">
        <v>985</v>
      </c>
      <c r="W257" t="n">
        <v>960</v>
      </c>
      <c r="X257" t="n">
        <v>940</v>
      </c>
      <c r="Y257" t="n">
        <v>922.5</v>
      </c>
      <c r="Z257" t="n">
        <v>902.5</v>
      </c>
      <c r="AA257" t="n">
        <v>893.75</v>
      </c>
      <c r="AB257" t="n">
        <v>879</v>
      </c>
      <c r="AC257" t="n">
        <v>871.5</v>
      </c>
      <c r="AD257" t="n">
        <v>871.5</v>
      </c>
      <c r="AE257" t="n">
        <v>871.5</v>
      </c>
      <c r="AF257" t="n">
        <v>871.5</v>
      </c>
      <c r="AG257" t="n">
        <v>871.5</v>
      </c>
      <c r="AH257" t="n">
        <v>871.5</v>
      </c>
      <c r="AI257" t="n">
        <v>871.5</v>
      </c>
      <c r="AJ257" t="n">
        <v>871.5</v>
      </c>
      <c r="AK257" t="n">
        <v>871.5</v>
      </c>
      <c r="AL257" t="n">
        <v>871.5</v>
      </c>
    </row>
    <row r="258">
      <c r="A258" s="1112" t="n">
        <v>44642</v>
      </c>
      <c r="B258" s="63" t="n">
        <v>198</v>
      </c>
      <c r="Q258" t="n">
        <v>1161.663</v>
      </c>
      <c r="R258" t="n">
        <v>1087.5</v>
      </c>
      <c r="S258" t="n">
        <v>1045</v>
      </c>
      <c r="T258" t="n">
        <v>1016.25</v>
      </c>
      <c r="U258" t="n">
        <v>987.5</v>
      </c>
      <c r="V258" t="n">
        <v>962.5</v>
      </c>
      <c r="W258" t="n">
        <v>940</v>
      </c>
      <c r="X258" t="n">
        <v>922.5</v>
      </c>
      <c r="Y258" t="n">
        <v>902.5</v>
      </c>
      <c r="Z258" t="n">
        <v>885</v>
      </c>
      <c r="AA258" t="n">
        <v>877.5</v>
      </c>
      <c r="AB258" t="n">
        <v>870.75</v>
      </c>
      <c r="AC258" t="n">
        <v>861.5</v>
      </c>
      <c r="AD258" t="n">
        <v>861.5</v>
      </c>
      <c r="AE258" t="n">
        <v>861.5</v>
      </c>
      <c r="AF258" t="n">
        <v>861.5</v>
      </c>
      <c r="AG258" t="n">
        <v>861.5</v>
      </c>
      <c r="AH258" t="n">
        <v>861.5</v>
      </c>
      <c r="AI258" t="n">
        <v>861.5</v>
      </c>
      <c r="AJ258" t="n">
        <v>861.5</v>
      </c>
      <c r="AK258" t="n">
        <v>861.5</v>
      </c>
      <c r="AL258" t="n">
        <v>861.5</v>
      </c>
    </row>
    <row r="259">
      <c r="A259" s="1112" t="n">
        <v>44643</v>
      </c>
      <c r="B259" s="63" t="n">
        <v>261</v>
      </c>
      <c r="Q259" t="n">
        <v>1161.663</v>
      </c>
      <c r="R259" t="n">
        <v>1025</v>
      </c>
      <c r="S259" t="n">
        <v>995</v>
      </c>
      <c r="T259" t="n">
        <v>967.5</v>
      </c>
      <c r="U259" t="n">
        <v>942.5</v>
      </c>
      <c r="V259" t="n">
        <v>925</v>
      </c>
      <c r="W259" t="n">
        <v>910</v>
      </c>
      <c r="X259" t="n">
        <v>892.5</v>
      </c>
      <c r="Y259" t="n">
        <v>877.5</v>
      </c>
      <c r="Z259" t="n">
        <v>862.5</v>
      </c>
      <c r="AA259" t="n">
        <v>857.5</v>
      </c>
      <c r="AB259" t="n">
        <v>850</v>
      </c>
      <c r="AC259" t="n">
        <v>842.5</v>
      </c>
      <c r="AD259" t="n">
        <v>842.5</v>
      </c>
      <c r="AE259" t="n">
        <v>842.5</v>
      </c>
      <c r="AF259" t="n">
        <v>842.5</v>
      </c>
      <c r="AG259" t="n">
        <v>842.5</v>
      </c>
      <c r="AH259" t="n">
        <v>842.5</v>
      </c>
      <c r="AI259" t="n">
        <v>842.5</v>
      </c>
      <c r="AJ259" t="n">
        <v>842.5</v>
      </c>
      <c r="AK259" t="n">
        <v>842.5</v>
      </c>
      <c r="AL259" t="n">
        <v>842.5</v>
      </c>
    </row>
    <row r="260">
      <c r="A260" s="1112" t="n">
        <v>44644</v>
      </c>
      <c r="B260" s="63" t="n">
        <v>193</v>
      </c>
      <c r="Q260" t="n">
        <v>1145.304</v>
      </c>
      <c r="R260" t="n">
        <v>1040</v>
      </c>
      <c r="S260" t="n">
        <v>995</v>
      </c>
      <c r="T260" t="n">
        <v>970</v>
      </c>
      <c r="U260" t="n">
        <v>945</v>
      </c>
      <c r="V260" t="n">
        <v>920</v>
      </c>
      <c r="W260" t="n">
        <v>900</v>
      </c>
      <c r="X260" t="n">
        <v>880</v>
      </c>
      <c r="Y260" t="n">
        <v>865</v>
      </c>
      <c r="Z260" t="n">
        <v>850</v>
      </c>
      <c r="AA260" t="n">
        <v>845</v>
      </c>
      <c r="AB260" t="n">
        <v>840</v>
      </c>
      <c r="AC260" t="n">
        <v>835</v>
      </c>
      <c r="AD260" t="n">
        <v>835</v>
      </c>
      <c r="AE260" t="n">
        <v>835</v>
      </c>
      <c r="AF260" t="n">
        <v>835</v>
      </c>
      <c r="AG260" t="n">
        <v>835</v>
      </c>
      <c r="AH260" t="n">
        <v>835</v>
      </c>
      <c r="AI260" t="n">
        <v>835</v>
      </c>
      <c r="AJ260" t="n">
        <v>835</v>
      </c>
      <c r="AK260" t="n">
        <v>835</v>
      </c>
      <c r="AL260" t="n">
        <v>835</v>
      </c>
    </row>
    <row r="261">
      <c r="A261" s="1112" t="n">
        <v>44645</v>
      </c>
      <c r="B261" s="63" t="n">
        <v>60</v>
      </c>
      <c r="Q261" t="n">
        <v>1148.054</v>
      </c>
      <c r="R261" t="n">
        <v>1069</v>
      </c>
      <c r="S261" t="n">
        <v>1036</v>
      </c>
      <c r="T261" t="n">
        <v>1010</v>
      </c>
      <c r="U261" t="n">
        <v>980</v>
      </c>
      <c r="V261" t="n">
        <v>947.5</v>
      </c>
      <c r="W261" t="n">
        <v>917.5</v>
      </c>
      <c r="X261" t="n">
        <v>890</v>
      </c>
      <c r="Y261" t="n">
        <v>875</v>
      </c>
      <c r="Z261" t="n">
        <v>860</v>
      </c>
      <c r="AA261" t="n">
        <v>850</v>
      </c>
      <c r="AB261" t="n">
        <v>845</v>
      </c>
      <c r="AC261" t="n">
        <v>840</v>
      </c>
      <c r="AD261" t="n">
        <v>840</v>
      </c>
      <c r="AE261" t="n">
        <v>840</v>
      </c>
      <c r="AF261" t="n">
        <v>840</v>
      </c>
      <c r="AG261" t="n">
        <v>840</v>
      </c>
      <c r="AH261" t="n">
        <v>840</v>
      </c>
      <c r="AI261" t="n">
        <v>840</v>
      </c>
      <c r="AJ261" t="n">
        <v>840</v>
      </c>
      <c r="AK261" t="n">
        <v>840</v>
      </c>
      <c r="AL261" t="n">
        <v>840</v>
      </c>
    </row>
    <row r="262">
      <c r="A262" s="1112" t="n">
        <v>44648</v>
      </c>
      <c r="B262" s="63" t="inlineStr">
        <is>
          <t>-</t>
        </is>
      </c>
      <c r="Q262" t="n">
        <v>1145.011</v>
      </c>
      <c r="R262" t="n">
        <v>1090</v>
      </c>
      <c r="S262" t="n">
        <v>1040</v>
      </c>
      <c r="T262" t="n">
        <v>1014</v>
      </c>
      <c r="U262" t="n">
        <v>984</v>
      </c>
      <c r="V262" t="n">
        <v>952</v>
      </c>
      <c r="W262" t="n">
        <v>922</v>
      </c>
      <c r="X262" t="n">
        <v>894</v>
      </c>
      <c r="Y262" t="n">
        <v>879</v>
      </c>
      <c r="Z262" t="n">
        <v>864</v>
      </c>
      <c r="AA262" t="n">
        <v>850</v>
      </c>
      <c r="AB262" t="n">
        <v>845</v>
      </c>
      <c r="AC262" t="n">
        <v>840</v>
      </c>
      <c r="AD262" t="n">
        <v>840</v>
      </c>
      <c r="AE262" t="n">
        <v>840</v>
      </c>
      <c r="AF262" t="n">
        <v>840</v>
      </c>
      <c r="AG262" t="n">
        <v>840</v>
      </c>
      <c r="AH262" t="n">
        <v>840</v>
      </c>
      <c r="AI262" t="n">
        <v>840</v>
      </c>
      <c r="AJ262" t="n">
        <v>840</v>
      </c>
      <c r="AK262" t="n">
        <v>840</v>
      </c>
      <c r="AL262" t="n">
        <v>840</v>
      </c>
    </row>
    <row r="263">
      <c r="A263" s="1112" t="n">
        <v>44649</v>
      </c>
      <c r="B263" s="63" t="n">
        <v>90</v>
      </c>
      <c r="Q263" t="n">
        <v>1143.609</v>
      </c>
      <c r="R263" t="n">
        <v>1060</v>
      </c>
      <c r="S263" t="n">
        <v>1025</v>
      </c>
      <c r="T263" t="n">
        <v>990</v>
      </c>
      <c r="U263" t="n">
        <v>965</v>
      </c>
      <c r="V263" t="n">
        <v>940</v>
      </c>
      <c r="W263" t="n">
        <v>920</v>
      </c>
      <c r="X263" t="n">
        <v>890</v>
      </c>
      <c r="Y263" t="n">
        <v>865</v>
      </c>
      <c r="Z263" t="n">
        <v>845</v>
      </c>
      <c r="AA263" t="n">
        <v>840</v>
      </c>
      <c r="AB263" t="n">
        <v>837</v>
      </c>
      <c r="AC263" t="n">
        <v>835</v>
      </c>
      <c r="AD263" t="n">
        <v>835</v>
      </c>
      <c r="AE263" t="n">
        <v>835</v>
      </c>
      <c r="AF263" t="n">
        <v>835</v>
      </c>
      <c r="AG263" t="n">
        <v>835</v>
      </c>
      <c r="AH263" t="n">
        <v>835</v>
      </c>
      <c r="AI263" t="n">
        <v>835</v>
      </c>
      <c r="AJ263" t="n">
        <v>835</v>
      </c>
      <c r="AK263" t="n">
        <v>835</v>
      </c>
      <c r="AL263" t="n">
        <v>835</v>
      </c>
    </row>
    <row r="264">
      <c r="A264" s="1112" t="n">
        <v>44650</v>
      </c>
      <c r="B264" s="63" t="n">
        <v>260</v>
      </c>
      <c r="Q264" t="n">
        <v>1143.391</v>
      </c>
      <c r="R264" t="n">
        <v>1095</v>
      </c>
      <c r="S264" t="n">
        <v>1060</v>
      </c>
      <c r="T264" t="n">
        <v>1025</v>
      </c>
      <c r="U264" s="192" t="n">
        <v>1000</v>
      </c>
      <c r="V264" t="n">
        <v>975</v>
      </c>
      <c r="W264" t="n">
        <v>950</v>
      </c>
      <c r="X264" t="n">
        <v>910</v>
      </c>
      <c r="Y264" t="n">
        <v>890</v>
      </c>
      <c r="Z264" t="n">
        <v>870</v>
      </c>
      <c r="AA264" t="n">
        <v>860</v>
      </c>
      <c r="AB264" t="n">
        <v>855</v>
      </c>
      <c r="AC264" t="n">
        <v>850</v>
      </c>
      <c r="AD264" t="n">
        <v>850</v>
      </c>
      <c r="AE264" t="n">
        <v>850</v>
      </c>
      <c r="AF264" t="n">
        <v>850</v>
      </c>
      <c r="AG264" t="n">
        <v>850</v>
      </c>
      <c r="AH264" t="n">
        <v>850</v>
      </c>
      <c r="AI264" t="n">
        <v>850</v>
      </c>
      <c r="AJ264" t="n">
        <v>850</v>
      </c>
      <c r="AK264" t="n">
        <v>850</v>
      </c>
      <c r="AL264" t="n">
        <v>850</v>
      </c>
    </row>
    <row r="265">
      <c r="A265" s="1112" t="n">
        <v>44651</v>
      </c>
      <c r="B265" s="63" t="n">
        <v>10</v>
      </c>
      <c r="Q265" t="n">
        <v>1143.152</v>
      </c>
      <c r="R265" t="n">
        <v>1095</v>
      </c>
      <c r="S265" t="n">
        <v>1060</v>
      </c>
      <c r="T265" t="n">
        <v>1027.5</v>
      </c>
      <c r="U265" t="n">
        <v>997.5</v>
      </c>
      <c r="V265" t="n">
        <v>967.5</v>
      </c>
      <c r="W265" t="n">
        <v>940</v>
      </c>
      <c r="X265" t="n">
        <v>912.5</v>
      </c>
      <c r="Y265" t="n">
        <v>890</v>
      </c>
      <c r="Z265" t="n">
        <v>870</v>
      </c>
      <c r="AA265" t="n">
        <v>862.5</v>
      </c>
      <c r="AB265" t="n">
        <v>855</v>
      </c>
      <c r="AC265" t="n">
        <v>847.5</v>
      </c>
      <c r="AD265" t="n">
        <v>847.5</v>
      </c>
      <c r="AE265" t="n">
        <v>847.5</v>
      </c>
      <c r="AF265" t="n">
        <v>847.5</v>
      </c>
      <c r="AG265" t="n">
        <v>847.5</v>
      </c>
      <c r="AH265" t="n">
        <v>847.5</v>
      </c>
      <c r="AI265" t="n">
        <v>847.5</v>
      </c>
      <c r="AJ265" t="n">
        <v>847.5</v>
      </c>
      <c r="AK265" t="n">
        <v>847.5</v>
      </c>
      <c r="AL265" t="n">
        <v>847.5</v>
      </c>
    </row>
    <row r="266">
      <c r="A266" s="1112" t="n">
        <v>44652</v>
      </c>
      <c r="B266" s="63" t="n">
        <v>70</v>
      </c>
      <c r="Q266" t="n">
        <v>1143.152</v>
      </c>
      <c r="R266" t="n">
        <v>1110.842</v>
      </c>
      <c r="S266" t="n">
        <v>1085.5</v>
      </c>
      <c r="T266" t="n">
        <v>1040</v>
      </c>
      <c r="U266" t="n">
        <v>1010</v>
      </c>
      <c r="V266" t="n">
        <v>980</v>
      </c>
      <c r="W266" t="n">
        <v>952.5</v>
      </c>
      <c r="X266" t="n">
        <v>925</v>
      </c>
      <c r="Y266" t="n">
        <v>910</v>
      </c>
      <c r="Z266" t="n">
        <v>895</v>
      </c>
      <c r="AA266" t="n">
        <v>882.5</v>
      </c>
      <c r="AB266" t="n">
        <v>872.5</v>
      </c>
      <c r="AC266" t="n">
        <v>862.5</v>
      </c>
      <c r="AD266" t="n">
        <v>862.5</v>
      </c>
      <c r="AE266" t="n">
        <v>862.5</v>
      </c>
      <c r="AF266" t="n">
        <v>862.5</v>
      </c>
      <c r="AG266" t="n">
        <v>862.5</v>
      </c>
      <c r="AH266" t="n">
        <v>862.5</v>
      </c>
      <c r="AI266" t="n">
        <v>862.5</v>
      </c>
      <c r="AJ266" t="n">
        <v>862.5</v>
      </c>
      <c r="AK266" t="n">
        <v>862.5</v>
      </c>
      <c r="AL266" t="n">
        <v>862.5</v>
      </c>
    </row>
    <row r="267">
      <c r="A267" s="1112" t="n">
        <v>44655</v>
      </c>
      <c r="B267" s="63" t="n">
        <v>75</v>
      </c>
      <c r="Q267" t="n">
        <v>1143.152</v>
      </c>
      <c r="R267" t="n">
        <v>1153.987</v>
      </c>
      <c r="S267" t="n">
        <v>1105</v>
      </c>
      <c r="T267" t="n">
        <v>1070</v>
      </c>
      <c r="U267" t="n">
        <v>1035</v>
      </c>
      <c r="V267" t="n">
        <v>1007.5</v>
      </c>
      <c r="W267" t="n">
        <v>975</v>
      </c>
      <c r="X267" t="n">
        <v>942.5</v>
      </c>
      <c r="Y267" t="n">
        <v>922.5</v>
      </c>
      <c r="Z267" t="n">
        <v>902.5</v>
      </c>
      <c r="AA267" t="n">
        <v>890</v>
      </c>
      <c r="AB267" t="n">
        <v>880</v>
      </c>
      <c r="AC267" t="n">
        <v>870</v>
      </c>
      <c r="AD267" t="n">
        <v>870</v>
      </c>
      <c r="AE267" t="n">
        <v>870</v>
      </c>
      <c r="AF267" t="n">
        <v>870</v>
      </c>
      <c r="AG267" t="n">
        <v>870</v>
      </c>
      <c r="AH267" t="n">
        <v>870</v>
      </c>
      <c r="AI267" t="n">
        <v>870</v>
      </c>
      <c r="AJ267" t="n">
        <v>870</v>
      </c>
      <c r="AK267" t="n">
        <v>870</v>
      </c>
      <c r="AL267" t="n">
        <v>870</v>
      </c>
    </row>
    <row r="268">
      <c r="A268" s="1112" t="n">
        <v>44656</v>
      </c>
      <c r="B268" s="63" t="n">
        <v>90</v>
      </c>
      <c r="Q268" t="n">
        <v>1143.152</v>
      </c>
      <c r="R268" t="n">
        <v>1159.592</v>
      </c>
      <c r="S268" t="n">
        <v>1110</v>
      </c>
      <c r="T268" t="n">
        <v>1070</v>
      </c>
      <c r="U268" t="n">
        <v>1040</v>
      </c>
      <c r="V268" t="n">
        <v>1005</v>
      </c>
      <c r="W268" t="n">
        <v>980</v>
      </c>
      <c r="X268" t="n">
        <v>950</v>
      </c>
      <c r="Y268" t="n">
        <v>925</v>
      </c>
      <c r="Z268" t="n">
        <v>900</v>
      </c>
      <c r="AA268" t="n">
        <v>895</v>
      </c>
      <c r="AB268" t="n">
        <v>890</v>
      </c>
      <c r="AC268" t="n">
        <v>885</v>
      </c>
      <c r="AD268" t="n">
        <v>885</v>
      </c>
      <c r="AE268" t="n">
        <v>885</v>
      </c>
      <c r="AF268" t="n">
        <v>885</v>
      </c>
      <c r="AG268" t="n">
        <v>885</v>
      </c>
      <c r="AH268" t="n">
        <v>885</v>
      </c>
      <c r="AI268" t="n">
        <v>885</v>
      </c>
      <c r="AJ268" t="n">
        <v>885</v>
      </c>
      <c r="AK268" t="n">
        <v>885</v>
      </c>
      <c r="AL268" t="n">
        <v>885</v>
      </c>
    </row>
    <row r="269">
      <c r="A269" s="1112" t="n">
        <v>44657</v>
      </c>
      <c r="B269" s="63" t="n">
        <v>40</v>
      </c>
      <c r="R269" t="n">
        <v>1160.961</v>
      </c>
      <c r="S269" t="n">
        <v>1110</v>
      </c>
      <c r="T269" t="n">
        <v>1070</v>
      </c>
      <c r="U269" t="n">
        <v>1040</v>
      </c>
      <c r="V269" t="n">
        <v>1005</v>
      </c>
      <c r="W269" t="n">
        <v>980</v>
      </c>
      <c r="X269" t="n">
        <v>950</v>
      </c>
      <c r="Y269" t="n">
        <v>925</v>
      </c>
      <c r="Z269" t="n">
        <v>900</v>
      </c>
      <c r="AA269" t="n">
        <v>895</v>
      </c>
      <c r="AB269" t="n">
        <v>890</v>
      </c>
      <c r="AC269" t="n">
        <v>885</v>
      </c>
      <c r="AD269" t="n">
        <v>885</v>
      </c>
      <c r="AE269" t="n">
        <v>885</v>
      </c>
      <c r="AF269" t="n">
        <v>885</v>
      </c>
      <c r="AG269" t="n">
        <v>885</v>
      </c>
      <c r="AH269" t="n">
        <v>885</v>
      </c>
      <c r="AI269" t="n">
        <v>885</v>
      </c>
      <c r="AJ269" t="n">
        <v>885</v>
      </c>
      <c r="AK269" t="n">
        <v>885</v>
      </c>
      <c r="AL269" t="n">
        <v>885</v>
      </c>
    </row>
    <row r="270">
      <c r="A270" s="1112" t="n">
        <v>44658</v>
      </c>
      <c r="B270" s="63" t="n">
        <v>45</v>
      </c>
      <c r="R270" t="n">
        <v>1153.263</v>
      </c>
      <c r="S270" t="n">
        <v>1100</v>
      </c>
      <c r="T270" t="n">
        <v>1060</v>
      </c>
      <c r="U270" t="n">
        <v>1030</v>
      </c>
      <c r="V270" t="n">
        <v>1000</v>
      </c>
      <c r="W270" t="n">
        <v>970</v>
      </c>
      <c r="X270" t="n">
        <v>940</v>
      </c>
      <c r="Y270" t="n">
        <v>915</v>
      </c>
      <c r="Z270" t="n">
        <v>900</v>
      </c>
      <c r="AA270" t="n">
        <v>895</v>
      </c>
      <c r="AB270" t="n">
        <v>890</v>
      </c>
      <c r="AC270" t="n">
        <v>885</v>
      </c>
      <c r="AD270" t="n">
        <v>885</v>
      </c>
      <c r="AE270" t="n">
        <v>885</v>
      </c>
      <c r="AF270" t="n">
        <v>885</v>
      </c>
      <c r="AG270" t="n">
        <v>885</v>
      </c>
      <c r="AH270" t="n">
        <v>885</v>
      </c>
      <c r="AI270" t="n">
        <v>885</v>
      </c>
      <c r="AJ270" t="n">
        <v>885</v>
      </c>
      <c r="AK270" t="n">
        <v>885</v>
      </c>
      <c r="AL270" t="n">
        <v>885</v>
      </c>
    </row>
    <row r="271">
      <c r="A271" s="1112" t="n">
        <v>44659</v>
      </c>
      <c r="B271" s="63" t="inlineStr">
        <is>
          <t>-</t>
        </is>
      </c>
      <c r="R271" t="n">
        <v>1151.684</v>
      </c>
      <c r="S271" t="n">
        <v>1097.5</v>
      </c>
      <c r="T271" t="n">
        <v>1057.5</v>
      </c>
      <c r="U271" t="n">
        <v>1027.5</v>
      </c>
      <c r="V271" t="n">
        <v>997.5</v>
      </c>
      <c r="W271" t="n">
        <v>969</v>
      </c>
      <c r="X271" t="n">
        <v>937.5</v>
      </c>
      <c r="Y271" t="n">
        <v>915</v>
      </c>
      <c r="Z271" t="n">
        <v>897.5</v>
      </c>
      <c r="AA271" t="n">
        <v>890</v>
      </c>
      <c r="AB271" t="n">
        <v>885</v>
      </c>
      <c r="AC271" t="n">
        <v>880</v>
      </c>
      <c r="AD271" t="n">
        <v>880</v>
      </c>
      <c r="AE271" t="n">
        <v>880</v>
      </c>
      <c r="AF271" t="n">
        <v>880</v>
      </c>
      <c r="AG271" t="n">
        <v>880</v>
      </c>
      <c r="AH271" t="n">
        <v>880</v>
      </c>
      <c r="AI271" t="n">
        <v>880</v>
      </c>
      <c r="AJ271" t="n">
        <v>880</v>
      </c>
      <c r="AK271" t="n">
        <v>880</v>
      </c>
      <c r="AL271" t="n">
        <v>880</v>
      </c>
    </row>
    <row r="272">
      <c r="A272" s="1112" t="n">
        <v>44662</v>
      </c>
      <c r="B272" s="63" t="inlineStr">
        <is>
          <t>-</t>
        </is>
      </c>
      <c r="R272" t="n">
        <v>1153.408</v>
      </c>
      <c r="S272" t="n">
        <v>1095</v>
      </c>
      <c r="T272" t="n">
        <v>1050</v>
      </c>
      <c r="U272" t="n">
        <v>1030</v>
      </c>
      <c r="V272" t="n">
        <v>1000</v>
      </c>
      <c r="W272" t="n">
        <v>970</v>
      </c>
      <c r="X272" t="n">
        <v>940</v>
      </c>
      <c r="Y272" t="n">
        <v>915</v>
      </c>
      <c r="Z272" t="n">
        <v>900</v>
      </c>
      <c r="AA272" t="n">
        <v>895</v>
      </c>
      <c r="AB272" t="n">
        <v>890</v>
      </c>
      <c r="AC272" t="n">
        <v>885</v>
      </c>
      <c r="AD272" t="n">
        <v>885</v>
      </c>
      <c r="AE272" t="n">
        <v>885</v>
      </c>
      <c r="AF272" t="n">
        <v>885</v>
      </c>
      <c r="AG272" t="n">
        <v>885</v>
      </c>
      <c r="AH272" t="n">
        <v>885</v>
      </c>
      <c r="AI272" t="n">
        <v>885</v>
      </c>
      <c r="AJ272" t="n">
        <v>885</v>
      </c>
      <c r="AK272" t="n">
        <v>885</v>
      </c>
      <c r="AL272" t="n">
        <v>885</v>
      </c>
    </row>
    <row r="273">
      <c r="A273" s="1112" t="n">
        <v>44663</v>
      </c>
      <c r="B273" s="63" t="n">
        <v>125</v>
      </c>
      <c r="P273" s="397" t="n"/>
      <c r="Q273" s="398" t="n"/>
      <c r="R273" t="n">
        <v>1151.737</v>
      </c>
      <c r="S273" t="n">
        <v>1100</v>
      </c>
      <c r="T273" t="n">
        <v>1060</v>
      </c>
      <c r="U273" t="n">
        <v>1022.5</v>
      </c>
      <c r="V273" t="n">
        <v>997.5</v>
      </c>
      <c r="W273" t="n">
        <v>977.5</v>
      </c>
      <c r="X273" t="n">
        <v>950</v>
      </c>
      <c r="Y273" t="n">
        <v>922.5</v>
      </c>
      <c r="Z273" t="n">
        <v>902.5</v>
      </c>
      <c r="AA273" t="n">
        <v>890</v>
      </c>
      <c r="AB273" t="n">
        <v>885</v>
      </c>
      <c r="AC273" t="n">
        <v>880</v>
      </c>
      <c r="AD273" t="n">
        <v>880</v>
      </c>
      <c r="AE273" t="n">
        <v>880</v>
      </c>
      <c r="AF273" t="n">
        <v>880</v>
      </c>
      <c r="AG273" t="n">
        <v>880</v>
      </c>
      <c r="AH273" t="n">
        <v>880</v>
      </c>
      <c r="AI273" t="n">
        <v>880</v>
      </c>
      <c r="AJ273" t="n">
        <v>880</v>
      </c>
      <c r="AK273" t="n">
        <v>880</v>
      </c>
      <c r="AL273" t="n">
        <v>880</v>
      </c>
    </row>
    <row r="274">
      <c r="A274" s="1112" t="n">
        <v>44664</v>
      </c>
      <c r="B274" s="63" t="n">
        <v>120</v>
      </c>
      <c r="R274" t="n">
        <v>1161.645</v>
      </c>
      <c r="S274" t="n">
        <v>1127.5</v>
      </c>
      <c r="T274" t="n">
        <v>1087.5</v>
      </c>
      <c r="U274" t="n">
        <v>1055</v>
      </c>
      <c r="V274" t="n">
        <v>1027.5</v>
      </c>
      <c r="W274" t="n">
        <v>1000</v>
      </c>
      <c r="X274" t="n">
        <v>975</v>
      </c>
      <c r="Y274" t="n">
        <v>947.5</v>
      </c>
      <c r="Z274" t="n">
        <v>925</v>
      </c>
      <c r="AA274" t="n">
        <v>910</v>
      </c>
      <c r="AB274" t="n">
        <v>897.5</v>
      </c>
      <c r="AC274" t="n">
        <v>890</v>
      </c>
      <c r="AD274" t="n">
        <v>890</v>
      </c>
      <c r="AE274" t="n">
        <v>890</v>
      </c>
      <c r="AF274" t="n">
        <v>890</v>
      </c>
      <c r="AG274" t="n">
        <v>890</v>
      </c>
      <c r="AH274" t="n">
        <v>890</v>
      </c>
      <c r="AI274" t="n">
        <v>890</v>
      </c>
      <c r="AJ274" t="n">
        <v>890</v>
      </c>
      <c r="AK274" t="n">
        <v>890</v>
      </c>
      <c r="AL274" t="n">
        <v>890</v>
      </c>
    </row>
    <row r="275">
      <c r="A275" s="1112" t="n">
        <v>44665</v>
      </c>
      <c r="B275" s="63" t="n">
        <v>195</v>
      </c>
      <c r="R275" t="n">
        <v>1165.974</v>
      </c>
      <c r="S275" t="n">
        <v>1170</v>
      </c>
      <c r="T275" t="n">
        <v>1103</v>
      </c>
      <c r="U275" t="n">
        <v>1095</v>
      </c>
      <c r="V275" t="n">
        <v>1065</v>
      </c>
      <c r="W275" t="n">
        <v>1035</v>
      </c>
      <c r="X275" t="n">
        <v>1000</v>
      </c>
      <c r="Y275" t="n">
        <v>970</v>
      </c>
      <c r="Z275" t="n">
        <v>940</v>
      </c>
      <c r="AA275" t="n">
        <v>920</v>
      </c>
      <c r="AB275" t="n">
        <v>915</v>
      </c>
      <c r="AC275" t="n">
        <v>910</v>
      </c>
      <c r="AD275" t="n">
        <v>910</v>
      </c>
      <c r="AE275" t="n">
        <v>910</v>
      </c>
      <c r="AF275" t="n">
        <v>910</v>
      </c>
      <c r="AG275" t="n">
        <v>910</v>
      </c>
      <c r="AH275" t="n">
        <v>910</v>
      </c>
      <c r="AI275" t="n">
        <v>910</v>
      </c>
      <c r="AJ275" t="n">
        <v>910</v>
      </c>
      <c r="AK275" t="n">
        <v>910</v>
      </c>
      <c r="AL275" t="n">
        <v>910</v>
      </c>
    </row>
    <row r="276">
      <c r="A276" s="1112" t="n">
        <v>44669</v>
      </c>
      <c r="R276" s="192" t="n">
        <v>1165.974</v>
      </c>
      <c r="S276" s="192" t="n">
        <v>1170</v>
      </c>
      <c r="T276" s="192" t="n">
        <v>1103</v>
      </c>
      <c r="U276" s="192" t="n">
        <v>1095</v>
      </c>
      <c r="V276" s="192" t="n">
        <v>1065</v>
      </c>
      <c r="W276" s="192" t="n">
        <v>1035</v>
      </c>
      <c r="X276" s="192" t="n">
        <v>1000</v>
      </c>
      <c r="Y276" s="192" t="n">
        <v>970</v>
      </c>
      <c r="Z276" s="192" t="n">
        <v>940</v>
      </c>
      <c r="AA276" s="192" t="n">
        <v>920</v>
      </c>
      <c r="AB276" s="192" t="n">
        <v>915</v>
      </c>
      <c r="AC276" s="192" t="n">
        <v>910</v>
      </c>
      <c r="AD276" s="192" t="n">
        <v>910</v>
      </c>
      <c r="AE276" s="192" t="n">
        <v>910</v>
      </c>
      <c r="AF276" s="192" t="n">
        <v>910</v>
      </c>
      <c r="AG276" s="192" t="n">
        <v>910</v>
      </c>
      <c r="AH276" s="192" t="n">
        <v>910</v>
      </c>
      <c r="AI276" s="192" t="n">
        <v>910</v>
      </c>
      <c r="AJ276" s="192" t="n">
        <v>910</v>
      </c>
      <c r="AK276" s="192" t="n">
        <v>910</v>
      </c>
      <c r="AL276" s="192" t="n">
        <v>910</v>
      </c>
    </row>
    <row r="277">
      <c r="A277" s="1112" t="n">
        <v>44670</v>
      </c>
      <c r="B277" s="63" t="n">
        <v>120</v>
      </c>
      <c r="R277" t="n">
        <v>1189.342</v>
      </c>
      <c r="S277" t="n">
        <v>1187.5</v>
      </c>
      <c r="T277" t="n">
        <v>1156</v>
      </c>
      <c r="U277" t="n">
        <v>1120</v>
      </c>
      <c r="V277" t="n">
        <v>1100</v>
      </c>
      <c r="W277" t="n">
        <v>1070</v>
      </c>
      <c r="X277" t="n">
        <v>1025</v>
      </c>
      <c r="Y277" t="n">
        <v>995</v>
      </c>
      <c r="Z277" t="n">
        <v>964</v>
      </c>
      <c r="AA277" t="n">
        <v>945</v>
      </c>
      <c r="AB277" t="n">
        <v>935</v>
      </c>
      <c r="AC277" t="n">
        <v>918</v>
      </c>
      <c r="AD277" t="n">
        <v>918</v>
      </c>
      <c r="AE277" t="n">
        <v>918</v>
      </c>
      <c r="AF277" t="n">
        <v>918</v>
      </c>
      <c r="AG277" t="n">
        <v>918</v>
      </c>
      <c r="AH277" t="n">
        <v>918</v>
      </c>
      <c r="AI277" t="n">
        <v>918</v>
      </c>
      <c r="AJ277" t="n">
        <v>918</v>
      </c>
      <c r="AK277" t="n">
        <v>918</v>
      </c>
      <c r="AL277" t="n">
        <v>918</v>
      </c>
    </row>
    <row r="278">
      <c r="A278" s="1112" t="n">
        <v>44671</v>
      </c>
      <c r="B278" s="63" t="n">
        <v>290</v>
      </c>
      <c r="R278" t="n">
        <v>1181.447</v>
      </c>
      <c r="S278" t="n">
        <v>1197.5</v>
      </c>
      <c r="T278" t="n">
        <v>1155</v>
      </c>
      <c r="U278" t="n">
        <v>1122.5</v>
      </c>
      <c r="V278" t="n">
        <v>1095</v>
      </c>
      <c r="W278" t="n">
        <v>1055</v>
      </c>
      <c r="X278" t="n">
        <v>1020</v>
      </c>
      <c r="Y278" t="n">
        <v>990</v>
      </c>
      <c r="Z278" t="n">
        <v>960</v>
      </c>
      <c r="AA278" t="n">
        <v>950</v>
      </c>
      <c r="AB278" t="n">
        <v>942.5</v>
      </c>
      <c r="AC278" t="n">
        <v>935</v>
      </c>
      <c r="AD278" t="n">
        <v>932.5</v>
      </c>
      <c r="AE278" t="n">
        <v>930</v>
      </c>
      <c r="AF278" t="n">
        <v>927.5</v>
      </c>
      <c r="AG278" t="n">
        <v>925</v>
      </c>
      <c r="AH278" t="n">
        <v>922.5</v>
      </c>
      <c r="AI278" t="n">
        <v>920</v>
      </c>
      <c r="AJ278" t="n">
        <v>917.5</v>
      </c>
      <c r="AK278" t="n">
        <v>915</v>
      </c>
      <c r="AL278" t="n">
        <v>912.5</v>
      </c>
    </row>
    <row r="279">
      <c r="A279" s="1112" t="n">
        <v>44672</v>
      </c>
      <c r="B279" s="63" t="n">
        <v>50</v>
      </c>
      <c r="R279" t="n">
        <v>1179.434</v>
      </c>
      <c r="S279" t="n">
        <v>1206.5</v>
      </c>
      <c r="T279" t="n">
        <v>1173</v>
      </c>
      <c r="U279" t="n">
        <v>1133</v>
      </c>
      <c r="V279" t="n">
        <v>1094</v>
      </c>
      <c r="W279" t="n">
        <v>1053</v>
      </c>
      <c r="X279" t="n">
        <v>1021.5</v>
      </c>
      <c r="Y279" t="n">
        <v>990</v>
      </c>
      <c r="Z279" t="n">
        <v>960</v>
      </c>
      <c r="AA279" t="n">
        <v>944.5</v>
      </c>
      <c r="AB279" t="n">
        <v>933</v>
      </c>
      <c r="AC279" t="n">
        <v>924.5</v>
      </c>
      <c r="AD279" t="n">
        <v>924.5</v>
      </c>
      <c r="AE279" t="n">
        <v>924.5</v>
      </c>
      <c r="AF279" t="n">
        <v>924.5</v>
      </c>
      <c r="AG279" t="n">
        <v>924.5</v>
      </c>
      <c r="AH279" t="n">
        <v>924.5</v>
      </c>
      <c r="AI279" t="n">
        <v>924.5</v>
      </c>
      <c r="AJ279" t="n">
        <v>924.5</v>
      </c>
      <c r="AK279" t="n">
        <v>924.5</v>
      </c>
      <c r="AL279" t="n">
        <v>924.5</v>
      </c>
    </row>
    <row r="280">
      <c r="A280" s="1112" t="n">
        <v>44673</v>
      </c>
      <c r="B280" s="63" t="n">
        <v>20</v>
      </c>
      <c r="R280" t="n">
        <v>1185.947</v>
      </c>
      <c r="S280" t="n">
        <v>1193</v>
      </c>
      <c r="T280" t="n">
        <v>1155</v>
      </c>
      <c r="U280" t="n">
        <v>1115</v>
      </c>
      <c r="V280" t="n">
        <v>1080</v>
      </c>
      <c r="W280" t="n">
        <v>1046.5</v>
      </c>
      <c r="X280" t="n">
        <v>1013.5</v>
      </c>
      <c r="Y280" t="n">
        <v>985</v>
      </c>
      <c r="Z280" t="n">
        <v>955</v>
      </c>
      <c r="AA280" t="n">
        <v>942.5</v>
      </c>
      <c r="AB280" t="n">
        <v>932.5</v>
      </c>
      <c r="AC280" t="n">
        <v>922.5</v>
      </c>
      <c r="AD280" t="n">
        <v>922.5</v>
      </c>
      <c r="AE280" t="n">
        <v>922.5</v>
      </c>
      <c r="AF280" t="n">
        <v>922.5</v>
      </c>
      <c r="AG280" t="n">
        <v>922.5</v>
      </c>
      <c r="AH280" t="n">
        <v>922.5</v>
      </c>
      <c r="AI280" t="n">
        <v>922.5</v>
      </c>
      <c r="AJ280" t="n">
        <v>922.5</v>
      </c>
      <c r="AK280" t="n">
        <v>922.5</v>
      </c>
      <c r="AL280" t="n">
        <v>922.5</v>
      </c>
    </row>
    <row r="281">
      <c r="A281" s="1112" t="n">
        <v>44676</v>
      </c>
      <c r="B281" s="63" t="inlineStr">
        <is>
          <t>-</t>
        </is>
      </c>
      <c r="R281" t="n">
        <v>1190.671</v>
      </c>
      <c r="S281" t="n">
        <v>1185</v>
      </c>
      <c r="T281" t="n">
        <v>1145</v>
      </c>
      <c r="U281" t="n">
        <v>1105</v>
      </c>
      <c r="V281" t="n">
        <v>1070</v>
      </c>
      <c r="W281" t="n">
        <v>1038</v>
      </c>
      <c r="X281" t="n">
        <v>1002</v>
      </c>
      <c r="Y281" t="n">
        <v>975</v>
      </c>
      <c r="Z281" t="n">
        <v>945</v>
      </c>
      <c r="AA281" t="n">
        <v>935</v>
      </c>
      <c r="AB281" t="n">
        <v>925</v>
      </c>
      <c r="AC281" t="n">
        <v>915</v>
      </c>
      <c r="AD281" t="n">
        <v>915</v>
      </c>
      <c r="AE281" t="n">
        <v>915</v>
      </c>
      <c r="AF281" t="n">
        <v>915</v>
      </c>
      <c r="AG281" t="n">
        <v>915</v>
      </c>
      <c r="AH281" t="n">
        <v>915</v>
      </c>
      <c r="AI281" t="n">
        <v>915</v>
      </c>
      <c r="AJ281" t="n">
        <v>915</v>
      </c>
      <c r="AK281" t="n">
        <v>915</v>
      </c>
      <c r="AL281" t="n">
        <v>915</v>
      </c>
    </row>
    <row r="282">
      <c r="A282" s="1112" t="n">
        <v>44677</v>
      </c>
      <c r="B282" s="63" t="n">
        <v>130</v>
      </c>
      <c r="R282" t="n">
        <v>1190.711</v>
      </c>
      <c r="S282" t="n">
        <v>1180</v>
      </c>
      <c r="T282" t="n">
        <v>1140</v>
      </c>
      <c r="U282" t="n">
        <v>1093</v>
      </c>
      <c r="V282" t="n">
        <v>1055</v>
      </c>
      <c r="W282" t="n">
        <v>1025</v>
      </c>
      <c r="X282" t="n">
        <v>990</v>
      </c>
      <c r="Y282" t="n">
        <v>970</v>
      </c>
      <c r="Z282" t="n">
        <v>955</v>
      </c>
      <c r="AA282" t="n">
        <v>945</v>
      </c>
      <c r="AB282" t="n">
        <v>935</v>
      </c>
      <c r="AC282" t="n">
        <v>920</v>
      </c>
      <c r="AD282" t="n">
        <v>920</v>
      </c>
      <c r="AE282" t="n">
        <v>920</v>
      </c>
      <c r="AF282" t="n">
        <v>920</v>
      </c>
      <c r="AG282" t="n">
        <v>920</v>
      </c>
      <c r="AH282" t="n">
        <v>920</v>
      </c>
      <c r="AI282" t="n">
        <v>920</v>
      </c>
      <c r="AJ282" t="n">
        <v>920</v>
      </c>
      <c r="AK282" t="n">
        <v>920</v>
      </c>
      <c r="AL282" t="n">
        <v>920</v>
      </c>
    </row>
    <row r="283">
      <c r="A283" s="1112" t="n">
        <v>44678</v>
      </c>
      <c r="B283" s="63" t="n">
        <v>120</v>
      </c>
      <c r="R283" t="n">
        <v>1189.303</v>
      </c>
      <c r="S283" t="n">
        <v>1185</v>
      </c>
      <c r="T283" t="n">
        <v>1130</v>
      </c>
      <c r="U283" t="n">
        <v>1090</v>
      </c>
      <c r="V283" t="n">
        <v>1055</v>
      </c>
      <c r="W283" t="n">
        <v>1026</v>
      </c>
      <c r="X283" t="n">
        <v>997</v>
      </c>
      <c r="Y283" t="n">
        <v>973.5</v>
      </c>
      <c r="Z283" t="n">
        <v>953.5</v>
      </c>
      <c r="AA283" t="n">
        <v>942.5</v>
      </c>
      <c r="AB283" t="n">
        <v>932.5</v>
      </c>
      <c r="AC283" t="n">
        <v>920</v>
      </c>
      <c r="AD283" t="n">
        <v>920</v>
      </c>
      <c r="AE283" t="n">
        <v>920</v>
      </c>
      <c r="AF283" t="n">
        <v>920</v>
      </c>
      <c r="AG283" t="n">
        <v>920</v>
      </c>
      <c r="AH283" t="n">
        <v>920</v>
      </c>
      <c r="AI283" t="n">
        <v>920</v>
      </c>
      <c r="AJ283" t="n">
        <v>920</v>
      </c>
      <c r="AK283" t="n">
        <v>920</v>
      </c>
      <c r="AL283" t="n">
        <v>920</v>
      </c>
    </row>
    <row r="284">
      <c r="A284" s="1112" t="n">
        <v>44679</v>
      </c>
      <c r="B284" s="63" t="n">
        <v>45</v>
      </c>
      <c r="R284" t="n">
        <v>1189.421</v>
      </c>
      <c r="S284" t="n">
        <v>1185</v>
      </c>
      <c r="T284" t="n">
        <v>1135</v>
      </c>
      <c r="U284" t="n">
        <v>1090</v>
      </c>
      <c r="V284" t="n">
        <v>1055</v>
      </c>
      <c r="W284" t="n">
        <v>1026</v>
      </c>
      <c r="X284" t="n">
        <v>1002.5</v>
      </c>
      <c r="Y284" t="n">
        <v>980</v>
      </c>
      <c r="Z284" t="n">
        <v>957.5</v>
      </c>
      <c r="AA284" t="n">
        <v>937.5</v>
      </c>
      <c r="AB284" t="n">
        <v>927.5</v>
      </c>
      <c r="AC284" t="n">
        <v>920</v>
      </c>
      <c r="AD284" t="n">
        <v>920</v>
      </c>
      <c r="AE284" t="n">
        <v>920</v>
      </c>
      <c r="AF284" t="n">
        <v>920</v>
      </c>
      <c r="AG284" t="n">
        <v>920</v>
      </c>
      <c r="AH284" t="n">
        <v>920</v>
      </c>
      <c r="AI284" t="n">
        <v>920</v>
      </c>
      <c r="AJ284" t="n">
        <v>920</v>
      </c>
      <c r="AK284" t="n">
        <v>920</v>
      </c>
      <c r="AL284" t="n">
        <v>920</v>
      </c>
    </row>
    <row r="285">
      <c r="A285" s="1112" t="n">
        <v>44680</v>
      </c>
      <c r="B285" s="63" t="n">
        <v>279</v>
      </c>
      <c r="R285" t="n">
        <v>1189.013</v>
      </c>
      <c r="S285" t="n">
        <v>1185</v>
      </c>
      <c r="T285" t="n">
        <v>1130</v>
      </c>
      <c r="U285" t="n">
        <v>1087.5</v>
      </c>
      <c r="V285" t="n">
        <v>1052.5</v>
      </c>
      <c r="W285" t="n">
        <v>1022.5</v>
      </c>
      <c r="X285" t="n">
        <v>1002.5</v>
      </c>
      <c r="Y285" t="n">
        <v>982.5</v>
      </c>
      <c r="Z285" t="n">
        <v>962.5</v>
      </c>
      <c r="AA285" t="n">
        <v>942.5</v>
      </c>
      <c r="AB285" t="n">
        <v>927.5</v>
      </c>
      <c r="AC285" t="n">
        <v>920</v>
      </c>
      <c r="AD285" t="n">
        <v>915</v>
      </c>
      <c r="AE285" t="n">
        <v>912.5</v>
      </c>
      <c r="AF285" t="n">
        <v>910</v>
      </c>
      <c r="AG285" t="n">
        <v>907.5</v>
      </c>
      <c r="AH285" t="n">
        <v>905</v>
      </c>
      <c r="AI285" t="n">
        <v>902.5</v>
      </c>
      <c r="AJ285" t="n">
        <v>900</v>
      </c>
      <c r="AK285" t="n">
        <v>897.5</v>
      </c>
      <c r="AL285" t="n">
        <v>895</v>
      </c>
    </row>
    <row r="286">
      <c r="A286" s="1112" t="n">
        <v>44683</v>
      </c>
      <c r="B286" s="63" t="n">
        <v>0</v>
      </c>
      <c r="R286" s="192" t="n">
        <v>1189.013</v>
      </c>
      <c r="S286" s="192" t="n">
        <v>1185</v>
      </c>
      <c r="T286" s="192" t="n">
        <v>1130</v>
      </c>
      <c r="U286" s="192" t="n">
        <v>1087.5</v>
      </c>
      <c r="V286" s="192" t="n">
        <v>1052.5</v>
      </c>
      <c r="W286" s="192" t="n">
        <v>1022.5</v>
      </c>
      <c r="X286" s="192" t="n">
        <v>1002.5</v>
      </c>
      <c r="Y286" s="192" t="n">
        <v>982.5</v>
      </c>
      <c r="Z286" s="192" t="n">
        <v>962.5</v>
      </c>
      <c r="AA286" s="192" t="n">
        <v>942.5</v>
      </c>
      <c r="AB286" s="192" t="n">
        <v>927.5</v>
      </c>
      <c r="AC286" s="192" t="n">
        <v>920</v>
      </c>
      <c r="AD286" s="192" t="n">
        <v>915</v>
      </c>
      <c r="AE286" s="192" t="n">
        <v>912.5</v>
      </c>
      <c r="AF286" s="192" t="n">
        <v>910</v>
      </c>
      <c r="AG286" s="192" t="n">
        <v>907.5</v>
      </c>
      <c r="AH286" s="192" t="n">
        <v>905</v>
      </c>
      <c r="AI286" s="192" t="n">
        <v>902.5</v>
      </c>
      <c r="AJ286" s="192" t="n">
        <v>900</v>
      </c>
      <c r="AK286" s="192" t="n">
        <v>897.5</v>
      </c>
      <c r="AL286" s="192" t="n">
        <v>895</v>
      </c>
    </row>
    <row r="287">
      <c r="A287" s="1112" t="n">
        <v>44684</v>
      </c>
      <c r="B287" s="63" t="n">
        <v>90</v>
      </c>
      <c r="R287" t="n">
        <v>1189.013</v>
      </c>
      <c r="S287" t="n">
        <v>1176.893</v>
      </c>
      <c r="T287" t="n">
        <v>1120</v>
      </c>
      <c r="U287" t="n">
        <v>1080</v>
      </c>
      <c r="V287" t="n">
        <v>1047.5</v>
      </c>
      <c r="W287" t="n">
        <v>1017.5</v>
      </c>
      <c r="X287" t="n">
        <v>993.5</v>
      </c>
      <c r="Y287" t="n">
        <v>977</v>
      </c>
      <c r="Z287" t="n">
        <v>961</v>
      </c>
      <c r="AA287" t="n">
        <v>941.5</v>
      </c>
      <c r="AB287" t="n">
        <v>928</v>
      </c>
      <c r="AC287" t="n">
        <v>914.5</v>
      </c>
      <c r="AD287" t="n">
        <v>914.5</v>
      </c>
      <c r="AE287" t="n">
        <v>914.5</v>
      </c>
      <c r="AF287" t="n">
        <v>914.5</v>
      </c>
      <c r="AG287" t="n">
        <v>914.5</v>
      </c>
      <c r="AH287" t="n">
        <v>914.5</v>
      </c>
      <c r="AI287" t="n">
        <v>914.5</v>
      </c>
      <c r="AJ287" t="n">
        <v>914.5</v>
      </c>
      <c r="AK287" t="n">
        <v>914.5</v>
      </c>
      <c r="AL287" t="n">
        <v>914.5</v>
      </c>
    </row>
    <row r="288">
      <c r="A288" s="1112" t="n">
        <v>44685</v>
      </c>
      <c r="B288" s="63" t="n">
        <v>255</v>
      </c>
      <c r="R288" t="n">
        <v>1189.013</v>
      </c>
      <c r="S288" t="n">
        <v>1168.238</v>
      </c>
      <c r="T288" t="n">
        <v>1111</v>
      </c>
      <c r="U288" t="n">
        <v>1070</v>
      </c>
      <c r="V288" t="n">
        <v>1037.5</v>
      </c>
      <c r="W288" t="n">
        <v>1010</v>
      </c>
      <c r="X288" t="n">
        <v>990</v>
      </c>
      <c r="Y288" t="n">
        <v>980</v>
      </c>
      <c r="Z288" t="n">
        <v>970</v>
      </c>
      <c r="AA288" t="n">
        <v>952.5</v>
      </c>
      <c r="AB288" t="n">
        <v>933</v>
      </c>
      <c r="AC288" t="n">
        <v>923.5</v>
      </c>
      <c r="AD288" t="n">
        <v>923.5</v>
      </c>
      <c r="AE288" t="n">
        <v>923.5</v>
      </c>
      <c r="AF288" t="n">
        <v>923.5</v>
      </c>
      <c r="AG288" t="n">
        <v>923.5</v>
      </c>
      <c r="AH288" t="n">
        <v>923.5</v>
      </c>
      <c r="AI288" t="n">
        <v>923.5</v>
      </c>
      <c r="AJ288" t="n">
        <v>923.5</v>
      </c>
      <c r="AK288" t="n">
        <v>923.5</v>
      </c>
      <c r="AL288" t="n">
        <v>923.5</v>
      </c>
    </row>
    <row r="289">
      <c r="A289" s="1112" t="n">
        <v>44686</v>
      </c>
      <c r="B289" s="63" t="n">
        <v>180</v>
      </c>
      <c r="S289" t="n">
        <v>1153.536</v>
      </c>
      <c r="T289" t="n">
        <v>1077.5</v>
      </c>
      <c r="U289" t="n">
        <v>1047.5</v>
      </c>
      <c r="V289" t="n">
        <v>1022.5</v>
      </c>
      <c r="W289" t="n">
        <v>997.5</v>
      </c>
      <c r="X289" t="n">
        <v>975</v>
      </c>
      <c r="Y289" t="n">
        <v>966</v>
      </c>
      <c r="Z289" t="n">
        <v>957</v>
      </c>
      <c r="AA289" t="n">
        <v>945</v>
      </c>
      <c r="AB289" t="n">
        <v>929</v>
      </c>
      <c r="AC289" t="n">
        <v>921</v>
      </c>
      <c r="AD289" t="n">
        <v>921</v>
      </c>
      <c r="AE289" t="n">
        <v>921</v>
      </c>
      <c r="AF289" t="n">
        <v>921</v>
      </c>
      <c r="AG289" t="n">
        <v>921</v>
      </c>
      <c r="AH289" t="n">
        <v>921</v>
      </c>
      <c r="AI289" t="n">
        <v>921</v>
      </c>
      <c r="AJ289" t="n">
        <v>921</v>
      </c>
      <c r="AK289" t="n">
        <v>921</v>
      </c>
      <c r="AL289" t="n">
        <v>921</v>
      </c>
      <c r="AM289" t="n">
        <v>923.5</v>
      </c>
    </row>
    <row r="290">
      <c r="A290" s="1112" t="n">
        <v>44687</v>
      </c>
      <c r="B290" s="63" t="n">
        <v>485</v>
      </c>
      <c r="S290" t="n">
        <v>1138.988</v>
      </c>
      <c r="T290" t="n">
        <v>1070</v>
      </c>
      <c r="U290" t="n">
        <v>1040</v>
      </c>
      <c r="V290" t="n">
        <v>1015</v>
      </c>
      <c r="W290" t="n">
        <v>990</v>
      </c>
      <c r="X290" t="n">
        <v>967.5</v>
      </c>
      <c r="Y290" t="n">
        <v>957.5</v>
      </c>
      <c r="Z290" t="n">
        <v>946.5</v>
      </c>
      <c r="AA290" t="n">
        <v>932.5</v>
      </c>
      <c r="AB290" t="n">
        <v>920.5</v>
      </c>
      <c r="AC290" t="n">
        <v>909.5</v>
      </c>
      <c r="AD290" t="n">
        <v>909.5</v>
      </c>
      <c r="AE290" t="n">
        <v>909.5</v>
      </c>
      <c r="AF290" t="n">
        <v>909.5</v>
      </c>
      <c r="AG290" t="n">
        <v>909.5</v>
      </c>
      <c r="AH290" t="n">
        <v>909.5</v>
      </c>
      <c r="AI290" t="n">
        <v>909.5</v>
      </c>
      <c r="AJ290" t="n">
        <v>909.5</v>
      </c>
      <c r="AK290" t="n">
        <v>909.5</v>
      </c>
      <c r="AL290" t="n">
        <v>909.5</v>
      </c>
      <c r="AM290" t="n">
        <v>923.5</v>
      </c>
    </row>
    <row r="291">
      <c r="A291" s="1112" t="n">
        <v>44690</v>
      </c>
      <c r="B291" s="63" t="n">
        <v>200</v>
      </c>
      <c r="S291" t="n">
        <v>1124.512</v>
      </c>
      <c r="T291" t="n">
        <v>1070</v>
      </c>
      <c r="U291" t="n">
        <v>1042</v>
      </c>
      <c r="V291" t="n">
        <v>1020.5</v>
      </c>
      <c r="W291" t="n">
        <v>998</v>
      </c>
      <c r="X291" t="n">
        <v>975.5</v>
      </c>
      <c r="Y291" t="n">
        <v>957.5</v>
      </c>
      <c r="Z291" t="n">
        <v>946.5</v>
      </c>
      <c r="AA291" t="n">
        <v>934</v>
      </c>
      <c r="AB291" t="n">
        <v>923</v>
      </c>
      <c r="AC291" t="n">
        <v>913</v>
      </c>
      <c r="AD291" t="n">
        <v>913</v>
      </c>
      <c r="AE291" t="n">
        <v>913</v>
      </c>
      <c r="AF291" t="n">
        <v>913</v>
      </c>
      <c r="AG291" t="n">
        <v>913</v>
      </c>
      <c r="AH291" t="n">
        <v>913</v>
      </c>
      <c r="AI291" t="n">
        <v>913</v>
      </c>
      <c r="AJ291" t="n">
        <v>913</v>
      </c>
      <c r="AK291" t="n">
        <v>913</v>
      </c>
      <c r="AL291" t="n">
        <v>913</v>
      </c>
    </row>
    <row r="292">
      <c r="A292" s="1112" t="n">
        <v>44691</v>
      </c>
      <c r="B292" s="63" t="n">
        <v>40</v>
      </c>
      <c r="S292" t="n">
        <v>1116.881</v>
      </c>
      <c r="T292" t="n">
        <v>1065</v>
      </c>
      <c r="U292" t="n">
        <v>1045</v>
      </c>
      <c r="V292" t="n">
        <v>1025</v>
      </c>
      <c r="W292" t="n">
        <v>1000</v>
      </c>
      <c r="X292" t="n">
        <v>977.5</v>
      </c>
      <c r="Y292" t="n">
        <v>960</v>
      </c>
      <c r="Z292" t="n">
        <v>945</v>
      </c>
      <c r="AA292" t="n">
        <v>935</v>
      </c>
      <c r="AB292" t="n">
        <v>925</v>
      </c>
      <c r="AC292" t="n">
        <v>915</v>
      </c>
      <c r="AD292" t="n">
        <v>910</v>
      </c>
      <c r="AE292" t="n">
        <v>906</v>
      </c>
      <c r="AF292" t="n">
        <v>902</v>
      </c>
      <c r="AG292" t="n">
        <v>899.5</v>
      </c>
      <c r="AH292" t="n">
        <v>897</v>
      </c>
      <c r="AI292" t="n">
        <v>894.5</v>
      </c>
      <c r="AJ292" t="n">
        <v>892</v>
      </c>
      <c r="AK292" t="n">
        <v>889.5</v>
      </c>
      <c r="AL292" t="n">
        <v>887</v>
      </c>
    </row>
    <row r="293">
      <c r="A293" s="1112" t="n">
        <v>44692</v>
      </c>
      <c r="B293" s="63" t="n">
        <v>215</v>
      </c>
      <c r="S293" t="n">
        <v>1106.786</v>
      </c>
      <c r="T293" t="n">
        <v>1077</v>
      </c>
      <c r="U293" t="n">
        <v>1056.5</v>
      </c>
      <c r="V293" t="n">
        <v>1037</v>
      </c>
      <c r="W293" t="n">
        <v>1017.5</v>
      </c>
      <c r="X293" t="n">
        <v>997.5</v>
      </c>
      <c r="Y293" t="n">
        <v>980</v>
      </c>
      <c r="Z293" t="n">
        <v>962.5</v>
      </c>
      <c r="AA293" t="n">
        <v>945</v>
      </c>
      <c r="AB293" t="n">
        <v>932.5</v>
      </c>
      <c r="AC293" t="n">
        <v>920</v>
      </c>
      <c r="AD293" t="n">
        <v>912.5</v>
      </c>
      <c r="AE293" t="n">
        <v>907.5</v>
      </c>
      <c r="AF293" t="n">
        <v>902.5</v>
      </c>
      <c r="AG293" t="n">
        <v>900</v>
      </c>
      <c r="AH293" t="n">
        <v>897.5</v>
      </c>
      <c r="AI293" t="n">
        <v>895</v>
      </c>
      <c r="AJ293" t="n">
        <v>892.5</v>
      </c>
      <c r="AK293" t="n">
        <v>890</v>
      </c>
      <c r="AL293" t="n">
        <v>887.5</v>
      </c>
    </row>
    <row r="294">
      <c r="A294" s="1112" t="n">
        <v>44693</v>
      </c>
      <c r="B294" s="63" t="n">
        <v>120</v>
      </c>
      <c r="S294" t="n">
        <v>1117.881</v>
      </c>
      <c r="T294" t="n">
        <v>1122.5</v>
      </c>
      <c r="U294" t="n">
        <v>1102.5</v>
      </c>
      <c r="V294" t="n">
        <v>1077.5</v>
      </c>
      <c r="W294" t="n">
        <v>1052.5</v>
      </c>
      <c r="X294" t="n">
        <v>1025</v>
      </c>
      <c r="Y294" t="n">
        <v>997.5</v>
      </c>
      <c r="Z294" t="n">
        <v>975</v>
      </c>
      <c r="AA294" t="n">
        <v>952.5</v>
      </c>
      <c r="AB294" t="n">
        <v>937.5</v>
      </c>
      <c r="AC294" t="n">
        <v>922.5</v>
      </c>
      <c r="AD294" t="n">
        <v>912.5</v>
      </c>
      <c r="AE294" t="n">
        <v>907.5</v>
      </c>
      <c r="AF294" t="n">
        <v>902.5</v>
      </c>
      <c r="AG294" t="n">
        <v>900</v>
      </c>
      <c r="AH294" t="n">
        <v>897.5</v>
      </c>
      <c r="AI294" t="n">
        <v>895</v>
      </c>
      <c r="AJ294" t="n">
        <v>892.5</v>
      </c>
      <c r="AK294" t="n">
        <v>890</v>
      </c>
      <c r="AL294" t="n">
        <v>887.5</v>
      </c>
    </row>
    <row r="295">
      <c r="A295" s="1112" t="n">
        <v>44694</v>
      </c>
      <c r="B295" s="63" t="n">
        <v>670</v>
      </c>
      <c r="S295" t="n">
        <v>1118.75</v>
      </c>
      <c r="T295" t="n">
        <v>1130</v>
      </c>
      <c r="U295" t="n">
        <v>1123</v>
      </c>
      <c r="V295" t="n">
        <v>1101</v>
      </c>
      <c r="W295" t="n">
        <v>1077</v>
      </c>
      <c r="X295" t="n">
        <v>1057.5</v>
      </c>
      <c r="Y295" t="n">
        <v>1045</v>
      </c>
      <c r="Z295" t="n">
        <v>1032.5</v>
      </c>
      <c r="AA295" t="n">
        <v>1017.5</v>
      </c>
      <c r="AB295" t="inlineStr">
        <is>
          <t>-</t>
        </is>
      </c>
      <c r="AC295" t="n">
        <v>982.5</v>
      </c>
      <c r="AD295" t="n">
        <v>970</v>
      </c>
      <c r="AE295" t="n">
        <v>960</v>
      </c>
      <c r="AF295" t="n">
        <v>950</v>
      </c>
      <c r="AG295" t="n">
        <v>942.5</v>
      </c>
      <c r="AH295" t="n">
        <v>935</v>
      </c>
      <c r="AI295" t="n">
        <v>932.5</v>
      </c>
      <c r="AJ295" t="n">
        <v>930</v>
      </c>
      <c r="AK295" t="n">
        <v>927.5</v>
      </c>
      <c r="AL295" t="n">
        <v>925</v>
      </c>
    </row>
    <row r="296">
      <c r="A296" s="1112" t="n">
        <v>44697</v>
      </c>
      <c r="B296" s="63" t="n">
        <v>345</v>
      </c>
      <c r="S296" t="n">
        <v>1122.488</v>
      </c>
      <c r="T296" t="n">
        <v>1170</v>
      </c>
      <c r="U296" t="n">
        <v>1162.5</v>
      </c>
      <c r="V296" t="n">
        <v>1142.5</v>
      </c>
      <c r="W296" t="n">
        <v>1122.5</v>
      </c>
      <c r="X296" t="n">
        <v>1095</v>
      </c>
      <c r="Y296" t="n">
        <v>1077.5</v>
      </c>
      <c r="Z296" t="n">
        <v>1060</v>
      </c>
      <c r="AA296" t="n">
        <v>1042.5</v>
      </c>
      <c r="AB296" t="n">
        <v>1027.5</v>
      </c>
      <c r="AC296" t="n">
        <v>1012.5</v>
      </c>
      <c r="AD296" t="n">
        <v>1000</v>
      </c>
      <c r="AE296" t="n">
        <v>987.5</v>
      </c>
      <c r="AF296" t="n">
        <v>977.5</v>
      </c>
      <c r="AG296" t="n">
        <v>975</v>
      </c>
      <c r="AH296" t="n">
        <v>972.5</v>
      </c>
      <c r="AI296" t="n">
        <v>970</v>
      </c>
      <c r="AJ296" t="n">
        <v>967.5</v>
      </c>
      <c r="AK296" t="n">
        <v>963.75</v>
      </c>
      <c r="AL296" t="n">
        <v>961.25</v>
      </c>
    </row>
    <row r="297">
      <c r="A297" s="1112" t="n">
        <v>44698</v>
      </c>
      <c r="B297" s="63" t="n">
        <v>70</v>
      </c>
      <c r="S297" t="n">
        <v>1125.214</v>
      </c>
      <c r="T297" s="467" t="n">
        <v>1170</v>
      </c>
      <c r="U297" t="n">
        <v>1162.5</v>
      </c>
      <c r="V297" t="n">
        <v>1142.5</v>
      </c>
      <c r="W297" t="n">
        <v>1122.5</v>
      </c>
      <c r="X297" t="n">
        <v>1095</v>
      </c>
      <c r="Y297" t="n">
        <v>1080</v>
      </c>
      <c r="Z297" t="n">
        <v>1065</v>
      </c>
      <c r="AA297" t="n">
        <v>1042.5</v>
      </c>
      <c r="AB297" t="n">
        <v>1027.5</v>
      </c>
      <c r="AC297" t="n">
        <v>1012.5</v>
      </c>
      <c r="AD297" t="n">
        <v>1000</v>
      </c>
      <c r="AE297" t="n">
        <v>987.5</v>
      </c>
      <c r="AF297" t="n">
        <v>977.5</v>
      </c>
      <c r="AG297" t="n">
        <v>975</v>
      </c>
      <c r="AH297" t="n">
        <v>972.5</v>
      </c>
      <c r="AI297" t="n">
        <v>970</v>
      </c>
      <c r="AJ297" t="n">
        <v>967.5</v>
      </c>
      <c r="AK297" t="n">
        <v>963.75</v>
      </c>
      <c r="AL297" t="n">
        <v>961.25</v>
      </c>
    </row>
    <row r="298">
      <c r="A298" s="1112" t="n">
        <v>44699</v>
      </c>
      <c r="B298" s="63" t="inlineStr">
        <is>
          <t>-</t>
        </is>
      </c>
      <c r="S298" t="n">
        <v>1127.917</v>
      </c>
      <c r="T298" t="n">
        <v>1170</v>
      </c>
      <c r="U298" t="n">
        <v>1162.5</v>
      </c>
      <c r="V298" t="n">
        <v>1142.5</v>
      </c>
      <c r="W298" t="n">
        <v>1122.5</v>
      </c>
      <c r="X298" t="n">
        <v>1095</v>
      </c>
      <c r="Y298" t="n">
        <v>1080</v>
      </c>
      <c r="Z298" t="n">
        <v>1065</v>
      </c>
      <c r="AA298" t="n">
        <v>1042.5</v>
      </c>
      <c r="AB298" t="n">
        <v>1027.5</v>
      </c>
      <c r="AC298" t="n">
        <v>1012.5</v>
      </c>
      <c r="AD298" t="n">
        <v>1012.5</v>
      </c>
      <c r="AE298" t="n">
        <v>1012.5</v>
      </c>
      <c r="AF298" t="n">
        <v>1012.5</v>
      </c>
      <c r="AG298" t="n">
        <v>1012.5</v>
      </c>
      <c r="AH298" t="n">
        <v>1012.5</v>
      </c>
      <c r="AI298" t="n">
        <v>1012.5</v>
      </c>
      <c r="AJ298" t="n">
        <v>1012.5</v>
      </c>
      <c r="AK298" t="n">
        <v>1012.5</v>
      </c>
      <c r="AL298" t="n">
        <v>1012.5</v>
      </c>
    </row>
    <row r="299">
      <c r="A299" s="1112" t="n">
        <v>44700</v>
      </c>
      <c r="B299" s="63" t="inlineStr">
        <is>
          <t>-</t>
        </is>
      </c>
      <c r="S299" t="n">
        <v>1130.619</v>
      </c>
      <c r="T299" t="n">
        <v>1170</v>
      </c>
      <c r="U299" t="n">
        <v>1162.5</v>
      </c>
      <c r="V299" t="n">
        <v>1142.5</v>
      </c>
      <c r="W299" t="n">
        <v>1122.5</v>
      </c>
      <c r="X299" t="n">
        <v>1095</v>
      </c>
      <c r="Y299" t="n">
        <v>1080</v>
      </c>
      <c r="Z299" t="n">
        <v>1065</v>
      </c>
      <c r="AA299" t="n">
        <v>1042.5</v>
      </c>
      <c r="AB299" t="n">
        <v>1027.5</v>
      </c>
      <c r="AC299" t="n">
        <v>1012.5</v>
      </c>
      <c r="AD299" t="inlineStr">
        <is>
          <t>-</t>
        </is>
      </c>
      <c r="AE299" t="n">
        <v>987.5</v>
      </c>
      <c r="AF299" t="n">
        <v>977.5</v>
      </c>
      <c r="AG299" t="n">
        <v>975</v>
      </c>
      <c r="AH299" t="n">
        <v>972.5</v>
      </c>
      <c r="AI299" t="n">
        <v>970</v>
      </c>
      <c r="AJ299" t="n">
        <v>967.5</v>
      </c>
      <c r="AK299" t="n">
        <v>963.75</v>
      </c>
      <c r="AL299" t="n">
        <v>961.25</v>
      </c>
    </row>
    <row r="300">
      <c r="A300" s="1112" t="n">
        <v>44701</v>
      </c>
      <c r="B300" s="63" t="n">
        <v>60</v>
      </c>
      <c r="S300" t="n">
        <v>1138.119</v>
      </c>
      <c r="T300" t="n">
        <v>1180</v>
      </c>
      <c r="U300" t="n">
        <v>1172.5</v>
      </c>
      <c r="V300" t="n">
        <v>1152.5</v>
      </c>
      <c r="W300" t="n">
        <v>1132.5</v>
      </c>
      <c r="X300" t="n">
        <v>1117.5</v>
      </c>
      <c r="Y300" t="n">
        <v>1102.5</v>
      </c>
      <c r="Z300" t="n">
        <v>1080</v>
      </c>
      <c r="AA300" t="n">
        <v>1065</v>
      </c>
      <c r="AB300" t="n">
        <v>1050</v>
      </c>
      <c r="AC300" t="n">
        <v>1040</v>
      </c>
      <c r="AD300" t="n">
        <v>1040</v>
      </c>
      <c r="AE300" t="n">
        <v>1040</v>
      </c>
      <c r="AF300" t="n">
        <v>1040</v>
      </c>
      <c r="AG300" t="n">
        <v>1040</v>
      </c>
      <c r="AH300" t="n">
        <v>1040</v>
      </c>
      <c r="AI300" t="n">
        <v>1040</v>
      </c>
      <c r="AJ300" t="n">
        <v>1040</v>
      </c>
      <c r="AK300" t="n">
        <v>1040</v>
      </c>
      <c r="AL300" t="n">
        <v>1040</v>
      </c>
    </row>
    <row r="301">
      <c r="A301" s="1112" t="n">
        <v>44704</v>
      </c>
      <c r="B301" s="63" t="n">
        <v>245</v>
      </c>
      <c r="S301" t="n">
        <v>1136.762</v>
      </c>
      <c r="T301" t="n">
        <v>1150</v>
      </c>
      <c r="U301" t="n">
        <v>1135</v>
      </c>
      <c r="V301" t="n">
        <v>1120</v>
      </c>
      <c r="W301" t="n">
        <v>1105</v>
      </c>
      <c r="X301" t="n">
        <v>1090</v>
      </c>
      <c r="Y301" t="n">
        <v>1080</v>
      </c>
      <c r="Z301" t="n">
        <v>1065</v>
      </c>
      <c r="AA301" t="n">
        <v>1050</v>
      </c>
      <c r="AB301" t="n">
        <v>1035</v>
      </c>
      <c r="AC301" t="n">
        <v>1025</v>
      </c>
      <c r="AD301" t="n">
        <v>1025</v>
      </c>
      <c r="AE301" t="n">
        <v>1025</v>
      </c>
      <c r="AF301" t="n">
        <v>1025</v>
      </c>
      <c r="AG301" t="n">
        <v>1025</v>
      </c>
      <c r="AH301" t="n">
        <v>1025</v>
      </c>
      <c r="AI301" t="n">
        <v>1025</v>
      </c>
      <c r="AJ301" t="n">
        <v>1025</v>
      </c>
      <c r="AK301" t="n">
        <v>1025</v>
      </c>
      <c r="AL301" t="n">
        <v>1025</v>
      </c>
    </row>
    <row r="302">
      <c r="A302" s="1112" t="n">
        <v>44705</v>
      </c>
      <c r="B302" s="63" t="inlineStr">
        <is>
          <t>-</t>
        </is>
      </c>
      <c r="S302" t="n">
        <v>1135.774</v>
      </c>
      <c r="T302" t="n">
        <v>1142.5</v>
      </c>
      <c r="U302" t="n">
        <v>1129</v>
      </c>
      <c r="V302" t="n">
        <v>1111.5</v>
      </c>
      <c r="W302" t="n">
        <v>1094</v>
      </c>
      <c r="X302" t="n">
        <v>1077.5</v>
      </c>
      <c r="Y302" t="n">
        <v>1062.5</v>
      </c>
      <c r="Z302" t="n">
        <v>1050</v>
      </c>
      <c r="AA302" t="n">
        <v>1042.5</v>
      </c>
      <c r="AB302" t="n">
        <v>1035</v>
      </c>
      <c r="AC302" t="n">
        <v>1027.5</v>
      </c>
      <c r="AD302" t="n">
        <v>1027.5</v>
      </c>
      <c r="AE302" t="n">
        <v>1027.5</v>
      </c>
      <c r="AF302" t="n">
        <v>1027.5</v>
      </c>
      <c r="AG302" t="n">
        <v>1027.5</v>
      </c>
      <c r="AH302" t="n">
        <v>1027.5</v>
      </c>
      <c r="AI302" t="n">
        <v>1027.5</v>
      </c>
      <c r="AJ302" t="n">
        <v>1027.5</v>
      </c>
      <c r="AK302" t="n">
        <v>1027.5</v>
      </c>
      <c r="AL302" t="n">
        <v>1027.5</v>
      </c>
    </row>
    <row r="303">
      <c r="A303" s="1112" t="n">
        <v>44706</v>
      </c>
      <c r="B303" s="63" t="n">
        <v>10</v>
      </c>
      <c r="S303" t="n">
        <v>1135.702</v>
      </c>
      <c r="T303" t="n">
        <v>1136.5</v>
      </c>
      <c r="U303" t="n">
        <v>1122.5</v>
      </c>
      <c r="V303" t="n">
        <v>1106.5</v>
      </c>
      <c r="W303" t="n">
        <v>1092.5</v>
      </c>
      <c r="X303" t="n">
        <v>1070.5</v>
      </c>
      <c r="Y303" t="n">
        <v>1050</v>
      </c>
      <c r="Z303" t="n">
        <v>1032.5</v>
      </c>
      <c r="AA303" t="n">
        <v>1018</v>
      </c>
      <c r="AB303" t="n">
        <v>1009.5</v>
      </c>
      <c r="AC303" t="n">
        <v>1002</v>
      </c>
      <c r="AD303" t="n">
        <v>997</v>
      </c>
      <c r="AE303" t="n">
        <v>992</v>
      </c>
      <c r="AF303" t="n">
        <v>987</v>
      </c>
      <c r="AG303" t="n">
        <v>982</v>
      </c>
      <c r="AH303" t="n">
        <v>977</v>
      </c>
      <c r="AI303" t="n">
        <v>972</v>
      </c>
      <c r="AJ303" t="n">
        <v>967</v>
      </c>
      <c r="AK303" t="n">
        <v>962</v>
      </c>
      <c r="AL303" t="n">
        <v>957</v>
      </c>
    </row>
    <row r="304">
      <c r="A304" s="1112" t="n">
        <v>44707</v>
      </c>
      <c r="B304" s="63" t="n">
        <v>210</v>
      </c>
      <c r="S304" t="n">
        <v>1135.5</v>
      </c>
      <c r="T304" t="n">
        <v>1134</v>
      </c>
      <c r="U304" t="n">
        <v>1122.5</v>
      </c>
      <c r="V304" t="n">
        <v>1104</v>
      </c>
      <c r="W304" t="n">
        <v>1087.5</v>
      </c>
      <c r="X304" t="n">
        <v>1058</v>
      </c>
      <c r="Y304" t="n">
        <v>1042.5</v>
      </c>
      <c r="Z304" t="n">
        <v>1030</v>
      </c>
      <c r="AA304" t="n">
        <v>1015.5</v>
      </c>
      <c r="AB304" t="n">
        <v>1007</v>
      </c>
      <c r="AC304" t="n">
        <v>999.5</v>
      </c>
      <c r="AD304" t="n">
        <v>994.5</v>
      </c>
      <c r="AE304" t="n">
        <v>989.5</v>
      </c>
      <c r="AF304" t="n">
        <v>984.5</v>
      </c>
      <c r="AG304" t="n">
        <v>979.5</v>
      </c>
      <c r="AH304" t="n">
        <v>974.5</v>
      </c>
      <c r="AI304" t="n">
        <v>969.5</v>
      </c>
      <c r="AJ304" t="n">
        <v>964.5</v>
      </c>
      <c r="AK304" t="n">
        <v>959.5</v>
      </c>
      <c r="AL304" t="n">
        <v>954.5</v>
      </c>
    </row>
    <row r="305">
      <c r="A305" s="1112" t="n">
        <v>44708</v>
      </c>
      <c r="B305" s="63" t="inlineStr">
        <is>
          <t>-</t>
        </is>
      </c>
      <c r="S305" t="n">
        <v>1135.381</v>
      </c>
      <c r="T305" t="n">
        <v>1136.5</v>
      </c>
      <c r="U305" t="n">
        <v>1122.5</v>
      </c>
      <c r="V305" t="n">
        <v>1102.5</v>
      </c>
      <c r="W305" t="n">
        <v>1082.5</v>
      </c>
      <c r="X305" t="n">
        <v>1055</v>
      </c>
      <c r="Y305" t="n">
        <v>1037.5</v>
      </c>
      <c r="Z305" t="n">
        <v>1022.5</v>
      </c>
      <c r="AA305" t="n">
        <v>1015.5</v>
      </c>
      <c r="AB305" t="n">
        <v>1007</v>
      </c>
      <c r="AC305" t="n">
        <v>999.5</v>
      </c>
      <c r="AD305" t="n">
        <v>994.5</v>
      </c>
      <c r="AE305" t="n">
        <v>989.5</v>
      </c>
      <c r="AF305" t="n">
        <v>984.5</v>
      </c>
      <c r="AG305" t="n">
        <v>979.5</v>
      </c>
      <c r="AH305" t="n">
        <v>974.5</v>
      </c>
      <c r="AI305" t="n">
        <v>969.5</v>
      </c>
      <c r="AJ305" t="n">
        <v>964.5</v>
      </c>
      <c r="AK305" t="n">
        <v>959.5</v>
      </c>
      <c r="AL305" t="n">
        <v>954.5</v>
      </c>
    </row>
    <row r="306">
      <c r="A306" s="1112" t="n">
        <v>44711</v>
      </c>
      <c r="B306" s="63" t="inlineStr">
        <is>
          <t>-</t>
        </is>
      </c>
      <c r="S306" s="192" t="n">
        <v>1135.381</v>
      </c>
      <c r="T306" s="192" t="n">
        <v>1136.5</v>
      </c>
      <c r="U306" s="192" t="n">
        <v>1122.5</v>
      </c>
      <c r="V306" s="192" t="n">
        <v>1102.5</v>
      </c>
      <c r="W306" s="192" t="n">
        <v>1082.5</v>
      </c>
      <c r="X306" s="192" t="n">
        <v>1055</v>
      </c>
      <c r="Y306" s="192" t="n">
        <v>1037.5</v>
      </c>
      <c r="Z306" s="192" t="n">
        <v>1022.5</v>
      </c>
      <c r="AA306" s="192" t="n">
        <v>1015.5</v>
      </c>
      <c r="AB306" s="192" t="n">
        <v>1007</v>
      </c>
      <c r="AC306" s="192" t="n">
        <v>999.5</v>
      </c>
      <c r="AD306" s="192" t="n">
        <v>994.5</v>
      </c>
      <c r="AE306" s="192" t="n">
        <v>989.5</v>
      </c>
      <c r="AF306" s="192" t="n">
        <v>984.5</v>
      </c>
      <c r="AG306" s="192" t="n">
        <v>979.5</v>
      </c>
      <c r="AH306" s="192" t="n">
        <v>974.5</v>
      </c>
      <c r="AI306" s="192" t="n">
        <v>969.5</v>
      </c>
      <c r="AJ306" s="192" t="n">
        <v>964.5</v>
      </c>
      <c r="AK306" s="192" t="n">
        <v>959.5</v>
      </c>
      <c r="AL306" s="192" t="n">
        <v>954.5</v>
      </c>
    </row>
    <row r="307">
      <c r="A307" s="1112" t="n">
        <v>44712</v>
      </c>
      <c r="B307" s="63" t="n">
        <v>520</v>
      </c>
      <c r="S307" t="n">
        <v>1138.583</v>
      </c>
      <c r="T307" t="n">
        <v>1207.5</v>
      </c>
      <c r="U307" t="n">
        <v>1180</v>
      </c>
      <c r="V307" t="n">
        <v>1150</v>
      </c>
      <c r="W307" t="n">
        <v>1120</v>
      </c>
      <c r="X307" t="n">
        <v>1082.5</v>
      </c>
      <c r="Y307" t="n">
        <v>1062.5</v>
      </c>
      <c r="Z307" t="n">
        <v>1042.5</v>
      </c>
      <c r="AA307" t="n">
        <v>1032.5</v>
      </c>
      <c r="AB307" t="n">
        <v>1022.5</v>
      </c>
      <c r="AC307" t="n">
        <v>1012.5</v>
      </c>
      <c r="AD307" t="n">
        <v>1007.5</v>
      </c>
      <c r="AE307" t="n">
        <v>1002.5</v>
      </c>
      <c r="AF307" t="n">
        <v>997.5</v>
      </c>
      <c r="AG307" t="n">
        <v>992.5</v>
      </c>
      <c r="AH307" t="n">
        <v>987.5</v>
      </c>
      <c r="AI307" t="n">
        <v>982.5</v>
      </c>
      <c r="AJ307" t="n">
        <v>977.5</v>
      </c>
      <c r="AK307" t="n">
        <v>972.5</v>
      </c>
      <c r="AL307" t="n">
        <v>967.5</v>
      </c>
    </row>
    <row r="308">
      <c r="A308" s="1112" t="n">
        <v>44713</v>
      </c>
      <c r="B308" s="63" t="n">
        <v>35</v>
      </c>
      <c r="S308" t="n">
        <v>1138.583</v>
      </c>
      <c r="T308" t="n">
        <v>1270.425</v>
      </c>
      <c r="U308" t="n">
        <v>1217.5</v>
      </c>
      <c r="V308" t="n">
        <v>1177.5</v>
      </c>
      <c r="W308" t="n">
        <v>1140</v>
      </c>
      <c r="X308" t="n">
        <v>1105</v>
      </c>
      <c r="Y308" t="n">
        <v>1077.5</v>
      </c>
      <c r="Z308" t="n">
        <v>1050</v>
      </c>
      <c r="AA308" t="n">
        <v>1042.5</v>
      </c>
      <c r="AB308" t="n">
        <v>1032.5</v>
      </c>
      <c r="AC308" t="n">
        <v>1022.5</v>
      </c>
      <c r="AD308" t="n">
        <v>1017.5</v>
      </c>
      <c r="AE308" t="n">
        <v>1012.5</v>
      </c>
      <c r="AF308" t="n">
        <v>1007.5</v>
      </c>
      <c r="AG308" t="n">
        <v>1002.5</v>
      </c>
      <c r="AH308" t="n">
        <v>997.5</v>
      </c>
      <c r="AI308" t="n">
        <v>992.5</v>
      </c>
      <c r="AJ308" t="n">
        <v>987.5</v>
      </c>
      <c r="AK308" t="n">
        <v>982.5</v>
      </c>
      <c r="AL308" t="n">
        <v>977.5</v>
      </c>
    </row>
    <row r="309">
      <c r="A309" s="1112" t="n">
        <v>44714</v>
      </c>
      <c r="B309" s="63" t="inlineStr">
        <is>
          <t>-</t>
        </is>
      </c>
      <c r="S309" t="n">
        <v>1138.583</v>
      </c>
      <c r="T309" t="n">
        <v>1289.425</v>
      </c>
      <c r="U309" t="n">
        <v>1217.5</v>
      </c>
      <c r="V309" t="n">
        <v>1172.5</v>
      </c>
      <c r="W309" t="n">
        <v>1130.5</v>
      </c>
      <c r="X309" t="n">
        <v>1094</v>
      </c>
      <c r="Y309" t="n">
        <v>1064.5</v>
      </c>
      <c r="Z309" t="n">
        <v>1030.5</v>
      </c>
      <c r="AA309" t="n">
        <v>1020</v>
      </c>
      <c r="AB309" t="n">
        <v>1013.5</v>
      </c>
      <c r="AC309" t="n">
        <v>1007</v>
      </c>
      <c r="AD309" t="n">
        <v>1000.5</v>
      </c>
      <c r="AE309" t="n">
        <v>994</v>
      </c>
      <c r="AF309" t="n">
        <v>988.5</v>
      </c>
      <c r="AG309" t="n">
        <v>983</v>
      </c>
      <c r="AH309" t="n">
        <v>977.5</v>
      </c>
      <c r="AI309" t="n">
        <v>972</v>
      </c>
      <c r="AJ309" t="n">
        <v>966.5</v>
      </c>
      <c r="AK309" t="n">
        <v>962</v>
      </c>
      <c r="AL309" t="n">
        <v>957.5</v>
      </c>
    </row>
    <row r="310">
      <c r="A310" s="1112" t="n">
        <v>44715</v>
      </c>
      <c r="B310" s="63" t="inlineStr">
        <is>
          <t>-</t>
        </is>
      </c>
      <c r="S310" t="n">
        <v>1138.583</v>
      </c>
      <c r="T310" t="n">
        <v>1289.425</v>
      </c>
      <c r="U310" t="n">
        <v>1217.5</v>
      </c>
      <c r="V310" t="n">
        <v>1172.5</v>
      </c>
      <c r="W310" t="n">
        <v>1130.5</v>
      </c>
      <c r="X310" t="n">
        <v>1094</v>
      </c>
      <c r="Y310" t="n">
        <v>1064.5</v>
      </c>
      <c r="Z310" t="n">
        <v>1030.5</v>
      </c>
      <c r="AA310" t="n">
        <v>1020</v>
      </c>
      <c r="AB310" t="n">
        <v>1013.5</v>
      </c>
      <c r="AC310" t="n">
        <v>1007</v>
      </c>
      <c r="AD310" t="n">
        <v>1000.5</v>
      </c>
      <c r="AE310" t="n">
        <v>994</v>
      </c>
      <c r="AF310" t="n">
        <v>988.5</v>
      </c>
      <c r="AG310" t="n">
        <v>983</v>
      </c>
      <c r="AH310" t="n">
        <v>977.5</v>
      </c>
      <c r="AI310" t="n">
        <v>972</v>
      </c>
      <c r="AJ310" t="n">
        <v>966.5</v>
      </c>
      <c r="AK310" t="n">
        <v>962</v>
      </c>
      <c r="AL310" t="n">
        <v>957.5</v>
      </c>
    </row>
    <row r="311">
      <c r="A311" s="1112" t="n">
        <v>44718</v>
      </c>
      <c r="B311" s="63" t="n">
        <v>315</v>
      </c>
      <c r="T311" t="n">
        <v>1301.013</v>
      </c>
      <c r="U311" t="n">
        <v>1237.5</v>
      </c>
      <c r="V311" t="n">
        <v>1187.5</v>
      </c>
      <c r="W311" t="n">
        <v>1148.75</v>
      </c>
      <c r="X311" t="n">
        <v>1112.5</v>
      </c>
      <c r="Y311" t="n">
        <v>1077.5</v>
      </c>
      <c r="Z311" t="n">
        <v>1047.5</v>
      </c>
      <c r="AA311" t="n">
        <v>1030</v>
      </c>
      <c r="AB311" t="n">
        <v>1017.5</v>
      </c>
      <c r="AC311" t="n">
        <v>1010</v>
      </c>
      <c r="AD311" t="n">
        <v>1005</v>
      </c>
      <c r="AE311" t="n">
        <v>994</v>
      </c>
      <c r="AF311" t="n">
        <v>995</v>
      </c>
      <c r="AG311" t="n">
        <v>990</v>
      </c>
      <c r="AH311" t="n">
        <v>985</v>
      </c>
      <c r="AI311" t="n">
        <v>980</v>
      </c>
      <c r="AJ311" t="n">
        <v>975</v>
      </c>
      <c r="AK311" t="n">
        <v>970</v>
      </c>
      <c r="AL311" t="n">
        <v>965</v>
      </c>
    </row>
    <row r="312">
      <c r="A312" s="1112" t="n">
        <v>44719</v>
      </c>
      <c r="B312" s="63" t="n">
        <v>55</v>
      </c>
      <c r="T312" t="n">
        <v>1294.788</v>
      </c>
      <c r="U312" t="n">
        <v>1227.5</v>
      </c>
      <c r="V312" t="n">
        <v>1180</v>
      </c>
      <c r="W312" t="n">
        <v>1137.5</v>
      </c>
      <c r="X312" t="n">
        <v>1102.5</v>
      </c>
      <c r="Y312" t="n">
        <v>1072.5</v>
      </c>
      <c r="Z312" t="n">
        <v>1037.5</v>
      </c>
      <c r="AA312" t="n">
        <v>1020</v>
      </c>
      <c r="AB312" t="n">
        <v>1005</v>
      </c>
      <c r="AC312" t="n">
        <v>995</v>
      </c>
      <c r="AD312" t="n">
        <v>990</v>
      </c>
      <c r="AE312" t="n">
        <v>985</v>
      </c>
      <c r="AF312" t="n">
        <v>980</v>
      </c>
      <c r="AG312" t="n">
        <v>975</v>
      </c>
      <c r="AH312" t="n">
        <v>970</v>
      </c>
      <c r="AI312" t="n">
        <v>965</v>
      </c>
      <c r="AJ312" t="n">
        <v>960</v>
      </c>
      <c r="AK312" t="n">
        <v>955</v>
      </c>
      <c r="AL312" t="n">
        <v>950</v>
      </c>
    </row>
    <row r="313">
      <c r="A313" s="1112" t="n">
        <v>44720</v>
      </c>
      <c r="B313" s="63" t="n">
        <v>105</v>
      </c>
      <c r="T313" t="n">
        <v>1302.288</v>
      </c>
      <c r="U313" t="n">
        <v>1222.5</v>
      </c>
      <c r="V313" t="n">
        <v>1172.5</v>
      </c>
      <c r="W313" t="n">
        <v>1135</v>
      </c>
      <c r="X313" t="n">
        <v>1097.5</v>
      </c>
      <c r="Y313" t="n">
        <v>1067.5</v>
      </c>
      <c r="Z313" t="n">
        <v>1032.5</v>
      </c>
      <c r="AA313" t="n">
        <v>1017.5</v>
      </c>
      <c r="AB313" t="n">
        <v>1002.5</v>
      </c>
      <c r="AC313" t="n">
        <v>995</v>
      </c>
      <c r="AD313" t="n">
        <v>982.5</v>
      </c>
      <c r="AE313" t="n">
        <v>975</v>
      </c>
      <c r="AF313" t="n">
        <v>967.5</v>
      </c>
      <c r="AG313" t="n">
        <v>960</v>
      </c>
      <c r="AH313" t="n">
        <v>955</v>
      </c>
      <c r="AI313" t="n">
        <v>950</v>
      </c>
      <c r="AJ313" t="n">
        <v>942.5</v>
      </c>
      <c r="AK313" t="n">
        <v>937.5</v>
      </c>
      <c r="AL313" t="n">
        <v>932.5</v>
      </c>
    </row>
    <row r="314">
      <c r="A314" s="1112" t="n">
        <v>44721</v>
      </c>
      <c r="B314" s="63" t="n">
        <v>20</v>
      </c>
      <c r="T314" t="n">
        <v>1285.3</v>
      </c>
      <c r="U314" t="n">
        <v>1192.5</v>
      </c>
      <c r="V314" t="n">
        <v>1152.5</v>
      </c>
      <c r="W314" t="n">
        <v>1115</v>
      </c>
      <c r="X314" t="n">
        <v>1077.5</v>
      </c>
      <c r="Y314" t="n">
        <v>1047.5</v>
      </c>
      <c r="Z314" t="n">
        <v>1017.5</v>
      </c>
      <c r="AA314" t="n">
        <v>1007.5</v>
      </c>
      <c r="AB314" t="n">
        <v>1002.5</v>
      </c>
      <c r="AC314" t="n">
        <v>992.5</v>
      </c>
      <c r="AD314" t="n">
        <v>982.5</v>
      </c>
      <c r="AE314" t="n">
        <v>972</v>
      </c>
      <c r="AF314" t="n">
        <v>964</v>
      </c>
      <c r="AG314" t="n">
        <v>955</v>
      </c>
      <c r="AH314" t="n">
        <v>947</v>
      </c>
      <c r="AI314" t="n">
        <v>938.5</v>
      </c>
      <c r="AJ314" t="n">
        <v>928.5</v>
      </c>
      <c r="AK314" t="n">
        <v>921</v>
      </c>
      <c r="AL314" t="n">
        <v>913.5</v>
      </c>
    </row>
    <row r="315">
      <c r="A315" s="1112" t="n">
        <v>44722</v>
      </c>
      <c r="B315" s="63" t="inlineStr">
        <is>
          <t>-</t>
        </is>
      </c>
      <c r="T315" t="n">
        <v>1267.513</v>
      </c>
      <c r="U315" t="n">
        <v>1180</v>
      </c>
      <c r="V315" t="n">
        <v>1142.5</v>
      </c>
      <c r="W315" t="n">
        <v>1107.5</v>
      </c>
      <c r="X315" t="n">
        <v>1075</v>
      </c>
      <c r="Y315" t="n">
        <v>1046</v>
      </c>
      <c r="Z315" t="n">
        <v>1017</v>
      </c>
      <c r="AA315" t="n">
        <v>1007.5</v>
      </c>
      <c r="AB315" t="n">
        <v>990</v>
      </c>
      <c r="AC315" t="n">
        <v>980</v>
      </c>
      <c r="AD315" t="n">
        <v>972.5</v>
      </c>
      <c r="AE315" t="n">
        <v>964.5</v>
      </c>
      <c r="AF315" t="n">
        <v>959</v>
      </c>
      <c r="AG315" t="n">
        <v>952.5</v>
      </c>
      <c r="AH315" t="n">
        <v>947</v>
      </c>
      <c r="AI315" t="n">
        <v>941</v>
      </c>
      <c r="AJ315" t="n">
        <v>933.5</v>
      </c>
      <c r="AK315" t="n">
        <v>928.5</v>
      </c>
      <c r="AL315" t="n">
        <v>923.5</v>
      </c>
    </row>
    <row r="316">
      <c r="A316" s="1112" t="n">
        <v>44725</v>
      </c>
      <c r="B316" s="63" t="n">
        <v>150</v>
      </c>
      <c r="T316" t="n">
        <v>1236.638</v>
      </c>
      <c r="U316" t="n">
        <v>1150</v>
      </c>
      <c r="V316" t="n">
        <v>1122.5</v>
      </c>
      <c r="W316" t="n">
        <v>1090</v>
      </c>
      <c r="X316" t="n">
        <v>1057.5</v>
      </c>
      <c r="Y316" t="n">
        <v>1027.5</v>
      </c>
      <c r="Z316" t="n">
        <v>1000</v>
      </c>
      <c r="AA316" t="n">
        <v>990</v>
      </c>
      <c r="AB316" t="n">
        <v>985</v>
      </c>
      <c r="AC316" t="n">
        <v>980</v>
      </c>
      <c r="AD316" t="n">
        <v>975</v>
      </c>
      <c r="AE316" t="n">
        <v>970</v>
      </c>
      <c r="AF316" t="n">
        <v>965</v>
      </c>
      <c r="AG316" t="n">
        <v>960</v>
      </c>
      <c r="AH316" t="n">
        <v>955</v>
      </c>
      <c r="AI316" t="n">
        <v>950</v>
      </c>
      <c r="AJ316" t="n">
        <v>945</v>
      </c>
      <c r="AK316" t="n">
        <v>940</v>
      </c>
      <c r="AL316" t="n">
        <v>935</v>
      </c>
    </row>
    <row r="317">
      <c r="A317" s="1112" t="n">
        <v>44726</v>
      </c>
      <c r="B317" s="63" t="n">
        <v>74</v>
      </c>
      <c r="T317" t="n">
        <v>1272.563</v>
      </c>
      <c r="U317" t="n">
        <v>1192.5</v>
      </c>
      <c r="V317" t="n">
        <v>1155</v>
      </c>
      <c r="W317" t="n">
        <v>1120</v>
      </c>
      <c r="X317" t="n">
        <v>1080</v>
      </c>
      <c r="Y317" t="n">
        <v>1042.5</v>
      </c>
      <c r="Z317" t="n">
        <v>1010</v>
      </c>
      <c r="AA317" t="n">
        <v>999.5</v>
      </c>
      <c r="AB317" t="n">
        <v>992</v>
      </c>
      <c r="AC317" t="n">
        <v>987</v>
      </c>
      <c r="AD317" t="n">
        <v>977.5</v>
      </c>
      <c r="AE317" t="n">
        <v>972.5</v>
      </c>
      <c r="AF317" t="n">
        <v>967.5</v>
      </c>
      <c r="AG317" t="n">
        <v>962.5</v>
      </c>
      <c r="AH317" t="n">
        <v>957.5</v>
      </c>
      <c r="AI317" t="n">
        <v>952.5</v>
      </c>
      <c r="AJ317" t="n">
        <v>947.5</v>
      </c>
      <c r="AK317" t="n">
        <v>942.5</v>
      </c>
      <c r="AL317" t="n">
        <v>937.5</v>
      </c>
    </row>
    <row r="318">
      <c r="A318" s="1112" t="n">
        <v>44727</v>
      </c>
      <c r="B318" s="63" t="n">
        <v>115</v>
      </c>
      <c r="T318" t="n">
        <v>1299.888</v>
      </c>
      <c r="U318" t="n">
        <v>1240</v>
      </c>
      <c r="V318" t="n">
        <v>1187.5</v>
      </c>
      <c r="W318" t="n">
        <v>1137.5</v>
      </c>
      <c r="X318" t="n">
        <v>1102.5</v>
      </c>
      <c r="Y318" t="n">
        <v>1061</v>
      </c>
      <c r="Z318" t="n">
        <v>1019.5</v>
      </c>
      <c r="AA318" t="n">
        <v>1009.5</v>
      </c>
      <c r="AB318" t="n">
        <v>1002.5</v>
      </c>
      <c r="AC318" t="n">
        <v>999</v>
      </c>
      <c r="AD318" t="n">
        <v>994</v>
      </c>
      <c r="AE318" t="n">
        <v>987.5</v>
      </c>
      <c r="AF318" t="n">
        <v>981</v>
      </c>
      <c r="AG318" t="n">
        <v>977</v>
      </c>
      <c r="AH318" t="n">
        <v>973.5</v>
      </c>
      <c r="AI318" t="n">
        <v>970</v>
      </c>
      <c r="AJ318" t="n">
        <v>966</v>
      </c>
      <c r="AK318" t="n">
        <v>961.5</v>
      </c>
      <c r="AL318" t="n">
        <v>957</v>
      </c>
    </row>
    <row r="319">
      <c r="A319" s="1112" t="n">
        <v>44728</v>
      </c>
      <c r="B319" s="63" t="n">
        <v>150</v>
      </c>
      <c r="T319" t="n">
        <v>1303.763</v>
      </c>
      <c r="U319" t="n">
        <v>1257</v>
      </c>
      <c r="V319" t="n">
        <v>1200.5</v>
      </c>
      <c r="W319" t="n">
        <v>1145.5</v>
      </c>
      <c r="X319" t="n">
        <v>1098</v>
      </c>
      <c r="Y319" t="n">
        <v>1071.5</v>
      </c>
      <c r="Z319" t="n">
        <v>1047.5</v>
      </c>
      <c r="AA319" t="n">
        <v>1037.5</v>
      </c>
      <c r="AB319" t="n">
        <v>1030</v>
      </c>
      <c r="AC319" t="n">
        <v>1012.5</v>
      </c>
      <c r="AD319" t="n">
        <v>997</v>
      </c>
      <c r="AE319" t="n">
        <v>990.5</v>
      </c>
      <c r="AF319" t="n">
        <v>984</v>
      </c>
      <c r="AG319" t="n">
        <v>980</v>
      </c>
      <c r="AH319" t="n">
        <v>976</v>
      </c>
      <c r="AI319" t="n">
        <v>972</v>
      </c>
      <c r="AJ319" t="n">
        <v>968</v>
      </c>
      <c r="AK319" t="n">
        <v>964</v>
      </c>
      <c r="AL319" t="n">
        <v>960</v>
      </c>
    </row>
    <row r="320">
      <c r="A320" s="1112" t="n">
        <v>44729</v>
      </c>
      <c r="B320" s="63" t="inlineStr">
        <is>
          <t>-</t>
        </is>
      </c>
      <c r="T320" t="n">
        <v>1306.25</v>
      </c>
      <c r="U320" t="n">
        <v>1247</v>
      </c>
      <c r="V320" t="n">
        <v>1191</v>
      </c>
      <c r="W320" t="n">
        <v>1140</v>
      </c>
      <c r="X320" t="n">
        <v>1092.5</v>
      </c>
      <c r="Y320" t="n">
        <v>1065</v>
      </c>
      <c r="Z320" t="n">
        <v>1045</v>
      </c>
      <c r="AA320" t="n">
        <v>1035</v>
      </c>
      <c r="AB320" t="n">
        <v>1025</v>
      </c>
      <c r="AC320" t="n">
        <v>1012.5</v>
      </c>
      <c r="AD320" t="n">
        <v>997</v>
      </c>
      <c r="AE320" t="n">
        <v>990.5</v>
      </c>
      <c r="AF320" t="n">
        <v>984</v>
      </c>
      <c r="AG320" t="n">
        <v>980</v>
      </c>
      <c r="AH320" t="n">
        <v>976</v>
      </c>
      <c r="AI320" t="n">
        <v>972</v>
      </c>
      <c r="AJ320" t="n">
        <v>968</v>
      </c>
      <c r="AK320" t="n">
        <v>964</v>
      </c>
      <c r="AL320" t="n">
        <v>960</v>
      </c>
    </row>
    <row r="321">
      <c r="A321" s="1112" t="n">
        <v>44732</v>
      </c>
      <c r="T321" s="192" t="n">
        <v>1306.25</v>
      </c>
      <c r="U321" s="192" t="n">
        <v>1247</v>
      </c>
      <c r="V321" s="192" t="n">
        <v>1191</v>
      </c>
      <c r="W321" s="192" t="n">
        <v>1140</v>
      </c>
      <c r="X321" s="192" t="n">
        <v>1092.5</v>
      </c>
      <c r="Y321" s="192" t="n">
        <v>1065</v>
      </c>
      <c r="Z321" s="192" t="n">
        <v>1045</v>
      </c>
      <c r="AA321" s="192" t="n">
        <v>1035</v>
      </c>
      <c r="AB321" s="192" t="n">
        <v>1025</v>
      </c>
      <c r="AC321" s="192" t="n">
        <v>1012.5</v>
      </c>
      <c r="AD321" s="192" t="n">
        <v>997</v>
      </c>
      <c r="AE321" s="192" t="n">
        <v>990.5</v>
      </c>
      <c r="AF321" s="192" t="n">
        <v>984</v>
      </c>
      <c r="AG321" s="192" t="n">
        <v>980</v>
      </c>
      <c r="AH321" s="192" t="n">
        <v>976</v>
      </c>
      <c r="AI321" s="192" t="n">
        <v>972</v>
      </c>
      <c r="AJ321" s="192" t="n">
        <v>968</v>
      </c>
      <c r="AK321" s="192" t="n">
        <v>964</v>
      </c>
      <c r="AL321" s="192" t="n">
        <v>960</v>
      </c>
    </row>
    <row r="322">
      <c r="A322" s="1112" t="n">
        <v>44733</v>
      </c>
      <c r="B322" s="63" t="inlineStr">
        <is>
          <t>-</t>
        </is>
      </c>
      <c r="T322" t="n">
        <v>1306.363</v>
      </c>
      <c r="U322" t="n">
        <v>1230</v>
      </c>
      <c r="V322" t="n">
        <v>1175</v>
      </c>
      <c r="W322" t="n">
        <v>1125</v>
      </c>
      <c r="X322" t="n">
        <v>1087.5</v>
      </c>
      <c r="Y322" t="n">
        <v>1060</v>
      </c>
      <c r="Z322" t="n">
        <v>1042.5</v>
      </c>
      <c r="AA322" t="n">
        <v>1032.5</v>
      </c>
      <c r="AB322" t="n">
        <v>1020</v>
      </c>
      <c r="AC322" t="n">
        <v>1005</v>
      </c>
      <c r="AD322" t="n">
        <v>1000</v>
      </c>
      <c r="AE322" t="n">
        <v>996.5</v>
      </c>
      <c r="AF322" t="n">
        <v>993</v>
      </c>
      <c r="AG322" t="n">
        <v>987</v>
      </c>
      <c r="AH322" t="n">
        <v>982</v>
      </c>
      <c r="AI322" t="n">
        <v>977</v>
      </c>
      <c r="AJ322" t="n">
        <v>972</v>
      </c>
      <c r="AK322" t="n">
        <v>967</v>
      </c>
      <c r="AL322" t="n">
        <v>962</v>
      </c>
    </row>
    <row r="323">
      <c r="A323" s="1112" t="n">
        <v>44734</v>
      </c>
      <c r="B323" s="63" t="n">
        <v>15</v>
      </c>
      <c r="T323" t="n">
        <v>1301.15</v>
      </c>
      <c r="U323" t="n">
        <v>1200</v>
      </c>
      <c r="V323" t="n">
        <v>1150</v>
      </c>
      <c r="W323" t="n">
        <v>1100</v>
      </c>
      <c r="X323" t="n">
        <v>1067.5</v>
      </c>
      <c r="Y323" t="n">
        <v>1040</v>
      </c>
      <c r="Z323" t="n">
        <v>1017.5</v>
      </c>
      <c r="AA323" t="n">
        <v>1002.5</v>
      </c>
      <c r="AB323" t="n">
        <v>995</v>
      </c>
      <c r="AC323" t="n">
        <v>987.5</v>
      </c>
      <c r="AD323" t="n">
        <v>983.5</v>
      </c>
      <c r="AE323" t="n">
        <v>979.5</v>
      </c>
      <c r="AF323" t="n">
        <v>975.5</v>
      </c>
      <c r="AG323" t="n">
        <v>971.5</v>
      </c>
      <c r="AH323" t="n">
        <v>967.5</v>
      </c>
      <c r="AI323" t="n">
        <v>963.5</v>
      </c>
      <c r="AJ323" t="n">
        <v>959.5</v>
      </c>
      <c r="AK323" t="n">
        <v>945</v>
      </c>
      <c r="AL323" t="n">
        <v>940</v>
      </c>
    </row>
    <row r="324">
      <c r="A324" s="1112" t="n">
        <v>44735</v>
      </c>
      <c r="B324" s="63" t="inlineStr">
        <is>
          <t>-</t>
        </is>
      </c>
      <c r="T324" t="n">
        <v>1295.15</v>
      </c>
      <c r="U324" t="n">
        <v>1196</v>
      </c>
      <c r="V324" t="n">
        <v>1141</v>
      </c>
      <c r="W324" t="n">
        <v>1088.5</v>
      </c>
      <c r="X324" t="n">
        <v>1058.5</v>
      </c>
      <c r="Y324" t="n">
        <v>1025</v>
      </c>
      <c r="Z324" t="n">
        <v>1007.5</v>
      </c>
      <c r="AA324" t="n">
        <v>997</v>
      </c>
      <c r="AB324" t="n">
        <v>987</v>
      </c>
      <c r="AC324" t="n">
        <v>979.5</v>
      </c>
      <c r="AD324" t="n">
        <v>972.5</v>
      </c>
      <c r="AE324" t="n">
        <v>967.5</v>
      </c>
      <c r="AF324" t="n">
        <v>963</v>
      </c>
      <c r="AG324" t="n">
        <v>959.5</v>
      </c>
      <c r="AH324" t="n">
        <v>955.5</v>
      </c>
      <c r="AI324" t="n">
        <v>951.5</v>
      </c>
      <c r="AJ324" t="n">
        <v>945</v>
      </c>
      <c r="AK324" t="n">
        <v>938</v>
      </c>
      <c r="AL324" t="n">
        <v>931</v>
      </c>
    </row>
    <row r="325">
      <c r="A325" s="1112" t="n">
        <v>44736</v>
      </c>
      <c r="B325" s="63" t="inlineStr">
        <is>
          <t>-</t>
        </is>
      </c>
      <c r="T325" t="n">
        <v>1288.875</v>
      </c>
      <c r="U325" t="n">
        <v>1175</v>
      </c>
      <c r="V325" t="n">
        <v>1120</v>
      </c>
      <c r="W325" t="n">
        <v>1075</v>
      </c>
      <c r="X325" t="n">
        <v>1042.5</v>
      </c>
      <c r="Y325" t="n">
        <v>1020</v>
      </c>
      <c r="Z325" s="192" t="n">
        <v>1007.5</v>
      </c>
      <c r="AA325" t="n">
        <v>990</v>
      </c>
      <c r="AB325" t="n">
        <v>980</v>
      </c>
      <c r="AC325" t="n">
        <v>971.5</v>
      </c>
      <c r="AD325" t="n">
        <v>965.5</v>
      </c>
      <c r="AE325" t="n">
        <v>959.5</v>
      </c>
      <c r="AF325" t="n">
        <v>953.5</v>
      </c>
      <c r="AG325" t="n">
        <v>947.5</v>
      </c>
      <c r="AH325" t="n">
        <v>941.5</v>
      </c>
      <c r="AI325" t="n">
        <v>935.5</v>
      </c>
      <c r="AJ325" t="n">
        <v>929.5</v>
      </c>
      <c r="AK325" t="n">
        <v>923.5</v>
      </c>
      <c r="AL325" t="n">
        <v>917.5</v>
      </c>
    </row>
    <row r="326">
      <c r="A326" s="1112" t="n">
        <v>44739</v>
      </c>
      <c r="B326" s="63" t="inlineStr">
        <is>
          <t>-</t>
        </is>
      </c>
      <c r="T326" t="n">
        <v>1280.438</v>
      </c>
      <c r="U326" t="n">
        <v>1150</v>
      </c>
      <c r="V326" t="n">
        <v>1099.5</v>
      </c>
      <c r="W326" t="n">
        <v>1062</v>
      </c>
      <c r="X326" t="n">
        <v>1031</v>
      </c>
      <c r="Y326" t="n">
        <v>1010</v>
      </c>
      <c r="Z326" t="n">
        <v>992.5</v>
      </c>
      <c r="AA326" t="n">
        <v>977.5</v>
      </c>
      <c r="AB326" t="n">
        <v>967.5</v>
      </c>
      <c r="AC326" t="n">
        <v>959</v>
      </c>
      <c r="AD326" t="n">
        <v>953</v>
      </c>
      <c r="AE326" t="n">
        <v>947</v>
      </c>
      <c r="AF326" t="n">
        <v>941</v>
      </c>
      <c r="AG326" t="n">
        <v>937.5</v>
      </c>
      <c r="AH326" t="n">
        <v>931.5</v>
      </c>
      <c r="AI326" t="n">
        <v>925.5</v>
      </c>
      <c r="AJ326" t="n">
        <v>919.5</v>
      </c>
      <c r="AK326" t="n">
        <v>913.5</v>
      </c>
      <c r="AL326" t="n">
        <v>907.5</v>
      </c>
    </row>
    <row r="327">
      <c r="A327" s="1112" t="n">
        <v>44740</v>
      </c>
      <c r="B327" s="63" t="n">
        <v>140</v>
      </c>
      <c r="T327" t="n">
        <v>1276.575</v>
      </c>
      <c r="U327" t="n">
        <v>1177.5</v>
      </c>
      <c r="V327" t="n">
        <v>1127.5</v>
      </c>
      <c r="W327" t="n">
        <v>1080</v>
      </c>
      <c r="X327" t="n">
        <v>1050</v>
      </c>
      <c r="Y327" t="n">
        <v>1025</v>
      </c>
      <c r="Z327" t="n">
        <v>1002.5</v>
      </c>
      <c r="AA327" t="n">
        <v>992.5</v>
      </c>
      <c r="AB327" t="n">
        <v>985</v>
      </c>
      <c r="AC327" t="n">
        <v>977.5</v>
      </c>
      <c r="AD327" t="n">
        <v>962.5</v>
      </c>
      <c r="AE327" t="n">
        <v>955</v>
      </c>
      <c r="AF327" t="n">
        <v>947.5</v>
      </c>
      <c r="AG327" t="n">
        <v>940</v>
      </c>
      <c r="AH327" t="n">
        <v>932.5</v>
      </c>
      <c r="AI327" t="n">
        <v>925</v>
      </c>
      <c r="AJ327" t="n">
        <v>917</v>
      </c>
      <c r="AK327" t="n">
        <v>911</v>
      </c>
      <c r="AL327" t="n">
        <v>905</v>
      </c>
    </row>
    <row r="328">
      <c r="A328" s="1112" t="n">
        <v>44741</v>
      </c>
      <c r="B328" s="63" t="n">
        <v>220</v>
      </c>
      <c r="T328" t="n">
        <v>1275.75</v>
      </c>
      <c r="U328" t="n">
        <v>1217.5</v>
      </c>
      <c r="V328" t="n">
        <v>1155</v>
      </c>
      <c r="W328" t="n">
        <v>1100</v>
      </c>
      <c r="X328" t="n">
        <v>1070</v>
      </c>
      <c r="Y328" t="n">
        <v>1047.5</v>
      </c>
      <c r="Z328" t="n">
        <v>1025</v>
      </c>
      <c r="AA328" t="n">
        <v>1010</v>
      </c>
      <c r="AB328" t="n">
        <v>1003.5</v>
      </c>
      <c r="AC328" t="n">
        <v>997</v>
      </c>
      <c r="AD328" t="n">
        <v>990.5</v>
      </c>
      <c r="AE328" t="n">
        <v>981.5</v>
      </c>
      <c r="AF328" t="n">
        <v>975</v>
      </c>
      <c r="AG328" t="n">
        <v>968.5</v>
      </c>
      <c r="AH328" t="n">
        <v>962</v>
      </c>
      <c r="AI328" t="n">
        <v>955.5</v>
      </c>
      <c r="AJ328" t="n">
        <v>949</v>
      </c>
      <c r="AK328" t="n">
        <v>942.5</v>
      </c>
      <c r="AL328" t="n">
        <v>936</v>
      </c>
    </row>
    <row r="329">
      <c r="A329" s="1112" t="n">
        <v>44742</v>
      </c>
      <c r="B329" s="63" t="n">
        <v>205</v>
      </c>
      <c r="T329" t="n">
        <v>1273.825</v>
      </c>
      <c r="U329" t="n">
        <v>1223.5</v>
      </c>
      <c r="V329" t="n">
        <v>1153.5</v>
      </c>
      <c r="W329" t="n">
        <v>1090</v>
      </c>
      <c r="X329" t="n">
        <v>1053.5</v>
      </c>
      <c r="Y329" t="n">
        <v>1033.5</v>
      </c>
      <c r="Z329" t="n">
        <v>1011</v>
      </c>
      <c r="AA329" t="n">
        <v>996</v>
      </c>
      <c r="AB329" t="n">
        <v>986</v>
      </c>
      <c r="AC329" t="n">
        <v>979.5</v>
      </c>
      <c r="AD329" t="n">
        <v>968.5</v>
      </c>
      <c r="AE329" t="n">
        <v>963.5</v>
      </c>
      <c r="AF329" t="n">
        <v>956</v>
      </c>
      <c r="AG329" t="n">
        <v>949.5</v>
      </c>
      <c r="AH329" t="n">
        <v>943</v>
      </c>
      <c r="AI329" t="n">
        <v>936.5</v>
      </c>
      <c r="AJ329" t="n">
        <v>930</v>
      </c>
      <c r="AK329" t="n">
        <v>923.5</v>
      </c>
      <c r="AL329" t="n">
        <v>917</v>
      </c>
    </row>
    <row r="330">
      <c r="A330" s="1112" t="n">
        <v>44743</v>
      </c>
      <c r="B330" s="63" t="n">
        <v>246</v>
      </c>
      <c r="T330" t="n">
        <v>1273.825</v>
      </c>
      <c r="U330" t="n">
        <v>1252.369</v>
      </c>
      <c r="V330" t="n">
        <v>1175</v>
      </c>
      <c r="W330" t="n">
        <v>1105</v>
      </c>
      <c r="X330" t="n">
        <v>1060</v>
      </c>
      <c r="Y330" t="n">
        <v>1031.5</v>
      </c>
      <c r="Z330" t="n">
        <v>1000</v>
      </c>
      <c r="AA330" t="n">
        <v>995</v>
      </c>
      <c r="AB330" t="n">
        <v>985</v>
      </c>
      <c r="AC330" t="n">
        <v>978.5</v>
      </c>
      <c r="AD330" t="n">
        <v>970</v>
      </c>
      <c r="AE330" t="n">
        <v>962.5</v>
      </c>
      <c r="AF330" t="n">
        <v>952.5</v>
      </c>
      <c r="AG330" t="n">
        <v>946</v>
      </c>
      <c r="AH330" t="n">
        <v>939.5</v>
      </c>
      <c r="AI330" t="n">
        <v>933</v>
      </c>
      <c r="AJ330" t="n">
        <v>926.5</v>
      </c>
      <c r="AK330" t="n">
        <v>920</v>
      </c>
      <c r="AL330" t="n">
        <v>913.5</v>
      </c>
    </row>
    <row r="331">
      <c r="A331" s="1112" t="n">
        <v>44746</v>
      </c>
      <c r="T331" s="192" t="n">
        <v>1273.825</v>
      </c>
      <c r="U331" s="192" t="n">
        <v>1252.369</v>
      </c>
      <c r="V331" s="192" t="n">
        <v>1175</v>
      </c>
      <c r="W331" s="192" t="n">
        <v>1105</v>
      </c>
      <c r="X331" s="192" t="n">
        <v>1060</v>
      </c>
      <c r="Y331" s="192" t="n">
        <v>1031.5</v>
      </c>
      <c r="Z331" s="192" t="n">
        <v>1000</v>
      </c>
      <c r="AA331" s="192" t="n">
        <v>995</v>
      </c>
      <c r="AB331" s="192" t="n">
        <v>985</v>
      </c>
      <c r="AC331" s="192" t="n">
        <v>978.5</v>
      </c>
      <c r="AD331" s="192" t="n">
        <v>970</v>
      </c>
      <c r="AE331" s="192" t="n">
        <v>962.5</v>
      </c>
      <c r="AF331" s="192" t="n">
        <v>952.5</v>
      </c>
      <c r="AG331" s="192" t="n">
        <v>946</v>
      </c>
      <c r="AH331" s="192" t="n">
        <v>939.5</v>
      </c>
      <c r="AI331" s="192" t="n">
        <v>933</v>
      </c>
      <c r="AJ331" s="192" t="n">
        <v>926.5</v>
      </c>
      <c r="AK331" s="192" t="n">
        <v>920</v>
      </c>
      <c r="AL331" s="192" t="n">
        <v>913.5</v>
      </c>
    </row>
    <row r="332">
      <c r="A332" s="1112" t="n">
        <v>44747</v>
      </c>
      <c r="B332" s="63" t="n">
        <v>260</v>
      </c>
      <c r="T332" t="n">
        <v>1273.825</v>
      </c>
      <c r="U332" t="n">
        <v>1264.714</v>
      </c>
      <c r="V332" t="n">
        <v>1190</v>
      </c>
      <c r="W332" t="n">
        <v>1100</v>
      </c>
      <c r="X332" t="n">
        <v>1053.5</v>
      </c>
      <c r="Y332" t="n">
        <v>1028.5</v>
      </c>
      <c r="Z332" t="n">
        <v>1003.5</v>
      </c>
      <c r="AA332" t="n">
        <v>992.5</v>
      </c>
      <c r="AB332" t="n">
        <v>985</v>
      </c>
      <c r="AC332" t="n">
        <v>981</v>
      </c>
      <c r="AD332" t="n">
        <v>970</v>
      </c>
      <c r="AE332" t="n">
        <v>965</v>
      </c>
      <c r="AF332" t="n">
        <v>957.5</v>
      </c>
      <c r="AG332" t="n">
        <v>948.5</v>
      </c>
      <c r="AH332" t="n">
        <v>942</v>
      </c>
      <c r="AI332" t="n">
        <v>935.5</v>
      </c>
      <c r="AJ332" t="n">
        <v>929</v>
      </c>
      <c r="AK332" t="n">
        <v>922.5</v>
      </c>
      <c r="AL332" t="n">
        <v>916</v>
      </c>
    </row>
    <row r="333">
      <c r="A333" s="1112" t="n">
        <v>44748</v>
      </c>
      <c r="B333" s="63" t="n">
        <v>10</v>
      </c>
      <c r="T333" t="n">
        <v>1273.825</v>
      </c>
      <c r="U333" t="n">
        <v>1249.131</v>
      </c>
      <c r="V333" t="n">
        <v>1175</v>
      </c>
      <c r="W333" t="n">
        <v>1090</v>
      </c>
      <c r="X333" t="n">
        <v>1045</v>
      </c>
      <c r="Y333" t="n">
        <v>1007</v>
      </c>
      <c r="Z333" t="n">
        <v>974</v>
      </c>
      <c r="AA333" t="n">
        <v>967.5</v>
      </c>
      <c r="AB333" t="n">
        <v>962.5</v>
      </c>
      <c r="AC333" t="n">
        <v>957.5</v>
      </c>
      <c r="AD333" t="n">
        <v>948.5</v>
      </c>
      <c r="AE333" t="n">
        <v>942</v>
      </c>
      <c r="AF333" t="n">
        <v>935.5</v>
      </c>
      <c r="AG333" t="n">
        <v>929</v>
      </c>
      <c r="AH333" t="n">
        <v>922.5</v>
      </c>
      <c r="AI333" t="n">
        <v>916</v>
      </c>
      <c r="AJ333" t="n">
        <v>909.5</v>
      </c>
      <c r="AK333" t="n">
        <v>903</v>
      </c>
      <c r="AL333" t="n">
        <v>896.5</v>
      </c>
    </row>
    <row r="334">
      <c r="A334" s="1112" t="n">
        <v>44749</v>
      </c>
      <c r="B334" s="63" t="n">
        <v>113</v>
      </c>
      <c r="U334" t="n">
        <v>1238.512</v>
      </c>
      <c r="V334" t="n">
        <v>1160</v>
      </c>
      <c r="W334" t="n">
        <v>1077.5</v>
      </c>
      <c r="X334" t="n">
        <v>1037.5</v>
      </c>
      <c r="Y334" t="n">
        <v>1004</v>
      </c>
      <c r="Z334" t="n">
        <v>972.5</v>
      </c>
      <c r="AA334" t="n">
        <v>967.5</v>
      </c>
      <c r="AB334" t="n">
        <v>962.5</v>
      </c>
      <c r="AC334" t="n">
        <v>957.5</v>
      </c>
      <c r="AD334" t="n">
        <v>948.5</v>
      </c>
      <c r="AE334" t="n">
        <v>942</v>
      </c>
      <c r="AF334" t="n">
        <v>935.5</v>
      </c>
      <c r="AG334" t="n">
        <v>929</v>
      </c>
      <c r="AH334" t="n">
        <v>922.5</v>
      </c>
      <c r="AI334" t="n">
        <v>916</v>
      </c>
      <c r="AJ334" t="n">
        <v>909.5</v>
      </c>
      <c r="AK334" t="n">
        <v>903</v>
      </c>
      <c r="AL334" t="n">
        <v>896.5</v>
      </c>
    </row>
    <row r="335">
      <c r="A335" s="1112" t="n">
        <v>44750</v>
      </c>
      <c r="B335" s="63" t="n">
        <v>197</v>
      </c>
      <c r="U335" t="n">
        <v>1247.06</v>
      </c>
      <c r="V335" t="n">
        <v>1190</v>
      </c>
      <c r="W335" t="n">
        <v>1097.5</v>
      </c>
      <c r="X335" t="n">
        <v>1046.5</v>
      </c>
      <c r="Y335" t="n">
        <v>1024</v>
      </c>
      <c r="Z335" t="n">
        <v>1001</v>
      </c>
      <c r="AA335" t="n">
        <v>995</v>
      </c>
      <c r="AB335" t="n">
        <v>989.5</v>
      </c>
      <c r="AC335" t="n">
        <v>984</v>
      </c>
      <c r="AD335" t="n">
        <v>976</v>
      </c>
      <c r="AE335" t="n">
        <v>970.5</v>
      </c>
      <c r="AF335" t="n">
        <v>965</v>
      </c>
      <c r="AG335" t="n">
        <v>959.5</v>
      </c>
      <c r="AH335" t="n">
        <v>954</v>
      </c>
      <c r="AI335" t="n">
        <v>948.5</v>
      </c>
      <c r="AJ335" t="n">
        <v>943</v>
      </c>
      <c r="AK335" t="n">
        <v>937.5</v>
      </c>
      <c r="AL335" t="n">
        <v>932</v>
      </c>
    </row>
    <row r="336">
      <c r="A336" s="1112" t="n">
        <v>44753</v>
      </c>
      <c r="B336" s="63" t="n">
        <v>77</v>
      </c>
      <c r="U336" t="n">
        <v>1244.119</v>
      </c>
      <c r="V336" t="n">
        <v>1192.5</v>
      </c>
      <c r="W336" t="n">
        <v>1105</v>
      </c>
      <c r="X336" t="n">
        <v>1044</v>
      </c>
      <c r="Y336" t="n">
        <v>1021</v>
      </c>
      <c r="Z336" t="n">
        <v>1003.5</v>
      </c>
      <c r="AA336" t="n">
        <v>995</v>
      </c>
      <c r="AB336" t="n">
        <v>987.5</v>
      </c>
      <c r="AC336" t="n">
        <v>982.5</v>
      </c>
      <c r="AD336" t="n">
        <v>975</v>
      </c>
      <c r="AE336" t="n">
        <v>967.5</v>
      </c>
      <c r="AF336" t="n">
        <v>960</v>
      </c>
      <c r="AG336" t="n">
        <v>953.5</v>
      </c>
      <c r="AH336" t="n">
        <v>947</v>
      </c>
      <c r="AI336" t="n">
        <v>940.5</v>
      </c>
      <c r="AJ336" t="n">
        <v>934</v>
      </c>
      <c r="AK336" t="n">
        <v>927.5</v>
      </c>
      <c r="AL336" t="n">
        <v>921</v>
      </c>
    </row>
    <row r="337">
      <c r="A337" s="1112" t="n">
        <v>44754</v>
      </c>
      <c r="B337" s="63" t="inlineStr">
        <is>
          <t>-</t>
        </is>
      </c>
      <c r="U337" t="n">
        <v>1233.107</v>
      </c>
      <c r="V337" t="n">
        <v>1165</v>
      </c>
      <c r="W337" t="n">
        <v>1092.5</v>
      </c>
      <c r="X337" t="n">
        <v>1032.5</v>
      </c>
      <c r="Y337" t="n">
        <v>1010</v>
      </c>
      <c r="Z337" t="n">
        <v>992.5</v>
      </c>
      <c r="AA337" t="n">
        <v>985</v>
      </c>
      <c r="AB337" t="n">
        <v>977.5</v>
      </c>
      <c r="AC337" t="n">
        <v>972.5</v>
      </c>
      <c r="AD337" t="n">
        <v>960</v>
      </c>
      <c r="AE337" t="n">
        <v>952.5</v>
      </c>
      <c r="AF337" t="n">
        <v>947.5</v>
      </c>
      <c r="AG337" t="n">
        <v>941</v>
      </c>
      <c r="AH337" t="n">
        <v>934.5</v>
      </c>
      <c r="AI337" t="n">
        <v>928</v>
      </c>
      <c r="AJ337" t="n">
        <v>921.5</v>
      </c>
      <c r="AK337" t="n">
        <v>915</v>
      </c>
      <c r="AL337" t="n">
        <v>908.5</v>
      </c>
    </row>
    <row r="338">
      <c r="A338" s="1112" t="n">
        <v>44755</v>
      </c>
      <c r="B338" s="63" t="n">
        <v>10</v>
      </c>
      <c r="U338" t="n">
        <v>1224.929</v>
      </c>
      <c r="V338" t="n">
        <v>1152.5</v>
      </c>
      <c r="W338" t="n">
        <v>1075</v>
      </c>
      <c r="X338" t="n">
        <v>1022.5</v>
      </c>
      <c r="Y338" t="n">
        <v>1007.5</v>
      </c>
      <c r="Z338" t="n">
        <v>987.5</v>
      </c>
      <c r="AA338" t="n">
        <v>980</v>
      </c>
      <c r="AB338" t="n">
        <v>974</v>
      </c>
      <c r="AC338" t="n">
        <v>968.5</v>
      </c>
      <c r="AD338" t="n">
        <v>962</v>
      </c>
      <c r="AE338" t="n">
        <v>953</v>
      </c>
      <c r="AF338" t="n">
        <v>944</v>
      </c>
      <c r="AG338" t="n">
        <v>937.5</v>
      </c>
      <c r="AH338" t="n">
        <v>931</v>
      </c>
      <c r="AI338" t="n">
        <v>924.5</v>
      </c>
      <c r="AJ338" t="n">
        <v>918</v>
      </c>
      <c r="AK338" t="n">
        <v>911.5</v>
      </c>
      <c r="AL338" t="n">
        <v>905</v>
      </c>
    </row>
    <row r="339">
      <c r="A339" s="1112" t="n">
        <v>44756</v>
      </c>
      <c r="B339" s="63" t="n">
        <v>50</v>
      </c>
      <c r="U339" t="n">
        <v>1217.357</v>
      </c>
      <c r="V339" t="n">
        <v>1150</v>
      </c>
      <c r="W339" t="n">
        <v>1075</v>
      </c>
      <c r="X339" t="n">
        <v>1022.5</v>
      </c>
      <c r="Y339" t="n">
        <v>1007.5</v>
      </c>
      <c r="Z339" t="n">
        <v>992.5</v>
      </c>
      <c r="AA339" t="n">
        <v>982.5</v>
      </c>
      <c r="AB339" t="n">
        <v>976.5</v>
      </c>
      <c r="AC339" t="n">
        <v>971</v>
      </c>
      <c r="AD339" t="n">
        <v>957</v>
      </c>
      <c r="AE339" t="n">
        <v>948</v>
      </c>
      <c r="AF339" t="n">
        <v>939</v>
      </c>
      <c r="AG339" t="n">
        <v>932.5</v>
      </c>
      <c r="AH339" t="n">
        <v>926</v>
      </c>
      <c r="AI339" t="n">
        <v>919.5</v>
      </c>
      <c r="AJ339" t="n">
        <v>913</v>
      </c>
      <c r="AK339" t="n">
        <v>906.5</v>
      </c>
      <c r="AL339" t="n">
        <v>900</v>
      </c>
    </row>
    <row r="340">
      <c r="A340" s="1112" t="n">
        <v>44757</v>
      </c>
      <c r="B340" s="63" t="n">
        <v>20</v>
      </c>
      <c r="U340" t="n">
        <v>1215.56</v>
      </c>
      <c r="V340" t="n">
        <v>1175</v>
      </c>
      <c r="W340" t="n">
        <v>1100</v>
      </c>
      <c r="X340" t="n">
        <v>1042.5</v>
      </c>
      <c r="Y340" t="n">
        <v>1022.5</v>
      </c>
      <c r="Z340" t="n">
        <v>1000</v>
      </c>
      <c r="AA340" t="n">
        <v>992.5</v>
      </c>
      <c r="AB340" t="n">
        <v>987.5</v>
      </c>
      <c r="AC340" t="n">
        <v>982.5</v>
      </c>
      <c r="AD340" t="n">
        <v>971</v>
      </c>
      <c r="AE340" t="n">
        <v>962</v>
      </c>
      <c r="AF340" t="n">
        <v>953</v>
      </c>
      <c r="AG340" t="n">
        <v>946.5</v>
      </c>
      <c r="AH340" t="n">
        <v>940</v>
      </c>
      <c r="AI340" t="n">
        <v>933.5</v>
      </c>
      <c r="AJ340" t="n">
        <v>927</v>
      </c>
      <c r="AK340" t="n">
        <v>920.5</v>
      </c>
      <c r="AL340" t="n">
        <v>914</v>
      </c>
    </row>
    <row r="341">
      <c r="A341" s="1112" t="n">
        <v>44760</v>
      </c>
      <c r="B341" s="63" t="inlineStr">
        <is>
          <t>-</t>
        </is>
      </c>
      <c r="U341" t="n">
        <v>1215.667</v>
      </c>
      <c r="V341" t="n">
        <v>1177.5</v>
      </c>
      <c r="W341" t="n">
        <v>1105</v>
      </c>
      <c r="X341" t="n">
        <v>1045</v>
      </c>
      <c r="Y341" t="n">
        <v>1030</v>
      </c>
      <c r="Z341" t="n">
        <v>1015</v>
      </c>
      <c r="AA341" t="n">
        <v>1007.5</v>
      </c>
      <c r="AB341" t="n">
        <v>1000</v>
      </c>
      <c r="AC341" t="n">
        <v>992.5</v>
      </c>
      <c r="AD341" t="n">
        <v>983.5</v>
      </c>
      <c r="AE341" t="n">
        <v>975</v>
      </c>
      <c r="AF341" t="n">
        <v>966</v>
      </c>
      <c r="AG341" t="n">
        <v>959.5</v>
      </c>
      <c r="AH341" t="n">
        <v>953</v>
      </c>
      <c r="AI341" t="n">
        <v>946.5</v>
      </c>
      <c r="AJ341" t="n">
        <v>940</v>
      </c>
      <c r="AK341" t="n">
        <v>933.5</v>
      </c>
      <c r="AL341" t="n">
        <v>927</v>
      </c>
    </row>
    <row r="342">
      <c r="A342" s="1112" t="n">
        <v>44761</v>
      </c>
      <c r="B342" s="63" t="n">
        <v>5</v>
      </c>
      <c r="U342" t="n">
        <v>1218.274</v>
      </c>
      <c r="V342" t="n">
        <v>1160</v>
      </c>
      <c r="W342" t="n">
        <v>1095</v>
      </c>
      <c r="X342" t="n">
        <v>1040</v>
      </c>
      <c r="Y342" t="n">
        <v>1022.5</v>
      </c>
      <c r="Z342" t="n">
        <v>1000</v>
      </c>
      <c r="AA342" t="n">
        <v>987.5</v>
      </c>
      <c r="AB342" t="n">
        <v>981.5</v>
      </c>
      <c r="AC342" t="n">
        <v>974.5</v>
      </c>
      <c r="AD342" t="n">
        <v>967</v>
      </c>
      <c r="AE342" t="n">
        <v>958.25</v>
      </c>
      <c r="AF342" t="n">
        <v>950</v>
      </c>
      <c r="AG342" t="n">
        <v>944</v>
      </c>
      <c r="AH342" t="n">
        <v>938</v>
      </c>
      <c r="AI342" t="n">
        <v>932</v>
      </c>
      <c r="AJ342" t="n">
        <v>925.75</v>
      </c>
      <c r="AK342" t="n">
        <v>919</v>
      </c>
      <c r="AL342" t="n">
        <v>915.25</v>
      </c>
    </row>
    <row r="343">
      <c r="A343" s="1112" t="n">
        <v>44762</v>
      </c>
      <c r="B343" s="63" t="inlineStr">
        <is>
          <t>-</t>
        </is>
      </c>
      <c r="U343" t="n">
        <v>1217.179</v>
      </c>
      <c r="V343" t="n">
        <v>1157.5</v>
      </c>
      <c r="W343" t="n">
        <v>1090</v>
      </c>
      <c r="X343" t="n">
        <v>1035</v>
      </c>
      <c r="Y343" t="n">
        <v>1020</v>
      </c>
      <c r="Z343" t="n">
        <v>1005</v>
      </c>
      <c r="AA343" t="n">
        <v>990</v>
      </c>
      <c r="AB343" t="n">
        <v>982.5</v>
      </c>
      <c r="AC343" t="n">
        <v>975</v>
      </c>
      <c r="AD343" t="n">
        <v>967.5</v>
      </c>
      <c r="AE343" t="n">
        <v>958</v>
      </c>
      <c r="AF343" t="n">
        <v>949</v>
      </c>
      <c r="AG343" t="n">
        <v>943.5</v>
      </c>
      <c r="AH343" t="n">
        <v>938</v>
      </c>
      <c r="AI343" t="n">
        <v>932.5</v>
      </c>
      <c r="AJ343" t="n">
        <v>926.5</v>
      </c>
      <c r="AK343" t="n">
        <v>921</v>
      </c>
      <c r="AL343" t="n">
        <v>916.5</v>
      </c>
    </row>
    <row r="344">
      <c r="A344" s="1112" t="n">
        <v>44763</v>
      </c>
      <c r="B344" s="63" t="inlineStr">
        <is>
          <t>-</t>
        </is>
      </c>
      <c r="U344" t="n">
        <v>1216.381</v>
      </c>
      <c r="V344" t="n">
        <v>1142.5</v>
      </c>
      <c r="W344" t="n">
        <v>1077.5</v>
      </c>
      <c r="X344" t="n">
        <v>1020</v>
      </c>
      <c r="Y344" t="n">
        <v>1000</v>
      </c>
      <c r="Z344" t="n">
        <v>985</v>
      </c>
      <c r="AA344" t="n">
        <v>975</v>
      </c>
      <c r="AB344" t="n">
        <v>966</v>
      </c>
      <c r="AC344" t="n">
        <v>957.5</v>
      </c>
      <c r="AD344" t="n">
        <v>947.5</v>
      </c>
      <c r="AE344" t="n">
        <v>940</v>
      </c>
      <c r="AF344" t="n">
        <v>932.5</v>
      </c>
      <c r="AG344" t="n">
        <v>925</v>
      </c>
      <c r="AH344" t="n">
        <v>917.5</v>
      </c>
      <c r="AI344" t="n">
        <v>910</v>
      </c>
      <c r="AJ344" t="n">
        <v>902.5</v>
      </c>
      <c r="AK344" t="n">
        <v>895</v>
      </c>
      <c r="AL344" t="n">
        <v>887.5</v>
      </c>
    </row>
    <row r="345">
      <c r="A345" s="1112" t="n">
        <v>44764</v>
      </c>
      <c r="B345" s="63" t="inlineStr">
        <is>
          <t>-</t>
        </is>
      </c>
      <c r="U345" t="n">
        <v>1212.464</v>
      </c>
      <c r="V345" t="n">
        <v>1125</v>
      </c>
      <c r="W345" t="n">
        <v>1062.5</v>
      </c>
      <c r="X345" t="n">
        <v>1007.5</v>
      </c>
      <c r="Y345" t="n">
        <v>988.5</v>
      </c>
      <c r="Z345" t="n">
        <v>970</v>
      </c>
      <c r="AA345" t="n">
        <v>961.5</v>
      </c>
      <c r="AB345" t="n">
        <v>954</v>
      </c>
      <c r="AC345" t="n">
        <v>946.5</v>
      </c>
      <c r="AD345" t="n">
        <v>936.5</v>
      </c>
      <c r="AE345" t="n">
        <v>929</v>
      </c>
      <c r="AF345" t="n">
        <v>921.5</v>
      </c>
      <c r="AG345" t="n">
        <v>909</v>
      </c>
      <c r="AH345" t="n">
        <v>901.5</v>
      </c>
      <c r="AI345" t="n">
        <v>894</v>
      </c>
      <c r="AJ345" t="n">
        <v>886.5</v>
      </c>
      <c r="AK345" t="n">
        <v>879</v>
      </c>
      <c r="AL345" t="n">
        <v>871.5</v>
      </c>
    </row>
    <row r="346">
      <c r="A346" s="1112" t="n">
        <v>44767</v>
      </c>
      <c r="B346" s="63" t="n">
        <v>60</v>
      </c>
      <c r="U346" t="n">
        <v>1209.452</v>
      </c>
      <c r="V346" t="n">
        <v>1125</v>
      </c>
      <c r="W346" t="n">
        <v>1060</v>
      </c>
      <c r="X346" t="n">
        <v>1017.5</v>
      </c>
      <c r="Y346" t="n">
        <v>1000</v>
      </c>
      <c r="Z346" t="n">
        <v>977.5</v>
      </c>
      <c r="AA346" t="n">
        <v>965</v>
      </c>
      <c r="AB346" t="n">
        <v>956.5</v>
      </c>
      <c r="AC346" t="n">
        <v>949</v>
      </c>
      <c r="AD346" t="n">
        <v>936.5</v>
      </c>
      <c r="AE346" t="n">
        <v>929</v>
      </c>
      <c r="AF346" t="n">
        <v>921.5</v>
      </c>
      <c r="AG346" t="n">
        <v>914</v>
      </c>
      <c r="AH346" t="n">
        <v>906.5</v>
      </c>
      <c r="AI346" t="n">
        <v>899</v>
      </c>
      <c r="AJ346" t="n">
        <v>891.5</v>
      </c>
      <c r="AK346" t="n">
        <v>884</v>
      </c>
      <c r="AL346" t="n">
        <v>876.5</v>
      </c>
    </row>
    <row r="347">
      <c r="A347" s="1112" t="n">
        <v>44768</v>
      </c>
      <c r="B347" s="63" t="n">
        <v>20</v>
      </c>
      <c r="U347" t="n">
        <v>1208.417</v>
      </c>
      <c r="V347" t="n">
        <v>1139</v>
      </c>
      <c r="W347" t="n">
        <v>1091.5</v>
      </c>
      <c r="X347" t="n">
        <v>1054</v>
      </c>
      <c r="Y347" t="n">
        <v>1025</v>
      </c>
      <c r="Z347" t="n">
        <v>1001</v>
      </c>
      <c r="AA347" t="n">
        <v>987.5</v>
      </c>
      <c r="AB347" t="n">
        <v>980</v>
      </c>
      <c r="AC347" t="n">
        <v>972.5</v>
      </c>
      <c r="AD347" t="n">
        <v>961.5</v>
      </c>
      <c r="AE347" t="n">
        <v>953.5</v>
      </c>
      <c r="AF347" t="n">
        <v>945.5</v>
      </c>
      <c r="AG347" t="n">
        <v>940</v>
      </c>
      <c r="AH347" t="n">
        <v>934.5</v>
      </c>
      <c r="AI347" t="n">
        <v>929</v>
      </c>
      <c r="AJ347" t="n">
        <v>923.5</v>
      </c>
      <c r="AK347" t="n">
        <v>918</v>
      </c>
      <c r="AL347" t="n">
        <v>912.5</v>
      </c>
    </row>
    <row r="348">
      <c r="A348" s="1112" t="n">
        <v>44769</v>
      </c>
      <c r="B348" s="63" t="n">
        <v>25</v>
      </c>
      <c r="U348" t="n">
        <v>1206.381</v>
      </c>
      <c r="V348" t="n">
        <v>1160</v>
      </c>
      <c r="W348" t="n">
        <v>1120</v>
      </c>
      <c r="X348" t="n">
        <v>1085</v>
      </c>
      <c r="Y348" t="n">
        <v>1059</v>
      </c>
      <c r="Z348" t="n">
        <v>1033.5</v>
      </c>
      <c r="AA348" t="n">
        <v>1015</v>
      </c>
      <c r="AB348" t="n">
        <v>1000</v>
      </c>
      <c r="AC348" t="n">
        <v>985</v>
      </c>
      <c r="AD348" t="n">
        <v>974.5</v>
      </c>
      <c r="AE348" t="n">
        <v>966.5</v>
      </c>
      <c r="AF348" t="n">
        <v>958.5</v>
      </c>
      <c r="AG348" t="n">
        <v>950.5</v>
      </c>
      <c r="AH348" t="n">
        <v>945</v>
      </c>
      <c r="AI348" t="n">
        <v>939.5</v>
      </c>
      <c r="AJ348" t="n">
        <v>931.5</v>
      </c>
      <c r="AK348" t="n">
        <v>926</v>
      </c>
      <c r="AL348" t="n">
        <v>920.5</v>
      </c>
    </row>
    <row r="349">
      <c r="A349" s="1112" t="n">
        <v>44770</v>
      </c>
      <c r="B349" s="63" t="n">
        <v>140</v>
      </c>
      <c r="U349" t="n">
        <v>1203.071</v>
      </c>
      <c r="V349" t="n">
        <v>1145</v>
      </c>
      <c r="W349" t="n">
        <v>1120</v>
      </c>
      <c r="X349" t="n">
        <v>1102.5</v>
      </c>
      <c r="Y349" t="n">
        <v>1082.5</v>
      </c>
      <c r="Z349" t="n">
        <v>1062.5</v>
      </c>
      <c r="AA349" t="n">
        <v>1032.5</v>
      </c>
      <c r="AB349" t="n">
        <v>1012.5</v>
      </c>
      <c r="AC349" t="n">
        <v>992.5</v>
      </c>
      <c r="AD349" t="n">
        <v>980</v>
      </c>
      <c r="AE349" t="n">
        <v>972.5</v>
      </c>
      <c r="AF349" t="n">
        <v>965</v>
      </c>
      <c r="AG349" t="n">
        <v>955</v>
      </c>
      <c r="AH349" t="n">
        <v>947.5</v>
      </c>
      <c r="AI349" t="n">
        <v>940</v>
      </c>
      <c r="AJ349" t="n">
        <v>930</v>
      </c>
      <c r="AK349" t="n">
        <v>922.5</v>
      </c>
      <c r="AL349" t="n">
        <v>915</v>
      </c>
    </row>
    <row r="350">
      <c r="A350" s="1112" t="n">
        <v>44771</v>
      </c>
      <c r="B350" s="63" t="n">
        <v>15</v>
      </c>
      <c r="U350" t="n">
        <v>1199.5</v>
      </c>
      <c r="V350" t="n">
        <v>1137.5</v>
      </c>
      <c r="W350" t="n">
        <v>1117.5</v>
      </c>
      <c r="X350" t="n">
        <v>1102.5</v>
      </c>
      <c r="Y350" t="n">
        <v>1080</v>
      </c>
      <c r="Z350" t="n">
        <v>1065</v>
      </c>
      <c r="AA350" t="n">
        <v>1037.5</v>
      </c>
      <c r="AB350" t="n">
        <v>1020</v>
      </c>
      <c r="AC350" t="n">
        <v>1002.5</v>
      </c>
      <c r="AD350" t="n">
        <v>985</v>
      </c>
      <c r="AE350" t="n">
        <v>977.5</v>
      </c>
      <c r="AF350" t="n">
        <v>970</v>
      </c>
      <c r="AG350" t="n">
        <v>957.5</v>
      </c>
      <c r="AH350" t="n">
        <v>950</v>
      </c>
      <c r="AI350" t="n">
        <v>942.5</v>
      </c>
      <c r="AJ350" t="n">
        <v>930</v>
      </c>
      <c r="AK350" t="n">
        <v>922.5</v>
      </c>
      <c r="AL350" t="n">
        <v>915</v>
      </c>
    </row>
    <row r="351">
      <c r="A351" s="1112" t="n">
        <v>44774</v>
      </c>
      <c r="B351" s="63" t="inlineStr">
        <is>
          <t>-</t>
        </is>
      </c>
      <c r="U351" t="n">
        <v>1199.5</v>
      </c>
      <c r="V351" t="n">
        <v>1118.909</v>
      </c>
      <c r="W351" t="n">
        <v>1105</v>
      </c>
      <c r="X351" t="n">
        <v>1085</v>
      </c>
      <c r="Y351" t="n">
        <v>1070</v>
      </c>
      <c r="Z351" t="n">
        <v>1055</v>
      </c>
      <c r="AA351" t="n">
        <v>1030</v>
      </c>
      <c r="AB351" t="n">
        <v>1015</v>
      </c>
      <c r="AC351" t="n">
        <v>1000</v>
      </c>
      <c r="AD351" t="n">
        <v>985</v>
      </c>
      <c r="AE351" t="n">
        <v>980</v>
      </c>
      <c r="AF351" t="n">
        <v>975</v>
      </c>
      <c r="AG351" t="n">
        <v>961</v>
      </c>
      <c r="AH351" t="n">
        <v>951</v>
      </c>
      <c r="AI351" t="n">
        <v>941</v>
      </c>
      <c r="AJ351" t="n">
        <v>935</v>
      </c>
      <c r="AK351" t="n">
        <v>930</v>
      </c>
      <c r="AL351" t="n">
        <v>925</v>
      </c>
    </row>
    <row r="352">
      <c r="A352" s="1112" t="n">
        <v>44775</v>
      </c>
      <c r="B352" s="63" t="n">
        <v>20</v>
      </c>
      <c r="U352" t="n">
        <v>1199.5</v>
      </c>
      <c r="V352" t="n">
        <v>1087.989</v>
      </c>
      <c r="W352" t="n">
        <v>1077</v>
      </c>
      <c r="X352" t="n">
        <v>1062</v>
      </c>
      <c r="Y352" t="n">
        <v>1049.5</v>
      </c>
      <c r="Z352" t="n">
        <v>1038</v>
      </c>
      <c r="AA352" t="n">
        <v>1020</v>
      </c>
      <c r="AB352" t="n">
        <v>1003.5</v>
      </c>
      <c r="AC352" t="n">
        <v>987</v>
      </c>
      <c r="AD352" t="n">
        <v>977</v>
      </c>
      <c r="AE352" t="n">
        <v>969.5</v>
      </c>
      <c r="AF352" t="n">
        <v>962</v>
      </c>
      <c r="AG352" t="n">
        <v>952</v>
      </c>
      <c r="AH352" t="n">
        <v>945</v>
      </c>
      <c r="AI352" t="n">
        <v>938</v>
      </c>
      <c r="AJ352" t="n">
        <v>928.5</v>
      </c>
      <c r="AK352" t="n">
        <v>921.5</v>
      </c>
      <c r="AL352" t="n">
        <v>915</v>
      </c>
    </row>
    <row r="353">
      <c r="A353" s="1112" t="n">
        <v>44776</v>
      </c>
      <c r="B353" s="63" t="n">
        <v>140</v>
      </c>
      <c r="U353" t="n">
        <v>1199.5</v>
      </c>
      <c r="V353" t="n">
        <v>1055.83</v>
      </c>
      <c r="W353" t="n">
        <v>1040</v>
      </c>
      <c r="X353" t="n">
        <v>1034.5</v>
      </c>
      <c r="Y353" t="n">
        <v>1026</v>
      </c>
      <c r="Z353" t="n">
        <v>1016</v>
      </c>
      <c r="AA353" t="n">
        <v>1001.5</v>
      </c>
      <c r="AB353" t="n">
        <v>992.5</v>
      </c>
      <c r="AC353" t="n">
        <v>983.5</v>
      </c>
      <c r="AD353" t="n">
        <v>976</v>
      </c>
      <c r="AE353" t="n">
        <v>967.5</v>
      </c>
      <c r="AF353" t="n">
        <v>959</v>
      </c>
      <c r="AG353" t="n">
        <v>951</v>
      </c>
      <c r="AH353" t="n">
        <v>944.5</v>
      </c>
      <c r="AI353" t="n">
        <v>938</v>
      </c>
      <c r="AJ353" t="n">
        <v>929</v>
      </c>
      <c r="AK353" t="n">
        <v>922.5</v>
      </c>
      <c r="AL353" t="n">
        <v>916</v>
      </c>
    </row>
    <row r="354">
      <c r="A354" s="1112" t="n">
        <v>44777</v>
      </c>
      <c r="B354" s="63" t="n">
        <v>345</v>
      </c>
      <c r="V354" t="n">
        <v>1020.125</v>
      </c>
      <c r="W354" t="n">
        <v>1001</v>
      </c>
      <c r="X354" t="n">
        <v>1006</v>
      </c>
      <c r="Y354" t="n">
        <v>999</v>
      </c>
      <c r="Z354" t="n">
        <v>996</v>
      </c>
      <c r="AA354" t="n">
        <v>992.5</v>
      </c>
      <c r="AB354" t="n">
        <v>989</v>
      </c>
      <c r="AC354" t="n">
        <v>985.5</v>
      </c>
      <c r="AD354" t="n">
        <v>978</v>
      </c>
      <c r="AE354" t="n">
        <v>973</v>
      </c>
      <c r="AF354" t="n">
        <v>968</v>
      </c>
      <c r="AG354" t="n">
        <v>963</v>
      </c>
      <c r="AH354" t="n">
        <v>958</v>
      </c>
      <c r="AI354" t="n">
        <v>953</v>
      </c>
      <c r="AJ354" t="n">
        <v>948</v>
      </c>
      <c r="AK354" t="n">
        <v>945.5</v>
      </c>
      <c r="AL354" t="n">
        <v>943</v>
      </c>
    </row>
    <row r="355">
      <c r="A355" s="1112" t="n">
        <v>44778</v>
      </c>
      <c r="B355" s="63" t="n">
        <v>200</v>
      </c>
      <c r="V355" t="n">
        <v>1003.227</v>
      </c>
      <c r="W355" t="n">
        <v>977.5</v>
      </c>
      <c r="X355" t="n">
        <v>988.5</v>
      </c>
      <c r="Y355" t="n">
        <v>982</v>
      </c>
      <c r="Z355" t="n">
        <v>978</v>
      </c>
      <c r="AA355" t="n">
        <v>972.5</v>
      </c>
      <c r="AB355" t="n">
        <v>968</v>
      </c>
      <c r="AC355" t="n">
        <v>963.5</v>
      </c>
      <c r="AD355" t="n">
        <v>960.908</v>
      </c>
      <c r="AE355" t="n">
        <v>960.5309999999999</v>
      </c>
      <c r="AF355" t="n">
        <v>958.646</v>
      </c>
      <c r="AG355" t="n">
        <v>954.005</v>
      </c>
      <c r="AH355" t="n">
        <v>949</v>
      </c>
      <c r="AI355" t="n">
        <v>944</v>
      </c>
      <c r="AJ355" t="n">
        <v>938</v>
      </c>
      <c r="AK355" t="n">
        <v>933</v>
      </c>
      <c r="AL355" t="n">
        <v>928</v>
      </c>
    </row>
    <row r="356">
      <c r="A356" s="1112" t="n">
        <v>44781</v>
      </c>
      <c r="B356" s="63" t="n">
        <v>110</v>
      </c>
      <c r="V356" t="n">
        <v>997.966</v>
      </c>
      <c r="W356" t="n">
        <v>971</v>
      </c>
      <c r="X356" t="n">
        <v>983.5</v>
      </c>
      <c r="Y356" t="n">
        <v>977.5</v>
      </c>
      <c r="Z356" t="n">
        <v>972.5</v>
      </c>
      <c r="AA356" t="n">
        <v>970</v>
      </c>
      <c r="AB356" t="n">
        <v>967.5</v>
      </c>
      <c r="AC356" t="n">
        <v>965</v>
      </c>
      <c r="AD356" t="n">
        <v>963.7</v>
      </c>
      <c r="AE356" t="n">
        <v>963.5</v>
      </c>
      <c r="AF356" t="n">
        <v>958</v>
      </c>
      <c r="AG356" t="n">
        <v>952</v>
      </c>
      <c r="AH356" t="n">
        <v>946.5</v>
      </c>
      <c r="AI356" t="n">
        <v>941</v>
      </c>
      <c r="AJ356" t="n">
        <v>933.5</v>
      </c>
      <c r="AK356" t="n">
        <v>927</v>
      </c>
      <c r="AL356" t="n">
        <v>920.5</v>
      </c>
    </row>
    <row r="357">
      <c r="A357" s="1112" t="n">
        <v>44782</v>
      </c>
      <c r="B357" s="63" t="n">
        <v>329</v>
      </c>
      <c r="V357" t="n">
        <v>981.477</v>
      </c>
      <c r="W357" t="n">
        <v>948.5</v>
      </c>
      <c r="X357" t="n">
        <v>968.5</v>
      </c>
      <c r="Y357" t="n">
        <v>970</v>
      </c>
      <c r="Z357" t="n">
        <v>969</v>
      </c>
      <c r="AA357" t="n">
        <v>968.5</v>
      </c>
      <c r="AB357" t="n">
        <v>967.5</v>
      </c>
      <c r="AC357" t="n">
        <v>966.5</v>
      </c>
      <c r="AD357" t="n">
        <v>966</v>
      </c>
      <c r="AE357" t="n">
        <v>965</v>
      </c>
      <c r="AF357" t="n">
        <v>964.5</v>
      </c>
      <c r="AG357" t="n">
        <v>963.5</v>
      </c>
      <c r="AH357" t="n">
        <v>962.5</v>
      </c>
      <c r="AI357" t="n">
        <v>960</v>
      </c>
      <c r="AJ357" t="n">
        <v>958</v>
      </c>
      <c r="AK357" t="n">
        <v>955.5</v>
      </c>
      <c r="AL357" t="n">
        <v>952</v>
      </c>
    </row>
    <row r="358">
      <c r="A358" s="1112" t="n">
        <v>44783</v>
      </c>
      <c r="B358" s="63" t="inlineStr">
        <is>
          <t>-</t>
        </is>
      </c>
      <c r="V358" t="n">
        <v>988.739</v>
      </c>
      <c r="W358" t="n">
        <v>986.5</v>
      </c>
      <c r="X358" t="n">
        <v>999</v>
      </c>
      <c r="Y358" t="n">
        <v>998</v>
      </c>
      <c r="Z358" t="n">
        <v>991.5</v>
      </c>
      <c r="AA358" t="n">
        <v>981.5</v>
      </c>
      <c r="AB358" t="n">
        <v>981</v>
      </c>
      <c r="AC358" t="n">
        <v>980.5</v>
      </c>
      <c r="AD358" t="n">
        <v>976</v>
      </c>
      <c r="AE358" t="n">
        <v>973.5</v>
      </c>
      <c r="AF358" t="n">
        <v>971</v>
      </c>
      <c r="AG358" t="n">
        <v>968</v>
      </c>
      <c r="AH358" t="n">
        <v>965</v>
      </c>
      <c r="AI358" t="n">
        <v>962</v>
      </c>
      <c r="AJ358" t="n">
        <v>957</v>
      </c>
      <c r="AK358" t="n">
        <v>954</v>
      </c>
      <c r="AL358" t="n">
        <v>951</v>
      </c>
    </row>
    <row r="359">
      <c r="A359" s="1112" t="n">
        <v>44784</v>
      </c>
      <c r="B359" s="63" t="n">
        <v>60</v>
      </c>
      <c r="V359" t="n">
        <v>1021.83</v>
      </c>
      <c r="W359" t="n">
        <v>1050</v>
      </c>
      <c r="X359" t="n">
        <v>1050</v>
      </c>
      <c r="Y359" t="n">
        <v>1045</v>
      </c>
      <c r="Z359" t="n">
        <v>1040</v>
      </c>
      <c r="AA359" t="n">
        <v>1035</v>
      </c>
      <c r="AB359" t="n">
        <v>1030</v>
      </c>
      <c r="AC359" t="n">
        <v>1025</v>
      </c>
      <c r="AD359" t="n">
        <v>1020</v>
      </c>
      <c r="AE359" t="n">
        <v>1010</v>
      </c>
      <c r="AF359" t="n">
        <v>1000</v>
      </c>
      <c r="AG359" t="n">
        <v>992.5</v>
      </c>
      <c r="AH359" t="n">
        <v>983.5</v>
      </c>
      <c r="AI359" t="n">
        <v>974.5</v>
      </c>
      <c r="AJ359" t="n">
        <v>970</v>
      </c>
      <c r="AK359" t="n">
        <v>965.5</v>
      </c>
      <c r="AL359" t="n">
        <v>961</v>
      </c>
    </row>
    <row r="360">
      <c r="A360" s="1112" t="n">
        <v>44785</v>
      </c>
      <c r="B360" s="63" t="n">
        <v>380</v>
      </c>
      <c r="V360" t="n">
        <v>1032.795</v>
      </c>
      <c r="W360" t="n">
        <v>1077</v>
      </c>
      <c r="X360" t="n">
        <v>1069</v>
      </c>
      <c r="Y360" t="n">
        <v>1064</v>
      </c>
      <c r="Z360" t="n">
        <v>1059</v>
      </c>
      <c r="AA360" t="n">
        <v>1045.5</v>
      </c>
      <c r="AB360" t="n">
        <v>1044.5</v>
      </c>
      <c r="AC360" t="n">
        <v>1041</v>
      </c>
      <c r="AD360" t="n">
        <v>1034</v>
      </c>
      <c r="AE360" t="n">
        <v>1029</v>
      </c>
      <c r="AF360" t="n">
        <v>1024</v>
      </c>
      <c r="AG360" t="n">
        <v>1014</v>
      </c>
      <c r="AH360" t="n">
        <v>1004</v>
      </c>
      <c r="AI360" t="n">
        <v>994</v>
      </c>
      <c r="AJ360" t="n">
        <v>991.5</v>
      </c>
      <c r="AK360" t="n">
        <v>986.5</v>
      </c>
      <c r="AL360" t="n">
        <v>981.5</v>
      </c>
    </row>
    <row r="361">
      <c r="A361" s="1112" t="n">
        <v>44788</v>
      </c>
      <c r="B361" s="63" t="n">
        <v>180</v>
      </c>
      <c r="V361" t="n">
        <v>1030.955</v>
      </c>
      <c r="W361" t="n">
        <v>1064</v>
      </c>
      <c r="X361" t="n">
        <v>1058.5</v>
      </c>
      <c r="Y361" t="n">
        <v>1056.5</v>
      </c>
      <c r="Z361" t="n">
        <v>1052.5</v>
      </c>
      <c r="AA361" t="n">
        <v>1036</v>
      </c>
      <c r="AB361" t="n">
        <v>1040</v>
      </c>
      <c r="AC361" t="n">
        <v>1033</v>
      </c>
      <c r="AD361" t="n">
        <v>1029</v>
      </c>
      <c r="AE361" t="n">
        <v>1024</v>
      </c>
      <c r="AF361" t="n">
        <v>1018.5</v>
      </c>
      <c r="AG361" t="n">
        <v>1012</v>
      </c>
      <c r="AH361" t="n">
        <v>1005.5</v>
      </c>
      <c r="AI361" t="n">
        <v>999</v>
      </c>
      <c r="AJ361" t="n">
        <v>997</v>
      </c>
      <c r="AK361" t="n">
        <v>992.5</v>
      </c>
      <c r="AL361" t="n">
        <v>988</v>
      </c>
    </row>
    <row r="362">
      <c r="A362" s="1112" t="n">
        <v>44789</v>
      </c>
      <c r="B362" s="63" t="n">
        <v>60</v>
      </c>
      <c r="V362" t="n">
        <v>1027.795</v>
      </c>
      <c r="W362" t="n">
        <v>1048</v>
      </c>
      <c r="X362" t="n">
        <v>1043</v>
      </c>
      <c r="Y362" t="n">
        <v>1040</v>
      </c>
      <c r="Z362" t="n">
        <v>1038</v>
      </c>
      <c r="AA362" t="n">
        <v>1035.5</v>
      </c>
      <c r="AB362" t="n">
        <v>1034</v>
      </c>
      <c r="AC362" t="n">
        <v>1031</v>
      </c>
      <c r="AD362" t="n">
        <v>1027.5</v>
      </c>
      <c r="AE362" t="n">
        <v>1022.5</v>
      </c>
      <c r="AF362" t="n">
        <v>1017.5</v>
      </c>
      <c r="AG362" t="n">
        <v>1010</v>
      </c>
      <c r="AH362" t="n">
        <v>1002.5</v>
      </c>
      <c r="AI362" t="n">
        <v>995</v>
      </c>
      <c r="AJ362" t="n">
        <v>992.5</v>
      </c>
      <c r="AK362" t="n">
        <v>987.5</v>
      </c>
      <c r="AL362" t="n">
        <v>982.5</v>
      </c>
    </row>
    <row r="363">
      <c r="A363" s="1112" t="n">
        <v>44790</v>
      </c>
      <c r="B363" s="63" t="n">
        <v>220</v>
      </c>
      <c r="V363" t="n">
        <v>1022.25</v>
      </c>
      <c r="W363" t="n">
        <v>1025</v>
      </c>
      <c r="X363" t="n">
        <v>1034</v>
      </c>
      <c r="Y363" t="n">
        <v>1032.5</v>
      </c>
      <c r="Z363" t="n">
        <v>1031.5</v>
      </c>
      <c r="AA363" t="n">
        <v>1029</v>
      </c>
      <c r="AB363" t="n">
        <v>1027.5</v>
      </c>
      <c r="AC363" t="n">
        <v>1026.5</v>
      </c>
      <c r="AD363" t="n">
        <v>1022.5</v>
      </c>
      <c r="AE363" t="n">
        <v>1018.5</v>
      </c>
      <c r="AF363" t="n">
        <v>1012.5</v>
      </c>
      <c r="AG363" t="n">
        <v>1007.5</v>
      </c>
      <c r="AH363" t="n">
        <v>1001</v>
      </c>
      <c r="AI363" t="n">
        <v>995</v>
      </c>
      <c r="AJ363" t="n">
        <v>991</v>
      </c>
      <c r="AK363" t="n">
        <v>987.5</v>
      </c>
      <c r="AL363" t="n">
        <v>983.5</v>
      </c>
    </row>
    <row r="364">
      <c r="A364" s="1112" t="n">
        <v>44791</v>
      </c>
      <c r="B364" s="63" t="n">
        <v>210</v>
      </c>
      <c r="V364" t="n">
        <v>1016.295</v>
      </c>
      <c r="W364" t="n">
        <v>1007</v>
      </c>
      <c r="X364" t="n">
        <v>1006</v>
      </c>
      <c r="Y364" t="n">
        <v>1005</v>
      </c>
      <c r="Z364" t="n">
        <v>1006</v>
      </c>
      <c r="AA364" t="n">
        <v>1009</v>
      </c>
      <c r="AB364" t="n">
        <v>1015</v>
      </c>
      <c r="AC364" t="n">
        <v>1017</v>
      </c>
      <c r="AD364" t="n">
        <v>1017.5</v>
      </c>
      <c r="AE364" t="n">
        <v>1014</v>
      </c>
      <c r="AF364" t="n">
        <v>1010</v>
      </c>
      <c r="AG364" t="n">
        <v>1008.5</v>
      </c>
      <c r="AH364" t="n">
        <v>1004</v>
      </c>
      <c r="AI364" t="n">
        <v>999.5</v>
      </c>
      <c r="AJ364" t="n">
        <v>997.5</v>
      </c>
      <c r="AK364" t="n">
        <v>993</v>
      </c>
      <c r="AL364" t="n">
        <v>988.5</v>
      </c>
    </row>
    <row r="365">
      <c r="A365" s="1112" t="n">
        <v>44792</v>
      </c>
      <c r="B365" s="63" t="n">
        <v>380</v>
      </c>
      <c r="V365" t="n">
        <v>1019.943</v>
      </c>
      <c r="W365" t="n">
        <v>1023.5</v>
      </c>
      <c r="X365" t="n">
        <v>1028.5</v>
      </c>
      <c r="Y365" t="n">
        <v>1030</v>
      </c>
      <c r="Z365" t="n">
        <v>1031</v>
      </c>
      <c r="AA365" t="n">
        <v>1032.5</v>
      </c>
      <c r="AB365" t="n">
        <v>1033.5</v>
      </c>
      <c r="AC365" t="n">
        <v>1033</v>
      </c>
      <c r="AD365" t="n">
        <v>1033.5</v>
      </c>
      <c r="AE365" t="n">
        <v>1032</v>
      </c>
      <c r="AF365" t="n">
        <v>1030</v>
      </c>
      <c r="AG365" t="n">
        <v>1025</v>
      </c>
      <c r="AH365" t="n">
        <v>1020</v>
      </c>
      <c r="AI365" t="n">
        <v>1015.5</v>
      </c>
      <c r="AJ365" t="n">
        <v>1012</v>
      </c>
      <c r="AK365" t="n">
        <v>1007.5</v>
      </c>
      <c r="AL365" t="n">
        <v>1003</v>
      </c>
    </row>
    <row r="366">
      <c r="A366" s="1112" t="n">
        <v>44795</v>
      </c>
      <c r="B366" s="63" t="n">
        <v>85</v>
      </c>
      <c r="V366" t="n">
        <v>1021.682</v>
      </c>
      <c r="W366" t="n">
        <v>1045</v>
      </c>
      <c r="X366" t="n">
        <v>1060</v>
      </c>
      <c r="Y366" t="n">
        <v>1065</v>
      </c>
      <c r="Z366" t="n">
        <v>1063.5</v>
      </c>
      <c r="AA366" t="n">
        <v>1061</v>
      </c>
      <c r="AB366" t="n">
        <v>1060.5</v>
      </c>
      <c r="AC366" t="n">
        <v>1060</v>
      </c>
      <c r="AD366" t="n">
        <v>1058</v>
      </c>
      <c r="AE366" t="n">
        <v>1055</v>
      </c>
      <c r="AF366" t="n">
        <v>1051</v>
      </c>
      <c r="AG366" t="n">
        <v>1043.5</v>
      </c>
      <c r="AH366" t="n">
        <v>1040</v>
      </c>
      <c r="AI366" t="n">
        <v>1036.5</v>
      </c>
      <c r="AJ366" t="n">
        <v>1031.5</v>
      </c>
      <c r="AK366" t="n">
        <v>1027.5</v>
      </c>
      <c r="AL366" t="n">
        <v>1020</v>
      </c>
    </row>
    <row r="367">
      <c r="A367" s="1112" t="n">
        <v>44796</v>
      </c>
      <c r="B367" s="63" t="n">
        <v>334</v>
      </c>
      <c r="V367" t="n">
        <v>1027.636</v>
      </c>
      <c r="W367" t="n">
        <v>1057.5</v>
      </c>
      <c r="X367" t="n">
        <v>1062</v>
      </c>
      <c r="Y367" t="n">
        <v>1065</v>
      </c>
      <c r="Z367" t="n">
        <v>1067</v>
      </c>
      <c r="AA367" t="n">
        <v>1070.5</v>
      </c>
      <c r="AB367" t="n">
        <v>1070</v>
      </c>
      <c r="AC367" t="n">
        <v>1070</v>
      </c>
      <c r="AD367" t="n">
        <v>1069</v>
      </c>
      <c r="AE367" t="n">
        <v>1068.5</v>
      </c>
      <c r="AF367" t="n">
        <v>1068</v>
      </c>
      <c r="AG367" t="n">
        <v>1062</v>
      </c>
      <c r="AH367" t="n">
        <v>1057.5</v>
      </c>
      <c r="AI367" t="n">
        <v>1052.5</v>
      </c>
      <c r="AJ367" t="n">
        <v>1047.5</v>
      </c>
      <c r="AK367" t="n">
        <v>1042.5</v>
      </c>
      <c r="AL367" t="n">
        <v>1037.5</v>
      </c>
    </row>
    <row r="368">
      <c r="A368" s="1112" t="n">
        <v>44797</v>
      </c>
      <c r="B368" s="63" t="n">
        <v>95</v>
      </c>
      <c r="V368" t="n">
        <v>1032.591</v>
      </c>
      <c r="W368" t="n">
        <v>1077.5</v>
      </c>
      <c r="X368" t="n">
        <v>1075</v>
      </c>
      <c r="Y368" t="n">
        <v>1075</v>
      </c>
      <c r="Z368" t="n">
        <v>1074</v>
      </c>
      <c r="AA368" t="n">
        <v>1076</v>
      </c>
      <c r="AB368" t="n">
        <v>1075.5</v>
      </c>
      <c r="AC368" t="n">
        <v>1075</v>
      </c>
      <c r="AD368" t="n">
        <v>1073.5</v>
      </c>
      <c r="AE368" t="n">
        <v>1072</v>
      </c>
      <c r="AF368" t="n">
        <v>1070.5</v>
      </c>
      <c r="AG368" t="n">
        <v>1065.5</v>
      </c>
      <c r="AH368" t="n">
        <v>1061.5</v>
      </c>
      <c r="AI368" t="n">
        <v>1057.5</v>
      </c>
      <c r="AJ368" t="n">
        <v>1054.5</v>
      </c>
      <c r="AK368" t="n">
        <v>1050.5</v>
      </c>
      <c r="AL368" t="n">
        <v>1046</v>
      </c>
    </row>
    <row r="369">
      <c r="A369" s="1112" t="n">
        <v>44798</v>
      </c>
      <c r="B369" s="63" t="n">
        <v>480</v>
      </c>
      <c r="V369" t="n">
        <v>1037.818</v>
      </c>
      <c r="W369" t="n">
        <v>1094.5</v>
      </c>
      <c r="X369" t="n">
        <v>1093.5</v>
      </c>
      <c r="Y369" t="n">
        <v>1095.5</v>
      </c>
      <c r="Z369" t="n">
        <v>1098.5</v>
      </c>
      <c r="AA369" t="n">
        <v>1105</v>
      </c>
      <c r="AB369" t="n">
        <v>1110</v>
      </c>
      <c r="AC369" t="n">
        <v>1115</v>
      </c>
      <c r="AD369" t="n">
        <v>1110.5</v>
      </c>
      <c r="AE369" t="n">
        <v>1105.5</v>
      </c>
      <c r="AF369" t="n">
        <v>1103</v>
      </c>
      <c r="AG369" t="n">
        <v>1094</v>
      </c>
      <c r="AH369" t="n">
        <v>1089</v>
      </c>
      <c r="AI369" t="n">
        <v>1083.5</v>
      </c>
      <c r="AJ369" t="n">
        <v>1074</v>
      </c>
      <c r="AK369" t="n">
        <v>1066.5</v>
      </c>
      <c r="AL369" t="n">
        <v>1059</v>
      </c>
    </row>
    <row r="370">
      <c r="A370" s="1112" t="n">
        <v>44799</v>
      </c>
      <c r="B370" s="63" t="n">
        <v>1050</v>
      </c>
      <c r="U370">
        <f>+Y370-X370</f>
        <v/>
      </c>
      <c r="V370" t="n">
        <v>1037.545</v>
      </c>
      <c r="W370" t="n">
        <v>1060</v>
      </c>
      <c r="X370" t="n">
        <v>1056</v>
      </c>
      <c r="Y370" t="n">
        <v>1061</v>
      </c>
      <c r="Z370" t="n">
        <v>1067</v>
      </c>
      <c r="AA370" t="n">
        <v>1077</v>
      </c>
      <c r="AB370" t="n">
        <v>1087</v>
      </c>
      <c r="AC370" t="n">
        <v>1094</v>
      </c>
      <c r="AD370" t="n">
        <v>1097</v>
      </c>
      <c r="AE370" t="n">
        <v>1100</v>
      </c>
      <c r="AF370" t="n">
        <v>1100</v>
      </c>
      <c r="AG370" t="n">
        <v>1095</v>
      </c>
      <c r="AH370" t="n">
        <v>1085</v>
      </c>
      <c r="AI370" t="n">
        <v>1074</v>
      </c>
      <c r="AJ370" t="n">
        <v>1060</v>
      </c>
      <c r="AK370" t="n">
        <v>1055</v>
      </c>
      <c r="AL370" t="n">
        <v>1038</v>
      </c>
    </row>
    <row r="371">
      <c r="A371" s="1112" t="n">
        <v>44802</v>
      </c>
      <c r="B371" s="63" t="n">
        <v>40</v>
      </c>
      <c r="U371">
        <f>+Y371-X371</f>
        <v/>
      </c>
      <c r="V371" t="n">
        <v>1037.545</v>
      </c>
      <c r="W371" t="n">
        <v>1073</v>
      </c>
      <c r="X371" t="n">
        <v>1053</v>
      </c>
      <c r="Y371" t="n">
        <v>1060</v>
      </c>
      <c r="Z371" t="n">
        <v>1067</v>
      </c>
      <c r="AA371" t="n">
        <v>1077</v>
      </c>
      <c r="AB371" t="n">
        <v>1087</v>
      </c>
      <c r="AC371" t="n">
        <v>1093</v>
      </c>
      <c r="AD371" t="n">
        <v>1097</v>
      </c>
      <c r="AE371" t="n">
        <v>1100</v>
      </c>
      <c r="AF371" t="n">
        <v>1100</v>
      </c>
      <c r="AG371" t="n">
        <v>1095</v>
      </c>
      <c r="AH371" t="n">
        <v>1085</v>
      </c>
      <c r="AI371" t="n">
        <v>1074</v>
      </c>
      <c r="AJ371" t="n">
        <v>1060</v>
      </c>
      <c r="AK371" t="n">
        <v>1055</v>
      </c>
      <c r="AL371" t="n">
        <v>1038</v>
      </c>
    </row>
    <row r="372">
      <c r="A372" s="1112" t="n">
        <v>44803</v>
      </c>
      <c r="B372" s="63" t="inlineStr">
        <is>
          <t>-</t>
        </is>
      </c>
      <c r="U372">
        <f>+Y372-X372</f>
        <v/>
      </c>
      <c r="V372" t="n">
        <v>1038.307</v>
      </c>
      <c r="W372" t="n">
        <v>1050</v>
      </c>
      <c r="X372" t="n">
        <v>1030</v>
      </c>
      <c r="Y372" t="n">
        <v>1045</v>
      </c>
      <c r="Z372" t="n">
        <v>1060</v>
      </c>
      <c r="AA372" t="n">
        <v>1070</v>
      </c>
      <c r="AB372" t="n">
        <v>1075</v>
      </c>
      <c r="AC372" t="n">
        <v>1077</v>
      </c>
      <c r="AD372" t="n">
        <v>1080</v>
      </c>
      <c r="AE372" t="n">
        <v>1082</v>
      </c>
      <c r="AF372" t="n">
        <v>1080</v>
      </c>
      <c r="AG372" t="n">
        <v>1078</v>
      </c>
      <c r="AH372" t="n">
        <v>1072</v>
      </c>
      <c r="AI372" t="n">
        <v>1065</v>
      </c>
      <c r="AJ372" t="n">
        <v>1053</v>
      </c>
      <c r="AK372" t="n">
        <v>1043</v>
      </c>
      <c r="AL372" t="n">
        <v>1033</v>
      </c>
    </row>
    <row r="373">
      <c r="A373" s="1112" t="n">
        <v>44804</v>
      </c>
      <c r="B373" s="63" t="n">
        <v>680</v>
      </c>
      <c r="U373">
        <f>+Y373-X373</f>
        <v/>
      </c>
      <c r="V373" t="n">
        <v>1039.591</v>
      </c>
      <c r="W373" t="n">
        <v>1055</v>
      </c>
      <c r="X373" t="n">
        <v>1010</v>
      </c>
      <c r="Y373" t="n">
        <v>1025</v>
      </c>
      <c r="Z373" t="n">
        <v>1035</v>
      </c>
      <c r="AA373" t="n">
        <v>1038</v>
      </c>
      <c r="AB373" t="n">
        <v>1040</v>
      </c>
      <c r="AC373" t="n">
        <v>1045</v>
      </c>
      <c r="AD373" t="n">
        <v>1050</v>
      </c>
      <c r="AE373" t="n">
        <v>1055</v>
      </c>
      <c r="AF373" t="n">
        <v>1060</v>
      </c>
      <c r="AG373" t="n">
        <v>1055</v>
      </c>
      <c r="AH373" t="n">
        <v>1043</v>
      </c>
      <c r="AI373" t="n">
        <v>1035</v>
      </c>
      <c r="AJ373" t="n">
        <v>1028</v>
      </c>
      <c r="AK373" t="n">
        <v>1018</v>
      </c>
      <c r="AL373" t="n">
        <v>1017</v>
      </c>
    </row>
    <row r="374">
      <c r="A374" s="1112" t="n">
        <v>44805</v>
      </c>
      <c r="B374" s="63" t="n">
        <v>913</v>
      </c>
      <c r="U374">
        <f>+Y374-X374</f>
        <v/>
      </c>
      <c r="V374" t="n">
        <v>1039.591</v>
      </c>
      <c r="W374" t="n">
        <v>1071.443</v>
      </c>
      <c r="X374" t="n">
        <v>1050</v>
      </c>
      <c r="Y374" t="n">
        <v>1075</v>
      </c>
      <c r="Z374" t="n">
        <v>1100</v>
      </c>
      <c r="AA374" t="n">
        <v>1110</v>
      </c>
      <c r="AB374" t="n">
        <v>1120</v>
      </c>
      <c r="AC374" t="n">
        <v>1121</v>
      </c>
      <c r="AD374" t="n">
        <v>1128</v>
      </c>
      <c r="AE374" t="n">
        <v>1140</v>
      </c>
      <c r="AF374" t="n">
        <v>1145</v>
      </c>
      <c r="AG374" t="n">
        <v>1145</v>
      </c>
      <c r="AH374" t="n">
        <v>1130</v>
      </c>
      <c r="AI374" t="n">
        <v>1125</v>
      </c>
      <c r="AJ374" t="n">
        <v>1110</v>
      </c>
      <c r="AK374" t="n">
        <v>1105</v>
      </c>
      <c r="AL374" t="n">
        <v>1105</v>
      </c>
    </row>
    <row r="375">
      <c r="A375" s="1112" t="n">
        <v>44806</v>
      </c>
      <c r="B375" s="63" t="n">
        <v>30</v>
      </c>
      <c r="U375">
        <f>+Y375-X375</f>
        <v/>
      </c>
      <c r="V375" t="n">
        <v>1039.591</v>
      </c>
      <c r="W375" t="n">
        <v>1090.92</v>
      </c>
      <c r="X375" t="n">
        <v>1055</v>
      </c>
      <c r="Y375" t="n">
        <v>1070</v>
      </c>
      <c r="Z375" t="n">
        <v>1095</v>
      </c>
      <c r="AA375" t="n">
        <v>1105</v>
      </c>
      <c r="AB375" t="n">
        <v>1112</v>
      </c>
      <c r="AC375" t="n">
        <v>1119</v>
      </c>
      <c r="AD375" t="n">
        <v>1125</v>
      </c>
      <c r="AE375" t="n">
        <v>1131</v>
      </c>
      <c r="AF375" t="n">
        <v>1135</v>
      </c>
      <c r="AG375" t="n">
        <v>1132</v>
      </c>
      <c r="AH375" t="n">
        <v>1120</v>
      </c>
      <c r="AI375" t="n">
        <v>1110</v>
      </c>
      <c r="AJ375" t="n">
        <v>1105</v>
      </c>
      <c r="AK375" t="n">
        <v>1095</v>
      </c>
      <c r="AL375" t="n">
        <v>1094</v>
      </c>
    </row>
    <row r="376">
      <c r="A376" s="104" t="n">
        <v>44809</v>
      </c>
      <c r="U376">
        <f>+Y376-X376</f>
        <v/>
      </c>
      <c r="V376" s="192" t="n">
        <v>1039.591</v>
      </c>
      <c r="W376" s="192" t="n">
        <v>1090.92</v>
      </c>
      <c r="X376" s="192" t="n">
        <v>1055</v>
      </c>
      <c r="Y376" s="192" t="n">
        <v>1070</v>
      </c>
      <c r="Z376" s="192" t="n">
        <v>1095</v>
      </c>
      <c r="AA376" s="192" t="n">
        <v>1105</v>
      </c>
      <c r="AB376" s="192" t="n">
        <v>1112</v>
      </c>
      <c r="AC376" s="192" t="n">
        <v>1119</v>
      </c>
      <c r="AD376" s="192" t="n">
        <v>1125</v>
      </c>
      <c r="AE376" s="192" t="n">
        <v>1131</v>
      </c>
      <c r="AF376" s="192" t="n">
        <v>1135</v>
      </c>
      <c r="AG376" s="192" t="n">
        <v>1132</v>
      </c>
      <c r="AH376" s="192" t="n">
        <v>1120</v>
      </c>
      <c r="AI376" s="192" t="n">
        <v>1110</v>
      </c>
      <c r="AJ376" s="192" t="n">
        <v>1105</v>
      </c>
      <c r="AK376" s="192" t="n">
        <v>1095</v>
      </c>
      <c r="AL376" s="192" t="n">
        <v>1094</v>
      </c>
    </row>
    <row r="377">
      <c r="A377" s="1112" t="n">
        <v>44810</v>
      </c>
      <c r="B377" s="63" t="n">
        <v>230</v>
      </c>
      <c r="U377">
        <f>+Y377-X377</f>
        <v/>
      </c>
      <c r="V377" t="n">
        <v>1039.591</v>
      </c>
      <c r="W377" t="n">
        <v>1048.318</v>
      </c>
      <c r="X377" t="n">
        <v>985</v>
      </c>
      <c r="Y377" t="n">
        <v>1010</v>
      </c>
      <c r="Z377" t="n">
        <v>1028.333</v>
      </c>
      <c r="AA377" t="n">
        <v>1038.333</v>
      </c>
      <c r="AB377" t="n">
        <v>1050</v>
      </c>
      <c r="AC377" t="n">
        <v>1062.333</v>
      </c>
      <c r="AD377" t="n">
        <v>1068.667</v>
      </c>
      <c r="AE377" t="n">
        <v>1073.333</v>
      </c>
      <c r="AF377" t="n">
        <v>1077</v>
      </c>
      <c r="AG377" t="n">
        <v>1074.333</v>
      </c>
      <c r="AH377" t="n">
        <v>1069.5</v>
      </c>
      <c r="AI377" t="n">
        <v>1064.667</v>
      </c>
      <c r="AJ377" t="n">
        <v>1055.5</v>
      </c>
      <c r="AK377" t="n">
        <v>1052.167</v>
      </c>
      <c r="AL377" t="n">
        <v>1048.833</v>
      </c>
    </row>
    <row r="378">
      <c r="A378" s="1112" t="n">
        <v>44811</v>
      </c>
      <c r="B378" s="63" t="n">
        <v>150</v>
      </c>
      <c r="U378">
        <f>+Y378-X378</f>
        <v/>
      </c>
      <c r="W378" t="n">
        <v>973.83</v>
      </c>
      <c r="X378" t="n">
        <v>909</v>
      </c>
      <c r="Y378" t="n">
        <v>938</v>
      </c>
      <c r="Z378" t="n">
        <v>965</v>
      </c>
      <c r="AA378" t="n">
        <v>990</v>
      </c>
      <c r="AB378" t="n">
        <v>1003</v>
      </c>
      <c r="AC378" t="n">
        <v>1013</v>
      </c>
      <c r="AD378" t="n">
        <v>1020</v>
      </c>
      <c r="AE378" t="n">
        <v>1025</v>
      </c>
      <c r="AF378" t="n">
        <v>1025</v>
      </c>
      <c r="AG378" t="n">
        <v>1023</v>
      </c>
      <c r="AH378" t="n">
        <v>1018</v>
      </c>
      <c r="AI378" t="n">
        <v>1013</v>
      </c>
      <c r="AJ378" t="n">
        <v>1001</v>
      </c>
      <c r="AK378" t="n">
        <v>1001</v>
      </c>
      <c r="AL378" t="n">
        <v>1001</v>
      </c>
    </row>
    <row r="379">
      <c r="A379" s="1112" t="n">
        <v>44812</v>
      </c>
      <c r="B379" s="63" t="n">
        <v>164</v>
      </c>
      <c r="W379" t="n">
        <v>952.943</v>
      </c>
      <c r="X379" t="n">
        <v>900</v>
      </c>
      <c r="Y379" t="n">
        <v>930</v>
      </c>
      <c r="Z379" t="n">
        <v>960</v>
      </c>
      <c r="AA379" t="n">
        <v>985</v>
      </c>
      <c r="AB379" t="n">
        <v>998</v>
      </c>
      <c r="AC379" t="n">
        <v>1011</v>
      </c>
      <c r="AD379" t="n">
        <v>1020</v>
      </c>
      <c r="AE379" t="n">
        <v>1025</v>
      </c>
      <c r="AF379" t="n">
        <v>1025</v>
      </c>
      <c r="AG379" t="n">
        <v>1023</v>
      </c>
      <c r="AH379" t="n">
        <v>1018</v>
      </c>
      <c r="AI379" t="n">
        <v>1013</v>
      </c>
      <c r="AJ379" t="n">
        <v>1005</v>
      </c>
      <c r="AK379" t="n">
        <v>1001</v>
      </c>
      <c r="AL379" t="n">
        <v>1001</v>
      </c>
    </row>
    <row r="380">
      <c r="A380" s="1112" t="n">
        <v>44813</v>
      </c>
      <c r="B380" s="63" t="inlineStr">
        <is>
          <t>-</t>
        </is>
      </c>
      <c r="W380" t="n">
        <v>956.92</v>
      </c>
      <c r="X380" t="n">
        <v>870</v>
      </c>
      <c r="Y380" t="n">
        <v>920</v>
      </c>
      <c r="Z380" t="n">
        <v>960</v>
      </c>
      <c r="AA380" t="n">
        <v>980</v>
      </c>
      <c r="AB380" s="192" t="n">
        <v>998</v>
      </c>
      <c r="AC380" t="n">
        <v>1020</v>
      </c>
      <c r="AD380" t="n">
        <v>1025</v>
      </c>
      <c r="AE380" t="n">
        <v>1030</v>
      </c>
      <c r="AF380" t="n">
        <v>1035</v>
      </c>
      <c r="AG380" t="n">
        <v>1030</v>
      </c>
      <c r="AH380" t="n">
        <v>1025</v>
      </c>
      <c r="AI380" t="n">
        <v>1020</v>
      </c>
      <c r="AJ380" t="n">
        <v>1015</v>
      </c>
      <c r="AK380" t="n">
        <v>1005</v>
      </c>
      <c r="AL380" t="n">
        <v>995</v>
      </c>
    </row>
    <row r="381">
      <c r="A381" s="1112" t="n">
        <v>44816</v>
      </c>
      <c r="B381" s="63" t="n">
        <v>70</v>
      </c>
      <c r="W381" t="n">
        <v>982.341</v>
      </c>
      <c r="X381" t="n">
        <v>925</v>
      </c>
      <c r="Y381" t="n">
        <v>950</v>
      </c>
      <c r="Z381" t="n">
        <v>985</v>
      </c>
      <c r="AA381" t="n">
        <v>1005</v>
      </c>
      <c r="AB381" t="n">
        <v>1020</v>
      </c>
      <c r="AC381" t="n">
        <v>1030</v>
      </c>
      <c r="AD381" t="n">
        <v>1040</v>
      </c>
      <c r="AE381" t="n">
        <v>1050</v>
      </c>
      <c r="AF381" t="n">
        <v>1055</v>
      </c>
      <c r="AG381" t="n">
        <v>1055</v>
      </c>
      <c r="AH381" t="n">
        <v>1050</v>
      </c>
      <c r="AI381" t="n">
        <v>1045</v>
      </c>
      <c r="AJ381" t="n">
        <v>1035</v>
      </c>
      <c r="AK381" t="n">
        <v>1025</v>
      </c>
      <c r="AL381" t="n">
        <v>1015</v>
      </c>
    </row>
    <row r="382">
      <c r="A382" s="1112" t="n">
        <v>44817</v>
      </c>
      <c r="B382" s="63" t="n">
        <v>500</v>
      </c>
      <c r="W382" t="n">
        <v>1022.214</v>
      </c>
      <c r="X382" t="n">
        <v>970</v>
      </c>
      <c r="Y382" t="n">
        <v>990</v>
      </c>
      <c r="Z382" t="n">
        <v>1005</v>
      </c>
      <c r="AA382" t="n">
        <v>1025</v>
      </c>
      <c r="AB382" t="n">
        <v>1040</v>
      </c>
      <c r="AC382" t="n">
        <v>1055</v>
      </c>
      <c r="AD382" t="n">
        <v>1065</v>
      </c>
      <c r="AE382" t="n">
        <v>1070</v>
      </c>
      <c r="AF382" t="n">
        <v>1070</v>
      </c>
      <c r="AG382" t="n">
        <v>1068</v>
      </c>
      <c r="AH382" t="n">
        <v>1065</v>
      </c>
      <c r="AI382" t="n">
        <v>1063</v>
      </c>
      <c r="AJ382" t="n">
        <v>1055</v>
      </c>
      <c r="AK382" t="n">
        <v>1045</v>
      </c>
      <c r="AL382" t="n">
        <v>1035</v>
      </c>
    </row>
    <row r="383">
      <c r="A383" s="1112" t="n">
        <v>44818</v>
      </c>
      <c r="B383" s="63" t="n">
        <v>390</v>
      </c>
      <c r="W383" t="n">
        <v>1028.643</v>
      </c>
      <c r="X383" t="n">
        <v>950</v>
      </c>
      <c r="Y383" t="n">
        <v>990</v>
      </c>
      <c r="Z383" t="n">
        <v>1015</v>
      </c>
      <c r="AA383" t="n">
        <v>1035</v>
      </c>
      <c r="AB383" t="n">
        <v>1055</v>
      </c>
      <c r="AC383" t="n">
        <v>1070</v>
      </c>
      <c r="AD383" t="n">
        <v>1075</v>
      </c>
      <c r="AE383" t="n">
        <v>1083</v>
      </c>
      <c r="AF383" t="n">
        <v>1085</v>
      </c>
      <c r="AG383" t="n">
        <v>1082</v>
      </c>
      <c r="AH383" t="n">
        <v>1075</v>
      </c>
      <c r="AI383" t="n">
        <v>1073</v>
      </c>
      <c r="AJ383" t="n">
        <v>1065</v>
      </c>
      <c r="AK383" t="n">
        <v>1055</v>
      </c>
      <c r="AL383" t="n">
        <v>1045</v>
      </c>
    </row>
    <row r="384">
      <c r="A384" s="1112" t="n">
        <v>44819</v>
      </c>
      <c r="B384" s="63" t="n">
        <v>490</v>
      </c>
      <c r="W384" t="n">
        <v>1032.369</v>
      </c>
      <c r="X384" t="n">
        <v>970</v>
      </c>
      <c r="Y384" t="n">
        <v>1000</v>
      </c>
      <c r="Z384" t="n">
        <v>1050</v>
      </c>
      <c r="AA384" t="n">
        <v>1065</v>
      </c>
      <c r="AB384" t="n">
        <v>1070</v>
      </c>
      <c r="AC384" t="n">
        <v>1085</v>
      </c>
      <c r="AD384" t="n">
        <v>1095</v>
      </c>
      <c r="AE384" t="n">
        <v>1108</v>
      </c>
      <c r="AF384" t="n">
        <v>1116</v>
      </c>
      <c r="AG384" t="n">
        <v>1114</v>
      </c>
      <c r="AH384" t="n">
        <v>1100</v>
      </c>
      <c r="AI384" t="n">
        <v>1090</v>
      </c>
      <c r="AJ384" t="n">
        <v>1080</v>
      </c>
      <c r="AK384" t="n">
        <v>1080</v>
      </c>
      <c r="AL384" t="n">
        <v>1070</v>
      </c>
    </row>
    <row r="385">
      <c r="A385" s="1112" t="n">
        <v>44820</v>
      </c>
      <c r="B385" s="63" t="n">
        <v>60</v>
      </c>
      <c r="W385" t="n">
        <v>1016.024</v>
      </c>
      <c r="X385" t="n">
        <v>885</v>
      </c>
      <c r="Y385" t="n">
        <v>950</v>
      </c>
      <c r="Z385" t="n">
        <v>990</v>
      </c>
      <c r="AA385" t="n">
        <v>1010</v>
      </c>
      <c r="AB385" t="n">
        <v>1025</v>
      </c>
      <c r="AC385" t="n">
        <v>1040</v>
      </c>
      <c r="AD385" t="n">
        <v>1060</v>
      </c>
      <c r="AE385" t="n">
        <v>1070</v>
      </c>
      <c r="AF385" t="n">
        <v>1080</v>
      </c>
      <c r="AG385" t="n">
        <v>1070</v>
      </c>
      <c r="AH385" t="n">
        <v>1060</v>
      </c>
      <c r="AI385" t="n">
        <v>1050</v>
      </c>
      <c r="AJ385" t="n">
        <v>1045</v>
      </c>
      <c r="AK385" t="n">
        <v>1040</v>
      </c>
      <c r="AL385" t="n">
        <v>1035</v>
      </c>
    </row>
    <row r="386">
      <c r="A386" s="1112" t="n">
        <v>44823</v>
      </c>
      <c r="B386" s="63" t="inlineStr">
        <is>
          <t>-</t>
        </is>
      </c>
      <c r="W386" t="n">
        <v>1016.024</v>
      </c>
      <c r="X386" t="n">
        <v>880</v>
      </c>
      <c r="Y386" t="n">
        <v>950</v>
      </c>
      <c r="Z386" t="n">
        <v>990</v>
      </c>
      <c r="AA386" t="n">
        <v>1010</v>
      </c>
      <c r="AB386" t="n">
        <v>1025</v>
      </c>
      <c r="AC386" t="n">
        <v>1040</v>
      </c>
      <c r="AD386" t="n">
        <v>1060</v>
      </c>
      <c r="AE386" t="n">
        <v>1070</v>
      </c>
      <c r="AF386" t="n">
        <v>1080</v>
      </c>
      <c r="AG386" t="n">
        <v>1070</v>
      </c>
      <c r="AH386" t="n">
        <v>1060</v>
      </c>
      <c r="AI386" t="n">
        <v>1050</v>
      </c>
      <c r="AJ386" t="n">
        <v>1045</v>
      </c>
      <c r="AK386" t="n">
        <v>1040</v>
      </c>
      <c r="AL386" t="n">
        <v>1035</v>
      </c>
    </row>
    <row r="387">
      <c r="A387" s="1112" t="n">
        <v>44824</v>
      </c>
      <c r="B387" s="63" t="n">
        <v>245</v>
      </c>
      <c r="W387" t="n">
        <v>1011.976</v>
      </c>
      <c r="X387" t="n">
        <v>890</v>
      </c>
      <c r="Y387" t="n">
        <v>930</v>
      </c>
      <c r="Z387" t="n">
        <v>970</v>
      </c>
      <c r="AA387" t="n">
        <v>1005</v>
      </c>
      <c r="AB387" t="n">
        <v>1020</v>
      </c>
      <c r="AC387" t="n">
        <v>1040</v>
      </c>
      <c r="AD387" t="n">
        <v>1055</v>
      </c>
      <c r="AE387" t="n">
        <v>1063</v>
      </c>
      <c r="AF387" t="n">
        <v>1070</v>
      </c>
      <c r="AG387" t="n">
        <v>1060</v>
      </c>
      <c r="AH387" t="n">
        <v>1060</v>
      </c>
      <c r="AI387" t="n">
        <v>1050</v>
      </c>
      <c r="AJ387" t="n">
        <v>1045</v>
      </c>
      <c r="AK387" t="n">
        <v>1038</v>
      </c>
      <c r="AL387" t="n">
        <v>1028</v>
      </c>
    </row>
    <row r="388">
      <c r="A388" s="1112" t="n">
        <v>44825</v>
      </c>
      <c r="B388" s="63" t="n">
        <v>787</v>
      </c>
      <c r="W388" t="n">
        <v>1001.024</v>
      </c>
      <c r="X388" t="n">
        <v>880</v>
      </c>
      <c r="Y388" t="n">
        <v>930</v>
      </c>
      <c r="Z388" t="n">
        <v>979</v>
      </c>
      <c r="AA388" t="n">
        <v>1010</v>
      </c>
      <c r="AB388" t="n">
        <v>1030</v>
      </c>
      <c r="AC388" t="n">
        <v>1048</v>
      </c>
      <c r="AD388" t="n">
        <v>1063</v>
      </c>
      <c r="AE388" t="n">
        <v>1070</v>
      </c>
      <c r="AF388" t="n">
        <v>1076</v>
      </c>
      <c r="AG388" t="n">
        <v>1070</v>
      </c>
      <c r="AH388" t="n">
        <v>1065</v>
      </c>
      <c r="AI388" t="n">
        <v>1060</v>
      </c>
      <c r="AJ388" t="n">
        <v>1049</v>
      </c>
      <c r="AK388" t="n">
        <v>1040</v>
      </c>
      <c r="AL388" t="n">
        <v>1030</v>
      </c>
    </row>
    <row r="389">
      <c r="A389" s="1112" t="n">
        <v>44826</v>
      </c>
      <c r="B389" s="63" t="n">
        <v>113</v>
      </c>
      <c r="W389" t="n">
        <v>998.321</v>
      </c>
      <c r="X389" t="n">
        <v>898</v>
      </c>
      <c r="Y389" t="n">
        <v>940</v>
      </c>
      <c r="Z389" t="n">
        <v>980</v>
      </c>
      <c r="AA389" t="n">
        <v>1010</v>
      </c>
      <c r="AB389" t="n">
        <v>1030</v>
      </c>
      <c r="AC389" t="n">
        <v>1046</v>
      </c>
      <c r="AD389" t="n">
        <v>1055</v>
      </c>
      <c r="AE389" t="n">
        <v>1060</v>
      </c>
      <c r="AF389" t="n">
        <v>1065</v>
      </c>
      <c r="AG389" t="n">
        <v>1070</v>
      </c>
      <c r="AH389" t="n">
        <v>1064.5</v>
      </c>
      <c r="AI389" t="n">
        <v>1056.5</v>
      </c>
      <c r="AJ389" t="n">
        <v>1046.5</v>
      </c>
      <c r="AK389" t="n">
        <v>1037.5</v>
      </c>
      <c r="AL389" t="n">
        <v>1028.5</v>
      </c>
    </row>
    <row r="390">
      <c r="A390" s="1112" t="n">
        <v>44827</v>
      </c>
      <c r="B390" s="63" t="n">
        <v>340</v>
      </c>
      <c r="W390" t="n">
        <v>999.9400000000001</v>
      </c>
      <c r="X390" t="n">
        <v>900</v>
      </c>
      <c r="Y390" t="n">
        <v>950</v>
      </c>
      <c r="Z390" t="n">
        <v>1000</v>
      </c>
      <c r="AA390" t="n">
        <v>1035</v>
      </c>
      <c r="AB390" t="n">
        <v>1070</v>
      </c>
      <c r="AC390" t="n">
        <v>1095</v>
      </c>
      <c r="AD390" t="n">
        <v>1100</v>
      </c>
      <c r="AE390" t="n">
        <v>1105</v>
      </c>
      <c r="AF390" t="n">
        <v>1114</v>
      </c>
      <c r="AG390" t="n">
        <v>1105</v>
      </c>
      <c r="AH390" t="n">
        <v>1100</v>
      </c>
      <c r="AI390" t="n">
        <v>1095</v>
      </c>
      <c r="AJ390" t="n">
        <v>1085</v>
      </c>
      <c r="AK390" t="n">
        <v>1070</v>
      </c>
      <c r="AL390" t="n">
        <v>1055</v>
      </c>
    </row>
    <row r="391">
      <c r="A391" s="1112" t="n">
        <v>44830</v>
      </c>
      <c r="B391" s="63" t="inlineStr">
        <is>
          <t>-</t>
        </is>
      </c>
      <c r="W391" t="n">
        <v>995.655</v>
      </c>
      <c r="X391" t="n">
        <v>905</v>
      </c>
      <c r="Y391" t="n">
        <v>945</v>
      </c>
      <c r="Z391" t="n">
        <v>1005</v>
      </c>
      <c r="AA391" t="n">
        <v>1035</v>
      </c>
      <c r="AB391" t="n">
        <v>1065</v>
      </c>
      <c r="AC391" t="n">
        <v>1085</v>
      </c>
      <c r="AD391" t="n">
        <v>1100</v>
      </c>
      <c r="AE391" t="n">
        <v>1105</v>
      </c>
      <c r="AF391" t="n">
        <v>1100</v>
      </c>
      <c r="AG391" t="n">
        <v>1095</v>
      </c>
      <c r="AH391" t="n">
        <v>1091</v>
      </c>
      <c r="AI391" t="n">
        <v>1085</v>
      </c>
      <c r="AJ391" t="n">
        <v>1075</v>
      </c>
      <c r="AK391" t="n">
        <v>1060</v>
      </c>
      <c r="AL391" t="n">
        <v>1045</v>
      </c>
    </row>
    <row r="392">
      <c r="A392" s="1112" t="n">
        <v>44831</v>
      </c>
      <c r="B392" s="63" t="n">
        <v>860</v>
      </c>
      <c r="W392" t="n">
        <v>994.8099999999999</v>
      </c>
      <c r="X392" t="n">
        <v>965</v>
      </c>
      <c r="Y392" t="n">
        <v>995</v>
      </c>
      <c r="Z392" t="n">
        <v>1025</v>
      </c>
      <c r="AA392" t="n">
        <v>1057</v>
      </c>
      <c r="AB392" t="n">
        <v>1080</v>
      </c>
      <c r="AC392" t="n">
        <v>1098</v>
      </c>
      <c r="AD392" t="n">
        <v>1104</v>
      </c>
      <c r="AE392" t="n">
        <v>1110</v>
      </c>
      <c r="AF392" t="n">
        <v>1110</v>
      </c>
      <c r="AG392" t="n">
        <v>1099</v>
      </c>
      <c r="AH392" t="n">
        <v>1097</v>
      </c>
      <c r="AI392" t="n">
        <v>1095</v>
      </c>
      <c r="AJ392" t="n">
        <v>1085</v>
      </c>
      <c r="AK392" t="n">
        <v>1075</v>
      </c>
      <c r="AL392" t="n">
        <v>1060</v>
      </c>
    </row>
    <row r="393">
      <c r="A393" s="1112" t="n">
        <v>44832</v>
      </c>
      <c r="B393" s="63" t="n">
        <v>505</v>
      </c>
      <c r="W393" t="n">
        <v>992.7619999999999</v>
      </c>
      <c r="X393" t="n">
        <v>965</v>
      </c>
      <c r="Y393" t="n">
        <v>995</v>
      </c>
      <c r="Z393" t="n">
        <v>1030</v>
      </c>
      <c r="AA393" t="n">
        <v>1059</v>
      </c>
      <c r="AB393" t="n">
        <v>1074</v>
      </c>
      <c r="AC393" t="n">
        <v>1092</v>
      </c>
      <c r="AD393" t="n">
        <v>1099</v>
      </c>
      <c r="AE393" t="n">
        <v>1105</v>
      </c>
      <c r="AF393" t="n">
        <v>1105</v>
      </c>
      <c r="AG393" t="n">
        <v>1100</v>
      </c>
      <c r="AH393" t="n">
        <v>1095</v>
      </c>
      <c r="AI393" t="n">
        <v>1090</v>
      </c>
      <c r="AJ393" t="n">
        <v>1085</v>
      </c>
      <c r="AK393" t="n">
        <v>1068</v>
      </c>
      <c r="AL393" t="n">
        <v>1051</v>
      </c>
    </row>
    <row r="394">
      <c r="A394" s="1112" t="n">
        <v>44833</v>
      </c>
      <c r="B394" s="63" t="n">
        <v>651</v>
      </c>
      <c r="W394" t="n">
        <v>995.226</v>
      </c>
      <c r="X394" t="n">
        <v>980</v>
      </c>
      <c r="Y394" t="n">
        <v>1015</v>
      </c>
      <c r="Z394" t="n">
        <v>1047</v>
      </c>
      <c r="AA394" t="n">
        <v>1072</v>
      </c>
      <c r="AB394" t="n">
        <v>1087</v>
      </c>
      <c r="AC394" t="n">
        <v>1102</v>
      </c>
      <c r="AD394" t="n">
        <v>1110</v>
      </c>
      <c r="AE394" t="n">
        <v>1115</v>
      </c>
      <c r="AF394" t="n">
        <v>1116</v>
      </c>
      <c r="AG394" t="n">
        <v>1115</v>
      </c>
      <c r="AH394" t="n">
        <v>1110</v>
      </c>
      <c r="AI394" t="n">
        <v>1105</v>
      </c>
      <c r="AJ394" t="n">
        <v>1095</v>
      </c>
      <c r="AK394" t="n">
        <v>1080</v>
      </c>
      <c r="AL394" t="n">
        <v>1065</v>
      </c>
    </row>
    <row r="395">
      <c r="A395" s="1112" t="n">
        <v>44834</v>
      </c>
      <c r="B395" s="63" t="n">
        <v>885</v>
      </c>
      <c r="W395" t="n">
        <v>997.405</v>
      </c>
      <c r="X395" t="n">
        <v>985</v>
      </c>
      <c r="Y395" t="n">
        <v>1015</v>
      </c>
      <c r="Z395" t="n">
        <v>1047</v>
      </c>
      <c r="AA395" t="n">
        <v>1065</v>
      </c>
      <c r="AB395" t="n">
        <v>1075</v>
      </c>
      <c r="AC395" t="n">
        <v>1085</v>
      </c>
      <c r="AD395" t="n">
        <v>1092</v>
      </c>
      <c r="AE395" t="n">
        <v>1098</v>
      </c>
      <c r="AF395" t="n">
        <v>1098</v>
      </c>
      <c r="AG395" t="n">
        <v>1098</v>
      </c>
      <c r="AH395" t="n">
        <v>1093</v>
      </c>
      <c r="AI395" t="n">
        <v>1087</v>
      </c>
      <c r="AJ395" t="n">
        <v>1077</v>
      </c>
      <c r="AK395" t="n">
        <v>1062</v>
      </c>
      <c r="AL395" t="n">
        <v>1049</v>
      </c>
    </row>
    <row r="396">
      <c r="A396" s="1112" t="n">
        <v>44837</v>
      </c>
      <c r="B396" s="63" t="n">
        <v>60</v>
      </c>
      <c r="W396" t="n">
        <v>997.405</v>
      </c>
      <c r="X396" t="n">
        <v>951.4400000000001</v>
      </c>
      <c r="Y396" t="n">
        <v>990</v>
      </c>
      <c r="Z396" t="n">
        <v>1020</v>
      </c>
      <c r="AA396" t="n">
        <v>1035</v>
      </c>
      <c r="AB396" t="n">
        <v>1050</v>
      </c>
      <c r="AC396" t="n">
        <v>1060</v>
      </c>
      <c r="AD396" t="n">
        <v>1065</v>
      </c>
      <c r="AE396" t="n">
        <v>1070</v>
      </c>
      <c r="AF396" t="n">
        <v>1085</v>
      </c>
      <c r="AG396" t="n">
        <v>1077.5</v>
      </c>
      <c r="AH396" t="n">
        <v>1072.5</v>
      </c>
      <c r="AI396" t="n">
        <v>1063</v>
      </c>
      <c r="AJ396" t="n">
        <v>1052</v>
      </c>
      <c r="AK396" t="n">
        <v>1040</v>
      </c>
      <c r="AL396" t="n">
        <v>1032</v>
      </c>
    </row>
    <row r="397">
      <c r="A397" s="1112" t="n">
        <v>44838</v>
      </c>
      <c r="B397" s="63" t="n">
        <v>50</v>
      </c>
      <c r="W397" t="n">
        <v>997.405</v>
      </c>
      <c r="X397" t="n">
        <v>855.774</v>
      </c>
      <c r="Y397" t="n">
        <v>870</v>
      </c>
      <c r="Z397" t="n">
        <v>920</v>
      </c>
      <c r="AA397" t="n">
        <v>955</v>
      </c>
      <c r="AB397" t="n">
        <v>975</v>
      </c>
      <c r="AC397" t="n">
        <v>985</v>
      </c>
      <c r="AD397" t="n">
        <v>993</v>
      </c>
      <c r="AE397" s="467" t="n">
        <v>1070</v>
      </c>
      <c r="AF397" t="n">
        <v>1007</v>
      </c>
      <c r="AG397" s="467" t="n">
        <v>1077.5</v>
      </c>
      <c r="AH397" t="n">
        <v>995</v>
      </c>
      <c r="AI397" t="n">
        <v>990</v>
      </c>
      <c r="AJ397" t="n">
        <v>975</v>
      </c>
      <c r="AK397" t="n">
        <v>965</v>
      </c>
      <c r="AL397" t="n">
        <v>955</v>
      </c>
    </row>
    <row r="398">
      <c r="A398" s="1112" t="n">
        <v>44839</v>
      </c>
      <c r="B398" s="63" t="n">
        <v>75</v>
      </c>
      <c r="W398" s="28" t="n">
        <v>997.405</v>
      </c>
      <c r="X398" t="n">
        <v>804.298</v>
      </c>
      <c r="Y398" t="n">
        <v>830</v>
      </c>
      <c r="Z398" t="n">
        <v>870</v>
      </c>
      <c r="AA398" t="n">
        <v>915</v>
      </c>
      <c r="AB398" t="n">
        <v>940</v>
      </c>
      <c r="AC398" t="n">
        <v>952</v>
      </c>
      <c r="AD398" t="n">
        <v>965</v>
      </c>
      <c r="AE398" t="n">
        <v>980</v>
      </c>
      <c r="AF398" t="n">
        <v>990</v>
      </c>
      <c r="AG398" t="n">
        <v>980</v>
      </c>
      <c r="AH398" t="n">
        <v>975</v>
      </c>
      <c r="AI398" t="n">
        <v>967.5</v>
      </c>
      <c r="AJ398" t="n">
        <v>950</v>
      </c>
      <c r="AK398" t="n">
        <v>945</v>
      </c>
      <c r="AL398" t="n">
        <v>941</v>
      </c>
    </row>
    <row r="399">
      <c r="A399" s="1112" t="n">
        <v>44840</v>
      </c>
      <c r="B399" s="63" t="n">
        <v>20</v>
      </c>
      <c r="X399" t="n">
        <v>832.357</v>
      </c>
      <c r="Y399" t="n">
        <v>887.5</v>
      </c>
      <c r="Z399" t="n">
        <v>920</v>
      </c>
      <c r="AA399" t="n">
        <v>940</v>
      </c>
      <c r="AB399" t="n">
        <v>970</v>
      </c>
      <c r="AC399" t="n">
        <v>985</v>
      </c>
      <c r="AD399" t="n">
        <v>998</v>
      </c>
      <c r="AE399" t="n">
        <v>1003</v>
      </c>
      <c r="AF399" t="n">
        <v>1008</v>
      </c>
      <c r="AG399" t="n">
        <v>1005</v>
      </c>
      <c r="AH399" t="n">
        <v>998</v>
      </c>
      <c r="AI399" t="n">
        <v>991</v>
      </c>
      <c r="AJ399" t="n">
        <v>980</v>
      </c>
      <c r="AK399" t="n">
        <v>971</v>
      </c>
      <c r="AL399" t="n">
        <v>970</v>
      </c>
    </row>
    <row r="400">
      <c r="A400" s="1112" t="n">
        <v>44841</v>
      </c>
      <c r="B400" s="63" t="n">
        <v>380</v>
      </c>
      <c r="X400" t="n">
        <v>872.643</v>
      </c>
      <c r="Y400" t="n">
        <v>920</v>
      </c>
      <c r="Z400" t="n">
        <v>955</v>
      </c>
      <c r="AA400" t="n">
        <v>985</v>
      </c>
      <c r="AB400" t="n">
        <v>1005</v>
      </c>
      <c r="AC400" t="n">
        <v>1024</v>
      </c>
      <c r="AD400" t="n">
        <v>1030</v>
      </c>
      <c r="AE400" t="n">
        <v>1036</v>
      </c>
      <c r="AF400" t="n">
        <v>1033</v>
      </c>
      <c r="AG400" t="n">
        <v>1031</v>
      </c>
      <c r="AH400" t="n">
        <v>1028</v>
      </c>
      <c r="AI400" t="n">
        <v>1025</v>
      </c>
      <c r="AJ400" t="n">
        <v>1012.5</v>
      </c>
      <c r="AK400" t="n">
        <v>1000</v>
      </c>
      <c r="AL400" t="n">
        <v>987.5</v>
      </c>
    </row>
    <row r="401">
      <c r="A401" s="1112" t="n">
        <v>44844</v>
      </c>
      <c r="B401" s="63" t="inlineStr">
        <is>
          <t>-</t>
        </is>
      </c>
      <c r="X401" t="n">
        <v>872.0599999999999</v>
      </c>
      <c r="Y401" t="n">
        <v>920</v>
      </c>
      <c r="Z401" t="n">
        <v>960</v>
      </c>
      <c r="AA401" t="n">
        <v>990</v>
      </c>
      <c r="AB401" t="n">
        <v>1015</v>
      </c>
      <c r="AC401" t="n">
        <v>1030</v>
      </c>
      <c r="AD401" t="n">
        <v>1035</v>
      </c>
      <c r="AE401" t="n">
        <v>1040</v>
      </c>
      <c r="AF401" t="n">
        <v>1043</v>
      </c>
      <c r="AG401" t="n">
        <v>1040</v>
      </c>
      <c r="AH401" t="n">
        <v>1035</v>
      </c>
      <c r="AI401" t="n">
        <v>1030</v>
      </c>
      <c r="AJ401" t="n">
        <v>1015</v>
      </c>
      <c r="AK401" t="n">
        <v>1005</v>
      </c>
      <c r="AL401" t="n">
        <v>993</v>
      </c>
    </row>
    <row r="402">
      <c r="A402" s="1112" t="n">
        <v>44845</v>
      </c>
      <c r="B402" s="63" t="n">
        <v>272</v>
      </c>
      <c r="X402" t="n">
        <v>890.417</v>
      </c>
      <c r="Y402" t="n">
        <v>975</v>
      </c>
      <c r="Z402" t="n">
        <v>1000</v>
      </c>
      <c r="AA402" t="n">
        <v>1030</v>
      </c>
      <c r="AB402" t="n">
        <v>1055</v>
      </c>
      <c r="AC402" t="n">
        <v>1075</v>
      </c>
      <c r="AD402" t="n">
        <v>1075</v>
      </c>
      <c r="AE402" t="n">
        <v>1078</v>
      </c>
      <c r="AF402" t="n">
        <v>1081</v>
      </c>
      <c r="AG402" t="n">
        <v>1078</v>
      </c>
      <c r="AH402" t="n">
        <v>1073</v>
      </c>
      <c r="AI402" t="n">
        <v>1068</v>
      </c>
      <c r="AJ402" t="n">
        <v>1055</v>
      </c>
      <c r="AK402" t="n">
        <v>1040</v>
      </c>
      <c r="AL402" t="n">
        <v>1030</v>
      </c>
    </row>
    <row r="403">
      <c r="A403" s="1112" t="n">
        <v>44846</v>
      </c>
      <c r="B403" s="63" t="n">
        <v>307</v>
      </c>
      <c r="X403" t="n">
        <v>887.857</v>
      </c>
      <c r="Y403" t="n">
        <v>965</v>
      </c>
      <c r="Z403" t="n">
        <v>990</v>
      </c>
      <c r="AA403" t="n">
        <v>1015</v>
      </c>
      <c r="AB403" t="n">
        <v>1030</v>
      </c>
      <c r="AC403" t="n">
        <v>1043</v>
      </c>
      <c r="AD403" t="n">
        <v>1050</v>
      </c>
      <c r="AE403" t="n">
        <v>1055</v>
      </c>
      <c r="AF403" t="n">
        <v>1058</v>
      </c>
      <c r="AG403" t="n">
        <v>1053</v>
      </c>
      <c r="AH403" t="n">
        <v>1048</v>
      </c>
      <c r="AI403" t="n">
        <v>1043</v>
      </c>
      <c r="AJ403" t="n">
        <v>1030</v>
      </c>
      <c r="AK403" t="n">
        <v>1015</v>
      </c>
      <c r="AL403" t="n">
        <v>999</v>
      </c>
    </row>
    <row r="404">
      <c r="A404" s="1112" t="n">
        <v>44847</v>
      </c>
      <c r="B404" s="63" t="n">
        <v>50</v>
      </c>
      <c r="X404" t="n">
        <v>889.095</v>
      </c>
      <c r="Y404" t="n">
        <v>965</v>
      </c>
      <c r="Z404" t="n">
        <v>990</v>
      </c>
      <c r="AA404" t="n">
        <v>1015</v>
      </c>
      <c r="AB404" t="n">
        <v>1030</v>
      </c>
      <c r="AC404" t="n">
        <v>1045</v>
      </c>
      <c r="AD404" t="n">
        <v>1055</v>
      </c>
      <c r="AE404" t="n">
        <v>1060</v>
      </c>
      <c r="AF404" t="n">
        <v>1063</v>
      </c>
      <c r="AG404" t="n">
        <v>1060</v>
      </c>
      <c r="AH404" t="n">
        <v>1055</v>
      </c>
      <c r="AI404" t="n">
        <v>1050</v>
      </c>
      <c r="AJ404" t="n">
        <v>1035</v>
      </c>
      <c r="AK404" t="n">
        <v>1020</v>
      </c>
      <c r="AL404" t="n">
        <v>1005</v>
      </c>
    </row>
    <row r="405">
      <c r="A405" s="1112" t="n">
        <v>44848</v>
      </c>
      <c r="B405" s="63" t="n">
        <v>140</v>
      </c>
      <c r="X405" t="n">
        <v>881.274</v>
      </c>
      <c r="Y405" t="n">
        <v>945</v>
      </c>
      <c r="Z405" t="n">
        <v>970</v>
      </c>
      <c r="AA405" t="n">
        <v>1000</v>
      </c>
      <c r="AB405" t="n">
        <v>1015</v>
      </c>
      <c r="AC405" t="n">
        <v>1025</v>
      </c>
      <c r="AD405" t="n">
        <v>1035</v>
      </c>
      <c r="AE405" t="n">
        <v>1040</v>
      </c>
      <c r="AF405" t="n">
        <v>1045</v>
      </c>
      <c r="AG405" t="n">
        <v>1040</v>
      </c>
      <c r="AH405" t="n">
        <v>1035</v>
      </c>
      <c r="AI405" t="n">
        <v>1030</v>
      </c>
      <c r="AJ405" t="n">
        <v>1015</v>
      </c>
      <c r="AK405" t="n">
        <v>1005</v>
      </c>
      <c r="AL405" t="n">
        <v>995</v>
      </c>
    </row>
    <row r="406">
      <c r="A406" s="1112" t="n">
        <v>44851</v>
      </c>
      <c r="B406" s="63" t="n">
        <v>24</v>
      </c>
      <c r="X406" t="n">
        <v>875.5</v>
      </c>
      <c r="Y406" t="n">
        <v>930</v>
      </c>
      <c r="Z406" t="n">
        <v>955</v>
      </c>
      <c r="AA406" t="n">
        <v>985</v>
      </c>
      <c r="AB406" t="n">
        <v>1000</v>
      </c>
      <c r="AC406" t="n">
        <v>1015</v>
      </c>
      <c r="AD406" t="n">
        <v>1025</v>
      </c>
      <c r="AE406" t="n">
        <v>1031.5</v>
      </c>
      <c r="AF406" t="n">
        <v>1035</v>
      </c>
      <c r="AG406" t="n">
        <v>1031.5</v>
      </c>
      <c r="AH406" t="n">
        <v>1026.5</v>
      </c>
      <c r="AI406" t="n">
        <v>1021.5</v>
      </c>
      <c r="AJ406" t="n">
        <v>1006.5</v>
      </c>
      <c r="AK406" t="n">
        <v>996.5</v>
      </c>
      <c r="AL406" t="n">
        <v>986.5</v>
      </c>
    </row>
    <row r="407">
      <c r="A407" s="1112" t="n">
        <v>44852</v>
      </c>
      <c r="B407" s="63" t="n">
        <v>187</v>
      </c>
      <c r="X407" t="n">
        <v>868.7859999999999</v>
      </c>
      <c r="Y407" t="n">
        <v>890</v>
      </c>
      <c r="Z407" t="n">
        <v>925</v>
      </c>
      <c r="AA407" t="n">
        <v>955</v>
      </c>
      <c r="AB407" t="n">
        <v>975</v>
      </c>
      <c r="AC407" t="n">
        <v>990</v>
      </c>
      <c r="AD407" t="n">
        <v>1000</v>
      </c>
      <c r="AE407" t="n">
        <v>1011</v>
      </c>
      <c r="AF407" t="n">
        <v>1017</v>
      </c>
      <c r="AG407" t="n">
        <v>1015</v>
      </c>
      <c r="AH407" t="n">
        <v>1010</v>
      </c>
      <c r="AI407" t="n">
        <v>1005</v>
      </c>
      <c r="AJ407" t="n">
        <v>990</v>
      </c>
      <c r="AK407" t="n">
        <v>975</v>
      </c>
      <c r="AL407" t="n">
        <v>960</v>
      </c>
    </row>
    <row r="408">
      <c r="A408" s="1112" t="n">
        <v>44853</v>
      </c>
      <c r="B408" s="63" t="n">
        <v>258</v>
      </c>
      <c r="X408" t="n">
        <v>865.107</v>
      </c>
      <c r="Y408" t="n">
        <v>873</v>
      </c>
      <c r="Z408" t="n">
        <v>900</v>
      </c>
      <c r="AA408" t="n">
        <v>930</v>
      </c>
      <c r="AB408" t="n">
        <v>955</v>
      </c>
      <c r="AC408" t="n">
        <v>975</v>
      </c>
      <c r="AD408" t="n">
        <v>990</v>
      </c>
      <c r="AE408" t="n">
        <v>1000</v>
      </c>
      <c r="AF408" t="n">
        <v>1010</v>
      </c>
      <c r="AG408" t="n">
        <v>1005</v>
      </c>
      <c r="AH408" t="n">
        <v>1000</v>
      </c>
      <c r="AI408" t="n">
        <v>995</v>
      </c>
      <c r="AJ408" t="n">
        <v>980</v>
      </c>
      <c r="AK408" t="n">
        <v>970</v>
      </c>
      <c r="AL408" t="n">
        <v>960</v>
      </c>
    </row>
    <row r="409">
      <c r="A409" s="1112" t="n">
        <v>44854</v>
      </c>
      <c r="B409" s="63" t="n">
        <v>375</v>
      </c>
      <c r="X409" t="n">
        <v>867.833</v>
      </c>
      <c r="Y409" t="n">
        <v>900</v>
      </c>
      <c r="Z409" t="n">
        <v>940</v>
      </c>
      <c r="AA409" t="n">
        <v>961</v>
      </c>
      <c r="AB409" t="n">
        <v>981</v>
      </c>
      <c r="AC409" t="n">
        <v>998</v>
      </c>
      <c r="AD409" t="n">
        <v>1002</v>
      </c>
      <c r="AE409" t="n">
        <v>1005</v>
      </c>
      <c r="AF409" t="n">
        <v>1008</v>
      </c>
      <c r="AG409" t="n">
        <v>1007</v>
      </c>
      <c r="AH409" t="n">
        <v>1005</v>
      </c>
      <c r="AI409" t="n">
        <v>1002</v>
      </c>
      <c r="AJ409" t="n">
        <v>991</v>
      </c>
      <c r="AK409" t="n">
        <v>975</v>
      </c>
      <c r="AL409" t="n">
        <v>960</v>
      </c>
    </row>
    <row r="410">
      <c r="A410" s="1112" t="n">
        <v>44855</v>
      </c>
      <c r="B410" s="63" t="n">
        <v>155</v>
      </c>
      <c r="X410" t="n">
        <v>868</v>
      </c>
      <c r="Y410" t="n">
        <v>910</v>
      </c>
      <c r="Z410" t="n">
        <v>940</v>
      </c>
      <c r="AA410" t="n">
        <v>960</v>
      </c>
      <c r="AB410" t="n">
        <v>975</v>
      </c>
      <c r="AC410" t="n">
        <v>990</v>
      </c>
      <c r="AD410" t="n">
        <v>1005</v>
      </c>
      <c r="AE410" t="n">
        <v>1007.5</v>
      </c>
      <c r="AF410" t="n">
        <v>1007.5</v>
      </c>
      <c r="AG410" t="n">
        <v>1007.5</v>
      </c>
      <c r="AH410" t="n">
        <v>1007.5</v>
      </c>
      <c r="AI410" t="n">
        <v>1005</v>
      </c>
      <c r="AJ410" t="n">
        <v>990</v>
      </c>
      <c r="AK410" t="n">
        <v>980</v>
      </c>
      <c r="AL410" t="n">
        <v>970</v>
      </c>
    </row>
    <row r="411">
      <c r="A411" s="1112" t="n">
        <v>44858</v>
      </c>
      <c r="B411" s="63" t="n">
        <v>110</v>
      </c>
      <c r="X411" t="n">
        <v>866.333</v>
      </c>
      <c r="Y411" t="n">
        <v>905</v>
      </c>
      <c r="Z411" t="n">
        <v>933</v>
      </c>
      <c r="AA411" t="n">
        <v>953</v>
      </c>
      <c r="AB411" t="n">
        <v>978</v>
      </c>
      <c r="AC411" t="n">
        <v>993</v>
      </c>
      <c r="AD411" t="n">
        <v>1003</v>
      </c>
      <c r="AE411" t="n">
        <v>1005</v>
      </c>
      <c r="AF411" t="n">
        <v>1005</v>
      </c>
      <c r="AG411" t="n">
        <v>1005</v>
      </c>
      <c r="AH411" t="n">
        <v>1005</v>
      </c>
      <c r="AI411" t="n">
        <v>1003</v>
      </c>
      <c r="AJ411" t="n">
        <v>990</v>
      </c>
      <c r="AK411" t="n">
        <v>978</v>
      </c>
      <c r="AL411" t="n">
        <v>967</v>
      </c>
    </row>
    <row r="412">
      <c r="A412" s="1112" t="n">
        <v>44859</v>
      </c>
      <c r="B412" s="63" t="inlineStr">
        <is>
          <t>-</t>
        </is>
      </c>
      <c r="X412" t="n">
        <v>865.929</v>
      </c>
      <c r="Y412" t="n">
        <v>880</v>
      </c>
      <c r="Z412" t="n">
        <v>920</v>
      </c>
      <c r="AA412" t="n">
        <v>945</v>
      </c>
      <c r="AB412" t="n">
        <v>975</v>
      </c>
      <c r="AC412" t="n">
        <v>990</v>
      </c>
      <c r="AD412" t="n">
        <v>998</v>
      </c>
      <c r="AE412" t="n">
        <v>1000</v>
      </c>
      <c r="AF412" t="n">
        <v>1000</v>
      </c>
      <c r="AG412" t="n">
        <v>1000</v>
      </c>
      <c r="AH412" t="n">
        <v>1000</v>
      </c>
      <c r="AI412" t="n">
        <v>998</v>
      </c>
      <c r="AJ412" t="n">
        <v>985</v>
      </c>
      <c r="AK412" t="n">
        <v>971</v>
      </c>
      <c r="AL412" t="n">
        <v>961</v>
      </c>
    </row>
    <row r="413">
      <c r="A413" s="1112" t="n">
        <v>44860</v>
      </c>
      <c r="B413" s="63" t="n">
        <v>155</v>
      </c>
      <c r="X413" t="n">
        <v>866.083</v>
      </c>
      <c r="Y413" t="n">
        <v>885</v>
      </c>
      <c r="Z413" t="n">
        <v>915</v>
      </c>
      <c r="AA413" t="n">
        <v>943</v>
      </c>
      <c r="AB413" t="n">
        <v>965</v>
      </c>
      <c r="AC413" t="n">
        <v>980</v>
      </c>
      <c r="AD413" t="n">
        <v>990</v>
      </c>
      <c r="AE413" t="n">
        <v>998</v>
      </c>
      <c r="AF413" t="n">
        <v>1001</v>
      </c>
      <c r="AG413" t="n">
        <v>1000</v>
      </c>
      <c r="AH413" t="n">
        <v>997</v>
      </c>
      <c r="AI413" t="n">
        <v>991</v>
      </c>
      <c r="AJ413" t="n">
        <v>980</v>
      </c>
      <c r="AK413" t="n">
        <v>971</v>
      </c>
      <c r="AL413" t="n">
        <v>964</v>
      </c>
    </row>
    <row r="414">
      <c r="A414" s="1112" t="n">
        <v>44861</v>
      </c>
      <c r="B414" s="63" t="n">
        <v>30</v>
      </c>
      <c r="X414" t="n">
        <v>865.333</v>
      </c>
      <c r="Y414" t="n">
        <v>876</v>
      </c>
      <c r="Z414" t="n">
        <v>911</v>
      </c>
      <c r="AA414" t="n">
        <v>945</v>
      </c>
      <c r="AB414" t="n">
        <v>971</v>
      </c>
      <c r="AC414" t="n">
        <v>986</v>
      </c>
      <c r="AD414" t="n">
        <v>996</v>
      </c>
      <c r="AE414" t="n">
        <v>1000</v>
      </c>
      <c r="AF414" t="n">
        <v>1001</v>
      </c>
      <c r="AG414" t="n">
        <v>1001</v>
      </c>
      <c r="AH414" t="n">
        <v>1000</v>
      </c>
      <c r="AI414" t="n">
        <v>998</v>
      </c>
      <c r="AJ414" t="n">
        <v>982</v>
      </c>
      <c r="AK414" t="n">
        <v>971</v>
      </c>
      <c r="AL414" t="n">
        <v>962</v>
      </c>
    </row>
    <row r="415">
      <c r="A415" s="1112" t="n">
        <v>44862</v>
      </c>
      <c r="B415" s="63" t="n">
        <v>30</v>
      </c>
      <c r="X415" t="n">
        <v>863.345</v>
      </c>
      <c r="Y415" t="n">
        <v>865</v>
      </c>
      <c r="Z415" t="n">
        <v>905</v>
      </c>
      <c r="AA415" t="n">
        <v>940</v>
      </c>
      <c r="AB415" t="n">
        <v>971</v>
      </c>
      <c r="AC415" t="n">
        <v>986</v>
      </c>
      <c r="AD415" t="n">
        <v>994</v>
      </c>
      <c r="AE415" t="n">
        <v>996</v>
      </c>
      <c r="AF415" t="n">
        <v>998</v>
      </c>
      <c r="AG415" t="n">
        <v>996</v>
      </c>
      <c r="AH415" t="n">
        <v>996</v>
      </c>
      <c r="AI415" t="n">
        <v>995</v>
      </c>
      <c r="AJ415" t="n">
        <v>980</v>
      </c>
      <c r="AK415" t="n">
        <v>965</v>
      </c>
      <c r="AL415" t="n">
        <v>957</v>
      </c>
    </row>
    <row r="416">
      <c r="A416" s="1112" t="n">
        <v>44865</v>
      </c>
      <c r="B416" s="63" t="n">
        <v>105</v>
      </c>
      <c r="X416" t="n">
        <v>862.1900000000001</v>
      </c>
      <c r="Y416" t="n">
        <v>885</v>
      </c>
      <c r="Z416" t="n">
        <v>925</v>
      </c>
      <c r="AA416" t="n">
        <v>955</v>
      </c>
      <c r="AB416" t="n">
        <v>975</v>
      </c>
      <c r="AC416" t="n">
        <v>995</v>
      </c>
      <c r="AD416" t="n">
        <v>997</v>
      </c>
      <c r="AE416" t="n">
        <v>1001</v>
      </c>
      <c r="AF416" t="n">
        <v>1004</v>
      </c>
      <c r="AG416" t="n">
        <v>1003</v>
      </c>
      <c r="AH416" t="n">
        <v>1000</v>
      </c>
      <c r="AI416" t="n">
        <v>994</v>
      </c>
      <c r="AJ416" t="n">
        <v>985</v>
      </c>
      <c r="AK416" t="n">
        <v>976</v>
      </c>
      <c r="AL416" t="n">
        <v>962</v>
      </c>
    </row>
    <row r="417">
      <c r="A417" s="1112" t="n">
        <v>44866</v>
      </c>
      <c r="B417" s="63" t="n">
        <v>365</v>
      </c>
      <c r="X417" t="n">
        <v>862.1900000000001</v>
      </c>
      <c r="Y417" t="n">
        <v>841.58</v>
      </c>
      <c r="Z417" t="n">
        <v>895</v>
      </c>
      <c r="AA417" t="n">
        <v>930</v>
      </c>
      <c r="AB417" t="n">
        <v>950</v>
      </c>
      <c r="AC417" t="n">
        <v>967</v>
      </c>
      <c r="AD417" t="n">
        <v>973</v>
      </c>
      <c r="AE417" t="n">
        <v>980</v>
      </c>
      <c r="AF417" t="n">
        <v>984</v>
      </c>
      <c r="AG417" t="n">
        <v>984</v>
      </c>
      <c r="AH417" t="n">
        <v>980</v>
      </c>
      <c r="AI417" t="n">
        <v>974</v>
      </c>
      <c r="AJ417" t="n">
        <v>955</v>
      </c>
      <c r="AK417" t="n">
        <v>941</v>
      </c>
      <c r="AL417" t="n">
        <v>927</v>
      </c>
    </row>
    <row r="418">
      <c r="A418" s="1112" t="n">
        <v>44867</v>
      </c>
      <c r="B418" s="63" t="n">
        <v>450</v>
      </c>
      <c r="X418" t="n">
        <v>862.1900000000001</v>
      </c>
      <c r="Y418" t="n">
        <v>797.852</v>
      </c>
      <c r="Z418" t="n">
        <v>850</v>
      </c>
      <c r="AA418" t="n">
        <v>900</v>
      </c>
      <c r="AB418" t="n">
        <v>927</v>
      </c>
      <c r="AC418" t="n">
        <v>950</v>
      </c>
      <c r="AD418" t="n">
        <v>960</v>
      </c>
      <c r="AE418" t="n">
        <v>972</v>
      </c>
      <c r="AF418" t="n">
        <v>983</v>
      </c>
      <c r="AG418" t="n">
        <v>975</v>
      </c>
      <c r="AH418" t="n">
        <v>966</v>
      </c>
      <c r="AI418" t="n">
        <v>955</v>
      </c>
      <c r="AJ418" t="n">
        <v>945</v>
      </c>
      <c r="AK418" t="n">
        <v>932</v>
      </c>
      <c r="AL418" t="n">
        <v>923</v>
      </c>
    </row>
    <row r="419">
      <c r="A419" s="1112" t="n">
        <v>44868</v>
      </c>
      <c r="B419" s="63" t="n">
        <v>90</v>
      </c>
      <c r="X419" s="28" t="n">
        <v>862.1900000000001</v>
      </c>
      <c r="Y419" t="n">
        <v>823.943</v>
      </c>
      <c r="Z419" t="n">
        <v>867</v>
      </c>
      <c r="AA419" t="n">
        <v>917</v>
      </c>
      <c r="AB419" t="n">
        <v>940</v>
      </c>
      <c r="AC419" t="n">
        <v>960</v>
      </c>
      <c r="AD419" t="n">
        <v>971</v>
      </c>
      <c r="AE419" t="n">
        <v>982</v>
      </c>
      <c r="AF419" t="n">
        <v>989</v>
      </c>
      <c r="AG419" t="n">
        <v>985</v>
      </c>
      <c r="AH419" t="n">
        <v>976</v>
      </c>
      <c r="AI419" t="n">
        <v>965</v>
      </c>
      <c r="AJ419" t="n">
        <v>955</v>
      </c>
      <c r="AK419" t="n">
        <v>945</v>
      </c>
      <c r="AL419" t="n">
        <v>935</v>
      </c>
    </row>
    <row r="420">
      <c r="A420" s="1112" t="n">
        <v>44869</v>
      </c>
      <c r="B420" s="63" t="n">
        <v>20</v>
      </c>
      <c r="Y420" t="n">
        <v>821.17</v>
      </c>
      <c r="Z420" t="n">
        <v>869</v>
      </c>
      <c r="AA420" t="n">
        <v>915</v>
      </c>
      <c r="AB420" t="n">
        <v>943</v>
      </c>
      <c r="AC420" t="n">
        <v>964</v>
      </c>
      <c r="AD420" t="n">
        <v>975</v>
      </c>
      <c r="AE420" t="n">
        <v>984</v>
      </c>
      <c r="AF420" t="n">
        <v>989</v>
      </c>
      <c r="AG420" t="n">
        <v>985</v>
      </c>
      <c r="AH420" t="n">
        <v>980</v>
      </c>
      <c r="AI420" t="n">
        <v>970</v>
      </c>
      <c r="AJ420" t="n">
        <v>955</v>
      </c>
      <c r="AK420" t="n">
        <v>945</v>
      </c>
      <c r="AL420" t="n">
        <v>935</v>
      </c>
    </row>
    <row r="421">
      <c r="A421" s="1112" t="n">
        <v>44872</v>
      </c>
      <c r="B421" s="63" t="n">
        <v>109</v>
      </c>
      <c r="Y421" t="n">
        <v>825.023</v>
      </c>
      <c r="Z421" t="n">
        <v>875</v>
      </c>
      <c r="AA421" t="n">
        <v>925</v>
      </c>
      <c r="AB421" t="n">
        <v>953</v>
      </c>
      <c r="AC421" t="n">
        <v>973</v>
      </c>
      <c r="AD421" t="n">
        <v>988</v>
      </c>
      <c r="AE421" t="n">
        <v>1000</v>
      </c>
      <c r="AF421" t="n">
        <v>1007</v>
      </c>
      <c r="AG421" t="n">
        <v>1000</v>
      </c>
      <c r="AH421" t="n">
        <v>988</v>
      </c>
      <c r="AI421" t="n">
        <v>982</v>
      </c>
      <c r="AJ421" t="n">
        <v>965</v>
      </c>
      <c r="AK421" t="n">
        <v>955</v>
      </c>
      <c r="AL421" t="n">
        <v>945</v>
      </c>
    </row>
    <row r="422">
      <c r="A422" s="1112" t="n">
        <v>44873</v>
      </c>
      <c r="B422" s="63" t="inlineStr">
        <is>
          <t>-</t>
        </is>
      </c>
      <c r="Y422" t="n">
        <v>824.023</v>
      </c>
      <c r="Z422" t="n">
        <v>875</v>
      </c>
      <c r="AA422" t="n">
        <v>925</v>
      </c>
      <c r="AB422" t="n">
        <v>953</v>
      </c>
      <c r="AC422" t="n">
        <v>973</v>
      </c>
      <c r="AD422" t="n">
        <v>988</v>
      </c>
      <c r="AE422" s="192" t="n">
        <v>1000</v>
      </c>
      <c r="AF422" t="n">
        <v>1007</v>
      </c>
      <c r="AG422" s="192" t="n">
        <v>1000</v>
      </c>
      <c r="AH422" t="n">
        <v>988</v>
      </c>
      <c r="AI422" t="n">
        <v>982</v>
      </c>
      <c r="AJ422" t="n">
        <v>965</v>
      </c>
      <c r="AK422" t="n">
        <v>955</v>
      </c>
      <c r="AL422" t="n">
        <v>945</v>
      </c>
    </row>
    <row r="423">
      <c r="A423" s="1112" t="n">
        <v>44874</v>
      </c>
      <c r="B423" s="63" t="inlineStr">
        <is>
          <t>-</t>
        </is>
      </c>
      <c r="Y423" t="n">
        <v>822.784</v>
      </c>
      <c r="Z423" t="n">
        <v>875</v>
      </c>
      <c r="AA423" t="n">
        <v>925</v>
      </c>
      <c r="AB423" t="n">
        <v>953</v>
      </c>
      <c r="AC423" t="n">
        <v>973</v>
      </c>
      <c r="AD423" t="n">
        <v>988</v>
      </c>
      <c r="AE423" s="192" t="n">
        <v>1000</v>
      </c>
      <c r="AF423" t="n">
        <v>1007</v>
      </c>
      <c r="AG423" s="192" t="n">
        <v>1000</v>
      </c>
      <c r="AH423" t="n">
        <v>988</v>
      </c>
      <c r="AI423" t="n">
        <v>982</v>
      </c>
      <c r="AJ423" t="n">
        <v>965</v>
      </c>
      <c r="AK423" t="n">
        <v>955</v>
      </c>
      <c r="AL423" t="n">
        <v>945</v>
      </c>
    </row>
    <row r="424">
      <c r="A424" s="1112" t="n">
        <v>44875</v>
      </c>
      <c r="B424" s="63" t="inlineStr">
        <is>
          <t>-</t>
        </is>
      </c>
      <c r="Y424" t="n">
        <v>801.875</v>
      </c>
      <c r="Z424" t="n">
        <v>850</v>
      </c>
      <c r="AA424" t="n">
        <v>900</v>
      </c>
      <c r="AB424" t="n">
        <v>935</v>
      </c>
      <c r="AC424" t="n">
        <v>960</v>
      </c>
      <c r="AD424" t="n">
        <v>975</v>
      </c>
      <c r="AE424" t="n">
        <v>985</v>
      </c>
      <c r="AF424" t="n">
        <v>993</v>
      </c>
      <c r="AG424" t="n">
        <v>988</v>
      </c>
      <c r="AH424" t="n">
        <v>980</v>
      </c>
      <c r="AI424" t="n">
        <v>963</v>
      </c>
      <c r="AJ424" t="n">
        <v>945</v>
      </c>
      <c r="AK424" t="n">
        <v>935</v>
      </c>
      <c r="AL424" t="n">
        <v>925</v>
      </c>
    </row>
    <row r="425">
      <c r="A425" s="1112" t="n">
        <v>44876</v>
      </c>
      <c r="B425" s="63" t="n">
        <v>238</v>
      </c>
      <c r="Y425" t="n">
        <v>787.511</v>
      </c>
      <c r="Z425" t="n">
        <v>810</v>
      </c>
      <c r="AA425" t="n">
        <v>860</v>
      </c>
      <c r="AB425" t="n">
        <v>895</v>
      </c>
      <c r="AC425" t="n">
        <v>920</v>
      </c>
      <c r="AD425" t="n">
        <v>942</v>
      </c>
      <c r="AE425" t="n">
        <v>952</v>
      </c>
      <c r="AF425" t="n">
        <v>962</v>
      </c>
      <c r="AG425" t="n">
        <v>961</v>
      </c>
      <c r="AH425" t="n">
        <v>953</v>
      </c>
      <c r="AI425" t="n">
        <v>941</v>
      </c>
      <c r="AJ425" t="n">
        <v>925</v>
      </c>
      <c r="AK425" t="n">
        <v>910</v>
      </c>
      <c r="AL425" t="n">
        <v>895</v>
      </c>
    </row>
    <row r="426">
      <c r="A426" s="1112" t="n">
        <v>44879</v>
      </c>
      <c r="B426" s="63" t="n">
        <v>150</v>
      </c>
      <c r="Y426" t="n">
        <v>762.966</v>
      </c>
      <c r="Z426" t="n">
        <v>775</v>
      </c>
      <c r="AA426" t="n">
        <v>823</v>
      </c>
      <c r="AB426" t="n">
        <v>860</v>
      </c>
      <c r="AC426" t="n">
        <v>880</v>
      </c>
      <c r="AD426" t="n">
        <v>900</v>
      </c>
      <c r="AE426" t="n">
        <v>911</v>
      </c>
      <c r="AF426" t="n">
        <v>922</v>
      </c>
      <c r="AG426" t="n">
        <v>919</v>
      </c>
      <c r="AH426" t="n">
        <v>914</v>
      </c>
      <c r="AI426" t="n">
        <v>909</v>
      </c>
      <c r="AJ426" t="n">
        <v>895</v>
      </c>
      <c r="AK426" t="n">
        <v>887</v>
      </c>
      <c r="AL426" t="n">
        <v>875</v>
      </c>
    </row>
    <row r="427">
      <c r="A427" s="1112" t="n">
        <v>44880</v>
      </c>
      <c r="B427" s="63" t="n">
        <v>105</v>
      </c>
      <c r="Y427" t="n">
        <v>767.057</v>
      </c>
      <c r="Z427" t="n">
        <v>810</v>
      </c>
      <c r="AA427" t="n">
        <v>850</v>
      </c>
      <c r="AB427" t="n">
        <v>880</v>
      </c>
      <c r="AC427" t="n">
        <v>900</v>
      </c>
      <c r="AD427" t="n">
        <v>918</v>
      </c>
      <c r="AE427" t="n">
        <v>930</v>
      </c>
      <c r="AF427" t="n">
        <v>940</v>
      </c>
      <c r="AG427" t="n">
        <v>938</v>
      </c>
      <c r="AH427" t="n">
        <v>931</v>
      </c>
      <c r="AI427" t="n">
        <v>918</v>
      </c>
      <c r="AJ427" t="n">
        <v>905</v>
      </c>
      <c r="AK427" t="n">
        <v>892</v>
      </c>
      <c r="AL427" t="n">
        <v>881</v>
      </c>
    </row>
    <row r="428">
      <c r="A428" s="1112" t="n">
        <v>44881</v>
      </c>
      <c r="B428" s="63" t="n">
        <v>100</v>
      </c>
      <c r="Y428" t="n">
        <v>765.693</v>
      </c>
      <c r="Z428" t="n">
        <v>805</v>
      </c>
      <c r="AA428" t="n">
        <v>855</v>
      </c>
      <c r="AB428" t="n">
        <v>885</v>
      </c>
      <c r="AC428" t="n">
        <v>900</v>
      </c>
      <c r="AD428" t="n">
        <v>918</v>
      </c>
      <c r="AE428" t="n">
        <v>930</v>
      </c>
      <c r="AF428" t="n">
        <v>940</v>
      </c>
      <c r="AG428" t="n">
        <v>938</v>
      </c>
      <c r="AH428" t="n">
        <v>931</v>
      </c>
      <c r="AI428" t="n">
        <v>918</v>
      </c>
      <c r="AJ428" t="n">
        <v>905</v>
      </c>
      <c r="AK428" t="n">
        <v>892</v>
      </c>
      <c r="AL428" t="n">
        <v>881</v>
      </c>
    </row>
    <row r="429">
      <c r="A429" s="1112" t="n">
        <v>44882</v>
      </c>
      <c r="B429" s="63" t="n">
        <v>100</v>
      </c>
      <c r="Y429" t="n">
        <v>773.318</v>
      </c>
      <c r="Z429" t="n">
        <v>795</v>
      </c>
      <c r="AA429" t="n">
        <v>843</v>
      </c>
      <c r="AB429" t="n">
        <v>875</v>
      </c>
      <c r="AC429" t="n">
        <v>890</v>
      </c>
      <c r="AD429" t="n">
        <v>915</v>
      </c>
      <c r="AE429" t="n">
        <v>930</v>
      </c>
      <c r="AF429" t="n">
        <v>939</v>
      </c>
      <c r="AG429" t="n">
        <v>937</v>
      </c>
      <c r="AH429" t="n">
        <v>930</v>
      </c>
      <c r="AI429" t="n">
        <v>918</v>
      </c>
      <c r="AJ429" t="n">
        <v>905</v>
      </c>
      <c r="AK429" t="n">
        <v>891</v>
      </c>
      <c r="AL429" t="n">
        <v>881</v>
      </c>
    </row>
    <row r="430">
      <c r="A430" s="1112" t="n">
        <v>44883</v>
      </c>
      <c r="B430" s="63" t="n">
        <v>245</v>
      </c>
      <c r="Y430" t="n">
        <v>772.977</v>
      </c>
      <c r="Z430" t="n">
        <v>800</v>
      </c>
      <c r="AA430" t="n">
        <v>840</v>
      </c>
      <c r="AB430" t="n">
        <v>875</v>
      </c>
      <c r="AC430" t="n">
        <v>900</v>
      </c>
      <c r="AD430" t="n">
        <v>910</v>
      </c>
      <c r="AE430" t="n">
        <v>920</v>
      </c>
      <c r="AF430" t="n">
        <v>930</v>
      </c>
      <c r="AG430" t="n">
        <v>927</v>
      </c>
      <c r="AH430" t="n">
        <v>925</v>
      </c>
      <c r="AI430" t="n">
        <v>923</v>
      </c>
      <c r="AJ430" t="n">
        <v>910</v>
      </c>
      <c r="AK430" t="n">
        <v>898</v>
      </c>
      <c r="AL430" t="n">
        <v>886</v>
      </c>
    </row>
    <row r="431">
      <c r="A431" s="1112" t="n">
        <v>44886</v>
      </c>
      <c r="B431" s="63" t="n">
        <v>90</v>
      </c>
      <c r="Y431" t="n">
        <v>776.841</v>
      </c>
      <c r="Z431" t="n">
        <v>815</v>
      </c>
      <c r="AA431" t="n">
        <v>850</v>
      </c>
      <c r="AB431" t="n">
        <v>880</v>
      </c>
      <c r="AC431" t="n">
        <v>905</v>
      </c>
      <c r="AD431" t="n">
        <v>915</v>
      </c>
      <c r="AE431" t="n">
        <v>925</v>
      </c>
      <c r="AF431" t="n">
        <v>934</v>
      </c>
      <c r="AG431" t="n">
        <v>929</v>
      </c>
      <c r="AH431" t="n">
        <v>925</v>
      </c>
      <c r="AI431" t="n">
        <v>921</v>
      </c>
      <c r="AJ431" t="n">
        <v>912</v>
      </c>
      <c r="AK431" t="n">
        <v>900</v>
      </c>
      <c r="AL431" t="n">
        <v>885</v>
      </c>
    </row>
    <row r="432">
      <c r="A432" s="1112" t="n">
        <v>44887</v>
      </c>
      <c r="B432" s="63" t="n">
        <v>760</v>
      </c>
      <c r="Y432" t="n">
        <v>781.682</v>
      </c>
      <c r="Z432" t="n">
        <v>855</v>
      </c>
      <c r="AA432" t="n">
        <v>879</v>
      </c>
      <c r="AB432" t="n">
        <v>899</v>
      </c>
      <c r="AC432" t="n">
        <v>915</v>
      </c>
      <c r="AD432" t="n">
        <v>929</v>
      </c>
      <c r="AE432" t="n">
        <v>936</v>
      </c>
      <c r="AF432" t="n">
        <v>939</v>
      </c>
      <c r="AG432" t="n">
        <v>935</v>
      </c>
      <c r="AH432" t="n">
        <v>930</v>
      </c>
      <c r="AI432" t="n">
        <v>925</v>
      </c>
      <c r="AJ432" t="n">
        <v>915</v>
      </c>
      <c r="AK432" t="n">
        <v>905</v>
      </c>
      <c r="AL432" t="n">
        <v>895</v>
      </c>
    </row>
    <row r="433">
      <c r="A433" s="1112" t="n">
        <v>44888</v>
      </c>
      <c r="B433" s="63" t="n">
        <v>293</v>
      </c>
      <c r="Y433" t="n">
        <v>783.409</v>
      </c>
      <c r="Z433" t="n">
        <v>840</v>
      </c>
      <c r="AA433" t="n">
        <v>870</v>
      </c>
      <c r="AB433" t="n">
        <v>895</v>
      </c>
      <c r="AC433" t="n">
        <v>919</v>
      </c>
      <c r="AD433" t="n">
        <v>925</v>
      </c>
      <c r="AE433" t="n">
        <v>930</v>
      </c>
      <c r="AF433" t="n">
        <v>931</v>
      </c>
      <c r="AG433" t="n">
        <v>930</v>
      </c>
      <c r="AH433" t="n">
        <v>927</v>
      </c>
      <c r="AI433" t="n">
        <v>924</v>
      </c>
      <c r="AJ433" t="n">
        <v>914</v>
      </c>
      <c r="AK433" t="n">
        <v>902</v>
      </c>
      <c r="AL433" t="n">
        <v>890</v>
      </c>
    </row>
    <row r="434">
      <c r="A434" s="1112" t="n">
        <v>44889</v>
      </c>
      <c r="Y434" s="192" t="n">
        <v>783.409</v>
      </c>
      <c r="Z434" s="192" t="n">
        <v>840</v>
      </c>
      <c r="AA434" s="192" t="n">
        <v>870</v>
      </c>
      <c r="AB434" s="192" t="n">
        <v>895</v>
      </c>
      <c r="AC434" s="192" t="n">
        <v>919</v>
      </c>
      <c r="AD434" s="192" t="n">
        <v>925</v>
      </c>
      <c r="AE434" s="192" t="n">
        <v>930</v>
      </c>
      <c r="AF434" s="192" t="n">
        <v>931</v>
      </c>
      <c r="AG434" s="192" t="n">
        <v>930</v>
      </c>
      <c r="AH434" s="192" t="n">
        <v>927</v>
      </c>
      <c r="AI434" s="192" t="n">
        <v>924</v>
      </c>
      <c r="AJ434" s="192" t="n">
        <v>914</v>
      </c>
      <c r="AK434" s="192" t="n">
        <v>902</v>
      </c>
      <c r="AL434" s="192" t="n">
        <v>890</v>
      </c>
    </row>
    <row r="435">
      <c r="A435" s="1112" t="n">
        <v>44890</v>
      </c>
      <c r="B435" s="63" t="n">
        <v>330</v>
      </c>
      <c r="Y435" t="n">
        <v>786.977</v>
      </c>
      <c r="Z435" t="n">
        <v>830</v>
      </c>
      <c r="AA435" t="n">
        <v>856</v>
      </c>
      <c r="AB435" t="n">
        <v>883</v>
      </c>
      <c r="AC435" t="n">
        <v>900</v>
      </c>
      <c r="AD435" t="n">
        <v>915</v>
      </c>
      <c r="AE435" t="n">
        <v>920</v>
      </c>
      <c r="AF435" t="n">
        <v>921</v>
      </c>
      <c r="AG435" t="n">
        <v>920</v>
      </c>
      <c r="AH435" t="n">
        <v>917</v>
      </c>
      <c r="AI435" t="n">
        <v>914</v>
      </c>
      <c r="AJ435" t="n">
        <v>905</v>
      </c>
      <c r="AK435" t="n">
        <v>890</v>
      </c>
      <c r="AL435" t="n">
        <v>880</v>
      </c>
    </row>
    <row r="436">
      <c r="A436" s="1112" t="n">
        <v>44893</v>
      </c>
      <c r="B436" s="63" t="n">
        <v>180</v>
      </c>
      <c r="Y436" t="n">
        <v>788.284</v>
      </c>
      <c r="Z436" t="n">
        <v>810</v>
      </c>
      <c r="AA436" t="n">
        <v>840</v>
      </c>
      <c r="AB436" t="n">
        <v>863</v>
      </c>
      <c r="AC436" t="n">
        <v>883</v>
      </c>
      <c r="AD436" t="n">
        <v>895</v>
      </c>
      <c r="AE436" t="n">
        <v>900</v>
      </c>
      <c r="AF436" t="n">
        <v>900</v>
      </c>
      <c r="AG436" t="n">
        <v>900</v>
      </c>
      <c r="AH436" t="n">
        <v>900</v>
      </c>
      <c r="AI436" t="n">
        <v>895</v>
      </c>
      <c r="AJ436" t="n">
        <v>885</v>
      </c>
      <c r="AK436" t="n">
        <v>875</v>
      </c>
      <c r="AL436" t="n">
        <v>865</v>
      </c>
    </row>
    <row r="437">
      <c r="A437" s="1112" t="n">
        <v>44894</v>
      </c>
      <c r="B437" s="63" t="n">
        <v>30</v>
      </c>
      <c r="Y437" t="n">
        <v>787.83</v>
      </c>
      <c r="Z437" t="n">
        <v>790</v>
      </c>
      <c r="AA437" t="n">
        <v>825</v>
      </c>
      <c r="AB437" t="n">
        <v>854</v>
      </c>
      <c r="AC437" t="n">
        <v>875</v>
      </c>
      <c r="AD437" t="n">
        <v>889</v>
      </c>
      <c r="AE437" t="n">
        <v>895</v>
      </c>
      <c r="AF437" t="n">
        <v>895</v>
      </c>
      <c r="AG437" t="n">
        <v>895</v>
      </c>
      <c r="AH437" t="n">
        <v>895</v>
      </c>
      <c r="AI437" t="n">
        <v>890</v>
      </c>
      <c r="AJ437" t="n">
        <v>880</v>
      </c>
      <c r="AK437" t="n">
        <v>870</v>
      </c>
      <c r="AL437" t="n">
        <v>860</v>
      </c>
    </row>
    <row r="438">
      <c r="A438" s="1112" t="n">
        <v>44895</v>
      </c>
      <c r="B438" s="63" t="inlineStr">
        <is>
          <t>-</t>
        </is>
      </c>
      <c r="Y438" t="n">
        <v>785.955</v>
      </c>
      <c r="Z438" t="n">
        <v>780</v>
      </c>
      <c r="AA438" t="n">
        <v>817</v>
      </c>
      <c r="AB438" t="n">
        <v>847</v>
      </c>
      <c r="AC438" t="n">
        <v>864</v>
      </c>
      <c r="AD438" t="n">
        <v>874</v>
      </c>
      <c r="AE438" t="n">
        <v>879</v>
      </c>
      <c r="AF438" t="n">
        <v>881</v>
      </c>
      <c r="AG438" t="n">
        <v>881</v>
      </c>
      <c r="AH438" t="n">
        <v>878</v>
      </c>
      <c r="AI438" t="n">
        <v>875</v>
      </c>
      <c r="AJ438" t="n">
        <v>870</v>
      </c>
      <c r="AK438" t="n">
        <v>860</v>
      </c>
      <c r="AL438" t="n">
        <v>850</v>
      </c>
    </row>
    <row r="439">
      <c r="A439" s="1112" t="n">
        <v>44896</v>
      </c>
      <c r="B439" s="63" t="n">
        <v>50</v>
      </c>
      <c r="Y439" t="n">
        <v>785.955</v>
      </c>
      <c r="Z439" t="n">
        <v>738.95</v>
      </c>
      <c r="AA439" t="n">
        <v>790</v>
      </c>
      <c r="AB439" t="n">
        <v>815</v>
      </c>
      <c r="AC439" t="n">
        <v>832</v>
      </c>
      <c r="AD439" t="n">
        <v>846</v>
      </c>
      <c r="AE439" t="n">
        <v>855</v>
      </c>
      <c r="AF439" t="n">
        <v>860</v>
      </c>
      <c r="AG439" t="n">
        <v>860</v>
      </c>
      <c r="AH439" t="n">
        <v>855</v>
      </c>
      <c r="AI439" t="n">
        <v>850</v>
      </c>
      <c r="AJ439" t="n">
        <v>844</v>
      </c>
      <c r="AK439" t="n">
        <v>835</v>
      </c>
      <c r="AL439" t="n">
        <v>825</v>
      </c>
    </row>
    <row r="440">
      <c r="A440" s="1112" t="n">
        <v>44897</v>
      </c>
      <c r="B440" s="63" t="n">
        <v>176</v>
      </c>
      <c r="Y440" t="n">
        <v>785.955</v>
      </c>
      <c r="Z440" t="n">
        <v>726.35</v>
      </c>
      <c r="AA440" t="n">
        <v>767</v>
      </c>
      <c r="AB440" t="n">
        <v>795</v>
      </c>
      <c r="AC440" t="n">
        <v>812</v>
      </c>
      <c r="AD440" t="n">
        <v>824</v>
      </c>
      <c r="AE440" t="n">
        <v>835</v>
      </c>
      <c r="AF440" t="n">
        <v>843</v>
      </c>
      <c r="AG440" t="n">
        <v>840</v>
      </c>
      <c r="AH440" t="n">
        <v>835</v>
      </c>
      <c r="AI440" t="n">
        <v>830</v>
      </c>
      <c r="AJ440" t="n">
        <v>825</v>
      </c>
      <c r="AK440" t="n">
        <v>816</v>
      </c>
      <c r="AL440" t="n">
        <v>807</v>
      </c>
    </row>
    <row r="441">
      <c r="A441" s="1112" t="n">
        <v>44900</v>
      </c>
      <c r="B441" s="63" t="n">
        <v>88</v>
      </c>
      <c r="Y441" t="n">
        <v>785.955</v>
      </c>
      <c r="Z441" t="n">
        <v>709.65</v>
      </c>
      <c r="AA441" t="n">
        <v>743</v>
      </c>
      <c r="AB441" t="n">
        <v>773</v>
      </c>
      <c r="AC441" t="n">
        <v>787.5</v>
      </c>
      <c r="AD441" t="n">
        <v>800</v>
      </c>
      <c r="AE441" t="n">
        <v>810</v>
      </c>
      <c r="AF441" t="n">
        <v>817.5</v>
      </c>
      <c r="AG441" t="n">
        <v>816</v>
      </c>
      <c r="AH441" t="n">
        <v>811</v>
      </c>
      <c r="AI441" t="n">
        <v>806</v>
      </c>
      <c r="AJ441" t="n">
        <v>800</v>
      </c>
      <c r="AK441" t="n">
        <v>791</v>
      </c>
      <c r="AL441" t="n">
        <v>782</v>
      </c>
    </row>
    <row r="442">
      <c r="A442" s="1112" t="n">
        <v>44901</v>
      </c>
      <c r="B442" s="63" t="n">
        <v>90</v>
      </c>
      <c r="Z442" t="n">
        <v>700.25</v>
      </c>
      <c r="AA442" t="n">
        <v>730</v>
      </c>
      <c r="AB442" t="n">
        <v>775</v>
      </c>
      <c r="AC442" t="n">
        <v>795</v>
      </c>
      <c r="AD442" t="n">
        <v>805</v>
      </c>
      <c r="AE442" t="n">
        <v>815</v>
      </c>
      <c r="AF442" t="n">
        <v>825</v>
      </c>
      <c r="AG442" t="n">
        <v>825</v>
      </c>
      <c r="AH442" t="n">
        <v>820</v>
      </c>
      <c r="AI442" t="n">
        <v>815</v>
      </c>
      <c r="AJ442" t="n">
        <v>810</v>
      </c>
      <c r="AK442" t="n">
        <v>800</v>
      </c>
      <c r="AL442" t="n">
        <v>790</v>
      </c>
      <c r="AM442" t="n">
        <v>782</v>
      </c>
    </row>
    <row r="443">
      <c r="A443" s="1112" t="n">
        <v>44902</v>
      </c>
      <c r="B443" s="63" t="n">
        <v>248</v>
      </c>
      <c r="Z443" t="n">
        <v>703.713</v>
      </c>
      <c r="AA443" t="n">
        <v>770</v>
      </c>
      <c r="AB443" t="n">
        <v>805</v>
      </c>
      <c r="AC443" t="n">
        <v>820</v>
      </c>
      <c r="AD443" t="n">
        <v>835</v>
      </c>
      <c r="AE443" t="n">
        <v>845</v>
      </c>
      <c r="AF443" t="n">
        <v>855</v>
      </c>
      <c r="AG443" t="n">
        <v>855</v>
      </c>
      <c r="AH443" t="n">
        <v>850</v>
      </c>
      <c r="AI443" t="n">
        <v>840</v>
      </c>
      <c r="AJ443" t="n">
        <v>830</v>
      </c>
      <c r="AK443" t="n">
        <v>823</v>
      </c>
      <c r="AL443" t="n">
        <v>815</v>
      </c>
    </row>
    <row r="444">
      <c r="A444" s="1112" t="n">
        <v>44903</v>
      </c>
      <c r="B444" s="63" t="n">
        <v>229</v>
      </c>
      <c r="Z444" t="n">
        <v>722.75</v>
      </c>
      <c r="AA444" t="n">
        <v>770</v>
      </c>
      <c r="AB444" t="n">
        <v>810</v>
      </c>
      <c r="AC444" t="n">
        <v>820</v>
      </c>
      <c r="AD444" t="n">
        <v>840</v>
      </c>
      <c r="AE444" t="n">
        <v>850</v>
      </c>
      <c r="AF444" t="n">
        <v>860</v>
      </c>
      <c r="AG444" t="n">
        <v>858.5</v>
      </c>
      <c r="AH444" t="n">
        <v>853.5</v>
      </c>
      <c r="AI444" t="n">
        <v>844</v>
      </c>
      <c r="AJ444" t="n">
        <v>830</v>
      </c>
      <c r="AK444" t="n">
        <v>821</v>
      </c>
      <c r="AL444" t="n">
        <v>815</v>
      </c>
    </row>
    <row r="445">
      <c r="A445" s="1112" t="n">
        <v>44904</v>
      </c>
      <c r="B445" s="63" t="n">
        <v>150</v>
      </c>
      <c r="Z445" t="n">
        <v>708.313</v>
      </c>
      <c r="AA445" t="n">
        <v>740</v>
      </c>
      <c r="AB445" t="n">
        <v>795</v>
      </c>
      <c r="AC445" t="n">
        <v>810</v>
      </c>
      <c r="AD445" t="n">
        <v>820</v>
      </c>
      <c r="AE445" t="n">
        <v>830</v>
      </c>
      <c r="AF445" t="n">
        <v>840</v>
      </c>
      <c r="AG445" t="n">
        <v>838</v>
      </c>
      <c r="AH445" t="n">
        <v>832</v>
      </c>
      <c r="AI445" t="n">
        <v>826</v>
      </c>
      <c r="AJ445" t="n">
        <v>812</v>
      </c>
      <c r="AK445" t="n">
        <v>802</v>
      </c>
      <c r="AL445" t="n">
        <v>792</v>
      </c>
    </row>
    <row r="446">
      <c r="A446" s="1112" t="n">
        <v>44907</v>
      </c>
      <c r="B446" s="63" t="n">
        <v>64</v>
      </c>
      <c r="Z446" t="n">
        <v>704.6</v>
      </c>
      <c r="AA446" t="n">
        <v>730</v>
      </c>
      <c r="AB446" t="n">
        <v>773</v>
      </c>
      <c r="AC446" t="n">
        <v>792</v>
      </c>
      <c r="AD446" t="n">
        <v>805</v>
      </c>
      <c r="AE446" t="n">
        <v>816</v>
      </c>
      <c r="AF446" t="n">
        <v>822</v>
      </c>
      <c r="AG446" t="n">
        <v>822</v>
      </c>
      <c r="AH446" t="n">
        <v>820</v>
      </c>
      <c r="AI446" t="n">
        <v>812</v>
      </c>
      <c r="AJ446" t="n">
        <v>795</v>
      </c>
      <c r="AK446" t="n">
        <v>790</v>
      </c>
      <c r="AL446" t="n">
        <v>777</v>
      </c>
    </row>
    <row r="447">
      <c r="A447" s="1112" t="n">
        <v>44908</v>
      </c>
      <c r="B447" s="63" t="n">
        <v>162</v>
      </c>
      <c r="Z447" t="n">
        <v>704.313</v>
      </c>
      <c r="AA447" t="n">
        <v>730</v>
      </c>
      <c r="AB447" t="n">
        <v>765</v>
      </c>
      <c r="AC447" t="n">
        <v>780</v>
      </c>
      <c r="AD447" t="n">
        <v>804</v>
      </c>
      <c r="AE447" t="n">
        <v>810</v>
      </c>
      <c r="AF447" t="n">
        <v>816</v>
      </c>
      <c r="AG447" t="n">
        <v>816</v>
      </c>
      <c r="AH447" t="n">
        <v>814</v>
      </c>
      <c r="AI447" t="n">
        <v>812</v>
      </c>
      <c r="AJ447" t="n">
        <v>795</v>
      </c>
      <c r="AK447" t="n">
        <v>784</v>
      </c>
      <c r="AL447" t="n">
        <v>774</v>
      </c>
    </row>
    <row r="448">
      <c r="A448" s="1112" t="n">
        <v>44909</v>
      </c>
      <c r="B448" s="63" t="n">
        <v>65</v>
      </c>
      <c r="Z448" t="n">
        <v>706.888</v>
      </c>
      <c r="AA448" t="n">
        <v>750</v>
      </c>
      <c r="AB448" t="n">
        <v>780</v>
      </c>
      <c r="AC448" t="n">
        <v>805</v>
      </c>
      <c r="AD448" t="n">
        <v>817</v>
      </c>
      <c r="AE448" t="n">
        <v>823</v>
      </c>
      <c r="AF448" t="n">
        <v>830</v>
      </c>
      <c r="AG448" t="n">
        <v>830</v>
      </c>
      <c r="AH448" t="n">
        <v>825</v>
      </c>
      <c r="AI448" t="n">
        <v>821</v>
      </c>
      <c r="AJ448" t="n">
        <v>809</v>
      </c>
      <c r="AK448" t="n">
        <v>795</v>
      </c>
      <c r="AL448" t="n">
        <v>786</v>
      </c>
    </row>
    <row r="449">
      <c r="A449" s="1112" t="n">
        <v>44910</v>
      </c>
      <c r="B449" s="63" t="n">
        <v>30</v>
      </c>
      <c r="Z449" t="n">
        <v>708.9</v>
      </c>
      <c r="AA449" t="n">
        <v>790</v>
      </c>
      <c r="AB449" t="n">
        <v>819</v>
      </c>
      <c r="AC449" t="n">
        <v>844</v>
      </c>
      <c r="AD449" t="n">
        <v>852</v>
      </c>
      <c r="AE449" t="n">
        <v>858</v>
      </c>
      <c r="AF449" t="n">
        <v>863</v>
      </c>
      <c r="AG449" t="n">
        <v>862</v>
      </c>
      <c r="AH449" t="n">
        <v>858</v>
      </c>
      <c r="AI449" t="n">
        <v>854</v>
      </c>
      <c r="AJ449" t="n">
        <v>840</v>
      </c>
      <c r="AK449" t="n">
        <v>828</v>
      </c>
      <c r="AL449" t="n">
        <v>816</v>
      </c>
    </row>
    <row r="450">
      <c r="A450" s="1112" t="n">
        <v>44911</v>
      </c>
      <c r="B450" s="63" t="n">
        <v>15</v>
      </c>
      <c r="Z450" t="n">
        <v>711</v>
      </c>
      <c r="AA450" t="n">
        <v>795</v>
      </c>
      <c r="AB450" t="n">
        <v>824</v>
      </c>
      <c r="AC450" t="n">
        <v>848</v>
      </c>
      <c r="AD450" t="n">
        <v>855</v>
      </c>
      <c r="AE450" t="n">
        <v>861</v>
      </c>
      <c r="AF450" t="n">
        <v>865</v>
      </c>
      <c r="AG450" t="n">
        <v>864</v>
      </c>
      <c r="AH450" t="n">
        <v>861</v>
      </c>
      <c r="AI450" t="n">
        <v>856</v>
      </c>
      <c r="AJ450" t="n">
        <v>840</v>
      </c>
      <c r="AK450" t="n">
        <v>823</v>
      </c>
      <c r="AL450" t="n">
        <v>807</v>
      </c>
    </row>
    <row r="451">
      <c r="A451" s="1112" t="n">
        <v>44914</v>
      </c>
      <c r="B451" s="63" t="n">
        <v>520</v>
      </c>
      <c r="Z451" t="n">
        <v>712.35</v>
      </c>
      <c r="AA451" t="n">
        <v>775</v>
      </c>
      <c r="AB451" t="n">
        <v>805</v>
      </c>
      <c r="AC451" t="n">
        <v>828</v>
      </c>
      <c r="AD451" t="n">
        <v>835</v>
      </c>
      <c r="AE451" t="n">
        <v>840</v>
      </c>
      <c r="AF451" t="n">
        <v>845</v>
      </c>
      <c r="AG451" t="n">
        <v>842</v>
      </c>
      <c r="AH451" t="n">
        <v>839</v>
      </c>
      <c r="AI451" t="n">
        <v>832.5</v>
      </c>
      <c r="AJ451" t="n">
        <v>815</v>
      </c>
      <c r="AK451" t="n">
        <v>800</v>
      </c>
      <c r="AL451" t="n">
        <v>785</v>
      </c>
    </row>
    <row r="452">
      <c r="A452" s="1112" t="n">
        <v>44915</v>
      </c>
      <c r="B452" s="63" t="n">
        <v>81</v>
      </c>
      <c r="Z452" t="n">
        <v>712.438</v>
      </c>
      <c r="AA452" t="n">
        <v>745</v>
      </c>
      <c r="AB452" t="n">
        <v>775</v>
      </c>
      <c r="AC452" t="n">
        <v>800</v>
      </c>
      <c r="AD452" t="n">
        <v>807</v>
      </c>
      <c r="AE452" t="n">
        <v>810</v>
      </c>
      <c r="AF452" t="n">
        <v>815</v>
      </c>
      <c r="AG452" t="n">
        <v>815</v>
      </c>
      <c r="AH452" t="n">
        <v>810</v>
      </c>
      <c r="AI452" t="n">
        <v>805</v>
      </c>
      <c r="AJ452" t="n">
        <v>787.5</v>
      </c>
      <c r="AK452" t="n">
        <v>780</v>
      </c>
      <c r="AL452" t="n">
        <v>770</v>
      </c>
    </row>
    <row r="453">
      <c r="A453" s="1112" t="n">
        <v>44916</v>
      </c>
      <c r="B453" s="63" t="n">
        <v>137</v>
      </c>
      <c r="Z453" t="n">
        <v>713.313</v>
      </c>
      <c r="AA453" t="n">
        <v>745</v>
      </c>
      <c r="AB453" t="n">
        <v>795</v>
      </c>
      <c r="AC453" t="n">
        <v>820</v>
      </c>
      <c r="AD453" t="n">
        <v>830</v>
      </c>
      <c r="AE453" t="n">
        <v>829</v>
      </c>
      <c r="AF453" t="n">
        <v>828</v>
      </c>
      <c r="AG453" t="n">
        <v>826</v>
      </c>
      <c r="AH453" t="n">
        <v>824</v>
      </c>
      <c r="AI453" t="n">
        <v>822</v>
      </c>
      <c r="AJ453" t="n">
        <v>800</v>
      </c>
      <c r="AK453" t="n">
        <v>789</v>
      </c>
      <c r="AL453" t="n">
        <v>778</v>
      </c>
    </row>
    <row r="454">
      <c r="A454" s="1112" t="n">
        <v>44917</v>
      </c>
      <c r="B454" s="63" t="n">
        <v>90</v>
      </c>
      <c r="Z454" t="n">
        <v>714.775</v>
      </c>
      <c r="AA454" t="n">
        <v>741</v>
      </c>
      <c r="AB454" t="n">
        <v>785</v>
      </c>
      <c r="AC454" t="n">
        <v>810</v>
      </c>
      <c r="AD454" t="n">
        <v>820</v>
      </c>
      <c r="AE454" t="n">
        <v>820</v>
      </c>
      <c r="AF454" t="n">
        <v>819</v>
      </c>
      <c r="AG454" t="n">
        <v>817</v>
      </c>
      <c r="AH454" t="n">
        <v>815</v>
      </c>
      <c r="AI454" t="n">
        <v>813</v>
      </c>
      <c r="AJ454" t="n">
        <v>790</v>
      </c>
      <c r="AK454" t="n">
        <v>780</v>
      </c>
      <c r="AL454" t="n">
        <v>768</v>
      </c>
    </row>
    <row r="455">
      <c r="A455" s="1112" t="n">
        <v>44918</v>
      </c>
      <c r="B455" s="63" t="n">
        <v>65</v>
      </c>
      <c r="Z455" t="n">
        <v>715.625</v>
      </c>
      <c r="AA455" t="n">
        <v>753</v>
      </c>
      <c r="AB455" t="n">
        <v>785</v>
      </c>
      <c r="AC455" t="n">
        <v>812</v>
      </c>
      <c r="AD455" t="n">
        <v>820</v>
      </c>
      <c r="AE455" t="n">
        <v>820</v>
      </c>
      <c r="AF455" t="n">
        <v>820</v>
      </c>
      <c r="AG455" t="n">
        <v>817</v>
      </c>
      <c r="AH455" t="n">
        <v>815</v>
      </c>
      <c r="AI455" t="n">
        <v>813</v>
      </c>
      <c r="AJ455" t="n">
        <v>790</v>
      </c>
      <c r="AK455" t="n">
        <v>780</v>
      </c>
      <c r="AL455" t="n">
        <v>767</v>
      </c>
    </row>
    <row r="456">
      <c r="A456" s="1112" t="n">
        <v>44921</v>
      </c>
      <c r="Z456" s="192" t="n">
        <v>715.625</v>
      </c>
      <c r="AA456" s="192" t="n">
        <v>753</v>
      </c>
      <c r="AB456" s="192" t="n">
        <v>785</v>
      </c>
      <c r="AC456" s="192" t="n">
        <v>812</v>
      </c>
      <c r="AD456" s="192" t="n">
        <v>820</v>
      </c>
      <c r="AE456" s="192" t="n">
        <v>820</v>
      </c>
      <c r="AF456" s="192" t="n">
        <v>820</v>
      </c>
      <c r="AG456" s="192" t="n">
        <v>817</v>
      </c>
      <c r="AH456" s="192" t="n">
        <v>815</v>
      </c>
      <c r="AI456" s="192" t="n">
        <v>813</v>
      </c>
      <c r="AJ456" s="192" t="n">
        <v>790</v>
      </c>
      <c r="AK456" s="192" t="n">
        <v>780</v>
      </c>
      <c r="AL456" s="192" t="n">
        <v>767</v>
      </c>
    </row>
    <row r="457">
      <c r="A457" s="1112" t="n">
        <v>44922</v>
      </c>
      <c r="B457" s="63" t="n">
        <v>5</v>
      </c>
      <c r="Z457" t="n">
        <v>715.625</v>
      </c>
      <c r="AA457" t="n">
        <v>753</v>
      </c>
      <c r="AB457" t="n">
        <v>785</v>
      </c>
      <c r="AC457" t="n">
        <v>812</v>
      </c>
      <c r="AD457" t="n">
        <v>820</v>
      </c>
      <c r="AE457" t="n">
        <v>820</v>
      </c>
      <c r="AF457" t="n">
        <v>820</v>
      </c>
      <c r="AG457" t="n">
        <v>817</v>
      </c>
      <c r="AH457" t="n">
        <v>815</v>
      </c>
      <c r="AI457" t="n">
        <v>813</v>
      </c>
      <c r="AJ457" t="n">
        <v>790</v>
      </c>
      <c r="AK457" t="n">
        <v>780</v>
      </c>
      <c r="AL457" t="n">
        <v>767</v>
      </c>
    </row>
    <row r="458">
      <c r="A458" s="1112" t="n">
        <v>44923</v>
      </c>
      <c r="B458" s="63" t="n">
        <v>300</v>
      </c>
      <c r="Z458" t="n">
        <v>717.675</v>
      </c>
      <c r="AA458" t="n">
        <v>758</v>
      </c>
      <c r="AB458" t="n">
        <v>788</v>
      </c>
      <c r="AC458" t="n">
        <v>812</v>
      </c>
      <c r="AD458" t="n">
        <v>820</v>
      </c>
      <c r="AE458" t="n">
        <v>822</v>
      </c>
      <c r="AF458" t="n">
        <v>823</v>
      </c>
      <c r="AG458" t="n">
        <v>823</v>
      </c>
      <c r="AH458" t="n">
        <v>822</v>
      </c>
      <c r="AI458" t="n">
        <v>821</v>
      </c>
      <c r="AJ458" t="n">
        <v>802.5</v>
      </c>
      <c r="AK458" t="n">
        <v>787</v>
      </c>
      <c r="AL458" t="n">
        <v>775</v>
      </c>
    </row>
    <row r="459">
      <c r="A459" s="1112" t="n">
        <v>44924</v>
      </c>
      <c r="B459" s="63" t="n">
        <v>330</v>
      </c>
      <c r="Z459" t="n">
        <v>719.9880000000001</v>
      </c>
      <c r="AA459" t="n">
        <v>764</v>
      </c>
      <c r="AB459" t="n">
        <v>797</v>
      </c>
      <c r="AC459" t="n">
        <v>816</v>
      </c>
      <c r="AD459" t="n">
        <v>825</v>
      </c>
      <c r="AE459" t="n">
        <v>828</v>
      </c>
      <c r="AF459" t="n">
        <v>829</v>
      </c>
      <c r="AG459" t="n">
        <v>829</v>
      </c>
      <c r="AH459" t="n">
        <v>829</v>
      </c>
      <c r="AI459" t="n">
        <v>828</v>
      </c>
      <c r="AJ459" t="n">
        <v>808</v>
      </c>
      <c r="AK459" t="n">
        <v>795</v>
      </c>
      <c r="AL459" t="n">
        <v>780</v>
      </c>
    </row>
    <row r="460">
      <c r="A460" s="1112" t="n">
        <v>44925</v>
      </c>
      <c r="B460" s="63" t="n">
        <v>20</v>
      </c>
      <c r="Z460" t="n">
        <v>722.163</v>
      </c>
      <c r="AA460" t="n">
        <v>768</v>
      </c>
      <c r="AB460" t="n">
        <v>797</v>
      </c>
      <c r="AC460" t="n">
        <v>819</v>
      </c>
      <c r="AD460" t="n">
        <v>829</v>
      </c>
      <c r="AE460" t="n">
        <v>832</v>
      </c>
      <c r="AF460" t="n">
        <v>834</v>
      </c>
      <c r="AG460" t="n">
        <v>834</v>
      </c>
      <c r="AH460" t="n">
        <v>833</v>
      </c>
      <c r="AI460" t="n">
        <v>832</v>
      </c>
      <c r="AJ460" t="n">
        <v>814</v>
      </c>
      <c r="AK460" t="n">
        <v>799</v>
      </c>
      <c r="AL460" t="n">
        <v>784</v>
      </c>
    </row>
    <row r="461">
      <c r="A461" s="1112" t="n">
        <v>44928</v>
      </c>
      <c r="Z461" s="192" t="n">
        <v>722.163</v>
      </c>
      <c r="AA461" s="192" t="n">
        <v>768</v>
      </c>
      <c r="AB461" s="192" t="n">
        <v>797</v>
      </c>
      <c r="AC461" s="192" t="n">
        <v>819</v>
      </c>
      <c r="AD461" s="192" t="n">
        <v>829</v>
      </c>
      <c r="AE461" s="192" t="n">
        <v>832</v>
      </c>
      <c r="AF461" s="192" t="n">
        <v>834</v>
      </c>
      <c r="AG461" s="192" t="n">
        <v>834</v>
      </c>
      <c r="AH461" s="192" t="n">
        <v>833</v>
      </c>
      <c r="AI461" s="192" t="n">
        <v>832</v>
      </c>
      <c r="AJ461" s="192" t="n">
        <v>814</v>
      </c>
      <c r="AK461" s="192" t="n">
        <v>799</v>
      </c>
      <c r="AL461" s="192" t="n">
        <v>784</v>
      </c>
    </row>
    <row r="462">
      <c r="A462" s="1112" t="n">
        <v>44929</v>
      </c>
      <c r="B462" s="63" t="n">
        <v>320</v>
      </c>
      <c r="Z462" t="n">
        <v>722.163</v>
      </c>
      <c r="AA462" t="n">
        <v>760.167</v>
      </c>
      <c r="AB462" t="n">
        <v>789</v>
      </c>
      <c r="AC462" t="n">
        <v>811</v>
      </c>
      <c r="AD462" t="n">
        <v>824</v>
      </c>
      <c r="AE462" t="n">
        <v>829</v>
      </c>
      <c r="AF462" t="n">
        <v>829</v>
      </c>
      <c r="AG462" t="n">
        <v>828</v>
      </c>
      <c r="AH462" t="n">
        <v>827</v>
      </c>
      <c r="AI462" t="n">
        <v>826</v>
      </c>
      <c r="AJ462" t="n">
        <v>808</v>
      </c>
      <c r="AK462" t="n">
        <v>793</v>
      </c>
      <c r="AL462" t="n">
        <v>778</v>
      </c>
    </row>
    <row r="463">
      <c r="A463" s="1112" t="n">
        <v>44930</v>
      </c>
      <c r="B463" s="63" t="n">
        <v>421</v>
      </c>
      <c r="Z463" t="n">
        <v>722.163</v>
      </c>
      <c r="AA463" t="n">
        <v>710.2619999999999</v>
      </c>
      <c r="AB463" t="n">
        <v>736</v>
      </c>
      <c r="AC463" t="n">
        <v>763</v>
      </c>
      <c r="AD463" t="n">
        <v>783</v>
      </c>
      <c r="AE463" t="n">
        <v>786</v>
      </c>
      <c r="AF463" t="n">
        <v>790</v>
      </c>
      <c r="AG463" t="n">
        <v>789</v>
      </c>
      <c r="AH463" t="n">
        <v>787</v>
      </c>
      <c r="AI463" t="n">
        <v>786</v>
      </c>
      <c r="AJ463" t="n">
        <v>770</v>
      </c>
      <c r="AK463" t="n">
        <v>755</v>
      </c>
      <c r="AL463" t="n">
        <v>740</v>
      </c>
    </row>
    <row r="464">
      <c r="A464" s="1112" t="n">
        <v>44931</v>
      </c>
      <c r="B464" s="63" t="n">
        <v>450</v>
      </c>
      <c r="Z464" t="n">
        <v>722.163</v>
      </c>
      <c r="AA464" t="n">
        <v>711.976</v>
      </c>
      <c r="AB464" t="n">
        <v>738</v>
      </c>
      <c r="AC464" t="n">
        <v>762</v>
      </c>
      <c r="AD464" t="n">
        <v>781</v>
      </c>
      <c r="AE464" t="n">
        <v>786</v>
      </c>
      <c r="AF464" t="n">
        <v>788</v>
      </c>
      <c r="AG464" t="n">
        <v>787</v>
      </c>
      <c r="AH464" t="n">
        <v>782</v>
      </c>
      <c r="AI464" t="n">
        <v>777</v>
      </c>
      <c r="AJ464" t="n">
        <v>760</v>
      </c>
      <c r="AK464" t="n">
        <v>750</v>
      </c>
      <c r="AL464" t="n">
        <v>740</v>
      </c>
    </row>
    <row r="465">
      <c r="A465" s="1112" t="n">
        <v>44932</v>
      </c>
      <c r="B465" s="63" t="n">
        <v>185</v>
      </c>
      <c r="AA465" s="764" t="n">
        <v>684.2380000000001</v>
      </c>
      <c r="AB465" t="n">
        <v>730</v>
      </c>
      <c r="AC465" t="n">
        <v>755</v>
      </c>
      <c r="AD465" t="n">
        <v>775</v>
      </c>
      <c r="AE465" t="n">
        <v>780</v>
      </c>
      <c r="AF465" t="n">
        <v>785</v>
      </c>
      <c r="AG465" t="n">
        <v>785</v>
      </c>
      <c r="AH465" t="n">
        <v>780</v>
      </c>
      <c r="AI465" t="n">
        <v>775</v>
      </c>
      <c r="AJ465" t="n">
        <v>760</v>
      </c>
      <c r="AK465" t="n">
        <v>745</v>
      </c>
      <c r="AL465" t="n">
        <v>733</v>
      </c>
    </row>
    <row r="466">
      <c r="A466" s="1112" t="n">
        <v>44935</v>
      </c>
      <c r="B466" s="63" t="n">
        <v>20</v>
      </c>
      <c r="AA466" t="n">
        <v>687.7619999999999</v>
      </c>
      <c r="AB466" t="n">
        <v>730</v>
      </c>
      <c r="AC466" t="n">
        <v>755</v>
      </c>
      <c r="AD466" t="n">
        <v>775</v>
      </c>
      <c r="AE466" t="n">
        <v>780</v>
      </c>
      <c r="AF466" t="n">
        <v>785</v>
      </c>
      <c r="AG466" t="n">
        <v>785</v>
      </c>
      <c r="AH466" t="n">
        <v>780</v>
      </c>
      <c r="AI466" t="n">
        <v>775</v>
      </c>
      <c r="AJ466" t="n">
        <v>760</v>
      </c>
      <c r="AK466" t="n">
        <v>745</v>
      </c>
      <c r="AL466" t="n">
        <v>733</v>
      </c>
    </row>
    <row r="467">
      <c r="A467" s="1112" t="n">
        <v>44936</v>
      </c>
      <c r="B467" s="63" t="n">
        <v>10</v>
      </c>
      <c r="AA467" t="n">
        <v>696.155</v>
      </c>
      <c r="AB467" t="n">
        <v>740</v>
      </c>
      <c r="AC467" t="n">
        <v>764</v>
      </c>
      <c r="AD467" t="n">
        <v>780</v>
      </c>
      <c r="AE467" t="n">
        <v>787</v>
      </c>
      <c r="AF467" t="n">
        <v>790</v>
      </c>
      <c r="AG467" t="n">
        <v>790</v>
      </c>
      <c r="AH467" t="n">
        <v>785</v>
      </c>
      <c r="AI467" t="n">
        <v>780</v>
      </c>
      <c r="AJ467" t="n">
        <v>765</v>
      </c>
      <c r="AK467" t="n">
        <v>750</v>
      </c>
      <c r="AL467" t="n">
        <v>740</v>
      </c>
    </row>
    <row r="468">
      <c r="A468" s="1112" t="n">
        <v>44937</v>
      </c>
      <c r="B468" s="63" t="n">
        <v>276</v>
      </c>
      <c r="AA468" t="n">
        <v>720.7380000000001</v>
      </c>
      <c r="AB468" t="n">
        <v>770</v>
      </c>
      <c r="AC468" t="n">
        <v>795</v>
      </c>
      <c r="AD468" t="n">
        <v>813</v>
      </c>
      <c r="AE468" t="n">
        <v>819</v>
      </c>
      <c r="AF468" t="n">
        <v>823</v>
      </c>
      <c r="AG468" t="n">
        <v>820</v>
      </c>
      <c r="AH468" t="n">
        <v>815</v>
      </c>
      <c r="AI468" t="n">
        <v>806</v>
      </c>
      <c r="AJ468" t="n">
        <v>790</v>
      </c>
      <c r="AK468" t="n">
        <v>780</v>
      </c>
      <c r="AL468" t="n">
        <v>765</v>
      </c>
    </row>
    <row r="469">
      <c r="A469" s="1112" t="n">
        <v>44938</v>
      </c>
      <c r="B469" s="63" t="n">
        <v>200</v>
      </c>
      <c r="AA469" t="n">
        <v>723.4640000000001</v>
      </c>
      <c r="AB469" t="n">
        <v>767</v>
      </c>
      <c r="AC469" t="n">
        <v>795</v>
      </c>
      <c r="AD469" t="n">
        <v>811</v>
      </c>
      <c r="AE469" t="n">
        <v>816</v>
      </c>
      <c r="AF469" t="n">
        <v>817</v>
      </c>
      <c r="AG469" t="n">
        <v>814</v>
      </c>
      <c r="AH469" t="n">
        <v>806</v>
      </c>
      <c r="AI469" t="n">
        <v>798</v>
      </c>
      <c r="AJ469" t="n">
        <v>782</v>
      </c>
      <c r="AK469" t="n">
        <v>771</v>
      </c>
      <c r="AL469" t="n">
        <v>762</v>
      </c>
    </row>
    <row r="470">
      <c r="A470" s="1112" t="n">
        <v>44939</v>
      </c>
      <c r="B470" s="63" t="n">
        <v>50</v>
      </c>
      <c r="AA470" t="n">
        <v>716.143</v>
      </c>
      <c r="AB470" t="n">
        <v>767</v>
      </c>
      <c r="AC470" t="n">
        <v>795</v>
      </c>
      <c r="AD470" t="n">
        <v>811</v>
      </c>
      <c r="AE470" t="n">
        <v>817</v>
      </c>
      <c r="AF470" t="n">
        <v>818</v>
      </c>
      <c r="AG470" t="n">
        <v>814</v>
      </c>
      <c r="AH470" t="n">
        <v>806</v>
      </c>
      <c r="AI470" t="n">
        <v>798</v>
      </c>
      <c r="AJ470" t="n">
        <v>782</v>
      </c>
      <c r="AK470" t="n">
        <v>771</v>
      </c>
      <c r="AL470" t="n">
        <v>761</v>
      </c>
    </row>
    <row r="471">
      <c r="A471" s="1112" t="n">
        <v>44942</v>
      </c>
      <c r="AA471" s="192" t="n">
        <v>716.143</v>
      </c>
      <c r="AB471" s="192" t="n">
        <v>767</v>
      </c>
      <c r="AC471" s="192" t="n">
        <v>795</v>
      </c>
      <c r="AD471" s="192" t="n">
        <v>811</v>
      </c>
      <c r="AE471" s="192" t="n">
        <v>817</v>
      </c>
      <c r="AF471" s="192" t="n">
        <v>818</v>
      </c>
      <c r="AG471" s="192" t="n">
        <v>814</v>
      </c>
      <c r="AH471" s="192" t="n">
        <v>806</v>
      </c>
      <c r="AI471" s="192" t="n">
        <v>798</v>
      </c>
      <c r="AJ471" s="192" t="n">
        <v>782</v>
      </c>
      <c r="AK471" s="192" t="n">
        <v>771</v>
      </c>
      <c r="AL471" s="192" t="n">
        <v>761</v>
      </c>
    </row>
    <row r="472">
      <c r="A472" s="1112" t="n">
        <v>44943</v>
      </c>
      <c r="B472" s="63" t="n">
        <v>685</v>
      </c>
      <c r="AA472" t="n">
        <v>720.869</v>
      </c>
      <c r="AB472" t="n">
        <v>781</v>
      </c>
      <c r="AC472" t="n">
        <v>801</v>
      </c>
      <c r="AD472" t="n">
        <v>812</v>
      </c>
      <c r="AE472" t="n">
        <v>812</v>
      </c>
      <c r="AF472" t="n">
        <v>807</v>
      </c>
      <c r="AG472" t="n">
        <v>803</v>
      </c>
      <c r="AH472" t="n">
        <v>799</v>
      </c>
      <c r="AI472" t="n">
        <v>794</v>
      </c>
      <c r="AJ472" t="n">
        <v>772</v>
      </c>
      <c r="AK472" t="n">
        <v>765</v>
      </c>
      <c r="AL472" t="n">
        <v>760</v>
      </c>
      <c r="AM472" t="n">
        <v>760</v>
      </c>
      <c r="AN472" t="n">
        <v>760</v>
      </c>
      <c r="AO472" t="n">
        <v>760</v>
      </c>
    </row>
    <row r="473">
      <c r="A473" s="1112" t="n">
        <v>44944</v>
      </c>
      <c r="B473" s="63" t="n">
        <v>335</v>
      </c>
      <c r="AA473" t="n">
        <v>725.119</v>
      </c>
      <c r="AB473" t="n">
        <v>802</v>
      </c>
      <c r="AC473" t="n">
        <v>814</v>
      </c>
      <c r="AD473" t="n">
        <v>821</v>
      </c>
      <c r="AE473" t="n">
        <v>819</v>
      </c>
      <c r="AF473" t="n">
        <v>815</v>
      </c>
      <c r="AG473" t="n">
        <v>811</v>
      </c>
      <c r="AH473" t="n">
        <v>800</v>
      </c>
      <c r="AI473" t="n">
        <v>792</v>
      </c>
      <c r="AJ473" t="n">
        <v>780</v>
      </c>
      <c r="AK473" t="n">
        <v>765</v>
      </c>
      <c r="AL473" t="n">
        <v>765</v>
      </c>
      <c r="AM473" t="n">
        <v>765</v>
      </c>
      <c r="AN473" t="n">
        <v>765</v>
      </c>
      <c r="AO473" t="n">
        <v>765</v>
      </c>
    </row>
    <row r="474">
      <c r="A474" s="1112" t="n">
        <v>44945</v>
      </c>
      <c r="B474" s="63" t="n">
        <v>155</v>
      </c>
      <c r="AA474" t="n">
        <v>725.369</v>
      </c>
      <c r="AB474" t="n">
        <v>790</v>
      </c>
      <c r="AC474" t="n">
        <v>805</v>
      </c>
      <c r="AD474" t="n">
        <v>814</v>
      </c>
      <c r="AE474" t="n">
        <v>812</v>
      </c>
      <c r="AF474" t="n">
        <v>810</v>
      </c>
      <c r="AG474" t="n">
        <v>805</v>
      </c>
      <c r="AH474" t="n">
        <v>800</v>
      </c>
      <c r="AI474" t="n">
        <v>787</v>
      </c>
      <c r="AJ474" t="n">
        <v>775</v>
      </c>
      <c r="AK474" t="n">
        <v>770</v>
      </c>
      <c r="AL474" t="n">
        <v>765</v>
      </c>
      <c r="AM474" t="n">
        <v>765</v>
      </c>
      <c r="AN474" t="n">
        <v>765</v>
      </c>
      <c r="AO474" t="n">
        <v>765</v>
      </c>
    </row>
    <row r="475">
      <c r="A475" s="1112" t="n">
        <v>44946</v>
      </c>
      <c r="B475" s="63" t="n">
        <v>165</v>
      </c>
      <c r="AA475" t="n">
        <v>727.774</v>
      </c>
      <c r="AB475" t="n">
        <v>790</v>
      </c>
      <c r="AC475" t="n">
        <v>800</v>
      </c>
      <c r="AD475" t="n">
        <v>811</v>
      </c>
      <c r="AE475" t="n">
        <v>810</v>
      </c>
      <c r="AF475" t="n">
        <v>808.5</v>
      </c>
      <c r="AG475" t="n">
        <v>803</v>
      </c>
      <c r="AH475" t="n">
        <v>795</v>
      </c>
      <c r="AI475" t="n">
        <v>787</v>
      </c>
      <c r="AJ475" t="n">
        <v>775</v>
      </c>
      <c r="AK475" t="n">
        <v>767.5</v>
      </c>
      <c r="AL475" t="n">
        <v>762.5</v>
      </c>
      <c r="AM475" t="n">
        <v>763.75</v>
      </c>
      <c r="AN475" t="n">
        <v>763.75</v>
      </c>
      <c r="AO475" t="n">
        <v>763.75</v>
      </c>
    </row>
    <row r="476">
      <c r="A476" s="1112" t="n">
        <v>44949</v>
      </c>
      <c r="B476" s="63" t="n">
        <v>40</v>
      </c>
      <c r="AA476" t="n">
        <v>729.976</v>
      </c>
      <c r="AB476" t="n">
        <v>785</v>
      </c>
      <c r="AC476" t="n">
        <v>795</v>
      </c>
      <c r="AD476" t="n">
        <v>811</v>
      </c>
      <c r="AE476" t="n">
        <v>810</v>
      </c>
      <c r="AF476" t="n">
        <v>809</v>
      </c>
      <c r="AG476" t="n">
        <v>802.5</v>
      </c>
      <c r="AH476" t="n">
        <v>797.5</v>
      </c>
      <c r="AI476" t="n">
        <v>787</v>
      </c>
      <c r="AJ476" t="n">
        <v>775</v>
      </c>
      <c r="AK476" t="n">
        <v>767.5</v>
      </c>
      <c r="AL476" t="n">
        <v>762.5</v>
      </c>
      <c r="AM476" t="n">
        <v>762.5</v>
      </c>
      <c r="AN476" t="n">
        <v>762.5</v>
      </c>
      <c r="AO476" t="n">
        <v>762.5</v>
      </c>
    </row>
    <row r="477">
      <c r="A477" s="1112" t="n">
        <v>44950</v>
      </c>
      <c r="B477" s="63" t="n">
        <v>469</v>
      </c>
      <c r="AA477" t="n">
        <v>736.25</v>
      </c>
      <c r="AB477" t="n">
        <v>800</v>
      </c>
      <c r="AC477" t="n">
        <v>806.5</v>
      </c>
      <c r="AD477" t="n">
        <v>831</v>
      </c>
      <c r="AE477" t="n">
        <v>830</v>
      </c>
      <c r="AF477" t="n">
        <v>825</v>
      </c>
      <c r="AG477" t="n">
        <v>815</v>
      </c>
      <c r="AH477" t="n">
        <v>814</v>
      </c>
      <c r="AI477" t="n">
        <v>807</v>
      </c>
      <c r="AJ477" t="n">
        <v>790</v>
      </c>
      <c r="AK477" t="n">
        <v>780</v>
      </c>
      <c r="AL477" t="n">
        <v>765</v>
      </c>
      <c r="AM477" t="n">
        <v>765</v>
      </c>
      <c r="AN477" t="n">
        <v>765</v>
      </c>
      <c r="AO477" t="n">
        <v>765</v>
      </c>
    </row>
    <row r="478">
      <c r="A478" s="1112" t="n">
        <v>44951</v>
      </c>
      <c r="B478" s="63" t="n">
        <v>60</v>
      </c>
      <c r="AA478" t="n">
        <v>737.4400000000001</v>
      </c>
      <c r="AB478" t="n">
        <v>800</v>
      </c>
      <c r="AC478" t="n">
        <v>810</v>
      </c>
      <c r="AD478" t="n">
        <v>826</v>
      </c>
      <c r="AE478" t="n">
        <v>825</v>
      </c>
      <c r="AF478" t="n">
        <v>824</v>
      </c>
      <c r="AG478" t="n">
        <v>815</v>
      </c>
      <c r="AH478" t="n">
        <v>806</v>
      </c>
      <c r="AI478" t="n">
        <v>800</v>
      </c>
      <c r="AJ478" t="n">
        <v>780</v>
      </c>
      <c r="AK478" t="n">
        <v>772</v>
      </c>
      <c r="AL478" t="n">
        <v>764</v>
      </c>
      <c r="AM478" t="n">
        <v>762.5</v>
      </c>
      <c r="AN478" t="n">
        <v>762.5</v>
      </c>
      <c r="AO478" t="n">
        <v>762.5</v>
      </c>
    </row>
    <row r="479">
      <c r="A479" s="1112" t="n">
        <v>44952</v>
      </c>
      <c r="B479" s="63" t="n">
        <v>140</v>
      </c>
      <c r="AA479" t="n">
        <v>740.917</v>
      </c>
      <c r="AB479" t="n">
        <v>800</v>
      </c>
      <c r="AC479" t="n">
        <v>810</v>
      </c>
      <c r="AD479" t="n">
        <v>826</v>
      </c>
      <c r="AE479" t="n">
        <v>825</v>
      </c>
      <c r="AF479" t="n">
        <v>824</v>
      </c>
      <c r="AG479" t="n">
        <v>814</v>
      </c>
      <c r="AH479" t="n">
        <v>805</v>
      </c>
      <c r="AI479" t="n">
        <v>796</v>
      </c>
      <c r="AJ479" t="n">
        <v>780</v>
      </c>
      <c r="AK479" t="n">
        <v>770</v>
      </c>
      <c r="AL479" t="n">
        <v>760</v>
      </c>
      <c r="AM479" t="n">
        <v>760</v>
      </c>
      <c r="AN479" t="n">
        <v>760</v>
      </c>
      <c r="AO479" t="n">
        <v>760</v>
      </c>
    </row>
    <row r="480">
      <c r="A480" s="1112" t="n">
        <v>44953</v>
      </c>
      <c r="B480" s="63" t="n">
        <v>210</v>
      </c>
      <c r="AA480" t="n">
        <v>744.929</v>
      </c>
      <c r="AB480" t="n">
        <v>817</v>
      </c>
      <c r="AC480" t="n">
        <v>822</v>
      </c>
      <c r="AD480" t="n">
        <v>832</v>
      </c>
      <c r="AE480" t="n">
        <v>830</v>
      </c>
      <c r="AF480" t="n">
        <v>826</v>
      </c>
      <c r="AG480" t="n">
        <v>820</v>
      </c>
      <c r="AH480" t="n">
        <v>812</v>
      </c>
      <c r="AI480" t="n">
        <v>802</v>
      </c>
      <c r="AJ480" t="n">
        <v>788</v>
      </c>
      <c r="AK480" t="n">
        <v>775</v>
      </c>
      <c r="AL480" t="n">
        <v>765</v>
      </c>
      <c r="AM480" t="n">
        <v>765</v>
      </c>
      <c r="AN480" t="n">
        <v>765</v>
      </c>
      <c r="AO480" t="n">
        <v>765</v>
      </c>
    </row>
    <row r="481">
      <c r="A481" s="1112" t="n">
        <v>44956</v>
      </c>
      <c r="B481" s="63" t="n">
        <v>132</v>
      </c>
      <c r="AA481" t="n">
        <v>748.405</v>
      </c>
      <c r="AB481" t="n">
        <v>817</v>
      </c>
      <c r="AC481" t="n">
        <v>824</v>
      </c>
      <c r="AD481" t="n">
        <v>833</v>
      </c>
      <c r="AE481" t="n">
        <v>830</v>
      </c>
      <c r="AF481" t="n">
        <v>826</v>
      </c>
      <c r="AG481" t="n">
        <v>820</v>
      </c>
      <c r="AH481" t="n">
        <v>811</v>
      </c>
      <c r="AI481" t="n">
        <v>802</v>
      </c>
      <c r="AJ481" t="n">
        <v>788</v>
      </c>
      <c r="AK481" t="n">
        <v>776</v>
      </c>
      <c r="AL481" t="n">
        <v>765</v>
      </c>
      <c r="AM481" t="n">
        <v>765</v>
      </c>
      <c r="AN481" t="n">
        <v>765</v>
      </c>
      <c r="AO481" t="n">
        <v>765</v>
      </c>
    </row>
    <row r="482">
      <c r="A482" s="1112" t="n">
        <v>44957</v>
      </c>
      <c r="B482" s="63" t="n">
        <v>110</v>
      </c>
      <c r="AA482" t="n">
        <v>751.75</v>
      </c>
      <c r="AB482" t="n">
        <v>811</v>
      </c>
      <c r="AC482" t="n">
        <v>820</v>
      </c>
      <c r="AD482" t="n">
        <v>825</v>
      </c>
      <c r="AE482" t="n">
        <v>824</v>
      </c>
      <c r="AF482" t="n">
        <v>820</v>
      </c>
      <c r="AG482" t="n">
        <v>812</v>
      </c>
      <c r="AH482" t="n">
        <v>804</v>
      </c>
      <c r="AI482" t="n">
        <v>796</v>
      </c>
      <c r="AJ482" t="n">
        <v>780</v>
      </c>
      <c r="AK482" t="n">
        <v>770</v>
      </c>
      <c r="AL482" t="n">
        <v>760</v>
      </c>
      <c r="AM482" t="n">
        <v>760</v>
      </c>
      <c r="AN482" t="n">
        <v>760</v>
      </c>
      <c r="AO482" t="n">
        <v>760</v>
      </c>
    </row>
    <row r="483">
      <c r="A483" s="1112" t="n">
        <v>44958</v>
      </c>
      <c r="B483" s="63" t="n">
        <v>260</v>
      </c>
      <c r="AA483" t="n">
        <v>751.75</v>
      </c>
      <c r="AB483" t="n">
        <v>829.038</v>
      </c>
      <c r="AC483" t="n">
        <v>835</v>
      </c>
      <c r="AD483" t="n">
        <v>837</v>
      </c>
      <c r="AE483" t="n">
        <v>834</v>
      </c>
      <c r="AF483" t="n">
        <v>827</v>
      </c>
      <c r="AG483" t="n">
        <v>820</v>
      </c>
      <c r="AH483" t="n">
        <v>811</v>
      </c>
      <c r="AI483" t="n">
        <v>802</v>
      </c>
      <c r="AJ483" t="n">
        <v>788</v>
      </c>
      <c r="AK483" t="n">
        <v>773</v>
      </c>
      <c r="AL483" t="n">
        <v>760</v>
      </c>
      <c r="AM483" t="n">
        <v>760</v>
      </c>
      <c r="AN483" t="n">
        <v>760</v>
      </c>
      <c r="AO483" t="n">
        <v>760</v>
      </c>
    </row>
    <row r="484">
      <c r="A484" s="1112" t="n">
        <v>44959</v>
      </c>
      <c r="B484" s="63" t="n">
        <v>40</v>
      </c>
      <c r="AA484" t="n">
        <v>751.75</v>
      </c>
      <c r="AB484" t="n">
        <v>818.475</v>
      </c>
      <c r="AC484" t="n">
        <v>826</v>
      </c>
      <c r="AD484" t="n">
        <v>827</v>
      </c>
      <c r="AE484" t="n">
        <v>825</v>
      </c>
      <c r="AF484" t="n">
        <v>820</v>
      </c>
      <c r="AG484" t="n">
        <v>813</v>
      </c>
      <c r="AH484" t="n">
        <v>805</v>
      </c>
      <c r="AI484" t="n">
        <v>795</v>
      </c>
      <c r="AJ484" t="n">
        <v>781</v>
      </c>
      <c r="AK484" t="n">
        <v>769</v>
      </c>
      <c r="AL484" t="n">
        <v>755</v>
      </c>
      <c r="AM484" t="n">
        <v>755</v>
      </c>
      <c r="AN484" t="n">
        <v>755</v>
      </c>
      <c r="AO484" t="n">
        <v>755</v>
      </c>
    </row>
    <row r="485">
      <c r="A485" s="1112" t="n">
        <v>44960</v>
      </c>
      <c r="B485" s="63" t="n">
        <v>570</v>
      </c>
      <c r="AA485" t="n">
        <v>751.75</v>
      </c>
      <c r="AB485" t="n">
        <v>793.3630000000001</v>
      </c>
      <c r="AC485" t="n">
        <v>806</v>
      </c>
      <c r="AD485" t="n">
        <v>811</v>
      </c>
      <c r="AE485" t="n">
        <v>810</v>
      </c>
      <c r="AF485" t="n">
        <v>806</v>
      </c>
      <c r="AG485" t="n">
        <v>799</v>
      </c>
      <c r="AH485" t="n">
        <v>789</v>
      </c>
      <c r="AI485" t="n">
        <v>780</v>
      </c>
      <c r="AJ485" t="n">
        <v>770</v>
      </c>
      <c r="AK485" t="n">
        <v>757</v>
      </c>
      <c r="AL485" t="n">
        <v>745</v>
      </c>
      <c r="AM485" t="n">
        <v>745</v>
      </c>
      <c r="AN485" t="n">
        <v>745</v>
      </c>
      <c r="AO485" t="n">
        <v>745</v>
      </c>
    </row>
    <row r="486">
      <c r="A486" s="1112" t="n">
        <v>44963</v>
      </c>
      <c r="B486" s="63" t="n">
        <v>120</v>
      </c>
      <c r="AB486" t="n">
        <v>795.875</v>
      </c>
      <c r="AC486" t="n">
        <v>806</v>
      </c>
      <c r="AD486" t="n">
        <v>811</v>
      </c>
      <c r="AE486" t="n">
        <v>810</v>
      </c>
      <c r="AF486" t="n">
        <v>806</v>
      </c>
      <c r="AG486" t="n">
        <v>798</v>
      </c>
      <c r="AH486" t="n">
        <v>788</v>
      </c>
      <c r="AI486" t="n">
        <v>778</v>
      </c>
      <c r="AJ486" t="n">
        <v>762</v>
      </c>
      <c r="AK486" t="n">
        <v>750</v>
      </c>
      <c r="AL486" t="n">
        <v>738</v>
      </c>
      <c r="AM486" t="n">
        <v>738</v>
      </c>
      <c r="AN486" t="n">
        <v>738</v>
      </c>
      <c r="AO486" t="n">
        <v>738</v>
      </c>
    </row>
    <row r="487">
      <c r="A487" s="1112" t="n">
        <v>44964</v>
      </c>
      <c r="B487" s="63" t="n">
        <v>180</v>
      </c>
      <c r="AB487" t="n">
        <v>809.825</v>
      </c>
      <c r="AC487" t="n">
        <v>830</v>
      </c>
      <c r="AD487" t="n">
        <v>836</v>
      </c>
      <c r="AE487" t="n">
        <v>832</v>
      </c>
      <c r="AF487" t="n">
        <v>826</v>
      </c>
      <c r="AG487" t="n">
        <v>819</v>
      </c>
      <c r="AH487" t="n">
        <v>809</v>
      </c>
      <c r="AI487" t="n">
        <v>796</v>
      </c>
      <c r="AJ487" t="n">
        <v>780</v>
      </c>
      <c r="AK487" t="n">
        <v>765</v>
      </c>
      <c r="AL487" t="n">
        <v>750</v>
      </c>
      <c r="AM487" t="n">
        <v>750</v>
      </c>
      <c r="AN487" t="n">
        <v>750</v>
      </c>
      <c r="AO487" t="n">
        <v>750</v>
      </c>
    </row>
    <row r="488">
      <c r="A488" s="1112" t="n">
        <v>44965</v>
      </c>
      <c r="B488" s="63" t="n">
        <v>10</v>
      </c>
      <c r="AB488" t="n">
        <v>821.075</v>
      </c>
      <c r="AC488" t="n">
        <v>845</v>
      </c>
      <c r="AD488" t="n">
        <v>845</v>
      </c>
      <c r="AE488" t="n">
        <v>840</v>
      </c>
      <c r="AF488" t="n">
        <v>833</v>
      </c>
      <c r="AG488" t="n">
        <v>824</v>
      </c>
      <c r="AH488" t="n">
        <v>814</v>
      </c>
      <c r="AI488" t="n">
        <v>801</v>
      </c>
      <c r="AJ488" t="n">
        <v>784</v>
      </c>
      <c r="AK488" t="n">
        <v>770</v>
      </c>
      <c r="AL488" t="n">
        <v>755</v>
      </c>
      <c r="AM488" t="n">
        <v>750</v>
      </c>
      <c r="AN488" t="n">
        <v>750</v>
      </c>
      <c r="AO488" t="n">
        <v>750</v>
      </c>
    </row>
    <row r="489">
      <c r="A489" s="1112" t="n">
        <v>44966</v>
      </c>
      <c r="B489" s="63" t="n">
        <v>190</v>
      </c>
      <c r="AB489" t="n">
        <v>829.463</v>
      </c>
      <c r="AC489" t="n">
        <v>850</v>
      </c>
      <c r="AD489" t="n">
        <v>854</v>
      </c>
      <c r="AE489" t="n">
        <v>849</v>
      </c>
      <c r="AF489" t="n">
        <v>844</v>
      </c>
      <c r="AG489" t="n">
        <v>831</v>
      </c>
      <c r="AH489" t="n">
        <v>818</v>
      </c>
      <c r="AI489" t="n">
        <v>805</v>
      </c>
      <c r="AJ489" t="n">
        <v>782</v>
      </c>
      <c r="AK489" t="n">
        <v>770</v>
      </c>
      <c r="AL489" t="n">
        <v>756</v>
      </c>
      <c r="AM489" t="n">
        <v>756</v>
      </c>
      <c r="AN489" t="n">
        <v>756</v>
      </c>
      <c r="AO489" t="n">
        <v>756</v>
      </c>
    </row>
    <row r="490">
      <c r="A490" s="1112" t="n">
        <v>44967</v>
      </c>
      <c r="B490" s="63" t="n">
        <v>20</v>
      </c>
      <c r="AB490" t="n">
        <v>829.8630000000001</v>
      </c>
      <c r="AC490" t="n">
        <v>850</v>
      </c>
      <c r="AD490" t="n">
        <v>854</v>
      </c>
      <c r="AE490" t="n">
        <v>849</v>
      </c>
      <c r="AF490" t="n">
        <v>844</v>
      </c>
      <c r="AG490" t="n">
        <v>831</v>
      </c>
      <c r="AH490" t="n">
        <v>818</v>
      </c>
      <c r="AI490" t="n">
        <v>805</v>
      </c>
      <c r="AJ490" t="n">
        <v>782</v>
      </c>
      <c r="AK490" t="n">
        <v>770</v>
      </c>
      <c r="AL490" t="n">
        <v>756</v>
      </c>
      <c r="AM490" t="n">
        <v>756</v>
      </c>
      <c r="AN490" t="n">
        <v>756</v>
      </c>
      <c r="AO490" t="n">
        <v>756</v>
      </c>
    </row>
    <row r="491">
      <c r="A491" s="1112" t="n">
        <v>44970</v>
      </c>
      <c r="B491" s="63" t="n">
        <v>205</v>
      </c>
      <c r="AB491" t="n">
        <v>830.75</v>
      </c>
      <c r="AC491" t="n">
        <v>835</v>
      </c>
      <c r="AD491" t="n">
        <v>844</v>
      </c>
      <c r="AE491" t="n">
        <v>840</v>
      </c>
      <c r="AF491" t="n">
        <v>835</v>
      </c>
      <c r="AG491" t="n">
        <v>823</v>
      </c>
      <c r="AH491" t="n">
        <v>810</v>
      </c>
      <c r="AI491" t="n">
        <v>797</v>
      </c>
      <c r="AJ491" t="n">
        <v>779</v>
      </c>
      <c r="AK491" t="n">
        <v>760</v>
      </c>
      <c r="AL491" t="n">
        <v>742</v>
      </c>
      <c r="AM491" t="n">
        <v>746</v>
      </c>
      <c r="AN491" t="n">
        <v>746</v>
      </c>
      <c r="AO491" t="n">
        <v>746</v>
      </c>
    </row>
    <row r="492">
      <c r="A492" s="1112" t="n">
        <v>44971</v>
      </c>
      <c r="B492" s="63" t="n">
        <v>130</v>
      </c>
      <c r="AB492" t="n">
        <v>828.213</v>
      </c>
      <c r="AC492" t="n">
        <v>845</v>
      </c>
      <c r="AD492" t="n">
        <v>853</v>
      </c>
      <c r="AE492" t="n">
        <v>850</v>
      </c>
      <c r="AF492" t="n">
        <v>840</v>
      </c>
      <c r="AG492" t="n">
        <v>827</v>
      </c>
      <c r="AH492" t="n">
        <v>814</v>
      </c>
      <c r="AI492" t="n">
        <v>799</v>
      </c>
      <c r="AJ492" t="n">
        <v>783</v>
      </c>
      <c r="AK492" t="n">
        <v>765</v>
      </c>
      <c r="AL492" t="n">
        <v>748</v>
      </c>
      <c r="AM492" t="n">
        <v>748</v>
      </c>
      <c r="AN492" t="n">
        <v>748</v>
      </c>
      <c r="AO492" t="n">
        <v>748</v>
      </c>
    </row>
    <row r="493">
      <c r="A493" s="1112" t="n">
        <v>44972</v>
      </c>
      <c r="B493" s="63" t="n">
        <v>110</v>
      </c>
      <c r="AB493" t="n">
        <v>829.4</v>
      </c>
      <c r="AC493" t="n">
        <v>850</v>
      </c>
      <c r="AD493" t="n">
        <v>860</v>
      </c>
      <c r="AE493" t="n">
        <v>856</v>
      </c>
      <c r="AF493" t="n">
        <v>846</v>
      </c>
      <c r="AG493" t="n">
        <v>831</v>
      </c>
      <c r="AH493" t="n">
        <v>817</v>
      </c>
      <c r="AI493" t="n">
        <v>801</v>
      </c>
      <c r="AJ493" t="n">
        <v>790</v>
      </c>
      <c r="AK493" t="n">
        <v>775</v>
      </c>
      <c r="AL493" t="n">
        <v>759</v>
      </c>
      <c r="AM493" t="n">
        <v>759</v>
      </c>
      <c r="AN493" t="n">
        <v>759</v>
      </c>
      <c r="AO493" t="n">
        <v>759</v>
      </c>
    </row>
    <row r="494">
      <c r="A494" s="1112" t="n">
        <v>44973</v>
      </c>
      <c r="B494" s="63" t="n">
        <v>170</v>
      </c>
      <c r="AB494" t="n">
        <v>830.35</v>
      </c>
      <c r="AC494" t="n">
        <v>844</v>
      </c>
      <c r="AD494" t="n">
        <v>856</v>
      </c>
      <c r="AE494" t="n">
        <v>852</v>
      </c>
      <c r="AF494" t="n">
        <v>842</v>
      </c>
      <c r="AG494" t="n">
        <v>826</v>
      </c>
      <c r="AH494" t="n">
        <v>810</v>
      </c>
      <c r="AI494" t="n">
        <v>795</v>
      </c>
      <c r="AJ494" t="n">
        <v>780</v>
      </c>
      <c r="AK494" t="n">
        <v>770</v>
      </c>
      <c r="AL494" t="n">
        <v>755</v>
      </c>
      <c r="AM494" t="n">
        <v>755</v>
      </c>
      <c r="AN494" t="n">
        <v>755</v>
      </c>
      <c r="AO494" t="n">
        <v>755</v>
      </c>
    </row>
    <row r="495">
      <c r="A495" s="1112" t="n">
        <v>44974</v>
      </c>
      <c r="B495" s="63" t="inlineStr">
        <is>
          <t>-</t>
        </is>
      </c>
      <c r="AB495" t="n">
        <v>831.3</v>
      </c>
      <c r="AC495" t="n">
        <v>840</v>
      </c>
      <c r="AD495" t="n">
        <v>850</v>
      </c>
      <c r="AE495" t="n">
        <v>846</v>
      </c>
      <c r="AF495" t="n">
        <v>838</v>
      </c>
      <c r="AG495" t="n">
        <v>826</v>
      </c>
      <c r="AH495" t="n">
        <v>810</v>
      </c>
      <c r="AI495" t="n">
        <v>795</v>
      </c>
      <c r="AJ495" t="n">
        <v>775</v>
      </c>
      <c r="AK495" t="n">
        <v>765</v>
      </c>
      <c r="AL495" t="n">
        <v>755</v>
      </c>
      <c r="AM495" t="n">
        <v>755</v>
      </c>
      <c r="AN495" t="n">
        <v>755</v>
      </c>
      <c r="AO495" t="n">
        <v>755</v>
      </c>
    </row>
    <row r="496">
      <c r="A496" s="1112" t="n">
        <v>44977</v>
      </c>
      <c r="B496" s="63" t="n">
        <v>0</v>
      </c>
      <c r="AB496" s="192" t="n">
        <v>831.3</v>
      </c>
      <c r="AC496" s="192" t="n">
        <v>840</v>
      </c>
      <c r="AD496" s="192" t="n">
        <v>850</v>
      </c>
      <c r="AE496" s="192" t="n">
        <v>846</v>
      </c>
      <c r="AF496" s="192" t="n">
        <v>838</v>
      </c>
      <c r="AG496" s="192" t="n">
        <v>826</v>
      </c>
      <c r="AH496" s="192" t="n">
        <v>810</v>
      </c>
      <c r="AI496" s="192" t="n">
        <v>795</v>
      </c>
      <c r="AJ496" s="192" t="n">
        <v>775</v>
      </c>
      <c r="AK496" s="192" t="n">
        <v>765</v>
      </c>
      <c r="AL496" s="192" t="n">
        <v>755</v>
      </c>
      <c r="AM496" s="192" t="n">
        <v>755</v>
      </c>
      <c r="AN496" s="192" t="n">
        <v>755</v>
      </c>
      <c r="AO496" s="192" t="n">
        <v>755</v>
      </c>
    </row>
    <row r="497">
      <c r="A497" s="1112" t="n">
        <v>44978</v>
      </c>
      <c r="B497" s="63" t="n">
        <v>55</v>
      </c>
      <c r="AB497" t="n">
        <v>831.938</v>
      </c>
      <c r="AC497" t="n">
        <v>831</v>
      </c>
      <c r="AD497" t="n">
        <v>841</v>
      </c>
      <c r="AE497" t="n">
        <v>835</v>
      </c>
      <c r="AF497" t="n">
        <v>829</v>
      </c>
      <c r="AG497" t="n">
        <v>822</v>
      </c>
      <c r="AH497" t="n">
        <v>810</v>
      </c>
      <c r="AI497" t="n">
        <v>795</v>
      </c>
      <c r="AJ497" t="n">
        <v>775</v>
      </c>
      <c r="AK497" t="n">
        <v>763</v>
      </c>
      <c r="AL497" t="n">
        <v>754</v>
      </c>
      <c r="AM497" t="n">
        <v>755</v>
      </c>
      <c r="AN497" t="n">
        <v>755</v>
      </c>
      <c r="AO497" t="n">
        <v>755</v>
      </c>
    </row>
    <row r="498">
      <c r="A498" s="1112" t="n">
        <v>44979</v>
      </c>
      <c r="B498" s="63" t="n">
        <v>110</v>
      </c>
      <c r="AB498" t="n">
        <v>832.263</v>
      </c>
      <c r="AC498" t="n">
        <v>832</v>
      </c>
      <c r="AD498" t="n">
        <v>842</v>
      </c>
      <c r="AE498" t="n">
        <v>836</v>
      </c>
      <c r="AF498" t="n">
        <v>830</v>
      </c>
      <c r="AG498" t="n">
        <v>820</v>
      </c>
      <c r="AH498" t="n">
        <v>810</v>
      </c>
      <c r="AI498" t="n">
        <v>790</v>
      </c>
      <c r="AJ498" t="n">
        <v>774</v>
      </c>
      <c r="AK498" t="n">
        <v>763</v>
      </c>
      <c r="AL498" t="n">
        <v>754</v>
      </c>
      <c r="AM498" t="n">
        <v>755</v>
      </c>
      <c r="AN498" t="n">
        <v>755</v>
      </c>
      <c r="AO498" t="n">
        <v>755</v>
      </c>
    </row>
    <row r="499">
      <c r="A499" s="1112" t="n">
        <v>44980</v>
      </c>
      <c r="AB499" t="n">
        <v>832.8</v>
      </c>
      <c r="AC499" t="n">
        <v>838</v>
      </c>
      <c r="AD499" t="n">
        <v>846</v>
      </c>
      <c r="AE499" t="n">
        <v>842</v>
      </c>
      <c r="AF499" t="n">
        <v>837</v>
      </c>
      <c r="AG499" t="n">
        <v>825</v>
      </c>
      <c r="AH499" t="n">
        <v>812</v>
      </c>
      <c r="AI499" t="n">
        <v>795</v>
      </c>
      <c r="AJ499" t="n">
        <v>779</v>
      </c>
      <c r="AK499" t="n">
        <v>764</v>
      </c>
      <c r="AL499" t="n">
        <v>754</v>
      </c>
      <c r="AM499" t="n">
        <v>754</v>
      </c>
      <c r="AN499" t="n">
        <v>754</v>
      </c>
      <c r="AO499" t="n">
        <v>754</v>
      </c>
    </row>
    <row r="500">
      <c r="A500" s="1112" t="n">
        <v>44981</v>
      </c>
      <c r="B500" s="63" t="n">
        <v>390</v>
      </c>
      <c r="AB500" t="n">
        <v>833.3</v>
      </c>
      <c r="AC500" t="n">
        <v>840</v>
      </c>
      <c r="AD500" t="n">
        <v>849</v>
      </c>
      <c r="AE500" t="n">
        <v>845</v>
      </c>
      <c r="AF500" t="n">
        <v>840</v>
      </c>
      <c r="AG500" t="n">
        <v>831</v>
      </c>
      <c r="AH500" t="n">
        <v>814</v>
      </c>
      <c r="AI500" t="n">
        <v>797</v>
      </c>
      <c r="AJ500" t="n">
        <v>781</v>
      </c>
      <c r="AK500" t="n">
        <v>766</v>
      </c>
      <c r="AL500" t="n">
        <v>757</v>
      </c>
      <c r="AM500" t="n">
        <v>757</v>
      </c>
      <c r="AN500" t="n">
        <v>757</v>
      </c>
      <c r="AO500" t="n">
        <v>757</v>
      </c>
    </row>
    <row r="501">
      <c r="A501" s="1112" t="n">
        <v>44984</v>
      </c>
      <c r="B501" s="63" t="n">
        <v>10</v>
      </c>
      <c r="AB501" t="n">
        <v>834.025</v>
      </c>
      <c r="AC501" t="n">
        <v>845</v>
      </c>
      <c r="AD501" t="n">
        <v>853</v>
      </c>
      <c r="AE501" t="n">
        <v>847</v>
      </c>
      <c r="AF501" t="n">
        <v>840</v>
      </c>
      <c r="AG501" t="n">
        <v>831</v>
      </c>
      <c r="AH501" t="n">
        <v>814</v>
      </c>
      <c r="AI501" t="n">
        <v>797</v>
      </c>
      <c r="AJ501" t="n">
        <v>781</v>
      </c>
      <c r="AK501" t="n">
        <v>766</v>
      </c>
      <c r="AL501" t="n">
        <v>757</v>
      </c>
      <c r="AM501" t="n">
        <v>757</v>
      </c>
      <c r="AN501" t="n">
        <v>757</v>
      </c>
      <c r="AO501" t="n">
        <v>757</v>
      </c>
    </row>
    <row r="502">
      <c r="A502" s="1112" t="n">
        <v>44985</v>
      </c>
      <c r="AB502" t="n">
        <v>835.4880000000001</v>
      </c>
      <c r="AC502" t="n">
        <v>855</v>
      </c>
      <c r="AD502" t="n">
        <v>858</v>
      </c>
      <c r="AE502" t="n">
        <v>852</v>
      </c>
      <c r="AF502" t="n">
        <v>843</v>
      </c>
      <c r="AG502" t="n">
        <v>831</v>
      </c>
      <c r="AH502" t="n">
        <v>814</v>
      </c>
      <c r="AI502" t="n">
        <v>797</v>
      </c>
      <c r="AJ502" t="n">
        <v>782</v>
      </c>
      <c r="AK502" t="n">
        <v>766</v>
      </c>
      <c r="AL502" t="n">
        <v>757</v>
      </c>
      <c r="AM502" t="n">
        <v>757</v>
      </c>
      <c r="AN502" t="n">
        <v>757</v>
      </c>
      <c r="AO502" t="n">
        <v>757</v>
      </c>
    </row>
    <row r="503">
      <c r="A503" s="1112" t="n">
        <v>44986</v>
      </c>
      <c r="B503" s="63" t="n">
        <v>40</v>
      </c>
      <c r="AB503" t="n">
        <v>835.4880000000001</v>
      </c>
      <c r="AC503" t="n">
        <v>865.098</v>
      </c>
      <c r="AD503" t="n">
        <v>875</v>
      </c>
      <c r="AE503" t="n">
        <v>875</v>
      </c>
      <c r="AF503" t="n">
        <v>875</v>
      </c>
      <c r="AG503" t="n">
        <v>850</v>
      </c>
      <c r="AH503" t="n">
        <v>831</v>
      </c>
      <c r="AI503" t="n">
        <v>812</v>
      </c>
      <c r="AJ503" t="n">
        <v>796</v>
      </c>
      <c r="AK503" t="n">
        <v>779</v>
      </c>
      <c r="AL503" t="n">
        <v>775</v>
      </c>
      <c r="AM503" t="n">
        <v>772</v>
      </c>
      <c r="AN503" t="n">
        <v>772</v>
      </c>
      <c r="AO503" t="n">
        <v>772</v>
      </c>
    </row>
    <row r="504">
      <c r="A504" s="1112" t="n">
        <v>44987</v>
      </c>
      <c r="AB504" t="n">
        <v>835.4880000000001</v>
      </c>
      <c r="AC504" t="n">
        <v>890.88</v>
      </c>
      <c r="AD504" t="n">
        <v>892</v>
      </c>
      <c r="AE504" t="n">
        <v>892</v>
      </c>
      <c r="AF504" t="n">
        <v>885</v>
      </c>
      <c r="AG504" t="n">
        <v>860</v>
      </c>
      <c r="AH504" t="n">
        <v>841</v>
      </c>
      <c r="AI504" t="n">
        <v>822</v>
      </c>
      <c r="AJ504" t="n">
        <v>806</v>
      </c>
      <c r="AK504" t="n">
        <v>789</v>
      </c>
      <c r="AL504" t="n">
        <v>775</v>
      </c>
      <c r="AM504" t="n">
        <v>775</v>
      </c>
      <c r="AN504" t="n">
        <v>775</v>
      </c>
      <c r="AO504" t="n">
        <v>775</v>
      </c>
    </row>
    <row r="505">
      <c r="A505" s="1112" t="n">
        <v>44988</v>
      </c>
      <c r="B505" s="63" t="n">
        <v>145</v>
      </c>
      <c r="AB505" t="n">
        <v>835.4880000000001</v>
      </c>
      <c r="AC505" t="n">
        <v>879.891</v>
      </c>
      <c r="AD505" t="n">
        <v>894</v>
      </c>
      <c r="AE505" t="n">
        <v>885</v>
      </c>
      <c r="AF505" t="n">
        <v>876</v>
      </c>
      <c r="AG505" t="n">
        <v>860</v>
      </c>
      <c r="AH505" t="n">
        <v>840</v>
      </c>
      <c r="AI505" t="n">
        <v>820</v>
      </c>
      <c r="AJ505" t="n">
        <v>802</v>
      </c>
      <c r="AK505" t="n">
        <v>788</v>
      </c>
      <c r="AL505" t="n">
        <v>775</v>
      </c>
      <c r="AM505" t="n">
        <v>775</v>
      </c>
      <c r="AN505" t="n">
        <v>775</v>
      </c>
      <c r="AO505" t="n">
        <v>775</v>
      </c>
    </row>
    <row r="506">
      <c r="A506" s="1112" t="n">
        <v>44991</v>
      </c>
      <c r="B506" s="63" t="n">
        <v>35</v>
      </c>
      <c r="AC506" t="n">
        <v>871.511</v>
      </c>
      <c r="AD506" t="n">
        <v>888</v>
      </c>
      <c r="AE506" t="n">
        <v>880</v>
      </c>
      <c r="AF506" t="n">
        <v>872</v>
      </c>
      <c r="AG506" t="n">
        <v>855</v>
      </c>
      <c r="AH506" t="n">
        <v>839</v>
      </c>
      <c r="AI506" t="n">
        <v>819</v>
      </c>
      <c r="AJ506" t="n">
        <v>801</v>
      </c>
      <c r="AK506" t="n">
        <v>787</v>
      </c>
      <c r="AL506" t="n">
        <v>773</v>
      </c>
      <c r="AM506" t="n">
        <v>771</v>
      </c>
      <c r="AN506" t="n">
        <v>771</v>
      </c>
      <c r="AO506" t="n">
        <v>771</v>
      </c>
    </row>
    <row r="507">
      <c r="A507" s="1112" t="n">
        <v>44992</v>
      </c>
      <c r="B507" s="63" t="n">
        <v>90</v>
      </c>
      <c r="AC507" t="n">
        <v>872.337</v>
      </c>
      <c r="AD507" t="n">
        <v>890</v>
      </c>
      <c r="AE507" t="n">
        <v>882</v>
      </c>
      <c r="AF507" t="n">
        <v>870</v>
      </c>
      <c r="AG507" t="n">
        <v>855</v>
      </c>
      <c r="AH507" t="n">
        <v>837</v>
      </c>
      <c r="AI507" t="n">
        <v>820</v>
      </c>
      <c r="AJ507" t="n">
        <v>800</v>
      </c>
      <c r="AK507" t="n">
        <v>785</v>
      </c>
      <c r="AL507" t="n">
        <v>770</v>
      </c>
      <c r="AM507" t="n">
        <v>770</v>
      </c>
      <c r="AN507" t="n">
        <v>770</v>
      </c>
      <c r="AO507" t="n">
        <v>770</v>
      </c>
    </row>
    <row r="508">
      <c r="A508" s="1112" t="n">
        <v>44993</v>
      </c>
      <c r="B508" s="63" t="n">
        <v>200</v>
      </c>
      <c r="AC508" t="n">
        <v>877.25</v>
      </c>
      <c r="AD508" t="n">
        <v>891</v>
      </c>
      <c r="AE508" t="n">
        <v>884</v>
      </c>
      <c r="AF508" t="n">
        <v>872</v>
      </c>
      <c r="AG508" t="n">
        <v>857</v>
      </c>
      <c r="AH508" t="n">
        <v>840</v>
      </c>
      <c r="AI508" t="n">
        <v>824</v>
      </c>
      <c r="AJ508" t="n">
        <v>804</v>
      </c>
      <c r="AK508" t="n">
        <v>789</v>
      </c>
      <c r="AL508" t="n">
        <v>774</v>
      </c>
      <c r="AM508" t="n">
        <v>774</v>
      </c>
      <c r="AN508" t="n">
        <v>774</v>
      </c>
      <c r="AO508" t="n">
        <v>774</v>
      </c>
    </row>
    <row r="509">
      <c r="A509" s="1112" t="n">
        <v>44994</v>
      </c>
      <c r="B509" s="63" t="n">
        <v>379</v>
      </c>
      <c r="AC509" t="n">
        <v>877.946</v>
      </c>
      <c r="AD509" t="n">
        <v>880</v>
      </c>
      <c r="AE509" t="n">
        <v>874</v>
      </c>
      <c r="AF509" t="n">
        <v>864</v>
      </c>
      <c r="AG509" t="n">
        <v>850</v>
      </c>
      <c r="AH509" t="n">
        <v>835</v>
      </c>
      <c r="AI509" t="n">
        <v>819</v>
      </c>
      <c r="AJ509" t="n">
        <v>800</v>
      </c>
      <c r="AK509" t="n">
        <v>785</v>
      </c>
      <c r="AL509" t="n">
        <v>770</v>
      </c>
      <c r="AM509" t="n">
        <v>770</v>
      </c>
      <c r="AN509" t="n">
        <v>770</v>
      </c>
      <c r="AO509" t="n">
        <v>770</v>
      </c>
    </row>
    <row r="510">
      <c r="A510" s="1112" t="n">
        <v>44995</v>
      </c>
      <c r="B510" s="63" t="n">
        <v>25</v>
      </c>
      <c r="AC510" t="n">
        <v>877.913</v>
      </c>
      <c r="AD510" t="n">
        <v>880</v>
      </c>
      <c r="AE510" t="n">
        <v>874</v>
      </c>
      <c r="AF510" t="n">
        <v>865</v>
      </c>
      <c r="AG510" t="n">
        <v>850</v>
      </c>
      <c r="AH510" t="n">
        <v>835</v>
      </c>
      <c r="AI510" t="n">
        <v>819</v>
      </c>
      <c r="AJ510" t="n">
        <v>800</v>
      </c>
      <c r="AK510" t="n">
        <v>785</v>
      </c>
      <c r="AL510" t="n">
        <v>770</v>
      </c>
      <c r="AM510" t="n">
        <v>770</v>
      </c>
      <c r="AN510" t="n">
        <v>770</v>
      </c>
      <c r="AO510" t="n">
        <v>770</v>
      </c>
    </row>
    <row r="511">
      <c r="A511" s="1112" t="n">
        <v>44998</v>
      </c>
      <c r="B511" s="63" t="n">
        <v>135</v>
      </c>
      <c r="AC511" t="n">
        <v>877.576</v>
      </c>
      <c r="AD511" t="n">
        <v>872</v>
      </c>
      <c r="AE511" t="n">
        <v>870</v>
      </c>
      <c r="AF511" t="n">
        <v>861</v>
      </c>
      <c r="AG511" t="n">
        <v>847</v>
      </c>
      <c r="AH511" t="n">
        <v>830</v>
      </c>
      <c r="AI511" t="n">
        <v>814</v>
      </c>
      <c r="AJ511" t="n">
        <v>795</v>
      </c>
      <c r="AK511" t="n">
        <v>781</v>
      </c>
      <c r="AL511" t="n">
        <v>766</v>
      </c>
      <c r="AM511" t="n">
        <v>766</v>
      </c>
      <c r="AN511" t="n">
        <v>766</v>
      </c>
      <c r="AO511" t="n">
        <v>766</v>
      </c>
    </row>
    <row r="512">
      <c r="A512" s="1112" t="n">
        <v>44999</v>
      </c>
      <c r="B512" s="63" t="n">
        <v>360</v>
      </c>
      <c r="AC512" t="n">
        <v>876.402</v>
      </c>
      <c r="AD512" t="n">
        <v>873</v>
      </c>
      <c r="AE512" t="n">
        <v>867</v>
      </c>
      <c r="AF512" t="n">
        <v>858</v>
      </c>
      <c r="AG512" t="n">
        <v>845</v>
      </c>
      <c r="AH512" t="n">
        <v>830</v>
      </c>
      <c r="AI512" t="n">
        <v>813</v>
      </c>
      <c r="AJ512" t="n">
        <v>795</v>
      </c>
      <c r="AK512" t="n">
        <v>780</v>
      </c>
      <c r="AL512" t="n">
        <v>765</v>
      </c>
      <c r="AM512" t="n">
        <v>765</v>
      </c>
      <c r="AN512" t="n">
        <v>765</v>
      </c>
      <c r="AO512" t="n">
        <v>765</v>
      </c>
    </row>
    <row r="513">
      <c r="A513" s="1112" t="n">
        <v>45000</v>
      </c>
      <c r="B513" s="63" t="n">
        <v>410</v>
      </c>
      <c r="AC513" t="n">
        <v>876.4349999999999</v>
      </c>
      <c r="AD513" t="n">
        <v>864</v>
      </c>
      <c r="AE513" t="n">
        <v>862</v>
      </c>
      <c r="AF513" t="n">
        <v>853</v>
      </c>
      <c r="AG513" t="n">
        <v>840</v>
      </c>
      <c r="AH513" t="n">
        <v>822</v>
      </c>
      <c r="AI513" t="n">
        <v>808</v>
      </c>
      <c r="AJ513" t="n">
        <v>790</v>
      </c>
      <c r="AK513" t="n">
        <v>775</v>
      </c>
      <c r="AL513" t="n">
        <v>763</v>
      </c>
      <c r="AM513" t="n">
        <v>762</v>
      </c>
      <c r="AN513" t="n">
        <v>762</v>
      </c>
      <c r="AO513" t="n">
        <v>762</v>
      </c>
    </row>
    <row r="514">
      <c r="A514" s="1112" t="n">
        <v>45001</v>
      </c>
      <c r="B514" s="63" t="n">
        <v>100</v>
      </c>
      <c r="AC514" t="n">
        <v>875.957</v>
      </c>
      <c r="AD514" t="n">
        <v>871</v>
      </c>
      <c r="AE514" t="n">
        <v>868</v>
      </c>
      <c r="AF514" t="n">
        <v>857</v>
      </c>
      <c r="AG514" t="n">
        <v>841</v>
      </c>
      <c r="AH514" t="n">
        <v>825</v>
      </c>
      <c r="AI514" t="n">
        <v>810</v>
      </c>
      <c r="AJ514" t="n">
        <v>793</v>
      </c>
      <c r="AK514" t="n">
        <v>778</v>
      </c>
      <c r="AL514" t="n">
        <v>766</v>
      </c>
      <c r="AM514" t="n">
        <v>765</v>
      </c>
      <c r="AN514" t="n">
        <v>765</v>
      </c>
      <c r="AO514" t="n">
        <v>765</v>
      </c>
    </row>
    <row r="515">
      <c r="A515" s="1112" t="n">
        <v>45002</v>
      </c>
      <c r="B515" s="63" t="n">
        <v>60</v>
      </c>
      <c r="AC515" t="n">
        <v>875.989</v>
      </c>
      <c r="AD515" t="n">
        <v>873</v>
      </c>
      <c r="AE515" t="n">
        <v>869</v>
      </c>
      <c r="AF515" t="n">
        <v>856</v>
      </c>
      <c r="AG515" t="n">
        <v>832</v>
      </c>
      <c r="AH515" t="n">
        <v>815</v>
      </c>
      <c r="AI515" t="n">
        <v>800</v>
      </c>
      <c r="AJ515" t="n">
        <v>789</v>
      </c>
      <c r="AK515" t="n">
        <v>774</v>
      </c>
      <c r="AL515" t="n">
        <v>761</v>
      </c>
      <c r="AM515" t="n">
        <v>761</v>
      </c>
      <c r="AN515" t="n">
        <v>761</v>
      </c>
      <c r="AO515" t="n">
        <v>761</v>
      </c>
    </row>
    <row r="516">
      <c r="A516" s="1112" t="n">
        <v>45005</v>
      </c>
      <c r="B516" s="63" t="n">
        <v>0</v>
      </c>
      <c r="AC516" t="n">
        <v>875.88</v>
      </c>
      <c r="AD516" t="n">
        <v>874</v>
      </c>
      <c r="AE516" t="n">
        <v>870</v>
      </c>
      <c r="AF516" t="n">
        <v>856</v>
      </c>
      <c r="AG516" t="n">
        <v>832</v>
      </c>
      <c r="AH516" t="n">
        <v>815</v>
      </c>
      <c r="AI516" t="n">
        <v>800</v>
      </c>
      <c r="AJ516" t="n">
        <v>786</v>
      </c>
      <c r="AK516" t="n">
        <v>773</v>
      </c>
      <c r="AL516" t="n">
        <v>761</v>
      </c>
      <c r="AM516" t="n">
        <v>761</v>
      </c>
      <c r="AN516" t="n">
        <v>761</v>
      </c>
      <c r="AO516" t="n">
        <v>761</v>
      </c>
    </row>
    <row r="517">
      <c r="A517" s="1112" t="n">
        <v>45006</v>
      </c>
      <c r="B517" s="63" t="n">
        <v>410</v>
      </c>
      <c r="AC517" t="n">
        <v>876.239</v>
      </c>
      <c r="AD517" t="n">
        <v>888</v>
      </c>
      <c r="AE517" t="n">
        <v>880</v>
      </c>
      <c r="AF517" t="n">
        <v>867</v>
      </c>
      <c r="AG517" t="n">
        <v>839</v>
      </c>
      <c r="AH517" t="n">
        <v>817</v>
      </c>
      <c r="AI517" t="n">
        <v>786</v>
      </c>
      <c r="AJ517" t="n">
        <v>780</v>
      </c>
      <c r="AK517" t="n">
        <v>773</v>
      </c>
      <c r="AL517" t="n">
        <v>763</v>
      </c>
      <c r="AM517" t="n">
        <v>760</v>
      </c>
      <c r="AN517" t="n">
        <v>755</v>
      </c>
      <c r="AO517" t="n">
        <v>750</v>
      </c>
    </row>
    <row r="518">
      <c r="A518" s="1112" t="n">
        <v>45007</v>
      </c>
      <c r="B518" s="63" t="n">
        <v>980</v>
      </c>
      <c r="AC518" t="n">
        <v>878.37</v>
      </c>
      <c r="AD518" t="n">
        <v>905</v>
      </c>
      <c r="AE518" t="n">
        <v>894</v>
      </c>
      <c r="AF518" t="n">
        <v>880</v>
      </c>
      <c r="AG518" t="n">
        <v>840</v>
      </c>
      <c r="AH518" t="n">
        <v>815</v>
      </c>
      <c r="AI518" t="n">
        <v>785</v>
      </c>
      <c r="AJ518" t="n">
        <v>769</v>
      </c>
      <c r="AK518" t="n">
        <v>760</v>
      </c>
      <c r="AL518" t="n">
        <v>751</v>
      </c>
      <c r="AM518" t="n">
        <v>750</v>
      </c>
      <c r="AN518" t="n">
        <v>749</v>
      </c>
      <c r="AO518" t="n">
        <v>745</v>
      </c>
    </row>
    <row r="519">
      <c r="A519" s="1112" t="n">
        <v>45008</v>
      </c>
      <c r="B519" s="63" t="n">
        <v>0</v>
      </c>
      <c r="AC519" t="n">
        <v>880.174</v>
      </c>
      <c r="AD519" t="n">
        <v>920</v>
      </c>
      <c r="AE519" t="n">
        <v>895</v>
      </c>
      <c r="AF519" t="n">
        <v>865</v>
      </c>
      <c r="AG519" t="n">
        <v>835</v>
      </c>
      <c r="AH519" t="n">
        <v>815</v>
      </c>
      <c r="AI519" t="n">
        <v>785</v>
      </c>
      <c r="AJ519" t="n">
        <v>769</v>
      </c>
      <c r="AK519" t="n">
        <v>760</v>
      </c>
      <c r="AL519" t="n">
        <v>751</v>
      </c>
      <c r="AM519" t="n">
        <v>748</v>
      </c>
      <c r="AN519" t="n">
        <v>748</v>
      </c>
      <c r="AO519" t="n">
        <v>748</v>
      </c>
    </row>
    <row r="520">
      <c r="A520" s="1112" t="n">
        <v>45009</v>
      </c>
      <c r="B520" s="63" t="n">
        <v>20</v>
      </c>
      <c r="AC520" t="n">
        <v>884.337</v>
      </c>
      <c r="AD520" t="n">
        <v>920</v>
      </c>
      <c r="AE520" t="n">
        <v>900</v>
      </c>
      <c r="AF520" t="n">
        <v>870</v>
      </c>
      <c r="AG520" t="n">
        <v>835</v>
      </c>
      <c r="AH520" t="n">
        <v>811</v>
      </c>
      <c r="AI520" t="n">
        <v>787</v>
      </c>
      <c r="AJ520" t="n">
        <v>770</v>
      </c>
      <c r="AK520" t="n">
        <v>760</v>
      </c>
      <c r="AL520" t="n">
        <v>751</v>
      </c>
      <c r="AM520" t="n">
        <v>746</v>
      </c>
      <c r="AN520" t="n">
        <v>745</v>
      </c>
      <c r="AO520" t="n">
        <v>742</v>
      </c>
    </row>
    <row r="521">
      <c r="A521" s="1112" t="n">
        <v>45012</v>
      </c>
      <c r="B521" s="63" t="n">
        <v>0</v>
      </c>
      <c r="AC521" t="n">
        <v>887.38</v>
      </c>
      <c r="AD521" t="n">
        <v>945</v>
      </c>
      <c r="AE521" t="n">
        <v>910</v>
      </c>
      <c r="AF521" t="n">
        <v>876</v>
      </c>
      <c r="AG521" t="n">
        <v>835</v>
      </c>
      <c r="AH521" t="n">
        <v>815</v>
      </c>
      <c r="AI521" t="n">
        <v>792</v>
      </c>
      <c r="AJ521" t="n">
        <v>775</v>
      </c>
      <c r="AK521" t="n">
        <v>765</v>
      </c>
      <c r="AL521" t="n">
        <v>756</v>
      </c>
      <c r="AM521" t="n">
        <v>750</v>
      </c>
      <c r="AN521" t="n">
        <v>748</v>
      </c>
      <c r="AO521" t="n">
        <v>746</v>
      </c>
    </row>
    <row r="522">
      <c r="A522" s="1112" t="n">
        <v>45013</v>
      </c>
      <c r="B522" s="63" t="n">
        <v>110</v>
      </c>
      <c r="AC522" t="n">
        <v>889.957</v>
      </c>
      <c r="AD522" t="n">
        <v>940</v>
      </c>
      <c r="AE522" t="n">
        <v>914</v>
      </c>
      <c r="AF522" t="n">
        <v>884</v>
      </c>
      <c r="AG522" t="n">
        <v>845</v>
      </c>
      <c r="AH522" t="n">
        <v>823</v>
      </c>
      <c r="AI522" t="n">
        <v>801</v>
      </c>
      <c r="AJ522" t="n">
        <v>783</v>
      </c>
      <c r="AK522" t="n">
        <v>770</v>
      </c>
      <c r="AL522" t="n">
        <v>759</v>
      </c>
      <c r="AM522" t="n">
        <v>754</v>
      </c>
      <c r="AN522" t="n">
        <v>752</v>
      </c>
      <c r="AO522" t="n">
        <v>750</v>
      </c>
    </row>
    <row r="523">
      <c r="A523" s="1112" t="n">
        <v>45014</v>
      </c>
      <c r="B523" s="63" t="n">
        <v>100</v>
      </c>
      <c r="AC523" t="n">
        <v>892.011</v>
      </c>
      <c r="AD523" t="n">
        <v>940</v>
      </c>
      <c r="AE523" t="n">
        <v>910</v>
      </c>
      <c r="AF523" t="n">
        <v>870</v>
      </c>
      <c r="AG523" t="n">
        <v>840</v>
      </c>
      <c r="AH523" t="n">
        <v>819</v>
      </c>
      <c r="AI523" t="n">
        <v>798</v>
      </c>
      <c r="AJ523" t="n">
        <v>780</v>
      </c>
      <c r="AK523" t="n">
        <v>766</v>
      </c>
      <c r="AL523" t="n">
        <v>760</v>
      </c>
      <c r="AM523" t="n">
        <v>752</v>
      </c>
      <c r="AN523" t="n">
        <v>750</v>
      </c>
      <c r="AO523" t="n">
        <v>745</v>
      </c>
    </row>
    <row r="524">
      <c r="A524" s="1112" t="n">
        <v>45015</v>
      </c>
      <c r="B524" s="63" t="n">
        <v>60</v>
      </c>
      <c r="AC524" t="n">
        <v>895.272</v>
      </c>
      <c r="AD524" t="n">
        <v>945</v>
      </c>
      <c r="AE524" t="n">
        <v>915</v>
      </c>
      <c r="AF524" t="n">
        <v>875</v>
      </c>
      <c r="AG524" t="n">
        <v>845</v>
      </c>
      <c r="AH524" t="n">
        <v>827</v>
      </c>
      <c r="AI524" t="n">
        <v>809</v>
      </c>
      <c r="AJ524" t="n">
        <v>785</v>
      </c>
      <c r="AK524" t="n">
        <v>769</v>
      </c>
      <c r="AL524" t="n">
        <v>760</v>
      </c>
      <c r="AM524" t="n">
        <v>755</v>
      </c>
      <c r="AN524" t="n">
        <v>750</v>
      </c>
      <c r="AO524" t="n">
        <v>748</v>
      </c>
    </row>
    <row r="525">
      <c r="A525" s="1112" t="n">
        <v>45016</v>
      </c>
      <c r="B525" s="63" t="n">
        <v>120</v>
      </c>
      <c r="AC525" t="n">
        <v>899.63</v>
      </c>
      <c r="AD525" t="n">
        <v>950</v>
      </c>
      <c r="AE525" t="n">
        <v>920</v>
      </c>
      <c r="AF525" t="n">
        <v>888</v>
      </c>
      <c r="AG525" t="n">
        <v>845</v>
      </c>
      <c r="AH525" t="n">
        <v>827</v>
      </c>
      <c r="AI525" t="n">
        <v>809</v>
      </c>
      <c r="AJ525" t="n">
        <v>785</v>
      </c>
      <c r="AK525" t="n">
        <v>769</v>
      </c>
      <c r="AL525" t="n">
        <v>760</v>
      </c>
      <c r="AM525" t="n">
        <v>755</v>
      </c>
      <c r="AN525" t="n">
        <v>750</v>
      </c>
      <c r="AO525" t="n">
        <v>748</v>
      </c>
    </row>
    <row r="526">
      <c r="A526" s="1112" t="n">
        <v>45019</v>
      </c>
      <c r="B526" s="63" t="n">
        <v>80</v>
      </c>
      <c r="AC526" t="n">
        <v>899.63</v>
      </c>
      <c r="AD526" t="n">
        <v>959.042</v>
      </c>
      <c r="AE526" t="n">
        <v>925</v>
      </c>
      <c r="AF526" t="n">
        <v>898</v>
      </c>
      <c r="AG526" t="n">
        <v>860</v>
      </c>
      <c r="AH526" t="n">
        <v>842</v>
      </c>
      <c r="AI526" t="n">
        <v>819</v>
      </c>
      <c r="AJ526" t="n">
        <v>800</v>
      </c>
      <c r="AK526" t="n">
        <v>783</v>
      </c>
      <c r="AL526" t="n">
        <v>765</v>
      </c>
      <c r="AM526" t="n">
        <v>760</v>
      </c>
      <c r="AN526" t="n">
        <v>755</v>
      </c>
      <c r="AO526" t="n">
        <v>755</v>
      </c>
      <c r="AS526" t="n">
        <v>733</v>
      </c>
      <c r="AT526" t="n">
        <v>733</v>
      </c>
      <c r="AU526" t="n">
        <v>733</v>
      </c>
    </row>
    <row r="527">
      <c r="A527" s="1112" t="n">
        <v>45020</v>
      </c>
      <c r="B527" s="63" t="n">
        <v>75</v>
      </c>
      <c r="AC527" t="n">
        <v>899.63</v>
      </c>
      <c r="AD527" t="n">
        <v>932.306</v>
      </c>
      <c r="AE527" t="n">
        <v>900</v>
      </c>
      <c r="AF527" t="n">
        <v>885</v>
      </c>
      <c r="AG527" t="n">
        <v>862</v>
      </c>
      <c r="AH527" t="n">
        <v>840</v>
      </c>
      <c r="AI527" t="n">
        <v>822</v>
      </c>
      <c r="AJ527" t="n">
        <v>800</v>
      </c>
      <c r="AK527" t="n">
        <v>783</v>
      </c>
      <c r="AL527" t="n">
        <v>765</v>
      </c>
      <c r="AM527" t="n">
        <v>760</v>
      </c>
      <c r="AN527" t="n">
        <v>760</v>
      </c>
      <c r="AO527" t="n">
        <v>752</v>
      </c>
      <c r="AS527" t="n">
        <v>741</v>
      </c>
      <c r="AT527" t="n">
        <v>741</v>
      </c>
      <c r="AU527" t="n">
        <v>741</v>
      </c>
    </row>
    <row r="528">
      <c r="A528" s="1112" t="n">
        <v>45021</v>
      </c>
      <c r="B528" s="63" t="n">
        <v>130</v>
      </c>
      <c r="AC528" t="n">
        <v>899.63</v>
      </c>
      <c r="AD528" t="n">
        <v>915.903</v>
      </c>
      <c r="AE528" t="n">
        <v>885</v>
      </c>
      <c r="AF528" t="n">
        <v>870</v>
      </c>
      <c r="AG528" t="n">
        <v>850</v>
      </c>
      <c r="AH528" t="n">
        <v>830</v>
      </c>
      <c r="AI528" t="n">
        <v>810</v>
      </c>
      <c r="AJ528" t="n">
        <v>791</v>
      </c>
      <c r="AK528" t="n">
        <v>774</v>
      </c>
      <c r="AL528" t="n">
        <v>757</v>
      </c>
      <c r="AM528" t="n">
        <v>753</v>
      </c>
      <c r="AN528" t="n">
        <v>750</v>
      </c>
      <c r="AO528" t="n">
        <v>748</v>
      </c>
    </row>
    <row r="529">
      <c r="A529" s="1112" t="n">
        <v>45022</v>
      </c>
      <c r="B529" s="63" t="n">
        <v>20</v>
      </c>
      <c r="AD529" t="n">
        <v>915.958</v>
      </c>
      <c r="AE529" t="n">
        <v>877</v>
      </c>
      <c r="AF529" t="n">
        <v>864</v>
      </c>
      <c r="AG529" t="n">
        <v>838</v>
      </c>
      <c r="AH529" t="n">
        <v>819</v>
      </c>
      <c r="AI529" t="n">
        <v>800</v>
      </c>
      <c r="AJ529" t="n">
        <v>785</v>
      </c>
      <c r="AK529" t="n">
        <v>770</v>
      </c>
      <c r="AL529" t="n">
        <v>755</v>
      </c>
      <c r="AM529" t="n">
        <v>745</v>
      </c>
      <c r="AN529" t="n">
        <v>745</v>
      </c>
      <c r="AO529" t="n">
        <v>745</v>
      </c>
    </row>
    <row r="530">
      <c r="A530" s="1112" t="n">
        <v>45026</v>
      </c>
      <c r="B530" s="63" t="n">
        <v>0</v>
      </c>
      <c r="AD530" t="n">
        <v>915.958</v>
      </c>
      <c r="AE530" t="n">
        <v>877</v>
      </c>
      <c r="AF530" t="n">
        <v>864</v>
      </c>
      <c r="AG530" t="n">
        <v>838</v>
      </c>
      <c r="AH530" t="n">
        <v>819</v>
      </c>
      <c r="AI530" t="n">
        <v>800</v>
      </c>
      <c r="AJ530" t="n">
        <v>785</v>
      </c>
      <c r="AK530" t="n">
        <v>770</v>
      </c>
      <c r="AL530" t="n">
        <v>755</v>
      </c>
      <c r="AM530" t="n">
        <v>745</v>
      </c>
      <c r="AN530" t="n">
        <v>745</v>
      </c>
      <c r="AO530" t="n">
        <v>745</v>
      </c>
    </row>
    <row r="531">
      <c r="A531" s="1112" t="n">
        <v>45027</v>
      </c>
      <c r="B531" s="63" t="n">
        <v>0</v>
      </c>
      <c r="AD531" t="n">
        <v>905.847</v>
      </c>
      <c r="AE531" t="n">
        <v>861</v>
      </c>
      <c r="AF531" t="n">
        <v>850</v>
      </c>
      <c r="AG531" t="n">
        <v>832</v>
      </c>
      <c r="AH531" t="n">
        <v>818</v>
      </c>
      <c r="AI531" t="n">
        <v>800</v>
      </c>
      <c r="AJ531" t="n">
        <v>785</v>
      </c>
      <c r="AK531" t="n">
        <v>770</v>
      </c>
      <c r="AL531" t="n">
        <v>755</v>
      </c>
      <c r="AM531" t="n">
        <v>745</v>
      </c>
      <c r="AN531" t="n">
        <v>745</v>
      </c>
      <c r="AO531" t="n">
        <v>745</v>
      </c>
    </row>
    <row r="532">
      <c r="A532" s="1112" t="n">
        <v>45028</v>
      </c>
      <c r="B532" s="63" t="n">
        <v>170</v>
      </c>
      <c r="AD532" t="n">
        <v>893.569</v>
      </c>
      <c r="AE532" t="n">
        <v>840</v>
      </c>
      <c r="AF532" t="n">
        <v>832</v>
      </c>
      <c r="AG532" t="n">
        <v>816</v>
      </c>
      <c r="AH532" t="n">
        <v>804</v>
      </c>
      <c r="AI532" t="n">
        <v>791</v>
      </c>
      <c r="AJ532" t="n">
        <v>776</v>
      </c>
      <c r="AK532" t="n">
        <v>763</v>
      </c>
      <c r="AL532" t="n">
        <v>750</v>
      </c>
      <c r="AM532" t="n">
        <v>745</v>
      </c>
      <c r="AN532" t="n">
        <v>745</v>
      </c>
      <c r="AO532" t="n">
        <v>745</v>
      </c>
    </row>
    <row r="533">
      <c r="A533" s="1112" t="n">
        <v>45029</v>
      </c>
      <c r="B533" s="63" t="n">
        <v>225</v>
      </c>
      <c r="AD533" t="n">
        <v>888.181</v>
      </c>
      <c r="AE533" t="n">
        <v>835</v>
      </c>
      <c r="AF533" t="n">
        <v>821</v>
      </c>
      <c r="AG533" t="n">
        <v>807</v>
      </c>
      <c r="AH533" t="n">
        <v>797</v>
      </c>
      <c r="AI533" t="n">
        <v>787</v>
      </c>
      <c r="AJ533" t="n">
        <v>773</v>
      </c>
      <c r="AK533" t="n">
        <v>758</v>
      </c>
      <c r="AL533" t="n">
        <v>747</v>
      </c>
      <c r="AM533" t="n">
        <v>743</v>
      </c>
      <c r="AN533" t="n">
        <v>743</v>
      </c>
      <c r="AO533" t="n">
        <v>743</v>
      </c>
    </row>
    <row r="534">
      <c r="A534" s="1112" t="n">
        <v>45030</v>
      </c>
      <c r="B534" s="63" t="n">
        <v>115</v>
      </c>
      <c r="AD534" t="n">
        <v>882.028</v>
      </c>
      <c r="AE534" t="n">
        <v>830</v>
      </c>
      <c r="AF534" t="n">
        <v>823</v>
      </c>
      <c r="AG534" t="n">
        <v>817</v>
      </c>
      <c r="AH534" t="n">
        <v>810</v>
      </c>
      <c r="AI534" t="n">
        <v>802</v>
      </c>
      <c r="AJ534" t="n">
        <v>786</v>
      </c>
      <c r="AK534" t="n">
        <v>768</v>
      </c>
      <c r="AL534" t="n">
        <v>752</v>
      </c>
      <c r="AM534" t="n">
        <v>750</v>
      </c>
      <c r="AN534" t="n">
        <v>749</v>
      </c>
      <c r="AO534" t="n">
        <v>749</v>
      </c>
    </row>
    <row r="535">
      <c r="A535" s="1112" t="n">
        <v>45033</v>
      </c>
      <c r="B535" s="63" t="n">
        <v>60</v>
      </c>
      <c r="AD535" t="n">
        <v>875.806</v>
      </c>
      <c r="AE535" t="n">
        <v>820</v>
      </c>
      <c r="AF535" t="n">
        <v>813</v>
      </c>
      <c r="AG535" t="n">
        <v>807</v>
      </c>
      <c r="AH535" t="n">
        <v>804</v>
      </c>
      <c r="AI535" t="n">
        <v>798</v>
      </c>
      <c r="AJ535" t="n">
        <v>782</v>
      </c>
      <c r="AK535" t="n">
        <v>764</v>
      </c>
      <c r="AL535" t="n">
        <v>748</v>
      </c>
      <c r="AM535" t="n">
        <v>746</v>
      </c>
      <c r="AN535" t="n">
        <v>744</v>
      </c>
      <c r="AO535" t="n">
        <v>742</v>
      </c>
    </row>
    <row r="536">
      <c r="A536" s="1112" t="n">
        <v>45034</v>
      </c>
      <c r="B536" s="63" t="n">
        <v>585</v>
      </c>
      <c r="AD536" t="n">
        <v>871.639</v>
      </c>
      <c r="AE536" t="n">
        <v>797.5</v>
      </c>
      <c r="AF536" t="n">
        <v>801</v>
      </c>
      <c r="AG536" t="n">
        <v>800</v>
      </c>
      <c r="AH536" t="n">
        <v>795</v>
      </c>
      <c r="AI536" t="n">
        <v>790</v>
      </c>
      <c r="AJ536" t="n">
        <v>778</v>
      </c>
      <c r="AK536" t="n">
        <v>762</v>
      </c>
      <c r="AL536" t="n">
        <v>752</v>
      </c>
      <c r="AM536" t="n">
        <v>745</v>
      </c>
      <c r="AN536" t="n">
        <v>745</v>
      </c>
      <c r="AO536" t="n">
        <v>744</v>
      </c>
    </row>
    <row r="537">
      <c r="A537" s="1112" t="n">
        <v>45035</v>
      </c>
      <c r="B537" s="63" t="n">
        <v>355</v>
      </c>
      <c r="AD537" t="n">
        <v>859.167</v>
      </c>
      <c r="AE537" t="n">
        <v>785</v>
      </c>
      <c r="AF537" t="n">
        <v>786</v>
      </c>
      <c r="AG537" t="n">
        <v>784</v>
      </c>
      <c r="AH537" t="n">
        <v>780</v>
      </c>
      <c r="AI537" t="n">
        <v>776</v>
      </c>
      <c r="AJ537" t="n">
        <v>765</v>
      </c>
      <c r="AK537" t="n">
        <v>754</v>
      </c>
      <c r="AL537" t="n">
        <v>745</v>
      </c>
      <c r="AM537" t="n">
        <v>740</v>
      </c>
      <c r="AN537" t="n">
        <v>740</v>
      </c>
      <c r="AO537" t="n">
        <v>740</v>
      </c>
    </row>
    <row r="538">
      <c r="A538" s="1112" t="n">
        <v>45036</v>
      </c>
      <c r="B538" s="63" t="n">
        <v>281</v>
      </c>
      <c r="AD538" t="n">
        <v>834.056</v>
      </c>
      <c r="AE538" t="n">
        <v>790</v>
      </c>
      <c r="AF538" t="n">
        <v>795</v>
      </c>
      <c r="AG538" t="n">
        <v>795</v>
      </c>
      <c r="AH538" t="n">
        <v>790</v>
      </c>
      <c r="AI538" t="n">
        <v>782</v>
      </c>
      <c r="AJ538" t="n">
        <v>770</v>
      </c>
      <c r="AK538" t="n">
        <v>754</v>
      </c>
      <c r="AL538" t="n">
        <v>745</v>
      </c>
      <c r="AM538" t="n">
        <v>745</v>
      </c>
      <c r="AN538" t="n">
        <v>744</v>
      </c>
      <c r="AO538" t="n">
        <v>743</v>
      </c>
    </row>
    <row r="539">
      <c r="A539" s="1112" t="n">
        <v>45037</v>
      </c>
      <c r="B539" s="63" t="n">
        <v>570</v>
      </c>
      <c r="AD539" t="n">
        <v>855.958</v>
      </c>
      <c r="AE539" t="n">
        <v>835</v>
      </c>
      <c r="AF539" t="n">
        <v>830</v>
      </c>
      <c r="AG539" t="n">
        <v>827</v>
      </c>
      <c r="AH539" t="n">
        <v>822</v>
      </c>
      <c r="AI539" t="n">
        <v>817</v>
      </c>
      <c r="AJ539" t="n">
        <v>790</v>
      </c>
      <c r="AK539" t="n">
        <v>764</v>
      </c>
      <c r="AL539" t="n">
        <v>754</v>
      </c>
      <c r="AM539" t="n">
        <v>747</v>
      </c>
      <c r="AN539" t="n">
        <v>747</v>
      </c>
      <c r="AO539" t="n">
        <v>747</v>
      </c>
    </row>
    <row r="540">
      <c r="A540" s="1112" t="n">
        <v>45040</v>
      </c>
      <c r="B540" s="63" t="n">
        <v>80</v>
      </c>
      <c r="AD540" t="n">
        <v>861.528</v>
      </c>
      <c r="AE540" t="n">
        <v>870</v>
      </c>
      <c r="AF540" t="n">
        <v>860</v>
      </c>
      <c r="AG540" t="n">
        <v>853</v>
      </c>
      <c r="AH540" t="n">
        <v>845</v>
      </c>
      <c r="AI540" t="n">
        <v>835</v>
      </c>
      <c r="AJ540" t="n">
        <v>810</v>
      </c>
      <c r="AK540" t="n">
        <v>785</v>
      </c>
      <c r="AL540" t="n">
        <v>770</v>
      </c>
      <c r="AM540" t="n">
        <v>768</v>
      </c>
      <c r="AN540" t="n">
        <v>763</v>
      </c>
      <c r="AO540" t="n">
        <v>758</v>
      </c>
    </row>
    <row r="541">
      <c r="A541" s="1112" t="n">
        <v>45041</v>
      </c>
      <c r="B541" s="63" t="n">
        <v>25</v>
      </c>
      <c r="AD541" t="n">
        <v>863.708</v>
      </c>
      <c r="AE541" t="n">
        <v>862</v>
      </c>
      <c r="AF541" t="n">
        <v>852</v>
      </c>
      <c r="AG541" t="n">
        <v>842</v>
      </c>
      <c r="AH541" t="n">
        <v>830</v>
      </c>
      <c r="AI541" t="n">
        <v>820</v>
      </c>
      <c r="AJ541" t="n">
        <v>800</v>
      </c>
      <c r="AK541" t="n">
        <v>775</v>
      </c>
      <c r="AL541" t="n">
        <v>760</v>
      </c>
      <c r="AM541" t="n">
        <v>758</v>
      </c>
      <c r="AN541" t="n">
        <v>755</v>
      </c>
      <c r="AO541" t="n">
        <v>752</v>
      </c>
    </row>
    <row r="542">
      <c r="A542" s="1112" t="n">
        <v>45042</v>
      </c>
      <c r="B542" s="63" t="n">
        <v>108</v>
      </c>
      <c r="AD542" t="n">
        <v>865.875</v>
      </c>
      <c r="AE542" t="n">
        <v>858</v>
      </c>
      <c r="AF542" t="n">
        <v>848</v>
      </c>
      <c r="AG542" t="n">
        <v>838</v>
      </c>
      <c r="AH542" t="n">
        <v>828</v>
      </c>
      <c r="AI542" t="n">
        <v>817</v>
      </c>
      <c r="AJ542" t="n">
        <v>796</v>
      </c>
      <c r="AK542" t="n">
        <v>772</v>
      </c>
      <c r="AL542" t="n">
        <v>757</v>
      </c>
      <c r="AM542" t="n">
        <v>755</v>
      </c>
      <c r="AN542" t="n">
        <v>755</v>
      </c>
      <c r="AO542" t="n">
        <v>752</v>
      </c>
    </row>
    <row r="543">
      <c r="A543" s="1112" t="n">
        <v>45043</v>
      </c>
      <c r="B543" s="63" t="n">
        <v>510</v>
      </c>
      <c r="AD543" t="n">
        <v>866.361</v>
      </c>
      <c r="AE543" t="n">
        <v>850</v>
      </c>
      <c r="AF543" t="n">
        <v>835</v>
      </c>
      <c r="AG543" t="n">
        <v>830</v>
      </c>
      <c r="AH543" t="n">
        <v>815</v>
      </c>
      <c r="AI543" t="n">
        <v>804</v>
      </c>
      <c r="AJ543" t="n">
        <v>784</v>
      </c>
      <c r="AK543" t="n">
        <v>764</v>
      </c>
      <c r="AL543" t="n">
        <v>752</v>
      </c>
      <c r="AM543" t="n">
        <v>750</v>
      </c>
      <c r="AN543" t="n">
        <v>745</v>
      </c>
      <c r="AO543" t="n">
        <v>740</v>
      </c>
    </row>
    <row r="544">
      <c r="A544" s="1112" t="n">
        <v>45044</v>
      </c>
      <c r="B544" s="63" t="n">
        <v>60</v>
      </c>
      <c r="AD544" t="n">
        <v>866.806</v>
      </c>
      <c r="AE544" t="n">
        <v>840</v>
      </c>
      <c r="AF544" t="n">
        <v>820</v>
      </c>
      <c r="AG544" t="n">
        <v>812</v>
      </c>
      <c r="AH544" t="n">
        <v>796</v>
      </c>
      <c r="AI544" t="n">
        <v>780</v>
      </c>
      <c r="AJ544" t="n">
        <v>770</v>
      </c>
      <c r="AK544" t="n">
        <v>758</v>
      </c>
      <c r="AL544" t="n">
        <v>750</v>
      </c>
      <c r="AM544" t="n">
        <v>744</v>
      </c>
      <c r="AN544" t="n">
        <v>740</v>
      </c>
      <c r="AO544" t="n">
        <v>737</v>
      </c>
    </row>
    <row r="545">
      <c r="A545" s="104" t="n">
        <v>45047</v>
      </c>
      <c r="AD545" s="1466" t="n">
        <v>866.806</v>
      </c>
      <c r="AE545" s="192" t="n">
        <v>840</v>
      </c>
      <c r="AF545" s="192" t="n">
        <v>820</v>
      </c>
      <c r="AG545" s="192" t="n">
        <v>812</v>
      </c>
      <c r="AH545" s="192" t="n">
        <v>796</v>
      </c>
      <c r="AI545" s="192" t="n">
        <v>780</v>
      </c>
      <c r="AJ545" s="192" t="n">
        <v>770</v>
      </c>
      <c r="AK545" s="192" t="n">
        <v>758</v>
      </c>
      <c r="AL545" s="192" t="n">
        <v>750</v>
      </c>
      <c r="AM545" s="192" t="n">
        <v>744</v>
      </c>
      <c r="AN545" s="192" t="n">
        <v>740</v>
      </c>
      <c r="AO545" s="192" t="n">
        <v>737</v>
      </c>
    </row>
    <row r="546">
      <c r="A546" s="1112" t="n">
        <v>45048</v>
      </c>
      <c r="B546" s="63" t="n">
        <v>280</v>
      </c>
      <c r="AD546" t="n">
        <v>866.806</v>
      </c>
      <c r="AE546" t="n">
        <v>820.45</v>
      </c>
      <c r="AF546" t="n">
        <v>805</v>
      </c>
      <c r="AG546" t="n">
        <v>802</v>
      </c>
      <c r="AH546" t="n">
        <v>790</v>
      </c>
      <c r="AI546" t="n">
        <v>780</v>
      </c>
      <c r="AJ546" t="n">
        <v>769</v>
      </c>
      <c r="AK546" t="n">
        <v>758</v>
      </c>
      <c r="AL546" t="n">
        <v>750</v>
      </c>
      <c r="AM546" t="n">
        <v>743</v>
      </c>
      <c r="AN546" t="n">
        <v>741</v>
      </c>
      <c r="AO546" t="n">
        <v>741</v>
      </c>
    </row>
    <row r="547">
      <c r="A547" s="1112" t="n">
        <v>45049</v>
      </c>
      <c r="B547" s="63" t="n">
        <v>290</v>
      </c>
      <c r="AD547" t="n">
        <v>866.806</v>
      </c>
      <c r="AE547" t="n">
        <v>806.088</v>
      </c>
      <c r="AF547" t="n">
        <v>790</v>
      </c>
      <c r="AG547" t="n">
        <v>786</v>
      </c>
      <c r="AH547" t="n">
        <v>775</v>
      </c>
      <c r="AI547" t="n">
        <v>765</v>
      </c>
      <c r="AJ547" t="n">
        <v>755</v>
      </c>
      <c r="AK547" t="n">
        <v>746</v>
      </c>
      <c r="AL547" t="n">
        <v>738</v>
      </c>
      <c r="AM547" t="n">
        <v>737</v>
      </c>
      <c r="AN547" t="n">
        <v>735</v>
      </c>
      <c r="AO547" t="n">
        <v>732</v>
      </c>
      <c r="AP547" t="n">
        <v>730</v>
      </c>
      <c r="AQ547" t="n">
        <v>725</v>
      </c>
      <c r="AR547" t="n">
        <v>725</v>
      </c>
    </row>
    <row r="548">
      <c r="A548" s="1112" t="n">
        <v>45050</v>
      </c>
      <c r="B548" s="63" t="n">
        <v>635</v>
      </c>
      <c r="AE548" t="n">
        <v>779.588</v>
      </c>
      <c r="AF548" t="n">
        <v>777</v>
      </c>
      <c r="AG548" t="n">
        <v>779</v>
      </c>
      <c r="AH548" t="n">
        <v>768</v>
      </c>
      <c r="AI548" t="n">
        <v>757</v>
      </c>
      <c r="AJ548" t="n">
        <v>748</v>
      </c>
      <c r="AK548" t="n">
        <v>739</v>
      </c>
      <c r="AL548" t="n">
        <v>731</v>
      </c>
      <c r="AM548" t="n">
        <v>731</v>
      </c>
      <c r="AN548" t="n">
        <v>730</v>
      </c>
      <c r="AO548" t="n">
        <v>729</v>
      </c>
      <c r="AP548" t="n">
        <v>725</v>
      </c>
      <c r="AQ548" t="n">
        <v>725</v>
      </c>
      <c r="AR548" t="n">
        <v>725</v>
      </c>
    </row>
    <row r="549">
      <c r="A549" s="1112" t="n">
        <v>45051</v>
      </c>
      <c r="B549" s="63" t="n">
        <v>490</v>
      </c>
      <c r="AE549" t="n">
        <v>757.001</v>
      </c>
      <c r="AF549" t="n">
        <v>747</v>
      </c>
      <c r="AG549" t="n">
        <v>757</v>
      </c>
      <c r="AH549" t="n">
        <v>750</v>
      </c>
      <c r="AI549" t="n">
        <v>740</v>
      </c>
      <c r="AJ549" t="n">
        <v>730</v>
      </c>
      <c r="AK549" t="n">
        <v>725</v>
      </c>
      <c r="AL549" t="n">
        <v>720</v>
      </c>
      <c r="AM549" t="n">
        <v>717</v>
      </c>
      <c r="AN549" t="n">
        <v>717</v>
      </c>
      <c r="AO549" t="n">
        <v>717</v>
      </c>
      <c r="AP549" t="n">
        <v>713</v>
      </c>
      <c r="AQ549" t="n">
        <v>713</v>
      </c>
      <c r="AR549" t="n">
        <v>713</v>
      </c>
    </row>
    <row r="550">
      <c r="A550" s="1112" t="n">
        <v>45054</v>
      </c>
      <c r="B550" s="63" t="n">
        <v>0</v>
      </c>
      <c r="AE550" s="192" t="n">
        <v>757.001</v>
      </c>
      <c r="AF550" s="192" t="n">
        <v>747</v>
      </c>
      <c r="AG550" s="192" t="n">
        <v>757</v>
      </c>
      <c r="AH550" s="192" t="n">
        <v>750</v>
      </c>
      <c r="AI550" s="192" t="n">
        <v>740</v>
      </c>
      <c r="AJ550" s="192" t="n">
        <v>730</v>
      </c>
      <c r="AK550" s="192" t="n">
        <v>725</v>
      </c>
      <c r="AL550" s="192" t="n">
        <v>720</v>
      </c>
      <c r="AM550" s="192" t="n">
        <v>717</v>
      </c>
      <c r="AN550" s="192" t="n">
        <v>717</v>
      </c>
      <c r="AO550" s="192" t="n">
        <v>717</v>
      </c>
      <c r="AP550" s="192" t="n">
        <v>713</v>
      </c>
      <c r="AQ550" s="192" t="n">
        <v>713</v>
      </c>
      <c r="AR550" s="192" t="n">
        <v>713</v>
      </c>
    </row>
    <row r="551">
      <c r="A551" s="1112" t="n">
        <v>45055</v>
      </c>
      <c r="B551" s="63" t="n">
        <v>505</v>
      </c>
      <c r="AE551" t="n">
        <v>738.663</v>
      </c>
      <c r="AF551" t="n">
        <v>690</v>
      </c>
      <c r="AG551" t="n">
        <v>715</v>
      </c>
      <c r="AH551" t="n">
        <v>725</v>
      </c>
      <c r="AI551" t="n">
        <v>725</v>
      </c>
      <c r="AJ551" t="n">
        <v>720</v>
      </c>
      <c r="AK551" t="n">
        <v>715</v>
      </c>
      <c r="AL551" t="n">
        <v>711</v>
      </c>
      <c r="AM551" t="n">
        <v>711</v>
      </c>
      <c r="AN551" t="n">
        <v>711</v>
      </c>
      <c r="AO551" t="n">
        <v>711</v>
      </c>
      <c r="AP551" t="n">
        <v>707</v>
      </c>
      <c r="AQ551" t="n">
        <v>707</v>
      </c>
      <c r="AR551" t="n">
        <v>707</v>
      </c>
    </row>
    <row r="552">
      <c r="A552" s="1112" t="n">
        <v>45056</v>
      </c>
      <c r="B552" s="63" t="n">
        <v>323</v>
      </c>
      <c r="AE552" t="n">
        <v>708.001</v>
      </c>
      <c r="AF552" t="n">
        <v>695</v>
      </c>
      <c r="AG552" t="n">
        <v>715</v>
      </c>
      <c r="AH552" t="n">
        <v>720</v>
      </c>
      <c r="AI552" t="n">
        <v>718</v>
      </c>
      <c r="AJ552" t="n">
        <v>713</v>
      </c>
      <c r="AK552" t="n">
        <v>710</v>
      </c>
      <c r="AL552" t="n">
        <v>707</v>
      </c>
      <c r="AM552" t="n">
        <v>707</v>
      </c>
      <c r="AN552" t="n">
        <v>705</v>
      </c>
      <c r="AO552" t="n">
        <v>705</v>
      </c>
      <c r="AP552" t="n">
        <v>702</v>
      </c>
      <c r="AQ552" t="n">
        <v>702</v>
      </c>
      <c r="AR552" t="n">
        <v>702</v>
      </c>
    </row>
    <row r="553">
      <c r="A553" s="1112" t="n">
        <v>45057</v>
      </c>
      <c r="B553" s="63" t="n">
        <v>633</v>
      </c>
      <c r="AE553" t="n">
        <v>757.325</v>
      </c>
      <c r="AF553" t="n">
        <v>745</v>
      </c>
      <c r="AG553" t="n">
        <v>763</v>
      </c>
      <c r="AH553" t="n">
        <v>758</v>
      </c>
      <c r="AI553" t="n">
        <v>753</v>
      </c>
      <c r="AJ553" t="n">
        <v>735</v>
      </c>
      <c r="AK553" t="n">
        <v>725</v>
      </c>
      <c r="AL553" t="n">
        <v>715</v>
      </c>
      <c r="AM553" t="n">
        <v>715</v>
      </c>
      <c r="AN553" t="n">
        <v>715</v>
      </c>
      <c r="AO553" t="n">
        <v>715</v>
      </c>
      <c r="AP553" t="n">
        <v>709</v>
      </c>
      <c r="AQ553" t="n">
        <v>709</v>
      </c>
      <c r="AR553" t="n">
        <v>709</v>
      </c>
    </row>
    <row r="554">
      <c r="A554" s="1112" t="n">
        <v>45058</v>
      </c>
      <c r="B554" s="63" t="n">
        <v>0</v>
      </c>
      <c r="AE554" t="n">
        <v>765.325</v>
      </c>
      <c r="AF554" t="n">
        <v>757</v>
      </c>
      <c r="AG554" t="n">
        <v>767</v>
      </c>
      <c r="AH554" t="n">
        <v>767</v>
      </c>
      <c r="AI554" t="n">
        <v>763</v>
      </c>
      <c r="AJ554" t="n">
        <v>745</v>
      </c>
      <c r="AK554" t="n">
        <v>733</v>
      </c>
      <c r="AL554" t="n">
        <v>723</v>
      </c>
      <c r="AM554" t="n">
        <v>723</v>
      </c>
      <c r="AN554" t="n">
        <v>723</v>
      </c>
      <c r="AO554" t="n">
        <v>723</v>
      </c>
      <c r="AP554" t="n">
        <v>715</v>
      </c>
      <c r="AQ554" t="n">
        <v>715</v>
      </c>
      <c r="AR554" t="n">
        <v>715</v>
      </c>
    </row>
    <row r="555">
      <c r="A555" s="1112" t="n">
        <v>45061</v>
      </c>
      <c r="B555" s="63" t="n">
        <v>40</v>
      </c>
      <c r="AE555" t="n">
        <v>766.175</v>
      </c>
      <c r="AF555" t="n">
        <v>764</v>
      </c>
      <c r="AG555" t="n">
        <v>766</v>
      </c>
      <c r="AH555" t="n">
        <v>766</v>
      </c>
      <c r="AI555" t="n">
        <v>764</v>
      </c>
      <c r="AJ555" t="n">
        <v>745</v>
      </c>
      <c r="AK555" t="n">
        <v>733</v>
      </c>
      <c r="AL555" t="n">
        <v>722</v>
      </c>
      <c r="AM555" t="n">
        <v>722</v>
      </c>
      <c r="AN555" t="n">
        <v>722</v>
      </c>
      <c r="AO555" t="n">
        <v>722</v>
      </c>
      <c r="AP555" t="n">
        <v>715</v>
      </c>
      <c r="AQ555" t="n">
        <v>715</v>
      </c>
      <c r="AR555" t="n">
        <v>715</v>
      </c>
    </row>
    <row r="556">
      <c r="A556" s="1112" t="n">
        <v>45062</v>
      </c>
      <c r="B556" s="63" t="n">
        <v>0</v>
      </c>
      <c r="AE556" t="n">
        <v>762.225</v>
      </c>
      <c r="AF556" t="n">
        <v>757</v>
      </c>
      <c r="AG556" t="n">
        <v>766</v>
      </c>
      <c r="AH556" t="n">
        <v>766</v>
      </c>
      <c r="AI556" t="n">
        <v>763</v>
      </c>
      <c r="AJ556" t="n">
        <v>743</v>
      </c>
      <c r="AK556" t="n">
        <v>732</v>
      </c>
      <c r="AL556" t="n">
        <v>722</v>
      </c>
      <c r="AM556" t="n">
        <v>721</v>
      </c>
      <c r="AN556" t="n">
        <v>721</v>
      </c>
      <c r="AO556" t="n">
        <v>721</v>
      </c>
      <c r="AP556" t="n">
        <v>715</v>
      </c>
      <c r="AQ556" t="n">
        <v>715</v>
      </c>
      <c r="AR556" t="n">
        <v>715</v>
      </c>
    </row>
    <row r="557">
      <c r="A557" s="1112" t="n">
        <v>45063</v>
      </c>
      <c r="B557" s="63" t="n">
        <v>55</v>
      </c>
      <c r="AE557" t="n">
        <v>760.7380000000001</v>
      </c>
      <c r="AF557" t="n">
        <v>740</v>
      </c>
      <c r="AG557" t="n">
        <v>747</v>
      </c>
      <c r="AH557" t="n">
        <v>744</v>
      </c>
      <c r="AI557" t="n">
        <v>742</v>
      </c>
      <c r="AJ557" t="n">
        <v>726</v>
      </c>
      <c r="AK557" t="n">
        <v>715</v>
      </c>
      <c r="AL557" t="n">
        <v>710</v>
      </c>
      <c r="AM557" t="n">
        <v>710</v>
      </c>
      <c r="AN557" t="n">
        <v>710</v>
      </c>
      <c r="AO557" t="n">
        <v>710</v>
      </c>
      <c r="AP557" t="n">
        <v>700</v>
      </c>
      <c r="AQ557" t="n">
        <v>700</v>
      </c>
      <c r="AR557" t="n">
        <v>700</v>
      </c>
    </row>
    <row r="558">
      <c r="A558" s="1112" t="n">
        <v>45064</v>
      </c>
      <c r="B558" s="63" t="n">
        <v>0</v>
      </c>
      <c r="AE558" t="n">
        <v>758.438</v>
      </c>
      <c r="AF558" t="n">
        <v>723</v>
      </c>
      <c r="AG558" t="n">
        <v>730</v>
      </c>
      <c r="AH558" t="n">
        <v>729</v>
      </c>
      <c r="AI558" t="n">
        <v>726</v>
      </c>
      <c r="AJ558" t="n">
        <v>711</v>
      </c>
      <c r="AK558" t="n">
        <v>702</v>
      </c>
      <c r="AL558" t="n">
        <v>697</v>
      </c>
      <c r="AM558" t="n">
        <v>697</v>
      </c>
      <c r="AN558" t="n">
        <v>696</v>
      </c>
      <c r="AO558" t="n">
        <v>696</v>
      </c>
      <c r="AP558" t="n">
        <v>690</v>
      </c>
      <c r="AQ558" t="n">
        <v>690</v>
      </c>
      <c r="AR558" t="n">
        <v>690</v>
      </c>
    </row>
    <row r="559">
      <c r="A559" s="1112" t="n">
        <v>45065</v>
      </c>
      <c r="B559" s="63" t="n">
        <v>630</v>
      </c>
      <c r="AE559" t="n">
        <v>757.138</v>
      </c>
      <c r="AF559" t="n">
        <v>716</v>
      </c>
      <c r="AG559" t="n">
        <v>727</v>
      </c>
      <c r="AH559" t="n">
        <v>726</v>
      </c>
      <c r="AI559" t="n">
        <v>723</v>
      </c>
      <c r="AJ559" t="n">
        <v>708</v>
      </c>
      <c r="AK559" t="n">
        <v>699</v>
      </c>
      <c r="AL559" t="n">
        <v>694</v>
      </c>
      <c r="AM559" t="n">
        <v>694</v>
      </c>
      <c r="AN559" t="n">
        <v>694</v>
      </c>
      <c r="AO559" t="n">
        <v>694</v>
      </c>
      <c r="AP559" t="n">
        <v>685</v>
      </c>
      <c r="AQ559" t="n">
        <v>685</v>
      </c>
      <c r="AR559" t="n">
        <v>685</v>
      </c>
    </row>
    <row r="560">
      <c r="A560" s="1112" t="n">
        <v>45068</v>
      </c>
      <c r="B560" s="63" t="n">
        <v>0</v>
      </c>
      <c r="AE560" t="n">
        <v>756.275</v>
      </c>
      <c r="AF560" t="n">
        <v>716</v>
      </c>
      <c r="AG560" t="n">
        <v>727</v>
      </c>
      <c r="AH560" t="n">
        <v>726</v>
      </c>
      <c r="AI560" t="n">
        <v>723</v>
      </c>
      <c r="AJ560" t="n">
        <v>708</v>
      </c>
      <c r="AK560" t="n">
        <v>699</v>
      </c>
      <c r="AL560" t="n">
        <v>694</v>
      </c>
      <c r="AM560" t="n">
        <v>694</v>
      </c>
      <c r="AN560" t="n">
        <v>694</v>
      </c>
      <c r="AO560" t="n">
        <v>694</v>
      </c>
      <c r="AP560" t="n">
        <v>685</v>
      </c>
      <c r="AQ560" t="n">
        <v>685</v>
      </c>
      <c r="AR560" t="n">
        <v>685</v>
      </c>
    </row>
    <row r="561">
      <c r="A561" s="1112" t="n">
        <v>45069</v>
      </c>
      <c r="B561" s="63" t="n">
        <v>0</v>
      </c>
      <c r="AE561" t="n">
        <v>755.425</v>
      </c>
      <c r="AF561" t="n">
        <v>716</v>
      </c>
      <c r="AG561" t="n">
        <v>727</v>
      </c>
      <c r="AH561" t="n">
        <v>726</v>
      </c>
      <c r="AI561" t="n">
        <v>723</v>
      </c>
      <c r="AJ561" t="n">
        <v>708</v>
      </c>
      <c r="AK561" t="n">
        <v>699</v>
      </c>
      <c r="AL561" t="n">
        <v>694</v>
      </c>
      <c r="AM561" t="n">
        <v>694</v>
      </c>
      <c r="AN561" t="n">
        <v>694</v>
      </c>
      <c r="AO561" t="n">
        <v>694</v>
      </c>
      <c r="AP561" t="n">
        <v>685</v>
      </c>
      <c r="AQ561" t="n">
        <v>685</v>
      </c>
      <c r="AR561" t="n">
        <v>685</v>
      </c>
    </row>
    <row r="562">
      <c r="A562" s="1112" t="n">
        <v>45070</v>
      </c>
      <c r="B562" s="63" t="n">
        <v>0</v>
      </c>
      <c r="AE562" t="n">
        <v>754.6130000000001</v>
      </c>
      <c r="AF562" t="n">
        <v>716</v>
      </c>
      <c r="AG562" t="n">
        <v>727</v>
      </c>
      <c r="AH562" t="n">
        <v>726</v>
      </c>
      <c r="AI562" t="n">
        <v>723</v>
      </c>
      <c r="AJ562" t="n">
        <v>708</v>
      </c>
      <c r="AK562" t="n">
        <v>699</v>
      </c>
      <c r="AL562" t="n">
        <v>694</v>
      </c>
      <c r="AM562" t="n">
        <v>694</v>
      </c>
      <c r="AN562" t="n">
        <v>694</v>
      </c>
      <c r="AO562" t="n">
        <v>694</v>
      </c>
      <c r="AP562" t="n">
        <v>685</v>
      </c>
      <c r="AQ562" t="n">
        <v>685</v>
      </c>
      <c r="AR562" t="n">
        <v>685</v>
      </c>
    </row>
    <row r="563">
      <c r="A563" s="1112" t="n">
        <v>45071</v>
      </c>
      <c r="B563" s="63" t="n">
        <v>0</v>
      </c>
      <c r="AE563" t="n">
        <v>753.825</v>
      </c>
      <c r="AF563" t="n">
        <v>716</v>
      </c>
      <c r="AG563" t="n">
        <v>727</v>
      </c>
      <c r="AH563" t="n">
        <v>726</v>
      </c>
      <c r="AI563" t="n">
        <v>723</v>
      </c>
      <c r="AJ563" t="n">
        <v>708</v>
      </c>
      <c r="AK563" t="n">
        <v>699</v>
      </c>
      <c r="AL563" t="n">
        <v>694</v>
      </c>
      <c r="AM563" t="n">
        <v>694</v>
      </c>
      <c r="AN563" t="n">
        <v>694</v>
      </c>
      <c r="AO563" t="n">
        <v>694</v>
      </c>
      <c r="AP563" t="n">
        <v>685</v>
      </c>
      <c r="AQ563" t="n">
        <v>685</v>
      </c>
      <c r="AR563" t="n">
        <v>685</v>
      </c>
    </row>
    <row r="564">
      <c r="A564" s="1112" t="n">
        <v>45072</v>
      </c>
      <c r="B564" s="63" t="n">
        <v>0</v>
      </c>
      <c r="AE564" t="n">
        <v>753.313</v>
      </c>
      <c r="AF564" t="n">
        <v>718</v>
      </c>
      <c r="AG564" t="n">
        <v>729</v>
      </c>
      <c r="AH564" t="n">
        <v>726</v>
      </c>
      <c r="AI564" t="n">
        <v>723</v>
      </c>
      <c r="AJ564" t="n">
        <v>708</v>
      </c>
      <c r="AK564" t="n">
        <v>699</v>
      </c>
      <c r="AL564" t="n">
        <v>694</v>
      </c>
      <c r="AM564" t="n">
        <v>694</v>
      </c>
      <c r="AN564" t="n">
        <v>694</v>
      </c>
      <c r="AO564" t="n">
        <v>694</v>
      </c>
      <c r="AP564" t="n">
        <v>685</v>
      </c>
      <c r="AQ564" t="n">
        <v>685</v>
      </c>
      <c r="AR564" t="n">
        <v>685</v>
      </c>
    </row>
    <row r="565">
      <c r="A565" s="104" t="n">
        <v>45075</v>
      </c>
      <c r="AE565" s="192" t="n">
        <v>753.313</v>
      </c>
      <c r="AF565" s="192" t="n">
        <v>718</v>
      </c>
      <c r="AG565" s="192" t="n">
        <v>729</v>
      </c>
      <c r="AH565" s="192" t="n">
        <v>726</v>
      </c>
      <c r="AI565" s="192" t="n">
        <v>723</v>
      </c>
      <c r="AJ565" s="192" t="n">
        <v>708</v>
      </c>
      <c r="AK565" s="192" t="n">
        <v>699</v>
      </c>
      <c r="AL565" s="192" t="n">
        <v>694</v>
      </c>
      <c r="AM565" s="192" t="n">
        <v>694</v>
      </c>
      <c r="AN565" s="192" t="n">
        <v>694</v>
      </c>
      <c r="AO565" s="192" t="n">
        <v>694</v>
      </c>
      <c r="AP565" s="192" t="n">
        <v>685</v>
      </c>
      <c r="AQ565" s="192" t="n">
        <v>685</v>
      </c>
      <c r="AR565" s="192" t="n">
        <v>685</v>
      </c>
    </row>
    <row r="566">
      <c r="A566" s="1112" t="n">
        <v>45076</v>
      </c>
      <c r="B566" s="63" t="n">
        <v>326</v>
      </c>
      <c r="AE566" t="n">
        <v>753.8630000000001</v>
      </c>
      <c r="AF566" t="n">
        <v>760</v>
      </c>
      <c r="AG566" t="n">
        <v>761</v>
      </c>
      <c r="AH566" t="n">
        <v>751</v>
      </c>
      <c r="AI566" t="n">
        <v>747</v>
      </c>
      <c r="AJ566" t="n">
        <v>726</v>
      </c>
      <c r="AK566" t="n">
        <v>714</v>
      </c>
      <c r="AL566" t="n">
        <v>703</v>
      </c>
      <c r="AM566" t="n">
        <v>703</v>
      </c>
      <c r="AN566" t="n">
        <v>703</v>
      </c>
      <c r="AO566" t="n">
        <v>703</v>
      </c>
      <c r="AP566" t="n">
        <v>701</v>
      </c>
      <c r="AQ566" t="n">
        <v>697</v>
      </c>
      <c r="AR566" t="n">
        <v>697</v>
      </c>
    </row>
    <row r="567">
      <c r="A567" s="1112" t="n">
        <v>45077</v>
      </c>
      <c r="B567" s="63" t="n">
        <v>530</v>
      </c>
      <c r="AE567" s="28" t="n">
        <v>756.563</v>
      </c>
      <c r="AF567" t="n">
        <v>810</v>
      </c>
      <c r="AG567" t="n">
        <v>813</v>
      </c>
      <c r="AH567" t="n">
        <v>803</v>
      </c>
      <c r="AI567" t="n">
        <v>770</v>
      </c>
      <c r="AJ567" t="n">
        <v>740</v>
      </c>
      <c r="AK567" t="n">
        <v>728</v>
      </c>
      <c r="AL567" t="n">
        <v>713</v>
      </c>
      <c r="AM567" t="n">
        <v>712</v>
      </c>
      <c r="AN567" t="n">
        <v>710</v>
      </c>
      <c r="AO567" t="n">
        <v>706</v>
      </c>
      <c r="AP567" t="n">
        <v>705</v>
      </c>
      <c r="AQ567" t="n">
        <v>705</v>
      </c>
      <c r="AR567" t="n">
        <v>703</v>
      </c>
      <c r="AS567" t="n">
        <v>698</v>
      </c>
      <c r="AT567" t="n">
        <v>698</v>
      </c>
      <c r="AU567" t="n">
        <v>698</v>
      </c>
    </row>
    <row r="568">
      <c r="A568" s="1112" t="n">
        <v>45078</v>
      </c>
      <c r="B568" s="63" t="n">
        <v>620</v>
      </c>
      <c r="AE568" t="n">
        <v>756.563</v>
      </c>
      <c r="AF568" t="n">
        <v>810.455</v>
      </c>
      <c r="AG568" t="n">
        <v>810</v>
      </c>
      <c r="AH568" t="n">
        <v>795</v>
      </c>
      <c r="AI568" t="n">
        <v>772</v>
      </c>
      <c r="AJ568" t="n">
        <v>740</v>
      </c>
      <c r="AK568" t="n">
        <v>720</v>
      </c>
      <c r="AL568" t="n">
        <v>704</v>
      </c>
      <c r="AM568" t="n">
        <v>703</v>
      </c>
      <c r="AN568" t="n">
        <v>701</v>
      </c>
      <c r="AO568" t="n">
        <v>699</v>
      </c>
      <c r="AP568" t="n">
        <v>698</v>
      </c>
      <c r="AQ568" t="n">
        <v>696</v>
      </c>
      <c r="AR568" t="n">
        <v>695</v>
      </c>
      <c r="AS568" t="n">
        <v>695</v>
      </c>
      <c r="AT568" t="n">
        <v>695</v>
      </c>
      <c r="AU568" t="n">
        <v>695</v>
      </c>
      <c r="AV568" t="n">
        <v>695</v>
      </c>
    </row>
    <row r="569">
      <c r="A569" s="1112" t="n">
        <v>45079</v>
      </c>
      <c r="B569" s="63" t="n">
        <v>660</v>
      </c>
      <c r="AE569" t="n">
        <v>756.563</v>
      </c>
      <c r="AF569" t="n">
        <v>772.273</v>
      </c>
      <c r="AG569" t="n">
        <v>775</v>
      </c>
      <c r="AH569" t="n">
        <v>766</v>
      </c>
      <c r="AI569" t="n">
        <v>755</v>
      </c>
      <c r="AJ569" t="n">
        <v>723</v>
      </c>
      <c r="AK569" t="n">
        <v>708</v>
      </c>
      <c r="AL569" t="n">
        <v>694</v>
      </c>
      <c r="AM569" t="n">
        <v>692</v>
      </c>
      <c r="AN569" t="n">
        <v>690</v>
      </c>
      <c r="AO569" t="n">
        <v>688</v>
      </c>
      <c r="AP569" t="n">
        <v>686</v>
      </c>
      <c r="AQ569" t="n">
        <v>685</v>
      </c>
      <c r="AR569" t="n">
        <v>685</v>
      </c>
      <c r="AS569" t="n">
        <v>685</v>
      </c>
      <c r="AT569" t="n">
        <v>685</v>
      </c>
      <c r="AU569" t="n">
        <v>685</v>
      </c>
      <c r="AV569" t="n">
        <v>678</v>
      </c>
    </row>
    <row r="570">
      <c r="A570" s="1112" t="n">
        <v>45082</v>
      </c>
      <c r="B570" s="63" t="n">
        <v>40</v>
      </c>
      <c r="AF570" t="n">
        <v>755.716</v>
      </c>
      <c r="AG570" t="n">
        <v>757</v>
      </c>
      <c r="AH570" t="n">
        <v>750</v>
      </c>
      <c r="AI570" t="n">
        <v>740</v>
      </c>
      <c r="AJ570" t="n">
        <v>707</v>
      </c>
      <c r="AK570" t="n">
        <v>690</v>
      </c>
      <c r="AL570" t="n">
        <v>676</v>
      </c>
      <c r="AM570" t="n">
        <v>674</v>
      </c>
      <c r="AN570" t="n">
        <v>673</v>
      </c>
      <c r="AO570" t="n">
        <v>673</v>
      </c>
      <c r="AP570" t="n">
        <v>668</v>
      </c>
      <c r="AQ570" t="n">
        <v>668</v>
      </c>
      <c r="AR570" t="n">
        <v>668</v>
      </c>
      <c r="AS570" t="n">
        <v>665</v>
      </c>
      <c r="AT570" t="n">
        <v>665</v>
      </c>
      <c r="AU570" t="n">
        <v>665</v>
      </c>
      <c r="AV570" t="n">
        <v>668</v>
      </c>
    </row>
    <row r="571">
      <c r="A571" s="1112" t="n">
        <v>45083</v>
      </c>
      <c r="B571" s="63" t="n">
        <v>1145</v>
      </c>
      <c r="AF571" t="n">
        <v>787.455</v>
      </c>
      <c r="AG571" t="n">
        <v>806</v>
      </c>
      <c r="AH571" t="n">
        <v>799</v>
      </c>
      <c r="AI571" t="n">
        <v>781</v>
      </c>
      <c r="AJ571" t="n">
        <v>750</v>
      </c>
      <c r="AK571" t="n">
        <v>735</v>
      </c>
      <c r="AL571" t="n">
        <v>720</v>
      </c>
      <c r="AM571" t="n">
        <v>719</v>
      </c>
      <c r="AN571" t="n">
        <v>717</v>
      </c>
      <c r="AO571" t="n">
        <v>715</v>
      </c>
      <c r="AP571" t="n">
        <v>713</v>
      </c>
      <c r="AQ571" t="n">
        <v>711</v>
      </c>
      <c r="AR571" t="n">
        <v>709</v>
      </c>
      <c r="AS571" t="n">
        <v>702</v>
      </c>
      <c r="AT571" t="n">
        <v>702</v>
      </c>
      <c r="AU571" t="n">
        <v>702</v>
      </c>
      <c r="AV571" t="n">
        <v>695</v>
      </c>
    </row>
    <row r="572">
      <c r="A572" s="1112" t="n">
        <v>45084</v>
      </c>
      <c r="B572" s="63" t="n">
        <v>100</v>
      </c>
      <c r="AF572" t="n">
        <v>803.5</v>
      </c>
      <c r="AG572" t="n">
        <v>820</v>
      </c>
      <c r="AH572" t="n">
        <v>810</v>
      </c>
      <c r="AI572" t="n">
        <v>790</v>
      </c>
      <c r="AJ572" t="n">
        <v>755</v>
      </c>
      <c r="AK572" t="n">
        <v>740</v>
      </c>
      <c r="AL572" t="n">
        <v>720</v>
      </c>
      <c r="AM572" t="n">
        <v>719</v>
      </c>
      <c r="AN572" t="n">
        <v>717</v>
      </c>
      <c r="AO572" t="n">
        <v>715</v>
      </c>
      <c r="AP572" t="n">
        <v>713</v>
      </c>
      <c r="AQ572" t="n">
        <v>711</v>
      </c>
      <c r="AR572" t="n">
        <v>710</v>
      </c>
      <c r="AS572" t="n">
        <v>705</v>
      </c>
      <c r="AT572" t="n">
        <v>705</v>
      </c>
      <c r="AU572" t="n">
        <v>705</v>
      </c>
      <c r="AV572" t="n">
        <v>710</v>
      </c>
    </row>
    <row r="573">
      <c r="A573" s="1112" t="n">
        <v>45085</v>
      </c>
      <c r="B573" s="63" t="n">
        <v>0</v>
      </c>
      <c r="AF573" t="n">
        <v>791.091</v>
      </c>
      <c r="AG573" t="n">
        <v>803</v>
      </c>
      <c r="AH573" t="n">
        <v>793</v>
      </c>
      <c r="AI573" t="n">
        <v>773</v>
      </c>
      <c r="AJ573" t="n">
        <v>750</v>
      </c>
      <c r="AK573" t="n">
        <v>735</v>
      </c>
      <c r="AL573" t="n">
        <v>720</v>
      </c>
      <c r="AM573" t="n">
        <v>719</v>
      </c>
      <c r="AN573" t="n">
        <v>717</v>
      </c>
      <c r="AO573" t="n">
        <v>715</v>
      </c>
      <c r="AP573" t="n">
        <v>713</v>
      </c>
      <c r="AQ573" t="n">
        <v>711</v>
      </c>
      <c r="AR573" t="n">
        <v>710</v>
      </c>
      <c r="AS573" t="n">
        <v>705</v>
      </c>
      <c r="AT573" t="n">
        <v>705</v>
      </c>
      <c r="AU573" t="n">
        <v>705</v>
      </c>
      <c r="AV573" t="n">
        <v>710</v>
      </c>
    </row>
    <row r="574">
      <c r="A574" s="1112" t="n">
        <v>45086</v>
      </c>
      <c r="AF574" t="n">
        <v>775.091</v>
      </c>
      <c r="AG574" t="n">
        <v>790</v>
      </c>
      <c r="AH574" t="n">
        <v>785</v>
      </c>
      <c r="AI574" t="n">
        <v>776</v>
      </c>
      <c r="AJ574" t="n">
        <v>740</v>
      </c>
      <c r="AK574" t="n">
        <v>725</v>
      </c>
      <c r="AL574" t="n">
        <v>710</v>
      </c>
      <c r="AM574" t="n">
        <v>709</v>
      </c>
      <c r="AN574" t="n">
        <v>707</v>
      </c>
      <c r="AO574" t="n">
        <v>705</v>
      </c>
      <c r="AP574" t="n">
        <v>703</v>
      </c>
      <c r="AQ574" t="n">
        <v>701</v>
      </c>
      <c r="AR574" t="n">
        <v>700</v>
      </c>
      <c r="AS574" t="n">
        <v>705</v>
      </c>
      <c r="AT574" t="n">
        <v>705</v>
      </c>
      <c r="AU574" t="n">
        <v>705</v>
      </c>
      <c r="AV574" t="n">
        <v>710</v>
      </c>
    </row>
    <row r="575">
      <c r="A575" s="1112" t="n">
        <v>45089</v>
      </c>
      <c r="B575" s="63" t="n">
        <v>70</v>
      </c>
      <c r="AF575" t="n">
        <v>777.239</v>
      </c>
      <c r="AG575" t="n">
        <v>784</v>
      </c>
      <c r="AH575" t="n">
        <v>783</v>
      </c>
      <c r="AI575" t="n">
        <v>773</v>
      </c>
      <c r="AJ575" t="n">
        <v>740</v>
      </c>
      <c r="AK575" t="n">
        <v>725</v>
      </c>
      <c r="AL575" t="n">
        <v>710</v>
      </c>
      <c r="AM575" t="n">
        <v>709</v>
      </c>
      <c r="AN575" t="n">
        <v>707</v>
      </c>
      <c r="AO575" t="n">
        <v>705</v>
      </c>
      <c r="AP575" t="n">
        <v>703</v>
      </c>
      <c r="AQ575" t="n">
        <v>701</v>
      </c>
      <c r="AR575" t="n">
        <v>700</v>
      </c>
      <c r="AS575" t="n">
        <v>705</v>
      </c>
      <c r="AT575" t="n">
        <v>705</v>
      </c>
      <c r="AU575" t="n">
        <v>705</v>
      </c>
      <c r="AV575" t="n">
        <v>710</v>
      </c>
    </row>
    <row r="576">
      <c r="A576" s="1112" t="n">
        <v>45090</v>
      </c>
      <c r="B576" s="63" t="n">
        <v>210</v>
      </c>
      <c r="AF576" t="n">
        <v>775.818</v>
      </c>
      <c r="AG576" s="63" t="n">
        <v>772</v>
      </c>
      <c r="AH576" s="63" t="n">
        <v>772</v>
      </c>
      <c r="AI576" s="63" t="n">
        <v>760</v>
      </c>
      <c r="AJ576" s="63" t="n">
        <v>730</v>
      </c>
      <c r="AK576" s="63" t="n">
        <v>715</v>
      </c>
      <c r="AL576" s="63" t="n">
        <v>700</v>
      </c>
      <c r="AM576" t="n">
        <v>699</v>
      </c>
      <c r="AN576" t="n">
        <v>697</v>
      </c>
      <c r="AO576" t="n">
        <v>695</v>
      </c>
      <c r="AP576" t="n">
        <v>692</v>
      </c>
      <c r="AQ576" t="n">
        <v>691</v>
      </c>
      <c r="AR576" t="n">
        <v>689</v>
      </c>
      <c r="AS576" t="n">
        <v>705</v>
      </c>
      <c r="AT576" t="n">
        <v>710</v>
      </c>
    </row>
    <row r="577">
      <c r="A577" s="1112" t="n">
        <v>45091</v>
      </c>
      <c r="AF577" t="n">
        <v>763</v>
      </c>
      <c r="AG577" t="n">
        <v>765</v>
      </c>
      <c r="AH577" t="n">
        <v>765</v>
      </c>
      <c r="AI577" t="n">
        <v>755</v>
      </c>
      <c r="AJ577" t="n">
        <v>725</v>
      </c>
      <c r="AK577" t="n">
        <v>710</v>
      </c>
      <c r="AL577" t="n">
        <v>695</v>
      </c>
      <c r="AM577" t="n">
        <v>694</v>
      </c>
      <c r="AN577" t="n">
        <v>692</v>
      </c>
      <c r="AO577" t="n">
        <v>690</v>
      </c>
      <c r="AP577" t="n">
        <v>689</v>
      </c>
      <c r="AQ577" t="n">
        <v>688</v>
      </c>
      <c r="AR577" t="n">
        <v>686</v>
      </c>
    </row>
    <row r="578">
      <c r="A578" s="1112" t="n">
        <v>45092</v>
      </c>
      <c r="B578" s="63" t="n">
        <v>277</v>
      </c>
      <c r="AF578" t="n">
        <v>772.682</v>
      </c>
      <c r="AG578" t="n">
        <v>765</v>
      </c>
      <c r="AH578" t="n">
        <v>765</v>
      </c>
      <c r="AI578" t="n">
        <v>755</v>
      </c>
      <c r="AJ578" t="n">
        <v>735</v>
      </c>
      <c r="AK578" t="n">
        <v>720</v>
      </c>
      <c r="AL578" t="n">
        <v>706.5</v>
      </c>
      <c r="AM578" t="n">
        <v>702</v>
      </c>
      <c r="AN578" t="n">
        <v>702</v>
      </c>
      <c r="AO578" t="n">
        <v>700</v>
      </c>
      <c r="AP578" t="n">
        <v>697</v>
      </c>
      <c r="AQ578" t="n">
        <v>697</v>
      </c>
      <c r="AR578" t="n">
        <v>697</v>
      </c>
    </row>
    <row r="579">
      <c r="A579" s="1112" t="n">
        <v>45093</v>
      </c>
      <c r="B579" s="63" t="n">
        <v>90</v>
      </c>
      <c r="AF579" t="n">
        <v>771.227</v>
      </c>
      <c r="AG579" t="n">
        <v>773</v>
      </c>
      <c r="AH579" t="n">
        <v>773</v>
      </c>
      <c r="AI579" t="n">
        <v>761</v>
      </c>
      <c r="AJ579" t="n">
        <v>743</v>
      </c>
      <c r="AK579" t="n">
        <v>730</v>
      </c>
      <c r="AL579" t="n">
        <v>717</v>
      </c>
      <c r="AM579" t="n">
        <v>714</v>
      </c>
      <c r="AN579" t="n">
        <v>710</v>
      </c>
      <c r="AO579" t="n">
        <v>705</v>
      </c>
      <c r="AP579" t="n">
        <v>705</v>
      </c>
      <c r="AQ579" t="n">
        <v>705</v>
      </c>
      <c r="AR579" t="n">
        <v>703</v>
      </c>
    </row>
    <row r="580">
      <c r="A580" s="104" t="n">
        <v>45096</v>
      </c>
      <c r="AF580" s="192" t="n">
        <v>771.227</v>
      </c>
      <c r="AG580" s="192" t="n">
        <v>773</v>
      </c>
      <c r="AH580" s="192" t="n">
        <v>773</v>
      </c>
      <c r="AI580" s="192" t="n">
        <v>761</v>
      </c>
      <c r="AJ580" s="192" t="n">
        <v>743</v>
      </c>
      <c r="AK580" s="192" t="n">
        <v>730</v>
      </c>
      <c r="AL580" s="192" t="n">
        <v>717</v>
      </c>
      <c r="AM580" s="192" t="n">
        <v>714</v>
      </c>
      <c r="AN580" s="192" t="n">
        <v>710</v>
      </c>
      <c r="AO580" s="192" t="n">
        <v>705</v>
      </c>
      <c r="AP580" s="192" t="n">
        <v>705</v>
      </c>
      <c r="AQ580" s="192" t="n">
        <v>705</v>
      </c>
      <c r="AR580" s="192" t="n">
        <v>703</v>
      </c>
    </row>
    <row r="581">
      <c r="A581" s="1112" t="n">
        <v>45097</v>
      </c>
      <c r="B581" s="63" t="n">
        <v>680</v>
      </c>
      <c r="AF581" t="n">
        <v>772.273</v>
      </c>
      <c r="AG581" t="n">
        <v>770</v>
      </c>
      <c r="AH581" t="n">
        <v>770</v>
      </c>
      <c r="AI581" t="n">
        <v>760</v>
      </c>
      <c r="AJ581" t="n">
        <v>743</v>
      </c>
      <c r="AK581" t="n">
        <v>728</v>
      </c>
      <c r="AL581" t="n">
        <v>715</v>
      </c>
      <c r="AM581" t="n">
        <v>713</v>
      </c>
      <c r="AN581" t="n">
        <v>712</v>
      </c>
      <c r="AO581" t="n">
        <v>710</v>
      </c>
      <c r="AP581" t="n">
        <v>707</v>
      </c>
      <c r="AQ581" t="n">
        <v>705</v>
      </c>
      <c r="AR581" t="n">
        <v>704</v>
      </c>
    </row>
    <row r="582">
      <c r="A582" s="1112" t="n">
        <v>45098</v>
      </c>
      <c r="B582" s="63" t="n">
        <v>610</v>
      </c>
      <c r="AF582" t="n">
        <v>776.102</v>
      </c>
      <c r="AG582" t="n">
        <v>790</v>
      </c>
      <c r="AH582" t="n">
        <v>788.5</v>
      </c>
      <c r="AI582" t="n">
        <v>784.5</v>
      </c>
      <c r="AJ582" t="n">
        <v>765</v>
      </c>
      <c r="AK582" t="n">
        <v>750</v>
      </c>
      <c r="AL582" t="n">
        <v>736</v>
      </c>
      <c r="AM582" t="n">
        <v>733.5</v>
      </c>
      <c r="AN582" t="n">
        <v>731</v>
      </c>
      <c r="AO582" t="n">
        <v>728.5</v>
      </c>
      <c r="AP582" t="n">
        <v>727</v>
      </c>
      <c r="AQ582" t="n">
        <v>725</v>
      </c>
      <c r="AR582" t="n">
        <v>723</v>
      </c>
    </row>
    <row r="583">
      <c r="A583" s="1112" t="n">
        <v>45099</v>
      </c>
      <c r="B583" s="63" t="n">
        <v>322</v>
      </c>
      <c r="AF583" t="n">
        <v>777.909</v>
      </c>
      <c r="AG583" t="n">
        <v>798</v>
      </c>
      <c r="AH583" t="n">
        <v>797</v>
      </c>
      <c r="AI583" t="n">
        <v>790</v>
      </c>
      <c r="AJ583" t="n">
        <v>773.5</v>
      </c>
      <c r="AK583" t="n">
        <v>758.5</v>
      </c>
      <c r="AL583" t="n">
        <v>743.5</v>
      </c>
      <c r="AM583" t="n">
        <v>740.25</v>
      </c>
      <c r="AN583" t="n">
        <v>737.25</v>
      </c>
      <c r="AO583" t="n">
        <v>735</v>
      </c>
      <c r="AP583" t="n">
        <v>731.75</v>
      </c>
      <c r="AQ583" t="n">
        <v>730</v>
      </c>
      <c r="AR583" t="n">
        <v>727</v>
      </c>
    </row>
    <row r="584">
      <c r="A584" s="1112" t="n">
        <v>45100</v>
      </c>
      <c r="B584" s="63" t="n">
        <v>20</v>
      </c>
      <c r="AF584" t="n">
        <v>779.591</v>
      </c>
      <c r="AG584" t="n">
        <v>798</v>
      </c>
      <c r="AH584" t="n">
        <v>797</v>
      </c>
      <c r="AI584" t="n">
        <v>790</v>
      </c>
      <c r="AJ584" t="n">
        <v>773</v>
      </c>
      <c r="AK584" t="n">
        <v>759</v>
      </c>
      <c r="AL584" t="n">
        <v>744</v>
      </c>
      <c r="AM584" t="n">
        <v>740</v>
      </c>
      <c r="AN584" t="n">
        <v>737</v>
      </c>
      <c r="AO584" t="n">
        <v>735</v>
      </c>
      <c r="AP584" t="n">
        <v>732</v>
      </c>
      <c r="AQ584" t="n">
        <v>730</v>
      </c>
      <c r="AR584" t="n">
        <v>727</v>
      </c>
    </row>
    <row r="585">
      <c r="A585" s="1112" t="n">
        <v>45103</v>
      </c>
      <c r="B585" s="63" t="n">
        <v>0</v>
      </c>
      <c r="AF585" t="n">
        <v>780.909</v>
      </c>
      <c r="AG585" t="n">
        <v>798</v>
      </c>
      <c r="AH585" t="n">
        <v>797</v>
      </c>
      <c r="AI585" t="n">
        <v>790</v>
      </c>
      <c r="AJ585" t="n">
        <v>773</v>
      </c>
      <c r="AK585" t="n">
        <v>759</v>
      </c>
      <c r="AL585" t="n">
        <v>744</v>
      </c>
      <c r="AM585" t="n">
        <v>740</v>
      </c>
      <c r="AN585" t="n">
        <v>737</v>
      </c>
      <c r="AO585" t="n">
        <v>735</v>
      </c>
      <c r="AP585" t="n">
        <v>732</v>
      </c>
      <c r="AQ585" t="n">
        <v>730</v>
      </c>
      <c r="AR585" t="n">
        <v>727</v>
      </c>
    </row>
    <row r="586">
      <c r="A586" s="1112" t="n">
        <v>45104</v>
      </c>
      <c r="B586" s="63" t="n">
        <v>80</v>
      </c>
      <c r="AF586" t="n">
        <v>780.852</v>
      </c>
      <c r="AG586" t="n">
        <v>781</v>
      </c>
      <c r="AH586" t="n">
        <v>784</v>
      </c>
      <c r="AI586" t="n">
        <v>777</v>
      </c>
      <c r="AJ586" t="n">
        <v>763</v>
      </c>
      <c r="AK586" t="n">
        <v>748</v>
      </c>
      <c r="AL586" t="n">
        <v>735</v>
      </c>
      <c r="AM586" t="n">
        <v>730</v>
      </c>
      <c r="AN586" t="n">
        <v>730</v>
      </c>
      <c r="AO586" t="n">
        <v>730</v>
      </c>
      <c r="AP586" t="n">
        <v>730</v>
      </c>
      <c r="AQ586" t="n">
        <v>727</v>
      </c>
      <c r="AR586" t="n">
        <v>727</v>
      </c>
    </row>
    <row r="587">
      <c r="A587" s="1112" t="n">
        <v>45105</v>
      </c>
      <c r="B587" s="63" t="n">
        <v>120</v>
      </c>
      <c r="AF587" t="n">
        <v>779.068</v>
      </c>
      <c r="AG587" t="n">
        <v>773</v>
      </c>
      <c r="AH587" t="n">
        <v>777</v>
      </c>
      <c r="AI587" t="n">
        <v>777</v>
      </c>
      <c r="AJ587" t="n">
        <v>760</v>
      </c>
      <c r="AK587" t="n">
        <v>745</v>
      </c>
      <c r="AL587" t="n">
        <v>730</v>
      </c>
      <c r="AM587" t="n">
        <v>727</v>
      </c>
      <c r="AN587" t="n">
        <v>727</v>
      </c>
      <c r="AO587" t="n">
        <v>727</v>
      </c>
      <c r="AP587" t="n">
        <v>727</v>
      </c>
      <c r="AQ587" t="n">
        <v>727</v>
      </c>
      <c r="AR587" t="n">
        <v>727</v>
      </c>
    </row>
    <row r="588">
      <c r="A588" s="1112" t="n">
        <v>45106</v>
      </c>
      <c r="B588" s="63" t="n">
        <v>45</v>
      </c>
      <c r="AF588" t="n">
        <v>777.739</v>
      </c>
      <c r="AG588" t="n">
        <v>760</v>
      </c>
      <c r="AH588" t="n">
        <v>763</v>
      </c>
      <c r="AI588" t="n">
        <v>763</v>
      </c>
      <c r="AJ588" t="n">
        <v>749</v>
      </c>
      <c r="AK588" t="n">
        <v>735</v>
      </c>
      <c r="AL588" t="n">
        <v>721</v>
      </c>
      <c r="AM588" t="n">
        <v>718</v>
      </c>
      <c r="AN588" t="n">
        <v>718</v>
      </c>
      <c r="AO588" t="n">
        <v>718</v>
      </c>
      <c r="AP588" t="n">
        <v>718</v>
      </c>
      <c r="AQ588" t="n">
        <v>718</v>
      </c>
      <c r="AR588" t="n">
        <v>718</v>
      </c>
    </row>
    <row r="589">
      <c r="A589" s="1112" t="n">
        <v>45107</v>
      </c>
      <c r="B589" s="63" t="n">
        <v>45</v>
      </c>
      <c r="AF589" s="28" t="n">
        <v>775.773</v>
      </c>
      <c r="AG589" t="n">
        <v>740</v>
      </c>
      <c r="AH589" t="n">
        <v>745</v>
      </c>
      <c r="AI589" t="n">
        <v>756.5</v>
      </c>
      <c r="AJ589" t="n">
        <v>738.5</v>
      </c>
      <c r="AK589" t="n">
        <v>721.5</v>
      </c>
      <c r="AL589" t="n">
        <v>704.5</v>
      </c>
      <c r="AM589" t="n">
        <v>703</v>
      </c>
      <c r="AN589" t="n">
        <v>703</v>
      </c>
      <c r="AO589" t="n">
        <v>703</v>
      </c>
      <c r="AP589" t="n">
        <v>703</v>
      </c>
      <c r="AQ589" t="n">
        <v>703</v>
      </c>
      <c r="AR589" t="n">
        <v>703</v>
      </c>
    </row>
    <row r="590">
      <c r="A590" s="1112" t="n">
        <v>45110</v>
      </c>
      <c r="B590" s="63" t="n">
        <v>167</v>
      </c>
      <c r="AF590" t="n">
        <v>775.773</v>
      </c>
      <c r="AG590" t="n">
        <v>742.524</v>
      </c>
      <c r="AH590" t="n">
        <v>747</v>
      </c>
      <c r="AI590" t="n">
        <v>747</v>
      </c>
      <c r="AJ590" t="n">
        <v>732</v>
      </c>
      <c r="AK590" t="n">
        <v>717</v>
      </c>
      <c r="AL590" t="n">
        <v>702.5</v>
      </c>
      <c r="AM590" t="n">
        <v>700</v>
      </c>
      <c r="AN590" t="n">
        <v>700</v>
      </c>
      <c r="AO590" t="n">
        <v>700</v>
      </c>
      <c r="AP590" t="n">
        <v>700</v>
      </c>
      <c r="AQ590" t="n">
        <v>700</v>
      </c>
      <c r="AR590" t="n">
        <v>700</v>
      </c>
    </row>
    <row r="591">
      <c r="A591" s="104" t="n">
        <v>45111</v>
      </c>
      <c r="AF591" s="192" t="n">
        <v>775.773</v>
      </c>
      <c r="AG591" s="192" t="n">
        <v>742.524</v>
      </c>
      <c r="AH591" s="192" t="n">
        <v>747</v>
      </c>
      <c r="AI591" s="192" t="n">
        <v>747</v>
      </c>
      <c r="AJ591" s="192" t="n">
        <v>732</v>
      </c>
      <c r="AK591" s="192" t="n">
        <v>717</v>
      </c>
      <c r="AL591" s="192" t="n">
        <v>702.5</v>
      </c>
      <c r="AM591" s="192" t="n">
        <v>700</v>
      </c>
      <c r="AN591" s="192" t="n">
        <v>700</v>
      </c>
      <c r="AO591" s="192" t="n">
        <v>700</v>
      </c>
      <c r="AP591" s="192" t="n">
        <v>700</v>
      </c>
      <c r="AQ591" s="192" t="n">
        <v>700</v>
      </c>
      <c r="AR591" s="192" t="n">
        <v>700</v>
      </c>
    </row>
    <row r="592">
      <c r="A592" s="1112" t="n">
        <v>45112</v>
      </c>
      <c r="B592" s="63" t="n">
        <v>1056</v>
      </c>
      <c r="AF592" t="n">
        <v>775.773</v>
      </c>
      <c r="AG592" t="n">
        <v>727.857</v>
      </c>
      <c r="AH592" t="n">
        <v>725</v>
      </c>
      <c r="AI592" t="n">
        <v>725</v>
      </c>
      <c r="AJ592" t="n">
        <v>714</v>
      </c>
      <c r="AK592" t="n">
        <v>700</v>
      </c>
      <c r="AL592" t="n">
        <v>690</v>
      </c>
      <c r="AM592" t="n">
        <v>685</v>
      </c>
      <c r="AN592" t="n">
        <v>685</v>
      </c>
      <c r="AO592" t="n">
        <v>685</v>
      </c>
      <c r="AP592" t="n">
        <v>685</v>
      </c>
      <c r="AQ592" t="n">
        <v>685</v>
      </c>
      <c r="AR592" t="n">
        <v>685</v>
      </c>
    </row>
    <row r="593">
      <c r="A593" s="1112" t="n">
        <v>45113</v>
      </c>
      <c r="B593" s="63" t="n">
        <v>100</v>
      </c>
      <c r="AG593" t="n">
        <v>704.321</v>
      </c>
      <c r="AH593" t="n">
        <v>690</v>
      </c>
      <c r="AI593" t="n">
        <v>690</v>
      </c>
      <c r="AJ593" t="n">
        <v>680</v>
      </c>
      <c r="AK593" t="n">
        <v>675</v>
      </c>
      <c r="AL593" t="n">
        <v>670</v>
      </c>
      <c r="AM593" t="n">
        <v>667</v>
      </c>
      <c r="AN593" t="n">
        <v>667</v>
      </c>
      <c r="AO593" t="n">
        <v>667</v>
      </c>
      <c r="AP593" t="n">
        <v>667</v>
      </c>
      <c r="AQ593" t="n">
        <v>667</v>
      </c>
      <c r="AR593" t="n">
        <v>667</v>
      </c>
    </row>
    <row r="594">
      <c r="A594" s="1112" t="n">
        <v>45114</v>
      </c>
      <c r="B594" s="63" t="n">
        <v>90</v>
      </c>
      <c r="AG594" t="n">
        <v>696.9880000000001</v>
      </c>
      <c r="AH594" t="n">
        <v>690</v>
      </c>
      <c r="AI594" t="n">
        <v>690</v>
      </c>
      <c r="AJ594" t="n">
        <v>685</v>
      </c>
      <c r="AK594" t="n">
        <v>680</v>
      </c>
      <c r="AL594" t="n">
        <v>675</v>
      </c>
      <c r="AM594" t="n">
        <v>672</v>
      </c>
      <c r="AN594" t="n">
        <v>671</v>
      </c>
      <c r="AO594" t="n">
        <v>671</v>
      </c>
      <c r="AP594" t="n">
        <v>671</v>
      </c>
      <c r="AQ594" t="n">
        <v>671</v>
      </c>
      <c r="AR594" t="n">
        <v>671</v>
      </c>
    </row>
    <row r="595">
      <c r="A595" s="1112" t="n">
        <v>45117</v>
      </c>
      <c r="B595" s="63" t="n">
        <v>475</v>
      </c>
      <c r="AG595" t="n">
        <v>713.548</v>
      </c>
      <c r="AH595" t="n">
        <v>720</v>
      </c>
      <c r="AI595" t="n">
        <v>723</v>
      </c>
      <c r="AJ595" t="n">
        <v>715</v>
      </c>
      <c r="AK595" t="n">
        <v>711</v>
      </c>
      <c r="AL595" t="n">
        <v>710</v>
      </c>
      <c r="AM595" t="n">
        <v>710</v>
      </c>
      <c r="AN595" t="n">
        <v>710</v>
      </c>
      <c r="AO595" t="n">
        <v>710</v>
      </c>
      <c r="AP595" t="n">
        <v>710</v>
      </c>
      <c r="AQ595" t="n">
        <v>710</v>
      </c>
      <c r="AR595" t="n">
        <v>710</v>
      </c>
    </row>
    <row r="596">
      <c r="A596" s="1112" t="n">
        <v>45118</v>
      </c>
      <c r="B596" s="63" t="n">
        <v>410</v>
      </c>
      <c r="AG596" t="n">
        <v>718.595</v>
      </c>
      <c r="AH596" t="n">
        <v>730</v>
      </c>
      <c r="AI596" t="n">
        <v>730</v>
      </c>
      <c r="AJ596" t="n">
        <v>716</v>
      </c>
      <c r="AK596" t="n">
        <v>710</v>
      </c>
      <c r="AL596" t="n">
        <v>705</v>
      </c>
      <c r="AM596" t="n">
        <v>700</v>
      </c>
      <c r="AN596" t="n">
        <v>700</v>
      </c>
      <c r="AO596" t="n">
        <v>700</v>
      </c>
      <c r="AP596" t="n">
        <v>700</v>
      </c>
      <c r="AQ596" t="n">
        <v>700</v>
      </c>
      <c r="AR596" t="n">
        <v>700</v>
      </c>
      <c r="AS596" t="n">
        <v>700</v>
      </c>
      <c r="AT596" t="n">
        <v>700</v>
      </c>
      <c r="AU596" t="n">
        <v>700</v>
      </c>
      <c r="AV596" t="n">
        <v>697</v>
      </c>
      <c r="AW596" t="n">
        <v>697</v>
      </c>
      <c r="AX596" t="n">
        <v>697</v>
      </c>
    </row>
    <row r="597">
      <c r="A597" s="1112" t="n">
        <v>45119</v>
      </c>
      <c r="B597" s="63" t="n">
        <v>30</v>
      </c>
      <c r="AG597" t="n">
        <v>722.571</v>
      </c>
      <c r="AH597" t="n">
        <v>737</v>
      </c>
      <c r="AI597" t="n">
        <v>733</v>
      </c>
      <c r="AJ597" t="n">
        <v>715</v>
      </c>
      <c r="AK597" t="n">
        <v>704</v>
      </c>
      <c r="AL597" t="n">
        <v>695</v>
      </c>
      <c r="AM597" t="n">
        <v>690</v>
      </c>
      <c r="AN597" t="n">
        <v>690</v>
      </c>
      <c r="AO597" t="n">
        <v>690</v>
      </c>
      <c r="AP597" t="n">
        <v>690</v>
      </c>
      <c r="AQ597" t="n">
        <v>690</v>
      </c>
      <c r="AR597" t="n">
        <v>690</v>
      </c>
      <c r="AS597" t="n">
        <v>690</v>
      </c>
      <c r="AT597" t="n">
        <v>690</v>
      </c>
      <c r="AU597" t="n">
        <v>690</v>
      </c>
      <c r="AV597" t="n">
        <v>685</v>
      </c>
      <c r="AW597" t="n">
        <v>685</v>
      </c>
      <c r="AX597" t="n">
        <v>685</v>
      </c>
    </row>
    <row r="598">
      <c r="A598" s="1112" t="n">
        <v>45120</v>
      </c>
      <c r="B598" s="63" t="n">
        <v>30</v>
      </c>
      <c r="AG598" t="n">
        <v>724.774</v>
      </c>
      <c r="AH598" t="n">
        <v>738</v>
      </c>
      <c r="AI598" t="n">
        <v>731</v>
      </c>
      <c r="AJ598" t="n">
        <v>714</v>
      </c>
      <c r="AK598" t="n">
        <v>703</v>
      </c>
      <c r="AL598" t="n">
        <v>695</v>
      </c>
      <c r="AM598" t="n">
        <v>688</v>
      </c>
      <c r="AN598" t="n">
        <v>688</v>
      </c>
      <c r="AO598" t="n">
        <v>688</v>
      </c>
      <c r="AP598" t="n">
        <v>688</v>
      </c>
      <c r="AQ598" t="n">
        <v>688</v>
      </c>
      <c r="AR598" t="n">
        <v>688</v>
      </c>
      <c r="AS598" t="n">
        <v>688</v>
      </c>
      <c r="AT598" t="n">
        <v>688</v>
      </c>
      <c r="AU598" t="n">
        <v>688</v>
      </c>
      <c r="AV598" t="n">
        <v>685</v>
      </c>
      <c r="AW598" t="n">
        <v>685</v>
      </c>
      <c r="AX598" t="n">
        <v>685</v>
      </c>
    </row>
    <row r="599">
      <c r="A599" s="1112" t="n">
        <v>45121</v>
      </c>
      <c r="B599" s="63" t="n">
        <v>0</v>
      </c>
      <c r="AG599" t="n">
        <v>723.869</v>
      </c>
      <c r="AH599" t="n">
        <v>738</v>
      </c>
      <c r="AI599" t="n">
        <v>731</v>
      </c>
      <c r="AJ599" t="n">
        <v>714</v>
      </c>
      <c r="AK599" t="n">
        <v>703</v>
      </c>
      <c r="AL599" t="n">
        <v>695</v>
      </c>
      <c r="AM599" t="n">
        <v>685</v>
      </c>
      <c r="AN599" t="n">
        <v>685</v>
      </c>
      <c r="AO599" t="n">
        <v>685</v>
      </c>
      <c r="AP599" t="n">
        <v>685</v>
      </c>
      <c r="AQ599" t="n">
        <v>685</v>
      </c>
      <c r="AR599" t="n">
        <v>685</v>
      </c>
      <c r="AS599" t="n">
        <v>685</v>
      </c>
      <c r="AT599" t="n">
        <v>685</v>
      </c>
      <c r="AU599" t="n">
        <v>685</v>
      </c>
      <c r="AV599" t="n">
        <v>680</v>
      </c>
      <c r="AW599" t="n">
        <v>680</v>
      </c>
      <c r="AX599" t="n">
        <v>680</v>
      </c>
    </row>
    <row r="600">
      <c r="A600" s="1112" t="n">
        <v>45124</v>
      </c>
      <c r="B600" s="63" t="n">
        <v>75</v>
      </c>
      <c r="AG600" t="n">
        <v>723.607</v>
      </c>
      <c r="AH600" t="n">
        <v>738</v>
      </c>
      <c r="AI600" t="n">
        <v>731</v>
      </c>
      <c r="AJ600" t="n">
        <v>715</v>
      </c>
      <c r="AK600" t="n">
        <v>705</v>
      </c>
      <c r="AL600" t="n">
        <v>696</v>
      </c>
      <c r="AM600" t="n">
        <v>685</v>
      </c>
      <c r="AN600" t="n">
        <v>685</v>
      </c>
      <c r="AO600" t="n">
        <v>685</v>
      </c>
      <c r="AP600" t="n">
        <v>685</v>
      </c>
      <c r="AQ600" t="n">
        <v>685</v>
      </c>
      <c r="AR600" t="n">
        <v>685</v>
      </c>
      <c r="AS600" t="n">
        <v>685</v>
      </c>
      <c r="AT600" t="n">
        <v>685</v>
      </c>
      <c r="AU600" t="n">
        <v>685</v>
      </c>
      <c r="AV600" t="n">
        <v>685</v>
      </c>
      <c r="AW600" t="n">
        <v>685</v>
      </c>
      <c r="AX600" t="n">
        <v>685</v>
      </c>
    </row>
    <row r="601">
      <c r="A601" s="1112" t="n">
        <v>45125</v>
      </c>
      <c r="B601" s="63" t="n">
        <v>260</v>
      </c>
      <c r="AG601" t="n">
        <v>731.595</v>
      </c>
      <c r="AH601" t="n">
        <v>750</v>
      </c>
      <c r="AI601" t="n">
        <v>744</v>
      </c>
      <c r="AJ601" t="n">
        <v>732</v>
      </c>
      <c r="AK601" t="n">
        <v>721</v>
      </c>
      <c r="AL601" t="n">
        <v>710</v>
      </c>
      <c r="AM601" t="n">
        <v>700</v>
      </c>
      <c r="AN601" t="n">
        <v>700</v>
      </c>
      <c r="AO601" t="n">
        <v>700</v>
      </c>
      <c r="AP601" t="n">
        <v>700</v>
      </c>
      <c r="AQ601" t="n">
        <v>700</v>
      </c>
      <c r="AR601" t="n">
        <v>700</v>
      </c>
      <c r="AS601" t="n">
        <v>700</v>
      </c>
      <c r="AT601" t="n">
        <v>700</v>
      </c>
      <c r="AU601" t="n">
        <v>700</v>
      </c>
      <c r="AV601" t="n">
        <v>695</v>
      </c>
      <c r="AW601" t="n">
        <v>693</v>
      </c>
      <c r="AX601" t="n">
        <v>693</v>
      </c>
    </row>
    <row r="602">
      <c r="A602" s="1112" t="n">
        <v>45126</v>
      </c>
      <c r="B602" s="63" t="n">
        <v>150</v>
      </c>
      <c r="AG602" t="n">
        <v>733.143</v>
      </c>
      <c r="AH602" t="n">
        <v>758</v>
      </c>
      <c r="AI602" t="n">
        <v>752</v>
      </c>
      <c r="AJ602" t="n">
        <v>739</v>
      </c>
      <c r="AK602" t="n">
        <v>727</v>
      </c>
      <c r="AL602" t="n">
        <v>717</v>
      </c>
      <c r="AM602" t="n">
        <v>708</v>
      </c>
      <c r="AN602" t="n">
        <v>706</v>
      </c>
      <c r="AO602" t="n">
        <v>706</v>
      </c>
      <c r="AP602" t="n">
        <v>706</v>
      </c>
      <c r="AQ602" t="n">
        <v>706</v>
      </c>
      <c r="AR602" t="n">
        <v>706</v>
      </c>
      <c r="AS602" t="n">
        <v>706</v>
      </c>
      <c r="AT602" t="n">
        <v>705</v>
      </c>
      <c r="AU602" t="n">
        <v>705</v>
      </c>
      <c r="AV602" t="n">
        <v>701</v>
      </c>
      <c r="AW602" t="n">
        <v>700</v>
      </c>
      <c r="AX602" t="n">
        <v>700</v>
      </c>
    </row>
    <row r="603">
      <c r="A603" s="1112" t="n">
        <v>45127</v>
      </c>
      <c r="B603" s="63" t="n">
        <v>240</v>
      </c>
      <c r="AG603" t="n">
        <v>734.2619999999999</v>
      </c>
      <c r="AH603" t="n">
        <v>750</v>
      </c>
      <c r="AI603" t="n">
        <v>744</v>
      </c>
      <c r="AJ603" t="n">
        <v>733</v>
      </c>
      <c r="AK603" t="n">
        <v>723</v>
      </c>
      <c r="AL603" t="n">
        <v>713</v>
      </c>
      <c r="AM603" t="n">
        <v>695</v>
      </c>
      <c r="AN603" t="n">
        <v>695</v>
      </c>
      <c r="AO603" t="n">
        <v>695</v>
      </c>
      <c r="AP603" t="n">
        <v>700</v>
      </c>
      <c r="AQ603" t="n">
        <v>700</v>
      </c>
      <c r="AR603" t="n">
        <v>700</v>
      </c>
      <c r="AS603" t="n">
        <v>691</v>
      </c>
      <c r="AT603" t="n">
        <v>691</v>
      </c>
      <c r="AU603" t="n">
        <v>691</v>
      </c>
      <c r="AV603" t="n">
        <v>688</v>
      </c>
      <c r="AW603" t="n">
        <v>688</v>
      </c>
      <c r="AX603" t="n">
        <v>688</v>
      </c>
    </row>
    <row r="604">
      <c r="A604" s="1112" t="n">
        <v>45128</v>
      </c>
      <c r="B604" s="63" t="n">
        <v>320</v>
      </c>
      <c r="AG604" t="n">
        <v>733.7859999999999</v>
      </c>
      <c r="AH604" t="n">
        <v>746</v>
      </c>
      <c r="AI604" t="n">
        <v>742</v>
      </c>
      <c r="AJ604" t="n">
        <v>732</v>
      </c>
      <c r="AK604" t="n">
        <v>723</v>
      </c>
      <c r="AL604" t="n">
        <v>713</v>
      </c>
      <c r="AM604" t="n">
        <v>695</v>
      </c>
      <c r="AN604" t="n">
        <v>695</v>
      </c>
      <c r="AO604" t="n">
        <v>695</v>
      </c>
      <c r="AP604" t="n">
        <v>700</v>
      </c>
      <c r="AQ604" t="n">
        <v>700</v>
      </c>
      <c r="AR604" t="n">
        <v>700</v>
      </c>
      <c r="AS604" t="n">
        <v>691</v>
      </c>
      <c r="AT604" t="n">
        <v>690</v>
      </c>
      <c r="AU604" t="n">
        <v>690</v>
      </c>
      <c r="AV604" t="n">
        <v>683</v>
      </c>
      <c r="AW604" t="n">
        <v>683</v>
      </c>
      <c r="AX604" t="n">
        <v>683</v>
      </c>
    </row>
    <row r="605">
      <c r="A605" s="1112" t="n">
        <v>45131</v>
      </c>
      <c r="B605" s="63" t="n">
        <v>45</v>
      </c>
      <c r="AG605" t="n">
        <v>734.917</v>
      </c>
      <c r="AH605" t="n">
        <v>747</v>
      </c>
      <c r="AI605" t="n">
        <v>746</v>
      </c>
      <c r="AJ605" t="n">
        <v>737</v>
      </c>
      <c r="AK605" t="n">
        <v>728</v>
      </c>
      <c r="AL605" t="n">
        <v>720</v>
      </c>
      <c r="AM605" t="n">
        <v>706</v>
      </c>
      <c r="AN605" t="n">
        <v>706</v>
      </c>
      <c r="AO605" t="n">
        <v>706</v>
      </c>
      <c r="AP605" t="n">
        <v>711</v>
      </c>
      <c r="AQ605" t="n">
        <v>711</v>
      </c>
      <c r="AR605" t="n">
        <v>711</v>
      </c>
      <c r="AS605" t="n">
        <v>710</v>
      </c>
      <c r="AT605" t="n">
        <v>710</v>
      </c>
      <c r="AU605" t="n">
        <v>710</v>
      </c>
      <c r="AV605" t="n">
        <v>705</v>
      </c>
      <c r="AW605" t="n">
        <v>705</v>
      </c>
      <c r="AX605" t="n">
        <v>705</v>
      </c>
    </row>
    <row r="606">
      <c r="A606" s="1112" t="n">
        <v>45132</v>
      </c>
      <c r="B606" s="63" t="n">
        <v>0</v>
      </c>
      <c r="AG606" t="n">
        <v>736.29</v>
      </c>
      <c r="AH606" t="n">
        <v>746.667</v>
      </c>
      <c r="AI606" t="n">
        <v>745.667</v>
      </c>
      <c r="AJ606" t="n">
        <v>737.667</v>
      </c>
      <c r="AK606" t="n">
        <v>728</v>
      </c>
      <c r="AL606" t="n">
        <v>718.667</v>
      </c>
      <c r="AM606" t="n">
        <v>705.667</v>
      </c>
      <c r="AN606" t="n">
        <v>705.667</v>
      </c>
      <c r="AO606" t="n">
        <v>705.667</v>
      </c>
      <c r="AP606" t="n">
        <v>710.667</v>
      </c>
      <c r="AQ606" t="n">
        <v>710.667</v>
      </c>
      <c r="AR606" t="n">
        <v>710.667</v>
      </c>
      <c r="AS606" t="n">
        <v>705</v>
      </c>
      <c r="AT606" t="n">
        <v>705</v>
      </c>
      <c r="AU606" t="n">
        <v>705</v>
      </c>
      <c r="AV606" t="n">
        <v>698.333</v>
      </c>
      <c r="AW606" t="n">
        <v>698.333</v>
      </c>
      <c r="AX606" t="n">
        <v>698.333</v>
      </c>
    </row>
    <row r="607">
      <c r="A607" s="1112" t="n">
        <v>45133</v>
      </c>
      <c r="B607" s="63" t="n">
        <v>376</v>
      </c>
      <c r="AG607" t="n">
        <v>736.726</v>
      </c>
      <c r="AH607" t="n">
        <v>747.333</v>
      </c>
      <c r="AI607" t="n">
        <v>746</v>
      </c>
      <c r="AJ607" t="n">
        <v>738.333</v>
      </c>
      <c r="AK607" t="n">
        <v>729</v>
      </c>
      <c r="AL607" t="n">
        <v>721</v>
      </c>
      <c r="AM607" t="n">
        <v>711.333</v>
      </c>
      <c r="AN607" t="n">
        <v>711.333</v>
      </c>
      <c r="AO607" t="n">
        <v>711.333</v>
      </c>
      <c r="AP607" t="n">
        <v>716</v>
      </c>
      <c r="AQ607" t="n">
        <v>716</v>
      </c>
      <c r="AR607" t="n">
        <v>716</v>
      </c>
      <c r="AS607" t="n">
        <v>711.333</v>
      </c>
      <c r="AT607" t="n">
        <v>711.333</v>
      </c>
      <c r="AU607" t="n">
        <v>711.333</v>
      </c>
      <c r="AV607" t="n">
        <v>703</v>
      </c>
      <c r="AW607" t="n">
        <v>703</v>
      </c>
      <c r="AX607" t="n">
        <v>703</v>
      </c>
    </row>
    <row r="608">
      <c r="A608" s="1112" t="n">
        <v>45134</v>
      </c>
      <c r="B608" s="63" t="n">
        <v>66</v>
      </c>
      <c r="AG608" t="n">
        <v>736.865</v>
      </c>
      <c r="AH608" t="n">
        <v>744</v>
      </c>
      <c r="AI608" t="n">
        <v>742</v>
      </c>
      <c r="AJ608" t="n">
        <v>733.333</v>
      </c>
      <c r="AK608" t="n">
        <v>725.333</v>
      </c>
      <c r="AL608" t="n">
        <v>717.333</v>
      </c>
      <c r="AM608" t="n">
        <v>706.333</v>
      </c>
      <c r="AN608" t="n">
        <v>705</v>
      </c>
      <c r="AO608" t="n">
        <v>704.667</v>
      </c>
      <c r="AP608" t="n">
        <v>710.333</v>
      </c>
      <c r="AQ608" t="n">
        <v>710.333</v>
      </c>
      <c r="AR608" t="n">
        <v>710.333</v>
      </c>
      <c r="AS608" t="n">
        <v>706.667</v>
      </c>
      <c r="AT608" t="n">
        <v>706.667</v>
      </c>
      <c r="AU608" t="n">
        <v>706.667</v>
      </c>
      <c r="AV608" t="n">
        <v>699.333</v>
      </c>
      <c r="AW608" t="n">
        <v>699.333</v>
      </c>
      <c r="AX608" t="n">
        <v>699.333</v>
      </c>
    </row>
    <row r="609">
      <c r="A609" s="1112" t="n">
        <v>45135</v>
      </c>
      <c r="B609" s="63" t="n">
        <v>110</v>
      </c>
      <c r="AG609" t="n">
        <v>736.619</v>
      </c>
      <c r="AH609" t="n">
        <v>741.667</v>
      </c>
      <c r="AI609" t="n">
        <v>737.667</v>
      </c>
      <c r="AJ609" t="n">
        <v>729</v>
      </c>
      <c r="AK609" t="n">
        <v>720.667</v>
      </c>
      <c r="AL609" t="n">
        <v>713.333</v>
      </c>
      <c r="AM609" t="n">
        <v>705</v>
      </c>
      <c r="AN609" t="n">
        <v>704</v>
      </c>
      <c r="AO609" t="n">
        <v>703.667</v>
      </c>
      <c r="AP609" t="n">
        <v>710.333</v>
      </c>
      <c r="AQ609" t="n">
        <v>710.333</v>
      </c>
      <c r="AR609" t="n">
        <v>710.333</v>
      </c>
      <c r="AS609" t="n">
        <v>708.333</v>
      </c>
      <c r="AT609" t="n">
        <v>708</v>
      </c>
      <c r="AU609" t="n">
        <v>707.333</v>
      </c>
      <c r="AV609" t="n">
        <v>701</v>
      </c>
      <c r="AW609" t="n">
        <v>701</v>
      </c>
      <c r="AX609" t="n">
        <v>701</v>
      </c>
    </row>
    <row r="610">
      <c r="A610" s="1112" t="n">
        <v>45138</v>
      </c>
      <c r="B610" s="63" t="n">
        <v>180</v>
      </c>
      <c r="AG610" t="n">
        <v>736.0119999999999</v>
      </c>
      <c r="AH610" t="n">
        <v>730.667</v>
      </c>
      <c r="AI610" t="n">
        <v>728.333</v>
      </c>
      <c r="AJ610" t="n">
        <v>721.333</v>
      </c>
      <c r="AK610" t="n">
        <v>714</v>
      </c>
      <c r="AL610" t="n">
        <v>706.667</v>
      </c>
      <c r="AM610" t="n">
        <v>699.667</v>
      </c>
      <c r="AN610" t="n">
        <v>698.333</v>
      </c>
      <c r="AO610" t="n">
        <v>698.667</v>
      </c>
      <c r="AP610" t="n">
        <v>709.667</v>
      </c>
      <c r="AQ610" t="n">
        <v>709.667</v>
      </c>
      <c r="AR610" t="n">
        <v>709.333</v>
      </c>
      <c r="AS610" t="n">
        <v>708.333</v>
      </c>
      <c r="AT610" t="n">
        <v>708</v>
      </c>
      <c r="AU610" t="n">
        <v>707.667</v>
      </c>
      <c r="AV610" t="n">
        <v>702.333</v>
      </c>
      <c r="AW610" t="n">
        <v>701.667</v>
      </c>
      <c r="AX610" t="n">
        <v>701</v>
      </c>
    </row>
    <row r="611">
      <c r="A611" s="1112" t="n">
        <v>45139</v>
      </c>
      <c r="B611" s="63" t="n">
        <v>0</v>
      </c>
      <c r="AG611" s="28" t="n">
        <v>736.0119999999999</v>
      </c>
      <c r="AH611" t="n">
        <v>722.193</v>
      </c>
      <c r="AI611" t="n">
        <v>722.667</v>
      </c>
      <c r="AJ611" t="n">
        <v>717</v>
      </c>
      <c r="AK611" t="n">
        <v>710.667</v>
      </c>
      <c r="AL611" t="n">
        <v>704.667</v>
      </c>
      <c r="AM611" t="n">
        <v>698.333</v>
      </c>
      <c r="AN611" t="n">
        <v>696.667</v>
      </c>
      <c r="AO611" t="n">
        <v>697</v>
      </c>
      <c r="AP611" t="n">
        <v>711</v>
      </c>
      <c r="AQ611" t="n">
        <v>711</v>
      </c>
      <c r="AR611" t="n">
        <v>710.667</v>
      </c>
      <c r="AS611" t="n">
        <v>708</v>
      </c>
      <c r="AT611" t="n">
        <v>707.333</v>
      </c>
      <c r="AU611" t="n">
        <v>706.333</v>
      </c>
      <c r="AV611" t="n">
        <v>699</v>
      </c>
      <c r="AW611" t="n">
        <v>698.333</v>
      </c>
      <c r="AX611" t="n">
        <v>697.667</v>
      </c>
    </row>
    <row r="612">
      <c r="A612" s="1112" t="n">
        <v>45140</v>
      </c>
      <c r="B612" s="63" t="n">
        <v>165</v>
      </c>
      <c r="AG612" t="n">
        <v>736.0119999999999</v>
      </c>
      <c r="AH612" t="n">
        <v>699.985</v>
      </c>
      <c r="AI612" t="n">
        <v>707.333</v>
      </c>
      <c r="AJ612" t="n">
        <v>700.333</v>
      </c>
      <c r="AK612" t="n">
        <v>695</v>
      </c>
      <c r="AL612" t="n">
        <v>690.333</v>
      </c>
      <c r="AM612" t="n">
        <v>684.667</v>
      </c>
      <c r="AN612" t="n">
        <v>681.667</v>
      </c>
      <c r="AO612" t="n">
        <v>681.667</v>
      </c>
      <c r="AP612" t="n">
        <v>691.667</v>
      </c>
      <c r="AQ612" t="n">
        <v>693.333</v>
      </c>
      <c r="AR612" t="n">
        <v>694</v>
      </c>
      <c r="AS612" t="n">
        <v>691.333</v>
      </c>
      <c r="AT612" t="n">
        <v>690</v>
      </c>
      <c r="AU612" t="n">
        <v>688</v>
      </c>
      <c r="AV612" t="n">
        <v>683.667</v>
      </c>
      <c r="AW612" t="n">
        <v>683</v>
      </c>
      <c r="AX612" t="n">
        <v>682.333</v>
      </c>
    </row>
    <row r="613">
      <c r="A613" s="1112" t="n">
        <v>45141</v>
      </c>
      <c r="B613" s="63" t="n">
        <v>608</v>
      </c>
      <c r="AH613" t="n">
        <v>708.383</v>
      </c>
      <c r="AI613" t="n">
        <v>713.667</v>
      </c>
      <c r="AJ613" t="n">
        <v>707</v>
      </c>
      <c r="AK613" t="n">
        <v>699.333</v>
      </c>
      <c r="AL613" t="n">
        <v>692.333</v>
      </c>
      <c r="AM613" t="n">
        <v>684.667</v>
      </c>
      <c r="AN613" t="n">
        <v>679.333</v>
      </c>
      <c r="AO613" t="n">
        <v>675.333</v>
      </c>
      <c r="AP613" t="n">
        <v>684.333</v>
      </c>
      <c r="AQ613" t="n">
        <v>688.333</v>
      </c>
      <c r="AR613" t="n">
        <v>688</v>
      </c>
      <c r="AS613" t="n">
        <v>684</v>
      </c>
      <c r="AT613" t="n">
        <v>683.667</v>
      </c>
      <c r="AU613" t="n">
        <v>683.333</v>
      </c>
      <c r="AV613" t="n">
        <v>677.667</v>
      </c>
      <c r="AW613" t="n">
        <v>677.333</v>
      </c>
      <c r="AX613" t="n">
        <v>677</v>
      </c>
    </row>
    <row r="614">
      <c r="A614" s="1112" t="n">
        <v>45142</v>
      </c>
      <c r="B614" s="63" t="n">
        <v>20</v>
      </c>
      <c r="AH614" t="n">
        <v>723.261</v>
      </c>
      <c r="AI614" t="n">
        <v>730</v>
      </c>
      <c r="AJ614" t="n">
        <v>721.667</v>
      </c>
      <c r="AK614" t="n">
        <v>707.667</v>
      </c>
      <c r="AL614" t="n">
        <v>695.667</v>
      </c>
      <c r="AM614" t="n">
        <v>687</v>
      </c>
      <c r="AN614" t="n">
        <v>683.333</v>
      </c>
      <c r="AO614" t="n">
        <v>681.667</v>
      </c>
      <c r="AP614" t="n">
        <v>689.333</v>
      </c>
      <c r="AQ614" t="n">
        <v>694</v>
      </c>
      <c r="AR614" t="n">
        <v>693.333</v>
      </c>
      <c r="AS614" t="n">
        <v>689</v>
      </c>
      <c r="AT614" t="n">
        <v>687.667</v>
      </c>
      <c r="AU614" t="n">
        <v>687.333</v>
      </c>
      <c r="AV614" t="n">
        <v>680</v>
      </c>
      <c r="AW614" t="n">
        <v>679</v>
      </c>
      <c r="AX614" t="n">
        <v>678.333</v>
      </c>
    </row>
    <row r="615">
      <c r="A615" s="1112" t="n">
        <v>45145</v>
      </c>
      <c r="B615" s="63" t="n">
        <v>240</v>
      </c>
      <c r="AH615" t="n">
        <v>719.996</v>
      </c>
      <c r="AI615" t="n">
        <v>726.333</v>
      </c>
      <c r="AJ615" t="n">
        <v>719.333</v>
      </c>
      <c r="AK615" t="n">
        <v>704.333</v>
      </c>
      <c r="AL615" t="n">
        <v>693.333</v>
      </c>
      <c r="AM615" t="n">
        <v>686</v>
      </c>
      <c r="AN615" t="n">
        <v>683</v>
      </c>
      <c r="AO615" t="n">
        <v>681.333</v>
      </c>
      <c r="AP615" t="n">
        <v>690.333</v>
      </c>
      <c r="AQ615" t="n">
        <v>693.333</v>
      </c>
      <c r="AR615" t="n">
        <v>694.333</v>
      </c>
      <c r="AS615" t="n">
        <v>689.667</v>
      </c>
      <c r="AT615" t="n">
        <v>689</v>
      </c>
      <c r="AU615" t="n">
        <v>688.333</v>
      </c>
      <c r="AV615" t="n">
        <v>682.667</v>
      </c>
      <c r="AW615" t="n">
        <v>682</v>
      </c>
      <c r="AX615" t="n">
        <v>681.333</v>
      </c>
    </row>
    <row r="616">
      <c r="A616" s="1112" t="n">
        <v>45146</v>
      </c>
      <c r="B616" s="63" t="n">
        <v>458</v>
      </c>
      <c r="AH616" t="n">
        <v>719.443</v>
      </c>
      <c r="AI616" t="n">
        <v>720</v>
      </c>
      <c r="AJ616" t="n">
        <v>719</v>
      </c>
      <c r="AK616" t="n">
        <v>709</v>
      </c>
      <c r="AL616" t="n">
        <v>699.667</v>
      </c>
      <c r="AM616" t="n">
        <v>691</v>
      </c>
      <c r="AN616" t="n">
        <v>686</v>
      </c>
      <c r="AO616" t="n">
        <v>683.333</v>
      </c>
      <c r="AP616" t="n">
        <v>700.667</v>
      </c>
      <c r="AQ616" t="n">
        <v>706.667</v>
      </c>
      <c r="AR616" t="n">
        <v>708</v>
      </c>
      <c r="AS616" t="n">
        <v>702.333</v>
      </c>
      <c r="AT616" t="n">
        <v>702</v>
      </c>
      <c r="AU616" t="n">
        <v>701.667</v>
      </c>
      <c r="AV616" t="n">
        <v>693.667</v>
      </c>
      <c r="AW616" t="n">
        <v>692.667</v>
      </c>
      <c r="AX616" t="n">
        <v>692</v>
      </c>
    </row>
    <row r="617">
      <c r="A617" s="1112" t="n">
        <v>45147</v>
      </c>
      <c r="B617" s="63" t="n">
        <v>240</v>
      </c>
      <c r="AH617" t="n">
        <v>719.136</v>
      </c>
      <c r="AI617" t="n">
        <v>720</v>
      </c>
      <c r="AJ617" t="n">
        <v>720</v>
      </c>
      <c r="AK617" t="n">
        <v>709.667</v>
      </c>
      <c r="AL617" t="n">
        <v>700</v>
      </c>
      <c r="AM617" t="n">
        <v>693</v>
      </c>
      <c r="AN617" t="n">
        <v>689.667</v>
      </c>
      <c r="AO617" t="n">
        <v>687.333</v>
      </c>
      <c r="AP617" t="n">
        <v>702</v>
      </c>
      <c r="AQ617" t="n">
        <v>707</v>
      </c>
      <c r="AR617" t="n">
        <v>708.667</v>
      </c>
      <c r="AS617" t="n">
        <v>702.667</v>
      </c>
      <c r="AT617" t="n">
        <v>702</v>
      </c>
      <c r="AU617" t="n">
        <v>701.333</v>
      </c>
      <c r="AV617" t="n">
        <v>693.667</v>
      </c>
      <c r="AW617" t="n">
        <v>693.333</v>
      </c>
      <c r="AX617" t="n">
        <v>693</v>
      </c>
    </row>
    <row r="618">
      <c r="A618" s="1112" t="n">
        <v>45148</v>
      </c>
      <c r="B618" s="63" t="n">
        <v>0</v>
      </c>
      <c r="AH618" t="n">
        <v>718.436</v>
      </c>
      <c r="AI618" t="n">
        <v>719.333</v>
      </c>
      <c r="AJ618" t="n">
        <v>719.333</v>
      </c>
      <c r="AK618" t="n">
        <v>709</v>
      </c>
      <c r="AL618" t="n">
        <v>700</v>
      </c>
      <c r="AM618" t="n">
        <v>693</v>
      </c>
      <c r="AN618" t="n">
        <v>689.667</v>
      </c>
      <c r="AO618" t="n">
        <v>687.333</v>
      </c>
      <c r="AP618" t="n">
        <v>701.667</v>
      </c>
      <c r="AQ618" t="n">
        <v>706.667</v>
      </c>
      <c r="AR618" t="n">
        <v>708.333</v>
      </c>
      <c r="AS618" t="n">
        <v>702.333</v>
      </c>
      <c r="AT618" t="n">
        <v>701.667</v>
      </c>
      <c r="AU618" t="n">
        <v>701</v>
      </c>
      <c r="AV618" t="n">
        <v>693</v>
      </c>
      <c r="AW618" t="n">
        <v>692.667</v>
      </c>
      <c r="AX618" t="n">
        <v>692.333</v>
      </c>
    </row>
    <row r="619">
      <c r="A619" s="1112" t="n">
        <v>45149</v>
      </c>
      <c r="B619" s="63" t="n">
        <v>140</v>
      </c>
      <c r="AH619" t="n">
        <v>718</v>
      </c>
      <c r="AI619" t="n">
        <v>718</v>
      </c>
      <c r="AJ619" t="n">
        <v>718</v>
      </c>
      <c r="AK619" t="n">
        <v>708</v>
      </c>
      <c r="AL619" t="n">
        <v>699.5</v>
      </c>
      <c r="AM619" t="n">
        <v>693</v>
      </c>
      <c r="AN619" t="n">
        <v>689.5</v>
      </c>
      <c r="AO619" t="n">
        <v>687</v>
      </c>
      <c r="AP619" t="n">
        <v>701</v>
      </c>
      <c r="AQ619" t="n">
        <v>707</v>
      </c>
      <c r="AR619" t="n">
        <v>710</v>
      </c>
      <c r="AS619" t="n">
        <v>702</v>
      </c>
      <c r="AT619" t="n">
        <v>702</v>
      </c>
      <c r="AU619" t="n">
        <v>702</v>
      </c>
      <c r="AV619" t="n">
        <v>693.5</v>
      </c>
      <c r="AW619" t="n">
        <v>693.5</v>
      </c>
      <c r="AX619" t="n">
        <v>693.5</v>
      </c>
    </row>
    <row r="620">
      <c r="A620" s="1112" t="n">
        <v>45152</v>
      </c>
      <c r="B620" s="63" t="n">
        <v>25</v>
      </c>
      <c r="AH620" t="n">
        <v>718.534</v>
      </c>
      <c r="AI620" t="n">
        <v>720</v>
      </c>
      <c r="AJ620" t="n">
        <v>717.333</v>
      </c>
      <c r="AK620" t="n">
        <v>707.667</v>
      </c>
      <c r="AL620" t="n">
        <v>698</v>
      </c>
      <c r="AM620" t="n">
        <v>693</v>
      </c>
      <c r="AN620" t="n">
        <v>689.667</v>
      </c>
      <c r="AO620" t="n">
        <v>687</v>
      </c>
      <c r="AP620" t="n">
        <v>701.333</v>
      </c>
      <c r="AQ620" t="n">
        <v>706.667</v>
      </c>
      <c r="AR620" t="n">
        <v>710</v>
      </c>
      <c r="AS620" t="n">
        <v>702.333</v>
      </c>
      <c r="AT620" t="n">
        <v>702</v>
      </c>
      <c r="AU620" t="n">
        <v>701.667</v>
      </c>
      <c r="AV620" t="n">
        <v>693.667</v>
      </c>
      <c r="AW620" t="n">
        <v>693.333</v>
      </c>
      <c r="AX620" t="n">
        <v>693</v>
      </c>
    </row>
    <row r="621">
      <c r="A621" s="1112" t="n">
        <v>45153</v>
      </c>
      <c r="B621" s="63" t="n">
        <v>110</v>
      </c>
      <c r="AH621" t="n">
        <v>718.568</v>
      </c>
      <c r="AI621" t="n">
        <v>725</v>
      </c>
      <c r="AJ621" t="n">
        <v>720</v>
      </c>
      <c r="AK621" t="n">
        <v>709</v>
      </c>
      <c r="AL621" t="n">
        <v>700.333</v>
      </c>
      <c r="AM621" t="n">
        <v>695.333</v>
      </c>
      <c r="AN621" t="n">
        <v>691.333</v>
      </c>
      <c r="AO621" t="n">
        <v>688</v>
      </c>
      <c r="AP621" t="n">
        <v>702.333</v>
      </c>
      <c r="AQ621" t="n">
        <v>707.667</v>
      </c>
      <c r="AR621" t="n">
        <v>711</v>
      </c>
      <c r="AS621" t="n">
        <v>703.333</v>
      </c>
      <c r="AT621" t="n">
        <v>703</v>
      </c>
      <c r="AU621" t="n">
        <v>702.667</v>
      </c>
      <c r="AV621" t="n">
        <v>694.667</v>
      </c>
      <c r="AW621" t="n">
        <v>694.333</v>
      </c>
      <c r="AX621" t="n">
        <v>694</v>
      </c>
    </row>
    <row r="622">
      <c r="A622" s="1112" t="n">
        <v>45154</v>
      </c>
      <c r="B622" s="63" t="n">
        <v>20</v>
      </c>
      <c r="AH622" t="n">
        <v>718.182</v>
      </c>
      <c r="AI622" t="n">
        <v>728.667</v>
      </c>
      <c r="AJ622" t="n">
        <v>725</v>
      </c>
      <c r="AK622" t="n">
        <v>714.333</v>
      </c>
      <c r="AL622" t="n">
        <v>704.667</v>
      </c>
      <c r="AM622" t="n">
        <v>699</v>
      </c>
      <c r="AN622" t="n">
        <v>695</v>
      </c>
      <c r="AO622" t="n">
        <v>691.333</v>
      </c>
      <c r="AP622" t="n">
        <v>704.333</v>
      </c>
      <c r="AQ622" t="n">
        <v>712.333</v>
      </c>
      <c r="AR622" t="n">
        <v>713.333</v>
      </c>
      <c r="AS622" t="n">
        <v>704.333</v>
      </c>
      <c r="AT622" t="n">
        <v>704</v>
      </c>
      <c r="AU622" t="n">
        <v>703.333</v>
      </c>
      <c r="AV622" t="n">
        <v>695.667</v>
      </c>
      <c r="AW622" t="n">
        <v>695.333</v>
      </c>
      <c r="AX622" t="n">
        <v>695</v>
      </c>
    </row>
    <row r="623">
      <c r="A623" s="1112" t="n">
        <v>45155</v>
      </c>
      <c r="B623" s="63" t="n">
        <v>60</v>
      </c>
      <c r="AH623" t="n">
        <v>717.67</v>
      </c>
      <c r="AI623" t="n">
        <v>728.333</v>
      </c>
      <c r="AJ623" t="n">
        <v>725.667</v>
      </c>
      <c r="AK623" t="n">
        <v>718.333</v>
      </c>
      <c r="AL623" t="n">
        <v>710</v>
      </c>
      <c r="AM623" t="n">
        <v>703</v>
      </c>
      <c r="AN623" t="n">
        <v>697.333</v>
      </c>
      <c r="AO623" t="n">
        <v>695</v>
      </c>
      <c r="AP623" t="n">
        <v>709</v>
      </c>
      <c r="AQ623" t="n">
        <v>718</v>
      </c>
      <c r="AR623" t="n">
        <v>719</v>
      </c>
      <c r="AS623" t="n">
        <v>712.333</v>
      </c>
      <c r="AT623" t="n">
        <v>711</v>
      </c>
      <c r="AU623" t="n">
        <v>709.667</v>
      </c>
      <c r="AV623" t="n">
        <v>701.333</v>
      </c>
      <c r="AW623" t="n">
        <v>701</v>
      </c>
      <c r="AX623" t="n">
        <v>700.667</v>
      </c>
    </row>
    <row r="624">
      <c r="A624" s="1112" t="n">
        <v>45156</v>
      </c>
      <c r="B624" s="63" t="n">
        <v>220</v>
      </c>
      <c r="AH624" t="n">
        <v>718.837</v>
      </c>
      <c r="AI624" t="n">
        <v>728.667</v>
      </c>
      <c r="AJ624" t="n">
        <v>725.667</v>
      </c>
      <c r="AK624" t="n">
        <v>716</v>
      </c>
      <c r="AL624" t="n">
        <v>707.667</v>
      </c>
      <c r="AM624" t="n">
        <v>702.333</v>
      </c>
      <c r="AN624" t="n">
        <v>697.667</v>
      </c>
      <c r="AO624" t="n">
        <v>697</v>
      </c>
      <c r="AP624" t="n">
        <v>708.333</v>
      </c>
      <c r="AQ624" t="n">
        <v>715.333</v>
      </c>
      <c r="AR624" t="n">
        <v>715.333</v>
      </c>
      <c r="AS624" t="n">
        <v>710</v>
      </c>
      <c r="AT624" t="n">
        <v>710.333</v>
      </c>
      <c r="AU624" t="n">
        <v>709.333</v>
      </c>
      <c r="AV624" t="n">
        <v>701.333</v>
      </c>
      <c r="AW624" t="n">
        <v>701</v>
      </c>
      <c r="AX624" t="n">
        <v>700.333</v>
      </c>
    </row>
    <row r="625">
      <c r="A625" s="1112" t="n">
        <v>45159</v>
      </c>
      <c r="B625" s="63" t="n">
        <v>0</v>
      </c>
      <c r="AH625" t="n">
        <v>719.265</v>
      </c>
      <c r="AI625" t="n">
        <v>728.667</v>
      </c>
      <c r="AJ625" t="n">
        <v>726</v>
      </c>
      <c r="AK625" t="n">
        <v>716.333</v>
      </c>
      <c r="AL625" t="n">
        <v>707.667</v>
      </c>
      <c r="AM625" t="n">
        <v>702</v>
      </c>
      <c r="AN625" t="n">
        <v>697.667</v>
      </c>
      <c r="AO625" t="n">
        <v>696.667</v>
      </c>
      <c r="AP625" t="n">
        <v>709</v>
      </c>
      <c r="AQ625" t="n">
        <v>715</v>
      </c>
      <c r="AR625" t="n">
        <v>716.333</v>
      </c>
      <c r="AS625" t="n">
        <v>707.667</v>
      </c>
      <c r="AT625" t="n">
        <v>707.333</v>
      </c>
      <c r="AU625" t="n">
        <v>707</v>
      </c>
      <c r="AV625" t="n">
        <v>697.333</v>
      </c>
      <c r="AW625" t="n">
        <v>697</v>
      </c>
      <c r="AX625" t="n">
        <v>696.667</v>
      </c>
    </row>
    <row r="626">
      <c r="A626" s="1112" t="n">
        <v>45160</v>
      </c>
      <c r="B626" s="63" t="n">
        <v>340</v>
      </c>
      <c r="AH626" t="n">
        <v>719.227</v>
      </c>
      <c r="AI626" t="n">
        <v>729</v>
      </c>
      <c r="AJ626" t="n">
        <v>725.333</v>
      </c>
      <c r="AK626" t="n">
        <v>716.667</v>
      </c>
      <c r="AL626" t="n">
        <v>707.333</v>
      </c>
      <c r="AM626" t="n">
        <v>701.667</v>
      </c>
      <c r="AN626" t="n">
        <v>697.667</v>
      </c>
      <c r="AO626" t="n">
        <v>697</v>
      </c>
      <c r="AP626" t="n">
        <v>708.333</v>
      </c>
      <c r="AQ626" t="n">
        <v>714</v>
      </c>
      <c r="AR626" t="n">
        <v>714.667</v>
      </c>
      <c r="AS626" t="n">
        <v>708</v>
      </c>
      <c r="AT626" t="n">
        <v>707.667</v>
      </c>
      <c r="AU626" t="n">
        <v>707.333</v>
      </c>
      <c r="AV626" t="n">
        <v>698.333</v>
      </c>
      <c r="AW626" t="n">
        <v>697.667</v>
      </c>
      <c r="AX626" t="n">
        <v>697.333</v>
      </c>
    </row>
    <row r="627">
      <c r="A627" s="1112" t="n">
        <v>45161</v>
      </c>
      <c r="B627" s="63" t="n">
        <v>90</v>
      </c>
      <c r="AH627" t="n">
        <v>720.458</v>
      </c>
      <c r="AI627" t="n">
        <v>739</v>
      </c>
      <c r="AJ627" t="n">
        <v>734</v>
      </c>
      <c r="AK627" t="n">
        <v>723</v>
      </c>
      <c r="AL627" t="n">
        <v>716</v>
      </c>
      <c r="AM627" t="n">
        <v>706.667</v>
      </c>
      <c r="AN627" t="n">
        <v>702</v>
      </c>
      <c r="AO627" t="n">
        <v>699.667</v>
      </c>
      <c r="AP627" t="n">
        <v>710.667</v>
      </c>
      <c r="AQ627" t="n">
        <v>715.333</v>
      </c>
      <c r="AR627" t="n">
        <v>717.333</v>
      </c>
      <c r="AS627" t="n">
        <v>710.667</v>
      </c>
      <c r="AT627" t="n">
        <v>710</v>
      </c>
      <c r="AU627" t="n">
        <v>709.333</v>
      </c>
      <c r="AV627" t="n">
        <v>700</v>
      </c>
      <c r="AW627" t="n">
        <v>699.333</v>
      </c>
      <c r="AX627" t="n">
        <v>698.667</v>
      </c>
    </row>
    <row r="628">
      <c r="A628" s="1112" t="n">
        <v>45162</v>
      </c>
      <c r="B628" s="63" t="n">
        <v>260</v>
      </c>
      <c r="AH628" t="n">
        <v>722.042</v>
      </c>
      <c r="AI628" t="n">
        <v>749</v>
      </c>
      <c r="AJ628" t="n">
        <v>743.333</v>
      </c>
      <c r="AK628" t="n">
        <v>732</v>
      </c>
      <c r="AL628" t="n">
        <v>726</v>
      </c>
      <c r="AM628" t="n">
        <v>710.333</v>
      </c>
      <c r="AN628" t="n">
        <v>704</v>
      </c>
      <c r="AO628" t="n">
        <v>702</v>
      </c>
      <c r="AP628" t="n">
        <v>712</v>
      </c>
      <c r="AQ628" t="n">
        <v>716.333</v>
      </c>
      <c r="AR628" t="n">
        <v>718</v>
      </c>
      <c r="AS628" t="n">
        <v>711</v>
      </c>
      <c r="AT628" t="n">
        <v>710.667</v>
      </c>
      <c r="AU628" t="n">
        <v>710</v>
      </c>
      <c r="AV628" t="n">
        <v>700</v>
      </c>
      <c r="AW628" t="n">
        <v>699.667</v>
      </c>
      <c r="AX628" t="n">
        <v>699</v>
      </c>
    </row>
    <row r="629">
      <c r="A629" s="1112" t="n">
        <v>45163</v>
      </c>
      <c r="B629" s="63" t="n">
        <v>0</v>
      </c>
      <c r="AH629" t="n">
        <v>723.08</v>
      </c>
      <c r="AI629" t="n">
        <v>748.667</v>
      </c>
      <c r="AJ629" t="n">
        <v>743.333</v>
      </c>
      <c r="AK629" t="n">
        <v>733</v>
      </c>
      <c r="AL629" t="n">
        <v>727.333</v>
      </c>
      <c r="AM629" t="n">
        <v>710</v>
      </c>
      <c r="AN629" t="n">
        <v>703.667</v>
      </c>
      <c r="AO629" t="n">
        <v>701.333</v>
      </c>
      <c r="AP629" t="n">
        <v>712</v>
      </c>
      <c r="AQ629" t="n">
        <v>716</v>
      </c>
      <c r="AR629" t="n">
        <v>717.667</v>
      </c>
      <c r="AS629" t="n">
        <v>710.333</v>
      </c>
      <c r="AT629" t="n">
        <v>710</v>
      </c>
      <c r="AU629" t="n">
        <v>709.333</v>
      </c>
      <c r="AV629" t="n">
        <v>700</v>
      </c>
      <c r="AW629" t="n">
        <v>699.667</v>
      </c>
      <c r="AX629" t="n">
        <v>699</v>
      </c>
    </row>
    <row r="630">
      <c r="A630" s="104" t="n">
        <v>45166</v>
      </c>
      <c r="B630" s="63" t="inlineStr">
        <is>
          <t>-</t>
        </is>
      </c>
      <c r="AH630" t="n">
        <v>723.08</v>
      </c>
      <c r="AI630" t="n">
        <v>748.667</v>
      </c>
      <c r="AJ630" t="n">
        <v>743.333</v>
      </c>
      <c r="AK630" t="n">
        <v>733</v>
      </c>
      <c r="AL630" t="n">
        <v>727.333</v>
      </c>
      <c r="AM630" t="n">
        <v>710</v>
      </c>
      <c r="AN630" t="n">
        <v>703.667</v>
      </c>
      <c r="AO630" t="n">
        <v>701.333</v>
      </c>
      <c r="AP630" t="n">
        <v>712</v>
      </c>
      <c r="AQ630" t="n">
        <v>716</v>
      </c>
      <c r="AR630" t="n">
        <v>717.667</v>
      </c>
      <c r="AS630" t="n">
        <v>710.333</v>
      </c>
      <c r="AT630" t="n">
        <v>710</v>
      </c>
      <c r="AU630" t="n">
        <v>709.333</v>
      </c>
      <c r="AV630" t="n">
        <v>700</v>
      </c>
      <c r="AW630" t="n">
        <v>699.667</v>
      </c>
      <c r="AX630" t="n">
        <v>699</v>
      </c>
    </row>
    <row r="631">
      <c r="A631" s="1112" t="n">
        <v>45167</v>
      </c>
      <c r="B631" s="63" t="n">
        <v>75</v>
      </c>
      <c r="AH631" t="n">
        <v>724.307</v>
      </c>
      <c r="AI631" t="n">
        <v>749.667</v>
      </c>
      <c r="AJ631" t="n">
        <v>742.333</v>
      </c>
      <c r="AK631" t="n">
        <v>730.333</v>
      </c>
      <c r="AL631" t="n">
        <v>724</v>
      </c>
      <c r="AM631" t="n">
        <v>709.667</v>
      </c>
      <c r="AN631" t="n">
        <v>704</v>
      </c>
      <c r="AO631" t="n">
        <v>701.333</v>
      </c>
      <c r="AP631" t="n">
        <v>712.333</v>
      </c>
      <c r="AQ631" t="n">
        <v>716.333</v>
      </c>
      <c r="AR631" t="n">
        <v>715.333</v>
      </c>
      <c r="AS631" t="n">
        <v>711</v>
      </c>
      <c r="AT631" t="n">
        <v>710</v>
      </c>
      <c r="AU631" t="n">
        <v>708.667</v>
      </c>
      <c r="AV631" t="n">
        <v>700.333</v>
      </c>
      <c r="AW631" t="n">
        <v>700</v>
      </c>
      <c r="AX631" t="n">
        <v>699.667</v>
      </c>
    </row>
    <row r="632">
      <c r="A632" s="1112" t="n">
        <v>45168</v>
      </c>
      <c r="B632" s="63" t="n">
        <v>285</v>
      </c>
      <c r="AH632" t="n">
        <v>725.758</v>
      </c>
      <c r="AI632" t="n">
        <v>759</v>
      </c>
      <c r="AJ632" t="n">
        <v>745</v>
      </c>
      <c r="AK632" t="n">
        <v>731.333</v>
      </c>
      <c r="AL632" t="n">
        <v>723.333</v>
      </c>
      <c r="AM632" t="n">
        <v>710.333</v>
      </c>
      <c r="AN632" t="n">
        <v>703.667</v>
      </c>
      <c r="AO632" t="n">
        <v>701</v>
      </c>
      <c r="AP632" t="n">
        <v>712</v>
      </c>
      <c r="AQ632" t="n">
        <v>716</v>
      </c>
      <c r="AR632" t="n">
        <v>716</v>
      </c>
      <c r="AS632" t="n">
        <v>710.667</v>
      </c>
      <c r="AT632" t="n">
        <v>710</v>
      </c>
      <c r="AU632" t="n">
        <v>709.333</v>
      </c>
      <c r="AV632" t="n">
        <v>700.333</v>
      </c>
      <c r="AW632" t="n">
        <v>700</v>
      </c>
      <c r="AX632" t="n">
        <v>699.667</v>
      </c>
    </row>
    <row r="633">
      <c r="A633" s="1112" t="n">
        <v>45169</v>
      </c>
      <c r="B633" s="63" t="n">
        <v>51</v>
      </c>
      <c r="AH633" s="28" t="n">
        <v>726.841</v>
      </c>
      <c r="AI633" t="n">
        <v>760</v>
      </c>
      <c r="AJ633" t="n">
        <v>745</v>
      </c>
      <c r="AK633" t="n">
        <v>731.667</v>
      </c>
      <c r="AL633" t="n">
        <v>722.333</v>
      </c>
      <c r="AM633" t="n">
        <v>710.333</v>
      </c>
      <c r="AN633" t="n">
        <v>703.667</v>
      </c>
      <c r="AO633" t="n">
        <v>701</v>
      </c>
      <c r="AP633" t="n">
        <v>712</v>
      </c>
      <c r="AQ633" t="n">
        <v>716</v>
      </c>
      <c r="AR633" t="n">
        <v>716.333</v>
      </c>
      <c r="AS633" t="n">
        <v>710.667</v>
      </c>
      <c r="AT633" t="n">
        <v>710</v>
      </c>
      <c r="AU633" t="n">
        <v>709.333</v>
      </c>
      <c r="AV633" t="n">
        <v>700.333</v>
      </c>
      <c r="AW633" t="n">
        <v>700</v>
      </c>
      <c r="AX633" t="n">
        <v>699.667</v>
      </c>
    </row>
    <row r="634">
      <c r="A634" s="1112" t="n">
        <v>45170</v>
      </c>
      <c r="B634" s="63" t="n">
        <v>0</v>
      </c>
      <c r="AH634" t="n">
        <v>726.841</v>
      </c>
      <c r="AI634" t="n">
        <v>760.9400000000001</v>
      </c>
      <c r="AJ634" t="n">
        <v>745</v>
      </c>
      <c r="AK634" t="n">
        <v>730</v>
      </c>
      <c r="AL634" t="n">
        <v>720</v>
      </c>
      <c r="AM634" t="n">
        <v>709.667</v>
      </c>
      <c r="AN634" t="n">
        <v>703</v>
      </c>
      <c r="AO634" t="n">
        <v>700.333</v>
      </c>
      <c r="AP634" t="n">
        <v>711.333</v>
      </c>
      <c r="AQ634" t="n">
        <v>715.333</v>
      </c>
      <c r="AR634" t="n">
        <v>716</v>
      </c>
      <c r="AS634" t="n">
        <v>710</v>
      </c>
      <c r="AT634" t="n">
        <v>709.333</v>
      </c>
      <c r="AU634" t="n">
        <v>708.667</v>
      </c>
      <c r="AV634" t="n">
        <v>700.333</v>
      </c>
      <c r="AW634" t="n">
        <v>700</v>
      </c>
      <c r="AX634" t="n">
        <v>699.667</v>
      </c>
    </row>
    <row r="635">
      <c r="A635" s="104" t="n">
        <v>45173</v>
      </c>
      <c r="AH635" t="n">
        <v>726.841</v>
      </c>
      <c r="AI635" t="n">
        <v>760.9400000000001</v>
      </c>
      <c r="AJ635" t="n">
        <v>745</v>
      </c>
      <c r="AK635" t="n">
        <v>730</v>
      </c>
      <c r="AL635" t="n">
        <v>720</v>
      </c>
      <c r="AM635" t="n">
        <v>709.667</v>
      </c>
      <c r="AN635" t="n">
        <v>703</v>
      </c>
      <c r="AO635" t="n">
        <v>700.333</v>
      </c>
      <c r="AP635" t="n">
        <v>711.333</v>
      </c>
      <c r="AQ635" t="n">
        <v>715.333</v>
      </c>
      <c r="AR635" t="n">
        <v>716</v>
      </c>
      <c r="AS635" t="n">
        <v>710</v>
      </c>
      <c r="AT635" t="n">
        <v>709.333</v>
      </c>
      <c r="AU635" t="n">
        <v>708.667</v>
      </c>
      <c r="AV635" t="n">
        <v>700.333</v>
      </c>
      <c r="AW635" t="n">
        <v>700</v>
      </c>
      <c r="AX635" t="n">
        <v>699.667</v>
      </c>
    </row>
    <row r="636">
      <c r="A636" s="1112" t="n">
        <v>45174</v>
      </c>
      <c r="B636" s="63" t="n">
        <v>90</v>
      </c>
      <c r="AH636" t="n">
        <v>726.841</v>
      </c>
      <c r="AI636" t="n">
        <v>758.524</v>
      </c>
      <c r="AJ636" t="n">
        <v>740</v>
      </c>
      <c r="AK636" t="n">
        <v>720</v>
      </c>
      <c r="AL636" t="n">
        <v>710</v>
      </c>
      <c r="AM636" t="n">
        <v>705.667</v>
      </c>
      <c r="AN636" t="n">
        <v>700</v>
      </c>
      <c r="AO636" t="n">
        <v>698.333</v>
      </c>
      <c r="AP636" t="n">
        <v>706</v>
      </c>
      <c r="AQ636" t="n">
        <v>711</v>
      </c>
      <c r="AR636" t="n">
        <v>712.667</v>
      </c>
      <c r="AS636" t="n">
        <v>707.667</v>
      </c>
      <c r="AT636" t="n">
        <v>706.667</v>
      </c>
      <c r="AU636" t="n">
        <v>706.333</v>
      </c>
      <c r="AV636" t="n">
        <v>699.667</v>
      </c>
      <c r="AW636" t="n">
        <v>699.333</v>
      </c>
      <c r="AX636" t="n">
        <v>699</v>
      </c>
    </row>
    <row r="637">
      <c r="A637" s="1112" t="n">
        <v>45175</v>
      </c>
      <c r="B637" s="63" t="n">
        <v>60</v>
      </c>
      <c r="AH637" s="467" t="n">
        <v>726.841</v>
      </c>
      <c r="AI637" t="n">
        <v>756.381</v>
      </c>
      <c r="AJ637" t="n">
        <v>737.667</v>
      </c>
      <c r="AK637" t="n">
        <v>714.333</v>
      </c>
      <c r="AL637" t="n">
        <v>703</v>
      </c>
      <c r="AM637" t="n">
        <v>703.333</v>
      </c>
      <c r="AN637" t="n">
        <v>700</v>
      </c>
      <c r="AO637" t="n">
        <v>699</v>
      </c>
      <c r="AP637" t="n">
        <v>705.667</v>
      </c>
      <c r="AQ637" t="n">
        <v>709</v>
      </c>
      <c r="AR637" t="n">
        <v>711</v>
      </c>
      <c r="AS637" t="n">
        <v>705.333</v>
      </c>
      <c r="AT637" t="n">
        <v>704.333</v>
      </c>
      <c r="AU637" t="n">
        <v>704</v>
      </c>
      <c r="AV637" t="n">
        <v>699.667</v>
      </c>
      <c r="AW637" t="n">
        <v>699.333</v>
      </c>
      <c r="AX637" t="n">
        <v>699</v>
      </c>
    </row>
    <row r="638">
      <c r="A638" s="1112" t="n">
        <v>45176</v>
      </c>
      <c r="B638" s="63" t="n">
        <v>360</v>
      </c>
      <c r="AH638" s="467" t="n">
        <v>726.841</v>
      </c>
      <c r="AI638" t="n">
        <v>755.766</v>
      </c>
      <c r="AJ638" t="n">
        <v>736.167</v>
      </c>
      <c r="AK638" t="n">
        <v>713.333</v>
      </c>
      <c r="AL638" t="n">
        <v>703</v>
      </c>
      <c r="AM638" t="n">
        <v>701</v>
      </c>
      <c r="AN638" t="n">
        <v>699.667</v>
      </c>
      <c r="AO638" t="n">
        <v>699.333</v>
      </c>
      <c r="AP638" t="n">
        <v>705.667</v>
      </c>
      <c r="AQ638" t="n">
        <v>708</v>
      </c>
      <c r="AR638" t="n">
        <v>710.333</v>
      </c>
      <c r="AS638" t="n">
        <v>705.333</v>
      </c>
      <c r="AT638" t="n">
        <v>704.667</v>
      </c>
      <c r="AU638" t="n">
        <v>704</v>
      </c>
      <c r="AV638" t="n">
        <v>697.667</v>
      </c>
      <c r="AW638" t="n">
        <v>697.333</v>
      </c>
      <c r="AX638" t="n">
        <v>697</v>
      </c>
    </row>
    <row r="639">
      <c r="A639" s="1112" t="n">
        <v>45177</v>
      </c>
      <c r="B639" s="63" t="n">
        <v>175</v>
      </c>
      <c r="AH639" s="467" t="n">
        <v>726.841</v>
      </c>
      <c r="AI639" t="n">
        <v>755.2859999999999</v>
      </c>
      <c r="AJ639" t="n">
        <v>731</v>
      </c>
      <c r="AK639" t="n">
        <v>708.667</v>
      </c>
      <c r="AL639" t="n">
        <v>697.667</v>
      </c>
      <c r="AM639" t="n">
        <v>695.667</v>
      </c>
      <c r="AN639" t="n">
        <v>694</v>
      </c>
      <c r="AO639" t="n">
        <v>693.333</v>
      </c>
      <c r="AP639" t="n">
        <v>699.333</v>
      </c>
      <c r="AQ639" t="n">
        <v>702</v>
      </c>
      <c r="AR639" t="n">
        <v>703.333</v>
      </c>
      <c r="AS639" t="n">
        <v>699</v>
      </c>
      <c r="AT639" t="n">
        <v>697</v>
      </c>
      <c r="AU639" t="n">
        <v>695</v>
      </c>
      <c r="AV639" t="n">
        <v>691</v>
      </c>
      <c r="AW639" t="n">
        <v>690.667</v>
      </c>
      <c r="AX639" t="n">
        <v>690.333</v>
      </c>
    </row>
    <row r="640">
      <c r="A640" s="1112" t="n">
        <v>45180</v>
      </c>
      <c r="B640" s="63" t="n">
        <v>45</v>
      </c>
      <c r="AI640" t="n">
        <v>755.996</v>
      </c>
      <c r="AJ640" t="n">
        <v>736</v>
      </c>
      <c r="AK640" t="n">
        <v>713.333</v>
      </c>
      <c r="AL640" t="n">
        <v>701</v>
      </c>
      <c r="AM640" t="n">
        <v>691</v>
      </c>
      <c r="AN640" t="n">
        <v>689.333</v>
      </c>
      <c r="AO640" t="n">
        <v>688.667</v>
      </c>
      <c r="AP640" t="n">
        <v>699.333</v>
      </c>
      <c r="AQ640" t="n">
        <v>703</v>
      </c>
      <c r="AR640" t="n">
        <v>703.667</v>
      </c>
      <c r="AS640" t="n">
        <v>697.333</v>
      </c>
      <c r="AT640" t="n">
        <v>695.333</v>
      </c>
      <c r="AU640" t="n">
        <v>693.333</v>
      </c>
      <c r="AV640" t="n">
        <v>687</v>
      </c>
      <c r="AW640" t="n">
        <v>686.667</v>
      </c>
      <c r="AX640" t="n">
        <v>686.333</v>
      </c>
    </row>
    <row r="641">
      <c r="A641" s="1112" t="n">
        <v>45181</v>
      </c>
      <c r="B641" s="63" t="n">
        <v>305</v>
      </c>
      <c r="AI641" t="n">
        <v>771.254</v>
      </c>
      <c r="AJ641" t="n">
        <v>760</v>
      </c>
      <c r="AK641" t="n">
        <v>730</v>
      </c>
      <c r="AL641" t="n">
        <v>718.333</v>
      </c>
      <c r="AM641" t="n">
        <v>703</v>
      </c>
      <c r="AN641" t="n">
        <v>700.333</v>
      </c>
      <c r="AO641" t="n">
        <v>697</v>
      </c>
      <c r="AP641" t="n">
        <v>707.333</v>
      </c>
      <c r="AQ641" t="n">
        <v>712.333</v>
      </c>
      <c r="AR641" t="n">
        <v>714.333</v>
      </c>
      <c r="AS641" t="n">
        <v>707.667</v>
      </c>
      <c r="AT641" t="n">
        <v>705.333</v>
      </c>
      <c r="AU641" t="n">
        <v>703</v>
      </c>
      <c r="AV641" t="n">
        <v>698</v>
      </c>
      <c r="AW641" t="n">
        <v>695.667</v>
      </c>
      <c r="AX641" t="n">
        <v>693.333</v>
      </c>
    </row>
    <row r="642">
      <c r="A642" s="1112" t="n">
        <v>45182</v>
      </c>
      <c r="B642" s="63" t="n">
        <v>205</v>
      </c>
      <c r="AI642" t="n">
        <v>777.452</v>
      </c>
      <c r="AJ642" t="n">
        <v>786.333</v>
      </c>
      <c r="AK642" t="n">
        <v>755.333</v>
      </c>
      <c r="AL642" t="n">
        <v>726</v>
      </c>
      <c r="AM642" t="n">
        <v>710.333</v>
      </c>
      <c r="AN642" t="n">
        <v>705.667</v>
      </c>
      <c r="AO642" t="n">
        <v>702.667</v>
      </c>
      <c r="AP642" t="n">
        <v>711.333</v>
      </c>
      <c r="AQ642" t="n">
        <v>715.333</v>
      </c>
      <c r="AR642" t="n">
        <v>716.333</v>
      </c>
      <c r="AS642" t="n">
        <v>710.333</v>
      </c>
      <c r="AT642" t="n">
        <v>707.667</v>
      </c>
      <c r="AU642" t="n">
        <v>706.667</v>
      </c>
      <c r="AV642" t="n">
        <v>700.667</v>
      </c>
      <c r="AW642" t="n">
        <v>700</v>
      </c>
      <c r="AX642" t="n">
        <v>699.333</v>
      </c>
    </row>
    <row r="643">
      <c r="A643" s="1112" t="n">
        <v>45183</v>
      </c>
      <c r="B643" s="63" t="n">
        <v>235</v>
      </c>
      <c r="AI643" t="n">
        <v>780.7859999999999</v>
      </c>
      <c r="AJ643" t="n">
        <v>785</v>
      </c>
      <c r="AK643" t="n">
        <v>753</v>
      </c>
      <c r="AL643" t="n">
        <v>723.333</v>
      </c>
      <c r="AM643" t="n">
        <v>709.667</v>
      </c>
      <c r="AN643" t="n">
        <v>706.333</v>
      </c>
      <c r="AO643" t="n">
        <v>705</v>
      </c>
      <c r="AP643" t="n">
        <v>711</v>
      </c>
      <c r="AQ643" t="n">
        <v>714</v>
      </c>
      <c r="AR643" t="n">
        <v>715</v>
      </c>
      <c r="AS643" t="n">
        <v>710</v>
      </c>
      <c r="AT643" t="n">
        <v>707.667</v>
      </c>
      <c r="AU643" t="n">
        <v>707</v>
      </c>
      <c r="AV643" t="n">
        <v>701</v>
      </c>
      <c r="AW643" t="n">
        <v>700.667</v>
      </c>
      <c r="AX643" t="n">
        <v>700.333</v>
      </c>
    </row>
    <row r="644">
      <c r="A644" s="1112" t="n">
        <v>45184</v>
      </c>
      <c r="B644" s="63" t="n">
        <v>70</v>
      </c>
      <c r="AI644" t="n">
        <v>781.996</v>
      </c>
      <c r="AJ644" t="n">
        <v>771.667</v>
      </c>
      <c r="AK644" t="n">
        <v>744.333</v>
      </c>
      <c r="AL644" t="n">
        <v>718</v>
      </c>
      <c r="AM644" t="n">
        <v>709</v>
      </c>
      <c r="AN644" t="n">
        <v>705.333</v>
      </c>
      <c r="AO644" t="n">
        <v>704.667</v>
      </c>
      <c r="AP644" t="n">
        <v>709.333</v>
      </c>
      <c r="AQ644" t="n">
        <v>711.667</v>
      </c>
      <c r="AR644" t="n">
        <v>712.333</v>
      </c>
      <c r="AS644" t="n">
        <v>707.667</v>
      </c>
      <c r="AT644" t="n">
        <v>706.333</v>
      </c>
      <c r="AU644" t="n">
        <v>705.333</v>
      </c>
      <c r="AV644" t="n">
        <v>699</v>
      </c>
      <c r="AW644" t="n">
        <v>697.667</v>
      </c>
      <c r="AX644" t="n">
        <v>696.333</v>
      </c>
    </row>
    <row r="645">
      <c r="A645" s="1112" t="n">
        <v>45187</v>
      </c>
      <c r="B645" s="63" t="n">
        <v>0</v>
      </c>
      <c r="AI645" t="n">
        <v>782.7140000000001</v>
      </c>
      <c r="AJ645" t="n">
        <v>760</v>
      </c>
      <c r="AK645" t="n">
        <v>731.5</v>
      </c>
      <c r="AL645" t="n">
        <v>709</v>
      </c>
      <c r="AM645" t="n">
        <v>698.5</v>
      </c>
      <c r="AN645" t="n">
        <v>699.5</v>
      </c>
      <c r="AO645" t="n">
        <v>700</v>
      </c>
      <c r="AP645" t="n">
        <v>705</v>
      </c>
      <c r="AQ645" t="n">
        <v>707</v>
      </c>
      <c r="AR645" t="n">
        <v>709</v>
      </c>
      <c r="AS645" t="n">
        <v>704</v>
      </c>
      <c r="AT645" t="n">
        <v>700.5</v>
      </c>
      <c r="AU645" t="n">
        <v>697</v>
      </c>
      <c r="AV645" t="n">
        <v>693.5</v>
      </c>
      <c r="AW645" t="n">
        <v>691.5</v>
      </c>
      <c r="AX645" t="n">
        <v>689.5</v>
      </c>
    </row>
    <row r="646">
      <c r="A646" s="1112" t="n">
        <v>45188</v>
      </c>
      <c r="B646" s="63" t="n">
        <v>95</v>
      </c>
      <c r="AI646" t="n">
        <v>787.048</v>
      </c>
      <c r="AJ646" t="n">
        <v>779.333</v>
      </c>
      <c r="AK646" t="n">
        <v>740</v>
      </c>
      <c r="AL646" t="n">
        <v>718</v>
      </c>
      <c r="AM646" t="n">
        <v>698.667</v>
      </c>
      <c r="AN646" t="n">
        <v>700</v>
      </c>
      <c r="AO646" t="n">
        <v>701</v>
      </c>
      <c r="AP646" t="n">
        <v>705.333</v>
      </c>
      <c r="AQ646" t="n">
        <v>707.333</v>
      </c>
      <c r="AR646" t="n">
        <v>709.333</v>
      </c>
      <c r="AS646" t="n">
        <v>702.667</v>
      </c>
      <c r="AT646" t="n">
        <v>700.333</v>
      </c>
      <c r="AU646" t="n">
        <v>698</v>
      </c>
      <c r="AV646" t="n">
        <v>692.667</v>
      </c>
      <c r="AW646" t="n">
        <v>691.333</v>
      </c>
      <c r="AX646" t="n">
        <v>690</v>
      </c>
    </row>
    <row r="647">
      <c r="A647" s="1112" t="n">
        <v>45189</v>
      </c>
      <c r="B647" s="63" t="n">
        <v>105</v>
      </c>
      <c r="AI647" t="n">
        <v>784.873</v>
      </c>
      <c r="AJ647" t="n">
        <v>773.667</v>
      </c>
      <c r="AK647" t="n">
        <v>735</v>
      </c>
      <c r="AL647" t="n">
        <v>715</v>
      </c>
      <c r="AM647" t="n">
        <v>702.333</v>
      </c>
      <c r="AN647" t="n">
        <v>703</v>
      </c>
      <c r="AO647" t="n">
        <v>705.333</v>
      </c>
      <c r="AP647" t="n">
        <v>709</v>
      </c>
      <c r="AQ647" t="n">
        <v>712.333</v>
      </c>
      <c r="AR647" t="n">
        <v>714.667</v>
      </c>
      <c r="AS647" t="n">
        <v>706.333</v>
      </c>
      <c r="AT647" t="n">
        <v>703</v>
      </c>
      <c r="AU647" t="n">
        <v>700.667</v>
      </c>
      <c r="AV647" t="n">
        <v>694.333</v>
      </c>
      <c r="AW647" t="n">
        <v>693.333</v>
      </c>
      <c r="AX647" t="n">
        <v>692.333</v>
      </c>
    </row>
    <row r="648">
      <c r="A648" s="1112" t="n">
        <v>45190</v>
      </c>
      <c r="B648" s="63" t="n">
        <v>0</v>
      </c>
      <c r="AI648" t="n">
        <v>784.333</v>
      </c>
      <c r="AJ648" t="n">
        <v>760.333</v>
      </c>
      <c r="AK648" t="n">
        <v>728.333</v>
      </c>
      <c r="AL648" t="n">
        <v>710</v>
      </c>
      <c r="AM648" t="n">
        <v>697.667</v>
      </c>
      <c r="AN648" t="n">
        <v>701.667</v>
      </c>
      <c r="AO648" t="n">
        <v>705.333</v>
      </c>
      <c r="AP648" t="n">
        <v>709</v>
      </c>
      <c r="AQ648" t="n">
        <v>712</v>
      </c>
      <c r="AR648" t="n">
        <v>710</v>
      </c>
      <c r="AS648" t="n">
        <v>702.667</v>
      </c>
      <c r="AT648" t="n">
        <v>701</v>
      </c>
      <c r="AU648" t="n">
        <v>697.667</v>
      </c>
      <c r="AV648" t="n">
        <v>692.667</v>
      </c>
      <c r="AW648" t="n">
        <v>691.333</v>
      </c>
      <c r="AX648" t="n">
        <v>690.333</v>
      </c>
    </row>
    <row r="649">
      <c r="A649" s="1112" t="n">
        <v>45191</v>
      </c>
      <c r="B649" s="63" t="n">
        <v>50</v>
      </c>
      <c r="AI649" t="n">
        <v>786.2380000000001</v>
      </c>
      <c r="AJ649" t="n">
        <v>783.333</v>
      </c>
      <c r="AK649" t="n">
        <v>743.333</v>
      </c>
      <c r="AL649" t="n">
        <v>721.333</v>
      </c>
      <c r="AM649" t="n">
        <v>699.667</v>
      </c>
      <c r="AN649" t="n">
        <v>701.667</v>
      </c>
      <c r="AO649" t="n">
        <v>704.333</v>
      </c>
      <c r="AP649" t="n">
        <v>707.667</v>
      </c>
      <c r="AQ649" t="n">
        <v>711.333</v>
      </c>
      <c r="AR649" t="n">
        <v>714</v>
      </c>
      <c r="AS649" t="n">
        <v>704.667</v>
      </c>
      <c r="AT649" t="n">
        <v>701</v>
      </c>
      <c r="AU649" t="n">
        <v>698.333</v>
      </c>
      <c r="AV649" t="n">
        <v>692.333</v>
      </c>
      <c r="AW649" t="n">
        <v>691</v>
      </c>
      <c r="AX649" t="n">
        <v>689.667</v>
      </c>
    </row>
    <row r="650">
      <c r="A650" s="1112" t="n">
        <v>45194</v>
      </c>
      <c r="B650" s="63" t="n">
        <v>30</v>
      </c>
      <c r="AI650" t="n">
        <v>786.889</v>
      </c>
      <c r="AJ650" t="n">
        <v>790</v>
      </c>
      <c r="AK650" t="n">
        <v>748.667</v>
      </c>
      <c r="AL650" t="n">
        <v>727</v>
      </c>
      <c r="AM650" t="n">
        <v>701</v>
      </c>
      <c r="AN650" t="n">
        <v>701.333</v>
      </c>
      <c r="AO650" t="n">
        <v>704</v>
      </c>
      <c r="AP650" t="n">
        <v>708</v>
      </c>
      <c r="AQ650" t="n">
        <v>711.333</v>
      </c>
      <c r="AR650" t="n">
        <v>713.667</v>
      </c>
      <c r="AS650" t="n">
        <v>704</v>
      </c>
      <c r="AT650" t="n">
        <v>701.667</v>
      </c>
      <c r="AU650" t="n">
        <v>700.667</v>
      </c>
      <c r="AV650" t="n">
        <v>692.667</v>
      </c>
      <c r="AW650" t="n">
        <v>691.667</v>
      </c>
      <c r="AX650" t="n">
        <v>690.667</v>
      </c>
    </row>
    <row r="651">
      <c r="A651" s="1112" t="n">
        <v>45195</v>
      </c>
      <c r="B651" s="63" t="n">
        <v>90</v>
      </c>
      <c r="AI651" t="n">
        <v>787.8099999999999</v>
      </c>
      <c r="AJ651" t="n">
        <v>789.667</v>
      </c>
      <c r="AK651" t="n">
        <v>750</v>
      </c>
      <c r="AL651" t="n">
        <v>728</v>
      </c>
      <c r="AM651" t="n">
        <v>702.667</v>
      </c>
      <c r="AN651" t="n">
        <v>702</v>
      </c>
      <c r="AO651" t="n">
        <v>702</v>
      </c>
      <c r="AP651" t="n">
        <v>707</v>
      </c>
      <c r="AQ651" t="n">
        <v>709.333</v>
      </c>
      <c r="AR651" t="n">
        <v>710.667</v>
      </c>
      <c r="AS651" t="n">
        <v>702</v>
      </c>
      <c r="AT651" t="n">
        <v>699.667</v>
      </c>
      <c r="AU651" t="n">
        <v>696.667</v>
      </c>
      <c r="AV651" t="n">
        <v>690.667</v>
      </c>
      <c r="AW651" t="n">
        <v>689.333</v>
      </c>
      <c r="AX651" t="n">
        <v>688</v>
      </c>
    </row>
    <row r="652">
      <c r="A652" s="1112" t="n">
        <v>45196</v>
      </c>
      <c r="B652" s="63" t="n">
        <v>30</v>
      </c>
      <c r="AI652" t="n">
        <v>788.242</v>
      </c>
      <c r="AJ652" t="n">
        <v>789.333</v>
      </c>
      <c r="AK652" t="n">
        <v>750</v>
      </c>
      <c r="AL652" t="n">
        <v>728</v>
      </c>
      <c r="AM652" t="n">
        <v>703</v>
      </c>
      <c r="AN652" t="n">
        <v>703</v>
      </c>
      <c r="AO652" t="n">
        <v>702</v>
      </c>
      <c r="AP652" t="n">
        <v>707.667</v>
      </c>
      <c r="AQ652" t="n">
        <v>709.667</v>
      </c>
      <c r="AR652" t="n">
        <v>711.667</v>
      </c>
      <c r="AS652" t="n">
        <v>702.333</v>
      </c>
      <c r="AT652" t="n">
        <v>700</v>
      </c>
      <c r="AU652" t="n">
        <v>697</v>
      </c>
      <c r="AV652" t="n">
        <v>691.333</v>
      </c>
      <c r="AW652" t="n">
        <v>690</v>
      </c>
      <c r="AX652" t="n">
        <v>688.667</v>
      </c>
    </row>
    <row r="653">
      <c r="A653" s="1112" t="n">
        <v>45197</v>
      </c>
      <c r="B653" s="63" t="n">
        <v>20</v>
      </c>
      <c r="AI653" t="n">
        <v>787.008</v>
      </c>
      <c r="AJ653" t="n">
        <v>771</v>
      </c>
      <c r="AK653" t="n">
        <v>737.667</v>
      </c>
      <c r="AL653" t="n">
        <v>719.333</v>
      </c>
      <c r="AM653" t="n">
        <v>700.667</v>
      </c>
      <c r="AN653" t="n">
        <v>700</v>
      </c>
      <c r="AO653" t="n">
        <v>699.667</v>
      </c>
      <c r="AP653" t="n">
        <v>705</v>
      </c>
      <c r="AQ653" t="n">
        <v>707.333</v>
      </c>
      <c r="AR653" t="n">
        <v>709</v>
      </c>
      <c r="AS653" t="n">
        <v>701.333</v>
      </c>
      <c r="AT653" t="n">
        <v>698.667</v>
      </c>
      <c r="AU653" t="n">
        <v>695</v>
      </c>
      <c r="AV653" t="n">
        <v>690</v>
      </c>
      <c r="AW653" t="n">
        <v>688.333</v>
      </c>
      <c r="AX653" t="n">
        <v>686.667</v>
      </c>
    </row>
    <row r="654">
      <c r="A654" s="1112" t="n">
        <v>45198</v>
      </c>
      <c r="B654" s="63" t="n">
        <v>0</v>
      </c>
      <c r="AI654" t="n">
        <v>785.869</v>
      </c>
      <c r="AJ654" t="n">
        <v>769.333</v>
      </c>
      <c r="AK654" t="n">
        <v>736.667</v>
      </c>
      <c r="AL654" t="n">
        <v>719</v>
      </c>
      <c r="AM654" t="n">
        <v>700.167</v>
      </c>
      <c r="AN654" t="n">
        <v>699.333</v>
      </c>
      <c r="AO654" t="n">
        <v>699</v>
      </c>
      <c r="AP654" t="n">
        <v>704.333</v>
      </c>
      <c r="AQ654" t="n">
        <v>706.667</v>
      </c>
      <c r="AR654" t="n">
        <v>708.667</v>
      </c>
      <c r="AS654" t="n">
        <v>700.667</v>
      </c>
      <c r="AT654" t="n">
        <v>698.667</v>
      </c>
      <c r="AU654" t="n">
        <v>695</v>
      </c>
      <c r="AV654" t="n">
        <v>690</v>
      </c>
      <c r="AW654" t="n">
        <v>688.333</v>
      </c>
      <c r="AX654" t="n">
        <v>686.667</v>
      </c>
    </row>
    <row r="655">
      <c r="A655" s="1112" t="n">
        <v>45201</v>
      </c>
      <c r="B655" s="63" t="n">
        <v>0</v>
      </c>
      <c r="AI655" s="28" t="n">
        <v>785.869</v>
      </c>
      <c r="AJ655" t="n">
        <v>784.955</v>
      </c>
      <c r="AK655" t="n">
        <v>749.333</v>
      </c>
      <c r="AL655" t="n">
        <v>728</v>
      </c>
      <c r="AM655" t="n">
        <v>704</v>
      </c>
      <c r="AN655" t="n">
        <v>701</v>
      </c>
      <c r="AO655" t="n">
        <v>700</v>
      </c>
      <c r="AP655" t="n">
        <v>706</v>
      </c>
      <c r="AQ655" t="n">
        <v>708.667</v>
      </c>
      <c r="AR655" t="n">
        <v>710.333</v>
      </c>
      <c r="AS655" t="n">
        <v>702.333</v>
      </c>
      <c r="AT655" t="n">
        <v>700.667</v>
      </c>
      <c r="AU655" t="n">
        <v>697.333</v>
      </c>
      <c r="AV655" t="n">
        <v>691.333</v>
      </c>
      <c r="AW655" t="n">
        <v>690</v>
      </c>
      <c r="AX655" t="n">
        <v>688.667</v>
      </c>
    </row>
    <row r="656">
      <c r="A656" s="1112" t="n">
        <v>45202</v>
      </c>
      <c r="B656" s="63" t="n">
        <v>1120</v>
      </c>
      <c r="AI656" t="n">
        <v>785.869</v>
      </c>
      <c r="AJ656" t="n">
        <v>785.523</v>
      </c>
      <c r="AK656" t="n">
        <v>763</v>
      </c>
      <c r="AL656" t="n">
        <v>738.667</v>
      </c>
      <c r="AM656" t="n">
        <v>720.667</v>
      </c>
      <c r="AN656" t="n">
        <v>710.667</v>
      </c>
      <c r="AO656" t="n">
        <v>704.333</v>
      </c>
      <c r="AP656" t="n">
        <v>716</v>
      </c>
      <c r="AQ656" t="n">
        <v>719.667</v>
      </c>
      <c r="AR656" t="n">
        <v>722</v>
      </c>
      <c r="AS656" t="n">
        <v>716</v>
      </c>
      <c r="AT656" t="n">
        <v>712</v>
      </c>
      <c r="AU656" t="n">
        <v>707.333</v>
      </c>
      <c r="AV656" t="n">
        <v>701.667</v>
      </c>
      <c r="AW656" t="n">
        <v>698.667</v>
      </c>
      <c r="AX656" t="n">
        <v>697</v>
      </c>
    </row>
    <row r="657">
      <c r="A657" s="1112" t="n">
        <v>45203</v>
      </c>
      <c r="B657" s="63" t="n">
        <v>441</v>
      </c>
      <c r="AJ657" t="n">
        <v>778.345</v>
      </c>
      <c r="AK657" t="n">
        <v>758.333</v>
      </c>
      <c r="AL657" t="n">
        <v>729.667</v>
      </c>
      <c r="AM657" t="n">
        <v>715</v>
      </c>
      <c r="AN657" t="n">
        <v>705.667</v>
      </c>
      <c r="AO657" t="n">
        <v>699</v>
      </c>
      <c r="AP657" t="n">
        <v>710.333</v>
      </c>
      <c r="AQ657" t="n">
        <v>713</v>
      </c>
      <c r="AR657" t="n">
        <v>715.333</v>
      </c>
      <c r="AS657" t="n">
        <v>710</v>
      </c>
      <c r="AT657" t="n">
        <v>706.333</v>
      </c>
      <c r="AU657" t="n">
        <v>702</v>
      </c>
      <c r="AV657" t="n">
        <v>696.333</v>
      </c>
      <c r="AW657" t="n">
        <v>693.667</v>
      </c>
      <c r="AX657" t="n">
        <v>692.333</v>
      </c>
    </row>
    <row r="658">
      <c r="A658" s="1112" t="n">
        <v>45204</v>
      </c>
      <c r="B658" s="63" t="n">
        <v>377</v>
      </c>
      <c r="AJ658" t="n">
        <v>777.739</v>
      </c>
      <c r="AK658" t="n">
        <v>760</v>
      </c>
      <c r="AL658" t="n">
        <v>734.333</v>
      </c>
      <c r="AM658" t="n">
        <v>709.333</v>
      </c>
      <c r="AN658" t="n">
        <v>698.333</v>
      </c>
      <c r="AO658" t="n">
        <v>692</v>
      </c>
      <c r="AP658" t="n">
        <v>706.333</v>
      </c>
      <c r="AQ658" t="n">
        <v>709</v>
      </c>
      <c r="AR658" t="n">
        <v>711.333</v>
      </c>
      <c r="AS658" t="n">
        <v>707.333</v>
      </c>
      <c r="AT658" t="n">
        <v>703.667</v>
      </c>
      <c r="AU658" t="n">
        <v>700</v>
      </c>
      <c r="AV658" t="n">
        <v>696.333</v>
      </c>
      <c r="AW658" t="n">
        <v>693.667</v>
      </c>
      <c r="AX658" t="n">
        <v>692</v>
      </c>
    </row>
    <row r="659">
      <c r="A659" s="1112" t="n">
        <v>45205</v>
      </c>
      <c r="B659" s="63" t="n">
        <v>220</v>
      </c>
      <c r="AJ659" t="n">
        <v>788.117</v>
      </c>
      <c r="AK659" t="n">
        <v>770</v>
      </c>
      <c r="AL659" t="n">
        <v>741</v>
      </c>
      <c r="AM659" t="n">
        <v>713.333</v>
      </c>
      <c r="AN659" t="n">
        <v>700.333</v>
      </c>
      <c r="AO659" t="n">
        <v>692</v>
      </c>
      <c r="AP659" t="n">
        <v>707.333</v>
      </c>
      <c r="AQ659" t="n">
        <v>710.667</v>
      </c>
      <c r="AR659" t="n">
        <v>713.667</v>
      </c>
      <c r="AS659" t="n">
        <v>706.667</v>
      </c>
      <c r="AT659" t="n">
        <v>703.333</v>
      </c>
      <c r="AU659" t="n">
        <v>699.667</v>
      </c>
      <c r="AV659" t="n">
        <v>696.333</v>
      </c>
      <c r="AW659" t="n">
        <v>693.667</v>
      </c>
      <c r="AX659" t="n">
        <v>692</v>
      </c>
    </row>
    <row r="660">
      <c r="A660" s="1112" t="n">
        <v>45208</v>
      </c>
      <c r="B660" s="63" t="n">
        <v>235</v>
      </c>
      <c r="AJ660" t="n">
        <v>792.167</v>
      </c>
      <c r="AK660" t="n">
        <v>771.333</v>
      </c>
      <c r="AL660" t="n">
        <v>739.333</v>
      </c>
      <c r="AM660" t="n">
        <v>708.667</v>
      </c>
      <c r="AN660" t="n">
        <v>697.667</v>
      </c>
      <c r="AO660" t="n">
        <v>690</v>
      </c>
      <c r="AP660" t="n">
        <v>701.333</v>
      </c>
      <c r="AQ660" t="n">
        <v>705</v>
      </c>
      <c r="AR660" t="n">
        <v>709.333</v>
      </c>
      <c r="AS660" t="n">
        <v>704.667</v>
      </c>
      <c r="AT660" t="n">
        <v>701</v>
      </c>
      <c r="AU660" t="n">
        <v>697.667</v>
      </c>
      <c r="AV660" t="n">
        <v>694.667</v>
      </c>
      <c r="AW660" t="n">
        <v>692.333</v>
      </c>
      <c r="AX660" t="n">
        <v>691</v>
      </c>
    </row>
    <row r="661">
      <c r="A661" s="1112" t="n">
        <v>45209</v>
      </c>
      <c r="B661" s="63" t="n">
        <v>483</v>
      </c>
      <c r="AJ661" t="n">
        <v>794.955</v>
      </c>
      <c r="AK661" t="n">
        <v>780</v>
      </c>
      <c r="AL661" t="n">
        <v>746</v>
      </c>
      <c r="AM661" t="n">
        <v>716</v>
      </c>
      <c r="AN661" t="n">
        <v>703</v>
      </c>
      <c r="AO661" t="n">
        <v>693.333</v>
      </c>
      <c r="AP661" t="n">
        <v>703.667</v>
      </c>
      <c r="AQ661" t="n">
        <v>705.333</v>
      </c>
      <c r="AR661" t="n">
        <v>706</v>
      </c>
      <c r="AS661" t="n">
        <v>700.333</v>
      </c>
      <c r="AT661" t="n">
        <v>696.333</v>
      </c>
      <c r="AU661" t="n">
        <v>692.333</v>
      </c>
      <c r="AV661" t="n">
        <v>690</v>
      </c>
      <c r="AW661" t="n">
        <v>687.667</v>
      </c>
      <c r="AX661" t="n">
        <v>685.333</v>
      </c>
    </row>
    <row r="662">
      <c r="A662" s="1112" t="n">
        <v>45210</v>
      </c>
      <c r="B662" s="63" t="n">
        <v>225</v>
      </c>
      <c r="AJ662" t="n">
        <v>802.152</v>
      </c>
      <c r="AK662" t="n">
        <v>790</v>
      </c>
      <c r="AL662" t="n">
        <v>751.333</v>
      </c>
      <c r="AM662" t="n">
        <v>719.333</v>
      </c>
      <c r="AN662" t="n">
        <v>704.333</v>
      </c>
      <c r="AO662" t="n">
        <v>693.333</v>
      </c>
      <c r="AP662" t="n">
        <v>705</v>
      </c>
      <c r="AQ662" t="n">
        <v>707.333</v>
      </c>
      <c r="AR662" t="n">
        <v>707.667</v>
      </c>
      <c r="AS662" t="n">
        <v>702.333</v>
      </c>
      <c r="AT662" t="n">
        <v>698</v>
      </c>
      <c r="AU662" t="n">
        <v>693.667</v>
      </c>
      <c r="AV662" t="n">
        <v>690.667</v>
      </c>
      <c r="AW662" t="n">
        <v>688.333</v>
      </c>
      <c r="AX662" t="n">
        <v>686</v>
      </c>
    </row>
    <row r="663">
      <c r="A663" s="1112" t="n">
        <v>45211</v>
      </c>
      <c r="B663" s="63" t="n">
        <v>170</v>
      </c>
      <c r="AJ663" t="n">
        <v>802.701</v>
      </c>
      <c r="AK663" t="n">
        <v>790</v>
      </c>
      <c r="AL663" t="n">
        <v>753.333</v>
      </c>
      <c r="AM663" t="n">
        <v>718.667</v>
      </c>
      <c r="AN663" t="n">
        <v>707.333</v>
      </c>
      <c r="AO663" t="n">
        <v>699</v>
      </c>
      <c r="AP663" t="n">
        <v>705.333</v>
      </c>
      <c r="AQ663" t="n">
        <v>708.667</v>
      </c>
      <c r="AR663" t="n">
        <v>710</v>
      </c>
      <c r="AS663" t="n">
        <v>704.333</v>
      </c>
      <c r="AT663" t="n">
        <v>698.333</v>
      </c>
      <c r="AU663" t="n">
        <v>692.333</v>
      </c>
      <c r="AV663" t="n">
        <v>690</v>
      </c>
      <c r="AW663" t="n">
        <v>688</v>
      </c>
      <c r="AX663" t="n">
        <v>686</v>
      </c>
    </row>
    <row r="664">
      <c r="A664" s="1112" t="n">
        <v>45212</v>
      </c>
      <c r="B664" s="63" t="n">
        <v>30</v>
      </c>
      <c r="AJ664" t="n">
        <v>803.307</v>
      </c>
      <c r="AK664" t="n">
        <v>790</v>
      </c>
      <c r="AL664" t="n">
        <v>750</v>
      </c>
      <c r="AM664" t="n">
        <v>717.333</v>
      </c>
      <c r="AN664" t="n">
        <v>707.333</v>
      </c>
      <c r="AO664" t="n">
        <v>700.333</v>
      </c>
      <c r="AP664" t="n">
        <v>706.667</v>
      </c>
      <c r="AQ664" t="n">
        <v>708.667</v>
      </c>
      <c r="AR664" t="n">
        <v>708.667</v>
      </c>
      <c r="AS664" t="n">
        <v>703.333</v>
      </c>
      <c r="AT664" t="n">
        <v>698.333</v>
      </c>
      <c r="AU664" t="n">
        <v>693.333</v>
      </c>
      <c r="AV664" t="n">
        <v>690.667</v>
      </c>
      <c r="AW664" t="n">
        <v>688</v>
      </c>
      <c r="AX664" t="n">
        <v>685.333</v>
      </c>
    </row>
    <row r="665">
      <c r="A665" s="1112" t="n">
        <v>45215</v>
      </c>
      <c r="B665" s="63" t="n">
        <v>750</v>
      </c>
      <c r="AJ665" t="n">
        <v>802.447</v>
      </c>
      <c r="AK665" t="n">
        <v>790</v>
      </c>
      <c r="AL665" t="n">
        <v>750</v>
      </c>
      <c r="AM665" t="n">
        <v>717.667</v>
      </c>
      <c r="AN665" t="n">
        <v>709.333</v>
      </c>
      <c r="AO665" t="n">
        <v>703</v>
      </c>
      <c r="AP665" t="n">
        <v>708</v>
      </c>
      <c r="AQ665" t="n">
        <v>710</v>
      </c>
      <c r="AR665" t="n">
        <v>710.333</v>
      </c>
      <c r="AS665" t="n">
        <v>704.333</v>
      </c>
      <c r="AT665" t="n">
        <v>699.333</v>
      </c>
      <c r="AU665" t="n">
        <v>694.333</v>
      </c>
      <c r="AV665" t="n">
        <v>690.333</v>
      </c>
      <c r="AW665" t="n">
        <v>687</v>
      </c>
      <c r="AX665" t="n">
        <v>683.667</v>
      </c>
    </row>
    <row r="666">
      <c r="A666" s="1112" t="n">
        <v>45216</v>
      </c>
      <c r="B666" s="63" t="n">
        <v>140</v>
      </c>
      <c r="AJ666" t="n">
        <v>801.481</v>
      </c>
      <c r="AK666" t="n">
        <v>786.333</v>
      </c>
      <c r="AL666" t="n">
        <v>748</v>
      </c>
      <c r="AM666" t="n">
        <v>717</v>
      </c>
      <c r="AN666" t="n">
        <v>709</v>
      </c>
      <c r="AO666" t="n">
        <v>703.333</v>
      </c>
      <c r="AP666" t="n">
        <v>707.333</v>
      </c>
      <c r="AQ666" t="n">
        <v>709</v>
      </c>
      <c r="AR666" t="n">
        <v>710</v>
      </c>
      <c r="AS666" t="n">
        <v>704</v>
      </c>
      <c r="AT666" t="n">
        <v>699</v>
      </c>
      <c r="AU666" t="n">
        <v>694</v>
      </c>
      <c r="AV666" t="n">
        <v>688.667</v>
      </c>
      <c r="AW666" t="n">
        <v>686</v>
      </c>
      <c r="AX666" t="n">
        <v>683.333</v>
      </c>
    </row>
    <row r="667">
      <c r="A667" s="1112" t="n">
        <v>45217</v>
      </c>
      <c r="B667" s="63" t="n">
        <v>294</v>
      </c>
      <c r="AJ667" t="n">
        <v>802.307</v>
      </c>
      <c r="AK667" t="n">
        <v>791</v>
      </c>
      <c r="AL667" t="n">
        <v>750</v>
      </c>
      <c r="AM667" t="n">
        <v>717</v>
      </c>
      <c r="AN667" t="n">
        <v>710.667</v>
      </c>
      <c r="AO667" t="n">
        <v>708.333</v>
      </c>
      <c r="AP667" t="n">
        <v>710.667</v>
      </c>
      <c r="AQ667" t="n">
        <v>712</v>
      </c>
      <c r="AR667" t="n">
        <v>712</v>
      </c>
      <c r="AS667" t="n">
        <v>705.667</v>
      </c>
      <c r="AT667" t="n">
        <v>701</v>
      </c>
      <c r="AU667" t="n">
        <v>696.333</v>
      </c>
      <c r="AV667" t="n">
        <v>690.333</v>
      </c>
      <c r="AW667" t="n">
        <v>688</v>
      </c>
      <c r="AX667" t="n">
        <v>685.667</v>
      </c>
    </row>
    <row r="668">
      <c r="A668" s="1112" t="n">
        <v>45218</v>
      </c>
      <c r="B668" s="63" t="n">
        <v>200</v>
      </c>
      <c r="AJ668" t="n">
        <v>804.061</v>
      </c>
      <c r="AK668" t="n">
        <v>800</v>
      </c>
      <c r="AL668" t="n">
        <v>754.667</v>
      </c>
      <c r="AM668" t="n">
        <v>721.667</v>
      </c>
      <c r="AN668" t="n">
        <v>714.333</v>
      </c>
      <c r="AO668" t="n">
        <v>710.333</v>
      </c>
      <c r="AP668" t="n">
        <v>713</v>
      </c>
      <c r="AQ668" t="n">
        <v>713.667</v>
      </c>
      <c r="AR668" t="n">
        <v>713.333</v>
      </c>
      <c r="AS668" t="n">
        <v>708</v>
      </c>
      <c r="AT668" t="n">
        <v>702.667</v>
      </c>
      <c r="AU668" t="n">
        <v>697.333</v>
      </c>
      <c r="AV668" t="n">
        <v>691.667</v>
      </c>
      <c r="AW668" t="n">
        <v>689</v>
      </c>
      <c r="AX668" t="n">
        <v>686.333</v>
      </c>
    </row>
    <row r="669">
      <c r="A669" s="1112" t="n">
        <v>45219</v>
      </c>
      <c r="B669" s="63" t="n">
        <v>20</v>
      </c>
      <c r="AJ669" t="n">
        <v>805.106</v>
      </c>
      <c r="AK669" t="n">
        <v>801</v>
      </c>
      <c r="AL669" t="n">
        <v>752</v>
      </c>
      <c r="AM669" t="n">
        <v>720.333</v>
      </c>
      <c r="AN669" t="n">
        <v>712.667</v>
      </c>
      <c r="AO669" t="n">
        <v>708.333</v>
      </c>
      <c r="AP669" t="n">
        <v>712</v>
      </c>
      <c r="AQ669" t="n">
        <v>712</v>
      </c>
      <c r="AR669" t="n">
        <v>711.333</v>
      </c>
      <c r="AS669" t="n">
        <v>705.667</v>
      </c>
      <c r="AT669" t="n">
        <v>701</v>
      </c>
      <c r="AU669" t="n">
        <v>696.333</v>
      </c>
      <c r="AV669" t="n">
        <v>691</v>
      </c>
      <c r="AW669" t="n">
        <v>688</v>
      </c>
      <c r="AX669" t="n">
        <v>685</v>
      </c>
    </row>
    <row r="670">
      <c r="A670" s="1112" t="n">
        <v>45222</v>
      </c>
      <c r="B670" s="63" t="n">
        <v>45</v>
      </c>
      <c r="AJ670" t="n">
        <v>805.909</v>
      </c>
      <c r="AK670" t="n">
        <v>800.667</v>
      </c>
      <c r="AL670" t="n">
        <v>748.667</v>
      </c>
      <c r="AM670" t="n">
        <v>719.333</v>
      </c>
      <c r="AN670" t="n">
        <v>712.667</v>
      </c>
      <c r="AO670" t="n">
        <v>708.333</v>
      </c>
      <c r="AP670" t="n">
        <v>711.333</v>
      </c>
      <c r="AQ670" t="n">
        <v>711.333</v>
      </c>
      <c r="AR670" t="n">
        <v>710</v>
      </c>
      <c r="AS670" t="n">
        <v>705.667</v>
      </c>
      <c r="AT670" t="n">
        <v>700.667</v>
      </c>
      <c r="AU670" t="n">
        <v>695.667</v>
      </c>
      <c r="AV670" t="n">
        <v>689.667</v>
      </c>
      <c r="AW670" t="n">
        <v>686.667</v>
      </c>
      <c r="AX670" t="n">
        <v>683.667</v>
      </c>
    </row>
    <row r="671">
      <c r="A671" s="1112" t="n">
        <v>45223</v>
      </c>
      <c r="B671" s="63" t="n">
        <v>60</v>
      </c>
      <c r="AJ671" t="n">
        <v>806.848</v>
      </c>
      <c r="AK671" t="n">
        <v>800.333</v>
      </c>
      <c r="AL671" t="n">
        <v>747.667</v>
      </c>
      <c r="AM671" t="n">
        <v>720.333</v>
      </c>
      <c r="AN671" t="n">
        <v>712.667</v>
      </c>
      <c r="AO671" t="n">
        <v>707.667</v>
      </c>
      <c r="AP671" t="n">
        <v>710.333</v>
      </c>
      <c r="AQ671" t="n">
        <v>710.333</v>
      </c>
      <c r="AR671" t="n">
        <v>709.667</v>
      </c>
      <c r="AS671" t="n">
        <v>705</v>
      </c>
      <c r="AT671" t="n">
        <v>699.333</v>
      </c>
      <c r="AU671" t="n">
        <v>693.667</v>
      </c>
      <c r="AV671" t="n">
        <v>688.333</v>
      </c>
      <c r="AW671" t="n">
        <v>685.333</v>
      </c>
      <c r="AX671" t="n">
        <v>682.333</v>
      </c>
    </row>
    <row r="672">
      <c r="A672" s="1112" t="n">
        <v>45224</v>
      </c>
      <c r="B672" s="63" t="n">
        <v>425</v>
      </c>
      <c r="AJ672" t="n">
        <v>808.057</v>
      </c>
      <c r="AK672" t="n">
        <v>807.667</v>
      </c>
      <c r="AL672" t="n">
        <v>749</v>
      </c>
      <c r="AM672" t="n">
        <v>719</v>
      </c>
      <c r="AN672" t="n">
        <v>711.667</v>
      </c>
      <c r="AO672" t="n">
        <v>707.333</v>
      </c>
      <c r="AP672" t="n">
        <v>709.333</v>
      </c>
      <c r="AQ672" t="n">
        <v>709</v>
      </c>
      <c r="AR672" t="n">
        <v>708.667</v>
      </c>
      <c r="AS672" t="n">
        <v>703</v>
      </c>
      <c r="AT672" t="n">
        <v>696.333</v>
      </c>
      <c r="AU672" t="n">
        <v>690</v>
      </c>
      <c r="AV672" t="n">
        <v>686.333</v>
      </c>
      <c r="AW672" t="n">
        <v>683.333</v>
      </c>
      <c r="AX672" t="n">
        <v>680.333</v>
      </c>
    </row>
    <row r="673">
      <c r="A673" s="1112" t="n">
        <v>45225</v>
      </c>
      <c r="B673" s="63" t="n">
        <v>720</v>
      </c>
      <c r="AJ673" t="n">
        <v>808.659</v>
      </c>
      <c r="AK673" t="n">
        <v>801.333</v>
      </c>
      <c r="AL673" t="n">
        <v>746.333</v>
      </c>
      <c r="AM673" t="n">
        <v>719.333</v>
      </c>
      <c r="AN673" t="n">
        <v>711.333</v>
      </c>
      <c r="AO673" t="n">
        <v>705</v>
      </c>
      <c r="AP673" t="n">
        <v>709.667</v>
      </c>
      <c r="AQ673" t="n">
        <v>709.667</v>
      </c>
      <c r="AR673" t="n">
        <v>709.667</v>
      </c>
      <c r="AS673" t="n">
        <v>702.667</v>
      </c>
      <c r="AT673" t="n">
        <v>695.667</v>
      </c>
      <c r="AU673" t="n">
        <v>689</v>
      </c>
      <c r="AV673" t="n">
        <v>684.667</v>
      </c>
      <c r="AW673" t="n">
        <v>682.667</v>
      </c>
      <c r="AX673" t="n">
        <v>680.667</v>
      </c>
    </row>
    <row r="674">
      <c r="A674" s="1112" t="n">
        <v>45226</v>
      </c>
      <c r="B674" s="63" t="n">
        <v>40</v>
      </c>
      <c r="AJ674" t="n">
        <v>809.72</v>
      </c>
      <c r="AK674" t="n">
        <v>806</v>
      </c>
      <c r="AL674" t="n">
        <v>746</v>
      </c>
      <c r="AM674" t="n">
        <v>718</v>
      </c>
      <c r="AN674" t="n">
        <v>710</v>
      </c>
      <c r="AO674" t="n">
        <v>704</v>
      </c>
      <c r="AP674" t="n">
        <v>708.667</v>
      </c>
      <c r="AQ674" t="n">
        <v>708.667</v>
      </c>
      <c r="AR674" t="n">
        <v>708.667</v>
      </c>
      <c r="AS674" t="n">
        <v>702.333</v>
      </c>
      <c r="AT674" t="n">
        <v>695.667</v>
      </c>
      <c r="AU674" t="n">
        <v>689.333</v>
      </c>
      <c r="AV674" t="n">
        <v>686.333</v>
      </c>
      <c r="AW674" t="n">
        <v>683.667</v>
      </c>
      <c r="AX674" t="n">
        <v>681</v>
      </c>
    </row>
    <row r="675">
      <c r="A675" s="1112" t="n">
        <v>45229</v>
      </c>
      <c r="B675" s="63" t="n">
        <v>325</v>
      </c>
      <c r="AJ675" t="n">
        <v>810.568</v>
      </c>
      <c r="AK675" t="n">
        <v>810</v>
      </c>
      <c r="AL675" t="n">
        <v>740</v>
      </c>
      <c r="AM675" t="n">
        <v>710</v>
      </c>
      <c r="AN675" t="n">
        <v>705</v>
      </c>
      <c r="AO675" t="n">
        <v>701.667</v>
      </c>
      <c r="AP675" t="n">
        <v>702.333</v>
      </c>
      <c r="AQ675" t="n">
        <v>701</v>
      </c>
      <c r="AR675" t="n">
        <v>699.667</v>
      </c>
      <c r="AS675" t="n">
        <v>697.667</v>
      </c>
      <c r="AT675" t="n">
        <v>691.667</v>
      </c>
      <c r="AU675" t="n">
        <v>684.333</v>
      </c>
      <c r="AV675" t="n">
        <v>678.333</v>
      </c>
      <c r="AW675" t="n">
        <v>675</v>
      </c>
      <c r="AX675" t="n">
        <v>671.667</v>
      </c>
    </row>
    <row r="676">
      <c r="A676" s="1112" t="n">
        <v>45230</v>
      </c>
      <c r="B676" s="63" t="n">
        <v>0</v>
      </c>
      <c r="AJ676" t="n">
        <v>813.386</v>
      </c>
      <c r="AK676" t="n">
        <v>831.333</v>
      </c>
      <c r="AL676" t="n">
        <v>740</v>
      </c>
      <c r="AM676" t="n">
        <v>709.667</v>
      </c>
      <c r="AN676" t="n">
        <v>704</v>
      </c>
      <c r="AO676" t="n">
        <v>700.667</v>
      </c>
      <c r="AP676" t="n">
        <v>700.667</v>
      </c>
      <c r="AQ676" t="n">
        <v>698.333</v>
      </c>
      <c r="AR676" t="n">
        <v>696</v>
      </c>
      <c r="AS676" t="n">
        <v>694</v>
      </c>
      <c r="AT676" t="n">
        <v>689</v>
      </c>
      <c r="AU676" t="n">
        <v>683.333</v>
      </c>
      <c r="AV676" t="n">
        <v>676.667</v>
      </c>
      <c r="AW676" t="n">
        <v>673.333</v>
      </c>
      <c r="AX676" t="n">
        <v>670</v>
      </c>
    </row>
    <row r="677">
      <c r="A677" s="104" t="n">
        <v>45231</v>
      </c>
      <c r="B677" s="63" t="n">
        <v>745</v>
      </c>
      <c r="AJ677" t="n">
        <v>813.386</v>
      </c>
      <c r="AK677" t="n">
        <v>857.091</v>
      </c>
      <c r="AL677" t="n">
        <v>739.333</v>
      </c>
      <c r="AM677" t="n">
        <v>705.333</v>
      </c>
      <c r="AN677" t="n">
        <v>700.333</v>
      </c>
      <c r="AO677" t="n">
        <v>699.333</v>
      </c>
      <c r="AP677" t="n">
        <v>700</v>
      </c>
      <c r="AQ677" t="n">
        <v>695.667</v>
      </c>
      <c r="AR677" t="n">
        <v>691.333</v>
      </c>
      <c r="AS677" t="n">
        <v>689.333</v>
      </c>
      <c r="AT677" t="n">
        <v>686.333</v>
      </c>
      <c r="AU677" t="n">
        <v>682</v>
      </c>
      <c r="AV677" t="n">
        <v>673.333</v>
      </c>
      <c r="AW677" t="n">
        <v>670</v>
      </c>
      <c r="AX677" t="n">
        <v>666.667</v>
      </c>
    </row>
    <row r="678">
      <c r="A678" s="1112" t="n">
        <v>45232</v>
      </c>
      <c r="B678" s="63" t="n">
        <v>40</v>
      </c>
      <c r="AJ678" t="n">
        <v>813.386</v>
      </c>
      <c r="AK678" t="n">
        <v>837.095</v>
      </c>
      <c r="AL678" t="n">
        <v>736.667</v>
      </c>
      <c r="AM678" t="n">
        <v>704.333</v>
      </c>
      <c r="AN678" t="n">
        <v>700</v>
      </c>
      <c r="AO678" t="n">
        <v>699</v>
      </c>
      <c r="AP678" t="n">
        <v>699.667</v>
      </c>
      <c r="AQ678" t="n">
        <v>696.667</v>
      </c>
      <c r="AR678" t="n">
        <v>691.333</v>
      </c>
      <c r="AS678" t="n">
        <v>689.667</v>
      </c>
      <c r="AT678" t="n">
        <v>687.333</v>
      </c>
      <c r="AU678" t="n">
        <v>683.667</v>
      </c>
      <c r="AV678" t="n">
        <v>675.667</v>
      </c>
      <c r="AW678" t="n">
        <v>673</v>
      </c>
      <c r="AX678" t="n">
        <v>670.333</v>
      </c>
    </row>
    <row r="679">
      <c r="A679" s="1112" t="n">
        <v>45233</v>
      </c>
      <c r="B679" s="63" t="n">
        <v>30</v>
      </c>
      <c r="AK679" t="n">
        <v>783.932</v>
      </c>
      <c r="AL679" t="n">
        <v>703.333</v>
      </c>
      <c r="AM679" t="n">
        <v>688.333</v>
      </c>
      <c r="AN679" t="n">
        <v>687</v>
      </c>
      <c r="AO679" t="n">
        <v>687</v>
      </c>
      <c r="AP679" t="n">
        <v>686.667</v>
      </c>
      <c r="AQ679" t="n">
        <v>685</v>
      </c>
      <c r="AR679" t="n">
        <v>682.667</v>
      </c>
      <c r="AS679" t="n">
        <v>680</v>
      </c>
      <c r="AT679" t="n">
        <v>676.667</v>
      </c>
      <c r="AU679" t="n">
        <v>674</v>
      </c>
      <c r="AV679" t="n">
        <v>668</v>
      </c>
      <c r="AW679" t="n">
        <v>666.667</v>
      </c>
      <c r="AX679" t="n">
        <v>665.333</v>
      </c>
    </row>
    <row r="680">
      <c r="A680" s="1112" t="n">
        <v>45236</v>
      </c>
      <c r="B680" s="63" t="n">
        <v>32</v>
      </c>
      <c r="AK680" t="n">
        <v>787.364</v>
      </c>
      <c r="AL680" t="n">
        <v>704</v>
      </c>
      <c r="AM680" t="n">
        <v>693</v>
      </c>
      <c r="AN680" t="n">
        <v>688.667</v>
      </c>
      <c r="AO680" t="n">
        <v>687</v>
      </c>
      <c r="AP680" t="n">
        <v>686.667</v>
      </c>
      <c r="AQ680" t="n">
        <v>685</v>
      </c>
      <c r="AR680" t="n">
        <v>682.333</v>
      </c>
      <c r="AS680" t="n">
        <v>678.333</v>
      </c>
      <c r="AT680" t="n">
        <v>675.333</v>
      </c>
      <c r="AU680" t="n">
        <v>673.667</v>
      </c>
      <c r="AV680" t="n">
        <v>668.667</v>
      </c>
      <c r="AW680" t="n">
        <v>667.667</v>
      </c>
      <c r="AX680" t="n">
        <v>666.667</v>
      </c>
    </row>
    <row r="681">
      <c r="A681" s="1112" t="n">
        <v>45237</v>
      </c>
      <c r="B681" s="63" t="n">
        <v>0</v>
      </c>
      <c r="AK681" t="n">
        <v>787.568</v>
      </c>
      <c r="AL681" t="n">
        <v>704</v>
      </c>
      <c r="AM681" t="n">
        <v>695.667</v>
      </c>
      <c r="AN681" t="n">
        <v>688.667</v>
      </c>
      <c r="AO681" t="n">
        <v>686.333</v>
      </c>
      <c r="AP681" t="n">
        <v>685.167</v>
      </c>
      <c r="AQ681" t="n">
        <v>683.333</v>
      </c>
      <c r="AR681" t="n">
        <v>680.333</v>
      </c>
      <c r="AS681" t="n">
        <v>677</v>
      </c>
      <c r="AT681" t="n">
        <v>674.333</v>
      </c>
      <c r="AU681" t="n">
        <v>672.333</v>
      </c>
      <c r="AV681" t="n">
        <v>668</v>
      </c>
      <c r="AW681" t="n">
        <v>667</v>
      </c>
      <c r="AX681" t="n">
        <v>666</v>
      </c>
    </row>
    <row r="682">
      <c r="A682" s="1112" t="n">
        <v>45238</v>
      </c>
      <c r="B682" s="63" t="n">
        <v>10</v>
      </c>
      <c r="AK682" t="n">
        <v>758.727</v>
      </c>
      <c r="AL682" t="n">
        <v>698.667</v>
      </c>
      <c r="AM682" t="n">
        <v>695</v>
      </c>
      <c r="AN682" t="n">
        <v>687</v>
      </c>
      <c r="AO682" t="n">
        <v>684.333</v>
      </c>
      <c r="AP682" t="n">
        <v>683.833</v>
      </c>
      <c r="AQ682" t="n">
        <v>682</v>
      </c>
      <c r="AR682" t="n">
        <v>679</v>
      </c>
      <c r="AS682" t="n">
        <v>676.667</v>
      </c>
      <c r="AT682" t="n">
        <v>674</v>
      </c>
      <c r="AU682" t="n">
        <v>672</v>
      </c>
      <c r="AV682" t="n">
        <v>667</v>
      </c>
      <c r="AW682" t="n">
        <v>667</v>
      </c>
      <c r="AX682" t="n">
        <v>667</v>
      </c>
    </row>
    <row r="683">
      <c r="A683" s="1112" t="n">
        <v>45239</v>
      </c>
      <c r="B683" s="63" t="n">
        <v>0</v>
      </c>
      <c r="AK683" t="n">
        <v>758.034</v>
      </c>
      <c r="AL683" t="n">
        <v>698.333</v>
      </c>
      <c r="AM683" t="n">
        <v>694.333</v>
      </c>
      <c r="AN683" t="n">
        <v>689.333</v>
      </c>
      <c r="AO683" t="n">
        <v>687</v>
      </c>
      <c r="AP683" t="n">
        <v>686.333</v>
      </c>
      <c r="AQ683" t="n">
        <v>684.667</v>
      </c>
      <c r="AR683" t="n">
        <v>682.333</v>
      </c>
      <c r="AS683" t="n">
        <v>679.333</v>
      </c>
      <c r="AT683" t="n">
        <v>676.333</v>
      </c>
      <c r="AU683" t="n">
        <v>673.667</v>
      </c>
      <c r="AV683" t="n">
        <v>669.667</v>
      </c>
      <c r="AW683" t="n">
        <v>667.667</v>
      </c>
      <c r="AX683" t="n">
        <v>666</v>
      </c>
    </row>
    <row r="684">
      <c r="A684" s="1112" t="n">
        <v>45240</v>
      </c>
      <c r="B684" s="63" t="n">
        <v>231</v>
      </c>
      <c r="AK684" t="n">
        <v>753.121</v>
      </c>
      <c r="AL684" t="n">
        <v>681.667</v>
      </c>
      <c r="AM684" t="n">
        <v>679</v>
      </c>
      <c r="AN684" t="n">
        <v>676.333</v>
      </c>
      <c r="AO684" t="n">
        <v>675.667</v>
      </c>
      <c r="AP684" t="n">
        <v>680</v>
      </c>
      <c r="AQ684" t="n">
        <v>679.333</v>
      </c>
      <c r="AR684" t="n">
        <v>679.333</v>
      </c>
      <c r="AS684" t="n">
        <v>679.333</v>
      </c>
      <c r="AT684" t="n">
        <v>678</v>
      </c>
      <c r="AU684" t="n">
        <v>675.667</v>
      </c>
      <c r="AV684" t="n">
        <v>670.333</v>
      </c>
      <c r="AW684" t="n">
        <v>668.333</v>
      </c>
      <c r="AX684" t="n">
        <v>666.667</v>
      </c>
    </row>
    <row r="685">
      <c r="A685" s="1112" t="n">
        <v>45243</v>
      </c>
      <c r="B685" s="63" t="n">
        <v>1142</v>
      </c>
      <c r="AK685" t="n">
        <v>725.348</v>
      </c>
      <c r="AL685" t="n">
        <v>630.333</v>
      </c>
      <c r="AM685" t="n">
        <v>630.333</v>
      </c>
      <c r="AN685" t="n">
        <v>630.667</v>
      </c>
      <c r="AO685" t="n">
        <v>631</v>
      </c>
      <c r="AP685" t="n">
        <v>636.667</v>
      </c>
      <c r="AQ685" t="n">
        <v>636.667</v>
      </c>
      <c r="AR685" t="n">
        <v>636.667</v>
      </c>
      <c r="AS685" t="n">
        <v>632.5</v>
      </c>
      <c r="AT685" t="n">
        <v>632.5</v>
      </c>
      <c r="AU685" t="n">
        <v>632.5</v>
      </c>
      <c r="AV685" t="n">
        <v>624.167</v>
      </c>
      <c r="AW685" t="n">
        <v>624.167</v>
      </c>
      <c r="AX685" t="n">
        <v>624.167</v>
      </c>
    </row>
    <row r="686">
      <c r="A686" s="1112" t="n">
        <v>45244</v>
      </c>
      <c r="B686" s="63" t="n">
        <v>243</v>
      </c>
      <c r="AK686" t="n">
        <v>721.091</v>
      </c>
      <c r="AL686" t="n">
        <v>640</v>
      </c>
      <c r="AM686" t="n">
        <v>652.667</v>
      </c>
      <c r="AN686" t="n">
        <v>657</v>
      </c>
      <c r="AO686" t="n">
        <v>661.333</v>
      </c>
      <c r="AP686" t="n">
        <v>675.333</v>
      </c>
      <c r="AQ686" t="n">
        <v>677</v>
      </c>
      <c r="AR686" t="n">
        <v>678.667</v>
      </c>
      <c r="AS686" t="n">
        <v>670</v>
      </c>
      <c r="AT686" t="n">
        <v>669</v>
      </c>
      <c r="AU686" t="n">
        <v>668</v>
      </c>
      <c r="AV686" t="n">
        <v>661.667</v>
      </c>
      <c r="AW686" t="n">
        <v>661</v>
      </c>
      <c r="AX686" t="n">
        <v>660.333</v>
      </c>
    </row>
    <row r="687">
      <c r="A687" s="1112" t="n">
        <v>45245</v>
      </c>
      <c r="B687" s="63" t="n">
        <v>50</v>
      </c>
      <c r="AK687" t="n">
        <v>723.152</v>
      </c>
      <c r="AL687" t="n">
        <v>646.333</v>
      </c>
      <c r="AM687" t="n">
        <v>654.667</v>
      </c>
      <c r="AN687" t="n">
        <v>658.667</v>
      </c>
      <c r="AO687" t="n">
        <v>662.333</v>
      </c>
      <c r="AP687" t="n">
        <v>676</v>
      </c>
      <c r="AQ687" t="n">
        <v>678</v>
      </c>
      <c r="AR687" t="n">
        <v>680</v>
      </c>
      <c r="AS687" t="n">
        <v>672</v>
      </c>
      <c r="AT687" t="n">
        <v>670.333</v>
      </c>
      <c r="AU687" t="n">
        <v>668.333</v>
      </c>
      <c r="AV687" t="n">
        <v>662.667</v>
      </c>
      <c r="AW687" t="n">
        <v>662</v>
      </c>
      <c r="AX687" t="n">
        <v>661.333</v>
      </c>
    </row>
    <row r="688">
      <c r="A688" s="1112" t="n">
        <v>45246</v>
      </c>
      <c r="B688" s="63" t="n">
        <v>179</v>
      </c>
      <c r="AK688" t="n">
        <v>722.894</v>
      </c>
      <c r="AL688" t="n">
        <v>647.333</v>
      </c>
      <c r="AM688" t="n">
        <v>650.667</v>
      </c>
      <c r="AN688" t="n">
        <v>656.333</v>
      </c>
      <c r="AO688" t="n">
        <v>662.667</v>
      </c>
      <c r="AP688" t="n">
        <v>675.667</v>
      </c>
      <c r="AQ688" t="n">
        <v>677.667</v>
      </c>
      <c r="AR688" t="n">
        <v>679.667</v>
      </c>
      <c r="AS688" t="n">
        <v>676.333</v>
      </c>
      <c r="AT688" t="n">
        <v>674.333</v>
      </c>
      <c r="AU688" t="n">
        <v>672.333</v>
      </c>
      <c r="AV688" t="n">
        <v>667.333</v>
      </c>
      <c r="AW688" t="n">
        <v>666</v>
      </c>
      <c r="AX688" t="n">
        <v>664.667</v>
      </c>
    </row>
    <row r="689">
      <c r="A689" s="1112" t="n">
        <v>45247</v>
      </c>
      <c r="B689" s="63" t="n">
        <v>282</v>
      </c>
      <c r="AK689" t="n">
        <v>720.955</v>
      </c>
      <c r="AL689" t="n">
        <v>647</v>
      </c>
      <c r="AM689" t="n">
        <v>648</v>
      </c>
      <c r="AN689" t="n">
        <v>653.667</v>
      </c>
      <c r="AO689" t="n">
        <v>659</v>
      </c>
      <c r="AP689" t="n">
        <v>669</v>
      </c>
      <c r="AQ689" t="n">
        <v>673.333</v>
      </c>
      <c r="AR689" t="n">
        <v>675</v>
      </c>
      <c r="AS689" t="n">
        <v>673</v>
      </c>
      <c r="AT689" t="n">
        <v>671.667</v>
      </c>
      <c r="AU689" t="n">
        <v>670.333</v>
      </c>
      <c r="AV689" t="n">
        <v>665.667</v>
      </c>
      <c r="AW689" t="n">
        <v>663</v>
      </c>
      <c r="AX689" t="n">
        <v>660.333</v>
      </c>
    </row>
    <row r="690">
      <c r="A690" s="1112" t="n">
        <v>45250</v>
      </c>
      <c r="B690" s="63" t="n">
        <v>0</v>
      </c>
      <c r="AK690" t="n">
        <v>717.5</v>
      </c>
      <c r="AL690" t="n">
        <v>640</v>
      </c>
      <c r="AM690" t="n">
        <v>642.333</v>
      </c>
      <c r="AN690" t="n">
        <v>648.333</v>
      </c>
      <c r="AO690" t="n">
        <v>654.667</v>
      </c>
      <c r="AP690" t="n">
        <v>663.333</v>
      </c>
      <c r="AQ690" t="n">
        <v>666.667</v>
      </c>
      <c r="AR690" t="n">
        <v>669.333</v>
      </c>
      <c r="AS690" t="n">
        <v>667.667</v>
      </c>
      <c r="AT690" t="n">
        <v>667.333</v>
      </c>
      <c r="AU690" t="n">
        <v>665.333</v>
      </c>
      <c r="AV690" t="n">
        <v>661.333</v>
      </c>
      <c r="AW690" t="n">
        <v>659.333</v>
      </c>
      <c r="AX690" t="n">
        <v>657.667</v>
      </c>
    </row>
    <row r="691">
      <c r="A691" s="1112" t="n">
        <v>45251</v>
      </c>
      <c r="B691" s="63" t="n">
        <v>138</v>
      </c>
      <c r="AK691" t="n">
        <v>710.773</v>
      </c>
      <c r="AL691" t="n">
        <v>636</v>
      </c>
      <c r="AM691" t="n">
        <v>634.667</v>
      </c>
      <c r="AN691" t="n">
        <v>643.333</v>
      </c>
      <c r="AO691" t="n">
        <v>651.667</v>
      </c>
      <c r="AP691" t="n">
        <v>659</v>
      </c>
      <c r="AQ691" t="n">
        <v>658.333</v>
      </c>
      <c r="AR691" t="n">
        <v>657.667</v>
      </c>
      <c r="AS691" t="n">
        <v>655.667</v>
      </c>
      <c r="AT691" t="n">
        <v>652</v>
      </c>
      <c r="AU691" t="n">
        <v>650</v>
      </c>
      <c r="AV691" t="n">
        <v>645.667</v>
      </c>
      <c r="AW691" t="n">
        <v>645</v>
      </c>
      <c r="AX691" t="n">
        <v>644.333</v>
      </c>
    </row>
    <row r="692">
      <c r="A692" s="1112" t="n">
        <v>45252</v>
      </c>
      <c r="B692" s="63" t="n">
        <v>45</v>
      </c>
      <c r="AK692" t="n">
        <v>706.455</v>
      </c>
      <c r="AL692" t="n">
        <v>635.667</v>
      </c>
      <c r="AM692" t="n">
        <v>634.667</v>
      </c>
      <c r="AN692" t="n">
        <v>643.333</v>
      </c>
      <c r="AO692" t="n">
        <v>651.667</v>
      </c>
      <c r="AP692" t="n">
        <v>657</v>
      </c>
      <c r="AQ692" t="n">
        <v>655.667</v>
      </c>
      <c r="AR692" t="n">
        <v>654.667</v>
      </c>
      <c r="AS692" t="n">
        <v>652</v>
      </c>
      <c r="AT692" t="n">
        <v>648</v>
      </c>
      <c r="AU692" t="n">
        <v>645.667</v>
      </c>
      <c r="AV692" t="n">
        <v>641</v>
      </c>
      <c r="AW692" t="n">
        <v>640.333</v>
      </c>
      <c r="AX692" t="n">
        <v>639</v>
      </c>
    </row>
    <row r="693">
      <c r="A693" s="104" t="n">
        <v>45253</v>
      </c>
      <c r="AK693" s="192" t="n">
        <v>706.455</v>
      </c>
      <c r="AL693" s="192" t="n">
        <v>635.667</v>
      </c>
      <c r="AM693" s="192" t="n">
        <v>634.667</v>
      </c>
      <c r="AN693" s="192" t="n">
        <v>643.333</v>
      </c>
      <c r="AO693" s="192" t="n">
        <v>651.667</v>
      </c>
      <c r="AP693" s="192" t="n">
        <v>657</v>
      </c>
      <c r="AQ693" s="192" t="n">
        <v>655.667</v>
      </c>
      <c r="AR693" s="192" t="n">
        <v>654.667</v>
      </c>
      <c r="AS693" s="192" t="n">
        <v>652</v>
      </c>
      <c r="AT693" s="192" t="n">
        <v>648</v>
      </c>
      <c r="AU693" s="192" t="n">
        <v>645.667</v>
      </c>
      <c r="AV693" s="192" t="n">
        <v>641</v>
      </c>
      <c r="AW693" s="192" t="n">
        <v>640.333</v>
      </c>
      <c r="AX693" s="192" t="n">
        <v>639</v>
      </c>
    </row>
    <row r="694">
      <c r="A694" s="1112" t="n">
        <v>45254</v>
      </c>
      <c r="B694" s="63" t="n">
        <v>1351</v>
      </c>
      <c r="AK694" t="n">
        <v>697.538</v>
      </c>
      <c r="AL694" t="n">
        <v>631.667</v>
      </c>
      <c r="AM694" t="n">
        <v>634.333</v>
      </c>
      <c r="AN694" t="n">
        <v>645</v>
      </c>
      <c r="AO694" t="n">
        <v>657.667</v>
      </c>
      <c r="AP694" t="n">
        <v>663.333</v>
      </c>
      <c r="AQ694" t="n">
        <v>662.667</v>
      </c>
      <c r="AR694" t="n">
        <v>661.667</v>
      </c>
      <c r="AS694" t="n">
        <v>660.667</v>
      </c>
      <c r="AT694" t="n">
        <v>659</v>
      </c>
      <c r="AU694" t="n">
        <v>657.333</v>
      </c>
      <c r="AV694" t="n">
        <v>650</v>
      </c>
      <c r="AW694" t="n">
        <v>643.667</v>
      </c>
      <c r="AX694" t="n">
        <v>638.333</v>
      </c>
    </row>
    <row r="695">
      <c r="A695" s="1112" t="n">
        <v>45257</v>
      </c>
      <c r="B695" s="63" t="n">
        <v>140</v>
      </c>
      <c r="AK695" t="n">
        <v>693.886</v>
      </c>
      <c r="AL695" t="n">
        <v>625</v>
      </c>
      <c r="AM695" t="n">
        <v>628.667</v>
      </c>
      <c r="AN695" t="n">
        <v>640.667</v>
      </c>
      <c r="AO695" t="n">
        <v>653</v>
      </c>
      <c r="AP695" t="n">
        <v>653.667</v>
      </c>
      <c r="AQ695" t="n">
        <v>653</v>
      </c>
      <c r="AR695" t="n">
        <v>652</v>
      </c>
      <c r="AS695" t="n">
        <v>651.667</v>
      </c>
      <c r="AT695" t="n">
        <v>651.667</v>
      </c>
      <c r="AU695" t="n">
        <v>651.667</v>
      </c>
      <c r="AV695" t="n">
        <v>645.333</v>
      </c>
      <c r="AW695" t="n">
        <v>640</v>
      </c>
      <c r="AX695" t="n">
        <v>634.667</v>
      </c>
    </row>
    <row r="696">
      <c r="A696" s="1112" t="n">
        <v>45258</v>
      </c>
      <c r="B696" s="63" t="n">
        <v>332</v>
      </c>
      <c r="AK696" t="n">
        <v>690.977</v>
      </c>
      <c r="AL696" t="n">
        <v>625.333</v>
      </c>
      <c r="AM696" t="n">
        <v>629.333</v>
      </c>
      <c r="AN696" t="n">
        <v>640</v>
      </c>
      <c r="AO696" t="n">
        <v>651.667</v>
      </c>
      <c r="AP696" t="n">
        <v>653.667</v>
      </c>
      <c r="AQ696" t="n">
        <v>652.667</v>
      </c>
      <c r="AR696" t="n">
        <v>651.667</v>
      </c>
      <c r="AS696" t="n">
        <v>651</v>
      </c>
      <c r="AT696" t="n">
        <v>651</v>
      </c>
      <c r="AU696" t="n">
        <v>651</v>
      </c>
      <c r="AV696" t="n">
        <v>644</v>
      </c>
      <c r="AW696" t="n">
        <v>639</v>
      </c>
      <c r="AX696" t="n">
        <v>634</v>
      </c>
    </row>
    <row r="697">
      <c r="A697" s="1112" t="n">
        <v>45259</v>
      </c>
      <c r="B697" s="63" t="n">
        <v>180</v>
      </c>
      <c r="AK697" t="n">
        <v>688.068</v>
      </c>
      <c r="AL697" t="n">
        <v>625</v>
      </c>
      <c r="AM697" t="n">
        <v>629.333</v>
      </c>
      <c r="AN697" t="n">
        <v>638.333</v>
      </c>
      <c r="AO697" t="n">
        <v>648.333</v>
      </c>
      <c r="AP697" t="n">
        <v>652.333</v>
      </c>
      <c r="AQ697" t="n">
        <v>653.333</v>
      </c>
      <c r="AR697" t="n">
        <v>653.333</v>
      </c>
      <c r="AS697" t="n">
        <v>651.333</v>
      </c>
      <c r="AT697" t="n">
        <v>651.333</v>
      </c>
      <c r="AU697" t="n">
        <v>651.333</v>
      </c>
      <c r="AV697" t="n">
        <v>642.667</v>
      </c>
      <c r="AW697" t="n">
        <v>637.667</v>
      </c>
      <c r="AX697" t="n">
        <v>633.333</v>
      </c>
    </row>
    <row r="698">
      <c r="A698" s="1112" t="n">
        <v>45260</v>
      </c>
      <c r="B698" s="63" t="n">
        <v>80</v>
      </c>
      <c r="AK698" t="n">
        <v>685.023</v>
      </c>
      <c r="AL698" t="n">
        <v>625</v>
      </c>
      <c r="AM698" t="n">
        <v>629</v>
      </c>
      <c r="AN698" t="n">
        <v>638.333</v>
      </c>
      <c r="AO698" t="n">
        <v>649</v>
      </c>
      <c r="AP698" t="n">
        <v>653.11</v>
      </c>
      <c r="AQ698" t="n">
        <v>654.667</v>
      </c>
      <c r="AR698" t="n">
        <v>655</v>
      </c>
      <c r="AS698" t="n">
        <v>652.667</v>
      </c>
      <c r="AT698" t="n">
        <v>652.667</v>
      </c>
      <c r="AU698" t="n">
        <v>652.667</v>
      </c>
      <c r="AV698" t="n">
        <v>644.333</v>
      </c>
      <c r="AW698" t="n">
        <v>639.333</v>
      </c>
      <c r="AX698" t="n">
        <v>634.333</v>
      </c>
    </row>
    <row r="699">
      <c r="A699" s="1112" t="n">
        <v>45261</v>
      </c>
      <c r="B699" s="63" t="n">
        <v>60</v>
      </c>
      <c r="AK699" s="28" t="n">
        <v>685.023</v>
      </c>
      <c r="AL699" t="n">
        <v>636.474</v>
      </c>
      <c r="AM699" t="n">
        <v>638.333</v>
      </c>
      <c r="AN699" t="n">
        <v>640</v>
      </c>
      <c r="AO699" t="n">
        <v>642.667</v>
      </c>
      <c r="AP699" t="n">
        <v>653.333</v>
      </c>
      <c r="AQ699" t="n">
        <v>655</v>
      </c>
      <c r="AR699" t="n">
        <v>656</v>
      </c>
      <c r="AS699" t="n">
        <v>654</v>
      </c>
      <c r="AT699" t="n">
        <v>653.333</v>
      </c>
      <c r="AU699" t="n">
        <v>652.667</v>
      </c>
      <c r="AV699" t="n">
        <v>644.667</v>
      </c>
      <c r="AW699" t="n">
        <v>639.667</v>
      </c>
      <c r="AX699" t="n">
        <v>634.667</v>
      </c>
    </row>
    <row r="700">
      <c r="A700" s="1112" t="n">
        <v>45264</v>
      </c>
      <c r="B700" s="63" t="n">
        <v>0</v>
      </c>
      <c r="AK700" t="n">
        <v>685.023</v>
      </c>
      <c r="AL700" t="n">
        <v>640.7190000000001</v>
      </c>
      <c r="AM700" t="n">
        <v>627.333</v>
      </c>
      <c r="AN700" t="n">
        <v>635.667</v>
      </c>
      <c r="AO700" t="n">
        <v>642.333</v>
      </c>
      <c r="AP700" t="n">
        <v>651.667</v>
      </c>
      <c r="AQ700" t="n">
        <v>654.333</v>
      </c>
      <c r="AR700" t="n">
        <v>655.667</v>
      </c>
      <c r="AS700" t="n">
        <v>654.333</v>
      </c>
      <c r="AT700" t="n">
        <v>653.333</v>
      </c>
      <c r="AU700" t="n">
        <v>652.667</v>
      </c>
      <c r="AV700" t="n">
        <v>644.667</v>
      </c>
      <c r="AW700" t="n">
        <v>639.667</v>
      </c>
      <c r="AX700" t="n">
        <v>634.667</v>
      </c>
    </row>
    <row r="701">
      <c r="A701" s="1112" t="n">
        <v>45265</v>
      </c>
      <c r="B701" s="63" t="n">
        <v>0</v>
      </c>
      <c r="AL701" t="n">
        <v>639.75</v>
      </c>
      <c r="AM701" t="n">
        <v>628.333</v>
      </c>
      <c r="AN701" t="n">
        <v>637</v>
      </c>
      <c r="AO701" t="n">
        <v>644.667</v>
      </c>
      <c r="AP701" t="n">
        <v>652.667</v>
      </c>
      <c r="AQ701" t="n">
        <v>653.667</v>
      </c>
      <c r="AR701" t="n">
        <v>654.667</v>
      </c>
      <c r="AS701" t="n">
        <v>653.667</v>
      </c>
      <c r="AT701" t="n">
        <v>652.667</v>
      </c>
      <c r="AU701" t="n">
        <v>652.333</v>
      </c>
      <c r="AV701" t="n">
        <v>644</v>
      </c>
      <c r="AW701" t="n">
        <v>639</v>
      </c>
      <c r="AX701" t="n">
        <v>634</v>
      </c>
    </row>
    <row r="702">
      <c r="A702" s="1112" t="n">
        <v>45266</v>
      </c>
      <c r="B702" s="63" t="n">
        <v>0</v>
      </c>
      <c r="AL702" t="n">
        <v>638.066</v>
      </c>
      <c r="AM702" t="n">
        <v>628.667</v>
      </c>
      <c r="AN702" t="n">
        <v>637</v>
      </c>
      <c r="AO702" t="n">
        <v>646.333</v>
      </c>
      <c r="AP702" t="n">
        <v>654.667</v>
      </c>
      <c r="AQ702" t="n">
        <v>656</v>
      </c>
      <c r="AR702" t="n">
        <v>656.333</v>
      </c>
      <c r="AS702" t="n">
        <v>653.667</v>
      </c>
      <c r="AT702" t="n">
        <v>652.667</v>
      </c>
      <c r="AU702" t="n">
        <v>651.667</v>
      </c>
      <c r="AV702" t="n">
        <v>646</v>
      </c>
      <c r="AW702" t="n">
        <v>638.667</v>
      </c>
      <c r="AX702" t="n">
        <v>633.667</v>
      </c>
    </row>
    <row r="703">
      <c r="A703" s="1112" t="n">
        <v>45267</v>
      </c>
      <c r="B703" s="63" t="n">
        <v>90</v>
      </c>
      <c r="AL703" t="n">
        <v>631.526</v>
      </c>
      <c r="AM703" t="n">
        <v>620</v>
      </c>
      <c r="AN703" t="n">
        <v>630</v>
      </c>
      <c r="AO703" t="n">
        <v>640</v>
      </c>
      <c r="AP703" t="n">
        <v>644</v>
      </c>
      <c r="AQ703" t="n">
        <v>641.667</v>
      </c>
      <c r="AR703" t="n">
        <v>641</v>
      </c>
      <c r="AS703" t="n">
        <v>641</v>
      </c>
      <c r="AT703" t="n">
        <v>641</v>
      </c>
      <c r="AU703" t="n">
        <v>640.667</v>
      </c>
      <c r="AV703" t="n">
        <v>637.667</v>
      </c>
      <c r="AW703" t="n">
        <v>632.667</v>
      </c>
      <c r="AX703" t="n">
        <v>627.667</v>
      </c>
    </row>
    <row r="704">
      <c r="A704" s="1112" t="n">
        <v>45268</v>
      </c>
      <c r="B704" s="63" t="n">
        <v>15</v>
      </c>
      <c r="AL704" t="n">
        <v>620.478</v>
      </c>
      <c r="AM704" t="n">
        <v>610</v>
      </c>
      <c r="AN704" t="n">
        <v>622.333</v>
      </c>
      <c r="AO704" t="n">
        <v>634</v>
      </c>
      <c r="AP704" t="n">
        <v>637.667</v>
      </c>
      <c r="AQ704" t="n">
        <v>636.667</v>
      </c>
      <c r="AR704" t="n">
        <v>636</v>
      </c>
      <c r="AS704" t="n">
        <v>636</v>
      </c>
      <c r="AT704" t="n">
        <v>636</v>
      </c>
      <c r="AU704" t="n">
        <v>636</v>
      </c>
      <c r="AV704" t="n">
        <v>633</v>
      </c>
      <c r="AW704" t="n">
        <v>627.667</v>
      </c>
      <c r="AX704" t="n">
        <v>622.667</v>
      </c>
    </row>
    <row r="705">
      <c r="A705" s="1112" t="n">
        <v>45271</v>
      </c>
      <c r="B705" s="63" t="n">
        <v>48</v>
      </c>
      <c r="AL705" t="n">
        <v>620.8680000000001</v>
      </c>
      <c r="AM705" t="n">
        <v>602.667</v>
      </c>
      <c r="AN705" t="n">
        <v>611</v>
      </c>
      <c r="AO705" t="n">
        <v>619</v>
      </c>
      <c r="AP705" t="n">
        <v>625.667</v>
      </c>
      <c r="AQ705" t="n">
        <v>625.333</v>
      </c>
      <c r="AR705" t="n">
        <v>625.333</v>
      </c>
      <c r="AS705" t="n">
        <v>625.333</v>
      </c>
      <c r="AT705" t="n">
        <v>625.333</v>
      </c>
      <c r="AU705" t="n">
        <v>625.333</v>
      </c>
      <c r="AV705" t="n">
        <v>620.667</v>
      </c>
      <c r="AW705" t="n">
        <v>617.667</v>
      </c>
      <c r="AX705" t="n">
        <v>614.667</v>
      </c>
    </row>
    <row r="706">
      <c r="A706" s="1112" t="n">
        <v>45272</v>
      </c>
      <c r="B706" s="63" t="n">
        <v>133</v>
      </c>
      <c r="AL706" t="n">
        <v>621.232</v>
      </c>
      <c r="AM706" t="n">
        <v>604.333</v>
      </c>
      <c r="AN706" t="n">
        <v>612.333</v>
      </c>
      <c r="AO706" t="n">
        <v>620.667</v>
      </c>
      <c r="AP706" t="n">
        <v>628.333</v>
      </c>
      <c r="AQ706" t="n">
        <v>631</v>
      </c>
      <c r="AR706" t="n">
        <v>630</v>
      </c>
      <c r="AS706" t="n">
        <v>630</v>
      </c>
      <c r="AT706" t="n">
        <v>630</v>
      </c>
      <c r="AU706" t="n">
        <v>630</v>
      </c>
      <c r="AV706" t="n">
        <v>622</v>
      </c>
      <c r="AW706" t="n">
        <v>619.667</v>
      </c>
      <c r="AX706" t="n">
        <v>617.333</v>
      </c>
    </row>
    <row r="707">
      <c r="A707" s="1112" t="n">
        <v>45273</v>
      </c>
      <c r="B707" s="63" t="n">
        <v>330</v>
      </c>
      <c r="AL707" t="n">
        <v>618.1319999999999</v>
      </c>
      <c r="AM707" t="n">
        <v>600</v>
      </c>
      <c r="AN707" t="n">
        <v>608.5</v>
      </c>
      <c r="AO707" t="n">
        <v>617</v>
      </c>
      <c r="AP707" t="n">
        <v>625</v>
      </c>
      <c r="AQ707" t="n">
        <v>626.5</v>
      </c>
      <c r="AR707" t="n">
        <v>626</v>
      </c>
      <c r="AS707" t="n">
        <v>626</v>
      </c>
      <c r="AT707" t="n">
        <v>626</v>
      </c>
      <c r="AU707" t="n">
        <v>626</v>
      </c>
      <c r="AV707" t="n">
        <v>620</v>
      </c>
      <c r="AW707" t="n">
        <v>615</v>
      </c>
      <c r="AX707" t="n">
        <v>610</v>
      </c>
    </row>
    <row r="708">
      <c r="A708" s="1112" t="n">
        <v>45274</v>
      </c>
      <c r="B708" s="63" t="n">
        <v>715</v>
      </c>
      <c r="AL708" t="n">
        <v>615.211</v>
      </c>
      <c r="AM708" t="n">
        <v>590</v>
      </c>
      <c r="AN708" t="n">
        <v>600.333</v>
      </c>
      <c r="AO708" t="n">
        <v>606.333</v>
      </c>
      <c r="AP708" t="n">
        <v>614.333</v>
      </c>
      <c r="AQ708" t="n">
        <v>617.333</v>
      </c>
      <c r="AR708" t="n">
        <v>620.333</v>
      </c>
      <c r="AS708" t="n">
        <v>620</v>
      </c>
      <c r="AT708" t="n">
        <v>617.667</v>
      </c>
      <c r="AU708" t="n">
        <v>615</v>
      </c>
      <c r="AV708" t="n">
        <v>611</v>
      </c>
      <c r="AW708" t="n">
        <v>607.667</v>
      </c>
      <c r="AX708" t="n">
        <v>604.333</v>
      </c>
    </row>
    <row r="709">
      <c r="A709" s="1112" t="n">
        <v>45275</v>
      </c>
      <c r="B709" s="63" t="n">
        <v>60</v>
      </c>
      <c r="AL709" t="n">
        <v>613.158</v>
      </c>
      <c r="AM709" t="n">
        <v>590.333</v>
      </c>
      <c r="AN709" t="n">
        <v>600.667</v>
      </c>
      <c r="AO709" t="n">
        <v>606.667</v>
      </c>
      <c r="AP709" t="n">
        <v>614.667</v>
      </c>
      <c r="AQ709" t="n">
        <v>617</v>
      </c>
      <c r="AR709" t="n">
        <v>619</v>
      </c>
      <c r="AS709" t="n">
        <v>618.333</v>
      </c>
      <c r="AT709" t="n">
        <v>617</v>
      </c>
      <c r="AU709" t="n">
        <v>616</v>
      </c>
      <c r="AV709" t="n">
        <v>606.333</v>
      </c>
      <c r="AW709" t="n">
        <v>603</v>
      </c>
      <c r="AX709" t="n">
        <v>599.667</v>
      </c>
    </row>
    <row r="710">
      <c r="A710" s="1112" t="n">
        <v>45278</v>
      </c>
      <c r="B710" s="63" t="n">
        <v>0</v>
      </c>
      <c r="AL710" t="n">
        <v>611.246</v>
      </c>
      <c r="AM710" t="n">
        <v>584.333</v>
      </c>
      <c r="AN710" t="n">
        <v>596.333</v>
      </c>
      <c r="AO710" t="n">
        <v>604.333</v>
      </c>
      <c r="AP710" t="n">
        <v>611</v>
      </c>
      <c r="AQ710" t="n">
        <v>613</v>
      </c>
      <c r="AR710" t="n">
        <v>614</v>
      </c>
      <c r="AS710" t="n">
        <v>612</v>
      </c>
      <c r="AT710" t="n">
        <v>611.333</v>
      </c>
      <c r="AU710" t="n">
        <v>609.667</v>
      </c>
      <c r="AV710" t="n">
        <v>604.667</v>
      </c>
      <c r="AW710" t="n">
        <v>602.333</v>
      </c>
      <c r="AX710" t="n">
        <v>600.667</v>
      </c>
    </row>
    <row r="711">
      <c r="A711" s="1112" t="n">
        <v>45279</v>
      </c>
      <c r="B711" s="63" t="n">
        <v>100</v>
      </c>
      <c r="AL711" t="n">
        <v>607.25</v>
      </c>
      <c r="AM711" t="n">
        <v>579.667</v>
      </c>
      <c r="AN711" t="n">
        <v>590.333</v>
      </c>
      <c r="AO711" t="n">
        <v>599</v>
      </c>
      <c r="AP711" t="n">
        <v>612.667</v>
      </c>
      <c r="AQ711" t="n">
        <v>612.667</v>
      </c>
      <c r="AR711" t="n">
        <v>613</v>
      </c>
      <c r="AS711" t="n">
        <v>612.333</v>
      </c>
      <c r="AT711" t="n">
        <v>612</v>
      </c>
      <c r="AU711" t="n">
        <v>610.333</v>
      </c>
      <c r="AV711" t="n">
        <v>601.667</v>
      </c>
      <c r="AW711" t="n">
        <v>598.667</v>
      </c>
      <c r="AX711" t="n">
        <v>596.667</v>
      </c>
    </row>
    <row r="712">
      <c r="A712" s="1112" t="n">
        <v>45280</v>
      </c>
      <c r="B712" s="63" t="n">
        <v>5</v>
      </c>
      <c r="AL712" t="n">
        <v>604.583</v>
      </c>
      <c r="AM712" t="n">
        <v>561.667</v>
      </c>
      <c r="AN712" t="n">
        <v>576</v>
      </c>
      <c r="AO712" t="n">
        <v>588</v>
      </c>
      <c r="AP712" t="n">
        <v>606</v>
      </c>
      <c r="AQ712" t="n">
        <v>606</v>
      </c>
      <c r="AR712" t="n">
        <v>606.333</v>
      </c>
      <c r="AS712" t="n">
        <v>606</v>
      </c>
      <c r="AT712" t="n">
        <v>605.667</v>
      </c>
      <c r="AU712" t="n">
        <v>604.333</v>
      </c>
      <c r="AV712" t="n">
        <v>596.667</v>
      </c>
      <c r="AW712" t="n">
        <v>593.333</v>
      </c>
      <c r="AX712" t="n">
        <v>591.667</v>
      </c>
    </row>
    <row r="713">
      <c r="A713" s="1112" t="n">
        <v>45281</v>
      </c>
      <c r="B713" s="63" t="n">
        <v>75</v>
      </c>
      <c r="AL713" t="n">
        <v>603.877</v>
      </c>
      <c r="AM713" t="n">
        <v>580</v>
      </c>
      <c r="AN713" t="n">
        <v>595</v>
      </c>
      <c r="AO713" t="n">
        <v>610</v>
      </c>
      <c r="AP713" t="n">
        <v>623</v>
      </c>
      <c r="AQ713" t="n">
        <v>623</v>
      </c>
      <c r="AR713" t="n">
        <v>623</v>
      </c>
      <c r="AS713" t="n">
        <v>623</v>
      </c>
      <c r="AT713" t="n">
        <v>623</v>
      </c>
      <c r="AU713" t="n">
        <v>623</v>
      </c>
      <c r="AV713" t="n">
        <v>614</v>
      </c>
      <c r="AW713" t="n">
        <v>610</v>
      </c>
      <c r="AX713" t="n">
        <v>606</v>
      </c>
    </row>
    <row r="714">
      <c r="A714" s="1112" t="n">
        <v>45282</v>
      </c>
      <c r="B714" s="63" t="n">
        <v>0</v>
      </c>
      <c r="AL714" t="n">
        <v>603.184</v>
      </c>
      <c r="AM714" t="n">
        <v>586.667</v>
      </c>
      <c r="AN714" t="n">
        <v>601.667</v>
      </c>
      <c r="AO714" t="n">
        <v>617.667</v>
      </c>
      <c r="AP714" t="n">
        <v>625.333</v>
      </c>
      <c r="AQ714" t="n">
        <v>627</v>
      </c>
      <c r="AR714" t="n">
        <v>627</v>
      </c>
      <c r="AS714" t="n">
        <v>623.667</v>
      </c>
      <c r="AT714" t="n">
        <v>623.333</v>
      </c>
      <c r="AU714" t="n">
        <v>622.667</v>
      </c>
      <c r="AV714" t="n">
        <v>618</v>
      </c>
      <c r="AW714" t="n">
        <v>614.333</v>
      </c>
      <c r="AX714" t="n">
        <v>608.667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B717" s="63" t="n">
        <v>0</v>
      </c>
      <c r="AL717" t="n">
        <v>602.364</v>
      </c>
      <c r="AM717" t="n">
        <v>586.667</v>
      </c>
      <c r="AN717" t="n">
        <v>601.333</v>
      </c>
      <c r="AO717" t="n">
        <v>617.333</v>
      </c>
      <c r="AP717" t="n">
        <v>622</v>
      </c>
      <c r="AQ717" t="n">
        <v>622</v>
      </c>
      <c r="AR717" t="n">
        <v>622</v>
      </c>
      <c r="AS717" t="n">
        <v>620.667</v>
      </c>
      <c r="AT717" t="n">
        <v>621</v>
      </c>
      <c r="AU717" t="n">
        <v>620.667</v>
      </c>
      <c r="AV717" t="n">
        <v>612</v>
      </c>
      <c r="AW717" t="n">
        <v>609.333</v>
      </c>
      <c r="AX717" t="n">
        <v>606.333</v>
      </c>
    </row>
    <row r="718" customFormat="1" s="28">
      <c r="A718" s="687" t="n">
        <v>45289</v>
      </c>
      <c r="B718" s="915" t="n">
        <v>0</v>
      </c>
      <c r="AL718" s="28" t="n">
        <v>601.987</v>
      </c>
      <c r="AM718" s="28" t="n">
        <v>586.667</v>
      </c>
      <c r="AN718" s="28" t="n">
        <v>601.333</v>
      </c>
      <c r="AO718" s="28" t="n">
        <v>617.333</v>
      </c>
      <c r="AP718" s="28" t="n">
        <v>622</v>
      </c>
      <c r="AQ718" s="28" t="n">
        <v>622</v>
      </c>
      <c r="AR718" s="28" t="n">
        <v>622</v>
      </c>
      <c r="AS718" s="28" t="n">
        <v>620.667</v>
      </c>
      <c r="AT718" s="28" t="n">
        <v>621</v>
      </c>
      <c r="AU718" s="28" t="n">
        <v>620.667</v>
      </c>
      <c r="AV718" s="28" t="n">
        <v>612</v>
      </c>
      <c r="AW718" s="28" t="n">
        <v>609.333</v>
      </c>
      <c r="AX718" s="28" t="n">
        <v>606.333</v>
      </c>
    </row>
    <row r="719">
      <c r="A719" s="1112" t="n">
        <v>45293</v>
      </c>
      <c r="B719" s="63" t="n">
        <v>0</v>
      </c>
      <c r="AL719" t="n">
        <v>601.987</v>
      </c>
      <c r="AM719" t="n">
        <v>590.568</v>
      </c>
      <c r="AN719" t="n">
        <v>600</v>
      </c>
      <c r="AO719" t="n">
        <v>612.667</v>
      </c>
      <c r="AP719" t="n">
        <v>621</v>
      </c>
      <c r="AQ719" t="n">
        <v>621</v>
      </c>
      <c r="AR719" t="n">
        <v>621</v>
      </c>
      <c r="AS719" t="n">
        <v>619.667</v>
      </c>
      <c r="AT719" t="n">
        <v>620</v>
      </c>
      <c r="AU719" t="n">
        <v>620</v>
      </c>
      <c r="AV719" t="n">
        <v>611.667</v>
      </c>
      <c r="AW719" t="n">
        <v>609</v>
      </c>
      <c r="AX719" t="n">
        <v>606</v>
      </c>
    </row>
    <row r="720">
      <c r="A720" s="1112" t="n">
        <v>45294</v>
      </c>
      <c r="B720" s="63" t="n">
        <v>100</v>
      </c>
      <c r="AL720" t="n">
        <v>601.987</v>
      </c>
      <c r="AM720" t="n">
        <v>596.496</v>
      </c>
      <c r="AN720" t="n">
        <v>599.667</v>
      </c>
      <c r="AO720" t="n">
        <v>609</v>
      </c>
      <c r="AP720" t="n">
        <v>617.333</v>
      </c>
      <c r="AQ720" t="n">
        <v>618.667</v>
      </c>
      <c r="AR720" t="n">
        <v>619.667</v>
      </c>
      <c r="AS720" t="n">
        <v>619</v>
      </c>
      <c r="AT720" t="n">
        <v>619</v>
      </c>
      <c r="AU720" t="n">
        <v>619</v>
      </c>
      <c r="AV720" t="n">
        <v>613.333</v>
      </c>
      <c r="AW720" t="n">
        <v>609</v>
      </c>
      <c r="AX720" t="n">
        <v>606.333</v>
      </c>
    </row>
    <row r="721">
      <c r="A721" s="1112" t="n">
        <v>45295</v>
      </c>
      <c r="B721" s="63" t="n">
        <v>190</v>
      </c>
      <c r="AM721" t="n">
        <v>621.038</v>
      </c>
      <c r="AN721" t="n">
        <v>626.333</v>
      </c>
      <c r="AO721" t="n">
        <v>630</v>
      </c>
      <c r="AP721" t="n">
        <v>630.667</v>
      </c>
      <c r="AQ721" t="n">
        <v>630.667</v>
      </c>
      <c r="AR721" t="n">
        <v>630.667</v>
      </c>
      <c r="AS721" t="n">
        <v>629</v>
      </c>
      <c r="AT721" t="n">
        <v>627.667</v>
      </c>
      <c r="AU721" t="n">
        <v>626.333</v>
      </c>
      <c r="AV721" t="n">
        <v>616.667</v>
      </c>
      <c r="AW721" t="n">
        <v>613.333</v>
      </c>
      <c r="AX721" t="n">
        <v>610.333</v>
      </c>
    </row>
    <row r="722">
      <c r="A722" s="1112" t="n">
        <v>45296</v>
      </c>
      <c r="B722" s="63" t="n">
        <v>230</v>
      </c>
      <c r="AM722" t="n">
        <v>618.193</v>
      </c>
      <c r="AN722" t="n">
        <v>623</v>
      </c>
      <c r="AO722" t="n">
        <v>627</v>
      </c>
      <c r="AP722" t="n">
        <v>629.667</v>
      </c>
      <c r="AQ722" t="n">
        <v>630</v>
      </c>
      <c r="AR722" t="n">
        <v>630</v>
      </c>
      <c r="AS722" t="n">
        <v>629</v>
      </c>
      <c r="AT722" t="n">
        <v>627.667</v>
      </c>
      <c r="AU722" t="n">
        <v>626</v>
      </c>
      <c r="AV722" t="n">
        <v>616</v>
      </c>
      <c r="AW722" t="n">
        <v>613.333</v>
      </c>
      <c r="AX722" t="n">
        <v>611</v>
      </c>
    </row>
    <row r="723">
      <c r="A723" s="1112" t="n">
        <v>45299</v>
      </c>
      <c r="B723" s="63" t="n">
        <v>100</v>
      </c>
      <c r="AM723" t="n">
        <v>611.739</v>
      </c>
      <c r="AN723" t="n">
        <v>624</v>
      </c>
      <c r="AO723" t="n">
        <v>629</v>
      </c>
      <c r="AP723" t="n">
        <v>630</v>
      </c>
      <c r="AQ723" t="n">
        <v>629.667</v>
      </c>
      <c r="AR723" t="n">
        <v>629.667</v>
      </c>
      <c r="AS723" t="n">
        <v>628.667</v>
      </c>
      <c r="AT723" t="n">
        <v>627.667</v>
      </c>
      <c r="AU723" t="n">
        <v>626.667</v>
      </c>
      <c r="AV723" t="n">
        <v>616.667</v>
      </c>
      <c r="AW723" t="n">
        <v>613.667</v>
      </c>
      <c r="AX723" t="n">
        <v>611</v>
      </c>
    </row>
    <row r="724">
      <c r="A724" s="1112" t="n">
        <v>45300</v>
      </c>
      <c r="B724" s="63" t="n">
        <v>206</v>
      </c>
      <c r="AM724" t="n">
        <v>613.894</v>
      </c>
      <c r="AN724" t="n">
        <v>620.667</v>
      </c>
      <c r="AO724" t="n">
        <v>625.667</v>
      </c>
      <c r="AP724" t="n">
        <v>626.667</v>
      </c>
      <c r="AQ724" t="n">
        <v>626.333</v>
      </c>
      <c r="AR724" t="n">
        <v>625.667</v>
      </c>
      <c r="AS724" t="n">
        <v>625.667</v>
      </c>
      <c r="AT724" t="n">
        <v>625.333</v>
      </c>
      <c r="AU724" t="n">
        <v>624.333</v>
      </c>
      <c r="AV724" t="n">
        <v>614.667</v>
      </c>
      <c r="AW724" t="n">
        <v>610.333</v>
      </c>
      <c r="AX724" t="n">
        <v>606</v>
      </c>
    </row>
    <row r="725">
      <c r="A725" s="1112" t="n">
        <v>45301</v>
      </c>
      <c r="B725" s="63" t="n">
        <v>850</v>
      </c>
      <c r="AM725" t="n">
        <v>617.477</v>
      </c>
      <c r="AN725" t="n">
        <v>628</v>
      </c>
      <c r="AO725" t="n">
        <v>634</v>
      </c>
      <c r="AP725" t="n">
        <v>634</v>
      </c>
      <c r="AQ725" t="n">
        <v>632</v>
      </c>
      <c r="AR725" t="n">
        <v>630</v>
      </c>
      <c r="AS725" t="n">
        <v>629.5</v>
      </c>
      <c r="AT725" t="n">
        <v>628.5</v>
      </c>
      <c r="AU725" t="n">
        <v>626.5</v>
      </c>
      <c r="AV725" t="n">
        <v>616.5</v>
      </c>
      <c r="AW725" t="n">
        <v>612</v>
      </c>
      <c r="AX725" t="n">
        <v>608</v>
      </c>
    </row>
    <row r="726">
      <c r="A726" s="1112" t="n">
        <v>45302</v>
      </c>
      <c r="B726" s="63" t="n">
        <v>629</v>
      </c>
      <c r="AM726" t="n">
        <v>609.879</v>
      </c>
      <c r="AN726" t="n">
        <v>615</v>
      </c>
      <c r="AO726" t="n">
        <v>618.333</v>
      </c>
      <c r="AP726" t="n">
        <v>620.667</v>
      </c>
      <c r="AQ726" t="n">
        <v>619.333</v>
      </c>
      <c r="AR726" t="n">
        <v>617.333</v>
      </c>
      <c r="AS726" t="n">
        <v>616.667</v>
      </c>
      <c r="AT726" t="n">
        <v>614.667</v>
      </c>
      <c r="AU726" t="n">
        <v>612.667</v>
      </c>
      <c r="AV726" t="n">
        <v>604</v>
      </c>
      <c r="AW726" t="n">
        <v>600</v>
      </c>
      <c r="AX726" t="n">
        <v>595.667</v>
      </c>
    </row>
    <row r="727">
      <c r="A727" s="1112" t="n">
        <v>45303</v>
      </c>
      <c r="B727" s="63" t="n">
        <v>20</v>
      </c>
      <c r="AM727" t="n">
        <v>609.402</v>
      </c>
      <c r="AN727" t="n">
        <v>615</v>
      </c>
      <c r="AO727" t="n">
        <v>620</v>
      </c>
      <c r="AP727" t="n">
        <v>621</v>
      </c>
      <c r="AQ727" t="n">
        <v>619.667</v>
      </c>
      <c r="AR727" t="n">
        <v>617.667</v>
      </c>
      <c r="AS727" t="n">
        <v>617</v>
      </c>
      <c r="AT727" t="n">
        <v>615</v>
      </c>
      <c r="AU727" t="n">
        <v>613</v>
      </c>
      <c r="AV727" t="n">
        <v>604.667</v>
      </c>
      <c r="AW727" t="n">
        <v>600.667</v>
      </c>
      <c r="AX727" t="n">
        <v>596.667</v>
      </c>
    </row>
    <row r="728">
      <c r="A728" s="104" t="n">
        <v>45306</v>
      </c>
      <c r="AM728" s="192" t="n">
        <v>609.402</v>
      </c>
      <c r="AN728" s="192" t="n">
        <v>615</v>
      </c>
      <c r="AO728" s="192" t="n">
        <v>620</v>
      </c>
      <c r="AP728" s="192" t="n">
        <v>621</v>
      </c>
      <c r="AQ728" s="192" t="n">
        <v>619.667</v>
      </c>
      <c r="AR728" s="192" t="n">
        <v>617.667</v>
      </c>
      <c r="AS728" s="192" t="n">
        <v>617</v>
      </c>
      <c r="AT728" s="192" t="n">
        <v>615</v>
      </c>
      <c r="AU728" s="192" t="n">
        <v>613</v>
      </c>
      <c r="AV728" s="192" t="n">
        <v>604.667</v>
      </c>
      <c r="AW728" s="192" t="n">
        <v>600.667</v>
      </c>
      <c r="AX728" s="192" t="n">
        <v>596.667</v>
      </c>
    </row>
    <row r="729">
      <c r="A729" s="1112" t="n">
        <v>45307</v>
      </c>
      <c r="B729" s="63" t="n">
        <v>610</v>
      </c>
      <c r="AM729" t="n">
        <v>606.17</v>
      </c>
      <c r="AN729" t="n">
        <v>608</v>
      </c>
      <c r="AO729" t="n">
        <v>613</v>
      </c>
      <c r="AP729" t="n">
        <v>617</v>
      </c>
      <c r="AQ729" t="n">
        <v>616.333</v>
      </c>
      <c r="AR729" t="n">
        <v>616</v>
      </c>
      <c r="AS729" t="n">
        <v>615.667</v>
      </c>
      <c r="AT729" t="n">
        <v>615.333</v>
      </c>
      <c r="AU729" t="n">
        <v>614.667</v>
      </c>
      <c r="AV729" t="n">
        <v>605.333</v>
      </c>
      <c r="AW729" t="n">
        <v>599.333</v>
      </c>
      <c r="AX729" t="n">
        <v>595.333</v>
      </c>
      <c r="AY729" t="n">
        <v>593</v>
      </c>
      <c r="AZ729" t="n">
        <v>591.667</v>
      </c>
      <c r="BA729" t="n">
        <v>590.333</v>
      </c>
    </row>
    <row r="730">
      <c r="A730" s="1112" t="n">
        <v>45308</v>
      </c>
      <c r="B730" s="63" t="n">
        <v>780</v>
      </c>
      <c r="AM730" t="n">
        <v>605.856</v>
      </c>
      <c r="AN730" t="n">
        <v>607.667</v>
      </c>
      <c r="AO730" t="n">
        <v>612.667</v>
      </c>
      <c r="AP730" t="n">
        <v>620.667</v>
      </c>
      <c r="AQ730" t="n">
        <v>620</v>
      </c>
      <c r="AR730" t="n">
        <v>619.667</v>
      </c>
      <c r="AS730" t="n">
        <v>618.667</v>
      </c>
      <c r="AT730" t="n">
        <v>618</v>
      </c>
      <c r="AU730" t="n">
        <v>617</v>
      </c>
      <c r="AV730" t="n">
        <v>607.667</v>
      </c>
      <c r="AW730" t="n">
        <v>602.667</v>
      </c>
      <c r="AX730" t="n">
        <v>597.667</v>
      </c>
      <c r="AY730" t="n">
        <v>594</v>
      </c>
      <c r="AZ730" t="n">
        <v>592.667</v>
      </c>
      <c r="BA730" t="n">
        <v>591.333</v>
      </c>
    </row>
    <row r="731">
      <c r="A731" s="1112" t="n">
        <v>45309</v>
      </c>
      <c r="B731" s="63" t="n">
        <v>180</v>
      </c>
      <c r="AM731" t="n">
        <v>604.466</v>
      </c>
      <c r="AN731" t="n">
        <v>604</v>
      </c>
      <c r="AO731" t="n">
        <v>608.667</v>
      </c>
      <c r="AP731" t="n">
        <v>618.333</v>
      </c>
      <c r="AQ731" t="n">
        <v>618.333</v>
      </c>
      <c r="AR731" t="n">
        <v>617.667</v>
      </c>
      <c r="AS731" t="n">
        <v>617</v>
      </c>
      <c r="AT731" t="n">
        <v>617</v>
      </c>
      <c r="AU731" t="n">
        <v>616.667</v>
      </c>
      <c r="AV731" t="n">
        <v>607.333</v>
      </c>
      <c r="AW731" t="n">
        <v>602.333</v>
      </c>
      <c r="AX731" t="n">
        <v>597.333</v>
      </c>
      <c r="AY731" t="n">
        <v>594</v>
      </c>
      <c r="AZ731" t="n">
        <v>592.667</v>
      </c>
      <c r="BA731" t="n">
        <v>591.333</v>
      </c>
    </row>
    <row r="732">
      <c r="A732" s="1112" t="n">
        <v>45310</v>
      </c>
      <c r="B732" s="63" t="n">
        <v>240</v>
      </c>
      <c r="AM732" t="n">
        <v>604.083</v>
      </c>
      <c r="AN732" t="n">
        <v>603.333</v>
      </c>
      <c r="AO732" t="n">
        <v>610</v>
      </c>
      <c r="AP732" t="n">
        <v>615.333</v>
      </c>
      <c r="AQ732" t="n">
        <v>617.333</v>
      </c>
      <c r="AR732" t="n">
        <v>619.333</v>
      </c>
      <c r="AS732" t="n">
        <v>618.667</v>
      </c>
      <c r="AT732" t="n">
        <v>615.667</v>
      </c>
      <c r="AU732" t="n">
        <v>612.667</v>
      </c>
      <c r="AV732" t="n">
        <v>607.333</v>
      </c>
      <c r="AW732" t="n">
        <v>601.667</v>
      </c>
      <c r="AX732" t="n">
        <v>595</v>
      </c>
      <c r="AY732" t="n">
        <v>590.667</v>
      </c>
      <c r="AZ732" t="n">
        <v>588</v>
      </c>
      <c r="BA732" t="n">
        <v>585.333</v>
      </c>
    </row>
    <row r="733">
      <c r="A733" s="1112" t="n">
        <v>45313</v>
      </c>
      <c r="B733" s="63" t="n">
        <v>165</v>
      </c>
      <c r="AM733" t="n">
        <v>604.273</v>
      </c>
      <c r="AN733" t="n">
        <v>603.333</v>
      </c>
      <c r="AO733" t="n">
        <v>610</v>
      </c>
      <c r="AP733" t="n">
        <v>615.667</v>
      </c>
      <c r="AQ733" t="n">
        <v>617</v>
      </c>
      <c r="AR733" t="n">
        <v>618.333</v>
      </c>
      <c r="AS733" t="n">
        <v>618</v>
      </c>
      <c r="AT733" t="n">
        <v>616.333</v>
      </c>
      <c r="AU733" t="n">
        <v>614.333</v>
      </c>
      <c r="AV733" t="n">
        <v>607.333</v>
      </c>
      <c r="AW733" t="n">
        <v>601.333</v>
      </c>
      <c r="AX733" t="n">
        <v>595</v>
      </c>
      <c r="AY733" t="n">
        <v>590</v>
      </c>
      <c r="AZ733" t="n">
        <v>587.667</v>
      </c>
      <c r="BA733" t="n">
        <v>585.333</v>
      </c>
    </row>
    <row r="734">
      <c r="A734" s="1112" t="n">
        <v>45314</v>
      </c>
      <c r="B734" s="63" t="n">
        <v>40</v>
      </c>
      <c r="AM734" t="n">
        <v>604.364</v>
      </c>
      <c r="AN734" t="n">
        <v>606.333</v>
      </c>
      <c r="AO734" t="n">
        <v>613.667</v>
      </c>
      <c r="AP734" t="n">
        <v>620.333</v>
      </c>
      <c r="AQ734" t="n">
        <v>621.333</v>
      </c>
      <c r="AR734" t="n">
        <v>622</v>
      </c>
      <c r="AS734" t="n">
        <v>620.333</v>
      </c>
      <c r="AT734" t="n">
        <v>618.333</v>
      </c>
      <c r="AU734" t="n">
        <v>616.333</v>
      </c>
      <c r="AV734" t="n">
        <v>608</v>
      </c>
      <c r="AW734" t="n">
        <v>602</v>
      </c>
      <c r="AX734" t="n">
        <v>596</v>
      </c>
      <c r="AY734" t="n">
        <v>590.667</v>
      </c>
      <c r="AZ734" t="n">
        <v>587.667</v>
      </c>
      <c r="BA734" t="n">
        <v>584.667</v>
      </c>
    </row>
    <row r="735">
      <c r="A735" s="1112" t="n">
        <v>45315</v>
      </c>
      <c r="B735" s="63" t="n">
        <v>45</v>
      </c>
      <c r="AM735" t="n">
        <v>604.538</v>
      </c>
      <c r="AN735" t="n">
        <v>616.667</v>
      </c>
      <c r="AO735" t="n">
        <v>625</v>
      </c>
      <c r="AP735" t="n">
        <v>631.333</v>
      </c>
      <c r="AQ735" t="n">
        <v>631</v>
      </c>
      <c r="AR735" t="n">
        <v>631</v>
      </c>
      <c r="AS735" t="n">
        <v>630.333</v>
      </c>
      <c r="AT735" t="n">
        <v>629</v>
      </c>
      <c r="AU735" t="n">
        <v>627.333</v>
      </c>
      <c r="AV735" t="n">
        <v>614.667</v>
      </c>
      <c r="AW735" t="n">
        <v>609</v>
      </c>
      <c r="AX735" t="n">
        <v>603.333</v>
      </c>
      <c r="AY735" t="n">
        <v>596.667</v>
      </c>
      <c r="AZ735" t="n">
        <v>594</v>
      </c>
      <c r="BA735" t="n">
        <v>591.667</v>
      </c>
    </row>
    <row r="736">
      <c r="A736" s="1112" t="n">
        <v>45316</v>
      </c>
      <c r="B736" s="63" t="n">
        <v>10</v>
      </c>
      <c r="AM736" t="n">
        <v>604.845</v>
      </c>
      <c r="AN736" t="n">
        <v>617.667</v>
      </c>
      <c r="AO736" t="n">
        <v>627</v>
      </c>
      <c r="AP736" t="n">
        <v>631</v>
      </c>
      <c r="AQ736" t="n">
        <v>630.333</v>
      </c>
      <c r="AR736" t="n">
        <v>629.667</v>
      </c>
      <c r="AS736" t="n">
        <v>628.333</v>
      </c>
      <c r="AT736" t="n">
        <v>626.333</v>
      </c>
      <c r="AU736" t="n">
        <v>624</v>
      </c>
      <c r="AV736" t="n">
        <v>613</v>
      </c>
      <c r="AW736" t="n">
        <v>607.667</v>
      </c>
      <c r="AX736" t="n">
        <v>602.333</v>
      </c>
      <c r="AY736" t="n">
        <v>597.333</v>
      </c>
      <c r="AZ736" t="n">
        <v>594.667</v>
      </c>
      <c r="BA736" t="n">
        <v>592.333</v>
      </c>
    </row>
    <row r="737">
      <c r="A737" s="1112" t="n">
        <v>45317</v>
      </c>
      <c r="B737" s="63" t="n">
        <v>10</v>
      </c>
      <c r="AM737" t="n">
        <v>604.898</v>
      </c>
      <c r="AN737" t="n">
        <v>613.333</v>
      </c>
      <c r="AO737" t="n">
        <v>623</v>
      </c>
      <c r="AP737" t="n">
        <v>629.333</v>
      </c>
      <c r="AQ737" t="n">
        <v>629.333</v>
      </c>
      <c r="AR737" t="n">
        <v>628.667</v>
      </c>
      <c r="AS737" t="n">
        <v>627.333</v>
      </c>
      <c r="AT737" t="n">
        <v>625.333</v>
      </c>
      <c r="AU737" t="n">
        <v>623.667</v>
      </c>
      <c r="AV737" t="n">
        <v>614</v>
      </c>
      <c r="AW737" t="n">
        <v>608</v>
      </c>
      <c r="AX737" t="n">
        <v>602</v>
      </c>
      <c r="AY737" t="n">
        <v>596.333</v>
      </c>
      <c r="AZ737" t="n">
        <v>593</v>
      </c>
      <c r="BA737" t="n">
        <v>589.667</v>
      </c>
    </row>
    <row r="738">
      <c r="A738" s="1112" t="n">
        <v>45320</v>
      </c>
      <c r="B738" s="63" t="n">
        <v>109</v>
      </c>
      <c r="AM738" t="n">
        <v>605.114</v>
      </c>
      <c r="AN738" t="n">
        <v>614.333</v>
      </c>
      <c r="AO738" t="n">
        <v>624.667</v>
      </c>
      <c r="AP738" t="n">
        <v>634</v>
      </c>
      <c r="AQ738" t="n">
        <v>631</v>
      </c>
      <c r="AR738" t="n">
        <v>627.667</v>
      </c>
      <c r="AS738" t="n">
        <v>626</v>
      </c>
      <c r="AT738" t="n">
        <v>624.333</v>
      </c>
      <c r="AU738" t="n">
        <v>622.667</v>
      </c>
      <c r="AV738" t="n">
        <v>614.333</v>
      </c>
      <c r="AW738" t="n">
        <v>607.667</v>
      </c>
      <c r="AX738" t="n">
        <v>601</v>
      </c>
      <c r="AY738" t="n">
        <v>598</v>
      </c>
      <c r="AZ738" t="n">
        <v>594.667</v>
      </c>
      <c r="BA738" t="n">
        <v>591.667</v>
      </c>
    </row>
    <row r="739">
      <c r="A739" s="1112" t="n">
        <v>45321</v>
      </c>
      <c r="B739" s="63" t="n">
        <v>45</v>
      </c>
      <c r="AM739" t="n">
        <v>605.439</v>
      </c>
      <c r="AN739" t="n">
        <v>616.667</v>
      </c>
      <c r="AO739" t="n">
        <v>628.667</v>
      </c>
      <c r="AP739" t="n">
        <v>637</v>
      </c>
      <c r="AQ739" t="n">
        <v>632.333</v>
      </c>
      <c r="AR739" t="n">
        <v>627.333</v>
      </c>
      <c r="AS739" t="n">
        <v>626.333</v>
      </c>
      <c r="AT739" t="n">
        <v>625</v>
      </c>
      <c r="AU739" t="n">
        <v>623.333</v>
      </c>
      <c r="AV739" t="n">
        <v>614.667</v>
      </c>
      <c r="AW739" t="n">
        <v>608</v>
      </c>
      <c r="AX739" t="n">
        <v>601</v>
      </c>
      <c r="AY739" t="n">
        <v>598</v>
      </c>
      <c r="AZ739" t="n">
        <v>594.667</v>
      </c>
      <c r="BA739" t="n">
        <v>591.667</v>
      </c>
    </row>
    <row r="740">
      <c r="A740" s="1112" t="n">
        <v>45322</v>
      </c>
      <c r="B740" s="63" t="n">
        <v>173</v>
      </c>
      <c r="AM740" t="n">
        <v>605.795</v>
      </c>
      <c r="AN740" t="n">
        <v>617</v>
      </c>
      <c r="AO740" t="n">
        <v>630.667</v>
      </c>
      <c r="AP740" t="n">
        <v>640</v>
      </c>
      <c r="AQ740" t="n">
        <v>637.333</v>
      </c>
      <c r="AR740" t="n">
        <v>633.667</v>
      </c>
      <c r="AS740" t="n">
        <v>630</v>
      </c>
      <c r="AT740" t="n">
        <v>626.667</v>
      </c>
      <c r="AU740" t="n">
        <v>624</v>
      </c>
      <c r="AV740" t="n">
        <v>614.333</v>
      </c>
      <c r="AW740" t="n">
        <v>605.667</v>
      </c>
      <c r="AX740" t="n">
        <v>598</v>
      </c>
      <c r="AY740" t="n">
        <v>597.333</v>
      </c>
      <c r="AZ740" t="n">
        <v>594.667</v>
      </c>
      <c r="BA740" t="n">
        <v>592.333</v>
      </c>
    </row>
    <row r="741">
      <c r="A741" s="1112" t="n">
        <v>45323</v>
      </c>
      <c r="B741" s="63" t="n">
        <v>196</v>
      </c>
      <c r="AM741" t="n">
        <v>605.795</v>
      </c>
      <c r="AN741" t="n">
        <v>619.798</v>
      </c>
      <c r="AO741" t="n">
        <v>634.333</v>
      </c>
      <c r="AP741" t="n">
        <v>640</v>
      </c>
      <c r="AQ741" t="n">
        <v>635.667</v>
      </c>
      <c r="AR741" t="n">
        <v>631.667</v>
      </c>
      <c r="AS741" t="n">
        <v>628.333</v>
      </c>
      <c r="AT741" t="n">
        <v>625.333</v>
      </c>
      <c r="AU741" t="n">
        <v>622.333</v>
      </c>
      <c r="AV741" t="n">
        <v>612</v>
      </c>
      <c r="AW741" t="n">
        <v>605</v>
      </c>
      <c r="AX741" t="n">
        <v>598</v>
      </c>
      <c r="AY741" t="n">
        <v>595.333</v>
      </c>
      <c r="AZ741" t="n">
        <v>593</v>
      </c>
      <c r="BA741" t="n">
        <v>591</v>
      </c>
    </row>
    <row r="742">
      <c r="A742" s="1112" t="n">
        <v>45324</v>
      </c>
      <c r="B742" s="63" t="n">
        <v>60</v>
      </c>
      <c r="AM742" t="n">
        <v>605.795</v>
      </c>
      <c r="AN742" t="n">
        <v>621.004</v>
      </c>
      <c r="AO742" t="n">
        <v>634.333</v>
      </c>
      <c r="AP742" t="n">
        <v>640</v>
      </c>
      <c r="AQ742" t="n">
        <v>636</v>
      </c>
      <c r="AR742" t="n">
        <v>632</v>
      </c>
      <c r="AS742" t="n">
        <v>628</v>
      </c>
      <c r="AT742" t="n">
        <v>625.333</v>
      </c>
      <c r="AU742" t="n">
        <v>622.667</v>
      </c>
      <c r="AV742" t="n">
        <v>612.667</v>
      </c>
      <c r="AW742" t="n">
        <v>605</v>
      </c>
      <c r="AX742" t="n">
        <v>597.333</v>
      </c>
      <c r="AY742" t="n">
        <v>595.667</v>
      </c>
      <c r="AZ742" t="n">
        <v>594</v>
      </c>
      <c r="BA742" t="n">
        <v>592.667</v>
      </c>
    </row>
    <row r="743">
      <c r="A743" s="1112" t="n">
        <v>45327</v>
      </c>
      <c r="B743" s="63" t="n">
        <v>0</v>
      </c>
      <c r="AN743" t="n">
        <v>622.607</v>
      </c>
      <c r="AO743" t="n">
        <v>635.667</v>
      </c>
      <c r="AP743" t="n">
        <v>641.333</v>
      </c>
      <c r="AQ743" t="n">
        <v>637.333</v>
      </c>
      <c r="AR743" t="n">
        <v>633</v>
      </c>
      <c r="AS743" t="n">
        <v>629</v>
      </c>
      <c r="AT743" t="n">
        <v>627</v>
      </c>
      <c r="AU743" t="n">
        <v>623.333</v>
      </c>
      <c r="AV743" t="n">
        <v>613.667</v>
      </c>
      <c r="AW743" t="n">
        <v>606</v>
      </c>
      <c r="AX743" t="n">
        <v>598</v>
      </c>
      <c r="AY743" t="n">
        <v>596.333</v>
      </c>
      <c r="AZ743" t="n">
        <v>594.333</v>
      </c>
      <c r="BA743" t="n">
        <v>592.667</v>
      </c>
    </row>
    <row r="744">
      <c r="A744" s="1112" t="n">
        <v>45328</v>
      </c>
      <c r="B744" s="63" t="n">
        <v>98</v>
      </c>
      <c r="AN744" t="n">
        <v>624.147</v>
      </c>
      <c r="AO744" t="n">
        <v>641.667</v>
      </c>
      <c r="AP744" t="n">
        <v>646</v>
      </c>
      <c r="AQ744" t="n">
        <v>639</v>
      </c>
      <c r="AR744" t="n">
        <v>635</v>
      </c>
      <c r="AS744" t="n">
        <v>631.667</v>
      </c>
      <c r="AT744" t="n">
        <v>629</v>
      </c>
      <c r="AU744" t="n">
        <v>626</v>
      </c>
      <c r="AV744" t="n">
        <v>616</v>
      </c>
      <c r="AW744" t="n">
        <v>607.667</v>
      </c>
      <c r="AX744" t="n">
        <v>600.333</v>
      </c>
      <c r="AY744" t="n">
        <v>597</v>
      </c>
      <c r="AZ744" t="n">
        <v>595</v>
      </c>
      <c r="BA744" t="n">
        <v>593.333</v>
      </c>
    </row>
    <row r="745">
      <c r="A745" s="1112" t="n">
        <v>45329</v>
      </c>
      <c r="B745" s="63" t="n">
        <v>175</v>
      </c>
      <c r="AN745" t="n">
        <v>632.667</v>
      </c>
      <c r="AO745" t="n">
        <v>647</v>
      </c>
      <c r="AP745" t="n">
        <v>650</v>
      </c>
      <c r="AQ745" t="n">
        <v>645</v>
      </c>
      <c r="AR745" t="n">
        <v>640</v>
      </c>
      <c r="AS745" t="n">
        <v>635.667</v>
      </c>
      <c r="AT745" t="n">
        <v>633</v>
      </c>
      <c r="AU745" t="n">
        <v>630</v>
      </c>
      <c r="AV745" t="n">
        <v>620.667</v>
      </c>
      <c r="AW745" t="n">
        <v>611.333</v>
      </c>
      <c r="AX745" t="n">
        <v>603.667</v>
      </c>
      <c r="AY745" t="n">
        <v>600.333</v>
      </c>
      <c r="AZ745" t="n">
        <v>598.333</v>
      </c>
      <c r="BA745" t="n">
        <v>596.333</v>
      </c>
    </row>
    <row r="746">
      <c r="A746" s="1112" t="n">
        <v>45330</v>
      </c>
      <c r="B746" s="63" t="n">
        <v>130</v>
      </c>
      <c r="AN746" t="n">
        <v>632.905</v>
      </c>
      <c r="AO746" t="n">
        <v>649</v>
      </c>
      <c r="AP746" t="n">
        <v>647</v>
      </c>
      <c r="AQ746" t="n">
        <v>642.333</v>
      </c>
      <c r="AR746" t="n">
        <v>637.667</v>
      </c>
      <c r="AS746" t="n">
        <v>633.333</v>
      </c>
      <c r="AT746" t="n">
        <v>629.667</v>
      </c>
      <c r="AU746" t="n">
        <v>626</v>
      </c>
      <c r="AV746" t="n">
        <v>617.667</v>
      </c>
      <c r="AW746" t="n">
        <v>608.667</v>
      </c>
      <c r="AX746" t="n">
        <v>600.667</v>
      </c>
      <c r="AY746" t="n">
        <v>600</v>
      </c>
      <c r="AZ746" t="n">
        <v>598</v>
      </c>
      <c r="BA746" t="n">
        <v>596</v>
      </c>
    </row>
    <row r="747">
      <c r="A747" s="1112" t="n">
        <v>45331</v>
      </c>
      <c r="B747" s="63" t="n">
        <v>58</v>
      </c>
      <c r="AN747" t="n">
        <v>633.952</v>
      </c>
      <c r="AO747" t="n">
        <v>652</v>
      </c>
      <c r="AP747" t="n">
        <v>650</v>
      </c>
      <c r="AQ747" t="n">
        <v>644.667</v>
      </c>
      <c r="AR747" t="n">
        <v>640</v>
      </c>
      <c r="AS747" t="n">
        <v>635.333</v>
      </c>
      <c r="AT747" t="n">
        <v>629.667</v>
      </c>
      <c r="AU747" t="n">
        <v>624.667</v>
      </c>
      <c r="AV747" t="n">
        <v>617</v>
      </c>
      <c r="AW747" t="n">
        <v>608.333</v>
      </c>
      <c r="AX747" t="n">
        <v>601</v>
      </c>
      <c r="AY747" t="n">
        <v>599.667</v>
      </c>
      <c r="AZ747" t="n">
        <v>598.333</v>
      </c>
      <c r="BA747" t="n">
        <v>596.667</v>
      </c>
    </row>
    <row r="748">
      <c r="A748" s="1112" t="n">
        <v>45334</v>
      </c>
      <c r="B748" s="63" t="n">
        <v>100</v>
      </c>
      <c r="AN748" t="n">
        <v>634.5</v>
      </c>
      <c r="AO748" t="n">
        <v>658</v>
      </c>
      <c r="AP748" t="n">
        <v>653</v>
      </c>
      <c r="AQ748" t="n">
        <v>648</v>
      </c>
      <c r="AR748" t="n">
        <v>643</v>
      </c>
      <c r="AS748" t="n">
        <v>635.333</v>
      </c>
      <c r="AT748" t="n">
        <v>630</v>
      </c>
      <c r="AU748" t="n">
        <v>624.667</v>
      </c>
      <c r="AV748" t="n">
        <v>616.667</v>
      </c>
      <c r="AW748" t="n">
        <v>608</v>
      </c>
      <c r="AX748" t="n">
        <v>601</v>
      </c>
      <c r="AY748" t="n">
        <v>599.667</v>
      </c>
      <c r="AZ748" t="n">
        <v>598.333</v>
      </c>
      <c r="BA748" t="n">
        <v>596.667</v>
      </c>
    </row>
    <row r="749">
      <c r="A749" s="1112" t="n">
        <v>45335</v>
      </c>
      <c r="B749" s="63" t="n">
        <v>309</v>
      </c>
      <c r="AN749" t="n">
        <v>633.833</v>
      </c>
      <c r="AO749" t="n">
        <v>649</v>
      </c>
      <c r="AP749" t="n">
        <v>647</v>
      </c>
      <c r="AQ749" t="n">
        <v>642.667</v>
      </c>
      <c r="AR749" t="n">
        <v>637.667</v>
      </c>
      <c r="AS749" t="n">
        <v>632.667</v>
      </c>
      <c r="AT749" t="n">
        <v>627</v>
      </c>
      <c r="AU749" t="n">
        <v>621.333</v>
      </c>
      <c r="AV749" t="n">
        <v>613</v>
      </c>
      <c r="AW749" t="n">
        <v>606</v>
      </c>
      <c r="AX749" t="n">
        <v>599</v>
      </c>
      <c r="AY749" t="n">
        <v>597.333</v>
      </c>
      <c r="AZ749" t="n">
        <v>596.333</v>
      </c>
      <c r="BA749" t="n">
        <v>595.667</v>
      </c>
    </row>
    <row r="750">
      <c r="A750" s="1112" t="n">
        <v>45336</v>
      </c>
      <c r="B750" s="63" t="n">
        <v>195</v>
      </c>
      <c r="AN750" t="n">
        <v>632.933</v>
      </c>
      <c r="AO750" t="n">
        <v>641.333</v>
      </c>
      <c r="AP750" t="n">
        <v>640.667</v>
      </c>
      <c r="AQ750" t="n">
        <v>636.667</v>
      </c>
      <c r="AR750" t="n">
        <v>632</v>
      </c>
      <c r="AS750" t="n">
        <v>627.667</v>
      </c>
      <c r="AT750" t="n">
        <v>622.667</v>
      </c>
      <c r="AU750" t="n">
        <v>617.667</v>
      </c>
      <c r="AV750" t="n">
        <v>609.667</v>
      </c>
      <c r="AW750" t="n">
        <v>603.667</v>
      </c>
      <c r="AX750" t="n">
        <v>596.667</v>
      </c>
      <c r="AY750" t="n">
        <v>594.667</v>
      </c>
      <c r="AZ750" t="n">
        <v>593.667</v>
      </c>
      <c r="BA750" t="n">
        <v>593</v>
      </c>
    </row>
    <row r="751">
      <c r="A751" s="1112" t="n">
        <v>45337</v>
      </c>
      <c r="B751" s="63" t="n">
        <v>45</v>
      </c>
      <c r="AN751" t="n">
        <v>631.591</v>
      </c>
      <c r="AO751" t="n">
        <v>631.333</v>
      </c>
      <c r="AP751" t="n">
        <v>630.667</v>
      </c>
      <c r="AQ751" t="n">
        <v>629.667</v>
      </c>
      <c r="AR751" t="n">
        <v>628</v>
      </c>
      <c r="AS751" t="n">
        <v>623.333</v>
      </c>
      <c r="AT751" t="n">
        <v>617.667</v>
      </c>
      <c r="AU751" t="n">
        <v>613</v>
      </c>
      <c r="AV751" t="n">
        <v>606</v>
      </c>
      <c r="AW751" t="n">
        <v>600</v>
      </c>
      <c r="AX751" t="n">
        <v>595</v>
      </c>
      <c r="AY751" t="n">
        <v>593.333</v>
      </c>
      <c r="AZ751" t="n">
        <v>592.667</v>
      </c>
      <c r="BA751" t="n">
        <v>592</v>
      </c>
    </row>
    <row r="752">
      <c r="A752" s="1112" t="n">
        <v>45338</v>
      </c>
      <c r="B752" s="63" t="n">
        <v>100</v>
      </c>
      <c r="AN752" t="n">
        <v>630</v>
      </c>
      <c r="AO752" t="n">
        <v>624.667</v>
      </c>
      <c r="AP752" t="n">
        <v>625</v>
      </c>
      <c r="AQ752" t="n">
        <v>623.667</v>
      </c>
      <c r="AR752" t="n">
        <v>621.667</v>
      </c>
      <c r="AS752" t="n">
        <v>617</v>
      </c>
      <c r="AT752" t="n">
        <v>612.333</v>
      </c>
      <c r="AU752" t="n">
        <v>608</v>
      </c>
      <c r="AV752" t="n">
        <v>602</v>
      </c>
      <c r="AW752" t="n">
        <v>597.333</v>
      </c>
      <c r="AX752" t="n">
        <v>593.333</v>
      </c>
      <c r="AY752" t="n">
        <v>592.667</v>
      </c>
      <c r="AZ752" t="n">
        <v>592.333</v>
      </c>
      <c r="BA752" t="n">
        <v>592</v>
      </c>
    </row>
    <row r="753">
      <c r="A753" s="104" t="n">
        <v>45341</v>
      </c>
      <c r="AN753" s="192" t="n">
        <v>630</v>
      </c>
      <c r="AO753" s="192" t="n">
        <v>624.667</v>
      </c>
      <c r="AP753" s="192" t="n">
        <v>625</v>
      </c>
      <c r="AQ753" s="192" t="n">
        <v>623.667</v>
      </c>
      <c r="AR753" s="192" t="n">
        <v>621.667</v>
      </c>
      <c r="AS753" s="192" t="n">
        <v>617</v>
      </c>
      <c r="AT753" s="192" t="n">
        <v>612.333</v>
      </c>
      <c r="AU753" s="192" t="n">
        <v>608</v>
      </c>
      <c r="AV753" s="192" t="n">
        <v>602</v>
      </c>
      <c r="AW753" s="192" t="n">
        <v>597.333</v>
      </c>
      <c r="AX753" s="192" t="n">
        <v>593.333</v>
      </c>
      <c r="AY753" s="192" t="n">
        <v>592.667</v>
      </c>
      <c r="AZ753" s="192" t="n">
        <v>592.333</v>
      </c>
      <c r="BA753" s="192" t="n">
        <v>592</v>
      </c>
    </row>
    <row r="754">
      <c r="A754" s="1112" t="n">
        <v>45342</v>
      </c>
      <c r="B754" s="63" t="n">
        <v>210</v>
      </c>
      <c r="AN754" t="n">
        <v>629.179</v>
      </c>
      <c r="AO754" t="n">
        <v>625.667</v>
      </c>
      <c r="AP754" t="n">
        <v>625.667</v>
      </c>
      <c r="AQ754" t="n">
        <v>623</v>
      </c>
      <c r="AR754" t="n">
        <v>619</v>
      </c>
      <c r="AS754" t="n">
        <v>616.333</v>
      </c>
      <c r="AT754" t="n">
        <v>612.333</v>
      </c>
      <c r="AU754" t="n">
        <v>609</v>
      </c>
      <c r="AV754" t="n">
        <v>602.667</v>
      </c>
      <c r="AW754" t="n">
        <v>597.667</v>
      </c>
      <c r="AX754" t="n">
        <v>593.667</v>
      </c>
      <c r="AY754" t="n">
        <v>592.667</v>
      </c>
      <c r="AZ754" t="n">
        <v>591.667</v>
      </c>
      <c r="BA754" t="n">
        <v>591.333</v>
      </c>
    </row>
    <row r="755">
      <c r="A755" s="1112" t="n">
        <v>45343</v>
      </c>
      <c r="B755" s="63" t="n">
        <v>6</v>
      </c>
      <c r="AN755" t="n">
        <v>629.7140000000001</v>
      </c>
      <c r="AO755" t="n">
        <v>632</v>
      </c>
      <c r="AP755" t="n">
        <v>632</v>
      </c>
      <c r="AQ755" t="n">
        <v>630</v>
      </c>
      <c r="AR755" t="n">
        <v>627</v>
      </c>
      <c r="AS755" t="n">
        <v>622</v>
      </c>
      <c r="AT755" t="n">
        <v>618</v>
      </c>
      <c r="AU755" t="n">
        <v>613</v>
      </c>
      <c r="AV755" t="n">
        <v>606</v>
      </c>
      <c r="AW755" t="n">
        <v>601</v>
      </c>
      <c r="AX755" t="n">
        <v>596</v>
      </c>
      <c r="AY755" t="n">
        <v>593</v>
      </c>
      <c r="AZ755" t="n">
        <v>593</v>
      </c>
      <c r="BA755" t="n">
        <v>593</v>
      </c>
    </row>
    <row r="756">
      <c r="A756" s="1112" t="n">
        <v>45344</v>
      </c>
      <c r="B756" s="63" t="n">
        <v>50</v>
      </c>
      <c r="AN756" t="n">
        <v>629.405</v>
      </c>
      <c r="AO756" t="n">
        <v>634.667</v>
      </c>
      <c r="AP756" t="n">
        <v>634.667</v>
      </c>
      <c r="AQ756" t="n">
        <v>632.667</v>
      </c>
      <c r="AR756" t="n">
        <v>629</v>
      </c>
      <c r="AS756" t="n">
        <v>623</v>
      </c>
      <c r="AT756" t="n">
        <v>617</v>
      </c>
      <c r="AU756" t="n">
        <v>613.333</v>
      </c>
      <c r="AV756" t="n">
        <v>606.333</v>
      </c>
      <c r="AW756" t="n">
        <v>601</v>
      </c>
      <c r="AX756" t="n">
        <v>596.333</v>
      </c>
      <c r="AY756" t="n">
        <v>594.333</v>
      </c>
      <c r="AZ756" t="n">
        <v>592.667</v>
      </c>
      <c r="BA756" t="n">
        <v>592.333</v>
      </c>
    </row>
    <row r="757">
      <c r="A757" s="1112" t="n">
        <v>45345</v>
      </c>
      <c r="B757" s="63" t="n">
        <v>235</v>
      </c>
      <c r="AN757" t="n">
        <v>629.901</v>
      </c>
      <c r="AO757" t="n">
        <v>640.333</v>
      </c>
      <c r="AP757" t="n">
        <v>640.667</v>
      </c>
      <c r="AQ757" t="n">
        <v>636.333</v>
      </c>
      <c r="AR757" t="n">
        <v>631.667</v>
      </c>
      <c r="AS757" t="n">
        <v>626.667</v>
      </c>
      <c r="AT757" t="n">
        <v>621</v>
      </c>
      <c r="AU757" t="n">
        <v>615.667</v>
      </c>
      <c r="AV757" t="n">
        <v>606.667</v>
      </c>
      <c r="AW757" t="n">
        <v>601.333</v>
      </c>
      <c r="AX757" t="n">
        <v>596.667</v>
      </c>
      <c r="AY757" t="n">
        <v>595</v>
      </c>
      <c r="AZ757" t="n">
        <v>593</v>
      </c>
      <c r="BA757" t="n">
        <v>592.333</v>
      </c>
    </row>
    <row r="758">
      <c r="A758" s="1112" t="n">
        <v>45348</v>
      </c>
      <c r="B758" s="63" t="n">
        <v>30</v>
      </c>
      <c r="AN758" t="n">
        <v>630.631</v>
      </c>
      <c r="AO758" t="n">
        <v>640</v>
      </c>
      <c r="AP758" t="n">
        <v>640.333</v>
      </c>
      <c r="AQ758" t="n">
        <v>635.667</v>
      </c>
      <c r="AR758" t="n">
        <v>631.333</v>
      </c>
      <c r="AS758" t="n">
        <v>626</v>
      </c>
      <c r="AT758" t="n">
        <v>620.667</v>
      </c>
      <c r="AU758" t="n">
        <v>615.333</v>
      </c>
      <c r="AV758" t="n">
        <v>607</v>
      </c>
      <c r="AW758" t="n">
        <v>601.667</v>
      </c>
      <c r="AX758" t="n">
        <v>596.667</v>
      </c>
      <c r="AY758" t="n">
        <v>595</v>
      </c>
      <c r="AZ758" t="n">
        <v>593</v>
      </c>
      <c r="BA758" t="n">
        <v>592.333</v>
      </c>
    </row>
    <row r="759">
      <c r="A759" s="1112" t="n">
        <v>45349</v>
      </c>
      <c r="B759" s="63" t="n">
        <v>20</v>
      </c>
      <c r="AN759" t="n">
        <v>631.222</v>
      </c>
      <c r="AO759" t="n">
        <v>641.667</v>
      </c>
      <c r="AP759" t="n">
        <v>641.667</v>
      </c>
      <c r="AQ759" t="n">
        <v>637.333</v>
      </c>
      <c r="AR759" t="n">
        <v>634</v>
      </c>
      <c r="AS759" t="n">
        <v>626.667</v>
      </c>
      <c r="AT759" t="n">
        <v>620.667</v>
      </c>
      <c r="AU759" t="n">
        <v>615</v>
      </c>
      <c r="AV759" t="n">
        <v>607</v>
      </c>
      <c r="AW759" t="n">
        <v>601.333</v>
      </c>
      <c r="AX759" t="n">
        <v>597</v>
      </c>
      <c r="AY759" t="n">
        <v>595</v>
      </c>
      <c r="AZ759" t="n">
        <v>593</v>
      </c>
      <c r="BA759" t="n">
        <v>592.333</v>
      </c>
    </row>
    <row r="760">
      <c r="A760" s="1112" t="n">
        <v>45350</v>
      </c>
      <c r="B760" s="63" t="n">
        <v>130</v>
      </c>
      <c r="AN760" t="n">
        <v>632.655</v>
      </c>
      <c r="AO760" t="n">
        <v>650</v>
      </c>
      <c r="AP760" t="n">
        <v>648</v>
      </c>
      <c r="AQ760" t="n">
        <v>644</v>
      </c>
      <c r="AR760" t="n">
        <v>640</v>
      </c>
      <c r="AS760" t="n">
        <v>631.5</v>
      </c>
      <c r="AT760" t="n">
        <v>624</v>
      </c>
      <c r="AU760" t="n">
        <v>616.5</v>
      </c>
      <c r="AV760" t="n">
        <v>609.5</v>
      </c>
      <c r="AW760" t="n">
        <v>604</v>
      </c>
      <c r="AX760" t="n">
        <v>598.5</v>
      </c>
      <c r="AY760" t="n">
        <v>596.5</v>
      </c>
      <c r="AZ760" t="n">
        <v>595.5</v>
      </c>
      <c r="BA760" t="n">
        <v>594.5</v>
      </c>
    </row>
    <row r="761">
      <c r="A761" s="1112" t="n">
        <v>45351</v>
      </c>
      <c r="B761" s="63" t="n">
        <v>110</v>
      </c>
      <c r="AN761" s="28" t="n">
        <v>633.667</v>
      </c>
      <c r="AO761" t="n">
        <v>655.667</v>
      </c>
      <c r="AP761" t="n">
        <v>651.333</v>
      </c>
      <c r="AQ761" t="n">
        <v>645.667</v>
      </c>
      <c r="AR761" t="n">
        <v>641.333</v>
      </c>
      <c r="AS761" t="n">
        <v>633</v>
      </c>
      <c r="AT761" t="n">
        <v>625</v>
      </c>
      <c r="AU761" t="n">
        <v>616.667</v>
      </c>
      <c r="AV761" t="n">
        <v>610</v>
      </c>
      <c r="AW761" t="n">
        <v>604.667</v>
      </c>
      <c r="AX761" t="n">
        <v>599</v>
      </c>
      <c r="AY761" t="n">
        <v>597</v>
      </c>
      <c r="AZ761" t="n">
        <v>596</v>
      </c>
      <c r="BA761" t="n">
        <v>595</v>
      </c>
    </row>
    <row r="762">
      <c r="A762" s="1112" t="n">
        <v>45352</v>
      </c>
      <c r="B762" s="63" t="n">
        <v>523</v>
      </c>
      <c r="AN762" t="n">
        <v>633.667</v>
      </c>
      <c r="AO762" t="n">
        <v>659.467</v>
      </c>
      <c r="AP762" t="n">
        <v>657.333</v>
      </c>
      <c r="AQ762" t="n">
        <v>649</v>
      </c>
      <c r="AR762" t="n">
        <v>643.333</v>
      </c>
      <c r="AS762" t="n">
        <v>634.333</v>
      </c>
      <c r="AT762" t="n">
        <v>624.667</v>
      </c>
      <c r="AU762" t="n">
        <v>615</v>
      </c>
      <c r="AV762" t="n">
        <v>608.667</v>
      </c>
      <c r="AW762" t="n">
        <v>603.667</v>
      </c>
      <c r="AX762" t="n">
        <v>598</v>
      </c>
      <c r="AY762" t="n">
        <v>595.667</v>
      </c>
      <c r="AZ762" t="n">
        <v>595</v>
      </c>
      <c r="BA762" t="n">
        <v>594</v>
      </c>
    </row>
    <row r="763">
      <c r="A763" s="1112" t="n">
        <v>45355</v>
      </c>
      <c r="B763" s="63" t="n">
        <v>50</v>
      </c>
      <c r="AN763" t="n">
        <v>633.667</v>
      </c>
      <c r="AO763" t="n">
        <v>661.5</v>
      </c>
      <c r="AP763" t="n">
        <v>658</v>
      </c>
      <c r="AQ763" t="n">
        <v>649.667</v>
      </c>
      <c r="AR763" t="n">
        <v>643</v>
      </c>
      <c r="AS763" t="n">
        <v>634.667</v>
      </c>
      <c r="AT763" t="n">
        <v>625.333</v>
      </c>
      <c r="AU763" t="n">
        <v>616.667</v>
      </c>
      <c r="AV763" t="n">
        <v>610</v>
      </c>
      <c r="AW763" t="n">
        <v>604.667</v>
      </c>
      <c r="AX763" t="n">
        <v>599</v>
      </c>
      <c r="AY763" t="n">
        <v>596.667</v>
      </c>
      <c r="AZ763" t="n">
        <v>595.667</v>
      </c>
      <c r="BA763" t="n">
        <v>594.667</v>
      </c>
    </row>
    <row r="764">
      <c r="A764" s="1112" t="n">
        <v>45356</v>
      </c>
      <c r="B764" s="63" t="n">
        <v>314</v>
      </c>
      <c r="AO764" t="n">
        <v>665.25</v>
      </c>
      <c r="AP764" t="n">
        <v>663.333</v>
      </c>
      <c r="AQ764" t="n">
        <v>654</v>
      </c>
      <c r="AR764" t="n">
        <v>646</v>
      </c>
      <c r="AS764" t="n">
        <v>636.333</v>
      </c>
      <c r="AT764" t="n">
        <v>628</v>
      </c>
      <c r="AU764" t="n">
        <v>620</v>
      </c>
      <c r="AV764" t="n">
        <v>612</v>
      </c>
      <c r="AW764" t="n">
        <v>606.667</v>
      </c>
      <c r="AX764" t="n">
        <v>601</v>
      </c>
      <c r="AY764" t="n">
        <v>597.333</v>
      </c>
      <c r="AZ764" t="n">
        <v>596.333</v>
      </c>
      <c r="BA764" t="n">
        <v>595.333</v>
      </c>
    </row>
    <row r="765">
      <c r="A765" s="1112" t="n">
        <v>45357</v>
      </c>
      <c r="B765" s="63" t="n">
        <v>340</v>
      </c>
      <c r="AO765" t="n">
        <v>666.088</v>
      </c>
      <c r="AP765" t="n">
        <v>664</v>
      </c>
      <c r="AQ765" t="n">
        <v>655</v>
      </c>
      <c r="AR765" t="n">
        <v>645</v>
      </c>
      <c r="AS765" t="n">
        <v>635</v>
      </c>
      <c r="AT765" t="n">
        <v>626</v>
      </c>
      <c r="AU765" t="n">
        <v>617</v>
      </c>
      <c r="AV765" t="n">
        <v>609.333</v>
      </c>
      <c r="AW765" t="n">
        <v>604</v>
      </c>
      <c r="AX765" t="n">
        <v>599.333</v>
      </c>
      <c r="AY765" t="n">
        <v>596.333</v>
      </c>
      <c r="AZ765" t="n">
        <v>595</v>
      </c>
      <c r="BA765" t="n">
        <v>593.667</v>
      </c>
    </row>
    <row r="766">
      <c r="A766" s="1112" t="n">
        <v>45358</v>
      </c>
      <c r="B766" s="63" t="n">
        <v>167</v>
      </c>
      <c r="AO766" t="n">
        <v>668.45</v>
      </c>
      <c r="AP766" t="n">
        <v>664.667</v>
      </c>
      <c r="AQ766" t="n">
        <v>656.667</v>
      </c>
      <c r="AR766" t="n">
        <v>648</v>
      </c>
      <c r="AS766" t="n">
        <v>638</v>
      </c>
      <c r="AT766" t="n">
        <v>627.667</v>
      </c>
      <c r="AU766" t="n">
        <v>618</v>
      </c>
      <c r="AV766" t="n">
        <v>610.333</v>
      </c>
      <c r="AW766" t="n">
        <v>605.667</v>
      </c>
      <c r="AX766" t="n">
        <v>601</v>
      </c>
      <c r="AY766" t="n">
        <v>597.667</v>
      </c>
      <c r="AZ766" t="n">
        <v>596.667</v>
      </c>
      <c r="BA766" t="n">
        <v>595.667</v>
      </c>
    </row>
    <row r="767">
      <c r="A767" s="1112" t="n">
        <v>45359</v>
      </c>
      <c r="B767" s="63" t="n">
        <v>45</v>
      </c>
      <c r="AO767" t="n">
        <v>672.133</v>
      </c>
      <c r="AP767" t="n">
        <v>670</v>
      </c>
      <c r="AQ767" t="n">
        <v>660</v>
      </c>
      <c r="AR767" t="n">
        <v>649.333</v>
      </c>
      <c r="AS767" t="n">
        <v>638.333</v>
      </c>
      <c r="AT767" t="n">
        <v>629</v>
      </c>
      <c r="AU767" t="n">
        <v>620</v>
      </c>
      <c r="AV767" t="n">
        <v>611.667</v>
      </c>
      <c r="AW767" t="n">
        <v>606.667</v>
      </c>
      <c r="AX767" t="n">
        <v>601.667</v>
      </c>
      <c r="AY767" t="n">
        <v>598</v>
      </c>
      <c r="AZ767" t="n">
        <v>597.333</v>
      </c>
      <c r="BA767" t="n">
        <v>596.667</v>
      </c>
    </row>
    <row r="768">
      <c r="A768" s="1112" t="n">
        <v>45362</v>
      </c>
      <c r="B768" s="63" t="n">
        <v>535</v>
      </c>
      <c r="AO768" t="n">
        <v>673.4</v>
      </c>
      <c r="AP768" t="n">
        <v>672</v>
      </c>
      <c r="AQ768" t="n">
        <v>662</v>
      </c>
      <c r="AR768" t="n">
        <v>654.333</v>
      </c>
      <c r="AS768" t="n">
        <v>646</v>
      </c>
      <c r="AT768" t="n">
        <v>637.333</v>
      </c>
      <c r="AU768" t="n">
        <v>627.667</v>
      </c>
      <c r="AV768" t="n">
        <v>617.667</v>
      </c>
      <c r="AW768" t="n">
        <v>612</v>
      </c>
      <c r="AX768" t="n">
        <v>606.333</v>
      </c>
      <c r="AY768" t="n">
        <v>601.667</v>
      </c>
      <c r="AZ768" t="n">
        <v>599.667</v>
      </c>
      <c r="BA768" t="n">
        <v>598.667</v>
      </c>
    </row>
    <row r="769">
      <c r="A769" s="1112" t="n">
        <v>45363</v>
      </c>
      <c r="B769" s="63" t="n">
        <v>280</v>
      </c>
      <c r="AO769" t="n">
        <v>671.45</v>
      </c>
      <c r="AP769" t="n">
        <v>669</v>
      </c>
      <c r="AQ769" t="n">
        <v>659</v>
      </c>
      <c r="AR769" t="n">
        <v>650.667</v>
      </c>
      <c r="AS769" t="n">
        <v>643.333</v>
      </c>
      <c r="AT769" t="n">
        <v>635.333</v>
      </c>
      <c r="AU769" t="n">
        <v>627</v>
      </c>
      <c r="AV769" t="n">
        <v>618</v>
      </c>
      <c r="AW769" t="n">
        <v>610.667</v>
      </c>
      <c r="AX769" t="n">
        <v>604.667</v>
      </c>
      <c r="AY769" t="n">
        <v>602</v>
      </c>
      <c r="AZ769" t="n">
        <v>600</v>
      </c>
      <c r="BA769" t="n">
        <v>599</v>
      </c>
    </row>
    <row r="770">
      <c r="A770" s="1112" t="n">
        <v>45364</v>
      </c>
      <c r="B770" s="63" t="n">
        <v>90</v>
      </c>
      <c r="AO770" t="n">
        <v>672.183</v>
      </c>
      <c r="AP770" t="n">
        <v>674.333</v>
      </c>
      <c r="AQ770" t="n">
        <v>662.667</v>
      </c>
      <c r="AR770" t="n">
        <v>653.333</v>
      </c>
      <c r="AS770" t="n">
        <v>644.667</v>
      </c>
      <c r="AT770" t="n">
        <v>637.667</v>
      </c>
      <c r="AU770" t="n">
        <v>630.333</v>
      </c>
      <c r="AV770" t="n">
        <v>622</v>
      </c>
      <c r="AW770" t="n">
        <v>616</v>
      </c>
      <c r="AX770" t="n">
        <v>609.667</v>
      </c>
      <c r="AY770" t="n">
        <v>604</v>
      </c>
      <c r="AZ770" t="n">
        <v>602</v>
      </c>
      <c r="BA770" t="n">
        <v>601</v>
      </c>
    </row>
    <row r="771">
      <c r="A771" s="1112" t="n">
        <v>45365</v>
      </c>
      <c r="B771" s="63" t="n">
        <v>395</v>
      </c>
      <c r="AO771" t="n">
        <v>676.9880000000001</v>
      </c>
      <c r="AP771" t="n">
        <v>678</v>
      </c>
      <c r="AQ771" t="n">
        <v>664.333</v>
      </c>
      <c r="AR771" t="n">
        <v>655.333</v>
      </c>
      <c r="AS771" t="n">
        <v>650.667</v>
      </c>
      <c r="AT771" t="n">
        <v>646</v>
      </c>
      <c r="AU771" t="n">
        <v>641.333</v>
      </c>
      <c r="AV771" t="n">
        <v>630.333</v>
      </c>
      <c r="AW771" t="n">
        <v>621.667</v>
      </c>
      <c r="AX771" t="n">
        <v>613.667</v>
      </c>
      <c r="AY771" t="n">
        <v>606.667</v>
      </c>
      <c r="AZ771" t="n">
        <v>604.667</v>
      </c>
      <c r="BA771" t="n">
        <v>603.667</v>
      </c>
    </row>
    <row r="772">
      <c r="A772" s="1112" t="n">
        <v>45366</v>
      </c>
      <c r="B772" s="63" t="n">
        <v>480</v>
      </c>
      <c r="AO772" t="n">
        <v>677.663</v>
      </c>
      <c r="AP772" t="n">
        <v>683.333</v>
      </c>
      <c r="AQ772" t="n">
        <v>671.333</v>
      </c>
      <c r="AR772" t="n">
        <v>663.333</v>
      </c>
      <c r="AS772" t="n">
        <v>656.333</v>
      </c>
      <c r="AT772" t="n">
        <v>651.333</v>
      </c>
      <c r="AU772" t="n">
        <v>646.667</v>
      </c>
      <c r="AV772" t="n">
        <v>635.667</v>
      </c>
      <c r="AW772" t="n">
        <v>627</v>
      </c>
      <c r="AX772" t="n">
        <v>618.333</v>
      </c>
      <c r="AY772" t="n">
        <v>611.667</v>
      </c>
      <c r="AZ772" t="n">
        <v>609.667</v>
      </c>
      <c r="BA772" t="n">
        <v>608.333</v>
      </c>
    </row>
    <row r="773">
      <c r="A773" s="1112" t="n">
        <v>45369</v>
      </c>
      <c r="B773" s="63" t="n">
        <v>503</v>
      </c>
      <c r="AO773" t="n">
        <v>677.771</v>
      </c>
      <c r="AP773" t="n">
        <v>693</v>
      </c>
      <c r="AQ773" t="n">
        <v>674</v>
      </c>
      <c r="AR773" t="n">
        <v>665</v>
      </c>
      <c r="AS773" t="n">
        <v>659.333</v>
      </c>
      <c r="AT773" t="n">
        <v>655</v>
      </c>
      <c r="AU773" t="n">
        <v>651</v>
      </c>
      <c r="AV773" t="n">
        <v>637.333</v>
      </c>
      <c r="AW773" t="n">
        <v>629</v>
      </c>
      <c r="AX773" t="n">
        <v>622.333</v>
      </c>
      <c r="AY773" t="n">
        <v>621</v>
      </c>
      <c r="AZ773" t="n">
        <v>620</v>
      </c>
      <c r="BA773" t="n">
        <v>619</v>
      </c>
    </row>
    <row r="774">
      <c r="A774" s="1112" t="n">
        <v>45370</v>
      </c>
      <c r="B774" s="63" t="n">
        <v>522</v>
      </c>
      <c r="AO774" t="n">
        <v>677.479</v>
      </c>
      <c r="AP774" t="n">
        <v>692</v>
      </c>
      <c r="AQ774" t="n">
        <v>676.667</v>
      </c>
      <c r="AR774" t="n">
        <v>667</v>
      </c>
      <c r="AS774" t="n">
        <v>662</v>
      </c>
      <c r="AT774" t="n">
        <v>657.667</v>
      </c>
      <c r="AU774" t="n">
        <v>652.667</v>
      </c>
      <c r="AV774" t="n">
        <v>637.333</v>
      </c>
      <c r="AW774" t="n">
        <v>630.667</v>
      </c>
      <c r="AX774" t="n">
        <v>626.333</v>
      </c>
      <c r="AY774" t="n">
        <v>625.333</v>
      </c>
      <c r="AZ774" t="n">
        <v>625</v>
      </c>
      <c r="BA774" t="n">
        <v>625</v>
      </c>
    </row>
    <row r="775">
      <c r="A775" s="1112" t="n">
        <v>45371</v>
      </c>
      <c r="B775" s="63" t="n">
        <v>237</v>
      </c>
      <c r="AO775" t="n">
        <v>676.838</v>
      </c>
      <c r="AP775" t="n">
        <v>688.667</v>
      </c>
      <c r="AQ775" t="n">
        <v>673.667</v>
      </c>
      <c r="AR775" t="n">
        <v>664.333</v>
      </c>
      <c r="AS775" t="n">
        <v>658</v>
      </c>
      <c r="AT775" t="n">
        <v>653</v>
      </c>
      <c r="AU775" t="n">
        <v>648</v>
      </c>
      <c r="AV775" t="n">
        <v>635</v>
      </c>
      <c r="AW775" t="n">
        <v>628</v>
      </c>
      <c r="AX775" t="n">
        <v>623</v>
      </c>
      <c r="AY775" t="n">
        <v>622</v>
      </c>
      <c r="AZ775" t="n">
        <v>622</v>
      </c>
      <c r="BA775" t="n">
        <v>622</v>
      </c>
    </row>
    <row r="776">
      <c r="A776" s="1112" t="n">
        <v>45372</v>
      </c>
      <c r="B776" s="63" t="n">
        <v>111</v>
      </c>
      <c r="AO776" t="n">
        <v>676.217</v>
      </c>
      <c r="AP776" t="n">
        <v>681</v>
      </c>
      <c r="AQ776" t="n">
        <v>667.667</v>
      </c>
      <c r="AR776" t="n">
        <v>660.333</v>
      </c>
      <c r="AS776" t="n">
        <v>654</v>
      </c>
      <c r="AT776" t="n">
        <v>649.667</v>
      </c>
      <c r="AU776" t="n">
        <v>645</v>
      </c>
      <c r="AV776" t="n">
        <v>633.333</v>
      </c>
      <c r="AW776" t="n">
        <v>626</v>
      </c>
      <c r="AX776" t="n">
        <v>621.333</v>
      </c>
      <c r="AY776" t="n">
        <v>621</v>
      </c>
      <c r="AZ776" t="n">
        <v>620.667</v>
      </c>
      <c r="BA776" t="n">
        <v>620.333</v>
      </c>
    </row>
    <row r="777">
      <c r="A777" s="1112" t="n">
        <v>45373</v>
      </c>
      <c r="B777" s="63" t="n">
        <v>70</v>
      </c>
      <c r="AO777" t="n">
        <v>676.421</v>
      </c>
      <c r="AP777" t="n">
        <v>683</v>
      </c>
      <c r="AQ777" t="n">
        <v>667.667</v>
      </c>
      <c r="AR777" t="n">
        <v>660.333</v>
      </c>
      <c r="AS777" t="n">
        <v>655</v>
      </c>
      <c r="AT777" t="n">
        <v>650.667</v>
      </c>
      <c r="AU777" t="n">
        <v>646</v>
      </c>
      <c r="AV777" t="n">
        <v>631.667</v>
      </c>
      <c r="AW777" t="n">
        <v>624</v>
      </c>
      <c r="AX777" t="n">
        <v>619.667</v>
      </c>
      <c r="AY777" t="n">
        <v>620.667</v>
      </c>
      <c r="AZ777" t="n">
        <v>620.333</v>
      </c>
      <c r="BA777" t="n">
        <v>620</v>
      </c>
    </row>
    <row r="778">
      <c r="A778" s="1112" t="n">
        <v>45376</v>
      </c>
      <c r="B778" s="63" t="n">
        <v>390</v>
      </c>
      <c r="AO778" t="n">
        <v>676.8630000000001</v>
      </c>
      <c r="AP778" t="n">
        <v>683</v>
      </c>
      <c r="AQ778" t="n">
        <v>673.333</v>
      </c>
      <c r="AR778" t="n">
        <v>664.667</v>
      </c>
      <c r="AS778" t="n">
        <v>659.333</v>
      </c>
      <c r="AT778" t="n">
        <v>653.667</v>
      </c>
      <c r="AU778" t="n">
        <v>648.667</v>
      </c>
      <c r="AV778" t="n">
        <v>636</v>
      </c>
      <c r="AW778" t="n">
        <v>627.333</v>
      </c>
      <c r="AX778" t="n">
        <v>622.667</v>
      </c>
      <c r="AY778" t="n">
        <v>622</v>
      </c>
      <c r="AZ778" t="n">
        <v>621.333</v>
      </c>
      <c r="BA778" t="n">
        <v>620.333</v>
      </c>
    </row>
    <row r="779">
      <c r="A779" s="1112" t="n">
        <v>45377</v>
      </c>
      <c r="B779" s="63" t="n">
        <v>404</v>
      </c>
      <c r="AO779" t="n">
        <v>677.121</v>
      </c>
      <c r="AP779" t="n">
        <v>683.667</v>
      </c>
      <c r="AQ779" t="n">
        <v>675.667</v>
      </c>
      <c r="AR779" t="n">
        <v>669</v>
      </c>
      <c r="AS779" t="n">
        <v>663</v>
      </c>
      <c r="AT779" t="n">
        <v>655.333</v>
      </c>
      <c r="AU779" t="n">
        <v>647.333</v>
      </c>
      <c r="AV779" t="n">
        <v>634.333</v>
      </c>
      <c r="AW779" t="n">
        <v>629</v>
      </c>
      <c r="AX779" t="n">
        <v>625.333</v>
      </c>
      <c r="AY779" t="n">
        <v>622.333</v>
      </c>
      <c r="AZ779" t="n">
        <v>621.333</v>
      </c>
      <c r="BA779" t="n">
        <v>620.333</v>
      </c>
    </row>
    <row r="780">
      <c r="A780" s="1112" t="n">
        <v>45378</v>
      </c>
      <c r="B780" s="63" t="n">
        <v>150</v>
      </c>
      <c r="AO780" t="n">
        <v>677.088</v>
      </c>
      <c r="AP780" t="n">
        <v>681</v>
      </c>
      <c r="AQ780" t="n">
        <v>674.667</v>
      </c>
      <c r="AR780" t="n">
        <v>667.667</v>
      </c>
      <c r="AS780" t="n">
        <v>661</v>
      </c>
      <c r="AT780" t="n">
        <v>654.333</v>
      </c>
      <c r="AU780" t="n">
        <v>647.667</v>
      </c>
      <c r="AV780" t="n">
        <v>634.333</v>
      </c>
      <c r="AW780" t="n">
        <v>629.667</v>
      </c>
      <c r="AX780" t="n">
        <v>625.333</v>
      </c>
      <c r="AY780" t="n">
        <v>622.667</v>
      </c>
      <c r="AZ780" t="n">
        <v>621.333</v>
      </c>
      <c r="BA780" t="n">
        <v>620</v>
      </c>
    </row>
    <row r="781">
      <c r="A781" s="1112" t="n">
        <v>45379</v>
      </c>
      <c r="B781" s="63" t="n">
        <v>570</v>
      </c>
      <c r="AO781" s="28" t="n">
        <v>676.85</v>
      </c>
      <c r="AP781" t="n">
        <v>679.667</v>
      </c>
      <c r="AQ781" t="n">
        <v>672.667</v>
      </c>
      <c r="AR781" t="n">
        <v>666</v>
      </c>
      <c r="AS781" t="n">
        <v>659.333</v>
      </c>
      <c r="AT781" t="n">
        <v>653.333</v>
      </c>
      <c r="AU781" t="n">
        <v>647.333</v>
      </c>
      <c r="AV781" t="n">
        <v>633.333</v>
      </c>
      <c r="AW781" t="n">
        <v>627.333</v>
      </c>
      <c r="AX781" t="n">
        <v>622.333</v>
      </c>
      <c r="AY781" t="n">
        <v>621</v>
      </c>
      <c r="AZ781" t="n">
        <v>619.667</v>
      </c>
      <c r="BA781" t="n">
        <v>618.667</v>
      </c>
    </row>
    <row r="782">
      <c r="A782" s="1112" t="n">
        <v>45383</v>
      </c>
      <c r="B782" s="63" t="n">
        <v>0</v>
      </c>
      <c r="AO782" s="60" t="n">
        <v>676.85</v>
      </c>
      <c r="AP782" t="n">
        <v>679.667</v>
      </c>
      <c r="AQ782" t="n">
        <v>672.667</v>
      </c>
      <c r="AR782" t="n">
        <v>666</v>
      </c>
      <c r="AS782" t="n">
        <v>659.333</v>
      </c>
      <c r="AT782" t="n">
        <v>653.333</v>
      </c>
      <c r="AU782" t="n">
        <v>647.333</v>
      </c>
      <c r="AV782" t="n">
        <v>633.333</v>
      </c>
      <c r="AW782" t="n">
        <v>627.333</v>
      </c>
      <c r="AX782" t="n">
        <v>622.333</v>
      </c>
      <c r="AY782" t="n">
        <v>621</v>
      </c>
      <c r="AZ782" t="n">
        <v>619.667</v>
      </c>
      <c r="BA782" t="n">
        <v>618.667</v>
      </c>
    </row>
    <row r="783">
      <c r="A783" s="1112" t="n">
        <v>45384</v>
      </c>
      <c r="B783" s="63" t="n">
        <v>140</v>
      </c>
      <c r="AO783" t="n">
        <v>676.85</v>
      </c>
      <c r="AP783" t="n">
        <v>682.587</v>
      </c>
      <c r="AQ783" t="n">
        <v>677.333</v>
      </c>
      <c r="AR783" t="n">
        <v>671</v>
      </c>
      <c r="AS783" t="n">
        <v>665</v>
      </c>
      <c r="AT783" t="n">
        <v>658.667</v>
      </c>
      <c r="AU783" t="n">
        <v>649</v>
      </c>
      <c r="AV783" t="n">
        <v>635.667</v>
      </c>
      <c r="AW783" t="n">
        <v>631</v>
      </c>
      <c r="AX783" t="n">
        <v>626.667</v>
      </c>
      <c r="AY783" t="n">
        <v>623.333</v>
      </c>
      <c r="AZ783" t="n">
        <v>621.667</v>
      </c>
      <c r="BA783" t="n">
        <v>620.333</v>
      </c>
    </row>
    <row r="784">
      <c r="A784" s="1112" t="n">
        <v>45385</v>
      </c>
      <c r="B784" s="63" t="n">
        <v>377</v>
      </c>
      <c r="AP784" t="n">
        <v>693.143</v>
      </c>
      <c r="AQ784" t="n">
        <v>692</v>
      </c>
      <c r="AR784" t="n">
        <v>685.333</v>
      </c>
      <c r="AS784" t="n">
        <v>678.667</v>
      </c>
      <c r="AT784" t="n">
        <v>672.667</v>
      </c>
      <c r="AU784" t="n">
        <v>661.333</v>
      </c>
      <c r="AV784" t="n">
        <v>648.667</v>
      </c>
      <c r="AW784" t="n">
        <v>642.667</v>
      </c>
      <c r="AX784" t="n">
        <v>635.333</v>
      </c>
      <c r="AY784" t="n">
        <v>629</v>
      </c>
      <c r="AZ784" t="n">
        <v>627.667</v>
      </c>
      <c r="BA784" t="n">
        <v>626.667</v>
      </c>
    </row>
    <row r="785">
      <c r="A785" s="1112" t="n">
        <v>45386</v>
      </c>
      <c r="B785" s="63" t="n">
        <v>88</v>
      </c>
      <c r="AP785" t="n">
        <v>692.381</v>
      </c>
      <c r="AQ785" t="n">
        <v>693.333</v>
      </c>
      <c r="AR785" t="n">
        <v>686</v>
      </c>
      <c r="AS785" t="n">
        <v>681</v>
      </c>
      <c r="AT785" t="n">
        <v>676</v>
      </c>
      <c r="AU785" t="n">
        <v>667.333</v>
      </c>
      <c r="AV785" t="n">
        <v>652.667</v>
      </c>
      <c r="AW785" t="n">
        <v>645.333</v>
      </c>
      <c r="AX785" t="n">
        <v>637.667</v>
      </c>
      <c r="AY785" t="n">
        <v>631</v>
      </c>
      <c r="AZ785" t="n">
        <v>629.667</v>
      </c>
      <c r="BA785" t="n">
        <v>629</v>
      </c>
    </row>
    <row r="786">
      <c r="A786" s="1112" t="n">
        <v>45387</v>
      </c>
      <c r="B786" s="63" t="n">
        <v>0</v>
      </c>
      <c r="AP786" t="n">
        <v>688.702</v>
      </c>
      <c r="AQ786" t="n">
        <v>690</v>
      </c>
      <c r="AR786" t="n">
        <v>685</v>
      </c>
      <c r="AS786" t="n">
        <v>681</v>
      </c>
      <c r="AT786" t="n">
        <v>674.667</v>
      </c>
      <c r="AU786" t="n">
        <v>667</v>
      </c>
      <c r="AV786" t="n">
        <v>651.333</v>
      </c>
      <c r="AW786" t="n">
        <v>643.667</v>
      </c>
      <c r="AX786" t="n">
        <v>636.667</v>
      </c>
      <c r="AY786" t="n">
        <v>630.667</v>
      </c>
      <c r="AZ786" t="n">
        <v>629.333</v>
      </c>
      <c r="BA786" t="n">
        <v>628.667</v>
      </c>
    </row>
    <row r="787">
      <c r="A787" s="1112" t="n">
        <v>45390</v>
      </c>
      <c r="B787" s="63" t="n">
        <v>20</v>
      </c>
      <c r="AP787" t="n">
        <v>685.3099999999999</v>
      </c>
      <c r="AQ787" t="n">
        <v>684</v>
      </c>
      <c r="AR787" t="n">
        <v>680.667</v>
      </c>
      <c r="AS787" t="n">
        <v>676.667</v>
      </c>
      <c r="AT787" t="n">
        <v>672.333</v>
      </c>
      <c r="AU787" t="n">
        <v>666.667</v>
      </c>
      <c r="AV787" t="n">
        <v>652.333</v>
      </c>
      <c r="AW787" t="n">
        <v>643.333</v>
      </c>
      <c r="AX787" t="n">
        <v>636</v>
      </c>
      <c r="AY787" t="n">
        <v>630.333</v>
      </c>
      <c r="AZ787" t="n">
        <v>629.333</v>
      </c>
      <c r="BA787" t="n">
        <v>629</v>
      </c>
    </row>
    <row r="788">
      <c r="A788" s="1112" t="n">
        <v>45391</v>
      </c>
      <c r="B788" s="63" t="n">
        <v>180</v>
      </c>
      <c r="AP788" t="n">
        <v>684.405</v>
      </c>
      <c r="AQ788" t="n">
        <v>680.333</v>
      </c>
      <c r="AR788" t="n">
        <v>679.667</v>
      </c>
      <c r="AS788" t="n">
        <v>676.333</v>
      </c>
      <c r="AT788" t="n">
        <v>672</v>
      </c>
      <c r="AU788" t="n">
        <v>665.667</v>
      </c>
      <c r="AV788" t="n">
        <v>652.667</v>
      </c>
      <c r="AW788" t="n">
        <v>643.333</v>
      </c>
      <c r="AX788" t="n">
        <v>636.333</v>
      </c>
      <c r="AY788" t="n">
        <v>630.667</v>
      </c>
      <c r="AZ788" t="n">
        <v>629.667</v>
      </c>
      <c r="BA788" t="n">
        <v>629.333</v>
      </c>
    </row>
    <row r="789">
      <c r="A789" s="1112" t="n">
        <v>45392</v>
      </c>
      <c r="B789" s="63" t="n">
        <v>405</v>
      </c>
      <c r="AP789" t="n">
        <v>684.266</v>
      </c>
      <c r="AQ789" t="n">
        <v>683</v>
      </c>
      <c r="AR789" t="n">
        <v>680</v>
      </c>
      <c r="AS789" t="n">
        <v>677</v>
      </c>
      <c r="AT789" t="n">
        <v>673</v>
      </c>
      <c r="AU789" t="n">
        <v>668.667</v>
      </c>
      <c r="AV789" t="n">
        <v>654.333</v>
      </c>
      <c r="AW789" t="n">
        <v>644.667</v>
      </c>
      <c r="AX789" t="n">
        <v>636.667</v>
      </c>
      <c r="AY789" t="n">
        <v>631</v>
      </c>
      <c r="AZ789" t="n">
        <v>630.333</v>
      </c>
      <c r="BA789" t="n">
        <v>629.667</v>
      </c>
    </row>
    <row r="790">
      <c r="A790" s="1112" t="n">
        <v>45393</v>
      </c>
      <c r="B790" s="63" t="n">
        <v>265</v>
      </c>
      <c r="AP790" t="n">
        <v>683.921</v>
      </c>
      <c r="AQ790" t="n">
        <v>682.667</v>
      </c>
      <c r="AR790" t="n">
        <v>681</v>
      </c>
      <c r="AS790" t="n">
        <v>679</v>
      </c>
      <c r="AT790" t="n">
        <v>673</v>
      </c>
      <c r="AU790" t="n">
        <v>667</v>
      </c>
      <c r="AV790" t="n">
        <v>654</v>
      </c>
      <c r="AW790" t="n">
        <v>644.667</v>
      </c>
      <c r="AX790" t="n">
        <v>636.667</v>
      </c>
      <c r="AY790" t="n">
        <v>631</v>
      </c>
      <c r="AZ790" t="n">
        <v>630.333</v>
      </c>
      <c r="BA790" t="n">
        <v>629.667</v>
      </c>
    </row>
    <row r="791">
      <c r="A791" s="1112" t="n">
        <v>45394</v>
      </c>
      <c r="B791" s="63" t="n">
        <v>50</v>
      </c>
      <c r="AP791" t="n">
        <v>684.952</v>
      </c>
      <c r="AQ791" t="n">
        <v>683</v>
      </c>
      <c r="AR791" t="n">
        <v>682</v>
      </c>
      <c r="AS791" t="n">
        <v>679</v>
      </c>
      <c r="AT791" t="n">
        <v>672.667</v>
      </c>
      <c r="AU791" t="n">
        <v>666.667</v>
      </c>
      <c r="AV791" t="n">
        <v>654</v>
      </c>
      <c r="AW791" t="n">
        <v>644.667</v>
      </c>
      <c r="AX791" t="n">
        <v>636.667</v>
      </c>
      <c r="AY791" t="n">
        <v>631</v>
      </c>
      <c r="AZ791" t="n">
        <v>630.333</v>
      </c>
      <c r="BA791" t="n">
        <v>629.667</v>
      </c>
    </row>
    <row r="792">
      <c r="A792" s="1112" t="n">
        <v>45397</v>
      </c>
      <c r="B792" s="63" t="n">
        <v>350</v>
      </c>
      <c r="AP792" t="n">
        <v>685.968</v>
      </c>
      <c r="AQ792" t="n">
        <v>683.333</v>
      </c>
      <c r="AR792" t="n">
        <v>683</v>
      </c>
      <c r="AS792" t="n">
        <v>680</v>
      </c>
      <c r="AT792" t="n">
        <v>674</v>
      </c>
      <c r="AU792" t="n">
        <v>668</v>
      </c>
      <c r="AV792" t="n">
        <v>654.333</v>
      </c>
      <c r="AW792" t="n">
        <v>645</v>
      </c>
      <c r="AX792" t="n">
        <v>637</v>
      </c>
      <c r="AY792" t="n">
        <v>631.333</v>
      </c>
      <c r="AZ792" t="n">
        <v>630.667</v>
      </c>
      <c r="BA792" t="n">
        <v>630.333</v>
      </c>
    </row>
    <row r="793">
      <c r="A793" s="1112" t="n">
        <v>45398</v>
      </c>
      <c r="B793" s="63" t="n">
        <v>26</v>
      </c>
      <c r="AP793" t="n">
        <v>686.591</v>
      </c>
      <c r="AQ793" t="n">
        <v>689</v>
      </c>
      <c r="AR793" t="n">
        <v>687.667</v>
      </c>
      <c r="AS793" t="n">
        <v>683.667</v>
      </c>
      <c r="AT793" t="n">
        <v>677.667</v>
      </c>
      <c r="AU793" t="n">
        <v>671</v>
      </c>
      <c r="AV793" t="n">
        <v>656</v>
      </c>
      <c r="AW793" t="n">
        <v>645.667</v>
      </c>
      <c r="AX793" t="n">
        <v>638.667</v>
      </c>
      <c r="AY793" t="n">
        <v>632.667</v>
      </c>
      <c r="AZ793" t="n">
        <v>631.333</v>
      </c>
      <c r="BA793" t="n">
        <v>630.333</v>
      </c>
    </row>
    <row r="794">
      <c r="A794" s="1112" t="n">
        <v>45399</v>
      </c>
      <c r="B794" s="63" t="n">
        <v>150</v>
      </c>
      <c r="AP794" t="n">
        <v>686.702</v>
      </c>
      <c r="AQ794" t="n">
        <v>687.667</v>
      </c>
      <c r="AR794" t="n">
        <v>687.667</v>
      </c>
      <c r="AS794" t="n">
        <v>684.333</v>
      </c>
      <c r="AT794" t="n">
        <v>679.333</v>
      </c>
      <c r="AU794" t="n">
        <v>674</v>
      </c>
      <c r="AV794" t="n">
        <v>658</v>
      </c>
      <c r="AW794" t="n">
        <v>647.667</v>
      </c>
      <c r="AX794" t="n">
        <v>640</v>
      </c>
      <c r="AY794" t="n">
        <v>634.333</v>
      </c>
      <c r="AZ794" t="n">
        <v>633.333</v>
      </c>
      <c r="BA794" t="n">
        <v>632</v>
      </c>
    </row>
    <row r="795">
      <c r="A795" s="1112" t="n">
        <v>45400</v>
      </c>
      <c r="B795" s="63" t="n">
        <v>80</v>
      </c>
      <c r="AP795" t="n">
        <v>686.639</v>
      </c>
      <c r="AQ795" t="n">
        <v>690</v>
      </c>
      <c r="AR795" t="n">
        <v>690</v>
      </c>
      <c r="AS795" t="n">
        <v>686</v>
      </c>
      <c r="AT795" t="n">
        <v>680.667</v>
      </c>
      <c r="AU795" t="n">
        <v>674.667</v>
      </c>
      <c r="AV795" t="n">
        <v>658.333</v>
      </c>
      <c r="AW795" t="n">
        <v>648.333</v>
      </c>
      <c r="AX795" t="n">
        <v>640</v>
      </c>
      <c r="AY795" t="n">
        <v>634</v>
      </c>
      <c r="AZ795" t="n">
        <v>633.333</v>
      </c>
      <c r="BA795" t="n">
        <v>632.667</v>
      </c>
    </row>
    <row r="796">
      <c r="A796" s="1112" t="n">
        <v>45401</v>
      </c>
      <c r="B796" s="63" t="n">
        <v>0</v>
      </c>
      <c r="AP796" t="n">
        <v>686.607</v>
      </c>
      <c r="AQ796" t="n">
        <v>689.667</v>
      </c>
      <c r="AR796" t="n">
        <v>690</v>
      </c>
      <c r="AS796" t="n">
        <v>686</v>
      </c>
      <c r="AT796" t="n">
        <v>680.667</v>
      </c>
      <c r="AU796" t="n">
        <v>674.333</v>
      </c>
      <c r="AV796" t="n">
        <v>658.333</v>
      </c>
      <c r="AW796" t="n">
        <v>648.333</v>
      </c>
      <c r="AX796" t="n">
        <v>640</v>
      </c>
      <c r="AY796" t="n">
        <v>634</v>
      </c>
      <c r="AZ796" t="n">
        <v>633.333</v>
      </c>
      <c r="BA796" t="n">
        <v>632.667</v>
      </c>
    </row>
    <row r="797">
      <c r="A797" s="1112" t="n">
        <v>45404</v>
      </c>
      <c r="B797" s="63" t="n">
        <v>188</v>
      </c>
      <c r="AP797" t="n">
        <v>686.5359999999999</v>
      </c>
      <c r="AQ797" t="n">
        <v>684.333</v>
      </c>
      <c r="AR797" t="n">
        <v>686.333</v>
      </c>
      <c r="AS797" t="n">
        <v>683.667</v>
      </c>
      <c r="AT797" t="n">
        <v>679</v>
      </c>
      <c r="AU797" t="n">
        <v>673</v>
      </c>
      <c r="AV797" t="n">
        <v>657</v>
      </c>
      <c r="AW797" t="n">
        <v>647</v>
      </c>
      <c r="AX797" t="n">
        <v>638.667</v>
      </c>
      <c r="AY797" t="n">
        <v>633</v>
      </c>
      <c r="AZ797" t="n">
        <v>632.333</v>
      </c>
      <c r="BA797" t="n">
        <v>631.667</v>
      </c>
    </row>
    <row r="798">
      <c r="A798" s="1112" t="n">
        <v>45405</v>
      </c>
      <c r="B798" s="63" t="n">
        <v>975</v>
      </c>
      <c r="AP798" t="n">
        <v>686.933</v>
      </c>
      <c r="AQ798" t="n">
        <v>680.667</v>
      </c>
      <c r="AR798" t="n">
        <v>682.667</v>
      </c>
      <c r="AS798" t="n">
        <v>681.333</v>
      </c>
      <c r="AT798" t="n">
        <v>676.667</v>
      </c>
      <c r="AU798" t="n">
        <v>672</v>
      </c>
      <c r="AV798" t="n">
        <v>659</v>
      </c>
      <c r="AW798" t="n">
        <v>649</v>
      </c>
      <c r="AX798" t="n">
        <v>640.667</v>
      </c>
      <c r="AY798" t="n">
        <v>633.333</v>
      </c>
      <c r="AZ798" t="n">
        <v>633</v>
      </c>
      <c r="BA798" t="n">
        <v>632.333</v>
      </c>
    </row>
    <row r="799">
      <c r="A799" s="1112" t="n">
        <v>45406</v>
      </c>
      <c r="B799" s="63" t="n">
        <v>160</v>
      </c>
      <c r="AP799" t="n">
        <v>686.484</v>
      </c>
      <c r="AQ799" t="n">
        <v>679.667</v>
      </c>
      <c r="AR799" t="n">
        <v>681.667</v>
      </c>
      <c r="AS799" t="n">
        <v>679.5</v>
      </c>
      <c r="AT799" t="n">
        <v>676</v>
      </c>
      <c r="AU799" t="n">
        <v>672</v>
      </c>
      <c r="AV799" t="n">
        <v>659</v>
      </c>
      <c r="AW799" t="n">
        <v>649</v>
      </c>
      <c r="AX799" t="n">
        <v>639.333</v>
      </c>
      <c r="AY799" t="n">
        <v>633</v>
      </c>
      <c r="AZ799" t="n">
        <v>632.667</v>
      </c>
      <c r="BA799" t="n">
        <v>632</v>
      </c>
    </row>
    <row r="800">
      <c r="A800" s="1112" t="n">
        <v>45407</v>
      </c>
      <c r="B800" s="63" t="n">
        <v>38</v>
      </c>
      <c r="AP800" t="n">
        <v>686.476</v>
      </c>
      <c r="AQ800" t="n">
        <v>680.667</v>
      </c>
      <c r="AR800" t="n">
        <v>682.667</v>
      </c>
      <c r="AS800" t="n">
        <v>681</v>
      </c>
      <c r="AT800" t="n">
        <v>676.667</v>
      </c>
      <c r="AU800" t="n">
        <v>672.333</v>
      </c>
      <c r="AV800" t="n">
        <v>659.333</v>
      </c>
      <c r="AW800" t="n">
        <v>650</v>
      </c>
      <c r="AX800" t="n">
        <v>641.333</v>
      </c>
      <c r="AY800" t="n">
        <v>634</v>
      </c>
      <c r="AZ800" t="n">
        <v>633.667</v>
      </c>
      <c r="BA800" t="n">
        <v>633</v>
      </c>
    </row>
    <row r="801">
      <c r="A801" s="1112" t="n">
        <v>45408</v>
      </c>
      <c r="B801" s="63" t="n">
        <v>0</v>
      </c>
      <c r="AP801" t="n">
        <v>686.155</v>
      </c>
      <c r="AQ801" t="n">
        <v>680.667</v>
      </c>
      <c r="AR801" t="n">
        <v>683</v>
      </c>
      <c r="AS801" t="n">
        <v>681.333</v>
      </c>
      <c r="AT801" t="n">
        <v>677</v>
      </c>
      <c r="AU801" t="n">
        <v>673</v>
      </c>
      <c r="AV801" t="n">
        <v>659.667</v>
      </c>
      <c r="AW801" t="n">
        <v>650.667</v>
      </c>
      <c r="AX801" t="n">
        <v>641.667</v>
      </c>
      <c r="AY801" t="n">
        <v>634.333</v>
      </c>
      <c r="AZ801" t="n">
        <v>634</v>
      </c>
      <c r="BA801" t="n">
        <v>633.333</v>
      </c>
    </row>
    <row r="802">
      <c r="A802" s="1112" t="n">
        <v>45411</v>
      </c>
      <c r="B802" s="63" t="n">
        <v>460</v>
      </c>
      <c r="AP802" t="n">
        <v>685.806</v>
      </c>
      <c r="AQ802" t="n">
        <v>677.667</v>
      </c>
      <c r="AR802" t="n">
        <v>681</v>
      </c>
      <c r="AS802" t="n">
        <v>680.333</v>
      </c>
      <c r="AT802" t="n">
        <v>676.667</v>
      </c>
      <c r="AU802" t="n">
        <v>672.333</v>
      </c>
      <c r="AV802" t="n">
        <v>659.667</v>
      </c>
      <c r="AW802" t="n">
        <v>651</v>
      </c>
      <c r="AX802" t="n">
        <v>642.333</v>
      </c>
      <c r="AY802" t="n">
        <v>639.667</v>
      </c>
      <c r="AZ802" t="n">
        <v>639</v>
      </c>
      <c r="BA802" t="n">
        <v>638.667</v>
      </c>
    </row>
    <row r="803">
      <c r="A803" s="1112" t="n">
        <v>45412</v>
      </c>
      <c r="B803" s="63" t="n">
        <v>265</v>
      </c>
      <c r="AP803" t="n">
        <v>685.095</v>
      </c>
      <c r="AQ803" t="n">
        <v>670.333</v>
      </c>
      <c r="AR803" t="n">
        <v>675.667</v>
      </c>
      <c r="AS803" t="n">
        <v>677.333</v>
      </c>
      <c r="AT803" t="n">
        <v>673.667</v>
      </c>
      <c r="AU803" t="n">
        <v>668.667</v>
      </c>
      <c r="AV803" t="n">
        <v>658.333</v>
      </c>
      <c r="AW803" t="n">
        <v>651.333</v>
      </c>
      <c r="AX803" t="n">
        <v>644.333</v>
      </c>
      <c r="AY803" t="n">
        <v>639.667</v>
      </c>
      <c r="AZ803" t="n">
        <v>639</v>
      </c>
      <c r="BA803" t="n">
        <v>638.667</v>
      </c>
    </row>
    <row r="804">
      <c r="A804" s="104" t="n">
        <v>45413</v>
      </c>
      <c r="B804" s="63" t="n">
        <v>30</v>
      </c>
      <c r="AP804" t="n">
        <v>685.095</v>
      </c>
      <c r="AQ804" t="n">
        <v>661.905</v>
      </c>
      <c r="AR804" t="n">
        <v>667.333</v>
      </c>
      <c r="AS804" t="n">
        <v>669.333</v>
      </c>
      <c r="AT804" t="n">
        <v>665.667</v>
      </c>
      <c r="AU804" t="n">
        <v>660.667</v>
      </c>
      <c r="AV804" t="n">
        <v>652.667</v>
      </c>
      <c r="AW804" t="n">
        <v>646</v>
      </c>
      <c r="AX804" t="n">
        <v>639.333</v>
      </c>
      <c r="AY804" t="n">
        <v>637</v>
      </c>
      <c r="AZ804" t="n">
        <v>636.333</v>
      </c>
      <c r="BA804" t="n">
        <v>636</v>
      </c>
    </row>
    <row r="805">
      <c r="A805" s="1112" t="n">
        <v>45414</v>
      </c>
      <c r="B805" s="63" t="n">
        <v>86</v>
      </c>
      <c r="AP805" t="n">
        <v>685.095</v>
      </c>
      <c r="AQ805" t="n">
        <v>659.385</v>
      </c>
      <c r="AR805" t="n">
        <v>664</v>
      </c>
      <c r="AS805" t="n">
        <v>668.667</v>
      </c>
      <c r="AT805" t="n">
        <v>666</v>
      </c>
      <c r="AU805" t="n">
        <v>661</v>
      </c>
      <c r="AV805" t="n">
        <v>654.333</v>
      </c>
      <c r="AW805" t="n">
        <v>648</v>
      </c>
      <c r="AX805" t="n">
        <v>641</v>
      </c>
      <c r="AY805" t="n">
        <v>638</v>
      </c>
      <c r="AZ805" t="n">
        <v>637</v>
      </c>
      <c r="BA805" t="n">
        <v>636</v>
      </c>
    </row>
    <row r="806">
      <c r="A806" s="1112" t="n">
        <v>45415</v>
      </c>
      <c r="B806" s="63" t="n">
        <v>146</v>
      </c>
      <c r="AQ806" t="n">
        <v>667.476</v>
      </c>
      <c r="AR806" t="n">
        <v>675.667</v>
      </c>
      <c r="AS806" t="n">
        <v>679</v>
      </c>
      <c r="AT806" t="n">
        <v>675.667</v>
      </c>
      <c r="AU806" t="n">
        <v>671.333</v>
      </c>
      <c r="AV806" t="n">
        <v>660.667</v>
      </c>
      <c r="AW806" t="n">
        <v>654</v>
      </c>
      <c r="AX806" t="n">
        <v>646.333</v>
      </c>
      <c r="AY806" t="n">
        <v>641</v>
      </c>
      <c r="AZ806" t="n">
        <v>639.667</v>
      </c>
      <c r="BA806" t="n">
        <v>638.333</v>
      </c>
    </row>
    <row r="807">
      <c r="A807" s="104" t="n">
        <v>45418</v>
      </c>
      <c r="B807" s="63" t="n">
        <v>20</v>
      </c>
      <c r="AQ807" t="n">
        <v>665.548</v>
      </c>
      <c r="AR807" t="n">
        <v>676</v>
      </c>
      <c r="AS807" t="n">
        <v>679</v>
      </c>
      <c r="AT807" t="n">
        <v>675</v>
      </c>
      <c r="AU807" t="n">
        <v>670.5</v>
      </c>
      <c r="AV807" t="n">
        <v>660</v>
      </c>
      <c r="AW807" t="n">
        <v>653.5</v>
      </c>
      <c r="AX807" t="n">
        <v>647</v>
      </c>
      <c r="AY807" t="n">
        <v>640</v>
      </c>
      <c r="AZ807" t="n">
        <v>638.5</v>
      </c>
      <c r="BA807" t="n">
        <v>637</v>
      </c>
    </row>
    <row r="808">
      <c r="A808" s="1112" t="n">
        <v>45419</v>
      </c>
      <c r="B808" s="63" t="n">
        <v>210</v>
      </c>
      <c r="AQ808" t="n">
        <v>671.853</v>
      </c>
      <c r="AR808" t="n">
        <v>682</v>
      </c>
      <c r="AS808" t="n">
        <v>685.667</v>
      </c>
      <c r="AT808" t="n">
        <v>682</v>
      </c>
      <c r="AU808" t="n">
        <v>677.667</v>
      </c>
      <c r="AV808" t="n">
        <v>665.333</v>
      </c>
      <c r="AW808" t="n">
        <v>658</v>
      </c>
      <c r="AX808" t="n">
        <v>651</v>
      </c>
      <c r="AY808" t="n">
        <v>647.333</v>
      </c>
      <c r="AZ808" t="n">
        <v>645</v>
      </c>
      <c r="BA808" t="n">
        <v>642.667</v>
      </c>
    </row>
    <row r="809">
      <c r="A809" s="1112" t="n">
        <v>45420</v>
      </c>
      <c r="B809" s="63" t="n">
        <v>530</v>
      </c>
      <c r="AQ809" t="n">
        <v>675</v>
      </c>
      <c r="AR809" t="n">
        <v>683</v>
      </c>
      <c r="AS809" t="n">
        <v>687</v>
      </c>
      <c r="AT809" t="n">
        <v>683.333</v>
      </c>
      <c r="AU809" t="n">
        <v>679.333</v>
      </c>
      <c r="AV809" t="n">
        <v>666.333</v>
      </c>
      <c r="AW809" t="n">
        <v>659</v>
      </c>
      <c r="AX809" t="n">
        <v>652</v>
      </c>
      <c r="AY809" t="n">
        <v>650.333</v>
      </c>
      <c r="AZ809" t="n">
        <v>648.333</v>
      </c>
      <c r="BA809" t="n">
        <v>646.333</v>
      </c>
    </row>
    <row r="810">
      <c r="A810" s="1112" t="n">
        <v>45421</v>
      </c>
      <c r="B810" s="63" t="n">
        <v>0</v>
      </c>
      <c r="AQ810" t="n">
        <v>673.7140000000001</v>
      </c>
      <c r="AR810" t="n">
        <v>683.333</v>
      </c>
      <c r="AS810" t="n">
        <v>688</v>
      </c>
      <c r="AT810" t="n">
        <v>684</v>
      </c>
      <c r="AU810" t="n">
        <v>680</v>
      </c>
      <c r="AV810" t="n">
        <v>666.667</v>
      </c>
      <c r="AW810" t="n">
        <v>659.667</v>
      </c>
      <c r="AX810" t="n">
        <v>652.667</v>
      </c>
      <c r="AY810" t="n">
        <v>650.667</v>
      </c>
      <c r="AZ810" t="n">
        <v>648.667</v>
      </c>
      <c r="BA810" t="n">
        <v>646.667</v>
      </c>
    </row>
    <row r="811">
      <c r="A811" s="1112" t="n">
        <v>45422</v>
      </c>
      <c r="B811" s="63" t="n">
        <v>350</v>
      </c>
      <c r="AQ811" t="n">
        <v>681.635</v>
      </c>
      <c r="AR811" t="n">
        <v>696</v>
      </c>
      <c r="AS811" t="n">
        <v>698.333</v>
      </c>
      <c r="AT811" t="n">
        <v>693.333</v>
      </c>
      <c r="AU811" t="n">
        <v>688.667</v>
      </c>
      <c r="AV811" t="n">
        <v>674.333</v>
      </c>
      <c r="AW811" t="n">
        <v>666.667</v>
      </c>
      <c r="AX811" t="n">
        <v>659.333</v>
      </c>
      <c r="AY811" t="n">
        <v>656.333</v>
      </c>
      <c r="AZ811" t="n">
        <v>655</v>
      </c>
      <c r="BA811" t="n">
        <v>652.667</v>
      </c>
    </row>
    <row r="812">
      <c r="A812" s="1112" t="n">
        <v>45425</v>
      </c>
      <c r="B812" s="63" t="n">
        <v>220</v>
      </c>
      <c r="AQ812" t="n">
        <v>679.7859999999999</v>
      </c>
      <c r="AR812" t="n">
        <v>692.5</v>
      </c>
      <c r="AS812" t="n">
        <v>692</v>
      </c>
      <c r="AT812" t="n">
        <v>688</v>
      </c>
      <c r="AU812" t="n">
        <v>684</v>
      </c>
      <c r="AV812" t="n">
        <v>670.5</v>
      </c>
      <c r="AW812" t="n">
        <v>663</v>
      </c>
      <c r="AX812" t="n">
        <v>655.5</v>
      </c>
      <c r="AY812" t="n">
        <v>653.5</v>
      </c>
      <c r="AZ812" t="n">
        <v>653</v>
      </c>
      <c r="BA812" t="n">
        <v>652.5</v>
      </c>
    </row>
    <row r="813">
      <c r="A813" s="1112" t="n">
        <v>45426</v>
      </c>
      <c r="B813" s="63" t="n">
        <v>125</v>
      </c>
      <c r="AQ813" t="n">
        <v>679.524</v>
      </c>
      <c r="AR813" t="n">
        <v>693</v>
      </c>
      <c r="AS813" t="n">
        <v>693</v>
      </c>
      <c r="AT813" t="n">
        <v>688</v>
      </c>
      <c r="AU813" t="n">
        <v>683</v>
      </c>
      <c r="AV813" t="n">
        <v>670.667</v>
      </c>
      <c r="AW813" t="n">
        <v>663</v>
      </c>
      <c r="AX813" t="n">
        <v>655.667</v>
      </c>
      <c r="AY813" t="n">
        <v>653.667</v>
      </c>
      <c r="AZ813" t="n">
        <v>653</v>
      </c>
      <c r="BA813" t="n">
        <v>652.667</v>
      </c>
    </row>
    <row r="814">
      <c r="A814" s="1112" t="n">
        <v>45427</v>
      </c>
      <c r="B814" s="63" t="n">
        <v>190</v>
      </c>
      <c r="AQ814" t="n">
        <v>680.825</v>
      </c>
      <c r="AR814" t="n">
        <v>698</v>
      </c>
      <c r="AS814" t="n">
        <v>697</v>
      </c>
      <c r="AT814" t="n">
        <v>692.333</v>
      </c>
      <c r="AU814" t="n">
        <v>688</v>
      </c>
      <c r="AV814" t="n">
        <v>675.5</v>
      </c>
      <c r="AW814" t="n">
        <v>668</v>
      </c>
      <c r="AX814" t="n">
        <v>661</v>
      </c>
      <c r="AY814" t="n">
        <v>658.333</v>
      </c>
      <c r="AZ814" t="n">
        <v>657.667</v>
      </c>
      <c r="BA814" t="n">
        <v>657</v>
      </c>
      <c r="BB814" t="n">
        <v>655.5</v>
      </c>
      <c r="BC814" t="n">
        <v>655</v>
      </c>
      <c r="BD814" t="n">
        <v>654.5</v>
      </c>
    </row>
    <row r="815">
      <c r="A815" s="1112" t="n">
        <v>45428</v>
      </c>
      <c r="B815" s="63" t="n">
        <v>398</v>
      </c>
      <c r="AQ815" t="n">
        <v>682.333</v>
      </c>
      <c r="AR815" t="n">
        <v>705</v>
      </c>
      <c r="AS815" t="n">
        <v>703</v>
      </c>
      <c r="AT815" t="n">
        <v>697</v>
      </c>
      <c r="AU815" t="n">
        <v>692</v>
      </c>
      <c r="AV815" t="n">
        <v>680</v>
      </c>
      <c r="AW815" t="n">
        <v>672.667</v>
      </c>
      <c r="AX815" t="n">
        <v>666</v>
      </c>
      <c r="AY815" t="n">
        <v>662.667</v>
      </c>
      <c r="AZ815" t="n">
        <v>661</v>
      </c>
      <c r="BA815" t="n">
        <v>660.333</v>
      </c>
      <c r="BB815" t="n">
        <v>658.667</v>
      </c>
      <c r="BC815" t="n">
        <v>658</v>
      </c>
      <c r="BD815" t="n">
        <v>657.333</v>
      </c>
    </row>
    <row r="816">
      <c r="A816" s="1112" t="n">
        <v>45429</v>
      </c>
      <c r="B816" s="63" t="n">
        <v>110</v>
      </c>
      <c r="AQ816" t="n">
        <v>681.8099999999999</v>
      </c>
      <c r="AR816" t="n">
        <v>698</v>
      </c>
      <c r="AS816" t="n">
        <v>695.333</v>
      </c>
      <c r="AT816" t="n">
        <v>689.667</v>
      </c>
      <c r="AU816" t="n">
        <v>684.667</v>
      </c>
      <c r="AV816" t="n">
        <v>673.667</v>
      </c>
      <c r="AW816" t="n">
        <v>666.667</v>
      </c>
      <c r="AX816" t="n">
        <v>659.667</v>
      </c>
      <c r="AY816" t="n">
        <v>657.333</v>
      </c>
      <c r="AZ816" t="n">
        <v>656.667</v>
      </c>
      <c r="BA816" t="n">
        <v>656</v>
      </c>
      <c r="BB816" t="n">
        <v>654.667</v>
      </c>
      <c r="BC816" t="n">
        <v>654</v>
      </c>
      <c r="BD816" t="n">
        <v>653.333</v>
      </c>
    </row>
    <row r="817">
      <c r="A817" s="1112" t="n">
        <v>45432</v>
      </c>
      <c r="B817" s="63" t="n">
        <v>32</v>
      </c>
      <c r="AQ817" t="n">
        <v>687.381</v>
      </c>
      <c r="AR817" t="n">
        <v>702</v>
      </c>
      <c r="AS817" t="n">
        <v>700</v>
      </c>
      <c r="AT817" t="n">
        <v>694</v>
      </c>
      <c r="AU817" t="n">
        <v>688</v>
      </c>
      <c r="AV817" t="n">
        <v>676.5</v>
      </c>
      <c r="AW817" t="n">
        <v>670</v>
      </c>
      <c r="AX817" t="n">
        <v>663.5</v>
      </c>
      <c r="AY817" t="n">
        <v>660</v>
      </c>
      <c r="AZ817" t="n">
        <v>659.5</v>
      </c>
      <c r="BA817" t="n">
        <v>659</v>
      </c>
      <c r="BB817" t="n">
        <v>657</v>
      </c>
      <c r="BC817" t="n">
        <v>656.5</v>
      </c>
      <c r="BD817" t="n">
        <v>656</v>
      </c>
    </row>
    <row r="818">
      <c r="A818" s="1112" t="n">
        <v>45433</v>
      </c>
      <c r="B818" s="63" t="n">
        <v>510</v>
      </c>
      <c r="AQ818" t="n">
        <v>683.242</v>
      </c>
      <c r="AR818" t="n">
        <v>706.333</v>
      </c>
      <c r="AS818" t="n">
        <v>704</v>
      </c>
      <c r="AT818" t="n">
        <v>697</v>
      </c>
      <c r="AU818" t="n">
        <v>690</v>
      </c>
      <c r="AV818" t="n">
        <v>678</v>
      </c>
      <c r="AW818" t="n">
        <v>671</v>
      </c>
      <c r="AX818" t="n">
        <v>664.667</v>
      </c>
      <c r="AY818" t="n">
        <v>662</v>
      </c>
      <c r="AZ818" t="n">
        <v>661.333</v>
      </c>
      <c r="BA818" t="n">
        <v>660.333</v>
      </c>
      <c r="BB818" t="n">
        <v>657.333</v>
      </c>
      <c r="BC818" t="n">
        <v>656.333</v>
      </c>
      <c r="BD818" t="n">
        <v>655.333</v>
      </c>
    </row>
    <row r="819">
      <c r="A819" s="1112" t="n">
        <v>45434</v>
      </c>
      <c r="B819" s="63" t="n">
        <v>492</v>
      </c>
      <c r="AQ819" t="n">
        <v>683.274</v>
      </c>
      <c r="AR819" t="n">
        <v>709.667</v>
      </c>
      <c r="AS819" t="n">
        <v>707.667</v>
      </c>
      <c r="AT819" t="n">
        <v>699</v>
      </c>
      <c r="AU819" t="n">
        <v>691.333</v>
      </c>
      <c r="AV819" t="n">
        <v>680.667</v>
      </c>
      <c r="AW819" t="n">
        <v>673.333</v>
      </c>
      <c r="AX819" t="n">
        <v>667.667</v>
      </c>
      <c r="AY819" t="n">
        <v>664.667</v>
      </c>
      <c r="AZ819" t="n">
        <v>663.667</v>
      </c>
      <c r="BA819" t="n">
        <v>662.667</v>
      </c>
      <c r="BB819" t="n">
        <v>658.333</v>
      </c>
      <c r="BC819" t="n">
        <v>657.333</v>
      </c>
      <c r="BD819" t="n">
        <v>656.333</v>
      </c>
    </row>
    <row r="820">
      <c r="A820" s="1112" t="n">
        <v>45435</v>
      </c>
      <c r="B820" s="63" t="n">
        <v>110</v>
      </c>
      <c r="AQ820" t="n">
        <v>684.246</v>
      </c>
      <c r="AR820" t="n">
        <v>713</v>
      </c>
      <c r="AS820" t="n">
        <v>709.667</v>
      </c>
      <c r="AT820" t="n">
        <v>699.333</v>
      </c>
      <c r="AU820" t="n">
        <v>690.333</v>
      </c>
      <c r="AV820" t="n">
        <v>680.333</v>
      </c>
      <c r="AW820" t="n">
        <v>673.333</v>
      </c>
      <c r="AX820" t="n">
        <v>668.667</v>
      </c>
      <c r="AY820" t="n">
        <v>664.333</v>
      </c>
      <c r="AZ820" t="n">
        <v>663.333</v>
      </c>
      <c r="BA820" t="n">
        <v>662.333</v>
      </c>
      <c r="BB820" t="n">
        <v>657.667</v>
      </c>
      <c r="BC820" t="n">
        <v>656.667</v>
      </c>
      <c r="BD820" t="n">
        <v>655.667</v>
      </c>
    </row>
    <row r="821">
      <c r="A821" s="1112" t="n">
        <v>45436</v>
      </c>
      <c r="B821" s="63" t="n">
        <v>454</v>
      </c>
      <c r="AQ821" t="n">
        <v>685.7380000000001</v>
      </c>
      <c r="AR821" t="n">
        <v>723</v>
      </c>
      <c r="AS821" t="n">
        <v>717</v>
      </c>
      <c r="AT821" t="n">
        <v>704.667</v>
      </c>
      <c r="AU821" t="n">
        <v>693.333</v>
      </c>
      <c r="AV821" t="n">
        <v>683.667</v>
      </c>
      <c r="AW821" t="n">
        <v>676.333</v>
      </c>
      <c r="AX821" t="n">
        <v>670</v>
      </c>
      <c r="AY821" t="n">
        <v>667.333</v>
      </c>
      <c r="AZ821" t="n">
        <v>666.667</v>
      </c>
      <c r="BA821" t="n">
        <v>666</v>
      </c>
      <c r="BB821" t="n">
        <v>661.667</v>
      </c>
      <c r="BC821" t="n">
        <v>661</v>
      </c>
      <c r="BD821" t="n">
        <v>660.333</v>
      </c>
    </row>
    <row r="822">
      <c r="A822" s="104" t="n">
        <v>45439</v>
      </c>
      <c r="B822" s="480" t="n">
        <v>0</v>
      </c>
      <c r="AQ822" s="192" t="n">
        <v>685.7380000000001</v>
      </c>
      <c r="AR822" s="192" t="n">
        <v>723</v>
      </c>
      <c r="AS822" s="192" t="n">
        <v>717</v>
      </c>
      <c r="AT822" s="192" t="n">
        <v>704.667</v>
      </c>
      <c r="AU822" s="192" t="n">
        <v>693.333</v>
      </c>
      <c r="AV822" s="192" t="n">
        <v>683.667</v>
      </c>
      <c r="AW822" s="192" t="n">
        <v>676.333</v>
      </c>
      <c r="AX822" s="192" t="n">
        <v>670</v>
      </c>
      <c r="AY822" s="192" t="n">
        <v>667.333</v>
      </c>
      <c r="AZ822" s="192" t="n">
        <v>666.667</v>
      </c>
      <c r="BA822" s="192" t="n">
        <v>666</v>
      </c>
      <c r="BB822" s="192" t="n">
        <v>661.667</v>
      </c>
      <c r="BC822" s="192" t="n">
        <v>661</v>
      </c>
      <c r="BD822" s="192" t="n">
        <v>660.333</v>
      </c>
    </row>
    <row r="823">
      <c r="A823" s="1112" t="n">
        <v>45440</v>
      </c>
      <c r="B823" s="63" t="n">
        <v>460</v>
      </c>
      <c r="AQ823" t="n">
        <v>687.607</v>
      </c>
      <c r="AR823" t="n">
        <v>721.667</v>
      </c>
      <c r="AS823" t="n">
        <v>714.333</v>
      </c>
      <c r="AT823" t="n">
        <v>699</v>
      </c>
      <c r="AU823" t="n">
        <v>688</v>
      </c>
      <c r="AV823" t="n">
        <v>678.333</v>
      </c>
      <c r="AW823" t="n">
        <v>672.333</v>
      </c>
      <c r="AX823" t="n">
        <v>668</v>
      </c>
      <c r="AY823" t="n">
        <v>663.667</v>
      </c>
      <c r="AZ823" t="n">
        <v>662.333</v>
      </c>
      <c r="BA823" t="n">
        <v>661</v>
      </c>
      <c r="BB823" t="n">
        <v>657.333</v>
      </c>
      <c r="BC823" t="n">
        <v>656.333</v>
      </c>
      <c r="BD823" t="n">
        <v>655.333</v>
      </c>
      <c r="BE823" s="764" t="n">
        <v>629</v>
      </c>
      <c r="BF823" s="764" t="n">
        <v>629</v>
      </c>
      <c r="BG823" s="764" t="n">
        <v>629</v>
      </c>
    </row>
    <row r="824">
      <c r="A824" s="1112" t="n">
        <v>45441</v>
      </c>
      <c r="B824" s="63" t="n">
        <v>159</v>
      </c>
      <c r="AQ824" t="n">
        <v>689.099</v>
      </c>
      <c r="AR824" t="n">
        <v>723.667</v>
      </c>
      <c r="AS824" t="n">
        <v>715</v>
      </c>
      <c r="AT824" t="n">
        <v>699.667</v>
      </c>
      <c r="AU824" t="n">
        <v>688.333</v>
      </c>
      <c r="AV824" t="n">
        <v>678.667</v>
      </c>
      <c r="AW824" t="n">
        <v>673.667</v>
      </c>
      <c r="AX824" t="n">
        <v>670</v>
      </c>
      <c r="AY824" t="n">
        <v>667.333</v>
      </c>
      <c r="AZ824" t="n">
        <v>665.333</v>
      </c>
      <c r="BA824" t="n">
        <v>664</v>
      </c>
      <c r="BB824" t="n">
        <v>660</v>
      </c>
      <c r="BC824" t="n">
        <v>659</v>
      </c>
      <c r="BD824" t="n">
        <v>658</v>
      </c>
      <c r="BE824" t="n">
        <v>629</v>
      </c>
      <c r="BF824" t="n">
        <v>629</v>
      </c>
      <c r="BG824" t="n">
        <v>629</v>
      </c>
    </row>
    <row r="825">
      <c r="A825" s="1112" t="n">
        <v>45442</v>
      </c>
      <c r="B825" s="63" t="n">
        <v>40</v>
      </c>
      <c r="AQ825" t="n">
        <v>690.591</v>
      </c>
      <c r="AR825" t="n">
        <v>724.667</v>
      </c>
      <c r="AS825" t="n">
        <v>714.333</v>
      </c>
      <c r="AT825" t="n">
        <v>699.333</v>
      </c>
      <c r="AU825" t="n">
        <v>688</v>
      </c>
      <c r="AV825" t="n">
        <v>678.333</v>
      </c>
      <c r="AW825" t="n">
        <v>673</v>
      </c>
      <c r="AX825" t="n">
        <v>670</v>
      </c>
      <c r="AY825" t="n">
        <v>666.667</v>
      </c>
      <c r="AZ825" t="n">
        <v>665</v>
      </c>
      <c r="BA825" t="n">
        <v>663.667</v>
      </c>
      <c r="BB825" t="n">
        <v>659.667</v>
      </c>
      <c r="BC825" t="n">
        <v>658.667</v>
      </c>
      <c r="BD825" t="n">
        <v>657.667</v>
      </c>
      <c r="BE825" t="n">
        <v>629</v>
      </c>
      <c r="BF825" t="n">
        <v>629</v>
      </c>
      <c r="BG825" t="n">
        <v>629</v>
      </c>
    </row>
    <row r="826">
      <c r="A826" s="1112" t="n">
        <v>45443</v>
      </c>
      <c r="B826" s="63" t="n">
        <v>70</v>
      </c>
      <c r="AQ826" t="n">
        <v>691.9640000000001</v>
      </c>
      <c r="AR826" t="n">
        <v>724.667</v>
      </c>
      <c r="AS826" t="n">
        <v>715</v>
      </c>
      <c r="AT826" t="n">
        <v>692.333</v>
      </c>
      <c r="AU826" t="n">
        <v>691.667</v>
      </c>
      <c r="AV826" t="n">
        <v>680.667</v>
      </c>
      <c r="AW826" t="n">
        <v>674.667</v>
      </c>
      <c r="AX826" t="n">
        <v>670.667</v>
      </c>
      <c r="AY826" t="n">
        <v>668.333</v>
      </c>
      <c r="AZ826" t="n">
        <v>666.667</v>
      </c>
      <c r="BA826" t="n">
        <v>665.333</v>
      </c>
      <c r="BB826" t="n">
        <v>661.333</v>
      </c>
      <c r="BC826" t="n">
        <v>660.667</v>
      </c>
      <c r="BD826" t="n">
        <v>660</v>
      </c>
    </row>
    <row r="827">
      <c r="A827" s="1112" t="n">
        <v>45446</v>
      </c>
      <c r="B827" s="63" t="n">
        <v>240</v>
      </c>
      <c r="AQ827" t="n">
        <v>691.9640000000001</v>
      </c>
      <c r="AR827" t="n">
        <v>730</v>
      </c>
      <c r="AS827" t="n">
        <v>719.333</v>
      </c>
      <c r="AT827" t="n">
        <v>703.333</v>
      </c>
      <c r="AU827" t="n">
        <v>696</v>
      </c>
      <c r="AV827" t="n">
        <v>684.667</v>
      </c>
      <c r="AW827" t="n">
        <v>678.667</v>
      </c>
      <c r="AX827" t="n">
        <v>674.333</v>
      </c>
      <c r="AY827" t="n">
        <v>670.333</v>
      </c>
      <c r="AZ827" t="n">
        <v>667.667</v>
      </c>
      <c r="BA827" t="n">
        <v>665</v>
      </c>
      <c r="BB827" t="n">
        <v>661</v>
      </c>
      <c r="BC827" t="n">
        <v>660</v>
      </c>
      <c r="BD827" t="n">
        <v>659</v>
      </c>
    </row>
    <row r="828">
      <c r="A828" s="1112" t="n">
        <v>45447</v>
      </c>
      <c r="B828" s="63" t="n">
        <v>10</v>
      </c>
      <c r="AQ828" t="n">
        <v>691.9640000000001</v>
      </c>
      <c r="AR828" t="n">
        <v>731.05</v>
      </c>
      <c r="AS828" t="n">
        <v>720</v>
      </c>
      <c r="AT828" t="n">
        <v>705</v>
      </c>
      <c r="AU828" t="n">
        <v>697</v>
      </c>
      <c r="AV828" t="n">
        <v>684.667</v>
      </c>
      <c r="AW828" t="n">
        <v>678.667</v>
      </c>
      <c r="AX828" t="n">
        <v>674.333</v>
      </c>
      <c r="AY828" t="n">
        <v>670.333</v>
      </c>
      <c r="AZ828" t="n">
        <v>667.667</v>
      </c>
      <c r="BA828" t="n">
        <v>665</v>
      </c>
      <c r="BB828" t="n">
        <v>661</v>
      </c>
      <c r="BC828" t="n">
        <v>660</v>
      </c>
      <c r="BD828" t="n">
        <v>659</v>
      </c>
    </row>
    <row r="829">
      <c r="A829" s="1112" t="n">
        <v>45448</v>
      </c>
      <c r="B829" s="63" t="n">
        <v>20</v>
      </c>
      <c r="AR829" t="n">
        <v>733.833</v>
      </c>
      <c r="AS829" t="n">
        <v>720</v>
      </c>
      <c r="AT829" t="n">
        <v>704.667</v>
      </c>
      <c r="AU829" t="n">
        <v>696.667</v>
      </c>
      <c r="AV829" t="n">
        <v>684.667</v>
      </c>
      <c r="AW829" t="n">
        <v>679</v>
      </c>
      <c r="AX829" t="n">
        <v>674.667</v>
      </c>
      <c r="AY829" t="n">
        <v>670.333</v>
      </c>
      <c r="AZ829" t="n">
        <v>667.667</v>
      </c>
      <c r="BA829" t="n">
        <v>665</v>
      </c>
      <c r="BB829" t="n">
        <v>661</v>
      </c>
      <c r="BC829" t="n">
        <v>660</v>
      </c>
      <c r="BD829" t="n">
        <v>659</v>
      </c>
    </row>
    <row r="830">
      <c r="A830" s="1112" t="n">
        <v>45449</v>
      </c>
      <c r="B830" s="63" t="n">
        <v>200</v>
      </c>
      <c r="AR830" t="n">
        <v>735.213</v>
      </c>
      <c r="AS830" t="n">
        <v>717</v>
      </c>
      <c r="AT830" t="n">
        <v>700</v>
      </c>
      <c r="AU830" t="n">
        <v>690</v>
      </c>
      <c r="AV830" t="n">
        <v>680</v>
      </c>
      <c r="AW830" t="n">
        <v>674</v>
      </c>
      <c r="AX830" t="n">
        <v>670</v>
      </c>
      <c r="AY830" t="n">
        <v>667</v>
      </c>
      <c r="AZ830" t="n">
        <v>665</v>
      </c>
      <c r="BA830" t="n">
        <v>663</v>
      </c>
      <c r="BB830" t="n">
        <v>659</v>
      </c>
      <c r="BC830" t="n">
        <v>659</v>
      </c>
      <c r="BD830" t="n">
        <v>659</v>
      </c>
    </row>
    <row r="831">
      <c r="A831" s="1112" t="n">
        <v>45450</v>
      </c>
      <c r="B831" s="63" t="n">
        <v>0</v>
      </c>
      <c r="AR831" t="n">
        <v>737.563</v>
      </c>
      <c r="AS831" t="n">
        <v>717.667</v>
      </c>
      <c r="AT831" t="n">
        <v>700.5</v>
      </c>
      <c r="AU831" t="n">
        <v>692.5</v>
      </c>
      <c r="AV831" t="n">
        <v>683.333</v>
      </c>
      <c r="AW831" t="n">
        <v>678</v>
      </c>
      <c r="AX831" t="n">
        <v>673.333</v>
      </c>
      <c r="AY831" t="n">
        <v>669.333</v>
      </c>
      <c r="AZ831" t="n">
        <v>666.667</v>
      </c>
      <c r="BA831" t="n">
        <v>664</v>
      </c>
      <c r="BB831" t="n">
        <v>660</v>
      </c>
      <c r="BC831" t="n">
        <v>659</v>
      </c>
      <c r="BD831" t="n">
        <v>658</v>
      </c>
    </row>
    <row r="832">
      <c r="A832" s="1112" t="n">
        <v>45453</v>
      </c>
      <c r="B832" s="63" t="n">
        <v>520</v>
      </c>
      <c r="AR832" t="n">
        <v>743.05</v>
      </c>
      <c r="AS832" t="n">
        <v>712.333</v>
      </c>
      <c r="AT832" t="n">
        <v>693</v>
      </c>
      <c r="AU832" t="n">
        <v>681.667</v>
      </c>
      <c r="AV832" t="n">
        <v>672.333</v>
      </c>
      <c r="AW832" t="n">
        <v>667.667</v>
      </c>
      <c r="AX832" t="n">
        <v>662.667</v>
      </c>
      <c r="AY832" t="n">
        <v>661.333</v>
      </c>
      <c r="AZ832" t="n">
        <v>659.333</v>
      </c>
      <c r="BA832" t="n">
        <v>657.667</v>
      </c>
      <c r="BB832" t="n">
        <v>656.667</v>
      </c>
      <c r="BC832" t="n">
        <v>656</v>
      </c>
      <c r="BD832" t="n">
        <v>655.333</v>
      </c>
    </row>
    <row r="833">
      <c r="A833" s="1112" t="n">
        <v>45454</v>
      </c>
      <c r="B833" s="63" t="n">
        <v>440</v>
      </c>
      <c r="AR833" t="n">
        <v>743.779</v>
      </c>
      <c r="AS833" t="n">
        <v>709.333</v>
      </c>
      <c r="AT833" t="n">
        <v>689.667</v>
      </c>
      <c r="AU833" t="n">
        <v>679</v>
      </c>
      <c r="AV833" t="n">
        <v>668.667</v>
      </c>
      <c r="AW833" t="n">
        <v>664</v>
      </c>
      <c r="AX833" t="n">
        <v>660</v>
      </c>
      <c r="AY833" t="n">
        <v>656</v>
      </c>
      <c r="AZ833" t="n">
        <v>655</v>
      </c>
      <c r="BA833" t="n">
        <v>654.333</v>
      </c>
      <c r="BB833" t="n">
        <v>655</v>
      </c>
      <c r="BC833" t="n">
        <v>655</v>
      </c>
      <c r="BD833" t="n">
        <v>655</v>
      </c>
      <c r="BE833" t="n">
        <v>654.667</v>
      </c>
      <c r="BF833" t="n">
        <v>654.667</v>
      </c>
      <c r="BG833" t="n">
        <v>654.667</v>
      </c>
      <c r="BH833" t="n">
        <v>650.333</v>
      </c>
      <c r="BI833" t="n">
        <v>650.333</v>
      </c>
      <c r="BJ833" t="n">
        <v>650.333</v>
      </c>
    </row>
    <row r="834">
      <c r="A834" s="1112" t="n">
        <v>45455</v>
      </c>
      <c r="B834" s="63" t="n">
        <v>305</v>
      </c>
      <c r="AR834" t="n">
        <v>745.263</v>
      </c>
      <c r="AS834" t="n">
        <v>722.333</v>
      </c>
      <c r="AT834" t="n">
        <v>702.667</v>
      </c>
      <c r="AU834" t="n">
        <v>690</v>
      </c>
      <c r="AV834" t="n">
        <v>680</v>
      </c>
      <c r="AW834" t="n">
        <v>673.333</v>
      </c>
      <c r="AX834" t="n">
        <v>665.333</v>
      </c>
      <c r="AY834" t="n">
        <v>660.333</v>
      </c>
      <c r="AZ834" t="n">
        <v>660</v>
      </c>
      <c r="BA834" t="n">
        <v>660</v>
      </c>
      <c r="BB834" t="n">
        <v>658.667</v>
      </c>
      <c r="BC834" t="n">
        <v>658.667</v>
      </c>
      <c r="BD834" t="n">
        <v>658.667</v>
      </c>
      <c r="BE834" t="n">
        <v>658.333</v>
      </c>
      <c r="BF834" t="n">
        <v>658.333</v>
      </c>
      <c r="BG834" t="n">
        <v>658.333</v>
      </c>
      <c r="BH834" t="n">
        <v>653</v>
      </c>
      <c r="BI834" t="n">
        <v>652</v>
      </c>
      <c r="BJ834" t="n">
        <v>652</v>
      </c>
    </row>
    <row r="835">
      <c r="A835" s="1112" t="n">
        <v>45456</v>
      </c>
      <c r="B835" s="63" t="n">
        <v>535</v>
      </c>
      <c r="AR835" t="n">
        <v>747.313</v>
      </c>
      <c r="AS835" t="n">
        <v>725</v>
      </c>
      <c r="AT835" t="n">
        <v>706</v>
      </c>
      <c r="AU835" t="n">
        <v>692.333</v>
      </c>
      <c r="AV835" t="n">
        <v>683</v>
      </c>
      <c r="AW835" t="n">
        <v>675.333</v>
      </c>
      <c r="AX835" t="n">
        <v>668</v>
      </c>
      <c r="AY835" t="n">
        <v>662</v>
      </c>
      <c r="AZ835" t="n">
        <v>660.667</v>
      </c>
      <c r="BA835" t="n">
        <v>660.333</v>
      </c>
      <c r="BB835" t="n">
        <v>657.667</v>
      </c>
      <c r="BC835" t="n">
        <v>657.667</v>
      </c>
      <c r="BD835" t="n">
        <v>657.667</v>
      </c>
      <c r="BE835" t="n">
        <v>656.333</v>
      </c>
      <c r="BF835" t="n">
        <v>656.333</v>
      </c>
      <c r="BG835" t="n">
        <v>656.333</v>
      </c>
      <c r="BH835" t="n">
        <v>652.667</v>
      </c>
      <c r="BI835" t="n">
        <v>652.667</v>
      </c>
      <c r="BJ835" t="n">
        <v>652.667</v>
      </c>
    </row>
    <row r="836">
      <c r="A836" s="1112" t="n">
        <v>45457</v>
      </c>
      <c r="B836" s="63" t="n">
        <v>0</v>
      </c>
      <c r="AR836" t="n">
        <v>747.138</v>
      </c>
      <c r="AS836" t="n">
        <v>724.667</v>
      </c>
      <c r="AT836" t="n">
        <v>706.333</v>
      </c>
      <c r="AU836" t="n">
        <v>693</v>
      </c>
      <c r="AV836" t="n">
        <v>683</v>
      </c>
      <c r="AW836" t="n">
        <v>675.333</v>
      </c>
      <c r="AX836" t="n">
        <v>668</v>
      </c>
      <c r="AY836" t="n">
        <v>662.333</v>
      </c>
      <c r="AZ836" t="n">
        <v>660.667</v>
      </c>
      <c r="BA836" t="n">
        <v>660</v>
      </c>
      <c r="BB836" t="n">
        <v>658</v>
      </c>
      <c r="BC836" t="n">
        <v>658</v>
      </c>
      <c r="BD836" t="n">
        <v>658</v>
      </c>
      <c r="BE836" t="n">
        <v>656.667</v>
      </c>
      <c r="BF836" t="n">
        <v>656.667</v>
      </c>
      <c r="BG836" t="n">
        <v>656.667</v>
      </c>
      <c r="BH836" t="n">
        <v>652</v>
      </c>
      <c r="BI836" t="n">
        <v>652</v>
      </c>
      <c r="BJ836" t="n">
        <v>652</v>
      </c>
    </row>
    <row r="837">
      <c r="A837" s="1112" t="n">
        <v>45460</v>
      </c>
      <c r="B837" s="63" t="n">
        <v>201</v>
      </c>
      <c r="AR837" t="n">
        <v>745.075</v>
      </c>
      <c r="AS837" t="n">
        <v>714.667</v>
      </c>
      <c r="AT837" t="n">
        <v>700</v>
      </c>
      <c r="AU837" t="n">
        <v>689</v>
      </c>
      <c r="AV837" t="n">
        <v>678.667</v>
      </c>
      <c r="AW837" t="n">
        <v>670.667</v>
      </c>
      <c r="AX837" t="n">
        <v>663.333</v>
      </c>
      <c r="AY837" t="n">
        <v>660.333</v>
      </c>
      <c r="AZ837" t="n">
        <v>658.667</v>
      </c>
      <c r="BA837" t="n">
        <v>658</v>
      </c>
      <c r="BB837" t="n">
        <v>657.333</v>
      </c>
      <c r="BC837" t="n">
        <v>657.333</v>
      </c>
      <c r="BD837" t="n">
        <v>657.333</v>
      </c>
      <c r="BE837" t="n">
        <v>655</v>
      </c>
      <c r="BF837" t="n">
        <v>655</v>
      </c>
      <c r="BG837" t="n">
        <v>655</v>
      </c>
      <c r="BH837" t="n">
        <v>652</v>
      </c>
      <c r="BI837" t="n">
        <v>651.333</v>
      </c>
      <c r="BJ837" t="n">
        <v>651.333</v>
      </c>
    </row>
    <row r="838">
      <c r="A838" s="1112" t="n">
        <v>45461</v>
      </c>
      <c r="B838" s="63" t="n">
        <v>512</v>
      </c>
      <c r="AR838" s="178" t="n">
        <v>742.296</v>
      </c>
      <c r="AS838" s="178" t="n">
        <v>714.667</v>
      </c>
      <c r="AT838" s="178" t="n">
        <v>700.333</v>
      </c>
      <c r="AU838" s="178" t="n">
        <v>689</v>
      </c>
      <c r="AV838" s="178" t="n">
        <v>678.667</v>
      </c>
      <c r="AW838" s="178" t="n">
        <v>670.333</v>
      </c>
      <c r="AX838" s="178" t="n">
        <v>662.333</v>
      </c>
      <c r="AY838" s="178" t="n">
        <v>659.667</v>
      </c>
      <c r="AZ838" s="178" t="n">
        <v>658</v>
      </c>
      <c r="BA838" s="178" t="n">
        <v>657.333</v>
      </c>
      <c r="BB838" s="178" t="n">
        <v>657</v>
      </c>
      <c r="BC838" s="178" t="n">
        <v>657</v>
      </c>
      <c r="BD838" s="178" t="n">
        <v>657</v>
      </c>
      <c r="BE838" s="178" t="n">
        <v>655</v>
      </c>
      <c r="BF838" s="178" t="n">
        <v>655</v>
      </c>
      <c r="BG838" s="178" t="n">
        <v>655</v>
      </c>
      <c r="BH838" s="178" t="n">
        <v>650.667</v>
      </c>
      <c r="BI838" s="178" t="n">
        <v>650</v>
      </c>
      <c r="BJ838" s="178" t="n">
        <v>650</v>
      </c>
    </row>
    <row r="839" customFormat="1" s="192">
      <c r="A839" s="104" t="n">
        <v>45462</v>
      </c>
      <c r="B839" s="480" t="n"/>
      <c r="AR839" s="192" t="n">
        <v>742.296</v>
      </c>
      <c r="AS839" s="192" t="n">
        <v>714.667</v>
      </c>
      <c r="AT839" s="192" t="n">
        <v>700.333</v>
      </c>
      <c r="AU839" s="192" t="n">
        <v>689</v>
      </c>
      <c r="AV839" s="192" t="n">
        <v>678.667</v>
      </c>
      <c r="AW839" s="192" t="n">
        <v>670.333</v>
      </c>
      <c r="AX839" s="192" t="n">
        <v>662.333</v>
      </c>
      <c r="AY839" s="192" t="n">
        <v>659.667</v>
      </c>
      <c r="AZ839" s="192" t="n">
        <v>658</v>
      </c>
      <c r="BA839" s="192" t="n">
        <v>657.333</v>
      </c>
      <c r="BB839" s="192" t="n">
        <v>657</v>
      </c>
      <c r="BC839" s="192" t="n">
        <v>657</v>
      </c>
      <c r="BD839" s="192" t="n">
        <v>657</v>
      </c>
      <c r="BE839" s="192" t="n">
        <v>655</v>
      </c>
      <c r="BF839" s="192" t="n">
        <v>655</v>
      </c>
      <c r="BG839" s="192" t="n">
        <v>655</v>
      </c>
      <c r="BH839" s="192" t="n">
        <v>650.667</v>
      </c>
      <c r="BI839" s="192" t="n">
        <v>650</v>
      </c>
      <c r="BJ839" s="192" t="n">
        <v>650</v>
      </c>
    </row>
    <row r="840">
      <c r="A840" s="1112" t="n">
        <v>45463</v>
      </c>
      <c r="B840" s="63" t="n">
        <v>241</v>
      </c>
      <c r="AR840" t="n">
        <v>741.013</v>
      </c>
      <c r="AS840" t="n">
        <v>716</v>
      </c>
      <c r="AT840" t="n">
        <v>700</v>
      </c>
      <c r="AU840" t="n">
        <v>687.5</v>
      </c>
      <c r="AV840" t="n">
        <v>678</v>
      </c>
      <c r="AW840" t="n">
        <v>668</v>
      </c>
      <c r="AX840" t="n">
        <v>660.5</v>
      </c>
      <c r="AY840" t="n">
        <v>658</v>
      </c>
      <c r="AZ840" t="n">
        <v>654.5</v>
      </c>
      <c r="BA840" t="n">
        <v>653</v>
      </c>
      <c r="BB840" t="n">
        <v>654.5</v>
      </c>
      <c r="BC840" t="n">
        <v>654.5</v>
      </c>
      <c r="BD840" t="n">
        <v>654.5</v>
      </c>
      <c r="BE840" t="n">
        <v>653</v>
      </c>
      <c r="BF840" t="n">
        <v>653</v>
      </c>
      <c r="BG840" t="n">
        <v>653</v>
      </c>
      <c r="BH840" t="n">
        <v>649</v>
      </c>
      <c r="BI840" t="n">
        <v>648.5</v>
      </c>
      <c r="BJ840" t="n">
        <v>648.5</v>
      </c>
    </row>
    <row r="841">
      <c r="A841" s="1112" t="n">
        <v>45464</v>
      </c>
      <c r="B841" s="63" t="n">
        <v>165</v>
      </c>
      <c r="AR841" t="n">
        <v>742.567</v>
      </c>
      <c r="AS841" t="n">
        <v>726</v>
      </c>
      <c r="AT841" t="n">
        <v>710</v>
      </c>
      <c r="AU841" t="n">
        <v>696</v>
      </c>
      <c r="AV841" t="n">
        <v>686</v>
      </c>
      <c r="AW841" t="n">
        <v>676</v>
      </c>
      <c r="AX841" t="n">
        <v>666.667</v>
      </c>
      <c r="AY841" t="n">
        <v>664</v>
      </c>
      <c r="AZ841" t="n">
        <v>663.333</v>
      </c>
      <c r="BA841" t="n">
        <v>663</v>
      </c>
      <c r="BB841" t="n">
        <v>662.667</v>
      </c>
      <c r="BC841" t="n">
        <v>662.667</v>
      </c>
      <c r="BD841" t="n">
        <v>662.667</v>
      </c>
      <c r="BE841" t="n">
        <v>661.333</v>
      </c>
      <c r="BF841" t="n">
        <v>661.333</v>
      </c>
      <c r="BG841" t="n">
        <v>661.333</v>
      </c>
      <c r="BH841" t="n">
        <v>656.667</v>
      </c>
      <c r="BI841" t="n">
        <v>656.667</v>
      </c>
      <c r="BJ841" t="n">
        <v>656.667</v>
      </c>
    </row>
    <row r="842">
      <c r="A842" s="1112" t="n">
        <v>45467</v>
      </c>
      <c r="B842" s="63" t="n">
        <v>350</v>
      </c>
      <c r="AR842" t="n">
        <v>743.471</v>
      </c>
      <c r="AS842" t="n">
        <v>739</v>
      </c>
      <c r="AT842" t="n">
        <v>720.667</v>
      </c>
      <c r="AU842" t="n">
        <v>707.667</v>
      </c>
      <c r="AV842" t="n">
        <v>695.333</v>
      </c>
      <c r="AW842" t="n">
        <v>684.667</v>
      </c>
      <c r="AX842" t="n">
        <v>675.333</v>
      </c>
      <c r="AY842" t="n">
        <v>669</v>
      </c>
      <c r="AZ842" t="n">
        <v>668</v>
      </c>
      <c r="BA842" t="n">
        <v>667</v>
      </c>
      <c r="BB842" t="n">
        <v>666.333</v>
      </c>
      <c r="BC842" t="n">
        <v>666.333</v>
      </c>
      <c r="BD842" t="n">
        <v>666.333</v>
      </c>
      <c r="BE842" t="n">
        <v>663</v>
      </c>
      <c r="BF842" t="n">
        <v>663</v>
      </c>
      <c r="BG842" t="n">
        <v>663</v>
      </c>
      <c r="BH842" t="n">
        <v>658.333</v>
      </c>
      <c r="BI842" t="n">
        <v>659.333</v>
      </c>
      <c r="BJ842" t="n">
        <v>659.333</v>
      </c>
    </row>
    <row r="843">
      <c r="A843" s="1112" t="n">
        <v>45468</v>
      </c>
      <c r="B843" s="63" t="n">
        <v>355</v>
      </c>
      <c r="AR843" t="n">
        <v>744.275</v>
      </c>
      <c r="AS843" t="n">
        <v>744.333</v>
      </c>
      <c r="AT843" t="n">
        <v>723</v>
      </c>
      <c r="AU843" t="n">
        <v>711.333</v>
      </c>
      <c r="AV843" t="n">
        <v>696.333</v>
      </c>
      <c r="AW843" t="n">
        <v>684</v>
      </c>
      <c r="AX843" t="n">
        <v>672.667</v>
      </c>
      <c r="AY843" t="n">
        <v>670.667</v>
      </c>
      <c r="AZ843" t="n">
        <v>669.667</v>
      </c>
      <c r="BA843" t="n">
        <v>668.667</v>
      </c>
      <c r="BB843" t="n">
        <v>667</v>
      </c>
      <c r="BC843" t="n">
        <v>667</v>
      </c>
      <c r="BD843" t="n">
        <v>667</v>
      </c>
      <c r="BE843" t="n">
        <v>665.333</v>
      </c>
      <c r="BF843" t="n">
        <v>665.333</v>
      </c>
      <c r="BG843" t="n">
        <v>665.333</v>
      </c>
      <c r="BH843" t="n">
        <v>659</v>
      </c>
      <c r="BI843" t="n">
        <v>657.667</v>
      </c>
      <c r="BJ843" t="n">
        <v>657.667</v>
      </c>
    </row>
    <row r="844">
      <c r="A844" s="1112" t="n">
        <v>45469</v>
      </c>
      <c r="B844" s="63" t="n">
        <v>405</v>
      </c>
      <c r="AR844" t="n">
        <v>744.829</v>
      </c>
      <c r="AS844" t="n">
        <v>746</v>
      </c>
      <c r="AT844" t="n">
        <v>725</v>
      </c>
      <c r="AU844" t="n">
        <v>708.667</v>
      </c>
      <c r="AV844" t="n">
        <v>694</v>
      </c>
      <c r="AW844" t="n">
        <v>681.667</v>
      </c>
      <c r="AX844" t="n">
        <v>670.667</v>
      </c>
      <c r="AY844" t="n">
        <v>667.333</v>
      </c>
      <c r="AZ844" t="n">
        <v>667</v>
      </c>
      <c r="BA844" t="n">
        <v>666.667</v>
      </c>
      <c r="BB844" t="n">
        <v>665.333</v>
      </c>
      <c r="BC844" t="n">
        <v>665.333</v>
      </c>
      <c r="BD844" t="n">
        <v>665.333</v>
      </c>
      <c r="BE844" t="n">
        <v>664</v>
      </c>
      <c r="BF844" t="n">
        <v>664</v>
      </c>
      <c r="BG844" t="n">
        <v>664</v>
      </c>
      <c r="BH844" t="n">
        <v>659</v>
      </c>
      <c r="BI844" t="n">
        <v>658.333</v>
      </c>
      <c r="BJ844" t="n">
        <v>658.333</v>
      </c>
    </row>
    <row r="845">
      <c r="A845" s="1112" t="n">
        <v>45470</v>
      </c>
      <c r="B845" s="63" t="n">
        <v>170</v>
      </c>
      <c r="AR845" t="n">
        <v>745.208</v>
      </c>
      <c r="AS845" t="n">
        <v>740.667</v>
      </c>
      <c r="AT845" t="n">
        <v>721.333</v>
      </c>
      <c r="AU845" t="n">
        <v>705.333</v>
      </c>
      <c r="AV845" t="n">
        <v>690.333</v>
      </c>
      <c r="AW845" t="n">
        <v>676.667</v>
      </c>
      <c r="AX845" t="n">
        <v>665</v>
      </c>
      <c r="AY845" t="n">
        <v>663.333</v>
      </c>
      <c r="AZ845" t="n">
        <v>663.333</v>
      </c>
      <c r="BA845" t="n">
        <v>663.333</v>
      </c>
      <c r="BB845" t="n">
        <v>661.333</v>
      </c>
      <c r="BC845" t="n">
        <v>661.333</v>
      </c>
      <c r="BD845" t="n">
        <v>661.333</v>
      </c>
      <c r="BE845" t="n">
        <v>658.667</v>
      </c>
      <c r="BF845" t="n">
        <v>658.667</v>
      </c>
      <c r="BG845" t="n">
        <v>658.667</v>
      </c>
      <c r="BH845" t="n">
        <v>652</v>
      </c>
      <c r="BI845" t="n">
        <v>653</v>
      </c>
      <c r="BJ845" t="n">
        <v>653</v>
      </c>
    </row>
    <row r="846">
      <c r="A846" s="1112" t="n">
        <v>45471</v>
      </c>
      <c r="B846" s="63" t="n">
        <v>30</v>
      </c>
      <c r="AR846" t="n">
        <v>745.688</v>
      </c>
      <c r="AS846" t="n">
        <v>740.5</v>
      </c>
      <c r="AT846" t="n">
        <v>719.5</v>
      </c>
      <c r="AU846" t="n">
        <v>703</v>
      </c>
      <c r="AV846" t="n">
        <v>685.5</v>
      </c>
      <c r="AW846" t="n">
        <v>673</v>
      </c>
      <c r="AX846" t="n">
        <v>662</v>
      </c>
      <c r="AY846" t="n">
        <v>661</v>
      </c>
      <c r="AZ846" t="n">
        <v>661</v>
      </c>
      <c r="BA846" t="n">
        <v>660</v>
      </c>
      <c r="BB846" t="n">
        <v>659.5</v>
      </c>
      <c r="BC846" t="n">
        <v>659.5</v>
      </c>
      <c r="BD846" t="n">
        <v>659.5</v>
      </c>
      <c r="BE846" t="n">
        <v>656.5</v>
      </c>
      <c r="BF846" t="n">
        <v>656.5</v>
      </c>
      <c r="BG846" t="n">
        <v>656.5</v>
      </c>
      <c r="BH846" t="n">
        <v>649.5</v>
      </c>
      <c r="BI846" t="n">
        <v>649.5</v>
      </c>
      <c r="BJ846" t="n">
        <v>649.5</v>
      </c>
    </row>
    <row r="847">
      <c r="A847" s="1112" t="n">
        <v>45474</v>
      </c>
      <c r="B847" s="63" t="n">
        <v>160</v>
      </c>
      <c r="AR847" t="n">
        <v>745.688</v>
      </c>
      <c r="AS847" t="n">
        <v>744.801</v>
      </c>
      <c r="AT847" t="n">
        <v>714.667</v>
      </c>
      <c r="AU847" t="n">
        <v>698</v>
      </c>
      <c r="AV847" t="n">
        <v>678.333</v>
      </c>
      <c r="AW847" t="n">
        <v>664.667</v>
      </c>
      <c r="AX847" t="n">
        <v>654</v>
      </c>
      <c r="AY847" t="n">
        <v>653.333</v>
      </c>
      <c r="AZ847" t="n">
        <v>653.333</v>
      </c>
      <c r="BA847" t="n">
        <v>653</v>
      </c>
      <c r="BB847" t="n">
        <v>652.667</v>
      </c>
      <c r="BC847" t="n">
        <v>652.667</v>
      </c>
      <c r="BD847" t="n">
        <v>652.333</v>
      </c>
      <c r="BE847" t="n">
        <v>650.667</v>
      </c>
      <c r="BF847" t="n">
        <v>650.667</v>
      </c>
      <c r="BG847" t="n">
        <v>650.333</v>
      </c>
      <c r="BH847" t="n">
        <v>646</v>
      </c>
      <c r="BI847" t="n">
        <v>646</v>
      </c>
      <c r="BJ847" t="n">
        <v>645.667</v>
      </c>
    </row>
    <row r="848">
      <c r="A848" s="1112" t="n">
        <v>45475</v>
      </c>
      <c r="B848" s="63" t="n">
        <v>145</v>
      </c>
      <c r="AR848" t="n">
        <v>745.688</v>
      </c>
      <c r="AS848" t="n">
        <v>738.641</v>
      </c>
      <c r="AT848" t="n">
        <v>709.333</v>
      </c>
      <c r="AU848" t="n">
        <v>693.667</v>
      </c>
      <c r="AV848" t="n">
        <v>672.333</v>
      </c>
      <c r="AW848" t="n">
        <v>659.667</v>
      </c>
      <c r="AX848" t="n">
        <v>649</v>
      </c>
      <c r="AY848" t="n">
        <v>648.333</v>
      </c>
      <c r="AZ848" t="n">
        <v>648.333</v>
      </c>
      <c r="BA848" t="n">
        <v>648.333</v>
      </c>
      <c r="BB848" t="n">
        <v>648</v>
      </c>
      <c r="BC848" t="n">
        <v>648</v>
      </c>
      <c r="BD848" t="n">
        <v>647.667</v>
      </c>
      <c r="BE848" t="n">
        <v>646.667</v>
      </c>
      <c r="BF848" t="n">
        <v>646.667</v>
      </c>
      <c r="BG848" t="n">
        <v>646.333</v>
      </c>
      <c r="BH848" t="n">
        <v>642.667</v>
      </c>
      <c r="BI848" t="n">
        <v>642.667</v>
      </c>
      <c r="BJ848" t="n">
        <v>642.667</v>
      </c>
    </row>
    <row r="849">
      <c r="A849" s="1112" t="n">
        <v>45476</v>
      </c>
      <c r="B849" s="63" t="n">
        <v>490</v>
      </c>
      <c r="AS849" t="n">
        <v>732.207</v>
      </c>
      <c r="AT849" t="n">
        <v>700</v>
      </c>
      <c r="AU849" t="n">
        <v>685.5</v>
      </c>
      <c r="AV849" t="n">
        <v>671.5</v>
      </c>
      <c r="AW849" t="n">
        <v>658</v>
      </c>
      <c r="AX849" t="n">
        <v>647</v>
      </c>
      <c r="AY849" t="n">
        <v>643.5</v>
      </c>
      <c r="AZ849" t="n">
        <v>642.5</v>
      </c>
      <c r="BA849" t="n">
        <v>642</v>
      </c>
      <c r="BB849" t="n">
        <v>639.5</v>
      </c>
      <c r="BC849" t="n">
        <v>639</v>
      </c>
      <c r="BD849" t="n">
        <v>638.5</v>
      </c>
      <c r="BE849" t="n">
        <v>637</v>
      </c>
      <c r="BF849" t="n">
        <v>637</v>
      </c>
      <c r="BG849" t="n">
        <v>636.5</v>
      </c>
      <c r="BH849" t="n">
        <v>633</v>
      </c>
      <c r="BI849" t="n">
        <v>633</v>
      </c>
      <c r="BJ849" t="n">
        <v>633</v>
      </c>
    </row>
    <row r="850">
      <c r="A850" s="104" t="n">
        <v>45477</v>
      </c>
      <c r="AS850" s="192" t="n">
        <v>732.207</v>
      </c>
      <c r="AT850" s="192" t="n">
        <v>700</v>
      </c>
      <c r="AU850" s="192" t="n">
        <v>685.5</v>
      </c>
      <c r="AV850" s="192" t="n">
        <v>671.5</v>
      </c>
      <c r="AW850" s="192" t="n">
        <v>658</v>
      </c>
      <c r="AX850" s="192" t="n">
        <v>647</v>
      </c>
      <c r="AY850" s="192" t="n">
        <v>643.5</v>
      </c>
      <c r="AZ850" s="192" t="n">
        <v>642.5</v>
      </c>
      <c r="BA850" s="192" t="n">
        <v>642</v>
      </c>
      <c r="BB850" s="192" t="n">
        <v>639.5</v>
      </c>
      <c r="BC850" s="192" t="n">
        <v>639</v>
      </c>
      <c r="BD850" s="192" t="n">
        <v>638.5</v>
      </c>
      <c r="BE850" s="192" t="n">
        <v>637</v>
      </c>
      <c r="BF850" s="192" t="n">
        <v>637</v>
      </c>
      <c r="BG850" s="192" t="n">
        <v>636.5</v>
      </c>
      <c r="BH850" s="192" t="n">
        <v>633</v>
      </c>
      <c r="BI850" s="192" t="n">
        <v>633</v>
      </c>
      <c r="BJ850" s="192" t="n">
        <v>633</v>
      </c>
    </row>
    <row r="851">
      <c r="A851" s="1112" t="n">
        <v>45478</v>
      </c>
      <c r="B851" s="63" t="n">
        <v>120</v>
      </c>
      <c r="AS851" t="n">
        <v>736.1849999999999</v>
      </c>
      <c r="AT851" t="n">
        <v>710.333</v>
      </c>
      <c r="AU851" t="n">
        <v>694</v>
      </c>
      <c r="AV851" t="n">
        <v>680</v>
      </c>
      <c r="AW851" t="n">
        <v>666.667</v>
      </c>
      <c r="AX851" t="n">
        <v>655</v>
      </c>
      <c r="AY851" t="n">
        <v>651</v>
      </c>
      <c r="AZ851" t="n">
        <v>651</v>
      </c>
      <c r="BA851" t="n">
        <v>650</v>
      </c>
      <c r="BB851" t="n">
        <v>646.667</v>
      </c>
      <c r="BC851" t="n">
        <v>646.333</v>
      </c>
      <c r="BD851" t="n">
        <v>646</v>
      </c>
      <c r="BE851" t="n">
        <v>643.333</v>
      </c>
      <c r="BF851" t="n">
        <v>642.333</v>
      </c>
      <c r="BG851" t="n">
        <v>641.5</v>
      </c>
      <c r="BH851" t="n">
        <v>636</v>
      </c>
      <c r="BI851" t="n">
        <v>636</v>
      </c>
      <c r="BJ851" t="n">
        <v>636</v>
      </c>
    </row>
    <row r="852">
      <c r="A852" s="1112" t="n">
        <v>45481</v>
      </c>
      <c r="B852" s="63" t="n">
        <v>175</v>
      </c>
      <c r="AS852" t="n">
        <v>733.638</v>
      </c>
      <c r="AT852" t="n">
        <v>698.333</v>
      </c>
      <c r="AU852" t="n">
        <v>682.333</v>
      </c>
      <c r="AV852" t="n">
        <v>664</v>
      </c>
      <c r="AW852" t="n">
        <v>651.333</v>
      </c>
      <c r="AX852" t="n">
        <v>640</v>
      </c>
      <c r="AY852" t="n">
        <v>638.667</v>
      </c>
      <c r="AZ852" t="n">
        <v>638.333</v>
      </c>
      <c r="BA852" t="n">
        <v>638</v>
      </c>
      <c r="BB852" t="n">
        <v>633</v>
      </c>
      <c r="BC852" t="n">
        <v>632.667</v>
      </c>
      <c r="BD852" t="n">
        <v>631.667</v>
      </c>
      <c r="BE852" t="n">
        <v>628.667</v>
      </c>
      <c r="BF852" t="n">
        <v>627.333</v>
      </c>
      <c r="BG852" t="n">
        <v>626.667</v>
      </c>
      <c r="BH852" t="n">
        <v>622</v>
      </c>
      <c r="BI852" t="n">
        <v>621.333</v>
      </c>
      <c r="BJ852" t="n">
        <v>621.333</v>
      </c>
    </row>
    <row r="853">
      <c r="A853" s="1112" t="n">
        <v>45482</v>
      </c>
      <c r="B853" s="63" t="n">
        <v>0</v>
      </c>
      <c r="AS853" t="n">
        <v>733.239</v>
      </c>
      <c r="AT853" t="n">
        <v>698.667</v>
      </c>
      <c r="AU853" t="n">
        <v>683.333</v>
      </c>
      <c r="AV853" t="n">
        <v>666.333</v>
      </c>
      <c r="AW853" t="n">
        <v>653.333</v>
      </c>
      <c r="AX853" t="n">
        <v>642</v>
      </c>
      <c r="AY853" t="n">
        <v>639.333</v>
      </c>
      <c r="AZ853" t="n">
        <v>639</v>
      </c>
      <c r="BA853" t="n">
        <v>639</v>
      </c>
      <c r="BB853" t="n">
        <v>633.667</v>
      </c>
      <c r="BC853" t="n">
        <v>633.667</v>
      </c>
      <c r="BD853" t="n">
        <v>633.333</v>
      </c>
      <c r="BE853" t="n">
        <v>629.667</v>
      </c>
      <c r="BF853" t="n">
        <v>629</v>
      </c>
      <c r="BG853" t="n">
        <v>629</v>
      </c>
      <c r="BH853" t="n">
        <v>622.667</v>
      </c>
      <c r="BI853" t="n">
        <v>622.333</v>
      </c>
      <c r="BJ853" t="n">
        <v>622.333</v>
      </c>
    </row>
    <row r="854">
      <c r="A854" s="1112" t="n">
        <v>45483</v>
      </c>
      <c r="B854" s="63" t="n">
        <v>30</v>
      </c>
      <c r="AS854" t="n">
        <v>731.109</v>
      </c>
      <c r="AT854" t="n">
        <v>695</v>
      </c>
      <c r="AU854" t="n">
        <v>680</v>
      </c>
      <c r="AV854" t="n">
        <v>664.667</v>
      </c>
      <c r="AW854" t="n">
        <v>653</v>
      </c>
      <c r="AX854" t="n">
        <v>643</v>
      </c>
      <c r="AY854" t="n">
        <v>639</v>
      </c>
      <c r="AZ854" t="n">
        <v>639</v>
      </c>
      <c r="BA854" t="n">
        <v>639</v>
      </c>
      <c r="BB854" t="n">
        <v>633.667</v>
      </c>
      <c r="BC854" t="n">
        <v>633.667</v>
      </c>
      <c r="BD854" t="n">
        <v>633.333</v>
      </c>
      <c r="BE854" t="n">
        <v>629.333</v>
      </c>
      <c r="BF854" t="n">
        <v>629</v>
      </c>
      <c r="BG854" t="n">
        <v>629</v>
      </c>
      <c r="BH854" t="n">
        <v>622</v>
      </c>
      <c r="BI854" t="n">
        <v>621.667</v>
      </c>
      <c r="BJ854" t="n">
        <v>621.667</v>
      </c>
    </row>
    <row r="855">
      <c r="A855" s="1112" t="n">
        <v>45484</v>
      </c>
      <c r="B855" s="63" t="n">
        <v>120</v>
      </c>
      <c r="AS855" t="n">
        <v>731.12</v>
      </c>
      <c r="AT855" t="n">
        <v>693</v>
      </c>
      <c r="AU855" t="n">
        <v>678.667</v>
      </c>
      <c r="AV855" t="n">
        <v>665</v>
      </c>
      <c r="AW855" t="n">
        <v>654.667</v>
      </c>
      <c r="AX855" t="n">
        <v>646.667</v>
      </c>
      <c r="AY855" t="n">
        <v>645.333</v>
      </c>
      <c r="AZ855" t="n">
        <v>645</v>
      </c>
      <c r="BA855" t="n">
        <v>644.667</v>
      </c>
      <c r="BB855" t="n">
        <v>641.333</v>
      </c>
      <c r="BC855" t="n">
        <v>641</v>
      </c>
      <c r="BD855" t="n">
        <v>640.667</v>
      </c>
      <c r="BE855" t="n">
        <v>637.333</v>
      </c>
      <c r="BF855" t="n">
        <v>637.333</v>
      </c>
      <c r="BG855" t="n">
        <v>636.667</v>
      </c>
      <c r="BH855" t="n">
        <v>632.667</v>
      </c>
      <c r="BI855" t="n">
        <v>632.667</v>
      </c>
      <c r="BJ855" t="n">
        <v>632.333</v>
      </c>
    </row>
    <row r="856">
      <c r="A856" s="1112" t="n">
        <v>45485</v>
      </c>
      <c r="B856" s="63" t="n">
        <v>0</v>
      </c>
      <c r="AS856" t="n">
        <v>730.967</v>
      </c>
      <c r="AT856" t="n">
        <v>695</v>
      </c>
      <c r="AU856" t="n">
        <v>680.333</v>
      </c>
      <c r="AV856" t="n">
        <v>667</v>
      </c>
      <c r="AW856" t="n">
        <v>655.667</v>
      </c>
      <c r="AX856" t="n">
        <v>647.333</v>
      </c>
      <c r="AY856" t="n">
        <v>646</v>
      </c>
      <c r="AZ856" t="n">
        <v>645.667</v>
      </c>
      <c r="BA856" t="n">
        <v>645.333</v>
      </c>
      <c r="BB856" t="n">
        <v>642</v>
      </c>
      <c r="BC856" t="n">
        <v>641.667</v>
      </c>
      <c r="BD856" t="n">
        <v>641.333</v>
      </c>
      <c r="BE856" t="n">
        <v>638</v>
      </c>
      <c r="BF856" t="n">
        <v>638</v>
      </c>
      <c r="BG856" t="n">
        <v>637.333</v>
      </c>
      <c r="BH856" t="n">
        <v>633.333</v>
      </c>
      <c r="BI856" t="n">
        <v>633.333</v>
      </c>
      <c r="BJ856" t="n">
        <v>633</v>
      </c>
    </row>
    <row r="857">
      <c r="A857" s="1112" t="n">
        <v>45488</v>
      </c>
      <c r="B857" s="63" t="n">
        <v>795</v>
      </c>
      <c r="AS857" t="n">
        <v>731.457</v>
      </c>
      <c r="AT857" t="n">
        <v>699.333</v>
      </c>
      <c r="AU857" t="n">
        <v>684.667</v>
      </c>
      <c r="AV857" t="n">
        <v>673.333</v>
      </c>
      <c r="AW857" t="n">
        <v>665.333</v>
      </c>
      <c r="AX857" t="n">
        <v>659</v>
      </c>
      <c r="AY857" t="n">
        <v>653</v>
      </c>
      <c r="AZ857" t="n">
        <v>652</v>
      </c>
      <c r="BA857" t="n">
        <v>651</v>
      </c>
      <c r="BB857" t="n">
        <v>647.667</v>
      </c>
      <c r="BC857" t="n">
        <v>647</v>
      </c>
      <c r="BD857" t="n">
        <v>646.333</v>
      </c>
      <c r="BE857" t="n">
        <v>645</v>
      </c>
      <c r="BF857" t="n">
        <v>645</v>
      </c>
      <c r="BG857" t="n">
        <v>645</v>
      </c>
      <c r="BH857" t="n">
        <v>639.333</v>
      </c>
      <c r="BI857" t="n">
        <v>639.333</v>
      </c>
      <c r="BJ857" t="n">
        <v>639.333</v>
      </c>
    </row>
    <row r="858">
      <c r="A858" s="1112" t="n">
        <v>45489</v>
      </c>
      <c r="B858" s="63" t="n">
        <v>750</v>
      </c>
      <c r="AS858" t="n">
        <v>728.051</v>
      </c>
      <c r="AT858" t="n">
        <v>697</v>
      </c>
      <c r="AU858" t="n">
        <v>684</v>
      </c>
      <c r="AV858" t="n">
        <v>673.667</v>
      </c>
      <c r="AW858" t="n">
        <v>664.667</v>
      </c>
      <c r="AX858" t="n">
        <v>657</v>
      </c>
      <c r="AY858" t="n">
        <v>651.667</v>
      </c>
      <c r="AZ858" t="n">
        <v>650</v>
      </c>
      <c r="BA858" t="n">
        <v>648.333</v>
      </c>
      <c r="BB858" t="n">
        <v>645.667</v>
      </c>
      <c r="BC858" t="n">
        <v>645.667</v>
      </c>
      <c r="BD858" t="n">
        <v>645.667</v>
      </c>
      <c r="BE858" t="n">
        <v>641.667</v>
      </c>
      <c r="BF858" t="n">
        <v>641.667</v>
      </c>
      <c r="BG858" t="n">
        <v>641.667</v>
      </c>
      <c r="BH858" t="n">
        <v>632.667</v>
      </c>
      <c r="BI858" t="n">
        <v>632.667</v>
      </c>
      <c r="BJ858" t="n">
        <v>632.667</v>
      </c>
    </row>
    <row r="859">
      <c r="A859" s="1112" t="n">
        <v>45490</v>
      </c>
      <c r="B859" s="63" t="n">
        <v>0</v>
      </c>
      <c r="AS859" t="n">
        <v>724.616</v>
      </c>
      <c r="AT859" t="n">
        <v>695.667</v>
      </c>
      <c r="AU859" t="n">
        <v>683</v>
      </c>
      <c r="AV859" t="n">
        <v>673.333</v>
      </c>
      <c r="AW859" t="n">
        <v>663.333</v>
      </c>
      <c r="AX859" t="n">
        <v>655.333</v>
      </c>
      <c r="AY859" t="n">
        <v>650.667</v>
      </c>
      <c r="AZ859" t="n">
        <v>648.667</v>
      </c>
      <c r="BA859" t="n">
        <v>648</v>
      </c>
      <c r="BB859" t="n">
        <v>645.667</v>
      </c>
      <c r="BC859" t="n">
        <v>645.667</v>
      </c>
      <c r="BD859" t="n">
        <v>644.333</v>
      </c>
      <c r="BE859" t="n">
        <v>641.667</v>
      </c>
      <c r="BF859" t="n">
        <v>641.667</v>
      </c>
      <c r="BG859" t="n">
        <v>638.333</v>
      </c>
      <c r="BH859" t="n">
        <v>632.667</v>
      </c>
      <c r="BI859" t="n">
        <v>632.667</v>
      </c>
      <c r="BJ859" t="n">
        <v>632.667</v>
      </c>
    </row>
    <row r="860">
      <c r="A860" s="1112" t="n">
        <v>45491</v>
      </c>
      <c r="B860" s="63" t="n">
        <v>54</v>
      </c>
      <c r="AS860" t="n">
        <v>725.848</v>
      </c>
      <c r="AT860" t="n">
        <v>693</v>
      </c>
      <c r="AU860" t="n">
        <v>680.333</v>
      </c>
      <c r="AV860" t="n">
        <v>670.333</v>
      </c>
      <c r="AW860" t="n">
        <v>660.667</v>
      </c>
      <c r="AX860" t="n">
        <v>651</v>
      </c>
      <c r="AY860" t="n">
        <v>646</v>
      </c>
      <c r="AZ860" t="n">
        <v>644.333</v>
      </c>
      <c r="BA860" t="n">
        <v>644</v>
      </c>
      <c r="BB860" t="n">
        <v>642.667</v>
      </c>
      <c r="BC860" t="n">
        <v>642.667</v>
      </c>
      <c r="BD860" t="n">
        <v>642.667</v>
      </c>
      <c r="BE860" t="n">
        <v>638.333</v>
      </c>
      <c r="BF860" t="n">
        <v>638.333</v>
      </c>
      <c r="BG860" t="n">
        <v>638.333</v>
      </c>
      <c r="BH860" t="n">
        <v>629.333</v>
      </c>
      <c r="BI860" t="n">
        <v>629.333</v>
      </c>
      <c r="BJ860" t="n">
        <v>629.333</v>
      </c>
    </row>
    <row r="861">
      <c r="A861" s="1112" t="n">
        <v>45492</v>
      </c>
      <c r="B861" s="63" t="n">
        <v>0</v>
      </c>
      <c r="AS861" t="n">
        <v>724.3440000000001</v>
      </c>
      <c r="AT861" t="n">
        <v>692.667</v>
      </c>
      <c r="AU861" t="n">
        <v>680</v>
      </c>
      <c r="AV861" t="n">
        <v>669.667</v>
      </c>
      <c r="AW861" t="n">
        <v>660</v>
      </c>
      <c r="AX861" t="n">
        <v>650.333</v>
      </c>
      <c r="AY861" t="n">
        <v>646.667</v>
      </c>
      <c r="AZ861" t="n">
        <v>644.333</v>
      </c>
      <c r="BA861" t="n">
        <v>644</v>
      </c>
      <c r="BB861" t="n">
        <v>642.667</v>
      </c>
      <c r="BC861" t="n">
        <v>642.667</v>
      </c>
      <c r="BD861" t="n">
        <v>642.667</v>
      </c>
      <c r="BE861" t="n">
        <v>638.333</v>
      </c>
      <c r="BF861" t="n">
        <v>638.333</v>
      </c>
      <c r="BG861" t="n">
        <v>638.333</v>
      </c>
      <c r="BH861" t="n">
        <v>629.333</v>
      </c>
      <c r="BI861" t="n">
        <v>629.333</v>
      </c>
      <c r="BJ861" t="n">
        <v>629.333</v>
      </c>
    </row>
    <row r="862">
      <c r="A862" s="1112" t="n">
        <v>45495</v>
      </c>
      <c r="B862" s="63" t="n">
        <v>390</v>
      </c>
      <c r="AS862" t="n">
        <v>722.924</v>
      </c>
      <c r="AT862" t="n">
        <v>693.333</v>
      </c>
      <c r="AU862" t="n">
        <v>682</v>
      </c>
      <c r="AV862" t="n">
        <v>672</v>
      </c>
      <c r="AW862" t="n">
        <v>663</v>
      </c>
      <c r="AX862" t="n">
        <v>653.333</v>
      </c>
      <c r="AY862" t="n">
        <v>647.667</v>
      </c>
      <c r="AZ862" t="n">
        <v>646.667</v>
      </c>
      <c r="BA862" t="n">
        <v>646.667</v>
      </c>
      <c r="BB862" t="n">
        <v>649</v>
      </c>
      <c r="BC862" t="n">
        <v>649</v>
      </c>
      <c r="BD862" t="n">
        <v>649</v>
      </c>
      <c r="BE862" t="n">
        <v>647</v>
      </c>
      <c r="BF862" t="n">
        <v>647</v>
      </c>
      <c r="BG862" t="n">
        <v>647</v>
      </c>
      <c r="BH862" t="n">
        <v>636</v>
      </c>
      <c r="BI862" t="n">
        <v>636</v>
      </c>
      <c r="BJ862" t="n">
        <v>636</v>
      </c>
    </row>
    <row r="863">
      <c r="A863" s="1112" t="n">
        <v>45496</v>
      </c>
      <c r="B863" s="63" t="n">
        <v>818</v>
      </c>
      <c r="AS863" t="n">
        <v>721.663</v>
      </c>
      <c r="AT863" t="n">
        <v>690.667</v>
      </c>
      <c r="AU863" t="n">
        <v>681</v>
      </c>
      <c r="AV863" t="n">
        <v>672</v>
      </c>
      <c r="AW863" t="n">
        <v>664</v>
      </c>
      <c r="AX863" t="n">
        <v>656</v>
      </c>
      <c r="AY863" t="n">
        <v>646.667</v>
      </c>
      <c r="AZ863" t="n">
        <v>642.667</v>
      </c>
      <c r="BA863" t="n">
        <v>642.333</v>
      </c>
      <c r="BB863" t="n">
        <v>647</v>
      </c>
      <c r="BC863" t="n">
        <v>647.667</v>
      </c>
      <c r="BD863" t="n">
        <v>647.667</v>
      </c>
      <c r="BE863" t="n">
        <v>645.333</v>
      </c>
      <c r="BF863" t="n">
        <v>645.333</v>
      </c>
      <c r="BG863" t="n">
        <v>645.333</v>
      </c>
      <c r="BH863" t="n">
        <v>635</v>
      </c>
      <c r="BI863" t="n">
        <v>636</v>
      </c>
      <c r="BJ863" t="n">
        <v>636</v>
      </c>
    </row>
    <row r="864">
      <c r="A864" s="1112" t="n">
        <v>45497</v>
      </c>
      <c r="B864" s="63" t="n">
        <v>126</v>
      </c>
      <c r="AS864" t="n">
        <v>720.917</v>
      </c>
      <c r="AT864" t="n">
        <v>695.667</v>
      </c>
      <c r="AU864" t="n">
        <v>682.667</v>
      </c>
      <c r="AV864" t="n">
        <v>672.333</v>
      </c>
      <c r="AW864" t="n">
        <v>662.667</v>
      </c>
      <c r="AX864" t="n">
        <v>653</v>
      </c>
      <c r="AY864" t="n">
        <v>643.667</v>
      </c>
      <c r="AZ864" t="n">
        <v>639.667</v>
      </c>
      <c r="BA864" t="n">
        <v>638</v>
      </c>
      <c r="BB864" t="n">
        <v>643</v>
      </c>
      <c r="BC864" t="n">
        <v>643.667</v>
      </c>
      <c r="BD864" t="n">
        <v>643</v>
      </c>
      <c r="BE864" t="n">
        <v>641</v>
      </c>
      <c r="BF864" t="n">
        <v>641</v>
      </c>
      <c r="BG864" t="n">
        <v>641</v>
      </c>
      <c r="BH864" t="n">
        <v>631</v>
      </c>
      <c r="BI864" t="n">
        <v>631</v>
      </c>
      <c r="BJ864" t="n">
        <v>631</v>
      </c>
    </row>
    <row r="865">
      <c r="A865" s="1112" t="n">
        <v>45498</v>
      </c>
      <c r="B865" s="63" t="n">
        <v>100</v>
      </c>
      <c r="AS865" t="n">
        <v>719.652</v>
      </c>
      <c r="AT865" t="n">
        <v>693.333</v>
      </c>
      <c r="AU865" t="n">
        <v>680.333</v>
      </c>
      <c r="AV865" t="n">
        <v>667.667</v>
      </c>
      <c r="AW865" t="n">
        <v>657.667</v>
      </c>
      <c r="AX865" t="n">
        <v>648</v>
      </c>
      <c r="AY865" t="n">
        <v>637.333</v>
      </c>
      <c r="AZ865" t="n">
        <v>633</v>
      </c>
      <c r="BA865" t="n">
        <v>631.667</v>
      </c>
      <c r="BB865" t="n">
        <v>638</v>
      </c>
      <c r="BC865" t="n">
        <v>638</v>
      </c>
      <c r="BD865" t="n">
        <v>638</v>
      </c>
      <c r="BE865" t="n">
        <v>636.333</v>
      </c>
      <c r="BF865" t="n">
        <v>636.333</v>
      </c>
      <c r="BG865" t="n">
        <v>636.333</v>
      </c>
      <c r="BH865" t="n">
        <v>625.667</v>
      </c>
      <c r="BI865" t="n">
        <v>626.333</v>
      </c>
      <c r="BJ865" t="n">
        <v>626.333</v>
      </c>
    </row>
    <row r="866">
      <c r="A866" s="1112" t="n">
        <v>45499</v>
      </c>
      <c r="B866" s="63" t="n">
        <v>136</v>
      </c>
      <c r="AS866" t="n">
        <v>718.761</v>
      </c>
      <c r="AT866" t="n">
        <v>692</v>
      </c>
      <c r="AU866" t="n">
        <v>679.333</v>
      </c>
      <c r="AV866" t="n">
        <v>668</v>
      </c>
      <c r="AW866" t="n">
        <v>657.333</v>
      </c>
      <c r="AX866" t="n">
        <v>647</v>
      </c>
      <c r="AY866" t="n">
        <v>638</v>
      </c>
      <c r="AZ866" t="n">
        <v>636</v>
      </c>
      <c r="BA866" t="n">
        <v>634</v>
      </c>
      <c r="BB866" t="n">
        <v>639.333</v>
      </c>
      <c r="BC866" t="n">
        <v>640</v>
      </c>
      <c r="BD866" t="n">
        <v>639.667</v>
      </c>
      <c r="BE866" t="n">
        <v>638.333</v>
      </c>
      <c r="BF866" t="n">
        <v>638.333</v>
      </c>
      <c r="BG866" t="n">
        <v>638.333</v>
      </c>
      <c r="BH866" t="n">
        <v>627.333</v>
      </c>
      <c r="BI866" t="n">
        <v>628</v>
      </c>
      <c r="BJ866" t="n">
        <v>628</v>
      </c>
    </row>
    <row r="867">
      <c r="A867" s="1112" t="n">
        <v>45502</v>
      </c>
      <c r="B867" s="63" t="n">
        <v>160</v>
      </c>
      <c r="AS867" t="n">
        <v>718</v>
      </c>
      <c r="AT867" t="n">
        <v>691</v>
      </c>
      <c r="AU867" t="n">
        <v>679</v>
      </c>
      <c r="AV867" t="n">
        <v>669</v>
      </c>
      <c r="AW867" t="n">
        <v>657.667</v>
      </c>
      <c r="AX867" t="n">
        <v>647</v>
      </c>
      <c r="AY867" t="n">
        <v>637.333</v>
      </c>
      <c r="AZ867" t="n">
        <v>635.333</v>
      </c>
      <c r="BA867" t="n">
        <v>633.333</v>
      </c>
      <c r="BB867" t="n">
        <v>639</v>
      </c>
      <c r="BC867" t="n">
        <v>640</v>
      </c>
      <c r="BD867" t="n">
        <v>639.667</v>
      </c>
      <c r="BE867" t="n">
        <v>637.667</v>
      </c>
      <c r="BF867" t="n">
        <v>637.667</v>
      </c>
      <c r="BG867" t="n">
        <v>637.667</v>
      </c>
      <c r="BH867" t="n">
        <v>627.667</v>
      </c>
      <c r="BI867" t="n">
        <v>627.667</v>
      </c>
      <c r="BJ867" t="n">
        <v>627.667</v>
      </c>
    </row>
    <row r="868">
      <c r="A868" s="1112" t="n">
        <v>45503</v>
      </c>
      <c r="B868" s="63" t="n">
        <v>270</v>
      </c>
      <c r="AS868" t="n">
        <v>716.891</v>
      </c>
      <c r="AT868" t="n">
        <v>688.667</v>
      </c>
      <c r="AU868" t="n">
        <v>677.667</v>
      </c>
      <c r="AV868" t="n">
        <v>669.667</v>
      </c>
      <c r="AW868" t="n">
        <v>657.333</v>
      </c>
      <c r="AX868" t="n">
        <v>645.667</v>
      </c>
      <c r="AY868" t="n">
        <v>637</v>
      </c>
      <c r="AZ868" t="n">
        <v>635</v>
      </c>
      <c r="BA868" t="n">
        <v>633</v>
      </c>
      <c r="BB868" t="n">
        <v>643</v>
      </c>
      <c r="BC868" t="n">
        <v>643</v>
      </c>
      <c r="BD868" t="n">
        <v>643</v>
      </c>
      <c r="BE868" t="n">
        <v>642</v>
      </c>
      <c r="BF868" t="n">
        <v>642</v>
      </c>
      <c r="BG868" t="n">
        <v>642</v>
      </c>
      <c r="BH868" t="n">
        <v>630</v>
      </c>
      <c r="BI868" t="n">
        <v>630</v>
      </c>
      <c r="BJ868" t="n">
        <v>630</v>
      </c>
    </row>
    <row r="869">
      <c r="A869" s="1112" t="n">
        <v>45504</v>
      </c>
      <c r="B869" s="63" t="n">
        <v>120</v>
      </c>
      <c r="AS869" t="n">
        <v>715.793</v>
      </c>
      <c r="AT869" t="n">
        <v>687</v>
      </c>
      <c r="AU869" t="n">
        <v>676.333</v>
      </c>
      <c r="AV869" t="n">
        <v>669</v>
      </c>
      <c r="AW869" t="n">
        <v>657</v>
      </c>
      <c r="AX869" t="n">
        <v>647</v>
      </c>
      <c r="AY869" t="n">
        <v>637</v>
      </c>
      <c r="AZ869" t="n">
        <v>633.667</v>
      </c>
      <c r="BA869" t="n">
        <v>633.333</v>
      </c>
      <c r="BB869" t="n">
        <v>642.667</v>
      </c>
      <c r="BC869" t="n">
        <v>642.667</v>
      </c>
      <c r="BD869" t="n">
        <v>642.667</v>
      </c>
      <c r="BE869" t="n">
        <v>641</v>
      </c>
      <c r="BF869" t="n">
        <v>641</v>
      </c>
      <c r="BG869" t="n">
        <v>641</v>
      </c>
      <c r="BH869" t="n">
        <v>630</v>
      </c>
      <c r="BI869" t="n">
        <v>630</v>
      </c>
      <c r="BJ869" t="n">
        <v>630</v>
      </c>
    </row>
    <row r="870">
      <c r="A870" s="1112" t="n">
        <v>45505</v>
      </c>
      <c r="B870" s="63" t="n">
        <v>0</v>
      </c>
      <c r="AS870" t="n">
        <v>715.793</v>
      </c>
      <c r="AT870" t="n">
        <v>688.155</v>
      </c>
      <c r="AU870" t="n">
        <v>670.667</v>
      </c>
      <c r="AV870" t="n">
        <v>665.667</v>
      </c>
      <c r="AW870" t="n">
        <v>655.333</v>
      </c>
      <c r="AX870" t="n">
        <v>646</v>
      </c>
      <c r="AY870" t="n">
        <v>636.667</v>
      </c>
      <c r="AZ870" t="n">
        <v>633</v>
      </c>
      <c r="BA870" t="n">
        <v>633</v>
      </c>
      <c r="BB870" t="n">
        <v>642.333</v>
      </c>
      <c r="BC870" t="n">
        <v>642.333</v>
      </c>
      <c r="BD870" t="n">
        <v>642.333</v>
      </c>
      <c r="BE870" t="n">
        <v>641.667</v>
      </c>
      <c r="BF870" t="n">
        <v>641.667</v>
      </c>
      <c r="BG870" t="n">
        <v>641.667</v>
      </c>
      <c r="BH870" t="n">
        <v>630.333</v>
      </c>
      <c r="BI870" t="n">
        <v>630.333</v>
      </c>
      <c r="BJ870" t="n">
        <v>630.333</v>
      </c>
    </row>
    <row r="871">
      <c r="A871" s="1112" t="n">
        <v>45506</v>
      </c>
      <c r="B871" s="63" t="n">
        <v>0</v>
      </c>
      <c r="AS871" t="n">
        <v>715.793</v>
      </c>
      <c r="AT871" t="n">
        <v>692.647</v>
      </c>
      <c r="AU871" t="n">
        <v>670.667</v>
      </c>
      <c r="AV871" t="n">
        <v>664.667</v>
      </c>
      <c r="AW871" t="n">
        <v>655</v>
      </c>
      <c r="AX871" t="n">
        <v>645.667</v>
      </c>
      <c r="AY871" t="n">
        <v>636.667</v>
      </c>
      <c r="AZ871" t="n">
        <v>632.667</v>
      </c>
      <c r="BA871" t="n">
        <v>633</v>
      </c>
      <c r="BB871" t="n">
        <v>642.333</v>
      </c>
      <c r="BC871" t="n">
        <v>642.333</v>
      </c>
      <c r="BD871" t="n">
        <v>642.333</v>
      </c>
      <c r="BE871" t="n">
        <v>640.667</v>
      </c>
      <c r="BF871" t="n">
        <v>640.667</v>
      </c>
      <c r="BG871" t="n">
        <v>640.667</v>
      </c>
      <c r="BH871" t="n">
        <v>630</v>
      </c>
      <c r="BI871" t="n">
        <v>630</v>
      </c>
      <c r="BJ871" t="n">
        <v>630</v>
      </c>
    </row>
    <row r="872">
      <c r="A872" s="1112" t="n">
        <v>45509</v>
      </c>
      <c r="B872" s="63" t="n">
        <v>0</v>
      </c>
      <c r="AT872" t="n">
        <v>694.119</v>
      </c>
      <c r="AU872" t="n">
        <v>669.333</v>
      </c>
      <c r="AV872" t="n">
        <v>662.333</v>
      </c>
      <c r="AW872" t="n">
        <v>654</v>
      </c>
      <c r="AX872" t="n">
        <v>645.333</v>
      </c>
      <c r="AY872" t="n">
        <v>636.667</v>
      </c>
      <c r="AZ872" t="n">
        <v>633</v>
      </c>
      <c r="BA872" t="n">
        <v>632.667</v>
      </c>
      <c r="BB872" t="n">
        <v>642.333</v>
      </c>
      <c r="BC872" t="n">
        <v>642.333</v>
      </c>
      <c r="BD872" t="n">
        <v>642.333</v>
      </c>
      <c r="BE872" t="n">
        <v>640.667</v>
      </c>
      <c r="BF872" t="n">
        <v>640.667</v>
      </c>
      <c r="BG872" t="n">
        <v>640.667</v>
      </c>
      <c r="BH872" t="n">
        <v>630</v>
      </c>
      <c r="BI872" t="n">
        <v>630</v>
      </c>
      <c r="BJ872" t="n">
        <v>630</v>
      </c>
    </row>
    <row r="873">
      <c r="A873" s="1112" t="n">
        <v>45510</v>
      </c>
      <c r="AT873" t="n">
        <v>690.726</v>
      </c>
      <c r="AU873" t="n">
        <v>660</v>
      </c>
      <c r="AV873" t="n">
        <v>653.667</v>
      </c>
      <c r="AW873" t="n">
        <v>647.667</v>
      </c>
      <c r="AX873" t="n">
        <v>641.667</v>
      </c>
      <c r="AY873" t="n">
        <v>635.667</v>
      </c>
      <c r="AZ873" t="n">
        <v>631.333</v>
      </c>
      <c r="BA873" t="n">
        <v>631.667</v>
      </c>
      <c r="BB873" t="n">
        <v>641.333</v>
      </c>
      <c r="BC873" t="n">
        <v>641.333</v>
      </c>
      <c r="BD873" t="n">
        <v>641.333</v>
      </c>
      <c r="BE873" t="n">
        <v>640.333</v>
      </c>
      <c r="BF873" t="n">
        <v>640</v>
      </c>
      <c r="BG873" t="n">
        <v>639.667</v>
      </c>
      <c r="BH873" t="n">
        <v>629.667</v>
      </c>
      <c r="BI873" t="n">
        <v>629.333</v>
      </c>
      <c r="BJ873" t="n">
        <v>629</v>
      </c>
    </row>
    <row r="874">
      <c r="A874" s="1112" t="n">
        <v>45511</v>
      </c>
      <c r="B874" s="63" t="n">
        <v>280</v>
      </c>
      <c r="AT874" t="n">
        <v>690.52</v>
      </c>
      <c r="AU874" t="n">
        <v>661.667</v>
      </c>
      <c r="AV874" t="n">
        <v>653</v>
      </c>
      <c r="AW874" t="n">
        <v>645.667</v>
      </c>
      <c r="AX874" t="n">
        <v>640.667</v>
      </c>
      <c r="AY874" t="n">
        <v>635.333</v>
      </c>
      <c r="AZ874" t="n">
        <v>631</v>
      </c>
      <c r="BA874" t="n">
        <v>631.667</v>
      </c>
      <c r="BB874" t="n">
        <v>641.333</v>
      </c>
      <c r="BC874" t="n">
        <v>641.333</v>
      </c>
      <c r="BD874" t="n">
        <v>641.333</v>
      </c>
      <c r="BE874" t="n">
        <v>639.667</v>
      </c>
      <c r="BF874" t="n">
        <v>639.333</v>
      </c>
      <c r="BG874" t="n">
        <v>639</v>
      </c>
      <c r="BH874" t="n">
        <v>629</v>
      </c>
      <c r="BI874" t="n">
        <v>629.667</v>
      </c>
      <c r="BJ874" t="n">
        <v>629.667</v>
      </c>
    </row>
    <row r="875">
      <c r="A875" s="1112" t="n">
        <v>45512</v>
      </c>
      <c r="B875" s="63" t="n">
        <v>240</v>
      </c>
      <c r="AT875" t="n">
        <v>686.024</v>
      </c>
      <c r="AU875" t="n">
        <v>651.667</v>
      </c>
      <c r="AV875" t="n">
        <v>647</v>
      </c>
      <c r="AW875" t="n">
        <v>643</v>
      </c>
      <c r="AX875" t="n">
        <v>639</v>
      </c>
      <c r="AY875" t="n">
        <v>633.333</v>
      </c>
      <c r="AZ875" t="n">
        <v>630</v>
      </c>
      <c r="BA875" t="n">
        <v>630</v>
      </c>
      <c r="BB875" t="n">
        <v>639.333</v>
      </c>
      <c r="BC875" t="n">
        <v>639.667</v>
      </c>
      <c r="BD875" t="n">
        <v>639.667</v>
      </c>
      <c r="BE875" t="n">
        <v>639</v>
      </c>
      <c r="BF875" t="n">
        <v>638.667</v>
      </c>
      <c r="BG875" t="n">
        <v>638.333</v>
      </c>
      <c r="BH875" t="n">
        <v>628.333</v>
      </c>
      <c r="BI875" t="n">
        <v>628</v>
      </c>
      <c r="BJ875" t="n">
        <v>627.667</v>
      </c>
    </row>
    <row r="876">
      <c r="A876" s="1112" t="n">
        <v>45513</v>
      </c>
      <c r="B876" s="63" t="n">
        <v>450</v>
      </c>
      <c r="AT876" t="n">
        <v>681.242</v>
      </c>
      <c r="AU876" t="n">
        <v>650</v>
      </c>
      <c r="AV876" t="n">
        <v>643</v>
      </c>
      <c r="AW876" t="n">
        <v>638</v>
      </c>
      <c r="AX876" t="n">
        <v>633.333</v>
      </c>
      <c r="AY876" t="n">
        <v>629</v>
      </c>
      <c r="AZ876" t="n">
        <v>627.667</v>
      </c>
      <c r="BA876" t="n">
        <v>627.667</v>
      </c>
      <c r="BB876" t="n">
        <v>638</v>
      </c>
      <c r="BC876" t="n">
        <v>638</v>
      </c>
      <c r="BD876" t="n">
        <v>638</v>
      </c>
      <c r="BE876" t="n">
        <v>637.667</v>
      </c>
      <c r="BF876" t="n">
        <v>637.333</v>
      </c>
      <c r="BG876" t="n">
        <v>636.667</v>
      </c>
      <c r="BH876" t="n">
        <v>627</v>
      </c>
      <c r="BI876" t="n">
        <v>627</v>
      </c>
      <c r="BJ876" t="n">
        <v>627</v>
      </c>
    </row>
    <row r="877">
      <c r="A877" s="1112" t="n">
        <v>45516</v>
      </c>
      <c r="B877" s="63" t="n">
        <v>180</v>
      </c>
      <c r="AT877" t="n">
        <v>676.853</v>
      </c>
      <c r="AU877" t="n">
        <v>645.667</v>
      </c>
      <c r="AV877" t="n">
        <v>641.667</v>
      </c>
      <c r="AW877" t="n">
        <v>638.333</v>
      </c>
      <c r="AX877" t="n">
        <v>634</v>
      </c>
      <c r="AY877" t="n">
        <v>631</v>
      </c>
      <c r="AZ877" t="n">
        <v>629.333</v>
      </c>
      <c r="BA877" t="n">
        <v>629.333</v>
      </c>
      <c r="BB877" t="n">
        <v>639.333</v>
      </c>
      <c r="BC877" t="n">
        <v>639.333</v>
      </c>
      <c r="BD877" t="n">
        <v>639</v>
      </c>
      <c r="BE877" t="n">
        <v>637.667</v>
      </c>
      <c r="BF877" t="n">
        <v>637.333</v>
      </c>
      <c r="BG877" t="n">
        <v>637</v>
      </c>
      <c r="BH877" t="n">
        <v>627</v>
      </c>
      <c r="BI877" t="n">
        <v>626.667</v>
      </c>
      <c r="BJ877" t="n">
        <v>626.667</v>
      </c>
    </row>
    <row r="878">
      <c r="A878" s="1112" t="n">
        <v>45517</v>
      </c>
      <c r="B878" s="63" t="n">
        <v>20</v>
      </c>
      <c r="AT878" t="n">
        <v>675.5119999999999</v>
      </c>
      <c r="AU878" t="n">
        <v>645</v>
      </c>
      <c r="AV878" t="n">
        <v>641</v>
      </c>
      <c r="AW878" t="n">
        <v>638</v>
      </c>
      <c r="AX878" t="n">
        <v>634.333</v>
      </c>
      <c r="AY878" t="n">
        <v>630.667</v>
      </c>
      <c r="AZ878" t="n">
        <v>629</v>
      </c>
      <c r="BA878" t="n">
        <v>629</v>
      </c>
      <c r="BB878" t="n">
        <v>639</v>
      </c>
      <c r="BC878" t="n">
        <v>639</v>
      </c>
      <c r="BD878" t="n">
        <v>638.667</v>
      </c>
      <c r="BE878" t="n">
        <v>637.333</v>
      </c>
      <c r="BF878" t="n">
        <v>637</v>
      </c>
      <c r="BG878" t="n">
        <v>636.667</v>
      </c>
      <c r="BH878" t="n">
        <v>626.667</v>
      </c>
      <c r="BI878" t="n">
        <v>626.333</v>
      </c>
      <c r="BJ878" t="n">
        <v>626.333</v>
      </c>
    </row>
    <row r="879">
      <c r="A879" s="1112" t="n">
        <v>45518</v>
      </c>
      <c r="B879" s="63" t="n">
        <v>60</v>
      </c>
      <c r="AT879" t="n">
        <v>674.183</v>
      </c>
      <c r="AU879" t="n">
        <v>645</v>
      </c>
      <c r="AV879" t="n">
        <v>641</v>
      </c>
      <c r="AW879" t="n">
        <v>638</v>
      </c>
      <c r="AX879" t="n">
        <v>634.667</v>
      </c>
      <c r="AY879" t="n">
        <v>631</v>
      </c>
      <c r="AZ879" t="n">
        <v>629.333</v>
      </c>
      <c r="BA879" t="n">
        <v>629.333</v>
      </c>
      <c r="BB879" t="n">
        <v>639.333</v>
      </c>
      <c r="BC879" t="n">
        <v>639.333</v>
      </c>
      <c r="BD879" t="n">
        <v>639</v>
      </c>
      <c r="BE879" t="n">
        <v>637.333</v>
      </c>
      <c r="BF879" t="n">
        <v>637</v>
      </c>
      <c r="BG879" t="n">
        <v>636.667</v>
      </c>
      <c r="BH879" t="n">
        <v>626.667</v>
      </c>
      <c r="BI879" t="n">
        <v>626.333</v>
      </c>
      <c r="BJ879" t="n">
        <v>626.333</v>
      </c>
    </row>
    <row r="880">
      <c r="A880" s="1112" t="n">
        <v>45519</v>
      </c>
      <c r="B880" s="63" t="n">
        <v>52</v>
      </c>
      <c r="AT880" t="n">
        <v>672.361</v>
      </c>
      <c r="AU880" t="n">
        <v>639</v>
      </c>
      <c r="AV880" t="n">
        <v>633.667</v>
      </c>
      <c r="AW880" t="n">
        <v>631.333</v>
      </c>
      <c r="AX880" t="n">
        <v>630.333</v>
      </c>
      <c r="AY880" t="n">
        <v>627</v>
      </c>
      <c r="AZ880" t="n">
        <v>625.667</v>
      </c>
      <c r="BA880" t="n">
        <v>625.667</v>
      </c>
      <c r="BB880" t="n">
        <v>636</v>
      </c>
      <c r="BC880" t="n">
        <v>636</v>
      </c>
      <c r="BD880" t="n">
        <v>636</v>
      </c>
      <c r="BE880" t="n">
        <v>634.667</v>
      </c>
      <c r="BF880" t="n">
        <v>634.667</v>
      </c>
      <c r="BG880" t="n">
        <v>634.667</v>
      </c>
      <c r="BH880" t="n">
        <v>624.667</v>
      </c>
      <c r="BI880" t="n">
        <v>624.667</v>
      </c>
      <c r="BJ880" t="n">
        <v>624.667</v>
      </c>
    </row>
    <row r="881">
      <c r="A881" s="1112" t="n">
        <v>45520</v>
      </c>
      <c r="B881" s="63" t="n">
        <v>0</v>
      </c>
      <c r="AT881" t="n">
        <v>671.857</v>
      </c>
      <c r="AU881" t="n">
        <v>640</v>
      </c>
      <c r="AV881" t="n">
        <v>635</v>
      </c>
      <c r="AW881" t="n">
        <v>632.667</v>
      </c>
      <c r="AX881" t="n">
        <v>630.333</v>
      </c>
      <c r="AY881" t="n">
        <v>627</v>
      </c>
      <c r="AZ881" t="n">
        <v>626</v>
      </c>
      <c r="BA881" t="n">
        <v>626.667</v>
      </c>
      <c r="BB881" t="n">
        <v>638</v>
      </c>
      <c r="BC881" t="n">
        <v>638</v>
      </c>
      <c r="BD881" t="n">
        <v>638</v>
      </c>
      <c r="BE881" t="n">
        <v>637</v>
      </c>
      <c r="BF881" t="n">
        <v>637</v>
      </c>
      <c r="BG881" t="n">
        <v>637</v>
      </c>
      <c r="BH881" t="n">
        <v>627.333</v>
      </c>
      <c r="BI881" t="n">
        <v>627.333</v>
      </c>
      <c r="BJ881" t="n">
        <v>627.333</v>
      </c>
    </row>
    <row r="882">
      <c r="A882" s="1112" t="n">
        <v>45523</v>
      </c>
      <c r="B882" s="63" t="n">
        <v>0</v>
      </c>
      <c r="AT882" t="n">
        <v>670.5119999999999</v>
      </c>
      <c r="AU882" t="n">
        <v>642</v>
      </c>
      <c r="AV882" t="n">
        <v>635.667</v>
      </c>
      <c r="AW882" t="n">
        <v>633</v>
      </c>
      <c r="AX882" t="n">
        <v>630.333</v>
      </c>
      <c r="AY882" t="n">
        <v>627.333</v>
      </c>
      <c r="AZ882" t="n">
        <v>626.333</v>
      </c>
      <c r="BA882" t="n">
        <v>627.333</v>
      </c>
      <c r="BB882" t="n">
        <v>638.667</v>
      </c>
      <c r="BC882" t="n">
        <v>638.667</v>
      </c>
      <c r="BD882" t="n">
        <v>638.667</v>
      </c>
      <c r="BE882" t="n">
        <v>637.667</v>
      </c>
      <c r="BF882" t="n">
        <v>637.667</v>
      </c>
      <c r="BG882" t="n">
        <v>637.667</v>
      </c>
      <c r="BH882" t="n">
        <v>627.333</v>
      </c>
      <c r="BI882" t="n">
        <v>627.333</v>
      </c>
      <c r="BJ882" t="n">
        <v>627.333</v>
      </c>
    </row>
    <row r="883">
      <c r="A883" s="1112" t="n">
        <v>45524</v>
      </c>
      <c r="B883" s="63" t="n">
        <v>20</v>
      </c>
      <c r="AT883" t="n">
        <v>669.992</v>
      </c>
      <c r="AU883" t="n">
        <v>642.667</v>
      </c>
      <c r="AV883" t="n">
        <v>638</v>
      </c>
      <c r="AW883" t="n">
        <v>633</v>
      </c>
      <c r="AX883" t="n">
        <v>629.667</v>
      </c>
      <c r="AY883" t="n">
        <v>627.333</v>
      </c>
      <c r="AZ883" t="n">
        <v>627</v>
      </c>
      <c r="BA883" t="n">
        <v>627.333</v>
      </c>
      <c r="BB883" t="n">
        <v>638.667</v>
      </c>
      <c r="BC883" t="n">
        <v>638.667</v>
      </c>
      <c r="BD883" t="n">
        <v>638.667</v>
      </c>
      <c r="BE883" t="n">
        <v>637.667</v>
      </c>
      <c r="BF883" t="n">
        <v>637.667</v>
      </c>
      <c r="BG883" t="n">
        <v>637.667</v>
      </c>
      <c r="BH883" t="n">
        <v>627.333</v>
      </c>
      <c r="BI883" t="n">
        <v>627.333</v>
      </c>
      <c r="BJ883" t="n">
        <v>627.333</v>
      </c>
    </row>
    <row r="884">
      <c r="A884" s="1112" t="n">
        <v>45525</v>
      </c>
      <c r="B884" s="63" t="n">
        <v>20</v>
      </c>
      <c r="AT884" t="n">
        <v>669.274</v>
      </c>
      <c r="AU884" t="n">
        <v>644.333</v>
      </c>
      <c r="AV884" t="n">
        <v>640</v>
      </c>
      <c r="AW884" t="n">
        <v>634</v>
      </c>
      <c r="AX884" t="n">
        <v>630.333</v>
      </c>
      <c r="AY884" t="n">
        <v>629</v>
      </c>
      <c r="AZ884" t="n">
        <v>628.667</v>
      </c>
      <c r="BA884" t="n">
        <v>629</v>
      </c>
      <c r="BB884" t="n">
        <v>642.667</v>
      </c>
      <c r="BC884" t="n">
        <v>642.667</v>
      </c>
      <c r="BD884" t="n">
        <v>642.667</v>
      </c>
      <c r="BE884" t="n">
        <v>641.667</v>
      </c>
      <c r="BF884" t="n">
        <v>641.667</v>
      </c>
      <c r="BG884" t="n">
        <v>641.667</v>
      </c>
      <c r="BH884" t="n">
        <v>631</v>
      </c>
      <c r="BI884" t="n">
        <v>631</v>
      </c>
      <c r="BJ884" t="n">
        <v>631</v>
      </c>
    </row>
    <row r="885">
      <c r="A885" s="1112" t="n">
        <v>45526</v>
      </c>
      <c r="B885" s="63" t="n">
        <v>0</v>
      </c>
      <c r="AT885" t="n">
        <v>671.869</v>
      </c>
      <c r="AU885" t="n">
        <v>647</v>
      </c>
      <c r="AV885" t="n">
        <v>645</v>
      </c>
      <c r="AW885" t="n">
        <v>641</v>
      </c>
      <c r="AX885" t="n">
        <v>637</v>
      </c>
      <c r="AY885" t="n">
        <v>633.5</v>
      </c>
      <c r="AZ885" t="n">
        <v>633.5</v>
      </c>
      <c r="BA885" t="n">
        <v>633.5</v>
      </c>
      <c r="BB885" t="n">
        <v>647</v>
      </c>
      <c r="BC885" t="n">
        <v>647</v>
      </c>
      <c r="BD885" t="n">
        <v>647</v>
      </c>
      <c r="BE885" t="n">
        <v>646</v>
      </c>
      <c r="BF885" t="n">
        <v>646</v>
      </c>
      <c r="BG885" t="n">
        <v>646</v>
      </c>
      <c r="BH885" t="n">
        <v>635.5</v>
      </c>
      <c r="BI885" t="n">
        <v>635.5</v>
      </c>
      <c r="BJ885" t="n">
        <v>635.5</v>
      </c>
    </row>
    <row r="886">
      <c r="A886" s="1112" t="n">
        <v>45527</v>
      </c>
      <c r="B886" s="63" t="n">
        <v>45</v>
      </c>
      <c r="AT886" t="n">
        <v>670.798</v>
      </c>
      <c r="AU886" t="n">
        <v>660</v>
      </c>
      <c r="AV886" t="n">
        <v>649</v>
      </c>
      <c r="AW886" t="n">
        <v>645</v>
      </c>
      <c r="AX886" t="n">
        <v>641</v>
      </c>
      <c r="AY886" t="n">
        <v>635</v>
      </c>
      <c r="AZ886" t="n">
        <v>635</v>
      </c>
      <c r="BA886" t="n">
        <v>635</v>
      </c>
      <c r="BB886" t="n">
        <v>646.667</v>
      </c>
      <c r="BC886" t="n">
        <v>646.667</v>
      </c>
      <c r="BD886" t="n">
        <v>646.667</v>
      </c>
      <c r="BE886" t="n">
        <v>645.333</v>
      </c>
      <c r="BF886" t="n">
        <v>645.333</v>
      </c>
      <c r="BG886" t="n">
        <v>645.333</v>
      </c>
      <c r="BH886" t="n">
        <v>634.667</v>
      </c>
      <c r="BI886" t="n">
        <v>634.667</v>
      </c>
      <c r="BJ886" t="n">
        <v>634.667</v>
      </c>
    </row>
    <row r="887">
      <c r="A887" s="104" t="n">
        <v>45530</v>
      </c>
      <c r="B887" s="63" t="n">
        <v>0</v>
      </c>
      <c r="AT887" t="n">
        <v>670.798</v>
      </c>
      <c r="AU887" t="n">
        <v>660</v>
      </c>
      <c r="AV887" t="n">
        <v>649</v>
      </c>
      <c r="AW887" t="n">
        <v>645</v>
      </c>
      <c r="AX887" t="n">
        <v>641</v>
      </c>
      <c r="AY887" t="n">
        <v>635</v>
      </c>
      <c r="AZ887" t="n">
        <v>635</v>
      </c>
      <c r="BA887" t="n">
        <v>635</v>
      </c>
      <c r="BB887" t="n">
        <v>646.667</v>
      </c>
      <c r="BC887" t="n">
        <v>646.667</v>
      </c>
      <c r="BD887" t="n">
        <v>646.667</v>
      </c>
      <c r="BE887" t="n">
        <v>645.333</v>
      </c>
      <c r="BF887" t="n">
        <v>645.333</v>
      </c>
      <c r="BG887" t="n">
        <v>645.333</v>
      </c>
      <c r="BH887" t="n">
        <v>634.667</v>
      </c>
      <c r="BI887" t="n">
        <v>634.667</v>
      </c>
      <c r="BJ887" t="n">
        <v>634.667</v>
      </c>
    </row>
    <row r="888">
      <c r="A888" s="1112" t="n">
        <v>45531</v>
      </c>
      <c r="B888" s="63" t="n">
        <v>0</v>
      </c>
      <c r="AT888" t="n">
        <v>670.0359999999999</v>
      </c>
      <c r="AU888" t="n">
        <v>665</v>
      </c>
      <c r="AV888" t="n">
        <v>654.333</v>
      </c>
      <c r="AW888" t="n">
        <v>650.667</v>
      </c>
      <c r="AX888" t="n">
        <v>647.333</v>
      </c>
      <c r="AY888" t="n">
        <v>638.667</v>
      </c>
      <c r="AZ888" t="n">
        <v>638.333</v>
      </c>
      <c r="BA888" t="n">
        <v>638</v>
      </c>
      <c r="BB888" t="n">
        <v>650.333</v>
      </c>
      <c r="BC888" t="n">
        <v>650.333</v>
      </c>
      <c r="BD888" t="n">
        <v>650.333</v>
      </c>
      <c r="BE888" t="n">
        <v>647.667</v>
      </c>
      <c r="BF888" t="n">
        <v>647.667</v>
      </c>
      <c r="BG888" t="n">
        <v>647.667</v>
      </c>
      <c r="BH888" t="n">
        <v>636.333</v>
      </c>
      <c r="BI888" t="n">
        <v>636.333</v>
      </c>
      <c r="BJ888" t="n">
        <v>636.333</v>
      </c>
    </row>
    <row r="889">
      <c r="A889" s="1112" t="n">
        <v>45532</v>
      </c>
      <c r="B889" s="63" t="n">
        <v>30</v>
      </c>
      <c r="AT889" t="n">
        <v>670.139</v>
      </c>
      <c r="AU889" t="n">
        <v>667.667</v>
      </c>
      <c r="AV889" t="n">
        <v>655.667</v>
      </c>
      <c r="AW889" t="n">
        <v>652</v>
      </c>
      <c r="AX889" t="n">
        <v>648.667</v>
      </c>
      <c r="AY889" t="n">
        <v>640.333</v>
      </c>
      <c r="AZ889" t="n">
        <v>639</v>
      </c>
      <c r="BA889" t="n">
        <v>638.667</v>
      </c>
      <c r="BB889" t="n">
        <v>651.333</v>
      </c>
      <c r="BC889" t="n">
        <v>651.333</v>
      </c>
      <c r="BD889" t="n">
        <v>651.333</v>
      </c>
      <c r="BE889" t="n">
        <v>649.333</v>
      </c>
      <c r="BF889" t="n">
        <v>649.333</v>
      </c>
      <c r="BG889" t="n">
        <v>649.333</v>
      </c>
      <c r="BH889" t="n">
        <v>636.667</v>
      </c>
      <c r="BI889" t="n">
        <v>636.667</v>
      </c>
      <c r="BJ889" t="n">
        <v>636.667</v>
      </c>
    </row>
    <row r="890">
      <c r="A890" s="1112" t="n">
        <v>45533</v>
      </c>
      <c r="B890" s="63" t="n">
        <v>72</v>
      </c>
      <c r="AT890" t="n">
        <v>670.016</v>
      </c>
      <c r="AU890" t="n">
        <v>667.667</v>
      </c>
      <c r="AV890" t="n">
        <v>655.333</v>
      </c>
      <c r="AW890" t="n">
        <v>652</v>
      </c>
      <c r="AX890" t="n">
        <v>648.333</v>
      </c>
      <c r="AY890" t="n">
        <v>641</v>
      </c>
      <c r="AZ890" t="n">
        <v>638.667</v>
      </c>
      <c r="BA890" t="n">
        <v>638.333</v>
      </c>
      <c r="BB890" t="n">
        <v>651.167</v>
      </c>
      <c r="BC890" t="n">
        <v>651.167</v>
      </c>
      <c r="BD890" t="n">
        <v>651.167</v>
      </c>
      <c r="BE890" t="n">
        <v>648.5</v>
      </c>
      <c r="BF890" t="n">
        <v>648.5</v>
      </c>
      <c r="BG890" t="n">
        <v>648.5</v>
      </c>
      <c r="BH890" t="n">
        <v>635.667</v>
      </c>
      <c r="BI890" t="n">
        <v>635.667</v>
      </c>
      <c r="BJ890" t="n">
        <v>635.667</v>
      </c>
    </row>
    <row r="891">
      <c r="A891" s="1112" t="n">
        <v>45534</v>
      </c>
      <c r="B891" s="63" t="n">
        <v>45</v>
      </c>
      <c r="AT891" t="n">
        <v>669.5599999999999</v>
      </c>
      <c r="AU891" t="n">
        <v>665</v>
      </c>
      <c r="AV891" t="n">
        <v>654</v>
      </c>
      <c r="AW891" t="n">
        <v>651</v>
      </c>
      <c r="AX891" t="n">
        <v>647.333</v>
      </c>
      <c r="AY891" t="n">
        <v>640.667</v>
      </c>
      <c r="AZ891" t="n">
        <v>638.333</v>
      </c>
      <c r="BA891" t="n">
        <v>638</v>
      </c>
      <c r="BB891" t="n">
        <v>650.833</v>
      </c>
      <c r="BC891" t="n">
        <v>650.833</v>
      </c>
      <c r="BD891" t="n">
        <v>650.833</v>
      </c>
      <c r="BE891" t="n">
        <v>647.5</v>
      </c>
      <c r="BF891" t="n">
        <v>647.5</v>
      </c>
      <c r="BG891" t="n">
        <v>647.5</v>
      </c>
      <c r="BH891" t="n">
        <v>634.667</v>
      </c>
      <c r="BI891" t="n">
        <v>634.667</v>
      </c>
      <c r="BJ891" t="n">
        <v>634.667</v>
      </c>
    </row>
    <row r="892">
      <c r="A892" s="104" t="n">
        <v>45537</v>
      </c>
      <c r="B892" s="1050" t="inlineStr">
        <is>
          <t>---</t>
        </is>
      </c>
      <c r="AT892" s="192" t="n">
        <v>669.5599999999999</v>
      </c>
      <c r="AU892" s="192" t="n">
        <v>665</v>
      </c>
      <c r="AV892" s="192" t="n">
        <v>654</v>
      </c>
      <c r="AW892" s="192" t="n">
        <v>651</v>
      </c>
      <c r="AX892" s="192" t="n">
        <v>647.333</v>
      </c>
      <c r="AY892" s="192" t="n">
        <v>640.667</v>
      </c>
      <c r="AZ892" s="192" t="n">
        <v>638.333</v>
      </c>
      <c r="BA892" s="192" t="n">
        <v>638</v>
      </c>
      <c r="BB892" s="192" t="n">
        <v>650.833</v>
      </c>
      <c r="BC892" s="192" t="n">
        <v>650.833</v>
      </c>
      <c r="BD892" s="192" t="n">
        <v>650.833</v>
      </c>
      <c r="BE892" s="192" t="n">
        <v>647.5</v>
      </c>
      <c r="BF892" s="192" t="n">
        <v>647.5</v>
      </c>
      <c r="BG892" s="192" t="n">
        <v>647.5</v>
      </c>
      <c r="BH892" s="192" t="n">
        <v>634.667</v>
      </c>
      <c r="BI892" s="192" t="n">
        <v>634.667</v>
      </c>
      <c r="BJ892" s="192" t="n">
        <v>634.667</v>
      </c>
    </row>
    <row r="893">
      <c r="A893" s="1112" t="n">
        <v>45538</v>
      </c>
      <c r="B893" s="63" t="n">
        <v>39</v>
      </c>
      <c r="AT893" t="n">
        <v>669.5599999999999</v>
      </c>
      <c r="AU893" t="n">
        <v>648.5599999999999</v>
      </c>
      <c r="AV893" t="n">
        <v>645</v>
      </c>
      <c r="AW893" t="n">
        <v>644</v>
      </c>
      <c r="AX893" t="n">
        <v>641.333</v>
      </c>
      <c r="AY893" t="n">
        <v>638</v>
      </c>
      <c r="AZ893" t="n">
        <v>637.667</v>
      </c>
      <c r="BA893" t="n">
        <v>638.333</v>
      </c>
      <c r="BB893" t="n">
        <v>649.333</v>
      </c>
      <c r="BC893" t="n">
        <v>649.333</v>
      </c>
      <c r="BD893" t="n">
        <v>649.333</v>
      </c>
      <c r="BE893" t="n">
        <v>641.667</v>
      </c>
      <c r="BF893" t="n">
        <v>641.333</v>
      </c>
      <c r="BG893" t="n">
        <v>641</v>
      </c>
      <c r="BH893" t="n">
        <v>630.333</v>
      </c>
      <c r="BI893" t="n">
        <v>630</v>
      </c>
      <c r="BJ893" t="n">
        <v>629.667</v>
      </c>
    </row>
    <row r="894">
      <c r="A894" s="1112" t="n">
        <v>45539</v>
      </c>
      <c r="B894" s="63" t="n">
        <v>384</v>
      </c>
      <c r="AT894" t="n">
        <v>669.5599999999999</v>
      </c>
      <c r="AU894" t="n">
        <v>640.321</v>
      </c>
      <c r="AV894" t="n">
        <v>637</v>
      </c>
      <c r="AW894" t="n">
        <v>636.667</v>
      </c>
      <c r="AX894" t="n">
        <v>635.667</v>
      </c>
      <c r="AY894" t="n">
        <v>636.342</v>
      </c>
      <c r="AZ894" t="n">
        <v>636.011</v>
      </c>
      <c r="BA894" t="n">
        <v>636.674</v>
      </c>
      <c r="BB894" t="n">
        <v>647.616</v>
      </c>
      <c r="BC894" t="n">
        <v>647.616</v>
      </c>
      <c r="BD894" t="n">
        <v>647.616</v>
      </c>
      <c r="BE894" t="n">
        <v>639.99</v>
      </c>
      <c r="BF894" t="n">
        <v>639.658</v>
      </c>
      <c r="BG894" t="n">
        <v>639.327</v>
      </c>
      <c r="BH894" t="n">
        <v>628.715</v>
      </c>
      <c r="BI894" t="n">
        <v>628.384</v>
      </c>
      <c r="BJ894" t="n">
        <v>628.052</v>
      </c>
    </row>
    <row r="895">
      <c r="A895" s="1112" t="n">
        <v>45540</v>
      </c>
      <c r="B895" s="63" t="n">
        <v>120</v>
      </c>
      <c r="AU895" t="n">
        <v>638.956</v>
      </c>
      <c r="AV895" t="n">
        <v>635.667</v>
      </c>
      <c r="AW895" t="n">
        <v>635.333</v>
      </c>
      <c r="AX895" t="n">
        <v>634.333</v>
      </c>
      <c r="AY895" t="n">
        <v>634.333</v>
      </c>
      <c r="AZ895" t="n">
        <v>635</v>
      </c>
      <c r="BA895" t="n">
        <v>635.667</v>
      </c>
      <c r="BB895" t="n">
        <v>644.333</v>
      </c>
      <c r="BC895" t="n">
        <v>646</v>
      </c>
      <c r="BD895" t="n">
        <v>647</v>
      </c>
      <c r="BE895" t="n">
        <v>641</v>
      </c>
      <c r="BF895" t="n">
        <v>638.667</v>
      </c>
      <c r="BG895" t="n">
        <v>636.667</v>
      </c>
      <c r="BH895" t="n">
        <v>627.333</v>
      </c>
      <c r="BI895" t="n">
        <v>626</v>
      </c>
      <c r="BJ895" t="n">
        <v>625</v>
      </c>
    </row>
    <row r="896">
      <c r="A896" s="1112" t="n">
        <v>45541</v>
      </c>
      <c r="B896" s="63" t="n">
        <v>0</v>
      </c>
      <c r="AU896" t="n">
        <v>638.333</v>
      </c>
      <c r="AV896" t="n">
        <v>628.333</v>
      </c>
      <c r="AW896" t="n">
        <v>627.667</v>
      </c>
      <c r="AX896" t="n">
        <v>626.333</v>
      </c>
      <c r="AY896" t="n">
        <v>624.667</v>
      </c>
      <c r="AZ896" t="n">
        <v>625</v>
      </c>
      <c r="BA896" t="n">
        <v>625.333</v>
      </c>
      <c r="BB896" t="n">
        <v>636.667</v>
      </c>
      <c r="BC896" t="n">
        <v>636.667</v>
      </c>
      <c r="BD896" t="n">
        <v>636.667</v>
      </c>
      <c r="BE896" t="n">
        <v>631</v>
      </c>
      <c r="BF896" t="n">
        <v>630.667</v>
      </c>
      <c r="BG896" t="n">
        <v>630.333</v>
      </c>
      <c r="BH896" t="n">
        <v>620.667</v>
      </c>
      <c r="BI896" t="n">
        <v>620.667</v>
      </c>
      <c r="BJ896" t="n">
        <v>620.667</v>
      </c>
    </row>
    <row r="897">
      <c r="A897" s="1112" t="n">
        <v>45544</v>
      </c>
      <c r="B897" s="63" t="n">
        <v>40</v>
      </c>
      <c r="AU897" t="n">
        <v>638.107</v>
      </c>
      <c r="AV897" t="n">
        <v>625</v>
      </c>
      <c r="AW897" t="n">
        <v>624.333</v>
      </c>
      <c r="AX897" t="n">
        <v>622.333</v>
      </c>
      <c r="AY897" t="n">
        <v>620.667</v>
      </c>
      <c r="AZ897" t="n">
        <v>622.333</v>
      </c>
      <c r="BA897" t="n">
        <v>625.667</v>
      </c>
      <c r="BB897" t="n">
        <v>635.333</v>
      </c>
      <c r="BC897" t="n">
        <v>635.333</v>
      </c>
      <c r="BD897" t="n">
        <v>634.667</v>
      </c>
      <c r="BE897" t="n">
        <v>631</v>
      </c>
      <c r="BF897" t="n">
        <v>630</v>
      </c>
      <c r="BG897" t="n">
        <v>629.333</v>
      </c>
      <c r="BH897" t="n">
        <v>621.667</v>
      </c>
      <c r="BI897" t="n">
        <v>622</v>
      </c>
      <c r="BJ897" t="n">
        <v>621</v>
      </c>
    </row>
    <row r="898">
      <c r="A898" s="1112" t="n">
        <v>45545</v>
      </c>
      <c r="B898" s="63" t="n">
        <v>137</v>
      </c>
      <c r="AU898" t="n">
        <v>634.349</v>
      </c>
      <c r="AV898" t="n">
        <v>620</v>
      </c>
      <c r="AW898" t="n">
        <v>618</v>
      </c>
      <c r="AX898" t="n">
        <v>616</v>
      </c>
      <c r="AY898" t="n">
        <v>619</v>
      </c>
      <c r="AZ898" t="n">
        <v>620</v>
      </c>
      <c r="BA898" t="n">
        <v>622.333</v>
      </c>
      <c r="BB898" t="n">
        <v>632.6660000000001</v>
      </c>
      <c r="BC898" t="n">
        <v>632.6660000000001</v>
      </c>
      <c r="BD898" t="n">
        <v>632</v>
      </c>
      <c r="BE898" t="n">
        <v>632</v>
      </c>
      <c r="BF898" t="n">
        <v>631.333</v>
      </c>
      <c r="BG898" t="n">
        <v>630.333</v>
      </c>
      <c r="BH898" t="n">
        <v>624.667</v>
      </c>
      <c r="BI898" t="n">
        <v>624</v>
      </c>
      <c r="BJ898" t="n">
        <v>623.333</v>
      </c>
    </row>
    <row r="899">
      <c r="A899" s="1112" t="n">
        <v>45546</v>
      </c>
      <c r="B899" s="63" t="n">
        <v>0</v>
      </c>
      <c r="AU899" t="n">
        <v>633.254</v>
      </c>
      <c r="AV899" t="n">
        <v>620</v>
      </c>
      <c r="AW899" t="n">
        <v>618</v>
      </c>
      <c r="AX899" t="n">
        <v>616</v>
      </c>
      <c r="AY899" t="n">
        <v>618.333</v>
      </c>
      <c r="AZ899" t="n">
        <v>619.333</v>
      </c>
      <c r="BA899" t="n">
        <v>621.667</v>
      </c>
      <c r="BB899" t="n">
        <v>632</v>
      </c>
      <c r="BC899" t="n">
        <v>633</v>
      </c>
      <c r="BD899" t="n">
        <v>632.667</v>
      </c>
      <c r="BE899" t="n">
        <v>631.667</v>
      </c>
      <c r="BF899" t="n">
        <v>631</v>
      </c>
      <c r="BG899" t="n">
        <v>630</v>
      </c>
      <c r="BH899" t="n">
        <v>624.333</v>
      </c>
      <c r="BI899" t="n">
        <v>623.667</v>
      </c>
      <c r="BJ899" t="n">
        <v>623</v>
      </c>
    </row>
    <row r="900">
      <c r="A900" s="1112" t="n">
        <v>45547</v>
      </c>
      <c r="B900" s="63" t="n">
        <v>80</v>
      </c>
      <c r="AU900" t="n">
        <v>632.667</v>
      </c>
      <c r="AV900" t="n">
        <v>620</v>
      </c>
      <c r="AW900" t="n">
        <v>618</v>
      </c>
      <c r="AX900" t="n">
        <v>615</v>
      </c>
      <c r="AY900" t="n">
        <v>617.667</v>
      </c>
      <c r="AZ900" t="n">
        <v>618.667</v>
      </c>
      <c r="BA900" t="n">
        <v>621</v>
      </c>
      <c r="BB900" t="n">
        <v>631.333</v>
      </c>
      <c r="BC900" t="n">
        <v>632.333</v>
      </c>
      <c r="BD900" t="n">
        <v>632</v>
      </c>
      <c r="BE900" t="n">
        <v>630.333</v>
      </c>
      <c r="BF900" t="n">
        <v>629.667</v>
      </c>
      <c r="BG900" t="n">
        <v>628.667</v>
      </c>
      <c r="BH900" t="n">
        <v>622.667</v>
      </c>
      <c r="BI900" t="n">
        <v>622</v>
      </c>
      <c r="BJ900" t="n">
        <v>621.333</v>
      </c>
    </row>
    <row r="901">
      <c r="A901" s="1112" t="n">
        <v>45548</v>
      </c>
      <c r="B901" s="63" t="n">
        <v>0</v>
      </c>
      <c r="AU901" t="n">
        <v>632.397</v>
      </c>
      <c r="AV901" t="n">
        <v>621.667</v>
      </c>
      <c r="AW901" t="n">
        <v>618.667</v>
      </c>
      <c r="AX901" t="n">
        <v>614.667</v>
      </c>
      <c r="AY901" t="n">
        <v>618.333</v>
      </c>
      <c r="AZ901" t="n">
        <v>619.333</v>
      </c>
      <c r="BA901" t="n">
        <v>621.667</v>
      </c>
      <c r="BB901" t="n">
        <v>631</v>
      </c>
      <c r="BC901" t="n">
        <v>632</v>
      </c>
      <c r="BD901" t="n">
        <v>631.667</v>
      </c>
      <c r="BE901" t="n">
        <v>629.667</v>
      </c>
      <c r="BF901" t="n">
        <v>629</v>
      </c>
      <c r="BG901" t="n">
        <v>628</v>
      </c>
      <c r="BH901" t="n">
        <v>621.667</v>
      </c>
      <c r="BI901" t="n">
        <v>621</v>
      </c>
      <c r="BJ901" t="n">
        <v>620.333</v>
      </c>
    </row>
    <row r="902">
      <c r="A902" s="1112" t="n">
        <v>45551</v>
      </c>
      <c r="B902" s="63" t="n">
        <v>10</v>
      </c>
      <c r="AU902" t="n">
        <v>632.516</v>
      </c>
      <c r="AV902" t="n">
        <v>623.333</v>
      </c>
      <c r="AW902" t="n">
        <v>622</v>
      </c>
      <c r="AX902" t="n">
        <v>617.333</v>
      </c>
      <c r="AY902" t="n">
        <v>618.667</v>
      </c>
      <c r="AZ902" t="n">
        <v>619.667</v>
      </c>
      <c r="BA902" t="n">
        <v>621.667</v>
      </c>
      <c r="BB902" t="n">
        <v>631.667</v>
      </c>
      <c r="BC902" t="n">
        <v>632</v>
      </c>
      <c r="BD902" t="n">
        <v>632</v>
      </c>
      <c r="BE902" t="n">
        <v>629.667</v>
      </c>
      <c r="BF902" t="n">
        <v>629</v>
      </c>
      <c r="BG902" t="n">
        <v>628</v>
      </c>
      <c r="BH902" t="n">
        <v>621.333</v>
      </c>
      <c r="BI902" t="n">
        <v>620.667</v>
      </c>
      <c r="BJ902" t="n">
        <v>620</v>
      </c>
    </row>
    <row r="903">
      <c r="A903" s="1112" t="n">
        <v>45552</v>
      </c>
      <c r="B903" s="63" t="n">
        <v>85</v>
      </c>
      <c r="AU903" t="n">
        <v>632.548</v>
      </c>
      <c r="AV903" t="n">
        <v>628</v>
      </c>
      <c r="AW903" t="n">
        <v>623</v>
      </c>
      <c r="AX903" t="n">
        <v>619.667</v>
      </c>
      <c r="AY903" t="n">
        <v>619.333</v>
      </c>
      <c r="AZ903" t="n">
        <v>620</v>
      </c>
      <c r="BA903" t="n">
        <v>621.333</v>
      </c>
      <c r="BB903" t="n">
        <v>630</v>
      </c>
      <c r="BC903" t="n">
        <v>630</v>
      </c>
      <c r="BD903" t="n">
        <v>630</v>
      </c>
      <c r="BE903" t="n">
        <v>625.333</v>
      </c>
      <c r="BF903" t="n">
        <v>624.333</v>
      </c>
      <c r="BG903" t="n">
        <v>623.333</v>
      </c>
      <c r="BH903" t="n">
        <v>616</v>
      </c>
      <c r="BI903" t="n">
        <v>615</v>
      </c>
      <c r="BJ903" t="n">
        <v>614</v>
      </c>
    </row>
    <row r="904">
      <c r="A904" s="1112" t="n">
        <v>45553</v>
      </c>
      <c r="B904" s="63" t="n">
        <v>25</v>
      </c>
      <c r="AU904" t="n">
        <v>632.583</v>
      </c>
      <c r="AV904" t="n">
        <v>631</v>
      </c>
      <c r="AW904" t="n">
        <v>627</v>
      </c>
      <c r="AX904" t="n">
        <v>622.667</v>
      </c>
      <c r="AY904" t="n">
        <v>621.333</v>
      </c>
      <c r="AZ904" t="n">
        <v>622.333</v>
      </c>
      <c r="BA904" t="n">
        <v>623.333</v>
      </c>
      <c r="BB904" t="n">
        <v>630.667</v>
      </c>
      <c r="BC904" t="n">
        <v>631.333</v>
      </c>
      <c r="BD904" t="n">
        <v>632</v>
      </c>
      <c r="BE904" t="n">
        <v>626.333</v>
      </c>
      <c r="BF904" t="n">
        <v>625</v>
      </c>
      <c r="BG904" t="n">
        <v>624</v>
      </c>
      <c r="BH904" t="n">
        <v>616.333</v>
      </c>
      <c r="BI904" t="n">
        <v>615.333</v>
      </c>
      <c r="BJ904" t="n">
        <v>614.667</v>
      </c>
    </row>
    <row r="905">
      <c r="A905" s="1112" t="n">
        <v>45554</v>
      </c>
      <c r="B905" s="63" t="n">
        <v>198</v>
      </c>
      <c r="AU905" t="n">
        <v>631.333</v>
      </c>
      <c r="AV905" t="n">
        <v>625</v>
      </c>
      <c r="AW905" t="n">
        <v>620</v>
      </c>
      <c r="AX905" t="n">
        <v>616</v>
      </c>
      <c r="AY905" t="n">
        <v>615</v>
      </c>
      <c r="AZ905" t="n">
        <v>615.667</v>
      </c>
      <c r="BA905" t="n">
        <v>617</v>
      </c>
      <c r="BB905" t="n">
        <v>625</v>
      </c>
      <c r="BC905" t="n">
        <v>626</v>
      </c>
      <c r="BD905" t="n">
        <v>626</v>
      </c>
      <c r="BE905" t="n">
        <v>621.333</v>
      </c>
      <c r="BF905" t="n">
        <v>619.333</v>
      </c>
      <c r="BG905" t="n">
        <v>618.333</v>
      </c>
      <c r="BH905" t="n">
        <v>611</v>
      </c>
      <c r="BI905" t="n">
        <v>608.667</v>
      </c>
      <c r="BJ905" t="n">
        <v>607.667</v>
      </c>
    </row>
    <row r="906">
      <c r="A906" s="1112" t="n">
        <v>45555</v>
      </c>
      <c r="B906" s="63" t="n">
        <v>5</v>
      </c>
      <c r="AU906" t="n">
        <v>631.143</v>
      </c>
      <c r="AV906" t="n">
        <v>622</v>
      </c>
      <c r="AW906" t="n">
        <v>617</v>
      </c>
      <c r="AX906" t="n">
        <v>614</v>
      </c>
      <c r="AY906" t="n">
        <v>614</v>
      </c>
      <c r="AZ906" t="n">
        <v>614</v>
      </c>
      <c r="BA906" t="n">
        <v>615</v>
      </c>
      <c r="BB906" t="n">
        <v>625</v>
      </c>
      <c r="BC906" t="n">
        <v>625</v>
      </c>
      <c r="BD906" t="n">
        <v>625</v>
      </c>
      <c r="BE906" t="n">
        <v>620</v>
      </c>
      <c r="BF906" t="n">
        <v>619</v>
      </c>
      <c r="BG906" t="n">
        <v>618</v>
      </c>
      <c r="BH906" t="n">
        <v>610</v>
      </c>
      <c r="BI906" t="n">
        <v>609</v>
      </c>
      <c r="BJ906" t="n">
        <v>608</v>
      </c>
    </row>
    <row r="907">
      <c r="A907" s="1112" t="n">
        <v>45558</v>
      </c>
      <c r="B907" s="63" t="n">
        <v>240</v>
      </c>
      <c r="AU907" t="n">
        <v>631.167</v>
      </c>
      <c r="AV907" t="n">
        <v>621.667</v>
      </c>
      <c r="AW907" t="n">
        <v>616.667</v>
      </c>
      <c r="AX907" t="n">
        <v>613.667</v>
      </c>
      <c r="AY907" t="n">
        <v>613.667</v>
      </c>
      <c r="AZ907" t="n">
        <v>614</v>
      </c>
      <c r="BA907" t="n">
        <v>614.667</v>
      </c>
      <c r="BB907" t="n">
        <v>622.667</v>
      </c>
      <c r="BC907" t="n">
        <v>624.333</v>
      </c>
      <c r="BD907" t="n">
        <v>625.667</v>
      </c>
      <c r="BE907" t="n">
        <v>621</v>
      </c>
      <c r="BF907" t="n">
        <v>618.333</v>
      </c>
      <c r="BG907" t="n">
        <v>616</v>
      </c>
      <c r="BH907" t="n">
        <v>609.667</v>
      </c>
      <c r="BI907" t="n">
        <v>609</v>
      </c>
      <c r="BJ907" t="n">
        <v>608.333</v>
      </c>
    </row>
    <row r="908">
      <c r="A908" s="1112" t="n">
        <v>45559</v>
      </c>
      <c r="B908" s="63" t="n">
        <v>320</v>
      </c>
      <c r="AU908" t="n">
        <v>629.9400000000001</v>
      </c>
      <c r="AV908" t="n">
        <v>612</v>
      </c>
      <c r="AW908" t="n">
        <v>610</v>
      </c>
      <c r="AX908" t="n">
        <v>608</v>
      </c>
      <c r="AY908" t="n">
        <v>612</v>
      </c>
      <c r="AZ908" t="n">
        <v>614</v>
      </c>
      <c r="BA908" t="n">
        <v>616</v>
      </c>
      <c r="BB908" t="n">
        <v>624</v>
      </c>
      <c r="BC908" t="n">
        <v>624</v>
      </c>
      <c r="BD908" t="n">
        <v>624</v>
      </c>
      <c r="BE908" t="n">
        <v>618</v>
      </c>
      <c r="BF908" t="n">
        <v>618</v>
      </c>
      <c r="BG908" t="n">
        <v>618</v>
      </c>
      <c r="BH908" t="n">
        <v>609</v>
      </c>
      <c r="BI908" t="n">
        <v>609</v>
      </c>
      <c r="BJ908" t="n">
        <v>609</v>
      </c>
    </row>
    <row r="909">
      <c r="A909" s="1112" t="n">
        <v>45560</v>
      </c>
      <c r="B909" s="63" t="n">
        <v>594</v>
      </c>
      <c r="AU909" t="n">
        <v>629.6900000000001</v>
      </c>
      <c r="AV909" t="n">
        <v>615</v>
      </c>
      <c r="AW909" t="n">
        <v>612.333</v>
      </c>
      <c r="AX909" t="n">
        <v>610.333</v>
      </c>
      <c r="AY909" t="n">
        <v>619.643</v>
      </c>
      <c r="AZ909" t="n">
        <v>621.693</v>
      </c>
      <c r="BA909" t="n">
        <v>623.7430000000001</v>
      </c>
      <c r="BB909" t="n">
        <v>631.946</v>
      </c>
      <c r="BC909" t="n">
        <v>631.946</v>
      </c>
      <c r="BD909" t="n">
        <v>631.946</v>
      </c>
      <c r="BE909" t="n">
        <v>625.793</v>
      </c>
      <c r="BF909" t="n">
        <v>625.793</v>
      </c>
      <c r="BG909" t="n">
        <v>625.793</v>
      </c>
      <c r="BH909" t="n">
        <v>616.568</v>
      </c>
      <c r="BI909" t="n">
        <v>616.568</v>
      </c>
      <c r="BJ909" t="n">
        <v>616.568</v>
      </c>
    </row>
    <row r="910">
      <c r="A910" s="1112" t="n">
        <v>45561</v>
      </c>
      <c r="B910" s="63" t="n">
        <v>180</v>
      </c>
      <c r="AU910" t="n">
        <v>629.393</v>
      </c>
      <c r="AV910" t="n">
        <v>617</v>
      </c>
      <c r="AW910" t="n">
        <v>615</v>
      </c>
      <c r="AX910" t="n">
        <v>613</v>
      </c>
      <c r="AY910" t="n">
        <v>620.629</v>
      </c>
      <c r="AZ910" t="n">
        <v>622.686</v>
      </c>
      <c r="BA910" t="n">
        <v>624.742</v>
      </c>
      <c r="BB910" t="n">
        <v>632.972</v>
      </c>
      <c r="BC910" t="n">
        <v>632.972</v>
      </c>
      <c r="BD910" t="n">
        <v>632.972</v>
      </c>
      <c r="BE910" t="n">
        <v>626.799</v>
      </c>
      <c r="BF910" t="n">
        <v>626.799</v>
      </c>
      <c r="BG910" t="n">
        <v>626.799</v>
      </c>
      <c r="BH910" t="n">
        <v>617.544</v>
      </c>
      <c r="BI910" t="n">
        <v>617.544</v>
      </c>
      <c r="BJ910" t="n">
        <v>617.544</v>
      </c>
    </row>
    <row r="911">
      <c r="A911" s="1112" t="n">
        <v>45562</v>
      </c>
      <c r="B911" s="63" t="n">
        <v>239</v>
      </c>
      <c r="AU911" t="n">
        <v>629.6900000000001</v>
      </c>
      <c r="AV911" t="n">
        <v>614</v>
      </c>
      <c r="AW911" t="n">
        <v>613.333</v>
      </c>
      <c r="AX911" t="n">
        <v>611.333</v>
      </c>
      <c r="AY911" t="n">
        <v>615.667</v>
      </c>
      <c r="AZ911" t="n">
        <v>619.667</v>
      </c>
      <c r="BA911" t="n">
        <v>623.667</v>
      </c>
      <c r="BB911" t="n">
        <v>629.667</v>
      </c>
      <c r="BC911" t="n">
        <v>629.667</v>
      </c>
      <c r="BD911" t="n">
        <v>629.667</v>
      </c>
      <c r="BE911" t="n">
        <v>624</v>
      </c>
      <c r="BF911" t="n">
        <v>623.667</v>
      </c>
      <c r="BG911" t="n">
        <v>623.333</v>
      </c>
      <c r="BH911" t="n">
        <v>615</v>
      </c>
      <c r="BI911" t="n">
        <v>614.667</v>
      </c>
      <c r="BJ911" t="n">
        <v>614.333</v>
      </c>
    </row>
    <row r="912">
      <c r="A912" s="1112" t="n">
        <v>45565</v>
      </c>
      <c r="B912" s="63" t="n">
        <v>185</v>
      </c>
      <c r="AU912" s="28" t="n">
        <v>629.9880000000001</v>
      </c>
      <c r="AV912" t="n">
        <v>619.667</v>
      </c>
      <c r="AW912" t="n">
        <v>614.667</v>
      </c>
      <c r="AX912" t="n">
        <v>613</v>
      </c>
      <c r="AY912" t="n">
        <v>613.667</v>
      </c>
      <c r="AZ912" t="n">
        <v>617.667</v>
      </c>
      <c r="BA912" t="n">
        <v>623</v>
      </c>
      <c r="BB912" t="n">
        <v>632</v>
      </c>
      <c r="BC912" t="n">
        <v>633.667</v>
      </c>
      <c r="BD912" t="n">
        <v>633</v>
      </c>
      <c r="BE912" t="n">
        <v>626.667</v>
      </c>
      <c r="BF912" t="n">
        <v>625.333</v>
      </c>
      <c r="BG912" t="n">
        <v>624.333</v>
      </c>
      <c r="BH912" t="n">
        <v>616.667</v>
      </c>
      <c r="BI912" t="n">
        <v>616</v>
      </c>
      <c r="BJ912" t="n">
        <v>615.333</v>
      </c>
    </row>
    <row r="913">
      <c r="A913" s="1112" t="n">
        <v>45566</v>
      </c>
      <c r="B913" s="63" t="n">
        <v>254</v>
      </c>
      <c r="AU913" t="n">
        <v>629.9880000000001</v>
      </c>
      <c r="AV913" t="n">
        <v>626.12</v>
      </c>
      <c r="AW913" t="n">
        <v>618.667</v>
      </c>
      <c r="AX913" t="n">
        <v>617.333</v>
      </c>
      <c r="AY913" t="n">
        <v>618.333</v>
      </c>
      <c r="AZ913" t="n">
        <v>622.333</v>
      </c>
      <c r="BA913" t="n">
        <v>627</v>
      </c>
      <c r="BB913" t="n">
        <v>637.333</v>
      </c>
      <c r="BC913" t="n">
        <v>639</v>
      </c>
      <c r="BD913" t="n">
        <v>639.333</v>
      </c>
      <c r="BE913" t="n">
        <v>633.333</v>
      </c>
      <c r="BF913" t="n">
        <v>631.333</v>
      </c>
      <c r="BG913" t="n">
        <v>630</v>
      </c>
      <c r="BH913" t="n">
        <v>622</v>
      </c>
      <c r="BI913" t="n">
        <v>621</v>
      </c>
      <c r="BJ913" t="n">
        <v>619.333</v>
      </c>
    </row>
    <row r="914">
      <c r="A914" s="1112" t="n">
        <v>45567</v>
      </c>
      <c r="B914" s="63" t="n">
        <v>355</v>
      </c>
      <c r="AU914" t="n">
        <v>629.9880000000001</v>
      </c>
      <c r="AV914" t="n">
        <v>633.641</v>
      </c>
      <c r="AW914" t="n">
        <v>629</v>
      </c>
      <c r="AX914" t="n">
        <v>620.667</v>
      </c>
      <c r="AY914" t="n">
        <v>620.667</v>
      </c>
      <c r="AZ914" t="n">
        <v>623.667</v>
      </c>
      <c r="BA914" t="n">
        <v>628.333</v>
      </c>
      <c r="BB914" t="n">
        <v>639.333</v>
      </c>
      <c r="BC914" t="n">
        <v>641.667</v>
      </c>
      <c r="BD914" t="n">
        <v>644.333</v>
      </c>
      <c r="BE914" t="n">
        <v>642</v>
      </c>
      <c r="BF914" t="n">
        <v>640</v>
      </c>
      <c r="BG914" t="n">
        <v>638</v>
      </c>
      <c r="BH914" t="n">
        <v>629.667</v>
      </c>
      <c r="BI914" t="n">
        <v>627.333</v>
      </c>
      <c r="BJ914" t="n">
        <v>626.667</v>
      </c>
    </row>
    <row r="915">
      <c r="A915" s="1112" t="n">
        <v>45568</v>
      </c>
      <c r="B915" s="63" t="n">
        <v>120</v>
      </c>
      <c r="AV915" t="n">
        <v>636.522</v>
      </c>
      <c r="AW915" t="n">
        <v>630.333</v>
      </c>
      <c r="AX915" t="n">
        <v>624.333</v>
      </c>
      <c r="AY915" t="n">
        <v>625.333</v>
      </c>
      <c r="AZ915" t="n">
        <v>631</v>
      </c>
      <c r="BA915" t="n">
        <v>636.667</v>
      </c>
      <c r="BB915" t="n">
        <v>644</v>
      </c>
      <c r="BC915" t="n">
        <v>646</v>
      </c>
      <c r="BD915" t="n">
        <v>648</v>
      </c>
      <c r="BE915" t="n">
        <v>639.667</v>
      </c>
      <c r="BF915" t="n">
        <v>637</v>
      </c>
      <c r="BG915" t="n">
        <v>635.333</v>
      </c>
      <c r="BH915" t="n">
        <v>627</v>
      </c>
      <c r="BI915" t="n">
        <v>626</v>
      </c>
      <c r="BJ915" t="n">
        <v>625</v>
      </c>
    </row>
    <row r="916">
      <c r="A916" s="1112" t="n">
        <v>45569</v>
      </c>
      <c r="B916" s="63" t="n">
        <v>291</v>
      </c>
      <c r="AV916" t="n">
        <v>641.736</v>
      </c>
      <c r="AW916" t="n">
        <v>634.667</v>
      </c>
      <c r="AX916" t="n">
        <v>629</v>
      </c>
      <c r="AY916" t="n">
        <v>627.667</v>
      </c>
      <c r="AZ916" t="n">
        <v>633</v>
      </c>
      <c r="BA916" t="n">
        <v>638.333</v>
      </c>
      <c r="BB916" t="n">
        <v>644.667</v>
      </c>
      <c r="BC916" t="n">
        <v>646</v>
      </c>
      <c r="BD916" t="n">
        <v>647.333</v>
      </c>
      <c r="BE916" t="n">
        <v>639</v>
      </c>
      <c r="BF916" t="n">
        <v>637.667</v>
      </c>
      <c r="BG916" t="n">
        <v>636.667</v>
      </c>
      <c r="BH916" t="n">
        <v>627.333</v>
      </c>
      <c r="BI916" t="n">
        <v>626.333</v>
      </c>
      <c r="BJ916" t="n">
        <v>625.333</v>
      </c>
    </row>
    <row r="917">
      <c r="A917" s="1112" t="n">
        <v>45572</v>
      </c>
      <c r="B917" s="63" t="n">
        <v>20</v>
      </c>
      <c r="AV917" t="n">
        <v>646.152</v>
      </c>
      <c r="AW917" t="n">
        <v>640</v>
      </c>
      <c r="AX917" t="n">
        <v>632.667</v>
      </c>
      <c r="AY917" t="n">
        <v>631</v>
      </c>
      <c r="AZ917" t="n">
        <v>636.333</v>
      </c>
      <c r="BA917" t="n">
        <v>641.333</v>
      </c>
      <c r="BB917" t="n">
        <v>649</v>
      </c>
      <c r="BC917" t="n">
        <v>649.333</v>
      </c>
      <c r="BD917" t="n">
        <v>649.667</v>
      </c>
      <c r="BE917" t="n">
        <v>642</v>
      </c>
      <c r="BF917" t="n">
        <v>641</v>
      </c>
      <c r="BG917" t="n">
        <v>640.333</v>
      </c>
      <c r="BH917" t="n">
        <v>629.667</v>
      </c>
      <c r="BI917" t="n">
        <v>629.333</v>
      </c>
      <c r="BJ917" t="n">
        <v>629</v>
      </c>
    </row>
    <row r="918">
      <c r="A918" s="1112" t="n">
        <v>45573</v>
      </c>
      <c r="B918" s="63" t="n">
        <v>60</v>
      </c>
      <c r="AV918" t="n">
        <v>647.457</v>
      </c>
      <c r="AW918" t="n">
        <v>638.333</v>
      </c>
      <c r="AX918" t="n">
        <v>629</v>
      </c>
      <c r="AY918" t="n">
        <v>627.667</v>
      </c>
      <c r="AZ918" t="n">
        <v>631</v>
      </c>
      <c r="BA918" t="n">
        <v>633.667</v>
      </c>
      <c r="BB918" t="n">
        <v>647.667</v>
      </c>
      <c r="BC918" t="n">
        <v>647.667</v>
      </c>
      <c r="BD918" t="n">
        <v>648</v>
      </c>
      <c r="BE918" t="n">
        <v>641</v>
      </c>
      <c r="BF918" t="n">
        <v>640.333</v>
      </c>
      <c r="BG918" t="n">
        <v>639.667</v>
      </c>
      <c r="BH918" t="n">
        <v>629</v>
      </c>
      <c r="BI918" t="n">
        <v>628</v>
      </c>
      <c r="BJ918" t="n">
        <v>627.333</v>
      </c>
    </row>
    <row r="919">
      <c r="A919" s="1112" t="n">
        <v>45574</v>
      </c>
      <c r="B919" s="63" t="n">
        <v>210</v>
      </c>
      <c r="AV919" t="n">
        <v>648.601</v>
      </c>
      <c r="AW919" t="n">
        <v>640</v>
      </c>
      <c r="AX919" t="n">
        <v>630.667</v>
      </c>
      <c r="AY919" t="n">
        <v>631</v>
      </c>
      <c r="AZ919" t="n">
        <v>635</v>
      </c>
      <c r="BA919" t="n">
        <v>639</v>
      </c>
      <c r="BB919" t="n">
        <v>647.333</v>
      </c>
      <c r="BC919" t="n">
        <v>651.333</v>
      </c>
      <c r="BD919" t="n">
        <v>653</v>
      </c>
      <c r="BE919" t="n">
        <v>646</v>
      </c>
      <c r="BF919" t="n">
        <v>642</v>
      </c>
      <c r="BG919" t="n">
        <v>639.667</v>
      </c>
      <c r="BH919" t="n">
        <v>632.667</v>
      </c>
      <c r="BI919" t="n">
        <v>629.333</v>
      </c>
      <c r="BJ919" t="n">
        <v>627.333</v>
      </c>
    </row>
    <row r="920">
      <c r="A920" s="1112" t="n">
        <v>45575</v>
      </c>
      <c r="B920" s="63" t="n">
        <v>170</v>
      </c>
      <c r="AV920" t="n">
        <v>648.772</v>
      </c>
      <c r="AW920" t="n">
        <v>640</v>
      </c>
      <c r="AX920" t="n">
        <v>630</v>
      </c>
      <c r="AY920" t="n">
        <v>630.333</v>
      </c>
      <c r="AZ920" t="n">
        <v>634.333</v>
      </c>
      <c r="BA920" t="n">
        <v>638.333</v>
      </c>
      <c r="BB920" t="n">
        <v>647.333</v>
      </c>
      <c r="BC920" t="n">
        <v>651</v>
      </c>
      <c r="BD920" t="n">
        <v>652.667</v>
      </c>
      <c r="BE920" t="n">
        <v>645.667</v>
      </c>
      <c r="BF920" t="n">
        <v>642</v>
      </c>
      <c r="BG920" t="n">
        <v>640</v>
      </c>
      <c r="BH920" t="n">
        <v>631.667</v>
      </c>
      <c r="BI920" t="n">
        <v>628</v>
      </c>
      <c r="BJ920" t="n">
        <v>625.667</v>
      </c>
    </row>
    <row r="921">
      <c r="A921" s="1112" t="n">
        <v>45576</v>
      </c>
      <c r="B921" s="63" t="n">
        <v>129</v>
      </c>
      <c r="AV921" t="n">
        <v>649.67</v>
      </c>
      <c r="AW921" t="n">
        <v>638</v>
      </c>
      <c r="AX921" t="n">
        <v>628</v>
      </c>
      <c r="AY921" t="n">
        <v>628</v>
      </c>
      <c r="AZ921" t="n">
        <v>633.333</v>
      </c>
      <c r="BA921" t="n">
        <v>638.667</v>
      </c>
      <c r="BB921" t="n">
        <v>646.333</v>
      </c>
      <c r="BC921" t="n">
        <v>649.667</v>
      </c>
      <c r="BD921" t="n">
        <v>650.667</v>
      </c>
      <c r="BE921" t="n">
        <v>646</v>
      </c>
      <c r="BF921" t="n">
        <v>641.667</v>
      </c>
      <c r="BG921" t="n">
        <v>639</v>
      </c>
      <c r="BH921" t="n">
        <v>631.333</v>
      </c>
      <c r="BI921" t="n">
        <v>627.667</v>
      </c>
      <c r="BJ921" t="n">
        <v>625.333</v>
      </c>
    </row>
    <row r="922">
      <c r="A922" s="1112" t="n">
        <v>45579</v>
      </c>
      <c r="B922" s="63" t="n">
        <v>10</v>
      </c>
      <c r="AV922" t="n">
        <v>649.54</v>
      </c>
      <c r="AW922" t="n">
        <v>638.333</v>
      </c>
      <c r="AX922" t="n">
        <v>626</v>
      </c>
      <c r="AY922" t="n">
        <v>626.333</v>
      </c>
      <c r="AZ922" t="n">
        <v>631.667</v>
      </c>
      <c r="BA922" t="n">
        <v>637</v>
      </c>
      <c r="BB922" t="n">
        <v>645.667</v>
      </c>
      <c r="BC922" t="n">
        <v>648</v>
      </c>
      <c r="BD922" t="n">
        <v>649.333</v>
      </c>
      <c r="BE922" t="n">
        <v>646.333</v>
      </c>
      <c r="BF922" t="n">
        <v>641</v>
      </c>
      <c r="BG922" t="n">
        <v>637.333</v>
      </c>
      <c r="BH922" t="n">
        <v>630.333</v>
      </c>
      <c r="BI922" t="n">
        <v>626.667</v>
      </c>
      <c r="BJ922" t="n">
        <v>624.333</v>
      </c>
    </row>
    <row r="923">
      <c r="A923" s="1112" t="n">
        <v>45580</v>
      </c>
      <c r="B923" s="63" t="n">
        <v>60</v>
      </c>
      <c r="AV923" t="n">
        <v>649.761</v>
      </c>
      <c r="AW923" t="n">
        <v>638</v>
      </c>
      <c r="AX923" t="n">
        <v>625.333</v>
      </c>
      <c r="AY923" t="n">
        <v>625.667</v>
      </c>
      <c r="AZ923" t="n">
        <v>631.667</v>
      </c>
      <c r="BA923" t="n">
        <v>636.667</v>
      </c>
      <c r="BB923" t="n">
        <v>645.667</v>
      </c>
      <c r="BC923" t="n">
        <v>647.333</v>
      </c>
      <c r="BD923" t="n">
        <v>648.667</v>
      </c>
      <c r="BE923" t="n">
        <v>645.333</v>
      </c>
      <c r="BF923" t="n">
        <v>641</v>
      </c>
      <c r="BG923" t="n">
        <v>637.167</v>
      </c>
      <c r="BH923" t="n">
        <v>630</v>
      </c>
      <c r="BI923" t="n">
        <v>626.333</v>
      </c>
      <c r="BJ923" t="n">
        <v>623.667</v>
      </c>
    </row>
    <row r="924">
      <c r="A924" s="1112" t="n">
        <v>45581</v>
      </c>
      <c r="B924" s="63" t="n">
        <v>0</v>
      </c>
      <c r="AV924" t="n">
        <v>650.326</v>
      </c>
      <c r="AW924" t="n">
        <v>638</v>
      </c>
      <c r="AX924" t="n">
        <v>625</v>
      </c>
      <c r="AY924" t="n">
        <v>624.5</v>
      </c>
      <c r="AZ924" t="n">
        <v>630</v>
      </c>
      <c r="BA924" t="n">
        <v>635</v>
      </c>
      <c r="BB924" t="n">
        <v>643</v>
      </c>
      <c r="BC924" t="n">
        <v>646</v>
      </c>
      <c r="BD924" t="n">
        <v>648.5</v>
      </c>
      <c r="BE924" t="n">
        <v>646</v>
      </c>
      <c r="BF924" t="n">
        <v>640</v>
      </c>
      <c r="BG924" t="n">
        <v>634.5</v>
      </c>
      <c r="BH924" t="n">
        <v>629.5</v>
      </c>
      <c r="BI924" t="n">
        <v>624.5</v>
      </c>
      <c r="BJ924" t="n">
        <v>621</v>
      </c>
    </row>
    <row r="925">
      <c r="A925" s="1112" t="n">
        <v>45582</v>
      </c>
      <c r="B925" s="63" t="n">
        <v>10</v>
      </c>
      <c r="AV925" t="n">
        <v>650.692</v>
      </c>
      <c r="AW925" t="n">
        <v>640</v>
      </c>
      <c r="AX925" t="n">
        <v>625</v>
      </c>
      <c r="AY925" t="n">
        <v>625</v>
      </c>
      <c r="AZ925" t="n">
        <v>631</v>
      </c>
      <c r="BA925" t="n">
        <v>636</v>
      </c>
      <c r="BB925" t="n">
        <v>644.333</v>
      </c>
      <c r="BC925" t="n">
        <v>646.333</v>
      </c>
      <c r="BD925" t="n">
        <v>648</v>
      </c>
      <c r="BE925" t="n">
        <v>644.667</v>
      </c>
      <c r="BF925" t="n">
        <v>640.333</v>
      </c>
      <c r="BG925" t="n">
        <v>636.5</v>
      </c>
      <c r="BH925" t="n">
        <v>628.667</v>
      </c>
      <c r="BI925" t="n">
        <v>625.333</v>
      </c>
      <c r="BJ925" t="n">
        <v>623</v>
      </c>
    </row>
    <row r="926">
      <c r="A926" s="1112" t="n">
        <v>45583</v>
      </c>
      <c r="B926" s="63" t="n">
        <v>0</v>
      </c>
      <c r="AV926" t="n">
        <v>651.022</v>
      </c>
      <c r="AW926" t="n">
        <v>648</v>
      </c>
      <c r="AX926" t="n">
        <v>631.5</v>
      </c>
      <c r="AY926" t="n">
        <v>630</v>
      </c>
      <c r="AZ926" t="n">
        <v>634</v>
      </c>
      <c r="BA926" t="n">
        <v>639.5</v>
      </c>
      <c r="BB926" t="n">
        <v>647.5</v>
      </c>
      <c r="BC926" t="n">
        <v>649</v>
      </c>
      <c r="BD926" t="n">
        <v>650</v>
      </c>
      <c r="BE926" t="n">
        <v>645</v>
      </c>
      <c r="BF926" t="n">
        <v>642.5</v>
      </c>
      <c r="BG926" t="n">
        <v>640.25</v>
      </c>
      <c r="BH926" t="n">
        <v>630</v>
      </c>
      <c r="BI926" t="n">
        <v>628</v>
      </c>
      <c r="BJ926" t="n">
        <v>626</v>
      </c>
    </row>
    <row r="927">
      <c r="A927" s="1112" t="n">
        <v>45586</v>
      </c>
      <c r="B927" s="63" t="n">
        <v>190</v>
      </c>
      <c r="AV927" t="n">
        <v>652.072</v>
      </c>
      <c r="AW927" t="n">
        <v>647.232</v>
      </c>
      <c r="AX927" t="n">
        <v>632.232</v>
      </c>
      <c r="AY927" t="n">
        <v>628.659</v>
      </c>
      <c r="AZ927" t="n">
        <v>632.643</v>
      </c>
      <c r="BA927" t="n">
        <v>638.12</v>
      </c>
      <c r="BB927" t="n">
        <v>649.658</v>
      </c>
      <c r="BC927" t="n">
        <v>651.168</v>
      </c>
      <c r="BD927" t="n">
        <v>652.174</v>
      </c>
      <c r="BE927" t="n">
        <v>643.598</v>
      </c>
      <c r="BF927" t="n">
        <v>641.1079999999999</v>
      </c>
      <c r="BG927" t="n">
        <v>638.867</v>
      </c>
      <c r="BH927" t="n">
        <v>628.659</v>
      </c>
      <c r="BI927" t="n">
        <v>626.668</v>
      </c>
      <c r="BJ927" t="n">
        <v>624.677</v>
      </c>
    </row>
    <row r="928">
      <c r="A928" s="1112" t="n">
        <v>45587</v>
      </c>
      <c r="B928" s="63" t="n">
        <v>130</v>
      </c>
      <c r="AV928" t="n">
        <v>652.5069999999999</v>
      </c>
      <c r="AW928" t="n">
        <v>644</v>
      </c>
      <c r="AX928" t="n">
        <v>630</v>
      </c>
      <c r="AY928" t="n">
        <v>628</v>
      </c>
      <c r="AZ928" t="n">
        <v>632</v>
      </c>
      <c r="BA928" t="n">
        <v>636.333</v>
      </c>
      <c r="BB928" t="n">
        <v>645.667</v>
      </c>
      <c r="BC928" t="n">
        <v>647.333</v>
      </c>
      <c r="BD928" t="n">
        <v>649</v>
      </c>
      <c r="BE928" t="n">
        <v>642</v>
      </c>
      <c r="BF928" t="n">
        <v>638.667</v>
      </c>
      <c r="BG928" t="n">
        <v>636</v>
      </c>
      <c r="BH928" t="n">
        <v>627.333</v>
      </c>
      <c r="BI928" t="n">
        <v>624</v>
      </c>
      <c r="BJ928" t="n">
        <v>620.667</v>
      </c>
    </row>
    <row r="929">
      <c r="A929" s="1112" t="n">
        <v>45588</v>
      </c>
      <c r="B929" s="63" t="n">
        <v>740</v>
      </c>
      <c r="AV929" t="n">
        <v>653.5650000000001</v>
      </c>
      <c r="AW929" t="n">
        <v>640</v>
      </c>
      <c r="AX929" t="n">
        <v>629.667</v>
      </c>
      <c r="AY929" t="n">
        <v>627.667</v>
      </c>
      <c r="AZ929" t="n">
        <v>631.667</v>
      </c>
      <c r="BA929" t="n">
        <v>635.667</v>
      </c>
      <c r="BB929" t="n">
        <v>643.333</v>
      </c>
      <c r="BC929" t="n">
        <v>647.667</v>
      </c>
      <c r="BD929" t="n">
        <v>648.667</v>
      </c>
      <c r="BE929" t="n">
        <v>642.667</v>
      </c>
      <c r="BF929" t="n">
        <v>639.667</v>
      </c>
      <c r="BG929" t="n">
        <v>636.667</v>
      </c>
      <c r="BH929" t="n">
        <v>625.667</v>
      </c>
      <c r="BI929" t="n">
        <v>623</v>
      </c>
      <c r="BJ929" t="n">
        <v>620.333</v>
      </c>
    </row>
    <row r="930">
      <c r="A930" s="1112" t="n">
        <v>45589</v>
      </c>
      <c r="B930" s="63" t="n">
        <v>90</v>
      </c>
      <c r="AV930" t="n">
        <v>653.8150000000001</v>
      </c>
      <c r="AW930" t="n">
        <v>640</v>
      </c>
      <c r="AX930" t="n">
        <v>629.333</v>
      </c>
      <c r="AY930" t="n">
        <v>627.667</v>
      </c>
      <c r="AZ930" t="n">
        <v>632</v>
      </c>
      <c r="BA930" t="n">
        <v>636.333</v>
      </c>
      <c r="BB930" t="n">
        <v>643</v>
      </c>
      <c r="BC930" t="n">
        <v>647.333</v>
      </c>
      <c r="BD930" t="n">
        <v>648.333</v>
      </c>
      <c r="BE930" t="n">
        <v>642.333</v>
      </c>
      <c r="BF930" t="n">
        <v>639.333</v>
      </c>
      <c r="BG930" t="n">
        <v>636.333</v>
      </c>
      <c r="BH930" t="n">
        <v>625</v>
      </c>
      <c r="BI930" t="n">
        <v>622.333</v>
      </c>
      <c r="BJ930" t="n">
        <v>619.667</v>
      </c>
    </row>
    <row r="931">
      <c r="A931" s="1112" t="n">
        <v>45590</v>
      </c>
      <c r="B931" s="63" t="n">
        <v>0</v>
      </c>
      <c r="AV931" t="n">
        <v>654.047</v>
      </c>
      <c r="AW931" t="n">
        <v>638</v>
      </c>
      <c r="AX931" t="n">
        <v>627.667</v>
      </c>
      <c r="AY931" t="n">
        <v>626.667</v>
      </c>
      <c r="AZ931" t="n">
        <v>631.333</v>
      </c>
      <c r="BA931" t="n">
        <v>636</v>
      </c>
      <c r="BB931" t="n">
        <v>643.333</v>
      </c>
      <c r="BC931" t="n">
        <v>646.333</v>
      </c>
      <c r="BD931" t="n">
        <v>648</v>
      </c>
      <c r="BE931" t="n">
        <v>642</v>
      </c>
      <c r="BF931" t="n">
        <v>639</v>
      </c>
      <c r="BG931" t="n">
        <v>636.333</v>
      </c>
      <c r="BH931" t="n">
        <v>624.667</v>
      </c>
      <c r="BI931" t="n">
        <v>622</v>
      </c>
      <c r="BJ931" t="n">
        <v>619.333</v>
      </c>
    </row>
    <row r="932">
      <c r="A932" s="1112" t="n">
        <v>45593</v>
      </c>
      <c r="B932" s="63" t="n">
        <v>50</v>
      </c>
      <c r="AV932" t="n">
        <v>653.663</v>
      </c>
      <c r="AW932" t="n">
        <v>638</v>
      </c>
      <c r="AX932" t="n">
        <v>627</v>
      </c>
      <c r="AY932" t="n">
        <v>626.333</v>
      </c>
      <c r="AZ932" t="n">
        <v>631</v>
      </c>
      <c r="BA932" t="n">
        <v>636</v>
      </c>
      <c r="BB932" t="n">
        <v>642.667</v>
      </c>
      <c r="BC932" t="n">
        <v>646.333</v>
      </c>
      <c r="BD932" t="n">
        <v>648.667</v>
      </c>
      <c r="BE932" t="n">
        <v>642</v>
      </c>
      <c r="BF932" t="n">
        <v>639</v>
      </c>
      <c r="BG932" t="n">
        <v>636.333</v>
      </c>
      <c r="BH932" t="n">
        <v>624.667</v>
      </c>
      <c r="BI932" t="n">
        <v>622</v>
      </c>
      <c r="BJ932" t="n">
        <v>619.333</v>
      </c>
    </row>
    <row r="933">
      <c r="A933" s="1112" t="n">
        <v>45594</v>
      </c>
      <c r="B933" s="63" t="n">
        <v>0</v>
      </c>
      <c r="AV933" t="n">
        <v>653.225</v>
      </c>
      <c r="AW933" t="n">
        <v>637.333</v>
      </c>
      <c r="AX933" t="n">
        <v>626.667</v>
      </c>
      <c r="AY933" t="n">
        <v>625.667</v>
      </c>
      <c r="AZ933" t="n">
        <v>630.333</v>
      </c>
      <c r="BA933" t="n">
        <v>635</v>
      </c>
      <c r="BB933" t="n">
        <v>641.333</v>
      </c>
      <c r="BC933" t="n">
        <v>646.333</v>
      </c>
      <c r="BD933" t="n">
        <v>647.333</v>
      </c>
      <c r="BE933" t="n">
        <v>641.333</v>
      </c>
      <c r="BF933" t="n">
        <v>638.333</v>
      </c>
      <c r="BG933" t="n">
        <v>635.333</v>
      </c>
      <c r="BH933" t="n">
        <v>623.667</v>
      </c>
      <c r="BI933" t="n">
        <v>620.333</v>
      </c>
      <c r="BJ933" t="n">
        <v>617</v>
      </c>
    </row>
    <row r="934">
      <c r="A934" s="1112" t="n">
        <v>45595</v>
      </c>
      <c r="B934" s="63" t="n">
        <v>30</v>
      </c>
      <c r="AV934" t="n">
        <v>652.645</v>
      </c>
      <c r="AW934" t="n">
        <v>638.333</v>
      </c>
      <c r="AX934" t="n">
        <v>629.333</v>
      </c>
      <c r="AY934" t="n">
        <v>625.667</v>
      </c>
      <c r="AZ934" t="n">
        <v>630</v>
      </c>
      <c r="BA934" t="n">
        <v>635.667</v>
      </c>
      <c r="BB934" t="n">
        <v>644</v>
      </c>
      <c r="BC934" t="n">
        <v>644.667</v>
      </c>
      <c r="BD934" t="n">
        <v>644.333</v>
      </c>
      <c r="BE934" t="n">
        <v>639.667</v>
      </c>
      <c r="BF934" t="n">
        <v>637.667</v>
      </c>
      <c r="BG934" t="n">
        <v>635</v>
      </c>
      <c r="BH934" t="n">
        <v>623.667</v>
      </c>
      <c r="BI934" t="n">
        <v>621</v>
      </c>
      <c r="BJ934" t="n">
        <v>618.333</v>
      </c>
    </row>
    <row r="935">
      <c r="A935" s="1112" t="n">
        <v>45596</v>
      </c>
      <c r="B935" s="63" t="n">
        <v>350</v>
      </c>
      <c r="AV935" s="28" t="n">
        <v>652.424</v>
      </c>
      <c r="AW935" t="n">
        <v>645</v>
      </c>
      <c r="AX935" t="n">
        <v>630</v>
      </c>
      <c r="AY935" t="n">
        <v>623.227</v>
      </c>
      <c r="AZ935" t="n">
        <v>627.556</v>
      </c>
      <c r="BA935" t="n">
        <v>633.217</v>
      </c>
      <c r="BB935" t="n">
        <v>645.6660000000001</v>
      </c>
      <c r="BC935" t="n">
        <v>646.3339999999999</v>
      </c>
      <c r="BD935" t="n">
        <v>646</v>
      </c>
      <c r="BE935" t="n">
        <v>638.221</v>
      </c>
      <c r="BF935" t="n">
        <v>636.222</v>
      </c>
      <c r="BG935" t="n">
        <v>633.557</v>
      </c>
      <c r="BH935" t="n">
        <v>624.667</v>
      </c>
      <c r="BI935" t="n">
        <v>622.333</v>
      </c>
      <c r="BJ935" t="n">
        <v>620</v>
      </c>
    </row>
    <row r="936">
      <c r="A936" s="1112" t="n">
        <v>45597</v>
      </c>
      <c r="B936" s="63" t="n">
        <v>235</v>
      </c>
      <c r="AV936" t="n">
        <v>652.424</v>
      </c>
      <c r="AW936" t="n">
        <v>660.619</v>
      </c>
      <c r="AX936" t="n">
        <v>638</v>
      </c>
      <c r="AY936" t="n">
        <v>630</v>
      </c>
      <c r="AZ936" t="n">
        <v>633</v>
      </c>
      <c r="BA936" t="n">
        <v>636</v>
      </c>
      <c r="BB936" t="n">
        <v>650</v>
      </c>
      <c r="BC936" t="n">
        <v>650</v>
      </c>
      <c r="BD936" t="n">
        <v>650</v>
      </c>
      <c r="BE936" t="n">
        <v>641</v>
      </c>
      <c r="BF936" t="n">
        <v>639</v>
      </c>
      <c r="BG936" t="n">
        <v>637</v>
      </c>
      <c r="BH936" t="n">
        <v>625</v>
      </c>
      <c r="BI936" t="n">
        <v>623</v>
      </c>
      <c r="BJ936" t="n">
        <v>621</v>
      </c>
    </row>
    <row r="937">
      <c r="A937" s="1112" t="n">
        <v>45600</v>
      </c>
      <c r="B937" s="63" t="n">
        <v>10</v>
      </c>
      <c r="AV937" t="n">
        <v>652.424</v>
      </c>
      <c r="AW937" t="n">
        <v>661.2380000000001</v>
      </c>
      <c r="AX937" t="n">
        <v>638</v>
      </c>
      <c r="AY937" t="n">
        <v>630</v>
      </c>
      <c r="AZ937" t="n">
        <v>632.667</v>
      </c>
      <c r="BA937" t="n">
        <v>635.667</v>
      </c>
      <c r="BB937" t="n">
        <v>650.333</v>
      </c>
      <c r="BC937" t="n">
        <v>650.333</v>
      </c>
      <c r="BD937" t="n">
        <v>650.333</v>
      </c>
      <c r="BE937" t="n">
        <v>641.333</v>
      </c>
      <c r="BF937" t="n">
        <v>639.333</v>
      </c>
      <c r="BG937" t="n">
        <v>637.333</v>
      </c>
      <c r="BH937" t="n">
        <v>626.333</v>
      </c>
      <c r="BI937" t="n">
        <v>624.333</v>
      </c>
      <c r="BJ937" t="n">
        <v>622.333</v>
      </c>
    </row>
    <row r="938">
      <c r="A938" s="1112" t="n">
        <v>45601</v>
      </c>
      <c r="B938" s="63" t="n">
        <v>0</v>
      </c>
      <c r="AW938" t="n">
        <v>661.857</v>
      </c>
      <c r="AX938" t="n">
        <v>638</v>
      </c>
      <c r="AY938" t="n">
        <v>629.667</v>
      </c>
      <c r="AZ938" t="n">
        <v>632.333</v>
      </c>
      <c r="BA938" t="n">
        <v>635.333</v>
      </c>
      <c r="BB938" t="n">
        <v>650</v>
      </c>
      <c r="BC938" t="n">
        <v>650</v>
      </c>
      <c r="BD938" t="n">
        <v>650</v>
      </c>
      <c r="BE938" t="n">
        <v>642.333</v>
      </c>
      <c r="BF938" t="n">
        <v>640.667</v>
      </c>
      <c r="BG938" t="n">
        <v>639</v>
      </c>
      <c r="BH938" t="n">
        <v>628</v>
      </c>
      <c r="BI938" t="n">
        <v>626.667</v>
      </c>
      <c r="BJ938" t="n">
        <v>625.333</v>
      </c>
    </row>
    <row r="939">
      <c r="A939" s="1112" t="n">
        <v>45602</v>
      </c>
      <c r="B939" s="63" t="n">
        <v>0</v>
      </c>
      <c r="AW939" t="n">
        <v>661.857</v>
      </c>
      <c r="AX939" t="n">
        <v>638</v>
      </c>
      <c r="AY939" t="n">
        <v>629.667</v>
      </c>
      <c r="AZ939" t="n">
        <v>632.333</v>
      </c>
      <c r="BA939" t="n">
        <v>635.333</v>
      </c>
      <c r="BB939" t="n">
        <v>650</v>
      </c>
      <c r="BC939" t="n">
        <v>650</v>
      </c>
      <c r="BD939" t="n">
        <v>650</v>
      </c>
      <c r="BE939" t="n">
        <v>642.333</v>
      </c>
      <c r="BF939" t="n">
        <v>640.667</v>
      </c>
      <c r="BG939" t="n">
        <v>639</v>
      </c>
      <c r="BH939" t="n">
        <v>628</v>
      </c>
      <c r="BI939" t="n">
        <v>626.667</v>
      </c>
      <c r="BJ939" t="n">
        <v>625.333</v>
      </c>
    </row>
    <row r="940">
      <c r="A940" s="1112" t="n">
        <v>45603</v>
      </c>
      <c r="B940" s="63" t="n">
        <v>20</v>
      </c>
      <c r="AW940" t="n">
        <v>667.421</v>
      </c>
      <c r="AX940" t="n">
        <v>648.333</v>
      </c>
      <c r="AY940" t="n">
        <v>635</v>
      </c>
      <c r="AZ940" t="n">
        <v>635.333</v>
      </c>
      <c r="BA940" t="n">
        <v>637.667</v>
      </c>
      <c r="BB940" t="n">
        <v>650.667</v>
      </c>
      <c r="BC940" t="n">
        <v>650.667</v>
      </c>
      <c r="BD940" t="n">
        <v>650.333</v>
      </c>
      <c r="BE940" t="n">
        <v>643</v>
      </c>
      <c r="BF940" t="n">
        <v>641.333</v>
      </c>
      <c r="BG940" t="n">
        <v>640</v>
      </c>
      <c r="BH940" t="n">
        <v>628.667</v>
      </c>
      <c r="BI940" t="n">
        <v>626.667</v>
      </c>
      <c r="BJ940" t="n">
        <v>625</v>
      </c>
    </row>
    <row r="941">
      <c r="A941" s="1112" t="n">
        <v>45604</v>
      </c>
      <c r="B941" s="63" t="n">
        <v>320</v>
      </c>
      <c r="AW941" t="n">
        <v>668.702</v>
      </c>
      <c r="AX941" t="n">
        <v>655</v>
      </c>
      <c r="AY941" t="n">
        <v>641</v>
      </c>
      <c r="AZ941" t="n">
        <v>644</v>
      </c>
      <c r="BA941" t="n">
        <v>647</v>
      </c>
      <c r="BB941" t="n">
        <v>653.667</v>
      </c>
      <c r="BC941" t="n">
        <v>655.333</v>
      </c>
      <c r="BD941" t="n">
        <v>657</v>
      </c>
      <c r="BE941" t="n">
        <v>648</v>
      </c>
      <c r="BF941" t="n">
        <v>645</v>
      </c>
      <c r="BG941" t="n">
        <v>643.333</v>
      </c>
      <c r="BH941" t="n">
        <v>632.333</v>
      </c>
      <c r="BI941" t="n">
        <v>629</v>
      </c>
      <c r="BJ941" t="n">
        <v>625.333</v>
      </c>
    </row>
    <row r="942">
      <c r="A942" s="1112" t="n">
        <v>45607</v>
      </c>
      <c r="B942" s="63" t="n">
        <v>260</v>
      </c>
      <c r="AW942" t="n">
        <v>670.556</v>
      </c>
      <c r="AX942" t="n">
        <v>652</v>
      </c>
      <c r="AY942" t="n">
        <v>638</v>
      </c>
      <c r="AZ942" t="n">
        <v>643.667</v>
      </c>
      <c r="BA942" t="n">
        <v>649</v>
      </c>
      <c r="BB942" t="n">
        <v>656.667</v>
      </c>
      <c r="BC942" t="n">
        <v>657.333</v>
      </c>
      <c r="BD942" t="n">
        <v>657</v>
      </c>
      <c r="BE942" t="n">
        <v>649.333</v>
      </c>
      <c r="BF942" t="n">
        <v>647</v>
      </c>
      <c r="BG942" t="n">
        <v>644.333</v>
      </c>
      <c r="BH942" t="n">
        <v>633.333</v>
      </c>
      <c r="BI942" t="n">
        <v>629.667</v>
      </c>
      <c r="BJ942" t="n">
        <v>625.667</v>
      </c>
    </row>
    <row r="943">
      <c r="A943" s="1112" t="n">
        <v>45608</v>
      </c>
      <c r="B943" s="63" t="n">
        <v>380</v>
      </c>
      <c r="AW943" t="n">
        <v>671.563</v>
      </c>
      <c r="AX943" t="n">
        <v>654.667</v>
      </c>
      <c r="AY943" t="n">
        <v>643</v>
      </c>
      <c r="AZ943" t="n">
        <v>648.667</v>
      </c>
      <c r="BA943" t="n">
        <v>655.667</v>
      </c>
      <c r="BB943" t="n">
        <v>664</v>
      </c>
      <c r="BC943" t="n">
        <v>664.333</v>
      </c>
      <c r="BD943" t="n">
        <v>664.333</v>
      </c>
      <c r="BE943" t="n">
        <v>657</v>
      </c>
      <c r="BF943" t="n">
        <v>654</v>
      </c>
      <c r="BG943" t="n">
        <v>651</v>
      </c>
      <c r="BH943" t="n">
        <v>640</v>
      </c>
      <c r="BI943" t="n">
        <v>636</v>
      </c>
      <c r="BJ943" t="n">
        <v>631.667</v>
      </c>
    </row>
    <row r="944">
      <c r="A944" s="1112" t="n">
        <v>45609</v>
      </c>
      <c r="B944" s="63" t="n">
        <v>722</v>
      </c>
      <c r="AW944" t="n">
        <v>672.071</v>
      </c>
      <c r="AX944" t="n">
        <v>655</v>
      </c>
      <c r="AY944" t="n">
        <v>643</v>
      </c>
      <c r="AZ944" t="n">
        <v>649.667</v>
      </c>
      <c r="BA944" t="n">
        <v>656</v>
      </c>
      <c r="BB944" t="n">
        <v>664.333</v>
      </c>
      <c r="BC944" t="n">
        <v>663.667</v>
      </c>
      <c r="BD944" t="n">
        <v>663</v>
      </c>
      <c r="BE944" t="n">
        <v>656.667</v>
      </c>
      <c r="BF944" t="n">
        <v>653.667</v>
      </c>
      <c r="BG944" t="n">
        <v>650.667</v>
      </c>
      <c r="BH944" t="n">
        <v>638.667</v>
      </c>
      <c r="BI944" t="n">
        <v>635.667</v>
      </c>
      <c r="BJ944" t="n">
        <v>632.333</v>
      </c>
    </row>
    <row r="945">
      <c r="A945" s="1112" t="n">
        <v>45610</v>
      </c>
      <c r="B945" s="63" t="n">
        <v>120</v>
      </c>
      <c r="AW945" t="n">
        <v>672.298</v>
      </c>
      <c r="AX945" t="n">
        <v>655.667</v>
      </c>
      <c r="AY945" t="n">
        <v>647</v>
      </c>
      <c r="AZ945" t="n">
        <v>654</v>
      </c>
      <c r="BA945" t="n">
        <v>660.333</v>
      </c>
      <c r="BB945" t="n">
        <v>668.333</v>
      </c>
      <c r="BC945" t="n">
        <v>667.667</v>
      </c>
      <c r="BD945" t="n">
        <v>666.667</v>
      </c>
      <c r="BE945" t="n">
        <v>662</v>
      </c>
      <c r="BF945" t="n">
        <v>659.333</v>
      </c>
      <c r="BG945" t="n">
        <v>656.667</v>
      </c>
      <c r="BH945" t="n">
        <v>644.333</v>
      </c>
      <c r="BI945" t="n">
        <v>640.333</v>
      </c>
      <c r="BJ945" t="n">
        <v>636</v>
      </c>
    </row>
    <row r="946">
      <c r="A946" s="1112" t="n">
        <v>45611</v>
      </c>
      <c r="B946" s="63" t="n">
        <v>10</v>
      </c>
      <c r="AW946" t="n">
        <v>672.167</v>
      </c>
      <c r="AX946" t="n">
        <v>655</v>
      </c>
      <c r="AY946" t="n">
        <v>645</v>
      </c>
      <c r="AZ946" t="n">
        <v>651.667</v>
      </c>
      <c r="BA946" t="n">
        <v>659</v>
      </c>
      <c r="BB946" t="n">
        <v>667.333</v>
      </c>
      <c r="BC946" t="n">
        <v>666.667</v>
      </c>
      <c r="BD946" t="n">
        <v>665.333</v>
      </c>
      <c r="BE946" t="n">
        <v>661</v>
      </c>
      <c r="BF946" t="n">
        <v>658.333</v>
      </c>
      <c r="BG946" t="n">
        <v>655.667</v>
      </c>
      <c r="BH946" t="n">
        <v>643.667</v>
      </c>
      <c r="BI946" t="n">
        <v>639.667</v>
      </c>
      <c r="BJ946" t="n">
        <v>635.333</v>
      </c>
    </row>
    <row r="947">
      <c r="A947" s="1112" t="n">
        <v>45614</v>
      </c>
      <c r="B947" s="63" t="n">
        <v>20</v>
      </c>
      <c r="AW947" t="n">
        <v>673.881</v>
      </c>
      <c r="AX947" t="n">
        <v>665</v>
      </c>
      <c r="AY947" t="n">
        <v>652</v>
      </c>
      <c r="AZ947" t="n">
        <v>656.333</v>
      </c>
      <c r="BA947" t="n">
        <v>663</v>
      </c>
      <c r="BB947" t="n">
        <v>671.667</v>
      </c>
      <c r="BC947" t="n">
        <v>670.333</v>
      </c>
      <c r="BD947" t="n">
        <v>668.667</v>
      </c>
      <c r="BE947" t="n">
        <v>665</v>
      </c>
      <c r="BF947" t="n">
        <v>662.333</v>
      </c>
      <c r="BG947" t="n">
        <v>659.667</v>
      </c>
      <c r="BH947" t="n">
        <v>647.333</v>
      </c>
      <c r="BI947" t="n">
        <v>644</v>
      </c>
      <c r="BJ947" t="n">
        <v>640.333</v>
      </c>
    </row>
    <row r="948">
      <c r="A948" s="1112" t="n">
        <v>45615</v>
      </c>
      <c r="B948" s="63" t="n">
        <v>225</v>
      </c>
      <c r="AW948" t="n">
        <v>674.845</v>
      </c>
      <c r="AX948" t="n">
        <v>672</v>
      </c>
      <c r="AY948" t="n">
        <v>657.333</v>
      </c>
      <c r="AZ948" t="n">
        <v>665.667</v>
      </c>
      <c r="BA948" t="n">
        <v>672.667</v>
      </c>
      <c r="BB948" t="n">
        <v>681</v>
      </c>
      <c r="BC948" t="n">
        <v>679</v>
      </c>
      <c r="BD948" t="n">
        <v>677</v>
      </c>
      <c r="BE948" t="n">
        <v>671</v>
      </c>
      <c r="BF948" t="n">
        <v>667.667</v>
      </c>
      <c r="BG948" t="n">
        <v>665</v>
      </c>
      <c r="BH948" t="n">
        <v>653</v>
      </c>
      <c r="BI948" t="n">
        <v>649.667</v>
      </c>
      <c r="BJ948" t="n">
        <v>646</v>
      </c>
    </row>
    <row r="949">
      <c r="A949" s="1112" t="n">
        <v>45616</v>
      </c>
      <c r="B949" s="63" t="n">
        <v>180</v>
      </c>
      <c r="AW949" t="n">
        <v>675.111</v>
      </c>
      <c r="AX949" t="n">
        <v>672</v>
      </c>
      <c r="AY949" t="n">
        <v>658</v>
      </c>
      <c r="AZ949" t="n">
        <v>665</v>
      </c>
      <c r="BA949" t="n">
        <v>671</v>
      </c>
      <c r="BB949" t="n">
        <v>678.667</v>
      </c>
      <c r="BC949" t="n">
        <v>676.333</v>
      </c>
      <c r="BD949" t="n">
        <v>674</v>
      </c>
      <c r="BE949" t="n">
        <v>668.333</v>
      </c>
      <c r="BF949" t="n">
        <v>665</v>
      </c>
      <c r="BG949" t="n">
        <v>662.333</v>
      </c>
      <c r="BH949" t="n">
        <v>650.333</v>
      </c>
      <c r="BI949" t="n">
        <v>647</v>
      </c>
      <c r="BJ949" t="n">
        <v>643.333</v>
      </c>
    </row>
    <row r="950">
      <c r="A950" s="1112" t="n">
        <v>45617</v>
      </c>
      <c r="B950" s="63" t="n">
        <v>185</v>
      </c>
      <c r="AW950" t="n">
        <v>674.821</v>
      </c>
      <c r="AX950" t="n">
        <v>669</v>
      </c>
      <c r="AY950" t="n">
        <v>656.333</v>
      </c>
      <c r="AZ950" t="n">
        <v>662.333</v>
      </c>
      <c r="BA950" t="n">
        <v>668</v>
      </c>
      <c r="BB950" t="n">
        <v>675.333</v>
      </c>
      <c r="BC950" t="n">
        <v>672.667</v>
      </c>
      <c r="BD950" t="n">
        <v>670</v>
      </c>
      <c r="BE950" t="n">
        <v>665.333</v>
      </c>
      <c r="BF950" t="n">
        <v>662.667</v>
      </c>
      <c r="BG950" t="n">
        <v>660</v>
      </c>
      <c r="BH950" t="n">
        <v>648.333</v>
      </c>
      <c r="BI950" t="n">
        <v>644.667</v>
      </c>
      <c r="BJ950" t="n">
        <v>641</v>
      </c>
    </row>
    <row r="951">
      <c r="A951" s="1112" t="n">
        <v>45618</v>
      </c>
      <c r="B951" s="63" t="n">
        <v>140</v>
      </c>
      <c r="AW951" t="n">
        <v>674.496</v>
      </c>
      <c r="AX951" t="n">
        <v>665.667</v>
      </c>
      <c r="AY951" t="n">
        <v>652</v>
      </c>
      <c r="AZ951" t="n">
        <v>658.667</v>
      </c>
      <c r="BA951" t="n">
        <v>664.667</v>
      </c>
      <c r="BB951" t="n">
        <v>673.333</v>
      </c>
      <c r="BC951" t="n">
        <v>671</v>
      </c>
      <c r="BD951" t="n">
        <v>668</v>
      </c>
      <c r="BE951" t="n">
        <v>662.333</v>
      </c>
      <c r="BF951" t="n">
        <v>659.667</v>
      </c>
      <c r="BG951" t="n">
        <v>656.667</v>
      </c>
      <c r="BH951" t="n">
        <v>645.333</v>
      </c>
      <c r="BI951" t="n">
        <v>641.667</v>
      </c>
      <c r="BJ951" t="n">
        <v>638</v>
      </c>
    </row>
    <row r="952">
      <c r="A952" s="1112" t="n">
        <v>45621</v>
      </c>
      <c r="B952" s="63" t="n">
        <v>150</v>
      </c>
      <c r="AW952" t="n">
        <v>673.444</v>
      </c>
      <c r="AX952" t="n">
        <v>660</v>
      </c>
      <c r="AY952" t="n">
        <v>648</v>
      </c>
      <c r="AZ952" t="n">
        <v>653.667</v>
      </c>
      <c r="BA952" t="n">
        <v>660.333</v>
      </c>
      <c r="BB952" t="n">
        <v>669.333</v>
      </c>
      <c r="BC952" t="n">
        <v>667</v>
      </c>
      <c r="BD952" t="n">
        <v>664</v>
      </c>
      <c r="BE952" t="n">
        <v>659.667</v>
      </c>
      <c r="BF952" t="n">
        <v>656.667</v>
      </c>
      <c r="BG952" t="n">
        <v>653.333</v>
      </c>
      <c r="BH952" t="n">
        <v>642.333</v>
      </c>
      <c r="BI952" t="n">
        <v>638.667</v>
      </c>
      <c r="BJ952" t="n">
        <v>635</v>
      </c>
    </row>
    <row r="953">
      <c r="A953" s="1112" t="n">
        <v>45622</v>
      </c>
      <c r="B953" s="63" t="n">
        <v>235</v>
      </c>
      <c r="AW953" t="n">
        <v>672.0599999999999</v>
      </c>
      <c r="AX953" t="n">
        <v>652.333</v>
      </c>
      <c r="AY953" t="n">
        <v>643.333</v>
      </c>
      <c r="AZ953" t="n">
        <v>650.333</v>
      </c>
      <c r="BA953" t="n">
        <v>658.333</v>
      </c>
      <c r="BB953" t="n">
        <v>667.333</v>
      </c>
      <c r="BC953" t="n">
        <v>663.333</v>
      </c>
      <c r="BD953" t="n">
        <v>659.333</v>
      </c>
      <c r="BE953" t="n">
        <v>656.333</v>
      </c>
      <c r="BF953" t="n">
        <v>654</v>
      </c>
      <c r="BG953" t="n">
        <v>651.667</v>
      </c>
      <c r="BH953" t="n">
        <v>641</v>
      </c>
      <c r="BI953" t="n">
        <v>636</v>
      </c>
      <c r="BJ953" t="n">
        <v>631</v>
      </c>
    </row>
    <row r="954">
      <c r="A954" s="1112" t="n">
        <v>45623</v>
      </c>
      <c r="B954" s="63" t="n">
        <v>350</v>
      </c>
      <c r="AW954" t="n">
        <v>671.187</v>
      </c>
      <c r="AX954" t="n">
        <v>656.667</v>
      </c>
      <c r="AY954" t="n">
        <v>647.667</v>
      </c>
      <c r="AZ954" t="n">
        <v>653</v>
      </c>
      <c r="BA954" t="n">
        <v>660</v>
      </c>
      <c r="BB954" t="n">
        <v>667.333</v>
      </c>
      <c r="BC954" t="n">
        <v>663</v>
      </c>
      <c r="BD954" t="n">
        <v>658</v>
      </c>
      <c r="BE954" t="n">
        <v>653.667</v>
      </c>
      <c r="BF954" t="n">
        <v>651.333</v>
      </c>
      <c r="BG954" t="n">
        <v>649</v>
      </c>
      <c r="BH954" t="n">
        <v>639</v>
      </c>
      <c r="BI954" t="n">
        <v>632.667</v>
      </c>
      <c r="BJ954" t="n">
        <v>626.333</v>
      </c>
    </row>
    <row r="955">
      <c r="A955" s="104" t="n">
        <v>45624</v>
      </c>
      <c r="AW955" s="192" t="n">
        <v>671.187</v>
      </c>
      <c r="AX955" s="192" t="n">
        <v>656.667</v>
      </c>
      <c r="AY955" s="192" t="n">
        <v>647.667</v>
      </c>
      <c r="AZ955" s="192" t="n">
        <v>653</v>
      </c>
      <c r="BA955" s="192" t="n">
        <v>660</v>
      </c>
      <c r="BB955" s="192" t="n">
        <v>667.333</v>
      </c>
      <c r="BC955" s="192" t="n">
        <v>663</v>
      </c>
      <c r="BD955" s="192" t="n">
        <v>658</v>
      </c>
      <c r="BE955" s="192" t="n">
        <v>653.667</v>
      </c>
      <c r="BF955" s="192" t="n">
        <v>651.333</v>
      </c>
      <c r="BG955" s="192" t="n">
        <v>649</v>
      </c>
      <c r="BH955" s="192" t="n">
        <v>639</v>
      </c>
      <c r="BI955" s="192" t="n">
        <v>632.667</v>
      </c>
      <c r="BJ955" s="192" t="n">
        <v>626.333</v>
      </c>
    </row>
    <row r="956">
      <c r="A956" s="1112" t="n">
        <v>45625</v>
      </c>
      <c r="B956" s="63" t="n">
        <v>25</v>
      </c>
      <c r="AW956" s="28" t="n">
        <v>670.0119999999999</v>
      </c>
      <c r="AX956" t="n">
        <v>662</v>
      </c>
      <c r="AY956" t="n">
        <v>649</v>
      </c>
      <c r="AZ956" t="n">
        <v>654.333</v>
      </c>
      <c r="BA956" t="n">
        <v>660.667</v>
      </c>
      <c r="BB956" t="n">
        <v>666</v>
      </c>
      <c r="BC956" t="n">
        <v>661.667</v>
      </c>
      <c r="BD956" t="n">
        <v>657.333</v>
      </c>
      <c r="BE956" t="n">
        <v>652.333</v>
      </c>
      <c r="BF956" t="n">
        <v>650</v>
      </c>
      <c r="BG956" t="n">
        <v>647.667</v>
      </c>
      <c r="BH956" t="n">
        <v>637.667</v>
      </c>
      <c r="BI956" t="n">
        <v>631.333</v>
      </c>
      <c r="BJ956" t="n">
        <v>625.333</v>
      </c>
    </row>
    <row r="957">
      <c r="A957" s="1112" t="n">
        <v>45628</v>
      </c>
      <c r="B957" s="63" t="n">
        <v>392</v>
      </c>
      <c r="AW957" t="n">
        <v>670.0119999999999</v>
      </c>
      <c r="AX957" t="n">
        <v>664.658</v>
      </c>
      <c r="AY957" t="n">
        <v>648</v>
      </c>
      <c r="AZ957" t="n">
        <v>653.333</v>
      </c>
      <c r="BA957" t="n">
        <v>659</v>
      </c>
      <c r="BB957" t="n">
        <v>665</v>
      </c>
      <c r="BC957" t="n">
        <v>660.667</v>
      </c>
      <c r="BD957" t="n">
        <v>656.333</v>
      </c>
      <c r="BE957" t="n">
        <v>652.667</v>
      </c>
      <c r="BF957" t="n">
        <v>650</v>
      </c>
      <c r="BG957" t="n">
        <v>647.333</v>
      </c>
      <c r="BH957" t="n">
        <v>637.667</v>
      </c>
      <c r="BI957" t="n">
        <v>631</v>
      </c>
      <c r="BJ957" t="n">
        <v>624.333</v>
      </c>
    </row>
    <row r="958">
      <c r="A958" s="1112" t="n">
        <v>45629</v>
      </c>
      <c r="B958" s="63" t="n">
        <v>240</v>
      </c>
      <c r="AW958" t="n">
        <v>670.0119999999999</v>
      </c>
      <c r="AX958" t="n">
        <v>666.675</v>
      </c>
      <c r="AY958" t="n">
        <v>648</v>
      </c>
      <c r="AZ958" t="n">
        <v>653</v>
      </c>
      <c r="BA958" t="n">
        <v>660</v>
      </c>
      <c r="BB958" t="n">
        <v>662.333</v>
      </c>
      <c r="BC958" t="n">
        <v>662.333</v>
      </c>
      <c r="BD958" t="n">
        <v>656.333</v>
      </c>
      <c r="BE958" t="n">
        <v>653</v>
      </c>
      <c r="BF958" t="n">
        <v>650.333</v>
      </c>
      <c r="BG958" t="n">
        <v>647.667</v>
      </c>
      <c r="BH958" t="n">
        <v>638.333</v>
      </c>
      <c r="BI958" t="n">
        <v>631.667</v>
      </c>
      <c r="BJ958" t="n">
        <v>625</v>
      </c>
    </row>
    <row r="959">
      <c r="A959" s="1112" t="n">
        <v>45630</v>
      </c>
      <c r="B959" s="63" t="n">
        <v>90</v>
      </c>
      <c r="AX959" t="n">
        <v>667.121</v>
      </c>
      <c r="AY959" t="n">
        <v>650</v>
      </c>
      <c r="AZ959" t="n">
        <v>655</v>
      </c>
      <c r="BA959" t="n">
        <v>661.333</v>
      </c>
      <c r="BB959" t="n">
        <v>662</v>
      </c>
      <c r="BC959" t="n">
        <v>662</v>
      </c>
      <c r="BD959" t="n">
        <v>656</v>
      </c>
      <c r="BE959" t="n">
        <v>653</v>
      </c>
      <c r="BF959" t="n">
        <v>650.333</v>
      </c>
      <c r="BG959" t="n">
        <v>647.667</v>
      </c>
      <c r="BH959" t="n">
        <v>638.333</v>
      </c>
      <c r="BI959" t="n">
        <v>631.667</v>
      </c>
      <c r="BJ959" t="n">
        <v>625</v>
      </c>
    </row>
    <row r="960">
      <c r="A960" s="1112" t="n">
        <v>45631</v>
      </c>
      <c r="B960" s="63" t="n">
        <v>0</v>
      </c>
      <c r="AX960" t="n">
        <v>667.346</v>
      </c>
      <c r="AY960" t="n">
        <v>648.667</v>
      </c>
      <c r="AZ960" t="n">
        <v>653.667</v>
      </c>
      <c r="BA960" t="n">
        <v>659.333</v>
      </c>
      <c r="BB960" t="n">
        <v>663.667</v>
      </c>
      <c r="BC960" t="n">
        <v>661.333</v>
      </c>
      <c r="BD960" t="n">
        <v>657</v>
      </c>
      <c r="BE960" t="n">
        <v>654.333</v>
      </c>
      <c r="BF960" t="n">
        <v>651.333</v>
      </c>
      <c r="BG960" t="n">
        <v>648</v>
      </c>
      <c r="BH960" t="n">
        <v>639</v>
      </c>
      <c r="BI960" t="n">
        <v>633</v>
      </c>
      <c r="BJ960" t="n">
        <v>626.667</v>
      </c>
    </row>
    <row r="961">
      <c r="A961" s="1112" t="n">
        <v>45632</v>
      </c>
      <c r="B961" s="63" t="n">
        <v>125</v>
      </c>
      <c r="AX961" t="n">
        <v>667.263</v>
      </c>
      <c r="AY961" t="n">
        <v>647</v>
      </c>
      <c r="AZ961" t="n">
        <v>650</v>
      </c>
      <c r="BA961" t="n">
        <v>653</v>
      </c>
      <c r="BB961" t="n">
        <v>662.333</v>
      </c>
      <c r="BC961" t="n">
        <v>660</v>
      </c>
      <c r="BD961" t="n">
        <v>657.333</v>
      </c>
      <c r="BE961" t="n">
        <v>655</v>
      </c>
      <c r="BF961" t="n">
        <v>652</v>
      </c>
      <c r="BG961" t="n">
        <v>649</v>
      </c>
      <c r="BH961" t="n">
        <v>639.333</v>
      </c>
      <c r="BI961" t="n">
        <v>633.333</v>
      </c>
      <c r="BJ961" t="n">
        <v>627.333</v>
      </c>
    </row>
    <row r="962">
      <c r="A962" s="1112" t="n">
        <v>45635</v>
      </c>
      <c r="B962" s="63" t="n">
        <v>30</v>
      </c>
      <c r="AX962" t="n">
        <v>666.65</v>
      </c>
      <c r="AY962" t="n">
        <v>647.667</v>
      </c>
      <c r="AZ962" t="n">
        <v>651</v>
      </c>
      <c r="BA962" t="n">
        <v>655</v>
      </c>
      <c r="BB962" t="n">
        <v>664.333</v>
      </c>
      <c r="BC962" t="n">
        <v>661.667</v>
      </c>
      <c r="BD962" t="n">
        <v>658.667</v>
      </c>
      <c r="BE962" t="n">
        <v>655.333</v>
      </c>
      <c r="BF962" t="n">
        <v>652.333</v>
      </c>
      <c r="BG962" t="n">
        <v>649.333</v>
      </c>
      <c r="BH962" t="n">
        <v>639.667</v>
      </c>
      <c r="BI962" t="n">
        <v>633.667</v>
      </c>
      <c r="BJ962" t="n">
        <v>627.667</v>
      </c>
    </row>
    <row r="963">
      <c r="A963" s="1112" t="n">
        <v>45636</v>
      </c>
      <c r="B963" s="63" t="n">
        <v>80</v>
      </c>
      <c r="AX963" t="n">
        <v>664.667</v>
      </c>
      <c r="AY963" t="n">
        <v>646</v>
      </c>
      <c r="AZ963" t="n">
        <v>650.667</v>
      </c>
      <c r="BA963" t="n">
        <v>653</v>
      </c>
      <c r="BB963" t="n">
        <v>662</v>
      </c>
      <c r="BC963" t="n">
        <v>660.667</v>
      </c>
      <c r="BD963" t="n">
        <v>659.333</v>
      </c>
      <c r="BE963" t="n">
        <v>654.667</v>
      </c>
      <c r="BF963" t="n">
        <v>651.667</v>
      </c>
      <c r="BG963" t="n">
        <v>648.667</v>
      </c>
      <c r="BH963" t="n">
        <v>639.333</v>
      </c>
      <c r="BI963" t="n">
        <v>633</v>
      </c>
      <c r="BJ963" t="n">
        <v>626.667</v>
      </c>
    </row>
    <row r="964">
      <c r="A964" s="1112" t="n">
        <v>45637</v>
      </c>
      <c r="B964" s="63" t="n">
        <v>180</v>
      </c>
      <c r="AX964" t="n">
        <v>665</v>
      </c>
      <c r="AY964" t="n">
        <v>647.333</v>
      </c>
      <c r="AZ964" t="n">
        <v>653.333</v>
      </c>
      <c r="BA964" t="n">
        <v>659.667</v>
      </c>
      <c r="BB964" t="n">
        <v>666</v>
      </c>
      <c r="BC964" t="n">
        <v>665.667</v>
      </c>
      <c r="BD964" t="n">
        <v>664.333</v>
      </c>
      <c r="BE964" t="n">
        <v>657.667</v>
      </c>
      <c r="BF964" t="n">
        <v>654.667</v>
      </c>
      <c r="BG964" t="n">
        <v>651.667</v>
      </c>
      <c r="BH964" t="n">
        <v>639.667</v>
      </c>
      <c r="BI964" t="n">
        <v>633.667</v>
      </c>
      <c r="BJ964" t="n">
        <v>627.667</v>
      </c>
    </row>
    <row r="965">
      <c r="A965" s="1112" t="n">
        <v>45638</v>
      </c>
      <c r="B965" s="63" t="n">
        <v>40</v>
      </c>
      <c r="AX965" t="n">
        <v>666.325</v>
      </c>
      <c r="AY965" t="n">
        <v>650</v>
      </c>
      <c r="AZ965" t="n">
        <v>655</v>
      </c>
      <c r="BA965" t="n">
        <v>661</v>
      </c>
      <c r="BB965" t="n">
        <v>666</v>
      </c>
      <c r="BC965" t="n">
        <v>665.333</v>
      </c>
      <c r="BD965" t="n">
        <v>664</v>
      </c>
      <c r="BE965" t="n">
        <v>658.667</v>
      </c>
      <c r="BF965" t="n">
        <v>655.333</v>
      </c>
      <c r="BG965" t="n">
        <v>652</v>
      </c>
      <c r="BH965" t="n">
        <v>640.333</v>
      </c>
      <c r="BI965" t="n">
        <v>634.333</v>
      </c>
      <c r="BJ965" t="n">
        <v>628.333</v>
      </c>
    </row>
    <row r="966">
      <c r="A966" s="1112" t="n">
        <v>45639</v>
      </c>
      <c r="B966" s="63" t="n">
        <v>110</v>
      </c>
      <c r="AX966" t="n">
        <v>666.308</v>
      </c>
      <c r="AY966" t="n">
        <v>650</v>
      </c>
      <c r="AZ966" t="n">
        <v>655</v>
      </c>
      <c r="BA966" t="n">
        <v>661.333</v>
      </c>
      <c r="BB966" t="n">
        <v>666.667</v>
      </c>
      <c r="BC966" t="n">
        <v>665.333</v>
      </c>
      <c r="BD966" t="n">
        <v>664</v>
      </c>
      <c r="BE966" t="n">
        <v>661</v>
      </c>
      <c r="BF966" t="n">
        <v>657.333</v>
      </c>
      <c r="BG966" t="n">
        <v>654.667</v>
      </c>
      <c r="BH966" t="n">
        <v>640.333</v>
      </c>
      <c r="BI966" t="n">
        <v>634.333</v>
      </c>
      <c r="BJ966" t="n">
        <v>628.333</v>
      </c>
    </row>
    <row r="967">
      <c r="A967" s="1112" t="n">
        <v>45642</v>
      </c>
      <c r="B967" s="63" t="n">
        <v>10</v>
      </c>
      <c r="AX967" t="n">
        <v>667.075</v>
      </c>
      <c r="AY967" t="n">
        <v>651.333</v>
      </c>
      <c r="AZ967" t="n">
        <v>657</v>
      </c>
      <c r="BA967" t="n">
        <v>664</v>
      </c>
      <c r="BB967" t="n">
        <v>667.333</v>
      </c>
      <c r="BC967" t="n">
        <v>666</v>
      </c>
      <c r="BD967" t="n">
        <v>664.667</v>
      </c>
      <c r="BE967" t="n">
        <v>660.333</v>
      </c>
      <c r="BF967" t="n">
        <v>657</v>
      </c>
      <c r="BG967" t="n">
        <v>654.333</v>
      </c>
      <c r="BH967" t="n">
        <v>641</v>
      </c>
      <c r="BI967" t="n">
        <v>634.333</v>
      </c>
      <c r="BJ967" t="n">
        <v>627.667</v>
      </c>
    </row>
    <row r="968">
      <c r="A968" s="1112" t="n">
        <v>45643</v>
      </c>
      <c r="B968" s="63" t="n">
        <v>140</v>
      </c>
      <c r="AX968" t="n">
        <v>667.2</v>
      </c>
      <c r="AY968" t="n">
        <v>656.667</v>
      </c>
      <c r="AZ968" t="n">
        <v>655.667</v>
      </c>
      <c r="BA968" t="n">
        <v>663</v>
      </c>
      <c r="BB968" t="n">
        <v>667.333</v>
      </c>
      <c r="BC968" t="n">
        <v>666</v>
      </c>
      <c r="BD968" t="n">
        <v>664.667</v>
      </c>
      <c r="BE968" t="n">
        <v>660.667</v>
      </c>
      <c r="BF968" t="n">
        <v>657</v>
      </c>
      <c r="BG968" t="n">
        <v>654</v>
      </c>
      <c r="BH968" t="n">
        <v>640</v>
      </c>
      <c r="BI968" t="n">
        <v>634.333</v>
      </c>
      <c r="BJ968" t="n">
        <v>628.667</v>
      </c>
    </row>
    <row r="969">
      <c r="A969" s="1112" t="n">
        <v>45644</v>
      </c>
      <c r="B969" s="63" t="n">
        <v>0</v>
      </c>
      <c r="AX969" t="n">
        <v>667.325</v>
      </c>
      <c r="AY969" t="n">
        <v>655</v>
      </c>
      <c r="AZ969" t="n">
        <v>656</v>
      </c>
      <c r="BA969" t="n">
        <v>662.667</v>
      </c>
      <c r="BB969" t="n">
        <v>667</v>
      </c>
      <c r="BC969" t="n">
        <v>666</v>
      </c>
      <c r="BD969" t="n">
        <v>665</v>
      </c>
      <c r="BE969" t="n">
        <v>660.667</v>
      </c>
      <c r="BF969" t="n">
        <v>657</v>
      </c>
      <c r="BG969" t="n">
        <v>653.667</v>
      </c>
      <c r="BH969" t="n">
        <v>640</v>
      </c>
      <c r="BI969" t="n">
        <v>634.333</v>
      </c>
      <c r="BJ969" t="n">
        <v>629</v>
      </c>
    </row>
    <row r="970">
      <c r="A970" s="1112" t="n">
        <v>45645</v>
      </c>
      <c r="B970" s="63" t="n">
        <v>195</v>
      </c>
      <c r="AX970" t="n">
        <v>667.213</v>
      </c>
      <c r="AY970" t="n">
        <v>656.667</v>
      </c>
      <c r="AZ970" t="n">
        <v>657.333</v>
      </c>
      <c r="BA970" t="n">
        <v>663.667</v>
      </c>
      <c r="BB970" t="n">
        <v>667.667</v>
      </c>
      <c r="BC970" t="n">
        <v>666.667</v>
      </c>
      <c r="BD970" t="n">
        <v>665.667</v>
      </c>
      <c r="BE970" t="n">
        <v>661.667</v>
      </c>
      <c r="BF970" t="n">
        <v>658.333</v>
      </c>
      <c r="BG970" t="n">
        <v>655.333</v>
      </c>
      <c r="BH970" t="n">
        <v>640.667</v>
      </c>
      <c r="BI970" t="n">
        <v>635.333</v>
      </c>
      <c r="BJ970" t="n">
        <v>630.333</v>
      </c>
    </row>
    <row r="971">
      <c r="A971" s="1112" t="n">
        <v>45646</v>
      </c>
      <c r="B971" s="63" t="n">
        <v>360</v>
      </c>
      <c r="AX971" t="n">
        <v>666.967</v>
      </c>
      <c r="AY971" t="n">
        <v>653.667</v>
      </c>
      <c r="AZ971" t="n">
        <v>655</v>
      </c>
      <c r="BA971" t="n">
        <v>658</v>
      </c>
      <c r="BB971" t="n">
        <v>665.667</v>
      </c>
      <c r="BC971" t="n">
        <v>667.667</v>
      </c>
      <c r="BD971" t="n">
        <v>667</v>
      </c>
      <c r="BE971" t="n">
        <v>663.333</v>
      </c>
      <c r="BF971" t="n">
        <v>660.333</v>
      </c>
      <c r="BG971" t="n">
        <v>657.667</v>
      </c>
      <c r="BH971" t="n">
        <v>643.333</v>
      </c>
      <c r="BI971" t="n">
        <v>637</v>
      </c>
      <c r="BJ971" t="n">
        <v>631.333</v>
      </c>
    </row>
    <row r="972">
      <c r="A972" s="1112" t="n">
        <v>45649</v>
      </c>
      <c r="B972" s="63" t="n">
        <v>16</v>
      </c>
      <c r="AX972" t="n">
        <v>666.621</v>
      </c>
      <c r="AY972" t="n">
        <v>657</v>
      </c>
      <c r="AZ972" t="n">
        <v>658</v>
      </c>
      <c r="BA972" t="n">
        <v>659</v>
      </c>
      <c r="BB972" t="n">
        <v>666</v>
      </c>
      <c r="BC972" t="n">
        <v>667.667</v>
      </c>
      <c r="BD972" t="n">
        <v>667</v>
      </c>
      <c r="BE972" t="n">
        <v>663.333</v>
      </c>
      <c r="BF972" t="n">
        <v>660.333</v>
      </c>
      <c r="BG972" t="n">
        <v>657.667</v>
      </c>
      <c r="BH972" t="n">
        <v>643.333</v>
      </c>
      <c r="BI972" t="n">
        <v>637</v>
      </c>
      <c r="BJ972" t="n">
        <v>631.333</v>
      </c>
    </row>
    <row r="973">
      <c r="A973" s="1112" t="n">
        <v>45650</v>
      </c>
      <c r="B973" s="63" t="n">
        <v>110</v>
      </c>
      <c r="AX973" t="n">
        <v>666.2</v>
      </c>
      <c r="AY973" t="n">
        <v>656.333</v>
      </c>
      <c r="AZ973" t="n">
        <v>658.333</v>
      </c>
      <c r="BA973" t="n">
        <v>660</v>
      </c>
      <c r="BB973" t="n">
        <v>666.667</v>
      </c>
      <c r="BC973" t="n">
        <v>669.333</v>
      </c>
      <c r="BD973" t="n">
        <v>669.333</v>
      </c>
      <c r="BE973" t="n">
        <v>664.667</v>
      </c>
      <c r="BF973" t="n">
        <v>661</v>
      </c>
      <c r="BG973" t="n">
        <v>657.667</v>
      </c>
      <c r="BH973" t="n">
        <v>644</v>
      </c>
      <c r="BI973" t="n">
        <v>637.667</v>
      </c>
      <c r="BJ973" t="n">
        <v>631.667</v>
      </c>
    </row>
    <row r="974">
      <c r="A974" s="1112" t="n">
        <v>45652</v>
      </c>
      <c r="B974" s="63" t="n">
        <v>0</v>
      </c>
      <c r="AX974" t="n">
        <v>666.2</v>
      </c>
      <c r="AY974" t="n">
        <v>656.333</v>
      </c>
      <c r="AZ974" t="n">
        <v>658.333</v>
      </c>
      <c r="BA974" t="n">
        <v>660</v>
      </c>
      <c r="BB974" t="n">
        <v>666.667</v>
      </c>
      <c r="BC974" t="n">
        <v>669.333</v>
      </c>
      <c r="BD974" t="n">
        <v>669.333</v>
      </c>
      <c r="BE974" t="n">
        <v>664.667</v>
      </c>
      <c r="BF974" t="n">
        <v>661</v>
      </c>
      <c r="BG974" t="n">
        <v>657.667</v>
      </c>
      <c r="BH974" t="n">
        <v>644</v>
      </c>
      <c r="BI974" t="n">
        <v>637.667</v>
      </c>
      <c r="BJ974" t="n">
        <v>631.667</v>
      </c>
    </row>
    <row r="975">
      <c r="A975" s="1112" t="n">
        <v>45653</v>
      </c>
      <c r="B975" s="63" t="n">
        <v>60</v>
      </c>
      <c r="AX975" t="n">
        <v>665.683</v>
      </c>
      <c r="AY975" t="n">
        <v>655.667</v>
      </c>
      <c r="AZ975" t="n">
        <v>658.667</v>
      </c>
      <c r="BA975" t="n">
        <v>659.333</v>
      </c>
      <c r="BB975" t="n">
        <v>665</v>
      </c>
      <c r="BC975" t="n">
        <v>670.333</v>
      </c>
      <c r="BD975" t="n">
        <v>671.333</v>
      </c>
      <c r="BE975" t="n">
        <v>665</v>
      </c>
      <c r="BF975" t="n">
        <v>661.333</v>
      </c>
      <c r="BG975" t="n">
        <v>658</v>
      </c>
      <c r="BH975" t="n">
        <v>644.667</v>
      </c>
      <c r="BI975" t="n">
        <v>638.333</v>
      </c>
      <c r="BJ975" t="n">
        <v>632</v>
      </c>
    </row>
    <row r="976">
      <c r="A976" s="1112" t="n">
        <v>45656</v>
      </c>
      <c r="B976" s="63" t="n">
        <v>75</v>
      </c>
      <c r="AX976" t="n">
        <v>664.225</v>
      </c>
      <c r="AY976" t="n">
        <v>653</v>
      </c>
      <c r="AZ976" t="n">
        <v>656</v>
      </c>
      <c r="BA976" t="n">
        <v>656</v>
      </c>
      <c r="BB976" t="n">
        <v>664</v>
      </c>
      <c r="BC976" t="n">
        <v>670.5</v>
      </c>
      <c r="BD976" t="n">
        <v>670.5</v>
      </c>
      <c r="BE976" t="n">
        <v>664.5</v>
      </c>
      <c r="BF976" t="n">
        <v>661</v>
      </c>
      <c r="BG976" t="n">
        <v>658</v>
      </c>
      <c r="BH976" t="n">
        <v>644</v>
      </c>
      <c r="BI976" t="n">
        <v>638</v>
      </c>
      <c r="BJ976" t="n">
        <v>632</v>
      </c>
    </row>
    <row r="977">
      <c r="A977" s="1112" t="n">
        <v>45657</v>
      </c>
      <c r="B977" s="63" t="n">
        <v>0</v>
      </c>
      <c r="AX977" s="28" t="n">
        <v>662.9880000000001</v>
      </c>
      <c r="AY977" t="n">
        <v>652.333</v>
      </c>
      <c r="AZ977" t="n">
        <v>656.667</v>
      </c>
      <c r="BA977" t="n">
        <v>658</v>
      </c>
      <c r="BB977" t="n">
        <v>664.667</v>
      </c>
      <c r="BC977" t="n">
        <v>670.667</v>
      </c>
      <c r="BD977" t="n">
        <v>670</v>
      </c>
      <c r="BE977" t="n">
        <v>664.333</v>
      </c>
      <c r="BF977" t="n">
        <v>660.667</v>
      </c>
      <c r="BG977" t="n">
        <v>657.333</v>
      </c>
      <c r="BH977" t="n">
        <v>644.333</v>
      </c>
      <c r="BI977" t="n">
        <v>638.333</v>
      </c>
      <c r="BJ977" t="n">
        <v>632.333</v>
      </c>
    </row>
    <row r="978">
      <c r="A978" s="1112" t="n">
        <v>45659</v>
      </c>
      <c r="B978" s="63" t="n">
        <v>40</v>
      </c>
      <c r="AX978" t="n">
        <v>662.9880000000001</v>
      </c>
      <c r="AY978" t="n">
        <v>655.193</v>
      </c>
      <c r="AZ978" t="n">
        <v>658</v>
      </c>
      <c r="BA978" t="n">
        <v>660.667</v>
      </c>
      <c r="BB978" t="n">
        <v>666.667</v>
      </c>
      <c r="BC978" t="n">
        <v>672.333</v>
      </c>
      <c r="BD978" t="n">
        <v>671</v>
      </c>
      <c r="BE978" t="n">
        <v>664.667</v>
      </c>
      <c r="BF978" t="n">
        <v>661</v>
      </c>
      <c r="BG978" t="n">
        <v>657</v>
      </c>
      <c r="BH978" t="n">
        <v>643.667</v>
      </c>
      <c r="BI978" t="n">
        <v>638.333</v>
      </c>
      <c r="BJ978" t="n">
        <v>633</v>
      </c>
    </row>
    <row r="979">
      <c r="A979" s="1112" t="n">
        <v>45660</v>
      </c>
      <c r="B979" s="63" t="n">
        <v>155</v>
      </c>
      <c r="AX979" t="n">
        <v>662.9880000000001</v>
      </c>
      <c r="AY979" t="n">
        <v>661.617</v>
      </c>
      <c r="AZ979" t="n">
        <v>665</v>
      </c>
      <c r="BA979" t="n">
        <v>667.667</v>
      </c>
      <c r="BB979" t="n">
        <v>671.333</v>
      </c>
      <c r="BC979" t="n">
        <v>674.667</v>
      </c>
      <c r="BD979" t="n">
        <v>673.667</v>
      </c>
      <c r="BE979" t="n">
        <v>669.333</v>
      </c>
      <c r="BF979" t="n">
        <v>665</v>
      </c>
      <c r="BG979" t="n">
        <v>660</v>
      </c>
      <c r="BH979" t="n">
        <v>645.333</v>
      </c>
      <c r="BI979" t="n">
        <v>639.667</v>
      </c>
      <c r="BJ979" t="n">
        <v>635.333</v>
      </c>
    </row>
    <row r="980">
      <c r="A980" s="1112" t="n">
        <v>45663</v>
      </c>
      <c r="B980" s="63" t="n">
        <v>0</v>
      </c>
      <c r="AY980" t="n">
        <v>664.22</v>
      </c>
      <c r="AZ980" t="n">
        <v>664</v>
      </c>
      <c r="BA980" t="n">
        <v>666.667</v>
      </c>
      <c r="BB980" t="n">
        <v>670.667</v>
      </c>
      <c r="BC980" t="n">
        <v>674</v>
      </c>
      <c r="BD980" t="n">
        <v>675</v>
      </c>
      <c r="BE980" t="n">
        <v>671</v>
      </c>
      <c r="BF980" t="n">
        <v>667</v>
      </c>
      <c r="BG980" t="n">
        <v>663</v>
      </c>
      <c r="BH980" t="n">
        <v>654</v>
      </c>
      <c r="BI980" t="n">
        <v>643.333</v>
      </c>
      <c r="BJ980" t="n">
        <v>636</v>
      </c>
    </row>
    <row r="981">
      <c r="A981" s="1112" t="n">
        <v>45664</v>
      </c>
      <c r="B981" s="63" t="n">
        <v>95</v>
      </c>
      <c r="AY981" t="n">
        <v>672.886</v>
      </c>
      <c r="AZ981" t="n">
        <v>677.333</v>
      </c>
      <c r="BA981" t="n">
        <v>680.333</v>
      </c>
      <c r="BB981" t="n">
        <v>684</v>
      </c>
      <c r="BC981" t="n">
        <v>686.667</v>
      </c>
      <c r="BD981" t="n">
        <v>687</v>
      </c>
      <c r="BE981" t="n">
        <v>683.667</v>
      </c>
      <c r="BF981" t="n">
        <v>680.333</v>
      </c>
      <c r="BG981" t="n">
        <v>676</v>
      </c>
      <c r="BH981" t="n">
        <v>667</v>
      </c>
      <c r="BI981" t="n">
        <v>658</v>
      </c>
      <c r="BJ981" t="n">
        <v>649.333</v>
      </c>
    </row>
    <row r="982">
      <c r="A982" s="1112" t="n">
        <v>45665</v>
      </c>
      <c r="B982" s="63" t="n">
        <v>489</v>
      </c>
      <c r="AY982" t="n">
        <v>670.913</v>
      </c>
      <c r="AZ982" t="n">
        <v>673</v>
      </c>
      <c r="BA982" t="n">
        <v>677.667</v>
      </c>
      <c r="BB982" t="n">
        <v>681.333</v>
      </c>
      <c r="BC982" t="n">
        <v>681.333</v>
      </c>
      <c r="BD982" t="n">
        <v>679.333</v>
      </c>
      <c r="BE982" t="n">
        <v>678.333</v>
      </c>
      <c r="BF982" t="n">
        <v>675</v>
      </c>
      <c r="BG982" t="n">
        <v>672</v>
      </c>
      <c r="BH982" t="n">
        <v>663</v>
      </c>
      <c r="BI982" t="n">
        <v>655.333</v>
      </c>
      <c r="BJ982" t="n">
        <v>648</v>
      </c>
    </row>
    <row r="983">
      <c r="A983" s="1112" t="n">
        <v>45666</v>
      </c>
      <c r="B983" s="63" t="n">
        <v>180</v>
      </c>
      <c r="AY983" t="n">
        <v>667.473</v>
      </c>
      <c r="AZ983" t="n">
        <v>668.333</v>
      </c>
      <c r="BA983" t="n">
        <v>672.333</v>
      </c>
      <c r="BB983" t="n">
        <v>676.333</v>
      </c>
      <c r="BC983" t="n">
        <v>674.667</v>
      </c>
      <c r="BD983" t="n">
        <v>672</v>
      </c>
      <c r="BE983" t="n">
        <v>671.333</v>
      </c>
      <c r="BF983" t="n">
        <v>668.667</v>
      </c>
      <c r="BG983" t="n">
        <v>666</v>
      </c>
      <c r="BH983" t="n">
        <v>657.667</v>
      </c>
      <c r="BI983" t="n">
        <v>649.667</v>
      </c>
      <c r="BJ983" t="n">
        <v>642.333</v>
      </c>
    </row>
    <row r="984">
      <c r="A984" s="1112" t="n">
        <v>45667</v>
      </c>
      <c r="B984" s="63" t="n">
        <v>426</v>
      </c>
      <c r="AY984" t="n">
        <v>669.489</v>
      </c>
      <c r="AZ984" t="n">
        <v>673.667</v>
      </c>
      <c r="BA984" t="n">
        <v>679</v>
      </c>
      <c r="BB984" t="n">
        <v>683.667</v>
      </c>
      <c r="BC984" t="n">
        <v>682.667</v>
      </c>
      <c r="BD984" t="n">
        <v>679.667</v>
      </c>
      <c r="BE984" t="n">
        <v>678.333</v>
      </c>
      <c r="BF984" t="n">
        <v>676.333</v>
      </c>
      <c r="BG984" t="n">
        <v>674.333</v>
      </c>
      <c r="BH984" t="n">
        <v>666</v>
      </c>
      <c r="BI984" t="n">
        <v>657</v>
      </c>
      <c r="BJ984" t="n">
        <v>649</v>
      </c>
    </row>
    <row r="985">
      <c r="A985" s="1112" t="n">
        <v>45670</v>
      </c>
      <c r="B985" s="63" t="n">
        <v>401</v>
      </c>
      <c r="AY985" t="n">
        <v>669.167</v>
      </c>
      <c r="AZ985" t="n">
        <v>677</v>
      </c>
      <c r="BA985" t="n">
        <v>682</v>
      </c>
      <c r="BB985" t="n">
        <v>687.333</v>
      </c>
      <c r="BC985" t="n">
        <v>686.667</v>
      </c>
      <c r="BD985" t="n">
        <v>684.667</v>
      </c>
      <c r="BE985" t="n">
        <v>683.333</v>
      </c>
      <c r="BF985" t="n">
        <v>681.333</v>
      </c>
      <c r="BG985" t="n">
        <v>676.667</v>
      </c>
      <c r="BH985" t="n">
        <v>669.333</v>
      </c>
      <c r="BI985" t="n">
        <v>660.333</v>
      </c>
      <c r="BJ985" t="n">
        <v>652.333</v>
      </c>
    </row>
    <row r="986">
      <c r="A986" s="1112" t="n">
        <v>45671</v>
      </c>
      <c r="B986" s="63" t="n">
        <v>140</v>
      </c>
      <c r="AY986" t="n">
        <v>673.557</v>
      </c>
      <c r="AZ986" t="n">
        <v>680</v>
      </c>
      <c r="BA986" t="n">
        <v>684</v>
      </c>
      <c r="BB986" t="n">
        <v>689.333</v>
      </c>
      <c r="BC986" t="n">
        <v>688.667</v>
      </c>
      <c r="BD986" t="n">
        <v>686.667</v>
      </c>
      <c r="BE986" t="n">
        <v>685.333</v>
      </c>
      <c r="BF986" t="n">
        <v>682</v>
      </c>
      <c r="BG986" t="n">
        <v>678</v>
      </c>
      <c r="BH986" t="n">
        <v>669</v>
      </c>
      <c r="BI986" t="n">
        <v>660.667</v>
      </c>
      <c r="BJ986" t="n">
        <v>653</v>
      </c>
    </row>
    <row r="987">
      <c r="A987" s="1112" t="n">
        <v>45672</v>
      </c>
      <c r="B987" s="63" t="n">
        <v>70</v>
      </c>
      <c r="AY987" t="n">
        <v>671.875</v>
      </c>
      <c r="AZ987" t="n">
        <v>680.333</v>
      </c>
      <c r="BA987" t="n">
        <v>683.667</v>
      </c>
      <c r="BB987" t="n">
        <v>691.333</v>
      </c>
      <c r="BC987" t="n">
        <v>690.333</v>
      </c>
      <c r="BD987" t="n">
        <v>688.333</v>
      </c>
      <c r="BE987" t="n">
        <v>685.667</v>
      </c>
      <c r="BF987" t="n">
        <v>682.667</v>
      </c>
      <c r="BG987" t="n">
        <v>679.333</v>
      </c>
      <c r="BH987" t="n">
        <v>669.333</v>
      </c>
      <c r="BI987" t="n">
        <v>661.333</v>
      </c>
      <c r="BJ987" t="n">
        <v>654.667</v>
      </c>
    </row>
    <row r="988">
      <c r="A988" s="1112" t="n">
        <v>45673</v>
      </c>
      <c r="B988" s="63" t="n">
        <v>100</v>
      </c>
      <c r="AY988" t="n">
        <v>669.39</v>
      </c>
      <c r="AZ988" t="n">
        <v>676.667</v>
      </c>
      <c r="BA988" t="n">
        <v>679.667</v>
      </c>
      <c r="BB988" t="n">
        <v>687</v>
      </c>
      <c r="BC988" t="n">
        <v>687.667</v>
      </c>
      <c r="BD988" t="n">
        <v>685.333</v>
      </c>
      <c r="BE988" t="n">
        <v>683.667</v>
      </c>
      <c r="BF988" t="n">
        <v>680.333</v>
      </c>
      <c r="BG988" t="n">
        <v>676.333</v>
      </c>
      <c r="BH988" t="n">
        <v>667.333</v>
      </c>
      <c r="BI988" t="n">
        <v>659.667</v>
      </c>
      <c r="BJ988" t="n">
        <v>651.333</v>
      </c>
    </row>
    <row r="989">
      <c r="A989" s="1112" t="n">
        <v>45674</v>
      </c>
      <c r="B989" s="63" t="n">
        <v>120</v>
      </c>
      <c r="AY989" t="n">
        <v>668.538</v>
      </c>
      <c r="AZ989" t="n">
        <v>674.667</v>
      </c>
      <c r="BA989" t="n">
        <v>678.667</v>
      </c>
      <c r="BB989" t="n">
        <v>685.333</v>
      </c>
      <c r="BC989" t="n">
        <v>684.333</v>
      </c>
      <c r="BD989" t="n">
        <v>682</v>
      </c>
      <c r="BE989" t="n">
        <v>681</v>
      </c>
      <c r="BF989" t="n">
        <v>677.333</v>
      </c>
      <c r="BG989" t="n">
        <v>673.667</v>
      </c>
      <c r="BH989" t="n">
        <v>665.333</v>
      </c>
      <c r="BI989" t="n">
        <v>657.667</v>
      </c>
      <c r="BJ989" t="n">
        <v>650</v>
      </c>
      <c r="BK989" t="n">
        <v>650.333</v>
      </c>
      <c r="BL989" t="n">
        <v>650.333</v>
      </c>
      <c r="BM989" t="n">
        <v>650.333</v>
      </c>
    </row>
    <row r="990">
      <c r="A990" s="104" t="n">
        <v>45677</v>
      </c>
      <c r="AY990" s="192" t="n">
        <v>668.538</v>
      </c>
      <c r="AZ990" s="192" t="n">
        <v>674.667</v>
      </c>
      <c r="BA990" s="192" t="n">
        <v>678.667</v>
      </c>
      <c r="BB990" s="192" t="n">
        <v>685.333</v>
      </c>
      <c r="BC990" s="192" t="n">
        <v>684.333</v>
      </c>
      <c r="BD990" s="192" t="n">
        <v>682</v>
      </c>
      <c r="BE990" s="192" t="n">
        <v>681</v>
      </c>
      <c r="BF990" s="192" t="n">
        <v>677.333</v>
      </c>
      <c r="BG990" s="192" t="n">
        <v>673.667</v>
      </c>
      <c r="BH990" s="192" t="n">
        <v>665.333</v>
      </c>
      <c r="BI990" s="192" t="n">
        <v>657.667</v>
      </c>
      <c r="BJ990" s="192" t="n">
        <v>650</v>
      </c>
      <c r="BK990" s="192" t="n">
        <v>650.333</v>
      </c>
      <c r="BL990" s="192" t="n">
        <v>650.333</v>
      </c>
      <c r="BM990" s="192" t="n">
        <v>650.333</v>
      </c>
    </row>
    <row r="991">
      <c r="A991" s="1112" t="n">
        <v>45678</v>
      </c>
      <c r="B991" s="63" t="n">
        <v>160</v>
      </c>
      <c r="AY991" t="n">
        <v>669.114</v>
      </c>
      <c r="AZ991" t="n">
        <v>679</v>
      </c>
      <c r="BA991" t="n">
        <v>687.667</v>
      </c>
      <c r="BB991" t="n">
        <v>695</v>
      </c>
      <c r="BC991" t="n">
        <v>694</v>
      </c>
      <c r="BD991" t="n">
        <v>692.667</v>
      </c>
      <c r="BE991" t="n">
        <v>687.667</v>
      </c>
      <c r="BF991" t="n">
        <v>683</v>
      </c>
      <c r="BG991" t="n">
        <v>678.333</v>
      </c>
      <c r="BH991" t="n">
        <v>670.333</v>
      </c>
      <c r="BI991" t="n">
        <v>662.667</v>
      </c>
      <c r="BJ991" t="n">
        <v>654.667</v>
      </c>
      <c r="BK991" t="n">
        <v>653.333</v>
      </c>
      <c r="BL991" t="n">
        <v>653.333</v>
      </c>
      <c r="BM991" t="n">
        <v>653.333</v>
      </c>
    </row>
    <row r="992">
      <c r="A992" s="1112" t="n">
        <v>45679</v>
      </c>
      <c r="B992" s="63" t="n">
        <v>120</v>
      </c>
      <c r="AY992" t="n">
        <v>670.129</v>
      </c>
      <c r="AZ992" t="n">
        <v>683.667</v>
      </c>
      <c r="BA992" t="n">
        <v>691.667</v>
      </c>
      <c r="BB992" t="n">
        <v>697.333</v>
      </c>
      <c r="BC992" t="n">
        <v>696.333</v>
      </c>
      <c r="BD992" t="n">
        <v>694.667</v>
      </c>
      <c r="BE992" t="n">
        <v>688.667</v>
      </c>
      <c r="BF992" t="n">
        <v>683.667</v>
      </c>
      <c r="BG992" t="n">
        <v>679</v>
      </c>
      <c r="BH992" t="n">
        <v>668.667</v>
      </c>
      <c r="BI992" t="n">
        <v>661.333</v>
      </c>
      <c r="BJ992" t="n">
        <v>654</v>
      </c>
      <c r="BK992" t="n">
        <v>651.333</v>
      </c>
      <c r="BL992" t="n">
        <v>651.333</v>
      </c>
      <c r="BM992" t="n">
        <v>651.333</v>
      </c>
    </row>
    <row r="993">
      <c r="A993" s="1112" t="n">
        <v>45680</v>
      </c>
      <c r="B993" s="63" t="n">
        <v>130</v>
      </c>
      <c r="AY993" t="n">
        <v>670.989</v>
      </c>
      <c r="AZ993" t="n">
        <v>684</v>
      </c>
      <c r="BA993" t="n">
        <v>691.5</v>
      </c>
      <c r="BB993" t="n">
        <v>698</v>
      </c>
      <c r="BC993" t="n">
        <v>697</v>
      </c>
      <c r="BD993" t="n">
        <v>695.5</v>
      </c>
      <c r="BE993" t="n">
        <v>690.5</v>
      </c>
      <c r="BF993" t="n">
        <v>685</v>
      </c>
      <c r="BG993" t="n">
        <v>679.5</v>
      </c>
      <c r="BH993" t="n">
        <v>669.5</v>
      </c>
      <c r="BI993" t="n">
        <v>662.5</v>
      </c>
      <c r="BJ993" t="n">
        <v>655</v>
      </c>
      <c r="BK993" t="n">
        <v>652.5</v>
      </c>
      <c r="BL993" t="n">
        <v>652.5</v>
      </c>
      <c r="BM993" t="n">
        <v>652.5</v>
      </c>
    </row>
    <row r="994">
      <c r="A994" s="1112" t="n">
        <v>45681</v>
      </c>
      <c r="B994" s="63" t="n">
        <v>310</v>
      </c>
      <c r="AY994" t="n">
        <v>670.795</v>
      </c>
      <c r="AZ994" t="n">
        <v>679.667</v>
      </c>
      <c r="BA994" t="n">
        <v>687</v>
      </c>
      <c r="BB994" t="n">
        <v>693</v>
      </c>
      <c r="BC994" t="n">
        <v>691</v>
      </c>
      <c r="BD994" t="n">
        <v>689</v>
      </c>
      <c r="BE994" t="n">
        <v>684.333</v>
      </c>
      <c r="BF994" t="n">
        <v>679</v>
      </c>
      <c r="BG994" t="n">
        <v>673.333</v>
      </c>
      <c r="BH994" t="n">
        <v>663.667</v>
      </c>
      <c r="BI994" t="n">
        <v>657</v>
      </c>
      <c r="BJ994" t="n">
        <v>651.333</v>
      </c>
      <c r="BK994" t="n">
        <v>648.667</v>
      </c>
      <c r="BL994" t="n">
        <v>648.333</v>
      </c>
      <c r="BM994" t="n">
        <v>648</v>
      </c>
    </row>
    <row r="995">
      <c r="A995" s="1112" t="n">
        <v>45684</v>
      </c>
      <c r="B995" s="63" t="n">
        <v>10</v>
      </c>
      <c r="AY995" t="n">
        <v>670.114</v>
      </c>
      <c r="AZ995" t="n">
        <v>664.333</v>
      </c>
      <c r="BA995" t="n">
        <v>675</v>
      </c>
      <c r="BB995" t="n">
        <v>685</v>
      </c>
      <c r="BC995" t="n">
        <v>683</v>
      </c>
      <c r="BD995" t="n">
        <v>680.667</v>
      </c>
      <c r="BE995" t="n">
        <v>676.333</v>
      </c>
      <c r="BF995" t="n">
        <v>672.333</v>
      </c>
      <c r="BG995" t="n">
        <v>667.333</v>
      </c>
      <c r="BH995" t="n">
        <v>658.333</v>
      </c>
      <c r="BI995" t="n">
        <v>650.333</v>
      </c>
      <c r="BJ995" t="n">
        <v>643.333</v>
      </c>
      <c r="BK995" t="n">
        <v>645</v>
      </c>
      <c r="BL995" t="n">
        <v>639.667</v>
      </c>
      <c r="BM995" t="n">
        <v>639.667</v>
      </c>
    </row>
    <row r="996">
      <c r="A996" s="1112" t="n">
        <v>45685</v>
      </c>
      <c r="B996" s="63" t="n">
        <v>150</v>
      </c>
      <c r="AY996" t="n">
        <v>670.295</v>
      </c>
      <c r="AZ996" t="n">
        <v>670.333</v>
      </c>
      <c r="BA996" t="n">
        <v>680.333</v>
      </c>
      <c r="BB996" t="n">
        <v>690.333</v>
      </c>
      <c r="BC996" t="n">
        <v>688.333</v>
      </c>
      <c r="BD996" t="n">
        <v>686.333</v>
      </c>
      <c r="BE996" t="n">
        <v>681</v>
      </c>
      <c r="BF996" t="n">
        <v>676</v>
      </c>
      <c r="BG996" t="n">
        <v>671</v>
      </c>
      <c r="BH996" t="n">
        <v>661.333</v>
      </c>
      <c r="BI996" t="n">
        <v>653</v>
      </c>
      <c r="BJ996" t="n">
        <v>646</v>
      </c>
      <c r="BK996" t="n">
        <v>643.667</v>
      </c>
      <c r="BL996" t="n">
        <v>643.333</v>
      </c>
      <c r="BM996" t="n">
        <v>643</v>
      </c>
    </row>
    <row r="997">
      <c r="A997" s="1112" t="n">
        <v>45686</v>
      </c>
      <c r="B997" s="63" t="n">
        <v>354</v>
      </c>
      <c r="AY997" t="n">
        <v>670.883</v>
      </c>
      <c r="AZ997" t="n">
        <v>680.333</v>
      </c>
      <c r="BA997" t="n">
        <v>688</v>
      </c>
      <c r="BB997" t="n">
        <v>697.667</v>
      </c>
      <c r="BC997" t="n">
        <v>695.333</v>
      </c>
      <c r="BD997" t="n">
        <v>692.667</v>
      </c>
      <c r="BE997" t="n">
        <v>689.333</v>
      </c>
      <c r="BF997" t="n">
        <v>684</v>
      </c>
      <c r="BG997" t="n">
        <v>678.667</v>
      </c>
      <c r="BH997" t="n">
        <v>668.333</v>
      </c>
      <c r="BI997" t="n">
        <v>660.667</v>
      </c>
      <c r="BJ997" t="n">
        <v>653.667</v>
      </c>
      <c r="BK997" t="n">
        <v>649.667</v>
      </c>
      <c r="BL997" t="n">
        <v>649.333</v>
      </c>
      <c r="BM997" t="n">
        <v>649</v>
      </c>
    </row>
    <row r="998">
      <c r="A998" s="1112" t="n">
        <v>45687</v>
      </c>
      <c r="B998" s="63" t="n">
        <v>30</v>
      </c>
      <c r="AY998" t="n">
        <v>671.205</v>
      </c>
      <c r="AZ998" t="n">
        <v>680.667</v>
      </c>
      <c r="BA998" t="n">
        <v>688.333</v>
      </c>
      <c r="BB998" t="n">
        <v>698</v>
      </c>
      <c r="BC998" t="n">
        <v>695.333</v>
      </c>
      <c r="BD998" t="n">
        <v>693</v>
      </c>
      <c r="BE998" t="n">
        <v>689.333</v>
      </c>
      <c r="BF998" t="n">
        <v>684.333</v>
      </c>
      <c r="BG998" t="n">
        <v>679.333</v>
      </c>
      <c r="BH998" t="n">
        <v>668.333</v>
      </c>
      <c r="BI998" t="n">
        <v>661</v>
      </c>
      <c r="BJ998" t="n">
        <v>654</v>
      </c>
      <c r="BK998" t="n">
        <v>650.667</v>
      </c>
      <c r="BL998" t="n">
        <v>650.333</v>
      </c>
      <c r="BM998" t="n">
        <v>650</v>
      </c>
    </row>
    <row r="999">
      <c r="A999" s="1112" t="n">
        <v>45688</v>
      </c>
      <c r="B999" s="63" t="n">
        <v>50</v>
      </c>
      <c r="AY999" t="n">
        <v>671.466</v>
      </c>
      <c r="AZ999" t="n">
        <v>676.333</v>
      </c>
      <c r="BA999" t="n">
        <v>685</v>
      </c>
      <c r="BB999" t="n">
        <v>695</v>
      </c>
      <c r="BC999" t="n">
        <v>692.667</v>
      </c>
      <c r="BD999" t="n">
        <v>690.667</v>
      </c>
      <c r="BE999" t="n">
        <v>685.667</v>
      </c>
      <c r="BF999" t="n">
        <v>681</v>
      </c>
      <c r="BG999" t="n">
        <v>676.333</v>
      </c>
      <c r="BH999" t="n">
        <v>665.333</v>
      </c>
      <c r="BI999" t="n">
        <v>658</v>
      </c>
      <c r="BJ999" t="n">
        <v>651</v>
      </c>
      <c r="BK999" t="n">
        <v>648</v>
      </c>
      <c r="BL999" t="n">
        <v>647.667</v>
      </c>
      <c r="BM999" t="n">
        <v>647.333</v>
      </c>
    </row>
    <row r="1000">
      <c r="A1000" s="1112" t="n">
        <v>45691</v>
      </c>
      <c r="B1000" s="63" t="n">
        <v>105</v>
      </c>
      <c r="AY1000" t="n">
        <v>671.466</v>
      </c>
      <c r="AZ1000" t="n">
        <v>683.25</v>
      </c>
      <c r="BA1000" t="n">
        <v>690</v>
      </c>
      <c r="BB1000" t="n">
        <v>697</v>
      </c>
      <c r="BC1000" t="n">
        <v>694.667</v>
      </c>
      <c r="BD1000" t="n">
        <v>692.333</v>
      </c>
      <c r="BE1000" t="n">
        <v>688.333</v>
      </c>
      <c r="BF1000" t="n">
        <v>683.333</v>
      </c>
      <c r="BG1000" t="n">
        <v>678.667</v>
      </c>
      <c r="BH1000" t="n">
        <v>667.667</v>
      </c>
      <c r="BI1000" t="n">
        <v>660.333</v>
      </c>
      <c r="BJ1000" t="n">
        <v>653.333</v>
      </c>
      <c r="BK1000" t="n">
        <v>650.333</v>
      </c>
      <c r="BL1000" t="n">
        <v>650</v>
      </c>
      <c r="BM1000" t="n">
        <v>649.667</v>
      </c>
    </row>
    <row r="1001">
      <c r="A1001" s="1112" t="n">
        <v>45692</v>
      </c>
      <c r="B1001" s="63" t="n">
        <v>711</v>
      </c>
      <c r="AY1001" t="n">
        <v>671.466</v>
      </c>
      <c r="AZ1001" t="n">
        <v>701.5</v>
      </c>
      <c r="BA1001" t="n">
        <v>709</v>
      </c>
      <c r="BB1001" t="n">
        <v>715.333</v>
      </c>
      <c r="BC1001" t="n">
        <v>712.333</v>
      </c>
      <c r="BD1001" t="n">
        <v>709.667</v>
      </c>
      <c r="BE1001" t="n">
        <v>704.333</v>
      </c>
      <c r="BF1001" t="n">
        <v>699.333</v>
      </c>
      <c r="BG1001" t="n">
        <v>694</v>
      </c>
      <c r="BH1001" t="n">
        <v>682.333</v>
      </c>
      <c r="BI1001" t="n">
        <v>673.667</v>
      </c>
      <c r="BJ1001" t="n">
        <v>665.333</v>
      </c>
      <c r="BK1001" t="n">
        <v>662.667</v>
      </c>
      <c r="BL1001" t="n">
        <v>662.333</v>
      </c>
      <c r="BM1001" t="n">
        <v>662</v>
      </c>
    </row>
    <row r="1002">
      <c r="A1002" s="1112" t="n">
        <v>45693</v>
      </c>
      <c r="B1002" s="63" t="n">
        <v>130</v>
      </c>
      <c r="AZ1002" t="n">
        <v>697.7</v>
      </c>
      <c r="BA1002" t="n">
        <v>701</v>
      </c>
      <c r="BB1002" t="n">
        <v>708</v>
      </c>
      <c r="BC1002" t="n">
        <v>703.667</v>
      </c>
      <c r="BD1002" t="n">
        <v>699.333</v>
      </c>
      <c r="BE1002" t="n">
        <v>696.333</v>
      </c>
      <c r="BF1002" t="n">
        <v>692</v>
      </c>
      <c r="BG1002" t="n">
        <v>687.333</v>
      </c>
      <c r="BH1002" t="n">
        <v>676</v>
      </c>
      <c r="BI1002" t="n">
        <v>668</v>
      </c>
      <c r="BJ1002" t="n">
        <v>660</v>
      </c>
      <c r="BK1002" t="n">
        <v>657.333</v>
      </c>
      <c r="BL1002" t="n">
        <v>657</v>
      </c>
      <c r="BM1002" t="n">
        <v>656.667</v>
      </c>
    </row>
    <row r="1003">
      <c r="A1003" s="1112" t="n">
        <v>45694</v>
      </c>
      <c r="B1003" s="63" t="n">
        <v>275</v>
      </c>
      <c r="AZ1003" t="n">
        <v>691.117</v>
      </c>
      <c r="BA1003" t="n">
        <v>692</v>
      </c>
      <c r="BB1003" t="n">
        <v>701</v>
      </c>
      <c r="BC1003" t="n">
        <v>697.333</v>
      </c>
      <c r="BD1003" t="n">
        <v>693</v>
      </c>
      <c r="BE1003" t="n">
        <v>689.333</v>
      </c>
      <c r="BF1003" t="n">
        <v>685.333</v>
      </c>
      <c r="BG1003" t="n">
        <v>681.333</v>
      </c>
      <c r="BH1003" t="n">
        <v>670</v>
      </c>
      <c r="BI1003" t="n">
        <v>662</v>
      </c>
      <c r="BJ1003" t="n">
        <v>654.333</v>
      </c>
      <c r="BK1003" t="n">
        <v>653</v>
      </c>
      <c r="BL1003" t="n">
        <v>652.667</v>
      </c>
      <c r="BM1003" t="n">
        <v>652.333</v>
      </c>
    </row>
    <row r="1004">
      <c r="A1004" s="1112" t="n">
        <v>45695</v>
      </c>
      <c r="B1004" s="63" t="n">
        <v>70</v>
      </c>
      <c r="AZ1004" t="n">
        <v>688.088</v>
      </c>
      <c r="BA1004" t="n">
        <v>686.167</v>
      </c>
      <c r="BB1004" t="n">
        <v>693.833</v>
      </c>
      <c r="BC1004" t="n">
        <v>691.833</v>
      </c>
      <c r="BD1004" t="n">
        <v>689.167</v>
      </c>
      <c r="BE1004" t="n">
        <v>685.833</v>
      </c>
      <c r="BF1004" t="n">
        <v>681.833</v>
      </c>
      <c r="BG1004" t="n">
        <v>676.833</v>
      </c>
      <c r="BH1004" t="n">
        <v>666.167</v>
      </c>
      <c r="BI1004" t="n">
        <v>658.667</v>
      </c>
      <c r="BJ1004" t="n">
        <v>651.333</v>
      </c>
      <c r="BK1004" t="n">
        <v>650.333</v>
      </c>
      <c r="BL1004" t="n">
        <v>650</v>
      </c>
      <c r="BM1004" t="n">
        <v>649.667</v>
      </c>
    </row>
    <row r="1005">
      <c r="A1005" s="1112" t="n">
        <v>45698</v>
      </c>
      <c r="B1005" s="63" t="n">
        <v>105</v>
      </c>
      <c r="AZ1005" t="n">
        <v>688.054</v>
      </c>
      <c r="BA1005" t="n">
        <v>689</v>
      </c>
      <c r="BB1005" t="n">
        <v>696.667</v>
      </c>
      <c r="BC1005" t="n">
        <v>694</v>
      </c>
      <c r="BD1005" t="n">
        <v>691.333</v>
      </c>
      <c r="BE1005" t="n">
        <v>687.667</v>
      </c>
      <c r="BF1005" t="n">
        <v>684</v>
      </c>
      <c r="BG1005" t="n">
        <v>679.333</v>
      </c>
      <c r="BH1005" t="n">
        <v>668</v>
      </c>
      <c r="BI1005" t="n">
        <v>660</v>
      </c>
      <c r="BJ1005" t="n">
        <v>652.333</v>
      </c>
      <c r="BK1005" t="n">
        <v>649.333</v>
      </c>
      <c r="BL1005" t="n">
        <v>649</v>
      </c>
      <c r="BM1005" t="n">
        <v>648.667</v>
      </c>
    </row>
    <row r="1006">
      <c r="A1006" s="1112" t="n">
        <v>45699</v>
      </c>
      <c r="B1006" s="63" t="n">
        <v>530</v>
      </c>
      <c r="AZ1006" t="n">
        <v>687.367</v>
      </c>
      <c r="BA1006" t="n">
        <v>692.333</v>
      </c>
      <c r="BB1006" t="n">
        <v>701.667</v>
      </c>
      <c r="BC1006" t="n">
        <v>699</v>
      </c>
      <c r="BD1006" t="n">
        <v>696</v>
      </c>
      <c r="BE1006" t="n">
        <v>691.333</v>
      </c>
      <c r="BF1006" t="n">
        <v>686.667</v>
      </c>
      <c r="BG1006" t="n">
        <v>681.667</v>
      </c>
      <c r="BH1006" t="n">
        <v>671.667</v>
      </c>
      <c r="BI1006" t="n">
        <v>663.667</v>
      </c>
      <c r="BJ1006" t="n">
        <v>656</v>
      </c>
      <c r="BK1006" t="n">
        <v>650.667</v>
      </c>
      <c r="BL1006" t="n">
        <v>650.333</v>
      </c>
      <c r="BM1006" t="n">
        <v>650</v>
      </c>
    </row>
    <row r="1007">
      <c r="A1007" s="1112" t="n">
        <v>45700</v>
      </c>
      <c r="B1007" s="63" t="n">
        <v>170</v>
      </c>
      <c r="AZ1007" t="n">
        <v>686.8630000000001</v>
      </c>
      <c r="BA1007" t="n">
        <v>695.333</v>
      </c>
      <c r="BB1007" t="n">
        <v>705.333</v>
      </c>
      <c r="BC1007" t="n">
        <v>703</v>
      </c>
      <c r="BD1007" t="n">
        <v>700.667</v>
      </c>
      <c r="BE1007" t="n">
        <v>695</v>
      </c>
      <c r="BF1007" t="n">
        <v>690</v>
      </c>
      <c r="BG1007" t="n">
        <v>685</v>
      </c>
      <c r="BH1007" t="n">
        <v>675</v>
      </c>
      <c r="BI1007" t="n">
        <v>666.333</v>
      </c>
      <c r="BJ1007" t="n">
        <v>658</v>
      </c>
      <c r="BK1007" t="n">
        <v>655</v>
      </c>
      <c r="BL1007" t="n">
        <v>654.667</v>
      </c>
      <c r="BM1007" t="n">
        <v>653.333</v>
      </c>
    </row>
    <row r="1008">
      <c r="A1008" s="1112" t="n">
        <v>45701</v>
      </c>
      <c r="B1008" s="63" t="n">
        <v>210</v>
      </c>
      <c r="AZ1008" t="n">
        <v>688.146</v>
      </c>
      <c r="BA1008" t="n">
        <v>702.667</v>
      </c>
      <c r="BB1008" t="n">
        <v>712.667</v>
      </c>
      <c r="BC1008" t="n">
        <v>710.333</v>
      </c>
      <c r="BD1008" t="n">
        <v>708.333</v>
      </c>
      <c r="BE1008" t="n">
        <v>702.333</v>
      </c>
      <c r="BF1008" t="n">
        <v>696.667</v>
      </c>
      <c r="BG1008" t="n">
        <v>691.333</v>
      </c>
      <c r="BH1008" t="n">
        <v>681.333</v>
      </c>
      <c r="BI1008" t="n">
        <v>673</v>
      </c>
      <c r="BJ1008" t="n">
        <v>666</v>
      </c>
      <c r="BK1008" t="n">
        <v>662.667</v>
      </c>
      <c r="BL1008" t="n">
        <v>662.333</v>
      </c>
      <c r="BM1008" t="n">
        <v>662</v>
      </c>
    </row>
    <row r="1009">
      <c r="A1009" s="1112" t="n">
        <v>45702</v>
      </c>
      <c r="B1009" s="63" t="n">
        <v>745</v>
      </c>
      <c r="AZ1009" t="n">
        <v>688.796</v>
      </c>
      <c r="BA1009" t="n">
        <v>707.333</v>
      </c>
      <c r="BB1009" t="n">
        <v>717.333</v>
      </c>
      <c r="BC1009" t="n">
        <v>715.333</v>
      </c>
      <c r="BD1009" t="n">
        <v>711.333</v>
      </c>
      <c r="BE1009" t="n">
        <v>703.667</v>
      </c>
      <c r="BF1009" t="n">
        <v>697.667</v>
      </c>
      <c r="BG1009" t="n">
        <v>691.667</v>
      </c>
      <c r="BH1009" t="n">
        <v>679.333</v>
      </c>
      <c r="BI1009" t="n">
        <v>671</v>
      </c>
      <c r="BJ1009" t="n">
        <v>663.333</v>
      </c>
      <c r="BK1009" t="n">
        <v>661.333</v>
      </c>
      <c r="BL1009" t="n">
        <v>661</v>
      </c>
      <c r="BM1009" t="n">
        <v>660.667</v>
      </c>
    </row>
    <row r="1010">
      <c r="A1010" s="104" t="n">
        <v>45705</v>
      </c>
      <c r="AZ1010" s="192" t="n">
        <v>688.796</v>
      </c>
      <c r="BA1010" s="192" t="n">
        <v>707.333</v>
      </c>
      <c r="BB1010" s="192" t="n">
        <v>717.333</v>
      </c>
      <c r="BC1010" s="192" t="n">
        <v>715.333</v>
      </c>
      <c r="BD1010" s="192" t="n">
        <v>711.333</v>
      </c>
      <c r="BE1010" s="192" t="n">
        <v>703.667</v>
      </c>
      <c r="BF1010" s="192" t="n">
        <v>697.667</v>
      </c>
      <c r="BG1010" s="192" t="n">
        <v>691.667</v>
      </c>
      <c r="BH1010" s="192" t="n">
        <v>679.333</v>
      </c>
      <c r="BI1010" s="192" t="n">
        <v>671</v>
      </c>
      <c r="BJ1010" s="192" t="n">
        <v>663.333</v>
      </c>
      <c r="BK1010" s="192" t="n">
        <v>661.333</v>
      </c>
      <c r="BL1010" s="192" t="n">
        <v>661</v>
      </c>
      <c r="BM1010" s="192" t="n">
        <v>660.667</v>
      </c>
    </row>
    <row r="1011">
      <c r="A1011" s="1112" t="n">
        <v>45706</v>
      </c>
      <c r="B1011" s="63" t="n">
        <v>150</v>
      </c>
      <c r="AZ1011" t="n">
        <v>688.929</v>
      </c>
      <c r="BA1011" t="n">
        <v>706.333</v>
      </c>
      <c r="BB1011" t="n">
        <v>720</v>
      </c>
      <c r="BC1011" t="n">
        <v>716.333</v>
      </c>
      <c r="BD1011" t="n">
        <v>712.333</v>
      </c>
      <c r="BE1011" t="n">
        <v>706</v>
      </c>
      <c r="BF1011" t="n">
        <v>699.667</v>
      </c>
      <c r="BG1011" t="n">
        <v>692.667</v>
      </c>
      <c r="BH1011" t="n">
        <v>681.333</v>
      </c>
      <c r="BI1011" t="n">
        <v>673.333</v>
      </c>
      <c r="BJ1011" t="n">
        <v>665.667</v>
      </c>
      <c r="BK1011" t="n">
        <v>663.667</v>
      </c>
      <c r="BL1011" t="n">
        <v>663.333</v>
      </c>
      <c r="BM1011" t="n">
        <v>663</v>
      </c>
    </row>
    <row r="1012">
      <c r="A1012" s="1112" t="n">
        <v>45707</v>
      </c>
      <c r="B1012" s="63" t="n">
        <v>350</v>
      </c>
      <c r="AZ1012" t="n">
        <v>688.813</v>
      </c>
      <c r="BA1012" t="n">
        <v>711</v>
      </c>
      <c r="BB1012" t="n">
        <v>724.333</v>
      </c>
      <c r="BC1012" t="n">
        <v>718</v>
      </c>
      <c r="BD1012" t="n">
        <v>713.667</v>
      </c>
      <c r="BE1012" t="n">
        <v>707.667</v>
      </c>
      <c r="BF1012" t="n">
        <v>701.667</v>
      </c>
      <c r="BG1012" t="n">
        <v>695</v>
      </c>
      <c r="BH1012" t="n">
        <v>682.667</v>
      </c>
      <c r="BI1012" t="n">
        <v>674.667</v>
      </c>
      <c r="BJ1012" t="n">
        <v>667.333</v>
      </c>
      <c r="BK1012" t="n">
        <v>664.333</v>
      </c>
      <c r="BL1012" t="n">
        <v>664</v>
      </c>
      <c r="BM1012" t="n">
        <v>663.667</v>
      </c>
    </row>
    <row r="1013">
      <c r="A1013" s="1112" t="n">
        <v>45708</v>
      </c>
      <c r="B1013" s="63" t="n">
        <v>20</v>
      </c>
      <c r="AZ1013" t="n">
        <v>688.3630000000001</v>
      </c>
      <c r="BA1013" t="n">
        <v>709.333</v>
      </c>
      <c r="BB1013" t="n">
        <v>722</v>
      </c>
      <c r="BC1013" t="n">
        <v>715.333</v>
      </c>
      <c r="BD1013" t="n">
        <v>709.667</v>
      </c>
      <c r="BE1013" t="n">
        <v>704.333</v>
      </c>
      <c r="BF1013" t="n">
        <v>698.333</v>
      </c>
      <c r="BG1013" t="n">
        <v>691</v>
      </c>
      <c r="BH1013" t="n">
        <v>678.333</v>
      </c>
      <c r="BI1013" t="n">
        <v>668.667</v>
      </c>
      <c r="BJ1013" t="n">
        <v>660</v>
      </c>
      <c r="BK1013" t="n">
        <v>655.333</v>
      </c>
      <c r="BL1013" t="n">
        <v>655</v>
      </c>
      <c r="BM1013" t="n">
        <v>654.667</v>
      </c>
    </row>
    <row r="1014">
      <c r="A1014" s="1112" t="n">
        <v>45709</v>
      </c>
      <c r="B1014" s="63" t="n">
        <v>200</v>
      </c>
      <c r="AZ1014" t="n">
        <v>688.546</v>
      </c>
      <c r="BA1014" t="n">
        <v>709</v>
      </c>
      <c r="BB1014" t="n">
        <v>720.333</v>
      </c>
      <c r="BC1014" t="n">
        <v>715.333</v>
      </c>
      <c r="BD1014" t="n">
        <v>710.667</v>
      </c>
      <c r="BE1014" t="n">
        <v>705</v>
      </c>
      <c r="BF1014" t="n">
        <v>699.333</v>
      </c>
      <c r="BG1014" t="n">
        <v>693.333</v>
      </c>
      <c r="BH1014" t="n">
        <v>679</v>
      </c>
      <c r="BI1014" t="n">
        <v>670.333</v>
      </c>
      <c r="BJ1014" t="n">
        <v>662</v>
      </c>
      <c r="BK1014" t="n">
        <v>654.667</v>
      </c>
      <c r="BL1014" t="n">
        <v>654.333</v>
      </c>
      <c r="BM1014" t="n">
        <v>654</v>
      </c>
    </row>
    <row r="1015">
      <c r="A1015" s="1112" t="n">
        <v>45712</v>
      </c>
      <c r="B1015" s="63" t="n">
        <v>92</v>
      </c>
      <c r="AZ1015" t="n">
        <v>688.7</v>
      </c>
      <c r="BA1015" t="n">
        <v>707.667</v>
      </c>
      <c r="BB1015" t="n">
        <v>718.333</v>
      </c>
      <c r="BC1015" t="n">
        <v>713</v>
      </c>
      <c r="BD1015" t="n">
        <v>708.333</v>
      </c>
      <c r="BE1015" t="n">
        <v>703.333</v>
      </c>
      <c r="BF1015" t="n">
        <v>697.667</v>
      </c>
      <c r="BG1015" t="n">
        <v>691.667</v>
      </c>
      <c r="BH1015" t="n">
        <v>677</v>
      </c>
      <c r="BI1015" t="n">
        <v>668.333</v>
      </c>
      <c r="BJ1015" t="n">
        <v>660</v>
      </c>
      <c r="BK1015" t="n">
        <v>651.333</v>
      </c>
      <c r="BL1015" t="n">
        <v>651</v>
      </c>
      <c r="BM1015" t="n">
        <v>650.667</v>
      </c>
    </row>
    <row r="1016">
      <c r="A1016" s="1112" t="n">
        <v>45713</v>
      </c>
      <c r="B1016" s="63" t="n">
        <v>0</v>
      </c>
      <c r="AZ1016" t="n">
        <v>688.788</v>
      </c>
      <c r="BA1016" t="n">
        <v>706.667</v>
      </c>
      <c r="BB1016" t="n">
        <v>714.667</v>
      </c>
      <c r="BC1016" t="n">
        <v>710.167</v>
      </c>
      <c r="BD1016" t="n">
        <v>704.667</v>
      </c>
      <c r="BE1016" t="n">
        <v>703</v>
      </c>
      <c r="BF1016" t="n">
        <v>696.667</v>
      </c>
      <c r="BG1016" t="n">
        <v>690</v>
      </c>
      <c r="BH1016" t="n">
        <v>676</v>
      </c>
      <c r="BI1016" t="n">
        <v>667.333</v>
      </c>
      <c r="BJ1016" t="n">
        <v>659</v>
      </c>
      <c r="BK1016" t="n">
        <v>650</v>
      </c>
      <c r="BL1016" t="n">
        <v>649.667</v>
      </c>
      <c r="BM1016" t="n">
        <v>649.333</v>
      </c>
    </row>
    <row r="1017">
      <c r="A1017" s="1112" t="n">
        <v>45714</v>
      </c>
      <c r="B1017" s="63" t="n">
        <v>0</v>
      </c>
      <c r="AZ1017" t="n">
        <v>688.929</v>
      </c>
      <c r="BA1017" t="n">
        <v>697.667</v>
      </c>
      <c r="BB1017" t="n">
        <v>706.667</v>
      </c>
      <c r="BC1017" t="n">
        <v>702.167</v>
      </c>
      <c r="BD1017" t="n">
        <v>696.667</v>
      </c>
      <c r="BE1017" t="n">
        <v>694.667</v>
      </c>
      <c r="BF1017" t="n">
        <v>689.333</v>
      </c>
      <c r="BG1017" t="n">
        <v>683.667</v>
      </c>
      <c r="BH1017" t="n">
        <v>672.667</v>
      </c>
      <c r="BI1017" t="n">
        <v>664</v>
      </c>
      <c r="BJ1017" t="n">
        <v>656.333</v>
      </c>
      <c r="BK1017" t="n">
        <v>648.667</v>
      </c>
      <c r="BL1017" t="n">
        <v>648.333</v>
      </c>
      <c r="BM1017" t="n">
        <v>648</v>
      </c>
    </row>
    <row r="1018">
      <c r="A1018" s="1112" t="n">
        <v>45715</v>
      </c>
      <c r="B1018" s="63" t="n">
        <v>70</v>
      </c>
      <c r="AZ1018" t="n">
        <v>688.508</v>
      </c>
      <c r="BA1018" t="n">
        <v>687</v>
      </c>
      <c r="BB1018" t="n">
        <v>694</v>
      </c>
      <c r="BC1018" t="n">
        <v>689.667</v>
      </c>
      <c r="BD1018" t="n">
        <v>687.167</v>
      </c>
      <c r="BE1018" t="n">
        <v>682.5</v>
      </c>
      <c r="BF1018" t="n">
        <v>678.5</v>
      </c>
      <c r="BG1018" t="n">
        <v>674.167</v>
      </c>
      <c r="BH1018" t="n">
        <v>665.833</v>
      </c>
      <c r="BI1018" t="n">
        <v>658.833</v>
      </c>
      <c r="BJ1018" t="n">
        <v>649.667</v>
      </c>
      <c r="BK1018" t="n">
        <v>643.333</v>
      </c>
      <c r="BL1018" t="n">
        <v>643</v>
      </c>
      <c r="BM1018" t="n">
        <v>642.667</v>
      </c>
    </row>
    <row r="1019">
      <c r="A1019" s="1112" t="n">
        <v>45716</v>
      </c>
      <c r="B1019" s="63" t="n">
        <v>174</v>
      </c>
      <c r="AZ1019" s="28" t="n">
        <v>688.088</v>
      </c>
      <c r="BA1019" t="n">
        <v>680</v>
      </c>
      <c r="BB1019" t="n">
        <v>688</v>
      </c>
      <c r="BC1019" t="n">
        <v>685.667</v>
      </c>
      <c r="BD1019" t="n">
        <v>683.333</v>
      </c>
      <c r="BE1019" t="n">
        <v>679.667</v>
      </c>
      <c r="BF1019" t="n">
        <v>676</v>
      </c>
      <c r="BG1019" t="n">
        <v>672.333</v>
      </c>
      <c r="BH1019" t="n">
        <v>664.333</v>
      </c>
      <c r="BI1019" t="n">
        <v>656</v>
      </c>
      <c r="BJ1019" t="n">
        <v>647</v>
      </c>
      <c r="BK1019" t="n">
        <v>643</v>
      </c>
      <c r="BL1019" t="n">
        <v>642.667</v>
      </c>
      <c r="BM1019" t="n">
        <v>642.333</v>
      </c>
    </row>
    <row r="1020">
      <c r="A1020" s="1112" t="n">
        <v>45719</v>
      </c>
      <c r="B1020" s="63" t="n">
        <v>440</v>
      </c>
      <c r="AZ1020" t="n">
        <v>688.088</v>
      </c>
      <c r="BA1020" t="n">
        <v>677.706</v>
      </c>
      <c r="BB1020" t="n">
        <v>684.667</v>
      </c>
      <c r="BC1020" t="n">
        <v>682.333</v>
      </c>
      <c r="BD1020" t="n">
        <v>680</v>
      </c>
      <c r="BE1020" t="n">
        <v>675</v>
      </c>
      <c r="BF1020" t="n">
        <v>670.667</v>
      </c>
      <c r="BG1020" t="n">
        <v>666</v>
      </c>
      <c r="BH1020" t="n">
        <v>656.667</v>
      </c>
      <c r="BI1020" t="n">
        <v>647.667</v>
      </c>
      <c r="BJ1020" t="n">
        <v>638.667</v>
      </c>
      <c r="BK1020" t="n">
        <v>637</v>
      </c>
      <c r="BL1020" t="n">
        <v>636.667</v>
      </c>
      <c r="BM1020" t="n">
        <v>636.333</v>
      </c>
    </row>
    <row r="1021">
      <c r="A1021" s="1112" t="n">
        <v>45720</v>
      </c>
      <c r="B1021" s="63" t="n">
        <v>220</v>
      </c>
      <c r="AZ1021" t="n">
        <v>688.088</v>
      </c>
      <c r="BA1021" t="n">
        <v>676.579</v>
      </c>
      <c r="BB1021" t="n">
        <v>682.333</v>
      </c>
      <c r="BC1021" t="n">
        <v>679</v>
      </c>
      <c r="BD1021" t="n">
        <v>675.667</v>
      </c>
      <c r="BE1021" t="n">
        <v>671</v>
      </c>
      <c r="BF1021" t="n">
        <v>666.667</v>
      </c>
      <c r="BG1021" t="n">
        <v>662</v>
      </c>
      <c r="BH1021" t="n">
        <v>652</v>
      </c>
      <c r="BI1021" t="n">
        <v>643</v>
      </c>
      <c r="BJ1021" t="n">
        <v>634</v>
      </c>
      <c r="BK1021" t="n">
        <v>633</v>
      </c>
      <c r="BL1021" t="n">
        <v>632.667</v>
      </c>
      <c r="BM1021" t="n">
        <v>632.333</v>
      </c>
    </row>
    <row r="1022">
      <c r="A1022" s="1112" t="n">
        <v>45721</v>
      </c>
      <c r="B1022" s="63" t="n">
        <v>470</v>
      </c>
      <c r="BA1022" t="n">
        <v>675.143</v>
      </c>
      <c r="BB1022" t="n">
        <v>677.667</v>
      </c>
      <c r="BC1022" t="n">
        <v>675</v>
      </c>
      <c r="BD1022" t="n">
        <v>671.333</v>
      </c>
      <c r="BE1022" t="n">
        <v>666.333</v>
      </c>
      <c r="BF1022" t="n">
        <v>661</v>
      </c>
      <c r="BG1022" t="n">
        <v>655.667</v>
      </c>
      <c r="BH1022" t="n">
        <v>645.333</v>
      </c>
      <c r="BI1022" t="n">
        <v>635.333</v>
      </c>
      <c r="BJ1022" t="n">
        <v>626.667</v>
      </c>
      <c r="BK1022" t="n">
        <v>626</v>
      </c>
      <c r="BL1022" t="n">
        <v>625.667</v>
      </c>
      <c r="BM1022" t="n">
        <v>625.333</v>
      </c>
    </row>
    <row r="1023">
      <c r="A1023" s="1112" t="n">
        <v>45722</v>
      </c>
      <c r="B1023" s="63" t="n">
        <v>165</v>
      </c>
      <c r="BA1023" t="n">
        <v>676.7859999999999</v>
      </c>
      <c r="BB1023" t="n">
        <v>683.667</v>
      </c>
      <c r="BC1023" t="n">
        <v>679</v>
      </c>
      <c r="BD1023" t="n">
        <v>674.667</v>
      </c>
      <c r="BE1023" t="n">
        <v>669.667</v>
      </c>
      <c r="BF1023" t="n">
        <v>664.667</v>
      </c>
      <c r="BG1023" t="n">
        <v>659.667</v>
      </c>
      <c r="BH1023" t="n">
        <v>649.667</v>
      </c>
      <c r="BI1023" t="n">
        <v>639.667</v>
      </c>
      <c r="BJ1023" t="n">
        <v>630.667</v>
      </c>
      <c r="BK1023" t="n">
        <v>630.333</v>
      </c>
      <c r="BL1023" t="n">
        <v>630</v>
      </c>
      <c r="BM1023" t="n">
        <v>629.667</v>
      </c>
    </row>
    <row r="1024">
      <c r="A1024" s="1112" t="n">
        <v>45723</v>
      </c>
      <c r="B1024" s="63" t="n">
        <v>360</v>
      </c>
      <c r="BA1024" t="n">
        <v>677.353</v>
      </c>
      <c r="BB1024" t="n">
        <v>680</v>
      </c>
      <c r="BC1024" t="n">
        <v>675</v>
      </c>
      <c r="BD1024" t="n">
        <v>670.667</v>
      </c>
      <c r="BE1024" t="n">
        <v>666.333</v>
      </c>
      <c r="BF1024" t="n">
        <v>661.333</v>
      </c>
      <c r="BG1024" t="n">
        <v>657</v>
      </c>
      <c r="BH1024" t="n">
        <v>647</v>
      </c>
      <c r="BI1024" t="n">
        <v>637</v>
      </c>
      <c r="BJ1024" t="n">
        <v>628.333</v>
      </c>
      <c r="BK1024" t="n">
        <v>628</v>
      </c>
      <c r="BL1024" t="n">
        <v>627.667</v>
      </c>
      <c r="BM1024" t="n">
        <v>627.333</v>
      </c>
    </row>
    <row r="1025">
      <c r="A1025" s="1112" t="n">
        <v>45726</v>
      </c>
      <c r="B1025" s="63" t="n">
        <v>90</v>
      </c>
      <c r="BA1025" t="n">
        <v>669.9880000000001</v>
      </c>
      <c r="BB1025" t="n">
        <v>669</v>
      </c>
      <c r="BC1025" t="n">
        <v>665.667</v>
      </c>
      <c r="BD1025" t="n">
        <v>662</v>
      </c>
      <c r="BE1025" t="n">
        <v>658.667</v>
      </c>
      <c r="BF1025" t="n">
        <v>654.667</v>
      </c>
      <c r="BG1025" t="n">
        <v>650.333</v>
      </c>
      <c r="BH1025" t="n">
        <v>642</v>
      </c>
      <c r="BI1025" t="n">
        <v>633</v>
      </c>
      <c r="BJ1025" t="n">
        <v>624.333</v>
      </c>
      <c r="BK1025" t="n">
        <v>624.667</v>
      </c>
      <c r="BL1025" t="n">
        <v>624.333</v>
      </c>
      <c r="BM1025" t="n">
        <v>623.667</v>
      </c>
    </row>
    <row r="1026">
      <c r="A1026" s="1112" t="n">
        <v>45727</v>
      </c>
      <c r="B1026" s="63" t="n">
        <v>209</v>
      </c>
      <c r="BA1026" t="n">
        <v>669.385</v>
      </c>
      <c r="BB1026" t="n">
        <v>669.5</v>
      </c>
      <c r="BC1026" t="n">
        <v>666</v>
      </c>
      <c r="BD1026" t="n">
        <v>663</v>
      </c>
      <c r="BE1026" t="n">
        <v>659.667</v>
      </c>
      <c r="BF1026" t="n">
        <v>655.667</v>
      </c>
      <c r="BG1026" t="n">
        <v>651.333</v>
      </c>
      <c r="BH1026" t="n">
        <v>643</v>
      </c>
      <c r="BI1026" t="n">
        <v>633.667</v>
      </c>
      <c r="BJ1026" t="n">
        <v>624.333</v>
      </c>
      <c r="BK1026" t="n">
        <v>625</v>
      </c>
      <c r="BL1026" t="n">
        <v>624.333</v>
      </c>
      <c r="BM1026" t="n">
        <v>624</v>
      </c>
    </row>
    <row r="1027">
      <c r="A1027" s="1112" t="n">
        <v>45728</v>
      </c>
      <c r="B1027" s="63" t="n">
        <v>149</v>
      </c>
      <c r="BA1027" t="n">
        <v>666.5119999999999</v>
      </c>
      <c r="BB1027" t="n">
        <v>668.333</v>
      </c>
      <c r="BC1027" t="n">
        <v>665</v>
      </c>
      <c r="BD1027" t="n">
        <v>662</v>
      </c>
      <c r="BE1027" t="n">
        <v>660</v>
      </c>
      <c r="BF1027" t="n">
        <v>656.333</v>
      </c>
      <c r="BG1027" t="n">
        <v>652.333</v>
      </c>
      <c r="BH1027" t="n">
        <v>644.667</v>
      </c>
      <c r="BI1027" t="n">
        <v>636</v>
      </c>
      <c r="BJ1027" t="n">
        <v>626.667</v>
      </c>
      <c r="BK1027" t="n">
        <v>626</v>
      </c>
      <c r="BL1027" t="n">
        <v>625.667</v>
      </c>
      <c r="BM1027" t="n">
        <v>625.333</v>
      </c>
    </row>
    <row r="1028">
      <c r="A1028" s="1112" t="n">
        <v>45729</v>
      </c>
      <c r="B1028" s="63" t="n">
        <v>40</v>
      </c>
      <c r="BA1028" t="n">
        <v>672.9400000000001</v>
      </c>
      <c r="BB1028" t="n">
        <v>680</v>
      </c>
      <c r="BC1028" t="n">
        <v>676</v>
      </c>
      <c r="BD1028" t="n">
        <v>673.667</v>
      </c>
      <c r="BE1028" t="n">
        <v>670.667</v>
      </c>
      <c r="BF1028" t="n">
        <v>667.333</v>
      </c>
      <c r="BG1028" t="n">
        <v>663.667</v>
      </c>
      <c r="BH1028" t="n">
        <v>654</v>
      </c>
      <c r="BI1028" t="n">
        <v>644.667</v>
      </c>
      <c r="BJ1028" t="n">
        <v>636</v>
      </c>
      <c r="BK1028" t="n">
        <v>633.667</v>
      </c>
      <c r="BL1028" t="n">
        <v>633.333</v>
      </c>
      <c r="BM1028" t="n">
        <v>633</v>
      </c>
    </row>
    <row r="1029">
      <c r="A1029" s="1112" t="n">
        <v>45730</v>
      </c>
      <c r="B1029" s="63" t="n">
        <v>24</v>
      </c>
      <c r="BA1029" t="n">
        <v>669.5359999999999</v>
      </c>
      <c r="BB1029" t="n">
        <v>676</v>
      </c>
      <c r="BC1029" t="n">
        <v>672</v>
      </c>
      <c r="BD1029" t="n">
        <v>669</v>
      </c>
      <c r="BE1029" t="n">
        <v>667.667</v>
      </c>
      <c r="BF1029" t="n">
        <v>664</v>
      </c>
      <c r="BG1029" t="n">
        <v>660.667</v>
      </c>
      <c r="BH1029" t="n">
        <v>651.667</v>
      </c>
      <c r="BI1029" t="n">
        <v>642.333</v>
      </c>
      <c r="BJ1029" t="n">
        <v>633</v>
      </c>
      <c r="BK1029" t="n">
        <v>632</v>
      </c>
      <c r="BL1029" t="n">
        <v>631.333</v>
      </c>
      <c r="BM1029" t="n">
        <v>631</v>
      </c>
    </row>
    <row r="1030">
      <c r="A1030" s="1112" t="n">
        <v>45733</v>
      </c>
      <c r="B1030" s="63" t="n">
        <v>90</v>
      </c>
      <c r="BA1030" t="n">
        <v>667.671</v>
      </c>
      <c r="BB1030" t="n">
        <v>685</v>
      </c>
      <c r="BC1030" t="n">
        <v>680</v>
      </c>
      <c r="BD1030" t="n">
        <v>676</v>
      </c>
      <c r="BE1030" t="n">
        <v>674</v>
      </c>
      <c r="BF1030" t="n">
        <v>671</v>
      </c>
      <c r="BG1030" t="n">
        <v>668</v>
      </c>
      <c r="BH1030" t="n">
        <v>655.333</v>
      </c>
      <c r="BI1030" t="n">
        <v>646</v>
      </c>
      <c r="BJ1030" t="n">
        <v>636.667</v>
      </c>
      <c r="BK1030" t="n">
        <v>635.667</v>
      </c>
      <c r="BL1030" t="n">
        <v>635.333</v>
      </c>
      <c r="BM1030" t="n">
        <v>635</v>
      </c>
    </row>
    <row r="1031">
      <c r="A1031" s="1112" t="n">
        <v>45734</v>
      </c>
      <c r="B1031" s="63" t="n">
        <v>45</v>
      </c>
      <c r="BA1031" t="n">
        <v>667.071</v>
      </c>
      <c r="BB1031" t="n">
        <v>685</v>
      </c>
      <c r="BC1031" t="n">
        <v>677</v>
      </c>
      <c r="BD1031" t="n">
        <v>673.333</v>
      </c>
      <c r="BE1031" t="n">
        <v>671.333</v>
      </c>
      <c r="BF1031" t="n">
        <v>668.333</v>
      </c>
      <c r="BG1031" t="n">
        <v>665</v>
      </c>
      <c r="BH1031" t="n">
        <v>652.667</v>
      </c>
      <c r="BI1031" t="n">
        <v>643.333</v>
      </c>
      <c r="BJ1031" t="n">
        <v>634</v>
      </c>
      <c r="BK1031" t="n">
        <v>632.667</v>
      </c>
      <c r="BL1031" t="n">
        <v>632.333</v>
      </c>
      <c r="BM1031" t="n">
        <v>632</v>
      </c>
    </row>
    <row r="1032">
      <c r="A1032" s="1112" t="n">
        <v>45735</v>
      </c>
      <c r="B1032" s="63" t="n">
        <v>240</v>
      </c>
      <c r="BA1032" t="n">
        <v>668.893</v>
      </c>
      <c r="BB1032" t="n">
        <v>683</v>
      </c>
      <c r="BC1032" t="n">
        <v>678.333</v>
      </c>
      <c r="BD1032" t="n">
        <v>674.333</v>
      </c>
      <c r="BE1032" t="n">
        <v>673</v>
      </c>
      <c r="BF1032" t="n">
        <v>669.333</v>
      </c>
      <c r="BG1032" t="n">
        <v>665</v>
      </c>
      <c r="BH1032" t="n">
        <v>651.333</v>
      </c>
      <c r="BI1032" t="n">
        <v>642</v>
      </c>
      <c r="BJ1032" t="n">
        <v>633</v>
      </c>
      <c r="BK1032" t="n">
        <v>632</v>
      </c>
      <c r="BL1032" t="n">
        <v>631.333</v>
      </c>
      <c r="BM1032" t="n">
        <v>631</v>
      </c>
    </row>
    <row r="1033">
      <c r="A1033" s="1112" t="n">
        <v>45736</v>
      </c>
      <c r="B1033" s="63" t="n">
        <v>365</v>
      </c>
      <c r="BA1033" t="n">
        <v>666.687</v>
      </c>
      <c r="BB1033" t="n">
        <v>686</v>
      </c>
      <c r="BC1033" t="n">
        <v>680</v>
      </c>
      <c r="BD1033" t="n">
        <v>676</v>
      </c>
      <c r="BE1033" t="n">
        <v>674.333</v>
      </c>
      <c r="BF1033" t="n">
        <v>670</v>
      </c>
      <c r="BG1033" t="n">
        <v>665.667</v>
      </c>
      <c r="BH1033" t="n">
        <v>650.667</v>
      </c>
      <c r="BI1033" t="n">
        <v>641.667</v>
      </c>
      <c r="BJ1033" t="n">
        <v>632.667</v>
      </c>
      <c r="BK1033" t="n">
        <v>631</v>
      </c>
      <c r="BL1033" t="n">
        <v>630.667</v>
      </c>
      <c r="BM1033" t="n">
        <v>630.333</v>
      </c>
    </row>
    <row r="1034">
      <c r="A1034" s="1112" t="n">
        <v>45737</v>
      </c>
      <c r="B1034" s="63" t="n">
        <v>215</v>
      </c>
      <c r="BA1034" t="n">
        <v>667.107</v>
      </c>
      <c r="BB1034" t="n">
        <v>686</v>
      </c>
      <c r="BC1034" t="n">
        <v>681</v>
      </c>
      <c r="BD1034" t="n">
        <v>678</v>
      </c>
      <c r="BE1034" t="n">
        <v>676.333</v>
      </c>
      <c r="BF1034" t="n">
        <v>672</v>
      </c>
      <c r="BG1034" t="n">
        <v>668</v>
      </c>
      <c r="BH1034" t="n">
        <v>653.667</v>
      </c>
      <c r="BI1034" t="n">
        <v>644.333</v>
      </c>
      <c r="BJ1034" t="n">
        <v>636</v>
      </c>
      <c r="BK1034" t="n">
        <v>632</v>
      </c>
      <c r="BL1034" t="n">
        <v>632</v>
      </c>
      <c r="BM1034" t="n">
        <v>631.667</v>
      </c>
    </row>
    <row r="1035">
      <c r="A1035" s="1112" t="n">
        <v>45740</v>
      </c>
      <c r="B1035" s="63" t="n">
        <v>110</v>
      </c>
      <c r="BA1035" t="n">
        <v>667.909</v>
      </c>
      <c r="BB1035" t="n">
        <v>685</v>
      </c>
      <c r="BC1035" t="n">
        <v>682</v>
      </c>
      <c r="BD1035" t="n">
        <v>679</v>
      </c>
      <c r="BE1035" t="n">
        <v>678.333</v>
      </c>
      <c r="BF1035" t="n">
        <v>675</v>
      </c>
      <c r="BG1035" t="n">
        <v>671.667</v>
      </c>
      <c r="BH1035" t="n">
        <v>656</v>
      </c>
      <c r="BI1035" t="n">
        <v>645.667</v>
      </c>
      <c r="BJ1035" t="n">
        <v>634.667</v>
      </c>
      <c r="BK1035" t="n">
        <v>633</v>
      </c>
      <c r="BL1035" t="n">
        <v>633</v>
      </c>
      <c r="BM1035" t="n">
        <v>632.667</v>
      </c>
    </row>
    <row r="1036">
      <c r="A1036" s="1112" t="n">
        <v>45741</v>
      </c>
      <c r="B1036" s="63" t="n">
        <v>220</v>
      </c>
      <c r="BA1036" t="n">
        <v>668.567</v>
      </c>
      <c r="BB1036" t="n">
        <v>686.667</v>
      </c>
      <c r="BC1036" t="n">
        <v>682.667</v>
      </c>
      <c r="BD1036" t="n">
        <v>678.667</v>
      </c>
      <c r="BE1036" t="n">
        <v>677.667</v>
      </c>
      <c r="BF1036" t="n">
        <v>674.667</v>
      </c>
      <c r="BG1036" t="n">
        <v>671.667</v>
      </c>
      <c r="BH1036" t="n">
        <v>656</v>
      </c>
      <c r="BI1036" t="n">
        <v>646</v>
      </c>
      <c r="BJ1036" t="n">
        <v>635.667</v>
      </c>
      <c r="BK1036" t="n">
        <v>635</v>
      </c>
      <c r="BL1036" t="n">
        <v>635</v>
      </c>
      <c r="BM1036" t="n">
        <v>635</v>
      </c>
      <c r="BN1036" t="n">
        <v>625</v>
      </c>
      <c r="BO1036" t="n">
        <v>625</v>
      </c>
    </row>
    <row r="1037">
      <c r="A1037" s="1112" t="n">
        <v>45742</v>
      </c>
      <c r="B1037" s="63" t="n">
        <v>245</v>
      </c>
      <c r="BA1037" t="n">
        <v>669.226</v>
      </c>
      <c r="BB1037" t="n">
        <v>688.333</v>
      </c>
      <c r="BC1037" t="n">
        <v>684.667</v>
      </c>
      <c r="BD1037" t="n">
        <v>681</v>
      </c>
      <c r="BE1037" t="n">
        <v>678.333</v>
      </c>
      <c r="BF1037" t="n">
        <v>674.333</v>
      </c>
      <c r="BG1037" t="n">
        <v>670.333</v>
      </c>
      <c r="BH1037" t="n">
        <v>656.333</v>
      </c>
      <c r="BI1037" t="n">
        <v>646.333</v>
      </c>
      <c r="BJ1037" t="n">
        <v>636.333</v>
      </c>
      <c r="BK1037" t="n">
        <v>635.333</v>
      </c>
      <c r="BL1037" t="n">
        <v>635.333</v>
      </c>
      <c r="BM1037" t="n">
        <v>635.333</v>
      </c>
      <c r="BN1037" t="n">
        <v>625</v>
      </c>
      <c r="BO1037" t="n">
        <v>625</v>
      </c>
    </row>
    <row r="1038">
      <c r="A1038" s="1112" t="n">
        <v>45743</v>
      </c>
      <c r="B1038" s="63" t="n">
        <v>20</v>
      </c>
      <c r="BA1038" t="n">
        <v>669.778</v>
      </c>
      <c r="BB1038" t="n">
        <v>689.333</v>
      </c>
      <c r="BC1038" t="n">
        <v>683</v>
      </c>
      <c r="BD1038" t="n">
        <v>677.333</v>
      </c>
      <c r="BE1038" t="n">
        <v>673.667</v>
      </c>
      <c r="BF1038" t="n">
        <v>668.667</v>
      </c>
      <c r="BG1038" t="n">
        <v>664</v>
      </c>
      <c r="BH1038" t="n">
        <v>649.333</v>
      </c>
      <c r="BI1038" t="n">
        <v>639.667</v>
      </c>
      <c r="BJ1038" t="n">
        <v>630</v>
      </c>
      <c r="BK1038" t="n">
        <v>628.667</v>
      </c>
      <c r="BL1038" t="n">
        <v>628.667</v>
      </c>
      <c r="BM1038" t="n">
        <v>628.667</v>
      </c>
      <c r="BN1038" t="n">
        <v>625</v>
      </c>
      <c r="BO1038" t="n">
        <v>625</v>
      </c>
    </row>
    <row r="1039">
      <c r="A1039" s="1112" t="n">
        <v>45744</v>
      </c>
      <c r="B1039" s="63" t="n">
        <v>300</v>
      </c>
      <c r="BA1039" t="n">
        <v>670.7859999999999</v>
      </c>
      <c r="BB1039" t="n">
        <v>688</v>
      </c>
      <c r="BC1039" t="n">
        <v>680.5</v>
      </c>
      <c r="BD1039" t="n">
        <v>673</v>
      </c>
      <c r="BE1039" t="n">
        <v>671.8869999999999</v>
      </c>
      <c r="BF1039" t="n">
        <v>666.889</v>
      </c>
      <c r="BG1039" t="n">
        <v>662.224</v>
      </c>
      <c r="BH1039" t="n">
        <v>647.662</v>
      </c>
      <c r="BI1039" t="n">
        <v>638</v>
      </c>
      <c r="BJ1039" t="n">
        <v>628.338</v>
      </c>
      <c r="BK1039" t="n">
        <v>626</v>
      </c>
      <c r="BL1039" t="n">
        <v>626</v>
      </c>
      <c r="BM1039" t="n">
        <v>626</v>
      </c>
    </row>
    <row r="1040">
      <c r="A1040" s="1112" t="n">
        <v>45747</v>
      </c>
      <c r="B1040" s="63" t="n">
        <v>278</v>
      </c>
      <c r="BA1040" s="1467" t="n">
        <v>671.5599999999999</v>
      </c>
      <c r="BB1040" t="n">
        <v>689</v>
      </c>
      <c r="BC1040" t="n">
        <v>681.333</v>
      </c>
      <c r="BD1040" t="n">
        <v>674</v>
      </c>
      <c r="BE1040" t="n">
        <v>671.667</v>
      </c>
      <c r="BF1040" t="n">
        <v>667.667</v>
      </c>
      <c r="BG1040" t="n">
        <v>663.667</v>
      </c>
      <c r="BH1040" t="n">
        <v>648.667</v>
      </c>
      <c r="BI1040" t="n">
        <v>639</v>
      </c>
      <c r="BJ1040" t="n">
        <v>629.333</v>
      </c>
      <c r="BK1040" t="n">
        <v>627.667</v>
      </c>
      <c r="BL1040" t="n">
        <v>627.333</v>
      </c>
      <c r="BM1040" t="n">
        <v>627</v>
      </c>
    </row>
    <row r="1041">
      <c r="A1041" s="1112" t="n">
        <v>45748</v>
      </c>
      <c r="B1041" s="63" t="n">
        <v>60</v>
      </c>
      <c r="BA1041" t="n">
        <v>671.5599999999999</v>
      </c>
      <c r="BB1041" t="n">
        <v>695.633</v>
      </c>
      <c r="BC1041" t="n">
        <v>688.667</v>
      </c>
      <c r="BD1041" t="n">
        <v>681.667</v>
      </c>
      <c r="BE1041" t="n">
        <v>677.667</v>
      </c>
      <c r="BF1041" t="n">
        <v>672.667</v>
      </c>
      <c r="BG1041" t="n">
        <v>667.667</v>
      </c>
      <c r="BH1041" t="n">
        <v>653</v>
      </c>
      <c r="BI1041" t="n">
        <v>643</v>
      </c>
      <c r="BJ1041" t="n">
        <v>633</v>
      </c>
      <c r="BK1041" t="n">
        <v>631.333</v>
      </c>
      <c r="BL1041" t="n">
        <v>630.333</v>
      </c>
      <c r="BM1041" t="n">
        <v>630</v>
      </c>
    </row>
    <row r="1042">
      <c r="A1042" s="1112" t="n">
        <v>45749</v>
      </c>
      <c r="B1042" s="63" t="n">
        <v>345</v>
      </c>
      <c r="BA1042" t="n">
        <v>671.5599999999999</v>
      </c>
      <c r="BB1042" t="n">
        <v>693.65</v>
      </c>
      <c r="BC1042" t="n">
        <v>688</v>
      </c>
      <c r="BD1042" t="n">
        <v>683</v>
      </c>
      <c r="BE1042" t="n">
        <v>681</v>
      </c>
      <c r="BF1042" t="n">
        <v>676</v>
      </c>
      <c r="BG1042" t="n">
        <v>671</v>
      </c>
      <c r="BH1042" t="n">
        <v>654.333</v>
      </c>
      <c r="BI1042" t="n">
        <v>643</v>
      </c>
      <c r="BJ1042" t="n">
        <v>632</v>
      </c>
      <c r="BK1042" t="n">
        <v>630</v>
      </c>
      <c r="BL1042" t="n">
        <v>629.333</v>
      </c>
      <c r="BM1042" t="n">
        <v>629</v>
      </c>
    </row>
    <row r="1043">
      <c r="A1043" s="1112" t="n">
        <v>45750</v>
      </c>
      <c r="B1043" s="63" t="n">
        <v>310</v>
      </c>
      <c r="BB1043" t="n">
        <v>688.633</v>
      </c>
      <c r="BC1043" t="n">
        <v>681.333</v>
      </c>
      <c r="BD1043" t="n">
        <v>676.333</v>
      </c>
      <c r="BE1043" t="n">
        <v>673.667</v>
      </c>
      <c r="BF1043" t="n">
        <v>668.333</v>
      </c>
      <c r="BG1043" t="n">
        <v>663.333</v>
      </c>
      <c r="BH1043" t="n">
        <v>647</v>
      </c>
      <c r="BI1043" t="n">
        <v>635.667</v>
      </c>
      <c r="BJ1043" t="n">
        <v>624.333</v>
      </c>
      <c r="BK1043" t="n">
        <v>623.333</v>
      </c>
      <c r="BL1043" t="n">
        <v>622.667</v>
      </c>
      <c r="BM1043" t="n">
        <v>622.333</v>
      </c>
    </row>
    <row r="1044">
      <c r="A1044" s="1112" t="n">
        <v>45751</v>
      </c>
      <c r="B1044" s="63" t="n">
        <v>480</v>
      </c>
      <c r="BB1044" t="n">
        <v>685.217</v>
      </c>
      <c r="BC1044" t="n">
        <v>674.333</v>
      </c>
      <c r="BD1044" t="n">
        <v>670</v>
      </c>
      <c r="BE1044" t="n">
        <v>669</v>
      </c>
      <c r="BF1044" t="n">
        <v>664</v>
      </c>
      <c r="BG1044" t="n">
        <v>658.667</v>
      </c>
      <c r="BH1044" t="n">
        <v>644.667</v>
      </c>
      <c r="BI1044" t="n">
        <v>633.667</v>
      </c>
      <c r="BJ1044" t="n">
        <v>623</v>
      </c>
      <c r="BK1044" t="n">
        <v>622</v>
      </c>
      <c r="BL1044" t="n">
        <v>621.667</v>
      </c>
      <c r="BM1044" t="n">
        <v>621.333</v>
      </c>
    </row>
    <row r="1045">
      <c r="A1045" s="1112" t="n">
        <v>45754</v>
      </c>
      <c r="B1045" s="63" t="n">
        <v>130</v>
      </c>
      <c r="BB1045" t="n">
        <v>681.888</v>
      </c>
      <c r="BC1045" t="n">
        <v>671</v>
      </c>
      <c r="BD1045" t="n">
        <v>668</v>
      </c>
      <c r="BE1045" t="n">
        <v>668</v>
      </c>
      <c r="BF1045" t="n">
        <v>663</v>
      </c>
      <c r="BG1045" t="n">
        <v>658</v>
      </c>
      <c r="BH1045" t="n">
        <v>644.5</v>
      </c>
      <c r="BI1045" t="n">
        <v>634</v>
      </c>
      <c r="BJ1045" t="n">
        <v>624</v>
      </c>
      <c r="BK1045" t="n">
        <v>622.5</v>
      </c>
      <c r="BL1045" t="n">
        <v>622</v>
      </c>
      <c r="BM1045" t="n">
        <v>621.5</v>
      </c>
    </row>
    <row r="1046">
      <c r="A1046" s="1112" t="n">
        <v>45755</v>
      </c>
      <c r="B1046" s="63" t="n">
        <v>170</v>
      </c>
      <c r="BB1046" t="n">
        <v>676.563</v>
      </c>
      <c r="BC1046" t="n">
        <v>668.5</v>
      </c>
      <c r="BD1046" t="n">
        <v>665.5</v>
      </c>
      <c r="BE1046" t="n">
        <v>665</v>
      </c>
      <c r="BF1046" t="n">
        <v>660</v>
      </c>
      <c r="BG1046" t="n">
        <v>655</v>
      </c>
      <c r="BH1046" t="n">
        <v>641.5</v>
      </c>
      <c r="BI1046" t="n">
        <v>631</v>
      </c>
      <c r="BJ1046" t="n">
        <v>621</v>
      </c>
      <c r="BK1046" t="n">
        <v>619.5</v>
      </c>
      <c r="BL1046" t="n">
        <v>619</v>
      </c>
      <c r="BM1046" t="n">
        <v>618.5</v>
      </c>
    </row>
    <row r="1047">
      <c r="A1047" s="1112" t="n">
        <v>45756</v>
      </c>
      <c r="B1047" s="63" t="n">
        <v>505</v>
      </c>
      <c r="BB1047" t="n">
        <v>669.854</v>
      </c>
      <c r="BC1047" t="n">
        <v>655.333</v>
      </c>
      <c r="BD1047" t="n">
        <v>652.667</v>
      </c>
      <c r="BE1047" t="n">
        <v>652.667</v>
      </c>
      <c r="BF1047" t="n">
        <v>648.333</v>
      </c>
      <c r="BG1047" t="n">
        <v>644</v>
      </c>
      <c r="BH1047" t="n">
        <v>635</v>
      </c>
      <c r="BI1047" t="n">
        <v>626</v>
      </c>
      <c r="BJ1047" t="n">
        <v>617</v>
      </c>
      <c r="BK1047" t="n">
        <v>615.667</v>
      </c>
      <c r="BL1047" t="n">
        <v>615</v>
      </c>
      <c r="BM1047" t="n">
        <v>614.667</v>
      </c>
    </row>
    <row r="1048">
      <c r="A1048" s="1112" t="n">
        <v>45757</v>
      </c>
      <c r="B1048" s="63" t="n">
        <v>270</v>
      </c>
      <c r="BB1048" t="n">
        <v>671.675</v>
      </c>
      <c r="BC1048" t="n">
        <v>656.667</v>
      </c>
      <c r="BD1048" t="n">
        <v>656.333</v>
      </c>
      <c r="BE1048" t="n">
        <v>656.333</v>
      </c>
      <c r="BF1048" t="n">
        <v>651.333</v>
      </c>
      <c r="BG1048" t="n">
        <v>646.667</v>
      </c>
      <c r="BH1048" t="n">
        <v>636</v>
      </c>
      <c r="BI1048" t="n">
        <v>627</v>
      </c>
      <c r="BJ1048" t="n">
        <v>618</v>
      </c>
      <c r="BK1048" t="n">
        <v>616.333</v>
      </c>
      <c r="BL1048" t="n">
        <v>615.667</v>
      </c>
      <c r="BM1048" t="n">
        <v>615.333</v>
      </c>
    </row>
    <row r="1049">
      <c r="A1049" s="1112" t="n">
        <v>45758</v>
      </c>
      <c r="B1049" s="63" t="n">
        <v>30</v>
      </c>
      <c r="BB1049" t="n">
        <v>671.513</v>
      </c>
      <c r="BC1049" t="n">
        <v>654.5</v>
      </c>
      <c r="BD1049" t="n">
        <v>654.5</v>
      </c>
      <c r="BE1049" t="n">
        <v>654.5</v>
      </c>
      <c r="BF1049" t="n">
        <v>650</v>
      </c>
      <c r="BG1049" t="n">
        <v>645.5</v>
      </c>
      <c r="BH1049" t="n">
        <v>635</v>
      </c>
      <c r="BI1049" t="n">
        <v>625.5</v>
      </c>
      <c r="BJ1049" t="n">
        <v>616</v>
      </c>
      <c r="BK1049" t="n">
        <v>614.5</v>
      </c>
      <c r="BL1049" t="n">
        <v>614.5</v>
      </c>
      <c r="BM1049" t="n">
        <v>614.5</v>
      </c>
    </row>
    <row r="1050">
      <c r="A1050" s="1112" t="n">
        <v>45761</v>
      </c>
      <c r="B1050" s="63" t="n">
        <v>326</v>
      </c>
      <c r="BB1050" t="n">
        <v>665.646</v>
      </c>
      <c r="BC1050" t="n">
        <v>637.667</v>
      </c>
      <c r="BD1050" t="n">
        <v>638</v>
      </c>
      <c r="BE1050" t="n">
        <v>638.667</v>
      </c>
      <c r="BF1050" t="n">
        <v>636.667</v>
      </c>
      <c r="BG1050" t="n">
        <v>634.333</v>
      </c>
      <c r="BH1050" t="n">
        <v>625</v>
      </c>
      <c r="BI1050" t="n">
        <v>616</v>
      </c>
      <c r="BJ1050" t="n">
        <v>609</v>
      </c>
      <c r="BK1050" t="n">
        <v>607</v>
      </c>
      <c r="BL1050" t="n">
        <v>606.333</v>
      </c>
      <c r="BM1050" t="n">
        <v>605.667</v>
      </c>
    </row>
    <row r="1051">
      <c r="A1051" s="1112" t="n">
        <v>45762</v>
      </c>
      <c r="B1051" s="63" t="n">
        <v>440</v>
      </c>
      <c r="BB1051" t="n">
        <v>657.388</v>
      </c>
      <c r="BC1051" t="n">
        <v>626.333</v>
      </c>
      <c r="BD1051" t="n">
        <v>630</v>
      </c>
      <c r="BE1051" t="n">
        <v>633.667</v>
      </c>
      <c r="BF1051" t="n">
        <v>631.333</v>
      </c>
      <c r="BG1051" t="n">
        <v>629.333</v>
      </c>
      <c r="BH1051" t="n">
        <v>622.667</v>
      </c>
      <c r="BI1051" t="n">
        <v>615</v>
      </c>
      <c r="BJ1051" t="n">
        <v>607</v>
      </c>
      <c r="BK1051" t="n">
        <v>605.667</v>
      </c>
      <c r="BL1051" t="n">
        <v>605</v>
      </c>
      <c r="BM1051" t="n">
        <v>604.333</v>
      </c>
    </row>
    <row r="1052">
      <c r="A1052" s="1112" t="n">
        <v>45763</v>
      </c>
      <c r="B1052" s="63" t="n">
        <v>165</v>
      </c>
      <c r="BB1052" t="n">
        <v>654.1079999999999</v>
      </c>
      <c r="BC1052" t="n">
        <v>622</v>
      </c>
      <c r="BD1052" t="n">
        <v>626</v>
      </c>
      <c r="BE1052" t="n">
        <v>630.667</v>
      </c>
      <c r="BF1052" t="n">
        <v>628.333</v>
      </c>
      <c r="BG1052" t="n">
        <v>626</v>
      </c>
      <c r="BH1052" t="n">
        <v>621.333</v>
      </c>
      <c r="BI1052" t="n">
        <v>614</v>
      </c>
      <c r="BJ1052" t="n">
        <v>606.667</v>
      </c>
      <c r="BK1052" t="n">
        <v>604.667</v>
      </c>
      <c r="BL1052" t="n">
        <v>603.667</v>
      </c>
      <c r="BM1052" t="n">
        <v>602.667</v>
      </c>
    </row>
    <row r="1053">
      <c r="A1053" s="1112" t="n">
        <v>45764</v>
      </c>
      <c r="B1053" s="63" t="n">
        <v>250</v>
      </c>
      <c r="BB1053" t="n">
        <v>652.208</v>
      </c>
      <c r="BC1053" t="n">
        <v>617</v>
      </c>
      <c r="BD1053" t="n">
        <v>621.333</v>
      </c>
      <c r="BE1053" t="n">
        <v>625</v>
      </c>
      <c r="BF1053" t="n">
        <v>623.333</v>
      </c>
      <c r="BG1053" t="n">
        <v>621.667</v>
      </c>
      <c r="BH1053" t="n">
        <v>616</v>
      </c>
      <c r="BI1053" t="n">
        <v>610.667</v>
      </c>
      <c r="BJ1053" t="n">
        <v>605.333</v>
      </c>
      <c r="BK1053" t="n">
        <v>602</v>
      </c>
      <c r="BL1053" t="n">
        <v>600.667</v>
      </c>
      <c r="BM1053" t="n">
        <v>599.667</v>
      </c>
    </row>
    <row r="1054">
      <c r="A1054" s="104" t="n">
        <v>45768</v>
      </c>
      <c r="BB1054" s="178" t="n">
        <v>653.375</v>
      </c>
      <c r="BC1054" s="192" t="n">
        <v>617</v>
      </c>
      <c r="BD1054" s="192" t="n">
        <v>621.333</v>
      </c>
      <c r="BE1054" s="192" t="n">
        <v>625</v>
      </c>
      <c r="BF1054" s="192" t="n">
        <v>623.333</v>
      </c>
      <c r="BG1054" s="192" t="n">
        <v>621.667</v>
      </c>
      <c r="BH1054" s="192" t="n">
        <v>616</v>
      </c>
      <c r="BI1054" s="192" t="n">
        <v>610.667</v>
      </c>
      <c r="BJ1054" s="192" t="n">
        <v>605.333</v>
      </c>
      <c r="BK1054" s="192" t="n">
        <v>602</v>
      </c>
      <c r="BL1054" s="192" t="n">
        <v>600.667</v>
      </c>
      <c r="BM1054" s="192" t="n">
        <v>599.667</v>
      </c>
    </row>
    <row r="1055">
      <c r="A1055" s="1112" t="n">
        <v>45769</v>
      </c>
      <c r="B1055" s="63" t="n">
        <v>290</v>
      </c>
      <c r="BB1055" t="n">
        <v>651.013</v>
      </c>
      <c r="BC1055" t="n">
        <v>616</v>
      </c>
      <c r="BD1055" t="n">
        <v>620</v>
      </c>
      <c r="BE1055" t="n">
        <v>625</v>
      </c>
      <c r="BF1055" t="n">
        <v>622.667</v>
      </c>
      <c r="BG1055" t="n">
        <v>621</v>
      </c>
      <c r="BH1055" t="n">
        <v>617.333</v>
      </c>
      <c r="BI1055" t="n">
        <v>614.667</v>
      </c>
      <c r="BJ1055" t="n">
        <v>609.667</v>
      </c>
      <c r="BK1055" t="n">
        <v>605.333</v>
      </c>
      <c r="BL1055" t="n">
        <v>604.333</v>
      </c>
      <c r="BM1055" t="n">
        <v>603.333</v>
      </c>
    </row>
    <row r="1056">
      <c r="A1056" s="1112" t="n">
        <v>45770</v>
      </c>
      <c r="B1056" s="63" t="n">
        <v>490</v>
      </c>
      <c r="BB1056" t="n">
        <v>652.171</v>
      </c>
      <c r="BC1056" t="n">
        <v>636</v>
      </c>
      <c r="BD1056" t="n">
        <v>641.333</v>
      </c>
      <c r="BE1056" t="n">
        <v>647.333</v>
      </c>
      <c r="BF1056" t="n">
        <v>644.333</v>
      </c>
      <c r="BG1056" t="n">
        <v>641.333</v>
      </c>
      <c r="BH1056" t="n">
        <v>633.333</v>
      </c>
      <c r="BI1056" t="n">
        <v>629.333</v>
      </c>
      <c r="BJ1056" t="n">
        <v>624.333</v>
      </c>
      <c r="BK1056" t="n">
        <v>618</v>
      </c>
      <c r="BL1056" t="n">
        <v>617.333</v>
      </c>
      <c r="BM1056" t="n">
        <v>616.667</v>
      </c>
    </row>
    <row r="1057">
      <c r="A1057" s="1112" t="n">
        <v>45771</v>
      </c>
      <c r="B1057" s="63" t="n">
        <v>30</v>
      </c>
      <c r="BB1057" t="n">
        <v>651.5170000000001</v>
      </c>
      <c r="BC1057" t="n">
        <v>633.667</v>
      </c>
      <c r="BD1057" t="n">
        <v>637</v>
      </c>
      <c r="BE1057" t="n">
        <v>642</v>
      </c>
      <c r="BF1057" t="n">
        <v>641</v>
      </c>
      <c r="BG1057" t="n">
        <v>637.333</v>
      </c>
      <c r="BH1057" t="n">
        <v>630</v>
      </c>
      <c r="BI1057" t="n">
        <v>625</v>
      </c>
      <c r="BJ1057" t="n">
        <v>620</v>
      </c>
      <c r="BK1057" t="n">
        <v>614.333</v>
      </c>
      <c r="BL1057" t="n">
        <v>613.667</v>
      </c>
      <c r="BM1057" t="n">
        <v>613.333</v>
      </c>
    </row>
    <row r="1058">
      <c r="A1058" s="1112" t="n">
        <v>45772</v>
      </c>
      <c r="B1058" s="63" t="n">
        <v>90</v>
      </c>
      <c r="BB1058" t="n">
        <v>650.85</v>
      </c>
      <c r="BC1058" t="n">
        <v>633</v>
      </c>
      <c r="BD1058" t="n">
        <v>636.667</v>
      </c>
      <c r="BE1058" t="n">
        <v>644</v>
      </c>
      <c r="BF1058" t="n">
        <v>642</v>
      </c>
      <c r="BG1058" t="n">
        <v>637</v>
      </c>
      <c r="BH1058" t="n">
        <v>630.333</v>
      </c>
      <c r="BI1058" t="n">
        <v>625.333</v>
      </c>
      <c r="BJ1058" t="n">
        <v>620.333</v>
      </c>
      <c r="BK1058" t="n">
        <v>614.667</v>
      </c>
      <c r="BL1058" t="n">
        <v>614</v>
      </c>
      <c r="BM1058" t="n">
        <v>613.667</v>
      </c>
    </row>
    <row r="1059">
      <c r="A1059" s="1112" t="n">
        <v>45775</v>
      </c>
      <c r="B1059" s="63" t="n">
        <v>45</v>
      </c>
      <c r="BB1059" t="n">
        <v>649.638</v>
      </c>
      <c r="BC1059" t="n">
        <v>632</v>
      </c>
      <c r="BD1059" t="n">
        <v>636</v>
      </c>
      <c r="BE1059" t="n">
        <v>643</v>
      </c>
      <c r="BF1059" t="n">
        <v>641</v>
      </c>
      <c r="BG1059" t="n">
        <v>636</v>
      </c>
      <c r="BH1059" t="n">
        <v>630</v>
      </c>
      <c r="BI1059" t="n">
        <v>624.5</v>
      </c>
      <c r="BJ1059" t="n">
        <v>619.5</v>
      </c>
      <c r="BK1059" t="n">
        <v>614</v>
      </c>
      <c r="BL1059" t="n">
        <v>613.5</v>
      </c>
      <c r="BM1059" t="n">
        <v>613</v>
      </c>
    </row>
    <row r="1060">
      <c r="A1060" s="1112" t="n">
        <v>45776</v>
      </c>
      <c r="B1060" s="63" t="n">
        <v>60</v>
      </c>
      <c r="BB1060" t="n">
        <v>647.663</v>
      </c>
      <c r="BC1060" t="n">
        <v>614</v>
      </c>
      <c r="BD1060" t="n">
        <v>621.5</v>
      </c>
      <c r="BE1060" t="n">
        <v>627.5</v>
      </c>
      <c r="BF1060" t="n">
        <v>629.5</v>
      </c>
      <c r="BG1060" t="n">
        <v>630.5</v>
      </c>
      <c r="BH1060" t="n">
        <v>623.5</v>
      </c>
      <c r="BI1060" t="n">
        <v>616.5</v>
      </c>
      <c r="BJ1060" t="n">
        <v>610</v>
      </c>
      <c r="BK1060" t="n">
        <v>607</v>
      </c>
      <c r="BL1060" t="n">
        <v>606.5</v>
      </c>
      <c r="BM1060" t="n">
        <v>606</v>
      </c>
    </row>
    <row r="1061">
      <c r="A1061" s="1112" t="n">
        <v>45777</v>
      </c>
      <c r="B1061" s="63" t="n">
        <v>70</v>
      </c>
      <c r="BB1061" s="28" t="n">
        <v>645.275</v>
      </c>
      <c r="BC1061" t="n">
        <v>606</v>
      </c>
      <c r="BD1061" t="n">
        <v>615.333</v>
      </c>
      <c r="BE1061" t="n">
        <v>624.333</v>
      </c>
      <c r="BF1061" t="n">
        <v>624.333</v>
      </c>
      <c r="BG1061" t="n">
        <v>623.333</v>
      </c>
      <c r="BH1061" t="n">
        <v>618</v>
      </c>
      <c r="BI1061" t="n">
        <v>612.333</v>
      </c>
      <c r="BJ1061" t="n">
        <v>605.667</v>
      </c>
      <c r="BK1061" t="n">
        <v>603.333</v>
      </c>
      <c r="BL1061" t="n">
        <v>603</v>
      </c>
      <c r="BM1061" t="n">
        <v>602.667</v>
      </c>
    </row>
    <row r="1062">
      <c r="A1062" s="104" t="n">
        <v>45778</v>
      </c>
      <c r="B1062" s="63" t="n">
        <v>340</v>
      </c>
      <c r="BB1062" t="n">
        <v>645.275</v>
      </c>
      <c r="BC1062" t="n">
        <v>606.633</v>
      </c>
      <c r="BD1062" t="n">
        <v>616.333</v>
      </c>
      <c r="BE1062" t="n">
        <v>625.333</v>
      </c>
      <c r="BF1062" t="n">
        <v>625.667</v>
      </c>
      <c r="BG1062" t="n">
        <v>624.667</v>
      </c>
      <c r="BH1062" t="n">
        <v>618.667</v>
      </c>
      <c r="BI1062" t="n">
        <v>612.667</v>
      </c>
      <c r="BJ1062" t="n">
        <v>606.667</v>
      </c>
      <c r="BK1062" t="n">
        <v>604</v>
      </c>
      <c r="BL1062" t="n">
        <v>603.667</v>
      </c>
      <c r="BM1062" t="n">
        <v>603.333</v>
      </c>
    </row>
    <row r="1063">
      <c r="A1063" s="1112" t="n">
        <v>45779</v>
      </c>
      <c r="B1063" s="63" t="n">
        <v>285</v>
      </c>
      <c r="BB1063" t="n">
        <v>645.275</v>
      </c>
      <c r="BC1063" t="n">
        <v>605.638</v>
      </c>
      <c r="BD1063" t="n">
        <v>615.333</v>
      </c>
      <c r="BE1063" t="n">
        <v>626.333</v>
      </c>
      <c r="BF1063" t="n">
        <v>631.667</v>
      </c>
      <c r="BG1063" t="n">
        <v>630.333</v>
      </c>
      <c r="BH1063" t="n">
        <v>622.333</v>
      </c>
      <c r="BI1063" t="n">
        <v>615.333</v>
      </c>
      <c r="BJ1063" t="n">
        <v>608</v>
      </c>
      <c r="BK1063" t="n">
        <v>605.667</v>
      </c>
      <c r="BL1063" t="n">
        <v>605.333</v>
      </c>
      <c r="BM1063" t="n">
        <v>605</v>
      </c>
    </row>
    <row r="1064">
      <c r="A1064" s="104" t="n">
        <v>45782</v>
      </c>
      <c r="B1064" s="63" t="n">
        <v>0</v>
      </c>
      <c r="BC1064" t="n">
        <v>605.638</v>
      </c>
      <c r="BD1064" t="n">
        <v>615.333</v>
      </c>
      <c r="BE1064" t="n">
        <v>626.333</v>
      </c>
      <c r="BF1064" t="n">
        <v>631.667</v>
      </c>
      <c r="BG1064" t="n">
        <v>630.333</v>
      </c>
      <c r="BH1064" t="n">
        <v>622.333</v>
      </c>
      <c r="BI1064" t="n">
        <v>615.333</v>
      </c>
      <c r="BJ1064" t="n">
        <v>608</v>
      </c>
      <c r="BK1064" t="n">
        <v>605.667</v>
      </c>
      <c r="BL1064" t="n">
        <v>605.333</v>
      </c>
      <c r="BM1064" t="n">
        <v>605</v>
      </c>
    </row>
    <row r="1065">
      <c r="A1065" s="1112" t="n">
        <v>45783</v>
      </c>
      <c r="B1065" s="63" t="n">
        <v>130</v>
      </c>
      <c r="BC1065" t="n">
        <v>605.221</v>
      </c>
      <c r="BD1065" t="n">
        <v>611.667</v>
      </c>
      <c r="BE1065" t="n">
        <v>622.333</v>
      </c>
      <c r="BF1065" t="n">
        <v>626</v>
      </c>
      <c r="BG1065" t="n">
        <v>625.333</v>
      </c>
      <c r="BH1065" t="n">
        <v>618.667</v>
      </c>
      <c r="BI1065" t="n">
        <v>612</v>
      </c>
      <c r="BJ1065" t="n">
        <v>605</v>
      </c>
      <c r="BK1065" t="n">
        <v>601.667</v>
      </c>
      <c r="BL1065" t="n">
        <v>601.333</v>
      </c>
      <c r="BM1065" t="n">
        <v>601</v>
      </c>
    </row>
    <row r="1066">
      <c r="A1066" s="1112" t="n">
        <v>45784</v>
      </c>
      <c r="B1066" s="63" t="n">
        <v>370</v>
      </c>
      <c r="BC1066" t="n">
        <v>601</v>
      </c>
      <c r="BD1066" t="n">
        <v>600</v>
      </c>
      <c r="BE1066" t="n">
        <v>609</v>
      </c>
      <c r="BF1066" t="n">
        <v>615.333</v>
      </c>
      <c r="BG1066" t="n">
        <v>617.333</v>
      </c>
      <c r="BH1066" t="n">
        <v>611</v>
      </c>
      <c r="BI1066" t="n">
        <v>604.333</v>
      </c>
      <c r="BJ1066" t="n">
        <v>598</v>
      </c>
      <c r="BK1066" t="n">
        <v>594</v>
      </c>
      <c r="BL1066" t="n">
        <v>592.667</v>
      </c>
      <c r="BM1066" t="n">
        <v>591.333</v>
      </c>
      <c r="BN1066" t="n">
        <v>598.333</v>
      </c>
      <c r="BO1066" t="n">
        <v>601.667</v>
      </c>
      <c r="BP1066" t="n">
        <v>605.333</v>
      </c>
    </row>
    <row r="1067">
      <c r="A1067" s="1112" t="n">
        <v>45785</v>
      </c>
      <c r="B1067" s="63" t="n">
        <v>310</v>
      </c>
      <c r="BC1067" t="n">
        <v>586</v>
      </c>
      <c r="BD1067" t="n">
        <v>584</v>
      </c>
      <c r="BE1067" t="n">
        <v>593.333</v>
      </c>
      <c r="BF1067" t="n">
        <v>603.333</v>
      </c>
      <c r="BG1067" t="n">
        <v>603.333</v>
      </c>
      <c r="BH1067" t="n">
        <v>598.667</v>
      </c>
      <c r="BI1067" t="n">
        <v>594</v>
      </c>
      <c r="BJ1067" t="n">
        <v>589.667</v>
      </c>
      <c r="BK1067" t="n">
        <v>585</v>
      </c>
      <c r="BL1067" t="n">
        <v>584</v>
      </c>
      <c r="BM1067" t="n">
        <v>583.667</v>
      </c>
      <c r="BN1067" t="n">
        <v>589.667</v>
      </c>
      <c r="BO1067" t="n">
        <v>593.333</v>
      </c>
      <c r="BP1067" t="n">
        <v>597</v>
      </c>
    </row>
    <row r="1068">
      <c r="A1068" s="1112" t="n">
        <v>45786</v>
      </c>
      <c r="B1068" s="63" t="n">
        <v>375</v>
      </c>
      <c r="BC1068" t="n">
        <v>581</v>
      </c>
      <c r="BD1068" t="n">
        <v>582.667</v>
      </c>
      <c r="BE1068" t="n">
        <v>588</v>
      </c>
      <c r="BF1068" t="n">
        <v>598</v>
      </c>
      <c r="BG1068" t="n">
        <v>597.667</v>
      </c>
      <c r="BH1068" t="n">
        <v>593.667</v>
      </c>
      <c r="BI1068" t="n">
        <v>588.333</v>
      </c>
      <c r="BJ1068" t="n">
        <v>583</v>
      </c>
      <c r="BK1068" t="n">
        <v>579.667</v>
      </c>
      <c r="BL1068" t="n">
        <v>578.667</v>
      </c>
      <c r="BM1068" t="n">
        <v>578.333</v>
      </c>
      <c r="BN1068" t="n">
        <v>585</v>
      </c>
      <c r="BO1068" t="n">
        <v>588.667</v>
      </c>
      <c r="BP1068" t="n">
        <v>592.333</v>
      </c>
    </row>
    <row r="1069">
      <c r="A1069" s="1112" t="n">
        <v>45789</v>
      </c>
      <c r="B1069" s="63" t="n">
        <v>130</v>
      </c>
      <c r="BC1069" t="n">
        <v>585.333</v>
      </c>
      <c r="BD1069" t="n">
        <v>598</v>
      </c>
      <c r="BE1069" t="n">
        <v>606.667</v>
      </c>
      <c r="BF1069" t="n">
        <v>616.667</v>
      </c>
      <c r="BG1069" t="n">
        <v>615.667</v>
      </c>
      <c r="BH1069" t="n">
        <v>607.667</v>
      </c>
      <c r="BI1069" t="n">
        <v>602.667</v>
      </c>
      <c r="BJ1069" t="n">
        <v>597.667</v>
      </c>
      <c r="BK1069" t="n">
        <v>593</v>
      </c>
      <c r="BL1069" t="n">
        <v>591.333</v>
      </c>
      <c r="BM1069" t="n">
        <v>589.667</v>
      </c>
      <c r="BN1069" t="n">
        <v>597</v>
      </c>
      <c r="BO1069" t="n">
        <v>600.667</v>
      </c>
      <c r="BP1069" t="n">
        <v>604.333</v>
      </c>
    </row>
    <row r="1070">
      <c r="A1070" s="1112" t="n">
        <v>45790</v>
      </c>
      <c r="B1070" s="63" t="n">
        <v>230</v>
      </c>
      <c r="BC1070" t="n">
        <v>596.6660000000001</v>
      </c>
      <c r="BD1070" t="n">
        <v>610</v>
      </c>
      <c r="BE1070" t="n">
        <v>620.667</v>
      </c>
      <c r="BF1070" t="n">
        <v>630</v>
      </c>
      <c r="BG1070" t="n">
        <v>628.333</v>
      </c>
      <c r="BH1070" t="n">
        <v>623.333</v>
      </c>
      <c r="BI1070" t="n">
        <v>618.667</v>
      </c>
      <c r="BJ1070" t="n">
        <v>614</v>
      </c>
      <c r="BK1070" t="n">
        <v>609.333</v>
      </c>
      <c r="BL1070" t="n">
        <v>607.333</v>
      </c>
      <c r="BM1070" t="n">
        <v>605.333</v>
      </c>
      <c r="BN1070" t="n">
        <v>612.667</v>
      </c>
      <c r="BO1070" t="n">
        <v>616.667</v>
      </c>
      <c r="BP1070" t="n">
        <v>620.667</v>
      </c>
    </row>
    <row r="1071">
      <c r="A1071" s="1112" t="n">
        <v>45791</v>
      </c>
      <c r="B1071" s="63" t="n">
        <v>160</v>
      </c>
      <c r="BC1071" t="n">
        <v>597.333</v>
      </c>
      <c r="BD1071" t="n">
        <v>611.667</v>
      </c>
      <c r="BE1071" t="n">
        <v>622</v>
      </c>
      <c r="BF1071" t="n">
        <v>629.667</v>
      </c>
      <c r="BG1071" t="n">
        <v>627.667</v>
      </c>
      <c r="BH1071" t="n">
        <v>622.667</v>
      </c>
      <c r="BI1071" t="n">
        <v>617.667</v>
      </c>
      <c r="BJ1071" t="n">
        <v>613</v>
      </c>
      <c r="BK1071" t="n">
        <v>608</v>
      </c>
      <c r="BL1071" t="n">
        <v>607</v>
      </c>
      <c r="BM1071" t="n">
        <v>605.667</v>
      </c>
      <c r="BN1071" t="n">
        <v>611.333</v>
      </c>
      <c r="BO1071" t="n">
        <v>615.333</v>
      </c>
      <c r="BP1071" t="n">
        <v>619.333</v>
      </c>
    </row>
    <row r="1072">
      <c r="A1072" s="1112" t="n">
        <v>45792</v>
      </c>
      <c r="B1072" s="63" t="n">
        <v>0</v>
      </c>
      <c r="BC1072" t="n">
        <v>599.667</v>
      </c>
      <c r="BD1072" t="n">
        <v>606.333</v>
      </c>
      <c r="BE1072" t="n">
        <v>615.333</v>
      </c>
      <c r="BF1072" t="n">
        <v>623.667</v>
      </c>
      <c r="BG1072" t="n">
        <v>622</v>
      </c>
      <c r="BH1072" t="n">
        <v>617.333</v>
      </c>
      <c r="BI1072" t="n">
        <v>612.667</v>
      </c>
      <c r="BJ1072" t="n">
        <v>608</v>
      </c>
      <c r="BK1072" t="n">
        <v>603</v>
      </c>
      <c r="BL1072" t="n">
        <v>602</v>
      </c>
      <c r="BM1072" t="n">
        <v>601</v>
      </c>
      <c r="BN1072" t="n">
        <v>607.667</v>
      </c>
      <c r="BO1072" t="n">
        <v>614.667</v>
      </c>
      <c r="BP1072" t="n">
        <v>621.667</v>
      </c>
    </row>
    <row r="1073">
      <c r="A1073" s="1112" t="n">
        <v>45793</v>
      </c>
      <c r="B1073" s="63" t="n">
        <v>0</v>
      </c>
      <c r="BC1073" t="n">
        <v>598.667</v>
      </c>
      <c r="BD1073" t="n">
        <v>605.667</v>
      </c>
      <c r="BE1073" t="n">
        <v>613.667</v>
      </c>
      <c r="BF1073" t="n">
        <v>622.333</v>
      </c>
      <c r="BG1073" t="n">
        <v>620.333</v>
      </c>
      <c r="BH1073" t="n">
        <v>615.667</v>
      </c>
      <c r="BI1073" t="n">
        <v>611</v>
      </c>
      <c r="BJ1073" t="n">
        <v>606.333</v>
      </c>
      <c r="BK1073" t="n">
        <v>601.667</v>
      </c>
      <c r="BL1073" t="n">
        <v>600.667</v>
      </c>
      <c r="BM1073" t="n">
        <v>599.667</v>
      </c>
      <c r="BN1073" t="n">
        <v>606.667</v>
      </c>
      <c r="BO1073" t="n">
        <v>613.667</v>
      </c>
      <c r="BP1073" t="n">
        <v>620.667</v>
      </c>
    </row>
    <row r="1074">
      <c r="A1074" s="1112" t="n">
        <v>45796</v>
      </c>
      <c r="B1074" s="63" t="n">
        <v>175</v>
      </c>
      <c r="BC1074" t="n">
        <v>598.333</v>
      </c>
      <c r="BD1074" t="n">
        <v>604</v>
      </c>
      <c r="BE1074" t="n">
        <v>614.667</v>
      </c>
      <c r="BF1074" t="n">
        <v>624.667</v>
      </c>
      <c r="BG1074" t="n">
        <v>620.667</v>
      </c>
      <c r="BH1074" t="n">
        <v>613.333</v>
      </c>
      <c r="BI1074" t="n">
        <v>606.333</v>
      </c>
      <c r="BJ1074" t="n">
        <v>600.667</v>
      </c>
      <c r="BK1074" t="n">
        <v>596</v>
      </c>
      <c r="BL1074" t="n">
        <v>594</v>
      </c>
      <c r="BM1074" t="n">
        <v>591.667</v>
      </c>
      <c r="BN1074" t="n">
        <v>597.333</v>
      </c>
      <c r="BO1074" t="n">
        <v>603.667</v>
      </c>
      <c r="BP1074" t="n">
        <v>610</v>
      </c>
    </row>
    <row r="1075">
      <c r="A1075" s="1112" t="n">
        <v>45797</v>
      </c>
      <c r="B1075" s="63" t="n">
        <v>120</v>
      </c>
      <c r="BC1075" t="n">
        <v>601.333</v>
      </c>
      <c r="BD1075" t="n">
        <v>610</v>
      </c>
      <c r="BE1075" t="n">
        <v>620.333</v>
      </c>
      <c r="BF1075" t="n">
        <v>628.667</v>
      </c>
      <c r="BG1075" t="n">
        <v>625</v>
      </c>
      <c r="BH1075" t="n">
        <v>619.667</v>
      </c>
      <c r="BI1075" t="n">
        <v>613.333</v>
      </c>
      <c r="BJ1075" t="n">
        <v>607.333</v>
      </c>
      <c r="BK1075" t="n">
        <v>601.667</v>
      </c>
      <c r="BL1075" t="n">
        <v>599.333</v>
      </c>
      <c r="BM1075" t="n">
        <v>597.667</v>
      </c>
      <c r="BN1075" t="n">
        <v>603.333</v>
      </c>
      <c r="BO1075" t="n">
        <v>607</v>
      </c>
      <c r="BP1075" t="n">
        <v>610.333</v>
      </c>
    </row>
    <row r="1076" s="1129">
      <c r="A1076" s="1112" t="inlineStr">
        <is>
          <t>29/05/2025</t>
        </is>
      </c>
      <c r="B1076" t="inlineStr">
        <is>
          <t>0</t>
        </is>
      </c>
      <c r="C1076" t="inlineStr">
        <is>
          <t>0</t>
        </is>
      </c>
      <c r="BC1076" t="inlineStr">
        <is>
          <t>594,667</t>
        </is>
      </c>
      <c r="BD1076" t="inlineStr">
        <is>
          <t>599,333</t>
        </is>
      </c>
      <c r="BE1076" t="inlineStr">
        <is>
          <t>614,000</t>
        </is>
      </c>
      <c r="BF1076" t="inlineStr">
        <is>
          <t>624,333</t>
        </is>
      </c>
      <c r="BG1076" t="inlineStr">
        <is>
          <t>627,333</t>
        </is>
      </c>
      <c r="BH1076" t="inlineStr">
        <is>
          <t>622,667</t>
        </is>
      </c>
      <c r="BI1076" t="inlineStr">
        <is>
          <t>617,333</t>
        </is>
      </c>
      <c r="BJ1076" t="inlineStr">
        <is>
          <t>611,333</t>
        </is>
      </c>
      <c r="BK1076" t="inlineStr">
        <is>
          <t>606,000</t>
        </is>
      </c>
      <c r="BL1076" t="inlineStr">
        <is>
          <t>604,000</t>
        </is>
      </c>
      <c r="BM1076" t="inlineStr">
        <is>
          <t>604,667</t>
        </is>
      </c>
      <c r="BN1076" t="inlineStr">
        <is>
          <t>609,333</t>
        </is>
      </c>
      <c r="BO1076" t="inlineStr">
        <is>
          <t>613,333</t>
        </is>
      </c>
      <c r="BP1076" t="inlineStr">
        <is>
          <t>615,667</t>
        </is>
      </c>
    </row>
    <row r="1077" s="1129">
      <c r="A1077" s="1112" t="inlineStr">
        <is>
          <t>29/05/2025</t>
        </is>
      </c>
      <c r="B1077" t="inlineStr">
        <is>
          <t>0</t>
        </is>
      </c>
      <c r="C1077" t="inlineStr">
        <is>
          <t>0</t>
        </is>
      </c>
      <c r="BC1077" t="inlineStr">
        <is>
          <t>594,667</t>
        </is>
      </c>
      <c r="BD1077" t="inlineStr">
        <is>
          <t>599,333</t>
        </is>
      </c>
      <c r="BE1077" t="inlineStr">
        <is>
          <t>614,000</t>
        </is>
      </c>
      <c r="BF1077" t="inlineStr">
        <is>
          <t>624,333</t>
        </is>
      </c>
      <c r="BG1077" t="inlineStr">
        <is>
          <t>627,333</t>
        </is>
      </c>
      <c r="BH1077" t="inlineStr">
        <is>
          <t>622,667</t>
        </is>
      </c>
      <c r="BI1077" t="inlineStr">
        <is>
          <t>617,333</t>
        </is>
      </c>
      <c r="BJ1077" t="inlineStr">
        <is>
          <t>611,333</t>
        </is>
      </c>
      <c r="BK1077" t="inlineStr">
        <is>
          <t>606,000</t>
        </is>
      </c>
      <c r="BL1077" t="inlineStr">
        <is>
          <t>604,000</t>
        </is>
      </c>
      <c r="BM1077" t="inlineStr">
        <is>
          <t>604,667</t>
        </is>
      </c>
      <c r="BN1077" t="inlineStr">
        <is>
          <t>609,333</t>
        </is>
      </c>
      <c r="BO1077" t="inlineStr">
        <is>
          <t>613,333</t>
        </is>
      </c>
      <c r="BP1077" t="inlineStr">
        <is>
          <t>615,667</t>
        </is>
      </c>
    </row>
    <row r="1078" s="1129">
      <c r="A1078" s="1112" t="inlineStr">
        <is>
          <t>29/05/2025</t>
        </is>
      </c>
      <c r="B1078" t="inlineStr">
        <is>
          <t>0</t>
        </is>
      </c>
      <c r="C1078" t="inlineStr">
        <is>
          <t>0</t>
        </is>
      </c>
      <c r="BC1078" t="inlineStr">
        <is>
          <t>594,667</t>
        </is>
      </c>
      <c r="BD1078" t="inlineStr">
        <is>
          <t>599,333</t>
        </is>
      </c>
      <c r="BE1078" t="inlineStr">
        <is>
          <t>614,000</t>
        </is>
      </c>
      <c r="BF1078" t="inlineStr">
        <is>
          <t>624,333</t>
        </is>
      </c>
      <c r="BG1078" t="inlineStr">
        <is>
          <t>627,333</t>
        </is>
      </c>
      <c r="BH1078" t="inlineStr">
        <is>
          <t>622,667</t>
        </is>
      </c>
      <c r="BI1078" t="inlineStr">
        <is>
          <t>617,333</t>
        </is>
      </c>
      <c r="BJ1078" t="inlineStr">
        <is>
          <t>611,333</t>
        </is>
      </c>
      <c r="BK1078" t="inlineStr">
        <is>
          <t>606,000</t>
        </is>
      </c>
      <c r="BL1078" t="inlineStr">
        <is>
          <t>604,000</t>
        </is>
      </c>
      <c r="BM1078" t="inlineStr">
        <is>
          <t>604,667</t>
        </is>
      </c>
      <c r="BN1078" t="inlineStr">
        <is>
          <t>609,333</t>
        </is>
      </c>
      <c r="BO1078" t="inlineStr">
        <is>
          <t>613,333</t>
        </is>
      </c>
      <c r="BP1078" t="inlineStr">
        <is>
          <t>615,667</t>
        </is>
      </c>
    </row>
    <row r="1079" s="1129">
      <c r="A1079" s="1112" t="inlineStr">
        <is>
          <t>29/05/2025</t>
        </is>
      </c>
      <c r="B1079" t="inlineStr">
        <is>
          <t>0</t>
        </is>
      </c>
      <c r="C1079" t="inlineStr">
        <is>
          <t>0</t>
        </is>
      </c>
      <c r="BC1079" t="inlineStr">
        <is>
          <t>594,667</t>
        </is>
      </c>
      <c r="BD1079" t="inlineStr">
        <is>
          <t>599,333</t>
        </is>
      </c>
      <c r="BE1079" t="inlineStr">
        <is>
          <t>614,000</t>
        </is>
      </c>
      <c r="BF1079" t="inlineStr">
        <is>
          <t>624,333</t>
        </is>
      </c>
      <c r="BG1079" t="inlineStr">
        <is>
          <t>627,333</t>
        </is>
      </c>
      <c r="BH1079" t="inlineStr">
        <is>
          <t>622,667</t>
        </is>
      </c>
      <c r="BI1079" t="inlineStr">
        <is>
          <t>617,333</t>
        </is>
      </c>
      <c r="BJ1079" t="inlineStr">
        <is>
          <t>611,333</t>
        </is>
      </c>
      <c r="BK1079" t="inlineStr">
        <is>
          <t>606,000</t>
        </is>
      </c>
      <c r="BL1079" t="inlineStr">
        <is>
          <t>604,000</t>
        </is>
      </c>
      <c r="BM1079" t="inlineStr">
        <is>
          <t>604,667</t>
        </is>
      </c>
      <c r="BN1079" t="inlineStr">
        <is>
          <t>609,333</t>
        </is>
      </c>
      <c r="BO1079" t="inlineStr">
        <is>
          <t>613,333</t>
        </is>
      </c>
      <c r="BP1079" t="inlineStr">
        <is>
          <t>615,667</t>
        </is>
      </c>
    </row>
    <row r="1080" s="1129">
      <c r="A1080" s="1112" t="inlineStr">
        <is>
          <t>29/05/2025</t>
        </is>
      </c>
      <c r="B1080" t="inlineStr">
        <is>
          <t>0</t>
        </is>
      </c>
      <c r="C1080" t="inlineStr">
        <is>
          <t>0</t>
        </is>
      </c>
      <c r="BC1080" t="inlineStr">
        <is>
          <t>594,667</t>
        </is>
      </c>
      <c r="BD1080" t="inlineStr">
        <is>
          <t>599,333</t>
        </is>
      </c>
      <c r="BE1080" t="inlineStr">
        <is>
          <t>614,000</t>
        </is>
      </c>
      <c r="BF1080" t="inlineStr">
        <is>
          <t>624,333</t>
        </is>
      </c>
      <c r="BG1080" t="inlineStr">
        <is>
          <t>627,333</t>
        </is>
      </c>
      <c r="BH1080" t="inlineStr">
        <is>
          <t>622,667</t>
        </is>
      </c>
      <c r="BI1080" t="inlineStr">
        <is>
          <t>617,333</t>
        </is>
      </c>
      <c r="BJ1080" t="inlineStr">
        <is>
          <t>611,333</t>
        </is>
      </c>
      <c r="BK1080" t="inlineStr">
        <is>
          <t>606,000</t>
        </is>
      </c>
      <c r="BL1080" t="inlineStr">
        <is>
          <t>604,000</t>
        </is>
      </c>
      <c r="BM1080" t="inlineStr">
        <is>
          <t>604,667</t>
        </is>
      </c>
      <c r="BN1080" t="inlineStr">
        <is>
          <t>609,333</t>
        </is>
      </c>
      <c r="BO1080" t="inlineStr">
        <is>
          <t>613,333</t>
        </is>
      </c>
      <c r="BP1080" t="inlineStr">
        <is>
          <t>615,667</t>
        </is>
      </c>
    </row>
    <row r="1081" s="1129">
      <c r="A1081" s="1112" t="inlineStr">
        <is>
          <t>29/05/2025</t>
        </is>
      </c>
      <c r="B1081" t="inlineStr">
        <is>
          <t>0</t>
        </is>
      </c>
      <c r="C1081" t="inlineStr">
        <is>
          <t>0</t>
        </is>
      </c>
      <c r="BC1081" t="inlineStr">
        <is>
          <t>594,667</t>
        </is>
      </c>
      <c r="BD1081" t="inlineStr">
        <is>
          <t>599,333</t>
        </is>
      </c>
      <c r="BE1081" t="inlineStr">
        <is>
          <t>614,000</t>
        </is>
      </c>
      <c r="BF1081" t="inlineStr">
        <is>
          <t>624,333</t>
        </is>
      </c>
      <c r="BG1081" t="inlineStr">
        <is>
          <t>627,333</t>
        </is>
      </c>
      <c r="BH1081" t="inlineStr">
        <is>
          <t>622,667</t>
        </is>
      </c>
      <c r="BI1081" t="inlineStr">
        <is>
          <t>617,333</t>
        </is>
      </c>
      <c r="BJ1081" t="inlineStr">
        <is>
          <t>611,333</t>
        </is>
      </c>
      <c r="BK1081" t="inlineStr">
        <is>
          <t>606,000</t>
        </is>
      </c>
      <c r="BL1081" t="inlineStr">
        <is>
          <t>604,000</t>
        </is>
      </c>
      <c r="BM1081" t="inlineStr">
        <is>
          <t>604,667</t>
        </is>
      </c>
      <c r="BN1081" t="inlineStr">
        <is>
          <t>609,333</t>
        </is>
      </c>
      <c r="BO1081" t="inlineStr">
        <is>
          <t>613,333</t>
        </is>
      </c>
      <c r="BP1081" t="inlineStr">
        <is>
          <t>615,667</t>
        </is>
      </c>
    </row>
    <row r="1082" s="1129">
      <c r="A1082" s="1112" t="inlineStr">
        <is>
          <t>29/05/2025</t>
        </is>
      </c>
      <c r="B1082" t="inlineStr">
        <is>
          <t>0</t>
        </is>
      </c>
      <c r="C1082" t="inlineStr">
        <is>
          <t>0</t>
        </is>
      </c>
      <c r="BC1082" t="inlineStr">
        <is>
          <t>594,667</t>
        </is>
      </c>
      <c r="BD1082" t="inlineStr">
        <is>
          <t>599,333</t>
        </is>
      </c>
      <c r="BE1082" t="inlineStr">
        <is>
          <t>614,000</t>
        </is>
      </c>
      <c r="BF1082" t="inlineStr">
        <is>
          <t>624,333</t>
        </is>
      </c>
      <c r="BG1082" t="inlineStr">
        <is>
          <t>627,333</t>
        </is>
      </c>
      <c r="BH1082" t="inlineStr">
        <is>
          <t>622,667</t>
        </is>
      </c>
      <c r="BI1082" t="inlineStr">
        <is>
          <t>617,333</t>
        </is>
      </c>
      <c r="BJ1082" t="inlineStr">
        <is>
          <t>611,333</t>
        </is>
      </c>
      <c r="BK1082" t="inlineStr">
        <is>
          <t>606,000</t>
        </is>
      </c>
      <c r="BL1082" t="inlineStr">
        <is>
          <t>604,000</t>
        </is>
      </c>
      <c r="BM1082" t="inlineStr">
        <is>
          <t>604,667</t>
        </is>
      </c>
      <c r="BN1082" t="inlineStr">
        <is>
          <t>609,333</t>
        </is>
      </c>
      <c r="BO1082" t="inlineStr">
        <is>
          <t>613,333</t>
        </is>
      </c>
      <c r="BP1082" t="inlineStr">
        <is>
          <t>615,667</t>
        </is>
      </c>
    </row>
    <row r="1083" s="1129">
      <c r="A1083" s="1112" t="inlineStr">
        <is>
          <t>29/05/2025</t>
        </is>
      </c>
      <c r="B1083" t="inlineStr">
        <is>
          <t>0</t>
        </is>
      </c>
      <c r="C1083" t="inlineStr">
        <is>
          <t>0</t>
        </is>
      </c>
      <c r="BC1083" t="n">
        <v>594.667</v>
      </c>
      <c r="BD1083" t="n">
        <v>599.333</v>
      </c>
      <c r="BE1083" t="n">
        <v>614</v>
      </c>
      <c r="BF1083" t="n">
        <v>624.333</v>
      </c>
      <c r="BG1083" t="n">
        <v>627.333</v>
      </c>
      <c r="BH1083" t="n">
        <v>622.667</v>
      </c>
      <c r="BI1083" t="n">
        <v>617.333</v>
      </c>
      <c r="BJ1083" t="n">
        <v>611.333</v>
      </c>
      <c r="BK1083" t="n">
        <v>606</v>
      </c>
      <c r="BL1083" t="n">
        <v>604</v>
      </c>
      <c r="BM1083" t="n">
        <v>604.667</v>
      </c>
      <c r="BN1083" t="n">
        <v>609.333</v>
      </c>
      <c r="BO1083" t="n">
        <v>613.333</v>
      </c>
      <c r="BP1083" t="n">
        <v>615.667</v>
      </c>
    </row>
    <row r="1084" s="1129">
      <c r="A1084" s="1112" t="inlineStr">
        <is>
          <t>30/05/2025</t>
        </is>
      </c>
      <c r="B1084" t="inlineStr">
        <is>
          <t>15</t>
        </is>
      </c>
      <c r="C1084" t="inlineStr">
        <is>
          <t>15</t>
        </is>
      </c>
      <c r="BC1084" t="n">
        <v>595.5</v>
      </c>
      <c r="BD1084" t="n">
        <v>597.333</v>
      </c>
      <c r="BE1084" t="n">
        <v>605</v>
      </c>
      <c r="BF1084" t="n">
        <v>620</v>
      </c>
      <c r="BG1084" t="n">
        <v>621.333</v>
      </c>
      <c r="BH1084" t="n">
        <v>616.333</v>
      </c>
      <c r="BI1084" t="n">
        <v>612.333</v>
      </c>
      <c r="BJ1084" t="n">
        <v>607</v>
      </c>
      <c r="BK1084" t="n">
        <v>602.667</v>
      </c>
      <c r="BL1084" t="n">
        <v>600.667</v>
      </c>
      <c r="BM1084" t="n">
        <v>601.333</v>
      </c>
      <c r="BN1084" t="n">
        <v>606.667</v>
      </c>
      <c r="BO1084" t="n">
        <v>611</v>
      </c>
      <c r="BP1084" t="n">
        <v>613.667</v>
      </c>
    </row>
    <row r="1085" s="1129">
      <c r="A1085" s="1112" t="inlineStr">
        <is>
          <t>30/05/2025</t>
        </is>
      </c>
      <c r="B1085" t="n">
        <v>9999</v>
      </c>
      <c r="C1085" t="n">
        <v>9999</v>
      </c>
      <c r="BC1085" t="n">
        <v>595.5</v>
      </c>
      <c r="BD1085" t="n">
        <v>597.333</v>
      </c>
      <c r="BE1085" t="n">
        <v>605</v>
      </c>
      <c r="BF1085" t="n">
        <v>620</v>
      </c>
      <c r="BG1085" t="n">
        <v>621.333</v>
      </c>
      <c r="BH1085" t="n">
        <v>616.333</v>
      </c>
      <c r="BI1085" t="n">
        <v>612.333</v>
      </c>
      <c r="BJ1085" t="n">
        <v>607</v>
      </c>
      <c r="BK1085" t="n">
        <v>602.667</v>
      </c>
      <c r="BL1085" t="n">
        <v>600.667</v>
      </c>
      <c r="BM1085" t="n">
        <v>601.333</v>
      </c>
      <c r="BN1085" t="n">
        <v>606.667</v>
      </c>
      <c r="BO1085" t="n">
        <v>611</v>
      </c>
      <c r="BP1085" t="n">
        <v>613.667</v>
      </c>
    </row>
    <row r="1086" s="1129">
      <c r="A1086" s="1112" t="inlineStr">
        <is>
          <t>30/05/2025</t>
        </is>
      </c>
      <c r="B1086" t="n">
        <v>15</v>
      </c>
      <c r="C1086" t="n">
        <v>15</v>
      </c>
      <c r="BC1086" t="n">
        <v>595.5</v>
      </c>
      <c r="BD1086" t="n">
        <v>597.333</v>
      </c>
      <c r="BE1086" t="n">
        <v>605</v>
      </c>
      <c r="BF1086" t="n">
        <v>620</v>
      </c>
      <c r="BG1086" t="n">
        <v>621.333</v>
      </c>
      <c r="BH1086" t="n">
        <v>616.333</v>
      </c>
      <c r="BI1086" t="n">
        <v>612.333</v>
      </c>
      <c r="BJ1086" t="n">
        <v>607</v>
      </c>
      <c r="BK1086" t="n">
        <v>602.667</v>
      </c>
      <c r="BL1086" t="n">
        <v>600.667</v>
      </c>
      <c r="BM1086" t="n">
        <v>601.333</v>
      </c>
      <c r="BN1086" t="n">
        <v>606.667</v>
      </c>
      <c r="BO1086" t="n">
        <v>611</v>
      </c>
      <c r="BP1086" t="n">
        <v>613.667</v>
      </c>
    </row>
    <row r="1087" s="1129">
      <c r="A1087" s="1112" t="inlineStr">
        <is>
          <t>30/05/2025</t>
        </is>
      </c>
      <c r="B1087" t="n">
        <v>15</v>
      </c>
      <c r="C1087" t="n">
        <v>15</v>
      </c>
      <c r="BC1087" t="n">
        <v>595.5</v>
      </c>
      <c r="BD1087" t="n">
        <v>597.333</v>
      </c>
      <c r="BE1087" t="n">
        <v>605</v>
      </c>
      <c r="BF1087" t="n">
        <v>620</v>
      </c>
      <c r="BG1087" t="n">
        <v>621.333</v>
      </c>
      <c r="BH1087" t="n">
        <v>616.333</v>
      </c>
      <c r="BI1087" t="n">
        <v>612.333</v>
      </c>
      <c r="BJ1087" t="n">
        <v>607</v>
      </c>
      <c r="BK1087" t="n">
        <v>602.667</v>
      </c>
      <c r="BL1087" t="n">
        <v>600.667</v>
      </c>
      <c r="BM1087" t="n">
        <v>601.333</v>
      </c>
      <c r="BN1087" t="n">
        <v>606.667</v>
      </c>
      <c r="BO1087" t="n">
        <v>611</v>
      </c>
      <c r="BP1087" t="n">
        <v>613.667</v>
      </c>
    </row>
    <row r="1088" s="1129">
      <c r="A1088" s="1112" t="n">
        <v>45806.91666666666</v>
      </c>
      <c r="B1088" t="n">
        <v>15</v>
      </c>
      <c r="C1088" t="n">
        <v>15</v>
      </c>
      <c r="BC1088" t="n">
        <v>595.5</v>
      </c>
      <c r="BD1088" t="n">
        <v>597.333</v>
      </c>
      <c r="BE1088" t="n">
        <v>605</v>
      </c>
      <c r="BF1088" t="n">
        <v>620</v>
      </c>
      <c r="BG1088" t="n">
        <v>621.333</v>
      </c>
      <c r="BH1088" t="n">
        <v>616.333</v>
      </c>
      <c r="BI1088" t="n">
        <v>612.333</v>
      </c>
      <c r="BJ1088" t="n">
        <v>607</v>
      </c>
      <c r="BK1088" t="n">
        <v>602.667</v>
      </c>
      <c r="BL1088" t="n">
        <v>600.667</v>
      </c>
      <c r="BM1088" t="n">
        <v>601.333</v>
      </c>
      <c r="BN1088" t="n">
        <v>606.667</v>
      </c>
      <c r="BO1088" t="n">
        <v>611</v>
      </c>
      <c r="BP1088" t="n">
        <v>613.667</v>
      </c>
    </row>
    <row r="1089" s="1129">
      <c r="A1089" s="1112" t="n">
        <v>45806.91666666666</v>
      </c>
      <c r="B1089" t="n">
        <v>15</v>
      </c>
      <c r="C1089" t="n">
        <v>15</v>
      </c>
      <c r="BC1089" t="n">
        <v>595.5</v>
      </c>
      <c r="BD1089" t="n">
        <v>597.333</v>
      </c>
      <c r="BE1089" t="n">
        <v>605</v>
      </c>
      <c r="BF1089" t="n">
        <v>620</v>
      </c>
      <c r="BG1089" t="n">
        <v>621.333</v>
      </c>
      <c r="BH1089" t="n">
        <v>616.333</v>
      </c>
      <c r="BI1089" t="n">
        <v>612.333</v>
      </c>
      <c r="BJ1089" t="n">
        <v>607</v>
      </c>
      <c r="BK1089" t="n">
        <v>602.667</v>
      </c>
      <c r="BL1089" t="n">
        <v>600.667</v>
      </c>
      <c r="BM1089" t="n">
        <v>601.333</v>
      </c>
      <c r="BN1089" t="n">
        <v>606.667</v>
      </c>
      <c r="BO1089" t="n">
        <v>611</v>
      </c>
      <c r="BP1089" t="n">
        <v>613.667</v>
      </c>
    </row>
    <row r="1090" s="1129">
      <c r="A1090" s="1112" t="inlineStr">
        <is>
          <t>${table:T2.date}</t>
        </is>
      </c>
      <c r="B1090" t="inlineStr">
        <is>
          <t>${table:T2.volume}</t>
        </is>
      </c>
      <c r="C1090" t="inlineStr">
        <is>
          <t>${table:T2.volume}</t>
        </is>
      </c>
      <c r="BC1090" t="inlineStr">
        <is>
          <t>${table:T2.month1}</t>
        </is>
      </c>
      <c r="BD1090" t="inlineStr">
        <is>
          <t>${table:T2.month2}</t>
        </is>
      </c>
      <c r="BE1090" t="inlineStr">
        <is>
          <t>${table:T2.month3}</t>
        </is>
      </c>
      <c r="BF1090" t="inlineStr">
        <is>
          <t>${table:T2.month4}</t>
        </is>
      </c>
      <c r="BG1090" t="inlineStr">
        <is>
          <t>${table:T2.month5}</t>
        </is>
      </c>
      <c r="BH1090" t="inlineStr">
        <is>
          <t>${table:T2.month6}</t>
        </is>
      </c>
      <c r="BI1090" t="inlineStr">
        <is>
          <t>${table:T2.month7}</t>
        </is>
      </c>
      <c r="BJ1090" t="inlineStr">
        <is>
          <t>${table:T2.month8}</t>
        </is>
      </c>
      <c r="BK1090" t="inlineStr">
        <is>
          <t>${table:T2.month9}</t>
        </is>
      </c>
      <c r="BL1090" t="inlineStr">
        <is>
          <t>${table:T2.month10}</t>
        </is>
      </c>
      <c r="BM1090" t="inlineStr">
        <is>
          <t>${table:T2.month11}</t>
        </is>
      </c>
      <c r="BN1090" t="inlineStr">
        <is>
          <t>${table:T2.month12}</t>
        </is>
      </c>
      <c r="BO1090" t="inlineStr">
        <is>
          <t>${table:T2.month13}</t>
        </is>
      </c>
      <c r="BP1090" t="inlineStr">
        <is>
          <t>${table:T2.month14}</t>
        </is>
      </c>
    </row>
    <row r="1091">
      <c r="A1091" s="1112" t="n"/>
    </row>
    <row r="1092">
      <c r="A1092" s="1112" t="n"/>
    </row>
    <row r="1093">
      <c r="A1093" s="104" t="n"/>
    </row>
    <row r="1094">
      <c r="A1094" s="1112" t="n"/>
    </row>
    <row r="1095">
      <c r="A1095" s="1112" t="n"/>
    </row>
    <row r="1096">
      <c r="A1096" s="1112" t="n"/>
    </row>
    <row r="1097">
      <c r="A1097" s="1112" t="n"/>
      <c r="BF1097" s="1092" t="n">
        <v>120</v>
      </c>
    </row>
    <row r="1098" ht="57" customHeight="1" s="1129" thickBot="1">
      <c r="A1098" s="1112" t="n"/>
      <c r="BF1098" s="1091" t="inlineStr">
        <is>
          <t>Prior day open interest totals7,227</t>
        </is>
      </c>
    </row>
    <row r="1099" ht="29.25" customHeight="1" s="1129" thickBot="1">
      <c r="A1099" s="1112" t="n"/>
      <c r="BF1099" s="862" t="inlineStr">
        <is>
          <t>Month</t>
        </is>
      </c>
      <c r="BG1099" s="862" t="inlineStr">
        <is>
          <t>Open</t>
        </is>
      </c>
      <c r="BH1099" s="862" t="inlineStr">
        <is>
          <t>High</t>
        </is>
      </c>
      <c r="BI1099" s="862" t="inlineStr">
        <is>
          <t>Low</t>
        </is>
      </c>
      <c r="BJ1099" s="862" t="inlineStr">
        <is>
          <t>Last</t>
        </is>
      </c>
      <c r="BK1099" s="862" t="inlineStr">
        <is>
          <t>Change</t>
        </is>
      </c>
      <c r="BL1099" s="862" t="inlineStr">
        <is>
          <t>Settle</t>
        </is>
      </c>
      <c r="BM1099" s="862" t="inlineStr">
        <is>
          <t>Est. Volume</t>
        </is>
      </c>
      <c r="BN1099" s="863" t="inlineStr">
        <is>
          <t>Prior day OI</t>
        </is>
      </c>
    </row>
    <row r="1100" ht="15.75" customHeight="1" s="1129" thickBot="1">
      <c r="A1100" s="1112" t="n"/>
      <c r="BF1100" s="864" t="n">
        <v>45778</v>
      </c>
      <c r="BG1100" s="865" t="inlineStr">
        <is>
          <t>-</t>
        </is>
      </c>
      <c r="BH1100" s="865" t="inlineStr">
        <is>
          <t>-</t>
        </is>
      </c>
      <c r="BI1100" s="865" t="inlineStr">
        <is>
          <t>-</t>
        </is>
      </c>
      <c r="BJ1100" s="865" t="inlineStr">
        <is>
          <t>-</t>
        </is>
      </c>
      <c r="BK1100" s="865" t="n">
        <v>3</v>
      </c>
      <c r="BL1100" s="865" t="n">
        <v>601.333</v>
      </c>
      <c r="BM1100" s="865" t="n">
        <v>0</v>
      </c>
      <c r="BN1100" s="877" t="n">
        <v>1208</v>
      </c>
    </row>
    <row r="1101" ht="15.75" customHeight="1" s="1129" thickBot="1">
      <c r="A1101" s="1112" t="n"/>
      <c r="BF1101" s="869" t="n">
        <v>45809</v>
      </c>
      <c r="BG1101" s="867" t="inlineStr">
        <is>
          <t>-</t>
        </is>
      </c>
      <c r="BH1101" s="867" t="inlineStr">
        <is>
          <t>-</t>
        </is>
      </c>
      <c r="BI1101" s="867" t="inlineStr">
        <is>
          <t>-</t>
        </is>
      </c>
      <c r="BJ1101" s="867" t="inlineStr">
        <is>
          <t>-</t>
        </is>
      </c>
      <c r="BK1101" s="867" t="n">
        <v>6</v>
      </c>
      <c r="BL1101" s="867" t="n">
        <v>610</v>
      </c>
      <c r="BM1101" s="867" t="n">
        <v>10</v>
      </c>
      <c r="BN1101" s="880" t="n">
        <v>955</v>
      </c>
    </row>
    <row r="1102" ht="15.75" customHeight="1" s="1129" thickBot="1">
      <c r="A1102" s="1112" t="n"/>
      <c r="BF1102" s="865" t="inlineStr">
        <is>
          <t>JLY 25</t>
        </is>
      </c>
      <c r="BG1102" s="865" t="inlineStr">
        <is>
          <t>-</t>
        </is>
      </c>
      <c r="BH1102" s="865" t="inlineStr">
        <is>
          <t>-</t>
        </is>
      </c>
      <c r="BI1102" s="865" t="inlineStr">
        <is>
          <t>-</t>
        </is>
      </c>
      <c r="BJ1102" s="865" t="inlineStr">
        <is>
          <t>-</t>
        </is>
      </c>
      <c r="BK1102" s="865" t="n">
        <v>5.666</v>
      </c>
      <c r="BL1102" s="865" t="n">
        <v>620.333</v>
      </c>
      <c r="BM1102" s="865" t="n">
        <v>20</v>
      </c>
      <c r="BN1102" s="879" t="n">
        <v>892</v>
      </c>
    </row>
    <row r="1103" ht="15.75" customHeight="1" s="1129" thickBot="1">
      <c r="A1103" s="1112" t="n"/>
      <c r="BF1103" s="869" t="n">
        <v>45870</v>
      </c>
      <c r="BG1103" s="867" t="inlineStr">
        <is>
          <t>-</t>
        </is>
      </c>
      <c r="BH1103" s="867" t="inlineStr">
        <is>
          <t>-</t>
        </is>
      </c>
      <c r="BI1103" s="867" t="inlineStr">
        <is>
          <t>-</t>
        </is>
      </c>
      <c r="BJ1103" s="867" t="inlineStr">
        <is>
          <t>-</t>
        </is>
      </c>
      <c r="BK1103" s="867" t="n">
        <v>4</v>
      </c>
      <c r="BL1103" s="867" t="n">
        <v>628.667</v>
      </c>
      <c r="BM1103" s="867" t="n">
        <v>50</v>
      </c>
      <c r="BN1103" s="880" t="n">
        <v>819</v>
      </c>
    </row>
    <row r="1104" ht="15.75" customHeight="1" s="1129" thickBot="1">
      <c r="A1104" s="1112" t="n"/>
      <c r="BF1104" s="864" t="n">
        <v>45901</v>
      </c>
      <c r="BG1104" s="865" t="inlineStr">
        <is>
          <t>-</t>
        </is>
      </c>
      <c r="BH1104" s="865" t="inlineStr">
        <is>
          <t>-</t>
        </is>
      </c>
      <c r="BI1104" s="865" t="inlineStr">
        <is>
          <t>-</t>
        </is>
      </c>
      <c r="BJ1104" s="865" t="inlineStr">
        <is>
          <t>-</t>
        </is>
      </c>
      <c r="BK1104" s="865" t="n">
        <v>4.333</v>
      </c>
      <c r="BL1104" s="865" t="n">
        <v>625</v>
      </c>
      <c r="BM1104" s="865" t="n">
        <v>0</v>
      </c>
      <c r="BN1104" s="879" t="n">
        <v>864</v>
      </c>
    </row>
    <row r="1105" ht="15.75" customHeight="1" s="1129" thickBot="1">
      <c r="A1105" s="1112" t="n"/>
      <c r="BF1105" s="869" t="n">
        <v>45931</v>
      </c>
      <c r="BG1105" s="867" t="inlineStr">
        <is>
          <t>-</t>
        </is>
      </c>
      <c r="BH1105" s="867" t="inlineStr">
        <is>
          <t>-</t>
        </is>
      </c>
      <c r="BI1105" s="867" t="inlineStr">
        <is>
          <t>-</t>
        </is>
      </c>
      <c r="BJ1105" s="867" t="inlineStr">
        <is>
          <t>-</t>
        </is>
      </c>
      <c r="BK1105" s="867" t="n">
        <v>6.334</v>
      </c>
      <c r="BL1105" s="867" t="n">
        <v>619.667</v>
      </c>
      <c r="BM1105" s="867" t="n">
        <v>40</v>
      </c>
      <c r="BN1105" s="880" t="n">
        <v>617</v>
      </c>
    </row>
    <row r="1106" ht="15.75" customHeight="1" s="1129" thickBot="1">
      <c r="A1106" s="1112" t="n"/>
      <c r="BF1106" s="864" t="n">
        <v>45962</v>
      </c>
      <c r="BG1106" s="865" t="inlineStr">
        <is>
          <t>-</t>
        </is>
      </c>
      <c r="BH1106" s="865" t="inlineStr">
        <is>
          <t>-</t>
        </is>
      </c>
      <c r="BI1106" s="865" t="inlineStr">
        <is>
          <t>-</t>
        </is>
      </c>
      <c r="BJ1106" s="865" t="inlineStr">
        <is>
          <t>-</t>
        </is>
      </c>
      <c r="BK1106" s="865" t="n">
        <v>7</v>
      </c>
      <c r="BL1106" s="865" t="n">
        <v>613.333</v>
      </c>
      <c r="BM1106" s="865" t="n">
        <v>0</v>
      </c>
      <c r="BN1106" s="879" t="n">
        <v>621</v>
      </c>
    </row>
    <row r="1107" ht="15.75" customHeight="1" s="1129" thickBot="1">
      <c r="A1107" s="1112" t="n"/>
      <c r="BF1107" s="869" t="n">
        <v>45992</v>
      </c>
      <c r="BG1107" s="867" t="inlineStr">
        <is>
          <t>-</t>
        </is>
      </c>
      <c r="BH1107" s="867" t="inlineStr">
        <is>
          <t>-</t>
        </is>
      </c>
      <c r="BI1107" s="867" t="inlineStr">
        <is>
          <t>-</t>
        </is>
      </c>
      <c r="BJ1107" s="867" t="inlineStr">
        <is>
          <t>-</t>
        </is>
      </c>
      <c r="BK1107" s="867" t="n">
        <v>6.666</v>
      </c>
      <c r="BL1107" s="867" t="n">
        <v>607.333</v>
      </c>
      <c r="BM1107" s="867" t="n">
        <v>0</v>
      </c>
      <c r="BN1107" s="880" t="n">
        <v>621</v>
      </c>
    </row>
    <row r="1108" ht="15.75" customHeight="1" s="1129" thickBot="1">
      <c r="A1108" s="1112" t="n"/>
      <c r="BF1108" s="864" t="n">
        <v>46023</v>
      </c>
      <c r="BG1108" s="865" t="inlineStr">
        <is>
          <t>-</t>
        </is>
      </c>
      <c r="BH1108" s="865" t="inlineStr">
        <is>
          <t>-</t>
        </is>
      </c>
      <c r="BI1108" s="865" t="inlineStr">
        <is>
          <t>-</t>
        </is>
      </c>
      <c r="BJ1108" s="865" t="inlineStr">
        <is>
          <t>-</t>
        </is>
      </c>
      <c r="BK1108" s="865" t="n">
        <v>5.667</v>
      </c>
      <c r="BL1108" s="865" t="n">
        <v>601.667</v>
      </c>
      <c r="BM1108" s="865" t="n">
        <v>0</v>
      </c>
      <c r="BN1108" s="879" t="n">
        <v>180</v>
      </c>
    </row>
    <row r="1109" ht="15.75" customHeight="1" s="1129" thickBot="1">
      <c r="A1109" s="1112" t="n"/>
      <c r="BF1109" s="869" t="n">
        <v>46054</v>
      </c>
      <c r="BG1109" s="867" t="inlineStr">
        <is>
          <t>-</t>
        </is>
      </c>
      <c r="BH1109" s="867" t="inlineStr">
        <is>
          <t>-</t>
        </is>
      </c>
      <c r="BI1109" s="867" t="inlineStr">
        <is>
          <t>-</t>
        </is>
      </c>
      <c r="BJ1109" s="867" t="inlineStr">
        <is>
          <t>-</t>
        </is>
      </c>
      <c r="BK1109" s="867" t="n">
        <v>5.333</v>
      </c>
      <c r="BL1109" s="867" t="n">
        <v>599.333</v>
      </c>
      <c r="BM1109" s="867" t="n">
        <v>0</v>
      </c>
      <c r="BN1109" s="880" t="n">
        <v>180</v>
      </c>
    </row>
    <row r="1110" ht="15.75" customHeight="1" s="1129" thickBot="1">
      <c r="A1110" s="1112" t="n"/>
      <c r="BF1110" s="864" t="n">
        <v>46082</v>
      </c>
      <c r="BG1110" s="865" t="inlineStr">
        <is>
          <t>-</t>
        </is>
      </c>
      <c r="BH1110" s="865" t="inlineStr">
        <is>
          <t>-</t>
        </is>
      </c>
      <c r="BI1110" s="865" t="inlineStr">
        <is>
          <t>-</t>
        </is>
      </c>
      <c r="BJ1110" s="865" t="inlineStr">
        <is>
          <t>-</t>
        </is>
      </c>
      <c r="BK1110" s="865" t="n">
        <v>6</v>
      </c>
      <c r="BL1110" s="865" t="n">
        <v>597.667</v>
      </c>
      <c r="BM1110" s="865" t="n">
        <v>0</v>
      </c>
      <c r="BN1110" s="879" t="n">
        <v>180</v>
      </c>
    </row>
    <row r="1111" ht="15.75" customHeight="1" s="1129" thickBot="1">
      <c r="A1111" s="104" t="n"/>
      <c r="BF1111" s="869" t="n">
        <v>46113</v>
      </c>
      <c r="BG1111" s="867" t="inlineStr">
        <is>
          <t>-</t>
        </is>
      </c>
      <c r="BH1111" s="867" t="inlineStr">
        <is>
          <t>-</t>
        </is>
      </c>
      <c r="BI1111" s="867" t="inlineStr">
        <is>
          <t>-</t>
        </is>
      </c>
      <c r="BJ1111" s="867" t="inlineStr">
        <is>
          <t>-</t>
        </is>
      </c>
      <c r="BK1111" s="867" t="n">
        <v>6</v>
      </c>
      <c r="BL1111" s="867" t="n">
        <v>603.333</v>
      </c>
      <c r="BM1111" s="867" t="n">
        <v>0</v>
      </c>
      <c r="BN1111" s="880" t="n">
        <v>30</v>
      </c>
    </row>
    <row r="1112" ht="15.75" customHeight="1" s="1129" thickBot="1">
      <c r="A1112" s="1112" t="n"/>
      <c r="BF1112" s="864" t="n">
        <v>46143</v>
      </c>
      <c r="BG1112" s="865" t="inlineStr">
        <is>
          <t>-</t>
        </is>
      </c>
      <c r="BH1112" s="865" t="inlineStr">
        <is>
          <t>-</t>
        </is>
      </c>
      <c r="BI1112" s="865" t="inlineStr">
        <is>
          <t>-</t>
        </is>
      </c>
      <c r="BJ1112" s="865" t="inlineStr">
        <is>
          <t>-</t>
        </is>
      </c>
      <c r="BK1112" s="865" t="n">
        <v>3.333</v>
      </c>
      <c r="BL1112" s="865" t="n">
        <v>607</v>
      </c>
      <c r="BM1112" s="865" t="n">
        <v>0</v>
      </c>
      <c r="BN1112" s="879" t="n">
        <v>30</v>
      </c>
    </row>
    <row r="1113" ht="15.75" customHeight="1" s="1129" thickBot="1">
      <c r="A1113" s="1112" t="n"/>
      <c r="BF1113" s="870" t="n">
        <v>46174</v>
      </c>
      <c r="BG1113" s="871" t="inlineStr">
        <is>
          <t>-</t>
        </is>
      </c>
      <c r="BH1113" s="871" t="inlineStr">
        <is>
          <t>-</t>
        </is>
      </c>
      <c r="BI1113" s="871" t="inlineStr">
        <is>
          <t>-</t>
        </is>
      </c>
      <c r="BJ1113" s="871" t="inlineStr">
        <is>
          <t>-</t>
        </is>
      </c>
      <c r="BK1113" s="871" t="n">
        <v>0.333</v>
      </c>
      <c r="BL1113" s="871" t="n">
        <v>610.333</v>
      </c>
      <c r="BM1113" s="871" t="n">
        <v>0</v>
      </c>
      <c r="BN1113" s="881" t="n">
        <v>30</v>
      </c>
    </row>
    <row r="1114">
      <c r="A1114" s="1112" t="n"/>
    </row>
    <row r="1115">
      <c r="A1115" s="1112" t="n"/>
    </row>
    <row r="1116">
      <c r="A1116" s="1112" t="n"/>
    </row>
    <row r="1117">
      <c r="A1117" s="1112" t="n"/>
    </row>
    <row r="1118">
      <c r="A1118" s="1112" t="n"/>
    </row>
    <row r="1119">
      <c r="A1119" s="1112" t="n"/>
    </row>
    <row r="1120">
      <c r="A1120" s="1112" t="n"/>
    </row>
    <row r="1121">
      <c r="A1121" s="1112" t="n"/>
    </row>
    <row r="1122">
      <c r="A1122" s="104" t="n"/>
    </row>
    <row r="1123">
      <c r="A1123" s="1112" t="n"/>
    </row>
    <row r="1124">
      <c r="A1124" s="1112" t="n"/>
    </row>
    <row r="1125">
      <c r="A1125" s="104" t="n"/>
    </row>
    <row r="1126">
      <c r="A1126" s="1112" t="n"/>
    </row>
    <row r="1127">
      <c r="A1127" s="1112" t="n">
        <v>45849</v>
      </c>
    </row>
    <row r="1128">
      <c r="A1128" s="1112" t="n">
        <v>45852</v>
      </c>
    </row>
    <row r="1129">
      <c r="A1129" s="1112" t="n">
        <v>45853</v>
      </c>
    </row>
    <row r="1130">
      <c r="A1130" s="1112" t="n">
        <v>45854</v>
      </c>
    </row>
    <row r="1131">
      <c r="A1131" s="1112" t="n">
        <v>45855</v>
      </c>
    </row>
    <row r="1132">
      <c r="A1132" s="1112" t="n">
        <v>45856</v>
      </c>
    </row>
    <row r="1133">
      <c r="A1133" s="1112" t="n">
        <v>45859</v>
      </c>
    </row>
    <row r="1134">
      <c r="A1134" s="1112" t="n">
        <v>45860</v>
      </c>
    </row>
    <row r="1135">
      <c r="A1135" s="1112" t="n">
        <v>45861</v>
      </c>
    </row>
    <row r="1136">
      <c r="A1136" s="1112" t="n">
        <v>45862</v>
      </c>
    </row>
    <row r="1137">
      <c r="A1137" s="1112" t="n">
        <v>45863</v>
      </c>
    </row>
    <row r="1138">
      <c r="A1138" s="1112" t="n">
        <v>45866</v>
      </c>
    </row>
    <row r="1139">
      <c r="A1139" s="1112" t="n">
        <v>45867</v>
      </c>
    </row>
    <row r="1140">
      <c r="A1140" s="1112" t="n">
        <v>45868</v>
      </c>
    </row>
    <row r="1141">
      <c r="A1141" s="1112" t="n">
        <v>45869</v>
      </c>
    </row>
    <row r="1142">
      <c r="A1142" s="1112" t="n">
        <v>45870</v>
      </c>
    </row>
    <row r="1143">
      <c r="A1143" s="1112" t="n">
        <v>45873</v>
      </c>
    </row>
    <row r="1144">
      <c r="A1144" s="1112" t="n">
        <v>45874</v>
      </c>
    </row>
    <row r="1145">
      <c r="A1145" s="1112" t="n">
        <v>45875</v>
      </c>
    </row>
    <row r="1146">
      <c r="A1146" s="1112" t="n">
        <v>45876</v>
      </c>
    </row>
    <row r="1147">
      <c r="A1147" s="1112" t="n">
        <v>45877</v>
      </c>
    </row>
    <row r="1148">
      <c r="A1148" s="1112" t="n">
        <v>45880</v>
      </c>
    </row>
    <row r="1149">
      <c r="A1149" s="1112" t="n">
        <v>45881</v>
      </c>
    </row>
  </sheetData>
  <hyperlinks>
    <hyperlink xmlns:r="http://schemas.openxmlformats.org/officeDocument/2006/relationships" ref="A1" location="tradeDate=03%2F31%2F2021" r:id="rId1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7.xml><?xml version="1.0" encoding="utf-8"?>
<worksheet xmlns="http://schemas.openxmlformats.org/spreadsheetml/2006/main">
  <sheetPr>
    <tabColor rgb="FFC00000"/>
    <outlinePr summaryBelow="1" summaryRight="1"/>
    <pageSetUpPr/>
  </sheetPr>
  <dimension ref="A1:BS1135"/>
  <sheetViews>
    <sheetView zoomScaleNormal="100" workbookViewId="0">
      <pane xSplit="1" ySplit="4" topLeftCell="B1077" activePane="bottomRight" state="frozen"/>
      <selection pane="topRight" activeCell="B1" sqref="B1"/>
      <selection pane="bottomLeft" activeCell="A5" sqref="A5"/>
      <selection pane="bottomRight" activeCell="BG1080" sqref="BG1080:BG1090"/>
    </sheetView>
  </sheetViews>
  <sheetFormatPr baseColWidth="10" defaultColWidth="8.7109375" defaultRowHeight="15"/>
  <cols>
    <col width="12.85546875" customWidth="1" style="1129" min="1" max="1"/>
    <col width="6.85546875" bestFit="1" customWidth="1" style="494" min="2" max="2"/>
    <col width="9.42578125" bestFit="1" customWidth="1" style="1468" min="3" max="3"/>
    <col width="8.85546875" customWidth="1" style="63" min="4" max="4"/>
    <col hidden="1" width="8.85546875" customWidth="1" style="1129" min="5" max="6"/>
    <col hidden="1" width="9.140625" customWidth="1" style="1129" min="7" max="7"/>
    <col hidden="1" width="10.42578125" customWidth="1" style="1129" min="8" max="8"/>
    <col hidden="1" width="9.140625" customWidth="1" style="1129" min="9" max="14"/>
    <col hidden="1" width="9.5703125" customWidth="1" style="1129" min="15" max="15"/>
    <col hidden="1" width="9.140625" customWidth="1" style="1129" min="16" max="16"/>
    <col hidden="1" width="9.42578125" customWidth="1" style="1129" min="17" max="17"/>
    <col hidden="1" width="10.140625" customWidth="1" style="1129" min="18" max="18"/>
    <col hidden="1" width="9.140625" customWidth="1" style="1129" min="19" max="19"/>
    <col hidden="1" width="9.42578125" customWidth="1" style="1129" min="20" max="24"/>
    <col hidden="1" width="9.85546875" customWidth="1" style="1129" min="25" max="25"/>
    <col hidden="1" width="9.42578125" customWidth="1" style="1129" min="26" max="28"/>
    <col hidden="1" width="9.140625" customWidth="1" style="1129" min="29" max="31"/>
    <col hidden="1" width="13" customWidth="1" style="1129" min="32" max="55"/>
  </cols>
  <sheetData>
    <row r="1">
      <c r="A1" s="1144" t="inlineStr">
        <is>
          <t>B3 ETH - Hydrous</t>
        </is>
      </c>
      <c r="B1" s="493" t="n"/>
      <c r="C1" s="1469" t="n"/>
    </row>
    <row r="2">
      <c r="A2" s="1144" t="inlineStr">
        <is>
          <t>https://www.b3.com.br/pt_br/market-data-e-indices/servicos-de-dados/market-data/consultas/boletim-diario/boletim-diario-do-mercado/</t>
        </is>
      </c>
      <c r="E2" s="1470" t="n"/>
    </row>
    <row r="4" ht="15.75" customFormat="1" customHeight="1" s="97" thickBot="1">
      <c r="A4" s="97" t="inlineStr">
        <is>
          <t>DATE</t>
        </is>
      </c>
      <c r="B4" s="492" t="inlineStr">
        <is>
          <t>#deals</t>
        </is>
      </c>
      <c r="C4" s="1471" t="inlineStr">
        <is>
          <t>vol. cbm</t>
        </is>
      </c>
      <c r="D4" s="478" t="inlineStr">
        <is>
          <t>vol. lots</t>
        </is>
      </c>
      <c r="E4" s="98" t="n">
        <v>44197</v>
      </c>
      <c r="F4" s="98" t="n">
        <v>44228</v>
      </c>
      <c r="G4" s="98" t="n">
        <v>44256</v>
      </c>
      <c r="H4" s="98" t="n">
        <v>44287</v>
      </c>
      <c r="I4" s="98" t="n">
        <v>44317</v>
      </c>
      <c r="J4" s="98" t="n">
        <v>44348</v>
      </c>
      <c r="K4" s="97" t="inlineStr">
        <is>
          <t>JLY 21</t>
        </is>
      </c>
      <c r="L4" s="98" t="n">
        <v>44409</v>
      </c>
      <c r="M4" s="98" t="n">
        <v>44440</v>
      </c>
      <c r="N4" s="98" t="n">
        <v>44470</v>
      </c>
      <c r="O4" s="98" t="n">
        <v>44501</v>
      </c>
      <c r="P4" s="98" t="n">
        <v>44531</v>
      </c>
      <c r="Q4" s="98" t="n">
        <v>44562</v>
      </c>
      <c r="R4" s="98" t="n">
        <v>44593</v>
      </c>
      <c r="S4" s="98" t="n">
        <v>44621</v>
      </c>
      <c r="T4" s="98" t="n">
        <v>44652</v>
      </c>
      <c r="U4" s="98" t="n">
        <v>44682</v>
      </c>
      <c r="V4" s="98" t="n">
        <v>44713</v>
      </c>
      <c r="W4" s="98" t="n">
        <v>44743</v>
      </c>
      <c r="X4" s="98" t="n">
        <v>44774</v>
      </c>
      <c r="Y4" s="98" t="n">
        <v>44805</v>
      </c>
      <c r="Z4" s="98" t="n">
        <v>44835</v>
      </c>
      <c r="AA4" s="98" t="n">
        <v>44866</v>
      </c>
      <c r="AB4" s="98" t="n">
        <v>44896</v>
      </c>
      <c r="AC4" s="98" t="n">
        <v>44927</v>
      </c>
      <c r="AD4" s="98" t="n">
        <v>44958</v>
      </c>
      <c r="AE4" s="98" t="n">
        <v>44986</v>
      </c>
      <c r="AF4" s="98" t="n">
        <v>45017</v>
      </c>
      <c r="AG4" s="98" t="n">
        <v>45047</v>
      </c>
      <c r="AH4" s="124" t="n">
        <v>45078</v>
      </c>
      <c r="AI4" s="124" t="n">
        <v>45108</v>
      </c>
      <c r="AJ4" s="124" t="n">
        <v>45139</v>
      </c>
      <c r="AK4" s="124" t="n">
        <v>45170</v>
      </c>
      <c r="AL4" s="124" t="n">
        <v>45200</v>
      </c>
      <c r="AM4" s="124" t="n">
        <v>45231</v>
      </c>
      <c r="AN4" s="124" t="n">
        <v>45261</v>
      </c>
      <c r="AO4" s="124" t="n">
        <v>45292</v>
      </c>
      <c r="AP4" s="124" t="n">
        <v>45323</v>
      </c>
      <c r="AQ4" s="124" t="n">
        <v>45352</v>
      </c>
      <c r="AR4" s="124" t="n">
        <v>45383</v>
      </c>
      <c r="AS4" s="124" t="n">
        <v>45413</v>
      </c>
      <c r="AT4" s="124" t="n">
        <v>45444</v>
      </c>
      <c r="AU4" s="124" t="n">
        <v>45474</v>
      </c>
      <c r="AV4" s="124" t="n">
        <v>45505</v>
      </c>
      <c r="AW4" s="124" t="n">
        <v>45536</v>
      </c>
      <c r="AX4" s="124" t="n">
        <v>45566</v>
      </c>
      <c r="AY4" s="124" t="n">
        <v>45597</v>
      </c>
      <c r="AZ4" s="124" t="n">
        <v>45627</v>
      </c>
      <c r="BA4" s="124" t="n">
        <v>45658</v>
      </c>
      <c r="BB4" s="124" t="n">
        <v>45689</v>
      </c>
      <c r="BC4" s="124" t="n">
        <v>45717</v>
      </c>
      <c r="BD4" s="124" t="n">
        <v>45748</v>
      </c>
      <c r="BE4" s="124" t="n">
        <v>45778</v>
      </c>
      <c r="BF4" s="124" t="n">
        <v>45809</v>
      </c>
      <c r="BG4" s="124" t="n">
        <v>45839</v>
      </c>
      <c r="BH4" s="124" t="n">
        <v>45870</v>
      </c>
      <c r="BI4" s="124" t="n">
        <v>45901</v>
      </c>
      <c r="BJ4" s="124" t="n">
        <v>45931</v>
      </c>
      <c r="BK4" s="124" t="n">
        <v>45962</v>
      </c>
      <c r="BL4" s="124" t="n">
        <v>45992</v>
      </c>
      <c r="BM4" s="124" t="n">
        <v>46023</v>
      </c>
      <c r="BN4" s="124" t="n">
        <v>46054</v>
      </c>
      <c r="BO4" s="124" t="n">
        <v>46082</v>
      </c>
    </row>
    <row r="5">
      <c r="A5" s="1112" t="n">
        <v>44286</v>
      </c>
      <c r="C5" s="1468">
        <f>+D5*30</f>
        <v/>
      </c>
      <c r="D5" s="63" t="n">
        <v>1161</v>
      </c>
      <c r="E5" s="1472" t="n"/>
      <c r="F5" s="1472" t="n"/>
      <c r="G5" s="1151" t="n">
        <v>2349</v>
      </c>
      <c r="H5" s="1151" t="n">
        <v>2270</v>
      </c>
      <c r="I5" s="1151" t="n">
        <v>2270</v>
      </c>
      <c r="J5" s="1151" t="n">
        <v>2250</v>
      </c>
      <c r="K5" s="1151" t="n">
        <v>2319.5</v>
      </c>
      <c r="L5" s="1151" t="n">
        <v>2396</v>
      </c>
      <c r="M5" s="1151" t="n">
        <v>2425</v>
      </c>
      <c r="N5" s="1151" t="n">
        <v>2468</v>
      </c>
      <c r="O5" s="1151" t="n">
        <v>2449.5</v>
      </c>
      <c r="P5" s="1151" t="n">
        <v>2491</v>
      </c>
      <c r="Q5" s="1151" t="n">
        <v>2525</v>
      </c>
      <c r="R5" s="1151" t="n">
        <v>2535</v>
      </c>
      <c r="S5" s="1151" t="n">
        <v>2550</v>
      </c>
      <c r="T5" s="1151" t="n"/>
      <c r="U5" s="1151" t="n"/>
      <c r="V5" s="1151" t="n"/>
      <c r="W5" s="1151" t="n"/>
      <c r="X5" s="1151" t="n"/>
      <c r="Y5" s="1151" t="n"/>
      <c r="Z5" s="1151" t="n"/>
      <c r="AA5" s="1151" t="n"/>
      <c r="AB5" s="1151" t="n"/>
    </row>
    <row r="6">
      <c r="A6" s="1112" t="n">
        <v>44287</v>
      </c>
      <c r="C6" s="1468">
        <f>+D6*30</f>
        <v/>
      </c>
      <c r="D6" s="479">
        <f>60+35+80+135+175+145+120+35+15+25+0+0</f>
        <v/>
      </c>
      <c r="E6" s="1473" t="n"/>
      <c r="F6" s="1473" t="n"/>
      <c r="G6" s="1473" t="n"/>
      <c r="H6" s="1473" t="n">
        <v>2300</v>
      </c>
      <c r="I6" s="1473" t="n">
        <v>2337</v>
      </c>
      <c r="J6" s="1473" t="n">
        <v>2250</v>
      </c>
      <c r="K6" s="1473" t="n">
        <v>2319</v>
      </c>
      <c r="L6" s="1473" t="n">
        <v>2396</v>
      </c>
      <c r="M6" s="1473" t="n">
        <v>2430</v>
      </c>
      <c r="N6" s="1473" t="n">
        <v>2485</v>
      </c>
      <c r="O6" s="1473" t="n">
        <v>2450</v>
      </c>
      <c r="P6" s="1473" t="n">
        <v>2530</v>
      </c>
      <c r="Q6" s="1473" t="n">
        <v>2525</v>
      </c>
      <c r="R6" s="1473" t="n">
        <v>2542.5</v>
      </c>
      <c r="S6" s="1473" t="n">
        <v>2550</v>
      </c>
      <c r="T6" s="1474" t="n"/>
      <c r="U6" s="1474" t="n"/>
      <c r="V6" s="1474" t="n"/>
      <c r="W6" s="1474" t="n"/>
      <c r="X6" s="1474" t="n"/>
      <c r="Y6" s="1474" t="n"/>
      <c r="Z6" s="1474" t="n"/>
      <c r="AA6" s="1474" t="n"/>
      <c r="AB6" s="1474" t="n"/>
    </row>
    <row r="7">
      <c r="A7" s="1112" t="n">
        <v>44291</v>
      </c>
      <c r="C7" s="1468">
        <f>+D7*30</f>
        <v/>
      </c>
      <c r="D7" s="479" t="n">
        <v>810</v>
      </c>
      <c r="E7" s="1473" t="n"/>
      <c r="F7" s="1473" t="n"/>
      <c r="G7" s="1473" t="n"/>
      <c r="H7" s="1473" t="n">
        <v>2300</v>
      </c>
      <c r="I7" s="1473" t="n">
        <v>2337</v>
      </c>
      <c r="J7" s="1473" t="n">
        <v>2373.5</v>
      </c>
      <c r="K7" s="1473" t="n">
        <v>2390</v>
      </c>
      <c r="L7" s="1473" t="n">
        <v>2467.5</v>
      </c>
      <c r="M7" s="1473" t="n">
        <v>2495</v>
      </c>
      <c r="N7" s="1473" t="n">
        <v>2520</v>
      </c>
      <c r="O7" s="1473" t="n">
        <v>2545</v>
      </c>
      <c r="P7" s="1473" t="n">
        <v>2565</v>
      </c>
      <c r="Q7" s="1473" t="n">
        <v>2550</v>
      </c>
      <c r="R7" s="1473" t="n">
        <v>2560</v>
      </c>
      <c r="S7" s="1473" t="n">
        <v>2550</v>
      </c>
      <c r="T7" s="1474" t="n"/>
      <c r="U7" s="1474" t="n"/>
      <c r="V7" s="1474" t="n"/>
      <c r="W7" s="1473" t="n"/>
      <c r="X7" s="1473" t="n"/>
      <c r="Y7" s="1473" t="n"/>
      <c r="Z7" s="1474" t="n"/>
      <c r="AA7" s="1474" t="n"/>
      <c r="AB7" s="1474" t="n"/>
    </row>
    <row r="8" customFormat="1" s="178">
      <c r="A8" s="242" t="n">
        <v>44292</v>
      </c>
      <c r="B8" s="495" t="n"/>
      <c r="C8" s="1468">
        <f>+D8*30</f>
        <v/>
      </c>
      <c r="D8" s="479" t="n">
        <v>563</v>
      </c>
      <c r="E8" s="1473" t="n"/>
      <c r="F8" s="1473" t="n"/>
      <c r="G8" s="1473" t="n"/>
      <c r="H8" s="1473" t="n">
        <v>2425</v>
      </c>
      <c r="I8" s="1473" t="n">
        <v>2465</v>
      </c>
      <c r="J8" s="1473" t="n">
        <v>2495</v>
      </c>
      <c r="K8" s="1473" t="n">
        <v>2470</v>
      </c>
      <c r="L8" s="1473" t="n">
        <v>2535</v>
      </c>
      <c r="M8" s="1473" t="n">
        <v>2555</v>
      </c>
      <c r="N8" s="1473" t="n">
        <v>2577.5</v>
      </c>
      <c r="O8" s="1473" t="n">
        <v>2625</v>
      </c>
      <c r="P8" s="1473" t="n">
        <v>2652.5</v>
      </c>
      <c r="Q8" s="1473" t="n">
        <v>2662.5</v>
      </c>
      <c r="R8" s="1473" t="n">
        <v>2655</v>
      </c>
      <c r="S8" s="1473" t="n">
        <v>2550</v>
      </c>
      <c r="T8" s="1473" t="n"/>
      <c r="U8" s="1473" t="n"/>
      <c r="V8" s="1473" t="n"/>
      <c r="W8" s="1473" t="n"/>
      <c r="X8" s="1473" t="n"/>
      <c r="Y8" s="1473" t="n"/>
      <c r="Z8" s="1473" t="n"/>
      <c r="AA8" s="1473" t="n"/>
      <c r="AB8" s="1473" t="n"/>
    </row>
    <row r="9" customFormat="1" s="178">
      <c r="A9" s="242" t="n">
        <v>44293</v>
      </c>
      <c r="B9" s="495" t="n"/>
      <c r="C9" s="1468">
        <f>+D9*30</f>
        <v/>
      </c>
      <c r="D9" s="479" t="n">
        <v>1887</v>
      </c>
      <c r="E9" s="1473" t="n"/>
      <c r="F9" s="1473" t="n"/>
      <c r="G9" s="1473" t="n"/>
      <c r="H9" s="1473" t="n">
        <v>2463.5</v>
      </c>
      <c r="I9" s="1473" t="n">
        <v>2457.5</v>
      </c>
      <c r="J9" s="1473" t="n">
        <v>2510.5</v>
      </c>
      <c r="K9" s="1473" t="n">
        <v>2490</v>
      </c>
      <c r="L9" s="1473" t="n">
        <v>2552.5</v>
      </c>
      <c r="M9" s="1473" t="n">
        <v>2567.5</v>
      </c>
      <c r="N9" s="1473" t="n">
        <v>2580</v>
      </c>
      <c r="O9" s="1473" t="n">
        <v>2625</v>
      </c>
      <c r="P9" s="1473" t="n">
        <v>2652.5</v>
      </c>
      <c r="Q9" s="1473" t="n">
        <v>2662.5</v>
      </c>
      <c r="R9" s="1473" t="n">
        <v>2655</v>
      </c>
      <c r="S9" s="1473" t="n">
        <v>2550</v>
      </c>
      <c r="T9" s="1473" t="n"/>
      <c r="U9" s="1473" t="n"/>
      <c r="V9" s="1473" t="n"/>
      <c r="W9" s="1473" t="n"/>
      <c r="X9" s="1473" t="n"/>
      <c r="Y9" s="1473" t="n"/>
      <c r="Z9" s="1473" t="n"/>
      <c r="AA9" s="1473" t="n"/>
      <c r="AB9" s="1473" t="n"/>
    </row>
    <row r="10" customFormat="1" s="178">
      <c r="A10" s="242" t="n">
        <v>44294</v>
      </c>
      <c r="B10" s="495" t="n"/>
      <c r="C10" s="1468">
        <f>+D10*30</f>
        <v/>
      </c>
      <c r="D10" s="479" t="n">
        <v>457</v>
      </c>
      <c r="E10" s="1473" t="n"/>
      <c r="F10" s="1473" t="n"/>
      <c r="G10" s="1473" t="n"/>
      <c r="H10" s="1473" t="n">
        <v>2430</v>
      </c>
      <c r="I10" s="1473" t="n">
        <v>2457.5</v>
      </c>
      <c r="J10" s="1473" t="n">
        <v>2475</v>
      </c>
      <c r="K10" s="1473" t="n">
        <v>2490</v>
      </c>
      <c r="L10" s="1473" t="n">
        <v>2525</v>
      </c>
      <c r="M10" s="1473" t="n">
        <v>2535</v>
      </c>
      <c r="N10" s="1473" t="n">
        <v>2580</v>
      </c>
      <c r="O10" s="1473" t="n">
        <v>2625</v>
      </c>
      <c r="P10" s="1473" t="n">
        <v>2652.5</v>
      </c>
      <c r="Q10" s="1473" t="n">
        <v>2662.5</v>
      </c>
      <c r="R10" s="1473" t="n">
        <v>2655</v>
      </c>
      <c r="S10" s="1473" t="n">
        <v>2550</v>
      </c>
      <c r="T10" s="1473" t="n"/>
      <c r="U10" s="1473" t="n"/>
      <c r="V10" s="1473" t="n"/>
      <c r="W10" s="1473" t="n"/>
      <c r="X10" s="1473" t="n"/>
      <c r="Y10" s="1473" t="n"/>
      <c r="Z10" s="1473" t="n"/>
      <c r="AA10" s="1473" t="n"/>
      <c r="AB10" s="1473" t="n"/>
    </row>
    <row r="11">
      <c r="A11" s="1112" t="n">
        <v>44295</v>
      </c>
      <c r="C11" s="1468">
        <f>+D11*30</f>
        <v/>
      </c>
      <c r="D11" s="479" t="n">
        <v>1025</v>
      </c>
      <c r="E11" s="1473" t="n"/>
      <c r="F11" s="1473" t="n"/>
      <c r="G11" s="1473" t="n"/>
      <c r="H11" s="1473" t="n">
        <v>2430</v>
      </c>
      <c r="I11" s="1473" t="n">
        <v>2425</v>
      </c>
      <c r="J11" s="1473" t="n">
        <v>2490</v>
      </c>
      <c r="K11" s="1473" t="n">
        <v>2485</v>
      </c>
      <c r="L11" s="1473" t="n">
        <v>2525</v>
      </c>
      <c r="M11" s="1473" t="n">
        <v>2550</v>
      </c>
      <c r="N11" s="1473" t="n">
        <v>2580</v>
      </c>
      <c r="O11" s="1473" t="n">
        <v>2625</v>
      </c>
      <c r="P11" s="1473" t="n">
        <v>2652.5</v>
      </c>
      <c r="Q11" s="1473" t="n">
        <v>2662.5</v>
      </c>
      <c r="R11" s="1473" t="n">
        <v>2655</v>
      </c>
      <c r="S11" s="1473" t="n">
        <v>2550</v>
      </c>
      <c r="T11" s="1474" t="n"/>
      <c r="U11" s="1474" t="n"/>
      <c r="V11" s="1474" t="n"/>
      <c r="W11" s="1473" t="n"/>
      <c r="X11" s="1473" t="n"/>
      <c r="Y11" s="1473" t="n"/>
      <c r="Z11" s="1474" t="n"/>
      <c r="AA11" s="1474" t="n"/>
      <c r="AB11" s="1474" t="n"/>
    </row>
    <row r="12">
      <c r="A12" s="1112" t="n">
        <v>44298</v>
      </c>
      <c r="C12" s="1468">
        <f>+D12*30</f>
        <v/>
      </c>
      <c r="D12" s="479" t="n">
        <v>164</v>
      </c>
      <c r="E12" s="1473" t="n"/>
      <c r="F12" s="1473" t="n"/>
      <c r="G12" s="1473" t="n"/>
      <c r="H12" s="1473" t="n">
        <v>2455</v>
      </c>
      <c r="I12" s="1473" t="n">
        <v>2440</v>
      </c>
      <c r="J12" s="1473" t="n">
        <v>2490</v>
      </c>
      <c r="K12" s="1473" t="n">
        <v>2500</v>
      </c>
      <c r="L12" s="1473" t="n">
        <v>2545</v>
      </c>
      <c r="M12" s="1473" t="n">
        <v>2570</v>
      </c>
      <c r="N12" s="1473" t="n">
        <v>2595</v>
      </c>
      <c r="O12" s="1473" t="n">
        <v>2625</v>
      </c>
      <c r="P12" s="1473" t="n">
        <v>2652.5</v>
      </c>
      <c r="Q12" s="1473" t="n">
        <v>2662.5</v>
      </c>
      <c r="R12" s="1473" t="n">
        <v>2655</v>
      </c>
      <c r="S12" s="1473" t="n">
        <v>2600</v>
      </c>
      <c r="T12" s="1474" t="n"/>
      <c r="U12" s="1474" t="n"/>
      <c r="V12" s="1474" t="n"/>
      <c r="W12" s="1473" t="n"/>
      <c r="X12" s="1473" t="n"/>
      <c r="Y12" s="1473" t="n"/>
      <c r="Z12" s="1474" t="n"/>
      <c r="AA12" s="1474" t="n"/>
      <c r="AB12" s="1474" t="n"/>
    </row>
    <row r="13">
      <c r="A13" s="1112" t="n">
        <v>44299</v>
      </c>
      <c r="C13" s="1468">
        <f>+D13*30</f>
        <v/>
      </c>
      <c r="D13" s="479" t="n">
        <v>1247</v>
      </c>
      <c r="E13" s="1473" t="n"/>
      <c r="F13" s="1473" t="n"/>
      <c r="G13" s="1473" t="n"/>
      <c r="H13" s="1473" t="n">
        <v>2567.5</v>
      </c>
      <c r="I13" s="1473" t="n">
        <v>2525</v>
      </c>
      <c r="J13" s="1473" t="n">
        <v>2545</v>
      </c>
      <c r="K13" s="1473" t="n">
        <v>2570</v>
      </c>
      <c r="L13" s="1473" t="n">
        <v>2597.5</v>
      </c>
      <c r="M13" s="1473" t="n">
        <v>2635</v>
      </c>
      <c r="N13" s="1473" t="n">
        <v>2665</v>
      </c>
      <c r="O13" s="1473" t="n">
        <v>2700</v>
      </c>
      <c r="P13" s="1473" t="n">
        <v>2735</v>
      </c>
      <c r="Q13" s="1473" t="n">
        <v>2745</v>
      </c>
      <c r="R13" s="1473" t="n">
        <v>2752.5</v>
      </c>
      <c r="S13" s="1473" t="n">
        <v>2743</v>
      </c>
      <c r="T13" s="1474" t="n"/>
      <c r="U13" s="1474" t="n"/>
      <c r="V13" s="1474" t="n"/>
      <c r="W13" s="1473" t="n"/>
      <c r="X13" s="1473" t="n"/>
      <c r="Y13" s="1473" t="n"/>
      <c r="Z13" s="1474" t="n"/>
      <c r="AA13" s="1474" t="n"/>
      <c r="AB13" s="1474" t="n"/>
    </row>
    <row r="14">
      <c r="A14" s="1112" t="n">
        <v>44300</v>
      </c>
      <c r="C14" s="1468">
        <f>+D14*30</f>
        <v/>
      </c>
      <c r="D14" s="479" t="n">
        <v>1216</v>
      </c>
      <c r="E14" s="1473" t="n"/>
      <c r="F14" s="1473" t="n"/>
      <c r="G14" s="1473" t="n"/>
      <c r="H14" s="1473" t="n">
        <v>2630</v>
      </c>
      <c r="I14" s="1473" t="n">
        <v>2616</v>
      </c>
      <c r="J14" s="1473" t="n">
        <v>2648.5</v>
      </c>
      <c r="K14" s="1473" t="n">
        <v>2652.5</v>
      </c>
      <c r="L14" s="1473" t="n">
        <v>2700</v>
      </c>
      <c r="M14" s="1473" t="n">
        <v>2732.5</v>
      </c>
      <c r="N14" s="1473" t="n">
        <v>2755</v>
      </c>
      <c r="O14" s="1473" t="n">
        <v>2791.5</v>
      </c>
      <c r="P14" s="1473" t="n">
        <v>2820</v>
      </c>
      <c r="Q14" s="1473" t="n">
        <v>2845</v>
      </c>
      <c r="R14" s="1473" t="n">
        <v>2845</v>
      </c>
      <c r="S14" s="1473" t="n">
        <v>2800</v>
      </c>
      <c r="T14" s="1474" t="n"/>
      <c r="U14" s="1474" t="n"/>
      <c r="V14" s="1474" t="n"/>
      <c r="W14" s="1473" t="n"/>
      <c r="X14" s="1473" t="n"/>
      <c r="Y14" s="1473" t="n"/>
      <c r="Z14" s="1474" t="n"/>
      <c r="AA14" s="1474" t="n"/>
      <c r="AB14" s="1474" t="n"/>
    </row>
    <row r="15">
      <c r="A15" s="1112" t="n">
        <v>44301</v>
      </c>
      <c r="C15" s="1468">
        <f>+D15*30</f>
        <v/>
      </c>
      <c r="D15" s="479" t="n">
        <v>1556</v>
      </c>
      <c r="E15" s="1473" t="n"/>
      <c r="F15" s="1473" t="n"/>
      <c r="G15" s="1473" t="n"/>
      <c r="H15" s="1473" t="n">
        <v>2690</v>
      </c>
      <c r="I15" s="1473" t="n">
        <v>2625</v>
      </c>
      <c r="J15" s="1473" t="n">
        <v>2635</v>
      </c>
      <c r="K15" s="1473" t="n">
        <v>2645</v>
      </c>
      <c r="L15" s="1473" t="n">
        <v>2702.5</v>
      </c>
      <c r="M15" s="1473" t="n">
        <v>2742.5</v>
      </c>
      <c r="N15" s="1473" t="n">
        <v>2800</v>
      </c>
      <c r="O15" s="1473" t="n">
        <v>2810</v>
      </c>
      <c r="P15" s="1473" t="n">
        <v>2859</v>
      </c>
      <c r="Q15" s="1473" t="n">
        <v>2877.5</v>
      </c>
      <c r="R15" s="1473" t="n">
        <v>2877.5</v>
      </c>
      <c r="S15" s="1473" t="n">
        <v>2845</v>
      </c>
      <c r="T15" s="1474" t="n"/>
      <c r="U15" s="1474" t="n"/>
      <c r="V15" s="1474" t="n"/>
      <c r="W15" s="1473" t="n"/>
      <c r="X15" s="1473" t="n"/>
      <c r="Y15" s="1473" t="n"/>
      <c r="Z15" s="1474" t="n"/>
      <c r="AA15" s="1474" t="n"/>
      <c r="AB15" s="1474" t="n"/>
    </row>
    <row r="16">
      <c r="A16" s="1112" t="n">
        <v>44302</v>
      </c>
      <c r="C16" s="1468">
        <f>+D16*30</f>
        <v/>
      </c>
      <c r="D16" s="479" t="n">
        <v>348</v>
      </c>
      <c r="E16" s="1473" t="n"/>
      <c r="F16" s="1473" t="n"/>
      <c r="G16" s="1473" t="n"/>
      <c r="H16" s="1473" t="n">
        <v>2700</v>
      </c>
      <c r="I16" s="1473" t="n">
        <v>2625</v>
      </c>
      <c r="J16" s="1473" t="n">
        <v>2630</v>
      </c>
      <c r="K16" s="1473" t="n">
        <v>2640</v>
      </c>
      <c r="L16" s="1473" t="n">
        <v>2685</v>
      </c>
      <c r="M16" s="1473" t="n">
        <v>2725</v>
      </c>
      <c r="N16" s="1473" t="n">
        <v>2800</v>
      </c>
      <c r="O16" s="1473" t="n">
        <v>2810</v>
      </c>
      <c r="P16" s="1473" t="n">
        <v>2815</v>
      </c>
      <c r="Q16" s="1473" t="n">
        <v>2870</v>
      </c>
      <c r="R16" s="1473" t="n">
        <v>2870</v>
      </c>
      <c r="S16" s="1473" t="n">
        <v>2845</v>
      </c>
      <c r="T16" s="1474" t="n"/>
      <c r="U16" s="1474" t="n"/>
      <c r="V16" s="1474" t="n"/>
      <c r="W16" s="1473" t="n"/>
      <c r="X16" s="1473" t="n"/>
      <c r="Y16" s="1473" t="n"/>
      <c r="Z16" s="1474" t="n"/>
      <c r="AA16" s="1474" t="n"/>
      <c r="AB16" s="1474" t="n"/>
    </row>
    <row r="17" customFormat="1" s="178">
      <c r="A17" s="242" t="n">
        <v>44305</v>
      </c>
      <c r="B17" s="495" t="n"/>
      <c r="C17" s="1468">
        <f>+D17*30</f>
        <v/>
      </c>
      <c r="D17" s="479" t="n">
        <v>1271</v>
      </c>
      <c r="E17" s="1473" t="n"/>
      <c r="F17" s="1473" t="n"/>
      <c r="G17" s="1473" t="n"/>
      <c r="H17" s="1473" t="n">
        <v>2700</v>
      </c>
      <c r="I17" s="1473" t="n">
        <v>2635</v>
      </c>
      <c r="J17" s="1473" t="n">
        <v>2665</v>
      </c>
      <c r="K17" s="1473" t="n">
        <v>2675</v>
      </c>
      <c r="L17" s="1473" t="n">
        <v>2697.5</v>
      </c>
      <c r="M17" s="1473" t="n">
        <v>2745</v>
      </c>
      <c r="N17" s="1473" t="n">
        <v>2800</v>
      </c>
      <c r="O17" s="1473" t="n">
        <v>2810</v>
      </c>
      <c r="P17" s="1473" t="n">
        <v>2835</v>
      </c>
      <c r="Q17" s="1473" t="n">
        <v>2870</v>
      </c>
      <c r="R17" s="1473" t="n">
        <v>2870</v>
      </c>
      <c r="S17" s="1473" t="n">
        <v>2845</v>
      </c>
      <c r="T17" s="1473" t="n"/>
      <c r="U17" s="1473" t="n"/>
      <c r="V17" s="1473" t="n"/>
      <c r="W17" s="1473" t="n"/>
      <c r="X17" s="1473" t="n"/>
      <c r="Y17" s="1473" t="n"/>
      <c r="Z17" s="1473" t="n"/>
      <c r="AA17" s="1473" t="n"/>
      <c r="AB17" s="1473" t="n"/>
    </row>
    <row r="18" customFormat="1" s="178">
      <c r="A18" s="242" t="n">
        <v>44306</v>
      </c>
      <c r="B18" s="495" t="n"/>
      <c r="C18" s="1468">
        <f>+D18*30</f>
        <v/>
      </c>
      <c r="D18" s="479" t="n">
        <v>433</v>
      </c>
      <c r="E18" s="1473" t="n"/>
      <c r="F18" s="1473" t="n"/>
      <c r="G18" s="1473" t="n"/>
      <c r="H18" s="1473" t="n">
        <v>2700</v>
      </c>
      <c r="I18" s="1473" t="n">
        <v>2645</v>
      </c>
      <c r="J18" s="1473" t="n">
        <v>2640</v>
      </c>
      <c r="K18" s="1473" t="n">
        <v>2662.5</v>
      </c>
      <c r="L18" s="1473" t="n">
        <v>2700</v>
      </c>
      <c r="M18" s="1473" t="n">
        <v>2750</v>
      </c>
      <c r="N18" s="1473" t="n">
        <v>2800</v>
      </c>
      <c r="O18" s="1473" t="n">
        <v>2835</v>
      </c>
      <c r="P18" s="1473" t="n">
        <v>2880</v>
      </c>
      <c r="Q18" s="1473" t="n">
        <v>2895</v>
      </c>
      <c r="R18" s="1473" t="n">
        <v>2895</v>
      </c>
      <c r="S18" s="1473" t="n">
        <v>2845</v>
      </c>
      <c r="T18" s="1473" t="n"/>
      <c r="U18" s="1473" t="n"/>
      <c r="V18" s="1473" t="n"/>
      <c r="W18" s="1473" t="n"/>
      <c r="X18" s="1473" t="n"/>
      <c r="Y18" s="1473" t="n"/>
      <c r="Z18" s="1473" t="n"/>
      <c r="AA18" s="1473" t="n"/>
      <c r="AB18" s="1473" t="n"/>
    </row>
    <row r="19">
      <c r="A19" s="1112" t="n">
        <v>44307</v>
      </c>
      <c r="C19" s="1468">
        <f>+D19*30</f>
        <v/>
      </c>
      <c r="D19" s="480" t="n">
        <v>0</v>
      </c>
      <c r="E19" s="1475" t="n"/>
      <c r="F19" s="1475" t="n"/>
      <c r="G19" s="1475" t="n"/>
      <c r="H19" s="1475" t="n">
        <v>2700</v>
      </c>
      <c r="I19" s="1475" t="n">
        <v>2645</v>
      </c>
      <c r="J19" s="1475" t="n">
        <v>2640</v>
      </c>
      <c r="K19" s="1475" t="n">
        <v>2662.5</v>
      </c>
      <c r="L19" s="1475" t="n">
        <v>2700</v>
      </c>
      <c r="M19" s="1475" t="n">
        <v>2750</v>
      </c>
      <c r="N19" s="1475" t="n">
        <v>2800</v>
      </c>
      <c r="O19" s="1475" t="n">
        <v>2835</v>
      </c>
      <c r="P19" s="1475" t="n">
        <v>2880</v>
      </c>
      <c r="Q19" s="1475" t="n">
        <v>2895</v>
      </c>
      <c r="R19" s="1475" t="n">
        <v>2895</v>
      </c>
      <c r="S19" s="1475" t="n">
        <v>2845</v>
      </c>
      <c r="T19" s="1474" t="n"/>
      <c r="U19" s="1474" t="n"/>
      <c r="V19" s="1474" t="n"/>
      <c r="W19" s="1473" t="n"/>
      <c r="X19" s="1473" t="n"/>
      <c r="Y19" s="1473" t="n"/>
      <c r="Z19" s="1474" t="n"/>
      <c r="AA19" s="1474" t="n"/>
      <c r="AB19" s="1474" t="n"/>
    </row>
    <row r="20" customFormat="1" s="178">
      <c r="A20" s="242" t="n">
        <v>44308</v>
      </c>
      <c r="B20" s="495" t="n"/>
      <c r="C20" s="1468">
        <f>+D20*30</f>
        <v/>
      </c>
      <c r="D20" s="479" t="n">
        <v>211</v>
      </c>
      <c r="E20" s="1473" t="n"/>
      <c r="F20" s="1473" t="n"/>
      <c r="G20" s="1473" t="n"/>
      <c r="H20" s="1473" t="n">
        <v>2700</v>
      </c>
      <c r="I20" s="1473" t="n">
        <v>2640</v>
      </c>
      <c r="J20" s="1473" t="n">
        <v>2645</v>
      </c>
      <c r="K20" s="1473" t="n">
        <v>2655</v>
      </c>
      <c r="L20" s="1473" t="n">
        <v>2700</v>
      </c>
      <c r="M20" s="1473" t="n">
        <v>2750</v>
      </c>
      <c r="N20" s="1473" t="n">
        <v>2800</v>
      </c>
      <c r="O20" s="1473" t="n">
        <v>2810</v>
      </c>
      <c r="P20" s="1473" t="n">
        <v>2835</v>
      </c>
      <c r="Q20" s="1473" t="n">
        <v>2895</v>
      </c>
      <c r="R20" s="1473" t="n">
        <v>2895</v>
      </c>
      <c r="S20" s="1473" t="n">
        <v>2845</v>
      </c>
      <c r="T20" s="1473" t="n"/>
      <c r="U20" s="1473" t="n"/>
      <c r="V20" s="1473" t="n"/>
      <c r="W20" s="1473" t="n"/>
      <c r="X20" s="1473" t="n"/>
      <c r="Y20" s="1473" t="n"/>
      <c r="Z20" s="1473" t="n"/>
      <c r="AA20" s="1473" t="n"/>
      <c r="AB20" s="1473" t="n"/>
    </row>
    <row r="21" customFormat="1" s="178">
      <c r="A21" s="242" t="n">
        <v>44309</v>
      </c>
      <c r="B21" s="495" t="n"/>
      <c r="C21" s="1468">
        <f>+D21*30</f>
        <v/>
      </c>
      <c r="D21" s="479" t="n">
        <v>577</v>
      </c>
      <c r="E21" s="1473" t="n"/>
      <c r="F21" s="1473" t="n"/>
      <c r="G21" s="1473" t="n"/>
      <c r="H21" s="1473" t="n">
        <v>2700</v>
      </c>
      <c r="I21" s="1473" t="n">
        <v>2675</v>
      </c>
      <c r="J21" s="1473" t="n">
        <v>2645</v>
      </c>
      <c r="K21" s="1473" t="n">
        <v>2655</v>
      </c>
      <c r="L21" s="1473" t="n">
        <v>2705</v>
      </c>
      <c r="M21" s="1473" t="n">
        <v>2750</v>
      </c>
      <c r="N21" s="1473" t="n">
        <v>2805</v>
      </c>
      <c r="O21" s="1473" t="n">
        <v>2825</v>
      </c>
      <c r="P21" s="1473" t="n">
        <v>2855</v>
      </c>
      <c r="Q21" s="1473" t="n">
        <v>2895</v>
      </c>
      <c r="R21" s="1473" t="n">
        <v>2895</v>
      </c>
      <c r="S21" s="1473" t="n">
        <v>2860</v>
      </c>
      <c r="T21" s="1473" t="n"/>
      <c r="U21" s="1473" t="n"/>
      <c r="V21" s="1473" t="n"/>
      <c r="W21" s="1473" t="n"/>
      <c r="X21" s="1473" t="n"/>
      <c r="Y21" s="1473" t="n"/>
      <c r="Z21" s="1473" t="n"/>
      <c r="AA21" s="1473" t="n"/>
      <c r="AB21" s="1473" t="n"/>
    </row>
    <row r="22" customFormat="1" s="178">
      <c r="A22" s="242" t="n">
        <v>44312</v>
      </c>
      <c r="B22" s="495" t="n"/>
      <c r="C22" s="1468">
        <f>+D22*30</f>
        <v/>
      </c>
      <c r="D22" s="479" t="n">
        <v>45</v>
      </c>
      <c r="E22" s="1473" t="n"/>
      <c r="F22" s="1473" t="n"/>
      <c r="G22" s="1473" t="n"/>
      <c r="H22" s="1473" t="n">
        <v>2715</v>
      </c>
      <c r="I22" s="1473" t="n">
        <v>2675</v>
      </c>
      <c r="J22" s="1473" t="n">
        <v>2657.5</v>
      </c>
      <c r="K22" s="1473" t="n">
        <v>2680</v>
      </c>
      <c r="L22" s="1473" t="n">
        <v>2705</v>
      </c>
      <c r="M22" s="1473" t="n">
        <v>2725</v>
      </c>
      <c r="N22" s="1473" t="n">
        <v>2805</v>
      </c>
      <c r="O22" s="1473" t="n">
        <v>2825</v>
      </c>
      <c r="P22" s="1473" t="n">
        <v>2855</v>
      </c>
      <c r="Q22" s="1473" t="n">
        <v>2895</v>
      </c>
      <c r="R22" s="1473" t="n">
        <v>2895</v>
      </c>
      <c r="S22" s="1473" t="n">
        <v>2860</v>
      </c>
      <c r="T22" s="1473" t="n"/>
      <c r="U22" s="1473" t="n"/>
      <c r="V22" s="1473" t="n"/>
      <c r="W22" s="1473" t="n"/>
      <c r="X22" s="1473" t="n"/>
      <c r="Y22" s="1473" t="n"/>
      <c r="Z22" s="1473" t="n"/>
      <c r="AA22" s="1473" t="n"/>
      <c r="AB22" s="1473" t="n"/>
    </row>
    <row r="23" customFormat="1" s="178">
      <c r="A23" s="242" t="n">
        <v>44313</v>
      </c>
      <c r="B23" s="495" t="n"/>
      <c r="C23" s="1468">
        <f>+D23*30</f>
        <v/>
      </c>
      <c r="D23" s="479" t="n">
        <v>101</v>
      </c>
      <c r="E23" s="1473" t="n"/>
      <c r="F23" s="1473" t="n"/>
      <c r="G23" s="1473" t="n"/>
      <c r="H23" s="1473" t="n">
        <v>2735</v>
      </c>
      <c r="I23" s="1473" t="n">
        <v>2645</v>
      </c>
      <c r="J23" s="1473" t="n">
        <v>2650</v>
      </c>
      <c r="K23" s="1473" t="n">
        <v>2660</v>
      </c>
      <c r="L23" s="1473" t="n">
        <v>2697.5</v>
      </c>
      <c r="M23" s="1473" t="n">
        <v>2735</v>
      </c>
      <c r="N23" s="1473" t="n">
        <v>2785</v>
      </c>
      <c r="O23" s="1473" t="n">
        <v>2805</v>
      </c>
      <c r="P23" s="1473" t="n">
        <v>2855</v>
      </c>
      <c r="Q23" s="1473" t="n">
        <v>2895</v>
      </c>
      <c r="R23" s="1473" t="n">
        <v>2895</v>
      </c>
      <c r="S23" s="1473" t="n">
        <v>2860</v>
      </c>
      <c r="T23" s="1473" t="n"/>
      <c r="U23" s="1473" t="n"/>
      <c r="V23" s="1473" t="n"/>
      <c r="W23" s="1473" t="n"/>
      <c r="X23" s="1473" t="n"/>
      <c r="Y23" s="1473" t="n"/>
      <c r="Z23" s="1473" t="n"/>
      <c r="AA23" s="1473" t="n"/>
      <c r="AB23" s="1473" t="n"/>
    </row>
    <row r="24" customFormat="1" s="178">
      <c r="A24" s="242" t="n">
        <v>44314</v>
      </c>
      <c r="B24" s="495" t="n"/>
      <c r="C24" s="1468">
        <f>+D24*30</f>
        <v/>
      </c>
      <c r="D24" s="479" t="n">
        <v>554</v>
      </c>
      <c r="E24" s="1473" t="n"/>
      <c r="F24" s="1473" t="n"/>
      <c r="G24" s="1473" t="n"/>
      <c r="H24" s="1473" t="n">
        <v>2735</v>
      </c>
      <c r="I24" s="1473" t="n">
        <v>2655</v>
      </c>
      <c r="J24" s="1473" t="n">
        <v>2650</v>
      </c>
      <c r="K24" s="1473" t="n">
        <v>2660</v>
      </c>
      <c r="L24" s="1473" t="n">
        <v>2725</v>
      </c>
      <c r="M24" s="1473" t="n">
        <v>2770</v>
      </c>
      <c r="N24" s="1473" t="n">
        <v>2825</v>
      </c>
      <c r="O24" s="1473" t="n">
        <v>2845</v>
      </c>
      <c r="P24" s="1473" t="n">
        <v>2855</v>
      </c>
      <c r="Q24" s="1473" t="n">
        <v>2895</v>
      </c>
      <c r="R24" s="1473" t="n">
        <v>2895</v>
      </c>
      <c r="S24" s="1473" t="n">
        <v>2860</v>
      </c>
      <c r="T24" s="1473" t="n"/>
      <c r="U24" s="1473" t="n"/>
      <c r="V24" s="1473" t="n"/>
      <c r="W24" s="1473" t="n"/>
      <c r="X24" s="1473" t="n"/>
      <c r="Y24" s="1473" t="n"/>
      <c r="Z24" s="1473" t="n"/>
      <c r="AA24" s="1473" t="n"/>
      <c r="AB24" s="1473" t="n"/>
    </row>
    <row r="25" customFormat="1" s="178">
      <c r="A25" s="242" t="n">
        <v>44315</v>
      </c>
      <c r="B25" s="495" t="n"/>
      <c r="C25" s="1468">
        <f>+D25*30</f>
        <v/>
      </c>
      <c r="D25" s="479" t="n">
        <v>300</v>
      </c>
      <c r="E25" s="1473" t="n"/>
      <c r="F25" s="1473" t="n"/>
      <c r="G25" s="1473" t="n"/>
      <c r="H25" s="1473" t="n">
        <v>2723.5</v>
      </c>
      <c r="I25" s="1473" t="n">
        <v>2655</v>
      </c>
      <c r="J25" s="1473" t="n">
        <v>2700</v>
      </c>
      <c r="K25" s="1473" t="n">
        <v>2660</v>
      </c>
      <c r="L25" s="1473" t="n">
        <v>2740</v>
      </c>
      <c r="M25" s="1473" t="n">
        <v>2775</v>
      </c>
      <c r="N25" s="1473" t="n">
        <v>2825</v>
      </c>
      <c r="O25" s="1473" t="n">
        <v>2845</v>
      </c>
      <c r="P25" s="1473" t="n">
        <v>2865</v>
      </c>
      <c r="Q25" s="1473" t="n">
        <v>2900</v>
      </c>
      <c r="R25" s="1473" t="n">
        <v>2900</v>
      </c>
      <c r="S25" s="1473" t="n">
        <v>2900</v>
      </c>
      <c r="T25" s="1473" t="n"/>
      <c r="U25" s="1473" t="n"/>
      <c r="V25" s="1473" t="n"/>
      <c r="W25" s="1473" t="n"/>
      <c r="X25" s="1473" t="n"/>
      <c r="Y25" s="1473" t="n"/>
      <c r="Z25" s="1473" t="n"/>
      <c r="AA25" s="1473" t="n"/>
      <c r="AB25" s="1473" t="n"/>
    </row>
    <row r="26" customFormat="1" s="178">
      <c r="A26" s="242" t="n">
        <v>44316</v>
      </c>
      <c r="B26" s="495" t="n"/>
      <c r="C26" s="1468">
        <f>+D26*30</f>
        <v/>
      </c>
      <c r="D26" s="479" t="n">
        <v>1154</v>
      </c>
      <c r="E26" s="1473" t="n"/>
      <c r="F26" s="1473" t="n"/>
      <c r="G26" s="1473" t="n"/>
      <c r="H26" s="1473" t="n">
        <v>2725.5</v>
      </c>
      <c r="I26" s="1473" t="n">
        <v>2730</v>
      </c>
      <c r="J26" s="1473" t="n">
        <v>2725</v>
      </c>
      <c r="K26" s="1473" t="n">
        <v>2730</v>
      </c>
      <c r="L26" s="1473" t="n">
        <v>2770</v>
      </c>
      <c r="M26" s="1473" t="n">
        <v>2810</v>
      </c>
      <c r="N26" s="1473" t="n">
        <v>2825</v>
      </c>
      <c r="O26" s="1473" t="n">
        <v>2845</v>
      </c>
      <c r="P26" s="1473" t="n">
        <v>2865</v>
      </c>
      <c r="Q26" s="1473" t="n">
        <v>2895</v>
      </c>
      <c r="R26" s="1473" t="n">
        <v>2895</v>
      </c>
      <c r="S26" s="1473" t="n">
        <v>2860</v>
      </c>
      <c r="T26" s="1473" t="n"/>
      <c r="U26" s="1473" t="n"/>
      <c r="V26" s="1473" t="n"/>
      <c r="W26" s="1473" t="n"/>
      <c r="X26" s="1473" t="n"/>
      <c r="Y26" s="1473" t="n"/>
      <c r="Z26" s="1473" t="n"/>
      <c r="AA26" s="1473" t="n"/>
      <c r="AB26" s="1473" t="n"/>
    </row>
    <row r="27" customFormat="1" s="178">
      <c r="A27" s="242" t="n">
        <v>44319</v>
      </c>
      <c r="B27" s="495" t="n"/>
      <c r="C27" s="1468">
        <f>+D27*30</f>
        <v/>
      </c>
      <c r="D27" s="479" t="n">
        <v>48</v>
      </c>
      <c r="E27" s="1473" t="n"/>
      <c r="F27" s="1473" t="n"/>
      <c r="G27" s="1473" t="n"/>
      <c r="H27" s="1473" t="n"/>
      <c r="I27" s="1473" t="n">
        <v>2730</v>
      </c>
      <c r="J27" s="1473" t="n">
        <v>2725</v>
      </c>
      <c r="K27" s="1473" t="n">
        <v>2730</v>
      </c>
      <c r="L27" s="1473" t="n">
        <v>2790</v>
      </c>
      <c r="M27" s="1473" t="n">
        <v>2810</v>
      </c>
      <c r="N27" s="1473" t="n">
        <v>2825</v>
      </c>
      <c r="O27" s="1473" t="n">
        <v>2845</v>
      </c>
      <c r="P27" s="1473" t="n">
        <v>2875</v>
      </c>
      <c r="Q27" s="1473" t="n">
        <v>2895</v>
      </c>
      <c r="R27" s="1473" t="n">
        <v>2907.5</v>
      </c>
      <c r="S27" s="1473" t="n">
        <v>2860</v>
      </c>
      <c r="T27" s="1473" t="n"/>
      <c r="U27" s="1473" t="n"/>
      <c r="V27" s="1473" t="n"/>
      <c r="W27" s="1473" t="n"/>
      <c r="X27" s="1473" t="n"/>
      <c r="Y27" s="1473" t="n"/>
      <c r="Z27" s="1473" t="n"/>
      <c r="AA27" s="1473" t="n"/>
      <c r="AB27" s="1473" t="n"/>
    </row>
    <row r="28">
      <c r="A28" s="1112" t="n">
        <v>44320</v>
      </c>
      <c r="C28" s="1468">
        <f>+D28*30</f>
        <v/>
      </c>
      <c r="D28" s="63" t="n">
        <v>1025</v>
      </c>
      <c r="E28" s="1151" t="n"/>
      <c r="F28" s="1151" t="n"/>
      <c r="G28" s="1151" t="n"/>
      <c r="H28" s="1151" t="n"/>
      <c r="I28" s="1151" t="n">
        <v>2850</v>
      </c>
      <c r="J28" s="1151" t="n">
        <v>2725</v>
      </c>
      <c r="K28" s="1151" t="n">
        <v>2730</v>
      </c>
      <c r="L28" s="1151" t="n">
        <v>2845</v>
      </c>
      <c r="M28" s="1151" t="n">
        <v>2855</v>
      </c>
      <c r="N28" s="1151" t="n">
        <v>2875</v>
      </c>
      <c r="O28" s="1151" t="n">
        <v>2900</v>
      </c>
      <c r="P28" s="1151" t="n">
        <v>2930</v>
      </c>
      <c r="Q28" s="1151" t="n">
        <v>2952.5</v>
      </c>
      <c r="R28" s="1151" t="n">
        <v>2947.5</v>
      </c>
      <c r="S28" s="1151" t="n">
        <v>2860</v>
      </c>
      <c r="T28" s="1151" t="n"/>
      <c r="U28" s="1151" t="n"/>
      <c r="V28" s="1151" t="n"/>
      <c r="W28" s="1473" t="n"/>
      <c r="X28" s="1473" t="n"/>
      <c r="Y28" s="1473" t="n"/>
      <c r="Z28" s="1151" t="n"/>
      <c r="AA28" s="1151" t="n"/>
      <c r="AB28" s="1151" t="n"/>
    </row>
    <row r="29">
      <c r="A29" s="1112" t="n">
        <v>44321</v>
      </c>
      <c r="C29" s="1468">
        <f>+D29*30</f>
        <v/>
      </c>
      <c r="D29" s="63" t="n">
        <v>237</v>
      </c>
      <c r="E29" s="1151" t="n"/>
      <c r="F29" s="1151" t="n"/>
      <c r="G29" s="1151" t="n"/>
      <c r="H29" s="1151" t="n"/>
      <c r="I29" s="1151" t="n">
        <v>2945</v>
      </c>
      <c r="J29" s="1151" t="n">
        <v>2850</v>
      </c>
      <c r="K29" s="1151" t="n">
        <v>2860</v>
      </c>
      <c r="L29" s="1151" t="n">
        <v>2895</v>
      </c>
      <c r="M29" s="1151" t="n">
        <v>2880</v>
      </c>
      <c r="N29" s="1151" t="n">
        <v>2895</v>
      </c>
      <c r="O29" s="1151" t="n">
        <v>2935</v>
      </c>
      <c r="P29" s="1151" t="n">
        <v>2930</v>
      </c>
      <c r="Q29" s="1151" t="n">
        <v>2965</v>
      </c>
      <c r="R29" s="1151" t="n">
        <v>2957.5</v>
      </c>
      <c r="S29" s="1151" t="n">
        <v>2860</v>
      </c>
      <c r="T29" s="1151" t="n"/>
      <c r="U29" s="1151" t="n"/>
      <c r="V29" s="1151" t="n"/>
      <c r="W29" s="1473" t="n"/>
      <c r="X29" s="1473" t="n"/>
      <c r="Y29" s="1473" t="n"/>
      <c r="Z29" s="1151" t="n"/>
      <c r="AA29" s="1151" t="n"/>
      <c r="AB29" s="1151" t="n"/>
    </row>
    <row r="30" customFormat="1" s="178">
      <c r="A30" s="242" t="n">
        <v>44322</v>
      </c>
      <c r="B30" s="495" t="n"/>
      <c r="C30" s="1468">
        <f>+D30*30</f>
        <v/>
      </c>
      <c r="D30" s="479" t="n">
        <v>256</v>
      </c>
      <c r="E30" s="1473" t="n"/>
      <c r="F30" s="1473" t="n"/>
      <c r="G30" s="1473" t="n"/>
      <c r="H30" s="1473" t="n"/>
      <c r="I30" s="1473" t="n">
        <v>2945</v>
      </c>
      <c r="J30" s="1473" t="n">
        <v>2830</v>
      </c>
      <c r="K30" s="1473" t="n">
        <v>2860</v>
      </c>
      <c r="L30" s="1473" t="n">
        <v>2850</v>
      </c>
      <c r="M30" s="1473" t="n">
        <v>2880</v>
      </c>
      <c r="N30" s="1473" t="n">
        <v>2895</v>
      </c>
      <c r="O30" s="1473" t="n">
        <v>2925</v>
      </c>
      <c r="P30" s="1473" t="n">
        <v>2930</v>
      </c>
      <c r="Q30" s="1473" t="n">
        <v>2965</v>
      </c>
      <c r="R30" s="1473" t="n">
        <v>2957.5</v>
      </c>
      <c r="S30" s="1473" t="n">
        <v>2880</v>
      </c>
      <c r="T30" s="1473" t="n"/>
      <c r="U30" s="1473" t="n"/>
      <c r="V30" s="1473" t="n"/>
      <c r="W30" s="1473" t="n"/>
      <c r="X30" s="1473" t="n"/>
      <c r="Y30" s="1473" t="n"/>
      <c r="Z30" s="1473" t="n"/>
      <c r="AA30" s="1473" t="n"/>
      <c r="AB30" s="1473" t="n"/>
    </row>
    <row r="31" customFormat="1" s="178">
      <c r="A31" s="242" t="n">
        <v>44323</v>
      </c>
      <c r="B31" s="495" t="n"/>
      <c r="C31" s="1468">
        <f>+D31*30</f>
        <v/>
      </c>
      <c r="D31" s="479" t="n">
        <v>284</v>
      </c>
      <c r="E31" s="1473" t="n"/>
      <c r="F31" s="1473" t="n"/>
      <c r="G31" s="1473" t="n"/>
      <c r="H31" s="1473" t="n"/>
      <c r="I31" s="1473" t="n">
        <v>2945</v>
      </c>
      <c r="J31" s="1473" t="n">
        <v>2830</v>
      </c>
      <c r="K31" s="1473" t="n">
        <v>2805</v>
      </c>
      <c r="L31" s="1473" t="n">
        <v>2825</v>
      </c>
      <c r="M31" s="1473" t="n">
        <v>2855</v>
      </c>
      <c r="N31" s="1473" t="n">
        <v>2895</v>
      </c>
      <c r="O31" s="1473" t="n">
        <v>2905</v>
      </c>
      <c r="P31" s="1473" t="n">
        <v>2930</v>
      </c>
      <c r="Q31" s="1473" t="n">
        <v>2965</v>
      </c>
      <c r="R31" s="1473" t="n">
        <v>2957.5</v>
      </c>
      <c r="S31" s="1473" t="n">
        <v>2880</v>
      </c>
      <c r="T31" s="1473" t="n"/>
      <c r="U31" s="1473" t="n"/>
      <c r="V31" s="1473" t="n"/>
      <c r="W31" s="1473" t="n"/>
      <c r="X31" s="1473" t="n"/>
      <c r="Y31" s="1473" t="n"/>
      <c r="Z31" s="1473" t="n"/>
      <c r="AA31" s="1473" t="n"/>
      <c r="AB31" s="1473" t="n"/>
    </row>
    <row r="32" customFormat="1" s="178">
      <c r="A32" s="242" t="n">
        <v>44326</v>
      </c>
      <c r="B32" s="495" t="n"/>
      <c r="C32" s="1468">
        <f>+D32*30</f>
        <v/>
      </c>
      <c r="D32" s="479" t="n">
        <v>324</v>
      </c>
      <c r="E32" s="1473" t="n"/>
      <c r="F32" s="1473" t="n"/>
      <c r="G32" s="1473" t="n"/>
      <c r="H32" s="1473" t="n"/>
      <c r="I32" s="1473" t="n">
        <v>2950</v>
      </c>
      <c r="J32" s="1473" t="n">
        <v>2870</v>
      </c>
      <c r="K32" s="1473" t="n">
        <v>2865</v>
      </c>
      <c r="L32" s="1473" t="n">
        <v>2865</v>
      </c>
      <c r="M32" s="1473" t="n">
        <v>2891.5</v>
      </c>
      <c r="N32" s="1473" t="n">
        <v>2905</v>
      </c>
      <c r="O32" s="1473" t="n">
        <v>2905</v>
      </c>
      <c r="P32" s="1473" t="n">
        <v>2930</v>
      </c>
      <c r="Q32" s="1473" t="n">
        <v>2965</v>
      </c>
      <c r="R32" s="1473" t="n">
        <v>2957.5</v>
      </c>
      <c r="S32" s="1473" t="n">
        <v>2880</v>
      </c>
      <c r="T32" s="1473" t="n"/>
      <c r="U32" s="1473" t="n"/>
      <c r="V32" s="1473" t="n"/>
      <c r="W32" s="1473" t="n"/>
      <c r="X32" s="1473" t="n"/>
      <c r="Y32" s="1473" t="n"/>
      <c r="Z32" s="1473" t="n"/>
      <c r="AA32" s="1473" t="n"/>
      <c r="AB32" s="1473" t="n"/>
    </row>
    <row r="33">
      <c r="A33" s="1112" t="n">
        <v>44327</v>
      </c>
      <c r="C33" s="1468">
        <f>+D33*30</f>
        <v/>
      </c>
      <c r="D33" s="63" t="n">
        <v>694</v>
      </c>
      <c r="E33" s="1151" t="n"/>
      <c r="F33" s="1151" t="n"/>
      <c r="G33" s="1151" t="n"/>
      <c r="H33" s="1151" t="n"/>
      <c r="I33" s="1151" t="n">
        <v>2950</v>
      </c>
      <c r="J33" s="1151" t="n">
        <v>2900</v>
      </c>
      <c r="K33" s="1151" t="n">
        <v>2905</v>
      </c>
      <c r="L33" s="1151" t="n">
        <v>2875</v>
      </c>
      <c r="M33" s="1151" t="n">
        <v>2920</v>
      </c>
      <c r="N33" s="1151" t="n">
        <v>2935</v>
      </c>
      <c r="O33" s="1151" t="n">
        <v>2930</v>
      </c>
      <c r="P33" s="1151" t="n">
        <v>2945</v>
      </c>
      <c r="Q33" s="1151" t="n">
        <v>2975</v>
      </c>
      <c r="R33" s="1151" t="n">
        <v>2970</v>
      </c>
      <c r="S33" s="1151" t="n">
        <v>2880</v>
      </c>
      <c r="T33" s="1151" t="n"/>
      <c r="U33" s="1151" t="n"/>
      <c r="V33" s="1151" t="n"/>
      <c r="W33" s="1473" t="n"/>
      <c r="X33" s="1473" t="n"/>
      <c r="Y33" s="1473" t="n"/>
      <c r="Z33" s="1151" t="n"/>
      <c r="AA33" s="1151" t="n"/>
      <c r="AB33" s="1151" t="n"/>
    </row>
    <row r="34">
      <c r="A34" s="1112" t="n">
        <v>44328</v>
      </c>
      <c r="C34" s="1468">
        <f>+D34*30</f>
        <v/>
      </c>
      <c r="D34" s="63" t="n">
        <v>574</v>
      </c>
      <c r="E34" s="1151" t="n"/>
      <c r="F34" s="1151" t="n"/>
      <c r="G34" s="1151" t="n"/>
      <c r="H34" s="1151" t="n"/>
      <c r="I34" s="1151" t="n">
        <v>2950</v>
      </c>
      <c r="J34" s="1151" t="n">
        <v>2900</v>
      </c>
      <c r="K34" s="1151" t="n">
        <v>2905</v>
      </c>
      <c r="L34" s="1151" t="n">
        <v>2865</v>
      </c>
      <c r="M34" s="1151" t="n">
        <v>2920</v>
      </c>
      <c r="N34" s="1151" t="n">
        <v>2935</v>
      </c>
      <c r="O34" s="1151" t="n">
        <v>2930</v>
      </c>
      <c r="P34" s="1151" t="n">
        <v>2945</v>
      </c>
      <c r="Q34" s="1151" t="n">
        <v>2950</v>
      </c>
      <c r="R34" s="1151" t="n">
        <v>2952.5</v>
      </c>
      <c r="S34" s="1151" t="n">
        <v>2880</v>
      </c>
      <c r="T34" s="1151" t="n"/>
      <c r="U34" s="1151" t="n"/>
      <c r="V34" s="1151" t="n"/>
      <c r="W34" s="1473" t="n"/>
      <c r="X34" s="1473" t="n"/>
      <c r="Y34" s="1473" t="n"/>
      <c r="Z34" s="1151" t="n"/>
      <c r="AA34" s="1151" t="n"/>
      <c r="AB34" s="1151" t="n"/>
    </row>
    <row r="35">
      <c r="A35" s="1112" t="n">
        <v>44329</v>
      </c>
      <c r="C35" s="1468">
        <f>+D35*30</f>
        <v/>
      </c>
      <c r="D35" s="63" t="n">
        <v>99</v>
      </c>
      <c r="E35" s="1151" t="n"/>
      <c r="F35" s="1151" t="n"/>
      <c r="G35" s="1151" t="n"/>
      <c r="H35" s="1151" t="n"/>
      <c r="I35" s="1151" t="n">
        <v>2975</v>
      </c>
      <c r="J35" s="1151" t="n">
        <v>2870</v>
      </c>
      <c r="K35" s="1151" t="n">
        <v>2880</v>
      </c>
      <c r="L35" s="1151" t="n">
        <v>2835</v>
      </c>
      <c r="M35" s="1151" t="n">
        <v>2900</v>
      </c>
      <c r="N35" s="1151" t="n">
        <v>2910</v>
      </c>
      <c r="O35" s="1151" t="n">
        <v>2930</v>
      </c>
      <c r="P35" s="1151" t="n">
        <v>2945</v>
      </c>
      <c r="Q35" s="1151" t="n">
        <v>2950</v>
      </c>
      <c r="R35" s="1151" t="n">
        <v>2952.5</v>
      </c>
      <c r="S35" s="1151" t="n">
        <v>2880</v>
      </c>
      <c r="T35" s="1151" t="n"/>
      <c r="U35" s="1151" t="n"/>
      <c r="V35" s="1151" t="n"/>
      <c r="W35" s="1473" t="n"/>
      <c r="X35" s="1473" t="n"/>
      <c r="Y35" s="1473" t="n"/>
      <c r="Z35" s="1151" t="n"/>
      <c r="AA35" s="1151" t="n"/>
      <c r="AB35" s="1151" t="n"/>
    </row>
    <row r="36">
      <c r="A36" s="1112" t="n">
        <v>44330</v>
      </c>
      <c r="C36" s="1468">
        <f>+D36*30</f>
        <v/>
      </c>
      <c r="D36" s="63" t="n">
        <v>1187</v>
      </c>
      <c r="E36" s="1151" t="n"/>
      <c r="F36" s="1151" t="n"/>
      <c r="G36" s="1151" t="n"/>
      <c r="H36" s="1151" t="n"/>
      <c r="I36" s="1151" t="n">
        <v>2975</v>
      </c>
      <c r="J36" s="1151" t="n">
        <v>2830</v>
      </c>
      <c r="K36" s="1151" t="n">
        <v>2880</v>
      </c>
      <c r="L36" s="1151" t="n">
        <v>2830</v>
      </c>
      <c r="M36" s="1151" t="n">
        <v>2855</v>
      </c>
      <c r="N36" s="1151" t="n">
        <v>2910</v>
      </c>
      <c r="O36" s="1151" t="n">
        <v>2910</v>
      </c>
      <c r="P36" s="1151" t="n">
        <v>2945</v>
      </c>
      <c r="Q36" s="1151" t="n">
        <v>2925</v>
      </c>
      <c r="R36" s="1151" t="n">
        <v>2925</v>
      </c>
      <c r="S36" s="1151" t="n">
        <v>2880</v>
      </c>
      <c r="T36" s="1151" t="n"/>
      <c r="U36" s="1151" t="n"/>
      <c r="V36" s="1151" t="n"/>
      <c r="W36" s="1473" t="n"/>
      <c r="X36" s="1473" t="n"/>
      <c r="Y36" s="1473" t="n"/>
      <c r="Z36" s="1151" t="n"/>
      <c r="AA36" s="1151" t="n"/>
      <c r="AB36" s="1151" t="n"/>
    </row>
    <row r="37">
      <c r="A37" s="1112" t="n">
        <v>44333</v>
      </c>
      <c r="C37" s="1468">
        <f>+D37*30</f>
        <v/>
      </c>
      <c r="D37" s="63" t="n">
        <v>57</v>
      </c>
      <c r="E37" s="1151" t="n"/>
      <c r="F37" s="1151" t="n"/>
      <c r="G37" s="1151" t="n"/>
      <c r="H37" s="1151" t="n"/>
      <c r="I37" s="1151" t="n">
        <v>2975</v>
      </c>
      <c r="J37" s="1151" t="n">
        <v>2810</v>
      </c>
      <c r="K37" s="1151" t="n">
        <v>2801</v>
      </c>
      <c r="L37" s="1151" t="n">
        <v>2810</v>
      </c>
      <c r="M37" s="1151" t="n">
        <v>2855</v>
      </c>
      <c r="N37" s="1151" t="n">
        <v>2910</v>
      </c>
      <c r="O37" s="1151" t="n">
        <v>2895</v>
      </c>
      <c r="P37" s="1151" t="n">
        <v>2945</v>
      </c>
      <c r="Q37" s="1151" t="n">
        <v>2925</v>
      </c>
      <c r="R37" s="1151" t="n">
        <v>2925</v>
      </c>
      <c r="S37" s="1151" t="n">
        <v>2880</v>
      </c>
      <c r="T37" s="1151" t="n"/>
      <c r="U37" s="1151" t="n"/>
      <c r="V37" s="1151" t="n"/>
      <c r="W37" s="1473" t="n"/>
      <c r="X37" s="1473" t="n"/>
      <c r="Y37" s="1473" t="n"/>
      <c r="Z37" s="1151" t="n"/>
      <c r="AA37" s="1151" t="n"/>
      <c r="AB37" s="1151" t="n"/>
    </row>
    <row r="38">
      <c r="A38" s="1112" t="n">
        <v>44334</v>
      </c>
      <c r="C38" s="1468">
        <f>+D38*30</f>
        <v/>
      </c>
      <c r="D38" s="63" t="n">
        <v>393</v>
      </c>
      <c r="E38" s="1151" t="n"/>
      <c r="F38" s="1151" t="n"/>
      <c r="G38" s="1151" t="n"/>
      <c r="H38" s="1151" t="n"/>
      <c r="I38" s="1151" t="n">
        <v>2930</v>
      </c>
      <c r="J38" s="1151" t="n">
        <v>2810</v>
      </c>
      <c r="K38" s="1151" t="n">
        <v>2795</v>
      </c>
      <c r="L38" s="1151" t="n">
        <v>2767.5</v>
      </c>
      <c r="M38" s="1151" t="n">
        <v>2815</v>
      </c>
      <c r="N38" s="1151" t="n">
        <v>2835</v>
      </c>
      <c r="O38" s="1151" t="n">
        <v>2865</v>
      </c>
      <c r="P38" s="1151" t="n">
        <v>2925</v>
      </c>
      <c r="Q38" s="1151" t="n">
        <v>2925</v>
      </c>
      <c r="R38" s="1151" t="n">
        <v>2925</v>
      </c>
      <c r="S38" s="1151" t="n">
        <v>2880</v>
      </c>
      <c r="T38" s="1151" t="n"/>
      <c r="U38" s="1151" t="n"/>
      <c r="V38" s="1151" t="n"/>
      <c r="W38" s="1473" t="n"/>
      <c r="X38" s="1473" t="n"/>
      <c r="Y38" s="1473" t="n"/>
      <c r="Z38" s="1151" t="n"/>
      <c r="AA38" s="1151" t="n"/>
      <c r="AB38" s="1151" t="n"/>
    </row>
    <row r="39">
      <c r="A39" s="1112" t="n">
        <v>44335</v>
      </c>
      <c r="C39" s="1468">
        <f>+D39*30</f>
        <v/>
      </c>
      <c r="D39" s="63" t="n">
        <v>98</v>
      </c>
      <c r="E39" s="1151" t="n"/>
      <c r="F39" s="1151" t="n"/>
      <c r="G39" s="1151" t="n"/>
      <c r="H39" s="1151" t="n"/>
      <c r="I39" s="1151" t="n">
        <v>2930</v>
      </c>
      <c r="J39" s="1151" t="n">
        <v>2765</v>
      </c>
      <c r="K39" s="1151" t="n">
        <v>2775</v>
      </c>
      <c r="L39" s="1151" t="n">
        <v>2775</v>
      </c>
      <c r="M39" s="1151" t="n">
        <v>2795</v>
      </c>
      <c r="N39" s="1151" t="n">
        <v>2835</v>
      </c>
      <c r="O39" s="1151" t="n">
        <v>2865</v>
      </c>
      <c r="P39" s="1151" t="n">
        <v>2925</v>
      </c>
      <c r="Q39" s="1151" t="n">
        <v>2925</v>
      </c>
      <c r="R39" s="1151" t="n">
        <v>2925</v>
      </c>
      <c r="S39" s="1151" t="n">
        <v>2880</v>
      </c>
      <c r="T39" s="1151" t="n"/>
      <c r="U39" s="1151" t="n"/>
      <c r="V39" s="1151" t="n"/>
      <c r="W39" s="1473" t="n"/>
      <c r="X39" s="1473" t="n"/>
      <c r="Y39" s="1473" t="n"/>
      <c r="Z39" s="1151" t="n"/>
      <c r="AA39" s="1151" t="n"/>
      <c r="AB39" s="1151" t="n"/>
    </row>
    <row r="40">
      <c r="A40" s="1112" t="n">
        <v>44336</v>
      </c>
      <c r="C40" s="1468">
        <f>+D40*30</f>
        <v/>
      </c>
      <c r="D40" s="63" t="n">
        <v>786</v>
      </c>
      <c r="E40" s="1151" t="n"/>
      <c r="F40" s="1151" t="n"/>
      <c r="G40" s="1151" t="n"/>
      <c r="H40" s="1151" t="n"/>
      <c r="I40" s="1151" t="n">
        <v>2930</v>
      </c>
      <c r="J40" s="1151" t="n">
        <v>2765</v>
      </c>
      <c r="K40" s="1151" t="n">
        <v>2819.5</v>
      </c>
      <c r="L40" s="1151" t="n">
        <v>2828.5</v>
      </c>
      <c r="M40" s="1151" t="n">
        <v>2800</v>
      </c>
      <c r="N40" s="1151" t="n">
        <v>2860</v>
      </c>
      <c r="O40" s="1151" t="n">
        <v>2880</v>
      </c>
      <c r="P40" s="1151" t="n">
        <v>2925</v>
      </c>
      <c r="Q40" s="1151" t="n">
        <v>2925</v>
      </c>
      <c r="R40" s="1151" t="n">
        <v>2925</v>
      </c>
      <c r="S40" s="1151" t="n">
        <v>2880</v>
      </c>
      <c r="T40" s="1151" t="n"/>
      <c r="U40" s="1151" t="n"/>
      <c r="V40" s="1151" t="n"/>
      <c r="W40" s="1473" t="n"/>
      <c r="X40" s="1473" t="n"/>
      <c r="Y40" s="1473" t="n"/>
      <c r="Z40" s="1151" t="n"/>
      <c r="AA40" s="1151" t="n"/>
      <c r="AB40" s="1151" t="n"/>
    </row>
    <row r="41">
      <c r="A41" s="1112" t="n">
        <v>44337</v>
      </c>
      <c r="C41" s="1468">
        <f>+D41*30</f>
        <v/>
      </c>
      <c r="D41" s="63" t="n">
        <v>60</v>
      </c>
      <c r="E41" s="1151" t="n"/>
      <c r="F41" s="1151" t="n"/>
      <c r="G41" s="1151" t="n"/>
      <c r="H41" s="1151" t="n"/>
      <c r="I41" s="364" t="n">
        <v>2930</v>
      </c>
      <c r="J41" s="1151" t="n">
        <v>2765</v>
      </c>
      <c r="K41" s="1151" t="n">
        <v>2819.5</v>
      </c>
      <c r="L41" s="1151" t="n">
        <v>2828.5</v>
      </c>
      <c r="M41" s="1151" t="n">
        <v>2857.5</v>
      </c>
      <c r="N41" s="1151" t="n">
        <v>2875</v>
      </c>
      <c r="O41" s="1151" t="n">
        <v>2880</v>
      </c>
      <c r="P41" s="1151" t="n">
        <v>2925</v>
      </c>
      <c r="Q41" s="1151" t="n">
        <v>2935</v>
      </c>
      <c r="R41" s="1151" t="n">
        <v>2925</v>
      </c>
      <c r="S41" s="1151" t="n">
        <v>2880</v>
      </c>
      <c r="T41" s="1151" t="n"/>
      <c r="U41" s="1151" t="n"/>
      <c r="V41" s="1151" t="n"/>
      <c r="W41" s="1473" t="n"/>
      <c r="X41" s="1473" t="n"/>
      <c r="Y41" s="1473" t="n"/>
      <c r="Z41" s="1151" t="n"/>
      <c r="AA41" s="1151" t="n"/>
      <c r="AB41" s="1151" t="n"/>
    </row>
    <row r="42">
      <c r="A42" s="1112" t="n">
        <v>44340</v>
      </c>
      <c r="C42" s="1468">
        <f>+D42*30</f>
        <v/>
      </c>
      <c r="D42" s="63" t="n">
        <v>15</v>
      </c>
      <c r="E42" s="1151" t="n"/>
      <c r="F42" s="1151" t="n"/>
      <c r="G42" s="1151" t="n"/>
      <c r="H42" s="1151" t="n"/>
      <c r="I42" s="364" t="n">
        <v>2930</v>
      </c>
      <c r="J42" s="1151" t="n">
        <v>2815</v>
      </c>
      <c r="K42" s="1151" t="n">
        <v>2825</v>
      </c>
      <c r="L42" s="1151" t="n">
        <v>2835</v>
      </c>
      <c r="M42" s="1151" t="n">
        <v>2857.5</v>
      </c>
      <c r="N42" s="1151" t="n">
        <v>2875</v>
      </c>
      <c r="O42" s="1151" t="n">
        <v>2880</v>
      </c>
      <c r="P42" s="1151" t="n">
        <v>2925</v>
      </c>
      <c r="Q42" s="1151" t="n">
        <v>2935</v>
      </c>
      <c r="R42" s="1151" t="n">
        <v>2925</v>
      </c>
      <c r="S42" s="1151" t="n">
        <v>2880</v>
      </c>
      <c r="T42" s="1151" t="n"/>
      <c r="U42" s="1151" t="n"/>
      <c r="V42" s="1151" t="n"/>
      <c r="W42" s="1473" t="n"/>
      <c r="X42" s="1473" t="n"/>
      <c r="Y42" s="1473" t="n"/>
      <c r="Z42" s="1151" t="n"/>
      <c r="AA42" s="1151" t="n"/>
      <c r="AB42" s="1151" t="n"/>
    </row>
    <row r="43">
      <c r="A43" s="1112" t="n">
        <v>44341</v>
      </c>
      <c r="C43" s="1468">
        <f>+D43*30</f>
        <v/>
      </c>
      <c r="D43" s="63" t="n">
        <v>866</v>
      </c>
      <c r="E43" s="1151" t="n"/>
      <c r="F43" s="1151" t="n"/>
      <c r="G43" s="1151" t="n"/>
      <c r="H43" s="1151" t="n"/>
      <c r="I43" s="364" t="n">
        <v>2930</v>
      </c>
      <c r="J43" s="1151" t="n">
        <v>2810</v>
      </c>
      <c r="K43" s="1151" t="n">
        <v>2830</v>
      </c>
      <c r="L43" s="1151" t="n">
        <v>2842.5</v>
      </c>
      <c r="M43" s="1151" t="n">
        <v>2850</v>
      </c>
      <c r="N43" s="1151" t="n">
        <v>2865</v>
      </c>
      <c r="O43" s="1151" t="n">
        <v>2885</v>
      </c>
      <c r="P43" s="1151" t="n">
        <v>2925</v>
      </c>
      <c r="Q43" s="1151" t="n">
        <v>2935</v>
      </c>
      <c r="R43" s="1151" t="n">
        <v>2925</v>
      </c>
      <c r="S43" s="1151" t="n">
        <v>2880</v>
      </c>
      <c r="T43" s="1151" t="n"/>
      <c r="U43" s="1151" t="n"/>
      <c r="V43" s="1151" t="n"/>
      <c r="W43" s="1473" t="n"/>
      <c r="X43" s="1473" t="n"/>
      <c r="Y43" s="1473" t="n"/>
      <c r="Z43" s="1151" t="n"/>
      <c r="AA43" s="1151" t="n"/>
      <c r="AB43" s="1151" t="n"/>
    </row>
    <row r="44">
      <c r="A44" s="1112" t="n">
        <v>44342</v>
      </c>
      <c r="C44" s="1468">
        <f>+D44*30</f>
        <v/>
      </c>
      <c r="D44" s="63" t="n">
        <v>696</v>
      </c>
      <c r="E44" s="1151" t="n"/>
      <c r="F44" s="1151" t="n"/>
      <c r="G44" s="1151" t="n"/>
      <c r="H44" s="1151" t="n"/>
      <c r="I44" s="364" t="n">
        <v>2930</v>
      </c>
      <c r="J44" s="1151" t="n">
        <v>2897.5</v>
      </c>
      <c r="K44" s="1151" t="n">
        <v>2897</v>
      </c>
      <c r="L44" s="1151" t="n">
        <v>2913</v>
      </c>
      <c r="M44" s="1151" t="n">
        <v>2902.5</v>
      </c>
      <c r="N44" s="1151" t="n">
        <v>2930</v>
      </c>
      <c r="O44" s="1151" t="n">
        <v>2885</v>
      </c>
      <c r="P44" s="1151" t="n">
        <v>2925</v>
      </c>
      <c r="Q44" s="1151" t="n">
        <v>2935</v>
      </c>
      <c r="R44" s="1151" t="n">
        <v>2925</v>
      </c>
      <c r="S44" s="1151" t="n">
        <v>2880</v>
      </c>
      <c r="T44" s="1151" t="n"/>
      <c r="U44" s="1151" t="n"/>
      <c r="V44" s="1151" t="n"/>
      <c r="W44" s="1473" t="n"/>
      <c r="X44" s="1473" t="n"/>
      <c r="Y44" s="1473" t="n"/>
      <c r="Z44" s="1151" t="n"/>
      <c r="AA44" s="1151" t="n"/>
      <c r="AB44" s="1151" t="n"/>
    </row>
    <row r="45">
      <c r="A45" s="1112" t="n">
        <v>44343</v>
      </c>
      <c r="C45" s="1468">
        <f>+D45*30</f>
        <v/>
      </c>
      <c r="D45" s="63" t="n">
        <v>947</v>
      </c>
      <c r="E45" s="1151" t="n"/>
      <c r="F45" s="1151" t="n"/>
      <c r="G45" s="1151" t="n"/>
      <c r="H45" s="1151" t="n"/>
      <c r="I45" s="364" t="n">
        <v>2930</v>
      </c>
      <c r="J45" s="1151" t="n">
        <v>2900</v>
      </c>
      <c r="K45" s="1151" t="n">
        <v>2897</v>
      </c>
      <c r="L45" s="1151" t="n">
        <v>2945</v>
      </c>
      <c r="M45" s="1151" t="n">
        <v>2955</v>
      </c>
      <c r="N45" s="1151" t="n">
        <v>2965</v>
      </c>
      <c r="O45" s="1151" t="n">
        <v>2975.5</v>
      </c>
      <c r="P45" s="1151" t="n">
        <v>2970</v>
      </c>
      <c r="Q45" s="1151" t="n">
        <v>2995</v>
      </c>
      <c r="R45" s="1151" t="n">
        <v>2995</v>
      </c>
      <c r="S45" s="1151" t="n">
        <v>2880</v>
      </c>
      <c r="T45" s="1151" t="n"/>
      <c r="U45" s="1151" t="n"/>
      <c r="V45" s="1151" t="n"/>
      <c r="W45" s="1473" t="n"/>
      <c r="X45" s="1473" t="n"/>
      <c r="Y45" s="1473" t="n"/>
      <c r="Z45" s="1151" t="n"/>
      <c r="AA45" s="1151" t="n"/>
      <c r="AB45" s="1151" t="n"/>
    </row>
    <row r="46">
      <c r="A46" s="1112" t="n">
        <v>44344</v>
      </c>
      <c r="C46" s="1468">
        <f>+D46*30</f>
        <v/>
      </c>
      <c r="D46" s="63" t="n">
        <v>611</v>
      </c>
      <c r="E46" s="1151" t="n"/>
      <c r="F46" s="1151" t="n"/>
      <c r="G46" s="1151" t="n"/>
      <c r="H46" s="1151" t="n"/>
      <c r="I46" s="364" t="n">
        <v>2930</v>
      </c>
      <c r="J46" s="1151" t="n">
        <v>2965</v>
      </c>
      <c r="K46" s="1151" t="n">
        <v>2975</v>
      </c>
      <c r="L46" s="1151" t="n">
        <v>2990</v>
      </c>
      <c r="M46" s="1151" t="n">
        <v>2995</v>
      </c>
      <c r="N46" s="1151" t="n">
        <v>3010</v>
      </c>
      <c r="O46" s="1151" t="n">
        <v>3010</v>
      </c>
      <c r="P46" s="1151" t="n">
        <v>3010</v>
      </c>
      <c r="Q46" s="1151" t="n">
        <v>3015</v>
      </c>
      <c r="R46" s="1151" t="n">
        <v>3015</v>
      </c>
      <c r="S46" s="1151" t="n">
        <v>2880</v>
      </c>
      <c r="T46" s="1151" t="n"/>
      <c r="U46" s="1151" t="n"/>
      <c r="V46" s="1151" t="n"/>
      <c r="W46" s="1473" t="n"/>
      <c r="X46" s="1473" t="n"/>
      <c r="Y46" s="1473" t="n"/>
      <c r="Z46" s="1151" t="n"/>
      <c r="AA46" s="1151" t="n"/>
      <c r="AB46" s="1151" t="n"/>
    </row>
    <row r="47">
      <c r="A47" s="1112" t="n">
        <v>44347</v>
      </c>
      <c r="C47" s="1468">
        <f>+D47*30</f>
        <v/>
      </c>
      <c r="D47" s="63" t="n">
        <v>196</v>
      </c>
      <c r="E47" s="1151" t="n"/>
      <c r="F47" s="1151" t="n"/>
      <c r="G47" s="1151" t="n"/>
      <c r="H47" s="1151" t="n"/>
      <c r="I47" s="364" t="n">
        <v>2959</v>
      </c>
      <c r="J47" s="1151" t="n">
        <v>2965</v>
      </c>
      <c r="K47" s="1151" t="n">
        <v>2980</v>
      </c>
      <c r="L47" s="1151" t="n">
        <v>2990</v>
      </c>
      <c r="M47" s="1151" t="n">
        <v>2995</v>
      </c>
      <c r="N47" s="1151" t="n">
        <v>3010</v>
      </c>
      <c r="O47" s="1151" t="n">
        <v>3010</v>
      </c>
      <c r="P47" s="1151" t="n">
        <v>3010</v>
      </c>
      <c r="Q47" s="1151" t="n">
        <v>3020</v>
      </c>
      <c r="R47" s="1151" t="n">
        <v>3020</v>
      </c>
      <c r="S47" s="1151" t="n">
        <v>2880</v>
      </c>
      <c r="U47" s="1151" t="n">
        <v>2870</v>
      </c>
      <c r="V47" s="1151" t="n"/>
      <c r="W47" s="1473" t="n"/>
      <c r="X47" s="1473" t="n"/>
      <c r="Y47" s="1473" t="n"/>
      <c r="Z47" s="1151" t="n"/>
      <c r="AA47" s="1151" t="n"/>
      <c r="AB47" s="1151" t="n"/>
    </row>
    <row r="48">
      <c r="A48" s="1112" t="n">
        <v>44348</v>
      </c>
      <c r="C48" s="1468">
        <f>+D48*30</f>
        <v/>
      </c>
      <c r="D48" s="63" t="n">
        <v>266</v>
      </c>
      <c r="E48" s="1151" t="n"/>
      <c r="F48" s="1151" t="n"/>
      <c r="G48" s="1151" t="n"/>
      <c r="H48" s="1151" t="n"/>
      <c r="I48" s="364" t="n"/>
      <c r="J48" s="1151" t="n">
        <v>2955</v>
      </c>
      <c r="K48" s="1151" t="n">
        <v>2955</v>
      </c>
      <c r="L48" s="1151" t="n">
        <v>3015</v>
      </c>
      <c r="M48" s="1151" t="n">
        <v>3035</v>
      </c>
      <c r="N48" s="1151" t="n">
        <v>3035</v>
      </c>
      <c r="O48" s="1151" t="n">
        <v>3045</v>
      </c>
      <c r="P48" s="1151" t="n">
        <v>3065</v>
      </c>
      <c r="Q48" s="1151" t="n">
        <v>3075</v>
      </c>
      <c r="R48" s="1151" t="n">
        <v>3075</v>
      </c>
      <c r="S48" s="1151" t="n">
        <v>2880</v>
      </c>
      <c r="U48" s="1151" t="n">
        <v>2880</v>
      </c>
      <c r="V48" s="1151" t="n"/>
      <c r="W48" s="1473" t="n"/>
      <c r="X48" s="1473" t="n"/>
      <c r="Y48" s="1473" t="n"/>
      <c r="Z48" s="1151" t="n"/>
      <c r="AA48" s="1151" t="n"/>
      <c r="AB48" s="1151" t="n"/>
    </row>
    <row r="49">
      <c r="A49" s="1112" t="n">
        <v>44349</v>
      </c>
      <c r="C49" s="1468">
        <f>+D49*30</f>
        <v/>
      </c>
      <c r="D49" s="63" t="n">
        <v>1468</v>
      </c>
      <c r="E49" s="1151" t="n"/>
      <c r="F49" s="1151" t="n"/>
      <c r="G49" s="1151" t="n"/>
      <c r="H49" s="1151" t="n"/>
      <c r="I49" s="1151" t="n"/>
      <c r="J49" s="1151" t="n">
        <v>3005</v>
      </c>
      <c r="K49" s="1151" t="n">
        <v>2955</v>
      </c>
      <c r="L49" s="1151" t="n">
        <v>3015</v>
      </c>
      <c r="M49" s="1151" t="n">
        <v>3035</v>
      </c>
      <c r="N49" s="1151" t="n">
        <v>3035</v>
      </c>
      <c r="O49" s="1151" t="n">
        <v>3075</v>
      </c>
      <c r="P49" s="1151" t="n">
        <v>3065</v>
      </c>
      <c r="Q49" s="1151" t="n">
        <v>3045</v>
      </c>
      <c r="R49" s="1151" t="n">
        <v>3050</v>
      </c>
      <c r="S49" s="1151" t="n">
        <v>2880</v>
      </c>
      <c r="U49" s="1151" t="n">
        <v>2880</v>
      </c>
      <c r="V49" s="1151" t="n"/>
      <c r="W49" s="1473" t="n"/>
      <c r="X49" s="1473" t="n"/>
      <c r="Y49" s="1473" t="n"/>
      <c r="Z49" s="1151" t="n"/>
      <c r="AA49" s="1151" t="n"/>
      <c r="AB49" s="1151" t="n"/>
    </row>
    <row r="50">
      <c r="A50" s="1112" t="n">
        <v>44350</v>
      </c>
      <c r="C50" s="1468">
        <f>+D50*30</f>
        <v/>
      </c>
      <c r="D50" s="63" t="n">
        <v>0</v>
      </c>
      <c r="E50" s="1151" t="n"/>
      <c r="F50" s="1151" t="n"/>
      <c r="G50" s="1151" t="n"/>
      <c r="H50" s="1151" t="n"/>
      <c r="I50" s="1475" t="n"/>
      <c r="J50" s="1475" t="n">
        <v>3005</v>
      </c>
      <c r="K50" s="1475" t="n">
        <v>2955</v>
      </c>
      <c r="L50" s="1475" t="n">
        <v>3015</v>
      </c>
      <c r="M50" s="1475" t="n">
        <v>3035</v>
      </c>
      <c r="N50" s="1475" t="n">
        <v>3035</v>
      </c>
      <c r="O50" s="1475" t="n">
        <v>3075</v>
      </c>
      <c r="P50" s="1475" t="n">
        <v>3065</v>
      </c>
      <c r="Q50" s="1475" t="n">
        <v>3045</v>
      </c>
      <c r="R50" s="1475" t="n">
        <v>3050</v>
      </c>
      <c r="S50" s="1475" t="n">
        <v>2880</v>
      </c>
      <c r="T50" s="192" t="n"/>
      <c r="U50" s="1475" t="n">
        <v>2880</v>
      </c>
      <c r="V50" s="1151" t="n"/>
      <c r="W50" s="1473" t="n"/>
      <c r="X50" s="1473" t="n"/>
      <c r="Y50" s="1473" t="n"/>
      <c r="Z50" s="1151" t="n"/>
      <c r="AA50" s="1151" t="n"/>
      <c r="AB50" s="1151" t="n"/>
    </row>
    <row r="51">
      <c r="A51" s="1112" t="n">
        <v>44351</v>
      </c>
      <c r="C51" s="1468">
        <f>+D51*30</f>
        <v/>
      </c>
      <c r="D51" s="63" t="n">
        <v>1377</v>
      </c>
      <c r="E51" s="1151" t="n"/>
      <c r="F51" s="1151" t="n"/>
      <c r="G51" s="1151" t="n"/>
      <c r="H51" s="1151" t="n"/>
      <c r="I51" s="1151" t="n"/>
      <c r="J51" s="1151" t="n">
        <v>3025</v>
      </c>
      <c r="K51" s="1151" t="n">
        <v>2955</v>
      </c>
      <c r="L51" s="1151" t="n">
        <v>2995</v>
      </c>
      <c r="M51" s="1151" t="n">
        <v>3035</v>
      </c>
      <c r="N51" s="1151" t="n">
        <v>3035</v>
      </c>
      <c r="O51" s="1151" t="n">
        <v>3045</v>
      </c>
      <c r="P51" s="1151" t="n">
        <v>3047.5</v>
      </c>
      <c r="Q51" s="1151" t="n">
        <v>3052.5</v>
      </c>
      <c r="R51" s="1151" t="n">
        <v>3052.5</v>
      </c>
      <c r="S51" s="1151" t="n">
        <v>2880</v>
      </c>
      <c r="T51" s="1151" t="n"/>
      <c r="U51" s="1151" t="n">
        <v>2880</v>
      </c>
      <c r="V51" s="1151" t="n"/>
      <c r="W51" s="1473" t="n"/>
      <c r="X51" s="1473" t="n"/>
      <c r="Y51" s="1473" t="n"/>
      <c r="Z51" s="1151" t="n"/>
      <c r="AA51" s="1151" t="n"/>
      <c r="AB51" s="1151" t="n"/>
    </row>
    <row r="52">
      <c r="A52" s="1112" t="n">
        <v>44354</v>
      </c>
      <c r="C52" s="1468">
        <f>+D52*30</f>
        <v/>
      </c>
      <c r="D52" s="63" t="n">
        <v>85</v>
      </c>
      <c r="E52" s="1151" t="n"/>
      <c r="F52" s="1151" t="n"/>
      <c r="G52" s="1151" t="n"/>
      <c r="H52" s="1151" t="n"/>
      <c r="I52" s="1151" t="n"/>
      <c r="J52" s="1151" t="n">
        <v>3025</v>
      </c>
      <c r="K52" s="1151" t="n">
        <v>2955</v>
      </c>
      <c r="L52" s="1151" t="n">
        <v>2985</v>
      </c>
      <c r="M52" s="1151" t="n">
        <v>3035</v>
      </c>
      <c r="N52" s="1151" t="n">
        <v>3035</v>
      </c>
      <c r="O52" s="1151" t="n">
        <v>3045</v>
      </c>
      <c r="P52" s="1151" t="n">
        <v>3047.5</v>
      </c>
      <c r="Q52" s="1151" t="n">
        <v>3052.5</v>
      </c>
      <c r="R52" s="1151" t="n">
        <v>3052.5</v>
      </c>
      <c r="S52" s="1151" t="n">
        <v>2880</v>
      </c>
      <c r="T52" s="1151" t="n"/>
      <c r="U52" s="1151" t="n">
        <v>2880</v>
      </c>
      <c r="V52" s="1151" t="n"/>
      <c r="W52" s="1473" t="n"/>
      <c r="X52" s="1473" t="n"/>
      <c r="Y52" s="1473" t="n"/>
      <c r="Z52" s="1151" t="n"/>
      <c r="AA52" s="1151" t="n"/>
      <c r="AB52" s="1151" t="n"/>
    </row>
    <row r="53">
      <c r="A53" s="1112" t="n">
        <v>44355</v>
      </c>
      <c r="C53" s="1468">
        <f>+D53*30</f>
        <v/>
      </c>
      <c r="D53" s="63" t="n">
        <v>218</v>
      </c>
      <c r="E53" s="1151" t="n"/>
      <c r="F53" s="1151" t="n"/>
      <c r="G53" s="1151" t="n"/>
      <c r="H53" s="1151" t="n"/>
      <c r="I53" s="1151" t="n"/>
      <c r="J53" s="1151" t="n">
        <v>3000</v>
      </c>
      <c r="K53" s="1151" t="n">
        <v>2985</v>
      </c>
      <c r="L53" s="1151" t="n">
        <v>2995</v>
      </c>
      <c r="M53" s="1151" t="n">
        <v>3017.5</v>
      </c>
      <c r="N53" s="1151" t="n">
        <v>3035</v>
      </c>
      <c r="O53" s="1151" t="n">
        <v>3040</v>
      </c>
      <c r="P53" s="1151" t="n">
        <v>3050</v>
      </c>
      <c r="Q53" s="1151" t="n">
        <v>3060</v>
      </c>
      <c r="R53" s="1151" t="n">
        <v>3065</v>
      </c>
      <c r="S53" s="1151" t="n">
        <v>2950</v>
      </c>
      <c r="T53" s="1151" t="n"/>
      <c r="U53" s="1151" t="n">
        <v>2880</v>
      </c>
      <c r="V53" s="1151" t="n"/>
      <c r="W53" s="1473" t="n"/>
      <c r="X53" s="1473" t="n"/>
      <c r="Y53" s="1473" t="n"/>
      <c r="Z53" s="1151" t="n"/>
      <c r="AA53" s="1151" t="n"/>
      <c r="AB53" s="1151" t="n"/>
    </row>
    <row r="54">
      <c r="A54" s="1112" t="n">
        <v>44356</v>
      </c>
      <c r="C54" s="1468">
        <f>+D54*30</f>
        <v/>
      </c>
      <c r="D54" s="63" t="n">
        <v>718</v>
      </c>
      <c r="E54" s="1151" t="n"/>
      <c r="F54" s="1151" t="n"/>
      <c r="G54" s="1151" t="n"/>
      <c r="H54" s="1151" t="n"/>
      <c r="I54" s="1151" t="n"/>
      <c r="J54" s="1151" t="n">
        <v>3015</v>
      </c>
      <c r="K54" s="1151" t="n">
        <v>2985</v>
      </c>
      <c r="L54" s="1151" t="n">
        <v>2985</v>
      </c>
      <c r="M54" s="1151" t="n">
        <v>3005</v>
      </c>
      <c r="N54" s="1151" t="n">
        <v>3035</v>
      </c>
      <c r="O54" s="1151" t="n">
        <v>3040</v>
      </c>
      <c r="P54" s="1151" t="n">
        <v>3035</v>
      </c>
      <c r="Q54" s="1151" t="n">
        <v>3060</v>
      </c>
      <c r="R54" s="1151" t="n">
        <v>3077.5</v>
      </c>
      <c r="S54" s="1151" t="n">
        <v>3000</v>
      </c>
      <c r="T54" s="1151" t="n"/>
      <c r="U54" s="1151" t="n">
        <v>2880</v>
      </c>
      <c r="V54" s="1151" t="n"/>
      <c r="W54" s="1473" t="n"/>
      <c r="X54" s="1473" t="n"/>
      <c r="Y54" s="1473" t="n"/>
      <c r="Z54" s="1151" t="n"/>
      <c r="AA54" s="1151" t="n"/>
      <c r="AB54" s="1151" t="n"/>
    </row>
    <row r="55">
      <c r="A55" s="1112" t="n">
        <v>44357</v>
      </c>
      <c r="C55" s="1468">
        <f>+D55*30</f>
        <v/>
      </c>
      <c r="D55" s="63" t="n">
        <v>312</v>
      </c>
      <c r="E55" s="1151" t="n"/>
      <c r="F55" s="1151" t="n"/>
      <c r="G55" s="1151" t="n"/>
      <c r="H55" s="1151" t="n"/>
      <c r="I55" s="1151" t="n"/>
      <c r="J55" s="1151" t="n">
        <v>2985</v>
      </c>
      <c r="K55" s="1151" t="n">
        <v>2975</v>
      </c>
      <c r="L55" s="1151" t="n">
        <v>2980</v>
      </c>
      <c r="M55" s="1151" t="n">
        <v>3010</v>
      </c>
      <c r="N55" s="1151" t="n">
        <v>3020</v>
      </c>
      <c r="O55" s="1151" t="n">
        <v>3035</v>
      </c>
      <c r="P55" s="1151" t="n">
        <v>3045</v>
      </c>
      <c r="Q55" s="1151" t="n">
        <v>3050</v>
      </c>
      <c r="R55" s="1151" t="n">
        <v>3060</v>
      </c>
      <c r="S55" s="1151" t="n">
        <v>3000</v>
      </c>
      <c r="T55" s="1151" t="n"/>
      <c r="U55" s="1151" t="n">
        <v>2880</v>
      </c>
      <c r="V55" s="1151" t="n"/>
      <c r="W55" s="1473" t="n"/>
      <c r="X55" s="1473" t="n"/>
      <c r="Y55" s="1473" t="n"/>
      <c r="Z55" s="1151" t="n"/>
      <c r="AA55" s="1151" t="n"/>
      <c r="AB55" s="1151" t="n"/>
    </row>
    <row r="56">
      <c r="A56" s="1112" t="n">
        <v>44358</v>
      </c>
      <c r="C56" s="1468">
        <f>+D56*30</f>
        <v/>
      </c>
      <c r="D56" s="63" t="n">
        <v>287</v>
      </c>
      <c r="E56" s="1151" t="n"/>
      <c r="F56" s="1151" t="n"/>
      <c r="G56" s="1151" t="n"/>
      <c r="H56" s="1151" t="n"/>
      <c r="I56" s="1151" t="n"/>
      <c r="J56" s="1151" t="n">
        <v>2960</v>
      </c>
      <c r="K56" s="1151" t="n">
        <v>2945</v>
      </c>
      <c r="L56" s="1151" t="n">
        <v>2970</v>
      </c>
      <c r="M56" s="1151" t="n">
        <v>2990</v>
      </c>
      <c r="N56" s="1151" t="n">
        <v>3020</v>
      </c>
      <c r="O56" s="1151" t="n">
        <v>3000</v>
      </c>
      <c r="P56" s="1151" t="n">
        <v>3045</v>
      </c>
      <c r="Q56" s="1151" t="n">
        <v>3050</v>
      </c>
      <c r="R56" s="1151" t="n">
        <v>3060</v>
      </c>
      <c r="S56" s="1151" t="n">
        <v>3000</v>
      </c>
      <c r="T56" s="1151" t="n"/>
      <c r="U56" s="1151" t="n">
        <v>2880</v>
      </c>
      <c r="V56" s="1151" t="n"/>
      <c r="W56" s="1473" t="n"/>
      <c r="X56" s="1473" t="n"/>
      <c r="Y56" s="1473" t="n"/>
      <c r="Z56" s="1151" t="n"/>
      <c r="AA56" s="1151" t="n"/>
      <c r="AB56" s="1151" t="n"/>
    </row>
    <row r="57">
      <c r="A57" s="1112" t="n">
        <v>44361</v>
      </c>
      <c r="C57" s="1468">
        <f>+D57*30</f>
        <v/>
      </c>
      <c r="D57" s="63" t="n">
        <v>152</v>
      </c>
      <c r="E57" s="1151" t="n"/>
      <c r="F57" s="1151" t="n"/>
      <c r="G57" s="1151" t="n"/>
      <c r="H57" s="1151" t="n"/>
      <c r="I57" s="1151" t="n"/>
      <c r="J57" s="1151" t="n">
        <v>2960</v>
      </c>
      <c r="K57" s="1151" t="n">
        <v>2945</v>
      </c>
      <c r="L57" s="1151" t="n">
        <v>2950</v>
      </c>
      <c r="M57" s="1151" t="n">
        <v>2990</v>
      </c>
      <c r="N57" s="1151" t="n">
        <v>3020</v>
      </c>
      <c r="O57" s="1151" t="n">
        <v>3000</v>
      </c>
      <c r="P57" s="1151" t="n">
        <v>3045</v>
      </c>
      <c r="Q57" s="1151" t="n">
        <v>3035</v>
      </c>
      <c r="R57" s="1151" t="n">
        <v>3035</v>
      </c>
      <c r="S57" s="1151" t="n">
        <v>3000</v>
      </c>
      <c r="T57" s="1151" t="n"/>
      <c r="U57" s="1151" t="n">
        <v>2880</v>
      </c>
      <c r="V57" s="1151" t="n"/>
      <c r="W57" s="1473" t="n"/>
      <c r="X57" s="1473" t="n"/>
      <c r="Y57" s="1473" t="n"/>
      <c r="Z57" s="1151" t="n"/>
      <c r="AA57" s="1151" t="n"/>
      <c r="AB57" s="1151" t="n"/>
    </row>
    <row r="58">
      <c r="A58" s="1112" t="n">
        <v>44362</v>
      </c>
      <c r="C58" s="1468">
        <f>+D58*30</f>
        <v/>
      </c>
      <c r="D58" s="63" t="n">
        <v>235</v>
      </c>
      <c r="E58" s="1151" t="n"/>
      <c r="F58" s="1151" t="n"/>
      <c r="G58" s="1151" t="n"/>
      <c r="H58" s="1151" t="n"/>
      <c r="I58" s="1151" t="n"/>
      <c r="J58" s="1151" t="n">
        <v>2900</v>
      </c>
      <c r="K58" s="1151" t="n">
        <v>2855</v>
      </c>
      <c r="L58" s="1151" t="n">
        <v>2867.5</v>
      </c>
      <c r="M58" s="1151" t="n">
        <v>2905</v>
      </c>
      <c r="N58" s="1151" t="n">
        <v>2925</v>
      </c>
      <c r="O58" s="1151" t="n">
        <v>2935</v>
      </c>
      <c r="P58" s="1151" t="n">
        <v>3010</v>
      </c>
      <c r="Q58" s="1151" t="n">
        <v>3035</v>
      </c>
      <c r="R58" s="1151" t="n">
        <v>3035</v>
      </c>
      <c r="S58" s="1151" t="n">
        <v>3000</v>
      </c>
      <c r="T58" s="1151" t="n"/>
      <c r="U58" s="1151" t="n">
        <v>2880</v>
      </c>
      <c r="V58" s="1151" t="n"/>
      <c r="W58" s="1473" t="n"/>
      <c r="X58" s="1473" t="n"/>
      <c r="Y58" s="1473" t="n"/>
      <c r="Z58" s="1151" t="n"/>
      <c r="AA58" s="1151" t="n"/>
      <c r="AB58" s="1151" t="n"/>
    </row>
    <row r="59">
      <c r="A59" s="1112" t="n">
        <v>44363</v>
      </c>
      <c r="C59" s="1468">
        <f>+D59*30</f>
        <v/>
      </c>
      <c r="D59" s="63" t="n">
        <v>71</v>
      </c>
      <c r="E59" s="1151" t="n"/>
      <c r="F59" s="1151" t="n"/>
      <c r="G59" s="1151" t="n"/>
      <c r="H59" s="1151" t="n"/>
      <c r="I59" s="1151" t="n"/>
      <c r="J59" s="1151" t="n">
        <v>2870</v>
      </c>
      <c r="K59" s="1151" t="n">
        <v>2820</v>
      </c>
      <c r="L59" s="1151" t="n">
        <v>2832.5</v>
      </c>
      <c r="M59" s="1151" t="n">
        <v>2865</v>
      </c>
      <c r="N59" s="1151" t="n">
        <v>2895</v>
      </c>
      <c r="O59" s="1151" t="n">
        <v>2915</v>
      </c>
      <c r="P59" s="1151" t="n">
        <v>2935</v>
      </c>
      <c r="Q59" s="1151" t="n">
        <v>2955</v>
      </c>
      <c r="R59" s="1151" t="n">
        <v>2960</v>
      </c>
      <c r="S59" s="1151" t="n">
        <v>3000</v>
      </c>
      <c r="T59" s="1151" t="n"/>
      <c r="U59" s="1151" t="n">
        <v>2880</v>
      </c>
      <c r="V59" s="1151" t="n"/>
      <c r="W59" s="1473" t="n"/>
      <c r="X59" s="1473" t="n"/>
      <c r="Y59" s="1473" t="n"/>
      <c r="Z59" s="1151" t="n"/>
      <c r="AA59" s="1151" t="n"/>
      <c r="AB59" s="1151" t="n"/>
    </row>
    <row r="60" customFormat="1" s="178">
      <c r="A60" s="242" t="n">
        <v>44364</v>
      </c>
      <c r="B60" s="495" t="n"/>
      <c r="C60" s="1468">
        <f>+D60*30</f>
        <v/>
      </c>
      <c r="D60" s="479" t="n">
        <v>1034</v>
      </c>
      <c r="E60" s="1473" t="n"/>
      <c r="F60" s="1473" t="n"/>
      <c r="G60" s="1473" t="n"/>
      <c r="H60" s="1473" t="n"/>
      <c r="I60" s="1473" t="n"/>
      <c r="J60" s="1473" t="n">
        <v>2870</v>
      </c>
      <c r="K60" s="1473" t="n">
        <v>2815</v>
      </c>
      <c r="L60" s="1473" t="n">
        <v>2830</v>
      </c>
      <c r="M60" s="1473" t="n">
        <v>2855</v>
      </c>
      <c r="N60" s="1473" t="n">
        <v>2895</v>
      </c>
      <c r="O60" s="1473" t="n">
        <v>2915</v>
      </c>
      <c r="P60" s="1473" t="n">
        <v>2935</v>
      </c>
      <c r="Q60" s="1473" t="n">
        <v>2960</v>
      </c>
      <c r="R60" s="1473" t="n">
        <v>2960</v>
      </c>
      <c r="S60" s="1473" t="n">
        <v>3000</v>
      </c>
      <c r="T60" s="1473" t="n"/>
      <c r="U60" s="1473" t="n">
        <v>2880</v>
      </c>
      <c r="V60" s="1473" t="n"/>
      <c r="W60" s="1473" t="n"/>
      <c r="X60" s="1473" t="n"/>
      <c r="Y60" s="1473" t="n"/>
      <c r="Z60" s="1473" t="n"/>
      <c r="AA60" s="1473" t="n"/>
      <c r="AB60" s="1473" t="n"/>
    </row>
    <row r="61">
      <c r="A61" s="1112" t="n">
        <v>44365</v>
      </c>
      <c r="C61" s="1468">
        <f>+D61*30</f>
        <v/>
      </c>
      <c r="D61" s="63" t="n">
        <v>1014</v>
      </c>
      <c r="E61" s="1151" t="n"/>
      <c r="F61" s="1151" t="n"/>
      <c r="G61" s="1151" t="n"/>
      <c r="H61" s="1151" t="n"/>
      <c r="I61" s="1151" t="n"/>
      <c r="J61" s="1151" t="n">
        <v>2850</v>
      </c>
      <c r="K61" s="1151" t="n">
        <v>2815</v>
      </c>
      <c r="L61" s="1151" t="n">
        <v>2835</v>
      </c>
      <c r="M61" s="1151" t="n">
        <v>2861.5</v>
      </c>
      <c r="N61" s="1151" t="n">
        <v>2895</v>
      </c>
      <c r="O61" s="1151" t="n">
        <v>2915</v>
      </c>
      <c r="P61" s="1151" t="n">
        <v>2935</v>
      </c>
      <c r="Q61" s="1151" t="n">
        <v>2960</v>
      </c>
      <c r="R61" s="1151" t="n">
        <v>2960</v>
      </c>
      <c r="S61" s="1151" t="n">
        <v>3000</v>
      </c>
      <c r="T61" s="1151" t="n"/>
      <c r="U61" s="1151" t="n">
        <v>2880</v>
      </c>
      <c r="V61" s="1151" t="n"/>
      <c r="W61" s="1473" t="n"/>
      <c r="X61" s="1473" t="n"/>
      <c r="Y61" s="1473" t="n"/>
      <c r="Z61" s="1151" t="n"/>
      <c r="AA61" s="1151" t="n"/>
      <c r="AB61" s="1151" t="n"/>
    </row>
    <row r="62">
      <c r="A62" s="1112" t="n">
        <v>44368</v>
      </c>
      <c r="C62" s="1468">
        <f>+D62*30</f>
        <v/>
      </c>
      <c r="D62" s="63" t="n">
        <v>144</v>
      </c>
      <c r="E62" s="1151" t="n"/>
      <c r="F62" s="1151" t="n"/>
      <c r="G62" s="1151" t="n"/>
      <c r="H62" s="1151" t="n"/>
      <c r="I62" s="1151" t="n"/>
      <c r="J62" s="1151" t="n">
        <v>2875</v>
      </c>
      <c r="K62" s="1151" t="n">
        <v>2815</v>
      </c>
      <c r="L62" s="1151" t="n">
        <v>2827.5</v>
      </c>
      <c r="M62" s="1151" t="n">
        <v>2870</v>
      </c>
      <c r="N62" s="1151" t="n">
        <v>2912.5</v>
      </c>
      <c r="O62" s="1151" t="n">
        <v>2915</v>
      </c>
      <c r="P62" s="1151" t="n">
        <v>2935</v>
      </c>
      <c r="Q62" s="1151" t="n">
        <v>2960</v>
      </c>
      <c r="R62" s="1151" t="n">
        <v>2945</v>
      </c>
      <c r="S62" s="1151" t="n">
        <v>3000</v>
      </c>
      <c r="T62" s="1151" t="n"/>
      <c r="U62" s="1151" t="n">
        <v>2880</v>
      </c>
      <c r="V62" s="1151" t="n"/>
      <c r="W62" s="1473" t="n"/>
      <c r="X62" s="1473" t="n"/>
      <c r="Y62" s="1473" t="n"/>
      <c r="Z62" s="1151" t="n"/>
      <c r="AA62" s="1151" t="n"/>
      <c r="AB62" s="1151" t="n"/>
    </row>
    <row r="63">
      <c r="A63" s="1112" t="n">
        <v>44369</v>
      </c>
      <c r="C63" s="1468">
        <f>+D63*30</f>
        <v/>
      </c>
      <c r="D63" s="63" t="n">
        <v>1606</v>
      </c>
      <c r="E63" s="1151" t="n"/>
      <c r="F63" s="1151" t="n"/>
      <c r="G63" s="1151" t="n"/>
      <c r="H63" s="1151" t="n"/>
      <c r="I63" s="1151" t="n"/>
      <c r="J63" s="1151" t="n">
        <v>2875</v>
      </c>
      <c r="K63" s="1151" t="n">
        <v>2815</v>
      </c>
      <c r="L63" s="1151" t="n">
        <v>2827.5</v>
      </c>
      <c r="M63" s="1151" t="n">
        <v>2870</v>
      </c>
      <c r="N63" s="1151" t="n">
        <v>2912.5</v>
      </c>
      <c r="O63" s="1151" t="n">
        <v>2915</v>
      </c>
      <c r="P63" s="1151" t="n">
        <v>2935</v>
      </c>
      <c r="Q63" s="1151" t="n">
        <v>2905</v>
      </c>
      <c r="R63" s="1151" t="n">
        <v>2905</v>
      </c>
      <c r="S63" s="1151" t="n">
        <v>3000</v>
      </c>
      <c r="T63" s="1151" t="n"/>
      <c r="U63" s="1151" t="n">
        <v>2880</v>
      </c>
      <c r="V63" s="1151" t="n"/>
      <c r="W63" s="1473" t="n"/>
      <c r="X63" s="1473" t="n"/>
      <c r="Y63" s="1473" t="n"/>
      <c r="Z63" s="1151" t="n"/>
      <c r="AA63" s="1151" t="n"/>
      <c r="AB63" s="1151" t="n"/>
    </row>
    <row r="64">
      <c r="A64" s="1112" t="n">
        <v>44370</v>
      </c>
      <c r="C64" s="1468">
        <f>+D64*30</f>
        <v/>
      </c>
      <c r="D64" s="63" t="n">
        <v>271</v>
      </c>
      <c r="E64" s="1151" t="n"/>
      <c r="F64" s="1151" t="n"/>
      <c r="G64" s="1151" t="n"/>
      <c r="H64" s="1151" t="n"/>
      <c r="I64" s="1151" t="n"/>
      <c r="J64" s="1151" t="n">
        <v>2875</v>
      </c>
      <c r="K64" s="1151" t="n">
        <v>2815</v>
      </c>
      <c r="L64" s="1151" t="n">
        <v>2817.5</v>
      </c>
      <c r="M64" s="1151" t="n">
        <v>2840</v>
      </c>
      <c r="N64" s="1151" t="n">
        <v>2857.5</v>
      </c>
      <c r="O64" s="1151" t="n">
        <v>2877.5</v>
      </c>
      <c r="P64" s="1151" t="n">
        <v>2895</v>
      </c>
      <c r="Q64" s="1151" t="n">
        <v>2897.5</v>
      </c>
      <c r="R64" s="1151" t="n">
        <v>2892.5</v>
      </c>
      <c r="S64" s="1151" t="n">
        <v>3000</v>
      </c>
      <c r="T64" s="1151" t="n"/>
      <c r="U64" s="1151" t="n">
        <v>2880</v>
      </c>
      <c r="V64" s="1151" t="n"/>
      <c r="W64" s="1473" t="n"/>
      <c r="X64" s="1473" t="n"/>
      <c r="Y64" s="1473" t="n"/>
      <c r="Z64" s="1151" t="n"/>
      <c r="AA64" s="1151" t="n"/>
      <c r="AB64" s="1151" t="n"/>
    </row>
    <row r="65">
      <c r="A65" s="1112" t="n">
        <v>44371</v>
      </c>
      <c r="C65" s="1468">
        <f>+D65*30</f>
        <v/>
      </c>
      <c r="D65" s="63" t="n">
        <v>673</v>
      </c>
      <c r="E65" s="1151" t="n"/>
      <c r="F65" s="1151" t="n"/>
      <c r="G65" s="1151" t="n"/>
      <c r="H65" s="1151" t="n"/>
      <c r="I65" s="1151" t="n"/>
      <c r="J65" s="1151" t="n">
        <v>2875</v>
      </c>
      <c r="K65" s="1151" t="n">
        <v>2815</v>
      </c>
      <c r="L65" s="1151" t="n">
        <v>2832.5</v>
      </c>
      <c r="M65" s="1151" t="n">
        <v>2840</v>
      </c>
      <c r="N65" s="1151" t="n">
        <v>2886.5</v>
      </c>
      <c r="O65" s="1151" t="n">
        <v>2887.5</v>
      </c>
      <c r="P65" s="1151" t="n">
        <v>2895</v>
      </c>
      <c r="Q65" s="1151" t="n">
        <v>2901.5</v>
      </c>
      <c r="R65" s="1151" t="n">
        <v>2906</v>
      </c>
      <c r="S65" s="1151" t="n">
        <v>3000</v>
      </c>
      <c r="T65" s="1151" t="n"/>
      <c r="U65" s="1151" t="n">
        <v>2880</v>
      </c>
      <c r="V65" s="1151" t="n"/>
      <c r="W65" s="1473" t="n"/>
      <c r="X65" s="1473" t="n"/>
      <c r="Y65" s="1473" t="n"/>
      <c r="Z65" s="1151" t="n"/>
      <c r="AA65" s="1151" t="n"/>
      <c r="AB65" s="1151" t="n"/>
    </row>
    <row r="66">
      <c r="A66" s="1112" t="n">
        <v>44372</v>
      </c>
      <c r="C66" s="1468">
        <f>+D66*30</f>
        <v/>
      </c>
      <c r="D66" s="63" t="n">
        <v>761</v>
      </c>
      <c r="E66" s="1151" t="n"/>
      <c r="F66" s="1151" t="n"/>
      <c r="G66" s="1151" t="n"/>
      <c r="H66" s="1151" t="n"/>
      <c r="I66" s="1151" t="n"/>
      <c r="J66" s="1151" t="n">
        <v>2875</v>
      </c>
      <c r="K66" s="1151" t="n">
        <v>2815</v>
      </c>
      <c r="L66" s="1151" t="n">
        <v>2850</v>
      </c>
      <c r="M66" s="1151" t="n">
        <v>2865</v>
      </c>
      <c r="N66" s="1151" t="n">
        <v>2905</v>
      </c>
      <c r="O66" s="1151" t="n">
        <v>2905</v>
      </c>
      <c r="P66" s="1151" t="n">
        <v>2915</v>
      </c>
      <c r="Q66" s="1151" t="n">
        <v>2901.5</v>
      </c>
      <c r="R66" s="1151" t="n">
        <v>2925</v>
      </c>
      <c r="S66" s="1151" t="n">
        <v>3000</v>
      </c>
      <c r="T66" s="1151" t="n"/>
      <c r="U66" s="1151" t="n">
        <v>2880</v>
      </c>
      <c r="V66" s="1151" t="n"/>
      <c r="W66" s="1473" t="n"/>
      <c r="X66" s="1473" t="n"/>
      <c r="Y66" s="1473" t="n"/>
      <c r="Z66" s="1151" t="n"/>
      <c r="AA66" s="1151" t="n"/>
      <c r="AB66" s="1151" t="n"/>
    </row>
    <row r="67">
      <c r="A67" s="1112" t="n">
        <v>44375</v>
      </c>
      <c r="C67" s="1468">
        <f>+D67*30</f>
        <v/>
      </c>
      <c r="D67" s="63" t="n">
        <v>579</v>
      </c>
      <c r="E67" s="1151" t="n"/>
      <c r="F67" s="1151" t="n"/>
      <c r="G67" s="1151" t="n"/>
      <c r="H67" s="1151" t="n"/>
      <c r="I67" s="1151" t="n"/>
      <c r="J67" s="1151" t="n">
        <v>2875</v>
      </c>
      <c r="K67" s="1151" t="n">
        <v>2825</v>
      </c>
      <c r="L67" s="1151" t="n">
        <v>2835</v>
      </c>
      <c r="M67" s="1151" t="n">
        <v>2845</v>
      </c>
      <c r="N67" s="1151" t="n">
        <v>2877.5</v>
      </c>
      <c r="O67" s="1151" t="n">
        <v>2905</v>
      </c>
      <c r="P67" s="1151" t="n">
        <v>2915</v>
      </c>
      <c r="Q67" s="1151" t="n">
        <v>2901.5</v>
      </c>
      <c r="R67" s="1151" t="n">
        <v>2925</v>
      </c>
      <c r="S67" s="1151" t="n">
        <v>3000</v>
      </c>
      <c r="T67" s="1151" t="n"/>
      <c r="U67" s="1151" t="n">
        <v>2880</v>
      </c>
      <c r="V67" s="1151" t="n"/>
      <c r="W67" s="1473" t="n"/>
      <c r="X67" s="1473" t="n"/>
      <c r="Y67" s="1473" t="n"/>
      <c r="Z67" s="1151" t="n"/>
      <c r="AA67" s="1151" t="n"/>
      <c r="AB67" s="1151" t="n"/>
    </row>
    <row r="68">
      <c r="A68" s="1112" t="n">
        <v>44376</v>
      </c>
      <c r="C68" s="1468">
        <f>+D68*30</f>
        <v/>
      </c>
      <c r="D68" s="63" t="n">
        <v>596</v>
      </c>
      <c r="E68" s="1151" t="n"/>
      <c r="F68" s="1151" t="n"/>
      <c r="G68" s="1151" t="n"/>
      <c r="H68" s="1151" t="n"/>
      <c r="I68" s="1151" t="n"/>
      <c r="J68" s="1151" t="n">
        <v>2875</v>
      </c>
      <c r="K68" s="1151" t="n">
        <v>2850</v>
      </c>
      <c r="L68" s="1151" t="n">
        <v>2847.5</v>
      </c>
      <c r="M68" s="1151" t="n">
        <v>2862.5</v>
      </c>
      <c r="N68" s="1151" t="n">
        <v>2875</v>
      </c>
      <c r="O68" s="1151" t="n">
        <v>2895</v>
      </c>
      <c r="P68" s="1151" t="n">
        <v>2905</v>
      </c>
      <c r="Q68" s="1151" t="n">
        <v>2910</v>
      </c>
      <c r="R68" s="1151" t="n">
        <v>2907.5</v>
      </c>
      <c r="S68" s="1151" t="n">
        <v>3000</v>
      </c>
      <c r="T68" s="1151" t="n"/>
      <c r="U68" s="1151" t="n">
        <v>2880</v>
      </c>
      <c r="V68" s="1151" t="n"/>
      <c r="W68" s="1473" t="n"/>
      <c r="X68" s="1473" t="n"/>
      <c r="Y68" s="1473" t="n"/>
      <c r="Z68" s="1151" t="n"/>
      <c r="AA68" s="1151" t="n"/>
      <c r="AB68" s="1151" t="n"/>
    </row>
    <row r="69">
      <c r="A69" s="1112" t="n">
        <v>44377</v>
      </c>
      <c r="C69" s="1468">
        <f>+D69*30</f>
        <v/>
      </c>
      <c r="D69" s="63" t="n">
        <v>1251</v>
      </c>
      <c r="E69" s="1151" t="n"/>
      <c r="F69" s="1151" t="n"/>
      <c r="G69" s="1151" t="n"/>
      <c r="H69" s="1151" t="n"/>
      <c r="I69" s="1151" t="n"/>
      <c r="J69" s="1151" t="n">
        <v>2874</v>
      </c>
      <c r="K69" s="1151" t="n">
        <v>2850</v>
      </c>
      <c r="L69" s="1151" t="n">
        <v>2865</v>
      </c>
      <c r="M69" s="1151" t="n">
        <v>2867.5</v>
      </c>
      <c r="N69" s="1151" t="n">
        <v>2887.5</v>
      </c>
      <c r="O69" s="1151" t="n">
        <v>2902.5</v>
      </c>
      <c r="P69" s="1151" t="n">
        <v>2907.5</v>
      </c>
      <c r="Q69" s="1151" t="n">
        <v>2912.5</v>
      </c>
      <c r="R69" s="1151" t="n">
        <v>2915</v>
      </c>
      <c r="S69" s="1151" t="n">
        <v>2935</v>
      </c>
      <c r="T69" s="1151" t="n"/>
      <c r="U69" s="1151" t="n">
        <v>2880</v>
      </c>
      <c r="V69" s="1151" t="n"/>
      <c r="W69" s="1473" t="n"/>
      <c r="X69" s="1473" t="n"/>
      <c r="Y69" s="1473" t="n"/>
      <c r="Z69" s="1151" t="n"/>
      <c r="AA69" s="1151" t="n"/>
      <c r="AB69" s="1151" t="n"/>
    </row>
    <row r="70">
      <c r="A70" s="1112" t="n">
        <v>44378</v>
      </c>
      <c r="C70" s="1468">
        <f>+D70*30</f>
        <v/>
      </c>
      <c r="D70" s="63" t="n">
        <v>1304</v>
      </c>
      <c r="E70" s="1151" t="n"/>
      <c r="F70" s="1151" t="n"/>
      <c r="G70" s="1151" t="n"/>
      <c r="H70" s="1151" t="n"/>
      <c r="I70" s="1151" t="n"/>
      <c r="J70" s="1151" t="n"/>
      <c r="K70" s="1151" t="n">
        <v>2877.5</v>
      </c>
      <c r="L70" s="1151" t="n">
        <v>2897.5</v>
      </c>
      <c r="M70" s="1151" t="n">
        <v>2910</v>
      </c>
      <c r="N70" s="1151" t="n">
        <v>2920</v>
      </c>
      <c r="O70" s="1151" t="n">
        <v>2932.5</v>
      </c>
      <c r="P70" s="1151" t="n">
        <v>2952.5</v>
      </c>
      <c r="Q70" s="1151" t="n">
        <v>2950</v>
      </c>
      <c r="R70" s="1151" t="n">
        <v>2952.5</v>
      </c>
      <c r="S70" s="1151" t="n">
        <v>2935</v>
      </c>
      <c r="T70" s="1151" t="n"/>
      <c r="U70" s="1151" t="n">
        <v>2880</v>
      </c>
      <c r="V70" s="1151" t="n"/>
      <c r="W70" s="1473" t="n"/>
      <c r="X70" s="1473" t="n"/>
      <c r="Y70" s="1473" t="n"/>
      <c r="Z70" s="1151" t="n"/>
      <c r="AA70" s="1151" t="n"/>
      <c r="AB70" s="1151" t="n"/>
    </row>
    <row r="71">
      <c r="A71" s="1112" t="n">
        <v>44379</v>
      </c>
      <c r="C71" s="1468">
        <f>+D71*30</f>
        <v/>
      </c>
      <c r="D71" s="63" t="n">
        <v>1114</v>
      </c>
      <c r="E71" s="1151" t="n"/>
      <c r="F71" s="1151" t="n"/>
      <c r="G71" s="1151" t="n"/>
      <c r="H71" s="1151" t="n"/>
      <c r="I71" s="1151" t="n"/>
      <c r="J71" s="1151" t="n"/>
      <c r="K71" s="1151" t="n">
        <v>2915</v>
      </c>
      <c r="L71" s="1151" t="n">
        <v>2922</v>
      </c>
      <c r="M71" s="1151" t="n">
        <v>2935</v>
      </c>
      <c r="N71" s="1151" t="n">
        <v>2965</v>
      </c>
      <c r="O71" s="1151" t="n">
        <v>2980</v>
      </c>
      <c r="P71" s="1151" t="n">
        <v>2952.5</v>
      </c>
      <c r="Q71" s="1151" t="n">
        <v>2972.5</v>
      </c>
      <c r="R71" s="1151" t="n">
        <v>2972.5</v>
      </c>
      <c r="S71" s="1151" t="n">
        <v>2935</v>
      </c>
      <c r="T71" s="1151" t="n"/>
      <c r="U71" s="1151" t="n">
        <v>2880</v>
      </c>
      <c r="V71" s="1151" t="n"/>
      <c r="W71" s="1473" t="n"/>
      <c r="X71" s="1473" t="n"/>
      <c r="Y71" s="1473" t="n"/>
      <c r="Z71" s="1151" t="n"/>
      <c r="AA71" s="1151" t="n"/>
      <c r="AB71" s="1151" t="n"/>
    </row>
    <row r="72">
      <c r="A72" s="1112" t="n">
        <v>44382</v>
      </c>
      <c r="C72" s="1468">
        <f>+D72*30</f>
        <v/>
      </c>
      <c r="D72" s="63" t="n">
        <v>349</v>
      </c>
      <c r="E72" s="1151" t="n"/>
      <c r="F72" s="1151" t="n"/>
      <c r="G72" s="1151" t="n"/>
      <c r="H72" s="1151" t="n"/>
      <c r="I72" s="1151" t="n"/>
      <c r="J72" s="1151" t="n"/>
      <c r="K72" s="1151" t="n">
        <v>2915</v>
      </c>
      <c r="L72" s="1151" t="n">
        <v>2975</v>
      </c>
      <c r="M72" s="1151" t="n">
        <v>2985</v>
      </c>
      <c r="N72" s="1151" t="n">
        <v>2995</v>
      </c>
      <c r="O72" s="1151" t="n">
        <v>3012.5</v>
      </c>
      <c r="P72" s="1151" t="n">
        <v>3030</v>
      </c>
      <c r="Q72" s="1151" t="n">
        <v>3042.5</v>
      </c>
      <c r="R72" s="1151" t="n">
        <v>3045</v>
      </c>
      <c r="S72" s="1151" t="n">
        <v>2935</v>
      </c>
      <c r="T72" s="1151" t="n"/>
      <c r="U72" s="1151" t="n">
        <v>2880</v>
      </c>
      <c r="V72" s="1151" t="n"/>
      <c r="W72" s="1473" t="n"/>
      <c r="X72" s="1473" t="n"/>
      <c r="Y72" s="1473" t="n"/>
      <c r="Z72" s="1151" t="n"/>
      <c r="AA72" s="1151" t="n"/>
      <c r="AB72" s="1151" t="n"/>
    </row>
    <row r="73">
      <c r="A73" s="1112" t="n">
        <v>44383</v>
      </c>
      <c r="C73" s="1468">
        <f>+D73*30</f>
        <v/>
      </c>
      <c r="D73" s="63" t="n">
        <v>524</v>
      </c>
      <c r="E73" s="1151" t="n"/>
      <c r="F73" s="1151" t="n"/>
      <c r="G73" s="1151" t="n"/>
      <c r="H73" s="1151" t="n"/>
      <c r="I73" s="1151" t="n"/>
      <c r="J73" s="1151" t="n"/>
      <c r="K73" s="1151" t="n">
        <v>2970</v>
      </c>
      <c r="L73" s="1151" t="n">
        <v>2975</v>
      </c>
      <c r="M73" s="1151" t="n">
        <v>2982.5</v>
      </c>
      <c r="N73" s="1151" t="n">
        <v>2990</v>
      </c>
      <c r="O73" s="1151" t="n">
        <v>2985</v>
      </c>
      <c r="P73" s="1151" t="n">
        <v>3005</v>
      </c>
      <c r="Q73" s="1151" t="n">
        <v>3025</v>
      </c>
      <c r="R73" s="1151" t="n">
        <v>3025</v>
      </c>
      <c r="S73" s="1151" t="n">
        <v>2935</v>
      </c>
      <c r="T73" s="1151" t="n"/>
      <c r="U73" s="1151" t="n">
        <v>2880</v>
      </c>
      <c r="V73" s="1151" t="n"/>
      <c r="W73" s="1473" t="n"/>
      <c r="X73" s="1473" t="n"/>
      <c r="Y73" s="1473" t="n"/>
      <c r="Z73" s="1151" t="n"/>
      <c r="AA73" s="1151" t="n"/>
      <c r="AB73" s="1151" t="n"/>
    </row>
    <row r="74">
      <c r="A74" s="1112" t="n">
        <v>44384</v>
      </c>
      <c r="C74" s="1468">
        <f>+D74*30</f>
        <v/>
      </c>
      <c r="D74" s="63" t="n">
        <v>272</v>
      </c>
      <c r="E74" s="1151" t="n"/>
      <c r="F74" s="1151" t="n"/>
      <c r="G74" s="1151" t="n"/>
      <c r="H74" s="1151" t="n"/>
      <c r="I74" s="1151" t="n"/>
      <c r="J74" s="1151" t="n"/>
      <c r="K74" s="1151" t="n">
        <v>2970</v>
      </c>
      <c r="L74" s="1151" t="n">
        <v>2935</v>
      </c>
      <c r="M74" s="1151" t="n">
        <v>2945</v>
      </c>
      <c r="N74" s="1151" t="n">
        <v>2980</v>
      </c>
      <c r="O74" s="1151" t="n">
        <v>2985</v>
      </c>
      <c r="P74" s="1151" t="n">
        <v>3005</v>
      </c>
      <c r="Q74" s="1151" t="n">
        <v>3025</v>
      </c>
      <c r="R74" s="1151" t="n">
        <v>3025</v>
      </c>
      <c r="S74" s="1151" t="n">
        <v>2935</v>
      </c>
      <c r="T74" s="1151" t="n"/>
      <c r="U74" s="1151" t="n">
        <v>2880</v>
      </c>
      <c r="V74" s="1151" t="n"/>
      <c r="W74" s="1473" t="n"/>
      <c r="X74" s="1473" t="n"/>
      <c r="Y74" s="1473" t="n"/>
      <c r="Z74" s="1151" t="n"/>
      <c r="AA74" s="1151" t="n"/>
      <c r="AB74" s="1151" t="n"/>
    </row>
    <row r="75">
      <c r="A75" s="1112" t="n">
        <v>44385</v>
      </c>
      <c r="C75" s="1468">
        <f>+D75*30</f>
        <v/>
      </c>
      <c r="D75" s="63" t="n">
        <v>742</v>
      </c>
      <c r="E75" s="1151" t="n"/>
      <c r="F75" s="1151" t="n"/>
      <c r="G75" s="1151" t="n"/>
      <c r="H75" s="1151" t="n"/>
      <c r="I75" s="1151" t="n"/>
      <c r="J75" s="1151" t="n"/>
      <c r="K75" s="1151" t="n">
        <v>2970</v>
      </c>
      <c r="L75" s="1151" t="n">
        <v>2980</v>
      </c>
      <c r="M75" s="1151" t="n">
        <v>2967.5</v>
      </c>
      <c r="N75" s="1151" t="n">
        <v>2995</v>
      </c>
      <c r="O75" s="1151" t="n">
        <v>2985</v>
      </c>
      <c r="P75" s="1151" t="n">
        <v>2992.5</v>
      </c>
      <c r="Q75" s="1151" t="n">
        <v>3010</v>
      </c>
      <c r="R75" s="1151" t="n">
        <v>3010</v>
      </c>
      <c r="S75" s="1151" t="n">
        <v>2935</v>
      </c>
      <c r="T75" s="1151" t="n"/>
      <c r="U75" s="1151" t="n">
        <v>2880</v>
      </c>
      <c r="V75" s="1151" t="n"/>
      <c r="W75" s="1473" t="n"/>
      <c r="X75" s="1473" t="n"/>
      <c r="Y75" s="1473" t="n"/>
      <c r="Z75" s="1151" t="n"/>
      <c r="AA75" s="1151" t="n"/>
      <c r="AB75" s="1151" t="n"/>
    </row>
    <row r="76">
      <c r="A76" s="1112" t="n">
        <v>44386</v>
      </c>
      <c r="C76" s="1468">
        <f>+D76*30</f>
        <v/>
      </c>
      <c r="D76" s="63" t="n">
        <v>0</v>
      </c>
      <c r="E76" s="1151" t="n"/>
      <c r="F76" s="1151" t="n"/>
      <c r="G76" s="1151" t="n"/>
      <c r="H76" s="1151" t="n"/>
      <c r="I76" s="1151" t="n"/>
      <c r="J76" s="1151" t="n"/>
      <c r="K76" s="1475" t="n">
        <v>2970</v>
      </c>
      <c r="L76" s="1475" t="n">
        <v>2980</v>
      </c>
      <c r="M76" s="1475" t="n">
        <v>2967.5</v>
      </c>
      <c r="N76" s="1475" t="n">
        <v>2995</v>
      </c>
      <c r="O76" s="1475" t="n">
        <v>2985</v>
      </c>
      <c r="P76" s="1475" t="n">
        <v>2992.5</v>
      </c>
      <c r="Q76" s="1475" t="n">
        <v>3010</v>
      </c>
      <c r="R76" s="1475" t="n">
        <v>3010</v>
      </c>
      <c r="S76" s="1475" t="n">
        <v>2935</v>
      </c>
      <c r="T76" s="1475" t="n"/>
      <c r="U76" s="1475" t="n">
        <v>2880</v>
      </c>
      <c r="V76" s="1151" t="n"/>
      <c r="W76" s="1473" t="n"/>
      <c r="X76" s="1473" t="n"/>
      <c r="Y76" s="1473" t="n"/>
      <c r="Z76" s="1151" t="n"/>
      <c r="AA76" s="1151" t="n"/>
      <c r="AB76" s="1151" t="n"/>
    </row>
    <row r="77">
      <c r="A77" s="1112" t="n">
        <v>44389</v>
      </c>
      <c r="C77" s="1468">
        <f>+D77*30</f>
        <v/>
      </c>
      <c r="D77" s="63" t="n">
        <v>145</v>
      </c>
      <c r="E77" s="1151" t="n"/>
      <c r="F77" s="1151" t="n"/>
      <c r="G77" s="1151" t="n"/>
      <c r="H77" s="1151" t="n"/>
      <c r="I77" s="1151" t="n"/>
      <c r="J77" s="1151" t="n"/>
      <c r="K77" s="1151" t="n">
        <v>2977.5</v>
      </c>
      <c r="L77" s="1151" t="n">
        <v>2970</v>
      </c>
      <c r="M77" s="1151" t="n">
        <v>2972.5</v>
      </c>
      <c r="N77" s="1151" t="n">
        <v>2982.5</v>
      </c>
      <c r="O77" s="1151" t="n">
        <v>2982.5</v>
      </c>
      <c r="P77" s="1151" t="n">
        <v>2987.5</v>
      </c>
      <c r="Q77" s="1151" t="n">
        <v>3017.5</v>
      </c>
      <c r="R77" s="1151" t="n">
        <v>3017.5</v>
      </c>
      <c r="S77" s="1151" t="n">
        <v>2935</v>
      </c>
      <c r="T77" s="1151" t="n"/>
      <c r="U77" s="1151" t="n">
        <v>2880</v>
      </c>
      <c r="V77" s="1151" t="n"/>
      <c r="W77" s="1473" t="n"/>
      <c r="X77" s="1473" t="n"/>
      <c r="Y77" s="1473" t="n"/>
      <c r="Z77" s="1151" t="n"/>
      <c r="AA77" s="1151" t="n"/>
      <c r="AB77" s="1151" t="n"/>
    </row>
    <row r="78">
      <c r="A78" s="1112" t="n">
        <v>44390</v>
      </c>
      <c r="C78" s="1468">
        <f>+D78*30</f>
        <v/>
      </c>
      <c r="D78" s="63" t="n">
        <v>1217</v>
      </c>
      <c r="E78" s="1151" t="n"/>
      <c r="F78" s="1151" t="n"/>
      <c r="G78" s="1151" t="n"/>
      <c r="H78" s="1151" t="n"/>
      <c r="I78" s="1151" t="n"/>
      <c r="J78" s="1151" t="n"/>
      <c r="K78" s="1151" t="n">
        <v>3022.5</v>
      </c>
      <c r="L78" s="1151" t="n">
        <v>3005</v>
      </c>
      <c r="M78" s="1151" t="n">
        <v>3015</v>
      </c>
      <c r="N78" s="1151" t="n">
        <v>3015</v>
      </c>
      <c r="O78" s="1151" t="n">
        <v>3032.5</v>
      </c>
      <c r="P78" t="n">
        <v>3030</v>
      </c>
      <c r="Q78" t="n">
        <v>3035</v>
      </c>
      <c r="R78" t="n">
        <v>3027.5</v>
      </c>
      <c r="S78" s="1151" t="n">
        <v>2935</v>
      </c>
      <c r="T78" s="1151" t="n"/>
      <c r="U78" s="1151" t="n">
        <v>2880</v>
      </c>
      <c r="V78" s="1151" t="n"/>
      <c r="W78" s="1473" t="n"/>
      <c r="X78" s="1473" t="n"/>
      <c r="Y78" s="1473" t="n"/>
      <c r="Z78" s="1151" t="n"/>
      <c r="AA78" s="1151" t="n"/>
      <c r="AB78" s="1151" t="n"/>
    </row>
    <row r="79">
      <c r="A79" s="1112" t="n">
        <v>44391</v>
      </c>
      <c r="C79" s="1468">
        <f>+D79*30</f>
        <v/>
      </c>
      <c r="D79" s="63" t="n">
        <v>363</v>
      </c>
      <c r="E79" s="1151" t="n"/>
      <c r="F79" s="1151" t="n"/>
      <c r="G79" s="1151" t="n"/>
      <c r="H79" s="1151" t="n"/>
      <c r="I79" s="1151" t="n"/>
      <c r="J79" s="1151" t="n"/>
      <c r="K79" s="1151" t="n">
        <v>3020</v>
      </c>
      <c r="L79" s="1151" t="n">
        <v>2978.5</v>
      </c>
      <c r="M79" s="1151" t="n">
        <v>3015</v>
      </c>
      <c r="N79" s="1151" t="n">
        <v>3000</v>
      </c>
      <c r="O79" s="1151" t="n">
        <v>3007.5</v>
      </c>
      <c r="P79" s="1151" t="n">
        <v>3030</v>
      </c>
      <c r="Q79" s="1151" t="n">
        <v>3025</v>
      </c>
      <c r="R79" s="1151" t="n">
        <v>3027.5</v>
      </c>
      <c r="S79" s="1151" t="n">
        <v>2935</v>
      </c>
      <c r="T79" s="1151" t="n"/>
      <c r="U79" s="1151" t="n">
        <v>2880</v>
      </c>
      <c r="V79" s="1151" t="n"/>
      <c r="W79" s="1473" t="n"/>
      <c r="X79" s="1473" t="n"/>
      <c r="Y79" s="1473" t="n"/>
      <c r="Z79" s="1151" t="n"/>
      <c r="AA79" s="1151" t="n"/>
      <c r="AB79" s="1151" t="n"/>
    </row>
    <row r="80">
      <c r="A80" s="1112" t="n">
        <v>44392</v>
      </c>
      <c r="C80" s="1468">
        <f>+D80*30</f>
        <v/>
      </c>
      <c r="D80" s="63" t="n">
        <v>792</v>
      </c>
      <c r="E80" s="1151" t="n"/>
      <c r="F80" s="1151" t="n"/>
      <c r="G80" s="1151" t="n"/>
      <c r="H80" s="1151" t="n"/>
      <c r="I80" s="1151" t="n"/>
      <c r="J80" s="1151" t="n"/>
      <c r="K80" s="1151" t="n">
        <v>3040</v>
      </c>
      <c r="L80" s="1151" t="n">
        <v>3020</v>
      </c>
      <c r="M80" s="1151" t="n">
        <v>3030</v>
      </c>
      <c r="N80" s="1151" t="n">
        <v>3040.5</v>
      </c>
      <c r="O80" s="1151" t="n">
        <v>3047.5</v>
      </c>
      <c r="P80" s="1151" t="n">
        <v>3050</v>
      </c>
      <c r="Q80" s="1151" t="n">
        <v>3042.5</v>
      </c>
      <c r="R80" s="1151" t="n">
        <v>3042.5</v>
      </c>
      <c r="S80" s="1151" t="n">
        <v>2935</v>
      </c>
      <c r="T80" s="1151" t="n"/>
      <c r="U80" s="1151" t="n">
        <v>2880</v>
      </c>
      <c r="V80" s="1151" t="n"/>
      <c r="W80" s="1473" t="n"/>
      <c r="X80" s="1473" t="n"/>
      <c r="Y80" s="1473" t="n"/>
      <c r="Z80" s="1151" t="n"/>
      <c r="AA80" s="1151" t="n"/>
      <c r="AB80" s="1151" t="n"/>
    </row>
    <row r="81">
      <c r="A81" s="1112" t="n">
        <v>44393</v>
      </c>
      <c r="C81" s="1468">
        <f>+D81*30</f>
        <v/>
      </c>
      <c r="D81" s="63" t="n">
        <v>285</v>
      </c>
      <c r="E81" s="1151" t="n"/>
      <c r="F81" s="1151" t="n"/>
      <c r="G81" s="1151" t="n"/>
      <c r="H81" s="1151" t="n"/>
      <c r="I81" s="1151" t="n"/>
      <c r="J81" s="1151" t="n"/>
      <c r="K81" s="1151" t="n">
        <v>3040</v>
      </c>
      <c r="L81" s="1151" t="n">
        <v>3035</v>
      </c>
      <c r="M81" s="1151" t="n">
        <v>3037.5</v>
      </c>
      <c r="N81" s="1151" t="n">
        <v>3045</v>
      </c>
      <c r="O81" s="1151" t="n">
        <v>3045</v>
      </c>
      <c r="P81" t="n">
        <v>3045</v>
      </c>
      <c r="Q81" t="n">
        <v>3045</v>
      </c>
      <c r="R81" t="n">
        <v>3045</v>
      </c>
      <c r="S81" s="1151" t="n">
        <v>2935</v>
      </c>
      <c r="T81" s="1151" t="n"/>
      <c r="U81" s="1151" t="n">
        <v>2880</v>
      </c>
      <c r="V81" s="1151" t="n"/>
      <c r="W81" s="1473" t="n"/>
      <c r="X81" s="1473" t="n"/>
      <c r="Y81" s="1473" t="n"/>
      <c r="Z81" s="1151" t="n"/>
      <c r="AA81" s="1151" t="n"/>
      <c r="AB81" s="1151" t="n"/>
    </row>
    <row r="82">
      <c r="A82" s="1112" t="n">
        <v>44396</v>
      </c>
      <c r="C82" s="1468">
        <f>+D82*30</f>
        <v/>
      </c>
      <c r="D82" s="63" t="n">
        <v>307</v>
      </c>
      <c r="E82" s="1151" t="n"/>
      <c r="F82" s="1151" t="n"/>
      <c r="G82" s="1151" t="n"/>
      <c r="H82" s="1151" t="n"/>
      <c r="I82" s="1151" t="n"/>
      <c r="J82" s="1151" t="n"/>
      <c r="K82" s="1151" t="n">
        <v>2975</v>
      </c>
      <c r="L82" s="1151" t="n">
        <v>2937.5</v>
      </c>
      <c r="M82" s="1151" t="n">
        <v>2965</v>
      </c>
      <c r="N82" s="1151" t="n">
        <v>2960</v>
      </c>
      <c r="O82" s="1151" t="n">
        <v>3000</v>
      </c>
      <c r="P82" s="1151" t="n">
        <v>2980</v>
      </c>
      <c r="Q82" s="1151" t="n">
        <v>2990</v>
      </c>
      <c r="R82" s="1151" t="n">
        <v>2990</v>
      </c>
      <c r="S82" s="1151" t="n">
        <v>2935</v>
      </c>
      <c r="T82" s="1151" t="n"/>
      <c r="U82" s="1151" t="n">
        <v>2880</v>
      </c>
      <c r="V82" s="1151" t="n"/>
      <c r="W82" s="1473" t="n"/>
      <c r="X82" s="1473" t="n"/>
      <c r="Y82" s="1473" t="n"/>
      <c r="Z82" s="1151" t="n"/>
      <c r="AA82" s="1151" t="n"/>
      <c r="AB82" s="1151" t="n"/>
    </row>
    <row r="83">
      <c r="A83" s="1112" t="n">
        <v>44397</v>
      </c>
      <c r="C83" s="1468">
        <f>+D83*30</f>
        <v/>
      </c>
      <c r="D83" s="63" t="n">
        <v>687</v>
      </c>
      <c r="E83" s="1151" t="n"/>
      <c r="F83" s="1151" t="n"/>
      <c r="G83" s="1151" t="n"/>
      <c r="H83" s="1151" t="n"/>
      <c r="I83" s="1151" t="n"/>
      <c r="J83" s="1151" t="n"/>
      <c r="K83" s="1151" t="n">
        <v>2975</v>
      </c>
      <c r="L83" s="1151" t="n">
        <v>2933.5</v>
      </c>
      <c r="M83" s="1151" t="n">
        <v>2965</v>
      </c>
      <c r="N83" s="1151" t="n">
        <v>2965</v>
      </c>
      <c r="O83" s="1151" t="n">
        <v>2990</v>
      </c>
      <c r="P83" s="1151" t="n">
        <v>3017.5</v>
      </c>
      <c r="Q83" s="1151" t="n">
        <v>3017.5</v>
      </c>
      <c r="R83" s="1151" t="n">
        <v>3002</v>
      </c>
      <c r="S83" s="1151" t="n">
        <v>2935</v>
      </c>
      <c r="T83" s="1151" t="n"/>
      <c r="U83" s="1151" t="n">
        <v>2880</v>
      </c>
      <c r="V83" s="1151" t="n"/>
      <c r="W83" s="1473" t="n"/>
      <c r="X83" s="1473" t="n"/>
      <c r="Y83" s="1473" t="n"/>
      <c r="Z83" s="1151" t="n"/>
      <c r="AA83" s="1151" t="n"/>
      <c r="AB83" s="1151" t="n"/>
    </row>
    <row r="84" customFormat="1" s="178">
      <c r="A84" s="242" t="n">
        <v>44398</v>
      </c>
      <c r="B84" s="495" t="n"/>
      <c r="C84" s="1468">
        <f>+D84*30</f>
        <v/>
      </c>
      <c r="D84" s="479" t="n">
        <v>445</v>
      </c>
      <c r="E84" s="1473" t="n"/>
      <c r="F84" s="1473" t="n"/>
      <c r="G84" s="1473" t="n"/>
      <c r="H84" s="1473" t="n"/>
      <c r="I84" s="1473" t="n"/>
      <c r="J84" s="1473" t="n"/>
      <c r="K84" s="1473" t="n">
        <v>2975</v>
      </c>
      <c r="L84" s="1473" t="n">
        <v>3005</v>
      </c>
      <c r="M84" s="1473" t="n">
        <v>3013</v>
      </c>
      <c r="N84" s="1473" t="n">
        <v>3027.5</v>
      </c>
      <c r="O84" s="1473" t="n">
        <v>3040</v>
      </c>
      <c r="P84" s="1473" t="n">
        <v>3050</v>
      </c>
      <c r="Q84" s="1473" t="n">
        <v>3050</v>
      </c>
      <c r="R84" s="1473" t="n">
        <v>3056</v>
      </c>
      <c r="S84" s="1473" t="n">
        <v>2950</v>
      </c>
      <c r="T84" s="1473" t="n"/>
      <c r="U84" s="1473" t="n">
        <v>2880</v>
      </c>
      <c r="V84" s="1473" t="n"/>
      <c r="W84" s="1473" t="n"/>
      <c r="X84" s="1473" t="n"/>
      <c r="Y84" s="1473" t="n"/>
      <c r="Z84" s="1473" t="n"/>
      <c r="AA84" s="1473" t="n"/>
      <c r="AB84" s="1473" t="n"/>
    </row>
    <row r="85">
      <c r="A85" s="1112" t="n">
        <v>44399</v>
      </c>
      <c r="C85" s="1468">
        <f>+D85*30</f>
        <v/>
      </c>
      <c r="D85" s="63" t="n">
        <v>340</v>
      </c>
      <c r="E85" s="1151" t="n"/>
      <c r="F85" s="1151" t="n"/>
      <c r="G85" s="1151" t="n"/>
      <c r="H85" s="1151" t="n"/>
      <c r="I85" s="1151" t="n"/>
      <c r="J85" s="1151" t="n"/>
      <c r="K85" s="1151" t="n">
        <v>2975</v>
      </c>
      <c r="L85" s="1151" t="n">
        <v>3005</v>
      </c>
      <c r="M85" s="1151" t="n">
        <v>3020.5</v>
      </c>
      <c r="N85" s="1151" t="n">
        <v>3050</v>
      </c>
      <c r="O85" s="1151" t="n">
        <v>3053</v>
      </c>
      <c r="P85" s="1151" t="n">
        <v>3053</v>
      </c>
      <c r="Q85" s="1151" t="n">
        <v>3050</v>
      </c>
      <c r="R85" s="1151" t="n">
        <v>3025</v>
      </c>
      <c r="S85" s="1151" t="n">
        <v>2970</v>
      </c>
      <c r="T85" s="1151" t="n"/>
      <c r="U85" s="1151" t="n">
        <v>2880</v>
      </c>
      <c r="V85" s="1151" t="n"/>
      <c r="W85" s="1473" t="n"/>
      <c r="X85" s="1473" t="n"/>
      <c r="Y85" s="1473" t="n"/>
      <c r="Z85" s="1151" t="n"/>
      <c r="AA85" s="1151" t="n"/>
      <c r="AB85" s="1151" t="n"/>
    </row>
    <row r="86">
      <c r="A86" s="1112" t="n">
        <v>44400</v>
      </c>
      <c r="C86" s="1468">
        <f>+D86*30</f>
        <v/>
      </c>
      <c r="D86" s="63" t="n">
        <v>205</v>
      </c>
      <c r="E86" s="1151" t="n"/>
      <c r="F86" s="1151" t="n"/>
      <c r="G86" s="1151" t="n"/>
      <c r="H86" s="1151" t="n"/>
      <c r="I86" s="1151" t="n"/>
      <c r="J86" s="1151" t="n"/>
      <c r="K86" s="1151" t="n">
        <v>3015</v>
      </c>
      <c r="L86" s="1151" t="n">
        <v>3015</v>
      </c>
      <c r="M86" s="1151" t="n">
        <v>3032.5</v>
      </c>
      <c r="N86" s="1151" t="n">
        <v>3032.5</v>
      </c>
      <c r="O86" s="1151" t="n">
        <v>3040</v>
      </c>
      <c r="P86" s="1151" t="n">
        <v>3045</v>
      </c>
      <c r="Q86" s="1151" t="n">
        <v>3048.5</v>
      </c>
      <c r="R86" s="1151" t="n">
        <v>3047.5</v>
      </c>
      <c r="S86" s="1151" t="n">
        <v>2970</v>
      </c>
      <c r="T86" s="1151" t="n"/>
      <c r="U86" s="1151" t="n">
        <v>2880</v>
      </c>
      <c r="V86" s="1151" t="n"/>
      <c r="W86" s="1473" t="n"/>
      <c r="X86" s="1473" t="n"/>
      <c r="Y86" s="1473" t="n"/>
      <c r="Z86" s="1151" t="n"/>
      <c r="AA86" s="1151" t="n"/>
      <c r="AB86" s="1151" t="n"/>
    </row>
    <row r="87">
      <c r="A87" s="1112" t="n">
        <v>44403</v>
      </c>
      <c r="C87" s="1468">
        <f>+D87*30</f>
        <v/>
      </c>
      <c r="D87" s="63" t="n">
        <v>1208</v>
      </c>
      <c r="E87" s="1151" t="n"/>
      <c r="F87" s="1151" t="n"/>
      <c r="G87" s="1151" t="n"/>
      <c r="H87" s="1151" t="n"/>
      <c r="I87" s="1151" t="n"/>
      <c r="J87" s="1151" t="n"/>
      <c r="K87" s="1151" t="n">
        <v>3015</v>
      </c>
      <c r="L87" s="1151" t="n">
        <v>3045</v>
      </c>
      <c r="M87" s="1151" t="n">
        <v>3060</v>
      </c>
      <c r="N87" s="1151" t="n">
        <v>3065</v>
      </c>
      <c r="O87" s="1151" t="n">
        <v>3065</v>
      </c>
      <c r="P87" s="1151" t="n">
        <v>3070</v>
      </c>
      <c r="Q87" s="1151" t="n">
        <v>3070</v>
      </c>
      <c r="R87" s="1151" t="n">
        <v>3065</v>
      </c>
      <c r="S87" s="1151" t="n">
        <v>2970</v>
      </c>
      <c r="T87" s="1151" t="n"/>
      <c r="U87" s="1151" t="n">
        <v>2880</v>
      </c>
      <c r="V87" s="1151" t="n"/>
      <c r="W87" s="1473" t="n"/>
      <c r="X87" s="1473" t="n"/>
      <c r="Y87" s="1473" t="n"/>
      <c r="Z87" s="1151" t="n"/>
      <c r="AA87" s="1151" t="n"/>
      <c r="AB87" s="1151" t="n"/>
    </row>
    <row r="88">
      <c r="A88" s="1112" t="n">
        <v>44404</v>
      </c>
      <c r="C88" s="1468">
        <f>+D88*30</f>
        <v/>
      </c>
      <c r="D88" s="63" t="n">
        <v>1546</v>
      </c>
      <c r="E88" s="1151" t="n"/>
      <c r="F88" s="1151" t="n"/>
      <c r="G88" s="1151" t="n"/>
      <c r="H88" s="1151" t="n"/>
      <c r="I88" s="1151" t="n"/>
      <c r="J88" s="1151" t="n"/>
      <c r="K88" s="1151" t="n">
        <v>3045</v>
      </c>
      <c r="L88" s="1151" t="n">
        <v>3055</v>
      </c>
      <c r="M88" s="1151" t="n">
        <v>3070</v>
      </c>
      <c r="N88" s="1151" t="n">
        <v>3075</v>
      </c>
      <c r="O88" s="1151" t="n">
        <v>3080</v>
      </c>
      <c r="P88" s="1151" t="n">
        <v>3080</v>
      </c>
      <c r="Q88" s="1151" t="n">
        <v>3065</v>
      </c>
      <c r="R88" s="1151" t="n">
        <v>3065</v>
      </c>
      <c r="S88" s="1151" t="n">
        <v>2970</v>
      </c>
      <c r="T88" s="1151" t="n"/>
      <c r="U88" s="1151" t="n">
        <v>2880</v>
      </c>
      <c r="V88" s="1151" t="n"/>
      <c r="W88" s="1473" t="n"/>
      <c r="X88" s="1473" t="n"/>
      <c r="Y88" s="1473" t="n"/>
      <c r="Z88" s="1151" t="n"/>
      <c r="AA88" s="1151" t="n"/>
      <c r="AB88" s="1151" t="n"/>
    </row>
    <row r="89">
      <c r="A89" s="1112" t="n">
        <v>44405</v>
      </c>
      <c r="C89" s="1468">
        <f>+D89*30</f>
        <v/>
      </c>
      <c r="D89" s="63" t="n">
        <v>863</v>
      </c>
      <c r="E89" s="1151" t="n"/>
      <c r="F89" s="1151" t="n"/>
      <c r="G89" s="1151" t="n"/>
      <c r="H89" s="1151" t="n"/>
      <c r="I89" s="1151" t="n"/>
      <c r="J89" s="1151" t="n"/>
      <c r="K89" s="1151" t="n">
        <v>3045</v>
      </c>
      <c r="L89" s="1151" t="n">
        <v>3055</v>
      </c>
      <c r="M89" s="1151" t="n">
        <v>3070</v>
      </c>
      <c r="N89" s="1151" t="n">
        <v>3065</v>
      </c>
      <c r="O89" s="1151" t="n">
        <v>3070</v>
      </c>
      <c r="P89" s="1151" t="n">
        <v>3065</v>
      </c>
      <c r="Q89" s="1151" t="n">
        <v>3065</v>
      </c>
      <c r="R89" s="1151" t="n">
        <v>3065</v>
      </c>
      <c r="S89" s="1151" t="n">
        <v>2970</v>
      </c>
      <c r="T89" s="1151" t="n"/>
      <c r="U89" s="1151" t="n">
        <v>2880</v>
      </c>
      <c r="V89" s="1151" t="n"/>
      <c r="W89" s="1473" t="n"/>
      <c r="X89" s="1473" t="n"/>
      <c r="Y89" s="1473" t="n"/>
      <c r="Z89" s="1151" t="n"/>
      <c r="AA89" s="1151" t="n"/>
      <c r="AB89" s="1151" t="n"/>
    </row>
    <row r="90">
      <c r="A90" s="1112" t="n">
        <v>44406</v>
      </c>
      <c r="C90" s="1468">
        <f>+D90*30</f>
        <v/>
      </c>
      <c r="D90" s="63" t="n">
        <v>902</v>
      </c>
      <c r="E90" s="1151" t="n"/>
      <c r="F90" s="1151" t="n"/>
      <c r="G90" s="1151" t="n"/>
      <c r="H90" s="1151" t="n"/>
      <c r="I90" s="1151" t="n"/>
      <c r="J90" s="1151" t="n"/>
      <c r="K90" s="1151" t="n">
        <v>2995</v>
      </c>
      <c r="L90" s="1151" t="n">
        <v>3046.5</v>
      </c>
      <c r="M90" s="1151" t="n">
        <v>3040</v>
      </c>
      <c r="N90" s="1151" t="n">
        <v>3055</v>
      </c>
      <c r="O90" s="1151" t="n">
        <v>3062.5</v>
      </c>
      <c r="P90" s="1151" t="n">
        <v>3065</v>
      </c>
      <c r="Q90" s="1151" t="n">
        <v>3060</v>
      </c>
      <c r="R90" s="1151" t="n">
        <v>3060</v>
      </c>
      <c r="S90" s="1151" t="n">
        <v>2970</v>
      </c>
      <c r="T90" s="1151" t="n"/>
      <c r="U90" s="1151" t="n">
        <v>2880</v>
      </c>
      <c r="V90" s="1151" t="n"/>
      <c r="W90" s="1473" t="n"/>
      <c r="X90" s="1473" t="n"/>
      <c r="Y90" s="1473" t="n"/>
      <c r="Z90" s="1151" t="n"/>
      <c r="AA90" s="1151" t="n"/>
      <c r="AB90" s="1151" t="n"/>
    </row>
    <row r="91">
      <c r="A91" s="1112" t="n">
        <v>44407</v>
      </c>
      <c r="C91" s="1468">
        <f>+D91*30</f>
        <v/>
      </c>
      <c r="D91" s="63" t="n">
        <v>417</v>
      </c>
      <c r="E91" s="1151" t="n"/>
      <c r="F91" s="1151" t="n"/>
      <c r="G91" s="1151" t="n"/>
      <c r="H91" s="1151" t="n"/>
      <c r="I91" s="1151" t="n"/>
      <c r="J91" s="1151" t="n"/>
      <c r="K91" s="1151" t="n">
        <v>3023</v>
      </c>
      <c r="L91" s="1151" t="n">
        <v>3045</v>
      </c>
      <c r="M91" s="1151" t="n">
        <v>3065</v>
      </c>
      <c r="N91" s="1151" t="n">
        <v>3070</v>
      </c>
      <c r="O91" s="1151" t="n">
        <v>3075</v>
      </c>
      <c r="P91" s="1151" t="n">
        <v>3062.5</v>
      </c>
      <c r="Q91" s="1151" t="n">
        <v>3067.5</v>
      </c>
      <c r="R91" s="1151" t="n">
        <v>3067.5</v>
      </c>
      <c r="S91" s="1151" t="n">
        <v>2970</v>
      </c>
      <c r="T91" s="1151" t="n"/>
      <c r="U91" s="1151" t="n">
        <v>2880</v>
      </c>
      <c r="V91" s="1151" t="n"/>
      <c r="W91" s="1473" t="n"/>
      <c r="X91" s="1473" t="n"/>
      <c r="Y91" s="1473" t="n"/>
      <c r="Z91" s="1151" t="n"/>
      <c r="AA91" s="1151" t="n"/>
      <c r="AB91" s="1151" t="n"/>
    </row>
    <row r="92">
      <c r="A92" s="1112" t="n">
        <v>44410</v>
      </c>
      <c r="C92" s="1468">
        <f>+D92*30</f>
        <v/>
      </c>
      <c r="D92" s="63" t="n">
        <v>72</v>
      </c>
      <c r="E92" s="1151" t="n"/>
      <c r="F92" s="1151" t="n"/>
      <c r="G92" s="1151" t="n"/>
      <c r="H92" s="1151" t="n"/>
      <c r="I92" s="1151" t="n"/>
      <c r="J92" s="1151" t="n"/>
      <c r="K92" s="1151" t="n"/>
      <c r="L92" s="1151" t="n">
        <v>3035</v>
      </c>
      <c r="M92" s="1151" t="n">
        <v>3045</v>
      </c>
      <c r="N92" s="1151" t="n">
        <v>3070</v>
      </c>
      <c r="O92" s="1151" t="n">
        <v>3050</v>
      </c>
      <c r="P92" s="1151" t="n">
        <v>3050</v>
      </c>
      <c r="Q92" s="1151" t="n">
        <v>3045</v>
      </c>
      <c r="R92" s="1151" t="n">
        <v>3040</v>
      </c>
      <c r="S92" s="1151" t="n">
        <v>2970</v>
      </c>
      <c r="T92" s="1151" t="n"/>
      <c r="U92" s="1151" t="n">
        <v>2880</v>
      </c>
      <c r="V92" s="1151" t="n"/>
      <c r="W92" s="1473" t="n"/>
      <c r="X92" s="1473" t="n"/>
      <c r="Y92" s="1473" t="n"/>
      <c r="Z92" s="1151" t="n"/>
      <c r="AA92" s="1151" t="n"/>
      <c r="AB92" s="1151" t="n"/>
    </row>
    <row r="93">
      <c r="A93" s="1112" t="n">
        <v>44411</v>
      </c>
      <c r="C93" s="1468">
        <f>+D93*30</f>
        <v/>
      </c>
      <c r="D93" s="63" t="n">
        <v>640</v>
      </c>
      <c r="E93" s="1151" t="n"/>
      <c r="F93" s="1151" t="n"/>
      <c r="G93" s="1151" t="n"/>
      <c r="H93" s="1151" t="n"/>
      <c r="I93" s="1151" t="n"/>
      <c r="J93" s="1151" t="n"/>
      <c r="K93" s="1151" t="n"/>
      <c r="L93" s="1151" t="n">
        <v>3070</v>
      </c>
      <c r="M93" s="1151" t="n">
        <v>3090</v>
      </c>
      <c r="N93" s="1151" t="n">
        <v>3092.5</v>
      </c>
      <c r="O93" s="1151" t="n">
        <v>3090</v>
      </c>
      <c r="P93" s="1151" t="n">
        <v>3092.5</v>
      </c>
      <c r="Q93" s="1151" t="n">
        <v>3092.5</v>
      </c>
      <c r="R93" s="1151" t="n">
        <v>3088.5</v>
      </c>
      <c r="S93" s="1151" t="n">
        <v>2970</v>
      </c>
      <c r="T93" s="1151" t="n"/>
      <c r="U93" s="1151" t="n">
        <v>2880</v>
      </c>
      <c r="V93" s="1151" t="n"/>
      <c r="W93" s="1473" t="n"/>
      <c r="X93" s="1473" t="n"/>
      <c r="Y93" s="1473" t="n"/>
      <c r="Z93" s="1151" t="n"/>
      <c r="AA93" s="1151" t="n"/>
      <c r="AB93" s="1151" t="n"/>
    </row>
    <row r="94">
      <c r="A94" s="1112" t="n">
        <v>44412</v>
      </c>
      <c r="C94" s="1468">
        <f>+D94*30</f>
        <v/>
      </c>
      <c r="D94" s="63" t="n">
        <v>1014</v>
      </c>
      <c r="E94" s="1151" t="n"/>
      <c r="F94" s="1151" t="n"/>
      <c r="G94" s="1151" t="n"/>
      <c r="H94" s="1151" t="n"/>
      <c r="I94" s="1151" t="n"/>
      <c r="J94" s="1151" t="n"/>
      <c r="K94" s="1151" t="n"/>
      <c r="L94" s="1151" t="n">
        <v>3095</v>
      </c>
      <c r="M94" s="1151" t="n">
        <v>3117</v>
      </c>
      <c r="N94" s="1151" t="n">
        <v>3130</v>
      </c>
      <c r="O94" s="1151" t="n">
        <v>3132.5</v>
      </c>
      <c r="P94" s="1151" t="n">
        <v>3130</v>
      </c>
      <c r="Q94" s="1151" t="n">
        <v>3115</v>
      </c>
      <c r="R94" s="1151" t="n">
        <v>3120.5</v>
      </c>
      <c r="S94" s="1151" t="n">
        <v>2970</v>
      </c>
      <c r="T94" s="1151" t="n"/>
      <c r="U94" s="1151" t="n">
        <v>2880</v>
      </c>
      <c r="V94" s="1151" t="n"/>
      <c r="W94" s="1473" t="n"/>
      <c r="X94" s="1473" t="n"/>
      <c r="Y94" s="1473" t="n"/>
      <c r="Z94" s="1151" t="n"/>
      <c r="AA94" s="1151" t="n"/>
      <c r="AB94" s="1151" t="n"/>
    </row>
    <row r="95">
      <c r="A95" s="1112" t="n">
        <v>44413</v>
      </c>
      <c r="C95" s="1468">
        <f>+D95*30</f>
        <v/>
      </c>
      <c r="D95" s="63" t="n">
        <v>1399</v>
      </c>
      <c r="E95" s="1151" t="n"/>
      <c r="F95" s="1151" t="n"/>
      <c r="G95" s="1151" t="n"/>
      <c r="H95" s="1151" t="n"/>
      <c r="I95" s="1151" t="n"/>
      <c r="J95" s="1151" t="n"/>
      <c r="K95" s="1151" t="n"/>
      <c r="L95" s="1151" t="n">
        <v>3170</v>
      </c>
      <c r="M95" s="1151" t="n">
        <v>3185</v>
      </c>
      <c r="N95" s="1151" t="n">
        <v>3193.5</v>
      </c>
      <c r="O95" s="1151" t="n">
        <v>3190</v>
      </c>
      <c r="P95" s="1151" t="n">
        <v>3178</v>
      </c>
      <c r="Q95" s="1151" t="n">
        <v>3143.5</v>
      </c>
      <c r="R95" s="1151" t="n">
        <v>3144</v>
      </c>
      <c r="S95" s="1151" t="n">
        <v>3080</v>
      </c>
      <c r="T95" s="1151" t="n"/>
      <c r="U95" s="1151" t="n">
        <v>2880</v>
      </c>
      <c r="V95" s="1151" t="n"/>
      <c r="W95" s="1473" t="n"/>
      <c r="X95" s="1473" t="n"/>
      <c r="Y95" s="1473" t="n"/>
      <c r="Z95" s="1151" t="n"/>
      <c r="AA95" s="1151" t="n"/>
      <c r="AB95" s="1151" t="n"/>
    </row>
    <row r="96">
      <c r="A96" s="1112" t="n">
        <v>44414</v>
      </c>
      <c r="C96" s="1468">
        <f>+D96*30</f>
        <v/>
      </c>
      <c r="D96" s="63" t="n">
        <v>974</v>
      </c>
      <c r="E96" s="1151" t="n"/>
      <c r="F96" s="1151" t="n"/>
      <c r="G96" s="1151" t="n"/>
      <c r="H96" s="1151" t="n"/>
      <c r="I96" s="1151" t="n"/>
      <c r="J96" s="1151" t="n"/>
      <c r="K96" s="1151" t="n"/>
      <c r="L96" s="1151" t="n">
        <v>3225</v>
      </c>
      <c r="M96" s="1151" t="n">
        <v>3200</v>
      </c>
      <c r="N96" s="1151" t="n">
        <v>3222.5</v>
      </c>
      <c r="O96" s="1151" t="n">
        <v>3225</v>
      </c>
      <c r="P96" s="1151" t="n">
        <v>3220</v>
      </c>
      <c r="Q96" s="1151" t="n">
        <v>3200</v>
      </c>
      <c r="R96" s="1151" t="n">
        <v>3186</v>
      </c>
      <c r="S96" s="1151" t="n">
        <v>3100</v>
      </c>
      <c r="T96" s="1151" t="n"/>
      <c r="U96" s="1151" t="n">
        <v>2880</v>
      </c>
      <c r="V96" s="1151" t="n"/>
      <c r="W96" s="1473" t="n"/>
      <c r="X96" s="1473" t="n"/>
      <c r="Y96" s="1473" t="n"/>
      <c r="Z96" s="1151" t="n"/>
      <c r="AA96" s="1151" t="n"/>
      <c r="AB96" s="1151" t="n"/>
    </row>
    <row r="97">
      <c r="A97" s="1112" t="n">
        <v>44417</v>
      </c>
      <c r="C97" s="1468">
        <f>+D97*30</f>
        <v/>
      </c>
      <c r="D97" s="63" t="n">
        <v>121</v>
      </c>
      <c r="E97" s="1151" t="n"/>
      <c r="F97" s="1151" t="n"/>
      <c r="G97" s="1151" t="n"/>
      <c r="H97" s="1151" t="n"/>
      <c r="I97" s="1151" t="n"/>
      <c r="J97" s="1151" t="n"/>
      <c r="K97" s="1151" t="n"/>
      <c r="L97" s="1151" t="n">
        <v>3225</v>
      </c>
      <c r="M97" s="1151" t="n">
        <v>3177.5</v>
      </c>
      <c r="N97" s="1151" t="n">
        <v>3222.5</v>
      </c>
      <c r="O97" s="1151" t="n">
        <v>3185</v>
      </c>
      <c r="P97" s="1151" t="n">
        <v>3175</v>
      </c>
      <c r="Q97" s="1151" t="n">
        <v>3150</v>
      </c>
      <c r="R97" s="1151" t="n">
        <v>3165</v>
      </c>
      <c r="S97" s="1151" t="n">
        <v>3100</v>
      </c>
      <c r="T97" s="1151" t="n"/>
      <c r="U97" s="1151" t="n">
        <v>2880</v>
      </c>
      <c r="V97" s="1151" t="n"/>
      <c r="W97" s="1473" t="n"/>
      <c r="X97" s="1473" t="n"/>
      <c r="Y97" s="1473" t="n"/>
      <c r="Z97" s="1151" t="n"/>
      <c r="AA97" s="1151" t="n"/>
      <c r="AB97" s="1151" t="n"/>
    </row>
    <row r="98">
      <c r="A98" s="1112" t="n">
        <v>44418</v>
      </c>
      <c r="C98" s="1468">
        <f>+D98*30</f>
        <v/>
      </c>
      <c r="D98" s="63" t="n">
        <v>1487</v>
      </c>
      <c r="E98" s="1151" t="n"/>
      <c r="F98" s="1151" t="n"/>
      <c r="G98" s="1151" t="n"/>
      <c r="H98" s="1151" t="n"/>
      <c r="I98" s="1151" t="n"/>
      <c r="J98" s="1151" t="n"/>
      <c r="K98" s="1151" t="n"/>
      <c r="L98" s="1151" t="n">
        <v>3225</v>
      </c>
      <c r="M98" s="1151" t="n">
        <v>3200</v>
      </c>
      <c r="N98" s="1151" t="n">
        <v>3222.5</v>
      </c>
      <c r="O98" s="1151" t="n">
        <v>3185</v>
      </c>
      <c r="P98" s="1151" t="n">
        <v>3183</v>
      </c>
      <c r="Q98" s="1151" t="n">
        <v>3185</v>
      </c>
      <c r="R98" s="1151" t="n">
        <v>3196.5</v>
      </c>
      <c r="S98" s="1151" t="n">
        <v>3125</v>
      </c>
      <c r="T98" s="1151" t="n"/>
      <c r="U98" s="1151" t="n">
        <v>2880</v>
      </c>
      <c r="V98" s="1151" t="n"/>
      <c r="W98" s="1473" t="n"/>
      <c r="X98" s="1473" t="n"/>
      <c r="Y98" s="1473" t="n"/>
      <c r="Z98" s="1151" t="n"/>
      <c r="AA98" s="1151" t="n"/>
      <c r="AB98" s="1151" t="n"/>
      <c r="AD98" s="1151">
        <f>+O98-Q98</f>
        <v/>
      </c>
    </row>
    <row r="99">
      <c r="A99" s="1112" t="n">
        <v>44419</v>
      </c>
      <c r="C99" s="1468">
        <f>+D99*30</f>
        <v/>
      </c>
      <c r="D99" s="63" t="n">
        <v>621</v>
      </c>
      <c r="E99" s="1151" t="n"/>
      <c r="F99" s="1151" t="n"/>
      <c r="G99" s="1151" t="n"/>
      <c r="H99" s="1151" t="n"/>
      <c r="I99" s="1151" t="n"/>
      <c r="J99" s="1151" t="n"/>
      <c r="K99" s="1151" t="n"/>
      <c r="L99" s="1151" t="n">
        <v>3225</v>
      </c>
      <c r="M99" s="1151" t="n">
        <v>3240</v>
      </c>
      <c r="N99" s="1151" t="n">
        <v>3222.5</v>
      </c>
      <c r="O99" s="1151" t="n">
        <v>3185</v>
      </c>
      <c r="P99" s="1151" t="n">
        <v>3183</v>
      </c>
      <c r="Q99" s="1151" t="n">
        <v>3185</v>
      </c>
      <c r="R99" s="1151" t="n">
        <v>3196.5</v>
      </c>
      <c r="S99" s="1151" t="n">
        <v>3125</v>
      </c>
      <c r="T99" s="1151" t="n">
        <v>3050</v>
      </c>
      <c r="U99" s="1151" t="n">
        <v>2880</v>
      </c>
      <c r="V99" s="1151" t="n"/>
      <c r="W99" s="1473" t="n"/>
      <c r="X99" s="1473" t="n"/>
      <c r="Y99" s="1473" t="n"/>
      <c r="Z99" s="1151" t="n"/>
      <c r="AA99" s="1151" t="n"/>
      <c r="AB99" s="1151" t="n"/>
      <c r="AD99" s="1151">
        <f>+O99-Q99</f>
        <v/>
      </c>
    </row>
    <row r="100">
      <c r="A100" s="1112" t="n">
        <v>44420</v>
      </c>
      <c r="C100" s="1468">
        <f>+D100*30</f>
        <v/>
      </c>
      <c r="D100" s="63" t="n">
        <v>810</v>
      </c>
      <c r="E100" s="1151" t="n"/>
      <c r="F100" s="1151" t="n"/>
      <c r="G100" s="1151" t="n"/>
      <c r="H100" s="1151" t="n"/>
      <c r="I100" s="1151" t="n"/>
      <c r="J100" s="1151" t="n"/>
      <c r="K100" s="1151" t="n"/>
      <c r="L100" s="1151" t="n">
        <v>3225</v>
      </c>
      <c r="M100" s="1151" t="n">
        <v>3240</v>
      </c>
      <c r="N100" s="1151" t="n">
        <v>3225</v>
      </c>
      <c r="O100" s="1151" t="n">
        <v>3190</v>
      </c>
      <c r="P100" s="1151" t="n">
        <v>3185</v>
      </c>
      <c r="Q100" s="1151" t="n">
        <v>3177.5</v>
      </c>
      <c r="R100" s="1151" t="n">
        <v>3177.5</v>
      </c>
      <c r="S100" s="1151" t="n">
        <v>3100</v>
      </c>
      <c r="T100" s="1151" t="n">
        <v>3100</v>
      </c>
      <c r="U100" s="1151" t="n">
        <v>2880</v>
      </c>
      <c r="V100" s="1151" t="n"/>
      <c r="W100" s="1473" t="n"/>
      <c r="X100" s="1473" t="n"/>
      <c r="Y100" s="1473" t="n"/>
      <c r="Z100" s="1151" t="n"/>
      <c r="AA100" s="1151" t="n"/>
      <c r="AB100" s="1151" t="n"/>
      <c r="AD100" s="1151">
        <f>+O100-Q100</f>
        <v/>
      </c>
    </row>
    <row r="101">
      <c r="A101" s="1112" t="n">
        <v>44421</v>
      </c>
      <c r="C101" s="1468">
        <f>+D101*30</f>
        <v/>
      </c>
      <c r="D101" s="63" t="n">
        <v>106</v>
      </c>
      <c r="E101" s="1151" t="n"/>
      <c r="F101" s="1151" t="n"/>
      <c r="G101" s="1151" t="n"/>
      <c r="H101" s="1151" t="n"/>
      <c r="I101" s="1151" t="n"/>
      <c r="J101" s="1151" t="n"/>
      <c r="K101" s="1151" t="n"/>
      <c r="L101" s="1151" t="n">
        <v>3235</v>
      </c>
      <c r="M101" s="1151" t="n">
        <v>3245</v>
      </c>
      <c r="N101" s="1151" t="n">
        <v>3232.5</v>
      </c>
      <c r="O101" s="1151" t="n">
        <v>3190</v>
      </c>
      <c r="P101" s="1151" t="n">
        <v>3185</v>
      </c>
      <c r="Q101" s="1151" t="n">
        <v>3177.5</v>
      </c>
      <c r="R101" s="1151" t="n">
        <v>3177.5</v>
      </c>
      <c r="S101" s="1151" t="n">
        <v>3100</v>
      </c>
      <c r="T101" s="1151" t="n">
        <v>3100</v>
      </c>
      <c r="U101" s="1151" t="n">
        <v>2880</v>
      </c>
      <c r="V101" s="1151" t="n"/>
      <c r="W101" s="1473" t="n"/>
      <c r="X101" s="1473" t="n"/>
      <c r="Y101" s="1473" t="n"/>
      <c r="Z101" s="1151" t="n"/>
      <c r="AA101" s="1151" t="n"/>
      <c r="AB101" s="1151" t="n"/>
      <c r="AD101" s="1151">
        <f>+O101-Q101</f>
        <v/>
      </c>
    </row>
    <row r="102">
      <c r="A102" s="1112" t="n">
        <v>44424</v>
      </c>
      <c r="C102" s="1468">
        <f>+D102*30</f>
        <v/>
      </c>
      <c r="D102" s="63" t="n">
        <v>231</v>
      </c>
      <c r="E102" s="1151" t="n"/>
      <c r="F102" s="1151" t="n"/>
      <c r="G102" s="1151" t="n"/>
      <c r="H102" s="1151" t="n"/>
      <c r="I102" s="1151" t="n"/>
      <c r="J102" s="1151" t="n"/>
      <c r="K102" s="1151" t="n"/>
      <c r="L102" s="1151" t="n">
        <v>3225</v>
      </c>
      <c r="M102" s="1151" t="n">
        <v>3222.5</v>
      </c>
      <c r="N102" s="1151" t="n">
        <v>3232.5</v>
      </c>
      <c r="O102" s="1151" t="n">
        <v>3180</v>
      </c>
      <c r="P102" s="1151" t="n">
        <v>3160</v>
      </c>
      <c r="Q102" s="1151" t="n">
        <v>3145</v>
      </c>
      <c r="R102" s="1151" t="n">
        <v>3145</v>
      </c>
      <c r="S102" s="1151" t="n">
        <v>3125</v>
      </c>
      <c r="T102" s="1151" t="n">
        <v>3100</v>
      </c>
      <c r="U102" s="1151" t="n">
        <v>2880</v>
      </c>
      <c r="V102" s="1151" t="n"/>
      <c r="W102" s="1473" t="n"/>
      <c r="X102" s="1473" t="n"/>
      <c r="Y102" s="1473" t="n"/>
      <c r="Z102" s="1151" t="n"/>
      <c r="AA102" s="1151" t="n"/>
      <c r="AB102" s="1151" t="n"/>
      <c r="AD102" s="1151">
        <f>+O102-Q102</f>
        <v/>
      </c>
    </row>
    <row r="103">
      <c r="A103" s="1112" t="n">
        <v>44425</v>
      </c>
      <c r="C103" s="1468">
        <f>+D103*30</f>
        <v/>
      </c>
      <c r="D103" s="63" t="n">
        <v>190</v>
      </c>
      <c r="E103" s="1151" t="n"/>
      <c r="F103" s="1151" t="n"/>
      <c r="G103" s="1151" t="n"/>
      <c r="H103" s="1151" t="n"/>
      <c r="I103" s="1151" t="n"/>
      <c r="J103" s="1151" t="n"/>
      <c r="K103" s="1151" t="n"/>
      <c r="L103" s="1151" t="n">
        <v>3225</v>
      </c>
      <c r="M103" s="1151" t="n">
        <v>3222.5</v>
      </c>
      <c r="N103" s="1151" t="n">
        <v>3232.5</v>
      </c>
      <c r="O103" s="1151" t="n">
        <v>3180</v>
      </c>
      <c r="P103" s="1151" t="n">
        <v>3160</v>
      </c>
      <c r="Q103" s="1151" t="n">
        <v>3145</v>
      </c>
      <c r="R103" s="1151" t="n">
        <v>3145</v>
      </c>
      <c r="S103" s="1151" t="n">
        <v>3125</v>
      </c>
      <c r="T103" s="1151" t="n">
        <v>3075</v>
      </c>
      <c r="U103" s="1151" t="n">
        <v>2880</v>
      </c>
      <c r="V103" s="1151" t="n"/>
      <c r="W103" s="1473" t="n"/>
      <c r="X103" s="1473" t="n"/>
      <c r="Y103" s="1473" t="n"/>
      <c r="Z103" s="1151" t="n"/>
      <c r="AA103" s="1151" t="n"/>
      <c r="AB103" s="1151" t="n"/>
      <c r="AD103" s="1151">
        <f>+O103-Q103</f>
        <v/>
      </c>
    </row>
    <row r="104">
      <c r="A104" s="1112" t="n">
        <v>44426</v>
      </c>
      <c r="C104" s="1468">
        <f>+D104*30</f>
        <v/>
      </c>
      <c r="D104" s="63" t="n">
        <v>953</v>
      </c>
      <c r="E104" s="1151" t="n"/>
      <c r="F104" s="1151" t="n"/>
      <c r="G104" s="1151" t="n"/>
      <c r="H104" s="1151" t="n"/>
      <c r="I104" s="1151" t="n"/>
      <c r="J104" s="1151" t="n"/>
      <c r="K104" s="1151" t="n"/>
      <c r="L104" s="1151" t="n">
        <v>3275</v>
      </c>
      <c r="M104" s="1151" t="n">
        <v>3245</v>
      </c>
      <c r="N104" s="1151" t="n">
        <v>3270</v>
      </c>
      <c r="O104" s="1151" t="n">
        <v>3240</v>
      </c>
      <c r="P104" s="1151" t="n">
        <v>3237.5</v>
      </c>
      <c r="Q104" s="1151" t="n">
        <v>3227.5</v>
      </c>
      <c r="R104" s="1151" t="n">
        <v>3232.5</v>
      </c>
      <c r="S104" s="1151" t="n">
        <v>3125</v>
      </c>
      <c r="T104" s="1151" t="n">
        <v>3075</v>
      </c>
      <c r="U104" s="1151" t="n">
        <v>2880</v>
      </c>
      <c r="V104" s="1151" t="n">
        <v>2880</v>
      </c>
      <c r="W104" s="1151" t="n">
        <v>2880</v>
      </c>
      <c r="X104" s="1151" t="n">
        <v>2880</v>
      </c>
      <c r="Y104" s="1151" t="n">
        <v>2880</v>
      </c>
      <c r="Z104" s="1151" t="n">
        <v>2880</v>
      </c>
      <c r="AA104" s="1151" t="n">
        <v>2880</v>
      </c>
      <c r="AB104" s="1151" t="n">
        <v>2880</v>
      </c>
      <c r="AD104" s="1151">
        <f>+O104-Q104</f>
        <v/>
      </c>
    </row>
    <row r="105">
      <c r="A105" s="1112" t="n">
        <v>44427</v>
      </c>
      <c r="C105" s="1468">
        <f>+D105*30</f>
        <v/>
      </c>
      <c r="D105" s="63" t="n">
        <v>428</v>
      </c>
      <c r="E105" s="1151" t="n"/>
      <c r="F105" s="1151" t="n"/>
      <c r="G105" s="1151" t="n"/>
      <c r="H105" s="1151" t="n"/>
      <c r="I105" s="1151" t="n"/>
      <c r="J105" s="1151" t="n"/>
      <c r="K105" s="1151" t="n"/>
      <c r="L105" s="1151" t="n">
        <v>3275</v>
      </c>
      <c r="M105" s="1151" t="n">
        <v>3245</v>
      </c>
      <c r="N105" s="1151" t="n">
        <v>3270</v>
      </c>
      <c r="O105" s="1151" t="n">
        <v>3240</v>
      </c>
      <c r="P105" s="1151" t="n">
        <v>3217.5</v>
      </c>
      <c r="Q105" s="1151" t="n">
        <v>3227.5</v>
      </c>
      <c r="R105" s="1151" t="n">
        <v>3232.5</v>
      </c>
      <c r="S105" s="1151" t="n">
        <v>3125</v>
      </c>
      <c r="T105" s="1151" t="n">
        <v>3050</v>
      </c>
      <c r="U105" s="1151" t="n">
        <v>2755</v>
      </c>
      <c r="V105" s="1151" t="n">
        <v>2755</v>
      </c>
      <c r="W105" s="1151" t="n">
        <v>2755</v>
      </c>
      <c r="X105" s="1151" t="n">
        <v>2755</v>
      </c>
      <c r="Y105" s="1151" t="n">
        <v>2880</v>
      </c>
      <c r="Z105" s="1151" t="n">
        <v>2880</v>
      </c>
      <c r="AA105" s="1151" t="n">
        <v>2880</v>
      </c>
      <c r="AB105" s="1151" t="n">
        <v>2880</v>
      </c>
      <c r="AD105" s="1151">
        <f>+O105-Q105</f>
        <v/>
      </c>
    </row>
    <row r="106">
      <c r="A106" s="1112" t="n">
        <v>44428</v>
      </c>
      <c r="C106" s="1468">
        <f>+D106*30</f>
        <v/>
      </c>
      <c r="D106" s="63" t="n">
        <v>432</v>
      </c>
      <c r="E106" s="1151" t="n"/>
      <c r="F106" s="1151" t="n"/>
      <c r="G106" s="1151" t="n"/>
      <c r="H106" s="1151" t="n"/>
      <c r="I106" s="1151" t="n"/>
      <c r="J106" s="1151" t="n"/>
      <c r="K106" s="1151" t="n"/>
      <c r="L106" s="1151" t="n">
        <v>3275</v>
      </c>
      <c r="M106" s="1151" t="n">
        <v>3220</v>
      </c>
      <c r="N106" s="1151" t="n">
        <v>3225</v>
      </c>
      <c r="O106" s="1151" t="n">
        <v>3192.5</v>
      </c>
      <c r="P106" s="1151" t="n">
        <v>3177.5</v>
      </c>
      <c r="Q106" s="1151" t="n">
        <v>3177.5</v>
      </c>
      <c r="R106" s="1151" t="n">
        <v>3177.5</v>
      </c>
      <c r="S106" s="1151" t="n">
        <v>3125</v>
      </c>
      <c r="T106" s="1151" t="n">
        <v>3050</v>
      </c>
      <c r="U106" s="1151" t="n">
        <v>2725</v>
      </c>
      <c r="V106" s="1151" t="n">
        <v>2725</v>
      </c>
      <c r="W106" s="1151" t="n">
        <v>2755</v>
      </c>
      <c r="X106" s="1151" t="n">
        <v>2755</v>
      </c>
      <c r="Y106" s="1151" t="n">
        <v>2746</v>
      </c>
      <c r="Z106" s="1151" t="n">
        <v>2880</v>
      </c>
      <c r="AA106" s="1151" t="n">
        <v>2880</v>
      </c>
      <c r="AB106" s="1151" t="n">
        <v>2880</v>
      </c>
      <c r="AD106" s="1151">
        <f>+O106-Q106</f>
        <v/>
      </c>
    </row>
    <row r="107">
      <c r="A107" s="1112" t="n">
        <v>44431</v>
      </c>
      <c r="C107" s="1468">
        <f>+D107*30</f>
        <v/>
      </c>
      <c r="D107" s="63" t="n">
        <v>617</v>
      </c>
      <c r="E107" s="1151" t="n"/>
      <c r="F107" s="1151" t="n"/>
      <c r="G107" s="1151" t="n"/>
      <c r="H107" s="1151" t="n"/>
      <c r="I107" s="1151" t="n"/>
      <c r="J107" s="1151" t="n"/>
      <c r="K107" s="1151" t="n"/>
      <c r="L107" s="1151" t="n">
        <v>3275</v>
      </c>
      <c r="M107" s="1151" t="n">
        <v>3240</v>
      </c>
      <c r="N107" s="1151" t="n">
        <v>3237.5</v>
      </c>
      <c r="O107" s="1151" t="n">
        <v>3217.5</v>
      </c>
      <c r="P107" s="1151" t="n">
        <v>3210</v>
      </c>
      <c r="Q107" s="1151" t="n">
        <v>3215</v>
      </c>
      <c r="R107" s="1151" t="n">
        <v>3225</v>
      </c>
      <c r="S107" s="1151" t="n">
        <v>3125</v>
      </c>
      <c r="T107" s="1151" t="n">
        <v>3050</v>
      </c>
      <c r="U107" s="1151" t="n">
        <v>2725</v>
      </c>
      <c r="V107" s="1151" t="n">
        <v>2725</v>
      </c>
      <c r="W107" s="1151" t="n">
        <v>2755</v>
      </c>
      <c r="X107" s="1151" t="n">
        <v>2755</v>
      </c>
      <c r="Y107" s="1151" t="n">
        <v>2746</v>
      </c>
      <c r="Z107" s="1151" t="n">
        <v>2880</v>
      </c>
      <c r="AA107" s="1151" t="n">
        <v>2880</v>
      </c>
      <c r="AB107" s="1151" t="n">
        <v>2880</v>
      </c>
      <c r="AD107" s="1151">
        <f>+O107-Q107</f>
        <v/>
      </c>
    </row>
    <row r="108">
      <c r="A108" s="1112" t="n">
        <v>44432</v>
      </c>
      <c r="C108" s="1468">
        <f>+D108*30</f>
        <v/>
      </c>
      <c r="D108" s="63" t="n">
        <v>222</v>
      </c>
      <c r="E108" s="1151" t="n"/>
      <c r="F108" s="1151" t="n"/>
      <c r="G108" s="1151" t="n"/>
      <c r="H108" s="1151" t="n"/>
      <c r="I108" s="1151" t="n"/>
      <c r="J108" s="1151" t="n"/>
      <c r="K108" s="1151" t="n"/>
      <c r="L108" s="1151" t="n">
        <v>3207.5</v>
      </c>
      <c r="M108" s="1151" t="n">
        <v>3210</v>
      </c>
      <c r="N108" s="1151" t="n">
        <v>3220</v>
      </c>
      <c r="O108" s="1151" t="n">
        <v>3200</v>
      </c>
      <c r="P108" s="1151" t="n">
        <v>3185</v>
      </c>
      <c r="Q108" s="1151" t="n">
        <v>3185</v>
      </c>
      <c r="R108" s="1151" t="n">
        <v>3185</v>
      </c>
      <c r="S108" s="1151" t="n">
        <v>3125</v>
      </c>
      <c r="T108" s="1151" t="n">
        <v>3050</v>
      </c>
      <c r="U108" s="1151" t="n">
        <v>2725</v>
      </c>
      <c r="V108" s="1151" t="n">
        <v>2725</v>
      </c>
      <c r="W108" s="1151" t="n">
        <v>2755</v>
      </c>
      <c r="X108" s="1151" t="n">
        <v>2755</v>
      </c>
      <c r="Y108" s="1151" t="n">
        <v>2746</v>
      </c>
      <c r="Z108" s="1151" t="n">
        <v>2880</v>
      </c>
      <c r="AA108" s="1151" t="n">
        <v>2880</v>
      </c>
      <c r="AB108" s="1151" t="n">
        <v>2880</v>
      </c>
      <c r="AD108" s="1151">
        <f>+O108-Q108</f>
        <v/>
      </c>
    </row>
    <row r="109">
      <c r="A109" s="1112" t="n">
        <v>44433</v>
      </c>
      <c r="C109" s="1468">
        <f>+D109*30</f>
        <v/>
      </c>
      <c r="D109" s="63" t="n">
        <v>212</v>
      </c>
      <c r="E109" s="1151" t="n"/>
      <c r="F109" s="1151" t="n"/>
      <c r="G109" s="1151" t="n"/>
      <c r="H109" s="1151" t="n"/>
      <c r="I109" s="1151" t="n"/>
      <c r="J109" s="1151" t="n"/>
      <c r="K109" s="1151" t="n"/>
      <c r="L109" s="1151" t="n">
        <v>3207.5</v>
      </c>
      <c r="M109" s="1151" t="n">
        <v>3210</v>
      </c>
      <c r="N109" s="1151" t="n">
        <v>3220</v>
      </c>
      <c r="O109" s="1151" t="n">
        <v>3200</v>
      </c>
      <c r="P109" s="1151" t="n">
        <v>3172.5</v>
      </c>
      <c r="Q109" s="1151" t="n">
        <v>3177.5</v>
      </c>
      <c r="R109" s="1151" t="n">
        <v>3177.5</v>
      </c>
      <c r="S109" s="1151" t="n">
        <v>3125</v>
      </c>
      <c r="T109" s="1151" t="n">
        <v>3050</v>
      </c>
      <c r="U109" s="1151" t="n">
        <v>2725</v>
      </c>
      <c r="V109" s="1151" t="n">
        <v>2725</v>
      </c>
      <c r="W109" s="1151" t="n">
        <v>2755</v>
      </c>
      <c r="X109" s="1151" t="n">
        <v>2755</v>
      </c>
      <c r="Y109" s="1151" t="n">
        <v>2746</v>
      </c>
      <c r="Z109" s="1151" t="n">
        <v>2880</v>
      </c>
      <c r="AA109" s="1151" t="n">
        <v>2880</v>
      </c>
      <c r="AB109" s="1151" t="n">
        <v>2880</v>
      </c>
      <c r="AD109" s="1151">
        <f>+O109-Q109</f>
        <v/>
      </c>
    </row>
    <row r="110">
      <c r="A110" s="1112" t="n">
        <v>44434</v>
      </c>
      <c r="C110" s="1468">
        <f>+D110*30</f>
        <v/>
      </c>
      <c r="D110" s="63" t="n">
        <v>800</v>
      </c>
      <c r="E110" s="1151" t="n"/>
      <c r="F110" s="1151" t="n"/>
      <c r="G110" s="1151" t="n"/>
      <c r="H110" s="1151" t="n"/>
      <c r="I110" s="1151" t="n"/>
      <c r="J110" s="1151" t="n"/>
      <c r="K110" s="1151" t="n"/>
      <c r="L110" s="1151" t="n">
        <v>3235</v>
      </c>
      <c r="M110" s="1151" t="n">
        <v>3210</v>
      </c>
      <c r="N110" s="1151" t="n">
        <v>3270</v>
      </c>
      <c r="O110" s="1151" t="n">
        <v>3200</v>
      </c>
      <c r="P110" s="1151" t="n">
        <v>3187.5</v>
      </c>
      <c r="Q110" s="1151" t="n">
        <v>3165</v>
      </c>
      <c r="R110" s="1151" t="n">
        <v>3157.5</v>
      </c>
      <c r="S110" s="1151" t="n">
        <v>3110</v>
      </c>
      <c r="T110" s="1151" t="n">
        <v>3050</v>
      </c>
      <c r="U110" s="1151" t="n">
        <v>2725</v>
      </c>
      <c r="V110" s="1151" t="n">
        <v>2725</v>
      </c>
      <c r="W110" s="1151" t="n">
        <v>2755</v>
      </c>
      <c r="X110" s="1151" t="n">
        <v>2755</v>
      </c>
      <c r="Y110" s="1151" t="n">
        <v>2746</v>
      </c>
      <c r="Z110" s="1151" t="n">
        <v>2880</v>
      </c>
      <c r="AA110" s="1151" t="n">
        <v>2880</v>
      </c>
      <c r="AB110" s="1151" t="n">
        <v>2880</v>
      </c>
    </row>
    <row r="111">
      <c r="A111" s="1112" t="n">
        <v>44435</v>
      </c>
      <c r="C111" s="1468">
        <f>+D111*30</f>
        <v/>
      </c>
      <c r="D111" s="63" t="n">
        <v>670</v>
      </c>
      <c r="E111" s="1151" t="n"/>
      <c r="F111" s="1151" t="n"/>
      <c r="G111" s="1151" t="n"/>
      <c r="H111" s="1151" t="n"/>
      <c r="I111" s="1151" t="n"/>
      <c r="J111" s="1151" t="n"/>
      <c r="K111" s="1151" t="n"/>
      <c r="L111" s="1151" t="n">
        <v>3235</v>
      </c>
      <c r="M111" s="1151" t="n">
        <v>3270</v>
      </c>
      <c r="N111" s="1151" t="n">
        <v>3252.5</v>
      </c>
      <c r="O111" s="1151" t="n">
        <v>3202.5</v>
      </c>
      <c r="P111" s="1151" t="n">
        <v>3170</v>
      </c>
      <c r="Q111" s="1151" t="n">
        <v>3172</v>
      </c>
      <c r="R111" s="1151" t="n">
        <v>3159.5</v>
      </c>
      <c r="S111" s="1151" t="n">
        <v>3135</v>
      </c>
      <c r="T111" s="1151" t="n">
        <v>3050</v>
      </c>
      <c r="U111" s="1151" t="n">
        <v>2725</v>
      </c>
      <c r="V111" s="1151" t="n">
        <v>2725</v>
      </c>
      <c r="W111" s="1151" t="n">
        <v>2755</v>
      </c>
      <c r="X111" s="1151" t="n">
        <v>2755</v>
      </c>
      <c r="Y111" s="1151" t="n">
        <v>2746</v>
      </c>
      <c r="Z111" s="1151" t="n">
        <v>2880</v>
      </c>
      <c r="AA111" s="1151" t="n">
        <v>2880</v>
      </c>
      <c r="AB111" s="1151" t="n">
        <v>2880</v>
      </c>
    </row>
    <row r="112">
      <c r="A112" s="1112" t="n">
        <v>44438</v>
      </c>
      <c r="C112" s="1468">
        <f>+D112*30</f>
        <v/>
      </c>
      <c r="D112" s="63" t="n">
        <v>497</v>
      </c>
      <c r="E112" s="1151" t="n"/>
      <c r="F112" s="1151" t="n"/>
      <c r="G112" s="1151" t="n"/>
      <c r="H112" s="1151" t="n"/>
      <c r="I112" s="1151" t="n"/>
      <c r="J112" s="1151" t="n"/>
      <c r="K112" s="1151" t="n"/>
      <c r="L112" s="1151" t="n">
        <v>3235</v>
      </c>
      <c r="M112" s="1151" t="n">
        <v>3270</v>
      </c>
      <c r="N112" s="1151" t="n">
        <v>3285</v>
      </c>
      <c r="O112" t="n">
        <v>3235</v>
      </c>
      <c r="P112" s="1151" t="n">
        <v>3185</v>
      </c>
      <c r="Q112" s="1151" t="n">
        <v>3172</v>
      </c>
      <c r="R112" s="1151" t="n">
        <v>3147.5</v>
      </c>
      <c r="S112" s="1151" t="n">
        <v>3135</v>
      </c>
      <c r="T112" s="1151" t="n">
        <v>3050</v>
      </c>
      <c r="U112" s="1151" t="n">
        <v>2725</v>
      </c>
      <c r="V112" s="1151" t="n">
        <v>2725</v>
      </c>
      <c r="W112" s="1151" t="n">
        <v>2755</v>
      </c>
      <c r="X112" s="1151" t="n">
        <v>2755</v>
      </c>
      <c r="Y112" s="1151" t="n">
        <v>2746</v>
      </c>
      <c r="Z112" s="1151" t="n">
        <v>2880</v>
      </c>
      <c r="AA112" s="1151" t="n">
        <v>2880</v>
      </c>
      <c r="AB112" s="1151" t="n">
        <v>2880</v>
      </c>
    </row>
    <row r="113">
      <c r="A113" s="1112" t="n">
        <v>44439</v>
      </c>
      <c r="C113" s="1468">
        <f>+D113*30</f>
        <v/>
      </c>
      <c r="D113" s="63" t="n">
        <v>285</v>
      </c>
      <c r="E113" s="1151" t="n"/>
      <c r="F113" s="1151" t="n"/>
      <c r="G113" s="1151" t="n"/>
      <c r="H113" s="1151" t="n"/>
      <c r="I113" s="1151" t="n"/>
      <c r="J113" s="1151" t="n"/>
      <c r="K113" s="1151" t="n"/>
      <c r="L113" s="1151" t="n">
        <v>3273</v>
      </c>
      <c r="M113" s="1151" t="n">
        <v>3275</v>
      </c>
      <c r="N113" s="1151" t="n">
        <v>3285</v>
      </c>
      <c r="O113" s="1151" t="n">
        <v>3210</v>
      </c>
      <c r="P113" s="1151" t="n">
        <v>3150</v>
      </c>
      <c r="Q113" s="1151" t="n">
        <v>3075</v>
      </c>
      <c r="R113" s="1151" t="n">
        <v>3082.5</v>
      </c>
      <c r="S113" s="1151" t="n">
        <v>3055</v>
      </c>
      <c r="T113" s="1151" t="n">
        <v>3050</v>
      </c>
      <c r="U113" s="1151" t="n">
        <v>2725</v>
      </c>
      <c r="V113" s="1151" t="n">
        <v>2725</v>
      </c>
      <c r="W113" s="1151" t="n">
        <v>2755</v>
      </c>
      <c r="X113" s="1151" t="n">
        <v>2755</v>
      </c>
      <c r="Y113" s="1151" t="n">
        <v>2746</v>
      </c>
      <c r="Z113" s="1151" t="n">
        <v>2880</v>
      </c>
      <c r="AA113" s="1151" t="n">
        <v>2880</v>
      </c>
      <c r="AB113" s="1151" t="n">
        <v>2880</v>
      </c>
    </row>
    <row r="114">
      <c r="A114" s="1112" t="n">
        <v>44440</v>
      </c>
      <c r="C114" s="1468">
        <f>+D114*30</f>
        <v/>
      </c>
      <c r="D114" s="63" t="n">
        <v>503</v>
      </c>
      <c r="E114" s="1151" t="n"/>
      <c r="F114" s="1151" t="n"/>
      <c r="G114" s="1151" t="n"/>
      <c r="H114" s="1151" t="n"/>
      <c r="I114" s="1151" t="n"/>
      <c r="J114" s="1151" t="n"/>
      <c r="K114" s="1151" t="n"/>
      <c r="L114" s="1151" t="n"/>
      <c r="M114" s="1151" t="n">
        <v>3250</v>
      </c>
      <c r="N114" s="1151" t="n">
        <v>3285</v>
      </c>
      <c r="O114" s="1151" t="n">
        <v>3210</v>
      </c>
      <c r="P114" s="1151" t="n">
        <v>3150</v>
      </c>
      <c r="Q114" s="1151" t="n">
        <v>3085</v>
      </c>
      <c r="R114" s="1151" t="n">
        <v>3077.5</v>
      </c>
      <c r="S114" s="1151" t="n">
        <v>3060</v>
      </c>
      <c r="T114" s="1151" t="n">
        <v>3050</v>
      </c>
      <c r="U114" s="1151" t="n">
        <v>2725</v>
      </c>
      <c r="V114" s="1151" t="n">
        <v>2725</v>
      </c>
      <c r="W114" s="1151" t="n">
        <v>2755</v>
      </c>
      <c r="X114" s="1151" t="n">
        <v>2755</v>
      </c>
      <c r="Y114" s="1151" t="n">
        <v>2746</v>
      </c>
      <c r="Z114" s="1151" t="n">
        <v>2880</v>
      </c>
      <c r="AA114" s="1151" t="n">
        <v>2880</v>
      </c>
      <c r="AB114" s="1151" t="n">
        <v>2880</v>
      </c>
    </row>
    <row r="115">
      <c r="A115" s="1112" t="n">
        <v>44441</v>
      </c>
      <c r="C115" s="1468">
        <f>+D115*30</f>
        <v/>
      </c>
      <c r="D115" s="63" t="n">
        <v>543</v>
      </c>
      <c r="E115" s="1151" t="n"/>
      <c r="F115" s="1151" t="n"/>
      <c r="G115" s="1151" t="n"/>
      <c r="H115" s="1151" t="n"/>
      <c r="I115" s="1151" t="n"/>
      <c r="J115" s="1151" t="n"/>
      <c r="K115" s="1151" t="n"/>
      <c r="L115" s="1151" t="n"/>
      <c r="M115" s="1151" t="n">
        <v>3252.5</v>
      </c>
      <c r="N115" s="1151" t="n">
        <v>3285</v>
      </c>
      <c r="O115" s="1151" t="n">
        <v>3237.5</v>
      </c>
      <c r="P115" s="1151" t="n">
        <v>3195</v>
      </c>
      <c r="Q115" s="1151" t="n">
        <v>3137.5</v>
      </c>
      <c r="R115" s="1151" t="n">
        <v>3123</v>
      </c>
      <c r="S115" s="1151" t="n">
        <v>3105</v>
      </c>
      <c r="T115" s="1151" t="n">
        <v>3050</v>
      </c>
      <c r="U115" s="1151" t="n">
        <v>2725</v>
      </c>
      <c r="V115" s="1151" t="n">
        <v>2725</v>
      </c>
      <c r="W115" s="1151" t="n">
        <v>2755</v>
      </c>
      <c r="X115" s="1151" t="n">
        <v>2755</v>
      </c>
      <c r="Y115" s="1151" t="n">
        <v>2746</v>
      </c>
      <c r="Z115" s="1151" t="n">
        <v>2880</v>
      </c>
      <c r="AA115" s="1151" t="n">
        <v>2880</v>
      </c>
      <c r="AB115" s="1151" t="n">
        <v>2880</v>
      </c>
    </row>
    <row r="116">
      <c r="A116" s="1112" t="n">
        <v>44442</v>
      </c>
      <c r="C116" s="1468">
        <f>+D116*30</f>
        <v/>
      </c>
      <c r="D116" s="63" t="n">
        <v>152</v>
      </c>
      <c r="E116" s="1151" t="n"/>
      <c r="F116" s="1151" t="n"/>
      <c r="G116" s="1151" t="n"/>
      <c r="H116" s="1151" t="n"/>
      <c r="I116" s="1151" t="n"/>
      <c r="J116" s="1151" t="n"/>
      <c r="K116" s="1151" t="n"/>
      <c r="L116" s="1151" t="n"/>
      <c r="M116" s="1151" t="n">
        <v>3272.5</v>
      </c>
      <c r="N116" s="1151" t="n">
        <v>3267.5</v>
      </c>
      <c r="O116" s="1151" t="n">
        <v>3237.5</v>
      </c>
      <c r="P116" s="1151" t="n">
        <v>3215</v>
      </c>
      <c r="Q116" s="1151" t="n">
        <v>3150</v>
      </c>
      <c r="R116" s="1151" t="n">
        <v>3150</v>
      </c>
      <c r="S116" s="1151" t="n">
        <v>3105</v>
      </c>
      <c r="T116" s="1151" t="n">
        <v>3050</v>
      </c>
      <c r="U116" s="1151" t="n">
        <v>2725</v>
      </c>
      <c r="V116" s="1151" t="n">
        <v>2725</v>
      </c>
      <c r="W116" s="1151" t="n">
        <v>2755</v>
      </c>
      <c r="X116" s="1151" t="n">
        <v>2755</v>
      </c>
      <c r="Y116" s="1151" t="n">
        <v>2746</v>
      </c>
      <c r="Z116" s="1151" t="n">
        <v>2880</v>
      </c>
      <c r="AA116" s="1151" t="n">
        <v>2880</v>
      </c>
      <c r="AB116" s="1151" t="n">
        <v>2880</v>
      </c>
    </row>
    <row r="117">
      <c r="A117" s="1112" t="n">
        <v>44445</v>
      </c>
      <c r="C117" s="1468">
        <f>+D117*30</f>
        <v/>
      </c>
      <c r="D117" s="63" t="n">
        <v>0</v>
      </c>
      <c r="E117" s="1151" t="n"/>
      <c r="F117" s="1151" t="n"/>
      <c r="G117" s="1151" t="n"/>
      <c r="H117" s="1151" t="n"/>
      <c r="I117" s="1151" t="n"/>
      <c r="J117" s="1151" t="n"/>
      <c r="K117" s="1151" t="n"/>
      <c r="L117" s="1151" t="n"/>
      <c r="M117" s="1151" t="n">
        <v>3272.5</v>
      </c>
      <c r="N117" s="1151" t="n">
        <v>3267.5</v>
      </c>
      <c r="O117" s="1151" t="n">
        <v>3237.5</v>
      </c>
      <c r="P117" s="1151" t="n">
        <v>3215</v>
      </c>
      <c r="Q117" s="1151" t="n">
        <v>3160</v>
      </c>
      <c r="R117" s="1151" t="n">
        <v>3160</v>
      </c>
      <c r="S117" s="1151" t="n">
        <v>3105</v>
      </c>
      <c r="T117" s="1151" t="n">
        <v>3050</v>
      </c>
      <c r="U117" s="1151" t="n">
        <v>2725</v>
      </c>
      <c r="V117" s="1151" t="n">
        <v>2725</v>
      </c>
      <c r="W117" s="1151" t="n">
        <v>2755</v>
      </c>
      <c r="X117" s="1151" t="n">
        <v>2755</v>
      </c>
      <c r="Y117" s="1151" t="n">
        <v>2746</v>
      </c>
      <c r="Z117" s="1151" t="n">
        <v>2880</v>
      </c>
      <c r="AA117" s="1151" t="n">
        <v>2880</v>
      </c>
      <c r="AB117" s="1151" t="n">
        <v>2880</v>
      </c>
    </row>
    <row r="118" customFormat="1" s="192">
      <c r="A118" s="104" t="n">
        <v>44446</v>
      </c>
      <c r="B118" s="496" t="n"/>
      <c r="C118" s="1468">
        <f>+D118*30</f>
        <v/>
      </c>
      <c r="D118" s="480" t="n"/>
      <c r="E118" s="1475" t="n"/>
      <c r="F118" s="1475" t="n"/>
      <c r="G118" s="1475" t="n"/>
      <c r="H118" s="1475" t="n"/>
      <c r="I118" s="1475" t="n"/>
      <c r="J118" s="1475" t="n"/>
      <c r="K118" s="1475" t="n"/>
      <c r="L118" s="1475" t="n"/>
      <c r="M118" s="1475" t="n">
        <v>3272.5</v>
      </c>
      <c r="N118" s="1475" t="n">
        <v>3267.5</v>
      </c>
      <c r="O118" s="1475" t="n">
        <v>3237.5</v>
      </c>
      <c r="P118" s="1475" t="n">
        <v>3215</v>
      </c>
      <c r="Q118" s="1475" t="n">
        <v>3160</v>
      </c>
      <c r="R118" s="1475" t="n">
        <v>3160</v>
      </c>
      <c r="S118" s="1475" t="n">
        <v>3105</v>
      </c>
      <c r="T118" s="1475" t="n">
        <v>3050</v>
      </c>
      <c r="U118" s="1475" t="n">
        <v>2725</v>
      </c>
      <c r="V118" s="1475" t="n">
        <v>2725</v>
      </c>
      <c r="W118" s="1475" t="n">
        <v>2755</v>
      </c>
      <c r="X118" s="1475" t="n">
        <v>2755</v>
      </c>
      <c r="Y118" s="1475" t="n">
        <v>2746</v>
      </c>
      <c r="Z118" s="1475" t="n">
        <v>2880</v>
      </c>
      <c r="AA118" s="1475" t="n">
        <v>2880</v>
      </c>
      <c r="AB118" s="1475" t="n">
        <v>2880</v>
      </c>
    </row>
    <row r="119">
      <c r="A119" s="1112" t="n">
        <v>44447</v>
      </c>
      <c r="C119" s="1468">
        <f>+D119*30</f>
        <v/>
      </c>
      <c r="D119" s="63" t="n">
        <v>848</v>
      </c>
      <c r="E119" s="1151" t="n"/>
      <c r="F119" s="1151" t="n"/>
      <c r="G119" s="1151" t="n"/>
      <c r="H119" s="1151" t="n"/>
      <c r="I119" s="1151" t="n"/>
      <c r="J119" s="1151" t="n"/>
      <c r="K119" s="1151" t="n"/>
      <c r="L119" s="1151" t="n"/>
      <c r="M119" s="1151" t="n">
        <v>3272.5</v>
      </c>
      <c r="N119" s="1151" t="n">
        <v>3267.5</v>
      </c>
      <c r="O119" s="1151" t="n">
        <v>3275</v>
      </c>
      <c r="P119" s="1151" t="n">
        <v>3275</v>
      </c>
      <c r="Q119" s="1151" t="n">
        <v>3250</v>
      </c>
      <c r="R119" s="1151" t="n">
        <v>3255</v>
      </c>
      <c r="S119" s="1151" t="n">
        <v>3200</v>
      </c>
      <c r="T119" s="1151" t="n">
        <v>3050</v>
      </c>
      <c r="U119" s="1151" t="n">
        <v>2725</v>
      </c>
      <c r="V119" s="1151" t="n">
        <v>2725</v>
      </c>
      <c r="W119" s="1151" t="n">
        <v>2755</v>
      </c>
      <c r="X119" s="1151" t="n">
        <v>2755</v>
      </c>
      <c r="Y119" s="1151" t="n">
        <v>2746</v>
      </c>
      <c r="Z119" s="1151" t="n">
        <v>2880</v>
      </c>
      <c r="AA119" s="1151" t="n">
        <v>2880</v>
      </c>
      <c r="AB119" s="1151" t="n">
        <v>2880</v>
      </c>
    </row>
    <row r="120">
      <c r="A120" s="1112" t="n">
        <v>44448</v>
      </c>
      <c r="C120" s="1468">
        <f>+D120*30</f>
        <v/>
      </c>
      <c r="D120" s="63" t="n">
        <v>436</v>
      </c>
      <c r="E120" s="1151" t="n"/>
      <c r="F120" s="1151" t="n"/>
      <c r="G120" s="1151" t="n"/>
      <c r="H120" s="1151" t="n"/>
      <c r="I120" s="1151" t="n"/>
      <c r="J120" s="1151" t="n"/>
      <c r="K120" s="1151" t="n"/>
      <c r="L120" s="1151" t="n"/>
      <c r="M120" s="1151" t="n">
        <v>3285</v>
      </c>
      <c r="N120" s="1151" t="n">
        <v>3275</v>
      </c>
      <c r="O120" s="1151" t="n">
        <v>3270</v>
      </c>
      <c r="P120" s="1151" t="n">
        <v>3275</v>
      </c>
      <c r="Q120" s="1151" t="n">
        <v>3225</v>
      </c>
      <c r="R120" s="1151" t="n">
        <v>3220</v>
      </c>
      <c r="S120" s="1151" t="n">
        <v>3200</v>
      </c>
      <c r="T120" s="1151" t="n">
        <v>3050</v>
      </c>
      <c r="U120" s="1151" t="n">
        <v>2725</v>
      </c>
      <c r="V120" s="1151" t="n">
        <v>2725</v>
      </c>
      <c r="W120" s="1151" t="n">
        <v>2755</v>
      </c>
      <c r="X120" s="1151" t="n">
        <v>2755</v>
      </c>
      <c r="Y120" s="1151" t="n">
        <v>2746</v>
      </c>
      <c r="Z120" s="1151" t="n">
        <v>2880</v>
      </c>
      <c r="AA120" s="1151" t="n">
        <v>2880</v>
      </c>
      <c r="AB120" s="1151" t="n">
        <v>2880</v>
      </c>
    </row>
    <row r="121">
      <c r="A121" s="1112" t="n">
        <v>44449</v>
      </c>
      <c r="C121" s="1468">
        <f>+D121*30</f>
        <v/>
      </c>
      <c r="D121" s="63" t="n">
        <v>192</v>
      </c>
      <c r="E121" s="1151" t="n"/>
      <c r="F121" s="1151" t="n"/>
      <c r="G121" s="1151" t="n"/>
      <c r="H121" s="1151" t="n"/>
      <c r="I121" s="1151" t="n"/>
      <c r="J121" s="1151" t="n"/>
      <c r="K121" s="1151" t="n"/>
      <c r="L121" s="1151" t="n"/>
      <c r="M121" s="1151" t="n">
        <v>3275</v>
      </c>
      <c r="N121" s="1151" t="n">
        <v>3275</v>
      </c>
      <c r="O121" s="1151" t="n">
        <v>3262.5</v>
      </c>
      <c r="P121" s="1151" t="n">
        <v>3240</v>
      </c>
      <c r="Q121" s="1151" t="n">
        <v>3217.5</v>
      </c>
      <c r="R121" s="1151" t="n">
        <v>3235</v>
      </c>
      <c r="S121" s="1151" t="n">
        <v>3200</v>
      </c>
      <c r="T121" s="1151" t="n">
        <v>3050</v>
      </c>
      <c r="U121" s="1151" t="n">
        <v>2725</v>
      </c>
      <c r="V121" s="1151" t="n">
        <v>2725</v>
      </c>
      <c r="W121" s="1151" t="n">
        <v>2755</v>
      </c>
      <c r="X121" s="1151" t="n">
        <v>2755</v>
      </c>
      <c r="Y121" s="1151" t="n">
        <v>2746</v>
      </c>
      <c r="Z121" s="1151" t="n">
        <v>2880</v>
      </c>
      <c r="AA121" s="1151" t="n">
        <v>2880</v>
      </c>
      <c r="AB121" s="1151" t="n">
        <v>2880</v>
      </c>
    </row>
    <row r="122">
      <c r="A122" s="1112" t="n">
        <v>44452</v>
      </c>
      <c r="C122" s="1468">
        <f>+D122*30</f>
        <v/>
      </c>
      <c r="D122" s="63" t="n">
        <v>95</v>
      </c>
      <c r="E122" s="1151" t="n"/>
      <c r="F122" s="1151" t="n"/>
      <c r="G122" s="1151" t="n"/>
      <c r="H122" s="1151" t="n"/>
      <c r="I122" s="1151" t="n"/>
      <c r="J122" s="1151" t="n"/>
      <c r="K122" s="1151" t="n"/>
      <c r="L122" s="1151" t="n"/>
      <c r="M122" s="1151" t="n">
        <v>3323</v>
      </c>
      <c r="N122" s="1151" t="n">
        <v>3305</v>
      </c>
      <c r="O122" s="1151" t="n">
        <v>3302.5</v>
      </c>
      <c r="P122" s="1151" t="n">
        <v>3265</v>
      </c>
      <c r="Q122" s="1151" t="n">
        <v>3247.5</v>
      </c>
      <c r="R122" s="1151" t="n">
        <v>3242.5</v>
      </c>
      <c r="S122" s="1151" t="n">
        <v>3200</v>
      </c>
      <c r="T122" s="1151" t="n">
        <v>3050</v>
      </c>
      <c r="U122" s="1151" t="n">
        <v>2725</v>
      </c>
      <c r="V122" s="1151" t="n">
        <v>2725</v>
      </c>
      <c r="W122" s="1151" t="n">
        <v>2755</v>
      </c>
      <c r="X122" s="1151" t="n">
        <v>2755</v>
      </c>
      <c r="Y122" s="1151" t="n">
        <v>2746</v>
      </c>
      <c r="Z122" s="1151" t="n">
        <v>2880</v>
      </c>
      <c r="AA122" s="1151" t="n">
        <v>2880</v>
      </c>
      <c r="AB122" s="1151" t="n">
        <v>2880</v>
      </c>
    </row>
    <row r="123">
      <c r="A123" s="1112" t="n">
        <v>44453</v>
      </c>
      <c r="C123" s="1468">
        <f>+D123*30</f>
        <v/>
      </c>
      <c r="D123" s="63" t="n">
        <v>419</v>
      </c>
      <c r="E123" s="1151" t="n"/>
      <c r="F123" s="1151" t="n"/>
      <c r="G123" s="1151" t="n"/>
      <c r="H123" s="1151" t="n"/>
      <c r="I123" s="1151" t="n"/>
      <c r="J123" s="1151" t="n"/>
      <c r="K123" s="1151" t="n"/>
      <c r="L123" s="1151" t="n"/>
      <c r="M123" s="1151" t="n">
        <v>3323</v>
      </c>
      <c r="N123" s="1151" t="n">
        <v>3320</v>
      </c>
      <c r="O123" s="1151" t="n">
        <v>3312.5</v>
      </c>
      <c r="P123" s="1151" t="n">
        <v>3267.5</v>
      </c>
      <c r="Q123" s="1151" t="n">
        <v>3255</v>
      </c>
      <c r="R123" s="1151" t="n">
        <v>3245</v>
      </c>
      <c r="S123" s="1151" t="n">
        <v>3205</v>
      </c>
      <c r="T123" s="1151" t="n">
        <v>3050</v>
      </c>
      <c r="U123" s="1151" t="n">
        <v>2725</v>
      </c>
      <c r="V123" s="1151" t="n">
        <v>2725</v>
      </c>
      <c r="W123" s="1151" t="n">
        <v>2755</v>
      </c>
      <c r="X123" s="1151" t="n">
        <v>2755</v>
      </c>
      <c r="Y123" s="1151" t="n">
        <v>2746</v>
      </c>
      <c r="Z123" s="1151" t="n">
        <v>2880</v>
      </c>
      <c r="AA123" s="1151" t="n">
        <v>2880</v>
      </c>
      <c r="AB123" s="1151" t="n">
        <v>2880</v>
      </c>
    </row>
    <row r="124">
      <c r="A124" s="1112" t="n">
        <v>44454</v>
      </c>
      <c r="C124" s="1468">
        <f>+D124*30</f>
        <v/>
      </c>
      <c r="D124" s="63" t="n">
        <v>292</v>
      </c>
      <c r="E124" s="1151" t="n"/>
      <c r="F124" s="1151" t="n"/>
      <c r="G124" s="1151" t="n"/>
      <c r="H124" s="1151" t="n"/>
      <c r="I124" s="1151" t="n"/>
      <c r="J124" s="1151" t="n"/>
      <c r="K124" s="1151" t="n"/>
      <c r="L124" s="1151" t="n"/>
      <c r="M124" s="1151" t="n">
        <v>3355</v>
      </c>
      <c r="N124" s="1151" t="n">
        <v>3335</v>
      </c>
      <c r="O124" s="1151" t="n">
        <v>3334.5</v>
      </c>
      <c r="P124" s="1151" t="n">
        <v>3297</v>
      </c>
      <c r="Q124" s="1151" t="n">
        <v>3270</v>
      </c>
      <c r="R124" s="1151" t="n">
        <v>3275</v>
      </c>
      <c r="S124" s="1151" t="n">
        <v>3230</v>
      </c>
      <c r="T124" s="1151" t="n">
        <v>3050</v>
      </c>
      <c r="U124" s="1151" t="n">
        <v>2725</v>
      </c>
      <c r="V124" s="1151" t="n">
        <v>2725</v>
      </c>
      <c r="W124" s="1151" t="n">
        <v>2755</v>
      </c>
      <c r="X124" s="1151" t="n">
        <v>2755</v>
      </c>
      <c r="Y124" s="1151" t="n">
        <v>2746</v>
      </c>
      <c r="Z124" s="1151" t="n">
        <v>2880</v>
      </c>
      <c r="AA124" s="1151" t="n">
        <v>2880</v>
      </c>
      <c r="AB124" s="1151" t="n">
        <v>2880</v>
      </c>
    </row>
    <row r="125">
      <c r="A125" s="1112" t="n">
        <v>44455</v>
      </c>
      <c r="C125" s="1468">
        <f>+D125*30</f>
        <v/>
      </c>
      <c r="D125" s="63" t="n">
        <v>731</v>
      </c>
      <c r="E125" s="1151" t="n"/>
      <c r="F125" s="1151" t="n"/>
      <c r="G125" s="1151" t="n"/>
      <c r="H125" s="1151" t="n"/>
      <c r="I125" s="1151" t="n"/>
      <c r="J125" s="1151" t="n"/>
      <c r="K125" s="1151" t="n"/>
      <c r="L125" s="1151" t="n"/>
      <c r="M125" s="1151" t="n">
        <v>3355</v>
      </c>
      <c r="N125" s="1151" t="n">
        <v>3335</v>
      </c>
      <c r="O125" s="1151" t="n">
        <v>3334.5</v>
      </c>
      <c r="P125" s="1151" t="n">
        <v>3310</v>
      </c>
      <c r="Q125" s="1151" t="n">
        <v>3290</v>
      </c>
      <c r="R125" s="1151" t="n">
        <v>3290</v>
      </c>
      <c r="S125" s="1151" t="n">
        <v>3245</v>
      </c>
      <c r="T125" s="1151" t="n">
        <v>3050</v>
      </c>
      <c r="U125" s="1151" t="n">
        <v>2725</v>
      </c>
      <c r="V125" s="1151" t="n">
        <v>2725</v>
      </c>
      <c r="W125" s="1151" t="n">
        <v>2755</v>
      </c>
      <c r="X125" s="1151" t="n">
        <v>2755</v>
      </c>
      <c r="Y125" s="1151" t="n">
        <v>2746</v>
      </c>
      <c r="Z125" s="1151" t="n">
        <v>2880</v>
      </c>
      <c r="AA125" s="1151" t="n">
        <v>2880</v>
      </c>
      <c r="AB125" s="1151" t="n">
        <v>2880</v>
      </c>
    </row>
    <row r="126">
      <c r="A126" s="1112" t="n">
        <v>44456</v>
      </c>
      <c r="C126" s="1468">
        <f>+D126*30</f>
        <v/>
      </c>
      <c r="D126" s="63" t="n">
        <v>499</v>
      </c>
      <c r="E126" s="1151" t="n"/>
      <c r="F126" s="1151" t="n"/>
      <c r="G126" s="1151" t="n"/>
      <c r="H126" s="1151" t="n"/>
      <c r="I126" s="1151" t="n"/>
      <c r="J126" s="1151" t="n"/>
      <c r="K126" s="1151" t="n"/>
      <c r="L126" s="1151" t="n"/>
      <c r="M126" s="1151" t="n">
        <v>3350.5</v>
      </c>
      <c r="N126" s="1151" t="n">
        <v>3357.5</v>
      </c>
      <c r="O126" s="1151" t="n">
        <v>3360</v>
      </c>
      <c r="P126" s="1151" t="n">
        <v>3325</v>
      </c>
      <c r="Q126" s="1151" t="n">
        <v>3290</v>
      </c>
      <c r="R126" s="1151" t="n">
        <v>3310</v>
      </c>
      <c r="S126" s="1151" t="n">
        <v>3245</v>
      </c>
      <c r="T126" s="1151" t="n">
        <v>3050</v>
      </c>
      <c r="U126" s="1151" t="n">
        <v>2725</v>
      </c>
      <c r="V126" s="1151" t="n">
        <v>2725</v>
      </c>
      <c r="W126" s="1151" t="n">
        <v>2755</v>
      </c>
      <c r="X126" s="1151" t="n">
        <v>2755</v>
      </c>
      <c r="Y126" s="1151" t="n">
        <v>2746</v>
      </c>
      <c r="Z126" s="1151" t="n">
        <v>2880</v>
      </c>
      <c r="AA126" s="1151" t="n">
        <v>2880</v>
      </c>
      <c r="AB126" s="1151" t="n">
        <v>2880</v>
      </c>
    </row>
    <row r="127">
      <c r="A127" s="1112" t="n">
        <v>44459</v>
      </c>
      <c r="C127" s="1468">
        <f>+D127*30</f>
        <v/>
      </c>
      <c r="D127" s="63" t="n">
        <v>172</v>
      </c>
      <c r="E127" s="1151" t="n"/>
      <c r="F127" s="1151" t="n"/>
      <c r="G127" s="1151" t="n"/>
      <c r="H127" s="1151" t="n"/>
      <c r="I127" s="1151" t="n"/>
      <c r="J127" s="1151" t="n"/>
      <c r="K127" s="1151" t="n"/>
      <c r="L127" s="1151" t="n"/>
      <c r="M127" s="1151" t="n">
        <v>3350.5</v>
      </c>
      <c r="N127" s="1151" t="n">
        <v>3310</v>
      </c>
      <c r="O127" s="1151" t="n">
        <v>3295</v>
      </c>
      <c r="P127" s="1151" t="n">
        <v>3285</v>
      </c>
      <c r="Q127" s="1151" t="n">
        <v>3262.5</v>
      </c>
      <c r="R127" s="1151" t="n">
        <v>3265</v>
      </c>
      <c r="S127" s="1151" t="n">
        <v>3200</v>
      </c>
      <c r="T127" s="1151" t="n">
        <v>3050</v>
      </c>
      <c r="U127" s="1151" t="n">
        <v>2750</v>
      </c>
      <c r="V127" s="1151" t="n">
        <v>2750</v>
      </c>
      <c r="W127" s="1151" t="n">
        <v>2755</v>
      </c>
      <c r="X127" s="1151" t="n">
        <v>2755</v>
      </c>
      <c r="Y127" s="1151" t="n">
        <v>2750</v>
      </c>
      <c r="Z127" s="1151" t="n">
        <v>2880</v>
      </c>
      <c r="AA127" s="1151" t="n">
        <v>2880</v>
      </c>
      <c r="AB127" s="1151" t="n">
        <v>2880</v>
      </c>
    </row>
    <row r="128">
      <c r="A128" s="1112" t="n">
        <v>44460</v>
      </c>
      <c r="C128" s="1468">
        <f>+D128*30</f>
        <v/>
      </c>
      <c r="D128" s="63" t="n">
        <v>218</v>
      </c>
      <c r="E128" s="1151" t="n"/>
      <c r="F128" s="1151" t="n"/>
      <c r="G128" s="1151" t="n"/>
      <c r="H128" s="1151" t="n"/>
      <c r="I128" s="1151" t="n"/>
      <c r="J128" s="1151" t="n"/>
      <c r="K128" s="1151" t="n"/>
      <c r="L128" s="1151" t="n"/>
      <c r="M128" s="1151" t="n">
        <v>3350.5</v>
      </c>
      <c r="N128" s="1151" t="n">
        <v>3330</v>
      </c>
      <c r="O128" s="1151" t="n">
        <v>3325</v>
      </c>
      <c r="P128" s="1151" t="n">
        <v>3275</v>
      </c>
      <c r="Q128" s="1151" t="n">
        <v>3260</v>
      </c>
      <c r="R128" s="1151" t="n">
        <v>3260</v>
      </c>
      <c r="S128" s="1151" t="n">
        <v>3180</v>
      </c>
      <c r="T128" s="1151" t="n">
        <v>3050</v>
      </c>
      <c r="U128" s="1151" t="n">
        <v>2750</v>
      </c>
      <c r="V128" s="1151" t="n">
        <v>2750</v>
      </c>
      <c r="W128" s="1151" t="n">
        <v>2755</v>
      </c>
      <c r="X128" s="1151" t="n">
        <v>2755</v>
      </c>
      <c r="Y128" s="1151" t="n">
        <v>2750</v>
      </c>
      <c r="Z128" s="1151" t="n">
        <v>2880</v>
      </c>
      <c r="AA128" s="1151" t="n">
        <v>2880</v>
      </c>
      <c r="AB128" s="1151" t="n">
        <v>2880</v>
      </c>
    </row>
    <row r="129">
      <c r="A129" s="1112" t="n">
        <v>44461</v>
      </c>
      <c r="C129" s="1468">
        <f>+D129*30</f>
        <v/>
      </c>
      <c r="D129" s="63" t="n">
        <v>294</v>
      </c>
      <c r="E129" s="1151" t="n"/>
      <c r="F129" s="1151" t="n"/>
      <c r="G129" s="1151" t="n"/>
      <c r="H129" s="1151" t="n"/>
      <c r="I129" s="1151" t="n"/>
      <c r="J129" s="1151" t="n"/>
      <c r="K129" s="1151" t="n"/>
      <c r="L129" s="1151" t="n"/>
      <c r="M129" s="1151" t="n">
        <v>3350.5</v>
      </c>
      <c r="N129" s="1151" t="n">
        <v>3378</v>
      </c>
      <c r="O129" s="1151" t="n">
        <v>3365</v>
      </c>
      <c r="P129" s="1151" t="n">
        <v>3275</v>
      </c>
      <c r="Q129" s="1151" t="n">
        <v>3283.5</v>
      </c>
      <c r="R129" s="1151" t="n">
        <v>3295</v>
      </c>
      <c r="S129" s="1151" t="n">
        <v>3225</v>
      </c>
      <c r="T129" s="1151" t="n">
        <v>3050</v>
      </c>
      <c r="U129" s="1151" t="n">
        <v>2750</v>
      </c>
      <c r="V129" s="1151" t="n">
        <v>2750</v>
      </c>
      <c r="W129" s="1151" t="n">
        <v>2755</v>
      </c>
      <c r="X129" s="1151" t="n">
        <v>2755</v>
      </c>
      <c r="Y129" s="1151" t="n">
        <v>2750</v>
      </c>
      <c r="Z129" s="1151" t="n">
        <v>2880</v>
      </c>
      <c r="AA129" s="1151" t="n">
        <v>2880</v>
      </c>
      <c r="AB129" s="1151" t="n">
        <v>2880</v>
      </c>
    </row>
    <row r="130">
      <c r="A130" s="1112" t="n">
        <v>44462</v>
      </c>
      <c r="C130" s="1468">
        <f>+D130*30</f>
        <v/>
      </c>
      <c r="D130" s="63" t="n">
        <v>110</v>
      </c>
      <c r="E130" s="1151" t="n"/>
      <c r="F130" s="1151" t="n"/>
      <c r="G130" s="1151" t="n"/>
      <c r="H130" s="1151" t="n"/>
      <c r="I130" s="1151" t="n"/>
      <c r="J130" s="1151" t="n"/>
      <c r="K130" s="1151" t="n"/>
      <c r="L130" s="1151" t="n"/>
      <c r="M130" s="1151" t="n">
        <v>3350.5</v>
      </c>
      <c r="N130" s="1151" t="n">
        <v>3378</v>
      </c>
      <c r="O130" s="1151" t="n">
        <v>3365</v>
      </c>
      <c r="P130" s="1151" t="n">
        <v>3320</v>
      </c>
      <c r="Q130" s="1151" t="n">
        <v>3310</v>
      </c>
      <c r="R130" s="1151" t="n">
        <v>3310</v>
      </c>
      <c r="S130" s="1151" t="n">
        <v>3240</v>
      </c>
      <c r="T130" s="1151" t="n">
        <v>3070</v>
      </c>
      <c r="U130" s="1151" t="n">
        <v>2750</v>
      </c>
      <c r="V130" s="1151" t="n">
        <v>2750</v>
      </c>
      <c r="W130" s="1151" t="n">
        <v>2755</v>
      </c>
      <c r="X130" s="1151" t="n">
        <v>2755</v>
      </c>
      <c r="Y130" s="1151" t="n">
        <v>2750</v>
      </c>
      <c r="Z130" s="1151" t="n">
        <v>2880</v>
      </c>
      <c r="AA130" s="1151" t="n">
        <v>2880</v>
      </c>
      <c r="AB130" s="1151" t="n">
        <v>2880</v>
      </c>
    </row>
    <row r="131">
      <c r="A131" s="1112" t="n">
        <v>44463</v>
      </c>
      <c r="C131" s="1468">
        <f>+D131*30</f>
        <v/>
      </c>
      <c r="D131" s="63" t="n">
        <v>26</v>
      </c>
      <c r="E131" s="1151" t="n"/>
      <c r="F131" s="1151" t="n"/>
      <c r="G131" s="1151" t="n"/>
      <c r="H131" s="1151" t="n"/>
      <c r="I131" s="1151" t="n"/>
      <c r="J131" s="1151" t="n"/>
      <c r="K131" s="1151" t="n"/>
      <c r="L131" s="1151" t="n"/>
      <c r="M131" s="1151" t="n">
        <v>3350.5</v>
      </c>
      <c r="N131" s="1151" t="n">
        <v>3378</v>
      </c>
      <c r="O131" s="1151" t="n">
        <v>3365</v>
      </c>
      <c r="P131" s="1151" t="n">
        <v>3320</v>
      </c>
      <c r="Q131" s="1151" t="n">
        <v>3310</v>
      </c>
      <c r="R131" s="1151" t="n">
        <v>3310</v>
      </c>
      <c r="S131" s="1151" t="n">
        <v>3240</v>
      </c>
      <c r="T131" s="1151" t="n">
        <v>3070</v>
      </c>
      <c r="U131" s="1151" t="n">
        <v>2750</v>
      </c>
      <c r="V131" s="1151" t="n">
        <v>2750</v>
      </c>
      <c r="W131" s="1151" t="n">
        <v>2755</v>
      </c>
      <c r="X131" s="1151" t="n">
        <v>2755</v>
      </c>
      <c r="Y131" s="1151" t="n">
        <v>2750</v>
      </c>
      <c r="Z131" s="1151" t="n">
        <v>2880</v>
      </c>
      <c r="AA131" s="1151" t="n">
        <v>2880</v>
      </c>
      <c r="AB131" s="1151" t="n">
        <v>2880</v>
      </c>
    </row>
    <row r="132">
      <c r="A132" s="1112" t="n">
        <v>44466</v>
      </c>
      <c r="C132" s="1468">
        <f>+D132*30</f>
        <v/>
      </c>
      <c r="D132" s="63" t="n">
        <v>81</v>
      </c>
      <c r="E132" s="1151" t="n"/>
      <c r="F132" s="1151" t="n"/>
      <c r="G132" s="1151" t="n"/>
      <c r="H132" s="1151" t="n"/>
      <c r="I132" s="1151" t="n"/>
      <c r="J132" s="1151" t="n"/>
      <c r="K132" s="1151" t="n"/>
      <c r="L132" s="1151" t="n"/>
      <c r="M132" s="1151" t="n">
        <v>3350.5</v>
      </c>
      <c r="N132" s="1151" t="n">
        <v>3378</v>
      </c>
      <c r="O132" s="1151" t="n">
        <v>3365</v>
      </c>
      <c r="P132" s="1151" t="n">
        <v>3285</v>
      </c>
      <c r="Q132" s="1151" t="n">
        <v>3310</v>
      </c>
      <c r="R132" s="1151" t="n">
        <v>3310</v>
      </c>
      <c r="S132" s="1151" t="n">
        <v>3240</v>
      </c>
      <c r="T132" s="1151" t="n">
        <v>3070</v>
      </c>
      <c r="U132" s="1151" t="n">
        <v>2750</v>
      </c>
      <c r="V132" s="1151" t="n">
        <v>2750</v>
      </c>
      <c r="W132" s="1151" t="n">
        <v>2755</v>
      </c>
      <c r="X132" s="1151" t="n">
        <v>2755</v>
      </c>
      <c r="Y132" s="1151" t="n">
        <v>2750</v>
      </c>
      <c r="Z132" s="1151" t="n">
        <v>2880</v>
      </c>
      <c r="AA132" s="1151" t="n">
        <v>2880</v>
      </c>
      <c r="AB132" s="1151" t="n">
        <v>2880</v>
      </c>
    </row>
    <row r="133">
      <c r="A133" s="1112" t="n">
        <v>44467</v>
      </c>
      <c r="C133" s="1468">
        <f>+D133*30</f>
        <v/>
      </c>
      <c r="D133" s="63" t="n">
        <v>92</v>
      </c>
      <c r="E133" s="1151" t="n"/>
      <c r="F133" s="1151" t="n"/>
      <c r="G133" s="1151" t="n"/>
      <c r="H133" s="1151" t="n"/>
      <c r="I133" s="1151" t="n"/>
      <c r="J133" s="1151" t="n"/>
      <c r="K133" s="1151" t="n"/>
      <c r="L133" s="1151" t="n"/>
      <c r="M133" s="1151" t="n">
        <v>3350.5</v>
      </c>
      <c r="N133" s="1151" t="n">
        <v>3378</v>
      </c>
      <c r="O133" s="1151" t="n">
        <v>3365</v>
      </c>
      <c r="P133" s="1151" t="n">
        <v>3315.5</v>
      </c>
      <c r="Q133" s="1151" t="n">
        <v>3310</v>
      </c>
      <c r="R133" s="1151" t="n">
        <v>3310</v>
      </c>
      <c r="S133" s="1151" t="n">
        <v>3240</v>
      </c>
      <c r="T133" s="1151" t="n">
        <v>3070</v>
      </c>
      <c r="U133" s="1151" t="n">
        <v>2875</v>
      </c>
      <c r="V133" s="1151" t="n">
        <v>2885</v>
      </c>
      <c r="W133" s="1151" t="n">
        <v>2900</v>
      </c>
      <c r="X133" s="1151" t="n">
        <v>2900</v>
      </c>
      <c r="Y133" s="1151" t="n">
        <v>2750</v>
      </c>
      <c r="Z133" s="1151" t="n">
        <v>2880</v>
      </c>
      <c r="AA133" s="1151" t="n">
        <v>2880</v>
      </c>
      <c r="AB133" s="1151" t="n">
        <v>2880</v>
      </c>
    </row>
    <row r="134">
      <c r="A134" s="1112" t="n">
        <v>44468</v>
      </c>
      <c r="C134" s="1468">
        <f>+D134*30</f>
        <v/>
      </c>
      <c r="D134" s="63" t="n">
        <v>456</v>
      </c>
      <c r="E134" s="1151" t="n"/>
      <c r="F134" s="1151" t="n"/>
      <c r="G134" s="1151" t="n"/>
      <c r="H134" s="1151" t="n"/>
      <c r="I134" s="1151" t="n"/>
      <c r="J134" s="1151" t="n"/>
      <c r="K134" s="1151" t="n"/>
      <c r="L134" s="1151" t="n"/>
      <c r="M134" s="1151" t="n">
        <v>3350.5</v>
      </c>
      <c r="N134" s="1151" t="n">
        <v>3360</v>
      </c>
      <c r="O134" s="1151" t="n">
        <v>3355</v>
      </c>
      <c r="P134" s="1151" t="n">
        <v>3325</v>
      </c>
      <c r="Q134" s="1151" t="n">
        <v>3310</v>
      </c>
      <c r="R134" s="1151" t="n">
        <v>3310</v>
      </c>
      <c r="S134" s="1151" t="n">
        <v>3240</v>
      </c>
      <c r="T134" s="1151" t="n">
        <v>3070</v>
      </c>
      <c r="U134" s="1151" t="n">
        <v>3000</v>
      </c>
      <c r="V134" s="1151" t="n">
        <v>3000</v>
      </c>
      <c r="W134" s="1151" t="n">
        <v>3000</v>
      </c>
      <c r="X134" s="1151" t="n">
        <v>3000</v>
      </c>
      <c r="Y134" s="1151" t="n">
        <v>2901</v>
      </c>
      <c r="Z134" s="1151" t="n">
        <v>3000</v>
      </c>
      <c r="AA134" s="1151" t="n">
        <v>3000</v>
      </c>
      <c r="AB134" s="1151" t="n">
        <v>3000</v>
      </c>
    </row>
    <row r="135">
      <c r="A135" s="1112" t="n">
        <v>44469</v>
      </c>
      <c r="C135" s="1468">
        <f>+D135*30</f>
        <v/>
      </c>
      <c r="D135" s="63" t="n">
        <v>332</v>
      </c>
      <c r="E135" s="1151" t="n"/>
      <c r="F135" s="1151" t="n"/>
      <c r="G135" s="1151" t="n"/>
      <c r="H135" s="1151" t="n"/>
      <c r="I135" s="1151" t="n"/>
      <c r="J135" s="1151" t="n"/>
      <c r="K135" s="1151" t="n"/>
      <c r="L135" s="1151" t="n"/>
      <c r="M135" s="1151" t="n">
        <v>3365.5</v>
      </c>
      <c r="N135" s="1151" t="n">
        <v>3360</v>
      </c>
      <c r="O135" s="1151" t="n">
        <v>3375</v>
      </c>
      <c r="P135" s="1151" t="n">
        <v>3325</v>
      </c>
      <c r="Q135" s="1151" t="n">
        <v>3310</v>
      </c>
      <c r="R135" s="1151" t="n">
        <v>3310</v>
      </c>
      <c r="S135" s="1151" t="n">
        <v>3265</v>
      </c>
      <c r="T135" s="1151" t="n">
        <v>3070</v>
      </c>
      <c r="U135" s="1151" t="n">
        <v>3000</v>
      </c>
      <c r="V135" s="1151" t="n">
        <v>3000</v>
      </c>
      <c r="W135" s="1151" t="n">
        <v>3000</v>
      </c>
      <c r="X135" s="1151" t="n">
        <v>3000</v>
      </c>
      <c r="Y135" s="1151" t="n">
        <v>2901</v>
      </c>
      <c r="Z135" s="1151" t="n">
        <v>3000</v>
      </c>
      <c r="AA135" s="1151" t="n">
        <v>3000</v>
      </c>
      <c r="AB135" s="1151" t="n">
        <v>3000</v>
      </c>
    </row>
    <row r="136">
      <c r="A136" s="1112" t="n">
        <v>44470</v>
      </c>
      <c r="C136" s="1468">
        <f>+D136*30</f>
        <v/>
      </c>
      <c r="D136" s="63" t="n">
        <v>223</v>
      </c>
      <c r="E136" s="1151" t="n"/>
      <c r="F136" s="1151" t="n"/>
      <c r="G136" s="1151" t="n"/>
      <c r="H136" s="1151" t="n"/>
      <c r="I136" s="1151" t="n"/>
      <c r="J136" s="1151" t="n"/>
      <c r="K136" s="1151" t="n"/>
      <c r="L136" s="1151" t="n"/>
      <c r="M136" s="1151" t="n"/>
      <c r="N136" s="1151" t="n">
        <v>3360</v>
      </c>
      <c r="O136" s="1151" t="n">
        <v>3370</v>
      </c>
      <c r="P136" s="1151" t="n">
        <v>3325</v>
      </c>
      <c r="Q136" s="1151" t="n">
        <v>3310</v>
      </c>
      <c r="R136" s="1151" t="n">
        <v>3310</v>
      </c>
      <c r="S136" s="1151" t="n">
        <v>3265</v>
      </c>
      <c r="T136" s="1151" t="n">
        <v>3070</v>
      </c>
      <c r="U136" s="1151" t="n">
        <v>3025</v>
      </c>
      <c r="V136" s="1151" t="n">
        <v>3025</v>
      </c>
      <c r="W136" s="1151" t="n">
        <v>3025</v>
      </c>
      <c r="X136" s="1151" t="n">
        <v>3025</v>
      </c>
      <c r="Y136" s="1151" t="n">
        <v>3025</v>
      </c>
      <c r="Z136" s="1151" t="n">
        <v>3025</v>
      </c>
      <c r="AA136" s="1151" t="n">
        <v>3025</v>
      </c>
      <c r="AB136" s="1151" t="n">
        <v>3025</v>
      </c>
    </row>
    <row r="137">
      <c r="A137" s="1112" t="n">
        <v>44473</v>
      </c>
      <c r="C137" s="1468">
        <f>+D137*30</f>
        <v/>
      </c>
      <c r="D137" s="63" t="n">
        <v>185</v>
      </c>
      <c r="E137" s="1151" t="n"/>
      <c r="F137" s="1151" t="n"/>
      <c r="G137" s="1151" t="n"/>
      <c r="H137" s="1151" t="n"/>
      <c r="I137" s="1151" t="n"/>
      <c r="J137" s="1151" t="n"/>
      <c r="K137" s="1151" t="n"/>
      <c r="L137" s="1151" t="n"/>
      <c r="M137" s="1151" t="n"/>
      <c r="N137" s="1151" t="n">
        <v>3387.5</v>
      </c>
      <c r="O137" s="1151" t="n">
        <v>3390</v>
      </c>
      <c r="P137" s="1151" t="n">
        <v>3330</v>
      </c>
      <c r="Q137" s="1151" t="n">
        <v>3345</v>
      </c>
      <c r="R137" s="1151" t="n">
        <v>3325</v>
      </c>
      <c r="S137" s="1151" t="n">
        <v>3290</v>
      </c>
      <c r="T137" s="1151" t="n">
        <v>3070</v>
      </c>
      <c r="U137" s="1151" t="n">
        <v>3025</v>
      </c>
      <c r="V137" s="1151" t="n">
        <v>3025</v>
      </c>
      <c r="W137" s="1151" t="n">
        <v>3025</v>
      </c>
      <c r="X137" s="1151" t="n">
        <v>3025</v>
      </c>
      <c r="Y137" s="1151" t="n">
        <v>3025</v>
      </c>
      <c r="Z137" s="1151" t="n">
        <v>3025</v>
      </c>
      <c r="AA137" s="1151" t="n">
        <v>3025</v>
      </c>
      <c r="AB137" s="1151" t="n">
        <v>3025</v>
      </c>
    </row>
    <row r="138">
      <c r="A138" s="1112" t="n">
        <v>44474</v>
      </c>
      <c r="C138" s="1468">
        <f>+D138*30</f>
        <v/>
      </c>
      <c r="D138" s="63" t="n">
        <v>160</v>
      </c>
      <c r="E138" s="1151" t="n"/>
      <c r="F138" s="1151" t="n"/>
      <c r="G138" s="1151" t="n"/>
      <c r="H138" s="1151" t="n"/>
      <c r="I138" s="1151" t="n"/>
      <c r="J138" s="1151" t="n"/>
      <c r="K138" s="1151" t="n"/>
      <c r="L138" s="1151" t="n"/>
      <c r="M138" s="1151" t="n"/>
      <c r="N138" s="1151" t="n">
        <v>3385</v>
      </c>
      <c r="O138" s="1151" t="n">
        <v>3397.5</v>
      </c>
      <c r="P138" s="1151" t="n">
        <v>3340</v>
      </c>
      <c r="Q138" s="1151" t="n">
        <v>3375</v>
      </c>
      <c r="R138" s="1151" t="n">
        <v>3350</v>
      </c>
      <c r="S138" s="1151" t="n">
        <v>3305</v>
      </c>
      <c r="T138" s="1151" t="n">
        <v>3070</v>
      </c>
      <c r="U138" s="1151" t="n">
        <v>3025</v>
      </c>
      <c r="V138" s="1151" t="n">
        <v>3025</v>
      </c>
      <c r="W138" s="1151" t="n">
        <v>3025</v>
      </c>
      <c r="X138" s="1151" t="n">
        <v>3025</v>
      </c>
      <c r="Y138" s="1151" t="n">
        <v>3050</v>
      </c>
      <c r="Z138" s="1151" t="n">
        <v>3025</v>
      </c>
      <c r="AA138" s="1151" t="n">
        <v>3025</v>
      </c>
      <c r="AB138" s="1151" t="n">
        <v>3025</v>
      </c>
    </row>
    <row r="139">
      <c r="A139" s="1112" t="n">
        <v>44475</v>
      </c>
      <c r="C139" s="1468">
        <f>+D139*30</f>
        <v/>
      </c>
      <c r="D139" s="63" t="n">
        <v>76</v>
      </c>
      <c r="E139" s="1151" t="n"/>
      <c r="F139" s="1151" t="n"/>
      <c r="G139" s="1151" t="n"/>
      <c r="H139" s="1151" t="n"/>
      <c r="I139" s="1151" t="n"/>
      <c r="J139" s="1151" t="n"/>
      <c r="K139" s="1151" t="n"/>
      <c r="L139" s="1151" t="n"/>
      <c r="M139" s="1151" t="n"/>
      <c r="N139" s="1151" t="n">
        <v>3400</v>
      </c>
      <c r="O139" s="1151" t="n">
        <v>3417.5</v>
      </c>
      <c r="P139" s="1151" t="n">
        <v>3380</v>
      </c>
      <c r="Q139" s="1151" t="n">
        <v>3380</v>
      </c>
      <c r="R139" s="1151" t="n">
        <v>3365</v>
      </c>
      <c r="S139" s="1151" t="n">
        <v>3342.5</v>
      </c>
      <c r="T139" s="1151" t="n">
        <v>3070</v>
      </c>
      <c r="U139" s="1151" t="n">
        <v>3025</v>
      </c>
      <c r="V139" s="1151" t="n">
        <v>3025</v>
      </c>
      <c r="W139" s="1151" t="n">
        <v>3025</v>
      </c>
      <c r="X139" s="1151" t="n">
        <v>3025</v>
      </c>
      <c r="Y139" s="1151" t="n">
        <v>3050</v>
      </c>
      <c r="Z139" s="1151" t="n">
        <v>3025</v>
      </c>
      <c r="AA139" s="1151" t="n">
        <v>3025</v>
      </c>
      <c r="AB139" s="1151" t="n">
        <v>3025</v>
      </c>
    </row>
    <row r="140">
      <c r="A140" s="1112" t="n">
        <v>44476</v>
      </c>
      <c r="C140" s="1468">
        <f>+D140*30</f>
        <v/>
      </c>
      <c r="D140" s="63" t="n">
        <v>79</v>
      </c>
      <c r="E140" s="1151" t="n"/>
      <c r="F140" s="1151" t="n"/>
      <c r="G140" s="1151" t="n"/>
      <c r="H140" s="1151" t="n"/>
      <c r="I140" s="1151" t="n"/>
      <c r="J140" s="1151" t="n"/>
      <c r="K140" s="1151" t="n"/>
      <c r="L140" s="1151" t="n"/>
      <c r="M140" s="1151" t="n"/>
      <c r="N140" s="1151" t="n">
        <v>3410</v>
      </c>
      <c r="O140" s="1151" t="n">
        <v>3425</v>
      </c>
      <c r="P140" s="1151" t="n">
        <v>3375</v>
      </c>
      <c r="Q140" s="1151" t="n">
        <v>3365</v>
      </c>
      <c r="R140" s="1151" t="n">
        <v>3360</v>
      </c>
      <c r="S140" s="1151" t="n">
        <v>3325</v>
      </c>
      <c r="T140" s="1151" t="n">
        <v>3070</v>
      </c>
      <c r="U140" s="1151" t="n">
        <v>3025</v>
      </c>
      <c r="V140" s="1151" t="n">
        <v>3025</v>
      </c>
      <c r="W140" s="1151" t="n">
        <v>3025</v>
      </c>
      <c r="X140" s="1151" t="n">
        <v>3025</v>
      </c>
      <c r="Y140" s="1151" t="n">
        <v>3050</v>
      </c>
      <c r="Z140" s="1151" t="n">
        <v>3025</v>
      </c>
      <c r="AA140" s="1151" t="n">
        <v>3025</v>
      </c>
      <c r="AB140" s="1151" t="n">
        <v>3025</v>
      </c>
    </row>
    <row r="141">
      <c r="A141" s="1112" t="n">
        <v>44477</v>
      </c>
      <c r="C141" s="1468">
        <f>+D141*30</f>
        <v/>
      </c>
      <c r="D141" s="63" t="n">
        <v>439</v>
      </c>
      <c r="E141" s="1151" t="n"/>
      <c r="F141" s="1151" t="n"/>
      <c r="G141" s="1151" t="n"/>
      <c r="H141" s="1151" t="n"/>
      <c r="I141" s="1151" t="n"/>
      <c r="J141" s="1151" t="n"/>
      <c r="K141" s="1151" t="n"/>
      <c r="L141" s="1151" t="n"/>
      <c r="M141" s="1151" t="n"/>
      <c r="N141" s="1151" t="n">
        <v>3460</v>
      </c>
      <c r="O141" s="1151" t="n">
        <v>3470</v>
      </c>
      <c r="P141" s="1151" t="n">
        <v>3417.5</v>
      </c>
      <c r="Q141" s="1151" t="n">
        <v>3405</v>
      </c>
      <c r="R141" s="1151" t="n">
        <v>3390</v>
      </c>
      <c r="S141" s="1151" t="n">
        <v>3347.5</v>
      </c>
      <c r="T141" s="1151" t="n">
        <v>3070</v>
      </c>
      <c r="U141" s="1151" t="n">
        <v>3025</v>
      </c>
      <c r="V141" s="1151" t="n">
        <v>3025</v>
      </c>
      <c r="W141" s="1151" t="n">
        <v>3025</v>
      </c>
      <c r="X141" s="1151" t="n">
        <v>3025</v>
      </c>
      <c r="Y141" s="1151" t="n">
        <v>3050</v>
      </c>
      <c r="Z141" s="1151" t="n">
        <v>3025</v>
      </c>
      <c r="AA141" s="1151" t="n">
        <v>3025</v>
      </c>
      <c r="AB141" s="1151" t="n">
        <v>3025</v>
      </c>
    </row>
    <row r="142">
      <c r="A142" s="1112" t="n">
        <v>44480</v>
      </c>
      <c r="C142" s="1468">
        <f>+D142*30</f>
        <v/>
      </c>
      <c r="D142" s="63" t="n">
        <v>75</v>
      </c>
      <c r="E142" s="1151" t="n"/>
      <c r="F142" s="1151" t="n"/>
      <c r="G142" s="1151" t="n"/>
      <c r="H142" s="1151" t="n"/>
      <c r="I142" s="1151" t="n"/>
      <c r="J142" s="1151" t="n"/>
      <c r="K142" s="1151" t="n"/>
      <c r="L142" s="1151" t="n"/>
      <c r="M142" s="1151" t="n"/>
      <c r="N142" s="1151" t="n">
        <v>3460</v>
      </c>
      <c r="O142" s="1151" t="n">
        <v>3470</v>
      </c>
      <c r="P142" s="1151" t="n">
        <v>3422.5</v>
      </c>
      <c r="Q142" s="1151" t="n">
        <v>3407.5</v>
      </c>
      <c r="R142" s="1151" t="n">
        <v>3407.5</v>
      </c>
      <c r="S142" s="1151" t="n">
        <v>3347.5</v>
      </c>
      <c r="T142" s="1151" t="n">
        <v>3070</v>
      </c>
      <c r="U142" s="1151" t="n">
        <v>3025</v>
      </c>
      <c r="V142" s="1151" t="n">
        <v>3025</v>
      </c>
      <c r="W142" s="1151" t="n">
        <v>3025</v>
      </c>
      <c r="X142" s="1151" t="n">
        <v>3025</v>
      </c>
      <c r="Y142" s="1151" t="n">
        <v>3050</v>
      </c>
      <c r="Z142" s="1151" t="n">
        <v>3025</v>
      </c>
      <c r="AA142" s="1151" t="n">
        <v>3025</v>
      </c>
      <c r="AB142" s="1151" t="n">
        <v>3025</v>
      </c>
    </row>
    <row r="143">
      <c r="A143" s="1112" t="n">
        <v>44481</v>
      </c>
      <c r="C143" s="1468">
        <f>+D143*30</f>
        <v/>
      </c>
      <c r="E143" s="1151" t="n"/>
      <c r="F143" s="1151" t="n"/>
      <c r="G143" s="1151" t="n"/>
      <c r="H143" s="1151" t="n"/>
      <c r="I143" s="1151" t="n"/>
      <c r="J143" s="1151" t="n"/>
      <c r="K143" s="1151" t="n"/>
      <c r="L143" s="1151" t="n"/>
      <c r="M143" s="1151" t="n"/>
      <c r="N143" s="1475" t="n">
        <v>3460</v>
      </c>
      <c r="O143" s="1475" t="n">
        <v>3470</v>
      </c>
      <c r="P143" s="1475" t="n">
        <v>3422.5</v>
      </c>
      <c r="Q143" s="1475" t="n">
        <v>3407.5</v>
      </c>
      <c r="R143" s="1475" t="n">
        <v>3407.5</v>
      </c>
      <c r="S143" s="1475" t="n">
        <v>3347.5</v>
      </c>
      <c r="T143" s="1475" t="n">
        <v>3070</v>
      </c>
      <c r="U143" s="1475" t="n">
        <v>3025</v>
      </c>
      <c r="V143" s="1475" t="n">
        <v>3025</v>
      </c>
      <c r="W143" s="1475" t="n">
        <v>3025</v>
      </c>
      <c r="X143" s="1475" t="n">
        <v>3025</v>
      </c>
      <c r="Y143" s="1475" t="n">
        <v>3050</v>
      </c>
      <c r="Z143" s="1475" t="n">
        <v>3025</v>
      </c>
      <c r="AA143" s="1475" t="n">
        <v>3025</v>
      </c>
      <c r="AB143" s="1475" t="n">
        <v>3025</v>
      </c>
    </row>
    <row r="144">
      <c r="A144" s="1112" t="n">
        <v>44482</v>
      </c>
      <c r="C144" s="1468">
        <f>+D144*30</f>
        <v/>
      </c>
      <c r="D144" s="63" t="n">
        <v>208</v>
      </c>
      <c r="E144" s="1151" t="n"/>
      <c r="F144" s="1151" t="n"/>
      <c r="G144" s="1151" t="n"/>
      <c r="H144" s="1151" t="n"/>
      <c r="I144" s="1151" t="n"/>
      <c r="J144" s="1151" t="n"/>
      <c r="K144" s="1151" t="n"/>
      <c r="L144" s="1151" t="n"/>
      <c r="M144" s="1151" t="n"/>
      <c r="N144" s="1151" t="n">
        <v>3442.5</v>
      </c>
      <c r="O144" s="1151" t="n">
        <v>3455</v>
      </c>
      <c r="P144" s="1151" t="n">
        <v>3422.5</v>
      </c>
      <c r="Q144" s="1151" t="n">
        <v>3425</v>
      </c>
      <c r="R144" s="1151" t="n">
        <v>3425</v>
      </c>
      <c r="S144" s="1151" t="n">
        <v>3347.5</v>
      </c>
      <c r="T144" s="1151" t="n">
        <v>3150</v>
      </c>
      <c r="U144" s="1151" t="n">
        <v>3025</v>
      </c>
      <c r="V144" s="1151" t="n">
        <v>3025</v>
      </c>
      <c r="W144" s="1151" t="n">
        <v>3050</v>
      </c>
      <c r="X144" s="1151" t="n">
        <v>3025</v>
      </c>
      <c r="Y144" s="1151" t="n">
        <v>3050</v>
      </c>
      <c r="Z144" s="1151" t="n">
        <v>3025</v>
      </c>
      <c r="AA144" s="1151" t="n">
        <v>3025</v>
      </c>
      <c r="AB144" s="1151" t="n">
        <v>3025</v>
      </c>
    </row>
    <row r="145">
      <c r="A145" s="1112" t="n">
        <v>44483</v>
      </c>
      <c r="C145" s="1468">
        <f>+D145*30</f>
        <v/>
      </c>
      <c r="D145" s="63" t="n">
        <v>186</v>
      </c>
      <c r="E145" s="1151" t="n"/>
      <c r="F145" s="1151" t="n"/>
      <c r="G145" s="1151" t="n"/>
      <c r="H145" s="1151" t="n"/>
      <c r="I145" s="1151" t="n"/>
      <c r="J145" s="1151" t="n"/>
      <c r="K145" s="1151" t="n"/>
      <c r="L145" s="1151" t="n"/>
      <c r="M145" s="1151" t="n"/>
      <c r="N145" s="1151" t="n">
        <v>3457.5</v>
      </c>
      <c r="O145" s="1151" t="n">
        <v>3460</v>
      </c>
      <c r="P145" s="1151" t="n">
        <v>3420</v>
      </c>
      <c r="Q145" s="1151" t="n">
        <v>3425</v>
      </c>
      <c r="R145" s="1151" t="n">
        <v>3425</v>
      </c>
      <c r="S145" s="1151" t="n">
        <v>3347.5</v>
      </c>
      <c r="T145" s="1151" t="n">
        <v>3150</v>
      </c>
      <c r="U145" s="1151" t="n">
        <v>3025</v>
      </c>
      <c r="V145" s="1151" t="n">
        <v>3025</v>
      </c>
      <c r="W145" s="1151" t="n">
        <v>3075</v>
      </c>
      <c r="X145" s="1151" t="n">
        <v>3075</v>
      </c>
      <c r="Y145" s="1151" t="n">
        <v>3075</v>
      </c>
      <c r="Z145" s="1151" t="n">
        <v>3075</v>
      </c>
      <c r="AA145" s="1151" t="n">
        <v>3075</v>
      </c>
      <c r="AB145" s="1151" t="n">
        <v>3075</v>
      </c>
    </row>
    <row r="146">
      <c r="A146" s="1112" t="n">
        <v>44484</v>
      </c>
      <c r="C146" s="1468">
        <f>+D146*30</f>
        <v/>
      </c>
      <c r="D146" s="63" t="n">
        <v>165</v>
      </c>
      <c r="E146" s="1151" t="n"/>
      <c r="F146" s="1151" t="n"/>
      <c r="G146" s="1151" t="n"/>
      <c r="H146" s="1151" t="n"/>
      <c r="I146" s="1151" t="n"/>
      <c r="J146" s="1151" t="n"/>
      <c r="K146" s="1151" t="n"/>
      <c r="L146" s="1151" t="n"/>
      <c r="M146" s="1151" t="n"/>
      <c r="N146" s="1151" t="n">
        <v>3485</v>
      </c>
      <c r="O146" s="1151" t="n">
        <v>3482.5</v>
      </c>
      <c r="P146" s="1151" t="n">
        <v>3435</v>
      </c>
      <c r="Q146" s="1151" t="n">
        <v>3450</v>
      </c>
      <c r="R146" s="1151" t="n">
        <v>3435</v>
      </c>
      <c r="S146" s="1151" t="n">
        <v>3347.5</v>
      </c>
      <c r="T146" s="1151" t="n">
        <v>3150</v>
      </c>
      <c r="U146" s="1151" t="n">
        <v>3025</v>
      </c>
      <c r="V146" s="1151" t="n">
        <v>3025</v>
      </c>
      <c r="W146" s="1151" t="n">
        <v>3075</v>
      </c>
      <c r="X146" s="1151" t="n">
        <v>3075</v>
      </c>
      <c r="Y146" s="1151" t="n">
        <v>3075</v>
      </c>
      <c r="Z146" s="1151" t="n">
        <v>3075</v>
      </c>
      <c r="AA146" s="1151" t="n">
        <v>3075</v>
      </c>
      <c r="AB146" s="1151" t="n">
        <v>3075</v>
      </c>
    </row>
    <row r="147">
      <c r="A147" s="1112" t="n">
        <v>44487</v>
      </c>
      <c r="C147" s="1468">
        <f>+D147*30</f>
        <v/>
      </c>
      <c r="D147" s="63" t="n">
        <v>175</v>
      </c>
      <c r="E147" s="1151" t="n"/>
      <c r="F147" s="1151" t="n"/>
      <c r="G147" s="1151" t="n"/>
      <c r="H147" s="1151" t="n"/>
      <c r="I147" s="1151" t="n"/>
      <c r="J147" s="1151" t="n"/>
      <c r="K147" s="1151" t="n"/>
      <c r="L147" s="1151" t="n"/>
      <c r="M147" s="1151" t="n"/>
      <c r="N147" s="1151" t="n">
        <v>3502.5</v>
      </c>
      <c r="O147" s="1151" t="n">
        <v>3500</v>
      </c>
      <c r="P147" s="1151" t="n">
        <v>3455</v>
      </c>
      <c r="Q147" s="1151" t="n">
        <v>3455</v>
      </c>
      <c r="R147" s="1151" t="n">
        <v>3447.5</v>
      </c>
      <c r="S147" s="1151" t="n">
        <v>3375</v>
      </c>
      <c r="T147" s="1151" t="n">
        <v>3150</v>
      </c>
      <c r="U147" s="1151" t="n">
        <v>3050</v>
      </c>
      <c r="V147" s="1151" t="n">
        <v>3050</v>
      </c>
      <c r="W147" s="1151" t="n">
        <v>3075</v>
      </c>
      <c r="X147" s="1151" t="n">
        <v>3075</v>
      </c>
      <c r="Y147" s="1151" t="n">
        <v>3100</v>
      </c>
      <c r="Z147" s="1151" t="n">
        <v>3100</v>
      </c>
      <c r="AA147" s="1151" t="n">
        <v>3100</v>
      </c>
      <c r="AB147" s="1151" t="n">
        <v>3100</v>
      </c>
    </row>
    <row r="148">
      <c r="A148" s="1112" t="n">
        <v>44488</v>
      </c>
      <c r="C148" s="1468">
        <f>+D148*30</f>
        <v/>
      </c>
      <c r="D148" s="63" t="n">
        <v>560</v>
      </c>
      <c r="E148" s="1151" t="n"/>
      <c r="F148" s="1151" t="n"/>
      <c r="G148" s="1151" t="n"/>
      <c r="H148" s="1151" t="n"/>
      <c r="I148" s="1151" t="n"/>
      <c r="J148" s="1151" t="n"/>
      <c r="K148" s="1151" t="n"/>
      <c r="L148" s="1151" t="n"/>
      <c r="M148" s="1151" t="n"/>
      <c r="N148" s="1151" t="n">
        <v>3540</v>
      </c>
      <c r="O148" s="1151" t="n">
        <v>3540</v>
      </c>
      <c r="P148" s="1151" t="n">
        <v>3470</v>
      </c>
      <c r="Q148" s="1151" t="n">
        <v>3480</v>
      </c>
      <c r="R148" s="1151" t="n">
        <v>3455</v>
      </c>
      <c r="S148" s="1151" t="n">
        <v>3375</v>
      </c>
      <c r="T148" s="1151" t="n">
        <v>3210</v>
      </c>
      <c r="U148" s="1151" t="n">
        <v>3075</v>
      </c>
      <c r="V148" s="1151" t="n">
        <v>3075</v>
      </c>
      <c r="W148" s="1151" t="n">
        <v>3100</v>
      </c>
      <c r="X148" s="1151" t="n">
        <v>3100</v>
      </c>
      <c r="Y148" s="1151" t="n">
        <v>3125</v>
      </c>
      <c r="Z148" s="1151" t="n">
        <v>3125</v>
      </c>
      <c r="AA148" s="1151" t="n">
        <v>3125</v>
      </c>
      <c r="AB148" s="1151" t="n">
        <v>3125</v>
      </c>
    </row>
    <row r="149">
      <c r="A149" s="1112" t="n">
        <v>44489</v>
      </c>
      <c r="C149" s="1468">
        <f>+D149*30</f>
        <v/>
      </c>
      <c r="D149" s="63" t="n">
        <v>1039</v>
      </c>
      <c r="E149" s="1151" t="n"/>
      <c r="F149" s="1151" t="n"/>
      <c r="G149" s="1151" t="n"/>
      <c r="H149" s="1151" t="n"/>
      <c r="I149" s="1151" t="n"/>
      <c r="J149" s="1151" t="n"/>
      <c r="K149" s="1151" t="n"/>
      <c r="L149" s="1151" t="n"/>
      <c r="M149" s="1151" t="n"/>
      <c r="N149" s="1151" t="n">
        <v>3610</v>
      </c>
      <c r="O149" s="1151" t="n">
        <v>3593</v>
      </c>
      <c r="P149" s="1151" t="n">
        <v>3500</v>
      </c>
      <c r="Q149" s="1151" t="n">
        <v>3523.5</v>
      </c>
      <c r="R149" s="1151" t="n">
        <v>3510</v>
      </c>
      <c r="S149" s="1151" t="n">
        <v>3375</v>
      </c>
      <c r="T149" s="1151" t="n">
        <v>3210</v>
      </c>
      <c r="U149" s="1151" t="n">
        <v>3150</v>
      </c>
      <c r="V149" s="1151" t="n">
        <v>3150</v>
      </c>
      <c r="W149" s="1151" t="n">
        <v>3150</v>
      </c>
      <c r="X149" s="1151" t="n">
        <v>3150</v>
      </c>
      <c r="Y149" s="1151" t="n">
        <v>3175</v>
      </c>
      <c r="Z149" s="1151" t="n">
        <v>3175</v>
      </c>
      <c r="AA149" s="1151" t="n">
        <v>3175</v>
      </c>
      <c r="AB149" s="1151" t="n">
        <v>3175</v>
      </c>
    </row>
    <row r="150">
      <c r="A150" s="1112" t="n">
        <v>44490</v>
      </c>
      <c r="C150" s="1468">
        <f>+D150*30</f>
        <v/>
      </c>
      <c r="D150" s="63" t="n">
        <v>279</v>
      </c>
      <c r="E150" s="1151" t="n"/>
      <c r="F150" s="1151" t="n"/>
      <c r="G150" s="1151" t="n"/>
      <c r="H150" s="1151" t="n"/>
      <c r="I150" s="1151" t="n"/>
      <c r="J150" s="1151" t="n"/>
      <c r="K150" s="1151" t="n"/>
      <c r="L150" s="1151" t="n"/>
      <c r="M150" s="1151" t="n"/>
      <c r="N150" s="1151" t="n">
        <v>3650</v>
      </c>
      <c r="O150" s="1151" t="n">
        <v>3652.5</v>
      </c>
      <c r="P150" s="1151" t="n">
        <v>3577.5</v>
      </c>
      <c r="Q150" s="1151" t="n">
        <v>3570</v>
      </c>
      <c r="R150" s="1151" t="n">
        <v>3570</v>
      </c>
      <c r="S150" s="1151" t="n">
        <v>3485</v>
      </c>
      <c r="T150" s="1151" t="n">
        <v>3250</v>
      </c>
      <c r="U150" s="1151" t="n">
        <v>3150</v>
      </c>
      <c r="V150" s="1151" t="n">
        <v>3150</v>
      </c>
      <c r="W150" s="1151" t="n">
        <v>3150</v>
      </c>
      <c r="X150" s="1151" t="n">
        <v>3150</v>
      </c>
      <c r="Y150" s="1151" t="n">
        <v>3175</v>
      </c>
      <c r="Z150" s="1151" t="n">
        <v>3175</v>
      </c>
      <c r="AA150" s="1151" t="n">
        <v>3175</v>
      </c>
      <c r="AB150" s="1151" t="n">
        <v>3175</v>
      </c>
    </row>
    <row r="151">
      <c r="A151" s="1112" t="n">
        <v>44491</v>
      </c>
      <c r="C151" s="1468">
        <f>+D151*30</f>
        <v/>
      </c>
      <c r="D151" s="63" t="n">
        <v>660</v>
      </c>
      <c r="E151" s="1151" t="n"/>
      <c r="F151" s="1151" t="n"/>
      <c r="G151" s="1151" t="n"/>
      <c r="H151" s="1151" t="n"/>
      <c r="I151" s="1151" t="n"/>
      <c r="J151" s="1151" t="n"/>
      <c r="K151" s="1151" t="n"/>
      <c r="L151" s="1151" t="n"/>
      <c r="M151" s="1151" t="n"/>
      <c r="N151" s="1151" t="n">
        <v>3712.5</v>
      </c>
      <c r="O151" s="1151" t="n">
        <v>3690</v>
      </c>
      <c r="P151" s="1151" t="n">
        <v>3660</v>
      </c>
      <c r="Q151" s="1151" t="n">
        <v>3628</v>
      </c>
      <c r="R151" s="1151" t="n">
        <v>3620</v>
      </c>
      <c r="S151" s="1151" t="n">
        <v>3485</v>
      </c>
      <c r="T151" s="1151" t="n">
        <v>3250</v>
      </c>
      <c r="U151" s="1151" t="n">
        <v>3250</v>
      </c>
      <c r="V151" s="1151" t="n">
        <v>3150</v>
      </c>
      <c r="W151" s="1151" t="n">
        <v>3150</v>
      </c>
      <c r="X151" s="1151" t="n">
        <v>3150</v>
      </c>
      <c r="Y151" s="1151" t="n">
        <v>3175</v>
      </c>
      <c r="Z151" s="1151" t="n">
        <v>3175</v>
      </c>
      <c r="AA151" s="1151" t="n">
        <v>3175</v>
      </c>
      <c r="AB151" s="1151" t="n">
        <v>3175</v>
      </c>
    </row>
    <row r="152">
      <c r="A152" s="1112" t="n">
        <v>44494</v>
      </c>
      <c r="C152" s="1468">
        <f>+D152*30</f>
        <v/>
      </c>
      <c r="D152" s="63" t="n">
        <v>535</v>
      </c>
      <c r="E152" s="1151" t="n"/>
      <c r="F152" s="1151" t="n"/>
      <c r="G152" s="1151" t="n"/>
      <c r="H152" s="1151" t="n"/>
      <c r="I152" s="1151" t="n"/>
      <c r="J152" s="1151" t="n"/>
      <c r="K152" s="1151" t="n"/>
      <c r="L152" s="1151" t="n"/>
      <c r="M152" s="1151" t="n"/>
      <c r="N152" s="1151" t="n">
        <v>3712.5</v>
      </c>
      <c r="O152" s="1151" t="n">
        <v>3787</v>
      </c>
      <c r="P152" s="1151" t="n">
        <v>3660</v>
      </c>
      <c r="Q152" s="1151" t="n">
        <v>3690</v>
      </c>
      <c r="R152" s="1151" t="n">
        <v>3690</v>
      </c>
      <c r="S152" s="1151" t="n">
        <v>3610</v>
      </c>
      <c r="T152" s="1151" t="n">
        <v>3400</v>
      </c>
      <c r="U152" s="1151" t="n">
        <v>3320</v>
      </c>
      <c r="V152" s="1151" t="n">
        <v>3320</v>
      </c>
      <c r="W152" s="1151" t="n">
        <v>3320</v>
      </c>
      <c r="X152" s="1151" t="n">
        <v>3250</v>
      </c>
      <c r="Y152" s="1151" t="n">
        <v>3250</v>
      </c>
      <c r="Z152" s="1151" t="n">
        <v>3250</v>
      </c>
      <c r="AA152" s="1151" t="n">
        <v>3250</v>
      </c>
      <c r="AB152" s="1151" t="n">
        <v>3250</v>
      </c>
    </row>
    <row r="153">
      <c r="A153" s="1112" t="n">
        <v>44495</v>
      </c>
      <c r="C153" s="1468">
        <f>+D153*30</f>
        <v/>
      </c>
      <c r="D153" s="63" t="n">
        <v>282</v>
      </c>
      <c r="E153" s="1151" t="n"/>
      <c r="F153" s="1151" t="n"/>
      <c r="G153" s="1151" t="n"/>
      <c r="H153" s="1151" t="n"/>
      <c r="I153" s="1151" t="n"/>
      <c r="J153" s="1151" t="n"/>
      <c r="K153" s="1151" t="n"/>
      <c r="L153" s="1151" t="n"/>
      <c r="M153" s="1151" t="n"/>
      <c r="N153" s="1151" t="n">
        <v>3800</v>
      </c>
      <c r="O153" s="1151" t="n">
        <v>3825</v>
      </c>
      <c r="P153" s="1151" t="n">
        <v>3802.5</v>
      </c>
      <c r="Q153" s="1151" t="n">
        <v>3745</v>
      </c>
      <c r="R153" s="1151" t="n">
        <v>3715</v>
      </c>
      <c r="S153" s="1151" t="n">
        <v>3655</v>
      </c>
      <c r="T153" s="1151" t="n">
        <v>3400</v>
      </c>
      <c r="U153" s="1151" t="n">
        <v>3320</v>
      </c>
      <c r="V153" s="1151" t="n">
        <v>3320</v>
      </c>
      <c r="W153" s="1151" t="n">
        <v>3320</v>
      </c>
      <c r="X153" s="1151" t="n">
        <v>3250</v>
      </c>
      <c r="Y153" s="1151" t="n">
        <v>3250</v>
      </c>
      <c r="Z153" s="1151" t="n">
        <v>3250</v>
      </c>
      <c r="AA153" s="1151" t="n">
        <v>3250</v>
      </c>
      <c r="AB153" s="1151" t="n">
        <v>3250</v>
      </c>
    </row>
    <row r="154">
      <c r="A154" s="1112" t="n">
        <v>44496</v>
      </c>
      <c r="C154" s="1468">
        <f>+D154*30</f>
        <v/>
      </c>
      <c r="D154" s="63" t="n">
        <v>406</v>
      </c>
      <c r="E154" s="1151" t="n"/>
      <c r="F154" s="1151" t="n"/>
      <c r="G154" s="1151" t="n"/>
      <c r="H154" s="1151" t="n"/>
      <c r="I154" s="1151" t="n"/>
      <c r="J154" s="1151" t="n"/>
      <c r="K154" s="1151" t="n"/>
      <c r="L154" s="1151" t="n"/>
      <c r="M154" s="1151" t="n"/>
      <c r="N154" s="1151" t="n">
        <v>3800</v>
      </c>
      <c r="O154" s="1151" t="n">
        <v>3830</v>
      </c>
      <c r="P154" s="1151" t="n">
        <v>3820</v>
      </c>
      <c r="Q154" s="1151" t="n">
        <v>3760</v>
      </c>
      <c r="R154" s="1151" t="n">
        <v>3725</v>
      </c>
      <c r="S154" s="1151" t="n">
        <v>3655</v>
      </c>
      <c r="T154" s="1151" t="n">
        <v>3400</v>
      </c>
      <c r="U154" s="1151" t="n">
        <v>3320</v>
      </c>
      <c r="V154" s="1151" t="n">
        <v>3320</v>
      </c>
      <c r="W154" s="1151" t="n">
        <v>3320</v>
      </c>
      <c r="X154" s="1151" t="n">
        <v>3250</v>
      </c>
      <c r="Y154" s="1151" t="n">
        <v>3250</v>
      </c>
      <c r="Z154" s="1151" t="n">
        <v>3250</v>
      </c>
      <c r="AA154" s="1151" t="n">
        <v>3250</v>
      </c>
      <c r="AB154" s="1151" t="n">
        <v>3250</v>
      </c>
    </row>
    <row r="155">
      <c r="A155" s="1112" t="n">
        <v>44497</v>
      </c>
      <c r="C155" s="1468">
        <f>+D155*30</f>
        <v/>
      </c>
      <c r="D155" s="63" t="n">
        <v>194</v>
      </c>
      <c r="E155" s="1151" t="n"/>
      <c r="F155" s="1151" t="n"/>
      <c r="G155" s="1151" t="n"/>
      <c r="H155" s="1151" t="n"/>
      <c r="I155" s="1151" t="n"/>
      <c r="J155" s="1151" t="n"/>
      <c r="K155" s="1151" t="n"/>
      <c r="L155" s="1151" t="n"/>
      <c r="M155" s="1151" t="n"/>
      <c r="N155" s="1151" t="n">
        <v>3820</v>
      </c>
      <c r="O155" s="1151" t="n">
        <v>3805</v>
      </c>
      <c r="P155" s="1151" t="n">
        <v>3820</v>
      </c>
      <c r="Q155" s="1151" t="n">
        <v>3760</v>
      </c>
      <c r="R155" s="1151" t="n">
        <v>3725</v>
      </c>
      <c r="S155" s="1151" t="n">
        <v>3655</v>
      </c>
      <c r="T155" s="1151" t="n">
        <v>3400</v>
      </c>
      <c r="U155" s="1151" t="n">
        <v>3320</v>
      </c>
      <c r="V155" s="1151" t="n">
        <v>3320</v>
      </c>
      <c r="W155" s="1151" t="n">
        <v>3320</v>
      </c>
      <c r="X155" s="1151" t="n">
        <v>3250</v>
      </c>
      <c r="Y155" s="1151" t="n">
        <v>3250</v>
      </c>
      <c r="Z155" s="1151" t="n">
        <v>3250</v>
      </c>
      <c r="AA155" s="1151" t="n">
        <v>3250</v>
      </c>
      <c r="AB155" s="1151" t="n">
        <v>3250</v>
      </c>
    </row>
    <row r="156">
      <c r="A156" s="1112" t="n">
        <v>44498</v>
      </c>
      <c r="C156" s="1468">
        <f>+D156*30</f>
        <v/>
      </c>
      <c r="D156" s="63" t="n">
        <v>558</v>
      </c>
      <c r="E156" s="1151" t="n"/>
      <c r="F156" s="1151" t="n"/>
      <c r="G156" s="1151" t="n"/>
      <c r="H156" s="1151" t="n"/>
      <c r="I156" s="1151" t="n"/>
      <c r="J156" s="1151" t="n"/>
      <c r="K156" s="1151" t="n"/>
      <c r="L156" s="1151" t="n"/>
      <c r="M156" s="1151" t="n"/>
      <c r="N156" s="1151" t="n">
        <v>3897.5</v>
      </c>
      <c r="O156" s="1151" t="n">
        <v>3820</v>
      </c>
      <c r="P156" s="1151" t="n">
        <v>3840</v>
      </c>
      <c r="Q156" s="1151" t="n">
        <v>3785</v>
      </c>
      <c r="R156" s="1151" t="n">
        <v>3725</v>
      </c>
      <c r="S156" s="1151" t="n">
        <v>3705</v>
      </c>
      <c r="T156" s="1151" t="n">
        <v>3400</v>
      </c>
      <c r="U156" s="1151" t="n">
        <v>3320</v>
      </c>
      <c r="V156" s="1151" t="n">
        <v>3320</v>
      </c>
      <c r="W156" s="1151" t="n">
        <v>3320</v>
      </c>
      <c r="X156" s="1151" t="n">
        <v>3250</v>
      </c>
      <c r="Y156" s="1151" t="n">
        <v>3250</v>
      </c>
      <c r="Z156" s="1151" t="n">
        <v>3250</v>
      </c>
      <c r="AA156" s="1151" t="n">
        <v>3250</v>
      </c>
      <c r="AB156" s="1151" t="n">
        <v>3250</v>
      </c>
    </row>
    <row r="157">
      <c r="A157" s="1112" t="n">
        <v>44501</v>
      </c>
      <c r="C157" s="1468">
        <f>+D157*30</f>
        <v/>
      </c>
      <c r="D157" s="63" t="n">
        <v>155</v>
      </c>
      <c r="E157" s="1151" t="n"/>
      <c r="F157" s="1151" t="n"/>
      <c r="G157" s="1151" t="n"/>
      <c r="H157" s="1151" t="n"/>
      <c r="I157" s="1151" t="n"/>
      <c r="J157" s="1151" t="n"/>
      <c r="K157" s="1151" t="n"/>
      <c r="L157" s="1151" t="n"/>
      <c r="M157" s="1151" t="n"/>
      <c r="N157" s="1151" t="n"/>
      <c r="O157" s="1151" t="n">
        <v>3870</v>
      </c>
      <c r="P157" s="1151" t="n">
        <v>3850</v>
      </c>
      <c r="Q157" s="1151" t="n">
        <v>3795</v>
      </c>
      <c r="R157" s="1151" t="n">
        <v>3730</v>
      </c>
      <c r="S157" s="1151" t="n">
        <v>3700</v>
      </c>
      <c r="T157" s="1151" t="n">
        <v>3400</v>
      </c>
      <c r="U157" s="1151" t="n">
        <v>3320</v>
      </c>
      <c r="V157" s="1151" t="n">
        <v>3320</v>
      </c>
      <c r="W157" s="1151" t="n">
        <v>3320</v>
      </c>
      <c r="X157" s="1151" t="n">
        <v>3250</v>
      </c>
      <c r="Y157" s="1151" t="n">
        <v>3250</v>
      </c>
      <c r="Z157" s="1151" t="n">
        <v>3250</v>
      </c>
      <c r="AA157" s="1151" t="n">
        <v>3250</v>
      </c>
      <c r="AB157" s="1151" t="n">
        <v>3250</v>
      </c>
    </row>
    <row r="158">
      <c r="A158" s="104" t="n">
        <v>44502</v>
      </c>
      <c r="B158" s="496" t="n"/>
      <c r="C158" s="1468">
        <f>+D158*30</f>
        <v/>
      </c>
      <c r="E158" s="1151" t="n"/>
      <c r="F158" s="1151" t="n"/>
      <c r="G158" s="1151" t="n"/>
      <c r="H158" s="1151" t="n"/>
      <c r="I158" s="1151" t="n"/>
      <c r="J158" s="1151" t="n"/>
      <c r="K158" s="1151" t="n"/>
      <c r="L158" s="1151" t="n"/>
      <c r="M158" s="1151" t="n"/>
      <c r="N158" s="1151" t="n"/>
      <c r="O158" s="1475" t="n">
        <v>3870</v>
      </c>
      <c r="P158" s="1475" t="n">
        <v>3850</v>
      </c>
      <c r="Q158" s="1475" t="n">
        <v>3795</v>
      </c>
      <c r="R158" s="1475" t="n">
        <v>3730</v>
      </c>
      <c r="S158" s="1475" t="n">
        <v>3700</v>
      </c>
      <c r="T158" s="1475" t="n">
        <v>3400</v>
      </c>
      <c r="U158" s="1475" t="n">
        <v>3320</v>
      </c>
      <c r="V158" s="1475" t="n">
        <v>3320</v>
      </c>
      <c r="W158" s="1475" t="n">
        <v>3320</v>
      </c>
      <c r="X158" s="1475" t="n">
        <v>3250</v>
      </c>
      <c r="Y158" s="1475" t="n">
        <v>3250</v>
      </c>
      <c r="Z158" s="1475" t="n">
        <v>3250</v>
      </c>
      <c r="AA158" s="1475" t="n">
        <v>3250</v>
      </c>
      <c r="AB158" s="1475" t="n">
        <v>3250</v>
      </c>
    </row>
    <row r="159">
      <c r="A159" s="1112" t="n">
        <v>44503</v>
      </c>
      <c r="C159" s="1468">
        <f>+D159*30</f>
        <v/>
      </c>
      <c r="D159" s="63" t="n">
        <v>113</v>
      </c>
      <c r="E159" s="1151" t="n"/>
      <c r="F159" s="1151" t="n"/>
      <c r="G159" s="1151" t="n"/>
      <c r="H159" s="1151" t="n"/>
      <c r="I159" s="1151" t="n"/>
      <c r="J159" s="1151" t="n"/>
      <c r="K159" s="1151" t="n"/>
      <c r="L159" s="1151" t="n"/>
      <c r="M159" s="1151" t="n"/>
      <c r="N159" s="1151" t="n"/>
      <c r="O159" s="1151" t="n">
        <v>3875</v>
      </c>
      <c r="P159" s="1151" t="n">
        <v>3850</v>
      </c>
      <c r="Q159" s="1151" t="n">
        <v>3770</v>
      </c>
      <c r="R159" s="1151" t="n">
        <v>3730</v>
      </c>
      <c r="S159" s="1151" t="n">
        <v>3700</v>
      </c>
      <c r="T159" s="1151" t="n">
        <v>3400</v>
      </c>
      <c r="U159" s="1151" t="n">
        <v>3320</v>
      </c>
      <c r="V159" s="1151" t="n">
        <v>3320</v>
      </c>
      <c r="W159" s="1151" t="n">
        <v>3320</v>
      </c>
      <c r="X159" s="1151" t="n">
        <v>3250</v>
      </c>
      <c r="Y159" s="1151" t="n">
        <v>3250</v>
      </c>
      <c r="Z159" s="1151" t="n">
        <v>3250</v>
      </c>
      <c r="AA159" s="1151" t="n">
        <v>3250</v>
      </c>
      <c r="AB159" s="1151" t="n">
        <v>3250</v>
      </c>
    </row>
    <row r="160">
      <c r="A160" s="1112" t="n">
        <v>44504</v>
      </c>
      <c r="C160" s="1468">
        <f>+D160*30</f>
        <v/>
      </c>
      <c r="D160" s="63" t="n">
        <v>200</v>
      </c>
      <c r="E160" s="1151" t="n"/>
      <c r="F160" s="1151" t="n"/>
      <c r="G160" s="1151" t="n"/>
      <c r="H160" s="1151" t="n"/>
      <c r="I160" s="1151" t="n"/>
      <c r="J160" s="1151" t="n"/>
      <c r="K160" s="1151" t="n"/>
      <c r="L160" s="1151" t="n"/>
      <c r="M160" s="1151" t="n"/>
      <c r="N160" s="1151" t="n"/>
      <c r="O160" s="1151" t="n">
        <v>3875</v>
      </c>
      <c r="P160" s="1151" t="n">
        <v>3850</v>
      </c>
      <c r="Q160" s="1151" t="n">
        <v>3765</v>
      </c>
      <c r="R160" s="1151" t="n">
        <v>3728</v>
      </c>
      <c r="S160" s="1151" t="n">
        <v>3700</v>
      </c>
      <c r="T160" s="1151" t="n">
        <v>3525</v>
      </c>
      <c r="U160" s="1151" t="n">
        <v>3350</v>
      </c>
      <c r="V160" s="1151" t="n">
        <v>3320</v>
      </c>
      <c r="W160" s="1151" t="n">
        <v>3320</v>
      </c>
      <c r="X160" s="1151" t="n">
        <v>3250</v>
      </c>
      <c r="Y160" s="1151" t="n">
        <v>3250</v>
      </c>
      <c r="Z160" s="1151" t="n">
        <v>3250</v>
      </c>
      <c r="AA160" s="1151" t="n">
        <v>3250</v>
      </c>
      <c r="AB160" s="1151" t="n">
        <v>3250</v>
      </c>
    </row>
    <row r="161">
      <c r="A161" s="1112" t="n">
        <v>44505</v>
      </c>
      <c r="C161" s="1468">
        <f>+D161*30</f>
        <v/>
      </c>
      <c r="D161" s="63" t="n">
        <v>178</v>
      </c>
      <c r="E161" s="1151" t="n"/>
      <c r="F161" s="1151" t="n"/>
      <c r="G161" s="1151" t="n"/>
      <c r="H161" s="1151" t="n"/>
      <c r="I161" s="1151" t="n"/>
      <c r="J161" s="1151" t="n"/>
      <c r="K161" s="1151" t="n"/>
      <c r="L161" s="1151" t="n"/>
      <c r="M161" s="1151" t="n"/>
      <c r="N161" s="1151" t="n"/>
      <c r="O161" s="1151" t="n">
        <v>3875</v>
      </c>
      <c r="P161" s="1151" t="n">
        <v>3850</v>
      </c>
      <c r="Q161" s="1151" t="n">
        <v>3765</v>
      </c>
      <c r="R161" s="1151" t="n">
        <v>3692.5</v>
      </c>
      <c r="S161" s="1151" t="n">
        <v>3670</v>
      </c>
      <c r="T161" s="1151" t="n">
        <v>3525</v>
      </c>
      <c r="U161" s="1151" t="n">
        <v>3350</v>
      </c>
      <c r="V161" s="1151" t="n">
        <v>3320</v>
      </c>
      <c r="W161" s="1151" t="n">
        <v>3320</v>
      </c>
      <c r="X161" s="1151" t="n">
        <v>3250</v>
      </c>
      <c r="Y161" s="1151" t="n">
        <v>3250</v>
      </c>
      <c r="Z161" s="1151" t="n">
        <v>3250</v>
      </c>
      <c r="AA161" s="1151" t="n">
        <v>3250</v>
      </c>
      <c r="AB161" s="1151" t="n">
        <v>3250</v>
      </c>
    </row>
    <row r="162">
      <c r="A162" s="1112" t="n">
        <v>44508</v>
      </c>
      <c r="C162" s="1468">
        <f>+D162*30</f>
        <v/>
      </c>
      <c r="D162" s="63" t="n">
        <v>13</v>
      </c>
      <c r="E162" s="1151" t="n"/>
      <c r="F162" s="1151" t="n"/>
      <c r="G162" s="1151" t="n"/>
      <c r="H162" s="1151" t="n"/>
      <c r="I162" s="1151" t="n"/>
      <c r="J162" s="1151" t="n"/>
      <c r="K162" s="1151" t="n"/>
      <c r="L162" s="1151" t="n"/>
      <c r="M162" s="1151" t="n"/>
      <c r="N162" s="1151" t="n"/>
      <c r="O162" s="1151" t="n">
        <v>3875</v>
      </c>
      <c r="P162" s="1151" t="n">
        <v>3850</v>
      </c>
      <c r="Q162" s="1151" t="n">
        <v>3685</v>
      </c>
      <c r="R162" s="1151" t="n">
        <v>3692.5</v>
      </c>
      <c r="S162" s="1151" t="n">
        <v>3670</v>
      </c>
      <c r="T162" s="1151" t="n">
        <v>3525</v>
      </c>
      <c r="U162" s="1151" t="n">
        <v>3350</v>
      </c>
      <c r="V162" s="1151" t="n">
        <v>3320</v>
      </c>
      <c r="W162" s="1151" t="n">
        <v>3320</v>
      </c>
      <c r="X162" s="1151" t="n">
        <v>3250</v>
      </c>
      <c r="Y162" s="1151" t="n">
        <v>3250</v>
      </c>
      <c r="Z162" s="1151" t="n">
        <v>3250</v>
      </c>
      <c r="AA162" s="1151" t="n">
        <v>3250</v>
      </c>
      <c r="AB162" s="1151" t="n">
        <v>3250</v>
      </c>
    </row>
    <row r="163">
      <c r="A163" s="1112" t="n">
        <v>44509</v>
      </c>
      <c r="C163" s="1468">
        <f>+D163*30</f>
        <v/>
      </c>
      <c r="D163" s="63" t="n">
        <v>121</v>
      </c>
      <c r="E163" s="1151" t="n"/>
      <c r="F163" s="1151" t="n"/>
      <c r="G163" s="1151" t="n"/>
      <c r="H163" s="1151" t="n"/>
      <c r="I163" s="1151" t="n"/>
      <c r="J163" s="1151" t="n"/>
      <c r="K163" s="1151" t="n"/>
      <c r="L163" s="1151" t="n"/>
      <c r="M163" s="1151" t="n"/>
      <c r="N163" s="1151" t="n"/>
      <c r="O163" s="1151" t="n">
        <v>3840</v>
      </c>
      <c r="P163" s="1151" t="n">
        <v>3840</v>
      </c>
      <c r="Q163" s="1151" t="n">
        <v>3695</v>
      </c>
      <c r="R163" s="1151" t="n">
        <v>3710</v>
      </c>
      <c r="S163" s="1151" t="n">
        <v>3670</v>
      </c>
      <c r="T163" s="1151" t="n">
        <v>3505</v>
      </c>
      <c r="U163" s="1151" t="n">
        <v>3350</v>
      </c>
      <c r="V163" s="1151" t="n">
        <v>3320</v>
      </c>
      <c r="W163" s="1151" t="n">
        <v>3320</v>
      </c>
      <c r="X163" s="1151" t="n">
        <v>3250</v>
      </c>
      <c r="Y163" s="1151" t="n">
        <v>3250</v>
      </c>
      <c r="Z163" s="1151" t="n">
        <v>3250</v>
      </c>
      <c r="AA163" s="1151" t="n">
        <v>3250</v>
      </c>
      <c r="AB163" s="1151" t="n">
        <v>3250</v>
      </c>
    </row>
    <row r="164">
      <c r="A164" s="1112" t="n">
        <v>44510</v>
      </c>
      <c r="C164" s="1468">
        <f>+D164*30</f>
        <v/>
      </c>
      <c r="D164" s="63">
        <f>95+104+25+25</f>
        <v/>
      </c>
      <c r="E164" s="1151" t="n"/>
      <c r="F164" s="1151" t="n"/>
      <c r="G164" s="1151" t="n"/>
      <c r="H164" s="1151" t="n"/>
      <c r="I164" s="1151" t="n"/>
      <c r="J164" s="1151" t="n"/>
      <c r="K164" s="1151" t="n"/>
      <c r="L164" s="1151" t="n"/>
      <c r="M164" s="1151" t="n"/>
      <c r="N164" s="1151" t="n"/>
      <c r="O164" s="1151" t="n">
        <v>3840</v>
      </c>
      <c r="P164" s="1151" t="n">
        <v>3840</v>
      </c>
      <c r="Q164" s="1151" t="n">
        <v>3680</v>
      </c>
      <c r="R164" s="1151" t="n">
        <v>3681</v>
      </c>
      <c r="S164" s="1151" t="n">
        <v>3670</v>
      </c>
      <c r="T164" s="1151" t="n">
        <v>3520</v>
      </c>
      <c r="U164" s="1151" t="n">
        <v>3380</v>
      </c>
      <c r="V164" s="1151" t="n">
        <v>3320</v>
      </c>
      <c r="W164" s="1151" t="n">
        <v>3320</v>
      </c>
      <c r="X164" s="1151" t="n">
        <v>3300</v>
      </c>
      <c r="Y164" s="1151" t="n">
        <v>3300</v>
      </c>
      <c r="Z164" s="1151" t="n">
        <v>3300</v>
      </c>
      <c r="AA164" s="1151" t="n">
        <v>3300</v>
      </c>
      <c r="AB164" s="1151" t="n">
        <v>3300</v>
      </c>
    </row>
    <row r="165">
      <c r="A165" s="1112" t="n">
        <v>44511</v>
      </c>
      <c r="C165" s="1468">
        <f>+D165*30</f>
        <v/>
      </c>
      <c r="D165" s="63" t="n">
        <v>204</v>
      </c>
      <c r="E165" s="1151" t="n"/>
      <c r="F165" s="1151" t="n"/>
      <c r="G165" s="1151" t="n"/>
      <c r="H165" s="1151" t="n"/>
      <c r="I165" s="1151" t="n"/>
      <c r="J165" s="1151" t="n"/>
      <c r="K165" s="1151" t="n"/>
      <c r="L165" s="1151" t="n"/>
      <c r="M165" s="1151" t="n"/>
      <c r="O165" s="1151" t="n">
        <v>3840</v>
      </c>
      <c r="P165" s="1151" t="n">
        <v>3790</v>
      </c>
      <c r="Q165" s="1151" t="n">
        <v>3680</v>
      </c>
      <c r="R165" s="1151" t="n">
        <v>3665</v>
      </c>
      <c r="S165" s="1151" t="n">
        <v>3670</v>
      </c>
      <c r="T165" s="1151" t="n">
        <v>3520</v>
      </c>
      <c r="U165" s="1151" t="n">
        <v>3370</v>
      </c>
      <c r="V165" s="1151" t="n">
        <v>3320</v>
      </c>
      <c r="W165" s="1151" t="n">
        <v>3320</v>
      </c>
      <c r="X165" s="1151" t="n">
        <v>3300</v>
      </c>
      <c r="Y165" s="1151" t="n">
        <v>3300</v>
      </c>
      <c r="Z165" s="1151" t="n">
        <v>3300</v>
      </c>
      <c r="AA165" s="1151" t="n">
        <v>3300</v>
      </c>
      <c r="AB165" s="1151" t="n">
        <v>3300</v>
      </c>
    </row>
    <row r="166">
      <c r="A166" s="1112" t="n">
        <v>44512</v>
      </c>
      <c r="C166" s="1468">
        <f>+D166*30</f>
        <v/>
      </c>
      <c r="D166" s="63" t="n">
        <v>116</v>
      </c>
      <c r="E166" s="1151" t="n"/>
      <c r="F166" s="1151" t="n"/>
      <c r="G166" s="1151" t="n"/>
      <c r="H166" s="1151" t="n"/>
      <c r="I166" s="1151" t="n"/>
      <c r="J166" s="1151" t="n"/>
      <c r="K166" s="1151" t="n"/>
      <c r="L166" s="1151" t="n"/>
      <c r="M166" s="1151" t="n"/>
      <c r="N166" s="1151" t="n"/>
      <c r="O166" s="1151" t="n">
        <v>3840</v>
      </c>
      <c r="P166" s="1151" t="n">
        <v>3775</v>
      </c>
      <c r="Q166" s="1151" t="n">
        <v>3665</v>
      </c>
      <c r="R166" s="1151" t="n">
        <v>3665</v>
      </c>
      <c r="S166" s="1151" t="n">
        <v>3670</v>
      </c>
      <c r="T166" s="1151" t="n">
        <v>3520</v>
      </c>
      <c r="U166" s="1151" t="n">
        <v>3370</v>
      </c>
      <c r="V166" s="1151" t="n">
        <v>3320</v>
      </c>
      <c r="W166" s="1151" t="n">
        <v>3320</v>
      </c>
      <c r="X166" s="1151" t="n">
        <v>3300</v>
      </c>
      <c r="Y166" s="1151" t="n">
        <v>3300</v>
      </c>
      <c r="Z166" s="1151" t="n">
        <v>3300</v>
      </c>
      <c r="AA166" s="1151" t="n">
        <v>3300</v>
      </c>
      <c r="AB166" s="1151" t="n">
        <v>3300</v>
      </c>
    </row>
    <row r="167">
      <c r="A167" s="1112" t="n">
        <v>44515</v>
      </c>
      <c r="C167" s="1468">
        <f>+D167*30</f>
        <v/>
      </c>
      <c r="E167" s="1151" t="n"/>
      <c r="F167" s="1151" t="n"/>
      <c r="G167" s="1151" t="n"/>
      <c r="H167" s="1151" t="n"/>
      <c r="I167" s="1151" t="n"/>
      <c r="J167" s="1151" t="n"/>
      <c r="K167" s="1151" t="n"/>
      <c r="L167" s="1151" t="n"/>
      <c r="M167" s="1151" t="n"/>
      <c r="N167" s="1151" t="n"/>
      <c r="O167" s="1475" t="n">
        <v>3840</v>
      </c>
      <c r="P167" s="1475" t="n">
        <v>3775</v>
      </c>
      <c r="Q167" s="1475" t="n">
        <v>3665</v>
      </c>
      <c r="R167" s="1475" t="n">
        <v>3665</v>
      </c>
      <c r="S167" s="1475" t="n">
        <v>3670</v>
      </c>
      <c r="T167" s="1475" t="n">
        <v>3520</v>
      </c>
      <c r="U167" s="1475" t="n">
        <v>3370</v>
      </c>
      <c r="V167" s="1475" t="n">
        <v>3320</v>
      </c>
      <c r="W167" s="1475" t="n">
        <v>3320</v>
      </c>
      <c r="X167" s="1475" t="n">
        <v>3300</v>
      </c>
      <c r="Y167" s="1475" t="n">
        <v>3300</v>
      </c>
      <c r="Z167" s="1475" t="n">
        <v>3300</v>
      </c>
      <c r="AA167" s="1475" t="n">
        <v>3300</v>
      </c>
      <c r="AB167" s="1475" t="n">
        <v>3300</v>
      </c>
    </row>
    <row r="168">
      <c r="A168" s="1112" t="n">
        <v>44516</v>
      </c>
      <c r="C168" s="1468">
        <f>+D168*30</f>
        <v/>
      </c>
      <c r="D168" s="63" t="n">
        <v>10</v>
      </c>
      <c r="E168" s="1151" t="n"/>
      <c r="F168" s="1151" t="n"/>
      <c r="G168" s="1151" t="n"/>
      <c r="H168" s="1151" t="n"/>
      <c r="I168" s="1151" t="n"/>
      <c r="J168" s="1151" t="n"/>
      <c r="K168" s="1151" t="n"/>
      <c r="L168" s="1151" t="n"/>
      <c r="M168" s="1151" t="n"/>
      <c r="N168" s="1151" t="n"/>
      <c r="O168" s="1151" t="n">
        <v>3840</v>
      </c>
      <c r="P168" s="1151" t="n">
        <v>3760</v>
      </c>
      <c r="Q168" s="1151" t="n">
        <v>3665</v>
      </c>
      <c r="R168" s="1151" t="n">
        <v>3665</v>
      </c>
      <c r="S168" s="1151" t="n">
        <v>3660</v>
      </c>
      <c r="T168" s="1151" t="n">
        <v>3465</v>
      </c>
      <c r="U168" s="1151" t="n">
        <v>3370</v>
      </c>
      <c r="V168" s="1151" t="n">
        <v>3320</v>
      </c>
      <c r="W168" s="1151" t="n">
        <v>3320</v>
      </c>
      <c r="X168" s="1151" t="n">
        <v>3300</v>
      </c>
      <c r="Y168" s="1151" t="n">
        <v>3300</v>
      </c>
      <c r="Z168" s="1151" t="n">
        <v>3300</v>
      </c>
      <c r="AA168" s="1151" t="n">
        <v>3300</v>
      </c>
      <c r="AB168" s="1151" t="n">
        <v>3300</v>
      </c>
    </row>
    <row r="169">
      <c r="A169" s="1112" t="n">
        <v>44517</v>
      </c>
      <c r="C169" s="1468">
        <f>+D169*30</f>
        <v/>
      </c>
      <c r="D169" s="63" t="n">
        <v>260</v>
      </c>
      <c r="E169" s="1151" t="n"/>
      <c r="F169" s="1151" t="n"/>
      <c r="G169" s="1151" t="n"/>
      <c r="H169" s="1151" t="n"/>
      <c r="I169" s="1151" t="n"/>
      <c r="J169" s="1151" t="n"/>
      <c r="K169" s="1151" t="n"/>
      <c r="L169" s="1151" t="n"/>
      <c r="M169" s="1151" t="n"/>
      <c r="N169" s="1151" t="n"/>
      <c r="O169" s="1151" t="n">
        <v>3740</v>
      </c>
      <c r="P169" s="1151" t="n">
        <v>3630</v>
      </c>
      <c r="Q169" s="1151" t="n">
        <v>3610</v>
      </c>
      <c r="R169" s="1151" t="n">
        <v>3600</v>
      </c>
      <c r="S169" s="1151" t="n">
        <v>3660</v>
      </c>
      <c r="T169" s="1151" t="n">
        <v>3370</v>
      </c>
      <c r="U169" s="1151" t="n">
        <v>3260</v>
      </c>
      <c r="V169" s="1151" t="n">
        <v>3260</v>
      </c>
      <c r="W169" s="1151" t="n">
        <v>3260</v>
      </c>
      <c r="X169" s="1151" t="n">
        <v>3300</v>
      </c>
      <c r="Y169" s="1151" t="n">
        <v>3300</v>
      </c>
      <c r="Z169" s="1151" t="n">
        <v>3300</v>
      </c>
      <c r="AA169" s="1151" t="n">
        <v>3300</v>
      </c>
      <c r="AB169" s="1151" t="n">
        <v>3300</v>
      </c>
    </row>
    <row r="170">
      <c r="A170" s="1112" t="n">
        <v>44518</v>
      </c>
      <c r="C170" s="1468">
        <f>+D170*30</f>
        <v/>
      </c>
      <c r="D170" s="63" t="n">
        <v>1555</v>
      </c>
      <c r="E170" s="1151" t="n"/>
      <c r="F170" s="1151" t="n"/>
      <c r="G170" s="1151" t="n"/>
      <c r="H170" s="1151" t="n"/>
      <c r="I170" s="1151" t="n"/>
      <c r="J170" s="1151" t="n"/>
      <c r="K170" s="1151" t="n"/>
      <c r="L170" s="1151" t="n"/>
      <c r="M170" s="1151" t="n"/>
      <c r="N170" s="1151" t="n"/>
      <c r="O170" s="1151" t="n">
        <v>3740</v>
      </c>
      <c r="P170" s="1151" t="n">
        <v>3630</v>
      </c>
      <c r="Q170" s="1151" t="n">
        <v>3610</v>
      </c>
      <c r="R170" s="1151" t="n">
        <v>3610</v>
      </c>
      <c r="S170" s="1151" t="n">
        <v>3660</v>
      </c>
      <c r="T170" s="1151" t="n">
        <v>3370</v>
      </c>
      <c r="U170" s="1151" t="n">
        <v>3260</v>
      </c>
      <c r="V170" s="1151" t="n">
        <v>3260</v>
      </c>
      <c r="W170" s="1151" t="n">
        <v>3260</v>
      </c>
      <c r="X170" s="1151" t="n">
        <v>3300</v>
      </c>
      <c r="Y170" s="1151" t="n">
        <v>3300</v>
      </c>
      <c r="Z170" s="1151" t="n">
        <v>3300</v>
      </c>
      <c r="AA170" s="1151" t="n">
        <v>3300</v>
      </c>
      <c r="AB170" s="1151" t="n">
        <v>3300</v>
      </c>
    </row>
    <row r="171">
      <c r="A171" s="1112" t="n">
        <v>44519</v>
      </c>
      <c r="C171" s="1468">
        <f>+D171*30</f>
        <v/>
      </c>
      <c r="D171" s="63" t="n">
        <v>160</v>
      </c>
      <c r="E171" s="1151" t="n"/>
      <c r="F171" s="1151" t="n"/>
      <c r="G171" s="1151" t="n"/>
      <c r="H171" s="1151" t="n"/>
      <c r="I171" s="1151" t="n"/>
      <c r="J171" s="1151" t="n"/>
      <c r="K171" s="1151" t="n"/>
      <c r="L171" s="1151" t="n"/>
      <c r="M171" s="1151" t="n"/>
      <c r="N171" s="1151" t="n"/>
      <c r="O171" s="1151" t="n">
        <v>3740</v>
      </c>
      <c r="P171" s="1151" t="n">
        <v>3630</v>
      </c>
      <c r="Q171" s="1151" t="n">
        <v>3610</v>
      </c>
      <c r="R171" s="1151" t="n">
        <v>3610</v>
      </c>
      <c r="S171" s="1151" t="n">
        <v>3660</v>
      </c>
      <c r="T171" s="1151" t="n">
        <v>3370</v>
      </c>
      <c r="U171" s="1151" t="n">
        <v>3260</v>
      </c>
      <c r="V171" s="1151" t="n">
        <v>3215</v>
      </c>
      <c r="W171" s="1151" t="n">
        <v>3250</v>
      </c>
      <c r="X171" s="1151" t="n">
        <v>3245</v>
      </c>
      <c r="Y171" s="1151" t="n">
        <v>3300</v>
      </c>
      <c r="Z171" s="1151" t="n">
        <v>3300</v>
      </c>
      <c r="AA171" s="1151" t="n">
        <v>3300</v>
      </c>
      <c r="AB171" s="1151" t="n">
        <v>3300</v>
      </c>
    </row>
    <row r="172">
      <c r="A172" s="1112" t="n">
        <v>44522</v>
      </c>
      <c r="C172" s="1468">
        <f>+D172*30</f>
        <v/>
      </c>
      <c r="D172" s="63" t="n">
        <v>0</v>
      </c>
      <c r="E172" s="1151" t="n"/>
      <c r="F172" s="1151" t="n"/>
      <c r="G172" s="1151" t="n"/>
      <c r="H172" s="1151" t="n"/>
      <c r="I172" s="1151" t="n"/>
      <c r="J172" s="1151" t="n"/>
      <c r="K172" s="1151" t="n"/>
      <c r="L172" s="1151" t="n"/>
      <c r="M172" s="1151" t="n"/>
      <c r="N172" s="1151" t="n"/>
      <c r="O172" s="1151" t="n">
        <v>3605</v>
      </c>
      <c r="P172" s="1151" t="n">
        <v>3630</v>
      </c>
      <c r="Q172" s="1151" t="n">
        <v>3610</v>
      </c>
      <c r="R172" s="1151" t="n">
        <v>3610</v>
      </c>
      <c r="S172" s="1151" t="n">
        <v>3580</v>
      </c>
      <c r="T172" s="1151" t="n">
        <v>3330</v>
      </c>
      <c r="U172" s="1151" t="n">
        <v>3200</v>
      </c>
      <c r="V172" s="1151" t="n">
        <v>3200</v>
      </c>
      <c r="W172" s="1151" t="n">
        <v>3190</v>
      </c>
      <c r="X172" s="1151" t="n">
        <v>3245</v>
      </c>
      <c r="Y172" s="1151" t="n">
        <v>3300</v>
      </c>
      <c r="Z172" s="1151" t="n">
        <v>3300</v>
      </c>
      <c r="AA172" s="1151" t="n">
        <v>3300</v>
      </c>
      <c r="AB172" s="1151" t="n">
        <v>3300</v>
      </c>
    </row>
    <row r="173">
      <c r="A173" s="1112" t="n">
        <v>44523</v>
      </c>
      <c r="C173" s="1468">
        <f>+D173*30</f>
        <v/>
      </c>
      <c r="D173" s="63" t="n">
        <v>314</v>
      </c>
      <c r="E173" s="1151" t="n"/>
      <c r="F173" s="1151" t="n"/>
      <c r="G173" s="1151" t="n"/>
      <c r="H173" s="1151" t="n"/>
      <c r="I173" s="1151" t="n"/>
      <c r="J173" s="1151" t="n"/>
      <c r="K173" s="1151" t="n"/>
      <c r="L173" s="1151" t="n"/>
      <c r="M173" s="1151" t="n"/>
      <c r="N173" s="1151" t="n"/>
      <c r="O173" s="1151" t="n">
        <v>3605</v>
      </c>
      <c r="P173" s="1151" t="n">
        <v>3600</v>
      </c>
      <c r="Q173" s="1151" t="n">
        <v>3600</v>
      </c>
      <c r="R173" s="1151" t="n">
        <v>3580</v>
      </c>
      <c r="S173" s="1151" t="n">
        <v>3580</v>
      </c>
      <c r="T173" s="1151" t="n">
        <v>3330</v>
      </c>
      <c r="U173" s="1151" t="n">
        <v>3200</v>
      </c>
      <c r="V173" s="1151" t="n">
        <v>3200</v>
      </c>
      <c r="W173" s="1151" t="n">
        <v>3190</v>
      </c>
      <c r="X173" s="1151" t="n">
        <v>3245</v>
      </c>
      <c r="Y173" s="1151" t="n">
        <v>3300</v>
      </c>
      <c r="Z173" s="1151" t="n">
        <v>3300</v>
      </c>
      <c r="AA173" s="1151" t="n">
        <v>3300</v>
      </c>
      <c r="AB173" s="1151" t="n">
        <v>3300</v>
      </c>
    </row>
    <row r="174">
      <c r="A174" s="1112" t="n">
        <v>44524</v>
      </c>
      <c r="C174" s="1468">
        <f>+D174*30</f>
        <v/>
      </c>
      <c r="D174" s="63" t="n">
        <v>885</v>
      </c>
      <c r="E174" s="1151" t="n"/>
      <c r="F174" s="1151" t="n"/>
      <c r="G174" s="1151" t="n"/>
      <c r="H174" s="1151" t="n"/>
      <c r="I174" s="1151" t="n"/>
      <c r="J174" s="1151" t="n"/>
      <c r="K174" s="1151" t="n"/>
      <c r="L174" s="1151" t="n"/>
      <c r="M174" s="1151" t="n"/>
      <c r="N174" s="1151" t="n"/>
      <c r="O174" s="1151" t="n">
        <v>3605</v>
      </c>
      <c r="P174" s="1151" t="n">
        <v>3600</v>
      </c>
      <c r="Q174" s="1151" t="n">
        <v>3600</v>
      </c>
      <c r="R174" s="1151" t="n">
        <v>3624.5</v>
      </c>
      <c r="S174" s="1151" t="n">
        <v>3580</v>
      </c>
      <c r="T174" s="1151" t="n">
        <v>3330</v>
      </c>
      <c r="U174" s="1151" t="n">
        <v>3200</v>
      </c>
      <c r="V174" s="1151" t="n">
        <v>3200</v>
      </c>
      <c r="W174" s="1151" t="n">
        <v>3190</v>
      </c>
      <c r="X174" s="1151" t="n">
        <v>3245</v>
      </c>
      <c r="Y174" s="1151" t="n">
        <v>3300</v>
      </c>
      <c r="Z174" s="1151" t="n">
        <v>3300</v>
      </c>
      <c r="AA174" s="1151" t="n">
        <v>3300</v>
      </c>
      <c r="AB174" s="1151" t="n">
        <v>3300</v>
      </c>
    </row>
    <row r="175">
      <c r="A175" s="1112" t="n">
        <v>44525</v>
      </c>
      <c r="C175" s="1468">
        <f>+D175*30</f>
        <v/>
      </c>
      <c r="D175" s="63" t="n">
        <v>1275</v>
      </c>
      <c r="E175" s="1151" t="n"/>
      <c r="F175" s="1151" t="n"/>
      <c r="G175" s="1151" t="n"/>
      <c r="H175" s="1151" t="n"/>
      <c r="I175" s="1151" t="n"/>
      <c r="J175" s="1151" t="n"/>
      <c r="K175" s="1151" t="n"/>
      <c r="L175" s="1151" t="n"/>
      <c r="M175" s="1151" t="n"/>
      <c r="N175" s="1151" t="n"/>
      <c r="O175" s="1151" t="n">
        <v>3605</v>
      </c>
      <c r="P175" s="1151" t="n">
        <v>3697.5</v>
      </c>
      <c r="Q175" s="1151" t="n">
        <v>3715</v>
      </c>
      <c r="R175" s="1151" t="n">
        <v>3705</v>
      </c>
      <c r="S175" s="1151" t="n">
        <v>3580</v>
      </c>
      <c r="T175" s="1151" t="n">
        <v>3330</v>
      </c>
      <c r="U175" s="1151" t="n">
        <v>3200</v>
      </c>
      <c r="V175" s="1151" t="n">
        <v>3200</v>
      </c>
      <c r="W175" s="1151" t="n">
        <v>3190</v>
      </c>
      <c r="X175" s="1151" t="n">
        <v>3245</v>
      </c>
      <c r="Y175" s="1151" t="n">
        <v>3300</v>
      </c>
      <c r="Z175" s="1151" t="n">
        <v>3300</v>
      </c>
      <c r="AA175" s="1151" t="n">
        <v>3300</v>
      </c>
      <c r="AB175" s="1151" t="n">
        <v>3300</v>
      </c>
    </row>
    <row r="176">
      <c r="A176" s="1112" t="n">
        <v>44526</v>
      </c>
      <c r="C176" s="1468">
        <f>+D176*30</f>
        <v/>
      </c>
      <c r="D176" s="63" t="n">
        <v>261</v>
      </c>
      <c r="E176" s="1151" t="n"/>
      <c r="F176" s="1151" t="n"/>
      <c r="G176" s="1151" t="n"/>
      <c r="H176" s="1151" t="n"/>
      <c r="I176" s="1151" t="n"/>
      <c r="J176" s="1151" t="n"/>
      <c r="K176" s="1151" t="n"/>
      <c r="L176" s="1151" t="n"/>
      <c r="M176" s="1151" t="n"/>
      <c r="N176" s="1151" t="n"/>
      <c r="O176" s="1151" t="n">
        <v>3600</v>
      </c>
      <c r="P176" s="1151" t="n">
        <v>3500</v>
      </c>
      <c r="Q176" s="1151" t="n">
        <v>3511</v>
      </c>
      <c r="R176" s="1151" t="n">
        <v>3501.5</v>
      </c>
      <c r="S176" s="1151" t="n">
        <v>3400</v>
      </c>
      <c r="T176" s="1151" t="n">
        <v>3150</v>
      </c>
      <c r="U176" s="1151" t="n">
        <v>3100</v>
      </c>
      <c r="V176" s="1151" t="n">
        <v>3100</v>
      </c>
      <c r="W176" s="1151" t="n">
        <v>3150</v>
      </c>
      <c r="X176" s="1151" t="n">
        <v>3200</v>
      </c>
      <c r="Y176" s="1151" t="n">
        <v>3200</v>
      </c>
      <c r="Z176" s="1151" t="n">
        <v>3250</v>
      </c>
      <c r="AA176" s="1151" t="n">
        <v>3250</v>
      </c>
      <c r="AB176" s="1151" t="n">
        <v>3250</v>
      </c>
    </row>
    <row r="177">
      <c r="A177" s="1112" t="n">
        <v>44529</v>
      </c>
      <c r="C177" s="1468">
        <f>+D177*30</f>
        <v/>
      </c>
      <c r="D177" s="63" t="n">
        <v>229</v>
      </c>
      <c r="E177" s="1151" t="n"/>
      <c r="F177" s="1151" t="n"/>
      <c r="G177" s="1151" t="n"/>
      <c r="H177" s="1151" t="n"/>
      <c r="I177" s="1151" t="n"/>
      <c r="J177" s="1151" t="n"/>
      <c r="K177" s="1151" t="n"/>
      <c r="L177" s="1151" t="n"/>
      <c r="M177" s="1151" t="n"/>
      <c r="N177" s="1151" t="n"/>
      <c r="O177" s="1151" t="n">
        <v>3600</v>
      </c>
      <c r="P177" s="1151" t="n">
        <v>3500</v>
      </c>
      <c r="Q177" s="1151" t="n">
        <v>3511</v>
      </c>
      <c r="R177" s="1151" t="n">
        <v>3501.5</v>
      </c>
      <c r="S177" s="1151" t="n">
        <v>3400</v>
      </c>
      <c r="T177" s="1151" t="n">
        <v>3150</v>
      </c>
      <c r="U177" s="1151" t="n">
        <v>3100</v>
      </c>
      <c r="V177" s="1151" t="n">
        <v>3100</v>
      </c>
      <c r="W177" s="1151" t="n">
        <v>3150</v>
      </c>
      <c r="X177" s="1151" t="n">
        <v>3200</v>
      </c>
      <c r="Y177" s="1151" t="n">
        <v>3200</v>
      </c>
      <c r="Z177" s="1151" t="n">
        <v>3250</v>
      </c>
      <c r="AA177" s="1151" t="n">
        <v>3250</v>
      </c>
      <c r="AB177" s="1151" t="n">
        <v>3250</v>
      </c>
    </row>
    <row r="178">
      <c r="A178" s="1112" t="n">
        <v>44530</v>
      </c>
      <c r="C178" s="1468">
        <f>+D178*30</f>
        <v/>
      </c>
      <c r="D178" s="63" t="n">
        <v>132</v>
      </c>
      <c r="E178" s="1151" t="n"/>
      <c r="F178" s="1151" t="n"/>
      <c r="G178" s="1151" t="n"/>
      <c r="H178" s="1151" t="n"/>
      <c r="I178" s="1151" t="n"/>
      <c r="J178" s="1151" t="n"/>
      <c r="K178" s="1151" t="n"/>
      <c r="L178" s="1151" t="n"/>
      <c r="M178" s="1151" t="n"/>
      <c r="N178" s="1151" t="n"/>
      <c r="O178" s="1157" t="n">
        <v>3587.5</v>
      </c>
      <c r="P178" s="1151" t="n">
        <v>3500</v>
      </c>
      <c r="Q178" s="1151" t="n">
        <v>3410</v>
      </c>
      <c r="R178" s="1151" t="n">
        <v>3435</v>
      </c>
      <c r="S178" s="1151" t="n">
        <v>3400</v>
      </c>
      <c r="T178" s="1151" t="n">
        <v>3070</v>
      </c>
      <c r="U178" s="1151" t="n">
        <v>3050</v>
      </c>
      <c r="V178" s="1151" t="n">
        <v>3050</v>
      </c>
      <c r="W178" s="1151" t="n">
        <v>3150</v>
      </c>
      <c r="X178" s="1151" t="n">
        <v>3200</v>
      </c>
      <c r="Y178" s="1151" t="n">
        <v>3200</v>
      </c>
      <c r="Z178" s="1151" t="n">
        <v>3250</v>
      </c>
      <c r="AA178" s="1151" t="n">
        <v>3250</v>
      </c>
      <c r="AB178" s="1151" t="n">
        <v>3250</v>
      </c>
    </row>
    <row r="179">
      <c r="A179" s="1112" t="n">
        <v>44531</v>
      </c>
      <c r="C179" s="1468">
        <f>+D179*30</f>
        <v/>
      </c>
      <c r="D179" s="63" t="n">
        <v>307</v>
      </c>
      <c r="E179" s="1151" t="n"/>
      <c r="F179" s="1151" t="n"/>
      <c r="G179" s="1151" t="n"/>
      <c r="H179" s="1151" t="n"/>
      <c r="I179" s="1151" t="n"/>
      <c r="J179" s="1151" t="n"/>
      <c r="K179" s="1151" t="n"/>
      <c r="L179" s="1151" t="n"/>
      <c r="M179" s="1151" t="n"/>
      <c r="N179" s="1151" t="n"/>
      <c r="O179" s="1151" t="n"/>
      <c r="P179" s="1151" t="n">
        <v>3490</v>
      </c>
      <c r="Q179" s="1151" t="n">
        <v>3470</v>
      </c>
      <c r="R179" s="1151" t="n">
        <v>3470</v>
      </c>
      <c r="S179" s="1151" t="n">
        <v>3400</v>
      </c>
      <c r="T179" s="1151" t="n">
        <v>3070</v>
      </c>
      <c r="U179" s="1151" t="n">
        <v>3050</v>
      </c>
      <c r="V179" s="1151" t="n">
        <v>3025</v>
      </c>
      <c r="W179" s="1151" t="n">
        <v>3120</v>
      </c>
      <c r="X179" s="1151" t="n">
        <v>3200</v>
      </c>
      <c r="Y179" s="1151" t="n">
        <v>3200</v>
      </c>
      <c r="Z179" s="1151" t="n">
        <v>3250</v>
      </c>
      <c r="AA179" s="1151" t="n">
        <v>3250</v>
      </c>
      <c r="AB179" s="1151" t="n">
        <v>3250</v>
      </c>
    </row>
    <row r="180">
      <c r="A180" s="1112" t="n">
        <v>44532</v>
      </c>
      <c r="C180" s="1468">
        <f>+D180*30</f>
        <v/>
      </c>
      <c r="D180" s="63" t="n">
        <v>221</v>
      </c>
      <c r="E180" s="1151" t="n"/>
      <c r="F180" s="1151" t="n"/>
      <c r="G180" s="1151" t="n"/>
      <c r="H180" s="1151" t="n"/>
      <c r="I180" s="1151" t="n"/>
      <c r="J180" s="1151" t="n"/>
      <c r="K180" s="1151" t="n"/>
      <c r="L180" s="1151" t="n"/>
      <c r="M180" s="1151" t="n"/>
      <c r="N180" s="1151" t="n"/>
      <c r="O180" s="1151" t="n"/>
      <c r="P180" s="1151" t="n">
        <v>3490</v>
      </c>
      <c r="Q180" s="1151" t="n">
        <v>3470</v>
      </c>
      <c r="R180" s="1151" t="n">
        <v>3450</v>
      </c>
      <c r="S180" s="1151" t="n">
        <v>3400</v>
      </c>
      <c r="T180" s="1151" t="n">
        <v>3070</v>
      </c>
      <c r="U180" s="1151" t="n">
        <v>2999</v>
      </c>
      <c r="V180" s="1151" t="n">
        <v>3025</v>
      </c>
      <c r="W180" s="1151" t="n">
        <v>3120</v>
      </c>
      <c r="X180" s="1151" t="n">
        <v>3200</v>
      </c>
      <c r="Y180" s="1151" t="n">
        <v>3200</v>
      </c>
      <c r="Z180" s="1151" t="n">
        <v>3250</v>
      </c>
      <c r="AA180" s="1151" t="n">
        <v>3250</v>
      </c>
      <c r="AB180" s="1151" t="n">
        <v>3250</v>
      </c>
    </row>
    <row r="181">
      <c r="A181" s="1112" t="n">
        <v>44533</v>
      </c>
      <c r="C181" s="1468">
        <f>+D181*30</f>
        <v/>
      </c>
      <c r="D181" s="63" t="n">
        <v>496</v>
      </c>
      <c r="E181" s="1151" t="n"/>
      <c r="F181" s="1151" t="n"/>
      <c r="G181" s="1151" t="n"/>
      <c r="H181" s="1151" t="n"/>
      <c r="I181" s="1151" t="n"/>
      <c r="J181" s="1151" t="n"/>
      <c r="K181" s="1151" t="n"/>
      <c r="L181" s="1151" t="n"/>
      <c r="M181" s="1151" t="n"/>
      <c r="N181" s="1151" t="n"/>
      <c r="O181" s="1151" t="n"/>
      <c r="P181" s="1151" t="n">
        <v>3490</v>
      </c>
      <c r="Q181" s="1151" t="n">
        <v>3380</v>
      </c>
      <c r="R181" s="1151" t="n">
        <v>3380</v>
      </c>
      <c r="S181" s="1151" t="n">
        <v>3375</v>
      </c>
      <c r="T181" s="1151" t="n">
        <v>3070</v>
      </c>
      <c r="U181" s="1151" t="n">
        <v>3050</v>
      </c>
      <c r="V181" s="1151" t="n">
        <v>3050</v>
      </c>
      <c r="W181" s="1151" t="n">
        <v>3120</v>
      </c>
      <c r="X181" s="1151" t="n">
        <v>3180</v>
      </c>
      <c r="Y181" s="1151" t="n">
        <v>3200</v>
      </c>
      <c r="Z181" s="1151" t="n">
        <v>3250</v>
      </c>
      <c r="AA181" s="1151" t="n">
        <v>3250</v>
      </c>
      <c r="AB181" s="1151" t="n">
        <v>3250</v>
      </c>
    </row>
    <row r="182">
      <c r="A182" s="1112" t="n">
        <v>44536</v>
      </c>
      <c r="C182" s="1468">
        <f>+D182*30</f>
        <v/>
      </c>
      <c r="D182" s="63" t="n">
        <v>208</v>
      </c>
      <c r="E182" s="1151" t="n"/>
      <c r="F182" s="1151" t="n"/>
      <c r="G182" s="1151" t="n"/>
      <c r="H182" s="1151" t="n"/>
      <c r="I182" s="1151" t="n"/>
      <c r="J182" s="1151" t="n"/>
      <c r="K182" s="1151" t="n"/>
      <c r="L182" s="1151" t="n"/>
      <c r="M182" s="1151" t="n"/>
      <c r="N182" s="1151" t="n"/>
      <c r="O182" s="1151" t="n"/>
      <c r="P182" s="1151" t="n">
        <v>3490</v>
      </c>
      <c r="Q182" s="1151" t="n">
        <v>3332.5</v>
      </c>
      <c r="R182" s="1151" t="n">
        <v>3332.5</v>
      </c>
      <c r="S182" s="1151" t="n">
        <v>3295</v>
      </c>
      <c r="T182" s="1151" t="n">
        <v>3070</v>
      </c>
      <c r="U182" s="1151" t="n">
        <v>3050</v>
      </c>
      <c r="V182" s="1151" t="n">
        <v>3050</v>
      </c>
      <c r="W182" s="1151" t="n">
        <v>3120</v>
      </c>
      <c r="X182" s="1151" t="n">
        <v>3180</v>
      </c>
      <c r="Y182" s="1151" t="n">
        <v>3200</v>
      </c>
      <c r="Z182" s="1151" t="n">
        <v>3250</v>
      </c>
      <c r="AA182" s="1151" t="n">
        <v>3250</v>
      </c>
      <c r="AB182" s="1151" t="n">
        <v>3250</v>
      </c>
    </row>
    <row r="183">
      <c r="A183" s="1112" t="n">
        <v>44537</v>
      </c>
      <c r="C183" s="1468">
        <f>+D183*30</f>
        <v/>
      </c>
      <c r="D183" s="63" t="n">
        <v>272</v>
      </c>
      <c r="E183" s="1151" t="n"/>
      <c r="F183" s="1151" t="n"/>
      <c r="G183" s="1151" t="n"/>
      <c r="H183" s="1151" t="n"/>
      <c r="I183" s="1151" t="n"/>
      <c r="J183" s="1151" t="n"/>
      <c r="K183" s="1151" t="n"/>
      <c r="L183" s="1151" t="n"/>
      <c r="M183" s="1151" t="n"/>
      <c r="N183" s="1151" t="n"/>
      <c r="O183" s="1151" t="n"/>
      <c r="P183" s="1151" t="n">
        <v>3490</v>
      </c>
      <c r="Q183" s="1151" t="n">
        <v>3305</v>
      </c>
      <c r="R183" s="1151" t="n">
        <v>3305</v>
      </c>
      <c r="S183" s="1151" t="n">
        <v>3287.5</v>
      </c>
      <c r="T183" s="1151" t="n">
        <v>3070</v>
      </c>
      <c r="U183" s="1151" t="n">
        <v>3050</v>
      </c>
      <c r="V183" s="1151" t="n">
        <v>3050</v>
      </c>
      <c r="W183" s="1151" t="n">
        <v>3120</v>
      </c>
      <c r="X183" s="1151" t="n">
        <v>3180</v>
      </c>
      <c r="Y183" s="1151" t="n">
        <v>3200</v>
      </c>
      <c r="Z183" s="1151" t="n">
        <v>3250</v>
      </c>
      <c r="AA183" s="1151" t="n">
        <v>3250</v>
      </c>
      <c r="AB183" s="1151" t="n">
        <v>3250</v>
      </c>
    </row>
    <row r="184">
      <c r="A184" s="1112" t="n">
        <v>44538</v>
      </c>
      <c r="C184" s="1468">
        <f>+D184*30</f>
        <v/>
      </c>
      <c r="D184" s="63" t="n">
        <v>707</v>
      </c>
      <c r="E184" s="1151" t="n"/>
      <c r="F184" s="1151" t="n"/>
      <c r="G184" s="1151" t="n"/>
      <c r="H184" s="1151" t="n"/>
      <c r="I184" s="1151" t="n"/>
      <c r="J184" s="1151" t="n"/>
      <c r="K184" s="1151" t="n"/>
      <c r="L184" s="1151" t="n"/>
      <c r="M184" s="1151" t="n"/>
      <c r="N184" s="1151" t="n"/>
      <c r="O184" s="1151" t="n"/>
      <c r="P184" s="1151" t="n">
        <v>3490</v>
      </c>
      <c r="Q184" s="1151" t="n">
        <v>3340</v>
      </c>
      <c r="R184" s="1151" t="n">
        <v>3342.5</v>
      </c>
      <c r="S184" s="1151" t="n">
        <v>3287.5</v>
      </c>
      <c r="T184" s="1151" t="n">
        <v>3070</v>
      </c>
      <c r="U184" s="1151" t="n">
        <v>3050</v>
      </c>
      <c r="V184" s="1151" t="n">
        <v>3050</v>
      </c>
      <c r="W184" s="1151" t="n">
        <v>3120</v>
      </c>
      <c r="X184" s="1151" t="n">
        <v>3180</v>
      </c>
      <c r="Y184" s="1151" t="n">
        <v>3200</v>
      </c>
      <c r="Z184" s="1151" t="n">
        <v>3250</v>
      </c>
      <c r="AA184" s="1151" t="n">
        <v>3250</v>
      </c>
      <c r="AB184" s="1151" t="n">
        <v>3250</v>
      </c>
    </row>
    <row r="185">
      <c r="A185" s="1112" t="n">
        <v>44539</v>
      </c>
      <c r="C185" s="1468">
        <f>+D185*30</f>
        <v/>
      </c>
      <c r="D185" s="63" t="n">
        <v>380</v>
      </c>
      <c r="E185" s="1151" t="n"/>
      <c r="F185" s="1151" t="n"/>
      <c r="G185" s="1151" t="n"/>
      <c r="H185" s="1151" t="n"/>
      <c r="I185" s="1151" t="n"/>
      <c r="J185" s="1151" t="n"/>
      <c r="K185" s="1151" t="n"/>
      <c r="L185" s="1151" t="n"/>
      <c r="M185" s="1151" t="n"/>
      <c r="N185" s="1151" t="n"/>
      <c r="O185" s="1151" t="n"/>
      <c r="P185" s="1151" t="n">
        <v>3361</v>
      </c>
      <c r="Q185" s="1151" t="n">
        <v>3340</v>
      </c>
      <c r="R185" s="1151" t="n">
        <v>3412.5</v>
      </c>
      <c r="S185" s="1151" t="n">
        <v>3405</v>
      </c>
      <c r="T185" s="1151" t="n">
        <v>3070</v>
      </c>
      <c r="U185" s="1151" t="n">
        <v>3120</v>
      </c>
      <c r="V185" s="1151" t="n">
        <v>3122.5</v>
      </c>
      <c r="W185" s="1151" t="n">
        <v>3130</v>
      </c>
      <c r="X185" s="1151" t="n">
        <v>3180</v>
      </c>
      <c r="Y185" s="1151" t="n">
        <v>3200</v>
      </c>
      <c r="Z185" s="1151" t="n">
        <v>3250</v>
      </c>
      <c r="AA185" s="1151" t="n">
        <v>3250</v>
      </c>
      <c r="AB185" s="1151" t="n">
        <v>3250</v>
      </c>
    </row>
    <row r="186">
      <c r="A186" s="1112" t="n">
        <v>44540</v>
      </c>
      <c r="C186" s="1468">
        <f>+D186*30</f>
        <v/>
      </c>
      <c r="D186" s="63" t="n">
        <v>486</v>
      </c>
      <c r="E186" s="1151" t="n"/>
      <c r="F186" s="1151" t="n"/>
      <c r="G186" s="1151" t="n"/>
      <c r="H186" s="1151" t="n"/>
      <c r="I186" s="1151" t="n"/>
      <c r="J186" s="1151" t="n"/>
      <c r="K186" s="1151" t="n"/>
      <c r="L186" s="1151" t="n"/>
      <c r="M186" s="1151" t="n"/>
      <c r="N186" s="1151" t="n"/>
      <c r="O186" s="1151" t="n"/>
      <c r="P186" s="1151" t="n">
        <v>3410</v>
      </c>
      <c r="Q186" s="1151" t="n">
        <v>3410</v>
      </c>
      <c r="R186" s="1151" t="n">
        <v>3412.5</v>
      </c>
      <c r="S186" s="1151" t="n">
        <v>3405</v>
      </c>
      <c r="T186" s="1151" t="n">
        <v>3070</v>
      </c>
      <c r="U186" s="1151" t="n">
        <v>3180</v>
      </c>
      <c r="V186" s="1151" t="n">
        <v>3122.5</v>
      </c>
      <c r="W186" s="1151" t="n">
        <v>3130</v>
      </c>
      <c r="X186" s="1151" t="n">
        <v>3195</v>
      </c>
      <c r="Y186" s="1151" t="n">
        <v>3225</v>
      </c>
      <c r="Z186" s="1151" t="n">
        <v>3285</v>
      </c>
      <c r="AA186" s="1151" t="n">
        <v>3250</v>
      </c>
      <c r="AB186" s="1151" t="n">
        <v>3250</v>
      </c>
    </row>
    <row r="187">
      <c r="A187" s="1112" t="n">
        <v>44543</v>
      </c>
      <c r="C187" s="1468">
        <f>+D187*30</f>
        <v/>
      </c>
      <c r="D187" s="63" t="n">
        <v>1068</v>
      </c>
      <c r="E187" s="1151" t="n"/>
      <c r="F187" s="1151" t="n"/>
      <c r="G187" s="1151" t="n"/>
      <c r="H187" s="1151" t="n"/>
      <c r="I187" s="1151" t="n"/>
      <c r="J187" s="1151" t="n"/>
      <c r="K187" s="1151" t="n"/>
      <c r="L187" s="1151" t="n"/>
      <c r="M187" s="1151" t="n"/>
      <c r="N187" s="1151" t="n"/>
      <c r="O187" s="1151" t="n"/>
      <c r="P187" s="1151" t="n">
        <v>3425</v>
      </c>
      <c r="Q187" s="1151" t="n">
        <v>3422.5</v>
      </c>
      <c r="R187" s="1151" t="n">
        <v>3422.5</v>
      </c>
      <c r="S187" s="1151" t="n">
        <v>3405</v>
      </c>
      <c r="T187" s="1151" t="n">
        <v>3150</v>
      </c>
      <c r="U187" s="1151" t="n">
        <v>3180</v>
      </c>
      <c r="V187" s="1151" t="n">
        <v>3180</v>
      </c>
      <c r="W187" s="1151" t="n">
        <v>3185</v>
      </c>
      <c r="X187" s="1151" t="n">
        <v>3220</v>
      </c>
      <c r="Y187" s="1151" t="n">
        <v>3260</v>
      </c>
      <c r="Z187" s="1151" t="n">
        <v>3285</v>
      </c>
      <c r="AA187" s="1151" t="n">
        <v>3292.5</v>
      </c>
      <c r="AB187" s="1151" t="n">
        <v>3250</v>
      </c>
    </row>
    <row r="188">
      <c r="A188" s="1112" t="n">
        <v>44544</v>
      </c>
      <c r="C188" s="1468">
        <f>+D188*30</f>
        <v/>
      </c>
      <c r="D188" s="63" t="n">
        <v>78</v>
      </c>
      <c r="E188" s="1151" t="n"/>
      <c r="F188" s="1151" t="n"/>
      <c r="G188" s="1151" t="n"/>
      <c r="H188" s="1151" t="n"/>
      <c r="I188" s="1151" t="n"/>
      <c r="J188" s="1151" t="n"/>
      <c r="K188" s="1151" t="n"/>
      <c r="L188" s="1151" t="n"/>
      <c r="M188" s="1151" t="n"/>
      <c r="N188" s="1151" t="n"/>
      <c r="O188" s="1151" t="n"/>
      <c r="P188" s="1151" t="n">
        <v>3425</v>
      </c>
      <c r="Q188" s="1151" t="n">
        <v>3365</v>
      </c>
      <c r="R188" s="1151" t="n">
        <v>3360</v>
      </c>
      <c r="S188" s="1151" t="n">
        <v>3360</v>
      </c>
      <c r="T188" s="1151" t="n">
        <v>3190</v>
      </c>
      <c r="U188" s="1151" t="n">
        <v>3180</v>
      </c>
      <c r="V188" s="1151" t="n">
        <v>3190</v>
      </c>
      <c r="W188" s="1151" t="n">
        <v>3185</v>
      </c>
      <c r="X188" s="1151" t="n">
        <v>3220</v>
      </c>
      <c r="Y188" s="1151" t="n">
        <v>3260</v>
      </c>
      <c r="Z188" s="1151" t="n">
        <v>3285</v>
      </c>
      <c r="AA188" s="1151" t="n">
        <v>3292.5</v>
      </c>
      <c r="AB188" s="1151" t="n">
        <v>3250</v>
      </c>
    </row>
    <row r="189">
      <c r="A189" s="1112" t="n">
        <v>44545</v>
      </c>
      <c r="C189" s="1468">
        <f>+D189*30</f>
        <v/>
      </c>
      <c r="D189" s="63" t="n">
        <v>25</v>
      </c>
      <c r="E189" s="1151" t="n"/>
      <c r="F189" s="1151" t="n"/>
      <c r="G189" s="1151" t="n"/>
      <c r="H189" s="1151" t="n"/>
      <c r="I189" s="1151" t="n"/>
      <c r="J189" s="1151" t="n"/>
      <c r="K189" s="1151" t="n"/>
      <c r="L189" s="1151" t="n"/>
      <c r="M189" s="1151" t="n"/>
      <c r="N189" s="1151" t="n"/>
      <c r="O189" s="1151" t="n"/>
      <c r="P189" s="1151" t="n">
        <v>3425</v>
      </c>
      <c r="Q189" s="1151" t="n">
        <v>3377.5</v>
      </c>
      <c r="R189" s="1151" t="n">
        <v>3377.5</v>
      </c>
      <c r="S189" s="1151" t="n">
        <v>3360</v>
      </c>
      <c r="T189" s="1151" t="n">
        <v>3190</v>
      </c>
      <c r="U189" s="1151" t="n">
        <v>3210</v>
      </c>
      <c r="V189" s="1151" t="n">
        <v>3210</v>
      </c>
      <c r="W189" s="1151" t="n">
        <v>3210</v>
      </c>
      <c r="X189" s="1151" t="n">
        <v>3255</v>
      </c>
      <c r="Y189" s="1151" t="n">
        <v>3275</v>
      </c>
      <c r="Z189" s="1151" t="n">
        <v>3285</v>
      </c>
      <c r="AA189" s="1151" t="n">
        <v>3315</v>
      </c>
      <c r="AB189" s="1151" t="n">
        <v>3250</v>
      </c>
    </row>
    <row r="190">
      <c r="A190" s="1112" t="n">
        <v>44546</v>
      </c>
      <c r="C190" s="1468">
        <f>+D190*30</f>
        <v/>
      </c>
      <c r="D190" s="63" t="n">
        <v>1</v>
      </c>
      <c r="E190" s="1151" t="n"/>
      <c r="F190" s="1151" t="n"/>
      <c r="G190" s="1151" t="n"/>
      <c r="H190" s="1151" t="n"/>
      <c r="I190" s="1151" t="n"/>
      <c r="J190" s="1151" t="n"/>
      <c r="K190" s="1151" t="n"/>
      <c r="L190" s="1151" t="n"/>
      <c r="M190" s="1151" t="n"/>
      <c r="N190" s="1151" t="n"/>
      <c r="O190" s="1151" t="n"/>
      <c r="P190" s="1151" t="n">
        <v>3425</v>
      </c>
      <c r="Q190" s="1151" t="n">
        <v>3377.5</v>
      </c>
      <c r="R190" s="1151" t="n">
        <v>3377.5</v>
      </c>
      <c r="S190" s="1151" t="n">
        <v>3360</v>
      </c>
      <c r="T190" s="1151" t="n">
        <v>3190</v>
      </c>
      <c r="U190" s="1151" t="n">
        <v>3210</v>
      </c>
      <c r="V190" s="1151" t="n">
        <v>3210</v>
      </c>
      <c r="W190" s="1151" t="n">
        <v>3210</v>
      </c>
      <c r="X190" s="1151" t="n">
        <v>3255</v>
      </c>
      <c r="Y190" s="1151" t="n">
        <v>3275</v>
      </c>
      <c r="Z190" s="1151" t="n">
        <v>3292.5</v>
      </c>
      <c r="AA190" s="1151" t="n">
        <v>3310</v>
      </c>
      <c r="AB190" s="1151" t="n">
        <v>3325</v>
      </c>
    </row>
    <row r="191">
      <c r="A191" s="1112" t="n">
        <v>44547</v>
      </c>
      <c r="C191" s="1468">
        <f>+D191*30</f>
        <v/>
      </c>
      <c r="D191" s="63" t="n">
        <v>135</v>
      </c>
      <c r="E191" s="1151" t="n"/>
      <c r="F191" s="1151" t="n"/>
      <c r="G191" s="1151" t="n"/>
      <c r="H191" s="1151" t="n"/>
      <c r="I191" s="1151" t="n"/>
      <c r="J191" s="1151" t="n"/>
      <c r="K191" s="1151" t="n"/>
      <c r="L191" s="1151" t="n"/>
      <c r="M191" s="1151" t="n"/>
      <c r="N191" s="1151" t="n"/>
      <c r="O191" s="1151" t="n"/>
      <c r="P191" s="1151" t="n">
        <v>3425</v>
      </c>
      <c r="Q191" s="1151" t="n">
        <v>3345</v>
      </c>
      <c r="R191" s="1151" t="n">
        <v>3345</v>
      </c>
      <c r="S191" s="1151" t="n">
        <v>3300</v>
      </c>
      <c r="T191" s="1151" t="n">
        <v>3240</v>
      </c>
      <c r="U191" s="1151" t="n">
        <v>3210</v>
      </c>
      <c r="V191" s="1151" t="n">
        <v>3210</v>
      </c>
      <c r="W191" s="1151" t="n">
        <v>3225</v>
      </c>
      <c r="X191" s="1151" t="n">
        <v>3255</v>
      </c>
      <c r="Y191" s="1151" t="n">
        <v>3275</v>
      </c>
      <c r="Z191" s="1151" t="n">
        <v>3292.5</v>
      </c>
      <c r="AA191" s="1151" t="n">
        <v>3310</v>
      </c>
      <c r="AB191" s="1151" t="n">
        <v>3325</v>
      </c>
    </row>
    <row r="192">
      <c r="A192" s="1112" t="n">
        <v>44550</v>
      </c>
      <c r="C192" s="1468">
        <f>+D192*30</f>
        <v/>
      </c>
      <c r="D192" s="63" t="n">
        <v>107</v>
      </c>
      <c r="E192" s="1151" t="n"/>
      <c r="F192" s="1151" t="n"/>
      <c r="G192" s="1151" t="n"/>
      <c r="H192" s="1151" t="n"/>
      <c r="I192" s="1151" t="n"/>
      <c r="J192" s="1151" t="n"/>
      <c r="K192" s="1151" t="n"/>
      <c r="L192" s="1151" t="n"/>
      <c r="M192" s="1151" t="n"/>
      <c r="N192" s="1151" t="n"/>
      <c r="O192" s="1151" t="n"/>
      <c r="P192" s="1151" t="n">
        <v>3400</v>
      </c>
      <c r="Q192" s="1151" t="n">
        <v>3310</v>
      </c>
      <c r="R192" s="1151" t="n">
        <v>3265</v>
      </c>
      <c r="S192" s="1151" t="n">
        <v>3270</v>
      </c>
      <c r="T192" s="1151" t="n">
        <v>3240</v>
      </c>
      <c r="U192" s="1151" t="n">
        <v>3185</v>
      </c>
      <c r="V192" s="1151" t="n">
        <v>3185</v>
      </c>
      <c r="W192" s="1151" t="n">
        <v>3225</v>
      </c>
      <c r="X192" s="1151" t="n">
        <v>3255</v>
      </c>
      <c r="Y192" s="1151" t="n">
        <v>3275</v>
      </c>
      <c r="Z192" s="1151" t="n">
        <v>3292.5</v>
      </c>
      <c r="AA192" s="1151" t="n">
        <v>3310</v>
      </c>
      <c r="AB192" s="1151" t="n">
        <v>3325</v>
      </c>
    </row>
    <row r="193">
      <c r="A193" s="1112" t="n">
        <v>44551</v>
      </c>
      <c r="C193" s="1468">
        <f>+D193*30</f>
        <v/>
      </c>
      <c r="D193" s="63" t="n">
        <v>322</v>
      </c>
      <c r="E193" s="1151" t="n"/>
      <c r="F193" s="1151" t="n"/>
      <c r="G193" s="1151" t="n"/>
      <c r="H193" s="1151" t="n"/>
      <c r="I193" s="1151" t="n"/>
      <c r="J193" s="1151" t="n"/>
      <c r="K193" s="1151" t="n"/>
      <c r="L193" s="1151" t="n"/>
      <c r="M193" s="1151" t="n"/>
      <c r="N193" s="1151" t="n"/>
      <c r="O193" s="1151" t="n"/>
      <c r="P193" s="1151" t="n">
        <v>3375</v>
      </c>
      <c r="Q193" s="1151" t="n">
        <v>3310</v>
      </c>
      <c r="R193" s="1151" t="n">
        <v>3277.5</v>
      </c>
      <c r="S193" s="1151" t="n">
        <v>3247</v>
      </c>
      <c r="T193" s="1151" t="n">
        <v>3255</v>
      </c>
      <c r="U193" s="1151" t="n">
        <v>3185</v>
      </c>
      <c r="V193" s="1151" t="n">
        <v>3185</v>
      </c>
      <c r="W193" s="1151" t="n">
        <v>3225</v>
      </c>
      <c r="X193" s="1151" t="n">
        <v>3255</v>
      </c>
      <c r="Y193" s="1151" t="n">
        <v>3275</v>
      </c>
      <c r="Z193" s="1151" t="n">
        <v>3292.5</v>
      </c>
      <c r="AA193" s="1151" t="n">
        <v>3310</v>
      </c>
      <c r="AB193" s="1151" t="n">
        <v>3325</v>
      </c>
    </row>
    <row r="194">
      <c r="A194" s="1112" t="n">
        <v>44552</v>
      </c>
      <c r="C194" s="1468">
        <f>+D194*30</f>
        <v/>
      </c>
      <c r="D194" s="63" t="n">
        <v>68</v>
      </c>
      <c r="E194" s="1151" t="n"/>
      <c r="F194" s="1151" t="n"/>
      <c r="G194" s="1151" t="n"/>
      <c r="H194" s="1151" t="n"/>
      <c r="I194" s="1151" t="n"/>
      <c r="J194" s="1151" t="n"/>
      <c r="K194" s="1151" t="n"/>
      <c r="L194" s="1151" t="n"/>
      <c r="M194" s="1151" t="n"/>
      <c r="N194" s="1151" t="n"/>
      <c r="O194" s="1151" t="n"/>
      <c r="P194" s="1151" t="n">
        <v>3375</v>
      </c>
      <c r="Q194" s="1151" t="n">
        <v>3275</v>
      </c>
      <c r="R194" s="1151" t="n">
        <v>3277.5</v>
      </c>
      <c r="S194" s="1151" t="n">
        <v>3247</v>
      </c>
      <c r="T194" s="1151" t="n">
        <v>3255</v>
      </c>
      <c r="U194" s="1151" t="n">
        <v>3185</v>
      </c>
      <c r="V194" s="1151" t="n">
        <v>3185</v>
      </c>
      <c r="W194" s="1151" t="n">
        <v>3225</v>
      </c>
      <c r="X194" s="1151" t="n">
        <v>3255</v>
      </c>
      <c r="Y194" s="1151" t="n">
        <v>3275</v>
      </c>
      <c r="Z194" s="1151" t="n">
        <v>3292.5</v>
      </c>
      <c r="AA194" s="1151" t="n">
        <v>3310</v>
      </c>
      <c r="AB194" s="1151" t="n">
        <v>3325</v>
      </c>
    </row>
    <row r="195">
      <c r="A195" s="1112" t="n">
        <v>44553</v>
      </c>
      <c r="C195" s="1468">
        <f>+D195*30</f>
        <v/>
      </c>
      <c r="D195" s="63" t="n">
        <v>35</v>
      </c>
      <c r="E195" s="1151" t="n"/>
      <c r="F195" s="1151" t="n"/>
      <c r="G195" s="1151" t="n"/>
      <c r="H195" s="1151" t="n"/>
      <c r="I195" s="1151" t="n"/>
      <c r="J195" s="1151" t="n"/>
      <c r="K195" s="1151" t="n"/>
      <c r="L195" s="1151" t="n"/>
      <c r="M195" s="1151" t="n"/>
      <c r="N195" s="1151" t="n"/>
      <c r="O195" s="1151" t="n"/>
      <c r="P195" s="1151" t="n">
        <v>3375</v>
      </c>
      <c r="Q195" s="1151" t="n">
        <v>3305</v>
      </c>
      <c r="R195" s="1151" t="n">
        <v>3277.5</v>
      </c>
      <c r="S195" s="1151" t="n">
        <v>3215</v>
      </c>
      <c r="T195" s="1151" t="n">
        <v>3255</v>
      </c>
      <c r="U195" s="1151" t="n">
        <v>3185</v>
      </c>
      <c r="V195" s="1151" t="n">
        <v>3185</v>
      </c>
      <c r="W195" s="1151" t="n">
        <v>3225</v>
      </c>
      <c r="X195" s="1151" t="n">
        <v>3255</v>
      </c>
      <c r="Y195" s="1151" t="n">
        <v>3275</v>
      </c>
      <c r="Z195" s="1151" t="n">
        <v>3292.5</v>
      </c>
      <c r="AA195" s="1151" t="n">
        <v>3310</v>
      </c>
      <c r="AB195" s="1151" t="n">
        <v>3325</v>
      </c>
    </row>
    <row r="196">
      <c r="A196" s="1112" t="n">
        <v>44554</v>
      </c>
      <c r="C196" s="1468">
        <f>+D196*30</f>
        <v/>
      </c>
      <c r="E196" s="1151" t="n"/>
      <c r="F196" s="1151" t="n"/>
      <c r="G196" s="1151" t="n"/>
      <c r="H196" s="1151" t="n"/>
      <c r="I196" s="1151" t="n"/>
      <c r="J196" s="1151" t="n"/>
      <c r="K196" s="1151" t="n"/>
      <c r="L196" s="1151" t="n"/>
      <c r="M196" s="1151" t="n"/>
      <c r="N196" s="1151" t="n"/>
      <c r="O196" s="1151" t="n"/>
      <c r="P196" s="1475" t="n">
        <v>3375</v>
      </c>
      <c r="Q196" s="1475" t="n">
        <v>3305</v>
      </c>
      <c r="R196" s="1475" t="n">
        <v>3277.5</v>
      </c>
      <c r="S196" s="1475" t="n">
        <v>3215</v>
      </c>
      <c r="T196" s="1475" t="n">
        <v>3255</v>
      </c>
      <c r="U196" s="1475" t="n">
        <v>3185</v>
      </c>
      <c r="V196" s="1475" t="n">
        <v>3185</v>
      </c>
      <c r="W196" s="1475" t="n">
        <v>3225</v>
      </c>
      <c r="X196" s="1475" t="n">
        <v>3255</v>
      </c>
      <c r="Y196" s="1475" t="n">
        <v>3275</v>
      </c>
      <c r="Z196" s="1475" t="n">
        <v>3292.5</v>
      </c>
      <c r="AA196" s="1475" t="n">
        <v>3310</v>
      </c>
      <c r="AB196" s="1475" t="n">
        <v>3325</v>
      </c>
    </row>
    <row r="197">
      <c r="A197" s="1112" t="n">
        <v>44557</v>
      </c>
      <c r="C197" s="1468">
        <f>+D197*30</f>
        <v/>
      </c>
      <c r="D197" s="63" t="n">
        <v>0</v>
      </c>
      <c r="E197" s="1151" t="n"/>
      <c r="F197" s="1151" t="n"/>
      <c r="G197" s="1151" t="n"/>
      <c r="H197" s="1151" t="n"/>
      <c r="I197" s="1151" t="n"/>
      <c r="J197" s="1151" t="n"/>
      <c r="K197" s="1151" t="n"/>
      <c r="L197" s="1151" t="n"/>
      <c r="M197" s="1151" t="n"/>
      <c r="N197" s="1151" t="n"/>
      <c r="O197" s="1151" t="n"/>
      <c r="P197" s="1151" t="n">
        <v>3392.5</v>
      </c>
      <c r="Q197" s="1151" t="n">
        <v>3315</v>
      </c>
      <c r="R197" s="1151" t="n">
        <v>3315</v>
      </c>
      <c r="S197" s="1151" t="n">
        <v>3230</v>
      </c>
      <c r="T197" s="1151" t="n">
        <v>3255</v>
      </c>
      <c r="U197" s="1151" t="n">
        <v>3185</v>
      </c>
      <c r="V197" s="1151" t="n">
        <v>3185</v>
      </c>
      <c r="W197" s="1151" t="n">
        <v>3225</v>
      </c>
      <c r="X197" s="1151" t="n">
        <v>3255</v>
      </c>
      <c r="Y197" s="1151" t="n">
        <v>3275</v>
      </c>
      <c r="Z197" s="1151" t="n">
        <v>3292.5</v>
      </c>
      <c r="AA197" s="1151" t="n">
        <v>3310</v>
      </c>
      <c r="AB197" s="1151" t="n">
        <v>3325</v>
      </c>
    </row>
    <row r="198">
      <c r="A198" s="1112" t="n">
        <v>44558</v>
      </c>
      <c r="C198" s="1468">
        <f>+D198*30</f>
        <v/>
      </c>
      <c r="D198" s="63" t="n">
        <v>286</v>
      </c>
      <c r="E198" s="1151" t="n"/>
      <c r="F198" s="1151" t="n"/>
      <c r="G198" s="1151" t="n"/>
      <c r="H198" s="1151" t="n"/>
      <c r="I198" s="1151" t="n"/>
      <c r="J198" s="1151" t="n"/>
      <c r="K198" s="1151" t="n"/>
      <c r="L198" s="1151" t="n"/>
      <c r="M198" s="1151" t="n"/>
      <c r="N198" s="1151" t="n"/>
      <c r="O198" s="1151" t="n"/>
      <c r="P198" s="1151" t="n">
        <v>3392.5</v>
      </c>
      <c r="Q198" s="1151" t="n">
        <v>3350</v>
      </c>
      <c r="R198" s="1151" t="n">
        <v>3351</v>
      </c>
      <c r="S198" s="1151" t="n">
        <v>3230</v>
      </c>
      <c r="T198" s="1151" t="n">
        <v>3255</v>
      </c>
      <c r="U198" s="1151" t="n">
        <v>3185</v>
      </c>
      <c r="V198" s="1151" t="n">
        <v>3185</v>
      </c>
      <c r="W198" s="1151" t="n">
        <v>3225</v>
      </c>
      <c r="X198" s="1151" t="n">
        <v>3250</v>
      </c>
      <c r="Y198" s="1151" t="n">
        <v>3275</v>
      </c>
      <c r="Z198" s="1151" t="n">
        <v>3292.5</v>
      </c>
      <c r="AA198" s="1151" t="n">
        <v>3310</v>
      </c>
      <c r="AB198" s="1151" t="n">
        <v>3325</v>
      </c>
    </row>
    <row r="199">
      <c r="A199" s="1112" t="n">
        <v>44559</v>
      </c>
      <c r="C199" s="1468">
        <f>+D199*30</f>
        <v/>
      </c>
      <c r="D199" s="63" t="n">
        <v>55</v>
      </c>
      <c r="E199" s="1151" t="n"/>
      <c r="F199" s="1151" t="n"/>
      <c r="G199" s="1151" t="n"/>
      <c r="H199" s="1151" t="n"/>
      <c r="I199" s="1151" t="n"/>
      <c r="J199" s="1151" t="n"/>
      <c r="K199" s="1151" t="n"/>
      <c r="L199" s="1151" t="n"/>
      <c r="M199" s="1151" t="n"/>
      <c r="N199" s="1151" t="n"/>
      <c r="O199" s="1151" t="n"/>
      <c r="P199" s="1151" t="n">
        <v>3405</v>
      </c>
      <c r="Q199" s="1151" t="n">
        <v>3350</v>
      </c>
      <c r="R199" s="1151" t="n">
        <v>3350</v>
      </c>
      <c r="S199" s="1151" t="n">
        <v>3230</v>
      </c>
      <c r="T199" s="1151" t="n">
        <v>3255</v>
      </c>
      <c r="U199" s="1151" t="n">
        <v>3185</v>
      </c>
      <c r="V199" s="1151" t="n">
        <v>3185</v>
      </c>
      <c r="W199" s="1151" t="n">
        <v>3225</v>
      </c>
      <c r="X199" s="1151" t="n">
        <v>3250</v>
      </c>
      <c r="Y199" s="1151" t="n">
        <v>3275</v>
      </c>
      <c r="Z199" s="1151" t="n">
        <v>3292.5</v>
      </c>
      <c r="AA199" s="1151" t="n">
        <v>3310</v>
      </c>
      <c r="AB199" s="1151" t="n">
        <v>3325</v>
      </c>
    </row>
    <row r="200">
      <c r="A200" s="1112" t="n">
        <v>44560</v>
      </c>
      <c r="C200" s="1468">
        <f>+D200*30</f>
        <v/>
      </c>
      <c r="D200" s="63" t="n">
        <v>80</v>
      </c>
      <c r="E200" s="1151" t="n"/>
      <c r="F200" s="1151" t="n"/>
      <c r="G200" s="1151" t="n"/>
      <c r="H200" s="1151" t="n"/>
      <c r="I200" s="1151" t="n"/>
      <c r="J200" s="1151" t="n"/>
      <c r="K200" s="1151" t="n"/>
      <c r="L200" s="1151" t="n"/>
      <c r="M200" s="1151" t="n"/>
      <c r="N200" s="1151" t="n"/>
      <c r="O200" s="1151" t="n"/>
      <c r="P200" s="1151" t="n">
        <v>3403</v>
      </c>
      <c r="Q200" s="1151" t="n">
        <v>3350</v>
      </c>
      <c r="R200" s="1151" t="n">
        <v>3330</v>
      </c>
      <c r="S200" s="1151" t="n">
        <v>3255</v>
      </c>
      <c r="T200" s="1151" t="n">
        <v>3255</v>
      </c>
      <c r="U200" s="1151" t="n">
        <v>3185</v>
      </c>
      <c r="V200" s="1151" t="n">
        <v>3185</v>
      </c>
      <c r="W200" s="1151" t="n">
        <v>3225</v>
      </c>
      <c r="X200" s="1151" t="n">
        <v>3250</v>
      </c>
      <c r="Y200" s="1151" t="n">
        <v>3275</v>
      </c>
      <c r="Z200" s="1151" t="n">
        <v>3292.5</v>
      </c>
      <c r="AA200" s="1151" t="n">
        <v>3310</v>
      </c>
      <c r="AB200" s="1151" t="n">
        <v>3325</v>
      </c>
    </row>
    <row r="201">
      <c r="A201" s="1112" t="n">
        <v>44561</v>
      </c>
      <c r="C201" s="1468">
        <f>+D201*30</f>
        <v/>
      </c>
      <c r="E201" s="1151" t="n"/>
      <c r="F201" s="1151" t="n"/>
      <c r="G201" s="1151" t="n"/>
      <c r="H201" s="1151" t="n"/>
      <c r="I201" s="1151" t="n"/>
      <c r="J201" s="1151" t="n"/>
      <c r="K201" s="1151" t="n"/>
      <c r="L201" s="1151" t="n"/>
      <c r="M201" s="1151" t="n"/>
      <c r="N201" s="1151" t="n"/>
      <c r="O201" s="1151" t="n"/>
      <c r="P201" s="1475" t="n">
        <v>3403</v>
      </c>
      <c r="Q201" s="1475" t="n">
        <v>3350</v>
      </c>
      <c r="R201" s="1475" t="n">
        <v>3330</v>
      </c>
      <c r="S201" s="1475" t="n">
        <v>3255</v>
      </c>
      <c r="T201" s="1475" t="n">
        <v>3255</v>
      </c>
      <c r="U201" s="1475" t="n">
        <v>3185</v>
      </c>
      <c r="V201" s="1475" t="n">
        <v>3185</v>
      </c>
      <c r="W201" s="1475" t="n">
        <v>3225</v>
      </c>
      <c r="X201" s="1475" t="n">
        <v>3250</v>
      </c>
      <c r="Y201" s="1475" t="n">
        <v>3275</v>
      </c>
      <c r="Z201" s="1475" t="n">
        <v>3292.5</v>
      </c>
      <c r="AA201" s="1475" t="n">
        <v>3310</v>
      </c>
      <c r="AB201" s="1475" t="n">
        <v>3325</v>
      </c>
    </row>
    <row r="202">
      <c r="A202" s="1112" t="n">
        <v>44564</v>
      </c>
      <c r="C202" s="1468">
        <f>+D202*30</f>
        <v/>
      </c>
      <c r="D202" s="63" t="n">
        <v>0</v>
      </c>
      <c r="E202" s="1151" t="n"/>
      <c r="F202" s="1151" t="n"/>
      <c r="G202" s="1151" t="n"/>
      <c r="H202" s="1151" t="n"/>
      <c r="I202" s="1151" t="n"/>
      <c r="J202" s="1151" t="n"/>
      <c r="K202" s="1151" t="n"/>
      <c r="L202" s="1151" t="n"/>
      <c r="M202" s="1151" t="n"/>
      <c r="N202" s="1151" t="n"/>
      <c r="O202" s="1151" t="n"/>
      <c r="P202" s="1151" t="n"/>
      <c r="Q202" s="1151" t="n">
        <v>3350</v>
      </c>
      <c r="R202" s="1151" t="n">
        <v>3330</v>
      </c>
      <c r="S202" s="1151" t="n">
        <v>3255</v>
      </c>
      <c r="T202" s="1151" t="n">
        <v>3255</v>
      </c>
      <c r="U202" s="1151" t="n">
        <v>3185</v>
      </c>
      <c r="V202" s="1151" t="n">
        <v>3185</v>
      </c>
      <c r="W202" s="1151" t="n">
        <v>3225</v>
      </c>
      <c r="X202" s="1151" t="n">
        <v>3250</v>
      </c>
      <c r="Y202" s="1151" t="n">
        <v>3275</v>
      </c>
      <c r="Z202" s="1151" t="n">
        <v>3292.5</v>
      </c>
      <c r="AA202" s="1151" t="n">
        <v>3310</v>
      </c>
      <c r="AB202" s="1151" t="n">
        <v>3325</v>
      </c>
      <c r="AC202" s="1151" t="n">
        <v>3320</v>
      </c>
      <c r="AD202" s="1151" t="n">
        <v>3315</v>
      </c>
      <c r="AE202" s="1151" t="n">
        <v>3310</v>
      </c>
      <c r="AF202" s="1151" t="n"/>
    </row>
    <row r="203">
      <c r="A203" s="1112" t="n">
        <v>44565</v>
      </c>
      <c r="C203" s="1468">
        <f>+D203*30</f>
        <v/>
      </c>
      <c r="D203" s="63" t="n">
        <v>112</v>
      </c>
      <c r="E203" s="1151" t="n"/>
      <c r="F203" s="1151" t="n"/>
      <c r="G203" s="1151" t="n"/>
      <c r="H203" s="1151" t="n"/>
      <c r="I203" s="1151" t="n"/>
      <c r="J203" s="1151" t="n"/>
      <c r="K203" s="1151" t="n"/>
      <c r="L203" s="1151" t="n"/>
      <c r="M203" s="1151" t="n"/>
      <c r="N203" s="1151" t="n"/>
      <c r="O203" s="1151" t="n"/>
      <c r="P203" s="1151" t="n"/>
      <c r="Q203" s="1151" t="n">
        <v>3326</v>
      </c>
      <c r="R203" s="1151" t="n">
        <v>3330</v>
      </c>
      <c r="S203" s="1151" t="n">
        <v>3242.5</v>
      </c>
      <c r="T203" s="1151" t="n">
        <v>3255</v>
      </c>
      <c r="U203" s="1151" t="n">
        <v>3185</v>
      </c>
      <c r="V203" s="1151" t="n">
        <v>3185</v>
      </c>
      <c r="W203" s="1151" t="n">
        <v>3225</v>
      </c>
      <c r="X203" s="1151" t="n">
        <v>3250</v>
      </c>
      <c r="Y203" s="1151" t="n">
        <v>3275</v>
      </c>
      <c r="Z203" s="1151" t="n">
        <v>3292.5</v>
      </c>
      <c r="AA203" s="1151" t="n">
        <v>3310</v>
      </c>
      <c r="AB203" s="1151" t="n">
        <v>3325</v>
      </c>
      <c r="AC203" s="1151" t="n">
        <v>3325</v>
      </c>
      <c r="AD203" s="1151" t="n">
        <v>3325</v>
      </c>
      <c r="AE203" s="1151" t="n">
        <v>3325</v>
      </c>
      <c r="AF203" s="1151" t="n"/>
    </row>
    <row r="204">
      <c r="A204" s="1112" t="n">
        <v>44566</v>
      </c>
      <c r="C204" s="1468">
        <f>+D204*30</f>
        <v/>
      </c>
      <c r="D204" s="63" t="n">
        <v>3</v>
      </c>
      <c r="E204" s="1151" t="n"/>
      <c r="F204" s="1151" t="n"/>
      <c r="G204" s="1151" t="n"/>
      <c r="H204" s="1151" t="n"/>
      <c r="I204" s="1151" t="n"/>
      <c r="J204" s="1151" t="n"/>
      <c r="K204" s="1151" t="n"/>
      <c r="L204" s="1151" t="n"/>
      <c r="M204" s="1151" t="n"/>
      <c r="N204" s="1151" t="n"/>
      <c r="O204" s="1151" t="n"/>
      <c r="P204" s="1151" t="n"/>
      <c r="Q204" s="1151" t="n">
        <v>3325</v>
      </c>
      <c r="R204" s="1151" t="n">
        <v>3320</v>
      </c>
      <c r="S204" s="1151" t="n">
        <v>3242.5</v>
      </c>
      <c r="T204" s="1151" t="n">
        <v>3235</v>
      </c>
      <c r="U204" s="1151" t="n">
        <v>3185</v>
      </c>
      <c r="V204" s="1151" t="n">
        <v>3185</v>
      </c>
      <c r="W204" s="1151" t="n">
        <v>3225</v>
      </c>
      <c r="X204" s="1151" t="n">
        <v>3250</v>
      </c>
      <c r="Y204" s="1151" t="n">
        <v>3275</v>
      </c>
      <c r="Z204" s="1151" t="n">
        <v>3292.5</v>
      </c>
      <c r="AA204" s="1151" t="n">
        <v>3310</v>
      </c>
      <c r="AB204" s="1151" t="n">
        <v>3325</v>
      </c>
      <c r="AC204" s="1151" t="n">
        <v>3325</v>
      </c>
      <c r="AD204" s="1151" t="n">
        <v>3325</v>
      </c>
      <c r="AE204" s="1151" t="n">
        <v>3325</v>
      </c>
      <c r="AF204" s="1151" t="n"/>
    </row>
    <row r="205">
      <c r="A205" s="1112" t="n">
        <v>44567</v>
      </c>
      <c r="C205" s="1468">
        <f>+D205*30</f>
        <v/>
      </c>
      <c r="D205" s="63" t="n">
        <v>257</v>
      </c>
      <c r="E205" s="1151" t="n"/>
      <c r="F205" s="1151" t="n"/>
      <c r="G205" s="1151" t="n"/>
      <c r="H205" s="1151" t="n"/>
      <c r="I205" s="1151" t="n"/>
      <c r="J205" s="1151" t="n"/>
      <c r="K205" s="1151" t="n"/>
      <c r="L205" s="1151" t="n"/>
      <c r="M205" s="1151" t="n"/>
      <c r="N205" s="1151" t="n"/>
      <c r="O205" s="1151" t="n"/>
      <c r="P205" s="1151" t="n"/>
      <c r="Q205" s="1151" t="n">
        <v>3350</v>
      </c>
      <c r="R205" s="1151" t="n">
        <v>3340</v>
      </c>
      <c r="S205" s="1151" t="n">
        <v>3242.5</v>
      </c>
      <c r="T205" s="1151" t="n">
        <v>3235</v>
      </c>
      <c r="U205" s="1151" t="n">
        <v>3200</v>
      </c>
      <c r="V205" s="1151" t="n">
        <v>3210</v>
      </c>
      <c r="W205" s="1151" t="n">
        <v>3225</v>
      </c>
      <c r="X205" s="1151" t="n">
        <v>3250</v>
      </c>
      <c r="Y205" s="1151" t="n">
        <v>3310</v>
      </c>
      <c r="Z205" s="1151" t="n">
        <v>3335</v>
      </c>
      <c r="AA205" s="1151" t="n">
        <v>3335</v>
      </c>
      <c r="AB205" s="1151" t="n">
        <v>3325</v>
      </c>
      <c r="AC205" s="1151" t="n">
        <v>3325</v>
      </c>
      <c r="AD205" s="1151" t="n">
        <v>3325</v>
      </c>
      <c r="AE205" s="1151" t="n">
        <v>3325</v>
      </c>
      <c r="AF205" s="1151" t="n"/>
    </row>
    <row r="206">
      <c r="A206" s="1112" t="n">
        <v>44568</v>
      </c>
      <c r="C206" s="1468">
        <f>+D206*30</f>
        <v/>
      </c>
      <c r="D206" s="63" t="n">
        <v>360</v>
      </c>
      <c r="E206" s="1151" t="n"/>
      <c r="F206" s="1151" t="n"/>
      <c r="G206" s="1151" t="n"/>
      <c r="H206" s="1151" t="n"/>
      <c r="I206" s="1151" t="n"/>
      <c r="J206" s="1151" t="n"/>
      <c r="K206" s="1151" t="n"/>
      <c r="L206" s="1151" t="n"/>
      <c r="M206" s="1151" t="n"/>
      <c r="N206" s="1151" t="n"/>
      <c r="O206" s="1151" t="n"/>
      <c r="P206" s="1151" t="n"/>
      <c r="Q206" s="1151" t="n">
        <v>3350</v>
      </c>
      <c r="R206" s="1151" t="n">
        <v>3340</v>
      </c>
      <c r="S206" s="1151" t="n">
        <v>3290</v>
      </c>
      <c r="T206" s="1151" t="n">
        <v>3235</v>
      </c>
      <c r="U206" s="1151" t="n">
        <v>3200</v>
      </c>
      <c r="V206" s="1151" t="n">
        <v>3210</v>
      </c>
      <c r="W206" s="1151" t="n">
        <v>3225</v>
      </c>
      <c r="X206" s="1151" t="n">
        <v>3250</v>
      </c>
      <c r="Y206" s="1151" t="n">
        <v>3310</v>
      </c>
      <c r="Z206" s="1151" t="n">
        <v>3335</v>
      </c>
      <c r="AA206" s="1151" t="n">
        <v>3335</v>
      </c>
      <c r="AB206" s="1151" t="n">
        <v>3325</v>
      </c>
      <c r="AC206" s="1151" t="n">
        <v>3325</v>
      </c>
      <c r="AD206" s="1151" t="n">
        <v>3325</v>
      </c>
      <c r="AE206" s="1151" t="n">
        <v>3325</v>
      </c>
      <c r="AF206" s="1151" t="n"/>
    </row>
    <row r="207">
      <c r="A207" s="1112" t="n">
        <v>44571</v>
      </c>
      <c r="C207" s="1468">
        <f>+D207*30</f>
        <v/>
      </c>
      <c r="D207" s="63" t="n">
        <v>377</v>
      </c>
      <c r="E207" s="1151" t="n"/>
      <c r="F207" s="1151" t="n"/>
      <c r="G207" s="1151" t="n"/>
      <c r="H207" s="1151" t="n"/>
      <c r="I207" s="1151" t="n"/>
      <c r="J207" s="1151" t="n"/>
      <c r="K207" s="1151" t="n"/>
      <c r="L207" s="1151" t="n"/>
      <c r="M207" s="1151" t="n"/>
      <c r="N207" s="1151" t="n"/>
      <c r="O207" s="1151" t="n"/>
      <c r="P207" s="1151" t="n"/>
      <c r="Q207" s="1151" t="n">
        <v>3350</v>
      </c>
      <c r="R207" s="1151" t="n">
        <v>3360</v>
      </c>
      <c r="S207" s="1151" t="n">
        <v>3290</v>
      </c>
      <c r="T207" s="1151" t="n">
        <v>3235</v>
      </c>
      <c r="U207" s="1151" t="n">
        <v>3200</v>
      </c>
      <c r="V207" s="1151" t="n">
        <v>3210</v>
      </c>
      <c r="W207" s="1151" t="n">
        <v>3225</v>
      </c>
      <c r="X207" s="1151" t="n">
        <v>3250</v>
      </c>
      <c r="Y207" s="1151" t="n">
        <v>3310</v>
      </c>
      <c r="Z207" s="1151" t="n">
        <v>3335</v>
      </c>
      <c r="AA207" s="1151" t="n">
        <v>3335</v>
      </c>
      <c r="AB207" s="1151" t="n">
        <v>3325</v>
      </c>
      <c r="AC207" s="1151" t="n">
        <v>3325</v>
      </c>
      <c r="AD207" s="1151" t="n">
        <v>3325</v>
      </c>
      <c r="AE207" s="1151" t="n">
        <v>3325</v>
      </c>
      <c r="AF207" s="1151" t="n"/>
    </row>
    <row r="208">
      <c r="A208" s="1112" t="n">
        <v>44572</v>
      </c>
      <c r="B208" s="494" t="n">
        <v>12</v>
      </c>
      <c r="C208" s="1468">
        <f>+D208*30</f>
        <v/>
      </c>
      <c r="D208" s="63" t="n">
        <v>174</v>
      </c>
      <c r="E208" s="1151" t="n"/>
      <c r="F208" s="1151" t="n"/>
      <c r="G208" s="1151" t="n"/>
      <c r="H208" s="1151" t="n"/>
      <c r="I208" s="1151" t="n"/>
      <c r="J208" s="1151" t="n"/>
      <c r="K208" s="1151" t="n"/>
      <c r="L208" s="1151" t="n"/>
      <c r="M208" s="1151" t="n"/>
      <c r="N208" s="1151" t="n"/>
      <c r="O208" s="1151" t="n"/>
      <c r="P208" s="1151" t="n"/>
      <c r="Q208" s="1151" t="n">
        <v>3385</v>
      </c>
      <c r="R208" s="1151" t="n">
        <v>3385</v>
      </c>
      <c r="S208" s="1151" t="n">
        <v>3300</v>
      </c>
      <c r="T208" s="1151" t="n">
        <v>3235</v>
      </c>
      <c r="U208" s="1151" t="n">
        <v>3200</v>
      </c>
      <c r="V208" s="1151" t="n">
        <v>3210</v>
      </c>
      <c r="W208" s="1151" t="n">
        <v>3225</v>
      </c>
      <c r="X208" s="1151" t="n">
        <v>3250</v>
      </c>
      <c r="Y208" s="1151" t="n">
        <v>3310</v>
      </c>
      <c r="Z208" s="1151" t="n">
        <v>3335</v>
      </c>
      <c r="AA208" s="1151" t="n">
        <v>3335</v>
      </c>
      <c r="AB208" s="1151" t="n">
        <v>3325</v>
      </c>
      <c r="AC208" s="1151" t="n">
        <v>3325</v>
      </c>
      <c r="AD208" s="1151" t="n">
        <v>3325</v>
      </c>
      <c r="AE208" s="1151" t="n">
        <v>3325</v>
      </c>
      <c r="AF208" s="1151" t="n"/>
    </row>
    <row r="209">
      <c r="A209" s="1112" t="n">
        <v>44573</v>
      </c>
      <c r="B209" s="494" t="n">
        <v>13</v>
      </c>
      <c r="C209" s="1468">
        <f>+D209*30</f>
        <v/>
      </c>
      <c r="D209" s="63" t="n">
        <v>72</v>
      </c>
      <c r="E209" s="1151" t="n"/>
      <c r="F209" s="1151" t="n"/>
      <c r="G209" s="1151" t="n"/>
      <c r="H209" s="1151" t="n"/>
      <c r="I209" s="1151" t="n"/>
      <c r="J209" s="1151" t="n"/>
      <c r="K209" s="1151" t="n"/>
      <c r="L209" s="1151" t="n"/>
      <c r="M209" s="1151" t="n"/>
      <c r="N209" s="1151" t="n"/>
      <c r="O209" s="1151" t="n"/>
      <c r="P209" s="1151" t="n"/>
      <c r="Q209" s="1151" t="n">
        <v>3352.5</v>
      </c>
      <c r="R209" s="1151" t="n">
        <v>3370</v>
      </c>
      <c r="S209" s="1151" t="n">
        <v>3300</v>
      </c>
      <c r="T209" s="1151" t="n">
        <v>3235</v>
      </c>
      <c r="U209" s="1151" t="n">
        <v>3200</v>
      </c>
      <c r="V209" s="1151" t="n">
        <v>3210</v>
      </c>
      <c r="W209" s="1151" t="n">
        <v>3225</v>
      </c>
      <c r="X209" s="1151" t="n">
        <v>3250</v>
      </c>
      <c r="Y209" s="1151" t="n">
        <v>3310</v>
      </c>
      <c r="Z209" s="1151" t="n">
        <v>3335</v>
      </c>
      <c r="AA209" s="1151" t="n">
        <v>3335</v>
      </c>
      <c r="AB209" s="1151" t="n">
        <v>3325</v>
      </c>
      <c r="AC209" s="1151" t="n">
        <v>3325</v>
      </c>
      <c r="AD209" s="1151" t="n">
        <v>3325</v>
      </c>
      <c r="AE209" s="1151" t="n">
        <v>3325</v>
      </c>
      <c r="AF209" s="1151" t="n"/>
    </row>
    <row r="210">
      <c r="A210" s="1112" t="n">
        <v>44574</v>
      </c>
      <c r="B210" s="494" t="n">
        <v>31</v>
      </c>
      <c r="C210" s="1468">
        <f>+D210*30</f>
        <v/>
      </c>
      <c r="D210" s="63" t="n">
        <v>434</v>
      </c>
      <c r="E210" s="1151" t="n"/>
      <c r="F210" s="1151" t="n"/>
      <c r="G210" s="1151" t="n"/>
      <c r="H210" s="1151" t="n"/>
      <c r="I210" s="1151" t="n"/>
      <c r="J210" s="1151" t="n"/>
      <c r="K210" s="1151" t="n"/>
      <c r="L210" s="1151" t="n"/>
      <c r="M210" s="1151" t="n"/>
      <c r="N210" s="1151" t="n"/>
      <c r="O210" s="1151" t="n"/>
      <c r="P210" s="1151" t="n"/>
      <c r="Q210" s="1151" t="n">
        <v>3290</v>
      </c>
      <c r="R210" s="1151" t="n">
        <v>3270.5</v>
      </c>
      <c r="S210" s="1151" t="n">
        <v>3212.5</v>
      </c>
      <c r="T210" s="1151" t="n">
        <v>3235</v>
      </c>
      <c r="U210" s="1151" t="n">
        <v>3200</v>
      </c>
      <c r="V210" s="1151" t="n">
        <v>3210</v>
      </c>
      <c r="W210" s="1151" t="n">
        <v>3225</v>
      </c>
      <c r="X210" s="1151" t="n">
        <v>3250</v>
      </c>
      <c r="Y210" s="1151" t="n">
        <v>3310</v>
      </c>
      <c r="Z210" s="1151" t="n">
        <v>3335</v>
      </c>
      <c r="AA210" s="1151" t="n">
        <v>3335</v>
      </c>
      <c r="AB210" s="1151" t="n">
        <v>3325</v>
      </c>
      <c r="AC210" s="1151" t="n">
        <v>3325</v>
      </c>
      <c r="AD210" s="1151" t="n">
        <v>3325</v>
      </c>
      <c r="AE210" s="1151" t="n">
        <v>3325</v>
      </c>
      <c r="AF210" s="1151" t="n"/>
    </row>
    <row r="211">
      <c r="A211" s="1112" t="n">
        <v>44575</v>
      </c>
      <c r="B211" s="494" t="n">
        <v>23</v>
      </c>
      <c r="C211" s="1468">
        <f>+D211*30</f>
        <v/>
      </c>
      <c r="D211" s="63" t="n">
        <v>243</v>
      </c>
      <c r="E211" s="1151" t="n"/>
      <c r="F211" s="1151" t="n"/>
      <c r="G211" s="1151" t="n"/>
      <c r="H211" s="1151" t="n"/>
      <c r="I211" s="1151" t="n"/>
      <c r="J211" s="1151" t="n"/>
      <c r="K211" s="1151" t="n"/>
      <c r="L211" s="1151" t="n"/>
      <c r="M211" s="1151" t="n"/>
      <c r="N211" s="1151" t="n"/>
      <c r="O211" s="1151" t="n"/>
      <c r="P211" s="1151" t="n"/>
      <c r="Q211" s="1151" t="n">
        <v>3275</v>
      </c>
      <c r="R211" s="1151" t="n">
        <v>3235</v>
      </c>
      <c r="S211" s="1151" t="n">
        <v>3212.5</v>
      </c>
      <c r="T211" s="1151" t="n">
        <v>3235</v>
      </c>
      <c r="U211" s="1151" t="n">
        <v>3185</v>
      </c>
      <c r="V211" s="1151" t="n">
        <v>3175</v>
      </c>
      <c r="W211" s="1151" t="n">
        <v>3225</v>
      </c>
      <c r="X211" s="1151" t="n">
        <v>3250</v>
      </c>
      <c r="Y211" s="1151" t="n">
        <v>3260</v>
      </c>
      <c r="Z211" s="1151" t="n">
        <v>3260</v>
      </c>
      <c r="AA211" s="1151" t="n">
        <v>3300</v>
      </c>
      <c r="AB211" s="1151" t="n">
        <v>3325</v>
      </c>
      <c r="AC211" s="1151" t="n">
        <v>3325</v>
      </c>
      <c r="AD211" s="1151" t="n">
        <v>3325</v>
      </c>
      <c r="AE211" s="1151" t="n">
        <v>3325</v>
      </c>
      <c r="AF211" s="1151" t="n"/>
    </row>
    <row r="212">
      <c r="A212" s="1112" t="n">
        <v>44578</v>
      </c>
      <c r="B212" s="494" t="n">
        <v>22</v>
      </c>
      <c r="C212" s="1468">
        <f>+D212*30</f>
        <v/>
      </c>
      <c r="D212" s="63" t="n">
        <v>119</v>
      </c>
      <c r="E212" s="1151" t="n"/>
      <c r="F212" s="1151" t="n"/>
      <c r="G212" s="1151" t="n"/>
      <c r="H212" s="1151" t="n"/>
      <c r="I212" s="1151" t="n"/>
      <c r="J212" s="1151" t="n"/>
      <c r="K212" s="1151" t="n"/>
      <c r="L212" s="1151" t="n"/>
      <c r="M212" s="1151" t="n"/>
      <c r="N212" s="1151" t="n"/>
      <c r="O212" s="1151" t="n"/>
      <c r="P212" s="1151" t="n"/>
      <c r="Q212" s="1151" t="n">
        <v>3275</v>
      </c>
      <c r="R212" s="1151" t="n">
        <v>3150</v>
      </c>
      <c r="S212" s="1151" t="n">
        <v>3190</v>
      </c>
      <c r="T212" s="1151" t="n">
        <v>3200</v>
      </c>
      <c r="U212" s="1151" t="n">
        <v>3185</v>
      </c>
      <c r="V212" s="1151" t="n">
        <v>3175</v>
      </c>
      <c r="W212" s="1151" t="n">
        <v>3210</v>
      </c>
      <c r="X212" s="1151" t="n">
        <v>3230</v>
      </c>
      <c r="Y212" s="1151" t="n">
        <v>3260</v>
      </c>
      <c r="Z212" s="1151" t="n">
        <v>3260</v>
      </c>
      <c r="AA212" s="1151" t="n">
        <v>3300</v>
      </c>
      <c r="AB212" s="1151" t="n">
        <v>3325</v>
      </c>
      <c r="AC212" s="1151" t="n">
        <v>3325</v>
      </c>
      <c r="AD212" s="1151" t="n">
        <v>3325</v>
      </c>
      <c r="AE212" s="1151" t="n">
        <v>3325</v>
      </c>
      <c r="AF212" s="1151" t="n"/>
    </row>
    <row r="213">
      <c r="A213" s="1112" t="n">
        <v>44579</v>
      </c>
      <c r="B213" s="494" t="n">
        <v>24</v>
      </c>
      <c r="C213" s="1468">
        <f>+D213*30</f>
        <v/>
      </c>
      <c r="D213" s="63" t="n">
        <v>213</v>
      </c>
      <c r="E213" s="1151" t="n"/>
      <c r="F213" s="1151" t="n"/>
      <c r="G213" s="1151" t="n"/>
      <c r="H213" s="1151" t="n"/>
      <c r="I213" s="1151" t="n"/>
      <c r="J213" s="1151" t="n"/>
      <c r="K213" s="1151" t="n"/>
      <c r="L213" s="1151" t="n"/>
      <c r="M213" s="1151" t="n"/>
      <c r="N213" s="1151" t="n"/>
      <c r="O213" s="1151" t="n"/>
      <c r="P213" s="1151" t="n"/>
      <c r="Q213" s="1151" t="n">
        <v>3275</v>
      </c>
      <c r="R213" s="1151" t="n">
        <v>3095</v>
      </c>
      <c r="S213" s="1151" t="n">
        <v>3120</v>
      </c>
      <c r="T213" s="1151" t="n">
        <v>3125</v>
      </c>
      <c r="U213" s="1151" t="n">
        <v>3095</v>
      </c>
      <c r="V213" s="1151" t="n">
        <v>3135</v>
      </c>
      <c r="W213" s="1151" t="n">
        <v>3140</v>
      </c>
      <c r="X213" s="1151" t="n">
        <v>3225</v>
      </c>
      <c r="Y213" s="1151" t="n">
        <v>3250</v>
      </c>
      <c r="Z213" s="1151" t="n">
        <v>3250</v>
      </c>
      <c r="AA213" s="1151" t="n">
        <v>3275</v>
      </c>
      <c r="AB213" s="1151" t="n">
        <v>3300</v>
      </c>
      <c r="AC213" s="1151" t="n">
        <v>3325</v>
      </c>
      <c r="AD213" s="1151" t="n">
        <v>3325</v>
      </c>
      <c r="AE213" s="1151" t="n">
        <v>3325</v>
      </c>
      <c r="AF213" s="1151" t="n"/>
    </row>
    <row r="214">
      <c r="A214" s="1112" t="n">
        <v>44580</v>
      </c>
      <c r="B214" s="494" t="n">
        <v>83</v>
      </c>
      <c r="C214" s="1468">
        <f>+D214*30</f>
        <v/>
      </c>
      <c r="D214" s="63" t="n">
        <v>1463</v>
      </c>
      <c r="E214" s="1151" t="n"/>
      <c r="F214" s="1151" t="n"/>
      <c r="G214" s="1151" t="n"/>
      <c r="H214" s="1151" t="n"/>
      <c r="I214" s="1151" t="n"/>
      <c r="J214" s="1151" t="n"/>
      <c r="K214" s="1151" t="n"/>
      <c r="L214" s="1151" t="n"/>
      <c r="M214" s="1151" t="n"/>
      <c r="N214" s="1151" t="n"/>
      <c r="O214" s="1151" t="n"/>
      <c r="P214" s="1151" t="n"/>
      <c r="Q214" s="1151" t="n">
        <v>3275</v>
      </c>
      <c r="R214" s="1151" t="n">
        <v>3125</v>
      </c>
      <c r="S214" s="1151" t="n">
        <v>3135</v>
      </c>
      <c r="T214" s="1151" t="n">
        <v>3125</v>
      </c>
      <c r="U214" s="1151" t="n">
        <v>3095</v>
      </c>
      <c r="V214" s="1151" t="n">
        <v>3135</v>
      </c>
      <c r="W214" s="1151" t="n">
        <v>3140</v>
      </c>
      <c r="X214" s="1151" t="n">
        <v>3225</v>
      </c>
      <c r="Y214" s="1151" t="n">
        <v>3220</v>
      </c>
      <c r="Z214" s="1151" t="n">
        <v>3235</v>
      </c>
      <c r="AA214" s="1151" t="n">
        <v>3252.5</v>
      </c>
      <c r="AB214" s="1151" t="n">
        <v>3277.5</v>
      </c>
      <c r="AC214" s="1151" t="n">
        <v>3290</v>
      </c>
      <c r="AD214" s="1151" t="n">
        <v>3292.5</v>
      </c>
      <c r="AE214" s="1151" t="n">
        <v>3250</v>
      </c>
      <c r="AF214" s="1151" t="n"/>
    </row>
    <row r="215">
      <c r="A215" s="1112" t="n">
        <v>44581</v>
      </c>
      <c r="B215" s="494" t="n">
        <v>15</v>
      </c>
      <c r="C215" s="1468">
        <f>+D215*30</f>
        <v/>
      </c>
      <c r="D215" s="63" t="n">
        <v>147</v>
      </c>
      <c r="E215" s="1151" t="n"/>
      <c r="F215" s="1151" t="n"/>
      <c r="G215" s="1151" t="n"/>
      <c r="H215" s="1151" t="n"/>
      <c r="I215" s="1151" t="n"/>
      <c r="J215" s="1151" t="n"/>
      <c r="K215" s="1151" t="n"/>
      <c r="L215" s="1151" t="n"/>
      <c r="M215" s="1151" t="n"/>
      <c r="N215" s="1151" t="n"/>
      <c r="O215" s="1151" t="n"/>
      <c r="P215" s="1151" t="n"/>
      <c r="Q215" s="1151" t="n">
        <v>3275</v>
      </c>
      <c r="R215" s="1151" t="n">
        <v>3120</v>
      </c>
      <c r="S215" s="1151" t="n">
        <v>3110</v>
      </c>
      <c r="T215" s="1151" t="n">
        <v>3125</v>
      </c>
      <c r="U215" s="1151" t="n">
        <v>3095</v>
      </c>
      <c r="V215" s="1151" t="n">
        <v>3135</v>
      </c>
      <c r="W215" s="1151" t="n">
        <v>3140</v>
      </c>
      <c r="X215" s="1151" t="n">
        <v>3225</v>
      </c>
      <c r="Y215" s="1151" t="n">
        <v>3220</v>
      </c>
      <c r="Z215" s="1151" t="n">
        <v>3235</v>
      </c>
      <c r="AA215" s="1151" t="n">
        <v>3252.5</v>
      </c>
      <c r="AB215" s="1151" t="n">
        <v>3277.5</v>
      </c>
      <c r="AC215" s="1151" t="n">
        <v>3290</v>
      </c>
      <c r="AD215" s="1151" t="n">
        <v>3292.5</v>
      </c>
      <c r="AE215" s="1151" t="n">
        <v>3250</v>
      </c>
      <c r="AF215" s="1151" t="n"/>
    </row>
    <row r="216">
      <c r="A216" s="1112" t="n">
        <v>44582</v>
      </c>
      <c r="B216" s="494" t="n">
        <v>24</v>
      </c>
      <c r="C216" s="1468">
        <f>+D216*30</f>
        <v/>
      </c>
      <c r="D216" s="63" t="n">
        <v>458</v>
      </c>
      <c r="E216" s="1151" t="n"/>
      <c r="F216" s="1151" t="n"/>
      <c r="G216" s="1151" t="n"/>
      <c r="H216" s="1151" t="n"/>
      <c r="I216" s="1151" t="n"/>
      <c r="J216" s="1151" t="n"/>
      <c r="K216" s="1151" t="n"/>
      <c r="L216" s="1151" t="n"/>
      <c r="M216" s="1151" t="n"/>
      <c r="N216" s="1151" t="n"/>
      <c r="O216" s="1151" t="n"/>
      <c r="P216" s="1151" t="n"/>
      <c r="Q216" s="1151" t="n">
        <v>3275</v>
      </c>
      <c r="R216" s="1151" t="n">
        <v>3055</v>
      </c>
      <c r="S216" s="1151" t="n">
        <v>3055</v>
      </c>
      <c r="T216" s="1151" t="n">
        <v>3085</v>
      </c>
      <c r="U216" s="1151" t="n">
        <v>3075</v>
      </c>
      <c r="V216" s="1151" t="n">
        <v>3080</v>
      </c>
      <c r="W216" s="1151" t="n">
        <v>3095</v>
      </c>
      <c r="X216" s="1151" t="n">
        <v>3160</v>
      </c>
      <c r="Y216" s="1151" t="n">
        <v>3200</v>
      </c>
      <c r="Z216" s="1151" t="n">
        <v>3220</v>
      </c>
      <c r="AA216" s="1151" t="n">
        <v>3220</v>
      </c>
      <c r="AB216" s="1151" t="n">
        <v>3250</v>
      </c>
      <c r="AC216" s="1151" t="n">
        <v>3280</v>
      </c>
      <c r="AD216" s="1151" t="n">
        <v>3280</v>
      </c>
      <c r="AE216" s="1151" t="n">
        <v>3205</v>
      </c>
      <c r="AF216" s="1151" t="n"/>
    </row>
    <row r="217">
      <c r="A217" s="1112" t="n">
        <v>44585</v>
      </c>
      <c r="B217" s="494" t="n">
        <v>70</v>
      </c>
      <c r="C217" s="1468">
        <f>+D217*30</f>
        <v/>
      </c>
      <c r="D217" s="63" t="n">
        <v>876</v>
      </c>
      <c r="E217" s="1151" t="n"/>
      <c r="F217" s="1151" t="n"/>
      <c r="G217" s="1151" t="n"/>
      <c r="H217" s="1151" t="n"/>
      <c r="I217" s="1151" t="n"/>
      <c r="J217" s="1151" t="n"/>
      <c r="K217" s="1151" t="n"/>
      <c r="L217" s="1151" t="n"/>
      <c r="M217" s="1151" t="n"/>
      <c r="N217" s="1151" t="n"/>
      <c r="O217" s="1151" t="n"/>
      <c r="P217" s="1151" t="n"/>
      <c r="Q217" s="1151" t="n">
        <v>3215</v>
      </c>
      <c r="R217" s="1151" t="n">
        <v>2992</v>
      </c>
      <c r="S217" s="1151" t="n">
        <v>3005</v>
      </c>
      <c r="T217" s="1151" t="n">
        <v>3085</v>
      </c>
      <c r="U217" s="1151" t="n">
        <v>3055</v>
      </c>
      <c r="V217" s="1151" t="n">
        <v>3055</v>
      </c>
      <c r="W217" s="1151" t="n">
        <v>3075</v>
      </c>
      <c r="X217" s="1151" t="n">
        <v>3105</v>
      </c>
      <c r="Y217" s="1151" t="n">
        <v>3152.5</v>
      </c>
      <c r="Z217" s="1151" t="n">
        <v>3190</v>
      </c>
      <c r="AA217" s="1151" t="n">
        <v>3200</v>
      </c>
      <c r="AB217" s="1151" t="n">
        <v>3200</v>
      </c>
      <c r="AC217" s="1151" t="n">
        <v>3200</v>
      </c>
      <c r="AD217" s="1151" t="n">
        <v>3200</v>
      </c>
      <c r="AE217" s="1151" t="n">
        <v>3165</v>
      </c>
      <c r="AF217" s="1151" t="n"/>
    </row>
    <row r="218">
      <c r="A218" s="1112" t="n">
        <v>44586</v>
      </c>
      <c r="B218" s="494" t="n">
        <v>42</v>
      </c>
      <c r="C218" s="1468">
        <f>+D218*30</f>
        <v/>
      </c>
      <c r="D218" s="63" t="n">
        <v>431</v>
      </c>
      <c r="E218" s="1151" t="n"/>
      <c r="F218" s="1151" t="n"/>
      <c r="G218" s="1151" t="n"/>
      <c r="H218" s="1151" t="n"/>
      <c r="I218" s="1151" t="n"/>
      <c r="J218" s="1151" t="n"/>
      <c r="K218" s="1151" t="n"/>
      <c r="L218" s="1151" t="n"/>
      <c r="M218" s="1151" t="n"/>
      <c r="N218" s="1151" t="n"/>
      <c r="O218" s="1151" t="n"/>
      <c r="P218" s="1151" t="n"/>
      <c r="Q218" s="1151" t="n">
        <v>3215</v>
      </c>
      <c r="R218" s="1151" t="n">
        <v>2980</v>
      </c>
      <c r="S218" s="1151" t="n">
        <v>2970</v>
      </c>
      <c r="T218" s="1151" t="n">
        <v>3085</v>
      </c>
      <c r="U218" s="1151" t="n">
        <v>3055</v>
      </c>
      <c r="V218" s="1151" t="n">
        <v>3055</v>
      </c>
      <c r="W218" s="1151" t="n">
        <v>3075</v>
      </c>
      <c r="X218" s="1151" t="n">
        <v>3105</v>
      </c>
      <c r="Y218" s="1151" t="n">
        <v>3152.5</v>
      </c>
      <c r="Z218" s="1151" t="n">
        <v>3190</v>
      </c>
      <c r="AA218" s="1151" t="n">
        <v>3212.5</v>
      </c>
      <c r="AB218" s="1151" t="n">
        <v>3200</v>
      </c>
      <c r="AC218" s="1151" t="n">
        <v>3200</v>
      </c>
      <c r="AD218" s="1151" t="n">
        <v>3200</v>
      </c>
      <c r="AE218" s="1151" t="n">
        <v>3165</v>
      </c>
      <c r="AF218" s="1151" t="n"/>
    </row>
    <row r="219">
      <c r="A219" s="1112" t="n">
        <v>44587</v>
      </c>
      <c r="B219" s="494" t="n">
        <v>52</v>
      </c>
      <c r="C219" s="1468">
        <f>+D219*30</f>
        <v/>
      </c>
      <c r="D219" s="63" t="n">
        <v>1006</v>
      </c>
      <c r="E219" s="1151" t="n"/>
      <c r="F219" s="1151" t="n"/>
      <c r="G219" s="1151" t="n"/>
      <c r="H219" s="1151" t="n"/>
      <c r="I219" s="1151" t="n"/>
      <c r="J219" s="1151" t="n"/>
      <c r="K219" s="1151" t="n"/>
      <c r="L219" s="1151" t="n"/>
      <c r="M219" s="1151" t="n"/>
      <c r="N219" s="1151" t="n"/>
      <c r="O219" s="1151" t="n"/>
      <c r="P219" s="1151" t="n"/>
      <c r="Q219" s="1151" t="n">
        <v>3215</v>
      </c>
      <c r="R219" s="1151" t="n">
        <v>2985</v>
      </c>
      <c r="S219" s="1151" t="n">
        <v>2970</v>
      </c>
      <c r="T219" s="1151" t="n">
        <v>3050</v>
      </c>
      <c r="U219" s="1151" t="n">
        <v>3055</v>
      </c>
      <c r="V219" s="1151" t="n">
        <v>3055</v>
      </c>
      <c r="W219" s="1151" t="n">
        <v>3075</v>
      </c>
      <c r="X219" s="1151" t="n">
        <v>3105</v>
      </c>
      <c r="Y219" s="1151" t="n">
        <v>3152.5</v>
      </c>
      <c r="Z219" s="1151" t="n">
        <v>3190</v>
      </c>
      <c r="AA219" s="1151" t="n">
        <v>3175</v>
      </c>
      <c r="AB219" s="1151" t="n">
        <v>3182.5</v>
      </c>
      <c r="AC219" s="1151" t="n">
        <v>3197.5</v>
      </c>
      <c r="AD219" s="1151" t="n">
        <v>3197.5</v>
      </c>
      <c r="AE219" s="1151" t="n">
        <v>3165</v>
      </c>
      <c r="AF219" s="1151" t="n"/>
    </row>
    <row r="220">
      <c r="A220" s="1112" t="n">
        <v>44588</v>
      </c>
      <c r="B220" s="494" t="n">
        <v>27</v>
      </c>
      <c r="C220" s="1468">
        <f>+D220*30</f>
        <v/>
      </c>
      <c r="D220" s="63" t="n">
        <v>259</v>
      </c>
      <c r="E220" s="1151" t="n"/>
      <c r="F220" s="1151" t="n"/>
      <c r="G220" s="1151" t="n"/>
      <c r="H220" s="1151" t="n"/>
      <c r="I220" s="1151" t="n"/>
      <c r="J220" s="1151" t="n"/>
      <c r="K220" s="1151" t="n"/>
      <c r="L220" s="1151" t="n"/>
      <c r="M220" s="1151" t="n"/>
      <c r="N220" s="1151" t="n"/>
      <c r="O220" s="1151" t="n"/>
      <c r="P220" s="1151" t="n"/>
      <c r="Q220" s="1151" t="n">
        <v>3210</v>
      </c>
      <c r="R220" s="1151" t="n">
        <v>2975</v>
      </c>
      <c r="S220" s="1151" t="n">
        <v>2975</v>
      </c>
      <c r="T220" s="1151" t="n">
        <v>3050</v>
      </c>
      <c r="U220" s="1151" t="n">
        <v>3055</v>
      </c>
      <c r="V220" s="1151" t="n">
        <v>3055</v>
      </c>
      <c r="W220" s="1151" t="n">
        <v>3075</v>
      </c>
      <c r="X220" s="1151" t="n">
        <v>3105</v>
      </c>
      <c r="Y220" s="1151" t="n">
        <v>3152.5</v>
      </c>
      <c r="Z220" s="1151" t="n">
        <v>3190</v>
      </c>
      <c r="AA220" s="1151" t="n">
        <v>3175</v>
      </c>
      <c r="AB220" s="1151" t="n">
        <v>3182.5</v>
      </c>
      <c r="AC220" s="1151" t="n">
        <v>3197.5</v>
      </c>
      <c r="AD220" s="1151" t="n">
        <v>3197.5</v>
      </c>
      <c r="AE220" s="1151" t="n">
        <v>3165</v>
      </c>
      <c r="AF220" s="1151" t="n"/>
    </row>
    <row r="221">
      <c r="A221" s="1112" t="n">
        <v>44589</v>
      </c>
      <c r="B221" s="494" t="n">
        <v>18</v>
      </c>
      <c r="C221" s="1468">
        <f>+D221*30</f>
        <v/>
      </c>
      <c r="D221" s="63" t="n">
        <v>92</v>
      </c>
      <c r="E221" s="1151" t="n"/>
      <c r="F221" s="1151" t="n"/>
      <c r="G221" s="1151" t="n"/>
      <c r="H221" s="1151" t="n"/>
      <c r="I221" s="1151" t="n"/>
      <c r="J221" s="1151" t="n"/>
      <c r="K221" s="1151" t="n"/>
      <c r="L221" s="1151" t="n"/>
      <c r="M221" s="1151" t="n"/>
      <c r="N221" s="1151" t="n"/>
      <c r="O221" s="1151" t="n"/>
      <c r="P221" s="1151" t="n"/>
      <c r="Q221" s="1151" t="n">
        <v>3210</v>
      </c>
      <c r="R221" s="1151" t="n">
        <v>2975</v>
      </c>
      <c r="S221" s="1151" t="n">
        <v>2995</v>
      </c>
      <c r="T221" s="1151" t="n">
        <v>3050</v>
      </c>
      <c r="U221" s="1151" t="n">
        <v>3055</v>
      </c>
      <c r="V221" s="1151" t="n">
        <v>3055</v>
      </c>
      <c r="W221" s="1151" t="n">
        <v>3075</v>
      </c>
      <c r="X221" s="1151" t="n">
        <v>3105</v>
      </c>
      <c r="Y221" s="1151" t="n">
        <v>3152.5</v>
      </c>
      <c r="Z221" s="1151" t="n">
        <v>3190</v>
      </c>
      <c r="AA221" s="1151" t="n">
        <v>3175</v>
      </c>
      <c r="AB221" s="1151" t="n">
        <v>3182.5</v>
      </c>
      <c r="AC221" s="1151" t="n">
        <v>3197.5</v>
      </c>
      <c r="AD221" s="1151" t="n">
        <v>3197.5</v>
      </c>
      <c r="AE221" s="1151" t="n">
        <v>3165</v>
      </c>
      <c r="AF221" s="1151" t="n"/>
    </row>
    <row r="222">
      <c r="A222" s="1112" t="n">
        <v>44592</v>
      </c>
      <c r="B222" s="494" t="n">
        <v>6</v>
      </c>
      <c r="C222" s="1468">
        <f>+D222*30</f>
        <v/>
      </c>
      <c r="D222" s="63" t="n">
        <v>25</v>
      </c>
      <c r="E222" s="1151" t="n"/>
      <c r="F222" s="1151" t="n"/>
      <c r="G222" s="1151" t="n"/>
      <c r="H222" s="1151" t="n"/>
      <c r="I222" s="1151" t="n"/>
      <c r="J222" s="1151" t="n"/>
      <c r="K222" s="1151" t="n"/>
      <c r="L222" s="1151" t="n"/>
      <c r="M222" s="1151" t="n"/>
      <c r="N222" s="1151" t="n"/>
      <c r="O222" s="1151" t="n"/>
      <c r="P222" s="1151" t="n"/>
      <c r="Q222" s="1157" t="n">
        <v>3179</v>
      </c>
      <c r="R222" s="1151" t="n">
        <v>2975</v>
      </c>
      <c r="S222" s="1151" t="n">
        <v>2980</v>
      </c>
      <c r="T222" s="1151" t="n">
        <v>3050</v>
      </c>
      <c r="U222" s="1151" t="n">
        <v>3055</v>
      </c>
      <c r="V222" s="1151" t="n">
        <v>3055</v>
      </c>
      <c r="W222" s="1151" t="n">
        <v>3075</v>
      </c>
      <c r="X222" s="1151" t="n">
        <v>3105</v>
      </c>
      <c r="Y222" s="1151" t="n">
        <v>3152.5</v>
      </c>
      <c r="Z222" s="1151" t="n">
        <v>3190</v>
      </c>
      <c r="AA222" s="1151" t="n">
        <v>3175</v>
      </c>
      <c r="AB222" s="1151" t="n">
        <v>3182.5</v>
      </c>
      <c r="AC222" s="1151" t="n">
        <v>3197.5</v>
      </c>
      <c r="AD222" s="1151" t="n">
        <v>3197.5</v>
      </c>
      <c r="AE222" s="1151" t="n">
        <v>3165</v>
      </c>
      <c r="AF222" s="1151" t="n"/>
    </row>
    <row r="223">
      <c r="A223" s="1112" t="n">
        <v>44593</v>
      </c>
      <c r="B223" s="494" t="n">
        <v>27</v>
      </c>
      <c r="C223" s="1468">
        <f>+D223*30</f>
        <v/>
      </c>
      <c r="D223" s="63" t="n">
        <v>190</v>
      </c>
      <c r="E223" s="1151" t="n"/>
      <c r="F223" s="1151" t="n"/>
      <c r="G223" s="1151" t="n"/>
      <c r="H223" s="1151" t="n"/>
      <c r="I223" s="1151" t="n"/>
      <c r="J223" s="1151" t="n"/>
      <c r="K223" s="1151" t="n"/>
      <c r="L223" s="1151" t="n"/>
      <c r="M223" s="1151" t="n"/>
      <c r="N223" s="1151" t="n"/>
      <c r="O223" s="1151" t="n"/>
      <c r="P223" s="1151" t="n"/>
      <c r="Q223" s="1151" t="n"/>
      <c r="R223" s="1151" t="n">
        <v>2920</v>
      </c>
      <c r="S223" s="1151" t="n">
        <v>2950</v>
      </c>
      <c r="T223" s="1151" t="n">
        <v>3030</v>
      </c>
      <c r="U223" s="1151" t="n">
        <v>3035</v>
      </c>
      <c r="V223" s="1151" t="n">
        <v>3045</v>
      </c>
      <c r="W223" s="1151" t="n">
        <v>3075</v>
      </c>
      <c r="X223" s="1151" t="n">
        <v>3105</v>
      </c>
      <c r="Y223" s="1151" t="n">
        <v>3152.5</v>
      </c>
      <c r="Z223" s="1151" t="n">
        <v>3190</v>
      </c>
      <c r="AA223" s="1151" t="n">
        <v>3175</v>
      </c>
      <c r="AB223" s="1151" t="n">
        <v>3182.5</v>
      </c>
      <c r="AC223" s="1151" t="n">
        <v>3197.5</v>
      </c>
      <c r="AD223" s="1151" t="n">
        <v>3197.5</v>
      </c>
      <c r="AE223" s="1151" t="n">
        <v>3165</v>
      </c>
      <c r="AF223" s="1151" t="n"/>
    </row>
    <row r="224">
      <c r="A224" s="1112" t="n">
        <v>44594</v>
      </c>
      <c r="B224" s="494" t="n">
        <v>31</v>
      </c>
      <c r="C224" s="1468">
        <f>+D224*30</f>
        <v/>
      </c>
      <c r="D224" s="63" t="n">
        <v>366</v>
      </c>
      <c r="E224" s="1151" t="n"/>
      <c r="F224" s="1151" t="n"/>
      <c r="G224" s="1151" t="n"/>
      <c r="H224" s="1151" t="n"/>
      <c r="I224" s="1151" t="n"/>
      <c r="J224" s="1151" t="n"/>
      <c r="K224" s="1151" t="n"/>
      <c r="L224" s="1151" t="n"/>
      <c r="M224" s="1151" t="n"/>
      <c r="N224" s="1151" t="n"/>
      <c r="O224" s="1151" t="n"/>
      <c r="P224" s="1151" t="n"/>
      <c r="Q224" s="1151" t="n"/>
      <c r="R224" s="1151" t="n">
        <v>2880</v>
      </c>
      <c r="S224" s="1151" t="n">
        <v>2900</v>
      </c>
      <c r="T224" s="1151" t="n">
        <v>3030</v>
      </c>
      <c r="U224" s="1151" t="n">
        <v>3035</v>
      </c>
      <c r="V224" s="1151" t="n">
        <v>3045</v>
      </c>
      <c r="W224" s="1151" t="n">
        <v>3075</v>
      </c>
      <c r="X224" s="1151" t="n">
        <v>3105</v>
      </c>
      <c r="Y224" s="1151" t="n">
        <v>3152.5</v>
      </c>
      <c r="Z224" s="1151" t="n">
        <v>3190</v>
      </c>
      <c r="AA224" s="1151" t="n">
        <v>3175</v>
      </c>
      <c r="AB224" s="1151" t="n">
        <v>3182.5</v>
      </c>
      <c r="AC224" s="1151" t="n">
        <v>3197.5</v>
      </c>
      <c r="AD224" s="1151" t="n">
        <v>3197.5</v>
      </c>
      <c r="AE224" s="1151" t="n">
        <v>3165</v>
      </c>
      <c r="AF224" s="1151" t="n"/>
    </row>
    <row r="225">
      <c r="A225" s="1112" t="n">
        <v>44595</v>
      </c>
      <c r="B225" s="494" t="n">
        <v>2</v>
      </c>
      <c r="C225" s="1468">
        <f>+D225*30</f>
        <v/>
      </c>
      <c r="D225" s="63" t="n">
        <v>4</v>
      </c>
      <c r="E225" s="1151" t="n"/>
      <c r="F225" s="1151" t="n"/>
      <c r="G225" s="1151" t="n"/>
      <c r="H225" s="1151" t="n"/>
      <c r="I225" s="1151" t="n"/>
      <c r="J225" s="1151" t="n"/>
      <c r="K225" s="1151" t="n"/>
      <c r="L225" s="1151" t="n"/>
      <c r="M225" s="1151" t="n"/>
      <c r="N225" s="1151" t="n"/>
      <c r="O225" s="1151" t="n"/>
      <c r="P225" s="1151" t="n"/>
      <c r="Q225" s="1151" t="n"/>
      <c r="R225" s="1151" t="n">
        <v>2845</v>
      </c>
      <c r="S225" s="1151" t="n">
        <v>2900</v>
      </c>
      <c r="T225" s="1151" t="n">
        <v>3000</v>
      </c>
      <c r="U225" s="1151" t="n">
        <v>3035</v>
      </c>
      <c r="V225" s="1151" t="n">
        <v>3045</v>
      </c>
      <c r="W225" s="1151" t="n">
        <v>3075</v>
      </c>
      <c r="X225" s="1151" t="n">
        <v>3105</v>
      </c>
      <c r="Y225" s="1151" t="n">
        <v>3152.5</v>
      </c>
      <c r="Z225" s="1151" t="n">
        <v>3190</v>
      </c>
      <c r="AA225" s="1151" t="n">
        <v>3175</v>
      </c>
      <c r="AB225" s="1151" t="n">
        <v>3182.5</v>
      </c>
      <c r="AC225" s="1151" t="n">
        <v>3197.5</v>
      </c>
      <c r="AD225" s="1151" t="n">
        <v>3197.5</v>
      </c>
      <c r="AE225" s="1151" t="n">
        <v>3165</v>
      </c>
      <c r="AF225" s="1151" t="n"/>
    </row>
    <row r="226">
      <c r="A226" s="1112" t="n">
        <v>44596</v>
      </c>
      <c r="B226" s="494" t="n">
        <v>10</v>
      </c>
      <c r="C226" s="1468">
        <f>+D226*30</f>
        <v/>
      </c>
      <c r="D226" s="63" t="n">
        <v>22</v>
      </c>
      <c r="E226" s="1151" t="n"/>
      <c r="F226" s="1151" t="n"/>
      <c r="G226" s="1151" t="n"/>
      <c r="H226" s="1151" t="n"/>
      <c r="I226" s="1151" t="n"/>
      <c r="J226" s="1151" t="n"/>
      <c r="K226" s="1151" t="n"/>
      <c r="L226" s="1151" t="n"/>
      <c r="M226" s="1151" t="n"/>
      <c r="N226" s="1151" t="n"/>
      <c r="O226" s="1151" t="n"/>
      <c r="P226" s="1151" t="n"/>
      <c r="Q226" s="1151" t="n"/>
      <c r="R226" s="1151" t="n">
        <v>2845</v>
      </c>
      <c r="S226" s="1151" t="n">
        <v>2900</v>
      </c>
      <c r="T226" s="1151" t="n">
        <v>3000</v>
      </c>
      <c r="U226" s="1151" t="n">
        <v>3035</v>
      </c>
      <c r="V226" s="1151" t="n">
        <v>3045</v>
      </c>
      <c r="W226" s="1151" t="n">
        <v>3075</v>
      </c>
      <c r="X226" s="1151" t="n">
        <v>3105</v>
      </c>
      <c r="Y226" s="1151" t="n">
        <v>3152.5</v>
      </c>
      <c r="Z226" s="1151" t="n">
        <v>3190</v>
      </c>
      <c r="AA226" s="1151" t="n">
        <v>3175</v>
      </c>
      <c r="AB226" s="1151" t="n">
        <v>3182.5</v>
      </c>
      <c r="AC226" s="1151" t="n">
        <v>3197.5</v>
      </c>
      <c r="AD226" s="1151" t="n">
        <v>3197.5</v>
      </c>
      <c r="AE226" s="1151" t="n">
        <v>3165</v>
      </c>
      <c r="AF226" s="1151" t="n"/>
    </row>
    <row r="227">
      <c r="A227" s="1112" t="n">
        <v>44599</v>
      </c>
      <c r="B227" s="494" t="n">
        <v>27</v>
      </c>
      <c r="C227" s="1468">
        <f>+D227*30</f>
        <v/>
      </c>
      <c r="D227" s="63" t="n">
        <v>127</v>
      </c>
      <c r="E227" s="1151" t="n"/>
      <c r="F227" s="1151" t="n"/>
      <c r="G227" s="1151" t="n"/>
      <c r="H227" s="1151" t="n"/>
      <c r="I227" s="1151" t="n"/>
      <c r="J227" s="1151" t="n"/>
      <c r="K227" s="1151" t="n"/>
      <c r="L227" s="1151" t="n"/>
      <c r="M227" s="1151" t="n"/>
      <c r="N227" s="1151" t="n"/>
      <c r="O227" s="1151" t="n"/>
      <c r="P227" s="1151" t="n"/>
      <c r="Q227" s="1151" t="n"/>
      <c r="R227" s="1151" t="n">
        <v>2900</v>
      </c>
      <c r="S227" s="1151" t="n">
        <v>2900</v>
      </c>
      <c r="T227" s="1151" t="n">
        <v>3000</v>
      </c>
      <c r="U227" s="1151" t="n">
        <v>3035</v>
      </c>
      <c r="V227" s="1151" t="n">
        <v>3045</v>
      </c>
      <c r="W227" s="1151" t="n">
        <v>3075</v>
      </c>
      <c r="X227" s="1151" t="n">
        <v>3105</v>
      </c>
      <c r="Y227" s="1151" t="n">
        <v>3152.5</v>
      </c>
      <c r="Z227" s="1151" t="n">
        <v>3190</v>
      </c>
      <c r="AA227" s="1151" t="n">
        <v>3175</v>
      </c>
      <c r="AB227" s="1151" t="n">
        <v>3182.5</v>
      </c>
      <c r="AC227" s="1151" t="n">
        <v>3197.5</v>
      </c>
      <c r="AD227" s="1151" t="n">
        <v>3197.5</v>
      </c>
      <c r="AE227" s="1151" t="n">
        <v>3165</v>
      </c>
      <c r="AF227" s="1151" t="n"/>
    </row>
    <row r="228">
      <c r="A228" s="1112" t="n">
        <v>44600</v>
      </c>
      <c r="B228" s="494" t="n">
        <v>13</v>
      </c>
      <c r="C228" s="1468">
        <f>+D228*30</f>
        <v/>
      </c>
      <c r="D228" s="63" t="n">
        <v>68</v>
      </c>
      <c r="E228" s="1151" t="n"/>
      <c r="F228" s="1151" t="n"/>
      <c r="G228" s="1151" t="n"/>
      <c r="H228" s="1151" t="n"/>
      <c r="I228" s="1151" t="n"/>
      <c r="J228" s="1151" t="n"/>
      <c r="K228" s="1151" t="n"/>
      <c r="L228" s="1151" t="n"/>
      <c r="M228" s="1151" t="n"/>
      <c r="N228" s="1151" t="n"/>
      <c r="O228" s="1151" t="n"/>
      <c r="P228" s="1151" t="n"/>
      <c r="Q228" s="1151" t="n"/>
      <c r="R228" s="1151" t="n">
        <v>2935</v>
      </c>
      <c r="S228" s="1151" t="n">
        <v>2910</v>
      </c>
      <c r="T228" s="1151" t="n">
        <v>3025</v>
      </c>
      <c r="U228" s="1151" t="n">
        <v>3035</v>
      </c>
      <c r="V228" s="1151" t="n">
        <v>3045</v>
      </c>
      <c r="W228" s="1151" t="n">
        <v>3060</v>
      </c>
      <c r="X228" s="1151" t="n">
        <v>3085</v>
      </c>
      <c r="Y228" s="1151" t="n">
        <v>3152.5</v>
      </c>
      <c r="Z228" s="1151" t="n">
        <v>3190</v>
      </c>
      <c r="AA228" s="1151" t="n">
        <v>3175</v>
      </c>
      <c r="AB228" s="1151" t="n">
        <v>3182.5</v>
      </c>
      <c r="AC228" s="1151" t="n">
        <v>3197.5</v>
      </c>
      <c r="AD228" s="1151" t="n">
        <v>3197.5</v>
      </c>
      <c r="AE228" s="1151" t="n">
        <v>3165</v>
      </c>
      <c r="AF228" s="1151" t="n"/>
    </row>
    <row r="229">
      <c r="A229" s="1112" t="n">
        <v>44601</v>
      </c>
      <c r="B229" s="494" t="n">
        <v>20</v>
      </c>
      <c r="C229" s="1468">
        <f>+D229*30</f>
        <v/>
      </c>
      <c r="D229" s="63" t="n">
        <v>269</v>
      </c>
      <c r="E229" s="1151" t="n"/>
      <c r="F229" s="1151" t="n"/>
      <c r="G229" s="1151" t="n"/>
      <c r="H229" s="1151" t="n"/>
      <c r="I229" s="1151" t="n"/>
      <c r="J229" s="1151" t="n"/>
      <c r="K229" s="1151" t="n"/>
      <c r="L229" s="1151" t="n"/>
      <c r="M229" s="1151" t="n"/>
      <c r="N229" s="1151" t="n"/>
      <c r="O229" s="1151" t="n"/>
      <c r="P229" s="1151" t="n"/>
      <c r="Q229" s="1151" t="n"/>
      <c r="R229" s="1151" t="n">
        <v>2960</v>
      </c>
      <c r="S229" s="1151" t="n">
        <v>2955</v>
      </c>
      <c r="T229" s="1151" t="n">
        <v>3025</v>
      </c>
      <c r="U229" s="1151" t="n">
        <v>3035</v>
      </c>
      <c r="V229" s="1151" t="n">
        <v>3045</v>
      </c>
      <c r="W229" s="1151" t="n">
        <v>3060</v>
      </c>
      <c r="X229" s="1151" t="n">
        <v>3085</v>
      </c>
      <c r="Y229" s="1151" t="n">
        <v>3152.5</v>
      </c>
      <c r="Z229" s="1151" t="n">
        <v>3190</v>
      </c>
      <c r="AA229" s="1151" t="n">
        <v>3175</v>
      </c>
      <c r="AB229" s="1151" t="n">
        <v>3200</v>
      </c>
      <c r="AC229" s="1151" t="n">
        <v>3210</v>
      </c>
      <c r="AD229" s="1151" t="n">
        <v>3210</v>
      </c>
      <c r="AE229" s="1151" t="n">
        <v>3195</v>
      </c>
      <c r="AF229" s="1151" t="n"/>
    </row>
    <row r="230">
      <c r="A230" s="1112" t="n">
        <v>44602</v>
      </c>
      <c r="B230" s="494" t="n">
        <v>47</v>
      </c>
      <c r="C230" s="1468">
        <f>+D230*30</f>
        <v/>
      </c>
      <c r="D230" s="63" t="n">
        <v>466</v>
      </c>
      <c r="E230" s="1151" t="n"/>
      <c r="F230" s="1151" t="n"/>
      <c r="G230" s="1151" t="n"/>
      <c r="H230" s="1151" t="n"/>
      <c r="I230" s="1151" t="n"/>
      <c r="J230" s="1151" t="n"/>
      <c r="K230" s="1151" t="n"/>
      <c r="L230" s="1151" t="n"/>
      <c r="M230" s="1151" t="n"/>
      <c r="N230" s="1151" t="n"/>
      <c r="O230" s="1151" t="n"/>
      <c r="P230" s="1151" t="n"/>
      <c r="Q230" s="1151" t="n"/>
      <c r="R230" s="1151" t="n">
        <v>2960</v>
      </c>
      <c r="S230" s="1151" t="n">
        <v>2955</v>
      </c>
      <c r="T230" s="1151" t="n">
        <v>3025</v>
      </c>
      <c r="U230" s="1151" t="n">
        <v>3035</v>
      </c>
      <c r="V230" s="1151" t="n">
        <v>3045</v>
      </c>
      <c r="W230" s="1151" t="n">
        <v>3060</v>
      </c>
      <c r="X230" s="1151" t="n">
        <v>3085</v>
      </c>
      <c r="Y230" s="1151" t="n">
        <v>3152.5</v>
      </c>
      <c r="Z230" s="1151" t="n">
        <v>3190</v>
      </c>
      <c r="AA230" s="1151" t="n">
        <v>3175</v>
      </c>
      <c r="AB230" s="1151" t="n">
        <v>3200</v>
      </c>
      <c r="AC230" s="1151" t="n">
        <v>3210</v>
      </c>
      <c r="AD230" s="1151" t="n">
        <v>3210</v>
      </c>
      <c r="AE230" s="1151" t="n">
        <v>3195</v>
      </c>
      <c r="AF230" s="1151" t="n"/>
    </row>
    <row r="231">
      <c r="A231" s="1112" t="n">
        <v>44603</v>
      </c>
      <c r="B231" s="494" t="n">
        <v>1</v>
      </c>
      <c r="C231" s="1468">
        <f>+D231*30</f>
        <v/>
      </c>
      <c r="D231" s="63" t="n">
        <v>1</v>
      </c>
      <c r="E231" s="1151" t="n"/>
      <c r="F231" s="1151" t="n"/>
      <c r="G231" s="1151" t="n"/>
      <c r="H231" s="1151" t="n"/>
      <c r="I231" s="1151" t="n"/>
      <c r="J231" s="1151" t="n"/>
      <c r="K231" s="1151" t="n"/>
      <c r="L231" s="1151" t="n"/>
      <c r="M231" s="1151" t="n"/>
      <c r="N231" s="1151" t="n"/>
      <c r="O231" s="1151" t="n"/>
      <c r="P231" s="1151" t="n"/>
      <c r="Q231" s="1151" t="n"/>
      <c r="R231" s="1151" t="n">
        <v>2960</v>
      </c>
      <c r="S231" s="1151" t="n">
        <v>2985</v>
      </c>
      <c r="T231" s="1151" t="n">
        <v>3025</v>
      </c>
      <c r="U231" s="1151" t="n">
        <v>3035</v>
      </c>
      <c r="V231" s="1151" t="n">
        <v>3045</v>
      </c>
      <c r="W231" s="1151" t="n">
        <v>3060</v>
      </c>
      <c r="X231" s="1151" t="n">
        <v>3085</v>
      </c>
      <c r="Y231" s="1151" t="n">
        <v>3152.5</v>
      </c>
      <c r="Z231" s="1151" t="n">
        <v>3190</v>
      </c>
      <c r="AA231" s="1151" t="n">
        <v>3175</v>
      </c>
      <c r="AB231" s="1151" t="n">
        <v>3200</v>
      </c>
      <c r="AC231" s="1151" t="n">
        <v>3210</v>
      </c>
      <c r="AD231" s="1151" t="n">
        <v>3210</v>
      </c>
      <c r="AE231" s="1151" t="n">
        <v>3195</v>
      </c>
      <c r="AF231" s="1151" t="n"/>
    </row>
    <row r="232">
      <c r="A232" s="1112" t="n">
        <v>44606</v>
      </c>
      <c r="B232" s="494" t="n">
        <v>42</v>
      </c>
      <c r="C232" s="1468">
        <f>+D232*30</f>
        <v/>
      </c>
      <c r="D232" s="63" t="n">
        <v>756</v>
      </c>
      <c r="E232" s="1151" t="n"/>
      <c r="F232" s="1151" t="n"/>
      <c r="G232" s="1151" t="n"/>
      <c r="H232" s="1151" t="n"/>
      <c r="I232" s="1151" t="n"/>
      <c r="J232" s="1151" t="n"/>
      <c r="K232" s="1151" t="n"/>
      <c r="L232" s="1151" t="n"/>
      <c r="M232" s="1151" t="n"/>
      <c r="N232" s="1151" t="n"/>
      <c r="O232" s="1151" t="n"/>
      <c r="P232" s="1151" t="n"/>
      <c r="Q232" s="1151" t="n"/>
      <c r="R232" s="1151" t="n">
        <v>3035</v>
      </c>
      <c r="S232" s="1151" t="n">
        <v>3035</v>
      </c>
      <c r="T232" s="1151" t="n">
        <v>3025</v>
      </c>
      <c r="U232" s="1151" t="n">
        <v>3035</v>
      </c>
      <c r="V232" s="1151" t="n">
        <v>3045</v>
      </c>
      <c r="W232" s="1151" t="n">
        <v>3060</v>
      </c>
      <c r="X232" s="1151" t="n">
        <v>3085</v>
      </c>
      <c r="Y232" s="1151" t="n">
        <v>3152.5</v>
      </c>
      <c r="Z232" s="1151" t="n">
        <v>3190</v>
      </c>
      <c r="AA232" s="1151" t="n">
        <v>3175</v>
      </c>
      <c r="AB232" s="1151" t="n">
        <v>3220</v>
      </c>
      <c r="AC232" s="1151" t="n">
        <v>3230</v>
      </c>
      <c r="AD232" s="1151" t="n">
        <v>3240</v>
      </c>
      <c r="AE232" s="1151" t="n">
        <v>3230</v>
      </c>
      <c r="AF232" s="1151" t="n"/>
    </row>
    <row r="233">
      <c r="A233" s="1112" t="n">
        <v>44607</v>
      </c>
      <c r="B233" s="494" t="n">
        <v>10</v>
      </c>
      <c r="C233" s="1468">
        <f>+D233*30</f>
        <v/>
      </c>
      <c r="D233" s="63" t="n">
        <v>180</v>
      </c>
      <c r="E233" s="1151" t="n"/>
      <c r="F233" s="1151" t="n"/>
      <c r="G233" s="1151" t="n"/>
      <c r="H233" s="1151" t="n"/>
      <c r="I233" s="1151" t="n"/>
      <c r="J233" s="1151" t="n"/>
      <c r="K233" s="1151" t="n"/>
      <c r="L233" s="1151" t="n"/>
      <c r="M233" s="1151" t="n"/>
      <c r="N233" s="1151" t="n"/>
      <c r="O233" s="1151" t="n"/>
      <c r="P233" s="1151" t="n"/>
      <c r="Q233" s="1151" t="n"/>
      <c r="R233" s="1151" t="n">
        <v>3015</v>
      </c>
      <c r="S233" s="1151" t="n">
        <v>2995</v>
      </c>
      <c r="T233" s="1151" t="n">
        <v>3025</v>
      </c>
      <c r="U233" s="1151" t="n">
        <v>3035</v>
      </c>
      <c r="V233" s="1151" t="n">
        <v>3045</v>
      </c>
      <c r="W233" s="1151" t="n">
        <v>3060</v>
      </c>
      <c r="X233" s="1151" t="n">
        <v>3085</v>
      </c>
      <c r="Y233" s="1151" t="n">
        <v>3152.5</v>
      </c>
      <c r="Z233" s="1151" t="n">
        <v>3190</v>
      </c>
      <c r="AA233" s="1151" t="n">
        <v>3175</v>
      </c>
      <c r="AB233" s="1151" t="n">
        <v>3220</v>
      </c>
      <c r="AC233" s="1151" t="n">
        <v>3230</v>
      </c>
      <c r="AD233" s="1151" t="n">
        <v>3240</v>
      </c>
      <c r="AE233" s="1151" t="n">
        <v>3230</v>
      </c>
      <c r="AF233" s="1151" t="n"/>
    </row>
    <row r="234">
      <c r="A234" s="1112" t="n">
        <v>44608</v>
      </c>
      <c r="B234" s="494" t="n">
        <v>8</v>
      </c>
      <c r="C234" s="1468">
        <f>+D234*30</f>
        <v/>
      </c>
      <c r="D234" s="63" t="n">
        <v>50</v>
      </c>
      <c r="E234" s="1151" t="n"/>
      <c r="F234" s="1151" t="n"/>
      <c r="G234" s="1151" t="n"/>
      <c r="H234" s="1151" t="n"/>
      <c r="I234" s="1151" t="n"/>
      <c r="J234" s="1151" t="n"/>
      <c r="K234" s="1151" t="n"/>
      <c r="L234" s="1151" t="n"/>
      <c r="M234" s="1151" t="n"/>
      <c r="N234" s="1151" t="n"/>
      <c r="O234" s="1151" t="n"/>
      <c r="P234" s="1151" t="n"/>
      <c r="Q234" s="1151" t="n"/>
      <c r="R234" s="1151" t="n">
        <v>3015</v>
      </c>
      <c r="S234" s="1151" t="n">
        <v>2985</v>
      </c>
      <c r="T234" s="1151" t="n">
        <v>3025</v>
      </c>
      <c r="U234" s="1151" t="n">
        <v>3035</v>
      </c>
      <c r="V234" s="1151" t="n">
        <v>3045</v>
      </c>
      <c r="W234" s="1151" t="n">
        <v>3060</v>
      </c>
      <c r="X234" s="1151" t="n">
        <v>3085</v>
      </c>
      <c r="Y234" s="1151" t="n">
        <v>3152.5</v>
      </c>
      <c r="Z234" s="1151" t="n">
        <v>3190</v>
      </c>
      <c r="AA234" s="1151" t="n">
        <v>3175</v>
      </c>
      <c r="AB234" s="1151" t="n">
        <v>3220</v>
      </c>
      <c r="AC234" s="1151" t="n">
        <v>3230</v>
      </c>
      <c r="AD234" s="1151" t="n">
        <v>3240</v>
      </c>
      <c r="AE234" s="1151" t="n">
        <v>3230</v>
      </c>
      <c r="AF234" s="1151" t="n"/>
    </row>
    <row r="235">
      <c r="A235" s="1112" t="n">
        <v>44609</v>
      </c>
      <c r="B235" s="494" t="n">
        <v>19</v>
      </c>
      <c r="C235" s="1468">
        <f>+D235*30</f>
        <v/>
      </c>
      <c r="D235" s="63" t="n">
        <v>91</v>
      </c>
      <c r="E235" s="1151" t="n"/>
      <c r="F235" s="1151" t="n"/>
      <c r="G235" s="1151" t="n"/>
      <c r="H235" s="1151" t="n"/>
      <c r="I235" s="1151" t="n"/>
      <c r="J235" s="1151" t="n"/>
      <c r="K235" s="1151" t="n"/>
      <c r="L235" s="1151" t="n"/>
      <c r="M235" s="1151" t="n"/>
      <c r="N235" s="1151" t="n"/>
      <c r="O235" s="1151" t="n"/>
      <c r="P235" s="1151" t="n"/>
      <c r="Q235" s="1151" t="n"/>
      <c r="R235" s="1151" t="n">
        <v>3015</v>
      </c>
      <c r="S235" s="1151" t="n">
        <v>2965</v>
      </c>
      <c r="T235" s="1151" t="n">
        <v>3025</v>
      </c>
      <c r="U235" s="1151" t="n">
        <v>3035</v>
      </c>
      <c r="V235" s="1151" t="n">
        <v>3045</v>
      </c>
      <c r="W235" s="1151" t="n">
        <v>3060</v>
      </c>
      <c r="X235" s="1151" t="n">
        <v>3085</v>
      </c>
      <c r="Y235" s="1151" t="n">
        <v>3152.5</v>
      </c>
      <c r="Z235" s="1151" t="n">
        <v>3190</v>
      </c>
      <c r="AA235" s="1151" t="n">
        <v>3175</v>
      </c>
      <c r="AB235" s="1151" t="n">
        <v>3220</v>
      </c>
      <c r="AC235" s="1151" t="n">
        <v>3230</v>
      </c>
      <c r="AD235" s="1151" t="n">
        <v>3240</v>
      </c>
      <c r="AE235" s="1151" t="n">
        <v>3230</v>
      </c>
      <c r="AF235" s="1151" t="n"/>
    </row>
    <row r="236">
      <c r="A236" s="1112" t="n">
        <v>44610</v>
      </c>
      <c r="B236" s="494" t="n">
        <v>6</v>
      </c>
      <c r="C236" s="1468">
        <f>+D236*30</f>
        <v/>
      </c>
      <c r="D236" s="63" t="n">
        <v>141</v>
      </c>
      <c r="E236" s="1151" t="n"/>
      <c r="F236" s="1151" t="n"/>
      <c r="G236" s="1151" t="n"/>
      <c r="H236" s="1151" t="n"/>
      <c r="I236" s="1151" t="n"/>
      <c r="J236" s="1151" t="n"/>
      <c r="K236" s="1151" t="n"/>
      <c r="L236" s="1151" t="n"/>
      <c r="M236" s="1151" t="n"/>
      <c r="N236" s="1151" t="n"/>
      <c r="O236" s="1151" t="n"/>
      <c r="P236" s="1151" t="n"/>
      <c r="Q236" s="1151" t="n"/>
      <c r="R236" s="1151" t="n">
        <v>3000</v>
      </c>
      <c r="S236" s="1151" t="n">
        <v>2960</v>
      </c>
      <c r="T236" s="1151" t="n">
        <v>2980</v>
      </c>
      <c r="U236" s="1151" t="n">
        <v>3010</v>
      </c>
      <c r="V236" s="1151" t="n">
        <v>3045</v>
      </c>
      <c r="W236" s="1151" t="n">
        <v>3060</v>
      </c>
      <c r="X236" s="1151" t="n">
        <v>3085</v>
      </c>
      <c r="Y236" s="1151" t="n">
        <v>3152.5</v>
      </c>
      <c r="Z236" s="1151" t="n">
        <v>3190</v>
      </c>
      <c r="AA236" s="1151" t="n">
        <v>3175</v>
      </c>
      <c r="AB236" s="1151" t="n">
        <v>3220</v>
      </c>
      <c r="AC236" s="1151" t="n">
        <v>3230</v>
      </c>
      <c r="AD236" s="1151" t="n">
        <v>3240</v>
      </c>
      <c r="AE236" s="1151" t="n">
        <v>3230</v>
      </c>
      <c r="AF236" s="1151" t="n"/>
    </row>
    <row r="237">
      <c r="A237" s="1112" t="n">
        <v>44613</v>
      </c>
      <c r="B237" s="494" t="n">
        <v>6</v>
      </c>
      <c r="C237" s="1468">
        <f>+D237*30</f>
        <v/>
      </c>
      <c r="D237" s="63" t="n">
        <v>110</v>
      </c>
      <c r="E237" s="1151" t="n"/>
      <c r="F237" s="1151" t="n"/>
      <c r="G237" s="1151" t="n"/>
      <c r="H237" s="1151" t="n"/>
      <c r="I237" s="1151" t="n"/>
      <c r="J237" s="1151" t="n"/>
      <c r="K237" s="1151" t="n"/>
      <c r="L237" s="1151" t="n"/>
      <c r="M237" s="1151" t="n"/>
      <c r="N237" s="1151" t="n"/>
      <c r="O237" s="1151" t="n"/>
      <c r="P237" s="1151" t="n"/>
      <c r="Q237" s="1151" t="n"/>
      <c r="R237" s="1151" t="n">
        <v>3000</v>
      </c>
      <c r="S237" s="1151" t="n">
        <v>2900</v>
      </c>
      <c r="T237" s="1151" t="n">
        <v>2980</v>
      </c>
      <c r="U237" s="1151" t="n">
        <v>3010</v>
      </c>
      <c r="V237" s="1151" t="n">
        <v>3045</v>
      </c>
      <c r="W237" s="1151" t="n">
        <v>3060</v>
      </c>
      <c r="X237" s="1151" t="n">
        <v>3085</v>
      </c>
      <c r="Y237" s="1151" t="n">
        <v>3152.5</v>
      </c>
      <c r="Z237" s="1151" t="n">
        <v>3190</v>
      </c>
      <c r="AA237" s="1151" t="n">
        <v>3175</v>
      </c>
      <c r="AB237" s="1151" t="n">
        <v>3220</v>
      </c>
      <c r="AC237" s="1151" t="n">
        <v>3230</v>
      </c>
      <c r="AD237" s="1151" t="n">
        <v>3240</v>
      </c>
      <c r="AE237" s="1151" t="n">
        <v>3230</v>
      </c>
      <c r="AF237" s="1151" t="n"/>
    </row>
    <row r="238">
      <c r="A238" s="1112" t="n">
        <v>44614</v>
      </c>
      <c r="B238" s="494" t="n">
        <v>21</v>
      </c>
      <c r="C238" s="1468">
        <f>+D238*30</f>
        <v/>
      </c>
      <c r="D238" s="63" t="n">
        <v>165</v>
      </c>
      <c r="E238" s="1151" t="n"/>
      <c r="F238" s="1151" t="n"/>
      <c r="G238" s="1151" t="n"/>
      <c r="H238" s="1151" t="n"/>
      <c r="I238" s="1151" t="n"/>
      <c r="J238" s="1151" t="n"/>
      <c r="K238" s="1151" t="n"/>
      <c r="L238" s="1151" t="n"/>
      <c r="M238" s="1151" t="n"/>
      <c r="N238" s="1151" t="n"/>
      <c r="O238" s="1151" t="n"/>
      <c r="P238" s="1151" t="n"/>
      <c r="Q238" s="1151" t="n"/>
      <c r="R238" s="1151" t="n">
        <v>3000</v>
      </c>
      <c r="S238" s="1151" t="n">
        <v>2875</v>
      </c>
      <c r="T238" s="1151" t="n">
        <v>2945</v>
      </c>
      <c r="U238" s="1151" t="n">
        <v>2985</v>
      </c>
      <c r="V238" s="1151" t="n">
        <v>3017.5</v>
      </c>
      <c r="W238" s="1151" t="n">
        <v>3020</v>
      </c>
      <c r="X238" s="1151" t="n">
        <v>3075</v>
      </c>
      <c r="Y238" s="1151" t="n">
        <v>3120</v>
      </c>
      <c r="Z238" s="1151" t="n">
        <v>3190</v>
      </c>
      <c r="AA238" s="1151" t="n">
        <v>3175</v>
      </c>
      <c r="AB238" s="1151" t="n">
        <v>3220</v>
      </c>
      <c r="AC238" s="1151" t="n">
        <v>3230</v>
      </c>
      <c r="AD238" s="1151" t="n">
        <v>3240</v>
      </c>
      <c r="AE238" s="1151" t="n">
        <v>3230</v>
      </c>
      <c r="AF238" s="1151" t="n"/>
    </row>
    <row r="239">
      <c r="A239" s="1112" t="n">
        <v>44615</v>
      </c>
      <c r="B239" s="494" t="n">
        <v>39</v>
      </c>
      <c r="C239" s="1468">
        <f>+D239*30</f>
        <v/>
      </c>
      <c r="D239" s="63" t="n">
        <v>168</v>
      </c>
      <c r="E239" s="1151" t="n"/>
      <c r="F239" s="1151" t="n"/>
      <c r="G239" s="1151" t="n"/>
      <c r="H239" s="1151" t="n"/>
      <c r="I239" s="1151" t="n"/>
      <c r="J239" s="1151" t="n"/>
      <c r="K239" s="1151" t="n"/>
      <c r="L239" s="1151" t="n"/>
      <c r="M239" s="1151" t="n"/>
      <c r="N239" s="1151" t="n"/>
      <c r="O239" s="1151" t="n"/>
      <c r="P239" s="1151" t="n"/>
      <c r="Q239" s="1151" t="n"/>
      <c r="R239" s="1151" t="n">
        <v>3000</v>
      </c>
      <c r="S239" s="1151" t="n">
        <v>2882.5</v>
      </c>
      <c r="T239" s="1151" t="n">
        <v>2947.5</v>
      </c>
      <c r="U239" s="1151" t="n">
        <v>2957.5</v>
      </c>
      <c r="V239" s="1151" t="n">
        <v>2975</v>
      </c>
      <c r="W239" s="1151" t="n">
        <v>3020</v>
      </c>
      <c r="X239" s="1151" t="n">
        <v>3075</v>
      </c>
      <c r="Y239" s="1151" t="n">
        <v>3120</v>
      </c>
      <c r="Z239" s="1151" t="n">
        <v>3190</v>
      </c>
      <c r="AA239" s="1151" t="n">
        <v>3175</v>
      </c>
      <c r="AB239" s="1151" t="n">
        <v>3200</v>
      </c>
      <c r="AC239" s="1151" t="n">
        <v>3200</v>
      </c>
      <c r="AD239" s="1151" t="n">
        <v>3200</v>
      </c>
      <c r="AE239" s="1151" t="n">
        <v>3230</v>
      </c>
      <c r="AF239" s="1151" t="n"/>
    </row>
    <row r="240">
      <c r="A240" s="1112" t="n">
        <v>44616</v>
      </c>
      <c r="B240" s="494" t="n">
        <v>27</v>
      </c>
      <c r="C240" s="1468">
        <f>+D240*30</f>
        <v/>
      </c>
      <c r="D240" s="63" t="n">
        <v>277</v>
      </c>
      <c r="E240" s="1151" t="n"/>
      <c r="F240" s="1151" t="n"/>
      <c r="G240" s="1151" t="n"/>
      <c r="H240" s="1151" t="n"/>
      <c r="I240" s="1151" t="n"/>
      <c r="J240" s="1151" t="n"/>
      <c r="K240" s="1151" t="n"/>
      <c r="L240" s="1151" t="n"/>
      <c r="M240" s="1151" t="n"/>
      <c r="N240" s="1151" t="n"/>
      <c r="O240" s="1151" t="n"/>
      <c r="P240" s="1151" t="n"/>
      <c r="Q240" s="1151" t="n"/>
      <c r="R240" s="1151" t="n">
        <v>2955</v>
      </c>
      <c r="S240" s="1151" t="n">
        <v>2965</v>
      </c>
      <c r="T240" s="1151" t="n">
        <v>2982.5</v>
      </c>
      <c r="U240" s="1151" t="n">
        <v>2957.5</v>
      </c>
      <c r="V240" s="1151" t="n">
        <v>2975</v>
      </c>
      <c r="W240" s="1151" t="n">
        <v>3020</v>
      </c>
      <c r="X240" s="1151" t="n">
        <v>3075</v>
      </c>
      <c r="Y240" s="1151" t="n">
        <v>3120</v>
      </c>
      <c r="Z240" s="1151" t="n">
        <v>3190</v>
      </c>
      <c r="AA240" s="1151" t="n">
        <v>3175</v>
      </c>
      <c r="AB240" s="1151" t="n">
        <v>3200</v>
      </c>
      <c r="AC240" s="1151" t="n">
        <v>3200</v>
      </c>
      <c r="AD240" s="1151" t="n">
        <v>3200</v>
      </c>
      <c r="AE240" s="1151" t="n">
        <v>3230</v>
      </c>
      <c r="AF240" s="1151" t="n"/>
    </row>
    <row r="241">
      <c r="A241" s="1112" t="n">
        <v>44617</v>
      </c>
      <c r="B241" s="494" t="n">
        <v>30</v>
      </c>
      <c r="C241" s="1468">
        <f>+D241*30</f>
        <v/>
      </c>
      <c r="D241" s="63" t="n">
        <v>170</v>
      </c>
      <c r="E241" s="1151" t="n"/>
      <c r="F241" s="1151" t="n"/>
      <c r="G241" s="1151" t="n"/>
      <c r="H241" s="1151" t="n"/>
      <c r="I241" s="1151" t="n"/>
      <c r="J241" s="1151" t="n"/>
      <c r="K241" s="1151" t="n"/>
      <c r="L241" s="1151" t="n"/>
      <c r="M241" s="1151" t="n"/>
      <c r="N241" s="1151" t="n"/>
      <c r="O241" s="1151" t="n"/>
      <c r="P241" s="1151" t="n"/>
      <c r="Q241" s="1151" t="n"/>
      <c r="R241" s="1151" t="n">
        <v>2936</v>
      </c>
      <c r="S241" s="1151" t="n">
        <v>2940</v>
      </c>
      <c r="T241" s="1151" t="n">
        <v>2982.5</v>
      </c>
      <c r="U241" s="1151" t="n">
        <v>2957.5</v>
      </c>
      <c r="V241" s="1151" t="n">
        <v>2975</v>
      </c>
      <c r="W241" s="1151" t="n">
        <v>3020</v>
      </c>
      <c r="X241" s="1151" t="n">
        <v>3075</v>
      </c>
      <c r="Y241" s="1151" t="n">
        <v>3120</v>
      </c>
      <c r="Z241" s="1151" t="n">
        <v>3190</v>
      </c>
      <c r="AA241" s="1151" t="n">
        <v>3175</v>
      </c>
      <c r="AB241" s="1151" t="n">
        <v>3200</v>
      </c>
      <c r="AC241" s="1151" t="n">
        <v>3200</v>
      </c>
      <c r="AD241" s="1151" t="n">
        <v>3200</v>
      </c>
      <c r="AE241" s="1151" t="n">
        <v>3230</v>
      </c>
      <c r="AF241" s="1151" t="n"/>
    </row>
    <row r="242">
      <c r="A242" s="1112" t="n">
        <v>44620</v>
      </c>
      <c r="B242" s="496" t="n">
        <v>0</v>
      </c>
      <c r="C242" s="1476">
        <f>+D242*30</f>
        <v/>
      </c>
      <c r="D242" s="480" t="n">
        <v>0</v>
      </c>
      <c r="E242" s="1151" t="n"/>
      <c r="F242" s="1151" t="n"/>
      <c r="G242" s="1151" t="n"/>
      <c r="H242" s="1151" t="n"/>
      <c r="I242" s="1151" t="n"/>
      <c r="J242" s="1151" t="n"/>
      <c r="K242" s="1151" t="n"/>
      <c r="L242" s="1151" t="n"/>
      <c r="M242" s="1151" t="n"/>
      <c r="N242" s="1151" t="n"/>
      <c r="O242" s="1151" t="n"/>
      <c r="P242" s="1151" t="n"/>
      <c r="Q242" s="1151" t="n"/>
      <c r="R242" s="1475" t="n">
        <v>2936</v>
      </c>
      <c r="S242" s="1475" t="n">
        <v>2940</v>
      </c>
      <c r="T242" s="1475" t="n">
        <v>2982.5</v>
      </c>
      <c r="U242" s="1475" t="n">
        <v>2957.5</v>
      </c>
      <c r="V242" s="1475" t="n">
        <v>2975</v>
      </c>
      <c r="W242" s="1475" t="n">
        <v>3020</v>
      </c>
      <c r="X242" s="1475" t="n">
        <v>3075</v>
      </c>
      <c r="Y242" s="1475" t="n">
        <v>3120</v>
      </c>
      <c r="Z242" s="1475" t="n">
        <v>3190</v>
      </c>
      <c r="AA242" s="1475" t="n">
        <v>3175</v>
      </c>
      <c r="AB242" s="1475" t="n">
        <v>3200</v>
      </c>
      <c r="AC242" s="1475" t="n">
        <v>3200</v>
      </c>
      <c r="AD242" s="1475" t="n">
        <v>3200</v>
      </c>
      <c r="AE242" s="1475" t="n">
        <v>3230</v>
      </c>
      <c r="AF242" s="1151" t="n"/>
    </row>
    <row r="243">
      <c r="A243" s="1112" t="n">
        <v>44621</v>
      </c>
      <c r="B243" s="496" t="n">
        <v>0</v>
      </c>
      <c r="C243" s="1476">
        <f>+D243*30</f>
        <v/>
      </c>
      <c r="D243" s="480" t="n">
        <v>0</v>
      </c>
      <c r="E243" s="1151" t="n"/>
      <c r="F243" s="1151" t="n"/>
      <c r="G243" s="1151" t="n"/>
      <c r="H243" s="1151" t="n"/>
      <c r="I243" s="1151" t="n"/>
      <c r="J243" s="1151" t="n"/>
      <c r="K243" s="1151" t="n"/>
      <c r="L243" s="1151" t="n"/>
      <c r="M243" s="1151" t="n"/>
      <c r="N243" s="1151" t="n"/>
      <c r="O243" s="1151" t="n"/>
      <c r="P243" s="1151" t="n"/>
      <c r="Q243" s="1151" t="n"/>
      <c r="R243" s="1475" t="n">
        <v>2936</v>
      </c>
      <c r="S243" s="1475" t="n">
        <v>2940</v>
      </c>
      <c r="T243" s="1475" t="n">
        <v>2982.5</v>
      </c>
      <c r="U243" s="1475" t="n">
        <v>2957.5</v>
      </c>
      <c r="V243" s="1475" t="n">
        <v>2975</v>
      </c>
      <c r="W243" s="1475" t="n">
        <v>3020</v>
      </c>
      <c r="X243" s="1475" t="n">
        <v>3075</v>
      </c>
      <c r="Y243" s="1475" t="n">
        <v>3120</v>
      </c>
      <c r="Z243" s="1475" t="n">
        <v>3190</v>
      </c>
      <c r="AA243" s="1475" t="n">
        <v>3175</v>
      </c>
      <c r="AB243" s="1475" t="n">
        <v>3200</v>
      </c>
      <c r="AC243" s="1475" t="n">
        <v>3200</v>
      </c>
      <c r="AD243" s="1475" t="n">
        <v>3200</v>
      </c>
      <c r="AE243" s="1475" t="n">
        <v>3230</v>
      </c>
    </row>
    <row r="244">
      <c r="A244" s="1112" t="n">
        <v>44622</v>
      </c>
      <c r="B244" s="494" t="n">
        <v>38</v>
      </c>
      <c r="C244" s="1468">
        <f>+D244*30</f>
        <v/>
      </c>
      <c r="D244" s="63" t="n">
        <v>362</v>
      </c>
      <c r="E244" s="1151" t="n"/>
      <c r="F244" s="1151" t="n"/>
      <c r="G244" s="1151" t="n"/>
      <c r="H244" s="1151" t="n"/>
      <c r="I244" s="1151" t="n"/>
      <c r="J244" s="1151" t="n"/>
      <c r="K244" s="1151" t="n"/>
      <c r="L244" s="1151" t="n"/>
      <c r="M244" s="1151" t="n"/>
      <c r="N244" s="1151" t="n"/>
      <c r="O244" s="1151" t="n"/>
      <c r="P244" s="1151" t="n"/>
      <c r="Q244" s="1151" t="n"/>
      <c r="R244" s="1151" t="n"/>
      <c r="S244" s="1151" t="n">
        <v>3090</v>
      </c>
      <c r="T244" s="1151" t="n">
        <v>3080</v>
      </c>
      <c r="U244" s="1151" t="n">
        <v>3100</v>
      </c>
      <c r="V244" s="1151" t="n">
        <v>3122.5</v>
      </c>
      <c r="W244" s="1151" t="n">
        <v>3167.5</v>
      </c>
      <c r="X244" s="1151" t="n">
        <v>3200</v>
      </c>
      <c r="Y244" s="1151" t="n">
        <v>3120</v>
      </c>
      <c r="Z244" s="1151" t="n">
        <v>3190</v>
      </c>
      <c r="AA244" s="1151" t="n">
        <v>3275</v>
      </c>
      <c r="AB244" s="1151" t="n">
        <v>3275</v>
      </c>
      <c r="AC244" s="1151" t="n">
        <v>3277.5</v>
      </c>
      <c r="AD244" t="n">
        <v>3277.5</v>
      </c>
      <c r="AE244" t="n">
        <v>3230</v>
      </c>
    </row>
    <row r="245">
      <c r="A245" s="1112" t="n">
        <v>44623</v>
      </c>
      <c r="B245" s="494" t="n">
        <v>58</v>
      </c>
      <c r="C245" s="1468">
        <f>+D245*30</f>
        <v/>
      </c>
      <c r="D245" s="63" t="n">
        <v>429</v>
      </c>
      <c r="E245" s="1151" t="n"/>
      <c r="F245" s="1151" t="n"/>
      <c r="G245" s="1151" t="n"/>
      <c r="H245" s="1151" t="n"/>
      <c r="I245" s="1151" t="n"/>
      <c r="J245" s="1151" t="n"/>
      <c r="K245" s="1151" t="n"/>
      <c r="L245" s="1151" t="n"/>
      <c r="M245" s="1151" t="n"/>
      <c r="N245" s="1151" t="n"/>
      <c r="O245" s="1151" t="n"/>
      <c r="P245" s="1151" t="n"/>
      <c r="Q245" s="1151" t="n"/>
      <c r="R245" s="1151" t="n"/>
      <c r="S245" s="1151" t="n">
        <v>3070</v>
      </c>
      <c r="T245" s="1151" t="n">
        <v>3080</v>
      </c>
      <c r="U245" s="1151" t="n">
        <v>3100</v>
      </c>
      <c r="V245" s="1151" t="n">
        <v>3122.5</v>
      </c>
      <c r="W245" s="1151" t="n">
        <v>3167.5</v>
      </c>
      <c r="X245" s="1151" t="n">
        <v>3200</v>
      </c>
      <c r="Y245" s="1151" t="n">
        <v>3120</v>
      </c>
      <c r="Z245" s="1151" t="n">
        <v>3190</v>
      </c>
      <c r="AA245" s="1151" t="n">
        <v>3225</v>
      </c>
      <c r="AB245" s="1151" t="n">
        <v>3225</v>
      </c>
      <c r="AC245" t="n">
        <v>3225</v>
      </c>
      <c r="AD245" t="n">
        <v>3230</v>
      </c>
      <c r="AE245" t="n">
        <v>3225</v>
      </c>
    </row>
    <row r="246">
      <c r="A246" s="1112" t="n">
        <v>44624</v>
      </c>
      <c r="B246" s="494" t="n">
        <v>5</v>
      </c>
      <c r="C246" s="1468">
        <f>+D246*30</f>
        <v/>
      </c>
      <c r="D246" s="63" t="n">
        <v>36</v>
      </c>
      <c r="E246" s="1151" t="n"/>
      <c r="F246" s="1151" t="n"/>
      <c r="G246" s="1151" t="n"/>
      <c r="H246" s="1151" t="n"/>
      <c r="I246" s="1151" t="n"/>
      <c r="J246" s="1151" t="n"/>
      <c r="K246" s="1151" t="n"/>
      <c r="L246" s="1151" t="n"/>
      <c r="M246" s="1151" t="n"/>
      <c r="N246" s="1151" t="n"/>
      <c r="O246" s="1151" t="n"/>
      <c r="P246" s="1151" t="n"/>
      <c r="Q246" s="1151" t="n"/>
      <c r="R246" s="1151" t="n"/>
      <c r="S246" s="1151" t="n">
        <v>3125</v>
      </c>
      <c r="T246" s="1151" t="n">
        <v>3125</v>
      </c>
      <c r="U246" s="1151" t="n">
        <v>3100</v>
      </c>
      <c r="V246" s="1151" t="n">
        <v>3122.5</v>
      </c>
      <c r="W246" s="1151" t="n">
        <v>3167.5</v>
      </c>
      <c r="X246" s="1151" t="n">
        <v>3200</v>
      </c>
      <c r="Y246" s="1151" t="n">
        <v>3120</v>
      </c>
      <c r="Z246" s="1151" t="n">
        <v>3190</v>
      </c>
      <c r="AA246" s="1151" t="n">
        <v>3205</v>
      </c>
      <c r="AB246" s="1151" t="n">
        <v>3205</v>
      </c>
      <c r="AC246" t="n">
        <v>3212.5</v>
      </c>
      <c r="AD246" t="n">
        <v>3212.5</v>
      </c>
      <c r="AE246" t="n">
        <v>3205</v>
      </c>
    </row>
    <row r="247">
      <c r="A247" s="1112" t="n">
        <v>44627</v>
      </c>
      <c r="B247" s="494" t="n">
        <v>32</v>
      </c>
      <c r="C247" s="1468">
        <f>+D247*30</f>
        <v/>
      </c>
      <c r="D247" s="63" t="n">
        <v>283</v>
      </c>
      <c r="E247" s="1151" t="n"/>
      <c r="F247" s="1151" t="n"/>
      <c r="G247" s="1151" t="n"/>
      <c r="H247" s="1151" t="n"/>
      <c r="I247" s="1151" t="n"/>
      <c r="J247" s="1151" t="n"/>
      <c r="K247" s="1151" t="n"/>
      <c r="L247" s="1151" t="n"/>
      <c r="M247" s="1151" t="n"/>
      <c r="N247" s="1151" t="n"/>
      <c r="O247" s="1151" t="n"/>
      <c r="P247" s="1151" t="n"/>
      <c r="Q247" s="1151" t="n"/>
      <c r="R247" s="1151" t="n"/>
      <c r="S247" s="1151" t="n">
        <v>3200</v>
      </c>
      <c r="T247" s="1151" t="n">
        <v>3125</v>
      </c>
      <c r="U247" s="1151" t="n">
        <v>3150</v>
      </c>
      <c r="V247" s="1151" t="n">
        <v>3150</v>
      </c>
      <c r="W247" s="1151" t="n">
        <v>3167.5</v>
      </c>
      <c r="X247" s="1151" t="n">
        <v>3200</v>
      </c>
      <c r="Y247" s="1151" t="n">
        <v>3160</v>
      </c>
      <c r="Z247" s="1151" t="n">
        <v>3190</v>
      </c>
      <c r="AA247" s="1151" t="n">
        <v>3205</v>
      </c>
      <c r="AB247" s="1151" t="n">
        <v>3230</v>
      </c>
      <c r="AC247" t="n">
        <v>3230</v>
      </c>
      <c r="AD247" t="n">
        <v>3230</v>
      </c>
      <c r="AE247" t="n">
        <v>3205</v>
      </c>
    </row>
    <row r="248">
      <c r="A248" s="1112" t="n">
        <v>44628</v>
      </c>
      <c r="B248" s="494" t="n">
        <v>40</v>
      </c>
      <c r="C248" s="1468">
        <f>+D248*30</f>
        <v/>
      </c>
      <c r="D248" s="63" t="n">
        <v>504</v>
      </c>
      <c r="E248" s="1151" t="n"/>
      <c r="F248" s="1151" t="n"/>
      <c r="G248" s="1151" t="n"/>
      <c r="H248" s="1151" t="n"/>
      <c r="I248" s="1151" t="n"/>
      <c r="J248" s="1151" t="n"/>
      <c r="K248" s="1151" t="n"/>
      <c r="L248" s="1151" t="n"/>
      <c r="M248" s="1151" t="n"/>
      <c r="N248" s="1151" t="n"/>
      <c r="O248" s="1151" t="n"/>
      <c r="P248" s="1151" t="n"/>
      <c r="Q248" s="1151" t="n"/>
      <c r="R248" s="1151" t="n"/>
      <c r="S248" s="1151" t="n">
        <v>3200</v>
      </c>
      <c r="T248" s="1151" t="n">
        <v>3150</v>
      </c>
      <c r="U248" s="1151" t="n">
        <v>3150</v>
      </c>
      <c r="V248" s="1151" t="n">
        <v>3150</v>
      </c>
      <c r="W248" s="1151" t="n">
        <v>3167.5</v>
      </c>
      <c r="X248" s="1151" t="n">
        <v>3200</v>
      </c>
      <c r="Y248" s="1151" t="n">
        <v>3195</v>
      </c>
      <c r="Z248" s="1151" t="n">
        <v>3202.5</v>
      </c>
      <c r="AA248" s="1151" t="n">
        <v>3205</v>
      </c>
      <c r="AB248" s="1151" t="n">
        <v>3230</v>
      </c>
      <c r="AC248" t="n">
        <v>3230</v>
      </c>
      <c r="AD248" t="n">
        <v>3230</v>
      </c>
      <c r="AE248" t="n">
        <v>3205</v>
      </c>
    </row>
    <row r="249">
      <c r="A249" s="1112" t="n">
        <v>44629</v>
      </c>
      <c r="B249" s="494" t="n">
        <v>12</v>
      </c>
      <c r="C249" s="1468">
        <f>+D249*30</f>
        <v/>
      </c>
      <c r="D249" s="63" t="n">
        <v>113</v>
      </c>
      <c r="E249" s="1151" t="n"/>
      <c r="F249" s="1151" t="n"/>
      <c r="G249" s="1151" t="n"/>
      <c r="H249" s="1151" t="n"/>
      <c r="I249" s="1151" t="n"/>
      <c r="J249" s="1151" t="n"/>
      <c r="K249" s="1151" t="n"/>
      <c r="L249" s="1151" t="n"/>
      <c r="M249" s="1151" t="n"/>
      <c r="N249" s="1151" t="n"/>
      <c r="O249" s="1151" t="n"/>
      <c r="P249" s="1151" t="n"/>
      <c r="Q249" s="1151" t="n"/>
      <c r="R249" s="1151" t="n"/>
      <c r="S249" s="1151" t="n">
        <v>3200</v>
      </c>
      <c r="T249" s="1151" t="n">
        <v>3150</v>
      </c>
      <c r="U249" s="1151" t="n">
        <v>3150</v>
      </c>
      <c r="V249" s="1151" t="n">
        <v>3150</v>
      </c>
      <c r="W249" s="1151" t="n">
        <v>3150</v>
      </c>
      <c r="X249" s="1151" t="n">
        <v>3135</v>
      </c>
      <c r="Y249" s="1151" t="n">
        <v>3195</v>
      </c>
      <c r="Z249" s="1151" t="n">
        <v>3202.5</v>
      </c>
      <c r="AA249" s="1151" t="n">
        <v>3205</v>
      </c>
      <c r="AB249" s="1151" t="n">
        <v>3230</v>
      </c>
      <c r="AC249" t="n">
        <v>3230</v>
      </c>
      <c r="AD249" t="n">
        <v>3230</v>
      </c>
      <c r="AE249" t="n">
        <v>3205</v>
      </c>
    </row>
    <row r="250">
      <c r="A250" s="1112" t="n">
        <v>44630</v>
      </c>
      <c r="B250" s="494" t="n">
        <v>77</v>
      </c>
      <c r="C250" s="1468">
        <f>+D250*30</f>
        <v/>
      </c>
      <c r="D250" s="63" t="n">
        <v>636</v>
      </c>
      <c r="E250" s="1151" t="n"/>
      <c r="F250" s="1151" t="n"/>
      <c r="G250" s="1151" t="n"/>
      <c r="H250" s="1151" t="n"/>
      <c r="I250" s="1151" t="n"/>
      <c r="J250" s="1151" t="n"/>
      <c r="K250" s="1151" t="n"/>
      <c r="L250" s="1151" t="n"/>
      <c r="M250" s="1151" t="n"/>
      <c r="N250" s="1151" t="n"/>
      <c r="O250" s="1151" t="n"/>
      <c r="P250" s="1151" t="n"/>
      <c r="Q250" s="1151" t="n"/>
      <c r="R250" s="1151" t="n"/>
      <c r="S250" s="1151" t="n">
        <v>3305</v>
      </c>
      <c r="T250" s="1151" t="n">
        <v>3285</v>
      </c>
      <c r="U250" s="1151" t="n">
        <v>3255</v>
      </c>
      <c r="V250" s="1151" t="n">
        <v>3275</v>
      </c>
      <c r="W250" s="1151" t="n">
        <v>3275</v>
      </c>
      <c r="X250" s="1151" t="n">
        <v>3245</v>
      </c>
      <c r="Y250" s="1151" t="n">
        <v>3275</v>
      </c>
      <c r="Z250" s="1151" t="n">
        <v>3255</v>
      </c>
      <c r="AA250" s="1151" t="n">
        <v>3230</v>
      </c>
      <c r="AB250" s="1151" t="n">
        <v>3230</v>
      </c>
      <c r="AC250" t="n">
        <v>3275</v>
      </c>
      <c r="AD250" t="n">
        <v>3275</v>
      </c>
      <c r="AE250" t="n">
        <v>3210</v>
      </c>
    </row>
    <row r="251">
      <c r="A251" s="1112" t="n">
        <v>44631</v>
      </c>
      <c r="B251" s="494" t="n">
        <v>76</v>
      </c>
      <c r="C251" s="1468">
        <f>+D251*30</f>
        <v/>
      </c>
      <c r="D251" s="63" t="n">
        <v>931</v>
      </c>
      <c r="E251" s="1151" t="n"/>
      <c r="F251" s="1151" t="n"/>
      <c r="G251" s="1151" t="n"/>
      <c r="H251" s="1151" t="n"/>
      <c r="I251" s="1151" t="n"/>
      <c r="J251" s="1151" t="n"/>
      <c r="K251" s="1151" t="n"/>
      <c r="L251" s="1151" t="n"/>
      <c r="M251" s="1151" t="n"/>
      <c r="N251" s="1151" t="n"/>
      <c r="O251" s="1151" t="n"/>
      <c r="P251" s="1151" t="n"/>
      <c r="Q251" s="1151" t="n"/>
      <c r="R251" s="1151" t="n"/>
      <c r="S251" s="1151" t="n">
        <v>3305</v>
      </c>
      <c r="T251" s="1151" t="n">
        <v>3285</v>
      </c>
      <c r="U251" s="1151" t="n">
        <v>3255</v>
      </c>
      <c r="V251" s="1151" t="n">
        <v>3265</v>
      </c>
      <c r="W251" s="1151" t="n">
        <v>3265</v>
      </c>
      <c r="X251" s="1151" t="n">
        <v>3275</v>
      </c>
      <c r="Y251" s="1151" t="n">
        <v>3300</v>
      </c>
      <c r="Z251" s="1151" t="n">
        <v>3297.5</v>
      </c>
      <c r="AA251" s="1151" t="n">
        <v>3310</v>
      </c>
      <c r="AB251" s="1151" t="n">
        <v>3330</v>
      </c>
      <c r="AC251" t="n">
        <v>3330</v>
      </c>
      <c r="AD251" t="n">
        <v>3330</v>
      </c>
      <c r="AE251" t="n">
        <v>3310</v>
      </c>
    </row>
    <row r="252">
      <c r="A252" s="1112" t="n">
        <v>44634</v>
      </c>
      <c r="B252" s="494" t="n">
        <v>30</v>
      </c>
      <c r="C252" s="1468">
        <f>+D252*30</f>
        <v/>
      </c>
      <c r="D252" s="63" t="n">
        <v>302</v>
      </c>
      <c r="E252" s="1151" t="n"/>
      <c r="F252" s="1151" t="n"/>
      <c r="G252" s="1151" t="n"/>
      <c r="H252" s="1151" t="n"/>
      <c r="I252" s="1151" t="n"/>
      <c r="J252" s="1151" t="n"/>
      <c r="K252" s="1151" t="n"/>
      <c r="L252" s="1151" t="n"/>
      <c r="M252" s="1151" t="n"/>
      <c r="N252" s="1151" t="n"/>
      <c r="O252" s="1151" t="n"/>
      <c r="P252" s="1151" t="n"/>
      <c r="Q252" s="1151" t="n"/>
      <c r="R252" s="1151" t="n"/>
      <c r="S252" s="1151" t="n">
        <v>3360</v>
      </c>
      <c r="T252" s="1151" t="n">
        <v>3285</v>
      </c>
      <c r="U252" s="1151" t="n">
        <v>3255</v>
      </c>
      <c r="V252" s="1151" t="n">
        <v>3245</v>
      </c>
      <c r="W252" s="1151" t="n">
        <v>3265</v>
      </c>
      <c r="X252" s="1151" t="n">
        <v>3275</v>
      </c>
      <c r="Y252" s="1151" t="n">
        <v>3275</v>
      </c>
      <c r="Z252" s="1151" t="n">
        <v>3297.5</v>
      </c>
      <c r="AA252" s="1151" t="n">
        <v>3310</v>
      </c>
      <c r="AB252" s="1151" t="n">
        <v>3330</v>
      </c>
      <c r="AC252" t="n">
        <v>3330</v>
      </c>
      <c r="AD252" t="n">
        <v>3330</v>
      </c>
      <c r="AE252" t="n">
        <v>3310</v>
      </c>
    </row>
    <row r="253">
      <c r="A253" s="1112" t="n">
        <v>44635</v>
      </c>
      <c r="B253" s="494" t="n">
        <v>27</v>
      </c>
      <c r="C253" s="1468">
        <f>+D253*30</f>
        <v/>
      </c>
      <c r="D253" s="63" t="n">
        <v>142</v>
      </c>
      <c r="E253" s="1151" t="n"/>
      <c r="F253" s="1151" t="n"/>
      <c r="G253" s="1151" t="n"/>
      <c r="H253" s="1151" t="n"/>
      <c r="I253" s="1151" t="n"/>
      <c r="J253" s="1151" t="n"/>
      <c r="K253" s="1151" t="n"/>
      <c r="L253" s="1151" t="n"/>
      <c r="M253" s="1151" t="n"/>
      <c r="N253" s="1151" t="n"/>
      <c r="O253" s="1151" t="n"/>
      <c r="P253" s="1151" t="n"/>
      <c r="Q253" s="1151" t="n"/>
      <c r="R253" s="1151" t="n"/>
      <c r="S253" s="1151" t="n">
        <v>3282.5</v>
      </c>
      <c r="T253" s="1151" t="n">
        <v>3175</v>
      </c>
      <c r="U253" s="1151" t="n">
        <v>3185</v>
      </c>
      <c r="V253" s="1151" t="n">
        <v>3195</v>
      </c>
      <c r="W253" s="1151" t="n">
        <v>3220</v>
      </c>
      <c r="X253" s="1151" t="n">
        <v>3235</v>
      </c>
      <c r="Y253" s="1151" t="n">
        <v>3240</v>
      </c>
      <c r="Z253" s="1151" t="n">
        <v>3290</v>
      </c>
      <c r="AA253" s="1151" t="n">
        <v>3290</v>
      </c>
      <c r="AB253" s="1151" t="n">
        <v>3295</v>
      </c>
      <c r="AC253" t="n">
        <v>3295</v>
      </c>
      <c r="AD253" t="n">
        <v>3295</v>
      </c>
      <c r="AE253" t="n">
        <v>3310</v>
      </c>
    </row>
    <row r="254">
      <c r="A254" s="1112" t="n">
        <v>44636</v>
      </c>
      <c r="B254" s="494" t="n">
        <v>18</v>
      </c>
      <c r="C254" s="1468">
        <f>+D254*30</f>
        <v/>
      </c>
      <c r="D254" s="63" t="n">
        <v>455</v>
      </c>
      <c r="E254" s="1151" t="n"/>
      <c r="F254" s="1151" t="n"/>
      <c r="G254" s="1151" t="n"/>
      <c r="H254" s="1151" t="n"/>
      <c r="I254" s="1151" t="n"/>
      <c r="J254" s="1151" t="n"/>
      <c r="K254" s="1151" t="n"/>
      <c r="L254" s="1151" t="n"/>
      <c r="M254" s="1151" t="n"/>
      <c r="N254" s="1151" t="n"/>
      <c r="O254" s="1151" t="n"/>
      <c r="P254" s="1151" t="n"/>
      <c r="Q254" s="1151" t="n"/>
      <c r="R254" s="1151" t="n"/>
      <c r="S254" s="1151" t="n">
        <v>3282.5</v>
      </c>
      <c r="T254" s="1151" t="n">
        <v>3175</v>
      </c>
      <c r="U254" s="1151" t="n">
        <v>3155</v>
      </c>
      <c r="V254" s="1151" t="n">
        <v>3160</v>
      </c>
      <c r="W254" s="1151" t="n">
        <v>3220</v>
      </c>
      <c r="X254" s="1151" t="n">
        <v>3200</v>
      </c>
      <c r="Y254" s="1151" t="n">
        <v>3205</v>
      </c>
      <c r="Z254" s="1151" t="n">
        <v>3290</v>
      </c>
      <c r="AA254" s="1151" t="n">
        <v>3290</v>
      </c>
      <c r="AB254" s="1151" t="n">
        <v>3275</v>
      </c>
      <c r="AC254" t="n">
        <v>3280</v>
      </c>
      <c r="AD254" t="n">
        <v>3280</v>
      </c>
      <c r="AE254" t="n">
        <v>3310</v>
      </c>
    </row>
    <row r="255">
      <c r="A255" s="1112" t="n">
        <v>44637</v>
      </c>
      <c r="B255" s="494" t="n">
        <v>14</v>
      </c>
      <c r="C255" s="1468">
        <f>+D255*30</f>
        <v/>
      </c>
      <c r="D255" s="63" t="n">
        <v>110</v>
      </c>
      <c r="E255" s="1151" t="n"/>
      <c r="F255" s="1151" t="n"/>
      <c r="G255" s="1151" t="n"/>
      <c r="H255" s="1151" t="n"/>
      <c r="I255" s="1151" t="n"/>
      <c r="J255" s="1151" t="n"/>
      <c r="K255" s="1151" t="n"/>
      <c r="L255" s="1151" t="n"/>
      <c r="M255" s="1151" t="n"/>
      <c r="N255" s="1151" t="n"/>
      <c r="O255" s="1151" t="n"/>
      <c r="P255" s="1151" t="n"/>
      <c r="Q255" s="1151" t="n"/>
      <c r="R255" s="1151" t="n"/>
      <c r="S255" s="1151" t="n">
        <v>3282.5</v>
      </c>
      <c r="T255" s="1151" t="n">
        <v>3175</v>
      </c>
      <c r="U255" s="1151" t="n">
        <v>3155</v>
      </c>
      <c r="V255" s="1151" t="n">
        <v>3170</v>
      </c>
      <c r="W255" s="1151" t="n">
        <v>3220</v>
      </c>
      <c r="X255" s="1151" t="n">
        <v>3200</v>
      </c>
      <c r="Y255" s="1151" t="n">
        <v>3245</v>
      </c>
      <c r="Z255" s="1151" t="n">
        <v>3290</v>
      </c>
      <c r="AA255" s="1151" t="n">
        <v>3290</v>
      </c>
      <c r="AB255" s="1151" t="n">
        <v>3300</v>
      </c>
      <c r="AC255" t="n">
        <v>3280</v>
      </c>
      <c r="AD255" t="n">
        <v>3280</v>
      </c>
      <c r="AE255" t="n">
        <v>3310</v>
      </c>
    </row>
    <row r="256">
      <c r="A256" s="1112" t="n">
        <v>44638</v>
      </c>
      <c r="B256" s="494" t="n">
        <v>16</v>
      </c>
      <c r="C256" s="1468">
        <f>+D256*30</f>
        <v/>
      </c>
      <c r="D256" s="63" t="n">
        <v>125</v>
      </c>
      <c r="E256" s="1151" t="n"/>
      <c r="F256" s="1151" t="n"/>
      <c r="G256" s="1151" t="n"/>
      <c r="H256" s="1151" t="n"/>
      <c r="I256" s="1151" t="n"/>
      <c r="J256" s="1151" t="n"/>
      <c r="K256" s="1151" t="n"/>
      <c r="L256" s="1151" t="n"/>
      <c r="M256" s="1151" t="n"/>
      <c r="N256" s="1151" t="n"/>
      <c r="O256" s="1151" t="n"/>
      <c r="P256" s="1151" t="n"/>
      <c r="Q256" s="1151" t="n"/>
      <c r="R256" s="1151" t="n"/>
      <c r="S256" s="1151" t="n">
        <v>3282.5</v>
      </c>
      <c r="T256" s="1151" t="n">
        <v>3175</v>
      </c>
      <c r="U256" s="1151" t="n">
        <v>3155</v>
      </c>
      <c r="V256" s="1151" t="n">
        <v>3150</v>
      </c>
      <c r="W256" s="1151" t="n">
        <v>3175</v>
      </c>
      <c r="X256" s="1151" t="n">
        <v>3200</v>
      </c>
      <c r="Y256" s="1151" t="n">
        <v>3225</v>
      </c>
      <c r="Z256" s="1151" t="n">
        <v>3290</v>
      </c>
      <c r="AA256" s="1151" t="n">
        <v>3290</v>
      </c>
      <c r="AB256" s="1151" t="n">
        <v>3300</v>
      </c>
      <c r="AC256" t="n">
        <v>3260</v>
      </c>
      <c r="AD256" t="n">
        <v>3260</v>
      </c>
      <c r="AE256" t="n">
        <v>3310</v>
      </c>
    </row>
    <row r="257">
      <c r="A257" s="1112" t="n">
        <v>44641</v>
      </c>
      <c r="B257" s="494" t="n">
        <v>36</v>
      </c>
      <c r="C257" s="1468">
        <f>+D257*30</f>
        <v/>
      </c>
      <c r="D257" s="63" t="n">
        <v>336</v>
      </c>
      <c r="E257" s="1151" t="n"/>
      <c r="F257" s="1151" t="n"/>
      <c r="G257" s="1151" t="n"/>
      <c r="H257" s="1151" t="n"/>
      <c r="I257" s="1151" t="n"/>
      <c r="J257" s="1151" t="n"/>
      <c r="K257" s="1151" t="n"/>
      <c r="L257" s="1151" t="n"/>
      <c r="M257" s="1151" t="n"/>
      <c r="N257" s="1151" t="n"/>
      <c r="O257" s="1151" t="n"/>
      <c r="P257" s="1151" t="n"/>
      <c r="Q257" s="1151" t="n"/>
      <c r="R257" s="1151" t="n"/>
      <c r="S257" s="1151" t="n">
        <v>3280</v>
      </c>
      <c r="T257" s="1151" t="n">
        <v>3175</v>
      </c>
      <c r="U257" s="1151" t="n">
        <v>3155</v>
      </c>
      <c r="V257" s="1151" t="n">
        <v>3205</v>
      </c>
      <c r="W257" s="1151" t="n">
        <v>3175</v>
      </c>
      <c r="X257" s="1151" t="n">
        <v>3200</v>
      </c>
      <c r="Y257" s="1151" t="n">
        <v>3225</v>
      </c>
      <c r="Z257" s="1151" t="n">
        <v>3265</v>
      </c>
      <c r="AA257" s="1151" t="n">
        <v>3290</v>
      </c>
      <c r="AB257" s="1151" t="n">
        <v>3300</v>
      </c>
      <c r="AC257" t="n">
        <v>3260</v>
      </c>
      <c r="AD257" t="n">
        <v>3260</v>
      </c>
      <c r="AE257" t="n">
        <v>3310</v>
      </c>
    </row>
    <row r="258">
      <c r="A258" s="1112" t="n">
        <v>44642</v>
      </c>
      <c r="B258" s="494" t="n">
        <v>9</v>
      </c>
      <c r="C258" s="1468">
        <f>+D258*30</f>
        <v/>
      </c>
      <c r="D258" s="63" t="n">
        <v>93</v>
      </c>
      <c r="E258" s="1151" t="n"/>
      <c r="F258" s="1151" t="n"/>
      <c r="G258" s="1151" t="n"/>
      <c r="H258" s="1151" t="n"/>
      <c r="I258" s="1151" t="n"/>
      <c r="J258" s="1151" t="n"/>
      <c r="K258" s="1151" t="n"/>
      <c r="L258" s="1151" t="n"/>
      <c r="M258" s="1151" t="n"/>
      <c r="N258" s="1151" t="n"/>
      <c r="O258" s="1151" t="n"/>
      <c r="P258" s="1151" t="n"/>
      <c r="Q258" s="1151" t="n"/>
      <c r="R258" s="1151" t="n"/>
      <c r="S258" s="1151" t="n">
        <v>3268.5</v>
      </c>
      <c r="T258" s="1151" t="n">
        <v>3175</v>
      </c>
      <c r="U258" s="1151" t="n">
        <v>3155</v>
      </c>
      <c r="V258" s="1151" t="n">
        <v>3150</v>
      </c>
      <c r="W258" s="1151" t="n">
        <v>3150</v>
      </c>
      <c r="X258" s="1151" t="n">
        <v>3185</v>
      </c>
      <c r="Y258" s="1151" t="n">
        <v>3205</v>
      </c>
      <c r="Z258" s="1151" t="n">
        <v>3265</v>
      </c>
      <c r="AA258" s="1151" t="n">
        <v>3290</v>
      </c>
      <c r="AB258" s="1151" t="n">
        <v>3300</v>
      </c>
      <c r="AC258" t="n">
        <v>3260</v>
      </c>
      <c r="AD258" t="n">
        <v>3275</v>
      </c>
      <c r="AE258" t="n">
        <v>3275</v>
      </c>
    </row>
    <row r="259">
      <c r="A259" s="1112" t="n">
        <v>44643</v>
      </c>
      <c r="B259" s="494" t="n">
        <v>38</v>
      </c>
      <c r="C259" s="1468">
        <f>+D259*30</f>
        <v/>
      </c>
      <c r="D259" s="63" t="n">
        <v>370</v>
      </c>
      <c r="E259" s="1151" t="n"/>
      <c r="F259" s="1151" t="n"/>
      <c r="G259" s="1151" t="n"/>
      <c r="H259" s="1151" t="n"/>
      <c r="I259" s="1151" t="n"/>
      <c r="J259" s="1151" t="n"/>
      <c r="K259" s="1151" t="n"/>
      <c r="L259" s="1151" t="n"/>
      <c r="M259" s="1151" t="n"/>
      <c r="N259" s="1151" t="n"/>
      <c r="O259" s="1151" t="n"/>
      <c r="P259" s="1151" t="n"/>
      <c r="Q259" s="1151" t="n"/>
      <c r="R259" s="1151" t="n"/>
      <c r="S259" s="1151" t="n">
        <v>3242.5</v>
      </c>
      <c r="T259" s="1151" t="n">
        <v>3227.5</v>
      </c>
      <c r="U259" s="1151" t="n">
        <v>3207.5</v>
      </c>
      <c r="V259" s="1151" t="n">
        <v>3220</v>
      </c>
      <c r="W259" s="1151" t="n">
        <v>3205</v>
      </c>
      <c r="X259" s="1151" t="n">
        <v>3235</v>
      </c>
      <c r="Y259" s="1151" t="n">
        <v>3235</v>
      </c>
      <c r="Z259" s="1151" t="n">
        <v>3292.5</v>
      </c>
      <c r="AA259" s="1151" t="n">
        <v>3290</v>
      </c>
      <c r="AB259" s="1151" t="n">
        <v>3300</v>
      </c>
      <c r="AC259" t="n">
        <v>3295</v>
      </c>
      <c r="AD259" t="n">
        <v>3295</v>
      </c>
      <c r="AE259" t="n">
        <v>3295</v>
      </c>
    </row>
    <row r="260">
      <c r="A260" s="1112" t="n">
        <v>44644</v>
      </c>
      <c r="B260" s="494" t="n">
        <v>30</v>
      </c>
      <c r="C260" s="1468">
        <f>+D260*30</f>
        <v/>
      </c>
      <c r="D260" s="63" t="n">
        <v>176</v>
      </c>
      <c r="E260" s="1151" t="n"/>
      <c r="F260" s="1151" t="n"/>
      <c r="G260" s="1151" t="n"/>
      <c r="H260" s="1151" t="n"/>
      <c r="I260" s="1151" t="n"/>
      <c r="J260" s="1151" t="n"/>
      <c r="K260" s="1151" t="n"/>
      <c r="L260" s="1151" t="n"/>
      <c r="M260" s="1151" t="n"/>
      <c r="N260" s="1151" t="n"/>
      <c r="O260" s="1151" t="n"/>
      <c r="P260" s="1151" t="n"/>
      <c r="Q260" s="1151" t="n"/>
      <c r="R260" s="1151" t="n"/>
      <c r="S260" s="1151" t="n">
        <v>3242.5</v>
      </c>
      <c r="T260" s="1151" t="n">
        <v>3227.5</v>
      </c>
      <c r="U260" s="1151" t="n">
        <v>3207.5</v>
      </c>
      <c r="V260" s="1151" t="n">
        <v>3195</v>
      </c>
      <c r="W260" s="1151" t="n">
        <v>3205</v>
      </c>
      <c r="X260" s="1151" t="n">
        <v>3235</v>
      </c>
      <c r="Y260" s="1151" t="n">
        <v>3235</v>
      </c>
      <c r="Z260" s="1151" t="n">
        <v>3292.5</v>
      </c>
      <c r="AA260" s="1151" t="n">
        <v>3290</v>
      </c>
      <c r="AB260" s="1151" t="n">
        <v>3300</v>
      </c>
      <c r="AC260" t="n">
        <v>3295</v>
      </c>
      <c r="AD260" t="n">
        <v>3295</v>
      </c>
      <c r="AE260" t="n">
        <v>3295</v>
      </c>
    </row>
    <row r="261">
      <c r="A261" s="1112" t="n">
        <v>44645</v>
      </c>
      <c r="B261" s="494" t="n">
        <v>39</v>
      </c>
      <c r="C261" s="1468">
        <f>+D261*30</f>
        <v/>
      </c>
      <c r="D261" s="63" t="n">
        <v>759</v>
      </c>
      <c r="E261" s="1151" t="n"/>
      <c r="F261" s="1151" t="n"/>
      <c r="G261" s="1151" t="n"/>
      <c r="H261" s="1151" t="n"/>
      <c r="I261" s="1151" t="n"/>
      <c r="J261" s="1151" t="n"/>
      <c r="K261" s="1151" t="n"/>
      <c r="L261" s="1151" t="n"/>
      <c r="M261" s="1151" t="n"/>
      <c r="N261" s="1151" t="n"/>
      <c r="O261" s="1151" t="n"/>
      <c r="P261" s="1151" t="n"/>
      <c r="Q261" s="1151" t="n"/>
      <c r="R261" s="1151" t="n"/>
      <c r="S261" s="1151" t="n">
        <v>3400</v>
      </c>
      <c r="T261" s="1151" t="n">
        <v>3265</v>
      </c>
      <c r="U261" s="1151" t="n">
        <v>3155</v>
      </c>
      <c r="V261" s="1151" t="n">
        <v>3155</v>
      </c>
      <c r="W261" s="1151" t="n">
        <v>3155</v>
      </c>
      <c r="X261" s="1151" t="n">
        <v>3235</v>
      </c>
      <c r="Y261" s="1151" t="n">
        <v>3235</v>
      </c>
      <c r="Z261" s="1151" t="n">
        <v>3292.5</v>
      </c>
      <c r="AA261" s="1151" t="n">
        <v>3290</v>
      </c>
      <c r="AB261" s="1151" t="n">
        <v>3300</v>
      </c>
      <c r="AC261" t="n">
        <v>3290</v>
      </c>
      <c r="AD261" t="n">
        <v>3290</v>
      </c>
      <c r="AE261" t="n">
        <v>3295</v>
      </c>
    </row>
    <row r="262">
      <c r="A262" s="1112" t="n">
        <v>44648</v>
      </c>
      <c r="B262" s="494" t="n">
        <v>27</v>
      </c>
      <c r="C262" s="1468">
        <f>+D262*30</f>
        <v/>
      </c>
      <c r="D262" s="63" t="n">
        <v>159</v>
      </c>
      <c r="E262" s="1151" t="n"/>
      <c r="F262" s="1151" t="n"/>
      <c r="G262" s="1151" t="n"/>
      <c r="H262" s="1151" t="n"/>
      <c r="I262" s="1151" t="n"/>
      <c r="J262" s="1151" t="n"/>
      <c r="K262" s="1151" t="n"/>
      <c r="L262" s="1151" t="n"/>
      <c r="M262" s="1151" t="n"/>
      <c r="N262" s="1151" t="n"/>
      <c r="O262" s="1151" t="n"/>
      <c r="P262" s="1151" t="n"/>
      <c r="Q262" s="1151" t="n"/>
      <c r="R262" s="1151" t="n"/>
      <c r="S262" s="1151" t="n">
        <v>3455</v>
      </c>
      <c r="T262" s="1151" t="n">
        <v>3265</v>
      </c>
      <c r="U262" s="1151" t="n">
        <v>3130</v>
      </c>
      <c r="V262" s="1151" t="n">
        <v>3135</v>
      </c>
      <c r="W262" s="1151" t="n">
        <v>3155</v>
      </c>
      <c r="X262" s="1151" t="n">
        <v>3210</v>
      </c>
      <c r="Y262" s="1151" t="n">
        <v>3235</v>
      </c>
      <c r="Z262" s="1151" t="n">
        <v>3292.5</v>
      </c>
      <c r="AA262" s="1151" t="n">
        <v>3290</v>
      </c>
      <c r="AB262" s="1151" t="n">
        <v>3300</v>
      </c>
      <c r="AC262" t="n">
        <v>3290</v>
      </c>
      <c r="AD262" t="n">
        <v>3290</v>
      </c>
      <c r="AE262" t="n">
        <v>3295</v>
      </c>
    </row>
    <row r="263">
      <c r="A263" s="1112" t="n">
        <v>44649</v>
      </c>
      <c r="B263" s="494" t="n">
        <v>23</v>
      </c>
      <c r="C263" s="1468">
        <f>+D263*30</f>
        <v/>
      </c>
      <c r="D263" s="63" t="n">
        <v>244</v>
      </c>
      <c r="E263" s="1151" t="n"/>
      <c r="F263" s="1151" t="n"/>
      <c r="G263" s="1151" t="n"/>
      <c r="H263" s="1151" t="n"/>
      <c r="I263" s="1151" t="n"/>
      <c r="J263" s="1151" t="n"/>
      <c r="K263" s="1151" t="n"/>
      <c r="L263" s="1151" t="n"/>
      <c r="M263" s="1151" t="n"/>
      <c r="N263" s="1151" t="n"/>
      <c r="O263" s="1151" t="n"/>
      <c r="P263" s="1151" t="n"/>
      <c r="Q263" s="1151" t="n"/>
      <c r="R263" s="1151" t="n"/>
      <c r="S263" s="1151" t="n">
        <v>3455</v>
      </c>
      <c r="T263" s="1151" t="n">
        <v>3225</v>
      </c>
      <c r="U263" s="1151" t="n">
        <v>3055</v>
      </c>
      <c r="V263" s="1151" t="n">
        <v>3065</v>
      </c>
      <c r="W263" s="1151" t="n">
        <v>3065</v>
      </c>
      <c r="X263" s="1151" t="n">
        <v>3210</v>
      </c>
      <c r="Y263" s="1151" t="n">
        <v>3200</v>
      </c>
      <c r="Z263" s="1151" t="n">
        <v>3292.5</v>
      </c>
      <c r="AA263" s="1151" t="n">
        <v>3240</v>
      </c>
      <c r="AB263" s="1151" t="n">
        <v>3260</v>
      </c>
      <c r="AC263" t="n">
        <v>3270</v>
      </c>
      <c r="AD263" t="n">
        <v>3290</v>
      </c>
      <c r="AE263" t="n">
        <v>3295</v>
      </c>
    </row>
    <row r="264">
      <c r="A264" s="1112" t="n">
        <v>44650</v>
      </c>
      <c r="B264" s="494" t="n">
        <v>15</v>
      </c>
      <c r="C264" s="1468">
        <f>+D264*30</f>
        <v/>
      </c>
      <c r="D264" s="63" t="n">
        <v>405</v>
      </c>
      <c r="E264" s="1151" t="n"/>
      <c r="F264" s="1151" t="n"/>
      <c r="G264" s="1151" t="n"/>
      <c r="H264" s="1151" t="n"/>
      <c r="I264" s="1151" t="n"/>
      <c r="J264" s="1151" t="n"/>
      <c r="K264" s="1151" t="n"/>
      <c r="L264" s="1151" t="n"/>
      <c r="M264" s="1151" t="n"/>
      <c r="N264" s="1151" t="n"/>
      <c r="O264" s="1151" t="n"/>
      <c r="P264" s="1151" t="n"/>
      <c r="Q264" s="1151" t="n"/>
      <c r="R264" s="1151" t="n"/>
      <c r="S264" s="1151" t="n">
        <v>3475</v>
      </c>
      <c r="T264" s="1151" t="n">
        <v>3225</v>
      </c>
      <c r="U264" s="1151" t="n">
        <v>3055</v>
      </c>
      <c r="V264" s="1151" t="n">
        <v>3065</v>
      </c>
      <c r="W264" s="1151" t="n">
        <v>3077.5</v>
      </c>
      <c r="X264" s="1151" t="n">
        <v>3210</v>
      </c>
      <c r="Y264" s="1151" t="n">
        <v>3200</v>
      </c>
      <c r="Z264" s="1151" t="n">
        <v>3260</v>
      </c>
      <c r="AA264" s="1151" t="n">
        <v>3240</v>
      </c>
      <c r="AB264" s="1151" t="n">
        <v>3260</v>
      </c>
      <c r="AC264" t="n">
        <v>3270</v>
      </c>
      <c r="AD264" t="n">
        <v>3290</v>
      </c>
      <c r="AE264" t="n">
        <v>3295</v>
      </c>
    </row>
    <row r="265">
      <c r="A265" s="1112" t="n">
        <v>44651</v>
      </c>
      <c r="B265" s="494" t="n">
        <v>43</v>
      </c>
      <c r="C265" s="1468">
        <f>+D265*30</f>
        <v/>
      </c>
      <c r="D265" s="63" t="n">
        <v>574</v>
      </c>
      <c r="E265" s="1151" t="n"/>
      <c r="F265" s="1151" t="n"/>
      <c r="G265" s="1151" t="n"/>
      <c r="H265" s="1151" t="n"/>
      <c r="I265" s="1151" t="n"/>
      <c r="J265" s="1151" t="n"/>
      <c r="K265" s="1151" t="n"/>
      <c r="L265" s="1151" t="n"/>
      <c r="M265" s="1151" t="n"/>
      <c r="N265" s="1151" t="n"/>
      <c r="O265" s="1151" t="n"/>
      <c r="P265" s="1151" t="n"/>
      <c r="Q265" s="1151" t="n"/>
      <c r="R265" s="1151" t="n"/>
      <c r="S265" s="1157" t="n">
        <v>3478.5</v>
      </c>
      <c r="T265" s="1151" t="n">
        <v>3182</v>
      </c>
      <c r="U265" s="1151" t="n">
        <v>2995</v>
      </c>
      <c r="V265" s="1151" t="n">
        <v>2995</v>
      </c>
      <c r="W265" s="1151" t="n">
        <v>2995</v>
      </c>
      <c r="X265" s="1151" t="n">
        <v>3075</v>
      </c>
      <c r="Y265" s="1151" t="n">
        <v>3187.5</v>
      </c>
      <c r="Z265" s="1151" t="n">
        <v>3225</v>
      </c>
      <c r="AA265" s="1151" t="n">
        <v>3240</v>
      </c>
      <c r="AB265" s="1151" t="n">
        <v>3260</v>
      </c>
      <c r="AC265" t="n">
        <v>3270</v>
      </c>
      <c r="AD265" t="n">
        <v>3290</v>
      </c>
      <c r="AE265" t="n">
        <v>3295</v>
      </c>
    </row>
    <row r="266">
      <c r="A266" s="1112" t="n">
        <v>44652</v>
      </c>
      <c r="B266" s="494" t="n">
        <v>15</v>
      </c>
      <c r="C266" s="1468">
        <f>+D266*30</f>
        <v/>
      </c>
      <c r="D266" s="63" t="n">
        <v>165</v>
      </c>
      <c r="E266" s="1151" t="n"/>
      <c r="F266" s="1151" t="n"/>
      <c r="G266" s="1151" t="n"/>
      <c r="H266" s="1151" t="n"/>
      <c r="I266" s="1151" t="n"/>
      <c r="J266" s="1151" t="n"/>
      <c r="K266" s="1151" t="n"/>
      <c r="L266" s="1151" t="n"/>
      <c r="M266" s="1151" t="n"/>
      <c r="N266" s="1151" t="n"/>
      <c r="O266" s="1151" t="n"/>
      <c r="P266" s="1151" t="n"/>
      <c r="Q266" s="1151" t="n"/>
      <c r="R266" s="1151" t="n"/>
      <c r="S266" s="1151" t="n"/>
      <c r="T266" s="1151" t="n">
        <v>3182</v>
      </c>
      <c r="U266" s="1151" t="n">
        <v>2965</v>
      </c>
      <c r="V266" s="1151" t="n">
        <v>2965</v>
      </c>
      <c r="W266" s="1151" t="n">
        <v>2965</v>
      </c>
      <c r="X266" s="1151" t="n">
        <v>3050</v>
      </c>
      <c r="Y266" s="1151" t="n">
        <v>3145</v>
      </c>
      <c r="Z266" s="1151" t="n">
        <v>3220</v>
      </c>
      <c r="AA266" s="1151" t="n">
        <v>3240</v>
      </c>
      <c r="AB266" s="1151" t="n">
        <v>3260</v>
      </c>
      <c r="AC266" t="n">
        <v>3265</v>
      </c>
      <c r="AD266" t="n">
        <v>3265</v>
      </c>
      <c r="AE266" t="n">
        <v>3265</v>
      </c>
    </row>
    <row r="267">
      <c r="A267" s="1112" t="n">
        <v>44655</v>
      </c>
      <c r="B267" s="494" t="n">
        <v>2</v>
      </c>
      <c r="C267" s="1468">
        <f>+D267*30</f>
        <v/>
      </c>
      <c r="D267" s="63" t="n">
        <v>35</v>
      </c>
      <c r="E267" s="1151" t="n"/>
      <c r="F267" s="1151" t="n"/>
      <c r="G267" s="1151" t="n"/>
      <c r="H267" s="1151" t="n"/>
      <c r="I267" s="1151" t="n"/>
      <c r="J267" s="1151" t="n"/>
      <c r="K267" s="1151" t="n"/>
      <c r="L267" s="1151" t="n"/>
      <c r="M267" s="1151" t="n"/>
      <c r="N267" s="1151" t="n"/>
      <c r="O267" s="1151" t="n"/>
      <c r="P267" s="1151" t="n"/>
      <c r="Q267" s="1151" t="n"/>
      <c r="R267" s="1151" t="n"/>
      <c r="S267" s="1151" t="n"/>
      <c r="T267" s="1477" t="n">
        <v>3182</v>
      </c>
      <c r="U267" s="1477" t="n">
        <v>2965</v>
      </c>
      <c r="V267" s="1477" t="n">
        <v>2965</v>
      </c>
      <c r="W267" s="1477" t="n">
        <v>2965</v>
      </c>
      <c r="X267" s="1477" t="n">
        <v>3035</v>
      </c>
      <c r="Y267" s="1477" t="n">
        <v>3145</v>
      </c>
      <c r="Z267" s="1477" t="n">
        <v>3220</v>
      </c>
      <c r="AA267" s="1477" t="n">
        <v>3240</v>
      </c>
      <c r="AB267" s="1477" t="n">
        <v>3260</v>
      </c>
      <c r="AC267" t="n">
        <v>3235</v>
      </c>
      <c r="AD267" t="n">
        <v>3235</v>
      </c>
      <c r="AE267" t="n">
        <v>3250</v>
      </c>
    </row>
    <row r="268">
      <c r="A268" s="1112" t="n">
        <v>44656</v>
      </c>
      <c r="B268" s="494" t="n">
        <v>34</v>
      </c>
      <c r="C268" s="1468">
        <f>+D268*30</f>
        <v/>
      </c>
      <c r="D268" s="63" t="n">
        <v>262</v>
      </c>
      <c r="E268" s="1151" t="n"/>
      <c r="F268" s="1151" t="n"/>
      <c r="G268" s="1151" t="n"/>
      <c r="H268" s="1151" t="n"/>
      <c r="I268" s="1151" t="n"/>
      <c r="J268" s="1151" t="n"/>
      <c r="K268" s="1151" t="n"/>
      <c r="L268" s="1151" t="n"/>
      <c r="M268" s="1151" t="n"/>
      <c r="N268" s="1151" t="n"/>
      <c r="O268" s="1151" t="n"/>
      <c r="P268" s="1151" t="n"/>
      <c r="Q268" s="1151" t="n"/>
      <c r="R268" s="1151" t="n"/>
      <c r="S268" s="1151" t="n"/>
      <c r="T268" s="1151" t="n">
        <v>3200</v>
      </c>
      <c r="U268" s="1151" t="n">
        <v>2970</v>
      </c>
      <c r="V268" s="1151" t="n">
        <v>2975</v>
      </c>
      <c r="W268" s="1151" t="n">
        <v>2975</v>
      </c>
      <c r="X268" s="1151" t="n">
        <v>3035</v>
      </c>
      <c r="Y268" s="1151" t="n">
        <v>3145</v>
      </c>
      <c r="Z268" s="1151" t="n">
        <v>3180</v>
      </c>
      <c r="AA268" s="1151" t="n">
        <v>3230</v>
      </c>
      <c r="AB268" s="1151" t="n">
        <v>3230</v>
      </c>
      <c r="AC268" t="n">
        <v>3235</v>
      </c>
      <c r="AD268" t="n">
        <v>3235</v>
      </c>
      <c r="AE268" t="n">
        <v>3250</v>
      </c>
    </row>
    <row r="269">
      <c r="A269" s="1112" t="n">
        <v>44657</v>
      </c>
      <c r="B269" s="494" t="n">
        <v>32</v>
      </c>
      <c r="C269" s="1468">
        <f>+D269*30</f>
        <v/>
      </c>
      <c r="D269" s="63" t="n">
        <v>249</v>
      </c>
      <c r="E269" s="1151" t="n"/>
      <c r="F269" s="1151" t="n"/>
      <c r="G269" s="1151" t="n"/>
      <c r="H269" s="1151" t="n"/>
      <c r="I269" s="1151" t="n"/>
      <c r="J269" s="1151" t="n"/>
      <c r="K269" s="1151" t="n"/>
      <c r="L269" s="1151" t="n"/>
      <c r="M269" s="1151" t="n"/>
      <c r="N269" s="1151" t="n"/>
      <c r="O269" s="1151" t="n"/>
      <c r="P269" s="1151" t="n"/>
      <c r="Q269" s="1151" t="n"/>
      <c r="R269" s="1151" t="n"/>
      <c r="S269" s="1151" t="n"/>
      <c r="T269" s="1151" t="n">
        <v>3350</v>
      </c>
      <c r="U269" s="1151" t="n">
        <v>2970</v>
      </c>
      <c r="V269" s="1151" t="n">
        <v>2975</v>
      </c>
      <c r="W269" s="1151" t="n">
        <v>2975</v>
      </c>
      <c r="X269" s="1151" t="n">
        <v>3045</v>
      </c>
      <c r="Y269" s="1151" t="n">
        <v>3145</v>
      </c>
      <c r="Z269" s="1151" t="n">
        <v>3180</v>
      </c>
      <c r="AA269" s="1151" t="n">
        <v>3210</v>
      </c>
      <c r="AB269" s="1151" t="n">
        <v>3225</v>
      </c>
      <c r="AC269" t="n">
        <v>3235</v>
      </c>
      <c r="AD269" t="n">
        <v>3235</v>
      </c>
      <c r="AE269" t="n">
        <v>3250</v>
      </c>
    </row>
    <row r="270">
      <c r="A270" s="1112" t="n">
        <v>44658</v>
      </c>
      <c r="B270" s="494" t="n">
        <v>16</v>
      </c>
      <c r="C270" s="1468">
        <f>+D270*30</f>
        <v/>
      </c>
      <c r="D270" s="63" t="n">
        <v>278</v>
      </c>
      <c r="E270" s="1151" t="n"/>
      <c r="F270" s="1151" t="n"/>
      <c r="G270" s="1151" t="n"/>
      <c r="H270" s="1151" t="n"/>
      <c r="I270" s="1151" t="n"/>
      <c r="J270" s="1151" t="n"/>
      <c r="K270" s="1151" t="n"/>
      <c r="L270" s="1151" t="n"/>
      <c r="M270" s="1151" t="n"/>
      <c r="N270" s="1151" t="n"/>
      <c r="O270" s="1151" t="n"/>
      <c r="P270" s="1151" t="n"/>
      <c r="Q270" s="1151" t="n"/>
      <c r="R270" s="1151" t="n"/>
      <c r="S270" s="1151" t="n"/>
      <c r="T270" s="1151" t="n">
        <v>3500</v>
      </c>
      <c r="U270" s="1151" t="n">
        <v>3075</v>
      </c>
      <c r="V270" s="1151" t="n">
        <v>2975</v>
      </c>
      <c r="W270" s="1151" t="n">
        <v>3030</v>
      </c>
      <c r="X270" s="1151" t="n">
        <v>3045</v>
      </c>
      <c r="Y270" s="1151" t="n">
        <v>3145</v>
      </c>
      <c r="Z270" s="1151" t="n">
        <v>3180</v>
      </c>
      <c r="AA270" s="1151" t="n">
        <v>3210</v>
      </c>
      <c r="AB270" s="1151" t="n">
        <v>3225</v>
      </c>
      <c r="AC270" t="n">
        <v>3235</v>
      </c>
      <c r="AD270" t="n">
        <v>3235</v>
      </c>
      <c r="AE270" t="n">
        <v>3250</v>
      </c>
    </row>
    <row r="271">
      <c r="A271" s="1112" t="n">
        <v>44659</v>
      </c>
      <c r="B271" s="494" t="n">
        <v>28</v>
      </c>
      <c r="C271" s="1468">
        <f>+D271*30</f>
        <v/>
      </c>
      <c r="D271" s="63" t="n">
        <v>145</v>
      </c>
      <c r="E271" s="1151" t="n"/>
      <c r="F271" s="1151" t="n"/>
      <c r="G271" s="1151" t="n"/>
      <c r="H271" s="1151" t="n"/>
      <c r="I271" s="1151" t="n"/>
      <c r="J271" s="1151" t="n"/>
      <c r="K271" s="1151" t="n"/>
      <c r="L271" s="1151" t="n"/>
      <c r="M271" s="1151" t="n"/>
      <c r="N271" s="1151" t="n"/>
      <c r="O271" s="1151" t="n"/>
      <c r="P271" s="1151" t="n"/>
      <c r="Q271" s="1151" t="n"/>
      <c r="R271" s="1151" t="n"/>
      <c r="S271" s="1151" t="n"/>
      <c r="T271" s="1151" t="n">
        <v>3500</v>
      </c>
      <c r="U271" s="1151" t="n">
        <v>3101.5</v>
      </c>
      <c r="V271" s="1151" t="n">
        <v>3080</v>
      </c>
      <c r="W271" s="1151" t="n">
        <v>3070</v>
      </c>
      <c r="X271" s="1151" t="n">
        <v>3115</v>
      </c>
      <c r="Y271" s="1151" t="n">
        <v>3145</v>
      </c>
      <c r="Z271" s="1151" t="n">
        <v>3180</v>
      </c>
      <c r="AA271" s="1151" t="n">
        <v>3210</v>
      </c>
      <c r="AB271" s="1151" t="n">
        <v>3225</v>
      </c>
      <c r="AC271" t="n">
        <v>3265</v>
      </c>
      <c r="AD271" t="n">
        <v>3265</v>
      </c>
      <c r="AE271" t="n">
        <v>3250</v>
      </c>
    </row>
    <row r="272">
      <c r="A272" s="1112" t="n">
        <v>44662</v>
      </c>
      <c r="B272" s="494" t="n">
        <v>7</v>
      </c>
      <c r="C272" s="1468">
        <f>+D272*30</f>
        <v/>
      </c>
      <c r="D272" s="63" t="n">
        <v>65</v>
      </c>
      <c r="E272" s="1151" t="n"/>
      <c r="F272" s="1151" t="n"/>
      <c r="G272" s="1151" t="n"/>
      <c r="H272" s="1151" t="n"/>
      <c r="I272" s="1151" t="n"/>
      <c r="J272" s="1151" t="n"/>
      <c r="K272" s="1151" t="n"/>
      <c r="L272" s="1151" t="n"/>
      <c r="M272" s="1151" t="n"/>
      <c r="N272" s="1151" t="n"/>
      <c r="O272" s="1151" t="n"/>
      <c r="P272" s="1151" t="n"/>
      <c r="Q272" s="1151" t="n"/>
      <c r="R272" s="1151" t="n"/>
      <c r="S272" s="1151" t="n"/>
      <c r="T272" s="1151" t="n">
        <v>3500</v>
      </c>
      <c r="U272" s="1151" t="n">
        <v>3080</v>
      </c>
      <c r="V272" s="1151" t="n">
        <v>3060</v>
      </c>
      <c r="W272" s="1151" t="n">
        <v>3070</v>
      </c>
      <c r="X272" s="1151" t="n">
        <v>3115</v>
      </c>
      <c r="Y272" s="1151" t="n">
        <v>3145</v>
      </c>
      <c r="Z272" s="1151" t="n">
        <v>3180</v>
      </c>
      <c r="AA272" s="1151" t="n">
        <v>3210</v>
      </c>
      <c r="AB272" s="1151" t="n">
        <v>3225</v>
      </c>
      <c r="AC272" t="n">
        <v>3265</v>
      </c>
      <c r="AD272" t="n">
        <v>3265</v>
      </c>
      <c r="AE272" t="n">
        <v>3250</v>
      </c>
    </row>
    <row r="273">
      <c r="A273" s="1112" t="n">
        <v>44663</v>
      </c>
      <c r="B273" s="494" t="n">
        <v>10</v>
      </c>
      <c r="C273" s="1468">
        <f>+D273*30</f>
        <v/>
      </c>
      <c r="D273" s="63" t="n">
        <v>150</v>
      </c>
      <c r="E273" s="1151" t="n"/>
      <c r="F273" s="1151" t="n"/>
      <c r="G273" s="1151" t="n"/>
      <c r="H273" s="1151" t="n"/>
      <c r="I273" s="1151" t="n"/>
      <c r="J273" s="1151" t="n"/>
      <c r="K273" s="1151" t="n"/>
      <c r="L273" s="1151" t="n"/>
      <c r="M273" s="1151" t="n"/>
      <c r="N273" s="1151" t="n"/>
      <c r="O273" s="1151" t="n"/>
      <c r="P273" s="1151" t="n"/>
      <c r="Q273" s="1151" t="n"/>
      <c r="R273" s="1151" t="n"/>
      <c r="S273" s="1151" t="n"/>
      <c r="T273" s="1151" t="n">
        <v>3500</v>
      </c>
      <c r="U273" s="1151" t="n">
        <v>3100</v>
      </c>
      <c r="V273" s="1151" t="n">
        <v>3070</v>
      </c>
      <c r="W273" s="1151" t="n">
        <v>3095</v>
      </c>
      <c r="X273" s="1151" t="n">
        <v>3115</v>
      </c>
      <c r="Y273" s="1151" t="n">
        <v>3185</v>
      </c>
      <c r="Z273" s="1151" t="n">
        <v>3202.5</v>
      </c>
      <c r="AA273" s="1151" t="n">
        <v>3210</v>
      </c>
      <c r="AB273" s="1151" t="n">
        <v>3225</v>
      </c>
      <c r="AC273" t="n">
        <v>3265</v>
      </c>
      <c r="AD273" t="n">
        <v>3265</v>
      </c>
      <c r="AE273" t="n">
        <v>3250</v>
      </c>
    </row>
    <row r="274">
      <c r="A274" s="1112" t="n">
        <v>44664</v>
      </c>
      <c r="B274" s="494" t="n">
        <v>13</v>
      </c>
      <c r="C274" s="1468">
        <f>+D274*30</f>
        <v/>
      </c>
      <c r="D274" s="63" t="n">
        <v>88</v>
      </c>
      <c r="E274" s="1151" t="n"/>
      <c r="F274" s="1151" t="n"/>
      <c r="G274" s="1151" t="n"/>
      <c r="H274" s="1151" t="n"/>
      <c r="I274" s="1151" t="n"/>
      <c r="J274" s="1151" t="n"/>
      <c r="K274" s="1151" t="n"/>
      <c r="L274" s="1151" t="n"/>
      <c r="M274" s="1151" t="n"/>
      <c r="N274" s="1151" t="n"/>
      <c r="O274" s="1151" t="n"/>
      <c r="P274" s="1151" t="n"/>
      <c r="Q274" s="1151" t="n"/>
      <c r="R274" s="1151" t="n"/>
      <c r="S274" s="1151" t="n"/>
      <c r="T274" s="1151" t="n">
        <v>3500</v>
      </c>
      <c r="U274" s="1151" t="n">
        <v>3145</v>
      </c>
      <c r="V274" s="1151" t="n">
        <v>3070</v>
      </c>
      <c r="W274" s="1151" t="n">
        <v>3095</v>
      </c>
      <c r="X274" s="1151" t="n">
        <v>3150</v>
      </c>
      <c r="Y274" s="1151" t="n">
        <v>3185</v>
      </c>
      <c r="Z274" s="1151" t="n">
        <v>3202.5</v>
      </c>
      <c r="AA274" s="1151" t="n">
        <v>3227.5</v>
      </c>
      <c r="AB274" s="1151" t="n">
        <v>3235</v>
      </c>
      <c r="AC274" t="n">
        <v>3285</v>
      </c>
      <c r="AD274" t="n">
        <v>3295</v>
      </c>
      <c r="AE274" t="n">
        <v>3295</v>
      </c>
    </row>
    <row r="275">
      <c r="A275" s="1112" t="n">
        <v>44665</v>
      </c>
      <c r="B275" s="494" t="n">
        <v>8</v>
      </c>
      <c r="C275" s="1468">
        <f>+D275*30</f>
        <v/>
      </c>
      <c r="D275" s="63" t="n">
        <v>16</v>
      </c>
      <c r="E275" s="1151" t="n"/>
      <c r="F275" s="1151" t="n"/>
      <c r="G275" s="1151" t="n"/>
      <c r="H275" s="1151" t="n"/>
      <c r="I275" s="1151" t="n"/>
      <c r="J275" s="1151" t="n"/>
      <c r="K275" s="1151" t="n"/>
      <c r="L275" s="1151" t="n"/>
      <c r="M275" s="1151" t="n"/>
      <c r="N275" s="1151" t="n"/>
      <c r="O275" s="1151" t="n"/>
      <c r="P275" s="1151" t="n"/>
      <c r="Q275" s="1151" t="n"/>
      <c r="R275" s="1151" t="n"/>
      <c r="S275" s="1151" t="n"/>
      <c r="T275" s="1151" t="n">
        <v>3500</v>
      </c>
      <c r="U275" s="1151" t="n">
        <v>3145</v>
      </c>
      <c r="V275" s="1151" t="n">
        <v>3090</v>
      </c>
      <c r="W275" s="1151" t="n">
        <v>3125</v>
      </c>
      <c r="X275" s="1151" t="n">
        <v>3150</v>
      </c>
      <c r="Y275" s="1151" t="n">
        <v>3185</v>
      </c>
      <c r="Z275" s="1151" t="n">
        <v>3202.5</v>
      </c>
      <c r="AA275" s="1151" t="n">
        <v>3227.5</v>
      </c>
      <c r="AB275" s="1151" t="n">
        <v>3235</v>
      </c>
      <c r="AC275" t="n">
        <v>3295</v>
      </c>
      <c r="AD275" t="n">
        <v>3295</v>
      </c>
      <c r="AE275" t="n">
        <v>3295</v>
      </c>
    </row>
    <row r="276">
      <c r="A276" s="1112" t="n">
        <v>44669</v>
      </c>
      <c r="B276" s="494" t="n">
        <v>7</v>
      </c>
      <c r="C276" s="1468">
        <f>+D276*30</f>
        <v/>
      </c>
      <c r="D276" s="63" t="n">
        <v>260</v>
      </c>
      <c r="E276" s="1151" t="n"/>
      <c r="F276" s="1151" t="n"/>
      <c r="G276" s="1151" t="n"/>
      <c r="H276" s="1151" t="n"/>
      <c r="I276" s="1151" t="n"/>
      <c r="J276" s="1151" t="n"/>
      <c r="K276" s="1151" t="n"/>
      <c r="L276" s="1151" t="n"/>
      <c r="M276" s="1151" t="n"/>
      <c r="N276" s="1151" t="n"/>
      <c r="O276" s="1151" t="n"/>
      <c r="P276" s="1151" t="n"/>
      <c r="Q276" s="1151" t="n"/>
      <c r="R276" s="1151" t="n"/>
      <c r="S276" s="1151" t="n"/>
      <c r="T276" s="1151" t="n">
        <v>3500</v>
      </c>
      <c r="U276" s="1151" t="n">
        <v>3145</v>
      </c>
      <c r="V276" s="1151" t="n">
        <v>3105</v>
      </c>
      <c r="W276" s="1151" t="n">
        <v>3125</v>
      </c>
      <c r="X276" s="1151" t="n">
        <v>3150</v>
      </c>
      <c r="Y276" s="1151" t="n">
        <v>3185</v>
      </c>
      <c r="Z276" s="1151" t="n">
        <v>3202.5</v>
      </c>
      <c r="AA276" s="1151" t="n">
        <v>3227.5</v>
      </c>
      <c r="AB276" s="1151" t="n">
        <v>3235</v>
      </c>
      <c r="AC276" t="n">
        <v>3295</v>
      </c>
      <c r="AD276" t="n">
        <v>3295</v>
      </c>
      <c r="AE276" t="n">
        <v>3295</v>
      </c>
    </row>
    <row r="277">
      <c r="A277" s="1112" t="n">
        <v>44670</v>
      </c>
      <c r="B277" s="494" t="n">
        <v>30</v>
      </c>
      <c r="C277" s="1468">
        <f>+D277*30</f>
        <v/>
      </c>
      <c r="D277" s="63" t="n">
        <v>537</v>
      </c>
      <c r="E277" s="1151" t="n"/>
      <c r="F277" s="1151" t="n"/>
      <c r="G277" s="1151" t="n"/>
      <c r="H277" s="1151" t="n"/>
      <c r="I277" s="1151" t="n"/>
      <c r="J277" s="1151" t="n"/>
      <c r="K277" s="1151" t="n"/>
      <c r="L277" s="1151" t="n"/>
      <c r="M277" s="1151" t="n"/>
      <c r="N277" s="1151" t="n"/>
      <c r="O277" s="1151" t="n"/>
      <c r="P277" s="1151" t="n"/>
      <c r="Q277" s="1151" t="n"/>
      <c r="R277" s="1151" t="n"/>
      <c r="S277" s="1151" t="n"/>
      <c r="T277" s="1151" t="n">
        <v>3500</v>
      </c>
      <c r="U277" s="1151" t="n">
        <v>3145</v>
      </c>
      <c r="V277" s="1151" t="n">
        <v>3075</v>
      </c>
      <c r="W277" s="1151" t="n">
        <v>3105</v>
      </c>
      <c r="X277" s="1151" t="n">
        <v>3150</v>
      </c>
      <c r="Y277" s="1151" t="n">
        <v>3185</v>
      </c>
      <c r="Z277" s="1151" t="n">
        <v>3202.5</v>
      </c>
      <c r="AA277" s="1151" t="n">
        <v>3227.5</v>
      </c>
      <c r="AB277" s="1151" t="n">
        <v>3235</v>
      </c>
      <c r="AC277" t="n">
        <v>3295</v>
      </c>
      <c r="AD277" t="n">
        <v>3295</v>
      </c>
      <c r="AE277" t="n">
        <v>3295</v>
      </c>
    </row>
    <row r="278">
      <c r="A278" s="1112" t="n">
        <v>44671</v>
      </c>
      <c r="B278" s="494" t="n">
        <v>23</v>
      </c>
      <c r="C278" s="1468">
        <f>+D278*30</f>
        <v/>
      </c>
      <c r="D278" s="63" t="n">
        <v>240</v>
      </c>
      <c r="E278" s="1151" t="n"/>
      <c r="F278" s="1151" t="n"/>
      <c r="G278" s="1151" t="n"/>
      <c r="H278" s="1151" t="n"/>
      <c r="I278" s="1151" t="n"/>
      <c r="J278" s="1151" t="n"/>
      <c r="K278" s="1151" t="n"/>
      <c r="L278" s="1151" t="n"/>
      <c r="M278" s="1151" t="n"/>
      <c r="N278" s="1151" t="n"/>
      <c r="O278" s="1151" t="n"/>
      <c r="P278" s="1151" t="n"/>
      <c r="Q278" s="1151" t="n"/>
      <c r="R278" s="1151" t="n"/>
      <c r="S278" s="1151" t="n"/>
      <c r="T278" s="1151" t="n">
        <v>3500</v>
      </c>
      <c r="U278" s="1151" t="n">
        <v>3145</v>
      </c>
      <c r="V278" s="1151" t="n">
        <v>3080</v>
      </c>
      <c r="W278" s="1151" t="n">
        <v>3105</v>
      </c>
      <c r="X278" s="1151" t="n">
        <v>3150</v>
      </c>
      <c r="Y278" s="1151" t="n">
        <v>3185</v>
      </c>
      <c r="Z278" s="1151" t="n">
        <v>3202.5</v>
      </c>
      <c r="AA278" s="1151" t="n">
        <v>3227.5</v>
      </c>
      <c r="AB278" s="1151" t="n">
        <v>3235</v>
      </c>
      <c r="AC278" t="n">
        <v>3290</v>
      </c>
      <c r="AD278" t="n">
        <v>3300</v>
      </c>
      <c r="AE278" t="n">
        <v>3295</v>
      </c>
    </row>
    <row r="279">
      <c r="A279" s="1112" t="n">
        <v>44672</v>
      </c>
      <c r="C279" s="1468">
        <f>+D279*30</f>
        <v/>
      </c>
      <c r="E279" s="1151" t="n"/>
      <c r="F279" s="1151" t="n"/>
      <c r="G279" s="1151" t="n"/>
      <c r="H279" s="1151" t="n"/>
      <c r="I279" s="1151" t="n"/>
      <c r="J279" s="1151" t="n"/>
      <c r="K279" s="1151" t="n"/>
      <c r="L279" s="1151" t="n"/>
      <c r="M279" s="1151" t="n"/>
      <c r="N279" s="1151" t="n"/>
      <c r="O279" s="1151" t="n"/>
      <c r="P279" s="1151" t="n"/>
      <c r="Q279" s="1151" t="n"/>
      <c r="R279" s="1151" t="n"/>
      <c r="S279" s="1151" t="n"/>
      <c r="T279" s="1475" t="n">
        <v>3500</v>
      </c>
      <c r="U279" s="1475" t="n">
        <v>3145</v>
      </c>
      <c r="V279" s="1475" t="n">
        <v>3080</v>
      </c>
      <c r="W279" s="1475" t="n">
        <v>3105</v>
      </c>
      <c r="X279" s="1475" t="n">
        <v>3150</v>
      </c>
      <c r="Y279" s="1475" t="n">
        <v>3185</v>
      </c>
      <c r="Z279" s="1475" t="n">
        <v>3202.5</v>
      </c>
      <c r="AA279" s="1475" t="n">
        <v>3227.5</v>
      </c>
      <c r="AB279" s="1475" t="n">
        <v>3235</v>
      </c>
      <c r="AC279" s="192" t="n">
        <v>3290</v>
      </c>
      <c r="AD279" s="192" t="n">
        <v>3300</v>
      </c>
      <c r="AE279" s="192" t="n">
        <v>3295</v>
      </c>
    </row>
    <row r="280">
      <c r="A280" s="1112" t="n">
        <v>44673</v>
      </c>
      <c r="B280" s="494" t="n">
        <v>0</v>
      </c>
      <c r="C280" s="1468">
        <f>+D280*30</f>
        <v/>
      </c>
      <c r="D280" s="63" t="n">
        <v>0</v>
      </c>
      <c r="E280" s="1151" t="n"/>
      <c r="F280" s="1151" t="n"/>
      <c r="G280" s="1151" t="n"/>
      <c r="H280" s="1151" t="n"/>
      <c r="I280" s="1151" t="n"/>
      <c r="J280" s="1151" t="n"/>
      <c r="K280" s="1151" t="n"/>
      <c r="L280" s="1151" t="n"/>
      <c r="M280" s="1151" t="n"/>
      <c r="N280" s="1151" t="n"/>
      <c r="O280" s="1151" t="n"/>
      <c r="P280" s="1151" t="n"/>
      <c r="Q280" s="1151" t="n"/>
      <c r="R280" s="1151" t="n"/>
      <c r="S280" s="1151" t="n"/>
      <c r="T280" s="1151" t="n">
        <v>3500</v>
      </c>
      <c r="U280" s="1151" t="n">
        <v>3145</v>
      </c>
      <c r="V280" s="1151" t="n">
        <v>3080</v>
      </c>
      <c r="W280" s="1151" t="n">
        <v>3105</v>
      </c>
      <c r="X280" s="1151" t="n">
        <v>3150</v>
      </c>
      <c r="Y280" s="1151" t="n">
        <v>3185</v>
      </c>
      <c r="Z280" s="1151" t="n">
        <v>3202.5</v>
      </c>
      <c r="AA280" s="1151" t="n">
        <v>3227.5</v>
      </c>
      <c r="AB280" s="1151" t="n">
        <v>3235</v>
      </c>
      <c r="AC280" t="n">
        <v>3290</v>
      </c>
      <c r="AD280" t="n">
        <v>3300</v>
      </c>
      <c r="AE280" t="n">
        <v>3295</v>
      </c>
    </row>
    <row r="281">
      <c r="A281" s="1112" t="n">
        <v>44676</v>
      </c>
      <c r="B281" s="494" t="n">
        <v>17</v>
      </c>
      <c r="C281" s="1468">
        <f>+D281*30</f>
        <v/>
      </c>
      <c r="D281" s="63" t="n">
        <v>327</v>
      </c>
      <c r="E281" s="1151" t="n"/>
      <c r="F281" s="1151" t="n"/>
      <c r="G281" s="1151" t="n"/>
      <c r="H281" s="1151" t="n"/>
      <c r="I281" s="1151" t="n"/>
      <c r="J281" s="1151" t="n"/>
      <c r="K281" s="1151" t="n"/>
      <c r="L281" s="1151" t="n"/>
      <c r="M281" s="1151" t="n"/>
      <c r="N281" s="1151" t="n"/>
      <c r="O281" s="1151" t="n"/>
      <c r="P281" s="1151" t="n"/>
      <c r="Q281" s="1151" t="n"/>
      <c r="R281" s="1151" t="n"/>
      <c r="S281" s="1151" t="n"/>
      <c r="T281" s="1151" t="n">
        <v>3500</v>
      </c>
      <c r="U281" s="1151" t="n">
        <v>3145</v>
      </c>
      <c r="V281" s="1151" t="n">
        <v>3080</v>
      </c>
      <c r="W281" s="1151" t="n">
        <v>3105</v>
      </c>
      <c r="X281" s="1151" t="n">
        <v>3150</v>
      </c>
      <c r="Y281" s="1151" t="n">
        <v>3185</v>
      </c>
      <c r="Z281" s="1151" t="n">
        <v>3202.5</v>
      </c>
      <c r="AA281" s="1151" t="n">
        <v>3227.5</v>
      </c>
      <c r="AB281" s="1151" t="n">
        <v>3235</v>
      </c>
      <c r="AC281" t="n">
        <v>3290</v>
      </c>
      <c r="AD281" t="n">
        <v>3300</v>
      </c>
      <c r="AE281" t="n">
        <v>3295</v>
      </c>
    </row>
    <row r="282">
      <c r="A282" s="1112" t="n">
        <v>44677</v>
      </c>
      <c r="B282" s="494" t="n">
        <v>43</v>
      </c>
      <c r="C282" s="1468">
        <f>+D282*30</f>
        <v/>
      </c>
      <c r="D282" s="63" t="n">
        <v>661</v>
      </c>
      <c r="E282" s="1151" t="n"/>
      <c r="F282" s="1151" t="n"/>
      <c r="G282" s="1151" t="n"/>
      <c r="H282" s="1151" t="n"/>
      <c r="I282" s="1151" t="n"/>
      <c r="J282" s="1151" t="n"/>
      <c r="K282" s="1151" t="n"/>
      <c r="L282" s="1151" t="n"/>
      <c r="M282" s="1151" t="n"/>
      <c r="N282" s="1151" t="n"/>
      <c r="O282" s="1151" t="n"/>
      <c r="P282" s="1151" t="n"/>
      <c r="Q282" s="1151" t="n"/>
      <c r="R282" s="1151" t="n"/>
      <c r="S282" s="1151" t="n"/>
      <c r="T282" s="1151" t="n">
        <v>3500</v>
      </c>
      <c r="U282" s="1151" t="n">
        <v>3250</v>
      </c>
      <c r="V282" s="1151" t="n">
        <v>3230</v>
      </c>
      <c r="W282" s="1151" t="n">
        <v>3261.5</v>
      </c>
      <c r="X282" s="1151" t="n">
        <v>3250</v>
      </c>
      <c r="Y282" s="1151" t="n">
        <v>3250</v>
      </c>
      <c r="Z282" s="1151" t="n">
        <v>3270</v>
      </c>
      <c r="AA282" s="1151" t="n">
        <v>3280</v>
      </c>
      <c r="AB282" s="1151" t="n">
        <v>3290</v>
      </c>
      <c r="AC282" t="n">
        <v>3290</v>
      </c>
      <c r="AD282" t="n">
        <v>3300</v>
      </c>
      <c r="AE282" t="n">
        <v>3295</v>
      </c>
    </row>
    <row r="283">
      <c r="A283" s="1112" t="n">
        <v>44678</v>
      </c>
      <c r="B283" s="494" t="n">
        <v>18</v>
      </c>
      <c r="C283" s="1468">
        <f>+D283*30</f>
        <v/>
      </c>
      <c r="D283" s="63" t="n">
        <v>366</v>
      </c>
      <c r="E283" s="1151" t="n"/>
      <c r="F283" s="1151" t="n"/>
      <c r="G283" s="1151" t="n"/>
      <c r="H283" s="1151" t="n"/>
      <c r="I283" s="1151" t="n"/>
      <c r="J283" s="1151" t="n"/>
      <c r="K283" s="1151" t="n"/>
      <c r="L283" s="1151" t="n"/>
      <c r="M283" s="1151" t="n"/>
      <c r="N283" s="1151" t="n"/>
      <c r="O283" s="1151" t="n"/>
      <c r="P283" s="1151" t="n"/>
      <c r="Q283" s="1151" t="n"/>
      <c r="R283" s="1151" t="n"/>
      <c r="S283" s="1151" t="n"/>
      <c r="T283" s="1151" t="n">
        <v>3500</v>
      </c>
      <c r="U283" s="1151" t="n">
        <v>3270</v>
      </c>
      <c r="V283" s="1151" t="n">
        <v>3270</v>
      </c>
      <c r="W283" s="1151" t="n">
        <v>3270</v>
      </c>
      <c r="X283" s="1151" t="n">
        <v>3310</v>
      </c>
      <c r="Y283" s="1151" t="n">
        <v>3320</v>
      </c>
      <c r="Z283" s="1151" t="n">
        <v>3340</v>
      </c>
      <c r="AA283" s="1151" t="n">
        <v>3385</v>
      </c>
      <c r="AB283" s="1151" t="n">
        <v>3385</v>
      </c>
      <c r="AC283" t="n">
        <v>3385</v>
      </c>
      <c r="AD283" t="n">
        <v>3360</v>
      </c>
      <c r="AE283" t="n">
        <v>3295</v>
      </c>
    </row>
    <row r="284">
      <c r="A284" s="1112" t="n">
        <v>44679</v>
      </c>
      <c r="B284" s="494" t="n">
        <v>12</v>
      </c>
      <c r="C284" s="1468">
        <f>+D284*30</f>
        <v/>
      </c>
      <c r="D284" s="63" t="n">
        <v>155</v>
      </c>
      <c r="E284" s="1151" t="n"/>
      <c r="F284" s="1151" t="n"/>
      <c r="G284" s="1151" t="n"/>
      <c r="H284" s="1151" t="n"/>
      <c r="I284" s="1151" t="n"/>
      <c r="J284" s="1151" t="n"/>
      <c r="K284" s="1151" t="n"/>
      <c r="L284" s="1151" t="n"/>
      <c r="M284" s="1151" t="n"/>
      <c r="N284" s="1151" t="n"/>
      <c r="O284" s="1151" t="n"/>
      <c r="P284" s="1151" t="n"/>
      <c r="Q284" s="1151" t="n"/>
      <c r="R284" s="1151" t="n"/>
      <c r="S284" s="1151" t="n"/>
      <c r="T284" s="1151" t="n">
        <v>3500</v>
      </c>
      <c r="U284" s="1151" t="n">
        <v>3270</v>
      </c>
      <c r="V284" s="1151" t="n">
        <v>3270</v>
      </c>
      <c r="W284" s="1151" t="n">
        <v>3325</v>
      </c>
      <c r="X284" s="1151" t="n">
        <v>3345</v>
      </c>
      <c r="Y284" s="1151" t="n">
        <v>3330</v>
      </c>
      <c r="Z284" s="1151" t="n">
        <v>3350</v>
      </c>
      <c r="AA284" s="1151" t="n">
        <v>3385</v>
      </c>
      <c r="AB284" s="1151" t="n">
        <v>3385</v>
      </c>
      <c r="AC284" t="n">
        <v>3385</v>
      </c>
      <c r="AD284" t="n">
        <v>3385</v>
      </c>
      <c r="AE284" t="n">
        <v>3385</v>
      </c>
    </row>
    <row r="285">
      <c r="A285" s="1112" t="n">
        <v>44680</v>
      </c>
      <c r="B285" s="494" t="n">
        <v>6</v>
      </c>
      <c r="C285" s="1468">
        <f>+D285*30</f>
        <v/>
      </c>
      <c r="D285" s="63" t="n">
        <v>105</v>
      </c>
      <c r="E285" s="1151" t="n"/>
      <c r="F285" s="1151" t="n"/>
      <c r="G285" s="1151" t="n"/>
      <c r="H285" s="1151" t="n"/>
      <c r="I285" s="1151" t="n"/>
      <c r="J285" s="1151" t="n"/>
      <c r="K285" s="1151" t="n"/>
      <c r="L285" s="1151" t="n"/>
      <c r="M285" s="1151" t="n"/>
      <c r="N285" s="1151" t="n"/>
      <c r="O285" s="1151" t="n"/>
      <c r="P285" s="1151" t="n"/>
      <c r="Q285" s="1151" t="n"/>
      <c r="R285" s="1151" t="n"/>
      <c r="S285" s="1151" t="n"/>
      <c r="T285" s="1477" t="n">
        <v>3594.5</v>
      </c>
      <c r="U285" s="1477" t="n">
        <v>3270</v>
      </c>
      <c r="V285" s="1477" t="n">
        <v>3270</v>
      </c>
      <c r="W285" s="1477" t="n">
        <v>3325</v>
      </c>
      <c r="X285" s="1477" t="n">
        <v>3345</v>
      </c>
      <c r="Y285" s="1477" t="n">
        <v>3330</v>
      </c>
      <c r="Z285" s="1477" t="n">
        <v>3350</v>
      </c>
      <c r="AA285" s="1477" t="n">
        <v>3385</v>
      </c>
      <c r="AB285" s="1477" t="n">
        <v>3385</v>
      </c>
      <c r="AC285" t="n">
        <v>3385</v>
      </c>
      <c r="AD285" t="n">
        <v>3385</v>
      </c>
      <c r="AE285" t="n">
        <v>3385</v>
      </c>
    </row>
    <row r="286">
      <c r="A286" s="1112" t="n">
        <v>44683</v>
      </c>
      <c r="B286" s="494" t="n">
        <v>2</v>
      </c>
      <c r="C286" s="1468">
        <f>+D286*30</f>
        <v/>
      </c>
      <c r="D286" s="63" t="n">
        <v>5</v>
      </c>
      <c r="E286" s="1151" t="n"/>
      <c r="F286" s="1151" t="n"/>
      <c r="G286" s="1151" t="n"/>
      <c r="H286" s="1151" t="n"/>
      <c r="I286" s="1151" t="n"/>
      <c r="J286" s="1151" t="n"/>
      <c r="K286" s="1151" t="n"/>
      <c r="L286" s="1151" t="n"/>
      <c r="M286" s="1151" t="n"/>
      <c r="N286" s="1151" t="n"/>
      <c r="O286" s="1151" t="n"/>
      <c r="P286" s="1151" t="n"/>
      <c r="Q286" s="1151" t="n"/>
      <c r="R286" s="1151" t="n"/>
      <c r="S286" s="1151" t="n"/>
      <c r="T286" s="1151" t="n"/>
      <c r="U286" s="1151" t="n">
        <v>3270</v>
      </c>
      <c r="V286" s="1151" t="n">
        <v>3270</v>
      </c>
      <c r="W286" s="1151" t="n">
        <v>3305</v>
      </c>
      <c r="X286" s="1151" t="n">
        <v>3345</v>
      </c>
      <c r="Y286" s="1151" t="n">
        <v>3330</v>
      </c>
      <c r="Z286" s="1151" t="n">
        <v>3350</v>
      </c>
      <c r="AA286" s="1151" t="n">
        <v>3385</v>
      </c>
      <c r="AB286" s="1151" t="n">
        <v>3385</v>
      </c>
      <c r="AC286" t="n">
        <v>3385</v>
      </c>
      <c r="AD286" t="n">
        <v>3385</v>
      </c>
      <c r="AE286" t="n">
        <v>3385</v>
      </c>
    </row>
    <row r="287">
      <c r="A287" s="1112" t="n">
        <v>44684</v>
      </c>
      <c r="B287" s="494" t="n">
        <v>46</v>
      </c>
      <c r="C287" s="1468">
        <f>+D287*30</f>
        <v/>
      </c>
      <c r="D287" s="63" t="n">
        <v>336</v>
      </c>
      <c r="E287" s="1151" t="n"/>
      <c r="F287" s="1151" t="n"/>
      <c r="G287" s="1151" t="n"/>
      <c r="H287" s="1151" t="n"/>
      <c r="I287" s="1151" t="n"/>
      <c r="J287" s="1151" t="n"/>
      <c r="K287" s="1151" t="n"/>
      <c r="L287" s="1151" t="n"/>
      <c r="M287" s="1151" t="n"/>
      <c r="N287" s="1151" t="n"/>
      <c r="O287" s="1151" t="n"/>
      <c r="P287" s="1151" t="n"/>
      <c r="Q287" s="1151" t="n"/>
      <c r="R287" s="1151" t="n"/>
      <c r="S287" s="1151" t="n"/>
      <c r="T287" s="1151" t="n"/>
      <c r="U287" s="1151" t="n">
        <v>3270</v>
      </c>
      <c r="V287" s="1151" t="n">
        <v>3270</v>
      </c>
      <c r="W287" s="1151" t="n">
        <v>3305</v>
      </c>
      <c r="X287" s="1151" t="n">
        <v>3345</v>
      </c>
      <c r="Y287" s="1151" t="n">
        <v>3330</v>
      </c>
      <c r="Z287" s="1151" t="n">
        <v>3350</v>
      </c>
      <c r="AA287" s="1151" t="n">
        <v>3385</v>
      </c>
      <c r="AB287" s="1151" t="n">
        <v>3385</v>
      </c>
      <c r="AC287" t="n">
        <v>3385</v>
      </c>
      <c r="AD287" t="n">
        <v>3385</v>
      </c>
      <c r="AE287" t="n">
        <v>3385</v>
      </c>
    </row>
    <row r="288">
      <c r="A288" s="1112" t="n">
        <v>44685</v>
      </c>
      <c r="B288" s="494" t="n">
        <v>30</v>
      </c>
      <c r="C288" s="1468">
        <f>+D288*30</f>
        <v/>
      </c>
      <c r="D288" s="63" t="n">
        <v>559</v>
      </c>
      <c r="E288" s="1151" t="n"/>
      <c r="F288" s="1151" t="n"/>
      <c r="G288" s="1151" t="n"/>
      <c r="H288" s="1151" t="n"/>
      <c r="I288" s="1151" t="n"/>
      <c r="J288" s="1151" t="n"/>
      <c r="K288" s="1151" t="n"/>
      <c r="L288" s="1151" t="n"/>
      <c r="M288" s="1151" t="n"/>
      <c r="N288" s="1151" t="n"/>
      <c r="O288" s="1151" t="n"/>
      <c r="P288" s="1151" t="n"/>
      <c r="Q288" s="1151" t="n"/>
      <c r="R288" s="1151" t="n"/>
      <c r="S288" s="1151" t="n"/>
      <c r="T288" s="1151" t="n"/>
      <c r="U288" s="1151" t="n">
        <v>3269.5</v>
      </c>
      <c r="V288" s="1151" t="n">
        <v>3270</v>
      </c>
      <c r="W288" s="1151" t="n">
        <v>3305</v>
      </c>
      <c r="X288" s="1151" t="n">
        <v>3345</v>
      </c>
      <c r="Y288" s="1151" t="n">
        <v>3330</v>
      </c>
      <c r="Z288" s="1151" t="n">
        <v>3350</v>
      </c>
      <c r="AA288" s="1151" t="n">
        <v>3385</v>
      </c>
      <c r="AB288" s="1151" t="n">
        <v>3385</v>
      </c>
      <c r="AC288" t="n">
        <v>3385</v>
      </c>
      <c r="AD288" t="n">
        <v>3385</v>
      </c>
      <c r="AE288" t="n">
        <v>3385</v>
      </c>
    </row>
    <row r="289">
      <c r="A289" s="1112" t="n">
        <v>44686</v>
      </c>
      <c r="B289" s="494" t="n">
        <v>12</v>
      </c>
      <c r="C289" s="1468">
        <f>+D289*30</f>
        <v/>
      </c>
      <c r="D289" s="63" t="n">
        <v>640</v>
      </c>
      <c r="E289" s="1151" t="n"/>
      <c r="F289" s="1151" t="n"/>
      <c r="G289" s="1151" t="n"/>
      <c r="H289" s="1151" t="n"/>
      <c r="I289" s="1151" t="n"/>
      <c r="J289" s="1151" t="n"/>
      <c r="K289" s="1151" t="n"/>
      <c r="L289" s="1151" t="n"/>
      <c r="M289" s="1151" t="n"/>
      <c r="N289" s="1151" t="n"/>
      <c r="O289" s="1151" t="n"/>
      <c r="P289" s="1151" t="n"/>
      <c r="Q289" s="1151" t="n"/>
      <c r="R289" s="1151" t="n"/>
      <c r="S289" s="1151" t="n"/>
      <c r="T289" s="1151" t="n"/>
      <c r="U289" s="1151" t="n">
        <v>3269.5</v>
      </c>
      <c r="V289" s="1151" t="n">
        <v>3270</v>
      </c>
      <c r="W289" s="1151" t="n">
        <v>3305</v>
      </c>
      <c r="X289" s="1151" t="n">
        <v>3345</v>
      </c>
      <c r="Y289" s="1151" t="n">
        <v>3330</v>
      </c>
      <c r="Z289" s="1151" t="n">
        <v>3350</v>
      </c>
      <c r="AA289" s="1151" t="n">
        <v>3385</v>
      </c>
      <c r="AB289" s="1151" t="n">
        <v>3385</v>
      </c>
      <c r="AC289" t="n">
        <v>3385</v>
      </c>
      <c r="AD289" t="n">
        <v>3385</v>
      </c>
      <c r="AE289" t="n">
        <v>3385</v>
      </c>
    </row>
    <row r="290">
      <c r="A290" s="1112" t="n">
        <v>44687</v>
      </c>
      <c r="B290" s="494" t="n">
        <v>9</v>
      </c>
      <c r="C290" s="1468">
        <f>+D290*30</f>
        <v/>
      </c>
      <c r="D290" s="63" t="n">
        <v>38</v>
      </c>
      <c r="E290" s="1151" t="n"/>
      <c r="F290" s="1151" t="n"/>
      <c r="G290" s="1151" t="n"/>
      <c r="H290" s="1151" t="n"/>
      <c r="I290" s="1151" t="n"/>
      <c r="J290" s="1151" t="n"/>
      <c r="K290" s="1151" t="n"/>
      <c r="L290" s="1151" t="n"/>
      <c r="M290" s="1151" t="n"/>
      <c r="N290" s="1151" t="n"/>
      <c r="O290" s="1151" t="n"/>
      <c r="P290" s="1151" t="n"/>
      <c r="Q290" s="1151" t="n"/>
      <c r="R290" s="1151" t="n"/>
      <c r="S290" s="1151" t="n"/>
      <c r="T290" s="1151" t="n"/>
      <c r="U290" s="1151" t="n">
        <v>3320</v>
      </c>
      <c r="V290" s="1151" t="n">
        <v>3270</v>
      </c>
      <c r="W290" s="1151" t="n">
        <v>3330</v>
      </c>
      <c r="X290" s="1151" t="n">
        <v>3345</v>
      </c>
      <c r="Y290" s="1151" t="n">
        <v>3330</v>
      </c>
      <c r="Z290" s="1151" t="n">
        <v>3350</v>
      </c>
      <c r="AA290" s="1151" t="n">
        <v>3385</v>
      </c>
      <c r="AB290" s="1151" t="n">
        <v>3385</v>
      </c>
      <c r="AC290" t="n">
        <v>3385</v>
      </c>
      <c r="AD290" t="n">
        <v>3385</v>
      </c>
      <c r="AE290" t="n">
        <v>3385</v>
      </c>
    </row>
    <row r="291">
      <c r="A291" s="1112" t="n">
        <v>44690</v>
      </c>
      <c r="B291" s="494" t="n">
        <v>18</v>
      </c>
      <c r="C291" s="1468">
        <f>+D291*30</f>
        <v/>
      </c>
      <c r="D291" s="63" t="n">
        <v>837</v>
      </c>
      <c r="E291" s="1151" t="n"/>
      <c r="F291" s="1151" t="n"/>
      <c r="G291" s="1151" t="n"/>
      <c r="H291" s="1151" t="n"/>
      <c r="I291" s="1151" t="n"/>
      <c r="J291" s="1151" t="n"/>
      <c r="K291" s="1151" t="n"/>
      <c r="L291" s="1151" t="n"/>
      <c r="M291" s="1151" t="n"/>
      <c r="N291" s="1151" t="n"/>
      <c r="O291" s="1151" t="n"/>
      <c r="P291" s="1151" t="n"/>
      <c r="Q291" s="1151" t="n"/>
      <c r="R291" s="1151" t="n"/>
      <c r="S291" s="1151" t="n"/>
      <c r="T291" s="1151" t="n"/>
      <c r="U291" s="1151" t="n">
        <v>3320</v>
      </c>
      <c r="V291" s="1151" t="n">
        <v>3270</v>
      </c>
      <c r="W291" s="1151" t="n">
        <v>3330</v>
      </c>
      <c r="X291" s="1151" t="n">
        <v>3345</v>
      </c>
      <c r="Y291" s="1151" t="n">
        <v>3410</v>
      </c>
      <c r="Z291" s="1151" t="n">
        <v>3350</v>
      </c>
      <c r="AA291" s="1151" t="n">
        <v>3385</v>
      </c>
      <c r="AB291" s="1151" t="n">
        <v>3385</v>
      </c>
      <c r="AC291" t="n">
        <v>3385</v>
      </c>
      <c r="AD291" t="n">
        <v>3385</v>
      </c>
      <c r="AE291" t="n">
        <v>3385</v>
      </c>
    </row>
    <row r="292">
      <c r="A292" s="1112" t="n">
        <v>44691</v>
      </c>
      <c r="B292" s="494" t="n">
        <v>2</v>
      </c>
      <c r="C292" s="1468">
        <f>+D292*30</f>
        <v/>
      </c>
      <c r="D292" s="63" t="n">
        <v>8</v>
      </c>
      <c r="E292" s="1151" t="n"/>
      <c r="F292" s="1151" t="n"/>
      <c r="G292" s="1151" t="n"/>
      <c r="H292" s="1151" t="n"/>
      <c r="I292" s="1151" t="n"/>
      <c r="J292" s="1151" t="n"/>
      <c r="K292" s="1151" t="n"/>
      <c r="L292" s="1151" t="n"/>
      <c r="M292" s="1151" t="n"/>
      <c r="N292" s="1151" t="n"/>
      <c r="O292" s="1151" t="n"/>
      <c r="P292" s="1151" t="n"/>
      <c r="Q292" s="1151" t="n"/>
      <c r="R292" s="1151" t="n"/>
      <c r="S292" s="1151" t="n"/>
      <c r="T292" s="1151" t="n"/>
      <c r="U292" s="1151" t="n">
        <v>3385</v>
      </c>
      <c r="V292" s="1151" t="n">
        <v>3385</v>
      </c>
      <c r="W292" s="1151" t="n">
        <v>3385</v>
      </c>
      <c r="X292" s="1151" t="n">
        <v>3395</v>
      </c>
      <c r="Y292" s="1151" t="n">
        <v>3405</v>
      </c>
      <c r="Z292" s="1151" t="n">
        <v>3445</v>
      </c>
      <c r="AA292" s="1151" t="n">
        <v>3445</v>
      </c>
      <c r="AB292" s="1151" t="n">
        <v>3445</v>
      </c>
      <c r="AC292" t="n">
        <v>3445</v>
      </c>
      <c r="AD292" t="n">
        <v>3445</v>
      </c>
      <c r="AE292" t="n">
        <v>3415</v>
      </c>
    </row>
    <row r="293">
      <c r="A293" s="1112" t="n">
        <v>44692</v>
      </c>
      <c r="B293" s="494" t="n">
        <v>25</v>
      </c>
      <c r="C293" s="1468">
        <f>+D293*30</f>
        <v/>
      </c>
      <c r="D293" s="63" t="n">
        <v>358</v>
      </c>
      <c r="E293" s="1151" t="n"/>
      <c r="F293" s="1151" t="n"/>
      <c r="G293" s="1151" t="n"/>
      <c r="H293" s="1151" t="n"/>
      <c r="I293" s="1151" t="n"/>
      <c r="J293" s="1151" t="n"/>
      <c r="K293" s="1151" t="n"/>
      <c r="L293" s="1151" t="n"/>
      <c r="M293" s="1151" t="n"/>
      <c r="N293" s="1151" t="n"/>
      <c r="O293" s="1151" t="n"/>
      <c r="P293" s="1151" t="n"/>
      <c r="Q293" s="1151" t="n"/>
      <c r="R293" s="1151" t="n"/>
      <c r="S293" s="1151" t="n"/>
      <c r="T293" s="1151" t="n"/>
      <c r="U293" s="1151" t="n">
        <v>3390</v>
      </c>
      <c r="V293" s="1151" t="n">
        <v>3385</v>
      </c>
      <c r="W293" s="1151" t="n">
        <v>3385</v>
      </c>
      <c r="X293" s="1151" t="n">
        <v>3395</v>
      </c>
      <c r="Y293" s="1151" t="n">
        <v>3405</v>
      </c>
      <c r="Z293" s="1151" t="n">
        <v>3445</v>
      </c>
      <c r="AA293" s="1151" t="n">
        <v>3445</v>
      </c>
      <c r="AB293" s="1151" t="n">
        <v>3445</v>
      </c>
      <c r="AC293" t="n">
        <v>3445</v>
      </c>
      <c r="AD293" t="n">
        <v>3445</v>
      </c>
      <c r="AE293" t="n">
        <v>3415</v>
      </c>
    </row>
    <row r="294">
      <c r="A294" s="1112" t="n">
        <v>44693</v>
      </c>
      <c r="B294" s="494" t="n">
        <v>11</v>
      </c>
      <c r="C294" s="1468">
        <f>+D294*30</f>
        <v/>
      </c>
      <c r="D294" s="63" t="n">
        <v>67</v>
      </c>
      <c r="E294" s="1151" t="n"/>
      <c r="F294" s="1151" t="n"/>
      <c r="G294" s="1151" t="n"/>
      <c r="H294" s="1151" t="n"/>
      <c r="I294" s="1151" t="n"/>
      <c r="J294" s="1151" t="n"/>
      <c r="K294" s="1151" t="n"/>
      <c r="L294" s="1151" t="n"/>
      <c r="M294" s="1151" t="n"/>
      <c r="N294" s="1151" t="n"/>
      <c r="O294" s="1151" t="n"/>
      <c r="P294" s="1151" t="n"/>
      <c r="Q294" s="1151" t="n"/>
      <c r="R294" s="1151" t="n"/>
      <c r="S294" s="1151" t="n"/>
      <c r="T294" s="1151" t="n"/>
      <c r="U294" s="1151" t="n">
        <v>3417.5</v>
      </c>
      <c r="V294" s="1151" t="n">
        <v>3385</v>
      </c>
      <c r="W294" s="1151" t="n">
        <v>3385</v>
      </c>
      <c r="X294" s="1151" t="n">
        <v>3395</v>
      </c>
      <c r="Y294" s="1151" t="n">
        <v>3405</v>
      </c>
      <c r="Z294" s="1151" t="n">
        <v>3445</v>
      </c>
      <c r="AA294" s="1151" t="n">
        <v>3445</v>
      </c>
      <c r="AB294" s="1151" t="n">
        <v>3445</v>
      </c>
      <c r="AC294" t="n">
        <v>3445</v>
      </c>
      <c r="AD294" t="n">
        <v>3445</v>
      </c>
      <c r="AE294" t="n">
        <v>3415</v>
      </c>
    </row>
    <row r="295">
      <c r="A295" s="1112" t="n">
        <v>44694</v>
      </c>
      <c r="B295" s="494" t="n">
        <v>26</v>
      </c>
      <c r="C295" s="1468">
        <f>+D295*30</f>
        <v/>
      </c>
      <c r="D295" s="63" t="n">
        <v>449</v>
      </c>
      <c r="E295" s="1151" t="n"/>
      <c r="F295" s="1151" t="n"/>
      <c r="G295" s="1151" t="n"/>
      <c r="H295" s="1151" t="n"/>
      <c r="I295" s="1151" t="n"/>
      <c r="J295" s="1151" t="n"/>
      <c r="K295" s="1151" t="n"/>
      <c r="L295" s="1151" t="n"/>
      <c r="M295" s="1151" t="n"/>
      <c r="N295" s="1151" t="n"/>
      <c r="O295" s="1151" t="n"/>
      <c r="P295" s="1151" t="n"/>
      <c r="Q295" s="1151" t="n"/>
      <c r="R295" s="1151" t="n"/>
      <c r="S295" s="1151" t="n"/>
      <c r="T295" s="1151" t="n"/>
      <c r="U295" s="1151" t="n">
        <v>3417.5</v>
      </c>
      <c r="V295" s="1151" t="n">
        <v>3385</v>
      </c>
      <c r="W295" s="1151" t="n">
        <v>3415</v>
      </c>
      <c r="X295" s="1151" t="n">
        <v>3395</v>
      </c>
      <c r="Y295" s="1151" t="n">
        <v>3405</v>
      </c>
      <c r="Z295" s="1151" t="n">
        <v>3445</v>
      </c>
      <c r="AA295" s="1151" t="n">
        <v>3445</v>
      </c>
      <c r="AB295" s="1151" t="n">
        <v>3445</v>
      </c>
      <c r="AC295" t="n">
        <v>3445</v>
      </c>
      <c r="AD295" t="n">
        <v>3445</v>
      </c>
      <c r="AE295" t="n">
        <v>3415</v>
      </c>
    </row>
    <row r="296">
      <c r="A296" s="1112" t="n">
        <v>44697</v>
      </c>
      <c r="B296" s="494" t="n">
        <v>9</v>
      </c>
      <c r="C296" s="1468">
        <f>+D296*30</f>
        <v/>
      </c>
      <c r="D296" s="63" t="n">
        <v>98</v>
      </c>
      <c r="E296" s="1151" t="n"/>
      <c r="F296" s="1151" t="n"/>
      <c r="G296" s="1151" t="n"/>
      <c r="H296" s="1151" t="n"/>
      <c r="I296" s="1151" t="n"/>
      <c r="J296" s="1151" t="n"/>
      <c r="K296" s="1151" t="n"/>
      <c r="L296" s="1151" t="n"/>
      <c r="M296" s="1151" t="n"/>
      <c r="N296" s="1151" t="n"/>
      <c r="O296" s="1151" t="n"/>
      <c r="P296" s="1151" t="n"/>
      <c r="Q296" s="1151" t="n"/>
      <c r="R296" s="1151" t="n"/>
      <c r="S296" s="1151" t="n"/>
      <c r="T296" s="1151" t="n"/>
      <c r="U296" s="1151" t="n">
        <v>3422.5</v>
      </c>
      <c r="V296" s="1151" t="n">
        <v>3395</v>
      </c>
      <c r="W296" s="1151" t="n">
        <v>3400</v>
      </c>
      <c r="X296" s="1151" t="n">
        <v>3395</v>
      </c>
      <c r="Y296" s="1151" t="n">
        <v>3405</v>
      </c>
      <c r="Z296" s="1151" t="n">
        <v>3450</v>
      </c>
      <c r="AA296" s="1151" t="n">
        <v>3475</v>
      </c>
      <c r="AB296" s="1151" t="n">
        <v>3480</v>
      </c>
      <c r="AC296" t="n">
        <v>3485</v>
      </c>
      <c r="AD296" t="n">
        <v>3490</v>
      </c>
      <c r="AE296" t="n">
        <v>3415</v>
      </c>
    </row>
    <row r="297">
      <c r="A297" s="1112" t="n">
        <v>44698</v>
      </c>
      <c r="B297" s="494" t="n">
        <v>47</v>
      </c>
      <c r="C297" s="1468">
        <f>+D297*30</f>
        <v/>
      </c>
      <c r="D297" s="63" t="n">
        <v>451</v>
      </c>
      <c r="E297" s="1151" t="n"/>
      <c r="F297" s="1151" t="n"/>
      <c r="G297" s="1151" t="n"/>
      <c r="H297" s="1151" t="n"/>
      <c r="I297" s="1151" t="n"/>
      <c r="J297" s="1151" t="n"/>
      <c r="K297" s="1151" t="n"/>
      <c r="L297" s="1151" t="n"/>
      <c r="M297" s="1151" t="n"/>
      <c r="N297" s="1151" t="n"/>
      <c r="O297" s="1151" t="n"/>
      <c r="P297" s="1151" t="n"/>
      <c r="Q297" s="1151" t="n"/>
      <c r="R297" s="1151" t="n"/>
      <c r="S297" s="1151" t="n"/>
      <c r="T297" s="1151" t="n"/>
      <c r="U297" s="1151" t="n">
        <v>3450</v>
      </c>
      <c r="V297" s="1151" t="n">
        <v>3420</v>
      </c>
      <c r="W297" s="1151" t="n">
        <v>3400</v>
      </c>
      <c r="X297" s="1151" t="n">
        <v>3425</v>
      </c>
      <c r="Y297" s="1151" t="n">
        <v>3500</v>
      </c>
      <c r="Z297" s="1151" t="n">
        <v>3500</v>
      </c>
      <c r="AA297" s="1151" t="n">
        <v>3500</v>
      </c>
      <c r="AB297" s="1151" t="n">
        <v>3500</v>
      </c>
      <c r="AC297" t="n">
        <v>3530</v>
      </c>
      <c r="AD297" t="n">
        <v>3530</v>
      </c>
      <c r="AE297" t="n">
        <v>3415</v>
      </c>
    </row>
    <row r="298">
      <c r="A298" s="1112" t="n">
        <v>44699</v>
      </c>
      <c r="B298" s="494" t="n">
        <v>36</v>
      </c>
      <c r="C298" s="1468">
        <f>+D298*30</f>
        <v/>
      </c>
      <c r="D298" s="63" t="n">
        <v>273</v>
      </c>
      <c r="E298" s="1151" t="n"/>
      <c r="F298" s="1151" t="n"/>
      <c r="G298" s="1151" t="n"/>
      <c r="H298" s="1151" t="n"/>
      <c r="I298" s="1151" t="n"/>
      <c r="J298" s="1151" t="n"/>
      <c r="K298" s="1151" t="n"/>
      <c r="L298" s="1151" t="n"/>
      <c r="M298" s="1151" t="n"/>
      <c r="N298" s="1151" t="n"/>
      <c r="O298" s="1151" t="n"/>
      <c r="P298" s="1151" t="n"/>
      <c r="Q298" s="1151" t="n"/>
      <c r="R298" s="1151" t="n"/>
      <c r="S298" s="1151" t="n"/>
      <c r="T298" s="1151" t="n"/>
      <c r="U298" s="1151" t="n">
        <v>3462.5</v>
      </c>
      <c r="V298" s="1151" t="n">
        <v>3470</v>
      </c>
      <c r="W298" s="1151" t="n">
        <v>3500</v>
      </c>
      <c r="X298" s="1151" t="n">
        <v>3425</v>
      </c>
      <c r="Y298" s="1151" t="n">
        <v>3500</v>
      </c>
      <c r="Z298" s="1151" t="n">
        <v>3530</v>
      </c>
      <c r="AA298" s="1151" t="n">
        <v>3555</v>
      </c>
      <c r="AB298" s="1151" t="n">
        <v>3555</v>
      </c>
      <c r="AC298" t="n">
        <v>3575</v>
      </c>
      <c r="AD298" t="n">
        <v>3585</v>
      </c>
      <c r="AE298" t="n">
        <v>3492.5</v>
      </c>
    </row>
    <row r="299">
      <c r="A299" s="1112" t="n">
        <v>44700</v>
      </c>
      <c r="B299" s="494" t="n">
        <v>32</v>
      </c>
      <c r="C299" s="1468">
        <f>+D299*30</f>
        <v/>
      </c>
      <c r="D299" s="63" t="n">
        <v>357</v>
      </c>
      <c r="E299" s="1151" t="n"/>
      <c r="F299" s="1151" t="n"/>
      <c r="G299" s="1151" t="n"/>
      <c r="H299" s="1151" t="n"/>
      <c r="I299" s="1151" t="n"/>
      <c r="J299" s="1151" t="n"/>
      <c r="K299" s="1151" t="n"/>
      <c r="L299" s="1151" t="n"/>
      <c r="M299" s="1151" t="n"/>
      <c r="N299" s="1151" t="n"/>
      <c r="O299" s="1151" t="n"/>
      <c r="P299" s="1151" t="n"/>
      <c r="Q299" s="1151" t="n"/>
      <c r="R299" s="1151" t="n"/>
      <c r="S299" s="1151" t="n"/>
      <c r="T299" s="1151" t="n"/>
      <c r="U299" s="1151" t="n">
        <v>3460</v>
      </c>
      <c r="V299" s="1151" t="n">
        <v>3475</v>
      </c>
      <c r="W299" s="1151" t="n">
        <v>3500</v>
      </c>
      <c r="X299" s="1151" t="n">
        <v>3425</v>
      </c>
      <c r="Y299" s="1151" t="n">
        <v>3500</v>
      </c>
      <c r="Z299" s="1151" t="n">
        <v>3530</v>
      </c>
      <c r="AA299" s="1151" t="n">
        <v>3555</v>
      </c>
      <c r="AB299" s="1151" t="n">
        <v>3555</v>
      </c>
      <c r="AC299" t="n">
        <v>3575</v>
      </c>
      <c r="AD299" t="n">
        <v>3585</v>
      </c>
      <c r="AE299" t="n">
        <v>3492.5</v>
      </c>
    </row>
    <row r="300">
      <c r="A300" s="1112" t="n">
        <v>44701</v>
      </c>
      <c r="B300" s="494" t="n">
        <v>33</v>
      </c>
      <c r="C300" s="1468">
        <f>+D300*30</f>
        <v/>
      </c>
      <c r="D300" s="63" t="n">
        <v>299</v>
      </c>
      <c r="E300" s="1151" t="n"/>
      <c r="F300" s="1151" t="n"/>
      <c r="G300" s="1151" t="n"/>
      <c r="H300" s="1151" t="n"/>
      <c r="I300" s="1151" t="n"/>
      <c r="J300" s="1151" t="n"/>
      <c r="K300" s="1151" t="n"/>
      <c r="L300" s="1151" t="n"/>
      <c r="M300" s="1151" t="n"/>
      <c r="N300" s="1151" t="n"/>
      <c r="O300" s="1151" t="n"/>
      <c r="P300" s="1151" t="n"/>
      <c r="Q300" s="1151" t="n"/>
      <c r="R300" s="1151" t="n"/>
      <c r="S300" s="1151" t="n"/>
      <c r="T300" s="1151" t="n"/>
      <c r="U300" s="1151" t="n">
        <v>3460</v>
      </c>
      <c r="V300" s="1151" t="n">
        <v>3407.5</v>
      </c>
      <c r="W300" s="1151" t="n">
        <v>3470</v>
      </c>
      <c r="X300" s="1151" t="n">
        <v>3467.5</v>
      </c>
      <c r="Y300" s="1151" t="n">
        <v>3495</v>
      </c>
      <c r="Z300" s="1151" t="n">
        <v>3515</v>
      </c>
      <c r="AA300" s="1151" t="n">
        <v>3555</v>
      </c>
      <c r="AB300" s="1151" t="n">
        <v>3555</v>
      </c>
      <c r="AC300" t="n">
        <v>3575</v>
      </c>
      <c r="AD300" t="n">
        <v>3585</v>
      </c>
      <c r="AE300" t="n">
        <v>3492.5</v>
      </c>
    </row>
    <row r="301">
      <c r="A301" s="1112" t="n">
        <v>44704</v>
      </c>
      <c r="B301" s="494" t="n">
        <v>2</v>
      </c>
      <c r="C301" s="1468">
        <f>+D301*30</f>
        <v/>
      </c>
      <c r="D301" s="63" t="n">
        <v>21</v>
      </c>
      <c r="E301" s="1151" t="n"/>
      <c r="F301" s="1151" t="n"/>
      <c r="G301" s="1151" t="n"/>
      <c r="H301" s="1151" t="n"/>
      <c r="I301" s="1151" t="n"/>
      <c r="J301" s="1151" t="n"/>
      <c r="K301" s="1151" t="n"/>
      <c r="L301" s="1151" t="n"/>
      <c r="M301" s="1151" t="n"/>
      <c r="N301" s="1151" t="n"/>
      <c r="O301" s="1151" t="n"/>
      <c r="P301" s="1151" t="n"/>
      <c r="Q301" s="1151" t="n"/>
      <c r="R301" s="1151" t="n"/>
      <c r="S301" s="1151" t="n"/>
      <c r="T301" s="1151" t="n"/>
      <c r="U301" s="1473" t="n">
        <v>3460</v>
      </c>
      <c r="V301" s="1473" t="n">
        <v>3407.5</v>
      </c>
      <c r="W301" s="1473" t="n">
        <v>3470</v>
      </c>
      <c r="X301" s="1473" t="n">
        <v>3467.5</v>
      </c>
      <c r="Y301" s="1473" t="n">
        <v>3495</v>
      </c>
      <c r="Z301" s="1473" t="n">
        <v>3515</v>
      </c>
      <c r="AA301" s="1473" t="n">
        <v>3555</v>
      </c>
      <c r="AB301" s="1473" t="n">
        <v>3555</v>
      </c>
      <c r="AC301" s="178" t="n">
        <v>3575</v>
      </c>
      <c r="AD301" s="178" t="n">
        <v>3585</v>
      </c>
      <c r="AE301" s="178" t="n">
        <v>3492.5</v>
      </c>
    </row>
    <row r="302">
      <c r="A302" s="1112" t="n">
        <v>44705</v>
      </c>
      <c r="B302" s="494" t="n">
        <v>37</v>
      </c>
      <c r="C302" s="1468">
        <f>+D302*30</f>
        <v/>
      </c>
      <c r="D302" s="63" t="n">
        <v>538</v>
      </c>
      <c r="E302" s="1151" t="n"/>
      <c r="F302" s="1151" t="n"/>
      <c r="G302" s="1151" t="n"/>
      <c r="H302" s="1151" t="n"/>
      <c r="I302" s="1151" t="n"/>
      <c r="J302" s="1151" t="n"/>
      <c r="K302" s="1151" t="n"/>
      <c r="L302" s="1151" t="n"/>
      <c r="M302" s="1151" t="n"/>
      <c r="N302" s="1151" t="n"/>
      <c r="O302" s="1151" t="n"/>
      <c r="P302" s="1151" t="n"/>
      <c r="Q302" s="1151" t="n"/>
      <c r="R302" s="1151" t="n"/>
      <c r="S302" s="1151" t="n"/>
      <c r="T302" s="1151" t="n"/>
      <c r="U302" s="1151" t="n">
        <v>3460</v>
      </c>
      <c r="V302" s="1151" t="n">
        <v>3300</v>
      </c>
      <c r="W302" s="1151" t="n">
        <v>3305</v>
      </c>
      <c r="X302" s="1151" t="n">
        <v>3325</v>
      </c>
      <c r="Y302" s="1151" t="n">
        <v>3350</v>
      </c>
      <c r="Z302" s="1151" t="n">
        <v>3360</v>
      </c>
      <c r="AA302" s="1151" t="n">
        <v>3402.5</v>
      </c>
      <c r="AB302" s="1151" t="n">
        <v>3405</v>
      </c>
      <c r="AC302" t="n">
        <v>3480</v>
      </c>
      <c r="AD302" t="n">
        <v>3510</v>
      </c>
      <c r="AE302" t="n">
        <v>3492.5</v>
      </c>
    </row>
    <row r="303">
      <c r="A303" s="1112" t="n">
        <v>44706</v>
      </c>
      <c r="B303" s="494" t="n">
        <v>7</v>
      </c>
      <c r="C303" s="1468">
        <f>+D303*30</f>
        <v/>
      </c>
      <c r="D303" s="63" t="n">
        <v>141</v>
      </c>
      <c r="E303" s="1151" t="n"/>
      <c r="F303" s="1151" t="n"/>
      <c r="G303" s="1151" t="n"/>
      <c r="H303" s="1151" t="n"/>
      <c r="I303" s="1151" t="n"/>
      <c r="J303" s="1151" t="n"/>
      <c r="K303" s="1151" t="n"/>
      <c r="L303" s="1151" t="n"/>
      <c r="M303" s="1151" t="n"/>
      <c r="N303" s="1151" t="n"/>
      <c r="O303" s="1151" t="n"/>
      <c r="P303" s="1151" t="n"/>
      <c r="Q303" s="1151" t="n"/>
      <c r="R303" s="1151" t="n"/>
      <c r="S303" s="1151" t="n"/>
      <c r="T303" s="1151" t="n"/>
      <c r="U303" s="1151" t="n">
        <v>3330</v>
      </c>
      <c r="V303" s="1151" t="n">
        <v>3300</v>
      </c>
      <c r="W303" s="1151" t="n">
        <v>3305</v>
      </c>
      <c r="X303" s="1151" t="n">
        <v>3325</v>
      </c>
      <c r="Y303" s="1151" t="n">
        <v>3350</v>
      </c>
      <c r="Z303" s="1151" t="n">
        <v>3360</v>
      </c>
      <c r="AA303" s="1151" t="n">
        <v>3402.5</v>
      </c>
      <c r="AB303" s="1151" t="n">
        <v>3405</v>
      </c>
      <c r="AC303" t="n">
        <v>3480</v>
      </c>
      <c r="AD303" t="n">
        <v>3510</v>
      </c>
      <c r="AE303" t="n">
        <v>3492.5</v>
      </c>
    </row>
    <row r="304">
      <c r="A304" s="1112" t="n">
        <v>44707</v>
      </c>
      <c r="B304" s="494" t="n">
        <v>16</v>
      </c>
      <c r="C304" s="1468">
        <f>+D304*30</f>
        <v/>
      </c>
      <c r="D304" s="63" t="n">
        <v>620</v>
      </c>
      <c r="E304" s="1151" t="n"/>
      <c r="F304" s="1151" t="n"/>
      <c r="G304" s="1151" t="n"/>
      <c r="H304" s="1151" t="n"/>
      <c r="I304" s="1151" t="n"/>
      <c r="J304" s="1151" t="n"/>
      <c r="K304" s="1151" t="n"/>
      <c r="L304" s="1151" t="n"/>
      <c r="M304" s="1151" t="n"/>
      <c r="N304" s="1151" t="n"/>
      <c r="O304" s="1151" t="n"/>
      <c r="P304" s="1151" t="n"/>
      <c r="Q304" s="1151" t="n"/>
      <c r="R304" s="1151" t="n"/>
      <c r="S304" s="1151" t="n"/>
      <c r="T304" s="1151" t="n"/>
      <c r="U304" s="1151" t="n">
        <v>3330</v>
      </c>
      <c r="V304" s="1151" t="n">
        <v>3300</v>
      </c>
      <c r="W304" s="1151" t="n">
        <v>3290</v>
      </c>
      <c r="X304" s="1151" t="n">
        <v>3300</v>
      </c>
      <c r="Y304" s="1151" t="n">
        <v>3300</v>
      </c>
      <c r="Z304" s="1151" t="n">
        <v>3360</v>
      </c>
      <c r="AA304" s="1151" t="n">
        <v>3400</v>
      </c>
      <c r="AB304" s="1151" t="n">
        <v>3405</v>
      </c>
      <c r="AC304" t="n">
        <v>3450</v>
      </c>
      <c r="AD304" t="n">
        <v>3450</v>
      </c>
      <c r="AE304" t="n">
        <v>3400</v>
      </c>
      <c r="AF304" s="1151" t="n"/>
      <c r="AG304" s="1151" t="n"/>
      <c r="AH304" s="1151" t="n"/>
      <c r="AI304" s="1151" t="n"/>
    </row>
    <row r="305">
      <c r="A305" s="1112" t="n">
        <v>44708</v>
      </c>
      <c r="B305" s="494" t="n">
        <v>22</v>
      </c>
      <c r="C305" s="1468">
        <f>+D305*30</f>
        <v/>
      </c>
      <c r="D305" s="63" t="n">
        <v>248</v>
      </c>
      <c r="E305" s="1151" t="n"/>
      <c r="F305" s="1151" t="n"/>
      <c r="G305" s="1151" t="n"/>
      <c r="H305" s="1151" t="n"/>
      <c r="I305" s="1151" t="n"/>
      <c r="J305" s="1151" t="n"/>
      <c r="K305" s="1151" t="n"/>
      <c r="L305" s="1151" t="n"/>
      <c r="M305" s="1151" t="n"/>
      <c r="N305" s="1151" t="n"/>
      <c r="O305" s="1151" t="n"/>
      <c r="P305" s="1151" t="n"/>
      <c r="Q305" s="1151" t="n"/>
      <c r="R305" s="1151" t="n"/>
      <c r="S305" s="1151" t="n"/>
      <c r="T305" s="1151" t="n"/>
      <c r="U305" s="1151" t="n">
        <v>3300</v>
      </c>
      <c r="V305" s="1151" t="n">
        <v>3165</v>
      </c>
      <c r="W305" s="1151" t="n">
        <v>3170</v>
      </c>
      <c r="X305" s="1151" t="n">
        <v>3175</v>
      </c>
      <c r="Y305" s="1151" t="n">
        <v>3260</v>
      </c>
      <c r="Z305" s="1151" t="n">
        <v>3300</v>
      </c>
      <c r="AA305" s="1151" t="n">
        <v>3360</v>
      </c>
      <c r="AB305" s="1151" t="n">
        <v>3405</v>
      </c>
      <c r="AC305" t="n">
        <v>3400</v>
      </c>
      <c r="AD305" t="n">
        <v>3400</v>
      </c>
      <c r="AE305" t="n">
        <v>3300</v>
      </c>
      <c r="AF305" s="1151" t="n"/>
      <c r="AG305" s="1151" t="n"/>
      <c r="AH305" s="1151" t="n"/>
      <c r="AI305" s="1151" t="n"/>
    </row>
    <row r="306">
      <c r="A306" s="1112" t="n">
        <v>44711</v>
      </c>
      <c r="B306" s="494" t="n">
        <v>2</v>
      </c>
      <c r="C306" s="1468">
        <f>+D306*30</f>
        <v/>
      </c>
      <c r="D306" s="63" t="n">
        <v>5</v>
      </c>
      <c r="E306" s="1151" t="n"/>
      <c r="F306" s="1151" t="n"/>
      <c r="G306" s="1151" t="n"/>
      <c r="H306" s="1151" t="n"/>
      <c r="I306" s="1151" t="n"/>
      <c r="J306" s="1151" t="n"/>
      <c r="K306" s="1151" t="n"/>
      <c r="L306" s="1151" t="n"/>
      <c r="M306" s="1151" t="n"/>
      <c r="N306" s="1151" t="n"/>
      <c r="O306" s="1151" t="n"/>
      <c r="P306" s="1151" t="n"/>
      <c r="Q306" s="1151" t="n"/>
      <c r="R306" s="1151" t="n"/>
      <c r="S306" s="1151" t="n"/>
      <c r="T306" s="1151" t="n"/>
      <c r="U306" s="1151" t="n">
        <v>3300</v>
      </c>
      <c r="V306" s="1151" t="n">
        <v>3125</v>
      </c>
      <c r="W306" s="1151" t="n">
        <v>3125</v>
      </c>
      <c r="X306" s="1151" t="n">
        <v>3175</v>
      </c>
      <c r="Y306" s="1151" t="n">
        <v>3205</v>
      </c>
      <c r="Z306" s="1151" t="n">
        <v>3270</v>
      </c>
      <c r="AA306" s="1151" t="n">
        <v>3305</v>
      </c>
      <c r="AB306" s="1151" t="n">
        <v>3390</v>
      </c>
      <c r="AC306" t="n">
        <v>3400</v>
      </c>
      <c r="AD306" t="n">
        <v>3400</v>
      </c>
      <c r="AE306" t="n">
        <v>3300</v>
      </c>
      <c r="AF306" s="1151" t="n"/>
      <c r="AG306" s="1151" t="n"/>
      <c r="AH306" s="1151" t="n"/>
      <c r="AI306" s="1151" t="n"/>
    </row>
    <row r="307">
      <c r="A307" s="1112" t="n">
        <v>44712</v>
      </c>
      <c r="B307" s="494" t="n">
        <v>26</v>
      </c>
      <c r="C307" s="1468">
        <f>+D307*30</f>
        <v/>
      </c>
      <c r="D307" s="63" t="n">
        <v>454</v>
      </c>
      <c r="E307" s="1151" t="n"/>
      <c r="F307" s="1151" t="n"/>
      <c r="G307" s="1151" t="n"/>
      <c r="H307" s="1151" t="n"/>
      <c r="I307" s="1151" t="n"/>
      <c r="J307" s="1151" t="n"/>
      <c r="K307" s="1151" t="n"/>
      <c r="L307" s="1151" t="n"/>
      <c r="M307" s="1151" t="n"/>
      <c r="N307" s="1151" t="n"/>
      <c r="O307" s="1151" t="n"/>
      <c r="P307" s="1151" t="n"/>
      <c r="Q307" s="1151" t="n"/>
      <c r="R307" s="1151" t="n"/>
      <c r="S307" s="1151" t="n"/>
      <c r="T307" s="1151" t="n"/>
      <c r="U307" s="1151" t="n">
        <v>3244</v>
      </c>
      <c r="V307" s="1151" t="n">
        <v>3125</v>
      </c>
      <c r="W307" s="1151" t="n">
        <v>3125</v>
      </c>
      <c r="X307" s="1151" t="n">
        <v>3175</v>
      </c>
      <c r="Y307" s="1151" t="n">
        <v>3205</v>
      </c>
      <c r="Z307" s="1151" t="n">
        <v>3270</v>
      </c>
      <c r="AA307" s="1151" t="n">
        <v>3305</v>
      </c>
      <c r="AB307" s="1151" t="n">
        <v>3390</v>
      </c>
      <c r="AC307" t="n">
        <v>3400</v>
      </c>
      <c r="AD307" t="n">
        <v>3400</v>
      </c>
      <c r="AE307" t="n">
        <v>3300</v>
      </c>
      <c r="AF307" s="1151" t="n"/>
      <c r="AG307" s="1151" t="n">
        <v>3300</v>
      </c>
      <c r="AH307" s="1151" t="n"/>
      <c r="AI307" s="1151" t="n"/>
    </row>
    <row r="308">
      <c r="A308" s="1112" t="n">
        <v>44713</v>
      </c>
      <c r="B308" s="494" t="n">
        <v>2</v>
      </c>
      <c r="C308" s="1468">
        <f>+D308*30</f>
        <v/>
      </c>
      <c r="D308" s="63" t="n">
        <v>20</v>
      </c>
      <c r="E308" s="1151" t="n"/>
      <c r="F308" s="1151" t="n"/>
      <c r="G308" s="1151" t="n"/>
      <c r="H308" s="1151" t="n"/>
      <c r="I308" s="1151" t="n"/>
      <c r="J308" s="1151" t="n"/>
      <c r="K308" s="1151" t="n"/>
      <c r="L308" s="1151" t="n"/>
      <c r="M308" s="1151" t="n"/>
      <c r="N308" s="1151" t="n"/>
      <c r="O308" s="1151" t="n"/>
      <c r="P308" s="1151" t="n"/>
      <c r="Q308" s="1151" t="n"/>
      <c r="R308" s="1151" t="n"/>
      <c r="S308" s="1151" t="n"/>
      <c r="T308" s="1151" t="n"/>
      <c r="V308" t="n">
        <v>3125</v>
      </c>
      <c r="W308" t="n">
        <v>3125</v>
      </c>
      <c r="X308" t="n">
        <v>3175</v>
      </c>
      <c r="Y308" t="n">
        <v>3205</v>
      </c>
      <c r="Z308" t="n">
        <v>3270</v>
      </c>
      <c r="AA308" t="n">
        <v>3305</v>
      </c>
      <c r="AB308" t="n">
        <v>3390</v>
      </c>
      <c r="AC308" t="n">
        <v>3400</v>
      </c>
      <c r="AD308" t="n">
        <v>3400</v>
      </c>
      <c r="AE308" t="n">
        <v>3300</v>
      </c>
      <c r="AG308" t="n">
        <v>3300</v>
      </c>
    </row>
    <row r="309">
      <c r="A309" s="1112" t="n">
        <v>44714</v>
      </c>
      <c r="B309" s="494" t="n">
        <v>20</v>
      </c>
      <c r="C309" s="1468">
        <f>+D309*30</f>
        <v/>
      </c>
      <c r="D309" s="63" t="n">
        <v>123</v>
      </c>
      <c r="E309" s="1151" t="n"/>
      <c r="F309" s="1151" t="n"/>
      <c r="G309" s="1151" t="n"/>
      <c r="H309" s="1151" t="n"/>
      <c r="I309" s="1151" t="n"/>
      <c r="J309" s="1151" t="n"/>
      <c r="K309" s="1151" t="n"/>
      <c r="L309" s="1151" t="n"/>
      <c r="M309" s="1151" t="n"/>
      <c r="N309" s="1151" t="n"/>
      <c r="O309" s="1151" t="n"/>
      <c r="P309" s="1151" t="n"/>
      <c r="Q309" s="1151" t="n"/>
      <c r="R309" s="1151" t="n"/>
      <c r="S309" s="1151" t="n"/>
      <c r="T309" s="1151" t="n"/>
      <c r="V309" t="n">
        <v>3190</v>
      </c>
      <c r="W309" t="n">
        <v>3140</v>
      </c>
      <c r="X309" t="n">
        <v>3175</v>
      </c>
      <c r="Y309" t="n">
        <v>3205</v>
      </c>
      <c r="Z309" t="n">
        <v>3270</v>
      </c>
      <c r="AA309" t="n">
        <v>3305</v>
      </c>
      <c r="AB309" t="n">
        <v>3390</v>
      </c>
      <c r="AC309" t="n">
        <v>3400</v>
      </c>
      <c r="AD309" t="n">
        <v>3400</v>
      </c>
      <c r="AE309" t="n">
        <v>3300</v>
      </c>
      <c r="AG309" t="n">
        <v>3300</v>
      </c>
    </row>
    <row r="310">
      <c r="A310" s="1112" t="n">
        <v>44715</v>
      </c>
      <c r="B310" s="494" t="n">
        <v>10</v>
      </c>
      <c r="C310" s="1468">
        <f>+D310*30</f>
        <v/>
      </c>
      <c r="D310" s="63" t="n">
        <v>191</v>
      </c>
      <c r="E310" s="1151" t="n"/>
      <c r="F310" s="1151" t="n"/>
      <c r="G310" s="1151" t="n"/>
      <c r="H310" s="1151" t="n"/>
      <c r="I310" s="1151" t="n"/>
      <c r="J310" s="1151" t="n"/>
      <c r="K310" s="1151" t="n"/>
      <c r="L310" s="1151" t="n"/>
      <c r="M310" s="1151" t="n"/>
      <c r="N310" s="1151" t="n"/>
      <c r="O310" s="1151" t="n"/>
      <c r="P310" s="1151" t="n"/>
      <c r="Q310" s="1151" t="n"/>
      <c r="R310" s="1151" t="n"/>
      <c r="S310" s="1151" t="n"/>
      <c r="T310" s="1151" t="n"/>
      <c r="V310" t="n">
        <v>3170</v>
      </c>
      <c r="W310" t="n">
        <v>3140</v>
      </c>
      <c r="X310" t="n">
        <v>3205</v>
      </c>
      <c r="Y310" t="n">
        <v>3205</v>
      </c>
      <c r="Z310" t="n">
        <v>3280</v>
      </c>
      <c r="AA310" t="n">
        <v>3305</v>
      </c>
      <c r="AB310" t="n">
        <v>3390</v>
      </c>
      <c r="AC310" t="n">
        <v>3400</v>
      </c>
      <c r="AD310" t="n">
        <v>3400</v>
      </c>
      <c r="AE310" t="n">
        <v>3300</v>
      </c>
      <c r="AG310" t="n">
        <v>3300</v>
      </c>
    </row>
    <row r="311">
      <c r="A311" s="1112" t="n">
        <v>44718</v>
      </c>
      <c r="B311" s="494" t="n">
        <v>14</v>
      </c>
      <c r="C311" s="1468">
        <f>+D311*30</f>
        <v/>
      </c>
      <c r="D311" s="63" t="n">
        <v>144</v>
      </c>
      <c r="E311" s="1151" t="n"/>
      <c r="F311" s="1151" t="n"/>
      <c r="G311" s="1151" t="n"/>
      <c r="H311" s="1151" t="n"/>
      <c r="I311" s="1151" t="n"/>
      <c r="J311" s="1151" t="n"/>
      <c r="K311" s="1151" t="n"/>
      <c r="L311" s="1151" t="n"/>
      <c r="M311" s="1151" t="n"/>
      <c r="N311" s="1151" t="n"/>
      <c r="O311" s="1151" t="n"/>
      <c r="P311" s="1151" t="n"/>
      <c r="Q311" s="1151" t="n"/>
      <c r="R311" s="1151" t="n"/>
      <c r="S311" s="1151" t="n"/>
      <c r="T311" s="1151" t="n"/>
      <c r="V311" t="n">
        <v>3170</v>
      </c>
      <c r="W311" t="n">
        <v>3195</v>
      </c>
      <c r="X311" t="n">
        <v>3205</v>
      </c>
      <c r="Y311" t="n">
        <v>3205</v>
      </c>
      <c r="Z311" t="n">
        <v>3280</v>
      </c>
      <c r="AA311" t="n">
        <v>3305</v>
      </c>
      <c r="AB311" t="n">
        <v>3390</v>
      </c>
      <c r="AC311" t="n">
        <v>3400</v>
      </c>
      <c r="AD311" t="n">
        <v>3400</v>
      </c>
      <c r="AE311" t="n">
        <v>3300</v>
      </c>
      <c r="AG311" t="n">
        <v>3300</v>
      </c>
    </row>
    <row r="312" customFormat="1" s="178">
      <c r="A312" s="242" t="n">
        <v>44719</v>
      </c>
      <c r="B312" s="495" t="n">
        <v>36</v>
      </c>
      <c r="C312" s="1478">
        <f>+D312*30</f>
        <v/>
      </c>
      <c r="D312" s="479" t="n">
        <v>473</v>
      </c>
      <c r="E312" s="1473" t="n"/>
      <c r="F312" s="1473" t="n"/>
      <c r="G312" s="1473" t="n"/>
      <c r="H312" s="1473" t="n"/>
      <c r="I312" s="1473" t="n"/>
      <c r="J312" s="1473" t="n"/>
      <c r="K312" s="1473" t="n"/>
      <c r="L312" s="1473" t="n"/>
      <c r="M312" s="1473" t="n"/>
      <c r="N312" s="1473" t="n"/>
      <c r="O312" s="1473" t="n"/>
      <c r="P312" s="1473" t="n"/>
      <c r="Q312" s="1473" t="n"/>
      <c r="R312" s="1473" t="n"/>
      <c r="S312" s="1473" t="n"/>
      <c r="T312" s="1473" t="n"/>
      <c r="V312" s="178" t="n">
        <v>3170</v>
      </c>
      <c r="W312" s="178" t="n">
        <v>3180</v>
      </c>
      <c r="X312" s="178" t="n">
        <v>3205</v>
      </c>
      <c r="Y312" s="178" t="n">
        <v>3160</v>
      </c>
      <c r="Z312" s="178" t="n">
        <v>3230</v>
      </c>
      <c r="AA312" s="178" t="n">
        <v>3250</v>
      </c>
      <c r="AB312" s="178" t="n">
        <v>3250</v>
      </c>
      <c r="AC312" s="178" t="n">
        <v>3250</v>
      </c>
      <c r="AD312" s="178" t="n">
        <v>3250</v>
      </c>
      <c r="AE312" s="178" t="n">
        <v>3250</v>
      </c>
      <c r="AG312" s="178" t="n">
        <v>3300</v>
      </c>
    </row>
    <row r="313">
      <c r="A313" s="1112" t="n">
        <v>44720</v>
      </c>
      <c r="B313" s="494" t="n">
        <v>6</v>
      </c>
      <c r="C313" s="1468">
        <f>+D313*30</f>
        <v/>
      </c>
      <c r="D313" s="63" t="n">
        <v>58</v>
      </c>
      <c r="E313" s="1151" t="n"/>
      <c r="F313" s="1151" t="n"/>
      <c r="G313" s="1151" t="n"/>
      <c r="H313" s="1151" t="n"/>
      <c r="I313" s="1151" t="n"/>
      <c r="J313" s="1151" t="n"/>
      <c r="K313" s="1151" t="n"/>
      <c r="L313" s="1151" t="n"/>
      <c r="M313" s="1151" t="n"/>
      <c r="N313" s="1151" t="n"/>
      <c r="O313" s="1151" t="n"/>
      <c r="P313" s="1151" t="n"/>
      <c r="Q313" s="1151" t="n"/>
      <c r="R313" s="1151" t="n"/>
      <c r="S313" s="1151" t="n"/>
      <c r="T313" s="1151" t="n"/>
      <c r="V313" t="n">
        <v>3170</v>
      </c>
      <c r="W313" t="n">
        <v>3180</v>
      </c>
      <c r="X313" t="n">
        <v>3205</v>
      </c>
      <c r="Y313" t="n">
        <v>3120</v>
      </c>
      <c r="Z313" t="n">
        <v>3230</v>
      </c>
      <c r="AA313" t="n">
        <v>3230</v>
      </c>
      <c r="AB313" t="n">
        <v>3230</v>
      </c>
      <c r="AC313" t="n">
        <v>3230</v>
      </c>
      <c r="AD313" t="n">
        <v>3230</v>
      </c>
      <c r="AE313" t="n">
        <v>3230</v>
      </c>
      <c r="AG313" t="n">
        <v>3300</v>
      </c>
    </row>
    <row r="314">
      <c r="A314" s="1112" t="n">
        <v>44721</v>
      </c>
      <c r="B314" s="494" t="n">
        <v>22</v>
      </c>
      <c r="C314" s="1468">
        <f>+D314*30</f>
        <v/>
      </c>
      <c r="D314" s="63" t="n">
        <v>405</v>
      </c>
      <c r="E314" s="1151" t="n"/>
      <c r="F314" s="1151" t="n"/>
      <c r="G314" s="1151" t="n"/>
      <c r="H314" s="1151" t="n"/>
      <c r="I314" s="1151" t="n"/>
      <c r="J314" s="1151" t="n"/>
      <c r="K314" s="1151" t="n"/>
      <c r="L314" s="1151" t="n"/>
      <c r="M314" s="1151" t="n"/>
      <c r="N314" s="1151" t="n"/>
      <c r="O314" s="1151" t="n"/>
      <c r="P314" s="1151" t="n"/>
      <c r="Q314" s="1151" t="n"/>
      <c r="R314" s="1151" t="n"/>
      <c r="S314" s="1151" t="n"/>
      <c r="T314" s="1151" t="n"/>
      <c r="V314" t="n">
        <v>3130</v>
      </c>
      <c r="W314" t="n">
        <v>3100</v>
      </c>
      <c r="X314" t="n">
        <v>3120</v>
      </c>
      <c r="Y314" t="n">
        <v>3120</v>
      </c>
      <c r="Z314" t="n">
        <v>3200</v>
      </c>
      <c r="AA314" t="n">
        <v>3230</v>
      </c>
      <c r="AB314" t="n">
        <v>3190</v>
      </c>
      <c r="AC314" t="n">
        <v>3205</v>
      </c>
      <c r="AD314" t="n">
        <v>3230</v>
      </c>
      <c r="AE314" t="n">
        <v>3200</v>
      </c>
      <c r="AG314" t="n">
        <v>3300</v>
      </c>
    </row>
    <row r="315">
      <c r="A315" s="1112" t="n">
        <v>44722</v>
      </c>
      <c r="B315" s="494" t="n">
        <v>23</v>
      </c>
      <c r="C315" s="1468">
        <f>+D315*30</f>
        <v/>
      </c>
      <c r="D315" s="63" t="n">
        <v>229</v>
      </c>
      <c r="E315" s="1151" t="n"/>
      <c r="F315" s="1151" t="n"/>
      <c r="G315" s="1151" t="n"/>
      <c r="H315" s="1151" t="n"/>
      <c r="I315" s="1151" t="n"/>
      <c r="J315" s="1151" t="n"/>
      <c r="K315" s="1151" t="n"/>
      <c r="L315" s="1151" t="n"/>
      <c r="M315" s="1151" t="n"/>
      <c r="N315" s="1151" t="n"/>
      <c r="O315" s="1151" t="n"/>
      <c r="P315" s="1151" t="n"/>
      <c r="Q315" s="1151" t="n"/>
      <c r="R315" s="1151" t="n"/>
      <c r="S315" s="1151" t="n"/>
      <c r="T315" s="1151" t="n"/>
      <c r="V315" t="n">
        <v>3070</v>
      </c>
      <c r="W315" t="n">
        <v>3090</v>
      </c>
      <c r="X315" t="n">
        <v>3120</v>
      </c>
      <c r="Y315" t="n">
        <v>3120</v>
      </c>
      <c r="Z315" t="n">
        <v>3200</v>
      </c>
      <c r="AA315" t="n">
        <v>3230</v>
      </c>
      <c r="AB315" t="n">
        <v>3190</v>
      </c>
      <c r="AC315" t="n">
        <v>3205</v>
      </c>
      <c r="AD315" t="n">
        <v>3230</v>
      </c>
      <c r="AE315" t="n">
        <v>3200</v>
      </c>
      <c r="AG315" t="n">
        <v>3300</v>
      </c>
    </row>
    <row r="316">
      <c r="A316" s="1112" t="n">
        <v>44725</v>
      </c>
      <c r="B316" s="494" t="n">
        <v>20</v>
      </c>
      <c r="C316" s="1468">
        <f>+D316*30</f>
        <v/>
      </c>
      <c r="D316" s="63" t="n">
        <v>397</v>
      </c>
      <c r="E316" s="1151" t="n"/>
      <c r="F316" s="1151" t="n"/>
      <c r="G316" s="1151" t="n"/>
      <c r="H316" s="1151" t="n"/>
      <c r="I316" s="1151" t="n"/>
      <c r="J316" s="1151" t="n"/>
      <c r="K316" s="1151" t="n"/>
      <c r="L316" s="1151" t="n"/>
      <c r="M316" s="1151" t="n"/>
      <c r="N316" s="1151" t="n"/>
      <c r="O316" s="1151" t="n"/>
      <c r="P316" s="1151" t="n"/>
      <c r="Q316" s="1151" t="n"/>
      <c r="R316" s="1151" t="n"/>
      <c r="S316" s="1151" t="n"/>
      <c r="T316" s="1151" t="n"/>
      <c r="V316" t="n">
        <v>3047.5</v>
      </c>
      <c r="W316" t="n">
        <v>3060</v>
      </c>
      <c r="X316" t="n">
        <v>3065</v>
      </c>
      <c r="Y316" t="n">
        <v>3065</v>
      </c>
      <c r="Z316" t="n">
        <v>3140</v>
      </c>
      <c r="AA316" t="n">
        <v>3230</v>
      </c>
      <c r="AB316" t="n">
        <v>3190</v>
      </c>
      <c r="AC316" t="n">
        <v>3205</v>
      </c>
      <c r="AD316" t="n">
        <v>3230</v>
      </c>
      <c r="AE316" t="n">
        <v>3200</v>
      </c>
      <c r="AG316" t="n">
        <v>3300</v>
      </c>
    </row>
    <row r="317">
      <c r="A317" s="1112" t="n">
        <v>44726</v>
      </c>
      <c r="C317" s="1468">
        <f>+D317*30</f>
        <v/>
      </c>
      <c r="E317" s="1151" t="n"/>
      <c r="F317" s="1151" t="n"/>
      <c r="G317" s="1151" t="n"/>
      <c r="H317" s="1151" t="n"/>
      <c r="I317" s="1151" t="n"/>
      <c r="J317" s="1151" t="n"/>
      <c r="K317" s="1151" t="n"/>
      <c r="L317" s="1151" t="n"/>
      <c r="M317" s="1151" t="n"/>
      <c r="N317" s="1151" t="n"/>
      <c r="O317" s="1151" t="n"/>
      <c r="P317" s="1151" t="n"/>
      <c r="Q317" s="1151" t="n"/>
      <c r="R317" s="1151" t="n"/>
      <c r="S317" s="1151" t="n"/>
      <c r="T317" s="1151" t="n"/>
      <c r="V317" t="n">
        <v>3047.5</v>
      </c>
      <c r="W317" t="n">
        <v>3060</v>
      </c>
      <c r="X317" t="n">
        <v>3065</v>
      </c>
      <c r="Y317" t="n">
        <v>3065</v>
      </c>
      <c r="Z317" t="n">
        <v>3140</v>
      </c>
      <c r="AA317" t="n">
        <v>3200</v>
      </c>
      <c r="AB317" t="n">
        <v>3190</v>
      </c>
      <c r="AC317" t="n">
        <v>3205</v>
      </c>
      <c r="AD317" t="n">
        <v>3230</v>
      </c>
      <c r="AE317" t="n">
        <v>3200</v>
      </c>
      <c r="AG317" t="n">
        <v>3300</v>
      </c>
    </row>
    <row r="318">
      <c r="A318" s="1112" t="n">
        <v>44727</v>
      </c>
      <c r="B318" s="494" t="n">
        <v>8</v>
      </c>
      <c r="C318" s="1468">
        <f>+D318*30</f>
        <v/>
      </c>
      <c r="D318" s="63" t="n">
        <v>77</v>
      </c>
      <c r="E318" s="1151" t="n"/>
      <c r="F318" s="1151" t="n"/>
      <c r="G318" s="1151" t="n"/>
      <c r="H318" s="1151" t="n"/>
      <c r="I318" s="1151" t="n"/>
      <c r="J318" s="1151" t="n"/>
      <c r="K318" s="1151" t="n"/>
      <c r="L318" s="1151" t="n"/>
      <c r="M318" s="1151" t="n"/>
      <c r="N318" s="1151" t="n"/>
      <c r="O318" s="1151" t="n"/>
      <c r="P318" s="1151" t="n"/>
      <c r="Q318" s="1151" t="n"/>
      <c r="R318" s="1151" t="n"/>
      <c r="S318" s="1151" t="n"/>
      <c r="T318" s="1151" t="n"/>
      <c r="V318" t="n">
        <v>3047.5</v>
      </c>
      <c r="W318" t="n">
        <v>3045</v>
      </c>
      <c r="X318" t="n">
        <v>3060</v>
      </c>
      <c r="Y318" t="n">
        <v>3065</v>
      </c>
      <c r="Z318" t="n">
        <v>3115</v>
      </c>
      <c r="AA318" t="n">
        <v>3140</v>
      </c>
      <c r="AB318" t="n">
        <v>3190</v>
      </c>
      <c r="AC318" t="n">
        <v>3205</v>
      </c>
      <c r="AD318" t="n">
        <v>3230</v>
      </c>
      <c r="AE318" t="n">
        <v>3200</v>
      </c>
      <c r="AG318" t="n">
        <v>3300</v>
      </c>
    </row>
    <row r="319" customFormat="1" s="192">
      <c r="A319" s="104" t="n">
        <v>44728</v>
      </c>
      <c r="B319" s="496" t="n"/>
      <c r="C319" s="1468">
        <f>+D319*30</f>
        <v/>
      </c>
      <c r="D319" s="480" t="n"/>
      <c r="E319" s="1475" t="n"/>
      <c r="F319" s="1475" t="n"/>
      <c r="G319" s="1475" t="n"/>
      <c r="H319" s="1475" t="n"/>
      <c r="I319" s="1475" t="n"/>
      <c r="J319" s="1475" t="n"/>
      <c r="K319" s="1475" t="n"/>
      <c r="L319" s="1475" t="n"/>
      <c r="M319" s="1475" t="n"/>
      <c r="N319" s="1475" t="n"/>
      <c r="O319" s="1475" t="n"/>
      <c r="P319" s="1475" t="n"/>
      <c r="Q319" s="1475" t="n"/>
      <c r="R319" s="1475" t="n"/>
      <c r="S319" s="1475" t="n"/>
      <c r="T319" s="1475" t="n"/>
      <c r="V319" s="192" t="n">
        <v>3047.5</v>
      </c>
      <c r="W319" s="192" t="n">
        <v>3045</v>
      </c>
      <c r="X319" s="192" t="n">
        <v>3060</v>
      </c>
      <c r="Y319" s="192" t="n">
        <v>3065</v>
      </c>
      <c r="Z319" s="192" t="n">
        <v>3115</v>
      </c>
      <c r="AA319" s="192" t="n">
        <v>3140</v>
      </c>
      <c r="AB319" s="192" t="n">
        <v>3190</v>
      </c>
      <c r="AC319" s="192" t="n">
        <v>3205</v>
      </c>
      <c r="AD319" s="192" t="n">
        <v>3230</v>
      </c>
      <c r="AE319" s="192" t="n">
        <v>3200</v>
      </c>
      <c r="AG319" s="192" t="n">
        <v>3300</v>
      </c>
    </row>
    <row r="320">
      <c r="A320" s="1112" t="n">
        <v>44729</v>
      </c>
      <c r="B320" s="494" t="n">
        <v>13</v>
      </c>
      <c r="C320" s="1468">
        <f>+D320*30</f>
        <v/>
      </c>
      <c r="D320" s="63" t="n">
        <v>155</v>
      </c>
      <c r="E320" s="1151" t="n"/>
      <c r="F320" s="1151" t="n"/>
      <c r="G320" s="1151" t="n"/>
      <c r="H320" s="1151" t="n"/>
      <c r="I320" s="1151" t="n"/>
      <c r="J320" s="1151" t="n"/>
      <c r="K320" s="1151" t="n"/>
      <c r="L320" s="1151" t="n"/>
      <c r="M320" s="1151" t="n"/>
      <c r="N320" s="1151" t="n"/>
      <c r="O320" s="1151" t="n"/>
      <c r="P320" s="1151" t="n"/>
      <c r="Q320" s="1151" t="n"/>
      <c r="R320" s="1151" t="n"/>
      <c r="S320" s="1151" t="n"/>
      <c r="T320" s="1151" t="n"/>
      <c r="V320" t="n">
        <v>3052.5</v>
      </c>
      <c r="W320" t="n">
        <v>3045</v>
      </c>
      <c r="X320" t="n">
        <v>3045</v>
      </c>
      <c r="Y320" t="n">
        <v>3065</v>
      </c>
      <c r="Z320" t="n">
        <v>3100</v>
      </c>
      <c r="AA320" t="n">
        <v>3140</v>
      </c>
      <c r="AB320" t="n">
        <v>3160</v>
      </c>
      <c r="AC320" t="n">
        <v>3205</v>
      </c>
      <c r="AD320" t="n">
        <v>3230</v>
      </c>
      <c r="AE320" t="n">
        <v>3200</v>
      </c>
      <c r="AG320" t="n">
        <v>3300</v>
      </c>
    </row>
    <row r="321">
      <c r="A321" s="1112" t="n">
        <v>44732</v>
      </c>
      <c r="B321" s="494" t="n">
        <v>6</v>
      </c>
      <c r="C321" s="1468">
        <f>+D321*30</f>
        <v/>
      </c>
      <c r="D321" s="63" t="n">
        <v>75</v>
      </c>
      <c r="E321" s="1151" t="n"/>
      <c r="F321" s="1151" t="n"/>
      <c r="G321" s="1151" t="n"/>
      <c r="H321" s="1151" t="n"/>
      <c r="I321" s="1151" t="n"/>
      <c r="J321" s="1151" t="n"/>
      <c r="K321" s="1151" t="n"/>
      <c r="L321" s="1151" t="n"/>
      <c r="M321" s="1151" t="n"/>
      <c r="N321" s="1151" t="n"/>
      <c r="O321" s="1151" t="n"/>
      <c r="P321" s="1151" t="n"/>
      <c r="Q321" s="1151" t="n"/>
      <c r="R321" s="1151" t="n"/>
      <c r="S321" s="1151" t="n"/>
      <c r="T321" s="1151" t="n"/>
      <c r="V321" t="n">
        <v>3052.5</v>
      </c>
      <c r="W321" t="n">
        <v>3045</v>
      </c>
      <c r="X321" t="n">
        <v>3055</v>
      </c>
      <c r="Y321" t="n">
        <v>3065</v>
      </c>
      <c r="Z321" t="n">
        <v>3100</v>
      </c>
      <c r="AA321" t="n">
        <v>3140</v>
      </c>
      <c r="AB321" t="n">
        <v>3160</v>
      </c>
      <c r="AC321" t="n">
        <v>3205</v>
      </c>
      <c r="AD321" t="n">
        <v>3230</v>
      </c>
      <c r="AE321" t="n">
        <v>3200</v>
      </c>
      <c r="AG321" t="n">
        <v>3300</v>
      </c>
    </row>
    <row r="322">
      <c r="A322" s="1112" t="n">
        <v>44733</v>
      </c>
      <c r="B322" s="494" t="n">
        <v>18</v>
      </c>
      <c r="C322" s="1468">
        <f>+D322*30</f>
        <v/>
      </c>
      <c r="D322" s="63" t="n">
        <v>206</v>
      </c>
      <c r="E322" s="1151" t="n"/>
      <c r="F322" s="1151" t="n"/>
      <c r="G322" s="1151" t="n"/>
      <c r="H322" s="1151" t="n"/>
      <c r="I322" s="1151" t="n"/>
      <c r="J322" s="1151" t="n"/>
      <c r="K322" s="1151" t="n"/>
      <c r="L322" s="1151" t="n"/>
      <c r="M322" s="1151" t="n"/>
      <c r="N322" s="1151" t="n"/>
      <c r="O322" s="1151" t="n"/>
      <c r="P322" s="1151" t="n"/>
      <c r="Q322" s="1151" t="n"/>
      <c r="R322" s="1151" t="n"/>
      <c r="S322" s="1151" t="n"/>
      <c r="T322" s="1151" t="n"/>
      <c r="V322" t="n">
        <v>3052.5</v>
      </c>
      <c r="W322" t="n">
        <v>3030</v>
      </c>
      <c r="X322" t="n">
        <v>3055</v>
      </c>
      <c r="Y322" t="n">
        <v>3050.5</v>
      </c>
      <c r="Z322" t="n">
        <v>3100</v>
      </c>
      <c r="AA322" t="n">
        <v>3140</v>
      </c>
      <c r="AB322" t="n">
        <v>3160</v>
      </c>
      <c r="AC322" t="n">
        <v>3205</v>
      </c>
      <c r="AD322" t="n">
        <v>3230</v>
      </c>
      <c r="AE322" t="n">
        <v>3200</v>
      </c>
      <c r="AG322" t="n">
        <v>3300</v>
      </c>
    </row>
    <row r="323">
      <c r="A323" s="1112" t="n">
        <v>44734</v>
      </c>
      <c r="B323" s="494" t="n">
        <v>16</v>
      </c>
      <c r="C323" s="1468">
        <f>+D323*30</f>
        <v/>
      </c>
      <c r="D323" s="63" t="n">
        <v>231</v>
      </c>
      <c r="E323" s="1151" t="n"/>
      <c r="F323" s="1151" t="n"/>
      <c r="G323" s="1151" t="n"/>
      <c r="H323" s="1151" t="n"/>
      <c r="I323" s="1151" t="n"/>
      <c r="J323" s="1151" t="n"/>
      <c r="K323" s="1151" t="n"/>
      <c r="L323" s="1151" t="n"/>
      <c r="M323" s="1151" t="n"/>
      <c r="N323" s="1151" t="n"/>
      <c r="O323" s="1151" t="n"/>
      <c r="P323" s="1151" t="n"/>
      <c r="Q323" s="1151" t="n"/>
      <c r="R323" s="1151" t="n"/>
      <c r="S323" s="1151" t="n"/>
      <c r="T323" s="1151" t="n"/>
      <c r="V323" t="n">
        <v>3052.5</v>
      </c>
      <c r="W323" t="n">
        <v>3005</v>
      </c>
      <c r="X323" t="n">
        <v>3005</v>
      </c>
      <c r="Y323" t="n">
        <v>3040</v>
      </c>
      <c r="Z323" t="n">
        <v>3075</v>
      </c>
      <c r="AA323" t="n">
        <v>3115</v>
      </c>
      <c r="AB323" t="n">
        <v>3155</v>
      </c>
      <c r="AC323" t="n">
        <v>3205</v>
      </c>
      <c r="AD323" t="n">
        <v>3230</v>
      </c>
      <c r="AE323" t="n">
        <v>3200</v>
      </c>
      <c r="AG323" t="n">
        <v>3300</v>
      </c>
    </row>
    <row r="324">
      <c r="A324" s="1112" t="n">
        <v>44735</v>
      </c>
      <c r="B324" s="494" t="n">
        <v>23</v>
      </c>
      <c r="C324" s="1468">
        <f>+D324*30</f>
        <v/>
      </c>
      <c r="D324" s="63" t="n">
        <v>401</v>
      </c>
      <c r="E324" s="1151" t="n"/>
      <c r="F324" s="1151" t="n"/>
      <c r="G324" s="1151" t="n"/>
      <c r="H324" s="1151" t="n"/>
      <c r="I324" s="1151" t="n"/>
      <c r="J324" s="1151" t="n"/>
      <c r="K324" s="1151" t="n"/>
      <c r="L324" s="1151" t="n"/>
      <c r="M324" s="1151" t="n"/>
      <c r="N324" s="1151" t="n"/>
      <c r="O324" s="1151" t="n"/>
      <c r="P324" s="1151" t="n"/>
      <c r="Q324" s="1151" t="n"/>
      <c r="R324" s="1151" t="n"/>
      <c r="S324" s="1151" t="n"/>
      <c r="T324" s="1151" t="n"/>
      <c r="V324" t="n">
        <v>3052.5</v>
      </c>
      <c r="W324" t="n">
        <v>3005</v>
      </c>
      <c r="X324" t="n">
        <v>3005</v>
      </c>
      <c r="Y324" t="n">
        <v>3017.5</v>
      </c>
      <c r="Z324" t="n">
        <v>3035</v>
      </c>
      <c r="AA324" t="n">
        <v>3100</v>
      </c>
      <c r="AB324" t="n">
        <v>3140</v>
      </c>
      <c r="AC324" t="n">
        <v>3205</v>
      </c>
      <c r="AD324" t="n">
        <v>3230</v>
      </c>
      <c r="AE324" t="n">
        <v>3200</v>
      </c>
      <c r="AG324" t="n">
        <v>3300</v>
      </c>
    </row>
    <row r="325">
      <c r="A325" s="1112" t="n">
        <v>44736</v>
      </c>
      <c r="B325" s="494" t="n">
        <v>20</v>
      </c>
      <c r="C325" s="1468">
        <f>+D325*30</f>
        <v/>
      </c>
      <c r="D325" s="63" t="n">
        <v>245</v>
      </c>
      <c r="E325" s="1151" t="n"/>
      <c r="F325" s="1151" t="n"/>
      <c r="G325" s="1151" t="n"/>
      <c r="H325" s="1151" t="n"/>
      <c r="I325" s="1151" t="n"/>
      <c r="J325" s="1151" t="n"/>
      <c r="K325" s="1151" t="n"/>
      <c r="L325" s="1151" t="n"/>
      <c r="M325" s="1151" t="n"/>
      <c r="N325" s="1151" t="n"/>
      <c r="O325" s="1151" t="n"/>
      <c r="P325" s="1151" t="n"/>
      <c r="Q325" s="1151" t="n"/>
      <c r="R325" s="1151" t="n"/>
      <c r="S325" s="1151" t="n"/>
      <c r="T325" s="1151" t="n"/>
      <c r="V325" t="n">
        <v>3052.5</v>
      </c>
      <c r="W325" t="n">
        <v>2925</v>
      </c>
      <c r="X325" t="n">
        <v>2970</v>
      </c>
      <c r="Y325" t="n">
        <v>2980</v>
      </c>
      <c r="Z325" t="n">
        <v>2975</v>
      </c>
      <c r="AA325" t="n">
        <v>3055</v>
      </c>
      <c r="AB325" t="n">
        <v>3120</v>
      </c>
      <c r="AC325" t="n">
        <v>3205</v>
      </c>
      <c r="AD325" t="n">
        <v>3230</v>
      </c>
      <c r="AE325" t="n">
        <v>3190</v>
      </c>
      <c r="AG325" t="n">
        <v>3300</v>
      </c>
    </row>
    <row r="326">
      <c r="A326" s="1112" t="n">
        <v>44739</v>
      </c>
      <c r="B326" s="494" t="n">
        <v>10</v>
      </c>
      <c r="C326" s="1468">
        <f>+D326*30</f>
        <v/>
      </c>
      <c r="D326" s="63" t="n">
        <v>90</v>
      </c>
      <c r="E326" s="1151" t="n"/>
      <c r="F326" s="1151" t="n"/>
      <c r="G326" s="1151" t="n"/>
      <c r="H326" s="1151" t="n"/>
      <c r="I326" s="1151" t="n"/>
      <c r="J326" s="1151" t="n"/>
      <c r="K326" s="1151" t="n"/>
      <c r="L326" s="1151" t="n"/>
      <c r="M326" s="1151" t="n"/>
      <c r="N326" s="1151" t="n"/>
      <c r="O326" s="1151" t="n"/>
      <c r="P326" s="1151" t="n"/>
      <c r="Q326" s="1151" t="n"/>
      <c r="R326" s="1151" t="n"/>
      <c r="S326" s="1151" t="n"/>
      <c r="T326" s="1151" t="n"/>
      <c r="V326" t="n">
        <v>3052.5</v>
      </c>
      <c r="W326" t="n">
        <v>2910</v>
      </c>
      <c r="X326" t="n">
        <v>2920</v>
      </c>
      <c r="Y326" t="n">
        <v>2875</v>
      </c>
      <c r="Z326" t="n">
        <v>2925</v>
      </c>
      <c r="AA326" t="n">
        <v>3015</v>
      </c>
      <c r="AB326" t="n">
        <v>3120</v>
      </c>
      <c r="AC326" t="n">
        <v>3200</v>
      </c>
      <c r="AD326" t="n">
        <v>3200</v>
      </c>
      <c r="AE326" t="n">
        <v>3150</v>
      </c>
      <c r="AG326" t="n">
        <v>3300</v>
      </c>
    </row>
    <row r="327">
      <c r="A327" s="1112" t="n">
        <v>44740</v>
      </c>
      <c r="B327" s="494" t="n">
        <v>37</v>
      </c>
      <c r="C327" s="1468">
        <f>+D327*30</f>
        <v/>
      </c>
      <c r="D327" s="63" t="n">
        <v>239</v>
      </c>
      <c r="E327" s="1151" t="n"/>
      <c r="F327" s="1151" t="n"/>
      <c r="G327" s="1151" t="n"/>
      <c r="H327" s="1151" t="n"/>
      <c r="I327" s="1151" t="n"/>
      <c r="J327" s="1151" t="n"/>
      <c r="K327" s="1151" t="n"/>
      <c r="L327" s="1151" t="n"/>
      <c r="M327" s="1151" t="n"/>
      <c r="N327" s="1151" t="n"/>
      <c r="O327" s="1151" t="n"/>
      <c r="P327" s="1151" t="n"/>
      <c r="Q327" s="1151" t="n"/>
      <c r="R327" s="1151" t="n"/>
      <c r="S327" s="1151" t="n"/>
      <c r="T327" s="1151" t="n"/>
      <c r="V327" t="n">
        <v>3052.5</v>
      </c>
      <c r="W327" t="n">
        <v>2910</v>
      </c>
      <c r="X327" t="n">
        <v>2920</v>
      </c>
      <c r="Y327" t="n">
        <v>2875</v>
      </c>
      <c r="Z327" t="n">
        <v>2925</v>
      </c>
      <c r="AA327" t="n">
        <v>3015</v>
      </c>
      <c r="AB327" t="n">
        <v>3120</v>
      </c>
      <c r="AC327" t="n">
        <v>3200</v>
      </c>
      <c r="AD327" t="n">
        <v>3200</v>
      </c>
      <c r="AE327" t="n">
        <v>3150</v>
      </c>
      <c r="AG327" t="n">
        <v>3300</v>
      </c>
    </row>
    <row r="328">
      <c r="A328" s="1112" t="n">
        <v>44741</v>
      </c>
      <c r="B328" s="494" t="n">
        <v>5</v>
      </c>
      <c r="C328" s="1468">
        <f>+D328*30</f>
        <v/>
      </c>
      <c r="D328" s="63" t="n">
        <v>90</v>
      </c>
      <c r="E328" s="1151" t="n"/>
      <c r="F328" s="1151" t="n"/>
      <c r="G328" s="1151" t="n"/>
      <c r="H328" s="1151" t="n"/>
      <c r="I328" s="1151" t="n"/>
      <c r="J328" s="1151" t="n"/>
      <c r="K328" s="1151" t="n"/>
      <c r="L328" s="1151" t="n"/>
      <c r="M328" s="1151" t="n"/>
      <c r="N328" s="1151" t="n"/>
      <c r="O328" s="1151" t="n"/>
      <c r="P328" s="1151" t="n"/>
      <c r="Q328" s="1151" t="n"/>
      <c r="R328" s="1151" t="n"/>
      <c r="S328" s="1151" t="n"/>
      <c r="T328" s="1151" t="n"/>
      <c r="V328" t="n">
        <v>3052.5</v>
      </c>
      <c r="W328" t="n">
        <v>2900</v>
      </c>
      <c r="X328" t="n">
        <v>2880</v>
      </c>
      <c r="Y328" t="n">
        <v>2875</v>
      </c>
      <c r="Z328" t="n">
        <v>2925</v>
      </c>
      <c r="AA328" t="n">
        <v>3015</v>
      </c>
      <c r="AB328" t="n">
        <v>3120</v>
      </c>
      <c r="AC328" t="n">
        <v>3200</v>
      </c>
      <c r="AD328" t="n">
        <v>3200</v>
      </c>
      <c r="AE328" t="n">
        <v>3150</v>
      </c>
      <c r="AG328" t="n">
        <v>3300</v>
      </c>
    </row>
    <row r="329">
      <c r="A329" s="1112" t="n">
        <v>44742</v>
      </c>
      <c r="B329" s="494" t="n">
        <v>15</v>
      </c>
      <c r="C329" s="1468">
        <f>+D329*30</f>
        <v/>
      </c>
      <c r="D329" s="63" t="n">
        <v>142</v>
      </c>
      <c r="E329" s="1151" t="n"/>
      <c r="F329" s="1151" t="n"/>
      <c r="G329" s="1151" t="n"/>
      <c r="H329" s="1151" t="n"/>
      <c r="I329" s="1151" t="n"/>
      <c r="J329" s="1151" t="n"/>
      <c r="K329" s="1151" t="n"/>
      <c r="L329" s="1151" t="n"/>
      <c r="M329" s="1151" t="n"/>
      <c r="N329" s="1151" t="n"/>
      <c r="O329" s="1151" t="n"/>
      <c r="P329" s="1151" t="n"/>
      <c r="Q329" s="1151" t="n"/>
      <c r="R329" s="1151" t="n"/>
      <c r="S329" s="1151" t="n"/>
      <c r="T329" s="1151" t="n"/>
      <c r="V329" s="28" t="n">
        <v>3080</v>
      </c>
      <c r="W329" t="n">
        <v>2900</v>
      </c>
      <c r="X329" t="n">
        <v>2880</v>
      </c>
      <c r="Y329" t="n">
        <v>2875</v>
      </c>
      <c r="Z329" t="n">
        <v>2925</v>
      </c>
      <c r="AA329" t="n">
        <v>3015</v>
      </c>
      <c r="AB329" t="n">
        <v>3120</v>
      </c>
      <c r="AC329" t="n">
        <v>3200</v>
      </c>
      <c r="AD329" t="n">
        <v>3200</v>
      </c>
      <c r="AE329" t="n">
        <v>3150</v>
      </c>
      <c r="AG329" t="n">
        <v>3300</v>
      </c>
    </row>
    <row r="330">
      <c r="A330" s="1112" t="n">
        <v>44743</v>
      </c>
      <c r="B330" s="494" t="n">
        <v>33</v>
      </c>
      <c r="C330" s="1468">
        <f>+D330*30</f>
        <v/>
      </c>
      <c r="D330" s="63" t="n">
        <v>308</v>
      </c>
      <c r="E330" s="1151" t="n"/>
      <c r="F330" s="1151" t="n"/>
      <c r="G330" s="1151" t="n"/>
      <c r="H330" s="1151" t="n"/>
      <c r="I330" s="1151" t="n"/>
      <c r="J330" s="1151" t="n"/>
      <c r="K330" s="1151" t="n"/>
      <c r="L330" s="1151" t="n"/>
      <c r="M330" s="1151" t="n"/>
      <c r="N330" s="1151" t="n"/>
      <c r="O330" s="1151" t="n"/>
      <c r="P330" s="1151" t="n"/>
      <c r="Q330" s="1151" t="n"/>
      <c r="R330" s="1151" t="n"/>
      <c r="S330" s="1151" t="n"/>
      <c r="T330" s="1151" t="n"/>
      <c r="W330" t="n">
        <v>2900</v>
      </c>
      <c r="X330" t="n">
        <v>2880</v>
      </c>
      <c r="Y330" t="n">
        <v>2875</v>
      </c>
      <c r="Z330" t="n">
        <v>2925</v>
      </c>
      <c r="AA330" t="n">
        <v>3015</v>
      </c>
      <c r="AB330" t="n">
        <v>3080</v>
      </c>
      <c r="AC330" t="n">
        <v>3100</v>
      </c>
      <c r="AD330" t="n">
        <v>3100</v>
      </c>
      <c r="AE330" t="n">
        <v>3150</v>
      </c>
      <c r="AG330" t="n">
        <v>3300</v>
      </c>
    </row>
    <row r="331">
      <c r="A331" s="1112" t="n">
        <v>44746</v>
      </c>
      <c r="B331" s="494" t="n">
        <v>9</v>
      </c>
      <c r="C331" s="1468">
        <f>+D331*30</f>
        <v/>
      </c>
      <c r="D331" s="63" t="n">
        <v>170</v>
      </c>
      <c r="E331" s="1151" t="n"/>
      <c r="F331" s="1151" t="n"/>
      <c r="G331" s="1151" t="n"/>
      <c r="H331" s="1151" t="n"/>
      <c r="I331" s="1151" t="n"/>
      <c r="J331" s="1151" t="n"/>
      <c r="K331" s="1151" t="n"/>
      <c r="L331" s="1151" t="n"/>
      <c r="M331" s="1151" t="n"/>
      <c r="N331" s="1151" t="n"/>
      <c r="O331" s="1151" t="n"/>
      <c r="P331" s="1151" t="n"/>
      <c r="Q331" s="1151" t="n"/>
      <c r="R331" s="1151" t="n"/>
      <c r="S331" s="1151" t="n"/>
      <c r="T331" s="1151" t="n"/>
      <c r="W331" t="n">
        <v>2900</v>
      </c>
      <c r="X331" t="n">
        <v>2880</v>
      </c>
      <c r="Y331" t="n">
        <v>2875</v>
      </c>
      <c r="Z331" t="n">
        <v>2925</v>
      </c>
      <c r="AA331" t="n">
        <v>2945</v>
      </c>
      <c r="AB331" t="n">
        <v>3045</v>
      </c>
      <c r="AC331" t="n">
        <v>3100</v>
      </c>
      <c r="AD331" t="n">
        <v>3100</v>
      </c>
      <c r="AE331" t="n">
        <v>3150</v>
      </c>
      <c r="AG331" t="n">
        <v>3300</v>
      </c>
    </row>
    <row r="332">
      <c r="A332" s="1112" t="n">
        <v>44747</v>
      </c>
      <c r="B332" s="494" t="n">
        <v>28</v>
      </c>
      <c r="C332" s="1468">
        <f>+D332*30</f>
        <v/>
      </c>
      <c r="D332" s="63" t="n">
        <v>352</v>
      </c>
      <c r="E332" s="1151" t="n"/>
      <c r="F332" s="1151" t="n"/>
      <c r="G332" s="1151" t="n"/>
      <c r="H332" s="1151" t="n"/>
      <c r="I332" s="1151" t="n"/>
      <c r="J332" s="1151" t="n"/>
      <c r="K332" s="1151" t="n"/>
      <c r="L332" s="1151" t="n"/>
      <c r="M332" s="1151" t="n"/>
      <c r="N332" s="1151" t="n"/>
      <c r="O332" s="1151" t="n"/>
      <c r="P332" s="1151" t="n"/>
      <c r="Q332" s="1151" t="n"/>
      <c r="R332" s="1151" t="n"/>
      <c r="S332" s="1151" t="n"/>
      <c r="T332" s="1151" t="n"/>
      <c r="W332" t="n">
        <v>2880</v>
      </c>
      <c r="X332" t="n">
        <v>2880</v>
      </c>
      <c r="Y332" t="n">
        <v>2875</v>
      </c>
      <c r="Z332" t="n">
        <v>2925</v>
      </c>
      <c r="AA332" t="n">
        <v>2945</v>
      </c>
      <c r="AB332" t="n">
        <v>3045</v>
      </c>
      <c r="AC332" t="n">
        <v>3100</v>
      </c>
      <c r="AD332" t="n">
        <v>3100</v>
      </c>
      <c r="AE332" t="n">
        <v>3150</v>
      </c>
      <c r="AG332" t="n">
        <v>3300</v>
      </c>
    </row>
    <row r="333">
      <c r="A333" s="1112" t="n">
        <v>44748</v>
      </c>
      <c r="B333" s="494" t="n">
        <v>0</v>
      </c>
      <c r="C333" s="1468">
        <f>+D333*30</f>
        <v/>
      </c>
      <c r="D333" s="63" t="n">
        <v>0</v>
      </c>
      <c r="E333" s="1151" t="n"/>
      <c r="F333" s="1151" t="n"/>
      <c r="G333" s="1151" t="n"/>
      <c r="H333" s="1151" t="n"/>
      <c r="I333" s="1151" t="n"/>
      <c r="J333" s="1151" t="n"/>
      <c r="K333" s="1151" t="n"/>
      <c r="L333" s="1151" t="n"/>
      <c r="M333" s="1151" t="n"/>
      <c r="N333" s="1151" t="n"/>
      <c r="O333" s="1151" t="n"/>
      <c r="P333" s="1151" t="n"/>
      <c r="Q333" s="1151" t="n"/>
      <c r="R333" s="1151" t="n"/>
      <c r="S333" s="1151" t="n"/>
      <c r="T333" s="1151" t="n"/>
      <c r="W333" t="n">
        <v>2880</v>
      </c>
      <c r="X333" t="n">
        <v>2880</v>
      </c>
      <c r="Y333" t="n">
        <v>2875</v>
      </c>
      <c r="Z333" t="n">
        <v>2925</v>
      </c>
      <c r="AA333" t="n">
        <v>2945</v>
      </c>
      <c r="AB333" t="n">
        <v>3045</v>
      </c>
      <c r="AC333" t="n">
        <v>3100</v>
      </c>
      <c r="AD333" t="n">
        <v>3100</v>
      </c>
      <c r="AE333" t="n">
        <v>3150</v>
      </c>
      <c r="AG333" t="n">
        <v>3300</v>
      </c>
    </row>
    <row r="334">
      <c r="A334" s="1112" t="n">
        <v>44749</v>
      </c>
      <c r="B334" s="494" t="n">
        <v>15</v>
      </c>
      <c r="C334" s="1468">
        <f>+D334*30</f>
        <v/>
      </c>
      <c r="D334" s="63" t="n">
        <v>202</v>
      </c>
      <c r="E334" s="1151" t="n"/>
      <c r="F334" s="1151" t="n"/>
      <c r="G334" s="1151" t="n"/>
      <c r="H334" s="1151" t="n"/>
      <c r="I334" s="1151" t="n"/>
      <c r="J334" s="1151" t="n"/>
      <c r="K334" s="1151" t="n"/>
      <c r="L334" s="1151" t="n"/>
      <c r="M334" s="1151" t="n"/>
      <c r="N334" s="1151" t="n"/>
      <c r="O334" s="1151" t="n"/>
      <c r="P334" s="1151" t="n"/>
      <c r="Q334" s="1151" t="n"/>
      <c r="R334" s="1151" t="n"/>
      <c r="S334" s="1151" t="n"/>
      <c r="T334" s="1151" t="n"/>
      <c r="W334" t="n">
        <v>2880</v>
      </c>
      <c r="X334" t="n">
        <v>2880</v>
      </c>
      <c r="Y334" t="n">
        <v>2875</v>
      </c>
      <c r="Z334" t="n">
        <v>2925</v>
      </c>
      <c r="AA334" t="n">
        <v>2945</v>
      </c>
      <c r="AB334" t="n">
        <v>3045</v>
      </c>
      <c r="AC334" t="n">
        <v>3100</v>
      </c>
      <c r="AD334" t="n">
        <v>3100</v>
      </c>
      <c r="AE334" t="n">
        <v>3150</v>
      </c>
      <c r="AG334" t="n">
        <v>3300</v>
      </c>
    </row>
    <row r="335">
      <c r="A335" s="1112" t="n">
        <v>44750</v>
      </c>
      <c r="B335" s="494" t="n">
        <v>6</v>
      </c>
      <c r="C335" s="1468">
        <f>+D335*30</f>
        <v/>
      </c>
      <c r="D335" s="63" t="n">
        <v>25</v>
      </c>
      <c r="E335" s="1151" t="n"/>
      <c r="F335" s="1151" t="n"/>
      <c r="G335" s="1151" t="n"/>
      <c r="H335" s="1151" t="n"/>
      <c r="I335" s="1151" t="n"/>
      <c r="J335" s="1151" t="n"/>
      <c r="K335" s="1151" t="n"/>
      <c r="L335" s="1151" t="n"/>
      <c r="M335" s="1151" t="n"/>
      <c r="N335" s="1151" t="n"/>
      <c r="O335" s="1151" t="n"/>
      <c r="P335" s="1151" t="n"/>
      <c r="Q335" s="1151" t="n"/>
      <c r="R335" s="1151" t="n"/>
      <c r="S335" s="1151" t="n"/>
      <c r="T335" s="1151" t="n"/>
      <c r="W335" t="n">
        <v>2990</v>
      </c>
      <c r="X335" t="n">
        <v>2880</v>
      </c>
      <c r="Y335" t="n">
        <v>2955</v>
      </c>
      <c r="Z335" t="n">
        <v>2965</v>
      </c>
      <c r="AA335" t="n">
        <v>2970</v>
      </c>
      <c r="AB335" t="n">
        <v>3045</v>
      </c>
      <c r="AC335" t="n">
        <v>3150</v>
      </c>
      <c r="AD335" t="n">
        <v>3205</v>
      </c>
      <c r="AE335" t="n">
        <v>3195</v>
      </c>
      <c r="AG335" t="n">
        <v>3118.5</v>
      </c>
    </row>
    <row r="336">
      <c r="A336" s="1112" t="n">
        <v>44753</v>
      </c>
      <c r="B336" s="494" t="n">
        <v>10</v>
      </c>
      <c r="C336" s="1468">
        <f>+D336*30</f>
        <v/>
      </c>
      <c r="D336" s="63" t="n">
        <v>60</v>
      </c>
      <c r="E336" s="1151" t="n"/>
      <c r="F336" s="1151" t="n"/>
      <c r="G336" s="1151" t="n"/>
      <c r="H336" s="1151" t="n"/>
      <c r="I336" s="1151" t="n"/>
      <c r="J336" s="1151" t="n"/>
      <c r="K336" s="1151" t="n"/>
      <c r="L336" s="1151" t="n"/>
      <c r="M336" s="1151" t="n"/>
      <c r="N336" s="1151" t="n"/>
      <c r="O336" s="1151" t="n"/>
      <c r="P336" s="1151" t="n"/>
      <c r="Q336" s="1151" t="n"/>
      <c r="R336" s="1151" t="n"/>
      <c r="S336" s="1151" t="n"/>
      <c r="T336" s="1151" t="n"/>
      <c r="W336" t="n">
        <v>2990</v>
      </c>
      <c r="X336" t="n">
        <v>2990</v>
      </c>
      <c r="Y336" t="n">
        <v>2955</v>
      </c>
      <c r="Z336" t="n">
        <v>2965</v>
      </c>
      <c r="AA336" t="n">
        <v>2970</v>
      </c>
      <c r="AB336" t="n">
        <v>3045</v>
      </c>
      <c r="AC336" t="n">
        <v>3150</v>
      </c>
      <c r="AD336" t="n">
        <v>3205</v>
      </c>
      <c r="AE336" t="n">
        <v>3195</v>
      </c>
      <c r="AF336" t="n">
        <v>3195</v>
      </c>
      <c r="AG336" t="n">
        <v>3118.5</v>
      </c>
      <c r="AH336" t="n">
        <v>3118.5</v>
      </c>
    </row>
    <row r="337">
      <c r="A337" s="1112" t="n">
        <v>44754</v>
      </c>
      <c r="B337" s="494" t="n">
        <v>10</v>
      </c>
      <c r="C337" s="1468">
        <f>+D337*30</f>
        <v/>
      </c>
      <c r="D337" s="63" t="n">
        <v>33</v>
      </c>
      <c r="E337" s="1151" t="n"/>
      <c r="F337" s="1151" t="n"/>
      <c r="G337" s="1151" t="n"/>
      <c r="H337" s="1151" t="n"/>
      <c r="I337" s="1151" t="n"/>
      <c r="J337" s="1151" t="n"/>
      <c r="K337" s="1151" t="n"/>
      <c r="L337" s="1151" t="n"/>
      <c r="M337" s="1151" t="n"/>
      <c r="N337" s="1151" t="n"/>
      <c r="O337" s="1151" t="n"/>
      <c r="P337" s="1151" t="n"/>
      <c r="Q337" s="1151" t="n"/>
      <c r="R337" s="1151" t="n"/>
      <c r="S337" s="1151" t="n"/>
      <c r="T337" s="1151" t="n"/>
      <c r="W337" t="n">
        <v>2990</v>
      </c>
      <c r="X337" t="n">
        <v>2990</v>
      </c>
      <c r="Y337" t="n">
        <v>2955</v>
      </c>
      <c r="Z337" t="n">
        <v>2965</v>
      </c>
      <c r="AA337" t="n">
        <v>2970</v>
      </c>
      <c r="AB337" t="n">
        <v>3045</v>
      </c>
      <c r="AC337" t="n">
        <v>3150</v>
      </c>
      <c r="AD337" t="n">
        <v>3205</v>
      </c>
      <c r="AE337" t="n">
        <v>3195</v>
      </c>
      <c r="AF337" t="n">
        <v>3195</v>
      </c>
      <c r="AG337" t="n">
        <v>3118.5</v>
      </c>
      <c r="AH337" t="n">
        <v>3118.5</v>
      </c>
    </row>
    <row r="338">
      <c r="A338" s="1112" t="n">
        <v>44755</v>
      </c>
      <c r="B338" s="494" t="n">
        <v>33</v>
      </c>
      <c r="C338" s="1468">
        <f>+D338*30</f>
        <v/>
      </c>
      <c r="D338" s="63" t="n">
        <v>491</v>
      </c>
      <c r="E338" s="1151" t="n"/>
      <c r="F338" s="1151" t="n"/>
      <c r="G338" s="1151" t="n"/>
      <c r="H338" s="1151" t="n"/>
      <c r="I338" s="1151" t="n"/>
      <c r="J338" s="1151" t="n"/>
      <c r="K338" s="1151" t="n"/>
      <c r="L338" s="1151" t="n"/>
      <c r="M338" s="1151" t="n"/>
      <c r="N338" s="1151" t="n"/>
      <c r="O338" s="1151" t="n"/>
      <c r="P338" s="1151" t="n"/>
      <c r="Q338" s="1151" t="n"/>
      <c r="R338" s="1151" t="n"/>
      <c r="S338" s="1151" t="n"/>
      <c r="T338" s="1151" t="n"/>
      <c r="W338" t="n">
        <v>2990</v>
      </c>
      <c r="X338" t="n">
        <v>3000</v>
      </c>
      <c r="Y338" t="n">
        <v>3010</v>
      </c>
      <c r="Z338" t="n">
        <v>3030</v>
      </c>
      <c r="AA338" t="n">
        <v>3030</v>
      </c>
      <c r="AB338" t="n">
        <v>3045</v>
      </c>
      <c r="AC338" t="n">
        <v>3150</v>
      </c>
      <c r="AD338" t="n">
        <v>3205</v>
      </c>
      <c r="AE338" t="n">
        <v>3195</v>
      </c>
      <c r="AF338" t="n">
        <v>3195</v>
      </c>
      <c r="AG338" t="n">
        <v>3118.5</v>
      </c>
      <c r="AH338" t="n">
        <v>3118.5</v>
      </c>
    </row>
    <row r="339">
      <c r="A339" s="1112" t="n">
        <v>44756</v>
      </c>
      <c r="B339" s="494" t="n">
        <v>14</v>
      </c>
      <c r="C339" s="1468">
        <f>+D339*30</f>
        <v/>
      </c>
      <c r="D339" s="63" t="n">
        <v>138</v>
      </c>
      <c r="E339" s="1151" t="n"/>
      <c r="F339" s="1151" t="n"/>
      <c r="G339" s="1151" t="n"/>
      <c r="H339" s="1151" t="n"/>
      <c r="I339" s="1151" t="n"/>
      <c r="J339" s="1151" t="n"/>
      <c r="K339" s="1151" t="n"/>
      <c r="L339" s="1151" t="n"/>
      <c r="M339" s="1151" t="n"/>
      <c r="N339" s="1151" t="n"/>
      <c r="O339" s="1151" t="n"/>
      <c r="P339" s="1151" t="n"/>
      <c r="Q339" s="1151" t="n"/>
      <c r="R339" s="1151" t="n"/>
      <c r="S339" s="1151" t="n"/>
      <c r="T339" s="1151" t="n"/>
      <c r="W339" t="n">
        <v>3015</v>
      </c>
      <c r="X339" t="n">
        <v>3000</v>
      </c>
      <c r="Y339" t="n">
        <v>3010</v>
      </c>
      <c r="Z339" t="n">
        <v>3030</v>
      </c>
      <c r="AA339" t="n">
        <v>3030</v>
      </c>
      <c r="AB339" t="n">
        <v>3045</v>
      </c>
      <c r="AC339" t="n">
        <v>3150</v>
      </c>
      <c r="AD339" t="n">
        <v>3205</v>
      </c>
      <c r="AE339" t="n">
        <v>3195</v>
      </c>
      <c r="AF339" t="n">
        <v>3195</v>
      </c>
      <c r="AG339" t="n">
        <v>3118.5</v>
      </c>
      <c r="AH339" t="n">
        <v>3118.5</v>
      </c>
    </row>
    <row r="340">
      <c r="A340" s="1112" t="n">
        <v>44757</v>
      </c>
      <c r="B340" s="494" t="n">
        <v>14</v>
      </c>
      <c r="C340" s="1468">
        <f>+D340*30</f>
        <v/>
      </c>
      <c r="D340" s="63" t="n">
        <v>81</v>
      </c>
      <c r="E340" s="1151" t="n"/>
      <c r="F340" s="1151" t="n"/>
      <c r="G340" s="1151" t="n"/>
      <c r="H340" s="1151" t="n"/>
      <c r="I340" s="1151" t="n"/>
      <c r="J340" s="1151" t="n"/>
      <c r="K340" s="1151" t="n"/>
      <c r="L340" s="1151" t="n"/>
      <c r="M340" s="1151" t="n"/>
      <c r="N340" s="1151" t="n"/>
      <c r="O340" s="1151" t="n"/>
      <c r="P340" s="1151" t="n"/>
      <c r="Q340" s="1151" t="n"/>
      <c r="R340" s="1151" t="n"/>
      <c r="S340" s="1151" t="n"/>
      <c r="T340" s="1151" t="n"/>
      <c r="W340" t="n">
        <v>3020</v>
      </c>
      <c r="X340" t="n">
        <v>3000</v>
      </c>
      <c r="Y340" t="n">
        <v>3010</v>
      </c>
      <c r="Z340" t="n">
        <v>3030</v>
      </c>
      <c r="AA340" t="n">
        <v>3030</v>
      </c>
      <c r="AB340" t="n">
        <v>3045</v>
      </c>
      <c r="AC340" t="n">
        <v>3150</v>
      </c>
      <c r="AD340" t="n">
        <v>3205</v>
      </c>
      <c r="AE340" t="n">
        <v>3195</v>
      </c>
      <c r="AF340" t="n">
        <v>3195</v>
      </c>
      <c r="AG340" t="n">
        <v>3118.5</v>
      </c>
      <c r="AH340" t="n">
        <v>3118.5</v>
      </c>
    </row>
    <row r="341">
      <c r="A341" s="1112" t="n">
        <v>44760</v>
      </c>
      <c r="B341" s="494" t="n">
        <v>14</v>
      </c>
      <c r="C341" s="1468">
        <f>+D341*30</f>
        <v/>
      </c>
      <c r="D341" s="63" t="n">
        <v>335</v>
      </c>
      <c r="E341" s="1151" t="n"/>
      <c r="F341" s="1151" t="n"/>
      <c r="G341" s="1151" t="n"/>
      <c r="H341" s="1151" t="n"/>
      <c r="I341" s="1151" t="n"/>
      <c r="J341" s="1151" t="n"/>
      <c r="K341" s="1151" t="n"/>
      <c r="L341" s="1151" t="n"/>
      <c r="M341" s="1151" t="n"/>
      <c r="N341" s="1151" t="n"/>
      <c r="O341" s="1151" t="n"/>
      <c r="P341" s="1151" t="n"/>
      <c r="Q341" s="1151" t="n"/>
      <c r="R341" s="1151" t="n"/>
      <c r="S341" s="1151" t="n"/>
      <c r="T341" s="1151" t="n"/>
      <c r="W341" t="n">
        <v>3015</v>
      </c>
      <c r="X341" t="n">
        <v>2995</v>
      </c>
      <c r="Y341" t="n">
        <v>3010</v>
      </c>
      <c r="Z341" t="n">
        <v>3030</v>
      </c>
      <c r="AA341" t="n">
        <v>3030</v>
      </c>
      <c r="AB341" t="n">
        <v>3045</v>
      </c>
      <c r="AC341" t="n">
        <v>3150</v>
      </c>
      <c r="AD341" t="n">
        <v>3205</v>
      </c>
      <c r="AE341" t="n">
        <v>3195</v>
      </c>
      <c r="AF341" t="n">
        <v>3195</v>
      </c>
      <c r="AG341" t="n">
        <v>3118.5</v>
      </c>
      <c r="AH341" t="n">
        <v>3118.5</v>
      </c>
    </row>
    <row r="342">
      <c r="A342" s="1112" t="n">
        <v>44761</v>
      </c>
      <c r="B342" s="494" t="n">
        <v>4</v>
      </c>
      <c r="C342" s="1468">
        <f>+D342*30</f>
        <v/>
      </c>
      <c r="D342" s="63" t="n">
        <v>12</v>
      </c>
      <c r="E342" s="1151" t="n"/>
      <c r="F342" s="1151" t="n"/>
      <c r="G342" s="1151" t="n"/>
      <c r="H342" s="1151" t="n"/>
      <c r="I342" s="1151" t="n"/>
      <c r="J342" s="1151" t="n"/>
      <c r="K342" s="1151" t="n"/>
      <c r="L342" s="1151" t="n"/>
      <c r="M342" s="1151" t="n"/>
      <c r="N342" s="1151" t="n"/>
      <c r="O342" s="1151" t="n"/>
      <c r="P342" s="1151" t="n"/>
      <c r="Q342" s="1151" t="n"/>
      <c r="R342" s="1151" t="n"/>
      <c r="S342" s="1151" t="n"/>
      <c r="T342" s="1151" t="n"/>
      <c r="W342" t="n">
        <v>2980</v>
      </c>
      <c r="X342" t="n">
        <v>2935</v>
      </c>
      <c r="Y342" t="n">
        <v>2945</v>
      </c>
      <c r="Z342" t="n">
        <v>3020</v>
      </c>
      <c r="AA342" t="n">
        <v>3030</v>
      </c>
      <c r="AB342" t="n">
        <v>3045</v>
      </c>
      <c r="AC342" t="n">
        <v>3150</v>
      </c>
      <c r="AD342" t="n">
        <v>3205</v>
      </c>
      <c r="AE342" t="n">
        <v>3195</v>
      </c>
      <c r="AF342" t="n">
        <v>3195</v>
      </c>
      <c r="AG342" t="n">
        <v>3118.5</v>
      </c>
      <c r="AH342" t="n">
        <v>3118.5</v>
      </c>
    </row>
    <row r="343">
      <c r="A343" s="1112" t="n">
        <v>44762</v>
      </c>
      <c r="B343" s="494" t="n">
        <v>13</v>
      </c>
      <c r="C343" s="1468">
        <f>+D343*30</f>
        <v/>
      </c>
      <c r="D343" s="63" t="n">
        <v>175</v>
      </c>
      <c r="E343" s="1151" t="n"/>
      <c r="F343" s="1151" t="n"/>
      <c r="G343" s="1151" t="n"/>
      <c r="H343" s="1151" t="n"/>
      <c r="I343" s="1151" t="n"/>
      <c r="J343" s="1151" t="n"/>
      <c r="K343" s="1151" t="n"/>
      <c r="L343" s="1151" t="n"/>
      <c r="M343" s="1151" t="n"/>
      <c r="N343" s="1151" t="n"/>
      <c r="O343" s="1151" t="n"/>
      <c r="P343" s="1151" t="n"/>
      <c r="Q343" s="1151" t="n"/>
      <c r="R343" s="1151" t="n"/>
      <c r="S343" s="1151" t="n"/>
      <c r="T343" s="1151" t="n"/>
      <c r="W343" t="n">
        <v>2980</v>
      </c>
      <c r="X343" t="n">
        <v>2865</v>
      </c>
      <c r="Y343" t="n">
        <v>2900</v>
      </c>
      <c r="Z343" t="n">
        <v>2930</v>
      </c>
      <c r="AA343" t="n">
        <v>2975</v>
      </c>
      <c r="AB343" t="n">
        <v>3045</v>
      </c>
      <c r="AC343" t="n">
        <v>3150</v>
      </c>
      <c r="AD343" t="n">
        <v>3205</v>
      </c>
      <c r="AE343" t="n">
        <v>3195</v>
      </c>
      <c r="AF343" t="n">
        <v>3195</v>
      </c>
      <c r="AG343" t="n">
        <v>3118.5</v>
      </c>
      <c r="AH343" t="n">
        <v>3118.5</v>
      </c>
    </row>
    <row r="344">
      <c r="A344" s="1112" t="n">
        <v>44763</v>
      </c>
      <c r="B344" s="494" t="n">
        <v>19</v>
      </c>
      <c r="C344" s="1468">
        <f>+D344*30</f>
        <v/>
      </c>
      <c r="D344" s="63" t="n">
        <v>182</v>
      </c>
      <c r="E344" s="1151" t="n"/>
      <c r="F344" s="1151" t="n"/>
      <c r="G344" s="1151" t="n"/>
      <c r="H344" s="1151" t="n"/>
      <c r="I344" s="1151" t="n"/>
      <c r="J344" s="1151" t="n"/>
      <c r="K344" s="1151" t="n"/>
      <c r="L344" s="1151" t="n"/>
      <c r="M344" s="1151" t="n"/>
      <c r="N344" s="1151" t="n"/>
      <c r="O344" s="1151" t="n"/>
      <c r="P344" s="1151" t="n"/>
      <c r="Q344" s="1151" t="n"/>
      <c r="R344" s="1151" t="n"/>
      <c r="S344" s="1151" t="n"/>
      <c r="T344" s="1151" t="n"/>
      <c r="W344" t="n">
        <v>2970</v>
      </c>
      <c r="X344" t="n">
        <v>2865</v>
      </c>
      <c r="Y344" t="n">
        <v>2900</v>
      </c>
      <c r="Z344" t="n">
        <v>2930</v>
      </c>
      <c r="AA344" t="n">
        <v>2975</v>
      </c>
      <c r="AB344" t="n">
        <v>3045</v>
      </c>
      <c r="AC344" t="n">
        <v>3150</v>
      </c>
      <c r="AD344" t="n">
        <v>3205</v>
      </c>
      <c r="AE344" t="n">
        <v>3195</v>
      </c>
      <c r="AF344" t="n">
        <v>3195</v>
      </c>
      <c r="AG344" t="n">
        <v>3118.5</v>
      </c>
      <c r="AH344" t="n">
        <v>3118.5</v>
      </c>
    </row>
    <row r="345">
      <c r="A345" s="1112" t="n">
        <v>44764</v>
      </c>
      <c r="B345" s="494" t="n">
        <v>0</v>
      </c>
      <c r="C345" s="1468">
        <f>+D345*30</f>
        <v/>
      </c>
      <c r="D345" s="63" t="n">
        <v>0</v>
      </c>
      <c r="E345" s="1151" t="n"/>
      <c r="F345" s="1151" t="n"/>
      <c r="G345" s="1151" t="n"/>
      <c r="H345" s="1151" t="n"/>
      <c r="I345" s="1151" t="n"/>
      <c r="J345" s="1151" t="n"/>
      <c r="K345" s="1151" t="n"/>
      <c r="L345" s="1151" t="n"/>
      <c r="M345" s="1151" t="n"/>
      <c r="N345" s="1151" t="n"/>
      <c r="O345" s="1151" t="n"/>
      <c r="P345" s="1151" t="n"/>
      <c r="Q345" s="1151" t="n"/>
      <c r="R345" s="1151" t="n"/>
      <c r="S345" s="1151" t="n"/>
      <c r="T345" s="1151" t="n"/>
      <c r="W345" t="n">
        <v>2970</v>
      </c>
      <c r="X345" t="n">
        <v>2865</v>
      </c>
      <c r="Y345" t="n">
        <v>2900</v>
      </c>
      <c r="Z345" t="n">
        <v>2930</v>
      </c>
      <c r="AA345" t="n">
        <v>2975</v>
      </c>
      <c r="AB345" t="n">
        <v>3045</v>
      </c>
      <c r="AC345" t="n">
        <v>3150</v>
      </c>
      <c r="AD345" t="n">
        <v>3205</v>
      </c>
      <c r="AE345" t="n">
        <v>3195</v>
      </c>
      <c r="AF345" t="n">
        <v>3195</v>
      </c>
      <c r="AG345" t="n">
        <v>3118.5</v>
      </c>
      <c r="AH345" t="n">
        <v>3118.5</v>
      </c>
    </row>
    <row r="346">
      <c r="A346" s="1112" t="n">
        <v>44767</v>
      </c>
      <c r="B346" s="494" t="n">
        <v>4</v>
      </c>
      <c r="C346" s="1468">
        <f>+D346*30</f>
        <v/>
      </c>
      <c r="D346" s="63" t="n">
        <v>25</v>
      </c>
      <c r="W346" t="n">
        <v>2970</v>
      </c>
      <c r="X346" t="n">
        <v>2865</v>
      </c>
      <c r="Y346" t="n">
        <v>2900</v>
      </c>
      <c r="Z346" t="n">
        <v>2930</v>
      </c>
      <c r="AA346" t="n">
        <v>2975</v>
      </c>
      <c r="AB346" t="n">
        <v>3045</v>
      </c>
      <c r="AC346" t="n">
        <v>3150</v>
      </c>
      <c r="AD346" t="n">
        <v>3205</v>
      </c>
      <c r="AE346" t="n">
        <v>3195</v>
      </c>
      <c r="AF346" t="n">
        <v>3195</v>
      </c>
      <c r="AG346" t="n">
        <v>3118.5</v>
      </c>
      <c r="AH346" t="n">
        <v>3118.5</v>
      </c>
    </row>
    <row r="347">
      <c r="A347" s="1112" t="n">
        <v>44768</v>
      </c>
      <c r="B347" s="494" t="n">
        <v>14</v>
      </c>
      <c r="C347" s="1468">
        <f>+D347*30</f>
        <v/>
      </c>
      <c r="D347" s="63" t="n">
        <v>89</v>
      </c>
      <c r="W347" t="n">
        <v>2970</v>
      </c>
      <c r="X347" t="n">
        <v>2865</v>
      </c>
      <c r="Y347" t="n">
        <v>2900</v>
      </c>
      <c r="Z347" t="n">
        <v>2930</v>
      </c>
      <c r="AA347" t="n">
        <v>2975</v>
      </c>
      <c r="AB347" t="n">
        <v>3045</v>
      </c>
      <c r="AC347" t="n">
        <v>3150</v>
      </c>
      <c r="AD347" t="n">
        <v>3205</v>
      </c>
      <c r="AE347" t="n">
        <v>3195</v>
      </c>
      <c r="AF347" t="n">
        <v>3195</v>
      </c>
      <c r="AG347" t="n">
        <v>3118.5</v>
      </c>
      <c r="AH347" t="n">
        <v>3118.5</v>
      </c>
    </row>
    <row r="348">
      <c r="A348" s="1112" t="n">
        <v>44769</v>
      </c>
      <c r="B348" s="494" t="n">
        <v>12</v>
      </c>
      <c r="C348" s="1468">
        <f>+D348*30</f>
        <v/>
      </c>
      <c r="D348" s="63" t="n">
        <v>67</v>
      </c>
      <c r="W348" t="n">
        <v>2970</v>
      </c>
      <c r="X348" t="n">
        <v>2865</v>
      </c>
      <c r="Y348" t="n">
        <v>2900</v>
      </c>
      <c r="Z348" t="n">
        <v>2930</v>
      </c>
      <c r="AA348" t="n">
        <v>2975</v>
      </c>
      <c r="AB348" t="n">
        <v>3045</v>
      </c>
      <c r="AC348" t="n">
        <v>3150</v>
      </c>
      <c r="AD348" t="n">
        <v>3205</v>
      </c>
      <c r="AE348" t="n">
        <v>3195</v>
      </c>
      <c r="AF348" t="n">
        <v>3195</v>
      </c>
      <c r="AG348" t="n">
        <v>3118.5</v>
      </c>
      <c r="AH348" t="n">
        <v>3118.5</v>
      </c>
    </row>
    <row r="349">
      <c r="A349" s="1112" t="n">
        <v>44770</v>
      </c>
      <c r="B349" s="494" t="n">
        <v>34</v>
      </c>
      <c r="C349" s="1468">
        <f>+D349*30</f>
        <v/>
      </c>
      <c r="D349" s="63" t="n">
        <v>249</v>
      </c>
      <c r="W349" t="n">
        <v>3020</v>
      </c>
      <c r="X349" t="n">
        <v>2900</v>
      </c>
      <c r="Y349" t="n">
        <v>2952.5</v>
      </c>
      <c r="Z349" t="n">
        <v>2930</v>
      </c>
      <c r="AA349" t="n">
        <v>3040</v>
      </c>
      <c r="AB349" t="n">
        <v>3060</v>
      </c>
      <c r="AC349" t="n">
        <v>3150</v>
      </c>
      <c r="AD349" t="n">
        <v>3205</v>
      </c>
      <c r="AE349" t="n">
        <v>3195</v>
      </c>
      <c r="AF349" t="n">
        <v>3195</v>
      </c>
      <c r="AG349" t="n">
        <v>3118.5</v>
      </c>
      <c r="AH349" t="n">
        <v>3118.5</v>
      </c>
    </row>
    <row r="350">
      <c r="A350" s="1112" t="n">
        <v>44771</v>
      </c>
      <c r="B350" s="494" t="n">
        <v>86</v>
      </c>
      <c r="C350" s="1468">
        <f>+D350*30</f>
        <v/>
      </c>
      <c r="D350" s="63" t="n">
        <v>345</v>
      </c>
      <c r="W350" t="n">
        <v>3035</v>
      </c>
      <c r="X350" t="n">
        <v>2900</v>
      </c>
      <c r="Y350" t="n">
        <v>2952.5</v>
      </c>
      <c r="Z350" t="n">
        <v>2930</v>
      </c>
      <c r="AA350" t="n">
        <v>3040</v>
      </c>
      <c r="AB350" t="n">
        <v>3060</v>
      </c>
      <c r="AC350" t="n">
        <v>3150</v>
      </c>
      <c r="AD350" t="n">
        <v>3205</v>
      </c>
      <c r="AE350" t="n">
        <v>3195</v>
      </c>
      <c r="AF350" t="n">
        <v>3195</v>
      </c>
      <c r="AG350" t="n">
        <v>3118.5</v>
      </c>
      <c r="AH350" t="n">
        <v>3118.5</v>
      </c>
    </row>
    <row r="351">
      <c r="A351" s="1112" t="n">
        <v>44774</v>
      </c>
      <c r="B351" s="494" t="n">
        <v>15</v>
      </c>
      <c r="C351" s="1468">
        <f>+D351*30</f>
        <v/>
      </c>
      <c r="D351" s="63" t="n">
        <v>150</v>
      </c>
      <c r="X351" t="n">
        <v>2900</v>
      </c>
      <c r="Y351" t="n">
        <v>2935</v>
      </c>
      <c r="Z351" t="n">
        <v>2995</v>
      </c>
      <c r="AA351" t="n">
        <v>3040</v>
      </c>
      <c r="AB351" t="n">
        <v>3060</v>
      </c>
      <c r="AC351" t="n">
        <v>3150</v>
      </c>
      <c r="AD351" t="n">
        <v>3205</v>
      </c>
      <c r="AE351" t="n">
        <v>3195</v>
      </c>
      <c r="AF351" t="n">
        <v>3195</v>
      </c>
      <c r="AG351" t="n">
        <v>3118.5</v>
      </c>
      <c r="AH351" t="n">
        <v>3118.5</v>
      </c>
    </row>
    <row r="352">
      <c r="A352" s="1112" t="n">
        <v>44775</v>
      </c>
      <c r="B352" s="494" t="n">
        <v>8</v>
      </c>
      <c r="C352" s="1468">
        <f>+D352*30</f>
        <v/>
      </c>
      <c r="D352" s="63" t="n">
        <v>109</v>
      </c>
      <c r="X352" t="n">
        <v>2900</v>
      </c>
      <c r="Y352" t="n">
        <v>2935</v>
      </c>
      <c r="Z352" t="n">
        <v>2995</v>
      </c>
      <c r="AA352" t="n">
        <v>3040</v>
      </c>
      <c r="AB352" t="n">
        <v>3060</v>
      </c>
      <c r="AC352" t="n">
        <v>3150</v>
      </c>
      <c r="AD352" t="n">
        <v>3205</v>
      </c>
      <c r="AE352" t="n">
        <v>3195</v>
      </c>
      <c r="AF352" t="n">
        <v>3195</v>
      </c>
      <c r="AG352" t="n">
        <v>3118.5</v>
      </c>
      <c r="AH352" t="n">
        <v>3118.5</v>
      </c>
    </row>
    <row r="353">
      <c r="A353" s="1112" t="n">
        <v>44776</v>
      </c>
      <c r="B353" s="494" t="n">
        <v>24</v>
      </c>
      <c r="C353" s="1468">
        <f>+D353*30</f>
        <v/>
      </c>
      <c r="D353" s="63" t="n">
        <v>290</v>
      </c>
      <c r="X353" t="n">
        <v>2895</v>
      </c>
      <c r="Y353" t="n">
        <v>2905</v>
      </c>
      <c r="Z353" t="n">
        <v>2970</v>
      </c>
      <c r="AA353" t="n">
        <v>3005</v>
      </c>
      <c r="AB353" t="n">
        <v>3025</v>
      </c>
      <c r="AC353" t="n">
        <v>3150</v>
      </c>
      <c r="AD353" t="n">
        <v>3205</v>
      </c>
      <c r="AE353" t="n">
        <v>3195</v>
      </c>
      <c r="AF353" t="n">
        <v>3195</v>
      </c>
      <c r="AG353" t="n">
        <v>3118.5</v>
      </c>
      <c r="AH353" t="n">
        <v>3118.5</v>
      </c>
    </row>
    <row r="354">
      <c r="A354" s="1112" t="n">
        <v>44777</v>
      </c>
      <c r="B354" s="494" t="n">
        <v>23</v>
      </c>
      <c r="C354" s="1468">
        <f>+D354*30</f>
        <v/>
      </c>
      <c r="D354" s="63" t="n">
        <v>345</v>
      </c>
      <c r="X354" t="n">
        <v>2850</v>
      </c>
      <c r="Y354" t="n">
        <v>2860</v>
      </c>
      <c r="Z354" t="n">
        <v>2885</v>
      </c>
      <c r="AA354" t="n">
        <v>2955</v>
      </c>
      <c r="AB354" t="n">
        <v>2995</v>
      </c>
      <c r="AC354" t="n">
        <v>3150</v>
      </c>
      <c r="AD354" t="n">
        <v>3205</v>
      </c>
      <c r="AE354" t="n">
        <v>3195</v>
      </c>
      <c r="AF354" t="n">
        <v>3195</v>
      </c>
      <c r="AG354" t="n">
        <v>3118.5</v>
      </c>
      <c r="AH354" t="n">
        <v>3118.5</v>
      </c>
    </row>
    <row r="355">
      <c r="A355" s="1112" t="n">
        <v>44778</v>
      </c>
      <c r="B355" s="494" t="n">
        <v>32</v>
      </c>
      <c r="C355" s="1468">
        <f>+D355*30</f>
        <v/>
      </c>
      <c r="D355" s="63" t="n">
        <v>269</v>
      </c>
      <c r="X355" t="n">
        <v>2795</v>
      </c>
      <c r="Y355" t="n">
        <v>2795</v>
      </c>
      <c r="Z355" t="n">
        <v>2825</v>
      </c>
      <c r="AA355" t="n">
        <v>2885</v>
      </c>
      <c r="AB355" t="n">
        <v>2935</v>
      </c>
      <c r="AC355" t="n">
        <v>3150</v>
      </c>
      <c r="AD355" t="n">
        <v>3205</v>
      </c>
      <c r="AE355" t="n">
        <v>3195</v>
      </c>
      <c r="AF355" t="n">
        <v>3195</v>
      </c>
      <c r="AG355" t="n">
        <v>3118.5</v>
      </c>
      <c r="AH355" t="n">
        <v>3118.5</v>
      </c>
    </row>
    <row r="356">
      <c r="A356" s="1112" t="n">
        <v>44781</v>
      </c>
      <c r="B356" s="494" t="n">
        <v>29</v>
      </c>
      <c r="C356" s="1468">
        <f>+D356*30</f>
        <v/>
      </c>
      <c r="D356" s="63" t="n">
        <v>356</v>
      </c>
      <c r="X356" t="n">
        <v>2775</v>
      </c>
      <c r="Y356" t="n">
        <v>2755</v>
      </c>
      <c r="Z356" t="n">
        <v>2792.5</v>
      </c>
      <c r="AA356" t="n">
        <v>2875</v>
      </c>
      <c r="AB356" t="n">
        <v>2925</v>
      </c>
      <c r="AC356" t="n">
        <v>3150</v>
      </c>
      <c r="AD356" t="n">
        <v>3150</v>
      </c>
      <c r="AE356" t="n">
        <v>3150</v>
      </c>
      <c r="AF356" t="n">
        <v>3195</v>
      </c>
      <c r="AG356" t="n">
        <v>3118.5</v>
      </c>
      <c r="AH356" t="n">
        <v>3118.5</v>
      </c>
    </row>
    <row r="357">
      <c r="A357" s="1112" t="n">
        <v>44782</v>
      </c>
      <c r="B357" s="494" t="n">
        <v>4</v>
      </c>
      <c r="C357" s="1468">
        <f>+D357*30</f>
        <v/>
      </c>
      <c r="D357" s="63" t="n">
        <v>90</v>
      </c>
      <c r="X357" t="n">
        <v>2775</v>
      </c>
      <c r="Y357" t="n">
        <v>2755</v>
      </c>
      <c r="Z357" t="n">
        <v>2792.5</v>
      </c>
      <c r="AA357" t="n">
        <v>2875</v>
      </c>
      <c r="AB357" t="n">
        <v>2925</v>
      </c>
      <c r="AC357" t="n">
        <v>3140</v>
      </c>
      <c r="AD357" t="n">
        <v>3140</v>
      </c>
      <c r="AE357" t="n">
        <v>3140</v>
      </c>
      <c r="AF357" t="n">
        <v>3195</v>
      </c>
      <c r="AG357" t="n">
        <v>3118.5</v>
      </c>
      <c r="AH357" t="n">
        <v>3118.5</v>
      </c>
    </row>
    <row r="358">
      <c r="A358" s="1112" t="n">
        <v>44783</v>
      </c>
      <c r="B358" s="494" t="n">
        <v>34</v>
      </c>
      <c r="C358" s="1468">
        <f>+D358*30</f>
        <v/>
      </c>
      <c r="D358" s="63" t="n">
        <v>374</v>
      </c>
      <c r="X358" t="n">
        <v>2785</v>
      </c>
      <c r="Y358" t="n">
        <v>2745</v>
      </c>
      <c r="Z358" t="n">
        <v>2775</v>
      </c>
      <c r="AA358" t="n">
        <v>2835</v>
      </c>
      <c r="AB358" t="n">
        <v>2865</v>
      </c>
      <c r="AC358" t="n">
        <v>3130</v>
      </c>
      <c r="AD358" t="n">
        <v>3130</v>
      </c>
      <c r="AE358" t="n">
        <v>3130</v>
      </c>
      <c r="AF358" t="n">
        <v>3195</v>
      </c>
      <c r="AG358" t="n">
        <v>3118.5</v>
      </c>
      <c r="AH358" t="n">
        <v>3118.5</v>
      </c>
    </row>
    <row r="359">
      <c r="A359" s="1112" t="n">
        <v>44784</v>
      </c>
      <c r="B359" s="494" t="n">
        <v>8</v>
      </c>
      <c r="C359" s="1468">
        <f>+D359*30</f>
        <v/>
      </c>
      <c r="D359" s="63" t="n">
        <v>97</v>
      </c>
      <c r="X359" t="n">
        <v>2785</v>
      </c>
      <c r="Y359" t="n">
        <v>2767.5</v>
      </c>
      <c r="Z359" t="n">
        <v>2775</v>
      </c>
      <c r="AA359" t="n">
        <v>2835</v>
      </c>
      <c r="AB359" t="n">
        <v>2865</v>
      </c>
      <c r="AC359" t="n">
        <v>3120</v>
      </c>
      <c r="AD359" t="n">
        <v>3120</v>
      </c>
      <c r="AE359" t="n">
        <v>3120</v>
      </c>
      <c r="AF359" t="n">
        <v>3195</v>
      </c>
      <c r="AG359" t="n">
        <v>3118.5</v>
      </c>
      <c r="AH359" t="n">
        <v>3118.5</v>
      </c>
    </row>
    <row r="360">
      <c r="A360" s="1112" t="n">
        <v>44785</v>
      </c>
      <c r="B360" s="494" t="n">
        <v>34</v>
      </c>
      <c r="C360" s="1468">
        <f>+D360*30</f>
        <v/>
      </c>
      <c r="D360" s="63" t="n">
        <v>296</v>
      </c>
      <c r="X360" t="n">
        <v>2785</v>
      </c>
      <c r="Y360" t="n">
        <v>2745</v>
      </c>
      <c r="Z360" t="n">
        <v>2775</v>
      </c>
      <c r="AA360" t="n">
        <v>2835</v>
      </c>
      <c r="AB360" t="n">
        <v>2865</v>
      </c>
      <c r="AC360" t="n">
        <v>3120</v>
      </c>
      <c r="AD360" t="n">
        <v>3120</v>
      </c>
      <c r="AE360" t="n">
        <v>3120</v>
      </c>
      <c r="AF360" t="n">
        <v>3195</v>
      </c>
      <c r="AG360" t="n">
        <v>3118.5</v>
      </c>
      <c r="AH360" t="n">
        <v>3118.5</v>
      </c>
    </row>
    <row r="361">
      <c r="A361" s="1112" t="n">
        <v>44788</v>
      </c>
      <c r="B361" s="494" t="n">
        <v>12</v>
      </c>
      <c r="C361" s="1468">
        <f>+D361*30</f>
        <v/>
      </c>
      <c r="D361" s="63" t="n">
        <v>156</v>
      </c>
      <c r="X361" t="n">
        <v>2705</v>
      </c>
      <c r="Y361" t="n">
        <v>2695</v>
      </c>
      <c r="Z361" t="n">
        <v>2715</v>
      </c>
      <c r="AA361" t="n">
        <v>2805</v>
      </c>
      <c r="AB361" t="n">
        <v>2830</v>
      </c>
      <c r="AC361" t="n">
        <v>3050</v>
      </c>
      <c r="AD361" t="n">
        <v>3050</v>
      </c>
      <c r="AE361" t="n">
        <v>3050</v>
      </c>
      <c r="AF361" t="n">
        <v>3195</v>
      </c>
      <c r="AG361" t="n">
        <v>3118.5</v>
      </c>
      <c r="AH361" t="n">
        <v>3118.5</v>
      </c>
    </row>
    <row r="362">
      <c r="A362" s="1112" t="n">
        <v>44789</v>
      </c>
      <c r="B362" s="494" t="n">
        <v>23</v>
      </c>
      <c r="C362" s="1468">
        <f>+D362*30</f>
        <v/>
      </c>
      <c r="D362" s="63" t="n">
        <v>240</v>
      </c>
      <c r="X362" t="n">
        <v>2675</v>
      </c>
      <c r="Y362" t="n">
        <v>2675</v>
      </c>
      <c r="Z362" t="n">
        <v>2700</v>
      </c>
      <c r="AA362" t="n">
        <v>2775</v>
      </c>
      <c r="AB362" t="n">
        <v>2795</v>
      </c>
      <c r="AC362" t="n">
        <v>3030</v>
      </c>
      <c r="AD362" t="n">
        <v>3050</v>
      </c>
      <c r="AE362" t="n">
        <v>3050</v>
      </c>
      <c r="AF362" t="n">
        <v>3195</v>
      </c>
      <c r="AG362" t="n">
        <v>3118.5</v>
      </c>
      <c r="AH362" t="n">
        <v>3118.5</v>
      </c>
    </row>
    <row r="363">
      <c r="A363" s="1112" t="n">
        <v>44790</v>
      </c>
      <c r="B363" s="494" t="n">
        <v>23</v>
      </c>
      <c r="C363" s="1468">
        <f>+D363*30</f>
        <v/>
      </c>
      <c r="D363" s="63" t="n">
        <v>203</v>
      </c>
      <c r="X363" t="n">
        <v>2675</v>
      </c>
      <c r="Y363" t="n">
        <v>2615</v>
      </c>
      <c r="Z363" t="n">
        <v>2680</v>
      </c>
      <c r="AA363" t="n">
        <v>2705</v>
      </c>
      <c r="AB363" t="n">
        <v>2725</v>
      </c>
      <c r="AC363" t="n">
        <v>2990</v>
      </c>
      <c r="AD363" t="n">
        <v>2990</v>
      </c>
      <c r="AE363" t="n">
        <v>2990</v>
      </c>
      <c r="AF363" t="n">
        <v>3195</v>
      </c>
      <c r="AG363" t="n">
        <v>3118.5</v>
      </c>
      <c r="AH363" t="n">
        <v>3118.5</v>
      </c>
    </row>
    <row r="364">
      <c r="A364" s="1112" t="n">
        <v>44791</v>
      </c>
      <c r="B364" s="494" t="n">
        <v>32</v>
      </c>
      <c r="C364" s="1468">
        <f>+D364*30</f>
        <v/>
      </c>
      <c r="D364" s="63" t="n">
        <v>284</v>
      </c>
      <c r="X364" t="n">
        <v>2675</v>
      </c>
      <c r="Y364" t="n">
        <v>2585</v>
      </c>
      <c r="Z364" t="n">
        <v>2625</v>
      </c>
      <c r="AA364" t="n">
        <v>2665</v>
      </c>
      <c r="AB364" t="n">
        <v>2700</v>
      </c>
      <c r="AC364" t="n">
        <v>2990</v>
      </c>
      <c r="AD364" t="n">
        <v>2990</v>
      </c>
      <c r="AE364" t="n">
        <v>2990</v>
      </c>
      <c r="AF364" t="n">
        <v>3195</v>
      </c>
      <c r="AG364" t="n">
        <v>3118.5</v>
      </c>
      <c r="AH364" t="n">
        <v>3118.5</v>
      </c>
    </row>
    <row r="365">
      <c r="A365" s="1112" t="n">
        <v>44792</v>
      </c>
      <c r="B365" s="494" t="n">
        <v>8</v>
      </c>
      <c r="C365" s="1468">
        <f>+D365*30</f>
        <v/>
      </c>
      <c r="D365" s="63" t="n">
        <v>69</v>
      </c>
      <c r="X365" t="n">
        <v>2620</v>
      </c>
      <c r="Y365" t="n">
        <v>2565</v>
      </c>
      <c r="Z365" t="n">
        <v>2605</v>
      </c>
      <c r="AA365" t="n">
        <v>2665</v>
      </c>
      <c r="AB365" t="n">
        <v>2700</v>
      </c>
      <c r="AC365" t="n">
        <v>2990</v>
      </c>
      <c r="AD365" t="n">
        <v>2990</v>
      </c>
      <c r="AE365" t="n">
        <v>2990</v>
      </c>
      <c r="AF365" t="n">
        <v>3195</v>
      </c>
      <c r="AG365" t="n">
        <v>3118.5</v>
      </c>
      <c r="AH365" t="n">
        <v>3118.5</v>
      </c>
    </row>
    <row r="366">
      <c r="A366" s="1112" t="n">
        <v>44795</v>
      </c>
      <c r="B366" s="494" t="n">
        <v>16</v>
      </c>
      <c r="C366" s="1468">
        <f>+D366*30</f>
        <v/>
      </c>
      <c r="D366" s="63" t="n">
        <v>190</v>
      </c>
      <c r="X366" t="n">
        <v>2620</v>
      </c>
      <c r="Y366" t="n">
        <v>2535</v>
      </c>
      <c r="Z366" t="n">
        <v>2575</v>
      </c>
      <c r="AA366" t="n">
        <v>2625</v>
      </c>
      <c r="AB366" t="n">
        <v>2665</v>
      </c>
      <c r="AC366" t="n">
        <v>2830</v>
      </c>
      <c r="AD366" t="n">
        <v>2830</v>
      </c>
      <c r="AE366" t="n">
        <v>2850</v>
      </c>
      <c r="AF366" t="n">
        <v>3195</v>
      </c>
      <c r="AG366" t="n">
        <v>3118.5</v>
      </c>
      <c r="AH366" t="n">
        <v>3118.5</v>
      </c>
    </row>
    <row r="367">
      <c r="A367" s="1112" t="n">
        <v>44796</v>
      </c>
      <c r="B367" s="494" t="n">
        <v>0</v>
      </c>
      <c r="C367" s="1468">
        <f>+D367*30</f>
        <v/>
      </c>
      <c r="D367" s="63" t="n">
        <v>0</v>
      </c>
      <c r="X367" t="n">
        <v>2620</v>
      </c>
      <c r="Y367" t="n">
        <v>2505</v>
      </c>
      <c r="Z367" t="n">
        <v>2545</v>
      </c>
      <c r="AA367" t="n">
        <v>2600</v>
      </c>
      <c r="AB367" t="n">
        <v>2655</v>
      </c>
      <c r="AC367" t="n">
        <v>2830</v>
      </c>
      <c r="AD367" t="n">
        <v>2830</v>
      </c>
      <c r="AE367" t="n">
        <v>2850</v>
      </c>
      <c r="AF367" t="n">
        <v>3195</v>
      </c>
      <c r="AG367" t="n">
        <v>3118.5</v>
      </c>
      <c r="AH367" t="n">
        <v>3118.5</v>
      </c>
    </row>
    <row r="368">
      <c r="A368" s="1112" t="n">
        <v>44797</v>
      </c>
      <c r="B368" s="494" t="n">
        <v>18</v>
      </c>
      <c r="C368" s="1468">
        <f>+D368*30</f>
        <v/>
      </c>
      <c r="D368" s="63" t="n">
        <v>233</v>
      </c>
      <c r="X368" t="n">
        <v>2500</v>
      </c>
      <c r="Y368" t="n">
        <v>2500</v>
      </c>
      <c r="Z368" t="n">
        <v>2545</v>
      </c>
      <c r="AA368" t="n">
        <v>2575</v>
      </c>
      <c r="AB368" t="n">
        <v>2630</v>
      </c>
      <c r="AC368" t="n">
        <v>2800</v>
      </c>
      <c r="AD368" t="n">
        <v>2800</v>
      </c>
      <c r="AE368" t="n">
        <v>2800</v>
      </c>
      <c r="AF368" t="n">
        <v>3195</v>
      </c>
      <c r="AG368" t="n">
        <v>3118.5</v>
      </c>
      <c r="AH368" t="n">
        <v>3118.5</v>
      </c>
    </row>
    <row r="369">
      <c r="A369" s="1112" t="n">
        <v>44798</v>
      </c>
      <c r="B369" s="494" t="n">
        <v>8</v>
      </c>
      <c r="C369" s="1468">
        <f>+D369*30</f>
        <v/>
      </c>
      <c r="D369" s="63" t="n">
        <v>62</v>
      </c>
      <c r="X369" t="n">
        <v>2500</v>
      </c>
      <c r="Y369" t="n">
        <v>2445</v>
      </c>
      <c r="Z369" t="n">
        <v>2505</v>
      </c>
      <c r="AA369" t="n">
        <v>2547.5</v>
      </c>
      <c r="AB369" t="n">
        <v>2600</v>
      </c>
      <c r="AC369" t="n">
        <v>2790</v>
      </c>
      <c r="AD369" t="n">
        <v>2790</v>
      </c>
      <c r="AE369" t="n">
        <v>2790</v>
      </c>
      <c r="AF369" t="n">
        <v>3195</v>
      </c>
      <c r="AG369" t="n">
        <v>3118.5</v>
      </c>
      <c r="AH369" t="n">
        <v>3118.5</v>
      </c>
    </row>
    <row r="370">
      <c r="A370" s="1112" t="n">
        <v>44799</v>
      </c>
      <c r="B370" s="494" t="n">
        <v>5</v>
      </c>
      <c r="C370" s="1468">
        <f>+D370*30</f>
        <v/>
      </c>
      <c r="D370" s="63" t="n">
        <v>22</v>
      </c>
      <c r="X370" t="n">
        <v>2500</v>
      </c>
      <c r="Y370" t="n">
        <v>2425</v>
      </c>
      <c r="Z370" t="n">
        <v>2505</v>
      </c>
      <c r="AA370" t="n">
        <v>2547.5</v>
      </c>
      <c r="AB370" t="n">
        <v>2600</v>
      </c>
      <c r="AC370" t="n">
        <v>2765</v>
      </c>
      <c r="AD370" t="n">
        <v>2790</v>
      </c>
      <c r="AE370" t="n">
        <v>2790</v>
      </c>
      <c r="AF370" t="n">
        <v>3195</v>
      </c>
      <c r="AG370" t="n">
        <v>3118.5</v>
      </c>
      <c r="AH370" t="n">
        <v>3118.5</v>
      </c>
    </row>
    <row r="371">
      <c r="A371" s="1112" t="n">
        <v>44802</v>
      </c>
      <c r="B371" s="494" t="n">
        <v>0</v>
      </c>
      <c r="C371" s="1468">
        <f>+D371*30</f>
        <v/>
      </c>
      <c r="D371" s="63" t="n">
        <v>0</v>
      </c>
      <c r="X371" t="n">
        <v>2500</v>
      </c>
      <c r="Y371" t="n">
        <v>2435</v>
      </c>
      <c r="Z371" t="n">
        <v>2495</v>
      </c>
      <c r="AA371" t="n">
        <v>2547.5</v>
      </c>
      <c r="AB371" t="n">
        <v>2600</v>
      </c>
      <c r="AC371" t="n">
        <v>2765</v>
      </c>
      <c r="AD371" t="n">
        <v>2790</v>
      </c>
      <c r="AE371" t="n">
        <v>2790</v>
      </c>
      <c r="AF371" t="n">
        <v>3195</v>
      </c>
      <c r="AG371" t="n">
        <v>3118.5</v>
      </c>
      <c r="AH371" t="n">
        <v>3118.5</v>
      </c>
    </row>
    <row r="372">
      <c r="A372" s="1112" t="n">
        <v>44803</v>
      </c>
      <c r="B372" s="494" t="n">
        <v>19</v>
      </c>
      <c r="C372" s="1468">
        <f>+D372*30</f>
        <v/>
      </c>
      <c r="D372" s="63" t="n">
        <v>171</v>
      </c>
      <c r="X372" t="n">
        <v>2500</v>
      </c>
      <c r="Y372" t="n">
        <v>2400</v>
      </c>
      <c r="Z372" t="n">
        <v>2406.5</v>
      </c>
      <c r="AA372" t="n">
        <v>2485</v>
      </c>
      <c r="AB372" t="n">
        <v>2560</v>
      </c>
      <c r="AC372" t="n">
        <v>2750</v>
      </c>
      <c r="AD372" t="n">
        <v>2790</v>
      </c>
      <c r="AE372" t="n">
        <v>2790</v>
      </c>
      <c r="AF372" t="n">
        <v>3195</v>
      </c>
      <c r="AG372" t="n">
        <v>3118.5</v>
      </c>
      <c r="AH372" t="n">
        <v>3118.5</v>
      </c>
    </row>
    <row r="373">
      <c r="A373" s="1112" t="n">
        <v>44804</v>
      </c>
      <c r="B373" s="494" t="n">
        <v>3</v>
      </c>
      <c r="C373" s="1468">
        <f>+D373*30</f>
        <v/>
      </c>
      <c r="D373" s="63" t="n">
        <v>16</v>
      </c>
      <c r="X373" t="n">
        <v>2478</v>
      </c>
      <c r="Y373" t="n">
        <v>2365</v>
      </c>
      <c r="Z373" t="n">
        <v>2375</v>
      </c>
      <c r="AA373" t="n">
        <v>2447.5</v>
      </c>
      <c r="AB373" t="n">
        <v>2500</v>
      </c>
      <c r="AC373" t="n">
        <v>2750</v>
      </c>
      <c r="AD373" t="n">
        <v>2750</v>
      </c>
      <c r="AE373" t="n">
        <v>2750</v>
      </c>
      <c r="AF373" t="n">
        <v>3195</v>
      </c>
      <c r="AG373" t="n">
        <v>3118.5</v>
      </c>
      <c r="AH373" t="n">
        <v>3118.5</v>
      </c>
    </row>
    <row r="374">
      <c r="A374" s="1112" t="n">
        <v>44805</v>
      </c>
      <c r="B374" s="494" t="n">
        <v>33</v>
      </c>
      <c r="C374" s="1468">
        <f>+D374*30</f>
        <v/>
      </c>
      <c r="D374" s="483">
        <f>50+35+30</f>
        <v/>
      </c>
      <c r="Y374" s="178" t="n">
        <v>2275</v>
      </c>
      <c r="Z374" s="178" t="n">
        <v>2305</v>
      </c>
      <c r="AA374" s="178" t="n">
        <v>2340</v>
      </c>
      <c r="AB374" s="178" t="n">
        <v>2425</v>
      </c>
      <c r="AC374" s="178" t="n">
        <v>2600</v>
      </c>
      <c r="AD374" s="178" t="n">
        <v>2600</v>
      </c>
      <c r="AE374" s="178" t="n">
        <v>2600</v>
      </c>
      <c r="AF374" s="178" t="n">
        <v>3195</v>
      </c>
      <c r="AG374" s="178" t="n">
        <v>3118.5</v>
      </c>
      <c r="AH374" s="178" t="n">
        <v>3118.5</v>
      </c>
    </row>
    <row r="375">
      <c r="A375" s="1112" t="n">
        <v>44806</v>
      </c>
      <c r="B375" s="494" t="n">
        <v>14</v>
      </c>
      <c r="C375" s="1468">
        <f>+D375*30</f>
        <v/>
      </c>
      <c r="D375" s="63" t="n">
        <v>80</v>
      </c>
      <c r="Y375" t="n">
        <v>2275</v>
      </c>
      <c r="Z375" t="n">
        <v>2305</v>
      </c>
      <c r="AA375" t="n">
        <v>2340</v>
      </c>
      <c r="AB375" t="n">
        <v>2425</v>
      </c>
      <c r="AC375" t="n">
        <v>2570</v>
      </c>
      <c r="AD375" t="n">
        <v>2570</v>
      </c>
      <c r="AE375" t="n">
        <v>2570</v>
      </c>
      <c r="AF375" t="n">
        <v>3195</v>
      </c>
      <c r="AG375" t="n">
        <v>3118.5</v>
      </c>
      <c r="AH375" t="n">
        <v>3118.5</v>
      </c>
    </row>
    <row r="376">
      <c r="A376" s="1112" t="n">
        <v>44809</v>
      </c>
      <c r="B376" s="494" t="n">
        <v>0</v>
      </c>
      <c r="C376" s="1468">
        <f>+D376*30</f>
        <v/>
      </c>
      <c r="D376" s="63" t="n">
        <v>0</v>
      </c>
      <c r="Y376" t="n">
        <v>2275</v>
      </c>
      <c r="Z376" t="n">
        <v>2305</v>
      </c>
      <c r="AA376" t="n">
        <v>2340</v>
      </c>
      <c r="AB376" t="n">
        <v>2425</v>
      </c>
      <c r="AC376" t="n">
        <v>2570</v>
      </c>
      <c r="AD376" t="n">
        <v>2570</v>
      </c>
      <c r="AE376" t="n">
        <v>2570</v>
      </c>
      <c r="AF376" t="n">
        <v>3195</v>
      </c>
      <c r="AG376" t="n">
        <v>3118.5</v>
      </c>
      <c r="AH376" t="n">
        <v>3118.5</v>
      </c>
    </row>
    <row r="377">
      <c r="A377" s="1112" t="n">
        <v>44810</v>
      </c>
      <c r="B377" s="494" t="n">
        <v>27</v>
      </c>
      <c r="C377" s="1468">
        <f>+D377*30</f>
        <v/>
      </c>
      <c r="D377" s="63" t="n">
        <v>248</v>
      </c>
      <c r="Y377" t="n">
        <v>2275</v>
      </c>
      <c r="Z377" t="n">
        <v>2305</v>
      </c>
      <c r="AA377" t="n">
        <v>2340</v>
      </c>
      <c r="AB377" t="n">
        <v>2425</v>
      </c>
      <c r="AC377" t="n">
        <v>2570</v>
      </c>
      <c r="AD377" t="n">
        <v>2570</v>
      </c>
      <c r="AE377" t="n">
        <v>2570</v>
      </c>
      <c r="AF377" t="n">
        <v>3195</v>
      </c>
      <c r="AG377" t="n">
        <v>3118.5</v>
      </c>
      <c r="AH377" t="n">
        <v>3118.5</v>
      </c>
    </row>
    <row r="378">
      <c r="A378" s="104" t="n">
        <v>44811</v>
      </c>
      <c r="C378" s="1468">
        <f>+D378*30</f>
        <v/>
      </c>
      <c r="Y378" s="192" t="n">
        <v>2275</v>
      </c>
      <c r="Z378" s="192" t="n">
        <v>2305</v>
      </c>
      <c r="AA378" s="192" t="n">
        <v>2340</v>
      </c>
      <c r="AB378" s="192" t="n">
        <v>2425</v>
      </c>
      <c r="AC378" s="192" t="n">
        <v>2570</v>
      </c>
      <c r="AD378" s="192" t="n">
        <v>2570</v>
      </c>
      <c r="AE378" s="192" t="n">
        <v>2570</v>
      </c>
      <c r="AF378" s="192" t="n">
        <v>3195</v>
      </c>
      <c r="AG378" s="192" t="n">
        <v>3118.5</v>
      </c>
      <c r="AH378" s="192" t="n">
        <v>3118.5</v>
      </c>
    </row>
    <row r="379">
      <c r="A379" s="1112" t="n">
        <v>44812</v>
      </c>
      <c r="B379" s="494" t="n">
        <v>2</v>
      </c>
      <c r="C379" s="1468">
        <f>+D379*30</f>
        <v/>
      </c>
      <c r="D379" s="63" t="n">
        <v>50</v>
      </c>
      <c r="Y379" t="n">
        <v>2250</v>
      </c>
      <c r="Z379" t="n">
        <v>2275</v>
      </c>
      <c r="AA379" t="n">
        <v>2290</v>
      </c>
      <c r="AB379" t="n">
        <v>2330</v>
      </c>
      <c r="AC379" t="n">
        <v>2520</v>
      </c>
      <c r="AD379" t="n">
        <v>2530</v>
      </c>
      <c r="AE379" t="n">
        <v>2520</v>
      </c>
      <c r="AF379" t="n">
        <v>3195</v>
      </c>
      <c r="AG379" t="n">
        <v>3118.5</v>
      </c>
      <c r="AH379" t="n">
        <v>3118.5</v>
      </c>
    </row>
    <row r="380">
      <c r="A380" s="1112" t="n">
        <v>44813</v>
      </c>
      <c r="B380" s="494" t="n">
        <v>11</v>
      </c>
      <c r="C380" s="1468">
        <f>+D380*30</f>
        <v/>
      </c>
      <c r="D380" s="63" t="n">
        <v>152</v>
      </c>
      <c r="Y380" t="n">
        <v>2260</v>
      </c>
      <c r="Z380" t="n">
        <v>2275</v>
      </c>
      <c r="AA380" t="n">
        <v>2290</v>
      </c>
      <c r="AB380" t="n">
        <v>2330</v>
      </c>
      <c r="AC380" t="n">
        <v>2500</v>
      </c>
      <c r="AD380" t="n">
        <v>2500</v>
      </c>
      <c r="AE380" t="n">
        <v>2500</v>
      </c>
      <c r="AF380" t="n">
        <v>3195</v>
      </c>
      <c r="AG380" t="n">
        <v>3118.5</v>
      </c>
      <c r="AH380" t="n">
        <v>3118.5</v>
      </c>
    </row>
    <row r="381">
      <c r="A381" s="1112" t="n">
        <v>44816</v>
      </c>
      <c r="B381" s="494" t="n">
        <v>11</v>
      </c>
      <c r="C381" s="1468">
        <f>+D381*30</f>
        <v/>
      </c>
      <c r="D381" s="63" t="n">
        <v>160</v>
      </c>
      <c r="Y381" t="n">
        <v>2260</v>
      </c>
      <c r="Z381" t="n">
        <v>2275</v>
      </c>
      <c r="AA381" t="n">
        <v>2290</v>
      </c>
      <c r="AB381" t="n">
        <v>2330</v>
      </c>
      <c r="AC381" t="n">
        <v>2500</v>
      </c>
      <c r="AD381" t="n">
        <v>2500</v>
      </c>
      <c r="AE381" t="n">
        <v>2500</v>
      </c>
      <c r="AF381" t="n">
        <v>3195</v>
      </c>
      <c r="AG381" t="n">
        <v>3118.5</v>
      </c>
      <c r="AH381" t="n">
        <v>3118.5</v>
      </c>
    </row>
    <row r="382">
      <c r="A382" s="1112" t="n">
        <v>44817</v>
      </c>
      <c r="B382" s="494" t="n">
        <v>35</v>
      </c>
      <c r="C382" s="1468">
        <f>+D382*30</f>
        <v/>
      </c>
      <c r="D382" s="63" t="n">
        <v>556</v>
      </c>
      <c r="Y382" t="n">
        <v>2384</v>
      </c>
      <c r="Z382" t="n">
        <v>2400</v>
      </c>
      <c r="AA382" t="n">
        <v>2415.5</v>
      </c>
      <c r="AB382" t="n">
        <v>2458</v>
      </c>
      <c r="AC382" t="n">
        <v>2545</v>
      </c>
      <c r="AD382" t="n">
        <v>2545</v>
      </c>
      <c r="AE382" t="n">
        <v>2535</v>
      </c>
      <c r="AF382" t="n">
        <v>3020</v>
      </c>
      <c r="AG382" t="n">
        <v>3020</v>
      </c>
      <c r="AH382" t="n">
        <v>3020</v>
      </c>
    </row>
    <row r="383">
      <c r="A383" s="1112" t="n">
        <v>44818</v>
      </c>
      <c r="B383" s="494" t="n">
        <v>95</v>
      </c>
      <c r="C383" s="1468">
        <f>+D383*30</f>
        <v/>
      </c>
      <c r="D383" s="63" t="n">
        <v>843</v>
      </c>
      <c r="Y383" t="n">
        <v>2490</v>
      </c>
      <c r="Z383" t="n">
        <v>2510</v>
      </c>
      <c r="AA383" t="n">
        <v>2525</v>
      </c>
      <c r="AB383" t="n">
        <v>2550</v>
      </c>
      <c r="AC383" t="n">
        <v>2655</v>
      </c>
      <c r="AD383" t="n">
        <v>2655</v>
      </c>
      <c r="AE383" t="n">
        <v>2645</v>
      </c>
      <c r="AF383" t="n">
        <v>3020</v>
      </c>
      <c r="AG383" t="n">
        <v>3020</v>
      </c>
      <c r="AH383" t="n">
        <v>3020</v>
      </c>
    </row>
    <row r="384">
      <c r="A384" s="1112" t="n">
        <v>44819</v>
      </c>
      <c r="B384" s="494" t="n">
        <v>56</v>
      </c>
      <c r="C384" s="1468">
        <f>+D384*30</f>
        <v/>
      </c>
      <c r="D384" s="63" t="n">
        <v>142</v>
      </c>
      <c r="Y384" t="n">
        <v>2500</v>
      </c>
      <c r="Z384" t="n">
        <v>2480</v>
      </c>
      <c r="AA384" t="n">
        <v>2500</v>
      </c>
      <c r="AB384" t="n">
        <v>2535</v>
      </c>
      <c r="AC384" t="n">
        <v>2655</v>
      </c>
      <c r="AD384" t="n">
        <v>2655</v>
      </c>
      <c r="AE384" t="n">
        <v>2645</v>
      </c>
      <c r="AF384" t="n">
        <v>3020</v>
      </c>
      <c r="AG384" t="n">
        <v>3020</v>
      </c>
      <c r="AH384" t="n">
        <v>3020</v>
      </c>
    </row>
    <row r="385">
      <c r="A385" s="1112" t="n">
        <v>44820</v>
      </c>
      <c r="B385" s="494" t="n">
        <v>15</v>
      </c>
      <c r="C385" s="1468">
        <f>+D385*30</f>
        <v/>
      </c>
      <c r="D385" s="63" t="n">
        <v>138</v>
      </c>
      <c r="Y385" t="n">
        <v>2500</v>
      </c>
      <c r="Z385" t="n">
        <v>2480</v>
      </c>
      <c r="AA385" t="n">
        <v>2500</v>
      </c>
      <c r="AB385" t="n">
        <v>2535</v>
      </c>
      <c r="AC385" t="n">
        <v>2620</v>
      </c>
      <c r="AD385" t="n">
        <v>2630</v>
      </c>
      <c r="AE385" t="n">
        <v>2630</v>
      </c>
      <c r="AF385" t="n">
        <v>3020</v>
      </c>
      <c r="AG385" t="n">
        <v>3020</v>
      </c>
      <c r="AH385" t="n">
        <v>3020</v>
      </c>
    </row>
    <row r="386">
      <c r="A386" s="1112" t="n">
        <v>44823</v>
      </c>
      <c r="B386" s="494" t="n">
        <v>1</v>
      </c>
      <c r="C386" s="1468">
        <f>+D386*30</f>
        <v/>
      </c>
      <c r="D386" s="63" t="n">
        <v>5</v>
      </c>
      <c r="Y386" t="n">
        <v>2500</v>
      </c>
      <c r="Z386" t="n">
        <v>2480</v>
      </c>
      <c r="AA386" t="n">
        <v>2500</v>
      </c>
      <c r="AB386" t="n">
        <v>2535</v>
      </c>
      <c r="AC386" t="n">
        <v>2620</v>
      </c>
      <c r="AD386" t="n">
        <v>2630</v>
      </c>
      <c r="AE386" t="n">
        <v>2630</v>
      </c>
      <c r="AF386" t="n">
        <v>3020</v>
      </c>
      <c r="AG386" t="n">
        <v>3020</v>
      </c>
      <c r="AH386" t="n">
        <v>3020</v>
      </c>
    </row>
    <row r="387">
      <c r="A387" s="1112" t="n">
        <v>44824</v>
      </c>
      <c r="B387" s="494" t="n">
        <v>25</v>
      </c>
      <c r="C387" s="1468">
        <f>+D387*30</f>
        <v/>
      </c>
      <c r="D387" s="63" t="n">
        <v>317</v>
      </c>
      <c r="Y387" t="n">
        <v>2500</v>
      </c>
      <c r="Z387" t="n">
        <v>2480</v>
      </c>
      <c r="AA387" t="n">
        <v>2500</v>
      </c>
      <c r="AB387" t="n">
        <v>2535</v>
      </c>
      <c r="AC387" t="n">
        <v>2620</v>
      </c>
      <c r="AD387" t="n">
        <v>2630</v>
      </c>
      <c r="AE387" t="n">
        <v>2630</v>
      </c>
      <c r="AF387" t="n">
        <v>3020</v>
      </c>
      <c r="AG387" t="n">
        <v>3020</v>
      </c>
      <c r="AH387" t="n">
        <v>3020</v>
      </c>
    </row>
    <row r="388">
      <c r="A388" s="1112" t="n">
        <v>44825</v>
      </c>
      <c r="B388" s="494" t="n">
        <v>23</v>
      </c>
      <c r="C388" s="1468">
        <f>+D388*30</f>
        <v/>
      </c>
      <c r="D388" s="63" t="n">
        <v>145</v>
      </c>
      <c r="Y388" t="n">
        <v>2475</v>
      </c>
      <c r="Z388" t="n">
        <v>2470</v>
      </c>
      <c r="AA388" t="n">
        <v>2485</v>
      </c>
      <c r="AB388" t="n">
        <v>2545</v>
      </c>
      <c r="AC388" t="n">
        <v>2620</v>
      </c>
      <c r="AD388" t="n">
        <v>2630</v>
      </c>
      <c r="AE388" t="n">
        <v>2630</v>
      </c>
      <c r="AF388" t="n">
        <v>3020</v>
      </c>
      <c r="AG388" t="n">
        <v>3020</v>
      </c>
      <c r="AH388" t="n">
        <v>3020</v>
      </c>
    </row>
    <row r="389">
      <c r="A389" s="1112" t="n">
        <v>44826</v>
      </c>
      <c r="B389" s="494" t="n">
        <v>0</v>
      </c>
      <c r="C389" s="1468">
        <f>+D389*30</f>
        <v/>
      </c>
      <c r="D389" s="63" t="n">
        <v>0</v>
      </c>
      <c r="Y389" t="n">
        <v>2475</v>
      </c>
      <c r="Z389" t="n">
        <v>2470</v>
      </c>
      <c r="AA389" t="n">
        <v>2485</v>
      </c>
      <c r="AB389" t="n">
        <v>2545</v>
      </c>
      <c r="AC389" t="n">
        <v>2620</v>
      </c>
      <c r="AD389" t="n">
        <v>2630</v>
      </c>
      <c r="AE389" t="n">
        <v>2630</v>
      </c>
      <c r="AF389" t="n">
        <v>3020</v>
      </c>
      <c r="AG389" t="n">
        <v>3020</v>
      </c>
      <c r="AH389" t="n">
        <v>3020</v>
      </c>
    </row>
    <row r="390">
      <c r="A390" s="1112" t="n">
        <v>44827</v>
      </c>
      <c r="B390" s="494" t="n">
        <v>57</v>
      </c>
      <c r="C390" s="1468">
        <f>+D390*30</f>
        <v/>
      </c>
      <c r="D390" s="63" t="n">
        <v>405</v>
      </c>
      <c r="Y390" t="n">
        <v>2475</v>
      </c>
      <c r="Z390" t="n">
        <v>2470</v>
      </c>
      <c r="AA390" t="n">
        <v>2485</v>
      </c>
      <c r="AB390" t="n">
        <v>2545</v>
      </c>
      <c r="AC390" t="n">
        <v>2620</v>
      </c>
      <c r="AD390" t="n">
        <v>2630</v>
      </c>
      <c r="AE390" t="n">
        <v>2630</v>
      </c>
      <c r="AF390" t="n">
        <v>3020</v>
      </c>
      <c r="AG390" t="n">
        <v>3020</v>
      </c>
      <c r="AH390" t="n">
        <v>3020</v>
      </c>
    </row>
    <row r="391">
      <c r="A391" s="1112" t="n">
        <v>44830</v>
      </c>
      <c r="B391" s="494" t="n">
        <v>11</v>
      </c>
      <c r="C391" s="1468">
        <f>+D391*30</f>
        <v/>
      </c>
      <c r="D391" s="63" t="n">
        <v>85</v>
      </c>
      <c r="Y391" t="n">
        <v>2475</v>
      </c>
      <c r="Z391" t="n">
        <v>2470</v>
      </c>
      <c r="AA391" t="n">
        <v>2485</v>
      </c>
      <c r="AB391" t="n">
        <v>2545</v>
      </c>
      <c r="AC391" t="n">
        <v>2655</v>
      </c>
      <c r="AD391" t="n">
        <v>2630</v>
      </c>
      <c r="AE391" t="n">
        <v>2680</v>
      </c>
      <c r="AF391" t="n">
        <v>3020</v>
      </c>
      <c r="AG391" t="n">
        <v>3020</v>
      </c>
      <c r="AH391" t="n">
        <v>3020</v>
      </c>
    </row>
    <row r="392">
      <c r="A392" s="1112" t="n">
        <v>44831</v>
      </c>
      <c r="B392" s="494" t="n">
        <v>8</v>
      </c>
      <c r="C392" s="1468">
        <f>+D392*30</f>
        <v/>
      </c>
      <c r="D392" s="63" t="n">
        <v>48</v>
      </c>
      <c r="Y392" t="n">
        <v>2475</v>
      </c>
      <c r="Z392" t="n">
        <v>2510</v>
      </c>
      <c r="AA392" t="n">
        <v>2530</v>
      </c>
      <c r="AB392" t="n">
        <v>2550</v>
      </c>
      <c r="AC392" t="n">
        <v>2655</v>
      </c>
      <c r="AD392" t="n">
        <v>2630</v>
      </c>
      <c r="AE392" t="n">
        <v>2680</v>
      </c>
      <c r="AF392" t="n">
        <v>3020</v>
      </c>
      <c r="AG392" t="n">
        <v>3020</v>
      </c>
      <c r="AH392" t="n">
        <v>3020</v>
      </c>
    </row>
    <row r="393">
      <c r="A393" s="1112" t="n">
        <v>44832</v>
      </c>
      <c r="B393" s="494" t="n">
        <v>25</v>
      </c>
      <c r="C393" s="1468">
        <f>+D393*30</f>
        <v/>
      </c>
      <c r="D393" s="63" t="n">
        <v>287</v>
      </c>
      <c r="Y393" t="n">
        <v>2545</v>
      </c>
      <c r="Z393" t="n">
        <v>2597.5</v>
      </c>
      <c r="AA393" t="n">
        <v>2620</v>
      </c>
      <c r="AB393" t="n">
        <v>2600</v>
      </c>
      <c r="AC393" t="n">
        <v>2705</v>
      </c>
      <c r="AD393" t="n">
        <v>2725</v>
      </c>
      <c r="AE393" t="n">
        <v>2725</v>
      </c>
      <c r="AF393" t="n">
        <v>3020</v>
      </c>
      <c r="AG393" t="n">
        <v>3020</v>
      </c>
      <c r="AH393" t="n">
        <v>3020</v>
      </c>
    </row>
    <row r="394">
      <c r="A394" s="1112" t="n">
        <v>44833</v>
      </c>
      <c r="B394" s="494" t="n">
        <v>26</v>
      </c>
      <c r="C394" s="1468">
        <f>+D394*30</f>
        <v/>
      </c>
      <c r="D394" s="63" t="n">
        <v>183</v>
      </c>
      <c r="Y394" t="n">
        <v>2545</v>
      </c>
      <c r="Z394" t="n">
        <v>2597.5</v>
      </c>
      <c r="AA394" t="n">
        <v>2620</v>
      </c>
      <c r="AB394" t="n">
        <v>2600</v>
      </c>
      <c r="AC394" t="n">
        <v>2750</v>
      </c>
      <c r="AD394" t="n">
        <v>2760</v>
      </c>
      <c r="AE394" t="n">
        <v>2770</v>
      </c>
      <c r="AF394" t="n">
        <v>3020</v>
      </c>
      <c r="AG394" t="n">
        <v>3020</v>
      </c>
      <c r="AH394" t="n">
        <v>3020</v>
      </c>
    </row>
    <row r="395">
      <c r="A395" s="1112" t="n">
        <v>44834</v>
      </c>
      <c r="B395" s="494" t="n">
        <v>2</v>
      </c>
      <c r="C395" s="1468">
        <f>+D395*30</f>
        <v/>
      </c>
      <c r="D395" s="63" t="n">
        <v>2</v>
      </c>
      <c r="Y395" s="28" t="n">
        <v>2580.5</v>
      </c>
      <c r="Z395" t="n">
        <v>2597.5</v>
      </c>
      <c r="AA395" t="n">
        <v>2620</v>
      </c>
      <c r="AB395" t="n">
        <v>2600</v>
      </c>
      <c r="AC395" t="n">
        <v>2750</v>
      </c>
      <c r="AD395" t="n">
        <v>2760</v>
      </c>
      <c r="AE395" t="n">
        <v>2770</v>
      </c>
      <c r="AF395" t="n">
        <v>3020</v>
      </c>
      <c r="AG395" t="n">
        <v>3020</v>
      </c>
      <c r="AH395" t="n">
        <v>3020</v>
      </c>
    </row>
    <row r="396">
      <c r="A396" s="1112" t="n">
        <v>44837</v>
      </c>
      <c r="B396" s="494" t="n">
        <v>3</v>
      </c>
      <c r="C396" s="1468">
        <f>+D396*30</f>
        <v/>
      </c>
      <c r="D396" s="63" t="n">
        <v>10</v>
      </c>
      <c r="Z396" t="n">
        <v>2620</v>
      </c>
      <c r="AA396" t="n">
        <v>2627.5</v>
      </c>
      <c r="AB396" t="n">
        <v>2625</v>
      </c>
      <c r="AC396" t="n">
        <v>2750</v>
      </c>
      <c r="AD396" t="n">
        <v>2760</v>
      </c>
      <c r="AE396" t="n">
        <v>2770</v>
      </c>
      <c r="AF396" t="n">
        <v>3020</v>
      </c>
      <c r="AG396" t="n">
        <v>3020</v>
      </c>
      <c r="AH396" t="n">
        <v>3020</v>
      </c>
    </row>
    <row r="397">
      <c r="A397" s="1112" t="n">
        <v>44838</v>
      </c>
      <c r="B397" s="494" t="n">
        <v>42</v>
      </c>
      <c r="C397" s="1468">
        <f>+D397*30</f>
        <v/>
      </c>
      <c r="D397" s="63" t="n">
        <v>140</v>
      </c>
      <c r="Z397" t="n">
        <v>2620</v>
      </c>
      <c r="AA397" t="n">
        <v>2682.5</v>
      </c>
      <c r="AB397" t="n">
        <v>2715</v>
      </c>
      <c r="AC397" t="n">
        <v>2750</v>
      </c>
      <c r="AD397" t="n">
        <v>2760</v>
      </c>
      <c r="AE397" t="n">
        <v>2770</v>
      </c>
      <c r="AF397" t="n">
        <v>2950</v>
      </c>
      <c r="AG397" t="n">
        <v>2950</v>
      </c>
      <c r="AH397" t="n">
        <v>2950</v>
      </c>
    </row>
    <row r="398">
      <c r="A398" s="1112" t="n">
        <v>44839</v>
      </c>
      <c r="B398" s="494" t="n">
        <v>21</v>
      </c>
      <c r="C398" s="1468">
        <f>+D398*30</f>
        <v/>
      </c>
      <c r="D398" s="63" t="n">
        <v>151</v>
      </c>
      <c r="Z398" t="n">
        <v>2675</v>
      </c>
      <c r="AA398" t="n">
        <v>2682.5</v>
      </c>
      <c r="AB398" t="n">
        <v>2715</v>
      </c>
      <c r="AC398" t="n">
        <v>2775</v>
      </c>
      <c r="AD398" t="n">
        <v>2775</v>
      </c>
      <c r="AE398" t="n">
        <v>2775</v>
      </c>
      <c r="AF398" t="n">
        <v>2800</v>
      </c>
      <c r="AG398" t="n">
        <v>2800</v>
      </c>
      <c r="AH398" t="n">
        <v>2950</v>
      </c>
    </row>
    <row r="399">
      <c r="A399" s="1112" t="n">
        <v>44840</v>
      </c>
      <c r="B399" s="494" t="n">
        <v>11</v>
      </c>
      <c r="C399" s="1468">
        <f>+D399*30</f>
        <v/>
      </c>
      <c r="D399" s="63" t="n">
        <v>85</v>
      </c>
      <c r="Z399" t="n">
        <v>2680</v>
      </c>
      <c r="AA399" t="n">
        <v>2675</v>
      </c>
      <c r="AB399" t="n">
        <v>2715</v>
      </c>
      <c r="AC399" t="n">
        <v>2775</v>
      </c>
      <c r="AD399" t="n">
        <v>2775</v>
      </c>
      <c r="AE399" t="n">
        <v>2775</v>
      </c>
      <c r="AF399" t="n">
        <v>2750</v>
      </c>
      <c r="AG399" t="n">
        <v>2750</v>
      </c>
      <c r="AH399" t="n">
        <v>2788</v>
      </c>
    </row>
    <row r="400">
      <c r="A400" s="1112" t="n">
        <v>44841</v>
      </c>
      <c r="B400" s="494" t="n">
        <v>37</v>
      </c>
      <c r="C400" s="1468">
        <f>+D400*30</f>
        <v/>
      </c>
      <c r="D400" s="63" t="n">
        <v>205</v>
      </c>
      <c r="Z400" t="n">
        <v>2715</v>
      </c>
      <c r="AA400" t="n">
        <v>2675</v>
      </c>
      <c r="AB400" t="n">
        <v>2730</v>
      </c>
      <c r="AC400" t="n">
        <v>2800</v>
      </c>
      <c r="AD400" t="n">
        <v>2800</v>
      </c>
      <c r="AE400" t="n">
        <v>2775</v>
      </c>
      <c r="AF400" t="n">
        <v>2750</v>
      </c>
      <c r="AG400" t="n">
        <v>2750</v>
      </c>
      <c r="AH400" t="n">
        <v>2788</v>
      </c>
    </row>
    <row r="401">
      <c r="A401" s="1112" t="n">
        <v>44844</v>
      </c>
      <c r="B401" s="494" t="n">
        <v>25</v>
      </c>
      <c r="C401" s="1468">
        <f>+D401*30</f>
        <v/>
      </c>
      <c r="D401" s="63" t="n">
        <v>258</v>
      </c>
      <c r="Z401" t="n">
        <v>2732.5</v>
      </c>
      <c r="AA401" t="n">
        <v>2735</v>
      </c>
      <c r="AB401" t="n">
        <v>2730</v>
      </c>
      <c r="AC401" t="n">
        <v>2800</v>
      </c>
      <c r="AD401" t="n">
        <v>2800</v>
      </c>
      <c r="AE401" t="n">
        <v>2775</v>
      </c>
      <c r="AF401" t="n">
        <v>2750</v>
      </c>
      <c r="AG401" t="n">
        <v>2750</v>
      </c>
      <c r="AH401" t="n">
        <v>2788</v>
      </c>
    </row>
    <row r="402">
      <c r="A402" s="1112" t="n">
        <v>44845</v>
      </c>
      <c r="B402" s="494" t="n">
        <v>29</v>
      </c>
      <c r="C402" s="1468">
        <f>+D402*30</f>
        <v/>
      </c>
      <c r="D402" s="63" t="n">
        <v>187</v>
      </c>
      <c r="Z402" t="n">
        <v>2777.5</v>
      </c>
      <c r="AA402" t="n">
        <v>2770</v>
      </c>
      <c r="AB402" t="n">
        <v>2730</v>
      </c>
      <c r="AC402" t="n">
        <v>2800</v>
      </c>
      <c r="AD402" t="n">
        <v>2807.5</v>
      </c>
      <c r="AE402" t="n">
        <v>2775</v>
      </c>
      <c r="AF402" t="n">
        <v>2750</v>
      </c>
      <c r="AG402" t="n">
        <v>2750</v>
      </c>
      <c r="AH402" t="n">
        <v>2788</v>
      </c>
    </row>
    <row r="403">
      <c r="A403" s="1112" t="n">
        <v>44846</v>
      </c>
      <c r="C403" s="1468">
        <f>+D403*30</f>
        <v/>
      </c>
      <c r="Z403" s="192" t="n">
        <v>2777.5</v>
      </c>
      <c r="AA403" s="192" t="n">
        <v>2770</v>
      </c>
      <c r="AB403" s="192" t="n">
        <v>2730</v>
      </c>
      <c r="AC403" s="192" t="n">
        <v>2800</v>
      </c>
      <c r="AD403" s="192" t="n">
        <v>2807.5</v>
      </c>
      <c r="AE403" s="192" t="n">
        <v>2775</v>
      </c>
      <c r="AF403" s="192" t="n">
        <v>2750</v>
      </c>
      <c r="AG403" s="192" t="n">
        <v>2750</v>
      </c>
      <c r="AH403" s="192" t="n">
        <v>2788</v>
      </c>
    </row>
    <row r="404">
      <c r="A404" s="1112" t="n">
        <v>44847</v>
      </c>
      <c r="B404" s="494" t="n">
        <v>14</v>
      </c>
      <c r="C404" s="1468">
        <f>+D404*30</f>
        <v/>
      </c>
      <c r="D404" s="63" t="n">
        <v>92</v>
      </c>
      <c r="Z404" t="n">
        <v>2762.5</v>
      </c>
      <c r="AA404" t="n">
        <v>2755</v>
      </c>
      <c r="AB404" t="n">
        <v>2770</v>
      </c>
      <c r="AC404" t="n">
        <v>2800</v>
      </c>
      <c r="AD404" t="n">
        <v>2807.5</v>
      </c>
      <c r="AE404" t="n">
        <v>2775</v>
      </c>
      <c r="AF404" t="n">
        <v>2750</v>
      </c>
      <c r="AG404" t="n">
        <v>2750</v>
      </c>
      <c r="AH404" t="n">
        <v>2788</v>
      </c>
    </row>
    <row r="405">
      <c r="A405" s="1112" t="n">
        <v>44848</v>
      </c>
      <c r="B405" s="494" t="n">
        <v>14</v>
      </c>
      <c r="C405" s="1468">
        <f>+D405*30</f>
        <v/>
      </c>
      <c r="D405" s="63" t="n">
        <v>77</v>
      </c>
      <c r="Z405" t="n">
        <v>2780</v>
      </c>
      <c r="AA405" t="n">
        <v>2755</v>
      </c>
      <c r="AB405" t="n">
        <v>2770</v>
      </c>
      <c r="AC405" t="n">
        <v>2790</v>
      </c>
      <c r="AD405" t="n">
        <v>2800</v>
      </c>
      <c r="AE405" t="n">
        <v>2775</v>
      </c>
      <c r="AF405" t="n">
        <v>2750</v>
      </c>
      <c r="AG405" t="n">
        <v>2750</v>
      </c>
      <c r="AH405" t="n">
        <v>2788</v>
      </c>
    </row>
    <row r="406">
      <c r="A406" s="1112" t="n">
        <v>44851</v>
      </c>
      <c r="B406" s="494" t="n">
        <v>1</v>
      </c>
      <c r="C406" s="1468">
        <f>+D406*30</f>
        <v/>
      </c>
      <c r="D406" s="63" t="n">
        <v>10</v>
      </c>
      <c r="Z406" t="n">
        <v>2780</v>
      </c>
      <c r="AA406" t="n">
        <v>2755</v>
      </c>
      <c r="AB406" t="n">
        <v>2770</v>
      </c>
      <c r="AC406" t="n">
        <v>2790</v>
      </c>
      <c r="AD406" t="n">
        <v>2800</v>
      </c>
      <c r="AE406" t="n">
        <v>2775</v>
      </c>
      <c r="AF406" t="n">
        <v>2750</v>
      </c>
      <c r="AG406" t="n">
        <v>2750</v>
      </c>
      <c r="AH406" t="n">
        <v>2788</v>
      </c>
    </row>
    <row r="407">
      <c r="A407" s="1112" t="n">
        <v>44852</v>
      </c>
      <c r="B407" s="494" t="n">
        <v>16</v>
      </c>
      <c r="C407" s="1468">
        <f>+D407*30</f>
        <v/>
      </c>
      <c r="D407" s="63" t="n">
        <v>97</v>
      </c>
      <c r="Z407" t="n">
        <v>2780</v>
      </c>
      <c r="AA407" t="n">
        <v>2770</v>
      </c>
      <c r="AB407" t="n">
        <v>2770</v>
      </c>
      <c r="AC407" t="n">
        <v>2790</v>
      </c>
      <c r="AD407" t="n">
        <v>2800</v>
      </c>
      <c r="AE407" t="n">
        <v>2760</v>
      </c>
      <c r="AF407" t="n">
        <v>2750</v>
      </c>
      <c r="AG407" t="n">
        <v>2750</v>
      </c>
      <c r="AH407" t="n">
        <v>2788</v>
      </c>
    </row>
    <row r="408">
      <c r="A408" s="1112" t="n">
        <v>44853</v>
      </c>
      <c r="B408" s="494" t="n">
        <v>27</v>
      </c>
      <c r="C408" s="1468">
        <f>+D408*30</f>
        <v/>
      </c>
      <c r="D408" s="63" t="n">
        <v>464</v>
      </c>
      <c r="Z408" t="n">
        <v>2780</v>
      </c>
      <c r="AA408" t="n">
        <v>2770</v>
      </c>
      <c r="AB408" t="n">
        <v>2770</v>
      </c>
      <c r="AC408" t="n">
        <v>2790</v>
      </c>
      <c r="AD408" t="n">
        <v>2800</v>
      </c>
      <c r="AE408" t="n">
        <v>2760</v>
      </c>
      <c r="AF408" t="n">
        <v>2750</v>
      </c>
      <c r="AG408" t="n">
        <v>2750</v>
      </c>
      <c r="AH408" t="n">
        <v>2788</v>
      </c>
    </row>
    <row r="409">
      <c r="A409" s="1112" t="n">
        <v>44854</v>
      </c>
      <c r="B409" s="494" t="n">
        <v>11</v>
      </c>
      <c r="C409" s="1468">
        <f>+D409*30</f>
        <v/>
      </c>
      <c r="D409" s="63" t="n">
        <v>355</v>
      </c>
      <c r="Z409" t="n">
        <v>2780</v>
      </c>
      <c r="AA409" t="n">
        <v>2770</v>
      </c>
      <c r="AB409" t="n">
        <v>2770</v>
      </c>
      <c r="AC409" t="n">
        <v>2790</v>
      </c>
      <c r="AD409" t="n">
        <v>2800</v>
      </c>
      <c r="AE409" t="n">
        <v>2760</v>
      </c>
      <c r="AF409" t="n">
        <v>2750</v>
      </c>
      <c r="AG409" t="n">
        <v>2750</v>
      </c>
      <c r="AH409" t="n">
        <v>2788</v>
      </c>
    </row>
    <row r="410">
      <c r="A410" s="1112" t="n">
        <v>44855</v>
      </c>
      <c r="B410" s="494" t="n">
        <v>7</v>
      </c>
      <c r="C410" s="1468">
        <f>+D410*30</f>
        <v/>
      </c>
      <c r="D410" s="63" t="n">
        <v>79</v>
      </c>
      <c r="Z410" t="n">
        <v>2780</v>
      </c>
      <c r="AA410" t="n">
        <v>2770</v>
      </c>
      <c r="AB410" t="n">
        <v>2770</v>
      </c>
      <c r="AC410" t="n">
        <v>2790</v>
      </c>
      <c r="AD410" t="n">
        <v>2800</v>
      </c>
      <c r="AE410" t="n">
        <v>2760</v>
      </c>
      <c r="AF410" t="n">
        <v>2750</v>
      </c>
      <c r="AG410" t="n">
        <v>2750</v>
      </c>
      <c r="AH410" t="n">
        <v>2788</v>
      </c>
    </row>
    <row r="411">
      <c r="A411" s="1112" t="n">
        <v>44858</v>
      </c>
      <c r="B411" s="494" t="n">
        <v>22</v>
      </c>
      <c r="C411" s="1468">
        <f>+D411*30</f>
        <v/>
      </c>
      <c r="D411" s="63" t="n">
        <v>199</v>
      </c>
      <c r="Z411" t="n">
        <v>2780</v>
      </c>
      <c r="AA411" t="n">
        <v>2720</v>
      </c>
      <c r="AB411" t="n">
        <v>2730</v>
      </c>
      <c r="AC411" t="n">
        <v>2725</v>
      </c>
      <c r="AD411" t="n">
        <v>2725</v>
      </c>
      <c r="AE411" t="n">
        <v>2705</v>
      </c>
      <c r="AF411" t="n">
        <v>2750</v>
      </c>
      <c r="AG411" t="n">
        <v>2750</v>
      </c>
      <c r="AH411" t="n">
        <v>2788</v>
      </c>
    </row>
    <row r="412">
      <c r="A412" s="1112" t="n">
        <v>44859</v>
      </c>
      <c r="B412" s="494" t="n">
        <v>2</v>
      </c>
      <c r="C412" s="1468">
        <f>+D412*30</f>
        <v/>
      </c>
      <c r="D412" s="63" t="n">
        <v>20</v>
      </c>
      <c r="Z412" t="n">
        <v>2740</v>
      </c>
      <c r="AA412" t="n">
        <v>2710</v>
      </c>
      <c r="AB412" t="n">
        <v>2730</v>
      </c>
      <c r="AC412" t="n">
        <v>2725</v>
      </c>
      <c r="AD412" t="n">
        <v>2725</v>
      </c>
      <c r="AE412" t="n">
        <v>2705</v>
      </c>
      <c r="AF412" t="n">
        <v>2750</v>
      </c>
      <c r="AG412" t="n">
        <v>2750</v>
      </c>
      <c r="AH412" t="n">
        <v>2788</v>
      </c>
    </row>
    <row r="413">
      <c r="A413" s="1112" t="n">
        <v>44860</v>
      </c>
      <c r="B413" s="494" t="n">
        <v>29</v>
      </c>
      <c r="C413" s="1468">
        <f>+D413*30</f>
        <v/>
      </c>
      <c r="D413" s="63" t="n">
        <v>532</v>
      </c>
      <c r="Z413" t="n">
        <v>2740</v>
      </c>
      <c r="AA413" t="n">
        <v>2700</v>
      </c>
      <c r="AB413" t="n">
        <v>2700</v>
      </c>
      <c r="AC413" t="n">
        <v>2725</v>
      </c>
      <c r="AD413" t="n">
        <v>2725</v>
      </c>
      <c r="AE413" t="n">
        <v>2705</v>
      </c>
      <c r="AF413" t="n">
        <v>2750</v>
      </c>
      <c r="AG413" t="n">
        <v>2750</v>
      </c>
      <c r="AH413" t="n">
        <v>2788</v>
      </c>
    </row>
    <row r="414">
      <c r="A414" s="1112" t="n">
        <v>44861</v>
      </c>
      <c r="B414" s="494" t="n">
        <v>46</v>
      </c>
      <c r="C414" s="1468">
        <f>+D414*30</f>
        <v/>
      </c>
      <c r="D414" s="63" t="n">
        <v>389</v>
      </c>
      <c r="Z414" t="n">
        <v>2740</v>
      </c>
      <c r="AA414" t="n">
        <v>2750</v>
      </c>
      <c r="AB414" t="n">
        <v>2776</v>
      </c>
      <c r="AC414" t="n">
        <v>2805</v>
      </c>
      <c r="AD414" t="n">
        <v>2805</v>
      </c>
      <c r="AE414" t="n">
        <v>2760</v>
      </c>
      <c r="AF414" t="n">
        <v>2750</v>
      </c>
      <c r="AG414" t="n">
        <v>2750</v>
      </c>
      <c r="AH414" t="n">
        <v>2788</v>
      </c>
    </row>
    <row r="415">
      <c r="A415" s="1112" t="n">
        <v>44862</v>
      </c>
      <c r="B415" s="494" t="n">
        <v>21</v>
      </c>
      <c r="C415" s="1468">
        <f>+D415*30</f>
        <v/>
      </c>
      <c r="D415" s="63" t="n">
        <v>158</v>
      </c>
      <c r="Z415" t="n">
        <v>2740</v>
      </c>
      <c r="AA415" t="n">
        <v>2750</v>
      </c>
      <c r="AB415" t="n">
        <v>2776</v>
      </c>
      <c r="AC415" t="n">
        <v>2805</v>
      </c>
      <c r="AD415" t="n">
        <v>2805</v>
      </c>
      <c r="AE415" t="n">
        <v>2760</v>
      </c>
      <c r="AF415" t="n">
        <v>2750</v>
      </c>
      <c r="AG415" t="n">
        <v>2750</v>
      </c>
      <c r="AH415" t="n">
        <v>2788</v>
      </c>
    </row>
    <row r="416">
      <c r="A416" s="1112" t="n">
        <v>44865</v>
      </c>
      <c r="B416" s="494" t="n">
        <v>29</v>
      </c>
      <c r="C416" s="1468">
        <f>+D416*30</f>
        <v/>
      </c>
      <c r="D416" s="63" t="n">
        <v>159</v>
      </c>
      <c r="Z416" t="n">
        <v>2795</v>
      </c>
      <c r="AA416" t="n">
        <v>2750</v>
      </c>
      <c r="AB416" t="n">
        <v>2776</v>
      </c>
      <c r="AC416" t="n">
        <v>2855</v>
      </c>
      <c r="AD416" t="n">
        <v>2805</v>
      </c>
      <c r="AE416" t="n">
        <v>2810</v>
      </c>
      <c r="AF416" t="n">
        <v>2750</v>
      </c>
      <c r="AG416" t="n">
        <v>2750</v>
      </c>
      <c r="AH416" t="n">
        <v>2788</v>
      </c>
    </row>
    <row r="417">
      <c r="A417" s="1112" t="n">
        <v>44866</v>
      </c>
      <c r="B417" s="494" t="n">
        <v>10</v>
      </c>
      <c r="C417" s="1468">
        <f>+D417*30</f>
        <v/>
      </c>
      <c r="D417" s="63" t="n">
        <v>37</v>
      </c>
      <c r="AA417" t="n">
        <v>2845</v>
      </c>
      <c r="AB417" t="n">
        <v>2850</v>
      </c>
      <c r="AC417" t="n">
        <v>2875</v>
      </c>
      <c r="AD417" t="n">
        <v>2805</v>
      </c>
      <c r="AE417" t="n">
        <v>2835</v>
      </c>
      <c r="AF417" t="n">
        <v>2750</v>
      </c>
      <c r="AG417" t="n">
        <v>2750</v>
      </c>
      <c r="AH417" t="n">
        <v>2788</v>
      </c>
    </row>
    <row r="418">
      <c r="A418" s="1112" t="n">
        <v>44867</v>
      </c>
      <c r="C418" s="1468">
        <f>+D418*30</f>
        <v/>
      </c>
      <c r="AA418" s="192" t="n">
        <v>2845</v>
      </c>
      <c r="AB418" s="192" t="n">
        <v>2850</v>
      </c>
      <c r="AC418" s="192" t="n">
        <v>2875</v>
      </c>
      <c r="AD418" s="192" t="n">
        <v>2805</v>
      </c>
      <c r="AE418" s="192" t="n">
        <v>2835</v>
      </c>
      <c r="AF418" s="192" t="n">
        <v>2750</v>
      </c>
      <c r="AG418" s="192" t="n">
        <v>2750</v>
      </c>
      <c r="AH418" s="192" t="n">
        <v>2788</v>
      </c>
    </row>
    <row r="419">
      <c r="A419" s="1112" t="n">
        <v>44868</v>
      </c>
      <c r="B419" s="494" t="n">
        <v>35</v>
      </c>
      <c r="C419" s="1468">
        <f>+D419*30</f>
        <v/>
      </c>
      <c r="D419" s="63" t="n">
        <v>478</v>
      </c>
      <c r="AA419" t="n">
        <v>2845</v>
      </c>
      <c r="AB419" t="n">
        <v>2850</v>
      </c>
      <c r="AC419" t="n">
        <v>2875</v>
      </c>
      <c r="AD419" t="n">
        <v>2845</v>
      </c>
      <c r="AE419" t="n">
        <v>2835</v>
      </c>
      <c r="AF419" t="n">
        <v>2750</v>
      </c>
      <c r="AG419" t="n">
        <v>2750</v>
      </c>
      <c r="AH419" t="n">
        <v>2788</v>
      </c>
    </row>
    <row r="420">
      <c r="A420" s="1112" t="n">
        <v>44869</v>
      </c>
      <c r="B420" s="494" t="n">
        <v>13</v>
      </c>
      <c r="C420" s="1468">
        <f>+D420*30</f>
        <v/>
      </c>
      <c r="D420" s="63" t="n">
        <v>49</v>
      </c>
      <c r="AA420" t="n">
        <v>2845</v>
      </c>
      <c r="AB420" t="n">
        <v>2850</v>
      </c>
      <c r="AC420" t="n">
        <v>2875</v>
      </c>
      <c r="AD420" t="n">
        <v>2845</v>
      </c>
      <c r="AE420" t="n">
        <v>2835</v>
      </c>
      <c r="AF420" t="n">
        <v>2750</v>
      </c>
      <c r="AG420" t="n">
        <v>2750</v>
      </c>
      <c r="AH420" t="n">
        <v>2788</v>
      </c>
    </row>
    <row r="421">
      <c r="A421" s="1112" t="n">
        <v>44872</v>
      </c>
      <c r="B421" s="494" t="n">
        <v>23</v>
      </c>
      <c r="C421" s="1468">
        <f>+D421*30</f>
        <v/>
      </c>
      <c r="D421" s="63" t="n">
        <v>264</v>
      </c>
      <c r="AA421" t="n">
        <v>2845</v>
      </c>
      <c r="AB421" t="n">
        <v>2850</v>
      </c>
      <c r="AC421" t="n">
        <v>2875</v>
      </c>
      <c r="AD421" t="n">
        <v>2845</v>
      </c>
      <c r="AE421" t="n">
        <v>2835</v>
      </c>
      <c r="AF421" t="n">
        <v>2750</v>
      </c>
      <c r="AG421" t="n">
        <v>2750</v>
      </c>
      <c r="AH421" t="n">
        <v>2788</v>
      </c>
    </row>
    <row r="422">
      <c r="A422" s="1112" t="n">
        <v>44873</v>
      </c>
      <c r="B422" s="494" t="n">
        <v>20</v>
      </c>
      <c r="C422" s="1468">
        <f>+D422*30</f>
        <v/>
      </c>
      <c r="D422" s="63" t="n">
        <v>221</v>
      </c>
      <c r="AA422" t="n">
        <v>2875</v>
      </c>
      <c r="AB422" t="n">
        <v>2875</v>
      </c>
      <c r="AC422" t="n">
        <v>2885</v>
      </c>
      <c r="AD422" t="n">
        <v>2845</v>
      </c>
      <c r="AE422" t="n">
        <v>2835</v>
      </c>
      <c r="AF422" t="n">
        <v>2750</v>
      </c>
      <c r="AG422" t="n">
        <v>2750</v>
      </c>
      <c r="AH422" t="n">
        <v>2788</v>
      </c>
    </row>
    <row r="423">
      <c r="A423" s="1112" t="n">
        <v>44874</v>
      </c>
      <c r="B423" s="494" t="n">
        <v>40</v>
      </c>
      <c r="C423" s="1468">
        <f>+D423*30</f>
        <v/>
      </c>
      <c r="D423" s="63" t="n">
        <v>244</v>
      </c>
      <c r="AA423" t="n">
        <v>2875</v>
      </c>
      <c r="AB423" t="n">
        <v>2875</v>
      </c>
      <c r="AC423" t="n">
        <v>2885</v>
      </c>
      <c r="AD423" t="n">
        <v>2845</v>
      </c>
      <c r="AE423" t="n">
        <v>2835</v>
      </c>
      <c r="AF423" t="n">
        <v>2750</v>
      </c>
      <c r="AG423" t="n">
        <v>2750</v>
      </c>
      <c r="AH423" t="n">
        <v>2788</v>
      </c>
    </row>
    <row r="424">
      <c r="A424" s="1112" t="n">
        <v>44875</v>
      </c>
      <c r="B424" s="494" t="n">
        <v>13</v>
      </c>
      <c r="C424" s="1468">
        <f>+D424*30</f>
        <v/>
      </c>
      <c r="D424" s="63" t="n">
        <v>123</v>
      </c>
      <c r="AA424" t="n">
        <v>2820</v>
      </c>
      <c r="AB424" t="n">
        <v>2875</v>
      </c>
      <c r="AC424" t="n">
        <v>2885</v>
      </c>
      <c r="AD424" t="n">
        <v>2845</v>
      </c>
      <c r="AE424" t="n">
        <v>2835</v>
      </c>
      <c r="AF424" t="n">
        <v>2750</v>
      </c>
      <c r="AG424" t="n">
        <v>2750</v>
      </c>
      <c r="AH424" t="n">
        <v>2788</v>
      </c>
    </row>
    <row r="425">
      <c r="A425" s="1112" t="n">
        <v>44876</v>
      </c>
      <c r="B425" s="494" t="n">
        <v>14</v>
      </c>
      <c r="C425" s="1468">
        <f>+D425*30</f>
        <v/>
      </c>
      <c r="D425" s="63" t="n">
        <v>85</v>
      </c>
      <c r="AA425" t="n">
        <v>2820</v>
      </c>
      <c r="AB425" t="n">
        <v>2875</v>
      </c>
      <c r="AC425" t="n">
        <v>2885</v>
      </c>
      <c r="AD425" t="n">
        <v>2845</v>
      </c>
      <c r="AE425" t="n">
        <v>2835</v>
      </c>
      <c r="AF425" t="n">
        <v>2750</v>
      </c>
      <c r="AG425" t="n">
        <v>2750</v>
      </c>
      <c r="AH425" t="n">
        <v>2788</v>
      </c>
    </row>
    <row r="426">
      <c r="A426" s="1112" t="n">
        <v>44879</v>
      </c>
      <c r="B426" s="494" t="n">
        <v>12</v>
      </c>
      <c r="C426" s="1468">
        <f>+D426*30</f>
        <v/>
      </c>
      <c r="D426" s="63" t="n">
        <v>43</v>
      </c>
      <c r="AA426" t="n">
        <v>2825</v>
      </c>
      <c r="AB426" t="n">
        <v>2875</v>
      </c>
      <c r="AC426" t="n">
        <v>2885</v>
      </c>
      <c r="AD426" t="n">
        <v>2845</v>
      </c>
      <c r="AE426" t="n">
        <v>2835</v>
      </c>
      <c r="AF426" t="n">
        <v>2750</v>
      </c>
      <c r="AG426" t="n">
        <v>2750</v>
      </c>
      <c r="AH426" t="n">
        <v>2788</v>
      </c>
    </row>
    <row r="427">
      <c r="A427" s="1112" t="n">
        <v>44880</v>
      </c>
      <c r="B427" s="494" t="n">
        <v>17</v>
      </c>
      <c r="C427" s="1468">
        <f>+D427*30</f>
        <v/>
      </c>
      <c r="D427" s="63" t="n">
        <v>51</v>
      </c>
      <c r="AA427" s="192" t="n">
        <v>2825</v>
      </c>
      <c r="AB427" s="192" t="n">
        <v>2875</v>
      </c>
      <c r="AC427" s="192" t="n">
        <v>2885</v>
      </c>
      <c r="AD427" s="192" t="n">
        <v>2845</v>
      </c>
      <c r="AE427" s="192" t="n">
        <v>2835</v>
      </c>
      <c r="AF427" s="192" t="n">
        <v>2750</v>
      </c>
      <c r="AG427" s="192" t="n">
        <v>2750</v>
      </c>
      <c r="AH427" s="192" t="n">
        <v>2788</v>
      </c>
    </row>
    <row r="428">
      <c r="A428" s="1112" t="n">
        <v>44881</v>
      </c>
      <c r="B428" s="494" t="n">
        <v>19</v>
      </c>
      <c r="C428" s="1468">
        <f>+D428*30</f>
        <v/>
      </c>
      <c r="D428" s="63" t="n">
        <v>89</v>
      </c>
      <c r="AA428" t="n">
        <v>2825</v>
      </c>
      <c r="AB428" t="n">
        <v>2875</v>
      </c>
      <c r="AC428" t="n">
        <v>2885</v>
      </c>
      <c r="AD428" t="n">
        <v>2845</v>
      </c>
      <c r="AE428" t="n">
        <v>2835</v>
      </c>
      <c r="AF428" t="n">
        <v>2750</v>
      </c>
      <c r="AG428" t="n">
        <v>2750</v>
      </c>
      <c r="AH428" t="n">
        <v>2788</v>
      </c>
    </row>
    <row r="429">
      <c r="A429" s="1112" t="n">
        <v>44882</v>
      </c>
      <c r="C429" s="1468">
        <f>+D429*30</f>
        <v/>
      </c>
      <c r="AA429" t="n">
        <v>2825</v>
      </c>
      <c r="AB429" t="n">
        <v>2875</v>
      </c>
      <c r="AC429" t="n">
        <v>2885</v>
      </c>
      <c r="AD429" t="n">
        <v>2845</v>
      </c>
      <c r="AE429" t="n">
        <v>2835</v>
      </c>
      <c r="AF429" t="n">
        <v>2750</v>
      </c>
      <c r="AG429" t="n">
        <v>2750</v>
      </c>
      <c r="AH429" t="n">
        <v>2788</v>
      </c>
    </row>
    <row r="430">
      <c r="A430" s="1112" t="n">
        <v>44883</v>
      </c>
      <c r="B430" s="494" t="n">
        <v>34</v>
      </c>
      <c r="C430" s="1468">
        <f>+D430*30</f>
        <v/>
      </c>
      <c r="D430" s="63" t="n">
        <v>156</v>
      </c>
      <c r="AA430" t="n">
        <v>2900</v>
      </c>
      <c r="AB430" t="n">
        <v>2965</v>
      </c>
      <c r="AC430" t="n">
        <v>2945</v>
      </c>
      <c r="AD430" t="n">
        <v>2845</v>
      </c>
      <c r="AE430" t="n">
        <v>2835</v>
      </c>
      <c r="AF430" t="n">
        <v>2750</v>
      </c>
      <c r="AG430" t="n">
        <v>2750</v>
      </c>
      <c r="AH430" t="n">
        <v>2788</v>
      </c>
    </row>
    <row r="431">
      <c r="A431" s="1112" t="n">
        <v>44886</v>
      </c>
      <c r="B431" s="494" t="n">
        <v>16</v>
      </c>
      <c r="C431" s="1468">
        <f>+D431*30</f>
        <v/>
      </c>
      <c r="D431" s="63" t="n">
        <v>140</v>
      </c>
      <c r="AA431" t="n">
        <v>2900</v>
      </c>
      <c r="AB431" t="n">
        <v>2965</v>
      </c>
      <c r="AC431" t="n">
        <v>2945</v>
      </c>
      <c r="AD431" t="n">
        <v>2845</v>
      </c>
      <c r="AE431" t="n">
        <v>2835</v>
      </c>
      <c r="AF431" t="n">
        <v>2750</v>
      </c>
      <c r="AG431" t="n">
        <v>2750</v>
      </c>
      <c r="AH431" t="n">
        <v>2788</v>
      </c>
    </row>
    <row r="432">
      <c r="A432" s="1112" t="n">
        <v>44887</v>
      </c>
      <c r="B432" s="494" t="n">
        <v>16</v>
      </c>
      <c r="C432" s="1468">
        <f>+D432*30</f>
        <v/>
      </c>
      <c r="D432" s="63" t="n">
        <v>127</v>
      </c>
      <c r="AA432" t="n">
        <v>2880</v>
      </c>
      <c r="AB432" t="n">
        <v>2965</v>
      </c>
      <c r="AC432" t="n">
        <v>2945</v>
      </c>
      <c r="AD432" t="n">
        <v>2845</v>
      </c>
      <c r="AE432" t="n">
        <v>2835</v>
      </c>
      <c r="AF432" t="n">
        <v>2750</v>
      </c>
      <c r="AG432" t="n">
        <v>2750</v>
      </c>
      <c r="AH432" t="n">
        <v>2788</v>
      </c>
    </row>
    <row r="433">
      <c r="A433" s="1112" t="n">
        <v>44888</v>
      </c>
      <c r="B433" s="494" t="n">
        <v>7</v>
      </c>
      <c r="C433" s="1468">
        <f>+D433*30</f>
        <v/>
      </c>
      <c r="D433" s="63" t="n">
        <v>18</v>
      </c>
      <c r="AA433" t="n">
        <v>2880</v>
      </c>
      <c r="AB433" t="n">
        <v>2965</v>
      </c>
      <c r="AC433" t="n">
        <v>2945</v>
      </c>
      <c r="AD433" t="n">
        <v>2845</v>
      </c>
      <c r="AE433" t="n">
        <v>2835</v>
      </c>
      <c r="AF433" t="n">
        <v>2750</v>
      </c>
      <c r="AG433" t="n">
        <v>2750</v>
      </c>
      <c r="AH433" t="n">
        <v>2788</v>
      </c>
    </row>
    <row r="434">
      <c r="A434" s="1112" t="n">
        <v>44889</v>
      </c>
      <c r="B434" s="494" t="n">
        <v>9</v>
      </c>
      <c r="C434" s="1468">
        <f>+D434*30</f>
        <v/>
      </c>
      <c r="D434" s="63" t="n">
        <v>55</v>
      </c>
      <c r="AA434" t="n">
        <v>2880</v>
      </c>
      <c r="AB434" t="n">
        <v>2965</v>
      </c>
      <c r="AC434" t="n">
        <v>2945</v>
      </c>
      <c r="AD434" t="n">
        <v>2845</v>
      </c>
      <c r="AE434" t="n">
        <v>2835</v>
      </c>
      <c r="AF434" t="n">
        <v>2750</v>
      </c>
      <c r="AG434" t="n">
        <v>2750</v>
      </c>
      <c r="AH434" t="n">
        <v>2788</v>
      </c>
    </row>
    <row r="435">
      <c r="A435" s="1112" t="n">
        <v>44890</v>
      </c>
      <c r="B435" s="494" t="n">
        <v>0</v>
      </c>
      <c r="C435" s="1468">
        <f>+D435*30</f>
        <v/>
      </c>
      <c r="D435" s="63" t="n">
        <v>0</v>
      </c>
      <c r="AA435" t="n">
        <v>2880</v>
      </c>
      <c r="AB435" t="n">
        <v>2965</v>
      </c>
      <c r="AC435" t="n">
        <v>2945</v>
      </c>
      <c r="AD435" t="n">
        <v>2845</v>
      </c>
      <c r="AE435" t="n">
        <v>2835</v>
      </c>
      <c r="AF435" t="n">
        <v>2750</v>
      </c>
      <c r="AG435" t="n">
        <v>2750</v>
      </c>
      <c r="AH435" t="n">
        <v>2788</v>
      </c>
    </row>
    <row r="436">
      <c r="A436" s="1112" t="n">
        <v>44893</v>
      </c>
      <c r="B436" s="494" t="n">
        <v>4</v>
      </c>
      <c r="C436" s="1468">
        <f>+D436*30</f>
        <v/>
      </c>
      <c r="D436" s="63" t="n">
        <v>50</v>
      </c>
      <c r="AA436" t="n">
        <v>2880</v>
      </c>
      <c r="AB436" t="n">
        <v>2920</v>
      </c>
      <c r="AC436" t="n">
        <v>2920</v>
      </c>
      <c r="AD436" t="n">
        <v>2845</v>
      </c>
      <c r="AE436" t="n">
        <v>2835</v>
      </c>
      <c r="AF436" t="n">
        <v>2750</v>
      </c>
      <c r="AG436" t="n">
        <v>2750</v>
      </c>
      <c r="AH436" t="n">
        <v>2788</v>
      </c>
    </row>
    <row r="437">
      <c r="A437" s="1112" t="n">
        <v>44894</v>
      </c>
      <c r="B437" s="494" t="n">
        <v>8</v>
      </c>
      <c r="C437" s="1468">
        <f>+D437*30</f>
        <v/>
      </c>
      <c r="D437" s="63" t="n">
        <v>71</v>
      </c>
      <c r="AA437" t="n">
        <v>2886.5</v>
      </c>
      <c r="AB437" t="n">
        <v>2862.5</v>
      </c>
      <c r="AC437" t="n">
        <v>2875</v>
      </c>
      <c r="AD437" t="n">
        <v>2845</v>
      </c>
      <c r="AE437" t="n">
        <v>2835</v>
      </c>
      <c r="AF437" t="n">
        <v>2750</v>
      </c>
      <c r="AG437" t="n">
        <v>2750</v>
      </c>
      <c r="AH437" t="n">
        <v>2788</v>
      </c>
    </row>
    <row r="438">
      <c r="A438" s="1112" t="n">
        <v>44895</v>
      </c>
      <c r="B438" s="494" t="n">
        <v>5</v>
      </c>
      <c r="C438" s="1468">
        <f>+D438*30</f>
        <v/>
      </c>
      <c r="D438" s="63" t="n">
        <v>66</v>
      </c>
      <c r="AA438" s="28" t="n">
        <v>2895</v>
      </c>
      <c r="AB438" t="n">
        <v>2840</v>
      </c>
      <c r="AC438" t="n">
        <v>2875</v>
      </c>
      <c r="AD438" t="n">
        <v>2845</v>
      </c>
      <c r="AE438" t="n">
        <v>2835</v>
      </c>
      <c r="AF438" t="n">
        <v>2750</v>
      </c>
      <c r="AG438" t="n">
        <v>2750</v>
      </c>
      <c r="AH438" t="n">
        <v>2788</v>
      </c>
      <c r="AN438" t="n">
        <v>2790</v>
      </c>
    </row>
    <row r="439">
      <c r="A439" s="1112" t="n">
        <v>44896</v>
      </c>
      <c r="B439" t="n">
        <v>4</v>
      </c>
      <c r="C439" s="1468">
        <f>+D439*30</f>
        <v/>
      </c>
      <c r="D439" s="63" t="n">
        <v>9</v>
      </c>
      <c r="AB439" t="n">
        <v>2840</v>
      </c>
      <c r="AC439" t="n">
        <v>2875</v>
      </c>
      <c r="AD439" t="n">
        <v>2845</v>
      </c>
      <c r="AE439" t="n">
        <v>2835</v>
      </c>
      <c r="AF439" t="n">
        <v>2750</v>
      </c>
      <c r="AG439" t="n">
        <v>2750</v>
      </c>
      <c r="AH439" t="n">
        <v>2788</v>
      </c>
      <c r="AN439" t="n">
        <v>2788</v>
      </c>
    </row>
    <row r="440">
      <c r="A440" s="1112" t="n">
        <v>44897</v>
      </c>
      <c r="B440" s="494" t="n">
        <v>17</v>
      </c>
      <c r="C440" s="1468">
        <f>+D440*30</f>
        <v/>
      </c>
      <c r="D440" s="63" t="n">
        <v>198</v>
      </c>
      <c r="AB440" t="n">
        <v>2840</v>
      </c>
      <c r="AC440" t="n">
        <v>2875</v>
      </c>
      <c r="AD440" t="n">
        <v>2845</v>
      </c>
      <c r="AE440" t="n">
        <v>2835</v>
      </c>
      <c r="AF440" t="n">
        <v>2750</v>
      </c>
      <c r="AG440" t="n">
        <v>2750</v>
      </c>
      <c r="AH440" t="n">
        <v>2788</v>
      </c>
      <c r="AN440" t="n">
        <v>2788</v>
      </c>
    </row>
    <row r="441">
      <c r="A441" s="1112" t="n">
        <v>44900</v>
      </c>
      <c r="B441" s="494" t="n">
        <v>12</v>
      </c>
      <c r="C441" s="1468">
        <f>+D441*30</f>
        <v/>
      </c>
      <c r="D441" s="63" t="n">
        <v>61</v>
      </c>
      <c r="AB441" t="n">
        <v>2840</v>
      </c>
      <c r="AC441" t="n">
        <v>2875</v>
      </c>
      <c r="AD441" t="n">
        <v>2845</v>
      </c>
      <c r="AE441" t="n">
        <v>2835</v>
      </c>
      <c r="AF441" t="n">
        <v>2750</v>
      </c>
      <c r="AG441" t="n">
        <v>2750</v>
      </c>
      <c r="AH441" t="n">
        <v>2788</v>
      </c>
      <c r="AN441" t="n">
        <v>2788</v>
      </c>
    </row>
    <row r="442">
      <c r="A442" s="1112" t="n">
        <v>44901</v>
      </c>
      <c r="C442" s="1468">
        <f>+D442*30</f>
        <v/>
      </c>
      <c r="AB442" t="n">
        <v>2684</v>
      </c>
      <c r="AC442" t="n">
        <v>2717</v>
      </c>
      <c r="AD442" t="n">
        <v>2700</v>
      </c>
      <c r="AE442" t="n">
        <v>2700</v>
      </c>
      <c r="AF442" t="n">
        <v>2599</v>
      </c>
      <c r="AG442" t="n">
        <v>2599</v>
      </c>
      <c r="AH442" t="n">
        <v>2635</v>
      </c>
      <c r="AN442" t="n">
        <v>2788</v>
      </c>
    </row>
    <row r="443">
      <c r="A443" s="1112" t="n">
        <v>44902</v>
      </c>
      <c r="C443" s="1468">
        <f>+D443*30</f>
        <v/>
      </c>
      <c r="AB443" t="n">
        <v>2625</v>
      </c>
      <c r="AC443" t="n">
        <v>2649</v>
      </c>
      <c r="AD443" t="n">
        <v>2700</v>
      </c>
      <c r="AE443" t="n">
        <v>2700</v>
      </c>
      <c r="AF443" t="n">
        <v>2599</v>
      </c>
      <c r="AG443" t="n">
        <v>2599</v>
      </c>
      <c r="AH443" t="n">
        <v>2635</v>
      </c>
      <c r="AN443" t="n">
        <v>2788</v>
      </c>
    </row>
    <row r="444">
      <c r="A444" s="1112" t="n">
        <v>44903</v>
      </c>
      <c r="B444" s="494" t="n">
        <v>22</v>
      </c>
      <c r="C444" s="1468">
        <f>+D444*30</f>
        <v/>
      </c>
      <c r="D444" s="63" t="n">
        <v>318</v>
      </c>
      <c r="AB444" t="n">
        <v>2625</v>
      </c>
      <c r="AC444" t="n">
        <v>2625</v>
      </c>
      <c r="AD444" t="n">
        <v>2625</v>
      </c>
      <c r="AE444" t="n">
        <v>2700</v>
      </c>
      <c r="AF444" t="n">
        <v>2599</v>
      </c>
      <c r="AG444" t="n">
        <v>2599</v>
      </c>
      <c r="AH444" t="n">
        <v>2635</v>
      </c>
      <c r="AN444" t="n">
        <v>2788</v>
      </c>
    </row>
    <row r="445">
      <c r="A445" s="1112" t="n">
        <v>44904</v>
      </c>
      <c r="B445" s="494" t="n">
        <v>1</v>
      </c>
      <c r="C445" s="1468">
        <f>+D445*30</f>
        <v/>
      </c>
      <c r="D445" s="63" t="n">
        <v>1</v>
      </c>
      <c r="AB445" t="n">
        <v>2625</v>
      </c>
      <c r="AC445" t="n">
        <v>2625</v>
      </c>
      <c r="AD445" t="n">
        <v>2625</v>
      </c>
      <c r="AE445" t="n">
        <v>2700</v>
      </c>
      <c r="AF445" t="n">
        <v>2599</v>
      </c>
      <c r="AG445" t="n">
        <v>2599</v>
      </c>
      <c r="AH445" t="n">
        <v>2635</v>
      </c>
      <c r="AN445" t="n">
        <v>2788</v>
      </c>
    </row>
    <row r="446">
      <c r="A446" s="1112" t="n">
        <v>44907</v>
      </c>
      <c r="B446" s="494" t="n">
        <v>8</v>
      </c>
      <c r="C446" s="1468">
        <f>+D446*30</f>
        <v/>
      </c>
      <c r="D446" s="63" t="n">
        <v>140</v>
      </c>
      <c r="AB446" t="n">
        <v>2625</v>
      </c>
      <c r="AC446" t="n">
        <v>2620</v>
      </c>
      <c r="AD446" t="n">
        <v>2625</v>
      </c>
      <c r="AE446" t="n">
        <v>2600</v>
      </c>
      <c r="AF446" t="n">
        <v>2599</v>
      </c>
      <c r="AG446" t="n">
        <v>2599</v>
      </c>
      <c r="AH446" t="n">
        <v>2635</v>
      </c>
      <c r="AN446" t="n">
        <v>2788</v>
      </c>
    </row>
    <row r="447">
      <c r="A447" s="1112" t="n">
        <v>44908</v>
      </c>
      <c r="B447" s="494" t="n">
        <v>36</v>
      </c>
      <c r="C447" s="1468">
        <f>+D447*30</f>
        <v/>
      </c>
      <c r="D447" s="63" t="n">
        <v>367</v>
      </c>
      <c r="AB447" t="n">
        <v>2625</v>
      </c>
      <c r="AC447" t="n">
        <v>2605</v>
      </c>
      <c r="AD447" t="n">
        <v>2605</v>
      </c>
      <c r="AE447" t="n">
        <v>2600</v>
      </c>
      <c r="AF447" t="n">
        <v>2550</v>
      </c>
      <c r="AG447" t="n">
        <v>2550</v>
      </c>
      <c r="AH447" t="n">
        <v>2550</v>
      </c>
      <c r="AN447" t="n">
        <v>2788</v>
      </c>
    </row>
    <row r="448">
      <c r="A448" s="1112" t="n">
        <v>44909</v>
      </c>
      <c r="B448" s="494" t="n">
        <v>32</v>
      </c>
      <c r="C448" s="1468">
        <f>+D448*30</f>
        <v/>
      </c>
      <c r="D448" s="63" t="n">
        <v>635</v>
      </c>
      <c r="AB448" t="n">
        <v>2650</v>
      </c>
      <c r="AC448" t="n">
        <v>2630</v>
      </c>
      <c r="AD448" t="n">
        <v>2630</v>
      </c>
      <c r="AE448" t="n">
        <v>2600</v>
      </c>
      <c r="AF448" t="n">
        <v>2550</v>
      </c>
      <c r="AG448" t="n">
        <v>2550</v>
      </c>
      <c r="AH448" t="n">
        <v>2550</v>
      </c>
      <c r="AN448" t="n">
        <v>2788</v>
      </c>
    </row>
    <row r="449">
      <c r="A449" s="1112" t="n">
        <v>44910</v>
      </c>
      <c r="B449" s="494" t="n">
        <v>55</v>
      </c>
      <c r="C449" s="1468">
        <f>+D449*30</f>
        <v/>
      </c>
      <c r="D449" s="63" t="n">
        <v>953</v>
      </c>
      <c r="AB449" t="n">
        <v>2735</v>
      </c>
      <c r="AC449" t="n">
        <v>2715</v>
      </c>
      <c r="AD449" t="n">
        <v>2715</v>
      </c>
      <c r="AE449" t="n">
        <v>2600</v>
      </c>
      <c r="AF449" t="n">
        <v>2550</v>
      </c>
      <c r="AG449" t="n">
        <v>2550</v>
      </c>
      <c r="AH449" t="n">
        <v>2550</v>
      </c>
      <c r="AN449" t="n">
        <v>2788</v>
      </c>
    </row>
    <row r="450">
      <c r="A450" s="1112" t="n">
        <v>44911</v>
      </c>
      <c r="B450" s="494" t="n">
        <v>53</v>
      </c>
      <c r="C450" s="1468">
        <f>+D450*30</f>
        <v/>
      </c>
      <c r="D450" s="63" t="n">
        <v>219</v>
      </c>
      <c r="AB450" t="n">
        <v>2760</v>
      </c>
      <c r="AC450" t="n">
        <v>2775</v>
      </c>
      <c r="AD450" t="n">
        <v>2747.5</v>
      </c>
      <c r="AE450" t="n">
        <v>2675</v>
      </c>
      <c r="AF450" t="n">
        <v>2550</v>
      </c>
      <c r="AG450" t="n">
        <v>2550</v>
      </c>
      <c r="AH450" t="n">
        <v>2550</v>
      </c>
      <c r="AN450" t="n">
        <v>2788</v>
      </c>
    </row>
    <row r="451">
      <c r="A451" s="1112" t="n">
        <v>44914</v>
      </c>
      <c r="B451" s="494" t="n">
        <v>12</v>
      </c>
      <c r="C451" s="1468">
        <f>+D451*30</f>
        <v/>
      </c>
      <c r="D451" s="63" t="n">
        <v>55</v>
      </c>
      <c r="AB451" t="n">
        <v>2760</v>
      </c>
      <c r="AC451" t="n">
        <v>2775</v>
      </c>
      <c r="AD451" t="n">
        <v>2747.5</v>
      </c>
      <c r="AE451" t="n">
        <v>2675</v>
      </c>
      <c r="AF451" t="n">
        <v>2550</v>
      </c>
      <c r="AG451" t="n">
        <v>2550</v>
      </c>
      <c r="AH451" t="n">
        <v>2550</v>
      </c>
      <c r="AN451" t="n">
        <v>2788</v>
      </c>
    </row>
    <row r="452">
      <c r="A452" s="1112" t="n">
        <v>44915</v>
      </c>
      <c r="B452" s="494" t="n">
        <v>6</v>
      </c>
      <c r="C452" s="1468">
        <f>+D452*30</f>
        <v/>
      </c>
      <c r="D452" s="63" t="n">
        <v>19</v>
      </c>
      <c r="AB452" t="n">
        <v>2895</v>
      </c>
      <c r="AC452" t="n">
        <v>2795</v>
      </c>
      <c r="AD452" t="n">
        <v>2775</v>
      </c>
      <c r="AE452" t="n">
        <v>2675</v>
      </c>
      <c r="AF452" t="n">
        <v>2550</v>
      </c>
      <c r="AG452" t="n">
        <v>2550</v>
      </c>
      <c r="AH452" t="n">
        <v>2550</v>
      </c>
      <c r="AN452" t="n">
        <v>2788</v>
      </c>
    </row>
    <row r="453">
      <c r="A453" s="1112" t="n">
        <v>44916</v>
      </c>
      <c r="B453" s="494" t="n">
        <v>15</v>
      </c>
      <c r="C453" s="1468">
        <f>+D453*30</f>
        <v/>
      </c>
      <c r="D453" s="63" t="n">
        <v>81</v>
      </c>
      <c r="AB453" t="n">
        <v>2895</v>
      </c>
      <c r="AC453" t="n">
        <v>2795</v>
      </c>
      <c r="AD453" t="n">
        <v>2775</v>
      </c>
      <c r="AE453" t="n">
        <v>2675</v>
      </c>
      <c r="AF453" t="n">
        <v>2550</v>
      </c>
      <c r="AG453" t="n">
        <v>2550</v>
      </c>
      <c r="AH453" t="n">
        <v>2550</v>
      </c>
      <c r="AN453" t="n">
        <v>2788</v>
      </c>
    </row>
    <row r="454">
      <c r="A454" s="1112" t="n">
        <v>44917</v>
      </c>
      <c r="B454" s="494" t="n">
        <v>7</v>
      </c>
      <c r="C454" s="1468">
        <f>+D454*30</f>
        <v/>
      </c>
      <c r="D454" s="63" t="n">
        <v>15</v>
      </c>
      <c r="AB454" t="n">
        <v>2920</v>
      </c>
      <c r="AC454" t="n">
        <v>2795</v>
      </c>
      <c r="AD454" t="n">
        <v>2775</v>
      </c>
      <c r="AE454" t="n">
        <v>2675</v>
      </c>
      <c r="AF454" t="n">
        <v>2550</v>
      </c>
      <c r="AG454" t="n">
        <v>2550</v>
      </c>
      <c r="AH454" t="n">
        <v>2550</v>
      </c>
      <c r="AN454" t="n">
        <v>2788</v>
      </c>
    </row>
    <row r="455">
      <c r="A455" s="1112" t="n">
        <v>44918</v>
      </c>
      <c r="B455" s="494" t="n">
        <v>2</v>
      </c>
      <c r="C455" s="1468">
        <f>+D455*30</f>
        <v/>
      </c>
      <c r="D455" s="63" t="n">
        <v>14</v>
      </c>
      <c r="AB455" t="n">
        <v>2935</v>
      </c>
      <c r="AC455" t="n">
        <v>2795</v>
      </c>
      <c r="AD455" t="n">
        <v>2775</v>
      </c>
      <c r="AE455" t="n">
        <v>2675</v>
      </c>
      <c r="AF455" t="n">
        <v>2550</v>
      </c>
      <c r="AG455" t="n">
        <v>2550</v>
      </c>
      <c r="AH455" t="n">
        <v>2550</v>
      </c>
      <c r="AI455" t="n">
        <v>2600</v>
      </c>
      <c r="AJ455" t="n">
        <v>2630</v>
      </c>
      <c r="AK455" t="n">
        <v>2680</v>
      </c>
      <c r="AL455" t="n">
        <v>2720</v>
      </c>
      <c r="AM455" t="n">
        <v>2750</v>
      </c>
      <c r="AN455" t="n">
        <v>2788</v>
      </c>
    </row>
    <row r="456">
      <c r="A456" s="1112" t="n">
        <v>44921</v>
      </c>
      <c r="B456" s="494" t="n">
        <v>10</v>
      </c>
      <c r="C456" s="1468">
        <f>+D456*30</f>
        <v/>
      </c>
      <c r="D456" s="63" t="n">
        <v>57</v>
      </c>
      <c r="AB456" t="n">
        <v>2935</v>
      </c>
      <c r="AC456" t="n">
        <v>2795</v>
      </c>
      <c r="AD456" t="n">
        <v>2770</v>
      </c>
      <c r="AE456" t="n">
        <v>2675</v>
      </c>
      <c r="AF456" t="n">
        <v>2550</v>
      </c>
      <c r="AG456" t="n">
        <v>2550</v>
      </c>
      <c r="AH456" t="n">
        <v>2550</v>
      </c>
      <c r="AI456" t="n">
        <v>2550</v>
      </c>
      <c r="AJ456" t="n">
        <v>2550</v>
      </c>
      <c r="AK456" t="n">
        <v>2550</v>
      </c>
      <c r="AL456" t="n">
        <v>2550</v>
      </c>
      <c r="AM456" t="n">
        <v>2550</v>
      </c>
      <c r="AN456" t="n">
        <v>2788</v>
      </c>
    </row>
    <row r="457">
      <c r="A457" s="1112" t="n">
        <v>44922</v>
      </c>
      <c r="B457" s="494" t="n">
        <v>16</v>
      </c>
      <c r="C457" s="1468">
        <f>+D457*30</f>
        <v/>
      </c>
      <c r="D457" s="63" t="n">
        <v>86</v>
      </c>
      <c r="AB457" t="n">
        <v>2935</v>
      </c>
      <c r="AC457" t="n">
        <v>2680</v>
      </c>
      <c r="AD457" t="n">
        <v>2670</v>
      </c>
      <c r="AE457" t="n">
        <v>2650</v>
      </c>
      <c r="AF457" t="n">
        <v>2550</v>
      </c>
      <c r="AG457" t="n">
        <v>2550</v>
      </c>
      <c r="AH457" t="n">
        <v>2550</v>
      </c>
      <c r="AI457" t="n">
        <v>2550</v>
      </c>
      <c r="AJ457" t="n">
        <v>2550</v>
      </c>
      <c r="AK457" t="n">
        <v>2550</v>
      </c>
      <c r="AL457" t="n">
        <v>2550</v>
      </c>
      <c r="AM457" t="n">
        <v>2550</v>
      </c>
      <c r="AN457" t="n">
        <v>2788</v>
      </c>
    </row>
    <row r="458">
      <c r="A458" s="1112" t="n">
        <v>44923</v>
      </c>
      <c r="B458" s="494" t="n">
        <v>20</v>
      </c>
      <c r="C458" s="1468">
        <f>+D458*30</f>
        <v/>
      </c>
      <c r="D458" s="63" t="n">
        <v>126</v>
      </c>
      <c r="AB458" t="n">
        <v>2970</v>
      </c>
      <c r="AC458" t="n">
        <v>2813.5</v>
      </c>
      <c r="AD458" t="n">
        <v>2787.5</v>
      </c>
      <c r="AE458" t="n">
        <v>2650</v>
      </c>
      <c r="AF458" t="n">
        <v>2550</v>
      </c>
      <c r="AG458" t="n">
        <v>2550</v>
      </c>
      <c r="AH458" t="n">
        <v>2550</v>
      </c>
      <c r="AI458" t="n">
        <v>2550</v>
      </c>
      <c r="AJ458" t="n">
        <v>2550</v>
      </c>
      <c r="AK458" t="n">
        <v>2550</v>
      </c>
      <c r="AL458" t="n">
        <v>2550</v>
      </c>
      <c r="AM458" t="n">
        <v>2550</v>
      </c>
      <c r="AN458" t="n">
        <v>2788</v>
      </c>
    </row>
    <row r="459">
      <c r="A459" s="1112" t="n">
        <v>44924</v>
      </c>
      <c r="B459" s="494" t="n">
        <v>11</v>
      </c>
      <c r="C459" s="1468">
        <f>+D459*30</f>
        <v/>
      </c>
      <c r="D459" s="63" t="n">
        <v>45</v>
      </c>
      <c r="AB459" s="28" t="n">
        <v>2971.5</v>
      </c>
      <c r="AC459" t="n">
        <v>2875</v>
      </c>
      <c r="AD459" t="n">
        <v>2815</v>
      </c>
      <c r="AE459" t="n">
        <v>2685</v>
      </c>
      <c r="AF459" t="n">
        <v>2550</v>
      </c>
      <c r="AG459" t="n">
        <v>2550</v>
      </c>
      <c r="AH459" t="n">
        <v>2550</v>
      </c>
      <c r="AI459" t="n">
        <v>2550</v>
      </c>
      <c r="AJ459" t="n">
        <v>2550</v>
      </c>
      <c r="AK459" t="n">
        <v>2550</v>
      </c>
      <c r="AL459" t="n">
        <v>2550</v>
      </c>
      <c r="AM459" t="n">
        <v>2550</v>
      </c>
      <c r="AN459" t="n">
        <v>2788</v>
      </c>
    </row>
    <row r="460">
      <c r="A460" s="1112" t="n">
        <v>44925</v>
      </c>
      <c r="C460" s="1468">
        <f>+D460*30</f>
        <v/>
      </c>
      <c r="AB460" s="192" t="n">
        <v>2971.5</v>
      </c>
      <c r="AC460" s="192" t="n">
        <v>2875</v>
      </c>
      <c r="AD460" s="192" t="n">
        <v>2815</v>
      </c>
      <c r="AE460" s="192" t="n">
        <v>2685</v>
      </c>
      <c r="AF460" s="192" t="n">
        <v>2550</v>
      </c>
      <c r="AG460" s="192" t="n">
        <v>2550</v>
      </c>
      <c r="AH460" s="192" t="n">
        <v>2550</v>
      </c>
      <c r="AI460" s="192" t="n">
        <v>2550</v>
      </c>
      <c r="AJ460" s="192" t="n">
        <v>2550</v>
      </c>
      <c r="AK460" s="192" t="n">
        <v>2550</v>
      </c>
      <c r="AL460" s="192" t="n">
        <v>2550</v>
      </c>
      <c r="AM460" s="192" t="n">
        <v>2550</v>
      </c>
      <c r="AN460" s="192" t="n">
        <v>2788</v>
      </c>
    </row>
    <row r="461">
      <c r="A461" s="1112" t="n">
        <v>44928</v>
      </c>
      <c r="B461" s="494" t="n">
        <v>13</v>
      </c>
      <c r="C461" s="1468">
        <f>+D461*30</f>
        <v/>
      </c>
      <c r="D461" s="63" t="n">
        <v>72</v>
      </c>
      <c r="AC461" t="n">
        <v>2675</v>
      </c>
      <c r="AD461" t="n">
        <v>2655</v>
      </c>
      <c r="AE461" t="n">
        <v>2585</v>
      </c>
      <c r="AF461" t="n">
        <v>2550</v>
      </c>
      <c r="AG461" t="n">
        <v>2550</v>
      </c>
      <c r="AH461" t="n">
        <v>2550</v>
      </c>
      <c r="AI461" t="n">
        <v>2550</v>
      </c>
      <c r="AJ461" t="n">
        <v>2550</v>
      </c>
      <c r="AK461" t="n">
        <v>2550</v>
      </c>
      <c r="AL461" t="n">
        <v>2550</v>
      </c>
      <c r="AM461" t="n">
        <v>2550</v>
      </c>
      <c r="AN461" t="n">
        <v>2788</v>
      </c>
    </row>
    <row r="462">
      <c r="A462" s="1112" t="n">
        <v>44929</v>
      </c>
      <c r="B462" s="494" t="n">
        <v>27</v>
      </c>
      <c r="C462" s="1468">
        <f>+D462*30</f>
        <v/>
      </c>
      <c r="D462" s="63" t="n">
        <v>235</v>
      </c>
      <c r="AC462" t="n">
        <v>2692.5</v>
      </c>
      <c r="AD462" t="n">
        <v>2655</v>
      </c>
      <c r="AE462" t="n">
        <v>2585</v>
      </c>
      <c r="AF462" t="n">
        <v>2550</v>
      </c>
      <c r="AG462" t="n">
        <v>2550</v>
      </c>
      <c r="AH462" t="n">
        <v>2550</v>
      </c>
      <c r="AI462" t="n">
        <v>2550</v>
      </c>
      <c r="AJ462" t="n">
        <v>2550</v>
      </c>
      <c r="AK462" t="n">
        <v>2550</v>
      </c>
      <c r="AL462" t="n">
        <v>2550</v>
      </c>
      <c r="AM462" t="n">
        <v>2550</v>
      </c>
      <c r="AN462" t="n">
        <v>2788</v>
      </c>
    </row>
    <row r="463">
      <c r="A463" s="1112" t="n">
        <v>44930</v>
      </c>
      <c r="B463" s="494" t="n">
        <v>32</v>
      </c>
      <c r="C463" s="1468">
        <f>+D463*30</f>
        <v/>
      </c>
      <c r="D463" s="63" t="n">
        <v>305</v>
      </c>
      <c r="AC463" t="n">
        <v>2692.5</v>
      </c>
      <c r="AD463" t="n">
        <v>2655</v>
      </c>
      <c r="AE463" t="n">
        <v>2585</v>
      </c>
      <c r="AF463" t="n">
        <v>2600</v>
      </c>
      <c r="AG463" t="n">
        <v>2600</v>
      </c>
      <c r="AH463" t="n">
        <v>2600</v>
      </c>
      <c r="AI463" t="n">
        <v>2550</v>
      </c>
      <c r="AJ463" t="n">
        <v>2550</v>
      </c>
      <c r="AK463" t="n">
        <v>2550</v>
      </c>
      <c r="AL463" t="n">
        <v>2550</v>
      </c>
      <c r="AM463" t="n">
        <v>2550</v>
      </c>
      <c r="AN463" t="n">
        <v>2788</v>
      </c>
    </row>
    <row r="464">
      <c r="A464" s="1112" t="n">
        <v>44931</v>
      </c>
      <c r="B464" s="494" t="n">
        <v>3</v>
      </c>
      <c r="C464" s="1468">
        <f>+D464*30</f>
        <v/>
      </c>
      <c r="D464" s="63" t="n">
        <v>14</v>
      </c>
      <c r="AC464" t="n">
        <v>2690</v>
      </c>
      <c r="AD464" t="n">
        <v>2650</v>
      </c>
      <c r="AE464" t="n">
        <v>2585</v>
      </c>
      <c r="AF464" t="n">
        <v>2600</v>
      </c>
      <c r="AG464" t="n">
        <v>2600</v>
      </c>
      <c r="AH464" t="n">
        <v>2600</v>
      </c>
      <c r="AI464" t="n">
        <v>2580</v>
      </c>
      <c r="AJ464" t="n">
        <v>2590</v>
      </c>
      <c r="AK464" t="n">
        <v>2600</v>
      </c>
      <c r="AL464" t="n">
        <v>2610</v>
      </c>
      <c r="AM464" t="n">
        <v>2550</v>
      </c>
      <c r="AN464" t="n">
        <v>2788</v>
      </c>
    </row>
    <row r="465">
      <c r="A465" s="1112" t="n">
        <v>44932</v>
      </c>
      <c r="B465" s="494" t="n">
        <v>10</v>
      </c>
      <c r="C465" s="1468">
        <f>+D465*30</f>
        <v/>
      </c>
      <c r="D465" s="63" t="n">
        <v>55</v>
      </c>
      <c r="AC465" t="n">
        <v>2615</v>
      </c>
      <c r="AD465" t="n">
        <v>2595</v>
      </c>
      <c r="AE465" t="n">
        <v>2515</v>
      </c>
      <c r="AF465" t="n">
        <v>2600</v>
      </c>
      <c r="AG465" t="n">
        <v>2600</v>
      </c>
      <c r="AH465" t="n">
        <v>2600</v>
      </c>
      <c r="AI465" t="n">
        <v>2580</v>
      </c>
      <c r="AJ465" t="n">
        <v>2590</v>
      </c>
      <c r="AK465" t="n">
        <v>2600</v>
      </c>
      <c r="AL465" t="n">
        <v>2610</v>
      </c>
      <c r="AM465" t="n">
        <v>2620</v>
      </c>
      <c r="AN465" t="n">
        <v>2788</v>
      </c>
    </row>
    <row r="466">
      <c r="A466" s="1112" t="n">
        <v>44935</v>
      </c>
      <c r="B466" s="494" t="n">
        <v>28</v>
      </c>
      <c r="C466" s="1468">
        <f>+D466*30</f>
        <v/>
      </c>
      <c r="D466" s="63" t="n">
        <v>169</v>
      </c>
      <c r="AC466" t="n">
        <v>2545</v>
      </c>
      <c r="AD466" t="n">
        <v>2525</v>
      </c>
      <c r="AE466" t="n">
        <v>2530</v>
      </c>
      <c r="AF466" t="n">
        <v>2600</v>
      </c>
      <c r="AG466" t="n">
        <v>2600</v>
      </c>
      <c r="AH466" t="n">
        <v>2600</v>
      </c>
      <c r="AI466" t="n">
        <v>2580</v>
      </c>
      <c r="AJ466" t="n">
        <v>2590</v>
      </c>
      <c r="AK466" t="n">
        <v>2600</v>
      </c>
      <c r="AL466" t="n">
        <v>2610</v>
      </c>
      <c r="AM466" t="n">
        <v>2620</v>
      </c>
      <c r="AN466" t="n">
        <v>2788</v>
      </c>
    </row>
    <row r="467">
      <c r="A467" s="1112" t="n">
        <v>44936</v>
      </c>
      <c r="B467" s="494" t="n">
        <v>14</v>
      </c>
      <c r="C467" s="1468">
        <f>+D467*30</f>
        <v/>
      </c>
      <c r="D467" s="63" t="n">
        <v>193</v>
      </c>
      <c r="AC467" t="n">
        <v>2555</v>
      </c>
      <c r="AD467" t="n">
        <v>2555</v>
      </c>
      <c r="AE467" t="n">
        <v>2530</v>
      </c>
      <c r="AF467" t="n">
        <v>2600</v>
      </c>
      <c r="AG467" t="n">
        <v>2600</v>
      </c>
      <c r="AH467" t="n">
        <v>2600</v>
      </c>
      <c r="AI467" t="n">
        <v>2580</v>
      </c>
      <c r="AJ467" t="n">
        <v>2590</v>
      </c>
      <c r="AK467" t="n">
        <v>2600</v>
      </c>
      <c r="AL467" t="n">
        <v>2610</v>
      </c>
      <c r="AM467" t="n">
        <v>2620</v>
      </c>
      <c r="AN467" t="n">
        <v>2788</v>
      </c>
    </row>
    <row r="468">
      <c r="A468" s="1112" t="n">
        <v>44937</v>
      </c>
      <c r="B468" s="494" t="n">
        <v>15</v>
      </c>
      <c r="C468" s="1468">
        <f>+D468*30</f>
        <v/>
      </c>
      <c r="D468" s="63" t="n">
        <v>50</v>
      </c>
      <c r="AC468" t="n">
        <v>2577.5</v>
      </c>
      <c r="AD468" t="n">
        <v>2577.5</v>
      </c>
      <c r="AE468" t="n">
        <v>2530</v>
      </c>
      <c r="AF468" t="n">
        <v>2600</v>
      </c>
      <c r="AG468" t="n">
        <v>2600</v>
      </c>
      <c r="AH468" t="n">
        <v>2600</v>
      </c>
      <c r="AI468" t="n">
        <v>2580</v>
      </c>
      <c r="AJ468" t="n">
        <v>2590</v>
      </c>
      <c r="AK468" t="n">
        <v>2600</v>
      </c>
      <c r="AL468" t="n">
        <v>2610</v>
      </c>
      <c r="AM468" t="n">
        <v>2620</v>
      </c>
      <c r="AN468" t="n">
        <v>2788</v>
      </c>
    </row>
    <row r="469">
      <c r="A469" s="1112" t="n">
        <v>44938</v>
      </c>
      <c r="B469" s="494" t="n">
        <v>19</v>
      </c>
      <c r="C469" s="1468">
        <f>+D469*30</f>
        <v/>
      </c>
      <c r="D469" s="63" t="n">
        <v>103</v>
      </c>
      <c r="AC469" t="n">
        <v>2585</v>
      </c>
      <c r="AD469" t="n">
        <v>2577.5</v>
      </c>
      <c r="AE469" t="n">
        <v>2530</v>
      </c>
      <c r="AF469" t="n">
        <v>2600</v>
      </c>
      <c r="AG469" t="n">
        <v>2600</v>
      </c>
      <c r="AH469" t="n">
        <v>2600</v>
      </c>
      <c r="AI469" t="n">
        <v>2580</v>
      </c>
      <c r="AJ469" t="n">
        <v>2590</v>
      </c>
      <c r="AK469" t="n">
        <v>2600</v>
      </c>
      <c r="AL469" t="n">
        <v>2610</v>
      </c>
      <c r="AM469" t="n">
        <v>2620</v>
      </c>
      <c r="AN469" t="n">
        <v>2788</v>
      </c>
    </row>
    <row r="470">
      <c r="A470" s="1112" t="n">
        <v>44939</v>
      </c>
      <c r="B470" s="494" t="n">
        <v>22</v>
      </c>
      <c r="C470" s="1468">
        <f>+D470*30</f>
        <v/>
      </c>
      <c r="D470" s="63" t="n">
        <v>232</v>
      </c>
      <c r="AC470" t="n">
        <v>2550</v>
      </c>
      <c r="AD470" t="n">
        <v>2560</v>
      </c>
      <c r="AE470" t="n">
        <v>2530</v>
      </c>
      <c r="AF470" t="n">
        <v>2600</v>
      </c>
      <c r="AG470" t="n">
        <v>2600</v>
      </c>
      <c r="AH470" t="n">
        <v>2600</v>
      </c>
      <c r="AI470" t="n">
        <v>2580</v>
      </c>
      <c r="AJ470" t="n">
        <v>2590</v>
      </c>
      <c r="AK470" t="n">
        <v>2600</v>
      </c>
      <c r="AL470" t="n">
        <v>2610</v>
      </c>
      <c r="AM470" t="n">
        <v>2620</v>
      </c>
      <c r="AN470" t="n">
        <v>2788</v>
      </c>
    </row>
    <row r="471">
      <c r="A471" s="1112" t="n">
        <v>44942</v>
      </c>
      <c r="B471" s="494" t="n">
        <v>6</v>
      </c>
      <c r="C471" s="1468">
        <f>+D471*30</f>
        <v/>
      </c>
      <c r="D471" s="63" t="n">
        <v>100</v>
      </c>
      <c r="AC471" t="n">
        <v>2562.5</v>
      </c>
      <c r="AD471" t="n">
        <v>2560</v>
      </c>
      <c r="AE471" t="n">
        <v>2530</v>
      </c>
      <c r="AF471" t="n">
        <v>2600</v>
      </c>
      <c r="AG471" t="n">
        <v>2600</v>
      </c>
      <c r="AH471" t="n">
        <v>2600</v>
      </c>
      <c r="AI471" t="n">
        <v>2580</v>
      </c>
      <c r="AJ471" t="n">
        <v>2590</v>
      </c>
      <c r="AK471" t="n">
        <v>2600</v>
      </c>
      <c r="AL471" t="n">
        <v>2610</v>
      </c>
      <c r="AM471" t="n">
        <v>2620</v>
      </c>
      <c r="AN471" t="n">
        <v>2788</v>
      </c>
    </row>
    <row r="472">
      <c r="A472" s="1112" t="n">
        <v>44943</v>
      </c>
      <c r="B472" s="494" t="n">
        <v>24</v>
      </c>
      <c r="C472" s="1468">
        <f>+D472*30</f>
        <v/>
      </c>
      <c r="D472" s="63" t="n">
        <v>542</v>
      </c>
      <c r="AC472" t="n">
        <v>2545</v>
      </c>
      <c r="AD472" t="n">
        <v>2545</v>
      </c>
      <c r="AE472" t="n">
        <v>2530</v>
      </c>
      <c r="AF472" t="n">
        <v>2600</v>
      </c>
      <c r="AG472" t="n">
        <v>2600</v>
      </c>
      <c r="AH472" t="n">
        <v>2600</v>
      </c>
      <c r="AI472" t="n">
        <v>2605</v>
      </c>
      <c r="AJ472" t="n">
        <v>2615</v>
      </c>
      <c r="AK472" t="n">
        <v>2620</v>
      </c>
      <c r="AL472" t="n">
        <v>2640</v>
      </c>
      <c r="AM472" t="n">
        <v>2620</v>
      </c>
      <c r="AN472" t="n">
        <v>2788</v>
      </c>
    </row>
    <row r="473">
      <c r="A473" s="1112" t="n">
        <v>44944</v>
      </c>
      <c r="B473" s="494" t="n">
        <v>16</v>
      </c>
      <c r="C473" s="1468">
        <f>+D473*30</f>
        <v/>
      </c>
      <c r="D473" s="63" t="n">
        <v>340</v>
      </c>
      <c r="AC473" t="n">
        <v>2535</v>
      </c>
      <c r="AD473" t="n">
        <v>2537.5</v>
      </c>
      <c r="AE473" t="n">
        <v>2530</v>
      </c>
      <c r="AF473" t="n">
        <v>2600</v>
      </c>
      <c r="AG473" t="n">
        <v>2600</v>
      </c>
      <c r="AH473" t="n">
        <v>2600</v>
      </c>
      <c r="AI473" t="n">
        <v>2605</v>
      </c>
      <c r="AJ473" t="n">
        <v>2615</v>
      </c>
      <c r="AK473" t="n">
        <v>2620</v>
      </c>
      <c r="AL473" t="n">
        <v>2640</v>
      </c>
      <c r="AM473" t="n">
        <v>2620</v>
      </c>
      <c r="AN473" t="n">
        <v>2788</v>
      </c>
    </row>
    <row r="474">
      <c r="A474" s="1112" t="n">
        <v>44945</v>
      </c>
      <c r="B474" s="494" t="n">
        <v>36</v>
      </c>
      <c r="C474" s="1468">
        <f>+D474*30</f>
        <v/>
      </c>
      <c r="D474" s="63" t="n">
        <v>409</v>
      </c>
      <c r="AC474" t="n">
        <v>2540</v>
      </c>
      <c r="AD474" t="n">
        <v>2525</v>
      </c>
      <c r="AE474" t="n">
        <v>2530</v>
      </c>
      <c r="AF474" t="n">
        <v>2600</v>
      </c>
      <c r="AG474" t="n">
        <v>2600</v>
      </c>
      <c r="AH474" t="n">
        <v>2600</v>
      </c>
      <c r="AI474" t="n">
        <v>2605</v>
      </c>
      <c r="AJ474" t="n">
        <v>2615</v>
      </c>
      <c r="AK474" t="n">
        <v>2620</v>
      </c>
      <c r="AL474" t="n">
        <v>2640</v>
      </c>
      <c r="AM474" t="n">
        <v>2620</v>
      </c>
      <c r="AN474" t="n">
        <v>2657.5</v>
      </c>
    </row>
    <row r="475">
      <c r="A475" s="1112" t="n">
        <v>44946</v>
      </c>
      <c r="B475" s="494" t="n">
        <v>0</v>
      </c>
      <c r="C475" s="1468">
        <f>+D475*30</f>
        <v/>
      </c>
      <c r="D475" s="63" t="n">
        <v>0</v>
      </c>
      <c r="AC475" t="n">
        <v>2552.5</v>
      </c>
      <c r="AD475" t="n">
        <v>2517.5</v>
      </c>
      <c r="AE475" t="n">
        <v>2530</v>
      </c>
      <c r="AF475" t="n">
        <v>2600</v>
      </c>
      <c r="AG475" t="n">
        <v>2600</v>
      </c>
      <c r="AH475" t="n">
        <v>2600</v>
      </c>
      <c r="AI475" t="n">
        <v>2605</v>
      </c>
      <c r="AJ475" t="n">
        <v>2615</v>
      </c>
      <c r="AK475" t="n">
        <v>2620</v>
      </c>
      <c r="AL475" t="n">
        <v>2640</v>
      </c>
      <c r="AM475" t="n">
        <v>2620</v>
      </c>
      <c r="AN475" t="n">
        <v>2657.5</v>
      </c>
    </row>
    <row r="476">
      <c r="A476" s="1112" t="n">
        <v>44949</v>
      </c>
      <c r="B476" s="494" t="n">
        <v>9</v>
      </c>
      <c r="C476" s="1468">
        <f>+D476*30</f>
        <v/>
      </c>
      <c r="D476" s="63" t="n">
        <v>110</v>
      </c>
      <c r="AC476" t="n">
        <v>2585</v>
      </c>
      <c r="AD476" t="n">
        <v>2570</v>
      </c>
      <c r="AE476" t="n">
        <v>2569</v>
      </c>
      <c r="AF476" t="n">
        <v>2600</v>
      </c>
      <c r="AG476" t="n">
        <v>2600</v>
      </c>
      <c r="AH476" t="n">
        <v>2600</v>
      </c>
      <c r="AI476" t="n">
        <v>2605</v>
      </c>
      <c r="AJ476" t="n">
        <v>2615</v>
      </c>
      <c r="AK476" t="n">
        <v>2620</v>
      </c>
      <c r="AL476" t="n">
        <v>2640</v>
      </c>
      <c r="AM476" t="n">
        <v>2620</v>
      </c>
      <c r="AN476" t="n">
        <v>2657.5</v>
      </c>
    </row>
    <row r="477">
      <c r="A477" s="1112" t="n">
        <v>44950</v>
      </c>
      <c r="B477" s="494" t="n">
        <v>49</v>
      </c>
      <c r="C477" s="1468">
        <f>+D477*30</f>
        <v/>
      </c>
      <c r="D477" t="n">
        <v>244</v>
      </c>
      <c r="AC477" t="n">
        <v>2700</v>
      </c>
      <c r="AD477" t="n">
        <v>2740</v>
      </c>
      <c r="AE477" t="n">
        <v>2600</v>
      </c>
      <c r="AF477" t="n">
        <v>2600</v>
      </c>
      <c r="AG477" t="n">
        <v>2600</v>
      </c>
      <c r="AH477" t="n">
        <v>2600</v>
      </c>
      <c r="AI477" t="n">
        <v>2605</v>
      </c>
      <c r="AJ477" t="n">
        <v>2615</v>
      </c>
      <c r="AK477" t="n">
        <v>2620</v>
      </c>
      <c r="AL477" t="n">
        <v>2640</v>
      </c>
      <c r="AM477" t="n">
        <v>2620</v>
      </c>
      <c r="AN477" t="n">
        <v>2657.5</v>
      </c>
    </row>
    <row r="478">
      <c r="A478" s="1112" t="n">
        <v>44951</v>
      </c>
      <c r="B478" s="494" t="n">
        <v>30</v>
      </c>
      <c r="C478" s="1468">
        <f>+D478*30</f>
        <v/>
      </c>
      <c r="D478" s="63" t="n">
        <v>129</v>
      </c>
      <c r="AC478" t="n">
        <v>2700</v>
      </c>
      <c r="AD478" t="n">
        <v>2744.5</v>
      </c>
      <c r="AE478" t="n">
        <v>2695</v>
      </c>
      <c r="AF478" t="n">
        <v>2600</v>
      </c>
      <c r="AG478" t="n">
        <v>2600</v>
      </c>
      <c r="AH478" t="n">
        <v>2620</v>
      </c>
      <c r="AI478" t="n">
        <v>2640</v>
      </c>
      <c r="AJ478" t="n">
        <v>2650</v>
      </c>
      <c r="AK478" t="n">
        <v>2660</v>
      </c>
      <c r="AL478" t="n">
        <v>2680</v>
      </c>
      <c r="AM478" t="n">
        <v>2620</v>
      </c>
      <c r="AN478" t="n">
        <v>2657.5</v>
      </c>
    </row>
    <row r="479">
      <c r="A479" s="1112" t="n">
        <v>44952</v>
      </c>
      <c r="B479" s="494" t="n">
        <v>8</v>
      </c>
      <c r="C479" s="1468">
        <f>+D479*30</f>
        <v/>
      </c>
      <c r="D479" s="63" t="n">
        <v>77</v>
      </c>
      <c r="AC479" t="n">
        <v>2810</v>
      </c>
      <c r="AD479" t="n">
        <v>2732.5</v>
      </c>
      <c r="AE479" t="n">
        <v>2687.5</v>
      </c>
      <c r="AF479" t="n">
        <v>2625</v>
      </c>
      <c r="AG479" t="n">
        <v>2625</v>
      </c>
      <c r="AH479" t="n">
        <v>2620</v>
      </c>
      <c r="AI479" t="n">
        <v>2640</v>
      </c>
      <c r="AJ479" t="n">
        <v>2650</v>
      </c>
      <c r="AK479" t="n">
        <v>2660</v>
      </c>
      <c r="AL479" t="n">
        <v>2680</v>
      </c>
      <c r="AM479" t="n">
        <v>2620</v>
      </c>
      <c r="AN479" t="n">
        <v>2657.5</v>
      </c>
    </row>
    <row r="480">
      <c r="A480" s="1112" t="n">
        <v>44953</v>
      </c>
      <c r="B480" s="494" t="n">
        <v>6</v>
      </c>
      <c r="C480" s="1468">
        <f>+D480*30</f>
        <v/>
      </c>
      <c r="D480" s="63" t="n">
        <v>27</v>
      </c>
      <c r="AC480" t="n">
        <v>2810</v>
      </c>
      <c r="AD480" t="n">
        <v>2714</v>
      </c>
      <c r="AE480" t="n">
        <v>2670</v>
      </c>
      <c r="AF480" t="n">
        <v>2625</v>
      </c>
      <c r="AG480" t="n">
        <v>2625</v>
      </c>
      <c r="AH480" t="n">
        <v>2620</v>
      </c>
      <c r="AI480" t="n">
        <v>2640</v>
      </c>
      <c r="AJ480" t="n">
        <v>2650</v>
      </c>
      <c r="AK480" t="n">
        <v>2660</v>
      </c>
      <c r="AL480" t="n">
        <v>2680</v>
      </c>
      <c r="AM480" t="n">
        <v>2620</v>
      </c>
      <c r="AN480" t="n">
        <v>2657.5</v>
      </c>
    </row>
    <row r="481">
      <c r="A481" s="1112" t="n">
        <v>44956</v>
      </c>
      <c r="B481" s="494" t="n">
        <v>29</v>
      </c>
      <c r="C481" s="1468">
        <f>+D481*30</f>
        <v/>
      </c>
      <c r="D481" s="63" t="n">
        <v>353</v>
      </c>
      <c r="AC481" t="n">
        <v>2830</v>
      </c>
      <c r="AD481" t="n">
        <v>2715</v>
      </c>
      <c r="AE481" t="n">
        <v>2689.5</v>
      </c>
      <c r="AF481" t="n">
        <v>2625</v>
      </c>
      <c r="AG481" t="n">
        <v>2625</v>
      </c>
      <c r="AH481" t="n">
        <v>2620</v>
      </c>
      <c r="AI481" t="n">
        <v>2640</v>
      </c>
      <c r="AJ481" t="n">
        <v>2650</v>
      </c>
      <c r="AK481" t="n">
        <v>2660</v>
      </c>
      <c r="AL481" t="n">
        <v>2680</v>
      </c>
      <c r="AM481" t="n">
        <v>2620</v>
      </c>
      <c r="AN481" t="n">
        <v>2657.5</v>
      </c>
    </row>
    <row r="482">
      <c r="A482" s="1112" t="n">
        <v>44957</v>
      </c>
      <c r="B482" s="494" t="n">
        <v>30</v>
      </c>
      <c r="C482" s="1468">
        <f>+D482*30</f>
        <v/>
      </c>
      <c r="D482" s="63" t="n">
        <v>386</v>
      </c>
      <c r="AC482" t="n">
        <v>2852</v>
      </c>
      <c r="AD482" t="n">
        <v>2715</v>
      </c>
      <c r="AE482" t="n">
        <v>2677.5</v>
      </c>
      <c r="AF482" t="n">
        <v>2625</v>
      </c>
      <c r="AG482" t="n">
        <v>2625</v>
      </c>
      <c r="AH482" t="n">
        <v>2620</v>
      </c>
      <c r="AI482" t="n">
        <v>2640</v>
      </c>
      <c r="AJ482" t="n">
        <v>2650</v>
      </c>
      <c r="AK482" t="n">
        <v>2660</v>
      </c>
      <c r="AL482" t="n">
        <v>2680</v>
      </c>
      <c r="AM482" t="n">
        <v>2675</v>
      </c>
      <c r="AN482" t="n">
        <v>2690</v>
      </c>
      <c r="AO482" t="n">
        <v>2700</v>
      </c>
    </row>
    <row r="483">
      <c r="A483" s="1112" t="n">
        <v>44958</v>
      </c>
      <c r="B483" s="494" t="n">
        <v>5</v>
      </c>
      <c r="C483" s="1468">
        <f>+D483*30</f>
        <v/>
      </c>
      <c r="D483" s="63" t="n">
        <v>7</v>
      </c>
      <c r="AD483" t="n">
        <v>2715</v>
      </c>
      <c r="AE483" t="n">
        <v>2685</v>
      </c>
      <c r="AF483" t="n">
        <v>2625</v>
      </c>
      <c r="AG483" t="n">
        <v>2625</v>
      </c>
      <c r="AH483" t="n">
        <v>2620</v>
      </c>
      <c r="AI483" t="n">
        <v>2640</v>
      </c>
      <c r="AJ483" t="n">
        <v>2650</v>
      </c>
      <c r="AK483" t="n">
        <v>2660</v>
      </c>
      <c r="AL483" t="n">
        <v>2680</v>
      </c>
      <c r="AM483" t="n">
        <v>2675</v>
      </c>
      <c r="AN483" t="n">
        <v>2690</v>
      </c>
      <c r="AO483" t="n">
        <v>2690</v>
      </c>
    </row>
    <row r="484">
      <c r="A484" s="1112" t="n">
        <v>44959</v>
      </c>
      <c r="B484" s="494" t="n">
        <v>11</v>
      </c>
      <c r="C484" s="1468">
        <f>+D484*30</f>
        <v/>
      </c>
      <c r="D484" s="63" t="n">
        <v>52</v>
      </c>
      <c r="AD484" t="n">
        <v>2715</v>
      </c>
      <c r="AE484" t="n">
        <v>2670</v>
      </c>
      <c r="AF484" t="n">
        <v>2625</v>
      </c>
      <c r="AG484" t="n">
        <v>2625</v>
      </c>
      <c r="AH484" t="n">
        <v>2620</v>
      </c>
      <c r="AI484" t="n">
        <v>2640</v>
      </c>
      <c r="AJ484" t="n">
        <v>2650</v>
      </c>
      <c r="AK484" t="n">
        <v>2660</v>
      </c>
      <c r="AL484" t="n">
        <v>2680</v>
      </c>
      <c r="AM484" t="n">
        <v>2675</v>
      </c>
      <c r="AN484" t="n">
        <v>2690</v>
      </c>
      <c r="AO484" t="n">
        <v>2690</v>
      </c>
    </row>
    <row r="485">
      <c r="A485" s="1112" t="n">
        <v>44960</v>
      </c>
      <c r="B485" s="494" t="n">
        <v>10</v>
      </c>
      <c r="C485" s="1468">
        <f>+D485*30</f>
        <v/>
      </c>
      <c r="D485" s="63" t="n">
        <v>96</v>
      </c>
      <c r="AD485" t="n">
        <v>2680</v>
      </c>
      <c r="AE485" t="n">
        <v>2575</v>
      </c>
      <c r="AF485" t="n">
        <v>2625</v>
      </c>
      <c r="AG485" t="n">
        <v>2625</v>
      </c>
      <c r="AH485" t="n">
        <v>2620</v>
      </c>
      <c r="AI485" t="n">
        <v>2640</v>
      </c>
      <c r="AJ485" t="n">
        <v>2650</v>
      </c>
      <c r="AK485" t="n">
        <v>2660</v>
      </c>
      <c r="AL485" t="n">
        <v>2680</v>
      </c>
      <c r="AM485" t="n">
        <v>2675</v>
      </c>
      <c r="AN485" t="n">
        <v>2690</v>
      </c>
      <c r="AO485" t="n">
        <v>2690</v>
      </c>
    </row>
    <row r="486">
      <c r="A486" s="1112" t="n">
        <v>44963</v>
      </c>
      <c r="B486" s="494" t="n">
        <v>65</v>
      </c>
      <c r="C486" s="1468">
        <f>+D486*30</f>
        <v/>
      </c>
      <c r="D486" s="63" t="n">
        <v>174</v>
      </c>
      <c r="AD486" t="n">
        <v>2695</v>
      </c>
      <c r="AE486" t="n">
        <v>2592.5</v>
      </c>
      <c r="AF486" t="n">
        <v>2625</v>
      </c>
      <c r="AG486" t="n">
        <v>2625</v>
      </c>
      <c r="AH486" t="n">
        <v>2620</v>
      </c>
      <c r="AI486" t="n">
        <v>2640</v>
      </c>
      <c r="AJ486" t="n">
        <v>2650</v>
      </c>
      <c r="AK486" t="n">
        <v>2660</v>
      </c>
      <c r="AL486" t="n">
        <v>2680</v>
      </c>
      <c r="AM486" t="n">
        <v>2675</v>
      </c>
      <c r="AN486" t="n">
        <v>2690</v>
      </c>
      <c r="AO486" t="n">
        <v>2690</v>
      </c>
    </row>
    <row r="487">
      <c r="A487" s="1112" t="n">
        <v>44964</v>
      </c>
      <c r="B487" s="494" t="n">
        <v>0</v>
      </c>
      <c r="C487" s="1468">
        <f>+D487*30</f>
        <v/>
      </c>
      <c r="D487" s="63" t="n">
        <v>0</v>
      </c>
      <c r="AD487" t="n">
        <v>2675</v>
      </c>
      <c r="AE487" t="n">
        <v>2585</v>
      </c>
      <c r="AF487" t="n">
        <v>2625</v>
      </c>
      <c r="AG487" t="n">
        <v>2625</v>
      </c>
      <c r="AH487" t="n">
        <v>2620</v>
      </c>
      <c r="AI487" t="n">
        <v>2640</v>
      </c>
      <c r="AJ487" t="n">
        <v>2650</v>
      </c>
      <c r="AK487" t="n">
        <v>2660</v>
      </c>
      <c r="AL487" t="n">
        <v>2680</v>
      </c>
      <c r="AM487" t="n">
        <v>2675</v>
      </c>
      <c r="AN487" t="n">
        <v>2690</v>
      </c>
      <c r="AO487" t="n">
        <v>2690</v>
      </c>
    </row>
    <row r="488">
      <c r="A488" s="1112" t="n">
        <v>44965</v>
      </c>
      <c r="B488" s="494" t="n">
        <v>144</v>
      </c>
      <c r="C488" s="1468">
        <f>+D488*30</f>
        <v/>
      </c>
      <c r="D488" s="63" t="n">
        <v>177</v>
      </c>
      <c r="AD488" t="n">
        <v>2695</v>
      </c>
      <c r="AE488" t="n">
        <v>2585</v>
      </c>
      <c r="AF488" t="n">
        <v>2625</v>
      </c>
      <c r="AG488" t="n">
        <v>2625</v>
      </c>
      <c r="AH488" t="n">
        <v>2620</v>
      </c>
      <c r="AI488" t="n">
        <v>2640</v>
      </c>
      <c r="AJ488" t="n">
        <v>2650</v>
      </c>
      <c r="AK488" t="n">
        <v>2660</v>
      </c>
      <c r="AL488" t="n">
        <v>2680</v>
      </c>
      <c r="AM488" t="n">
        <v>2675</v>
      </c>
      <c r="AN488" t="n">
        <v>2690</v>
      </c>
      <c r="AO488" t="n">
        <v>2690</v>
      </c>
    </row>
    <row r="489">
      <c r="A489" s="1112" t="n">
        <v>44966</v>
      </c>
      <c r="B489" s="494" t="n">
        <v>15</v>
      </c>
      <c r="C489" s="1468">
        <f>+D489*30</f>
        <v/>
      </c>
      <c r="D489" s="63" t="n">
        <v>64</v>
      </c>
      <c r="AD489" t="n">
        <v>2745</v>
      </c>
      <c r="AE489" t="n">
        <v>2625</v>
      </c>
      <c r="AF489" t="n">
        <v>2625</v>
      </c>
      <c r="AG489" t="n">
        <v>2625</v>
      </c>
      <c r="AH489" t="n">
        <v>2620</v>
      </c>
      <c r="AI489" t="n">
        <v>2640</v>
      </c>
      <c r="AJ489" t="n">
        <v>2650</v>
      </c>
      <c r="AK489" t="n">
        <v>2660</v>
      </c>
      <c r="AL489" t="n">
        <v>2680</v>
      </c>
      <c r="AM489" t="n">
        <v>2675</v>
      </c>
      <c r="AN489" t="n">
        <v>2690</v>
      </c>
      <c r="AO489" t="n">
        <v>2690</v>
      </c>
    </row>
    <row r="490">
      <c r="A490" s="1112" t="n">
        <v>44967</v>
      </c>
      <c r="B490" s="494" t="n">
        <v>25</v>
      </c>
      <c r="C490" s="1468">
        <f>+D490*30</f>
        <v/>
      </c>
      <c r="D490" s="63" t="n">
        <v>165</v>
      </c>
      <c r="AD490" t="n">
        <v>2745</v>
      </c>
      <c r="AE490" t="n">
        <v>2625</v>
      </c>
      <c r="AF490" t="n">
        <v>2625</v>
      </c>
      <c r="AG490" t="n">
        <v>2625</v>
      </c>
      <c r="AH490" t="n">
        <v>2620</v>
      </c>
      <c r="AI490" t="n">
        <v>2640</v>
      </c>
      <c r="AJ490" t="n">
        <v>2650</v>
      </c>
      <c r="AK490" t="n">
        <v>2660</v>
      </c>
      <c r="AL490" t="n">
        <v>2680</v>
      </c>
      <c r="AM490" t="n">
        <v>2675</v>
      </c>
      <c r="AN490" t="n">
        <v>2690</v>
      </c>
      <c r="AO490" t="n">
        <v>2690</v>
      </c>
    </row>
    <row r="491">
      <c r="A491" s="1112" t="n">
        <v>44970</v>
      </c>
      <c r="B491" s="494" t="n">
        <v>4</v>
      </c>
      <c r="C491" s="1468">
        <f>+D491*30</f>
        <v/>
      </c>
      <c r="D491" s="63" t="n">
        <v>16</v>
      </c>
      <c r="AD491" t="n">
        <v>2772.5</v>
      </c>
      <c r="AE491" t="n">
        <v>2662.5</v>
      </c>
      <c r="AF491" t="n">
        <v>2625</v>
      </c>
      <c r="AG491" t="n">
        <v>2625</v>
      </c>
      <c r="AH491" t="n">
        <v>2620</v>
      </c>
      <c r="AI491" t="n">
        <v>2640</v>
      </c>
      <c r="AJ491" t="n">
        <v>2650</v>
      </c>
      <c r="AK491" t="n">
        <v>2660</v>
      </c>
      <c r="AL491" t="n">
        <v>2680</v>
      </c>
      <c r="AM491" t="n">
        <v>2675</v>
      </c>
      <c r="AN491" t="n">
        <v>2690</v>
      </c>
      <c r="AO491" t="n">
        <v>2690</v>
      </c>
    </row>
    <row r="492">
      <c r="A492" s="1112" t="n">
        <v>44971</v>
      </c>
      <c r="B492" s="494" t="n">
        <v>8</v>
      </c>
      <c r="C492" s="1468">
        <f>+D492*30</f>
        <v/>
      </c>
      <c r="D492" s="63" t="n">
        <v>12</v>
      </c>
      <c r="AD492" t="n">
        <v>2815</v>
      </c>
      <c r="AE492" t="n">
        <v>2680</v>
      </c>
      <c r="AF492" t="n">
        <v>2625</v>
      </c>
      <c r="AG492" t="n">
        <v>2625</v>
      </c>
      <c r="AH492" t="n">
        <v>2620</v>
      </c>
      <c r="AI492" t="n">
        <v>2640</v>
      </c>
      <c r="AJ492" t="n">
        <v>2650</v>
      </c>
      <c r="AK492" t="n">
        <v>2660</v>
      </c>
      <c r="AL492" t="n">
        <v>2680</v>
      </c>
      <c r="AM492" t="n">
        <v>2675</v>
      </c>
      <c r="AN492" t="n">
        <v>2690</v>
      </c>
      <c r="AO492" t="n">
        <v>2690</v>
      </c>
    </row>
    <row r="493">
      <c r="A493" s="1112" t="n">
        <v>44972</v>
      </c>
      <c r="B493" s="494" t="n">
        <v>12</v>
      </c>
      <c r="C493" s="1468">
        <f>+D493*30</f>
        <v/>
      </c>
      <c r="D493" s="63" t="n">
        <v>56</v>
      </c>
      <c r="AD493" t="n">
        <v>2805</v>
      </c>
      <c r="AE493" t="n">
        <v>2645</v>
      </c>
      <c r="AF493" t="n">
        <v>2625</v>
      </c>
      <c r="AG493" t="n">
        <v>2625</v>
      </c>
      <c r="AH493" t="n">
        <v>2620</v>
      </c>
      <c r="AI493" t="n">
        <v>2640</v>
      </c>
      <c r="AJ493" t="n">
        <v>2650</v>
      </c>
      <c r="AK493" t="n">
        <v>2660</v>
      </c>
      <c r="AL493" t="n">
        <v>2680</v>
      </c>
      <c r="AM493" t="n">
        <v>2675</v>
      </c>
      <c r="AN493" t="n">
        <v>2690</v>
      </c>
      <c r="AO493" t="n">
        <v>2690</v>
      </c>
    </row>
    <row r="494">
      <c r="A494" s="1112" t="n">
        <v>44973</v>
      </c>
      <c r="B494" s="494" t="n">
        <v>1</v>
      </c>
      <c r="C494" s="1468">
        <f>+D494*30</f>
        <v/>
      </c>
      <c r="D494" s="63" t="n">
        <v>3</v>
      </c>
      <c r="AD494" t="n">
        <v>2795</v>
      </c>
      <c r="AE494" t="n">
        <v>2645</v>
      </c>
      <c r="AF494" t="n">
        <v>2625</v>
      </c>
      <c r="AG494" t="n">
        <v>2625</v>
      </c>
      <c r="AH494" t="n">
        <v>2620</v>
      </c>
      <c r="AI494" t="n">
        <v>2640</v>
      </c>
      <c r="AJ494" t="n">
        <v>2650</v>
      </c>
      <c r="AK494" t="n">
        <v>2660</v>
      </c>
      <c r="AL494" t="n">
        <v>2680</v>
      </c>
      <c r="AM494" t="n">
        <v>2675</v>
      </c>
      <c r="AN494" t="n">
        <v>2690</v>
      </c>
      <c r="AO494" t="n">
        <v>2690</v>
      </c>
    </row>
    <row r="495">
      <c r="A495" s="1112" t="n">
        <v>44974</v>
      </c>
      <c r="B495" s="494" t="n">
        <v>0</v>
      </c>
      <c r="C495" s="1468">
        <f>+D495*30</f>
        <v/>
      </c>
      <c r="D495" s="63" t="n">
        <v>0</v>
      </c>
      <c r="AD495" t="n">
        <v>2795</v>
      </c>
      <c r="AE495" t="n">
        <v>2645</v>
      </c>
      <c r="AF495" t="n">
        <v>2625</v>
      </c>
      <c r="AG495" t="n">
        <v>2625</v>
      </c>
      <c r="AH495" t="n">
        <v>2620</v>
      </c>
      <c r="AI495" t="n">
        <v>2640</v>
      </c>
      <c r="AJ495" t="n">
        <v>2650</v>
      </c>
      <c r="AK495" t="n">
        <v>2660</v>
      </c>
      <c r="AL495" t="n">
        <v>2680</v>
      </c>
      <c r="AM495" t="n">
        <v>2675</v>
      </c>
      <c r="AN495" t="n">
        <v>2690</v>
      </c>
      <c r="AO495" t="n">
        <v>2690</v>
      </c>
    </row>
    <row r="496">
      <c r="A496" s="104" t="n">
        <v>44977</v>
      </c>
      <c r="B496" s="494" t="n">
        <v>0</v>
      </c>
      <c r="C496" s="1468">
        <f>+D496*30</f>
        <v/>
      </c>
      <c r="D496" s="63" t="n">
        <v>0</v>
      </c>
      <c r="AD496" s="192" t="n">
        <v>2795</v>
      </c>
      <c r="AE496" s="192" t="n">
        <v>2645</v>
      </c>
      <c r="AF496" s="192" t="n">
        <v>2625</v>
      </c>
      <c r="AG496" s="192" t="n">
        <v>2625</v>
      </c>
      <c r="AH496" s="192" t="n">
        <v>2620</v>
      </c>
      <c r="AI496" s="192" t="n">
        <v>2640</v>
      </c>
      <c r="AJ496" s="192" t="n">
        <v>2650</v>
      </c>
      <c r="AK496" s="192" t="n">
        <v>2660</v>
      </c>
      <c r="AL496" s="192" t="n">
        <v>2680</v>
      </c>
      <c r="AM496" s="192" t="n">
        <v>2675</v>
      </c>
      <c r="AN496" s="192" t="n">
        <v>2690</v>
      </c>
      <c r="AO496" s="192" t="n">
        <v>2690</v>
      </c>
    </row>
    <row r="497">
      <c r="A497" s="104" t="n">
        <v>44978</v>
      </c>
      <c r="B497" s="494" t="n">
        <v>0</v>
      </c>
      <c r="C497" s="1468">
        <f>+D497*30</f>
        <v/>
      </c>
      <c r="D497" s="63" t="n">
        <v>0</v>
      </c>
      <c r="AD497" s="192" t="n">
        <v>2795</v>
      </c>
      <c r="AE497" s="192" t="n">
        <v>2645</v>
      </c>
      <c r="AF497" s="192" t="n">
        <v>2625</v>
      </c>
      <c r="AG497" s="192" t="n">
        <v>2625</v>
      </c>
      <c r="AH497" s="192" t="n">
        <v>2620</v>
      </c>
      <c r="AI497" s="192" t="n">
        <v>2640</v>
      </c>
      <c r="AJ497" s="192" t="n">
        <v>2650</v>
      </c>
      <c r="AK497" s="192" t="n">
        <v>2660</v>
      </c>
      <c r="AL497" s="192" t="n">
        <v>2680</v>
      </c>
      <c r="AM497" s="192" t="n">
        <v>2675</v>
      </c>
      <c r="AN497" s="192" t="n">
        <v>2690</v>
      </c>
      <c r="AO497" s="192" t="n">
        <v>2690</v>
      </c>
    </row>
    <row r="498">
      <c r="A498" s="1112" t="n">
        <v>44979</v>
      </c>
      <c r="B498" s="494" t="n">
        <v>4</v>
      </c>
      <c r="C498" s="1468">
        <f>+D498*30</f>
        <v/>
      </c>
      <c r="D498" s="63" t="n">
        <v>25</v>
      </c>
      <c r="AD498" t="n">
        <v>2795</v>
      </c>
      <c r="AE498" t="n">
        <v>2645</v>
      </c>
      <c r="AF498" t="n">
        <v>2625</v>
      </c>
      <c r="AG498" t="n">
        <v>2625</v>
      </c>
      <c r="AH498" t="n">
        <v>2620</v>
      </c>
      <c r="AI498" t="n">
        <v>2640</v>
      </c>
      <c r="AJ498" t="n">
        <v>2650</v>
      </c>
      <c r="AK498" t="n">
        <v>2660</v>
      </c>
      <c r="AL498" t="n">
        <v>2680</v>
      </c>
      <c r="AM498" t="n">
        <v>2675</v>
      </c>
      <c r="AN498" t="n">
        <v>2690</v>
      </c>
      <c r="AO498" t="n">
        <v>2690</v>
      </c>
    </row>
    <row r="499">
      <c r="A499" s="1112" t="n">
        <v>44980</v>
      </c>
      <c r="B499" s="494" t="n">
        <v>72</v>
      </c>
      <c r="C499" s="1468">
        <f>+D499*30</f>
        <v/>
      </c>
      <c r="D499" s="63" t="n">
        <v>508</v>
      </c>
      <c r="AD499" t="n">
        <v>2825</v>
      </c>
      <c r="AE499" t="n">
        <v>2705</v>
      </c>
      <c r="AF499" t="n">
        <v>2625</v>
      </c>
      <c r="AG499" t="n">
        <v>2625</v>
      </c>
      <c r="AH499" t="n">
        <v>2620</v>
      </c>
      <c r="AI499" t="n">
        <v>2640</v>
      </c>
      <c r="AJ499" t="n">
        <v>2650</v>
      </c>
      <c r="AK499" t="n">
        <v>2660</v>
      </c>
      <c r="AL499" t="n">
        <v>2680</v>
      </c>
      <c r="AM499" t="n">
        <v>2675</v>
      </c>
      <c r="AN499" t="n">
        <v>2690</v>
      </c>
      <c r="AO499" t="n">
        <v>2690</v>
      </c>
    </row>
    <row r="500">
      <c r="A500" s="1112" t="n">
        <v>44981</v>
      </c>
      <c r="B500" s="494" t="n">
        <v>27</v>
      </c>
      <c r="C500" s="1468">
        <f>+D500*30</f>
        <v/>
      </c>
      <c r="D500" s="63" t="n">
        <v>191</v>
      </c>
      <c r="AD500" t="n">
        <v>2825</v>
      </c>
      <c r="AE500" t="n">
        <v>2705</v>
      </c>
      <c r="AF500" t="n">
        <v>2625</v>
      </c>
      <c r="AG500" t="n">
        <v>2625</v>
      </c>
      <c r="AH500" t="n">
        <v>2620</v>
      </c>
      <c r="AI500" t="n">
        <v>2640</v>
      </c>
      <c r="AJ500" t="n">
        <v>2680</v>
      </c>
      <c r="AK500" t="n">
        <v>2680</v>
      </c>
      <c r="AL500" t="n">
        <v>2680</v>
      </c>
      <c r="AM500" t="n">
        <v>2680</v>
      </c>
      <c r="AN500" t="n">
        <v>2690</v>
      </c>
      <c r="AO500" t="n">
        <v>2690</v>
      </c>
    </row>
    <row r="501">
      <c r="A501" s="1112" t="n">
        <v>44984</v>
      </c>
      <c r="B501" s="494" t="n">
        <v>20</v>
      </c>
      <c r="C501" s="1468">
        <f>+D501*30</f>
        <v/>
      </c>
      <c r="D501" s="63" t="n">
        <v>124</v>
      </c>
      <c r="AD501" t="n">
        <v>2825</v>
      </c>
      <c r="AE501" t="n">
        <v>2715</v>
      </c>
      <c r="AF501" t="n">
        <v>2625</v>
      </c>
      <c r="AG501" t="n">
        <v>2625</v>
      </c>
      <c r="AH501" t="n">
        <v>2620</v>
      </c>
      <c r="AI501" t="n">
        <v>2640</v>
      </c>
      <c r="AJ501" t="n">
        <v>2680</v>
      </c>
      <c r="AK501" t="n">
        <v>2680</v>
      </c>
      <c r="AL501" t="n">
        <v>2720</v>
      </c>
      <c r="AM501" t="n">
        <v>2680</v>
      </c>
      <c r="AN501" t="n">
        <v>2690</v>
      </c>
      <c r="AO501" t="n">
        <v>2690</v>
      </c>
    </row>
    <row r="502">
      <c r="A502" s="1112" t="n">
        <v>44985</v>
      </c>
      <c r="B502" s="494" t="n">
        <v>17</v>
      </c>
      <c r="C502" s="1468">
        <f>+D502*30</f>
        <v/>
      </c>
      <c r="D502" s="63" t="n">
        <v>125</v>
      </c>
      <c r="AD502" s="28" t="n">
        <v>2819.5</v>
      </c>
      <c r="AE502" t="n">
        <v>2715</v>
      </c>
      <c r="AF502" t="n">
        <v>2665</v>
      </c>
      <c r="AG502" t="n">
        <v>2625</v>
      </c>
      <c r="AH502" t="n">
        <v>2620</v>
      </c>
      <c r="AI502" t="n">
        <v>2640</v>
      </c>
      <c r="AJ502" t="n">
        <v>2680</v>
      </c>
      <c r="AK502" t="n">
        <v>2680</v>
      </c>
      <c r="AL502" t="n">
        <v>2720</v>
      </c>
      <c r="AM502" t="n">
        <v>2680</v>
      </c>
      <c r="AN502" t="n">
        <v>2690</v>
      </c>
      <c r="AO502" t="n">
        <v>2690</v>
      </c>
    </row>
    <row r="503">
      <c r="A503" s="1112" t="n">
        <v>44986</v>
      </c>
      <c r="B503" s="494" t="n">
        <v>30</v>
      </c>
      <c r="C503" s="1468">
        <f>+D503*30</f>
        <v/>
      </c>
      <c r="D503" s="63" t="n">
        <v>654</v>
      </c>
      <c r="AE503" t="n">
        <v>2715</v>
      </c>
      <c r="AF503" t="n">
        <v>2675</v>
      </c>
      <c r="AG503" t="n">
        <v>2625</v>
      </c>
      <c r="AH503" t="n">
        <v>2675</v>
      </c>
      <c r="AI503" t="n">
        <v>2675</v>
      </c>
      <c r="AJ503" t="n">
        <v>2680</v>
      </c>
      <c r="AK503" t="n">
        <v>2680</v>
      </c>
      <c r="AL503" t="n">
        <v>2720</v>
      </c>
      <c r="AM503" t="n">
        <v>2680</v>
      </c>
      <c r="AN503" t="n">
        <v>2690</v>
      </c>
      <c r="AO503" t="n">
        <v>2690</v>
      </c>
    </row>
    <row r="504">
      <c r="A504" s="1112" t="n">
        <v>44987</v>
      </c>
      <c r="B504" s="494" t="n">
        <v>3</v>
      </c>
      <c r="C504" s="1468">
        <f>+D504*30</f>
        <v/>
      </c>
      <c r="D504" s="63" t="n">
        <v>15</v>
      </c>
      <c r="AE504" t="n">
        <v>2740</v>
      </c>
      <c r="AF504" t="n">
        <v>2675</v>
      </c>
      <c r="AG504" t="n">
        <v>2625</v>
      </c>
      <c r="AH504" t="n">
        <v>2675</v>
      </c>
      <c r="AI504" t="n">
        <v>2675</v>
      </c>
      <c r="AJ504" t="n">
        <v>2680</v>
      </c>
      <c r="AK504" t="n">
        <v>2680</v>
      </c>
      <c r="AL504" t="n">
        <v>2720</v>
      </c>
      <c r="AM504" t="n">
        <v>2680</v>
      </c>
      <c r="AN504" t="n">
        <v>2690</v>
      </c>
      <c r="AO504" t="n">
        <v>2690</v>
      </c>
    </row>
    <row r="505">
      <c r="A505" s="1112" t="n">
        <v>44988</v>
      </c>
      <c r="B505" s="494" t="n">
        <v>14</v>
      </c>
      <c r="C505" s="1468">
        <f>+D505*30</f>
        <v/>
      </c>
      <c r="D505" s="63" t="n">
        <v>146</v>
      </c>
      <c r="AE505" t="n">
        <v>2740</v>
      </c>
      <c r="AF505" t="n">
        <v>2660</v>
      </c>
      <c r="AG505" t="n">
        <v>2645</v>
      </c>
      <c r="AH505" t="n">
        <v>2655</v>
      </c>
      <c r="AI505" t="n">
        <v>2675</v>
      </c>
      <c r="AJ505" t="n">
        <v>2680</v>
      </c>
      <c r="AK505" t="n">
        <v>2680</v>
      </c>
      <c r="AL505" t="n">
        <v>2720</v>
      </c>
      <c r="AM505" t="n">
        <v>2680</v>
      </c>
      <c r="AN505" t="n">
        <v>2690</v>
      </c>
      <c r="AO505" t="n">
        <v>2690</v>
      </c>
    </row>
    <row r="506">
      <c r="A506" s="1112" t="n">
        <v>44991</v>
      </c>
      <c r="B506" s="494" t="n">
        <v>28</v>
      </c>
      <c r="C506" s="1468">
        <f>+D506*30</f>
        <v/>
      </c>
      <c r="D506" s="63" t="n">
        <v>435</v>
      </c>
      <c r="AE506" t="n">
        <v>2720</v>
      </c>
      <c r="AF506" t="n">
        <v>2660</v>
      </c>
      <c r="AG506" t="n">
        <v>2645</v>
      </c>
      <c r="AH506" t="n">
        <v>2655</v>
      </c>
      <c r="AI506" t="n">
        <v>2675</v>
      </c>
      <c r="AJ506" t="n">
        <v>2680</v>
      </c>
      <c r="AK506" t="n">
        <v>2680</v>
      </c>
      <c r="AL506" t="n">
        <v>2720</v>
      </c>
      <c r="AM506" t="n">
        <v>2680</v>
      </c>
      <c r="AN506" t="n">
        <v>2690</v>
      </c>
      <c r="AO506" t="n">
        <v>2690</v>
      </c>
    </row>
    <row r="507">
      <c r="A507" s="1112" t="n">
        <v>44992</v>
      </c>
      <c r="B507" s="494" t="n">
        <v>25</v>
      </c>
      <c r="C507" s="1468">
        <f>+D507*30</f>
        <v/>
      </c>
      <c r="D507" s="63" t="n">
        <v>282</v>
      </c>
      <c r="AE507" t="n">
        <v>2695</v>
      </c>
      <c r="AF507" t="n">
        <v>2660</v>
      </c>
      <c r="AG507" t="n">
        <v>2645</v>
      </c>
      <c r="AH507" t="n">
        <v>2655</v>
      </c>
      <c r="AI507" t="n">
        <v>2675</v>
      </c>
      <c r="AJ507" t="n">
        <v>2680</v>
      </c>
      <c r="AK507" t="n">
        <v>2680</v>
      </c>
      <c r="AL507" t="n">
        <v>2720</v>
      </c>
      <c r="AM507" t="n">
        <v>2725</v>
      </c>
      <c r="AN507" t="n">
        <v>2725</v>
      </c>
      <c r="AO507" t="n">
        <v>2690</v>
      </c>
      <c r="AP507" t="n">
        <v>2680</v>
      </c>
      <c r="AQ507" t="n">
        <v>2670</v>
      </c>
      <c r="AR507" t="n">
        <v>2660</v>
      </c>
    </row>
    <row r="508">
      <c r="A508" s="1112" t="n">
        <v>44993</v>
      </c>
      <c r="B508" s="494" t="n">
        <v>21</v>
      </c>
      <c r="C508" s="1468">
        <f>+D508*30</f>
        <v/>
      </c>
      <c r="D508" s="63" t="n">
        <v>51</v>
      </c>
      <c r="AE508" t="n">
        <v>2665</v>
      </c>
      <c r="AF508" t="n">
        <v>2600</v>
      </c>
      <c r="AG508" t="n">
        <v>2600</v>
      </c>
      <c r="AH508" t="n">
        <v>2605</v>
      </c>
      <c r="AI508" t="n">
        <v>2675</v>
      </c>
      <c r="AJ508" t="n">
        <v>2680</v>
      </c>
      <c r="AK508" t="n">
        <v>2680</v>
      </c>
      <c r="AL508" t="n">
        <v>2720</v>
      </c>
      <c r="AM508" t="n">
        <v>2725</v>
      </c>
      <c r="AN508" t="n">
        <v>2725</v>
      </c>
      <c r="AO508" t="n">
        <v>2690</v>
      </c>
      <c r="AP508" t="n">
        <v>2690</v>
      </c>
      <c r="AQ508" t="n">
        <v>2690</v>
      </c>
      <c r="AR508" t="n">
        <v>2690</v>
      </c>
    </row>
    <row r="509">
      <c r="A509" s="1112" t="n">
        <v>44994</v>
      </c>
      <c r="B509" s="494" t="n">
        <v>3</v>
      </c>
      <c r="C509" s="1468">
        <f>+D509*30</f>
        <v/>
      </c>
      <c r="D509" s="63" t="n">
        <v>4</v>
      </c>
      <c r="AE509" t="n">
        <v>2665</v>
      </c>
      <c r="AF509" t="n">
        <v>2600</v>
      </c>
      <c r="AG509" t="n">
        <v>2600</v>
      </c>
      <c r="AH509" t="n">
        <v>2605</v>
      </c>
      <c r="AI509" t="n">
        <v>2675</v>
      </c>
      <c r="AJ509" t="n">
        <v>2680</v>
      </c>
      <c r="AK509" t="n">
        <v>2680</v>
      </c>
      <c r="AL509" t="n">
        <v>2720</v>
      </c>
      <c r="AM509" t="n">
        <v>2725</v>
      </c>
      <c r="AN509" t="n">
        <v>2725</v>
      </c>
      <c r="AO509" t="n">
        <v>2690</v>
      </c>
      <c r="AP509" t="n">
        <v>2690</v>
      </c>
      <c r="AQ509" t="n">
        <v>2690</v>
      </c>
      <c r="AR509" t="n">
        <v>2690</v>
      </c>
    </row>
    <row r="510">
      <c r="A510" s="1112" t="n">
        <v>44995</v>
      </c>
      <c r="B510" s="494" t="n">
        <v>2</v>
      </c>
      <c r="C510" s="1468">
        <f>+D510*30</f>
        <v/>
      </c>
      <c r="D510" s="63" t="n">
        <v>9</v>
      </c>
      <c r="AE510" t="n">
        <v>2625</v>
      </c>
      <c r="AF510" t="n">
        <v>2600</v>
      </c>
      <c r="AG510" t="n">
        <v>2600</v>
      </c>
      <c r="AH510" t="n">
        <v>2605</v>
      </c>
      <c r="AI510" t="n">
        <v>2675</v>
      </c>
      <c r="AJ510" t="n">
        <v>2680</v>
      </c>
      <c r="AK510" t="n">
        <v>2680</v>
      </c>
      <c r="AL510" t="n">
        <v>2720</v>
      </c>
      <c r="AM510" t="n">
        <v>2725</v>
      </c>
      <c r="AN510" t="n">
        <v>2725</v>
      </c>
      <c r="AO510" t="n">
        <v>2690</v>
      </c>
      <c r="AP510" t="n">
        <v>2690</v>
      </c>
      <c r="AQ510" t="n">
        <v>2690</v>
      </c>
      <c r="AR510" t="n">
        <v>2690</v>
      </c>
    </row>
    <row r="511">
      <c r="A511" s="1112" t="n">
        <v>44998</v>
      </c>
      <c r="B511" s="494" t="n">
        <v>15</v>
      </c>
      <c r="C511" s="1468">
        <f>+D511*30</f>
        <v/>
      </c>
      <c r="D511" s="63" t="n">
        <v>208</v>
      </c>
      <c r="AE511" t="n">
        <v>2625</v>
      </c>
      <c r="AF511" t="n">
        <v>2600</v>
      </c>
      <c r="AG511" t="n">
        <v>2575</v>
      </c>
      <c r="AH511" t="n">
        <v>2605</v>
      </c>
      <c r="AI511" t="n">
        <v>2620</v>
      </c>
      <c r="AJ511" t="n">
        <v>2615</v>
      </c>
      <c r="AK511" t="n">
        <v>2635</v>
      </c>
      <c r="AL511" t="n">
        <v>2655</v>
      </c>
      <c r="AM511" t="n">
        <v>2685</v>
      </c>
      <c r="AN511" t="n">
        <v>2725</v>
      </c>
      <c r="AO511" t="n">
        <v>2690</v>
      </c>
      <c r="AP511" t="n">
        <v>2690</v>
      </c>
      <c r="AQ511" t="n">
        <v>2690</v>
      </c>
      <c r="AR511" t="n">
        <v>2690</v>
      </c>
    </row>
    <row r="512">
      <c r="A512" s="1112" t="n">
        <v>44999</v>
      </c>
      <c r="B512" s="494" t="n">
        <v>26</v>
      </c>
      <c r="C512" s="1468">
        <f>+D512*30</f>
        <v/>
      </c>
      <c r="D512" s="63" t="n">
        <v>230</v>
      </c>
      <c r="AE512" t="n">
        <v>2712.5</v>
      </c>
      <c r="AF512" t="n">
        <v>2600</v>
      </c>
      <c r="AG512" t="n">
        <v>2575</v>
      </c>
      <c r="AH512" t="n">
        <v>2605</v>
      </c>
      <c r="AI512" t="n">
        <v>2620</v>
      </c>
      <c r="AJ512" t="n">
        <v>2615</v>
      </c>
      <c r="AK512" t="n">
        <v>2635</v>
      </c>
      <c r="AL512" t="n">
        <v>2655</v>
      </c>
      <c r="AM512" t="n">
        <v>2685</v>
      </c>
      <c r="AN512" t="n">
        <v>2725</v>
      </c>
      <c r="AO512" t="n">
        <v>2690</v>
      </c>
      <c r="AP512" t="n">
        <v>2690</v>
      </c>
      <c r="AQ512" t="n">
        <v>2690</v>
      </c>
      <c r="AR512" t="n">
        <v>2690</v>
      </c>
    </row>
    <row r="513">
      <c r="A513" s="1112" t="n">
        <v>45000</v>
      </c>
      <c r="B513" s="494" t="n">
        <v>5</v>
      </c>
      <c r="C513" s="1468">
        <f>+D513*30</f>
        <v/>
      </c>
      <c r="D513" s="63" t="n">
        <v>66</v>
      </c>
      <c r="AE513" t="n">
        <v>2710</v>
      </c>
      <c r="AF513" t="n">
        <v>2600</v>
      </c>
      <c r="AG513" t="n">
        <v>2575</v>
      </c>
      <c r="AH513" t="n">
        <v>2605</v>
      </c>
      <c r="AI513" t="n">
        <v>2620</v>
      </c>
      <c r="AJ513" t="n">
        <v>2615</v>
      </c>
      <c r="AK513" t="n">
        <v>2635</v>
      </c>
      <c r="AL513" t="n">
        <v>2655</v>
      </c>
      <c r="AM513" t="n">
        <v>2685</v>
      </c>
      <c r="AN513" t="n">
        <v>2725</v>
      </c>
      <c r="AO513" t="n">
        <v>2690</v>
      </c>
      <c r="AP513" t="n">
        <v>2690</v>
      </c>
      <c r="AQ513" t="n">
        <v>2690</v>
      </c>
      <c r="AR513" t="n">
        <v>2690</v>
      </c>
    </row>
    <row r="514">
      <c r="A514" s="1112" t="n">
        <v>45001</v>
      </c>
      <c r="B514" s="494" t="n">
        <v>7</v>
      </c>
      <c r="C514" s="1468">
        <f>+D514*30</f>
        <v/>
      </c>
      <c r="D514" s="63" t="n">
        <v>62</v>
      </c>
      <c r="AE514" t="n">
        <v>2695</v>
      </c>
      <c r="AF514" t="n">
        <v>2600</v>
      </c>
      <c r="AG514" t="n">
        <v>2540</v>
      </c>
      <c r="AH514" t="n">
        <v>2605</v>
      </c>
      <c r="AI514" t="n">
        <v>2620</v>
      </c>
      <c r="AJ514" t="n">
        <v>2605</v>
      </c>
      <c r="AK514" t="n">
        <v>2625</v>
      </c>
      <c r="AL514" t="n">
        <v>2645</v>
      </c>
      <c r="AM514" t="n">
        <v>2665</v>
      </c>
      <c r="AN514" t="n">
        <v>2685</v>
      </c>
      <c r="AO514" t="n">
        <v>2690</v>
      </c>
      <c r="AP514" t="n">
        <v>2690</v>
      </c>
      <c r="AQ514" t="n">
        <v>2690</v>
      </c>
      <c r="AR514" t="n">
        <v>2690</v>
      </c>
    </row>
    <row r="515">
      <c r="A515" s="1112" t="n">
        <v>45002</v>
      </c>
      <c r="B515" s="494" t="n">
        <v>4</v>
      </c>
      <c r="C515" s="1468">
        <f>+D515*30</f>
        <v/>
      </c>
      <c r="D515" s="63" t="n">
        <v>76</v>
      </c>
      <c r="AE515" s="178" t="n">
        <v>2700</v>
      </c>
      <c r="AF515" s="178" t="n">
        <v>2600</v>
      </c>
      <c r="AG515" s="178" t="n">
        <v>2540</v>
      </c>
      <c r="AH515" s="178" t="n">
        <v>2605</v>
      </c>
      <c r="AI515" s="178" t="n">
        <v>2620</v>
      </c>
      <c r="AJ515" s="178" t="n">
        <v>2605</v>
      </c>
      <c r="AK515" s="178" t="n">
        <v>2625</v>
      </c>
      <c r="AL515" s="178" t="n">
        <v>2645</v>
      </c>
      <c r="AM515" s="178" t="n">
        <v>2665</v>
      </c>
      <c r="AN515" s="178" t="n">
        <v>2685</v>
      </c>
      <c r="AO515" s="178" t="n">
        <v>2690</v>
      </c>
      <c r="AP515" s="178" t="n">
        <v>2690</v>
      </c>
      <c r="AQ515" s="178" t="n">
        <v>2690</v>
      </c>
      <c r="AR515" s="178" t="n">
        <v>2690</v>
      </c>
    </row>
    <row r="516">
      <c r="A516" s="1112" t="n">
        <v>45005</v>
      </c>
      <c r="B516" s="494" t="n">
        <v>3</v>
      </c>
      <c r="C516" s="1468">
        <f>+D516*30</f>
        <v/>
      </c>
      <c r="D516" s="63" t="n">
        <v>9</v>
      </c>
      <c r="AE516" s="178" t="n">
        <v>2700</v>
      </c>
      <c r="AF516" s="178" t="n">
        <v>2600</v>
      </c>
      <c r="AG516" s="178" t="n">
        <v>2540</v>
      </c>
      <c r="AH516" s="178" t="n">
        <v>2605</v>
      </c>
      <c r="AI516" s="178" t="n">
        <v>2620</v>
      </c>
      <c r="AJ516" s="178" t="n">
        <v>2605</v>
      </c>
      <c r="AK516" s="178" t="n">
        <v>2625</v>
      </c>
      <c r="AL516" s="178" t="n">
        <v>2645</v>
      </c>
      <c r="AM516" s="178" t="n">
        <v>2665</v>
      </c>
      <c r="AN516" s="178" t="n">
        <v>2685</v>
      </c>
      <c r="AO516" s="178" t="n">
        <v>2690</v>
      </c>
      <c r="AP516" s="178" t="n">
        <v>2690</v>
      </c>
      <c r="AQ516" s="178" t="n">
        <v>2690</v>
      </c>
      <c r="AR516" s="178" t="n">
        <v>2690</v>
      </c>
    </row>
    <row r="517">
      <c r="A517" s="1112" t="n">
        <v>45006</v>
      </c>
      <c r="B517" s="494" t="n">
        <v>7</v>
      </c>
      <c r="C517" s="1468">
        <f>+D517*30</f>
        <v/>
      </c>
      <c r="D517" s="63" t="n">
        <v>70</v>
      </c>
      <c r="AE517" t="n">
        <v>2712.5</v>
      </c>
      <c r="AF517" t="n">
        <v>2600</v>
      </c>
      <c r="AG517" t="n">
        <v>2540</v>
      </c>
      <c r="AH517" t="n">
        <v>2605</v>
      </c>
      <c r="AI517" t="n">
        <v>2620</v>
      </c>
      <c r="AJ517" t="n">
        <v>2605</v>
      </c>
      <c r="AK517" t="n">
        <v>2625</v>
      </c>
      <c r="AL517" t="n">
        <v>2645</v>
      </c>
      <c r="AM517" t="n">
        <v>2665</v>
      </c>
      <c r="AN517" t="n">
        <v>2685</v>
      </c>
      <c r="AO517" t="n">
        <v>2690</v>
      </c>
      <c r="AP517" t="n">
        <v>2690</v>
      </c>
      <c r="AQ517" t="n">
        <v>2690</v>
      </c>
      <c r="AR517" t="n">
        <v>2690</v>
      </c>
    </row>
    <row r="518">
      <c r="A518" s="1112" t="n">
        <v>45007</v>
      </c>
      <c r="B518" s="494" t="n">
        <v>7</v>
      </c>
      <c r="C518" s="1468">
        <f>+D518*30</f>
        <v/>
      </c>
      <c r="D518" s="63" t="n">
        <v>68</v>
      </c>
      <c r="AE518" t="n">
        <v>2712.5</v>
      </c>
      <c r="AF518" t="n">
        <v>2600</v>
      </c>
      <c r="AG518" t="n">
        <v>2540</v>
      </c>
      <c r="AH518" t="n">
        <v>2605</v>
      </c>
      <c r="AI518" t="n">
        <v>2620</v>
      </c>
      <c r="AJ518" t="n">
        <v>2605</v>
      </c>
      <c r="AK518" t="n">
        <v>2625</v>
      </c>
      <c r="AL518" t="n">
        <v>2645</v>
      </c>
      <c r="AM518" t="n">
        <v>2665</v>
      </c>
      <c r="AN518" t="n">
        <v>2685</v>
      </c>
      <c r="AO518" t="n">
        <v>2690</v>
      </c>
      <c r="AP518" t="n">
        <v>2690</v>
      </c>
      <c r="AQ518" t="n">
        <v>2690</v>
      </c>
      <c r="AR518" t="n">
        <v>2690</v>
      </c>
    </row>
    <row r="519">
      <c r="A519" s="1112" t="n">
        <v>45008</v>
      </c>
      <c r="B519" s="494" t="n">
        <v>3</v>
      </c>
      <c r="C519" s="1468">
        <f>+D519*30</f>
        <v/>
      </c>
      <c r="D519" s="63" t="n">
        <v>52</v>
      </c>
      <c r="AE519" t="n">
        <v>2712.5</v>
      </c>
      <c r="AF519" t="n">
        <v>2600</v>
      </c>
      <c r="AG519" t="n">
        <v>2540</v>
      </c>
      <c r="AH519" t="n">
        <v>2605</v>
      </c>
      <c r="AI519" t="n">
        <v>2620</v>
      </c>
      <c r="AJ519" t="n">
        <v>2605</v>
      </c>
      <c r="AK519" t="n">
        <v>2625</v>
      </c>
      <c r="AL519" t="n">
        <v>2645</v>
      </c>
      <c r="AM519" t="n">
        <v>2665</v>
      </c>
      <c r="AN519" t="n">
        <v>2685</v>
      </c>
      <c r="AO519" t="n">
        <v>2690</v>
      </c>
      <c r="AP519" t="n">
        <v>2690</v>
      </c>
      <c r="AQ519" t="n">
        <v>2690</v>
      </c>
      <c r="AR519" t="n">
        <v>2690</v>
      </c>
    </row>
    <row r="520">
      <c r="A520" s="1112" t="n">
        <v>45009</v>
      </c>
      <c r="B520" s="494" t="n">
        <v>2</v>
      </c>
      <c r="C520" s="1468">
        <f>+D520*30</f>
        <v/>
      </c>
      <c r="D520" s="63" t="n">
        <v>4</v>
      </c>
      <c r="AE520" t="n">
        <v>2712.5</v>
      </c>
      <c r="AF520" t="n">
        <v>2550</v>
      </c>
      <c r="AG520" t="n">
        <v>2540</v>
      </c>
      <c r="AH520" t="n">
        <v>2550</v>
      </c>
      <c r="AI520" t="n">
        <v>2620</v>
      </c>
      <c r="AJ520" t="n">
        <v>2605</v>
      </c>
      <c r="AK520" t="n">
        <v>2625</v>
      </c>
      <c r="AL520" t="n">
        <v>2645</v>
      </c>
      <c r="AM520" t="n">
        <v>2665</v>
      </c>
      <c r="AN520" t="n">
        <v>2685</v>
      </c>
      <c r="AO520" t="n">
        <v>2690</v>
      </c>
      <c r="AP520" t="n">
        <v>2690</v>
      </c>
      <c r="AQ520" t="n">
        <v>2690</v>
      </c>
      <c r="AR520" t="n">
        <v>2690</v>
      </c>
    </row>
    <row r="521">
      <c r="A521" s="1112" t="n">
        <v>45012</v>
      </c>
      <c r="B521" s="494" t="n">
        <v>5</v>
      </c>
      <c r="C521" s="1468">
        <f>+D521*30</f>
        <v/>
      </c>
      <c r="D521" s="63" t="n">
        <v>28</v>
      </c>
      <c r="AE521" t="n">
        <v>2712.5</v>
      </c>
      <c r="AF521" t="n">
        <v>2550</v>
      </c>
      <c r="AG521" t="n">
        <v>2540</v>
      </c>
      <c r="AH521" t="n">
        <v>2550</v>
      </c>
      <c r="AI521" t="n">
        <v>2620</v>
      </c>
      <c r="AJ521" t="n">
        <v>2605</v>
      </c>
      <c r="AK521" t="n">
        <v>2625</v>
      </c>
      <c r="AL521" t="n">
        <v>2645</v>
      </c>
      <c r="AM521" t="n">
        <v>2665</v>
      </c>
      <c r="AN521" t="n">
        <v>2685</v>
      </c>
      <c r="AO521" t="n">
        <v>2690</v>
      </c>
      <c r="AP521" t="n">
        <v>2690</v>
      </c>
      <c r="AQ521" t="n">
        <v>2690</v>
      </c>
      <c r="AR521" t="n">
        <v>2690</v>
      </c>
    </row>
    <row r="522">
      <c r="A522" s="1112" t="n">
        <v>45013</v>
      </c>
      <c r="B522" s="494" t="n">
        <v>17</v>
      </c>
      <c r="C522" s="1468">
        <f>+D522*30</f>
        <v/>
      </c>
      <c r="D522" s="63" t="n">
        <v>82</v>
      </c>
      <c r="AE522" t="n">
        <v>2760</v>
      </c>
      <c r="AF522" t="n">
        <v>2550</v>
      </c>
      <c r="AG522" t="n">
        <v>2540</v>
      </c>
      <c r="AH522" t="n">
        <v>2550</v>
      </c>
      <c r="AI522" t="n">
        <v>2620</v>
      </c>
      <c r="AJ522" t="n">
        <v>2605</v>
      </c>
      <c r="AK522" t="n">
        <v>2625</v>
      </c>
      <c r="AL522" t="n">
        <v>2645</v>
      </c>
      <c r="AM522" t="n">
        <v>2665</v>
      </c>
      <c r="AN522" t="n">
        <v>2685</v>
      </c>
      <c r="AO522" t="n">
        <v>2690</v>
      </c>
      <c r="AP522" t="n">
        <v>2690</v>
      </c>
      <c r="AQ522" t="n">
        <v>2690</v>
      </c>
      <c r="AR522" t="n">
        <v>2690</v>
      </c>
    </row>
    <row r="523">
      <c r="A523" s="1112" t="n">
        <v>45014</v>
      </c>
      <c r="B523" s="494" t="n">
        <v>20</v>
      </c>
      <c r="C523" s="1468">
        <f>+D523*30</f>
        <v/>
      </c>
      <c r="D523" s="63" t="n">
        <v>104</v>
      </c>
      <c r="AE523" t="n">
        <v>2760</v>
      </c>
      <c r="AF523" t="n">
        <v>2655</v>
      </c>
      <c r="AG523" t="n">
        <v>2645</v>
      </c>
      <c r="AH523" t="n">
        <v>2665</v>
      </c>
      <c r="AI523" t="n">
        <v>2700</v>
      </c>
      <c r="AJ523" t="n">
        <v>2700</v>
      </c>
      <c r="AK523" t="n">
        <v>2720</v>
      </c>
      <c r="AL523" t="n">
        <v>2730</v>
      </c>
      <c r="AM523" t="n">
        <v>2740</v>
      </c>
      <c r="AN523" t="n">
        <v>2750</v>
      </c>
      <c r="AO523" t="n">
        <v>2690</v>
      </c>
      <c r="AP523" t="n">
        <v>2690</v>
      </c>
      <c r="AQ523" t="n">
        <v>2690</v>
      </c>
      <c r="AR523" t="n">
        <v>2690</v>
      </c>
    </row>
    <row r="524">
      <c r="A524" s="1112" t="n">
        <v>45015</v>
      </c>
      <c r="B524" s="494" t="n">
        <v>30</v>
      </c>
      <c r="C524" s="1468">
        <f>+D524*30</f>
        <v/>
      </c>
      <c r="D524" s="63" t="n">
        <v>431</v>
      </c>
      <c r="AE524" t="n">
        <v>2815</v>
      </c>
      <c r="AF524" t="n">
        <v>2690</v>
      </c>
      <c r="AG524" t="n">
        <v>2645</v>
      </c>
      <c r="AH524" t="n">
        <v>2700</v>
      </c>
      <c r="AI524" t="n">
        <v>2701</v>
      </c>
      <c r="AJ524" t="n">
        <v>2700</v>
      </c>
      <c r="AK524" t="n">
        <v>2720</v>
      </c>
      <c r="AL524" t="n">
        <v>2730</v>
      </c>
      <c r="AM524" t="n">
        <v>2740</v>
      </c>
      <c r="AN524" t="n">
        <v>2750</v>
      </c>
      <c r="AO524" t="n">
        <v>2690</v>
      </c>
      <c r="AP524" t="n">
        <v>2690</v>
      </c>
      <c r="AQ524" t="n">
        <v>2690</v>
      </c>
      <c r="AR524" t="n">
        <v>2690</v>
      </c>
    </row>
    <row r="525">
      <c r="A525" s="1112" t="n">
        <v>45016</v>
      </c>
      <c r="B525" s="494" t="n">
        <v>13</v>
      </c>
      <c r="C525" s="1468">
        <f>+D525*30</f>
        <v/>
      </c>
      <c r="D525" s="63" t="n">
        <v>142</v>
      </c>
      <c r="AE525" t="n">
        <v>2826</v>
      </c>
      <c r="AF525" t="n">
        <v>2690</v>
      </c>
      <c r="AG525" t="n">
        <v>2645</v>
      </c>
      <c r="AH525" t="n">
        <v>2700</v>
      </c>
      <c r="AI525" t="n">
        <v>2701</v>
      </c>
      <c r="AJ525" t="n">
        <v>2700</v>
      </c>
      <c r="AK525" t="n">
        <v>2770</v>
      </c>
      <c r="AL525" t="n">
        <v>2817.5</v>
      </c>
      <c r="AM525" t="n">
        <v>2837.5</v>
      </c>
      <c r="AN525" t="n">
        <v>2847.5</v>
      </c>
      <c r="AO525" t="n">
        <v>2690</v>
      </c>
      <c r="AP525" t="n">
        <v>2690</v>
      </c>
      <c r="AQ525" t="n">
        <v>2690</v>
      </c>
      <c r="AR525" t="n">
        <v>2690</v>
      </c>
    </row>
    <row r="526">
      <c r="A526" s="1112" t="n">
        <v>45019</v>
      </c>
      <c r="B526" s="494" t="n">
        <v>7</v>
      </c>
      <c r="C526" s="1468">
        <f>+D526*30</f>
        <v/>
      </c>
      <c r="D526" s="63" t="n">
        <v>41</v>
      </c>
      <c r="AF526" t="n">
        <v>2710</v>
      </c>
      <c r="AG526" t="n">
        <v>2705</v>
      </c>
      <c r="AH526" t="n">
        <v>2700</v>
      </c>
      <c r="AI526" t="n">
        <v>2701</v>
      </c>
      <c r="AJ526" t="n">
        <v>2700</v>
      </c>
      <c r="AK526" t="n">
        <v>2770</v>
      </c>
      <c r="AL526" t="n">
        <v>2817.5</v>
      </c>
      <c r="AM526" t="n">
        <v>2837.5</v>
      </c>
      <c r="AN526" t="n">
        <v>2847.5</v>
      </c>
      <c r="AO526" t="n">
        <v>2690</v>
      </c>
      <c r="AP526" t="n">
        <v>2690</v>
      </c>
      <c r="AQ526" t="n">
        <v>2690</v>
      </c>
      <c r="AR526" t="n">
        <v>2690</v>
      </c>
    </row>
    <row r="527">
      <c r="A527" s="1112" t="n">
        <v>45020</v>
      </c>
      <c r="B527" s="494" t="n">
        <v>18</v>
      </c>
      <c r="C527" s="1468">
        <f>+D527*30</f>
        <v/>
      </c>
      <c r="D527" s="63" t="n">
        <v>205</v>
      </c>
      <c r="AF527" t="n">
        <v>2710</v>
      </c>
      <c r="AG527" t="n">
        <v>2755</v>
      </c>
      <c r="AH527" t="n">
        <v>2700</v>
      </c>
      <c r="AI527" t="n">
        <v>2701</v>
      </c>
      <c r="AJ527" t="n">
        <v>2750</v>
      </c>
      <c r="AK527" t="n">
        <v>2770</v>
      </c>
      <c r="AL527" t="n">
        <v>2817.5</v>
      </c>
      <c r="AM527" t="n">
        <v>2837.5</v>
      </c>
      <c r="AN527" t="n">
        <v>2847.5</v>
      </c>
      <c r="AO527" t="n">
        <v>2690</v>
      </c>
      <c r="AP527" t="n">
        <v>2690</v>
      </c>
      <c r="AQ527" t="n">
        <v>2690</v>
      </c>
      <c r="AR527" t="n">
        <v>2690</v>
      </c>
    </row>
    <row r="528">
      <c r="A528" s="1112" t="n">
        <v>45021</v>
      </c>
      <c r="B528" s="494" t="n">
        <v>11</v>
      </c>
      <c r="C528" s="1468">
        <f>+D528*30</f>
        <v/>
      </c>
      <c r="D528" s="63" t="n">
        <v>40</v>
      </c>
      <c r="AF528" t="n">
        <v>2710</v>
      </c>
      <c r="AG528" t="n">
        <v>2755</v>
      </c>
      <c r="AH528" t="n">
        <v>2700</v>
      </c>
      <c r="AI528" t="n">
        <v>2701</v>
      </c>
      <c r="AJ528" t="n">
        <v>2750</v>
      </c>
      <c r="AK528" t="n">
        <v>2770</v>
      </c>
      <c r="AL528" t="n">
        <v>2817.5</v>
      </c>
      <c r="AM528" t="n">
        <v>2837.5</v>
      </c>
      <c r="AN528" t="n">
        <v>2847.5</v>
      </c>
      <c r="AO528" t="n">
        <v>2690</v>
      </c>
      <c r="AP528" t="n">
        <v>2690</v>
      </c>
      <c r="AQ528" t="n">
        <v>2690</v>
      </c>
      <c r="AR528" t="n">
        <v>2690</v>
      </c>
    </row>
    <row r="529">
      <c r="A529" s="1112" t="n">
        <v>45022</v>
      </c>
      <c r="B529" s="494" t="n">
        <v>10</v>
      </c>
      <c r="C529" s="1468">
        <f>+D529*30</f>
        <v/>
      </c>
      <c r="D529" s="63" t="n">
        <v>126</v>
      </c>
      <c r="AF529" t="n">
        <v>2820</v>
      </c>
      <c r="AG529" t="n">
        <v>2755</v>
      </c>
      <c r="AH529" t="n">
        <v>2765</v>
      </c>
      <c r="AI529" t="n">
        <v>2770</v>
      </c>
      <c r="AJ529" t="n">
        <v>2750</v>
      </c>
      <c r="AK529" t="n">
        <v>2770</v>
      </c>
      <c r="AL529" t="n">
        <v>2817.5</v>
      </c>
      <c r="AM529" t="n">
        <v>2837.5</v>
      </c>
      <c r="AN529" t="n">
        <v>2847.5</v>
      </c>
      <c r="AO529" t="n">
        <v>2690</v>
      </c>
      <c r="AP529" t="n">
        <v>2690</v>
      </c>
      <c r="AQ529" t="n">
        <v>2690</v>
      </c>
      <c r="AR529" t="n">
        <v>2690</v>
      </c>
    </row>
    <row r="530">
      <c r="A530" s="1112" t="n">
        <v>45026</v>
      </c>
      <c r="B530" s="494" t="n">
        <v>7</v>
      </c>
      <c r="C530" s="1468">
        <f>+D530*30</f>
        <v/>
      </c>
      <c r="D530" s="63" t="n">
        <v>122</v>
      </c>
      <c r="AF530" t="n">
        <v>2820</v>
      </c>
      <c r="AG530" t="n">
        <v>2755</v>
      </c>
      <c r="AH530" t="n">
        <v>2765</v>
      </c>
      <c r="AI530" t="n">
        <v>2770</v>
      </c>
      <c r="AJ530" t="n">
        <v>2750</v>
      </c>
      <c r="AK530" t="n">
        <v>2770</v>
      </c>
      <c r="AL530" t="n">
        <v>2817.5</v>
      </c>
      <c r="AM530" t="n">
        <v>2837.5</v>
      </c>
      <c r="AN530" t="n">
        <v>2847.5</v>
      </c>
      <c r="AO530" t="n">
        <v>2690</v>
      </c>
      <c r="AP530" t="n">
        <v>2690</v>
      </c>
      <c r="AQ530" t="n">
        <v>2690</v>
      </c>
      <c r="AR530" t="n">
        <v>2690</v>
      </c>
    </row>
    <row r="531">
      <c r="A531" s="1112" t="n">
        <v>45027</v>
      </c>
      <c r="B531" s="494" t="n">
        <v>56</v>
      </c>
      <c r="C531" s="1468">
        <f>+D531*30</f>
        <v/>
      </c>
      <c r="D531" s="63" t="n">
        <v>896</v>
      </c>
      <c r="AF531" t="n">
        <v>2820</v>
      </c>
      <c r="AG531" t="n">
        <v>2817.5</v>
      </c>
      <c r="AH531" t="n">
        <v>2865</v>
      </c>
      <c r="AI531" t="n">
        <v>2845</v>
      </c>
      <c r="AJ531" t="n">
        <v>2845</v>
      </c>
      <c r="AK531" t="n">
        <v>2770</v>
      </c>
      <c r="AL531" t="n">
        <v>2817.5</v>
      </c>
      <c r="AM531" t="n">
        <v>2837.5</v>
      </c>
      <c r="AN531" t="n">
        <v>2847.5</v>
      </c>
      <c r="AO531" t="n">
        <v>2690</v>
      </c>
      <c r="AP531" t="n">
        <v>2690</v>
      </c>
      <c r="AQ531" t="n">
        <v>2690</v>
      </c>
      <c r="AR531" t="n">
        <v>2690</v>
      </c>
    </row>
    <row r="532">
      <c r="A532" s="1112" t="n">
        <v>45028</v>
      </c>
      <c r="B532" s="494" t="n">
        <v>16</v>
      </c>
      <c r="C532" s="1468">
        <f>+D532*30</f>
        <v/>
      </c>
      <c r="D532" s="63" t="n">
        <v>113</v>
      </c>
      <c r="AF532" t="n">
        <v>2875</v>
      </c>
      <c r="AG532" t="n">
        <v>2795</v>
      </c>
      <c r="AH532" t="n">
        <v>2825</v>
      </c>
      <c r="AI532" t="n">
        <v>2825</v>
      </c>
      <c r="AJ532" t="n">
        <v>2840</v>
      </c>
      <c r="AK532" t="n">
        <v>2847.5</v>
      </c>
      <c r="AL532" t="n">
        <v>2840</v>
      </c>
      <c r="AM532" t="n">
        <v>2860</v>
      </c>
      <c r="AN532" t="n">
        <v>2890</v>
      </c>
      <c r="AO532" t="n">
        <v>2837.5</v>
      </c>
      <c r="AP532" t="n">
        <v>2837.5</v>
      </c>
      <c r="AQ532" t="n">
        <v>2837.5</v>
      </c>
      <c r="AR532" t="n">
        <v>2690</v>
      </c>
    </row>
    <row r="533">
      <c r="A533" s="1112" t="n">
        <v>45029</v>
      </c>
      <c r="B533" s="494" t="n">
        <v>28</v>
      </c>
      <c r="C533" s="1468">
        <f>+D533*30</f>
        <v/>
      </c>
      <c r="D533" s="63" t="n">
        <v>279</v>
      </c>
      <c r="AF533" t="n">
        <v>2875</v>
      </c>
      <c r="AG533" t="n">
        <v>2795</v>
      </c>
      <c r="AH533" t="n">
        <v>2805</v>
      </c>
      <c r="AI533" t="n">
        <v>2825</v>
      </c>
      <c r="AJ533" t="n">
        <v>2840</v>
      </c>
      <c r="AK533" t="n">
        <v>2847.5</v>
      </c>
      <c r="AL533" t="n">
        <v>2840</v>
      </c>
      <c r="AM533" t="n">
        <v>2860</v>
      </c>
      <c r="AN533" t="n">
        <v>2890</v>
      </c>
      <c r="AO533" t="n">
        <v>2905</v>
      </c>
      <c r="AP533" t="n">
        <v>2905</v>
      </c>
      <c r="AQ533" t="n">
        <v>2905</v>
      </c>
      <c r="AR533" t="n">
        <v>2690</v>
      </c>
    </row>
    <row r="534">
      <c r="A534" s="1112" t="n">
        <v>45030</v>
      </c>
      <c r="B534" s="494" t="n">
        <v>27</v>
      </c>
      <c r="C534" s="1468">
        <f>+D534*30</f>
        <v/>
      </c>
      <c r="D534" s="63" t="n">
        <v>421</v>
      </c>
      <c r="AF534" t="n">
        <v>2975</v>
      </c>
      <c r="AG534" t="n">
        <v>2760</v>
      </c>
      <c r="AH534" t="n">
        <v>2770</v>
      </c>
      <c r="AI534" t="n">
        <v>2775</v>
      </c>
      <c r="AJ534" t="n">
        <v>2790</v>
      </c>
      <c r="AK534" t="n">
        <v>2795</v>
      </c>
      <c r="AL534" t="n">
        <v>2805</v>
      </c>
      <c r="AM534" t="n">
        <v>2817.5</v>
      </c>
      <c r="AN534" t="n">
        <v>2890</v>
      </c>
      <c r="AO534" t="n">
        <v>2905</v>
      </c>
      <c r="AP534" t="n">
        <v>2905</v>
      </c>
      <c r="AQ534" t="n">
        <v>2905</v>
      </c>
      <c r="AR534" t="n">
        <v>2690</v>
      </c>
    </row>
    <row r="535">
      <c r="A535" s="1112" t="n">
        <v>45033</v>
      </c>
      <c r="B535" s="494" t="n">
        <v>0</v>
      </c>
      <c r="C535" s="1468">
        <f>+D535*30</f>
        <v/>
      </c>
      <c r="D535" s="63" t="n">
        <v>0</v>
      </c>
      <c r="AF535" t="n">
        <v>2975</v>
      </c>
      <c r="AG535" t="n">
        <v>2752.5</v>
      </c>
      <c r="AH535" t="n">
        <v>2752.5</v>
      </c>
      <c r="AI535" t="n">
        <v>2755</v>
      </c>
      <c r="AJ535" t="n">
        <v>2765</v>
      </c>
      <c r="AK535" t="n">
        <v>2780</v>
      </c>
      <c r="AL535" t="n">
        <v>2795</v>
      </c>
      <c r="AM535" t="n">
        <v>2805</v>
      </c>
      <c r="AN535" t="n">
        <v>2890</v>
      </c>
      <c r="AO535" t="n">
        <v>2905</v>
      </c>
      <c r="AP535" t="n">
        <v>2905</v>
      </c>
      <c r="AQ535" t="n">
        <v>2905</v>
      </c>
      <c r="AR535" t="n">
        <v>2690</v>
      </c>
    </row>
    <row r="536">
      <c r="A536" s="1112" t="n">
        <v>45034</v>
      </c>
      <c r="B536" s="494" t="n">
        <v>24</v>
      </c>
      <c r="C536" s="1468">
        <f>+D536*30</f>
        <v/>
      </c>
      <c r="D536" s="63" t="n">
        <v>336</v>
      </c>
      <c r="AF536" t="n">
        <v>2975</v>
      </c>
      <c r="AG536" t="n">
        <v>2815</v>
      </c>
      <c r="AH536" t="n">
        <v>2800</v>
      </c>
      <c r="AI536" t="n">
        <v>2800</v>
      </c>
      <c r="AJ536" t="n">
        <v>2765</v>
      </c>
      <c r="AK536" t="n">
        <v>2780</v>
      </c>
      <c r="AL536" t="n">
        <v>2795</v>
      </c>
      <c r="AM536" t="n">
        <v>2805</v>
      </c>
      <c r="AN536" t="n">
        <v>2890</v>
      </c>
      <c r="AO536" t="n">
        <v>2905</v>
      </c>
      <c r="AP536" t="n">
        <v>2905</v>
      </c>
      <c r="AQ536" t="n">
        <v>2905</v>
      </c>
      <c r="AR536" t="n">
        <v>2690</v>
      </c>
    </row>
    <row r="537">
      <c r="A537" s="1112" t="n">
        <v>45035</v>
      </c>
      <c r="B537" s="494" t="n">
        <v>38</v>
      </c>
      <c r="C537" s="1468">
        <f>+D537*30</f>
        <v/>
      </c>
      <c r="D537" s="63" t="n">
        <v>720</v>
      </c>
      <c r="AF537" t="n">
        <v>2975</v>
      </c>
      <c r="AG537" t="n">
        <v>2815</v>
      </c>
      <c r="AH537" t="n">
        <v>2800</v>
      </c>
      <c r="AI537" t="n">
        <v>2800</v>
      </c>
      <c r="AJ537" t="n">
        <v>2800</v>
      </c>
      <c r="AK537" t="n">
        <v>2805</v>
      </c>
      <c r="AL537" t="n">
        <v>2795</v>
      </c>
      <c r="AM537" t="n">
        <v>2805</v>
      </c>
      <c r="AN537" t="n">
        <v>2890</v>
      </c>
      <c r="AO537" t="n">
        <v>2905</v>
      </c>
      <c r="AP537" t="n">
        <v>2905</v>
      </c>
      <c r="AQ537" t="n">
        <v>2905</v>
      </c>
      <c r="AR537" t="n">
        <v>2690</v>
      </c>
    </row>
    <row r="538">
      <c r="A538" s="1112" t="n">
        <v>45036</v>
      </c>
      <c r="B538" s="494" t="n">
        <v>1</v>
      </c>
      <c r="C538" s="1468">
        <f>+D538*30</f>
        <v/>
      </c>
      <c r="D538" s="63" t="n">
        <v>1</v>
      </c>
      <c r="AF538" t="n">
        <v>2975</v>
      </c>
      <c r="AG538" t="n">
        <v>2815</v>
      </c>
      <c r="AH538" t="n">
        <v>2800</v>
      </c>
      <c r="AI538" t="n">
        <v>2800</v>
      </c>
      <c r="AJ538" t="n">
        <v>2770</v>
      </c>
      <c r="AK538" t="n">
        <v>2770</v>
      </c>
      <c r="AL538" t="n">
        <v>2795</v>
      </c>
      <c r="AM538" t="n">
        <v>2850</v>
      </c>
      <c r="AN538" t="n">
        <v>2890</v>
      </c>
      <c r="AO538" t="n">
        <v>2905</v>
      </c>
      <c r="AP538" t="n">
        <v>2905</v>
      </c>
      <c r="AQ538" t="n">
        <v>2905</v>
      </c>
      <c r="AR538" t="n">
        <v>2690</v>
      </c>
    </row>
    <row r="539">
      <c r="A539" s="104" t="n">
        <v>45037</v>
      </c>
      <c r="B539" s="494" t="n">
        <v>0</v>
      </c>
      <c r="C539" s="1468">
        <f>+D539*30</f>
        <v/>
      </c>
      <c r="D539" s="63" t="n">
        <v>0</v>
      </c>
      <c r="AF539" s="192" t="n">
        <v>2975</v>
      </c>
      <c r="AG539" s="192" t="n">
        <v>2815</v>
      </c>
      <c r="AH539" s="192" t="n">
        <v>2800</v>
      </c>
      <c r="AI539" s="192" t="n">
        <v>2800</v>
      </c>
      <c r="AJ539" s="192" t="n">
        <v>2770</v>
      </c>
      <c r="AK539" s="192" t="n">
        <v>2770</v>
      </c>
      <c r="AL539" s="192" t="n">
        <v>2795</v>
      </c>
      <c r="AM539" s="192" t="n">
        <v>2850</v>
      </c>
      <c r="AN539" s="192" t="n">
        <v>2890</v>
      </c>
      <c r="AO539" s="192" t="n">
        <v>2905</v>
      </c>
      <c r="AP539" s="192" t="n">
        <v>2905</v>
      </c>
      <c r="AQ539" s="192" t="n">
        <v>2905</v>
      </c>
      <c r="AR539" s="192" t="n">
        <v>2690</v>
      </c>
    </row>
    <row r="540">
      <c r="A540" s="1112" t="n">
        <v>45040</v>
      </c>
      <c r="C540" s="1468">
        <f>+D540*30</f>
        <v/>
      </c>
      <c r="D540" s="63" t="n">
        <v>50</v>
      </c>
      <c r="AF540" t="n">
        <v>2975</v>
      </c>
      <c r="AG540" t="n">
        <v>2815</v>
      </c>
      <c r="AH540" t="n">
        <v>2800</v>
      </c>
      <c r="AI540" t="n">
        <v>2800</v>
      </c>
      <c r="AJ540" t="n">
        <v>2770</v>
      </c>
      <c r="AK540" t="n">
        <v>2770</v>
      </c>
      <c r="AL540" t="n">
        <v>2795</v>
      </c>
      <c r="AM540" t="n">
        <v>2850</v>
      </c>
      <c r="AN540" t="n">
        <v>2890</v>
      </c>
      <c r="AO540" t="n">
        <v>2905</v>
      </c>
      <c r="AP540" t="n">
        <v>2905</v>
      </c>
      <c r="AQ540" t="n">
        <v>2905</v>
      </c>
      <c r="AR540" t="n">
        <v>2690</v>
      </c>
    </row>
    <row r="541">
      <c r="A541" s="1112" t="n">
        <v>45041</v>
      </c>
      <c r="B541" s="494" t="n">
        <v>8</v>
      </c>
      <c r="C541" s="1468">
        <f>+D541*30</f>
        <v/>
      </c>
      <c r="D541" s="63" t="n">
        <v>42</v>
      </c>
      <c r="AF541" t="n">
        <v>2975</v>
      </c>
      <c r="AG541" t="n">
        <v>2815</v>
      </c>
      <c r="AH541" t="n">
        <v>2730</v>
      </c>
      <c r="AI541" t="n">
        <v>2710</v>
      </c>
      <c r="AJ541" t="n">
        <v>2705</v>
      </c>
      <c r="AK541" t="n">
        <v>2720</v>
      </c>
      <c r="AL541" t="n">
        <v>2760</v>
      </c>
      <c r="AM541" t="n">
        <v>2785</v>
      </c>
      <c r="AN541" t="n">
        <v>2805</v>
      </c>
      <c r="AO541" t="n">
        <v>2825</v>
      </c>
      <c r="AP541" t="n">
        <v>2845</v>
      </c>
      <c r="AQ541" t="n">
        <v>2855</v>
      </c>
      <c r="AR541" t="n">
        <v>2690</v>
      </c>
    </row>
    <row r="542">
      <c r="A542" s="1112" t="n">
        <v>45042</v>
      </c>
      <c r="B542" s="494" t="n">
        <v>25</v>
      </c>
      <c r="C542" s="1468">
        <f>+D542*30</f>
        <v/>
      </c>
      <c r="D542" s="63" t="n">
        <v>234</v>
      </c>
      <c r="AF542" t="n">
        <v>2975</v>
      </c>
      <c r="AG542" t="n">
        <v>2725</v>
      </c>
      <c r="AH542" t="n">
        <v>2645</v>
      </c>
      <c r="AI542" t="n">
        <v>2655</v>
      </c>
      <c r="AJ542" t="n">
        <v>2655</v>
      </c>
      <c r="AK542" t="n">
        <v>2675</v>
      </c>
      <c r="AL542" t="n">
        <v>2725</v>
      </c>
      <c r="AM542" t="n">
        <v>2785</v>
      </c>
      <c r="AN542" t="n">
        <v>2805</v>
      </c>
      <c r="AO542" t="n">
        <v>2800</v>
      </c>
      <c r="AP542" t="n">
        <v>2845</v>
      </c>
      <c r="AQ542" t="n">
        <v>2855</v>
      </c>
      <c r="AR542" t="n">
        <v>2690</v>
      </c>
    </row>
    <row r="543">
      <c r="A543" s="1112" t="n">
        <v>45043</v>
      </c>
      <c r="B543" s="494" t="n">
        <v>15</v>
      </c>
      <c r="C543" s="1468">
        <f>+D543*30</f>
        <v/>
      </c>
      <c r="D543" s="63" t="n">
        <v>139</v>
      </c>
      <c r="AF543" t="n">
        <v>2975</v>
      </c>
      <c r="AG543" t="n">
        <v>2725</v>
      </c>
      <c r="AH543" t="n">
        <v>2645</v>
      </c>
      <c r="AI543" t="n">
        <v>2655</v>
      </c>
      <c r="AJ543" t="n">
        <v>2680</v>
      </c>
      <c r="AK543" t="n">
        <v>2680</v>
      </c>
      <c r="AL543" t="n">
        <v>2725</v>
      </c>
      <c r="AM543" t="n">
        <v>2785</v>
      </c>
      <c r="AN543" t="n">
        <v>2805</v>
      </c>
      <c r="AO543" t="n">
        <v>2800</v>
      </c>
      <c r="AP543" t="n">
        <v>2845</v>
      </c>
      <c r="AQ543" t="n">
        <v>2855</v>
      </c>
      <c r="AR543" t="n">
        <v>2690</v>
      </c>
    </row>
    <row r="544">
      <c r="A544" s="1112" t="n">
        <v>45044</v>
      </c>
      <c r="B544" s="494" t="n">
        <v>41</v>
      </c>
      <c r="C544" s="1468">
        <f>+D544*30</f>
        <v/>
      </c>
      <c r="D544" s="63" t="n">
        <v>290</v>
      </c>
      <c r="AF544" t="n">
        <v>3081</v>
      </c>
      <c r="AG544" t="n">
        <v>2725</v>
      </c>
      <c r="AH544" t="n">
        <v>2685</v>
      </c>
      <c r="AI544" t="n">
        <v>2655</v>
      </c>
      <c r="AJ544" t="n">
        <v>2710</v>
      </c>
      <c r="AK544" t="n">
        <v>2715</v>
      </c>
      <c r="AL544" t="n">
        <v>2725</v>
      </c>
      <c r="AM544" t="n">
        <v>2800</v>
      </c>
      <c r="AN544" t="n">
        <v>2805</v>
      </c>
      <c r="AO544" t="n">
        <v>2800</v>
      </c>
      <c r="AP544" t="n">
        <v>2845</v>
      </c>
      <c r="AQ544" t="n">
        <v>2855</v>
      </c>
      <c r="AR544" t="n">
        <v>2690</v>
      </c>
    </row>
    <row r="545">
      <c r="A545" s="104" t="n">
        <v>45047</v>
      </c>
      <c r="C545" s="1468">
        <f>+D545*30</f>
        <v/>
      </c>
      <c r="AF545" s="192" t="n">
        <v>3081</v>
      </c>
      <c r="AG545" s="192" t="n">
        <v>2725</v>
      </c>
      <c r="AH545" s="192" t="n">
        <v>2685</v>
      </c>
      <c r="AI545" s="192" t="n">
        <v>2655</v>
      </c>
      <c r="AJ545" s="192" t="n">
        <v>2710</v>
      </c>
      <c r="AK545" s="192" t="n">
        <v>2715</v>
      </c>
      <c r="AL545" s="192" t="n">
        <v>2725</v>
      </c>
      <c r="AM545" s="192" t="n">
        <v>2800</v>
      </c>
      <c r="AN545" s="192" t="n">
        <v>2805</v>
      </c>
      <c r="AO545" s="192" t="n">
        <v>2800</v>
      </c>
      <c r="AP545" s="192" t="n">
        <v>2845</v>
      </c>
      <c r="AQ545" s="192" t="n">
        <v>2855</v>
      </c>
      <c r="AR545" s="192" t="n">
        <v>2690</v>
      </c>
    </row>
    <row r="546">
      <c r="A546" s="1112" t="n">
        <v>45048</v>
      </c>
      <c r="B546" s="494" t="n">
        <v>1</v>
      </c>
      <c r="C546" s="1468">
        <f>+D546*30</f>
        <v/>
      </c>
      <c r="D546" s="63" t="n">
        <v>2</v>
      </c>
      <c r="AG546" t="n">
        <v>2725</v>
      </c>
      <c r="AH546" t="n">
        <v>2685</v>
      </c>
      <c r="AI546" t="n">
        <v>2655</v>
      </c>
      <c r="AJ546" t="n">
        <v>2710</v>
      </c>
      <c r="AK546" t="n">
        <v>2715</v>
      </c>
      <c r="AL546" t="n">
        <v>2725</v>
      </c>
      <c r="AM546" t="n">
        <v>2800</v>
      </c>
      <c r="AN546" t="n">
        <v>2805</v>
      </c>
      <c r="AO546" t="n">
        <v>2800</v>
      </c>
      <c r="AP546" t="n">
        <v>2845</v>
      </c>
      <c r="AQ546" t="n">
        <v>2855</v>
      </c>
      <c r="AR546" t="n">
        <v>2690</v>
      </c>
    </row>
    <row r="547">
      <c r="A547" s="1112" t="n">
        <v>45049</v>
      </c>
      <c r="B547" s="494" t="n">
        <v>16</v>
      </c>
      <c r="C547" s="1468">
        <f>+D547*30</f>
        <v/>
      </c>
      <c r="D547" s="63" t="n">
        <v>124</v>
      </c>
      <c r="AG547" t="n">
        <v>2725</v>
      </c>
      <c r="AH547" t="n">
        <v>2600</v>
      </c>
      <c r="AI547" t="n">
        <v>2600</v>
      </c>
      <c r="AJ547" t="n">
        <v>2600</v>
      </c>
      <c r="AK547" t="n">
        <v>2600</v>
      </c>
      <c r="AL547" t="n">
        <v>2710</v>
      </c>
      <c r="AM547" t="n">
        <v>2780</v>
      </c>
      <c r="AN547" t="n">
        <v>2800</v>
      </c>
      <c r="AO547" t="n">
        <v>2800</v>
      </c>
      <c r="AP547" t="n">
        <v>2845</v>
      </c>
      <c r="AQ547" t="n">
        <v>2855</v>
      </c>
      <c r="AR547" t="n">
        <v>2690</v>
      </c>
    </row>
    <row r="548">
      <c r="A548" s="1112" t="n">
        <v>45050</v>
      </c>
      <c r="B548" s="494" t="n">
        <v>36</v>
      </c>
      <c r="C548" s="1468">
        <f>+D548*30</f>
        <v/>
      </c>
      <c r="D548" s="63" t="n">
        <v>430</v>
      </c>
      <c r="AG548" t="n">
        <v>2625</v>
      </c>
      <c r="AH548" t="n">
        <v>2565</v>
      </c>
      <c r="AI548" t="n">
        <v>2565</v>
      </c>
      <c r="AJ548" t="n">
        <v>2570</v>
      </c>
      <c r="AK548" t="n">
        <v>2565</v>
      </c>
      <c r="AL548" t="n">
        <v>2710</v>
      </c>
      <c r="AM548" t="n">
        <v>2780</v>
      </c>
      <c r="AN548" t="n">
        <v>2800</v>
      </c>
      <c r="AO548" t="n">
        <v>2800</v>
      </c>
      <c r="AP548" t="n">
        <v>2845</v>
      </c>
      <c r="AQ548" t="n">
        <v>2855</v>
      </c>
      <c r="AR548" t="n">
        <v>2690</v>
      </c>
    </row>
    <row r="549">
      <c r="A549" s="1112" t="n">
        <v>45051</v>
      </c>
      <c r="B549" s="494" t="n">
        <v>20</v>
      </c>
      <c r="C549" s="1468">
        <f>+D549*30</f>
        <v/>
      </c>
      <c r="D549" s="63" t="n">
        <v>128</v>
      </c>
      <c r="AG549" t="n">
        <v>2625</v>
      </c>
      <c r="AH549" t="n">
        <v>2565</v>
      </c>
      <c r="AI549" t="n">
        <v>2565</v>
      </c>
      <c r="AJ549" t="n">
        <v>2635</v>
      </c>
      <c r="AK549" t="n">
        <v>2565</v>
      </c>
      <c r="AL549" t="n">
        <v>2710</v>
      </c>
      <c r="AM549" t="n">
        <v>2780</v>
      </c>
      <c r="AN549" t="n">
        <v>2800</v>
      </c>
      <c r="AO549" t="n">
        <v>2800</v>
      </c>
      <c r="AP549" t="n">
        <v>2845</v>
      </c>
      <c r="AQ549" t="n">
        <v>2855</v>
      </c>
      <c r="AR549" t="n">
        <v>2690</v>
      </c>
    </row>
    <row r="550">
      <c r="A550" s="1112" t="n">
        <v>45054</v>
      </c>
      <c r="B550" s="494" t="n">
        <v>4</v>
      </c>
      <c r="C550" s="1468">
        <f>+D550*30</f>
        <v/>
      </c>
      <c r="D550" s="63" t="n">
        <v>19</v>
      </c>
      <c r="AG550" t="n">
        <v>2675</v>
      </c>
      <c r="AH550" t="n">
        <v>2600</v>
      </c>
      <c r="AI550" t="n">
        <v>2625</v>
      </c>
      <c r="AJ550" t="n">
        <v>2645</v>
      </c>
      <c r="AK550" t="n">
        <v>2660</v>
      </c>
      <c r="AL550" t="n">
        <v>2710</v>
      </c>
      <c r="AM550" t="n">
        <v>2780</v>
      </c>
      <c r="AN550" t="n">
        <v>2800</v>
      </c>
      <c r="AO550" t="n">
        <v>2800</v>
      </c>
      <c r="AP550" t="n">
        <v>2845</v>
      </c>
      <c r="AQ550" t="n">
        <v>2855</v>
      </c>
      <c r="AR550" t="n">
        <v>2690</v>
      </c>
    </row>
    <row r="551">
      <c r="A551" s="1112" t="n">
        <v>45055</v>
      </c>
      <c r="B551" s="494" t="n">
        <v>12</v>
      </c>
      <c r="C551" s="1468">
        <f>+D551*30</f>
        <v/>
      </c>
      <c r="D551" s="63" t="n">
        <v>49</v>
      </c>
      <c r="AG551" t="n">
        <v>2675</v>
      </c>
      <c r="AH551" t="n">
        <v>2600</v>
      </c>
      <c r="AI551" t="n">
        <v>2625</v>
      </c>
      <c r="AJ551" t="n">
        <v>2645</v>
      </c>
      <c r="AK551" t="n">
        <v>2660</v>
      </c>
      <c r="AL551" t="n">
        <v>2710</v>
      </c>
      <c r="AM551" t="n">
        <v>2745</v>
      </c>
      <c r="AN551" t="n">
        <v>2765</v>
      </c>
      <c r="AO551" t="n">
        <v>2800</v>
      </c>
      <c r="AP551" t="n">
        <v>2845</v>
      </c>
      <c r="AQ551" t="n">
        <v>2855</v>
      </c>
      <c r="AR551" t="n">
        <v>2690</v>
      </c>
    </row>
    <row r="552">
      <c r="A552" s="1112" t="n">
        <v>45056</v>
      </c>
      <c r="B552" s="494" t="n">
        <v>17</v>
      </c>
      <c r="C552" s="1468">
        <f>+D552*30</f>
        <v/>
      </c>
      <c r="D552" s="63" t="n">
        <v>80</v>
      </c>
      <c r="AG552" t="n">
        <v>2675</v>
      </c>
      <c r="AH552" t="n">
        <v>2595</v>
      </c>
      <c r="AI552" t="n">
        <v>2595</v>
      </c>
      <c r="AJ552" t="n">
        <v>2595</v>
      </c>
      <c r="AK552" t="n">
        <v>2605</v>
      </c>
      <c r="AL552" t="n">
        <v>2710</v>
      </c>
      <c r="AM552" t="n">
        <v>2722.5</v>
      </c>
      <c r="AN552" t="n">
        <v>2725</v>
      </c>
      <c r="AO552" t="n">
        <v>2755</v>
      </c>
      <c r="AP552" t="n">
        <v>2845</v>
      </c>
      <c r="AQ552" t="n">
        <v>2855</v>
      </c>
      <c r="AR552" t="n">
        <v>2690</v>
      </c>
    </row>
    <row r="553">
      <c r="A553" s="1112" t="n">
        <v>45057</v>
      </c>
      <c r="B553" s="494" t="n">
        <v>22</v>
      </c>
      <c r="C553" s="1468">
        <f>+D553*30</f>
        <v/>
      </c>
      <c r="D553" s="63" t="n">
        <v>227</v>
      </c>
      <c r="AG553" t="n">
        <v>2575</v>
      </c>
      <c r="AH553" t="n">
        <v>2540</v>
      </c>
      <c r="AI553" t="n">
        <v>2555</v>
      </c>
      <c r="AJ553" t="n">
        <v>2575</v>
      </c>
      <c r="AK553" t="n">
        <v>2595</v>
      </c>
      <c r="AL553" t="n">
        <v>2655</v>
      </c>
      <c r="AM553" t="n">
        <v>2705</v>
      </c>
      <c r="AN553" t="n">
        <v>2715</v>
      </c>
      <c r="AO553" t="n">
        <v>2755</v>
      </c>
      <c r="AP553" t="n">
        <v>2845</v>
      </c>
      <c r="AQ553" t="n">
        <v>2855</v>
      </c>
      <c r="AR553" t="n">
        <v>2690</v>
      </c>
    </row>
    <row r="554">
      <c r="A554" s="1112" t="n">
        <v>45058</v>
      </c>
      <c r="B554" s="494" t="n">
        <v>22</v>
      </c>
      <c r="C554" s="1468">
        <f>+D554*30</f>
        <v/>
      </c>
      <c r="D554" s="63" t="n">
        <v>107</v>
      </c>
      <c r="AG554" t="n">
        <v>2575</v>
      </c>
      <c r="AH554" t="n">
        <v>2510</v>
      </c>
      <c r="AI554" t="n">
        <v>2515</v>
      </c>
      <c r="AJ554" t="n">
        <v>2550</v>
      </c>
      <c r="AK554" t="n">
        <v>2565</v>
      </c>
      <c r="AL554" t="n">
        <v>2625</v>
      </c>
      <c r="AM554" t="n">
        <v>2685</v>
      </c>
      <c r="AN554" t="n">
        <v>2695</v>
      </c>
      <c r="AO554" t="n">
        <v>2755</v>
      </c>
      <c r="AP554" t="n">
        <v>2800</v>
      </c>
      <c r="AQ554" t="n">
        <v>2800</v>
      </c>
      <c r="AR554" t="n">
        <v>2690</v>
      </c>
    </row>
    <row r="555">
      <c r="A555" s="1112" t="n">
        <v>45061</v>
      </c>
      <c r="B555" s="494" t="n">
        <v>6</v>
      </c>
      <c r="C555" s="1468">
        <f>+D555*30</f>
        <v/>
      </c>
      <c r="D555" s="63" t="n">
        <v>90</v>
      </c>
      <c r="AG555" t="n">
        <v>2575</v>
      </c>
      <c r="AH555" t="n">
        <v>2510</v>
      </c>
      <c r="AI555" t="n">
        <v>2515</v>
      </c>
      <c r="AJ555" t="n">
        <v>2550</v>
      </c>
      <c r="AK555" t="n">
        <v>2565</v>
      </c>
      <c r="AL555" t="n">
        <v>2625</v>
      </c>
      <c r="AM555" t="n">
        <v>2685</v>
      </c>
      <c r="AN555" t="n">
        <v>2695</v>
      </c>
      <c r="AO555" t="n">
        <v>2755</v>
      </c>
      <c r="AP555" t="n">
        <v>2800</v>
      </c>
      <c r="AQ555" t="n">
        <v>2800</v>
      </c>
      <c r="AR555" t="n">
        <v>2690</v>
      </c>
    </row>
    <row r="556">
      <c r="A556" s="1112" t="n">
        <v>45062</v>
      </c>
      <c r="B556" s="494" t="n">
        <v>18</v>
      </c>
      <c r="C556" s="1468">
        <f>+D556*30</f>
        <v/>
      </c>
      <c r="D556" s="63" t="n">
        <v>142</v>
      </c>
      <c r="AG556" t="n">
        <v>2575</v>
      </c>
      <c r="AH556" t="n">
        <v>2450</v>
      </c>
      <c r="AI556" t="n">
        <v>2427</v>
      </c>
      <c r="AJ556" t="n">
        <v>2450</v>
      </c>
      <c r="AK556" t="n">
        <v>2447</v>
      </c>
      <c r="AL556" t="n">
        <v>2625</v>
      </c>
      <c r="AM556" t="n">
        <v>2685</v>
      </c>
      <c r="AN556" t="n">
        <v>2695</v>
      </c>
      <c r="AO556" t="n">
        <v>2755</v>
      </c>
      <c r="AP556" t="n">
        <v>2800</v>
      </c>
      <c r="AQ556" t="n">
        <v>2800</v>
      </c>
      <c r="AR556" t="n">
        <v>2690</v>
      </c>
    </row>
    <row r="557">
      <c r="A557" s="1112" t="n">
        <v>45063</v>
      </c>
      <c r="B557" s="494" t="n">
        <v>6</v>
      </c>
      <c r="C557" s="1468">
        <f>+D557*30</f>
        <v/>
      </c>
      <c r="D557" s="63" t="n">
        <v>18</v>
      </c>
      <c r="AG557" t="n">
        <v>2450</v>
      </c>
      <c r="AH557" t="n">
        <v>2405</v>
      </c>
      <c r="AI557" t="n">
        <v>2425</v>
      </c>
      <c r="AJ557" t="n">
        <v>2445</v>
      </c>
      <c r="AK557" t="n">
        <v>2460</v>
      </c>
      <c r="AL557" t="n">
        <v>2525</v>
      </c>
      <c r="AM557" t="n">
        <v>2600</v>
      </c>
      <c r="AN557" t="n">
        <v>2625</v>
      </c>
      <c r="AO557" t="n">
        <v>2720</v>
      </c>
      <c r="AP557" t="n">
        <v>2720</v>
      </c>
      <c r="AQ557" t="n">
        <v>2720</v>
      </c>
      <c r="AR557" t="n">
        <v>2690</v>
      </c>
    </row>
    <row r="558">
      <c r="A558" s="1112" t="n">
        <v>45064</v>
      </c>
      <c r="B558" s="494" t="n">
        <v>21</v>
      </c>
      <c r="C558" s="1468">
        <f>+D558*30</f>
        <v/>
      </c>
      <c r="D558" s="63" t="n">
        <v>137</v>
      </c>
      <c r="AG558" t="n">
        <v>2450</v>
      </c>
      <c r="AH558" t="n">
        <v>2405</v>
      </c>
      <c r="AI558" t="n">
        <v>2425</v>
      </c>
      <c r="AJ558" t="n">
        <v>2445</v>
      </c>
      <c r="AK558" t="n">
        <v>2515</v>
      </c>
      <c r="AL558" t="n">
        <v>2525</v>
      </c>
      <c r="AM558" t="n">
        <v>2600</v>
      </c>
      <c r="AN558" t="n">
        <v>2625</v>
      </c>
      <c r="AO558" t="n">
        <v>2720</v>
      </c>
      <c r="AP558" t="n">
        <v>2720</v>
      </c>
      <c r="AQ558" t="n">
        <v>2720</v>
      </c>
      <c r="AR558" t="n">
        <v>2690</v>
      </c>
    </row>
    <row r="559">
      <c r="A559" s="1112" t="n">
        <v>45065</v>
      </c>
      <c r="B559" s="494" t="n">
        <v>13</v>
      </c>
      <c r="C559" s="1468">
        <f>+D559*30</f>
        <v/>
      </c>
      <c r="D559" s="63" t="n">
        <v>86</v>
      </c>
      <c r="AG559" t="n">
        <v>2555</v>
      </c>
      <c r="AH559" t="n">
        <v>2460</v>
      </c>
      <c r="AI559" t="n">
        <v>2485</v>
      </c>
      <c r="AJ559" t="n">
        <v>2505</v>
      </c>
      <c r="AK559" t="n">
        <v>2540</v>
      </c>
      <c r="AL559" t="n">
        <v>2550</v>
      </c>
      <c r="AM559" t="n">
        <v>2600</v>
      </c>
      <c r="AN559" t="n">
        <v>2625</v>
      </c>
      <c r="AO559" t="n">
        <v>2720</v>
      </c>
      <c r="AP559" t="n">
        <v>2720</v>
      </c>
      <c r="AQ559" t="n">
        <v>2720</v>
      </c>
      <c r="AR559" t="n">
        <v>2690</v>
      </c>
    </row>
    <row r="560">
      <c r="A560" s="1112" t="n">
        <v>45068</v>
      </c>
      <c r="B560" s="494" t="n">
        <v>15</v>
      </c>
      <c r="C560" s="1468">
        <f>+D560*30</f>
        <v/>
      </c>
      <c r="D560" s="63" t="n">
        <v>73</v>
      </c>
      <c r="AG560" t="n">
        <v>2555</v>
      </c>
      <c r="AH560" t="n">
        <v>2460</v>
      </c>
      <c r="AI560" t="n">
        <v>2485</v>
      </c>
      <c r="AJ560" t="n">
        <v>2505</v>
      </c>
      <c r="AK560" t="n">
        <v>2540</v>
      </c>
      <c r="AL560" t="n">
        <v>2550</v>
      </c>
      <c r="AM560" t="n">
        <v>2600</v>
      </c>
      <c r="AN560" t="n">
        <v>2625</v>
      </c>
      <c r="AO560" t="n">
        <v>2720</v>
      </c>
      <c r="AP560" t="n">
        <v>2720</v>
      </c>
      <c r="AQ560" t="n">
        <v>2720</v>
      </c>
      <c r="AR560" t="n">
        <v>2690</v>
      </c>
    </row>
    <row r="561">
      <c r="A561" s="1112" t="n">
        <v>45069</v>
      </c>
      <c r="B561" s="494" t="n">
        <v>1</v>
      </c>
      <c r="C561" s="1468">
        <f>+D561*30</f>
        <v/>
      </c>
      <c r="D561" s="63" t="n">
        <v>1</v>
      </c>
      <c r="AG561" t="n">
        <v>2605</v>
      </c>
      <c r="AH561" t="n">
        <v>2455</v>
      </c>
      <c r="AI561" t="n">
        <v>2485</v>
      </c>
      <c r="AJ561" t="n">
        <v>2505</v>
      </c>
      <c r="AK561" t="n">
        <v>2540</v>
      </c>
      <c r="AL561" t="n">
        <v>2550</v>
      </c>
      <c r="AM561" t="n">
        <v>2600</v>
      </c>
      <c r="AN561" t="n">
        <v>2625</v>
      </c>
      <c r="AO561" t="n">
        <v>2720</v>
      </c>
      <c r="AP561" t="n">
        <v>2720</v>
      </c>
      <c r="AQ561" t="n">
        <v>2720</v>
      </c>
      <c r="AR561" t="n">
        <v>2690</v>
      </c>
    </row>
    <row r="562">
      <c r="A562" s="1112" t="n">
        <v>45070</v>
      </c>
      <c r="B562" s="494" t="n">
        <v>27</v>
      </c>
      <c r="C562" s="1468">
        <f>+D562*30</f>
        <v/>
      </c>
      <c r="D562" s="63" t="n">
        <v>213</v>
      </c>
      <c r="AG562" t="n">
        <v>2605</v>
      </c>
      <c r="AH562" t="n">
        <v>2530</v>
      </c>
      <c r="AI562" t="n">
        <v>2530</v>
      </c>
      <c r="AJ562" t="n">
        <v>2548</v>
      </c>
      <c r="AK562" t="n">
        <v>2540</v>
      </c>
      <c r="AL562" t="n">
        <v>2550</v>
      </c>
      <c r="AM562" t="n">
        <v>2600</v>
      </c>
      <c r="AN562" t="n">
        <v>2625</v>
      </c>
      <c r="AO562" t="n">
        <v>2720</v>
      </c>
      <c r="AP562" t="n">
        <v>2720</v>
      </c>
      <c r="AQ562" t="n">
        <v>2720</v>
      </c>
      <c r="AR562" t="n">
        <v>2690</v>
      </c>
    </row>
    <row r="563">
      <c r="A563" s="1112" t="n">
        <v>45071</v>
      </c>
      <c r="B563" s="494" t="n">
        <v>20</v>
      </c>
      <c r="C563" s="1468">
        <f>+D563*30</f>
        <v/>
      </c>
      <c r="D563" s="63" t="n">
        <v>86</v>
      </c>
      <c r="AG563" t="n">
        <v>2605</v>
      </c>
      <c r="AH563" t="n">
        <v>2550</v>
      </c>
      <c r="AI563" t="n">
        <v>2550</v>
      </c>
      <c r="AJ563" t="n">
        <v>2548</v>
      </c>
      <c r="AK563" t="n">
        <v>2540</v>
      </c>
      <c r="AL563" t="n">
        <v>2550</v>
      </c>
      <c r="AM563" t="n">
        <v>2600</v>
      </c>
      <c r="AN563" t="n">
        <v>2625</v>
      </c>
      <c r="AO563" t="n">
        <v>2720</v>
      </c>
      <c r="AP563" t="n">
        <v>2720</v>
      </c>
      <c r="AQ563" t="n">
        <v>2720</v>
      </c>
      <c r="AR563" t="n">
        <v>2690</v>
      </c>
    </row>
    <row r="564">
      <c r="A564" s="1112" t="n">
        <v>45072</v>
      </c>
      <c r="B564" s="494" t="n">
        <v>6</v>
      </c>
      <c r="C564" s="1468">
        <f>+D564*30</f>
        <v/>
      </c>
      <c r="D564" s="63" t="n">
        <v>80</v>
      </c>
      <c r="AG564" t="n">
        <v>2605</v>
      </c>
      <c r="AH564" t="n">
        <v>2550</v>
      </c>
      <c r="AI564" t="n">
        <v>2550</v>
      </c>
      <c r="AJ564" t="n">
        <v>2548</v>
      </c>
      <c r="AK564" t="n">
        <v>2540</v>
      </c>
      <c r="AL564" t="n">
        <v>2565</v>
      </c>
      <c r="AM564" t="n">
        <v>2600</v>
      </c>
      <c r="AN564" t="n">
        <v>2625</v>
      </c>
      <c r="AO564" t="n">
        <v>2720</v>
      </c>
      <c r="AP564" t="n">
        <v>2720</v>
      </c>
      <c r="AQ564" t="n">
        <v>2720</v>
      </c>
      <c r="AR564" t="n">
        <v>2690</v>
      </c>
    </row>
    <row r="565">
      <c r="A565" s="1112" t="n">
        <v>45075</v>
      </c>
      <c r="B565" s="494" t="n">
        <v>1</v>
      </c>
      <c r="C565" s="1468">
        <f>+D565*30</f>
        <v/>
      </c>
      <c r="D565" s="63" t="n">
        <v>2</v>
      </c>
      <c r="AG565" t="n">
        <v>2605</v>
      </c>
      <c r="AH565" t="n">
        <v>2577.5</v>
      </c>
      <c r="AI565" t="n">
        <v>2575</v>
      </c>
      <c r="AJ565" t="n">
        <v>2575</v>
      </c>
      <c r="AK565" t="n">
        <v>2580</v>
      </c>
      <c r="AL565" t="n">
        <v>2645</v>
      </c>
      <c r="AM565" t="n">
        <v>2660</v>
      </c>
      <c r="AN565" t="n">
        <v>2675</v>
      </c>
      <c r="AO565" t="n">
        <v>2735</v>
      </c>
      <c r="AP565" t="n">
        <v>2745</v>
      </c>
      <c r="AQ565" t="n">
        <v>2745</v>
      </c>
      <c r="AR565" t="n">
        <v>2690</v>
      </c>
    </row>
    <row r="566">
      <c r="A566" s="1112" t="n">
        <v>45076</v>
      </c>
      <c r="B566" s="494" t="n">
        <v>44</v>
      </c>
      <c r="C566" s="1468">
        <f>+D566*30</f>
        <v/>
      </c>
      <c r="D566" s="63" t="n">
        <v>705</v>
      </c>
      <c r="AG566" t="n">
        <v>2605</v>
      </c>
      <c r="AH566" t="n">
        <v>2625</v>
      </c>
      <c r="AI566" t="n">
        <v>2615</v>
      </c>
      <c r="AJ566" t="n">
        <v>2615</v>
      </c>
      <c r="AK566" t="n">
        <v>2665</v>
      </c>
      <c r="AL566" t="n">
        <v>2672.5</v>
      </c>
      <c r="AM566" t="n">
        <v>2695</v>
      </c>
      <c r="AN566" t="n">
        <v>2705</v>
      </c>
      <c r="AO566" t="n">
        <v>2752.5</v>
      </c>
      <c r="AP566" t="n">
        <v>2755</v>
      </c>
      <c r="AQ566" t="n">
        <v>2752.5</v>
      </c>
      <c r="AR566" t="n">
        <v>2690</v>
      </c>
    </row>
    <row r="567">
      <c r="A567" s="1112" t="n">
        <v>45077</v>
      </c>
      <c r="B567" s="494" t="n">
        <v>0</v>
      </c>
      <c r="C567" s="1468">
        <f>+D567*30</f>
        <v/>
      </c>
      <c r="D567" s="63" t="n">
        <v>0</v>
      </c>
      <c r="AG567" s="28" t="n">
        <v>2651.5</v>
      </c>
      <c r="AH567" t="n">
        <v>2597.5</v>
      </c>
      <c r="AI567" t="n">
        <v>2592.5</v>
      </c>
      <c r="AJ567" t="n">
        <v>2597.5</v>
      </c>
      <c r="AK567" t="n">
        <v>2645</v>
      </c>
      <c r="AL567" t="n">
        <v>2657.5</v>
      </c>
      <c r="AM567" t="n">
        <v>2667.5</v>
      </c>
      <c r="AN567" t="n">
        <v>2695</v>
      </c>
      <c r="AO567" t="n">
        <v>2752.5</v>
      </c>
      <c r="AP567" t="n">
        <v>2755</v>
      </c>
      <c r="AQ567" t="n">
        <v>2752.5</v>
      </c>
      <c r="AR567" t="n">
        <v>2690</v>
      </c>
      <c r="AS567" t="n">
        <v>2700</v>
      </c>
    </row>
    <row r="568">
      <c r="A568" s="1112" t="n">
        <v>45078</v>
      </c>
      <c r="B568" s="494" t="n">
        <v>13</v>
      </c>
      <c r="C568" s="1468">
        <f>+D568*30</f>
        <v/>
      </c>
      <c r="D568" s="63" t="n">
        <v>114</v>
      </c>
      <c r="AH568" t="n">
        <v>2597.5</v>
      </c>
      <c r="AI568" t="n">
        <v>2592.5</v>
      </c>
      <c r="AJ568" t="n">
        <v>2597.5</v>
      </c>
      <c r="AK568" t="n">
        <v>2645</v>
      </c>
      <c r="AL568" t="n">
        <v>2657.5</v>
      </c>
      <c r="AM568" t="n">
        <v>2667.5</v>
      </c>
      <c r="AN568" t="n">
        <v>2695</v>
      </c>
      <c r="AO568" t="n">
        <v>2740</v>
      </c>
      <c r="AP568" t="n">
        <v>2740</v>
      </c>
      <c r="AQ568" t="n">
        <v>2740</v>
      </c>
      <c r="AR568" t="n">
        <v>2690</v>
      </c>
      <c r="AS568" t="n">
        <v>2690</v>
      </c>
    </row>
    <row r="569">
      <c r="A569" s="1112" t="n">
        <v>45079</v>
      </c>
      <c r="B569" s="494" t="n">
        <v>17</v>
      </c>
      <c r="C569" s="1468">
        <f>+D569*30</f>
        <v/>
      </c>
      <c r="D569" s="63" t="n">
        <v>207</v>
      </c>
      <c r="AH569" t="n">
        <v>2597.5</v>
      </c>
      <c r="AI569" t="n">
        <v>2592.5</v>
      </c>
      <c r="AJ569" t="n">
        <v>2597.5</v>
      </c>
      <c r="AK569" t="n">
        <v>2645</v>
      </c>
      <c r="AL569" t="n">
        <v>2657.5</v>
      </c>
      <c r="AM569" t="n">
        <v>2667.5</v>
      </c>
      <c r="AN569" t="n">
        <v>2695</v>
      </c>
      <c r="AO569" t="n">
        <v>2740</v>
      </c>
      <c r="AP569" t="n">
        <v>2740</v>
      </c>
      <c r="AQ569" t="n">
        <v>2740</v>
      </c>
      <c r="AR569" t="n">
        <v>2690</v>
      </c>
      <c r="AS569" t="n">
        <v>2690</v>
      </c>
    </row>
    <row r="570">
      <c r="A570" s="1112" t="n">
        <v>45082</v>
      </c>
      <c r="B570" s="494" t="n">
        <v>6</v>
      </c>
      <c r="C570" s="1468">
        <f>+D570*30</f>
        <v/>
      </c>
      <c r="D570" s="63" t="n">
        <v>38</v>
      </c>
      <c r="AH570" t="n">
        <v>2585</v>
      </c>
      <c r="AI570" t="n">
        <v>2585</v>
      </c>
      <c r="AJ570" t="n">
        <v>2595</v>
      </c>
      <c r="AK570" t="n">
        <v>2645</v>
      </c>
      <c r="AL570" t="n">
        <v>2657.5</v>
      </c>
      <c r="AM570" t="n">
        <v>2667.5</v>
      </c>
      <c r="AN570" t="n">
        <v>2695</v>
      </c>
      <c r="AO570" t="n">
        <v>2705</v>
      </c>
      <c r="AP570" t="n">
        <v>2715</v>
      </c>
      <c r="AQ570" t="n">
        <v>2715</v>
      </c>
      <c r="AR570" t="n">
        <v>2690</v>
      </c>
      <c r="AS570" t="n">
        <v>2690</v>
      </c>
    </row>
    <row r="571">
      <c r="A571" s="1112" t="n">
        <v>45083</v>
      </c>
      <c r="B571" s="494" t="n">
        <v>11</v>
      </c>
      <c r="C571" s="1468">
        <f>+D571*30</f>
        <v/>
      </c>
      <c r="D571" s="63" t="n">
        <v>84</v>
      </c>
      <c r="AH571" t="n">
        <v>2585</v>
      </c>
      <c r="AI571" t="n">
        <v>2585</v>
      </c>
      <c r="AJ571" t="n">
        <v>2595</v>
      </c>
      <c r="AK571" t="n">
        <v>2645</v>
      </c>
      <c r="AL571" t="n">
        <v>2657.5</v>
      </c>
      <c r="AM571" t="n">
        <v>2667.5</v>
      </c>
      <c r="AN571" t="n">
        <v>2695</v>
      </c>
      <c r="AO571" t="n">
        <v>2705</v>
      </c>
      <c r="AP571" t="n">
        <v>2715</v>
      </c>
      <c r="AQ571" t="n">
        <v>2715</v>
      </c>
      <c r="AR571" t="n">
        <v>2690</v>
      </c>
      <c r="AS571" t="n">
        <v>2690</v>
      </c>
    </row>
    <row r="572">
      <c r="A572" s="1112" t="n">
        <v>45084</v>
      </c>
      <c r="B572" s="494" t="n">
        <v>0</v>
      </c>
      <c r="C572" s="1468">
        <f>+D572*30</f>
        <v/>
      </c>
      <c r="D572" s="63" t="n">
        <v>0</v>
      </c>
      <c r="AH572" t="n">
        <v>2585</v>
      </c>
      <c r="AI572" t="n">
        <v>2585</v>
      </c>
      <c r="AJ572" t="n">
        <v>2595</v>
      </c>
      <c r="AK572" t="n">
        <v>2645</v>
      </c>
      <c r="AL572" t="n">
        <v>2657.5</v>
      </c>
      <c r="AM572" t="n">
        <v>2667.5</v>
      </c>
      <c r="AN572" t="n">
        <v>2695</v>
      </c>
      <c r="AO572" t="n">
        <v>2705</v>
      </c>
      <c r="AP572" t="n">
        <v>2715</v>
      </c>
      <c r="AQ572" t="n">
        <v>2715</v>
      </c>
      <c r="AR572" t="n">
        <v>2690</v>
      </c>
      <c r="AS572" t="n">
        <v>2690</v>
      </c>
    </row>
    <row r="573">
      <c r="A573" s="104" t="n">
        <v>45085</v>
      </c>
      <c r="C573" s="1468">
        <f>+D573*30</f>
        <v/>
      </c>
      <c r="AH573" s="192" t="n">
        <v>2585</v>
      </c>
      <c r="AI573" s="192" t="n">
        <v>2585</v>
      </c>
      <c r="AJ573" s="192" t="n">
        <v>2595</v>
      </c>
      <c r="AK573" s="192" t="n">
        <v>2645</v>
      </c>
      <c r="AL573" s="192" t="n">
        <v>2657.5</v>
      </c>
      <c r="AM573" s="192" t="n">
        <v>2667.5</v>
      </c>
      <c r="AN573" s="192" t="n">
        <v>2695</v>
      </c>
      <c r="AO573" s="192" t="n">
        <v>2705</v>
      </c>
      <c r="AP573" s="192" t="n">
        <v>2715</v>
      </c>
      <c r="AQ573" s="192" t="n">
        <v>2715</v>
      </c>
      <c r="AR573" s="192" t="n">
        <v>2690</v>
      </c>
      <c r="AS573" s="192" t="n">
        <v>2690</v>
      </c>
    </row>
    <row r="574">
      <c r="A574" s="1112" t="n">
        <v>45086</v>
      </c>
      <c r="B574" s="494" t="n">
        <v>17</v>
      </c>
      <c r="C574" s="1468">
        <f>+D574*30</f>
        <v/>
      </c>
      <c r="D574" s="63" t="n">
        <v>246</v>
      </c>
      <c r="AH574" t="n">
        <v>2585</v>
      </c>
      <c r="AI574" t="n">
        <v>2585</v>
      </c>
      <c r="AJ574" t="n">
        <v>2595</v>
      </c>
      <c r="AK574" t="n">
        <v>2645</v>
      </c>
      <c r="AL574" t="n">
        <v>2657.5</v>
      </c>
      <c r="AM574" t="n">
        <v>2667.5</v>
      </c>
      <c r="AN574" t="n">
        <v>2695</v>
      </c>
      <c r="AO574" t="n">
        <v>2705</v>
      </c>
      <c r="AP574" t="n">
        <v>2715</v>
      </c>
      <c r="AQ574" t="n">
        <v>2715</v>
      </c>
      <c r="AR574" t="n">
        <v>2690</v>
      </c>
      <c r="AS574" t="n">
        <v>2690</v>
      </c>
    </row>
    <row r="575">
      <c r="A575" s="1112" t="n">
        <v>45089</v>
      </c>
      <c r="B575" s="494" t="n">
        <v>59</v>
      </c>
      <c r="C575" s="1468">
        <f>+D575*30</f>
        <v/>
      </c>
      <c r="D575" s="63" t="n">
        <v>142</v>
      </c>
      <c r="AH575" t="n">
        <v>2585</v>
      </c>
      <c r="AI575" t="n">
        <v>2585</v>
      </c>
      <c r="AJ575" t="n">
        <v>2595</v>
      </c>
      <c r="AK575" t="n">
        <v>2645</v>
      </c>
      <c r="AL575" t="n">
        <v>2657.5</v>
      </c>
      <c r="AM575" t="n">
        <v>2667.5</v>
      </c>
      <c r="AN575" t="n">
        <v>2695</v>
      </c>
      <c r="AO575" t="n">
        <v>2705</v>
      </c>
      <c r="AP575" t="n">
        <v>2715</v>
      </c>
      <c r="AQ575" t="n">
        <v>2715</v>
      </c>
      <c r="AR575" t="n">
        <v>2690</v>
      </c>
      <c r="AS575" t="n">
        <v>2690</v>
      </c>
    </row>
    <row r="576">
      <c r="A576" s="1112" t="n">
        <v>45090</v>
      </c>
      <c r="B576" s="494" t="n">
        <v>5</v>
      </c>
      <c r="C576" s="1468">
        <f>+D576*30</f>
        <v/>
      </c>
      <c r="D576" s="63" t="n">
        <v>34</v>
      </c>
      <c r="AH576" t="n">
        <v>2585</v>
      </c>
      <c r="AI576" t="n">
        <v>2585</v>
      </c>
      <c r="AJ576" t="n">
        <v>2595</v>
      </c>
      <c r="AK576" t="n">
        <v>2645</v>
      </c>
      <c r="AL576" t="n">
        <v>2657.5</v>
      </c>
      <c r="AM576" t="n">
        <v>2667.5</v>
      </c>
      <c r="AN576" t="n">
        <v>2695</v>
      </c>
      <c r="AO576" t="n">
        <v>2705</v>
      </c>
      <c r="AP576" t="n">
        <v>2715</v>
      </c>
      <c r="AQ576" t="n">
        <v>2715</v>
      </c>
      <c r="AR576" t="n">
        <v>2690</v>
      </c>
      <c r="AS576" t="n">
        <v>2690</v>
      </c>
    </row>
    <row r="577">
      <c r="A577" s="1112" t="n">
        <v>45091</v>
      </c>
      <c r="B577" s="494" t="n">
        <v>21</v>
      </c>
      <c r="C577" s="1468">
        <f>+D577*30</f>
        <v/>
      </c>
      <c r="D577" s="63" t="n">
        <v>276</v>
      </c>
      <c r="AH577" t="n">
        <v>2652.5</v>
      </c>
      <c r="AI577" t="n">
        <v>2610</v>
      </c>
      <c r="AJ577" t="n">
        <v>2615</v>
      </c>
      <c r="AK577" t="n">
        <v>2645</v>
      </c>
      <c r="AL577" t="n">
        <v>2657.5</v>
      </c>
      <c r="AM577" t="n">
        <v>2667.5</v>
      </c>
      <c r="AN577" t="n">
        <v>2695</v>
      </c>
      <c r="AO577" t="n">
        <v>2705</v>
      </c>
      <c r="AP577" t="n">
        <v>2715</v>
      </c>
      <c r="AQ577" t="n">
        <v>2715</v>
      </c>
      <c r="AR577" t="n">
        <v>2690</v>
      </c>
      <c r="AS577" t="n">
        <v>2690</v>
      </c>
    </row>
    <row r="578">
      <c r="A578" s="1112" t="n">
        <v>45092</v>
      </c>
      <c r="B578" s="494" t="n">
        <v>18</v>
      </c>
      <c r="C578" s="1468">
        <f>+D578*30</f>
        <v/>
      </c>
      <c r="D578" s="63" t="n">
        <v>112</v>
      </c>
      <c r="AH578" t="n">
        <v>2652.5</v>
      </c>
      <c r="AI578" t="n">
        <v>2570</v>
      </c>
      <c r="AJ578" t="n">
        <v>2575</v>
      </c>
      <c r="AK578" t="n">
        <v>2590</v>
      </c>
      <c r="AL578" t="n">
        <v>2630</v>
      </c>
      <c r="AM578" t="n">
        <v>2655</v>
      </c>
      <c r="AN578" t="n">
        <v>2675</v>
      </c>
      <c r="AO578" t="n">
        <v>2700</v>
      </c>
      <c r="AP578" t="n">
        <v>2700</v>
      </c>
      <c r="AQ578" t="n">
        <v>2700</v>
      </c>
      <c r="AR578" t="n">
        <v>2690</v>
      </c>
      <c r="AS578" t="n">
        <v>2690</v>
      </c>
    </row>
    <row r="579">
      <c r="A579" s="1112" t="n">
        <v>45093</v>
      </c>
      <c r="B579" s="494" t="n">
        <v>8</v>
      </c>
      <c r="C579" s="1468">
        <f>+D579*30</f>
        <v/>
      </c>
      <c r="D579" s="63" t="n">
        <v>50</v>
      </c>
      <c r="AH579" t="n">
        <v>2652.5</v>
      </c>
      <c r="AI579" t="n">
        <v>2570</v>
      </c>
      <c r="AJ579" t="n">
        <v>2575</v>
      </c>
      <c r="AK579" t="n">
        <v>2590</v>
      </c>
      <c r="AL579" t="n">
        <v>2630</v>
      </c>
      <c r="AM579" t="n">
        <v>2655</v>
      </c>
      <c r="AN579" t="n">
        <v>2675</v>
      </c>
      <c r="AO579" t="n">
        <v>2700</v>
      </c>
      <c r="AP579" t="n">
        <v>2700</v>
      </c>
      <c r="AQ579" t="n">
        <v>2700</v>
      </c>
      <c r="AR579" t="n">
        <v>2690</v>
      </c>
      <c r="AS579" t="n">
        <v>2690</v>
      </c>
    </row>
    <row r="580">
      <c r="A580" s="1112" t="n">
        <v>45096</v>
      </c>
      <c r="B580" s="494" t="n">
        <v>4</v>
      </c>
      <c r="C580" s="1468">
        <f>+D580*30</f>
        <v/>
      </c>
      <c r="D580" s="63" t="n">
        <v>13</v>
      </c>
      <c r="AH580" t="n">
        <v>2600</v>
      </c>
      <c r="AI580" t="n">
        <v>2570</v>
      </c>
      <c r="AJ580" t="n">
        <v>2575</v>
      </c>
      <c r="AK580" t="n">
        <v>2590</v>
      </c>
      <c r="AL580" t="n">
        <v>2630</v>
      </c>
      <c r="AM580" t="n">
        <v>2655</v>
      </c>
      <c r="AN580" t="n">
        <v>2675</v>
      </c>
      <c r="AO580" t="n">
        <v>2700</v>
      </c>
      <c r="AP580" t="n">
        <v>2700</v>
      </c>
      <c r="AQ580" t="n">
        <v>2700</v>
      </c>
      <c r="AR580" t="n">
        <v>2690</v>
      </c>
      <c r="AS580" t="n">
        <v>2690</v>
      </c>
    </row>
    <row r="581">
      <c r="A581" s="1112" t="n">
        <v>45097</v>
      </c>
      <c r="B581" s="494" t="n">
        <v>11</v>
      </c>
      <c r="C581" s="1468">
        <f>+D581*30</f>
        <v/>
      </c>
      <c r="D581" s="63" t="n">
        <v>103</v>
      </c>
      <c r="AH581" t="n">
        <v>2600</v>
      </c>
      <c r="AI581" t="n">
        <v>2570</v>
      </c>
      <c r="AJ581" t="n">
        <v>2575</v>
      </c>
      <c r="AK581" t="n">
        <v>2585</v>
      </c>
      <c r="AL581" t="n">
        <v>2625</v>
      </c>
      <c r="AM581" t="n">
        <v>2655</v>
      </c>
      <c r="AN581" t="n">
        <v>2675</v>
      </c>
      <c r="AO581" t="n">
        <v>2700</v>
      </c>
      <c r="AP581" t="n">
        <v>2700</v>
      </c>
      <c r="AQ581" t="n">
        <v>2700</v>
      </c>
      <c r="AR581" t="n">
        <v>2690</v>
      </c>
      <c r="AS581" t="n">
        <v>2690</v>
      </c>
    </row>
    <row r="582">
      <c r="A582" s="1112" t="n">
        <v>45098</v>
      </c>
      <c r="B582" s="494" t="n">
        <v>0</v>
      </c>
      <c r="C582" s="1468">
        <f>+D582*30</f>
        <v/>
      </c>
      <c r="D582" s="63" t="n">
        <v>0</v>
      </c>
      <c r="AH582" t="n">
        <v>2600</v>
      </c>
      <c r="AI582" t="n">
        <v>2570</v>
      </c>
      <c r="AJ582" t="n">
        <v>2575</v>
      </c>
      <c r="AK582" t="n">
        <v>2568</v>
      </c>
      <c r="AL582" t="n">
        <v>2600</v>
      </c>
      <c r="AM582" t="n">
        <v>2655</v>
      </c>
      <c r="AN582" t="n">
        <v>2675</v>
      </c>
      <c r="AO582" t="n">
        <v>2700</v>
      </c>
      <c r="AP582" t="n">
        <v>2700</v>
      </c>
      <c r="AQ582" t="n">
        <v>2700</v>
      </c>
      <c r="AR582" t="n">
        <v>2690</v>
      </c>
      <c r="AS582" t="n">
        <v>2690</v>
      </c>
    </row>
    <row r="583">
      <c r="A583" s="1112" t="n">
        <v>45099</v>
      </c>
      <c r="B583" s="494" t="n">
        <v>21</v>
      </c>
      <c r="C583" s="1468">
        <f>+D583*30</f>
        <v/>
      </c>
      <c r="D583" s="63" t="n">
        <v>305</v>
      </c>
      <c r="AH583" t="n">
        <v>2545</v>
      </c>
      <c r="AI583" t="n">
        <v>2540</v>
      </c>
      <c r="AJ583" t="n">
        <v>2527.5</v>
      </c>
      <c r="AK583" t="n">
        <v>2532.5</v>
      </c>
      <c r="AL583" t="n">
        <v>2580</v>
      </c>
      <c r="AM583" t="n">
        <v>2600</v>
      </c>
      <c r="AN583" t="n">
        <v>2630</v>
      </c>
      <c r="AO583" t="n">
        <v>2680</v>
      </c>
      <c r="AP583" t="n">
        <v>2680</v>
      </c>
      <c r="AQ583" t="n">
        <v>2670</v>
      </c>
      <c r="AR583" t="n">
        <v>2690</v>
      </c>
      <c r="AS583" t="n">
        <v>2690</v>
      </c>
    </row>
    <row r="584">
      <c r="A584" s="1112" t="n">
        <v>45100</v>
      </c>
      <c r="B584" s="494" t="n">
        <v>6</v>
      </c>
      <c r="C584" s="1468">
        <f>+D584*30</f>
        <v/>
      </c>
      <c r="D584" s="63" t="n">
        <v>60</v>
      </c>
      <c r="AH584" t="n">
        <v>2545</v>
      </c>
      <c r="AI584" t="n">
        <v>2540</v>
      </c>
      <c r="AJ584" t="n">
        <v>2527.5</v>
      </c>
      <c r="AK584" t="n">
        <v>2532.5</v>
      </c>
      <c r="AL584" t="n">
        <v>2580</v>
      </c>
      <c r="AM584" t="n">
        <v>2600</v>
      </c>
      <c r="AN584" t="n">
        <v>2630</v>
      </c>
      <c r="AO584" t="n">
        <v>2680</v>
      </c>
      <c r="AP584" t="n">
        <v>2680</v>
      </c>
      <c r="AQ584" t="n">
        <v>2670</v>
      </c>
      <c r="AR584" t="n">
        <v>2690</v>
      </c>
      <c r="AS584" t="n">
        <v>2690</v>
      </c>
    </row>
    <row r="585">
      <c r="A585" s="1112" t="n">
        <v>45103</v>
      </c>
      <c r="B585" s="494" t="n">
        <v>6</v>
      </c>
      <c r="C585" s="1468">
        <f>+D585*30</f>
        <v/>
      </c>
      <c r="D585" s="63" t="n">
        <v>90</v>
      </c>
      <c r="AH585" t="n">
        <v>2545</v>
      </c>
      <c r="AI585" t="n">
        <v>2485</v>
      </c>
      <c r="AJ585" t="n">
        <v>2485</v>
      </c>
      <c r="AK585" t="n">
        <v>2500</v>
      </c>
      <c r="AL585" t="n">
        <v>2560</v>
      </c>
      <c r="AM585" t="n">
        <v>2575</v>
      </c>
      <c r="AN585" t="n">
        <v>2605</v>
      </c>
      <c r="AO585" t="n">
        <v>2625</v>
      </c>
      <c r="AP585" t="n">
        <v>2650</v>
      </c>
      <c r="AQ585" t="n">
        <v>2650</v>
      </c>
      <c r="AR585" t="n">
        <v>2690</v>
      </c>
      <c r="AS585" t="n">
        <v>2690</v>
      </c>
    </row>
    <row r="586">
      <c r="A586" s="1112" t="n">
        <v>45104</v>
      </c>
      <c r="B586" s="494" t="n">
        <v>18</v>
      </c>
      <c r="C586" s="1468">
        <f>+D586*30</f>
        <v/>
      </c>
      <c r="D586" s="63" t="n">
        <v>181</v>
      </c>
      <c r="AH586" t="n">
        <v>2545</v>
      </c>
      <c r="AI586" t="n">
        <v>2485</v>
      </c>
      <c r="AJ586" t="n">
        <v>2485</v>
      </c>
      <c r="AK586" t="n">
        <v>2500</v>
      </c>
      <c r="AL586" t="n">
        <v>2560</v>
      </c>
      <c r="AM586" t="n">
        <v>2575</v>
      </c>
      <c r="AN586" t="n">
        <v>2642</v>
      </c>
      <c r="AO586" t="n">
        <v>2625</v>
      </c>
      <c r="AP586" t="n">
        <v>2650</v>
      </c>
      <c r="AQ586" t="n">
        <v>2650</v>
      </c>
      <c r="AR586" t="n">
        <v>2690</v>
      </c>
      <c r="AS586" t="n">
        <v>2690</v>
      </c>
    </row>
    <row r="587">
      <c r="A587" s="1112" t="n">
        <v>45105</v>
      </c>
      <c r="B587" s="494" t="n">
        <v>3</v>
      </c>
      <c r="C587" s="1468">
        <f>+D587*30</f>
        <v/>
      </c>
      <c r="D587" s="63" t="n">
        <v>8</v>
      </c>
      <c r="AH587" t="n">
        <v>2545</v>
      </c>
      <c r="AI587" t="n">
        <v>2485</v>
      </c>
      <c r="AJ587" t="n">
        <v>2485</v>
      </c>
      <c r="AK587" t="n">
        <v>2500</v>
      </c>
      <c r="AL587" t="n">
        <v>2560</v>
      </c>
      <c r="AM587" t="n">
        <v>2575</v>
      </c>
      <c r="AN587" t="n">
        <v>2642</v>
      </c>
      <c r="AO587" t="n">
        <v>2625</v>
      </c>
      <c r="AP587" t="n">
        <v>2650</v>
      </c>
      <c r="AQ587" t="n">
        <v>2650</v>
      </c>
      <c r="AR587" t="n">
        <v>2690</v>
      </c>
      <c r="AS587" t="n">
        <v>2690</v>
      </c>
    </row>
    <row r="588">
      <c r="A588" s="1112" t="n">
        <v>45106</v>
      </c>
      <c r="B588" s="494" t="n">
        <v>3</v>
      </c>
      <c r="C588" s="1468">
        <f>+D588*30</f>
        <v/>
      </c>
      <c r="D588" s="63" t="n">
        <v>31</v>
      </c>
      <c r="AH588" t="n">
        <v>2545</v>
      </c>
      <c r="AI588" t="n">
        <v>2500</v>
      </c>
      <c r="AJ588" t="n">
        <v>2515</v>
      </c>
      <c r="AK588" t="n">
        <v>2500</v>
      </c>
      <c r="AL588" t="n">
        <v>2560</v>
      </c>
      <c r="AM588" t="n">
        <v>2575</v>
      </c>
      <c r="AN588" t="n">
        <v>2642</v>
      </c>
      <c r="AO588" t="n">
        <v>2625</v>
      </c>
      <c r="AP588" t="n">
        <v>2650</v>
      </c>
      <c r="AQ588" t="n">
        <v>2650</v>
      </c>
      <c r="AR588" t="n">
        <v>2690</v>
      </c>
      <c r="AS588" t="n">
        <v>2690</v>
      </c>
    </row>
    <row r="589">
      <c r="A589" s="1112" t="n">
        <v>45107</v>
      </c>
      <c r="B589" s="494" t="n">
        <v>50</v>
      </c>
      <c r="C589" s="1468">
        <f>+D589*30</f>
        <v/>
      </c>
      <c r="D589" s="63" t="n">
        <v>308</v>
      </c>
      <c r="AH589" s="28" t="n">
        <v>2613</v>
      </c>
      <c r="AI589" t="n">
        <v>2380</v>
      </c>
      <c r="AJ589" t="n">
        <v>2400</v>
      </c>
      <c r="AK589" t="n">
        <v>2400</v>
      </c>
      <c r="AL589" t="n">
        <v>2560</v>
      </c>
      <c r="AM589" t="n">
        <v>2575</v>
      </c>
      <c r="AN589" t="n">
        <v>2518.5</v>
      </c>
      <c r="AO589" t="n">
        <v>2550</v>
      </c>
      <c r="AP589" t="n">
        <v>2530</v>
      </c>
      <c r="AQ589" t="n">
        <v>2540</v>
      </c>
      <c r="AR589" t="n">
        <v>2690</v>
      </c>
      <c r="AS589" t="n">
        <v>2690</v>
      </c>
    </row>
    <row r="590">
      <c r="A590" s="1112" t="n">
        <v>45110</v>
      </c>
      <c r="B590" s="494" t="n">
        <v>2</v>
      </c>
      <c r="C590" s="1468">
        <f>+D590*30</f>
        <v/>
      </c>
      <c r="D590" s="63" t="n">
        <v>37</v>
      </c>
      <c r="AI590" t="n">
        <v>2345</v>
      </c>
      <c r="AJ590" t="n">
        <v>2345</v>
      </c>
      <c r="AK590" t="n">
        <v>2375</v>
      </c>
      <c r="AL590" t="n">
        <v>2450</v>
      </c>
      <c r="AM590" t="n">
        <v>2480</v>
      </c>
      <c r="AN590" t="n">
        <v>2518.5</v>
      </c>
      <c r="AO590" t="n">
        <v>2545</v>
      </c>
      <c r="AP590" t="n">
        <v>2530</v>
      </c>
      <c r="AQ590" t="n">
        <v>2540</v>
      </c>
      <c r="AR590" t="n">
        <v>2690</v>
      </c>
      <c r="AS590" t="n">
        <v>2690</v>
      </c>
    </row>
    <row r="591">
      <c r="A591" s="1112" t="n">
        <v>45111</v>
      </c>
      <c r="B591" s="494" t="n">
        <v>15</v>
      </c>
      <c r="C591" s="1468">
        <f>+D591*30</f>
        <v/>
      </c>
      <c r="D591" s="63" t="n">
        <v>125</v>
      </c>
      <c r="AI591" t="n">
        <v>2345</v>
      </c>
      <c r="AJ591" t="n">
        <v>2345</v>
      </c>
      <c r="AK591" t="n">
        <v>2375</v>
      </c>
      <c r="AL591" t="n">
        <v>2435</v>
      </c>
      <c r="AM591" t="n">
        <v>2465</v>
      </c>
      <c r="AN591" t="n">
        <v>2490</v>
      </c>
      <c r="AO591" t="n">
        <v>2545</v>
      </c>
      <c r="AP591" t="n">
        <v>2530</v>
      </c>
      <c r="AQ591" t="n">
        <v>2540</v>
      </c>
      <c r="AR591" t="n">
        <v>2690</v>
      </c>
      <c r="AS591" t="n">
        <v>2690</v>
      </c>
    </row>
    <row r="592">
      <c r="A592" s="1112" t="n">
        <v>45112</v>
      </c>
      <c r="B592" s="494" t="n">
        <v>28</v>
      </c>
      <c r="C592" s="1468">
        <f>+D592*30</f>
        <v/>
      </c>
      <c r="D592" s="63" t="n">
        <v>405</v>
      </c>
      <c r="AI592" t="n">
        <v>2315</v>
      </c>
      <c r="AJ592" t="n">
        <v>2325</v>
      </c>
      <c r="AK592" t="n">
        <v>2335</v>
      </c>
      <c r="AL592" t="n">
        <v>2427.5</v>
      </c>
      <c r="AM592" t="n">
        <v>2445</v>
      </c>
      <c r="AN592" t="n">
        <v>2470</v>
      </c>
      <c r="AO592" t="n">
        <v>2495</v>
      </c>
      <c r="AP592" t="n">
        <v>2510</v>
      </c>
      <c r="AQ592" t="n">
        <v>2510</v>
      </c>
      <c r="AR592" t="n">
        <v>2690</v>
      </c>
      <c r="AS592" t="n">
        <v>2690</v>
      </c>
    </row>
    <row r="593">
      <c r="A593" s="1112" t="n">
        <v>45113</v>
      </c>
      <c r="B593" s="494" t="n">
        <v>30</v>
      </c>
      <c r="C593" s="1468">
        <f>+D593*30</f>
        <v/>
      </c>
      <c r="D593" s="63" t="n">
        <v>334</v>
      </c>
      <c r="AI593" t="n">
        <v>2275</v>
      </c>
      <c r="AJ593" t="n">
        <v>2280</v>
      </c>
      <c r="AK593" t="n">
        <v>2295</v>
      </c>
      <c r="AL593" t="n">
        <v>2395</v>
      </c>
      <c r="AM593" t="n">
        <v>2445.5</v>
      </c>
      <c r="AN593" t="n">
        <v>2445</v>
      </c>
      <c r="AO593" t="n">
        <v>2495</v>
      </c>
      <c r="AP593" t="n">
        <v>2500</v>
      </c>
      <c r="AQ593" t="n">
        <v>2500</v>
      </c>
      <c r="AR593" t="n">
        <v>2690</v>
      </c>
      <c r="AS593" t="n">
        <v>2690</v>
      </c>
    </row>
    <row r="594">
      <c r="A594" s="1112" t="n">
        <v>45114</v>
      </c>
      <c r="B594" s="494" t="n">
        <v>12</v>
      </c>
      <c r="C594" s="1468">
        <f>+D594*30</f>
        <v/>
      </c>
      <c r="D594" s="63" t="n">
        <v>212</v>
      </c>
      <c r="AI594" t="n">
        <v>2275</v>
      </c>
      <c r="AJ594" t="n">
        <v>2280</v>
      </c>
      <c r="AK594" t="n">
        <v>2325</v>
      </c>
      <c r="AL594" t="n">
        <v>2395</v>
      </c>
      <c r="AM594" t="n">
        <v>2445.5</v>
      </c>
      <c r="AN594" t="n">
        <v>2445</v>
      </c>
      <c r="AO594" t="n">
        <v>2495</v>
      </c>
      <c r="AP594" t="n">
        <v>2505</v>
      </c>
      <c r="AQ594" t="n">
        <v>2495</v>
      </c>
      <c r="AR594" t="n">
        <v>2690</v>
      </c>
      <c r="AS594" t="n">
        <v>2690</v>
      </c>
    </row>
    <row r="595">
      <c r="A595" s="1112" t="n">
        <v>45117</v>
      </c>
      <c r="B595" s="494" t="n">
        <v>9</v>
      </c>
      <c r="C595" s="1468">
        <f>+D595*30</f>
        <v/>
      </c>
      <c r="D595" s="63" t="n">
        <v>90</v>
      </c>
      <c r="AI595" t="n">
        <v>2275</v>
      </c>
      <c r="AJ595" t="n">
        <v>2260</v>
      </c>
      <c r="AK595" t="n">
        <v>2325</v>
      </c>
      <c r="AL595" t="n">
        <v>2395</v>
      </c>
      <c r="AM595" t="n">
        <v>2445.5</v>
      </c>
      <c r="AN595" t="n">
        <v>2445</v>
      </c>
      <c r="AO595" t="n">
        <v>2495</v>
      </c>
      <c r="AP595" t="n">
        <v>2505</v>
      </c>
      <c r="AQ595" t="n">
        <v>2495</v>
      </c>
      <c r="AR595" t="n">
        <v>2690</v>
      </c>
      <c r="AS595" t="n">
        <v>2690</v>
      </c>
    </row>
    <row r="596">
      <c r="A596" s="1112" t="n">
        <v>45118</v>
      </c>
      <c r="B596" s="494" t="n">
        <v>6</v>
      </c>
      <c r="C596" s="1468">
        <f>+D596*30</f>
        <v/>
      </c>
      <c r="D596" s="63" t="n">
        <v>50</v>
      </c>
      <c r="AI596" t="n">
        <v>2275</v>
      </c>
      <c r="AJ596" t="n">
        <v>2260</v>
      </c>
      <c r="AK596" t="n">
        <v>2325</v>
      </c>
      <c r="AL596" t="n">
        <v>2395</v>
      </c>
      <c r="AM596" t="n">
        <v>2445.5</v>
      </c>
      <c r="AN596" t="n">
        <v>2445</v>
      </c>
      <c r="AO596" t="n">
        <v>2495</v>
      </c>
      <c r="AP596" t="n">
        <v>2505</v>
      </c>
      <c r="AQ596" t="n">
        <v>2495</v>
      </c>
      <c r="AR596" t="n">
        <v>2690</v>
      </c>
      <c r="AS596" t="n">
        <v>2690</v>
      </c>
    </row>
    <row r="597">
      <c r="A597" s="1112" t="n">
        <v>45119</v>
      </c>
      <c r="B597" s="494" t="n">
        <v>13</v>
      </c>
      <c r="C597" s="1468">
        <f>+D597*30</f>
        <v/>
      </c>
      <c r="D597" s="63" t="n">
        <v>161</v>
      </c>
      <c r="AI597" t="n">
        <v>2275</v>
      </c>
      <c r="AJ597" t="n">
        <v>2260</v>
      </c>
      <c r="AK597" t="n">
        <v>2325</v>
      </c>
      <c r="AL597" t="n">
        <v>2395</v>
      </c>
      <c r="AM597" t="n">
        <v>2445.5</v>
      </c>
      <c r="AN597" t="n">
        <v>2445</v>
      </c>
      <c r="AO597" t="n">
        <v>2495</v>
      </c>
      <c r="AP597" t="n">
        <v>2505</v>
      </c>
      <c r="AQ597" t="n">
        <v>2495</v>
      </c>
      <c r="AR597" t="n">
        <v>2690</v>
      </c>
      <c r="AS597" t="n">
        <v>2690</v>
      </c>
    </row>
    <row r="598">
      <c r="A598" s="1112" t="n">
        <v>45120</v>
      </c>
      <c r="B598" s="494" t="n">
        <v>18</v>
      </c>
      <c r="C598" s="1468">
        <f>+D598*30</f>
        <v/>
      </c>
      <c r="D598" s="63" t="n">
        <v>206</v>
      </c>
      <c r="AI598" t="n">
        <v>2275</v>
      </c>
      <c r="AJ598" t="n">
        <v>2260</v>
      </c>
      <c r="AK598" t="n">
        <v>2325</v>
      </c>
      <c r="AL598" t="n">
        <v>2395</v>
      </c>
      <c r="AM598" t="n">
        <v>2445.5</v>
      </c>
      <c r="AN598" t="n">
        <v>2445</v>
      </c>
      <c r="AO598" t="n">
        <v>2495</v>
      </c>
      <c r="AP598" t="n">
        <v>2505</v>
      </c>
      <c r="AQ598" t="n">
        <v>2495</v>
      </c>
      <c r="AR598" t="n">
        <v>2690</v>
      </c>
      <c r="AS598" t="n">
        <v>2690</v>
      </c>
    </row>
    <row r="599">
      <c r="A599" s="1112" t="n">
        <v>45121</v>
      </c>
      <c r="B599" s="494" t="n">
        <v>15</v>
      </c>
      <c r="C599" s="1468">
        <f>+D599*30</f>
        <v/>
      </c>
      <c r="D599" s="63" t="n">
        <v>57</v>
      </c>
      <c r="AI599" t="n">
        <v>2215</v>
      </c>
      <c r="AJ599" t="n">
        <v>2245</v>
      </c>
      <c r="AK599" t="n">
        <v>2325</v>
      </c>
      <c r="AL599" t="n">
        <v>2395</v>
      </c>
      <c r="AM599" t="n">
        <v>2445.5</v>
      </c>
      <c r="AN599" t="n">
        <v>2445</v>
      </c>
      <c r="AO599" t="n">
        <v>2495</v>
      </c>
      <c r="AP599" t="n">
        <v>2505</v>
      </c>
      <c r="AQ599" t="n">
        <v>2495</v>
      </c>
      <c r="AR599" t="n">
        <v>2690</v>
      </c>
      <c r="AS599" t="n">
        <v>2690</v>
      </c>
    </row>
    <row r="600">
      <c r="A600" s="1112" t="n">
        <v>45124</v>
      </c>
      <c r="B600" s="494" t="n">
        <v>10</v>
      </c>
      <c r="C600" s="1468">
        <f>+D600*30</f>
        <v/>
      </c>
      <c r="D600" s="63" t="n">
        <v>135</v>
      </c>
      <c r="AI600" t="n">
        <v>2215</v>
      </c>
      <c r="AJ600" t="n">
        <v>2245</v>
      </c>
      <c r="AK600" t="n">
        <v>2325</v>
      </c>
      <c r="AL600" t="n">
        <v>2395</v>
      </c>
      <c r="AM600" t="n">
        <v>2445.5</v>
      </c>
      <c r="AN600" t="n">
        <v>2445</v>
      </c>
      <c r="AO600" t="n">
        <v>2495</v>
      </c>
      <c r="AP600" t="n">
        <v>2505</v>
      </c>
      <c r="AQ600" t="n">
        <v>2495</v>
      </c>
      <c r="AR600" t="n">
        <v>2690</v>
      </c>
      <c r="AS600" t="n">
        <v>2690</v>
      </c>
    </row>
    <row r="601">
      <c r="A601" s="1112" t="n">
        <v>45125</v>
      </c>
      <c r="B601" s="494" t="n">
        <v>17</v>
      </c>
      <c r="C601" s="1468">
        <f>+D601*30</f>
        <v/>
      </c>
      <c r="D601" s="63" t="n">
        <v>275</v>
      </c>
      <c r="AI601" t="n">
        <v>2200</v>
      </c>
      <c r="AJ601" t="n">
        <v>2245</v>
      </c>
      <c r="AK601" t="n">
        <v>2325</v>
      </c>
      <c r="AL601" t="n">
        <v>2395</v>
      </c>
      <c r="AM601" t="n">
        <v>2445.5</v>
      </c>
      <c r="AN601" t="n">
        <v>2445</v>
      </c>
      <c r="AO601" t="n">
        <v>2495</v>
      </c>
      <c r="AP601" t="n">
        <v>2505</v>
      </c>
      <c r="AQ601" t="n">
        <v>2495</v>
      </c>
      <c r="AR601" t="n">
        <v>2690</v>
      </c>
      <c r="AS601" t="n">
        <v>2690</v>
      </c>
    </row>
    <row r="602">
      <c r="A602" s="1112" t="n">
        <v>45126</v>
      </c>
      <c r="B602" s="494" t="n">
        <v>17</v>
      </c>
      <c r="C602" s="1468">
        <f>+D602*30</f>
        <v/>
      </c>
      <c r="D602" s="63" t="n">
        <v>307</v>
      </c>
      <c r="AI602" t="n">
        <v>2200</v>
      </c>
      <c r="AJ602" t="n">
        <v>2225</v>
      </c>
      <c r="AK602" t="n">
        <v>2300</v>
      </c>
      <c r="AL602" t="n">
        <v>2350</v>
      </c>
      <c r="AM602" t="n">
        <v>2412.5</v>
      </c>
      <c r="AN602" t="n">
        <v>2445</v>
      </c>
      <c r="AO602" t="n">
        <v>2495</v>
      </c>
      <c r="AP602" t="n">
        <v>2505</v>
      </c>
      <c r="AQ602" t="n">
        <v>2495</v>
      </c>
      <c r="AR602" t="n">
        <v>2690</v>
      </c>
      <c r="AS602" t="n">
        <v>2690</v>
      </c>
    </row>
    <row r="603">
      <c r="A603" s="1112" t="n">
        <v>45127</v>
      </c>
      <c r="B603" s="494" t="n">
        <v>5</v>
      </c>
      <c r="C603" s="1468">
        <f>+D603*30</f>
        <v/>
      </c>
      <c r="D603" s="63" t="n">
        <v>25</v>
      </c>
      <c r="AI603" t="n">
        <v>2200</v>
      </c>
      <c r="AJ603" t="n">
        <v>2225</v>
      </c>
      <c r="AK603" t="n">
        <v>2300</v>
      </c>
      <c r="AL603" t="n">
        <v>2350</v>
      </c>
      <c r="AM603" t="n">
        <v>2412.5</v>
      </c>
      <c r="AN603" t="n">
        <v>2445</v>
      </c>
      <c r="AO603" t="n">
        <v>2495</v>
      </c>
      <c r="AP603" t="n">
        <v>2505</v>
      </c>
      <c r="AQ603" t="n">
        <v>2495</v>
      </c>
      <c r="AR603" t="n">
        <v>2690</v>
      </c>
      <c r="AS603" t="n">
        <v>2690</v>
      </c>
    </row>
    <row r="604">
      <c r="A604" s="1112" t="n">
        <v>45128</v>
      </c>
      <c r="B604" s="494" t="n">
        <v>3</v>
      </c>
      <c r="C604" s="1468">
        <f>+D604*30</f>
        <v/>
      </c>
      <c r="D604" s="63" t="n">
        <v>176</v>
      </c>
      <c r="AI604" t="n">
        <v>2200</v>
      </c>
      <c r="AJ604" t="n">
        <v>2225</v>
      </c>
      <c r="AK604" t="n">
        <v>2300</v>
      </c>
      <c r="AL604" t="n">
        <v>2350</v>
      </c>
      <c r="AM604" t="n">
        <v>2412.5</v>
      </c>
      <c r="AN604" t="n">
        <v>2445</v>
      </c>
      <c r="AO604" t="n">
        <v>2495</v>
      </c>
      <c r="AP604" t="n">
        <v>2505</v>
      </c>
      <c r="AQ604" t="n">
        <v>2495</v>
      </c>
      <c r="AR604" t="n">
        <v>2690</v>
      </c>
      <c r="AS604" t="n">
        <v>2690</v>
      </c>
    </row>
    <row r="605">
      <c r="A605" s="1112" t="n">
        <v>45131</v>
      </c>
      <c r="B605" s="494" t="n">
        <v>22</v>
      </c>
      <c r="C605" s="1468">
        <f>+D605*30</f>
        <v/>
      </c>
      <c r="D605" s="63" t="n">
        <v>293</v>
      </c>
      <c r="AI605" t="n">
        <v>2200</v>
      </c>
      <c r="AJ605" t="n">
        <v>2235</v>
      </c>
      <c r="AK605" t="n">
        <v>2307.5</v>
      </c>
      <c r="AL605" t="n">
        <v>2350</v>
      </c>
      <c r="AM605" t="n">
        <v>2412.5</v>
      </c>
      <c r="AN605" t="n">
        <v>2445</v>
      </c>
      <c r="AO605" t="n">
        <v>2495</v>
      </c>
      <c r="AP605" t="n">
        <v>2505</v>
      </c>
      <c r="AQ605" t="n">
        <v>2495</v>
      </c>
      <c r="AR605" t="n">
        <v>2690</v>
      </c>
      <c r="AS605" t="n">
        <v>2690</v>
      </c>
    </row>
    <row r="606">
      <c r="A606" s="1112" t="n">
        <v>45132</v>
      </c>
      <c r="B606" s="494" t="n">
        <v>11</v>
      </c>
      <c r="C606" s="1468">
        <f>+D606*30</f>
        <v/>
      </c>
      <c r="D606" s="63" t="n">
        <v>212</v>
      </c>
      <c r="AI606" t="n">
        <v>2212.5</v>
      </c>
      <c r="AJ606" t="n">
        <v>2255</v>
      </c>
      <c r="AK606" t="n">
        <v>2307.5</v>
      </c>
      <c r="AL606" t="n">
        <v>2350</v>
      </c>
      <c r="AM606" t="n">
        <v>2412.5</v>
      </c>
      <c r="AN606" t="n">
        <v>2460</v>
      </c>
      <c r="AO606" t="n">
        <v>2505</v>
      </c>
      <c r="AP606" t="n">
        <v>2515</v>
      </c>
      <c r="AQ606" t="n">
        <v>2505</v>
      </c>
      <c r="AR606" t="n">
        <v>2690</v>
      </c>
      <c r="AS606" t="n">
        <v>2690</v>
      </c>
    </row>
    <row r="607">
      <c r="A607" s="1112" t="n">
        <v>45133</v>
      </c>
      <c r="B607" s="494" t="n">
        <v>2</v>
      </c>
      <c r="C607" s="1468">
        <f>+D607*30</f>
        <v/>
      </c>
      <c r="D607" s="63" t="n">
        <v>25</v>
      </c>
      <c r="AI607" t="n">
        <v>2212.5</v>
      </c>
      <c r="AJ607" t="n">
        <v>2255</v>
      </c>
      <c r="AK607" t="n">
        <v>2307.5</v>
      </c>
      <c r="AL607" t="n">
        <v>2350</v>
      </c>
      <c r="AM607" t="n">
        <v>2412.5</v>
      </c>
      <c r="AN607" t="n">
        <v>2460</v>
      </c>
      <c r="AO607" t="n">
        <v>2505</v>
      </c>
      <c r="AP607" t="n">
        <v>2515</v>
      </c>
      <c r="AQ607" t="n">
        <v>2505</v>
      </c>
      <c r="AR607" t="n">
        <v>2690</v>
      </c>
      <c r="AS607" t="n">
        <v>2690</v>
      </c>
    </row>
    <row r="608">
      <c r="A608" s="1112" t="n">
        <v>45134</v>
      </c>
      <c r="B608" s="494" t="n">
        <v>11</v>
      </c>
      <c r="C608" s="1468">
        <f>+D608*30</f>
        <v/>
      </c>
      <c r="D608" s="63" t="n">
        <v>68</v>
      </c>
      <c r="AI608" t="n">
        <v>2230</v>
      </c>
      <c r="AJ608" t="n">
        <v>2270</v>
      </c>
      <c r="AK608" t="n">
        <v>2317.5</v>
      </c>
      <c r="AL608" t="n">
        <v>2365</v>
      </c>
      <c r="AM608" t="n">
        <v>2412.5</v>
      </c>
      <c r="AN608" t="n">
        <v>2460</v>
      </c>
      <c r="AO608" t="n">
        <v>2505</v>
      </c>
      <c r="AP608" t="n">
        <v>2515</v>
      </c>
      <c r="AQ608" t="n">
        <v>2505</v>
      </c>
      <c r="AR608" t="n">
        <v>2690</v>
      </c>
      <c r="AS608" t="n">
        <v>2690</v>
      </c>
    </row>
    <row r="609">
      <c r="A609" s="1112" t="n">
        <v>45135</v>
      </c>
      <c r="B609" s="494" t="n">
        <v>10</v>
      </c>
      <c r="C609" s="1468">
        <f>+D609*30</f>
        <v/>
      </c>
      <c r="D609" s="63" t="n">
        <v>92</v>
      </c>
      <c r="AI609" t="n">
        <v>2230</v>
      </c>
      <c r="AJ609" t="n">
        <v>2345</v>
      </c>
      <c r="AK609" t="n">
        <v>2317.5</v>
      </c>
      <c r="AL609" t="n">
        <v>2365</v>
      </c>
      <c r="AM609" t="n">
        <v>2412.5</v>
      </c>
      <c r="AN609" t="n">
        <v>2460</v>
      </c>
      <c r="AO609" t="n">
        <v>2505</v>
      </c>
      <c r="AP609" t="n">
        <v>2515</v>
      </c>
      <c r="AQ609" t="n">
        <v>2505</v>
      </c>
      <c r="AR609" t="n">
        <v>2690</v>
      </c>
      <c r="AS609" t="n">
        <v>2690</v>
      </c>
    </row>
    <row r="610">
      <c r="A610" s="1112" t="n">
        <v>45138</v>
      </c>
      <c r="B610" s="494" t="n">
        <v>8</v>
      </c>
      <c r="C610" s="1468">
        <f>+D610*30</f>
        <v/>
      </c>
      <c r="D610" s="63" t="n">
        <v>46</v>
      </c>
      <c r="AI610" s="28" t="n">
        <v>2235.5</v>
      </c>
      <c r="AJ610" t="n">
        <v>2315</v>
      </c>
      <c r="AK610" t="n">
        <v>2317.5</v>
      </c>
      <c r="AL610" t="n">
        <v>2365</v>
      </c>
      <c r="AM610" t="n">
        <v>2412.5</v>
      </c>
      <c r="AN610" t="n">
        <v>2460</v>
      </c>
      <c r="AO610" t="n">
        <v>2505</v>
      </c>
      <c r="AP610" t="n">
        <v>2515</v>
      </c>
      <c r="AQ610" t="n">
        <v>2505</v>
      </c>
      <c r="AR610" t="n">
        <v>2690</v>
      </c>
      <c r="AS610" t="n">
        <v>2690</v>
      </c>
    </row>
    <row r="611">
      <c r="A611" s="1112" t="n">
        <v>45139</v>
      </c>
      <c r="C611" s="1468">
        <f>+D611*30</f>
        <v/>
      </c>
      <c r="AJ611" t="n">
        <v>2275</v>
      </c>
      <c r="AK611" t="n">
        <v>2317.5</v>
      </c>
      <c r="AL611" t="n">
        <v>2375</v>
      </c>
      <c r="AM611" t="n">
        <v>2412.5</v>
      </c>
      <c r="AN611" t="n">
        <v>2460</v>
      </c>
      <c r="AO611" t="n">
        <v>2505</v>
      </c>
      <c r="AP611" t="n">
        <v>2515</v>
      </c>
      <c r="AQ611" t="n">
        <v>2505</v>
      </c>
      <c r="AR611" t="n">
        <v>2690</v>
      </c>
      <c r="AS611" t="n">
        <v>2690</v>
      </c>
    </row>
    <row r="612">
      <c r="A612" s="1112" t="n">
        <v>45140</v>
      </c>
      <c r="B612" s="494" t="n">
        <v>22</v>
      </c>
      <c r="C612" s="1468">
        <f>+D612*30</f>
        <v/>
      </c>
      <c r="D612" s="63" t="n">
        <v>156</v>
      </c>
      <c r="AJ612" t="n">
        <v>2255</v>
      </c>
      <c r="AK612" t="n">
        <v>2317.5</v>
      </c>
      <c r="AL612" t="n">
        <v>2375</v>
      </c>
      <c r="AM612" t="n">
        <v>2440</v>
      </c>
      <c r="AN612" t="n">
        <v>2460</v>
      </c>
      <c r="AO612" t="n">
        <v>2505</v>
      </c>
      <c r="AP612" t="n">
        <v>2515</v>
      </c>
      <c r="AQ612" t="n">
        <v>2505</v>
      </c>
      <c r="AR612" t="n">
        <v>2690</v>
      </c>
      <c r="AS612" t="n">
        <v>2690</v>
      </c>
    </row>
    <row r="613">
      <c r="A613" s="1112" t="n">
        <v>45141</v>
      </c>
      <c r="B613" s="494" t="n">
        <v>20</v>
      </c>
      <c r="C613" s="1468">
        <f>+D613*30</f>
        <v/>
      </c>
      <c r="D613" s="63" t="n">
        <v>392</v>
      </c>
      <c r="AJ613" t="n">
        <v>2210</v>
      </c>
      <c r="AK613" t="n">
        <v>2275</v>
      </c>
      <c r="AL613" t="n">
        <v>2355</v>
      </c>
      <c r="AM613" t="n">
        <v>2400</v>
      </c>
      <c r="AN613" t="n">
        <v>2440</v>
      </c>
      <c r="AO613" t="n">
        <v>2505</v>
      </c>
      <c r="AP613" t="n">
        <v>2515</v>
      </c>
      <c r="AQ613" t="n">
        <v>2505</v>
      </c>
      <c r="AR613" t="n">
        <v>2690</v>
      </c>
      <c r="AS613" t="n">
        <v>2690</v>
      </c>
    </row>
    <row r="614">
      <c r="A614" s="1112" t="n">
        <v>45142</v>
      </c>
      <c r="B614" s="494" t="n">
        <v>43</v>
      </c>
      <c r="C614" s="1468">
        <f>+D614*30</f>
        <v/>
      </c>
      <c r="D614" s="63" t="n">
        <v>148</v>
      </c>
      <c r="AJ614" t="n">
        <v>2210</v>
      </c>
      <c r="AK614" t="n">
        <v>2275</v>
      </c>
      <c r="AL614" t="n">
        <v>2355</v>
      </c>
      <c r="AM614" t="n">
        <v>2400</v>
      </c>
      <c r="AN614" t="n">
        <v>2440</v>
      </c>
      <c r="AO614" t="n">
        <v>2505</v>
      </c>
      <c r="AP614" t="n">
        <v>2515</v>
      </c>
      <c r="AQ614" t="n">
        <v>2505</v>
      </c>
      <c r="AR614" t="n">
        <v>2690</v>
      </c>
      <c r="AS614" t="n">
        <v>2690</v>
      </c>
    </row>
    <row r="615">
      <c r="A615" s="1112" t="n">
        <v>45145</v>
      </c>
      <c r="B615" s="494" t="n">
        <v>7</v>
      </c>
      <c r="C615" s="1468">
        <f>+D615*30</f>
        <v/>
      </c>
      <c r="D615" s="63" t="n">
        <v>220</v>
      </c>
      <c r="AJ615" t="n">
        <v>2210</v>
      </c>
      <c r="AK615" t="n">
        <v>2275</v>
      </c>
      <c r="AL615" t="n">
        <v>2355</v>
      </c>
      <c r="AM615" t="n">
        <v>2400</v>
      </c>
      <c r="AN615" t="n">
        <v>2440</v>
      </c>
      <c r="AO615" t="n">
        <v>2505</v>
      </c>
      <c r="AP615" t="n">
        <v>2515</v>
      </c>
      <c r="AQ615" t="n">
        <v>2505</v>
      </c>
      <c r="AR615" t="n">
        <v>2690</v>
      </c>
      <c r="AS615" t="n">
        <v>2690</v>
      </c>
    </row>
    <row r="616">
      <c r="A616" s="1112" t="n">
        <v>45146</v>
      </c>
      <c r="B616" s="494" t="n">
        <v>25</v>
      </c>
      <c r="C616" s="1468">
        <f>+D616*30</f>
        <v/>
      </c>
      <c r="D616" s="63" t="n">
        <v>1020</v>
      </c>
      <c r="AJ616" t="n">
        <v>2240</v>
      </c>
      <c r="AK616" t="n">
        <v>2260</v>
      </c>
      <c r="AL616" t="n">
        <v>2350</v>
      </c>
      <c r="AM616" t="n">
        <v>2395</v>
      </c>
      <c r="AN616" t="n">
        <v>2425</v>
      </c>
      <c r="AO616" t="n">
        <v>2500</v>
      </c>
      <c r="AP616" t="n">
        <v>2500</v>
      </c>
      <c r="AQ616" t="n">
        <v>2500</v>
      </c>
      <c r="AR616" t="n">
        <v>2690</v>
      </c>
      <c r="AS616" t="n">
        <v>2690</v>
      </c>
    </row>
    <row r="617" ht="15.75" customHeight="1" s="1129" thickBot="1">
      <c r="A617" s="1112" t="n">
        <v>45147</v>
      </c>
      <c r="B617" s="494" t="n">
        <v>16</v>
      </c>
      <c r="C617" s="1468">
        <f>+D617*30</f>
        <v/>
      </c>
      <c r="D617" s="63" t="n">
        <v>186</v>
      </c>
      <c r="AJ617" s="672" t="n">
        <v>2240</v>
      </c>
      <c r="AK617" s="672" t="n">
        <v>2250</v>
      </c>
      <c r="AL617" s="672" t="n">
        <v>2350</v>
      </c>
      <c r="AM617" s="672" t="n">
        <v>2355</v>
      </c>
      <c r="AN617" s="672" t="n">
        <v>2385</v>
      </c>
      <c r="AO617" s="672" t="n">
        <v>2500</v>
      </c>
      <c r="AP617" s="672" t="n">
        <v>2500</v>
      </c>
      <c r="AQ617" s="672" t="n">
        <v>2500</v>
      </c>
      <c r="AR617" s="672" t="n">
        <v>2690</v>
      </c>
      <c r="AS617" s="833" t="n">
        <v>2690</v>
      </c>
    </row>
    <row r="618">
      <c r="A618" s="1112" t="n">
        <v>45148</v>
      </c>
      <c r="B618" s="494" t="n">
        <v>39</v>
      </c>
      <c r="C618" s="1468">
        <f>+D618*30</f>
        <v/>
      </c>
      <c r="D618" s="63" t="n">
        <v>344</v>
      </c>
      <c r="AJ618" t="n">
        <v>2160</v>
      </c>
      <c r="AK618" t="n">
        <v>2157.5</v>
      </c>
      <c r="AL618" t="n">
        <v>2262.5</v>
      </c>
      <c r="AM618" t="n">
        <v>2330</v>
      </c>
      <c r="AN618" t="n">
        <v>2325</v>
      </c>
      <c r="AO618" t="n">
        <v>2500</v>
      </c>
      <c r="AP618" t="n">
        <v>2500</v>
      </c>
      <c r="AQ618" t="n">
        <v>2500</v>
      </c>
      <c r="AR618" t="n">
        <v>2690</v>
      </c>
      <c r="AS618" t="n">
        <v>2690</v>
      </c>
    </row>
    <row r="619">
      <c r="A619" s="1112" t="n">
        <v>45149</v>
      </c>
      <c r="B619" s="494" t="n">
        <v>17</v>
      </c>
      <c r="C619" s="1468">
        <f>+D619*30</f>
        <v/>
      </c>
      <c r="D619" s="63" t="n">
        <v>137</v>
      </c>
      <c r="AJ619" t="n">
        <v>2160</v>
      </c>
      <c r="AK619" t="n">
        <v>2157.5</v>
      </c>
      <c r="AL619" t="n">
        <v>2275</v>
      </c>
      <c r="AM619" t="n">
        <v>2355</v>
      </c>
      <c r="AN619" t="n">
        <v>2325</v>
      </c>
      <c r="AO619" t="n">
        <v>2500</v>
      </c>
      <c r="AP619" t="n">
        <v>2500</v>
      </c>
      <c r="AQ619" t="n">
        <v>2500</v>
      </c>
      <c r="AR619" t="n">
        <v>2690</v>
      </c>
      <c r="AS619" t="n">
        <v>2690</v>
      </c>
    </row>
    <row r="620">
      <c r="A620" s="1112" t="n">
        <v>45152</v>
      </c>
      <c r="B620" s="494" t="n">
        <v>4</v>
      </c>
      <c r="C620" s="1468">
        <f>+D620*30</f>
        <v/>
      </c>
      <c r="D620" s="63" t="n">
        <v>9</v>
      </c>
      <c r="AJ620" t="n">
        <v>2160</v>
      </c>
      <c r="AK620" t="n">
        <v>2157.5</v>
      </c>
      <c r="AL620" t="n">
        <v>2275</v>
      </c>
      <c r="AM620" t="n">
        <v>2355</v>
      </c>
      <c r="AN620" t="n">
        <v>2325</v>
      </c>
      <c r="AO620" t="n">
        <v>2500</v>
      </c>
      <c r="AP620" t="n">
        <v>2500</v>
      </c>
      <c r="AQ620" t="n">
        <v>2500</v>
      </c>
      <c r="AR620" t="n">
        <v>2690</v>
      </c>
      <c r="AS620" t="n">
        <v>2690</v>
      </c>
    </row>
    <row r="621">
      <c r="A621" s="1112" t="n">
        <v>45153</v>
      </c>
      <c r="B621" s="494" t="n">
        <v>29</v>
      </c>
      <c r="C621" s="1468">
        <f>+D621*30</f>
        <v/>
      </c>
      <c r="D621" s="63" t="n">
        <v>144</v>
      </c>
      <c r="AJ621" t="n">
        <v>2365</v>
      </c>
      <c r="AK621" t="n">
        <v>2364.5</v>
      </c>
      <c r="AL621" t="n">
        <v>2415</v>
      </c>
      <c r="AM621" t="n">
        <v>2480</v>
      </c>
      <c r="AN621" t="n">
        <v>2485</v>
      </c>
      <c r="AO621" t="n">
        <v>2500</v>
      </c>
      <c r="AP621" t="n">
        <v>2500</v>
      </c>
      <c r="AQ621" t="n">
        <v>2500</v>
      </c>
      <c r="AR621" t="n">
        <v>2690</v>
      </c>
      <c r="AS621" t="n">
        <v>2690</v>
      </c>
    </row>
    <row r="622">
      <c r="A622" s="1112" t="n">
        <v>45154</v>
      </c>
      <c r="B622" s="494" t="n">
        <v>15</v>
      </c>
      <c r="C622" s="1468">
        <f>+D622*30</f>
        <v/>
      </c>
      <c r="D622" s="63" t="n">
        <v>123</v>
      </c>
      <c r="AJ622" t="n">
        <v>2310</v>
      </c>
      <c r="AK622" t="n">
        <v>2335</v>
      </c>
      <c r="AL622" t="n">
        <v>2375</v>
      </c>
      <c r="AM622" t="n">
        <v>2425</v>
      </c>
      <c r="AN622" t="n">
        <v>2425</v>
      </c>
      <c r="AO622" t="n">
        <v>2500</v>
      </c>
      <c r="AP622" t="n">
        <v>2500</v>
      </c>
      <c r="AQ622" t="n">
        <v>2500</v>
      </c>
      <c r="AR622" t="n">
        <v>2690</v>
      </c>
      <c r="AS622" t="n">
        <v>2690</v>
      </c>
    </row>
    <row r="623">
      <c r="A623" s="1112" t="n">
        <v>45155</v>
      </c>
      <c r="B623" s="494" t="n">
        <v>30</v>
      </c>
      <c r="C623" s="1468">
        <f>+D623*30</f>
        <v/>
      </c>
      <c r="D623" s="63" t="n">
        <v>191</v>
      </c>
      <c r="AJ623" t="n">
        <v>2350</v>
      </c>
      <c r="AK623" t="n">
        <v>2335</v>
      </c>
      <c r="AL623" t="n">
        <v>2395</v>
      </c>
      <c r="AM623" t="n">
        <v>2450</v>
      </c>
      <c r="AN623" t="n">
        <v>2455</v>
      </c>
      <c r="AO623" t="n">
        <v>2500</v>
      </c>
      <c r="AP623" t="n">
        <v>2500</v>
      </c>
      <c r="AQ623" t="n">
        <v>2500</v>
      </c>
      <c r="AR623" t="n">
        <v>2690</v>
      </c>
      <c r="AS623" t="n">
        <v>2690</v>
      </c>
    </row>
    <row r="624">
      <c r="A624" s="1112" t="n">
        <v>45156</v>
      </c>
      <c r="B624" s="494" t="n">
        <v>28</v>
      </c>
      <c r="C624" s="1468">
        <f>+D624*30</f>
        <v/>
      </c>
      <c r="D624" s="63" t="n">
        <v>203</v>
      </c>
      <c r="AJ624" t="n">
        <v>2350</v>
      </c>
      <c r="AK624" t="n">
        <v>2335</v>
      </c>
      <c r="AL624" t="n">
        <v>2380</v>
      </c>
      <c r="AM624" t="n">
        <v>2450</v>
      </c>
      <c r="AN624" t="n">
        <v>2455</v>
      </c>
      <c r="AO624" t="n">
        <v>2500</v>
      </c>
      <c r="AP624" t="n">
        <v>2500</v>
      </c>
      <c r="AQ624" t="n">
        <v>2500</v>
      </c>
      <c r="AR624" t="n">
        <v>2690</v>
      </c>
      <c r="AS624" t="n">
        <v>2690</v>
      </c>
    </row>
    <row r="625">
      <c r="A625" s="1112" t="n">
        <v>45159</v>
      </c>
      <c r="B625" s="494" t="n">
        <v>2</v>
      </c>
      <c r="C625" s="1468">
        <f>+D625*30</f>
        <v/>
      </c>
      <c r="D625" s="63" t="n">
        <v>7</v>
      </c>
      <c r="AJ625" t="n">
        <v>2320</v>
      </c>
      <c r="AK625" t="n">
        <v>2320</v>
      </c>
      <c r="AL625" t="n">
        <v>2370</v>
      </c>
      <c r="AM625" t="n">
        <v>2450</v>
      </c>
      <c r="AN625" t="n">
        <v>2455</v>
      </c>
      <c r="AO625" t="n">
        <v>2500</v>
      </c>
      <c r="AP625" t="n">
        <v>2500</v>
      </c>
      <c r="AQ625" t="n">
        <v>2500</v>
      </c>
      <c r="AR625" t="n">
        <v>2690</v>
      </c>
      <c r="AS625" t="n">
        <v>2690</v>
      </c>
    </row>
    <row r="626">
      <c r="A626" s="1112" t="n">
        <v>45160</v>
      </c>
      <c r="B626" s="494" t="n">
        <v>20</v>
      </c>
      <c r="C626" s="1468">
        <f>+D626*30</f>
        <v/>
      </c>
      <c r="D626" s="63" t="n">
        <v>345</v>
      </c>
      <c r="AJ626" t="n">
        <v>2320</v>
      </c>
      <c r="AK626" t="n">
        <v>2320</v>
      </c>
      <c r="AL626" t="n">
        <v>2360</v>
      </c>
      <c r="AM626" t="n">
        <v>2390</v>
      </c>
      <c r="AN626" t="n">
        <v>2412.5</v>
      </c>
      <c r="AO626" t="n">
        <v>2500</v>
      </c>
      <c r="AP626" t="n">
        <v>2500</v>
      </c>
      <c r="AQ626" t="n">
        <v>2500</v>
      </c>
      <c r="AR626" t="n">
        <v>2690</v>
      </c>
      <c r="AS626" t="n">
        <v>2690</v>
      </c>
    </row>
    <row r="627">
      <c r="A627" s="1112" t="n">
        <v>45161</v>
      </c>
      <c r="B627" s="494" t="n">
        <v>14</v>
      </c>
      <c r="C627" s="1468">
        <f>+D627*30</f>
        <v/>
      </c>
      <c r="D627" s="63" t="n">
        <v>195</v>
      </c>
      <c r="AJ627" t="n">
        <v>2320</v>
      </c>
      <c r="AK627" t="n">
        <v>2320</v>
      </c>
      <c r="AL627" t="n">
        <v>2377.5</v>
      </c>
      <c r="AM627" t="n">
        <v>2410</v>
      </c>
      <c r="AN627" t="n">
        <v>2420</v>
      </c>
      <c r="AO627" t="n">
        <v>2500</v>
      </c>
      <c r="AP627" t="n">
        <v>2500</v>
      </c>
      <c r="AQ627" t="n">
        <v>2500</v>
      </c>
      <c r="AR627" t="n">
        <v>2690</v>
      </c>
      <c r="AS627" t="n">
        <v>2690</v>
      </c>
    </row>
    <row r="628">
      <c r="A628" s="1112" t="n">
        <v>45162</v>
      </c>
      <c r="B628" s="494" t="n">
        <v>5</v>
      </c>
      <c r="C628" s="1468">
        <f>+D628*30</f>
        <v/>
      </c>
      <c r="D628" s="63" t="n">
        <v>72</v>
      </c>
      <c r="AJ628" t="n">
        <v>2320</v>
      </c>
      <c r="AK628" t="n">
        <v>2320</v>
      </c>
      <c r="AL628" t="n">
        <v>2377.5</v>
      </c>
      <c r="AM628" t="n">
        <v>2410</v>
      </c>
      <c r="AN628" t="n">
        <v>2420</v>
      </c>
      <c r="AO628" t="n">
        <v>2500</v>
      </c>
      <c r="AP628" t="n">
        <v>2500</v>
      </c>
      <c r="AQ628" t="n">
        <v>2500</v>
      </c>
      <c r="AR628" t="n">
        <v>2690</v>
      </c>
      <c r="AS628" t="n">
        <v>2690</v>
      </c>
    </row>
    <row r="629">
      <c r="A629" s="1112" t="n">
        <v>45163</v>
      </c>
      <c r="B629" s="494" t="n">
        <v>2</v>
      </c>
      <c r="C629" s="1468">
        <f>+D629*30</f>
        <v/>
      </c>
      <c r="D629" s="63" t="n">
        <v>4</v>
      </c>
      <c r="AJ629" t="n">
        <v>2320</v>
      </c>
      <c r="AK629" t="n">
        <v>2320</v>
      </c>
      <c r="AL629" t="n">
        <v>2377.5</v>
      </c>
      <c r="AM629" t="n">
        <v>2410</v>
      </c>
      <c r="AN629" t="n">
        <v>2420</v>
      </c>
      <c r="AO629" t="n">
        <v>2500</v>
      </c>
      <c r="AP629" t="n">
        <v>2500</v>
      </c>
      <c r="AQ629" t="n">
        <v>2500</v>
      </c>
      <c r="AR629" t="n">
        <v>2690</v>
      </c>
      <c r="AS629" t="n">
        <v>2690</v>
      </c>
    </row>
    <row r="630">
      <c r="A630" s="104" t="n">
        <v>45166</v>
      </c>
      <c r="B630" s="494" t="n">
        <v>4</v>
      </c>
      <c r="C630" s="1468">
        <f>+D630*30</f>
        <v/>
      </c>
      <c r="D630" s="63" t="n">
        <v>11</v>
      </c>
      <c r="AJ630" t="n">
        <v>2320</v>
      </c>
      <c r="AK630" t="n">
        <v>2320</v>
      </c>
      <c r="AL630" t="n">
        <v>2377.5</v>
      </c>
      <c r="AM630" t="n">
        <v>2410</v>
      </c>
      <c r="AN630" t="n">
        <v>2420</v>
      </c>
      <c r="AO630" t="n">
        <v>2500</v>
      </c>
      <c r="AP630" t="n">
        <v>2500</v>
      </c>
      <c r="AQ630" t="n">
        <v>2500</v>
      </c>
      <c r="AR630" t="n">
        <v>2690</v>
      </c>
      <c r="AS630" t="n">
        <v>2690</v>
      </c>
    </row>
    <row r="631">
      <c r="A631" s="1112" t="n">
        <v>45167</v>
      </c>
      <c r="B631" s="494" t="n">
        <v>11</v>
      </c>
      <c r="C631" s="1468">
        <f>+D631*30</f>
        <v/>
      </c>
      <c r="D631" s="63" t="n">
        <v>63</v>
      </c>
      <c r="AJ631" t="n">
        <v>2320</v>
      </c>
      <c r="AK631" t="n">
        <v>2320</v>
      </c>
      <c r="AL631" t="n">
        <v>2377.5</v>
      </c>
      <c r="AM631" t="n">
        <v>2410</v>
      </c>
      <c r="AN631" t="n">
        <v>2420</v>
      </c>
      <c r="AO631" t="n">
        <v>2500</v>
      </c>
      <c r="AP631" t="n">
        <v>2500</v>
      </c>
      <c r="AQ631" t="n">
        <v>2500</v>
      </c>
      <c r="AR631" t="n">
        <v>2690</v>
      </c>
      <c r="AS631" t="n">
        <v>2690</v>
      </c>
    </row>
    <row r="632">
      <c r="A632" s="1112" t="n">
        <v>45168</v>
      </c>
      <c r="B632" s="494" t="n">
        <v>26</v>
      </c>
      <c r="C632" s="1468">
        <f>+D632*30</f>
        <v/>
      </c>
      <c r="D632" s="63" t="n">
        <v>405</v>
      </c>
      <c r="AJ632" t="n">
        <v>2320</v>
      </c>
      <c r="AK632" t="n">
        <v>2340</v>
      </c>
      <c r="AL632" t="n">
        <v>2345</v>
      </c>
      <c r="AM632" t="n">
        <v>2425</v>
      </c>
      <c r="AN632" t="n">
        <v>2445</v>
      </c>
      <c r="AO632" t="n">
        <v>2465</v>
      </c>
      <c r="AP632" t="n">
        <v>2485</v>
      </c>
      <c r="AQ632" t="n">
        <v>2455</v>
      </c>
      <c r="AR632" t="n">
        <v>2690</v>
      </c>
      <c r="AS632" t="n">
        <v>2690</v>
      </c>
    </row>
    <row r="633">
      <c r="A633" s="1112" t="n">
        <v>45169</v>
      </c>
      <c r="B633" s="494" t="n">
        <v>20</v>
      </c>
      <c r="C633" s="1468">
        <f>+D633*30</f>
        <v/>
      </c>
      <c r="D633" s="63" t="n">
        <v>125</v>
      </c>
      <c r="AJ633" t="n">
        <v>2303</v>
      </c>
      <c r="AK633" t="n">
        <v>2302</v>
      </c>
      <c r="AL633" t="n">
        <v>2345</v>
      </c>
      <c r="AM633" t="n">
        <v>2400</v>
      </c>
      <c r="AN633" t="n">
        <v>2425</v>
      </c>
      <c r="AO633" t="n">
        <v>2440</v>
      </c>
      <c r="AP633" t="n">
        <v>2460</v>
      </c>
      <c r="AQ633" t="n">
        <v>2455</v>
      </c>
      <c r="AR633" t="n">
        <v>2690</v>
      </c>
      <c r="AS633" t="n">
        <v>2690</v>
      </c>
    </row>
    <row r="634">
      <c r="A634" s="1112" t="n">
        <v>45170</v>
      </c>
      <c r="B634" s="494" t="n">
        <v>19</v>
      </c>
      <c r="C634" s="1468">
        <f>+D634*30</f>
        <v/>
      </c>
      <c r="D634" s="63" t="n">
        <v>185</v>
      </c>
      <c r="AK634" t="n">
        <v>2315</v>
      </c>
      <c r="AL634" t="n">
        <v>2345</v>
      </c>
      <c r="AM634" t="n">
        <v>2410</v>
      </c>
      <c r="AN634" t="n">
        <v>2440</v>
      </c>
      <c r="AO634" t="n">
        <v>2460</v>
      </c>
      <c r="AP634" t="n">
        <v>2475</v>
      </c>
      <c r="AQ634" t="n">
        <v>2445</v>
      </c>
      <c r="AR634" t="n">
        <v>2690</v>
      </c>
      <c r="AS634" t="n">
        <v>2690</v>
      </c>
    </row>
    <row r="635">
      <c r="A635" s="1112" t="n">
        <v>45173</v>
      </c>
      <c r="B635" s="494" t="n">
        <v>2</v>
      </c>
      <c r="C635" s="1468">
        <f>+D635*30</f>
        <v/>
      </c>
      <c r="D635" s="63" t="n">
        <v>2</v>
      </c>
      <c r="AK635" t="n">
        <v>2305</v>
      </c>
      <c r="AL635" t="n">
        <v>2335</v>
      </c>
      <c r="AM635" t="n">
        <v>2405</v>
      </c>
      <c r="AN635" t="n">
        <v>2425</v>
      </c>
      <c r="AO635" t="n">
        <v>2445</v>
      </c>
      <c r="AP635" t="n">
        <v>2445</v>
      </c>
      <c r="AQ635" t="n">
        <v>2425</v>
      </c>
      <c r="AR635" t="n">
        <v>2690</v>
      </c>
      <c r="AS635" t="n">
        <v>2690</v>
      </c>
    </row>
    <row r="636">
      <c r="A636" s="1112" t="n">
        <v>45174</v>
      </c>
      <c r="B636" s="494" t="n">
        <v>14</v>
      </c>
      <c r="C636" s="1468">
        <f>+D636*30</f>
        <v/>
      </c>
      <c r="D636" s="63" t="n">
        <v>220</v>
      </c>
      <c r="AK636" t="n">
        <v>2320</v>
      </c>
      <c r="AL636" t="n">
        <v>2345</v>
      </c>
      <c r="AM636" t="n">
        <v>2435</v>
      </c>
      <c r="AN636" t="n">
        <v>2445</v>
      </c>
      <c r="AO636" t="n">
        <v>2445</v>
      </c>
      <c r="AP636" t="n">
        <v>2445</v>
      </c>
      <c r="AQ636" t="n">
        <v>2425</v>
      </c>
      <c r="AR636" t="n">
        <v>2550</v>
      </c>
      <c r="AS636" t="n">
        <v>2690</v>
      </c>
    </row>
    <row r="637">
      <c r="A637" s="1112" t="n">
        <v>45175</v>
      </c>
      <c r="B637" s="494" t="n">
        <v>11</v>
      </c>
      <c r="C637" s="1468">
        <f>+D637*30</f>
        <v/>
      </c>
      <c r="D637" s="63" t="n">
        <v>65</v>
      </c>
      <c r="AK637" t="n">
        <v>2335</v>
      </c>
      <c r="AL637" t="n">
        <v>2370</v>
      </c>
      <c r="AM637" t="n">
        <v>2435</v>
      </c>
      <c r="AN637" t="n">
        <v>2445</v>
      </c>
      <c r="AO637" t="n">
        <v>2445</v>
      </c>
      <c r="AP637" t="n">
        <v>2445</v>
      </c>
      <c r="AQ637" t="n">
        <v>2425</v>
      </c>
      <c r="AR637" t="n">
        <v>2435</v>
      </c>
      <c r="AS637" t="n">
        <v>2542.5</v>
      </c>
    </row>
    <row r="638">
      <c r="A638" s="104" t="n">
        <v>45176</v>
      </c>
      <c r="C638" s="1468">
        <f>+D638*30</f>
        <v/>
      </c>
      <c r="AK638" s="192" t="n">
        <v>2335</v>
      </c>
      <c r="AL638" s="192" t="n">
        <v>2370</v>
      </c>
      <c r="AM638" s="192" t="n">
        <v>2435</v>
      </c>
      <c r="AN638" s="192" t="n">
        <v>2445</v>
      </c>
      <c r="AO638" s="192" t="n">
        <v>2445</v>
      </c>
      <c r="AP638" s="192" t="n">
        <v>2445</v>
      </c>
      <c r="AQ638" s="192" t="n">
        <v>2425</v>
      </c>
      <c r="AR638" s="192" t="n">
        <v>2435</v>
      </c>
      <c r="AS638" s="192" t="n">
        <v>2542.5</v>
      </c>
    </row>
    <row r="639">
      <c r="A639" s="1112" t="n">
        <v>45177</v>
      </c>
      <c r="B639" s="494" t="n">
        <v>0</v>
      </c>
      <c r="C639" s="1468">
        <f>+D639*30</f>
        <v/>
      </c>
      <c r="D639" s="63" t="n">
        <v>0</v>
      </c>
      <c r="AK639" t="n">
        <v>2335</v>
      </c>
      <c r="AL639" t="n">
        <v>2370</v>
      </c>
      <c r="AM639" t="n">
        <v>2435</v>
      </c>
      <c r="AN639" t="n">
        <v>2445</v>
      </c>
      <c r="AO639" t="n">
        <v>2445</v>
      </c>
      <c r="AP639" t="n">
        <v>2445</v>
      </c>
      <c r="AQ639" t="n">
        <v>2425</v>
      </c>
      <c r="AR639" t="n">
        <v>2435</v>
      </c>
      <c r="AS639" t="n">
        <v>2450</v>
      </c>
      <c r="AT639" t="n">
        <v>2460</v>
      </c>
      <c r="AU639" t="n">
        <v>2460</v>
      </c>
    </row>
    <row r="640">
      <c r="A640" s="1112" t="n">
        <v>45180</v>
      </c>
      <c r="B640" s="494" t="n">
        <v>7</v>
      </c>
      <c r="C640" s="1468">
        <f>+D640*30</f>
        <v/>
      </c>
      <c r="D640" s="63" t="n">
        <v>246</v>
      </c>
      <c r="AK640" t="n">
        <v>2335</v>
      </c>
      <c r="AL640" t="n">
        <v>2375</v>
      </c>
      <c r="AM640" t="n">
        <v>2435</v>
      </c>
      <c r="AN640" t="n">
        <v>2455</v>
      </c>
      <c r="AO640" t="n">
        <v>2445</v>
      </c>
      <c r="AP640" t="n">
        <v>2445</v>
      </c>
      <c r="AQ640" t="n">
        <v>2425</v>
      </c>
      <c r="AR640" t="n">
        <v>2435</v>
      </c>
      <c r="AS640" t="n">
        <v>2450</v>
      </c>
      <c r="AT640" t="n">
        <v>2460</v>
      </c>
      <c r="AU640" t="n">
        <v>2460</v>
      </c>
    </row>
    <row r="641">
      <c r="A641" s="1112" t="n">
        <v>45181</v>
      </c>
      <c r="B641" s="494" t="n">
        <v>22</v>
      </c>
      <c r="C641" s="1468">
        <f>+D641*30</f>
        <v/>
      </c>
      <c r="D641" s="63" t="n">
        <v>324</v>
      </c>
      <c r="AK641" t="n">
        <v>2335</v>
      </c>
      <c r="AL641" t="n">
        <v>2340</v>
      </c>
      <c r="AM641" t="n">
        <v>2400</v>
      </c>
      <c r="AN641" t="n">
        <v>2455</v>
      </c>
      <c r="AO641" t="n">
        <v>2445</v>
      </c>
      <c r="AP641" t="n">
        <v>2445</v>
      </c>
      <c r="AQ641" t="n">
        <v>2425</v>
      </c>
      <c r="AR641" t="n">
        <v>2435</v>
      </c>
      <c r="AS641" t="n">
        <v>2450</v>
      </c>
      <c r="AT641" t="n">
        <v>2460</v>
      </c>
      <c r="AU641" t="n">
        <v>2460</v>
      </c>
    </row>
    <row r="642">
      <c r="A642" s="1112" t="n">
        <v>45182</v>
      </c>
      <c r="B642" s="494" t="n">
        <v>21</v>
      </c>
      <c r="C642" s="1468">
        <f>+D642*30</f>
        <v/>
      </c>
      <c r="D642" s="63" t="n">
        <v>171</v>
      </c>
      <c r="AK642" t="n">
        <v>2335</v>
      </c>
      <c r="AL642" t="n">
        <v>2382.5</v>
      </c>
      <c r="AM642" t="n">
        <v>2425</v>
      </c>
      <c r="AN642" t="n">
        <v>2455</v>
      </c>
      <c r="AO642" t="n">
        <v>2445</v>
      </c>
      <c r="AP642" t="n">
        <v>2445</v>
      </c>
      <c r="AQ642" t="n">
        <v>2425</v>
      </c>
      <c r="AR642" t="n">
        <v>2435</v>
      </c>
      <c r="AS642" t="n">
        <v>2450</v>
      </c>
      <c r="AT642" t="n">
        <v>2460</v>
      </c>
      <c r="AU642" t="n">
        <v>2460</v>
      </c>
    </row>
    <row r="643">
      <c r="A643" s="1112" t="n">
        <v>45183</v>
      </c>
      <c r="B643" s="494" t="n">
        <v>14</v>
      </c>
      <c r="C643" s="1468">
        <f>+D643*30</f>
        <v/>
      </c>
      <c r="D643" s="63" t="n">
        <v>144</v>
      </c>
      <c r="AK643" t="n">
        <v>2335</v>
      </c>
      <c r="AL643" t="n">
        <v>2370</v>
      </c>
      <c r="AM643" t="n">
        <v>2450</v>
      </c>
      <c r="AN643" t="n">
        <v>2455</v>
      </c>
      <c r="AO643" t="n">
        <v>2445</v>
      </c>
      <c r="AP643" t="n">
        <v>2445</v>
      </c>
      <c r="AQ643" t="n">
        <v>2425</v>
      </c>
      <c r="AR643" t="n">
        <v>2435</v>
      </c>
      <c r="AS643" t="n">
        <v>2450</v>
      </c>
      <c r="AT643" t="n">
        <v>2460</v>
      </c>
      <c r="AU643" t="n">
        <v>2460</v>
      </c>
    </row>
    <row r="644">
      <c r="A644" s="1112" t="n">
        <v>45184</v>
      </c>
      <c r="B644" s="494" t="n">
        <v>11</v>
      </c>
      <c r="C644" s="1468">
        <f>+D644*30</f>
        <v/>
      </c>
      <c r="D644" s="63" t="n">
        <v>89</v>
      </c>
      <c r="AK644" t="n">
        <v>2335</v>
      </c>
      <c r="AL644" t="n">
        <v>2372.5</v>
      </c>
      <c r="AM644" t="n">
        <v>2430</v>
      </c>
      <c r="AN644" t="n">
        <v>2467.5</v>
      </c>
      <c r="AO644" t="n">
        <v>2445</v>
      </c>
      <c r="AP644" t="n">
        <v>2445</v>
      </c>
      <c r="AQ644" t="n">
        <v>2425</v>
      </c>
      <c r="AR644" t="n">
        <v>2435</v>
      </c>
      <c r="AS644" t="n">
        <v>2450</v>
      </c>
      <c r="AT644" t="n">
        <v>2460</v>
      </c>
      <c r="AU644" t="n">
        <v>2460</v>
      </c>
    </row>
    <row r="645">
      <c r="A645" s="1112" t="n">
        <v>45187</v>
      </c>
      <c r="C645" s="1468">
        <f>+D645*30</f>
        <v/>
      </c>
      <c r="AK645" t="n">
        <v>2335</v>
      </c>
      <c r="AL645" t="n">
        <v>2375</v>
      </c>
      <c r="AM645" t="n">
        <v>2445</v>
      </c>
      <c r="AN645" t="n">
        <v>2470</v>
      </c>
      <c r="AO645" t="n">
        <v>2445</v>
      </c>
      <c r="AP645" t="n">
        <v>2445</v>
      </c>
      <c r="AQ645" t="n">
        <v>2425</v>
      </c>
      <c r="AR645" t="n">
        <v>2435</v>
      </c>
      <c r="AS645" t="n">
        <v>2450</v>
      </c>
      <c r="AT645" t="n">
        <v>2460</v>
      </c>
      <c r="AU645" t="n">
        <v>2460</v>
      </c>
    </row>
    <row r="646">
      <c r="A646" s="1112" t="n">
        <v>45188</v>
      </c>
      <c r="B646" s="494" t="n">
        <v>20</v>
      </c>
      <c r="C646" s="1468">
        <f>+D646*30</f>
        <v/>
      </c>
      <c r="D646" s="63" t="n">
        <v>361</v>
      </c>
      <c r="AK646" t="n">
        <v>2330.5</v>
      </c>
      <c r="AL646" t="n">
        <v>2370</v>
      </c>
      <c r="AM646" t="n">
        <v>2450</v>
      </c>
      <c r="AN646" t="n">
        <v>2480</v>
      </c>
      <c r="AO646" t="n">
        <v>2445</v>
      </c>
      <c r="AP646" t="n">
        <v>2445</v>
      </c>
      <c r="AQ646" t="n">
        <v>2425</v>
      </c>
      <c r="AR646" t="n">
        <v>2435</v>
      </c>
      <c r="AS646" t="n">
        <v>2450</v>
      </c>
      <c r="AT646" t="n">
        <v>2460</v>
      </c>
      <c r="AU646" t="n">
        <v>2460</v>
      </c>
    </row>
    <row r="647">
      <c r="A647" s="1112" t="n">
        <v>45189</v>
      </c>
      <c r="B647" s="494" t="n">
        <v>18</v>
      </c>
      <c r="C647" s="1468">
        <f>+D647*30</f>
        <v/>
      </c>
      <c r="D647" s="63" t="n">
        <v>95</v>
      </c>
      <c r="AK647" t="n">
        <v>2317.5</v>
      </c>
      <c r="AL647" t="n">
        <v>2365</v>
      </c>
      <c r="AM647" t="n">
        <v>2430</v>
      </c>
      <c r="AN647" t="n">
        <v>2480</v>
      </c>
      <c r="AO647" t="n">
        <v>2445</v>
      </c>
      <c r="AP647" t="n">
        <v>2445</v>
      </c>
      <c r="AQ647" t="n">
        <v>2425</v>
      </c>
      <c r="AR647" t="n">
        <v>2435</v>
      </c>
      <c r="AS647" t="n">
        <v>2450</v>
      </c>
      <c r="AT647" t="n">
        <v>2460</v>
      </c>
      <c r="AU647" t="n">
        <v>2460</v>
      </c>
    </row>
    <row r="648">
      <c r="A648" s="1112" t="n">
        <v>45190</v>
      </c>
      <c r="B648" s="494" t="n">
        <v>15</v>
      </c>
      <c r="C648" s="1468">
        <f>+D648*30</f>
        <v/>
      </c>
      <c r="D648" s="63" t="n">
        <v>142</v>
      </c>
      <c r="AK648" t="n">
        <v>2315</v>
      </c>
      <c r="AL648" t="n">
        <v>2365</v>
      </c>
      <c r="AM648" t="n">
        <v>2435</v>
      </c>
      <c r="AN648" t="n">
        <v>2475</v>
      </c>
      <c r="AO648" t="n">
        <v>2445</v>
      </c>
      <c r="AP648" t="n">
        <v>2445</v>
      </c>
      <c r="AQ648" t="n">
        <v>2425</v>
      </c>
      <c r="AR648" t="n">
        <v>2435</v>
      </c>
      <c r="AS648" t="n">
        <v>2450</v>
      </c>
      <c r="AT648" t="n">
        <v>2460</v>
      </c>
      <c r="AU648" t="n">
        <v>2460</v>
      </c>
    </row>
    <row r="649">
      <c r="A649" s="1112" t="n">
        <v>45191</v>
      </c>
      <c r="B649" s="494" t="n">
        <v>10</v>
      </c>
      <c r="C649" s="1468">
        <f>+D649*30</f>
        <v/>
      </c>
      <c r="D649" s="63" t="n">
        <v>68</v>
      </c>
      <c r="AK649" t="n">
        <v>2315</v>
      </c>
      <c r="AL649" t="n">
        <v>2362.5</v>
      </c>
      <c r="AM649" t="n">
        <v>2435</v>
      </c>
      <c r="AN649" t="n">
        <v>2475</v>
      </c>
      <c r="AO649" t="n">
        <v>2445</v>
      </c>
      <c r="AP649" t="n">
        <v>2445</v>
      </c>
      <c r="AQ649" t="n">
        <v>2425</v>
      </c>
      <c r="AR649" t="n">
        <v>2435</v>
      </c>
      <c r="AS649" t="n">
        <v>2450</v>
      </c>
      <c r="AT649" t="n">
        <v>2460</v>
      </c>
      <c r="AU649" t="n">
        <v>2460</v>
      </c>
    </row>
    <row r="650">
      <c r="A650" s="1112" t="n">
        <v>45194</v>
      </c>
      <c r="B650" s="494" t="n">
        <v>9</v>
      </c>
      <c r="C650" s="1468">
        <f>+D650*30</f>
        <v/>
      </c>
      <c r="D650" s="63" t="n">
        <v>185</v>
      </c>
      <c r="AK650" t="n">
        <v>2300</v>
      </c>
      <c r="AL650" t="n">
        <v>2395</v>
      </c>
      <c r="AM650" t="n">
        <v>2460</v>
      </c>
      <c r="AN650" t="n">
        <v>2495</v>
      </c>
      <c r="AO650" t="n">
        <v>2480</v>
      </c>
      <c r="AP650" t="n">
        <v>2475</v>
      </c>
      <c r="AQ650" t="n">
        <v>2475</v>
      </c>
      <c r="AR650" t="n">
        <v>2435</v>
      </c>
      <c r="AS650" t="n">
        <v>2450</v>
      </c>
      <c r="AT650" t="n">
        <v>2460</v>
      </c>
      <c r="AU650" t="n">
        <v>2460</v>
      </c>
    </row>
    <row r="651">
      <c r="A651" s="1112" t="n">
        <v>45195</v>
      </c>
      <c r="B651" s="494" t="n">
        <v>14</v>
      </c>
      <c r="C651" s="1468">
        <f>+D651*30</f>
        <v/>
      </c>
      <c r="D651" s="63" t="n">
        <v>323</v>
      </c>
      <c r="AK651" t="n">
        <v>2300</v>
      </c>
      <c r="AL651" t="n">
        <v>2360</v>
      </c>
      <c r="AM651" t="n">
        <v>2445</v>
      </c>
      <c r="AN651" t="n">
        <v>2495</v>
      </c>
      <c r="AO651" t="n">
        <v>2475</v>
      </c>
      <c r="AP651" t="n">
        <v>2475</v>
      </c>
      <c r="AQ651" t="n">
        <v>2475</v>
      </c>
      <c r="AR651" t="n">
        <v>2435</v>
      </c>
      <c r="AS651" t="n">
        <v>2450</v>
      </c>
      <c r="AT651" t="n">
        <v>2460</v>
      </c>
      <c r="AU651" t="n">
        <v>2460</v>
      </c>
      <c r="AV651" t="n">
        <v>2460</v>
      </c>
      <c r="AW651" t="n">
        <v>2460</v>
      </c>
      <c r="AX651" t="n">
        <v>2460</v>
      </c>
      <c r="AY651" t="n">
        <v>2460</v>
      </c>
      <c r="AZ651" t="n">
        <v>2460</v>
      </c>
    </row>
    <row r="652">
      <c r="A652" s="1112" t="n">
        <v>45196</v>
      </c>
      <c r="B652" s="494" t="n">
        <v>4</v>
      </c>
      <c r="C652" s="1468">
        <f>+D652*30</f>
        <v/>
      </c>
      <c r="D652" s="63" t="n">
        <v>51</v>
      </c>
      <c r="AK652" t="n">
        <v>2300</v>
      </c>
      <c r="AL652" t="n">
        <v>2372.5</v>
      </c>
      <c r="AM652" t="n">
        <v>2445</v>
      </c>
      <c r="AN652" t="n">
        <v>2495</v>
      </c>
      <c r="AO652" t="n">
        <v>2475</v>
      </c>
      <c r="AP652" t="n">
        <v>2475</v>
      </c>
      <c r="AQ652" t="n">
        <v>2475</v>
      </c>
      <c r="AR652" t="n">
        <v>2435</v>
      </c>
      <c r="AS652" t="n">
        <v>2450</v>
      </c>
      <c r="AT652" t="n">
        <v>2460</v>
      </c>
      <c r="AU652" t="n">
        <v>2460</v>
      </c>
      <c r="AV652" t="n">
        <v>2460</v>
      </c>
      <c r="AW652" t="n">
        <v>2460</v>
      </c>
      <c r="AX652" t="n">
        <v>2460</v>
      </c>
      <c r="AY652" t="n">
        <v>2460</v>
      </c>
      <c r="AZ652" t="n">
        <v>2460</v>
      </c>
    </row>
    <row r="653">
      <c r="A653" s="1112" t="n">
        <v>45197</v>
      </c>
      <c r="B653" s="494" t="n">
        <v>13</v>
      </c>
      <c r="C653" s="1468">
        <f>+D653*30</f>
        <v/>
      </c>
      <c r="D653" s="63" t="n">
        <v>41</v>
      </c>
      <c r="AK653" t="n">
        <v>2300</v>
      </c>
      <c r="AL653" t="n">
        <v>2380</v>
      </c>
      <c r="AM653" t="n">
        <v>2445</v>
      </c>
      <c r="AN653" t="n">
        <v>2485</v>
      </c>
      <c r="AO653" t="n">
        <v>2500</v>
      </c>
      <c r="AP653" t="n">
        <v>2495</v>
      </c>
      <c r="AQ653" t="n">
        <v>2475</v>
      </c>
      <c r="AR653" t="n">
        <v>2435</v>
      </c>
      <c r="AS653" t="n">
        <v>2450</v>
      </c>
      <c r="AT653" t="n">
        <v>2460</v>
      </c>
      <c r="AU653" t="n">
        <v>2460</v>
      </c>
      <c r="AV653" t="n">
        <v>2460</v>
      </c>
      <c r="AW653" t="n">
        <v>2460</v>
      </c>
      <c r="AX653" t="n">
        <v>2460</v>
      </c>
      <c r="AY653" t="n">
        <v>2460</v>
      </c>
      <c r="AZ653" t="n">
        <v>2460</v>
      </c>
    </row>
    <row r="654">
      <c r="A654" s="1112" t="n">
        <v>45198</v>
      </c>
      <c r="B654" s="494" t="n">
        <v>19</v>
      </c>
      <c r="C654" s="1468">
        <f>+D654*30</f>
        <v/>
      </c>
      <c r="D654" s="63" t="n">
        <v>132</v>
      </c>
      <c r="AK654" s="28" t="n">
        <v>2276</v>
      </c>
      <c r="AL654" t="n">
        <v>2352.5</v>
      </c>
      <c r="AM654" t="n">
        <v>2420</v>
      </c>
      <c r="AN654" t="n">
        <v>2460</v>
      </c>
      <c r="AO654" t="n">
        <v>2500</v>
      </c>
      <c r="AP654" t="n">
        <v>2495</v>
      </c>
      <c r="AQ654" t="n">
        <v>2475</v>
      </c>
      <c r="AR654" t="n">
        <v>2435</v>
      </c>
      <c r="AS654" t="n">
        <v>2450</v>
      </c>
      <c r="AT654" t="n">
        <v>2460</v>
      </c>
      <c r="AU654" t="n">
        <v>2460</v>
      </c>
      <c r="AV654" t="n">
        <v>2460</v>
      </c>
      <c r="AW654" t="n">
        <v>2460</v>
      </c>
      <c r="AX654" t="n">
        <v>2460</v>
      </c>
      <c r="AY654" t="n">
        <v>2460</v>
      </c>
      <c r="AZ654" t="n">
        <v>2460</v>
      </c>
    </row>
    <row r="655">
      <c r="A655" s="1112" t="n">
        <v>45201</v>
      </c>
      <c r="B655" s="494" t="n">
        <v>3</v>
      </c>
      <c r="C655" s="1468">
        <f>+D655*30</f>
        <v/>
      </c>
      <c r="D655" s="63" t="n">
        <v>20</v>
      </c>
      <c r="AL655" t="n">
        <v>2342.5</v>
      </c>
      <c r="AM655" t="n">
        <v>2420</v>
      </c>
      <c r="AN655" t="n">
        <v>2475</v>
      </c>
      <c r="AO655" t="n">
        <v>2475</v>
      </c>
      <c r="AP655" t="n">
        <v>2475</v>
      </c>
      <c r="AQ655" t="n">
        <v>2475</v>
      </c>
      <c r="AR655" t="n">
        <v>2435</v>
      </c>
      <c r="AS655" t="n">
        <v>2450</v>
      </c>
      <c r="AT655" t="n">
        <v>2460</v>
      </c>
      <c r="AU655" t="n">
        <v>2460</v>
      </c>
      <c r="AV655" t="n">
        <v>2460</v>
      </c>
      <c r="AW655" t="n">
        <v>2460</v>
      </c>
      <c r="AX655" t="n">
        <v>2460</v>
      </c>
      <c r="AY655" t="n">
        <v>2460</v>
      </c>
      <c r="AZ655" t="n">
        <v>2460</v>
      </c>
      <c r="BA655" t="n">
        <v>2460</v>
      </c>
    </row>
    <row r="656">
      <c r="A656" s="1112" t="n">
        <v>45202</v>
      </c>
      <c r="B656" s="494" t="n">
        <v>7</v>
      </c>
      <c r="C656" s="1468">
        <f>+D656*30</f>
        <v/>
      </c>
      <c r="D656" s="63" t="n">
        <v>90</v>
      </c>
      <c r="AL656" t="n">
        <v>2345</v>
      </c>
      <c r="AM656" t="n">
        <v>2420</v>
      </c>
      <c r="AN656" t="n">
        <v>2445</v>
      </c>
      <c r="AO656" t="n">
        <v>2455</v>
      </c>
      <c r="AP656" t="n">
        <v>2465</v>
      </c>
      <c r="AQ656" t="n">
        <v>2475</v>
      </c>
      <c r="AR656" t="n">
        <v>2435</v>
      </c>
      <c r="AS656" t="n">
        <v>2450</v>
      </c>
      <c r="AT656" t="n">
        <v>2460</v>
      </c>
      <c r="AU656" t="n">
        <v>2460</v>
      </c>
      <c r="AV656" t="n">
        <v>2460</v>
      </c>
      <c r="AW656" t="n">
        <v>2460</v>
      </c>
      <c r="AX656" t="n">
        <v>2460</v>
      </c>
      <c r="AY656" t="n">
        <v>2460</v>
      </c>
      <c r="AZ656" t="n">
        <v>2460</v>
      </c>
    </row>
    <row r="657">
      <c r="A657" s="1112" t="n">
        <v>45203</v>
      </c>
      <c r="B657" s="494" t="n">
        <v>35</v>
      </c>
      <c r="C657" s="1468">
        <f>+D657*30</f>
        <v/>
      </c>
      <c r="D657" s="63" t="n">
        <v>306</v>
      </c>
      <c r="AL657" t="n">
        <v>2295</v>
      </c>
      <c r="AM657" t="n">
        <v>2355</v>
      </c>
      <c r="AN657" t="n">
        <v>2427.5</v>
      </c>
      <c r="AO657" t="n">
        <v>2420</v>
      </c>
      <c r="AP657" t="n">
        <v>2437.5</v>
      </c>
      <c r="AQ657" t="n">
        <v>2475</v>
      </c>
      <c r="AR657" t="n">
        <v>2435</v>
      </c>
      <c r="AS657" t="n">
        <v>2450</v>
      </c>
      <c r="AT657" t="n">
        <v>2460</v>
      </c>
      <c r="AU657" t="n">
        <v>2460</v>
      </c>
      <c r="AV657" t="n">
        <v>2460</v>
      </c>
      <c r="AW657" t="n">
        <v>2460</v>
      </c>
      <c r="AX657" t="n">
        <v>2460</v>
      </c>
      <c r="AY657" t="n">
        <v>2460</v>
      </c>
      <c r="AZ657" t="n">
        <v>2460</v>
      </c>
    </row>
    <row r="658">
      <c r="A658" s="1112" t="n">
        <v>45204</v>
      </c>
      <c r="B658" s="494" t="n">
        <v>10</v>
      </c>
      <c r="C658" s="1468">
        <f>+D658*30</f>
        <v/>
      </c>
      <c r="D658" s="63" t="n">
        <v>112</v>
      </c>
      <c r="AL658" t="n">
        <v>2295</v>
      </c>
      <c r="AM658" t="n">
        <v>2365</v>
      </c>
      <c r="AN658" t="n">
        <v>2430</v>
      </c>
      <c r="AO658" t="n">
        <v>2420</v>
      </c>
      <c r="AP658" t="n">
        <v>2437.5</v>
      </c>
      <c r="AQ658" t="n">
        <v>2475</v>
      </c>
      <c r="AR658" t="n">
        <v>2435</v>
      </c>
      <c r="AS658" t="n">
        <v>2450</v>
      </c>
      <c r="AT658" t="n">
        <v>2460</v>
      </c>
      <c r="AU658" t="n">
        <v>2460</v>
      </c>
      <c r="AV658" t="n">
        <v>2460</v>
      </c>
      <c r="AW658" t="n">
        <v>2460</v>
      </c>
      <c r="AX658" t="n">
        <v>2460</v>
      </c>
      <c r="AY658" t="n">
        <v>2460</v>
      </c>
      <c r="AZ658" t="n">
        <v>2460</v>
      </c>
    </row>
    <row r="659">
      <c r="A659" s="1112" t="n">
        <v>45205</v>
      </c>
      <c r="B659" s="494" t="n">
        <v>10</v>
      </c>
      <c r="C659" s="1468">
        <f>+D659*30</f>
        <v/>
      </c>
      <c r="D659" s="63" t="n">
        <v>120</v>
      </c>
      <c r="AL659" t="n">
        <v>2317.5</v>
      </c>
      <c r="AM659" t="n">
        <v>2382.5</v>
      </c>
      <c r="AN659" t="n">
        <v>2437.5</v>
      </c>
      <c r="AO659" t="n">
        <v>2417.5</v>
      </c>
      <c r="AP659" t="n">
        <v>2415</v>
      </c>
      <c r="AQ659" t="n">
        <v>2405</v>
      </c>
      <c r="AR659" t="n">
        <v>2435</v>
      </c>
      <c r="AS659" t="n">
        <v>2450</v>
      </c>
      <c r="AT659" t="n">
        <v>2460</v>
      </c>
      <c r="AU659" t="n">
        <v>2460</v>
      </c>
      <c r="AV659" t="n">
        <v>2460</v>
      </c>
      <c r="AW659" t="n">
        <v>2460</v>
      </c>
      <c r="AX659" t="n">
        <v>2460</v>
      </c>
      <c r="AY659" t="n">
        <v>2460</v>
      </c>
      <c r="AZ659" t="n">
        <v>2460</v>
      </c>
    </row>
    <row r="660">
      <c r="A660" s="1112" t="n">
        <v>45208</v>
      </c>
      <c r="B660" s="494" t="n">
        <v>10</v>
      </c>
      <c r="C660" s="1468">
        <f>+D660*30</f>
        <v/>
      </c>
      <c r="D660" s="63" t="n">
        <v>171</v>
      </c>
      <c r="AL660" t="n">
        <v>2330</v>
      </c>
      <c r="AM660" t="n">
        <v>2395</v>
      </c>
      <c r="AN660" t="n">
        <v>2445</v>
      </c>
      <c r="AO660" t="n">
        <v>2430</v>
      </c>
      <c r="AP660" t="n">
        <v>2445</v>
      </c>
      <c r="AQ660" t="n">
        <v>2405</v>
      </c>
      <c r="AR660" t="n">
        <v>2435</v>
      </c>
      <c r="AS660" t="n">
        <v>2450</v>
      </c>
      <c r="AT660" t="n">
        <v>2460</v>
      </c>
      <c r="AU660" t="n">
        <v>2460</v>
      </c>
      <c r="AV660" t="n">
        <v>2460</v>
      </c>
      <c r="AW660" t="n">
        <v>2460</v>
      </c>
      <c r="AX660" t="n">
        <v>2460</v>
      </c>
      <c r="AY660" t="n">
        <v>2460</v>
      </c>
      <c r="AZ660" t="n">
        <v>2460</v>
      </c>
    </row>
    <row r="661">
      <c r="A661" s="1112" t="n">
        <v>45209</v>
      </c>
      <c r="C661" s="1468">
        <f>+D661*30</f>
        <v/>
      </c>
      <c r="AL661" t="n">
        <v>2322.5</v>
      </c>
      <c r="AM661" t="n">
        <v>2405</v>
      </c>
      <c r="AN661" t="n">
        <v>2455</v>
      </c>
      <c r="AO661" t="n">
        <v>2455</v>
      </c>
      <c r="AP661" t="n">
        <v>2465</v>
      </c>
      <c r="AQ661" t="n">
        <v>2445</v>
      </c>
      <c r="AR661" t="n">
        <v>2435</v>
      </c>
      <c r="AS661" t="n">
        <v>2450</v>
      </c>
      <c r="AT661" t="n">
        <v>2460</v>
      </c>
      <c r="AU661" t="n">
        <v>2460</v>
      </c>
      <c r="AV661" t="n">
        <v>2460</v>
      </c>
      <c r="AW661" t="n">
        <v>2460</v>
      </c>
      <c r="AX661" t="n">
        <v>2460</v>
      </c>
      <c r="AY661" t="n">
        <v>2460</v>
      </c>
      <c r="AZ661" t="n">
        <v>2460</v>
      </c>
    </row>
    <row r="662">
      <c r="A662" s="1112" t="n">
        <v>45210</v>
      </c>
      <c r="B662" s="494" t="n">
        <v>10</v>
      </c>
      <c r="C662" s="1468">
        <f>+D662*30</f>
        <v/>
      </c>
      <c r="D662" s="63" t="n">
        <v>60</v>
      </c>
      <c r="AL662" t="n">
        <v>2322.5</v>
      </c>
      <c r="AM662" t="n">
        <v>2405</v>
      </c>
      <c r="AN662" t="n">
        <v>2460</v>
      </c>
      <c r="AO662" t="n">
        <v>2475</v>
      </c>
      <c r="AP662" t="n">
        <v>2465</v>
      </c>
      <c r="AQ662" t="n">
        <v>2445</v>
      </c>
      <c r="AR662" t="n">
        <v>2435</v>
      </c>
      <c r="AS662" t="n">
        <v>2450</v>
      </c>
      <c r="AT662" t="n">
        <v>2460</v>
      </c>
      <c r="AU662" t="n">
        <v>2460</v>
      </c>
      <c r="AV662" t="n">
        <v>2460</v>
      </c>
      <c r="AW662" t="n">
        <v>2460</v>
      </c>
      <c r="AX662" t="n">
        <v>2460</v>
      </c>
      <c r="AY662" t="n">
        <v>2460</v>
      </c>
      <c r="AZ662" t="n">
        <v>2460</v>
      </c>
    </row>
    <row r="663">
      <c r="A663" s="104" t="n">
        <v>45211</v>
      </c>
      <c r="B663" s="496" t="n">
        <v>0</v>
      </c>
      <c r="C663" s="1476">
        <f>+D663*30</f>
        <v/>
      </c>
      <c r="D663" s="480" t="n">
        <v>0</v>
      </c>
      <c r="AL663" s="192" t="n">
        <v>2322.5</v>
      </c>
      <c r="AM663" s="192" t="n">
        <v>2405</v>
      </c>
      <c r="AN663" s="192" t="n">
        <v>2460</v>
      </c>
      <c r="AO663" s="192" t="n">
        <v>2475</v>
      </c>
      <c r="AP663" s="192" t="n">
        <v>2465</v>
      </c>
      <c r="AQ663" s="192" t="n">
        <v>2445</v>
      </c>
      <c r="AR663" s="192" t="n">
        <v>2435</v>
      </c>
      <c r="AS663" s="192" t="n">
        <v>2450</v>
      </c>
      <c r="AT663" s="192" t="n">
        <v>2460</v>
      </c>
      <c r="AU663" s="192" t="n">
        <v>2460</v>
      </c>
      <c r="AV663" s="192" t="n">
        <v>2460</v>
      </c>
      <c r="AW663" s="192" t="n">
        <v>2460</v>
      </c>
      <c r="AX663" s="192" t="n">
        <v>2460</v>
      </c>
      <c r="AY663" s="192" t="n">
        <v>2460</v>
      </c>
      <c r="AZ663" s="192" t="n">
        <v>2460</v>
      </c>
    </row>
    <row r="664">
      <c r="A664" s="1112" t="n">
        <v>45212</v>
      </c>
      <c r="B664" s="494" t="n">
        <v>0</v>
      </c>
      <c r="C664" s="1468">
        <f>+D664*30</f>
        <v/>
      </c>
      <c r="D664" s="63" t="n">
        <v>0</v>
      </c>
      <c r="AL664" t="n">
        <v>2322.5</v>
      </c>
      <c r="AM664" t="n">
        <v>2405</v>
      </c>
      <c r="AN664" t="n">
        <v>2460</v>
      </c>
      <c r="AO664" t="n">
        <v>2475</v>
      </c>
      <c r="AP664" t="n">
        <v>2465</v>
      </c>
      <c r="AQ664" t="n">
        <v>2445</v>
      </c>
      <c r="AR664" t="n">
        <v>2435</v>
      </c>
      <c r="AS664" t="n">
        <v>2450</v>
      </c>
      <c r="AT664" t="n">
        <v>2460</v>
      </c>
      <c r="AU664" t="n">
        <v>2460</v>
      </c>
      <c r="AV664" t="n">
        <v>2460</v>
      </c>
      <c r="AW664" t="n">
        <v>2460</v>
      </c>
      <c r="AX664" t="n">
        <v>2460</v>
      </c>
      <c r="AY664" t="n">
        <v>2460</v>
      </c>
      <c r="AZ664" t="n">
        <v>2460</v>
      </c>
    </row>
    <row r="665">
      <c r="A665" s="1112" t="n">
        <v>45215</v>
      </c>
      <c r="B665" s="494" t="n">
        <v>1</v>
      </c>
      <c r="C665" s="1468">
        <f>+D665*30</f>
        <v/>
      </c>
      <c r="D665" s="63" t="n">
        <v>25</v>
      </c>
      <c r="AL665" t="n">
        <v>2322.5</v>
      </c>
      <c r="AM665" t="n">
        <v>2400</v>
      </c>
      <c r="AN665" t="n">
        <v>2455</v>
      </c>
      <c r="AO665" t="n">
        <v>2450</v>
      </c>
      <c r="AP665" t="n">
        <v>2455</v>
      </c>
      <c r="AQ665" t="n">
        <v>2445</v>
      </c>
      <c r="AR665" t="n">
        <v>2435</v>
      </c>
      <c r="AS665" t="n">
        <v>2450</v>
      </c>
      <c r="AT665" t="n">
        <v>2460</v>
      </c>
      <c r="AU665" t="n">
        <v>2460</v>
      </c>
      <c r="AV665" t="n">
        <v>2460</v>
      </c>
      <c r="AW665" t="n">
        <v>2460</v>
      </c>
      <c r="AX665" t="n">
        <v>2460</v>
      </c>
      <c r="AY665" t="n">
        <v>2460</v>
      </c>
      <c r="AZ665" t="n">
        <v>2460</v>
      </c>
    </row>
    <row r="666">
      <c r="A666" s="1112" t="n">
        <v>45216</v>
      </c>
      <c r="B666" s="494" t="n">
        <v>8</v>
      </c>
      <c r="C666" s="1468">
        <f>+D666*30</f>
        <v/>
      </c>
      <c r="D666" s="63" t="n">
        <v>77</v>
      </c>
      <c r="AL666" t="n">
        <v>2330</v>
      </c>
      <c r="AM666" t="n">
        <v>2410</v>
      </c>
      <c r="AN666" t="n">
        <v>2455</v>
      </c>
      <c r="AO666" t="n">
        <v>2455</v>
      </c>
      <c r="AP666" t="n">
        <v>2455</v>
      </c>
      <c r="AQ666" t="n">
        <v>2445</v>
      </c>
      <c r="AR666" t="n">
        <v>2435</v>
      </c>
      <c r="AS666" t="n">
        <v>2450</v>
      </c>
      <c r="AT666" t="n">
        <v>2460</v>
      </c>
      <c r="AU666" t="n">
        <v>2460</v>
      </c>
      <c r="AV666" t="n">
        <v>2460</v>
      </c>
      <c r="AW666" t="n">
        <v>2460</v>
      </c>
      <c r="AX666" t="n">
        <v>2460</v>
      </c>
      <c r="AY666" t="n">
        <v>2460</v>
      </c>
      <c r="AZ666" t="n">
        <v>2460</v>
      </c>
    </row>
    <row r="667">
      <c r="A667" s="1112" t="n">
        <v>45217</v>
      </c>
      <c r="B667" s="494" t="n">
        <v>9</v>
      </c>
      <c r="C667" s="1468">
        <f>+D667*30</f>
        <v/>
      </c>
      <c r="D667" s="63" t="n">
        <v>46</v>
      </c>
      <c r="AL667" t="n">
        <v>2365</v>
      </c>
      <c r="AM667" t="n">
        <v>2422.5</v>
      </c>
      <c r="AN667" t="n">
        <v>2465</v>
      </c>
      <c r="AO667" t="n">
        <v>2470</v>
      </c>
      <c r="AP667" t="n">
        <v>2455</v>
      </c>
      <c r="AQ667" t="n">
        <v>2445</v>
      </c>
      <c r="AR667" t="n">
        <v>2435</v>
      </c>
      <c r="AS667" t="n">
        <v>2450</v>
      </c>
      <c r="AT667" t="n">
        <v>2460</v>
      </c>
      <c r="AU667" t="n">
        <v>2460</v>
      </c>
      <c r="AV667" t="n">
        <v>2460</v>
      </c>
      <c r="AW667" t="n">
        <v>2460</v>
      </c>
      <c r="AX667" t="n">
        <v>2460</v>
      </c>
      <c r="AY667" t="n">
        <v>2460</v>
      </c>
      <c r="AZ667" t="n">
        <v>2460</v>
      </c>
    </row>
    <row r="668">
      <c r="A668" s="1112" t="n">
        <v>45218</v>
      </c>
      <c r="B668" s="494" t="n">
        <v>5</v>
      </c>
      <c r="C668" s="1468">
        <f>+D668*30</f>
        <v/>
      </c>
      <c r="D668" s="63" t="n">
        <v>46</v>
      </c>
      <c r="AL668" t="n">
        <v>2365</v>
      </c>
      <c r="AM668" t="n">
        <v>2422.5</v>
      </c>
      <c r="AN668" t="n">
        <v>2465</v>
      </c>
      <c r="AO668" t="n">
        <v>2470</v>
      </c>
      <c r="AP668" t="n">
        <v>2455</v>
      </c>
      <c r="AQ668" t="n">
        <v>2445</v>
      </c>
      <c r="AR668" t="n">
        <v>2435</v>
      </c>
      <c r="AS668" t="n">
        <v>2450</v>
      </c>
      <c r="AT668" t="n">
        <v>2460</v>
      </c>
      <c r="AU668" t="n">
        <v>2460</v>
      </c>
      <c r="AV668" t="n">
        <v>2460</v>
      </c>
      <c r="AW668" t="n">
        <v>2460</v>
      </c>
      <c r="AX668" t="n">
        <v>2460</v>
      </c>
      <c r="AY668" t="n">
        <v>2460</v>
      </c>
      <c r="AZ668" t="n">
        <v>2460</v>
      </c>
    </row>
    <row r="669">
      <c r="A669" s="1112" t="n">
        <v>45219</v>
      </c>
      <c r="B669" s="494" t="n">
        <v>4</v>
      </c>
      <c r="C669" s="1468">
        <f>+D669*30</f>
        <v/>
      </c>
      <c r="D669" s="63" t="n">
        <v>21</v>
      </c>
      <c r="AL669" t="n">
        <v>2330</v>
      </c>
      <c r="AM669" t="n">
        <v>2385</v>
      </c>
      <c r="AN669" t="n">
        <v>2445</v>
      </c>
      <c r="AO669" t="n">
        <v>2435</v>
      </c>
      <c r="AP669" t="n">
        <v>2445</v>
      </c>
      <c r="AQ669" t="n">
        <v>2445</v>
      </c>
      <c r="AR669" t="n">
        <v>2435</v>
      </c>
      <c r="AS669" t="n">
        <v>2450</v>
      </c>
      <c r="AT669" t="n">
        <v>2460</v>
      </c>
      <c r="AU669" t="n">
        <v>2460</v>
      </c>
      <c r="AV669" t="n">
        <v>2460</v>
      </c>
      <c r="AW669" t="n">
        <v>2460</v>
      </c>
      <c r="AX669" t="n">
        <v>2460</v>
      </c>
      <c r="AY669" t="n">
        <v>2460</v>
      </c>
      <c r="AZ669" t="n">
        <v>2460</v>
      </c>
    </row>
    <row r="670">
      <c r="A670" s="1112" t="n">
        <v>45222</v>
      </c>
      <c r="B670" s="494" t="n">
        <v>12</v>
      </c>
      <c r="C670" s="1468">
        <f>+D670*30</f>
        <v/>
      </c>
      <c r="D670" s="63" t="n">
        <v>144</v>
      </c>
      <c r="AL670" t="n">
        <v>2322.5</v>
      </c>
      <c r="AM670" t="n">
        <v>2380</v>
      </c>
      <c r="AN670" t="n">
        <v>2445</v>
      </c>
      <c r="AO670" t="n">
        <v>2450</v>
      </c>
      <c r="AP670" t="n">
        <v>2450</v>
      </c>
      <c r="AQ670" t="n">
        <v>2445</v>
      </c>
      <c r="AR670" t="n">
        <v>2435</v>
      </c>
      <c r="AS670" t="n">
        <v>2450</v>
      </c>
      <c r="AT670" t="n">
        <v>2460</v>
      </c>
      <c r="AU670" t="n">
        <v>2460</v>
      </c>
      <c r="AV670" t="n">
        <v>2460</v>
      </c>
      <c r="AW670" t="n">
        <v>2460</v>
      </c>
      <c r="AX670" t="n">
        <v>2460</v>
      </c>
      <c r="AY670" t="n">
        <v>2460</v>
      </c>
      <c r="AZ670" t="n">
        <v>2460</v>
      </c>
    </row>
    <row r="671">
      <c r="A671" s="1112" t="n">
        <v>45223</v>
      </c>
      <c r="C671" s="1468">
        <f>+D671*30</f>
        <v/>
      </c>
      <c r="AL671" t="n">
        <v>2325</v>
      </c>
      <c r="AM671" t="n">
        <v>2400</v>
      </c>
      <c r="AN671" t="n">
        <v>2465</v>
      </c>
      <c r="AO671" t="n">
        <v>2470</v>
      </c>
      <c r="AP671" t="n">
        <v>2465</v>
      </c>
      <c r="AQ671" t="n">
        <v>2445</v>
      </c>
      <c r="AR671" t="n">
        <v>2435</v>
      </c>
      <c r="AS671" t="n">
        <v>2450</v>
      </c>
      <c r="AT671" t="n">
        <v>2460</v>
      </c>
      <c r="AU671" t="n">
        <v>2460</v>
      </c>
      <c r="AV671" t="n">
        <v>2460</v>
      </c>
      <c r="AW671" t="n">
        <v>2460</v>
      </c>
      <c r="AX671" t="n">
        <v>2460</v>
      </c>
      <c r="AY671" t="n">
        <v>2460</v>
      </c>
      <c r="AZ671" t="n">
        <v>2460</v>
      </c>
    </row>
    <row r="672">
      <c r="A672" s="1112" t="n">
        <v>45224</v>
      </c>
      <c r="B672" s="494" t="n">
        <v>2</v>
      </c>
      <c r="C672" s="1468">
        <f>+D672*30</f>
        <v/>
      </c>
      <c r="D672" s="63" t="n">
        <v>10</v>
      </c>
      <c r="AL672" t="n">
        <v>2325</v>
      </c>
      <c r="AM672" t="n">
        <v>2415</v>
      </c>
      <c r="AN672" t="n">
        <v>2480</v>
      </c>
      <c r="AO672" t="n">
        <v>2480</v>
      </c>
      <c r="AP672" t="n">
        <v>2470</v>
      </c>
      <c r="AQ672" t="n">
        <v>2445</v>
      </c>
      <c r="AR672" t="n">
        <v>2435</v>
      </c>
      <c r="AS672" t="n">
        <v>2450</v>
      </c>
      <c r="AT672" t="n">
        <v>2460</v>
      </c>
      <c r="AU672" t="n">
        <v>2460</v>
      </c>
      <c r="AV672" t="n">
        <v>2460</v>
      </c>
      <c r="AW672" t="n">
        <v>2460</v>
      </c>
      <c r="AX672" t="n">
        <v>2460</v>
      </c>
      <c r="AY672" t="n">
        <v>2460</v>
      </c>
      <c r="AZ672" t="n">
        <v>2460</v>
      </c>
    </row>
    <row r="673">
      <c r="A673" s="1112" t="n">
        <v>45225</v>
      </c>
      <c r="B673" s="494" t="n">
        <v>14</v>
      </c>
      <c r="C673" s="1468">
        <f>+D673*30</f>
        <v/>
      </c>
      <c r="D673" s="63" t="n">
        <v>147</v>
      </c>
      <c r="AL673" t="n">
        <v>2325</v>
      </c>
      <c r="AM673" t="n">
        <v>2415</v>
      </c>
      <c r="AN673" t="n">
        <v>2485</v>
      </c>
      <c r="AO673" t="n">
        <v>2490</v>
      </c>
      <c r="AP673" t="n">
        <v>2515</v>
      </c>
      <c r="AQ673" t="n">
        <v>2445</v>
      </c>
      <c r="AR673" t="n">
        <v>2435</v>
      </c>
      <c r="AS673" t="n">
        <v>2450</v>
      </c>
      <c r="AT673" t="n">
        <v>2460</v>
      </c>
      <c r="AU673" t="n">
        <v>2460</v>
      </c>
      <c r="AV673" t="n">
        <v>2460</v>
      </c>
      <c r="AW673" t="n">
        <v>2460</v>
      </c>
      <c r="AX673" t="n">
        <v>2460</v>
      </c>
      <c r="AY673" t="n">
        <v>2460</v>
      </c>
      <c r="AZ673" t="n">
        <v>2460</v>
      </c>
    </row>
    <row r="674" ht="15.75" customHeight="1" s="1129" thickBot="1">
      <c r="A674" s="1112" t="n">
        <v>45226</v>
      </c>
      <c r="B674" s="494" t="n">
        <v>5</v>
      </c>
      <c r="C674" s="1468">
        <f>+D674*30</f>
        <v/>
      </c>
      <c r="D674" s="63" t="n">
        <v>33</v>
      </c>
      <c r="AL674" s="672" t="n">
        <v>2317.5</v>
      </c>
      <c r="AM674" s="672" t="n">
        <v>2397.5</v>
      </c>
      <c r="AN674" s="672" t="n">
        <v>2460</v>
      </c>
      <c r="AO674" s="672" t="n">
        <v>2485</v>
      </c>
      <c r="AP674" s="672" t="n">
        <v>2515</v>
      </c>
      <c r="AQ674" s="672" t="n">
        <v>2445</v>
      </c>
      <c r="AR674" s="672" t="n">
        <v>2435</v>
      </c>
      <c r="AS674" s="672" t="n">
        <v>2450</v>
      </c>
      <c r="AT674" s="672" t="n">
        <v>2460</v>
      </c>
      <c r="AU674" s="672" t="n">
        <v>2460</v>
      </c>
      <c r="AV674" s="672" t="n">
        <v>2460</v>
      </c>
      <c r="AW674" s="672" t="n">
        <v>2460</v>
      </c>
      <c r="AX674" s="672" t="n">
        <v>2460</v>
      </c>
      <c r="AY674" s="672" t="n">
        <v>2460</v>
      </c>
      <c r="AZ674" s="833" t="n">
        <v>2460</v>
      </c>
    </row>
    <row r="675">
      <c r="A675" s="1112" t="n">
        <v>45229</v>
      </c>
      <c r="B675" s="494" t="n">
        <v>1</v>
      </c>
      <c r="C675" s="1468">
        <f>+D675*30</f>
        <v/>
      </c>
      <c r="D675" s="63" t="n">
        <v>5</v>
      </c>
      <c r="AL675" t="n">
        <v>2317.5</v>
      </c>
      <c r="AM675" t="n">
        <v>2405</v>
      </c>
      <c r="AN675" t="n">
        <v>2455</v>
      </c>
      <c r="AO675" t="n">
        <v>2475</v>
      </c>
      <c r="AP675" t="n">
        <v>2475</v>
      </c>
      <c r="AQ675" t="n">
        <v>2445</v>
      </c>
      <c r="AR675" t="n">
        <v>2435</v>
      </c>
      <c r="AS675" t="n">
        <v>2450</v>
      </c>
      <c r="AT675" t="n">
        <v>2460</v>
      </c>
      <c r="AU675" t="n">
        <v>2460</v>
      </c>
      <c r="AV675" t="n">
        <v>2460</v>
      </c>
      <c r="AW675" t="n">
        <v>2460</v>
      </c>
      <c r="AX675" t="n">
        <v>2460</v>
      </c>
      <c r="AY675" t="n">
        <v>2460</v>
      </c>
      <c r="AZ675" t="n">
        <v>2460</v>
      </c>
    </row>
    <row r="676">
      <c r="A676" s="1112" t="n">
        <v>45230</v>
      </c>
      <c r="B676" s="494" t="n">
        <v>23</v>
      </c>
      <c r="C676" s="1468">
        <f>+D676*30</f>
        <v/>
      </c>
      <c r="D676" s="63" t="n">
        <v>189</v>
      </c>
      <c r="AL676" s="28" t="n">
        <v>2317.5</v>
      </c>
      <c r="AM676" t="n">
        <v>2385</v>
      </c>
      <c r="AN676" t="n">
        <v>2450</v>
      </c>
      <c r="AO676" t="n">
        <v>2467.5</v>
      </c>
      <c r="AP676" t="n">
        <v>2475</v>
      </c>
      <c r="AQ676" t="n">
        <v>2425</v>
      </c>
      <c r="AR676" t="n">
        <v>2435</v>
      </c>
      <c r="AS676" t="n">
        <v>2450</v>
      </c>
      <c r="AT676" t="n">
        <v>2460</v>
      </c>
      <c r="AU676" t="n">
        <v>2460</v>
      </c>
      <c r="AV676" t="n">
        <v>2460</v>
      </c>
      <c r="AW676" t="n">
        <v>2460</v>
      </c>
      <c r="AX676" t="n">
        <v>2460</v>
      </c>
      <c r="AY676" t="n">
        <v>2460</v>
      </c>
      <c r="AZ676" t="n">
        <v>2460</v>
      </c>
    </row>
    <row r="677">
      <c r="A677" s="242" t="n">
        <v>45231</v>
      </c>
      <c r="C677" s="1468">
        <f>+D677*30</f>
        <v/>
      </c>
      <c r="AM677" t="n">
        <v>2385</v>
      </c>
      <c r="AN677" t="n">
        <v>2420</v>
      </c>
      <c r="AO677" t="n">
        <v>2467.5</v>
      </c>
      <c r="AP677" t="n">
        <v>2475</v>
      </c>
      <c r="AQ677" t="n">
        <v>2425</v>
      </c>
      <c r="AR677" t="n">
        <v>2435</v>
      </c>
      <c r="AS677" t="n">
        <v>2460</v>
      </c>
      <c r="AT677" t="n">
        <v>2460</v>
      </c>
      <c r="AU677" t="n">
        <v>2505</v>
      </c>
      <c r="AV677" t="n">
        <v>2505</v>
      </c>
      <c r="AW677" t="n">
        <v>2530</v>
      </c>
      <c r="AX677" t="n">
        <v>2480</v>
      </c>
      <c r="AY677" t="n">
        <v>2480</v>
      </c>
      <c r="AZ677" t="n">
        <v>2480</v>
      </c>
    </row>
    <row r="678">
      <c r="A678" s="104" t="n">
        <v>45232</v>
      </c>
      <c r="C678" s="1468">
        <f>+D678*30</f>
        <v/>
      </c>
      <c r="AM678" s="192" t="n">
        <v>2385</v>
      </c>
      <c r="AN678" s="192" t="n">
        <v>2420</v>
      </c>
      <c r="AO678" s="192" t="n">
        <v>2467.5</v>
      </c>
      <c r="AP678" s="192" t="n">
        <v>2475</v>
      </c>
      <c r="AQ678" s="192" t="n">
        <v>2425</v>
      </c>
      <c r="AR678" s="192" t="n">
        <v>2435</v>
      </c>
      <c r="AS678" s="192" t="n">
        <v>2460</v>
      </c>
      <c r="AT678" s="192" t="n">
        <v>2460</v>
      </c>
      <c r="AU678" s="192" t="n">
        <v>2505</v>
      </c>
      <c r="AV678" s="192" t="n">
        <v>2505</v>
      </c>
      <c r="AW678" s="192" t="n">
        <v>2530</v>
      </c>
      <c r="AX678" s="192" t="n">
        <v>2480</v>
      </c>
      <c r="AY678" s="192" t="n">
        <v>2480</v>
      </c>
      <c r="AZ678" s="192" t="n">
        <v>2480</v>
      </c>
    </row>
    <row r="679">
      <c r="A679" s="1112" t="n">
        <v>45233</v>
      </c>
      <c r="B679" s="494" t="n">
        <v>15</v>
      </c>
      <c r="C679" s="1468">
        <f>+D679*30</f>
        <v/>
      </c>
      <c r="D679" s="63" t="n">
        <v>252</v>
      </c>
      <c r="AM679" t="n">
        <v>2325</v>
      </c>
      <c r="AN679" t="n">
        <v>2355</v>
      </c>
      <c r="AO679" t="n">
        <v>2375</v>
      </c>
      <c r="AP679" t="n">
        <v>2375</v>
      </c>
      <c r="AQ679" t="n">
        <v>2425</v>
      </c>
      <c r="AR679" t="n">
        <v>2435</v>
      </c>
      <c r="AS679" t="n">
        <v>2460</v>
      </c>
      <c r="AT679" t="n">
        <v>2460</v>
      </c>
      <c r="AU679" t="n">
        <v>2505</v>
      </c>
      <c r="AV679" t="n">
        <v>2505</v>
      </c>
      <c r="AW679" t="n">
        <v>2530</v>
      </c>
      <c r="AX679" t="n">
        <v>2480</v>
      </c>
      <c r="AY679" t="n">
        <v>2480</v>
      </c>
      <c r="AZ679" t="n">
        <v>2480</v>
      </c>
    </row>
    <row r="680">
      <c r="A680" s="1112" t="n">
        <v>45236</v>
      </c>
      <c r="B680" s="494" t="n">
        <v>5</v>
      </c>
      <c r="C680" s="1468">
        <f>+D680*30</f>
        <v/>
      </c>
      <c r="D680" s="63" t="n">
        <v>47</v>
      </c>
      <c r="AM680" t="n">
        <v>2312.5</v>
      </c>
      <c r="AN680" t="n">
        <v>2335</v>
      </c>
      <c r="AO680" t="n">
        <v>2375</v>
      </c>
      <c r="AP680" t="n">
        <v>2387.5</v>
      </c>
      <c r="AQ680" t="n">
        <v>2425</v>
      </c>
      <c r="AR680" t="n">
        <v>2435</v>
      </c>
      <c r="AS680" t="n">
        <v>2460</v>
      </c>
      <c r="AT680" t="n">
        <v>2460</v>
      </c>
      <c r="AU680" t="n">
        <v>2505</v>
      </c>
      <c r="AV680" t="n">
        <v>2505</v>
      </c>
      <c r="AW680" t="n">
        <v>2530</v>
      </c>
      <c r="AX680" t="n">
        <v>2480</v>
      </c>
      <c r="AY680" t="n">
        <v>2480</v>
      </c>
      <c r="AZ680" t="n">
        <v>2480</v>
      </c>
    </row>
    <row r="681">
      <c r="A681" s="1112" t="n">
        <v>45237</v>
      </c>
      <c r="B681" s="494" t="n">
        <v>21</v>
      </c>
      <c r="C681" s="1468">
        <f>+D681*30</f>
        <v/>
      </c>
      <c r="D681" s="63" t="n">
        <v>276</v>
      </c>
      <c r="AM681" t="n">
        <v>2312.5</v>
      </c>
      <c r="AN681" t="n">
        <v>2335</v>
      </c>
      <c r="AO681" t="n">
        <v>2375</v>
      </c>
      <c r="AP681" t="n">
        <v>2387.5</v>
      </c>
      <c r="AQ681" t="n">
        <v>2375</v>
      </c>
      <c r="AR681" t="n">
        <v>2435</v>
      </c>
      <c r="AS681" t="n">
        <v>2460</v>
      </c>
      <c r="AT681" t="n">
        <v>2460</v>
      </c>
      <c r="AU681" t="n">
        <v>2505</v>
      </c>
      <c r="AV681" t="n">
        <v>2505</v>
      </c>
      <c r="AW681" t="n">
        <v>2530</v>
      </c>
      <c r="AX681" t="n">
        <v>2480</v>
      </c>
      <c r="AY681" t="n">
        <v>2480</v>
      </c>
      <c r="AZ681" t="n">
        <v>2480</v>
      </c>
    </row>
    <row r="682">
      <c r="A682" s="1112" t="n">
        <v>45238</v>
      </c>
      <c r="B682" s="494" t="n">
        <v>33</v>
      </c>
      <c r="C682" s="1468">
        <f>+D682*30</f>
        <v/>
      </c>
      <c r="D682" s="63" t="n">
        <v>167</v>
      </c>
      <c r="AM682" t="n">
        <v>2312.5</v>
      </c>
      <c r="AN682" t="n">
        <v>2285</v>
      </c>
      <c r="AO682" t="n">
        <v>2275</v>
      </c>
      <c r="AP682" t="n">
        <v>2315</v>
      </c>
      <c r="AQ682" t="n">
        <v>2275</v>
      </c>
      <c r="AR682" t="n">
        <v>2435</v>
      </c>
      <c r="AS682" t="n">
        <v>2460</v>
      </c>
      <c r="AT682" t="n">
        <v>2460</v>
      </c>
      <c r="AU682" t="n">
        <v>2505</v>
      </c>
      <c r="AV682" t="n">
        <v>2505</v>
      </c>
      <c r="AW682" t="n">
        <v>2530</v>
      </c>
      <c r="AX682" t="n">
        <v>2480</v>
      </c>
      <c r="AY682" t="n">
        <v>2480</v>
      </c>
      <c r="AZ682" t="n">
        <v>2480</v>
      </c>
    </row>
    <row r="683">
      <c r="A683" s="1112" t="n">
        <v>45239</v>
      </c>
      <c r="B683" s="494" t="n">
        <v>25</v>
      </c>
      <c r="C683" s="1468">
        <f>+D683*30</f>
        <v/>
      </c>
      <c r="D683" s="63" t="n">
        <v>150</v>
      </c>
      <c r="AM683" t="n">
        <v>2186</v>
      </c>
      <c r="AN683" t="n">
        <v>2200</v>
      </c>
      <c r="AO683" t="n">
        <v>2275</v>
      </c>
      <c r="AP683" t="n">
        <v>2270</v>
      </c>
      <c r="AQ683" t="n">
        <v>2275</v>
      </c>
      <c r="AR683" t="n">
        <v>2435</v>
      </c>
      <c r="AS683" t="n">
        <v>2460</v>
      </c>
      <c r="AT683" t="n">
        <v>2460</v>
      </c>
      <c r="AU683" t="n">
        <v>2505</v>
      </c>
      <c r="AV683" t="n">
        <v>2505</v>
      </c>
      <c r="AW683" t="n">
        <v>2530</v>
      </c>
      <c r="AX683" t="n">
        <v>2480</v>
      </c>
      <c r="AY683" t="n">
        <v>2480</v>
      </c>
      <c r="AZ683" t="n">
        <v>2480</v>
      </c>
    </row>
    <row r="684">
      <c r="A684" s="1112" t="n">
        <v>45240</v>
      </c>
      <c r="B684" s="494" t="n">
        <v>12</v>
      </c>
      <c r="C684" s="1468">
        <f>+D684*30</f>
        <v/>
      </c>
      <c r="D684" s="63" t="n">
        <v>90</v>
      </c>
      <c r="AM684" t="n">
        <v>2186</v>
      </c>
      <c r="AN684" t="n">
        <v>2215</v>
      </c>
      <c r="AO684" t="n">
        <v>2235</v>
      </c>
      <c r="AP684" t="n">
        <v>2235</v>
      </c>
      <c r="AQ684" t="n">
        <v>2215</v>
      </c>
      <c r="AR684" t="n">
        <v>2400</v>
      </c>
      <c r="AS684" t="n">
        <v>2420</v>
      </c>
      <c r="AT684" t="n">
        <v>2430</v>
      </c>
      <c r="AU684" t="n">
        <v>2450</v>
      </c>
      <c r="AV684" t="n">
        <v>2460</v>
      </c>
      <c r="AW684" t="n">
        <v>2470</v>
      </c>
      <c r="AX684" t="n">
        <v>2480</v>
      </c>
      <c r="AY684" t="n">
        <v>2480</v>
      </c>
      <c r="AZ684" t="n">
        <v>2480</v>
      </c>
      <c r="BA684" t="n">
        <v>2480</v>
      </c>
      <c r="BB684" t="n">
        <v>2480</v>
      </c>
      <c r="BC684" t="n">
        <v>2480</v>
      </c>
    </row>
    <row r="685">
      <c r="A685" s="1112" t="n">
        <v>45243</v>
      </c>
      <c r="B685" s="494" t="n">
        <v>19</v>
      </c>
      <c r="C685" s="1468">
        <f>+D685*30</f>
        <v/>
      </c>
      <c r="D685" s="63" t="n">
        <v>213</v>
      </c>
      <c r="AM685" t="n">
        <v>2186</v>
      </c>
      <c r="AN685" t="n">
        <v>2270</v>
      </c>
      <c r="AO685" t="n">
        <v>2275</v>
      </c>
      <c r="AP685" t="n">
        <v>2275</v>
      </c>
      <c r="AQ685" t="n">
        <v>2215</v>
      </c>
      <c r="AR685" t="n">
        <v>2400</v>
      </c>
      <c r="AS685" t="n">
        <v>2420</v>
      </c>
      <c r="AT685" t="n">
        <v>2430</v>
      </c>
      <c r="AU685" t="n">
        <v>2450</v>
      </c>
      <c r="AV685" t="n">
        <v>2460</v>
      </c>
      <c r="AW685" t="n">
        <v>2470</v>
      </c>
      <c r="AX685" t="n">
        <v>2480</v>
      </c>
      <c r="AY685" t="n">
        <v>2480</v>
      </c>
      <c r="AZ685" t="n">
        <v>2480</v>
      </c>
      <c r="BA685" t="n">
        <v>2480</v>
      </c>
      <c r="BB685" t="n">
        <v>2480</v>
      </c>
      <c r="BC685" t="n">
        <v>2480</v>
      </c>
    </row>
    <row r="686">
      <c r="A686" s="1112" t="n">
        <v>45244</v>
      </c>
      <c r="B686" s="494" t="n">
        <v>27</v>
      </c>
      <c r="C686" s="1468">
        <f>+D686*30</f>
        <v/>
      </c>
      <c r="D686" s="63" t="n">
        <v>315</v>
      </c>
      <c r="AM686" t="n">
        <v>2186</v>
      </c>
      <c r="AN686" t="n">
        <v>2237.5</v>
      </c>
      <c r="AO686" t="n">
        <v>2275</v>
      </c>
      <c r="AP686" t="n">
        <v>2275</v>
      </c>
      <c r="AQ686" t="n">
        <v>2215</v>
      </c>
      <c r="AR686" t="n">
        <v>2400</v>
      </c>
      <c r="AS686" t="n">
        <v>2420</v>
      </c>
      <c r="AT686" t="n">
        <v>2430</v>
      </c>
      <c r="AU686" t="n">
        <v>2450</v>
      </c>
      <c r="AV686" t="n">
        <v>2460</v>
      </c>
      <c r="AW686" t="n">
        <v>2470</v>
      </c>
      <c r="AX686" t="n">
        <v>2480</v>
      </c>
      <c r="AY686" t="n">
        <v>2480</v>
      </c>
      <c r="AZ686" t="n">
        <v>2480</v>
      </c>
      <c r="BA686" t="n">
        <v>2480</v>
      </c>
      <c r="BB686" t="n">
        <v>2480</v>
      </c>
      <c r="BC686" t="n">
        <v>2480</v>
      </c>
    </row>
    <row r="687">
      <c r="A687" s="104" t="n">
        <v>45245</v>
      </c>
      <c r="C687" s="1468">
        <f>+D687*30</f>
        <v/>
      </c>
      <c r="AM687" s="192" t="n">
        <v>2186</v>
      </c>
      <c r="AN687" s="192" t="n">
        <v>2237.5</v>
      </c>
      <c r="AO687" s="192" t="n">
        <v>2275</v>
      </c>
      <c r="AP687" s="192" t="n">
        <v>2275</v>
      </c>
      <c r="AQ687" s="192" t="n">
        <v>2215</v>
      </c>
      <c r="AR687" s="192" t="n">
        <v>2400</v>
      </c>
      <c r="AS687" s="192" t="n">
        <v>2420</v>
      </c>
      <c r="AT687" s="192" t="n">
        <v>2430</v>
      </c>
      <c r="AU687" s="192" t="n">
        <v>2450</v>
      </c>
      <c r="AV687" s="192" t="n">
        <v>2460</v>
      </c>
      <c r="AW687" s="192" t="n">
        <v>2470</v>
      </c>
      <c r="AX687" s="192" t="n">
        <v>2480</v>
      </c>
      <c r="AY687" s="192" t="n">
        <v>2480</v>
      </c>
      <c r="AZ687" s="192" t="n">
        <v>2480</v>
      </c>
      <c r="BA687" s="192" t="n">
        <v>2480</v>
      </c>
      <c r="BB687" s="192" t="n">
        <v>2480</v>
      </c>
      <c r="BC687" s="192" t="n">
        <v>2480</v>
      </c>
    </row>
    <row r="688">
      <c r="A688" s="1112" t="n">
        <v>45246</v>
      </c>
      <c r="B688" s="494" t="n">
        <v>25</v>
      </c>
      <c r="C688" s="1468">
        <f>+D688*30</f>
        <v/>
      </c>
      <c r="D688" s="63" t="n">
        <v>266</v>
      </c>
      <c r="AM688" t="n">
        <v>2150</v>
      </c>
      <c r="AN688" t="n">
        <v>2170</v>
      </c>
      <c r="AO688" t="n">
        <v>2170</v>
      </c>
      <c r="AP688" t="n">
        <v>2180</v>
      </c>
      <c r="AQ688" t="n">
        <v>2175</v>
      </c>
      <c r="AR688" t="n">
        <v>2400</v>
      </c>
      <c r="AS688" t="n">
        <v>2420</v>
      </c>
      <c r="AT688" t="n">
        <v>2430</v>
      </c>
      <c r="AU688" t="n">
        <v>2450</v>
      </c>
      <c r="AV688" t="n">
        <v>2460</v>
      </c>
      <c r="AW688" t="n">
        <v>2470</v>
      </c>
      <c r="AX688" t="n">
        <v>2480</v>
      </c>
      <c r="AY688" t="n">
        <v>2480</v>
      </c>
      <c r="AZ688" t="n">
        <v>2480</v>
      </c>
      <c r="BA688" t="n">
        <v>2480</v>
      </c>
      <c r="BB688" t="n">
        <v>2480</v>
      </c>
      <c r="BC688" t="n">
        <v>2480</v>
      </c>
    </row>
    <row r="689">
      <c r="A689" s="1112" t="n">
        <v>45247</v>
      </c>
      <c r="B689" s="494" t="n">
        <v>28</v>
      </c>
      <c r="C689" s="1468">
        <f>+D689*30</f>
        <v/>
      </c>
      <c r="D689" s="63" t="n">
        <v>205</v>
      </c>
      <c r="AM689" t="n">
        <v>2135</v>
      </c>
      <c r="AN689" t="n">
        <v>2150</v>
      </c>
      <c r="AO689" t="n">
        <v>2165</v>
      </c>
      <c r="AP689" t="n">
        <v>2180</v>
      </c>
      <c r="AQ689" t="n">
        <v>2132.5</v>
      </c>
      <c r="AR689" t="n">
        <v>2400</v>
      </c>
      <c r="AS689" t="n">
        <v>2420</v>
      </c>
      <c r="AT689" t="n">
        <v>2430</v>
      </c>
      <c r="AU689" t="n">
        <v>2450</v>
      </c>
      <c r="AV689" t="n">
        <v>2460</v>
      </c>
      <c r="AW689" t="n">
        <v>2470</v>
      </c>
      <c r="AX689" t="n">
        <v>2480</v>
      </c>
      <c r="AY689" t="n">
        <v>2480</v>
      </c>
      <c r="AZ689" t="n">
        <v>2480</v>
      </c>
      <c r="BA689" t="n">
        <v>2480</v>
      </c>
      <c r="BB689" t="n">
        <v>2480</v>
      </c>
      <c r="BC689" t="n">
        <v>2480</v>
      </c>
    </row>
    <row r="690">
      <c r="A690" s="1112" t="n">
        <v>45250</v>
      </c>
      <c r="B690" s="494" t="n">
        <v>21</v>
      </c>
      <c r="C690" s="1468">
        <f>+D690*30</f>
        <v/>
      </c>
      <c r="D690" s="63" t="n">
        <v>370</v>
      </c>
      <c r="AM690" t="n">
        <v>2145</v>
      </c>
      <c r="AN690" t="n">
        <v>2145</v>
      </c>
      <c r="AO690" t="n">
        <v>2205</v>
      </c>
      <c r="AP690" t="n">
        <v>2205</v>
      </c>
      <c r="AQ690" t="n">
        <v>2185</v>
      </c>
      <c r="AR690" t="n">
        <v>2380</v>
      </c>
      <c r="AS690" t="n">
        <v>2380</v>
      </c>
      <c r="AT690" t="n">
        <v>2355</v>
      </c>
      <c r="AU690" t="n">
        <v>2355</v>
      </c>
      <c r="AV690" t="n">
        <v>2355</v>
      </c>
      <c r="AW690" t="n">
        <v>2380</v>
      </c>
      <c r="AX690" t="n">
        <v>2380</v>
      </c>
      <c r="AY690" t="n">
        <v>2480</v>
      </c>
      <c r="AZ690" t="n">
        <v>2480</v>
      </c>
      <c r="BA690" t="n">
        <v>2480</v>
      </c>
      <c r="BB690" t="n">
        <v>2480</v>
      </c>
      <c r="BC690" t="n">
        <v>2480</v>
      </c>
    </row>
    <row r="691">
      <c r="A691" s="1112" t="n">
        <v>45251</v>
      </c>
      <c r="B691" s="494" t="n">
        <v>27</v>
      </c>
      <c r="C691" s="1468">
        <f>+D691*30</f>
        <v/>
      </c>
      <c r="D691" s="63" t="n">
        <v>170</v>
      </c>
      <c r="AM691" t="n">
        <v>2125</v>
      </c>
      <c r="AN691" t="n">
        <v>2160</v>
      </c>
      <c r="AO691" t="n">
        <v>2170</v>
      </c>
      <c r="AP691" t="n">
        <v>2170</v>
      </c>
      <c r="AQ691" t="n">
        <v>2180</v>
      </c>
      <c r="AR691" t="n">
        <v>2380</v>
      </c>
      <c r="AS691" t="n">
        <v>2380</v>
      </c>
      <c r="AT691" t="n">
        <v>2355</v>
      </c>
      <c r="AU691" t="n">
        <v>2355</v>
      </c>
      <c r="AV691" t="n">
        <v>2355</v>
      </c>
      <c r="AW691" t="n">
        <v>2380</v>
      </c>
      <c r="AX691" t="n">
        <v>2380</v>
      </c>
      <c r="AY691" t="n">
        <v>2480</v>
      </c>
      <c r="AZ691" t="n">
        <v>2480</v>
      </c>
      <c r="BA691" t="n">
        <v>2480</v>
      </c>
      <c r="BB691" t="n">
        <v>2480</v>
      </c>
      <c r="BC691" t="n">
        <v>2480</v>
      </c>
    </row>
    <row r="692">
      <c r="A692" s="1112" t="n">
        <v>45252</v>
      </c>
      <c r="B692" s="494" t="n">
        <v>33</v>
      </c>
      <c r="C692" s="1468">
        <f>+D692*30</f>
        <v/>
      </c>
      <c r="D692" s="63" t="n">
        <v>100</v>
      </c>
      <c r="AM692" t="n">
        <v>2125</v>
      </c>
      <c r="AN692" t="n">
        <v>2132.5</v>
      </c>
      <c r="AO692" t="n">
        <v>2170</v>
      </c>
      <c r="AP692" t="n">
        <v>2170</v>
      </c>
      <c r="AQ692" t="n">
        <v>2170</v>
      </c>
      <c r="AR692" t="n">
        <v>2380</v>
      </c>
      <c r="AS692" t="n">
        <v>2380</v>
      </c>
      <c r="AT692" t="n">
        <v>2355</v>
      </c>
      <c r="AU692" t="n">
        <v>2355</v>
      </c>
      <c r="AV692" t="n">
        <v>2355</v>
      </c>
      <c r="AW692" t="n">
        <v>2380</v>
      </c>
      <c r="AX692" t="n">
        <v>2380</v>
      </c>
      <c r="AY692" t="n">
        <v>2480</v>
      </c>
      <c r="AZ692" t="n">
        <v>2480</v>
      </c>
      <c r="BA692" t="n">
        <v>2480</v>
      </c>
      <c r="BB692" t="n">
        <v>2480</v>
      </c>
      <c r="BC692" t="n">
        <v>2480</v>
      </c>
    </row>
    <row r="693">
      <c r="A693" s="1112" t="n">
        <v>45253</v>
      </c>
      <c r="B693" s="494" t="n">
        <v>15</v>
      </c>
      <c r="C693" s="1468">
        <f>+D693*30</f>
        <v/>
      </c>
      <c r="D693" s="63" t="n">
        <v>36</v>
      </c>
      <c r="AM693" t="n">
        <v>2125</v>
      </c>
      <c r="AN693" t="n">
        <v>2132.5</v>
      </c>
      <c r="AO693" t="n">
        <v>2170</v>
      </c>
      <c r="AP693" t="n">
        <v>2175</v>
      </c>
      <c r="AQ693" t="n">
        <v>2165</v>
      </c>
      <c r="AR693" t="n">
        <v>2380</v>
      </c>
      <c r="AS693" t="n">
        <v>2380</v>
      </c>
      <c r="AT693" t="n">
        <v>2355</v>
      </c>
      <c r="AU693" t="n">
        <v>2355</v>
      </c>
      <c r="AV693" t="n">
        <v>2355</v>
      </c>
      <c r="AW693" t="n">
        <v>2380</v>
      </c>
      <c r="AX693" t="n">
        <v>2380</v>
      </c>
      <c r="AY693" t="n">
        <v>2480</v>
      </c>
      <c r="AZ693" t="n">
        <v>2480</v>
      </c>
      <c r="BA693" t="n">
        <v>2480</v>
      </c>
      <c r="BB693" t="n">
        <v>2480</v>
      </c>
      <c r="BC693" t="n">
        <v>2480</v>
      </c>
    </row>
    <row r="694">
      <c r="A694" s="1112" t="n">
        <v>45254</v>
      </c>
      <c r="B694" s="494" t="n">
        <v>46</v>
      </c>
      <c r="C694" s="1468">
        <f>+D694*30</f>
        <v/>
      </c>
      <c r="D694" s="63" t="n">
        <v>743</v>
      </c>
      <c r="AM694" t="n">
        <v>2125</v>
      </c>
      <c r="AN694" t="n">
        <v>2132.5</v>
      </c>
      <c r="AO694" t="n">
        <v>2170</v>
      </c>
      <c r="AP694" t="n">
        <v>2175</v>
      </c>
      <c r="AQ694" t="n">
        <v>2165</v>
      </c>
      <c r="AR694" t="n">
        <v>2380</v>
      </c>
      <c r="AS694" t="n">
        <v>2380</v>
      </c>
      <c r="AT694" t="n">
        <v>2355</v>
      </c>
      <c r="AU694" t="n">
        <v>2355</v>
      </c>
      <c r="AV694" t="n">
        <v>2355</v>
      </c>
      <c r="AW694" t="n">
        <v>2380</v>
      </c>
      <c r="AX694" t="n">
        <v>2380</v>
      </c>
      <c r="AY694" t="n">
        <v>2480</v>
      </c>
      <c r="AZ694" t="n">
        <v>2480</v>
      </c>
      <c r="BA694" t="n">
        <v>2480</v>
      </c>
      <c r="BB694" t="n">
        <v>2480</v>
      </c>
      <c r="BC694" t="n">
        <v>2480</v>
      </c>
    </row>
    <row r="695">
      <c r="A695" s="1112" t="n">
        <v>45257</v>
      </c>
      <c r="B695" s="494" t="n">
        <v>33</v>
      </c>
      <c r="C695" s="1468">
        <f>+D695*30</f>
        <v/>
      </c>
      <c r="D695" s="63" t="n">
        <v>113</v>
      </c>
      <c r="AM695" t="n">
        <v>2170</v>
      </c>
      <c r="AN695" t="n">
        <v>2135</v>
      </c>
      <c r="AO695" t="n">
        <v>2160</v>
      </c>
      <c r="AP695" t="n">
        <v>2175</v>
      </c>
      <c r="AQ695" t="n">
        <v>2165</v>
      </c>
      <c r="AR695" t="n">
        <v>2370</v>
      </c>
      <c r="AS695" t="n">
        <v>2370</v>
      </c>
      <c r="AT695" t="n">
        <v>2355</v>
      </c>
      <c r="AU695" t="n">
        <v>2355</v>
      </c>
      <c r="AV695" t="n">
        <v>2355</v>
      </c>
      <c r="AW695" t="n">
        <v>2380</v>
      </c>
      <c r="AX695" t="n">
        <v>2380</v>
      </c>
      <c r="AY695" t="n">
        <v>2430</v>
      </c>
      <c r="AZ695" t="n">
        <v>2430</v>
      </c>
      <c r="BA695" t="n">
        <v>2480</v>
      </c>
      <c r="BB695" t="n">
        <v>2480</v>
      </c>
      <c r="BC695" t="n">
        <v>2480</v>
      </c>
    </row>
    <row r="696">
      <c r="A696" s="1112" t="n">
        <v>45258</v>
      </c>
      <c r="B696" s="494" t="n">
        <v>5</v>
      </c>
      <c r="C696" s="1468">
        <f>+D696*30</f>
        <v/>
      </c>
      <c r="D696" s="63" t="n">
        <v>55</v>
      </c>
      <c r="AM696" t="n">
        <v>2170</v>
      </c>
      <c r="AN696" t="n">
        <v>2135</v>
      </c>
      <c r="AO696" t="n">
        <v>2175</v>
      </c>
      <c r="AP696" t="n">
        <v>2175</v>
      </c>
      <c r="AQ696" t="n">
        <v>2165</v>
      </c>
      <c r="AR696" t="n">
        <v>2370</v>
      </c>
      <c r="AS696" t="n">
        <v>2370</v>
      </c>
      <c r="AT696" t="n">
        <v>2355</v>
      </c>
      <c r="AU696" t="n">
        <v>2355</v>
      </c>
      <c r="AV696" t="n">
        <v>2355</v>
      </c>
      <c r="AW696" t="n">
        <v>2380</v>
      </c>
      <c r="AX696" t="n">
        <v>2380</v>
      </c>
      <c r="AY696" t="n">
        <v>2430</v>
      </c>
      <c r="AZ696" t="n">
        <v>2430</v>
      </c>
      <c r="BA696" t="n">
        <v>2480</v>
      </c>
      <c r="BB696" t="n">
        <v>2480</v>
      </c>
      <c r="BC696" t="n">
        <v>2480</v>
      </c>
    </row>
    <row r="697">
      <c r="A697" s="1112" t="n">
        <v>45259</v>
      </c>
      <c r="B697" s="494" t="n">
        <v>6</v>
      </c>
      <c r="C697" s="1468">
        <f>+D697*30</f>
        <v/>
      </c>
      <c r="D697" s="63" t="n">
        <v>50</v>
      </c>
      <c r="AM697" t="n">
        <v>2170</v>
      </c>
      <c r="AN697" t="n">
        <v>2175</v>
      </c>
      <c r="AO697" t="n">
        <v>2180</v>
      </c>
      <c r="AP697" t="n">
        <v>2187.5</v>
      </c>
      <c r="AQ697" t="n">
        <v>2190</v>
      </c>
      <c r="AR697" t="n">
        <v>2370</v>
      </c>
      <c r="AS697" t="n">
        <v>2370</v>
      </c>
      <c r="AT697" t="n">
        <v>2355</v>
      </c>
      <c r="AU697" t="n">
        <v>2355</v>
      </c>
      <c r="AV697" t="n">
        <v>2355</v>
      </c>
      <c r="AW697" t="n">
        <v>2380</v>
      </c>
      <c r="AX697" t="n">
        <v>2380</v>
      </c>
      <c r="AY697" t="n">
        <v>2430</v>
      </c>
      <c r="AZ697" t="n">
        <v>2430</v>
      </c>
      <c r="BA697" t="n">
        <v>2480</v>
      </c>
      <c r="BB697" t="n">
        <v>2480</v>
      </c>
      <c r="BC697" t="n">
        <v>2480</v>
      </c>
    </row>
    <row r="698">
      <c r="A698" s="1112" t="n">
        <v>45260</v>
      </c>
      <c r="B698" s="494" t="n">
        <v>20</v>
      </c>
      <c r="C698" s="1468">
        <f>+D698*30</f>
        <v/>
      </c>
      <c r="D698" s="63" t="n">
        <v>281</v>
      </c>
      <c r="AM698" s="28" t="n">
        <v>2177</v>
      </c>
      <c r="AN698" t="n">
        <v>2160</v>
      </c>
      <c r="AO698" t="n">
        <v>2150</v>
      </c>
      <c r="AP698" t="n">
        <v>2160</v>
      </c>
      <c r="AQ698" t="n">
        <v>2150</v>
      </c>
      <c r="AR698" t="n">
        <v>2370</v>
      </c>
      <c r="AS698" t="n">
        <v>2370</v>
      </c>
      <c r="AT698" t="n">
        <v>2355</v>
      </c>
      <c r="AU698" t="n">
        <v>2355</v>
      </c>
      <c r="AV698" t="n">
        <v>2355</v>
      </c>
      <c r="AW698" t="n">
        <v>2380</v>
      </c>
      <c r="AX698" t="n">
        <v>2380</v>
      </c>
      <c r="AY698" t="n">
        <v>2430</v>
      </c>
      <c r="AZ698" t="n">
        <v>2475</v>
      </c>
      <c r="BA698" t="n">
        <v>2505</v>
      </c>
      <c r="BB698" t="n">
        <v>2505</v>
      </c>
      <c r="BC698" t="n">
        <v>2505</v>
      </c>
    </row>
    <row r="699">
      <c r="A699" s="1112" t="n">
        <v>45261</v>
      </c>
      <c r="B699" s="494" t="n">
        <v>5</v>
      </c>
      <c r="C699" s="1468">
        <f>+D699*30</f>
        <v/>
      </c>
      <c r="D699" s="63" t="n">
        <v>56</v>
      </c>
      <c r="AN699" t="n">
        <v>2160</v>
      </c>
      <c r="AO699" t="n">
        <v>2150</v>
      </c>
      <c r="AP699" t="n">
        <v>2160</v>
      </c>
      <c r="AQ699" t="n">
        <v>2150</v>
      </c>
      <c r="AR699" t="n">
        <v>2370</v>
      </c>
      <c r="AS699" t="n">
        <v>2370</v>
      </c>
      <c r="AT699" t="n">
        <v>2355</v>
      </c>
      <c r="AU699" t="n">
        <v>2355</v>
      </c>
      <c r="AV699" t="n">
        <v>2355</v>
      </c>
      <c r="AW699" t="n">
        <v>2380</v>
      </c>
      <c r="AX699" t="n">
        <v>2380</v>
      </c>
      <c r="AY699" t="n">
        <v>2430</v>
      </c>
      <c r="AZ699" t="n">
        <v>2475</v>
      </c>
      <c r="BA699" t="n">
        <v>2505</v>
      </c>
      <c r="BB699" t="n">
        <v>2505</v>
      </c>
      <c r="BC699" t="n">
        <v>2505</v>
      </c>
    </row>
    <row r="700">
      <c r="A700" s="1112" t="n">
        <v>45264</v>
      </c>
      <c r="B700" s="494" t="n">
        <v>1</v>
      </c>
      <c r="C700" s="1468">
        <f>+D700*30</f>
        <v/>
      </c>
      <c r="D700" s="63" t="n">
        <v>2</v>
      </c>
      <c r="AN700" t="n">
        <v>2160</v>
      </c>
      <c r="AO700" t="n">
        <v>2150</v>
      </c>
      <c r="AP700" t="n">
        <v>2160</v>
      </c>
      <c r="AQ700" t="n">
        <v>2150</v>
      </c>
      <c r="AR700" t="n">
        <v>2370</v>
      </c>
      <c r="AS700" t="n">
        <v>2370</v>
      </c>
      <c r="AT700" t="n">
        <v>2355</v>
      </c>
      <c r="AU700" t="n">
        <v>2355</v>
      </c>
      <c r="AV700" t="n">
        <v>2355</v>
      </c>
      <c r="AW700" t="n">
        <v>2380</v>
      </c>
      <c r="AX700" t="n">
        <v>2380</v>
      </c>
      <c r="AY700" t="n">
        <v>2430</v>
      </c>
      <c r="AZ700" t="n">
        <v>2475</v>
      </c>
      <c r="BA700" t="n">
        <v>2505</v>
      </c>
      <c r="BB700" t="n">
        <v>2505</v>
      </c>
      <c r="BC700" t="n">
        <v>2505</v>
      </c>
    </row>
    <row r="701">
      <c r="A701" s="1112" t="n">
        <v>45265</v>
      </c>
      <c r="B701" s="494" t="n">
        <v>11</v>
      </c>
      <c r="C701" s="1468">
        <f>+D701*30</f>
        <v/>
      </c>
      <c r="D701" s="63" t="n">
        <v>65</v>
      </c>
      <c r="AN701" t="n">
        <v>2160</v>
      </c>
      <c r="AO701" t="n">
        <v>2150</v>
      </c>
      <c r="AP701" t="n">
        <v>2160</v>
      </c>
      <c r="AQ701" t="n">
        <v>2150</v>
      </c>
      <c r="AR701" t="n">
        <v>2370</v>
      </c>
      <c r="AS701" t="n">
        <v>2370</v>
      </c>
      <c r="AT701" t="n">
        <v>2355</v>
      </c>
      <c r="AU701" t="n">
        <v>2355</v>
      </c>
      <c r="AV701" t="n">
        <v>2355</v>
      </c>
      <c r="AW701" t="n">
        <v>2380</v>
      </c>
      <c r="AX701" t="n">
        <v>2380</v>
      </c>
      <c r="AY701" t="n">
        <v>2430</v>
      </c>
      <c r="AZ701" t="n">
        <v>2475</v>
      </c>
      <c r="BA701" t="n">
        <v>2505</v>
      </c>
      <c r="BB701" t="n">
        <v>2505</v>
      </c>
      <c r="BC701" t="n">
        <v>2505</v>
      </c>
    </row>
    <row r="702">
      <c r="A702" s="1112" t="n">
        <v>45266</v>
      </c>
      <c r="B702" s="494" t="n">
        <v>9</v>
      </c>
      <c r="C702" s="1468">
        <f>+D702*30</f>
        <v/>
      </c>
      <c r="D702" s="63" t="n">
        <v>207</v>
      </c>
      <c r="AN702" t="n">
        <v>2050</v>
      </c>
      <c r="AO702" t="n">
        <v>2080</v>
      </c>
      <c r="AP702" t="n">
        <v>2090</v>
      </c>
      <c r="AQ702" t="n">
        <v>2100</v>
      </c>
      <c r="AR702" t="n">
        <v>2370</v>
      </c>
      <c r="AS702" t="n">
        <v>2370</v>
      </c>
      <c r="AT702" t="n">
        <v>2355</v>
      </c>
      <c r="AU702" t="n">
        <v>2355</v>
      </c>
      <c r="AV702" t="n">
        <v>2355</v>
      </c>
      <c r="AW702" t="n">
        <v>2380</v>
      </c>
      <c r="AX702" t="n">
        <v>2380</v>
      </c>
      <c r="AY702" t="n">
        <v>2430</v>
      </c>
      <c r="AZ702" t="n">
        <v>2475</v>
      </c>
      <c r="BA702" t="n">
        <v>2505</v>
      </c>
      <c r="BB702" t="n">
        <v>2505</v>
      </c>
      <c r="BC702" t="n">
        <v>2505</v>
      </c>
    </row>
    <row r="703">
      <c r="A703" s="1112" t="n">
        <v>45267</v>
      </c>
      <c r="B703" s="494" t="n">
        <v>3</v>
      </c>
      <c r="C703" s="1468">
        <f>+D703*30</f>
        <v/>
      </c>
      <c r="D703" s="63" t="n">
        <v>24</v>
      </c>
      <c r="AN703" t="n">
        <v>2050</v>
      </c>
      <c r="AO703" t="n">
        <v>2060</v>
      </c>
      <c r="AP703" t="n">
        <v>2090</v>
      </c>
      <c r="AQ703" t="n">
        <v>2100</v>
      </c>
      <c r="AR703" t="n">
        <v>2370</v>
      </c>
      <c r="AS703" t="n">
        <v>2370</v>
      </c>
      <c r="AT703" t="n">
        <v>2355</v>
      </c>
      <c r="AU703" t="n">
        <v>2355</v>
      </c>
      <c r="AV703" t="n">
        <v>2355</v>
      </c>
      <c r="AW703" t="n">
        <v>2380</v>
      </c>
      <c r="AX703" t="n">
        <v>2380</v>
      </c>
      <c r="AY703" t="n">
        <v>2430</v>
      </c>
      <c r="AZ703" t="n">
        <v>2475</v>
      </c>
      <c r="BA703" t="n">
        <v>2505</v>
      </c>
      <c r="BB703" t="n">
        <v>2505</v>
      </c>
      <c r="BC703" t="n">
        <v>2505</v>
      </c>
    </row>
    <row r="704">
      <c r="A704" s="1112" t="n">
        <v>45268</v>
      </c>
      <c r="B704" s="494" t="n">
        <v>28</v>
      </c>
      <c r="C704" s="1468">
        <f>+D704*30</f>
        <v/>
      </c>
      <c r="D704" s="63" t="n">
        <v>115</v>
      </c>
      <c r="AN704" t="n">
        <v>2050</v>
      </c>
      <c r="AO704" t="n">
        <v>2060</v>
      </c>
      <c r="AP704" t="n">
        <v>2090</v>
      </c>
      <c r="AQ704" t="n">
        <v>2100</v>
      </c>
      <c r="AR704" t="n">
        <v>2370</v>
      </c>
      <c r="AS704" t="n">
        <v>2370</v>
      </c>
      <c r="AT704" t="n">
        <v>2355</v>
      </c>
      <c r="AU704" t="n">
        <v>2355</v>
      </c>
      <c r="AV704" t="n">
        <v>2355</v>
      </c>
      <c r="AW704" t="n">
        <v>2380</v>
      </c>
      <c r="AX704" t="n">
        <v>2380</v>
      </c>
      <c r="AY704" t="n">
        <v>2430</v>
      </c>
      <c r="AZ704" t="n">
        <v>2475</v>
      </c>
      <c r="BA704" t="n">
        <v>2505</v>
      </c>
      <c r="BB704" t="n">
        <v>2505</v>
      </c>
      <c r="BC704" t="n">
        <v>2505</v>
      </c>
    </row>
    <row r="705">
      <c r="A705" s="1112" t="n">
        <v>45271</v>
      </c>
      <c r="B705" s="494" t="n">
        <v>21</v>
      </c>
      <c r="C705" s="1468">
        <f>+D705*30</f>
        <v/>
      </c>
      <c r="D705" s="63" t="n">
        <v>98</v>
      </c>
      <c r="AN705" t="n">
        <v>2050</v>
      </c>
      <c r="AO705" t="n">
        <v>1947</v>
      </c>
      <c r="AP705" t="n">
        <v>2047</v>
      </c>
      <c r="AQ705" t="n">
        <v>2100</v>
      </c>
      <c r="AR705" t="n">
        <v>2250</v>
      </c>
      <c r="AS705" t="n">
        <v>2250</v>
      </c>
      <c r="AT705" t="n">
        <v>2250</v>
      </c>
      <c r="AU705" t="n">
        <v>2300</v>
      </c>
      <c r="AV705" t="n">
        <v>2310</v>
      </c>
      <c r="AW705" t="n">
        <v>2380</v>
      </c>
      <c r="AX705" t="n">
        <v>2380</v>
      </c>
      <c r="AY705" t="n">
        <v>2430</v>
      </c>
      <c r="AZ705" t="n">
        <v>2475</v>
      </c>
      <c r="BA705" t="n">
        <v>2505</v>
      </c>
      <c r="BB705" t="n">
        <v>2505</v>
      </c>
      <c r="BC705" t="n">
        <v>2505</v>
      </c>
    </row>
    <row r="706">
      <c r="A706" s="1112" t="n">
        <v>45272</v>
      </c>
      <c r="B706" s="494" t="n">
        <v>12</v>
      </c>
      <c r="C706" s="1468">
        <f>+D706*30</f>
        <v/>
      </c>
      <c r="D706" s="63" t="n">
        <v>70</v>
      </c>
      <c r="AN706" t="n">
        <v>1954</v>
      </c>
      <c r="AO706" t="n">
        <v>1947</v>
      </c>
      <c r="AP706" t="n">
        <v>2047</v>
      </c>
      <c r="AQ706" t="n">
        <v>2050</v>
      </c>
      <c r="AR706" t="n">
        <v>2250</v>
      </c>
      <c r="AS706" t="n">
        <v>2250</v>
      </c>
      <c r="AT706" t="n">
        <v>2250</v>
      </c>
      <c r="AU706" t="n">
        <v>2300</v>
      </c>
      <c r="AV706" t="n">
        <v>2300</v>
      </c>
      <c r="AW706" t="n">
        <v>2310</v>
      </c>
      <c r="AX706" t="n">
        <v>2380</v>
      </c>
      <c r="AY706" t="n">
        <v>2400</v>
      </c>
      <c r="AZ706" t="n">
        <v>2475</v>
      </c>
      <c r="BA706" t="n">
        <v>2505</v>
      </c>
      <c r="BB706" t="n">
        <v>2505</v>
      </c>
      <c r="BC706" t="n">
        <v>2505</v>
      </c>
    </row>
    <row r="707">
      <c r="A707" s="1112" t="n">
        <v>45273</v>
      </c>
      <c r="B707" s="494" t="n">
        <v>13</v>
      </c>
      <c r="C707" s="1468">
        <f>+D707*30</f>
        <v/>
      </c>
      <c r="D707" s="63" t="n">
        <v>136</v>
      </c>
      <c r="AN707" t="n">
        <v>1954</v>
      </c>
      <c r="AO707" t="n">
        <v>1947</v>
      </c>
      <c r="AP707" t="n">
        <v>2047</v>
      </c>
      <c r="AQ707" t="n">
        <v>1980</v>
      </c>
      <c r="AR707" t="n">
        <v>2250</v>
      </c>
      <c r="AS707" t="n">
        <v>2250</v>
      </c>
      <c r="AT707" t="n">
        <v>2250</v>
      </c>
      <c r="AU707" t="n">
        <v>2300</v>
      </c>
      <c r="AV707" t="n">
        <v>2300</v>
      </c>
      <c r="AW707" t="n">
        <v>2310</v>
      </c>
      <c r="AX707" t="n">
        <v>2380</v>
      </c>
      <c r="AY707" t="n">
        <v>2400</v>
      </c>
      <c r="AZ707" t="n">
        <v>2475</v>
      </c>
      <c r="BA707" t="n">
        <v>2505</v>
      </c>
      <c r="BB707" t="n">
        <v>2505</v>
      </c>
      <c r="BC707" t="n">
        <v>2505</v>
      </c>
    </row>
    <row r="708">
      <c r="A708" s="1112" t="n">
        <v>45274</v>
      </c>
      <c r="B708" s="494" t="n">
        <v>6</v>
      </c>
      <c r="C708" s="1468">
        <f>+D708*30</f>
        <v/>
      </c>
      <c r="D708" s="63" t="n">
        <v>256</v>
      </c>
      <c r="AN708" t="n">
        <v>1954</v>
      </c>
      <c r="AO708" t="n">
        <v>1947</v>
      </c>
      <c r="AP708" t="n">
        <v>1940</v>
      </c>
      <c r="AQ708" t="n">
        <v>1940</v>
      </c>
      <c r="AR708" t="n">
        <v>2250</v>
      </c>
      <c r="AS708" t="n">
        <v>2250</v>
      </c>
      <c r="AT708" t="n">
        <v>2250</v>
      </c>
      <c r="AU708" t="n">
        <v>2300</v>
      </c>
      <c r="AV708" t="n">
        <v>2300</v>
      </c>
      <c r="AW708" t="n">
        <v>2310</v>
      </c>
      <c r="AX708" t="n">
        <v>2380</v>
      </c>
      <c r="AY708" t="n">
        <v>2400</v>
      </c>
      <c r="AZ708" t="n">
        <v>2475</v>
      </c>
      <c r="BA708" t="n">
        <v>2505</v>
      </c>
      <c r="BB708" t="n">
        <v>2505</v>
      </c>
      <c r="BC708" t="n">
        <v>2505</v>
      </c>
    </row>
    <row r="709">
      <c r="A709" s="1112" t="n">
        <v>45275</v>
      </c>
      <c r="B709" s="494" t="n">
        <v>9</v>
      </c>
      <c r="C709" s="1468">
        <f>+D709*30</f>
        <v/>
      </c>
      <c r="D709" s="63" t="n">
        <v>110</v>
      </c>
      <c r="AN709" t="n">
        <v>1954</v>
      </c>
      <c r="AO709" t="n">
        <v>1947</v>
      </c>
      <c r="AP709" t="n">
        <v>1940</v>
      </c>
      <c r="AQ709" t="n">
        <v>1940</v>
      </c>
      <c r="AR709" t="n">
        <v>2250</v>
      </c>
      <c r="AS709" t="n">
        <v>2250</v>
      </c>
      <c r="AT709" t="n">
        <v>2250</v>
      </c>
      <c r="AU709" t="n">
        <v>2300</v>
      </c>
      <c r="AV709" t="n">
        <v>2300</v>
      </c>
      <c r="AW709" t="n">
        <v>2310</v>
      </c>
      <c r="AX709" t="n">
        <v>2380</v>
      </c>
      <c r="AY709" t="n">
        <v>2400</v>
      </c>
      <c r="AZ709" t="n">
        <v>2475</v>
      </c>
      <c r="BA709" t="n">
        <v>2505</v>
      </c>
      <c r="BB709" t="n">
        <v>2505</v>
      </c>
      <c r="BC709" t="n">
        <v>2505</v>
      </c>
    </row>
    <row r="710">
      <c r="A710" s="1112" t="n">
        <v>45278</v>
      </c>
      <c r="B710" s="494" t="n">
        <v>15</v>
      </c>
      <c r="C710" s="1468">
        <f>+D710*30</f>
        <v/>
      </c>
      <c r="D710" s="63" t="n">
        <v>50</v>
      </c>
      <c r="AN710" t="n">
        <v>1954</v>
      </c>
      <c r="AO710" t="n">
        <v>1945</v>
      </c>
      <c r="AP710" t="n">
        <v>1955</v>
      </c>
      <c r="AQ710" t="n">
        <v>1955</v>
      </c>
      <c r="AR710" t="n">
        <v>2200</v>
      </c>
      <c r="AS710" t="n">
        <v>2210</v>
      </c>
      <c r="AT710" t="n">
        <v>2230</v>
      </c>
      <c r="AU710" t="n">
        <v>2270</v>
      </c>
      <c r="AV710" t="n">
        <v>2300</v>
      </c>
      <c r="AW710" t="n">
        <v>2310</v>
      </c>
      <c r="AX710" t="n">
        <v>2340</v>
      </c>
      <c r="AY710" t="n">
        <v>2390</v>
      </c>
      <c r="AZ710" t="n">
        <v>2440</v>
      </c>
      <c r="BA710" t="n">
        <v>2505</v>
      </c>
      <c r="BB710" t="n">
        <v>2505</v>
      </c>
      <c r="BC710" t="n">
        <v>2505</v>
      </c>
    </row>
    <row r="711">
      <c r="A711" s="1112" t="n">
        <v>45279</v>
      </c>
      <c r="B711" s="494" t="n">
        <v>5</v>
      </c>
      <c r="C711" s="1468">
        <f>+D711*30</f>
        <v/>
      </c>
      <c r="D711" s="63" t="n">
        <v>75</v>
      </c>
      <c r="AN711" t="n">
        <v>1954</v>
      </c>
      <c r="AO711" t="n">
        <v>1945</v>
      </c>
      <c r="AP711" t="n">
        <v>1975</v>
      </c>
      <c r="AQ711" t="n">
        <v>1975</v>
      </c>
      <c r="AR711" t="n">
        <v>2150</v>
      </c>
      <c r="AS711" t="n">
        <v>2180</v>
      </c>
      <c r="AT711" t="n">
        <v>2190</v>
      </c>
      <c r="AU711" t="n">
        <v>2205</v>
      </c>
      <c r="AV711" t="n">
        <v>2245</v>
      </c>
      <c r="AW711" t="n">
        <v>2275</v>
      </c>
      <c r="AX711" t="n">
        <v>2295</v>
      </c>
      <c r="AY711" t="n">
        <v>2390</v>
      </c>
      <c r="AZ711" t="n">
        <v>2440</v>
      </c>
      <c r="BA711" t="n">
        <v>2505</v>
      </c>
      <c r="BB711" t="n">
        <v>2505</v>
      </c>
      <c r="BC711" t="n">
        <v>2505</v>
      </c>
    </row>
    <row r="712">
      <c r="A712" s="1112" t="n">
        <v>45280</v>
      </c>
      <c r="B712" s="494" t="n">
        <v>0</v>
      </c>
      <c r="C712" s="1468">
        <f>+D712*30</f>
        <v/>
      </c>
      <c r="D712" s="63" t="n">
        <v>0</v>
      </c>
      <c r="AN712" t="n">
        <v>1954</v>
      </c>
      <c r="AO712" t="n">
        <v>1945</v>
      </c>
      <c r="AP712" t="n">
        <v>1975</v>
      </c>
      <c r="AQ712" t="n">
        <v>1975</v>
      </c>
      <c r="AR712" t="n">
        <v>2150</v>
      </c>
      <c r="AS712" t="n">
        <v>2180</v>
      </c>
      <c r="AT712" t="n">
        <v>2190</v>
      </c>
      <c r="AU712" t="n">
        <v>2205</v>
      </c>
      <c r="AV712" t="n">
        <v>2245</v>
      </c>
      <c r="AW712" t="n">
        <v>2275</v>
      </c>
      <c r="AX712" t="n">
        <v>2295</v>
      </c>
      <c r="AY712" t="n">
        <v>2390</v>
      </c>
      <c r="AZ712" t="n">
        <v>2440</v>
      </c>
      <c r="BA712" t="n">
        <v>2505</v>
      </c>
      <c r="BB712" t="n">
        <v>2505</v>
      </c>
      <c r="BC712" t="n">
        <v>2505</v>
      </c>
    </row>
    <row r="713">
      <c r="A713" s="1112" t="n">
        <v>45281</v>
      </c>
      <c r="B713" s="494" t="n">
        <v>28</v>
      </c>
      <c r="C713" s="1468">
        <f>+D713*30</f>
        <v/>
      </c>
      <c r="D713" s="63" t="n">
        <v>271</v>
      </c>
      <c r="AN713" t="n">
        <v>1954</v>
      </c>
      <c r="AO713" t="n">
        <v>1995</v>
      </c>
      <c r="AP713" t="n">
        <v>2005</v>
      </c>
      <c r="AQ713" t="n">
        <v>2015</v>
      </c>
      <c r="AR713" t="n">
        <v>2150</v>
      </c>
      <c r="AS713" t="n">
        <v>2180</v>
      </c>
      <c r="AT713" t="n">
        <v>2190</v>
      </c>
      <c r="AU713" t="n">
        <v>2205</v>
      </c>
      <c r="AV713" t="n">
        <v>2245</v>
      </c>
      <c r="AW713" t="n">
        <v>2275</v>
      </c>
      <c r="AX713" t="n">
        <v>2295</v>
      </c>
      <c r="AY713" t="n">
        <v>2390</v>
      </c>
      <c r="AZ713" t="n">
        <v>2440</v>
      </c>
      <c r="BA713" t="n">
        <v>2505</v>
      </c>
      <c r="BB713" t="n">
        <v>2505</v>
      </c>
      <c r="BC713" t="n">
        <v>2505</v>
      </c>
    </row>
    <row r="714">
      <c r="A714" s="1112" t="n">
        <v>45282</v>
      </c>
      <c r="B714" s="494" t="n">
        <v>11</v>
      </c>
      <c r="C714" s="1468">
        <f>+D714*30</f>
        <v/>
      </c>
      <c r="D714" s="63" t="n">
        <v>96</v>
      </c>
      <c r="AN714" t="n">
        <v>1954</v>
      </c>
      <c r="AO714" t="n">
        <v>1995</v>
      </c>
      <c r="AP714" t="n">
        <v>2005</v>
      </c>
      <c r="AQ714" t="n">
        <v>2015</v>
      </c>
      <c r="AR714" t="n">
        <v>2140</v>
      </c>
      <c r="AS714" t="n">
        <v>2170</v>
      </c>
      <c r="AT714" t="n">
        <v>2190</v>
      </c>
      <c r="AU714" t="n">
        <v>2205</v>
      </c>
      <c r="AV714" t="n">
        <v>2245</v>
      </c>
      <c r="AW714" t="n">
        <v>2275</v>
      </c>
      <c r="AX714" t="n">
        <v>2295</v>
      </c>
      <c r="AY714" t="n">
        <v>2390</v>
      </c>
      <c r="AZ714" t="n">
        <v>2440</v>
      </c>
      <c r="BA714" t="n">
        <v>2505</v>
      </c>
      <c r="BB714" t="n">
        <v>2505</v>
      </c>
      <c r="BC714" t="n">
        <v>2505</v>
      </c>
    </row>
    <row r="715">
      <c r="A715" s="1112" t="n">
        <v>45286</v>
      </c>
      <c r="B715" s="494" t="n">
        <v>16</v>
      </c>
      <c r="C715" s="1468">
        <f>+D715*30</f>
        <v/>
      </c>
      <c r="D715" s="63" t="n">
        <v>137</v>
      </c>
      <c r="AN715" t="n">
        <v>1954</v>
      </c>
      <c r="AO715" t="n">
        <v>1995</v>
      </c>
      <c r="AP715" t="n">
        <v>2000</v>
      </c>
      <c r="AQ715" t="n">
        <v>2015</v>
      </c>
      <c r="AR715" t="n">
        <v>2140</v>
      </c>
      <c r="AS715" t="n">
        <v>2170</v>
      </c>
      <c r="AT715" t="n">
        <v>2190</v>
      </c>
      <c r="AU715" t="n">
        <v>2205</v>
      </c>
      <c r="AV715" t="n">
        <v>2245</v>
      </c>
      <c r="AW715" t="n">
        <v>2275</v>
      </c>
      <c r="AX715" t="n">
        <v>2295</v>
      </c>
      <c r="AY715" t="n">
        <v>2390</v>
      </c>
      <c r="AZ715" t="n">
        <v>2440</v>
      </c>
      <c r="BA715" t="n">
        <v>2505</v>
      </c>
      <c r="BB715" t="n">
        <v>2505</v>
      </c>
      <c r="BC715" t="n">
        <v>2505</v>
      </c>
    </row>
    <row r="716">
      <c r="A716" s="1112" t="n">
        <v>45287</v>
      </c>
      <c r="B716" s="494" t="n">
        <v>0</v>
      </c>
      <c r="C716" s="1468">
        <f>+D716*30</f>
        <v/>
      </c>
      <c r="D716" s="63" t="n">
        <v>0</v>
      </c>
      <c r="AN716" t="n">
        <v>1954</v>
      </c>
      <c r="AO716" t="n">
        <v>1995</v>
      </c>
      <c r="AP716" t="n">
        <v>2000</v>
      </c>
      <c r="AQ716" t="n">
        <v>2015</v>
      </c>
      <c r="AR716" t="n">
        <v>2140</v>
      </c>
      <c r="AS716" t="n">
        <v>2170</v>
      </c>
      <c r="AT716" t="n">
        <v>2190</v>
      </c>
      <c r="AU716" t="n">
        <v>2205</v>
      </c>
      <c r="AV716" t="n">
        <v>2245</v>
      </c>
      <c r="AW716" t="n">
        <v>2275</v>
      </c>
      <c r="AX716" t="n">
        <v>2295</v>
      </c>
      <c r="AY716" t="n">
        <v>2390</v>
      </c>
      <c r="AZ716" t="n">
        <v>2440</v>
      </c>
      <c r="BA716" t="n">
        <v>2505</v>
      </c>
      <c r="BB716" t="n">
        <v>2505</v>
      </c>
      <c r="BC716" t="n">
        <v>2505</v>
      </c>
    </row>
    <row r="717">
      <c r="A717" s="1112" t="n">
        <v>45288</v>
      </c>
      <c r="B717" s="494" t="n">
        <v>19</v>
      </c>
      <c r="C717" s="1468">
        <f>+D717*30</f>
        <v/>
      </c>
      <c r="D717" s="63" t="n">
        <v>185</v>
      </c>
      <c r="AN717" t="n">
        <v>2004</v>
      </c>
      <c r="AO717" t="n">
        <v>1996</v>
      </c>
      <c r="AP717" t="n">
        <v>2000</v>
      </c>
      <c r="AQ717" t="n">
        <v>2015</v>
      </c>
      <c r="AR717" t="n">
        <v>2140</v>
      </c>
      <c r="AS717" t="n">
        <v>2170</v>
      </c>
      <c r="AT717" t="n">
        <v>2190</v>
      </c>
      <c r="AU717" t="n">
        <v>2205</v>
      </c>
      <c r="AV717" t="n">
        <v>2245</v>
      </c>
      <c r="AW717" t="n">
        <v>2300</v>
      </c>
      <c r="AX717" t="n">
        <v>2320</v>
      </c>
      <c r="AY717" t="n">
        <v>2429.5</v>
      </c>
      <c r="AZ717" t="n">
        <v>2464.5</v>
      </c>
      <c r="BA717" t="n">
        <v>2505</v>
      </c>
      <c r="BB717" t="n">
        <v>2505</v>
      </c>
      <c r="BC717" t="n">
        <v>2505</v>
      </c>
    </row>
    <row r="718" customFormat="1" s="192">
      <c r="A718" s="104" t="n">
        <v>45289</v>
      </c>
      <c r="B718" s="496" t="n">
        <v>0</v>
      </c>
      <c r="C718" s="1476">
        <f>+D718*30</f>
        <v/>
      </c>
      <c r="D718" s="480" t="n">
        <v>0</v>
      </c>
      <c r="AN718" s="192" t="n">
        <v>2004</v>
      </c>
      <c r="AO718" s="192" t="n">
        <v>1996</v>
      </c>
      <c r="AP718" s="192" t="n">
        <v>2000</v>
      </c>
      <c r="AQ718" s="192" t="n">
        <v>2015</v>
      </c>
      <c r="AR718" s="192" t="n">
        <v>2140</v>
      </c>
      <c r="AS718" s="192" t="n">
        <v>2170</v>
      </c>
      <c r="AT718" s="192" t="n">
        <v>2190</v>
      </c>
      <c r="AU718" s="192" t="n">
        <v>2205</v>
      </c>
      <c r="AV718" s="192" t="n">
        <v>2245</v>
      </c>
      <c r="AW718" s="192" t="n">
        <v>2300</v>
      </c>
      <c r="AX718" s="192" t="n">
        <v>2320</v>
      </c>
      <c r="AY718" s="192" t="n">
        <v>2429.5</v>
      </c>
      <c r="AZ718" s="192" t="n">
        <v>2464.5</v>
      </c>
      <c r="BA718" s="192" t="n">
        <v>2505</v>
      </c>
      <c r="BB718" s="192" t="n">
        <v>2505</v>
      </c>
      <c r="BC718" s="192" t="n">
        <v>2505</v>
      </c>
    </row>
    <row r="719">
      <c r="A719" s="1112" t="n">
        <v>45293</v>
      </c>
      <c r="B719" s="494" t="n">
        <v>7</v>
      </c>
      <c r="C719" s="1468">
        <f>+D719*30</f>
        <v/>
      </c>
      <c r="D719" s="63" t="n">
        <v>44</v>
      </c>
      <c r="AO719" t="n">
        <v>1980</v>
      </c>
      <c r="AP719" t="n">
        <v>1990</v>
      </c>
      <c r="AQ719" t="n">
        <v>2010</v>
      </c>
      <c r="AR719" t="n">
        <v>2140</v>
      </c>
      <c r="AS719" t="n">
        <v>2170</v>
      </c>
      <c r="AT719" t="n">
        <v>2190</v>
      </c>
      <c r="AU719" t="n">
        <v>2205</v>
      </c>
      <c r="AV719" t="n">
        <v>2245</v>
      </c>
      <c r="AW719" t="n">
        <v>2300</v>
      </c>
      <c r="AX719" t="n">
        <v>2320</v>
      </c>
      <c r="AY719" t="n">
        <v>2429.5</v>
      </c>
      <c r="AZ719" t="n">
        <v>2464.5</v>
      </c>
      <c r="BA719" t="n">
        <v>2505</v>
      </c>
      <c r="BB719" t="n">
        <v>2505</v>
      </c>
      <c r="BC719" t="n">
        <v>2505</v>
      </c>
    </row>
    <row r="720">
      <c r="A720" s="1112" t="n">
        <v>45294</v>
      </c>
      <c r="B720" s="494" t="n">
        <v>5</v>
      </c>
      <c r="C720" s="1468">
        <f>+D720*30</f>
        <v/>
      </c>
      <c r="D720" s="63" t="n">
        <v>71</v>
      </c>
      <c r="AO720" t="n">
        <v>1925</v>
      </c>
      <c r="AP720" t="n">
        <v>1970</v>
      </c>
      <c r="AQ720" t="n">
        <v>1970</v>
      </c>
      <c r="AR720" t="n">
        <v>2140</v>
      </c>
      <c r="AS720" t="n">
        <v>2170</v>
      </c>
      <c r="AT720" t="n">
        <v>2190</v>
      </c>
      <c r="AU720" t="n">
        <v>2205</v>
      </c>
      <c r="AV720" t="n">
        <v>2245</v>
      </c>
      <c r="AW720" t="n">
        <v>2300</v>
      </c>
      <c r="AX720" t="n">
        <v>2320</v>
      </c>
      <c r="AY720" t="n">
        <v>2429.5</v>
      </c>
      <c r="AZ720" t="n">
        <v>2464.5</v>
      </c>
      <c r="BA720" t="n">
        <v>2505</v>
      </c>
      <c r="BB720" t="n">
        <v>2505</v>
      </c>
      <c r="BC720" t="n">
        <v>2505</v>
      </c>
    </row>
    <row r="721">
      <c r="A721" s="1112" t="n">
        <v>45295</v>
      </c>
      <c r="B721" s="494" t="n">
        <v>0</v>
      </c>
      <c r="C721" s="1468">
        <f>+D721*30</f>
        <v/>
      </c>
      <c r="D721" s="63" t="n">
        <v>0</v>
      </c>
      <c r="AO721" t="n">
        <v>1925</v>
      </c>
      <c r="AP721" t="n">
        <v>1930</v>
      </c>
      <c r="AQ721" t="n">
        <v>1945</v>
      </c>
      <c r="AR721" t="n">
        <v>2140</v>
      </c>
      <c r="AS721" t="n">
        <v>2170</v>
      </c>
      <c r="AT721" t="n">
        <v>2190</v>
      </c>
      <c r="AU721" t="n">
        <v>2205</v>
      </c>
      <c r="AV721" t="n">
        <v>2245</v>
      </c>
      <c r="AW721" t="n">
        <v>2300</v>
      </c>
      <c r="AX721" t="n">
        <v>2320</v>
      </c>
      <c r="AY721" t="n">
        <v>2429.5</v>
      </c>
      <c r="AZ721" t="n">
        <v>2464.5</v>
      </c>
      <c r="BA721" t="n">
        <v>2505</v>
      </c>
      <c r="BB721" t="n">
        <v>2505</v>
      </c>
      <c r="BC721" t="n">
        <v>2505</v>
      </c>
    </row>
    <row r="722">
      <c r="A722" s="1112" t="n">
        <v>45296</v>
      </c>
      <c r="B722" s="494" t="n">
        <v>18</v>
      </c>
      <c r="C722" s="1468">
        <f>+D722*30</f>
        <v/>
      </c>
      <c r="D722" s="63" t="n">
        <v>171</v>
      </c>
      <c r="AO722" t="n">
        <v>1915</v>
      </c>
      <c r="AP722" t="n">
        <v>1929.5</v>
      </c>
      <c r="AQ722" t="n">
        <v>1945</v>
      </c>
      <c r="AR722" t="n">
        <v>2175</v>
      </c>
      <c r="AS722" t="n">
        <v>2195</v>
      </c>
      <c r="AT722" t="n">
        <v>2215</v>
      </c>
      <c r="AU722" t="n">
        <v>2230</v>
      </c>
      <c r="AV722" t="n">
        <v>2275</v>
      </c>
      <c r="AW722" t="n">
        <v>2330</v>
      </c>
      <c r="AX722" t="n">
        <v>2350</v>
      </c>
      <c r="AY722" t="n">
        <v>2375</v>
      </c>
      <c r="AZ722" t="n">
        <v>2464.5</v>
      </c>
      <c r="BA722" t="n">
        <v>2505</v>
      </c>
      <c r="BB722" t="n">
        <v>2505</v>
      </c>
      <c r="BC722" t="n">
        <v>2505</v>
      </c>
    </row>
    <row r="723">
      <c r="A723" s="1112" t="n">
        <v>45299</v>
      </c>
      <c r="B723" s="494" t="n">
        <v>10</v>
      </c>
      <c r="C723" s="1468">
        <f>+D723*30</f>
        <v/>
      </c>
      <c r="D723" s="63" t="n">
        <v>95</v>
      </c>
      <c r="AO723" t="n">
        <v>1915</v>
      </c>
      <c r="AP723" t="n">
        <v>1932.5</v>
      </c>
      <c r="AQ723" t="n">
        <v>1945</v>
      </c>
      <c r="AR723" t="n">
        <v>2150</v>
      </c>
      <c r="AS723" t="n">
        <v>2195</v>
      </c>
      <c r="AT723" t="n">
        <v>2215</v>
      </c>
      <c r="AU723" t="n">
        <v>2230</v>
      </c>
      <c r="AV723" t="n">
        <v>2270</v>
      </c>
      <c r="AW723" t="n">
        <v>2330</v>
      </c>
      <c r="AX723" t="n">
        <v>2350</v>
      </c>
      <c r="AY723" t="n">
        <v>2375</v>
      </c>
      <c r="AZ723" t="n">
        <v>2464.5</v>
      </c>
      <c r="BA723" t="n">
        <v>2490</v>
      </c>
      <c r="BB723" t="n">
        <v>2505</v>
      </c>
      <c r="BC723" t="n">
        <v>2505</v>
      </c>
    </row>
    <row r="724">
      <c r="A724" s="1112" t="n">
        <v>45300</v>
      </c>
      <c r="B724" s="494" t="n">
        <v>29</v>
      </c>
      <c r="C724" s="1468">
        <f>+D724*30</f>
        <v/>
      </c>
      <c r="D724" s="63" t="n">
        <v>538</v>
      </c>
      <c r="AO724" t="n">
        <v>1915</v>
      </c>
      <c r="AP724" t="n">
        <v>1932.5</v>
      </c>
      <c r="AQ724" t="n">
        <v>1945</v>
      </c>
      <c r="AR724" t="n">
        <v>2110</v>
      </c>
      <c r="AS724" t="n">
        <v>2195</v>
      </c>
      <c r="AT724" t="n">
        <v>2215</v>
      </c>
      <c r="AU724" t="n">
        <v>2230</v>
      </c>
      <c r="AV724" t="n">
        <v>2270</v>
      </c>
      <c r="AW724" t="n">
        <v>2330</v>
      </c>
      <c r="AX724" t="n">
        <v>2350</v>
      </c>
      <c r="AY724" t="n">
        <v>2375</v>
      </c>
      <c r="AZ724" t="n">
        <v>2464.5</v>
      </c>
      <c r="BA724" t="n">
        <v>2490</v>
      </c>
      <c r="BB724" t="n">
        <v>2505</v>
      </c>
      <c r="BC724" t="n">
        <v>2505</v>
      </c>
    </row>
    <row r="725">
      <c r="A725" s="1112" t="n">
        <v>45301</v>
      </c>
      <c r="B725" s="494" t="n">
        <v>47</v>
      </c>
      <c r="C725" s="1468">
        <f>+D725*30</f>
        <v/>
      </c>
      <c r="D725" s="63" t="n">
        <v>1014</v>
      </c>
      <c r="AO725" t="n">
        <v>1950</v>
      </c>
      <c r="AP725" t="n">
        <v>1985</v>
      </c>
      <c r="AQ725" t="n">
        <v>1987.5</v>
      </c>
      <c r="AR725" t="n">
        <v>2110</v>
      </c>
      <c r="AS725" t="n">
        <v>2195</v>
      </c>
      <c r="AT725" t="n">
        <v>2215</v>
      </c>
      <c r="AU725" t="n">
        <v>2217.5</v>
      </c>
      <c r="AV725" t="n">
        <v>2245</v>
      </c>
      <c r="AW725" t="n">
        <v>2330</v>
      </c>
      <c r="AX725" t="n">
        <v>2355</v>
      </c>
      <c r="AY725" t="n">
        <v>2375</v>
      </c>
      <c r="AZ725" t="n">
        <v>2464.5</v>
      </c>
      <c r="BA725" t="n">
        <v>2490</v>
      </c>
      <c r="BB725" t="n">
        <v>2505</v>
      </c>
      <c r="BC725" t="n">
        <v>2505</v>
      </c>
    </row>
    <row r="726">
      <c r="A726" s="1112" t="n">
        <v>45302</v>
      </c>
      <c r="B726" s="494" t="n">
        <v>28</v>
      </c>
      <c r="C726" s="1468">
        <f>+D726*30</f>
        <v/>
      </c>
      <c r="D726" s="63" t="n">
        <v>825</v>
      </c>
      <c r="AO726" t="n">
        <v>1960</v>
      </c>
      <c r="AP726" t="n">
        <v>2007.5</v>
      </c>
      <c r="AQ726" t="n">
        <v>2007.5</v>
      </c>
      <c r="AR726" t="n">
        <v>2120</v>
      </c>
      <c r="AS726" t="n">
        <v>2180</v>
      </c>
      <c r="AT726" t="n">
        <v>2190</v>
      </c>
      <c r="AU726" t="n">
        <v>2200</v>
      </c>
      <c r="AV726" t="n">
        <v>2245</v>
      </c>
      <c r="AW726" t="n">
        <v>2305</v>
      </c>
      <c r="AX726" t="n">
        <v>2357.5</v>
      </c>
      <c r="AY726" t="n">
        <v>2385</v>
      </c>
      <c r="AZ726" t="n">
        <v>2410</v>
      </c>
      <c r="BA726" t="n">
        <v>2490</v>
      </c>
      <c r="BB726" t="n">
        <v>2505</v>
      </c>
      <c r="BC726" t="n">
        <v>2505</v>
      </c>
    </row>
    <row r="727">
      <c r="A727" s="1112" t="n">
        <v>45303</v>
      </c>
      <c r="B727" s="494" t="n">
        <v>19</v>
      </c>
      <c r="C727" s="1468">
        <f>+D727*30</f>
        <v/>
      </c>
      <c r="D727" s="63" t="n">
        <v>396</v>
      </c>
      <c r="AO727" t="n">
        <v>1960</v>
      </c>
      <c r="AP727" t="n">
        <v>2010</v>
      </c>
      <c r="AQ727" t="n">
        <v>2025</v>
      </c>
      <c r="AR727" t="n">
        <v>2145</v>
      </c>
      <c r="AS727" t="n">
        <v>2180</v>
      </c>
      <c r="AT727" t="n">
        <v>2190</v>
      </c>
      <c r="AU727" t="n">
        <v>2225</v>
      </c>
      <c r="AV727" t="n">
        <v>2245</v>
      </c>
      <c r="AW727" t="n">
        <v>2305</v>
      </c>
      <c r="AX727" t="n">
        <v>2372.5</v>
      </c>
      <c r="AY727" t="n">
        <v>2390</v>
      </c>
      <c r="AZ727" t="n">
        <v>2417.5</v>
      </c>
      <c r="BA727" t="n">
        <v>2490</v>
      </c>
      <c r="BB727" t="n">
        <v>2505</v>
      </c>
      <c r="BC727" t="n">
        <v>2505</v>
      </c>
    </row>
    <row r="728">
      <c r="A728" s="1112" t="n">
        <v>45306</v>
      </c>
      <c r="B728" s="494" t="n">
        <v>9</v>
      </c>
      <c r="C728" s="1468">
        <f>+D728*30</f>
        <v/>
      </c>
      <c r="D728" s="63" t="n">
        <v>155</v>
      </c>
      <c r="AO728" t="n">
        <v>1960</v>
      </c>
      <c r="AP728" t="n">
        <v>2010</v>
      </c>
      <c r="AQ728" t="n">
        <v>2025</v>
      </c>
      <c r="AR728" t="n">
        <v>2145</v>
      </c>
      <c r="AS728" t="n">
        <v>2205</v>
      </c>
      <c r="AT728" t="n">
        <v>2225</v>
      </c>
      <c r="AU728" t="n">
        <v>2225</v>
      </c>
      <c r="AV728" t="n">
        <v>2245</v>
      </c>
      <c r="AW728" t="n">
        <v>2327.5</v>
      </c>
      <c r="AX728" t="n">
        <v>2375</v>
      </c>
      <c r="AY728" t="n">
        <v>2425</v>
      </c>
      <c r="AZ728" t="n">
        <v>2425</v>
      </c>
      <c r="BA728" t="n">
        <v>2490</v>
      </c>
      <c r="BB728" t="n">
        <v>2505</v>
      </c>
      <c r="BC728" t="n">
        <v>2505</v>
      </c>
    </row>
    <row r="729">
      <c r="A729" s="1112" t="n">
        <v>45307</v>
      </c>
      <c r="B729" s="494" t="n">
        <v>13</v>
      </c>
      <c r="C729" s="1468">
        <f>+D729*30</f>
        <v/>
      </c>
      <c r="D729" s="63" t="n">
        <v>220</v>
      </c>
      <c r="AO729" t="n">
        <v>2015</v>
      </c>
      <c r="AP729" t="n">
        <v>2075</v>
      </c>
      <c r="AQ729" t="n">
        <v>2095</v>
      </c>
      <c r="AR729" t="n">
        <v>2100</v>
      </c>
      <c r="AS729" t="n">
        <v>2205</v>
      </c>
      <c r="AT729" t="n">
        <v>2225</v>
      </c>
      <c r="AU729" t="n">
        <v>2225</v>
      </c>
      <c r="AV729" t="n">
        <v>2245</v>
      </c>
      <c r="AW729" t="n">
        <v>2327.5</v>
      </c>
      <c r="AX729" t="n">
        <v>2375</v>
      </c>
      <c r="AY729" t="n">
        <v>2425</v>
      </c>
      <c r="AZ729" t="n">
        <v>2425</v>
      </c>
      <c r="BA729" t="n">
        <v>2490</v>
      </c>
      <c r="BB729" t="n">
        <v>2505</v>
      </c>
      <c r="BC729" t="n">
        <v>2505</v>
      </c>
    </row>
    <row r="730">
      <c r="A730" s="1112" t="n">
        <v>45308</v>
      </c>
      <c r="B730" s="494" t="n">
        <v>18</v>
      </c>
      <c r="C730" s="1468">
        <f>+D730*30</f>
        <v/>
      </c>
      <c r="D730" s="63" t="n">
        <v>271</v>
      </c>
      <c r="AO730" t="n">
        <v>2045</v>
      </c>
      <c r="AP730" t="n">
        <v>2075</v>
      </c>
      <c r="AQ730" t="n">
        <v>2085</v>
      </c>
      <c r="AR730" t="n">
        <v>2100</v>
      </c>
      <c r="AS730" t="n">
        <v>2205</v>
      </c>
      <c r="AT730" t="n">
        <v>2225</v>
      </c>
      <c r="AU730" t="n">
        <v>2235</v>
      </c>
      <c r="AV730" t="n">
        <v>2285</v>
      </c>
      <c r="AW730" t="n">
        <v>2338.5</v>
      </c>
      <c r="AX730" t="n">
        <v>2390</v>
      </c>
      <c r="AY730" t="n">
        <v>2425</v>
      </c>
      <c r="AZ730" t="n">
        <v>2437.5</v>
      </c>
      <c r="BA730" t="n">
        <v>2490</v>
      </c>
      <c r="BB730" t="n">
        <v>2505</v>
      </c>
      <c r="BC730" t="n">
        <v>2505</v>
      </c>
    </row>
    <row r="731">
      <c r="A731" s="1112" t="n">
        <v>45309</v>
      </c>
      <c r="B731" s="494" t="n">
        <v>31</v>
      </c>
      <c r="C731" s="1468">
        <f>+D731*30</f>
        <v/>
      </c>
      <c r="D731" s="63" t="n">
        <v>377</v>
      </c>
      <c r="AO731" t="n">
        <v>2045</v>
      </c>
      <c r="AP731" t="n">
        <v>2075</v>
      </c>
      <c r="AQ731" t="n">
        <v>2085</v>
      </c>
      <c r="AR731" t="n">
        <v>2100</v>
      </c>
      <c r="AS731" t="n">
        <v>2205</v>
      </c>
      <c r="AT731" t="n">
        <v>2225</v>
      </c>
      <c r="AU731" t="n">
        <v>2235</v>
      </c>
      <c r="AV731" t="n">
        <v>2285</v>
      </c>
      <c r="AW731" t="n">
        <v>2338.5</v>
      </c>
      <c r="AX731" t="n">
        <v>2390</v>
      </c>
      <c r="AY731" t="n">
        <v>2425</v>
      </c>
      <c r="AZ731" t="n">
        <v>2437.5</v>
      </c>
      <c r="BA731" t="n">
        <v>2490</v>
      </c>
      <c r="BB731" t="n">
        <v>2505</v>
      </c>
      <c r="BC731" t="n">
        <v>2505</v>
      </c>
    </row>
    <row r="732">
      <c r="A732" s="1112" t="n">
        <v>45310</v>
      </c>
      <c r="B732" s="494" t="n">
        <v>23</v>
      </c>
      <c r="C732" s="1468">
        <f>+D732*30</f>
        <v/>
      </c>
      <c r="D732" s="63" t="n">
        <v>314</v>
      </c>
      <c r="AO732" t="n">
        <v>2045</v>
      </c>
      <c r="AP732" t="n">
        <v>2075</v>
      </c>
      <c r="AQ732" t="n">
        <v>2085</v>
      </c>
      <c r="AR732" t="n">
        <v>2100</v>
      </c>
      <c r="AS732" t="n">
        <v>2205</v>
      </c>
      <c r="AT732" t="n">
        <v>2225</v>
      </c>
      <c r="AU732" t="n">
        <v>2235</v>
      </c>
      <c r="AV732" t="n">
        <v>2285</v>
      </c>
      <c r="AW732" t="n">
        <v>2338.5</v>
      </c>
      <c r="AX732" t="n">
        <v>2425</v>
      </c>
      <c r="AY732" t="n">
        <v>2445</v>
      </c>
      <c r="AZ732" t="n">
        <v>2455</v>
      </c>
      <c r="BA732" t="n">
        <v>2490</v>
      </c>
      <c r="BB732" t="n">
        <v>2505</v>
      </c>
      <c r="BC732" t="n">
        <v>2505</v>
      </c>
    </row>
    <row r="733">
      <c r="A733" s="1112" t="n">
        <v>45313</v>
      </c>
      <c r="B733" s="494" t="n">
        <v>7</v>
      </c>
      <c r="C733" s="1468">
        <f>+D733*30</f>
        <v/>
      </c>
      <c r="D733" s="63" t="n">
        <v>20</v>
      </c>
      <c r="AO733" t="n">
        <v>2062.5</v>
      </c>
      <c r="AP733" t="n">
        <v>2095.5</v>
      </c>
      <c r="AQ733" t="n">
        <v>2125</v>
      </c>
      <c r="AR733" t="n">
        <v>2100</v>
      </c>
      <c r="AS733" t="n">
        <v>2205</v>
      </c>
      <c r="AT733" t="n">
        <v>2225</v>
      </c>
      <c r="AU733" t="n">
        <v>2235</v>
      </c>
      <c r="AV733" t="n">
        <v>2285</v>
      </c>
      <c r="AW733" t="n">
        <v>2338.5</v>
      </c>
      <c r="AX733" t="n">
        <v>2425</v>
      </c>
      <c r="AY733" t="n">
        <v>2445</v>
      </c>
      <c r="AZ733" t="n">
        <v>2455</v>
      </c>
      <c r="BA733" t="n">
        <v>2490</v>
      </c>
      <c r="BB733" t="n">
        <v>2505</v>
      </c>
      <c r="BC733" t="n">
        <v>2505</v>
      </c>
    </row>
    <row r="734">
      <c r="A734" s="1112" t="n">
        <v>45314</v>
      </c>
      <c r="B734" s="494" t="n">
        <v>6</v>
      </c>
      <c r="C734" s="1468">
        <f>+D734*30</f>
        <v/>
      </c>
      <c r="D734" s="63" t="n">
        <v>36</v>
      </c>
      <c r="AO734" t="n">
        <v>2062.5</v>
      </c>
      <c r="AP734" t="n">
        <v>2110.5</v>
      </c>
      <c r="AQ734" t="n">
        <v>2125</v>
      </c>
      <c r="AR734" t="n">
        <v>2171</v>
      </c>
      <c r="AS734" t="n">
        <v>2205</v>
      </c>
      <c r="AT734" t="n">
        <v>2225</v>
      </c>
      <c r="AU734" t="n">
        <v>2235</v>
      </c>
      <c r="AV734" t="n">
        <v>2285</v>
      </c>
      <c r="AW734" t="n">
        <v>2338.5</v>
      </c>
      <c r="AX734" t="n">
        <v>2396</v>
      </c>
      <c r="AY734" t="n">
        <v>2445</v>
      </c>
      <c r="AZ734" t="n">
        <v>2455</v>
      </c>
      <c r="BA734" t="n">
        <v>2490</v>
      </c>
      <c r="BB734" t="n">
        <v>2505</v>
      </c>
      <c r="BC734" t="n">
        <v>2505</v>
      </c>
    </row>
    <row r="735">
      <c r="A735" s="1112" t="n">
        <v>45315</v>
      </c>
      <c r="B735" s="494" t="n">
        <v>41</v>
      </c>
      <c r="C735" s="1468">
        <f>+D735*30</f>
        <v/>
      </c>
      <c r="D735" s="63" t="n">
        <v>812</v>
      </c>
      <c r="AO735" t="n">
        <v>2150</v>
      </c>
      <c r="AP735" t="n">
        <v>2220</v>
      </c>
      <c r="AQ735" t="n">
        <v>2220</v>
      </c>
      <c r="AR735" t="n">
        <v>2237</v>
      </c>
      <c r="AS735" t="n">
        <v>2248.5</v>
      </c>
      <c r="AT735" t="n">
        <v>2264.5</v>
      </c>
      <c r="AU735" t="n">
        <v>2287.5</v>
      </c>
      <c r="AV735" t="n">
        <v>2345</v>
      </c>
      <c r="AW735" t="n">
        <v>2399.5</v>
      </c>
      <c r="AX735" t="n">
        <v>2475</v>
      </c>
      <c r="AY735" t="n">
        <v>2503.5</v>
      </c>
      <c r="AZ735" t="n">
        <v>2520</v>
      </c>
      <c r="BA735" t="n">
        <v>2490</v>
      </c>
      <c r="BB735" t="n">
        <v>2505</v>
      </c>
      <c r="BC735" t="n">
        <v>2505</v>
      </c>
    </row>
    <row r="736">
      <c r="A736" s="1112" t="n">
        <v>45316</v>
      </c>
      <c r="B736" s="494" t="n">
        <v>23</v>
      </c>
      <c r="C736" s="1468">
        <f>+D736*30</f>
        <v/>
      </c>
      <c r="D736" s="63" t="n">
        <v>442</v>
      </c>
      <c r="AO736" t="n">
        <v>2150</v>
      </c>
      <c r="AP736" t="n">
        <v>2220</v>
      </c>
      <c r="AQ736" t="n">
        <v>2250</v>
      </c>
      <c r="AR736" t="n">
        <v>2250</v>
      </c>
      <c r="AS736" t="n">
        <v>2248.5</v>
      </c>
      <c r="AT736" t="n">
        <v>2264.5</v>
      </c>
      <c r="AU736" t="n">
        <v>2287.5</v>
      </c>
      <c r="AV736" t="n">
        <v>2345</v>
      </c>
      <c r="AW736" t="n">
        <v>2399.5</v>
      </c>
      <c r="AX736" t="n">
        <v>2475</v>
      </c>
      <c r="AY736" t="n">
        <v>2503.5</v>
      </c>
      <c r="AZ736" t="n">
        <v>2520</v>
      </c>
      <c r="BA736" t="n">
        <v>2490</v>
      </c>
      <c r="BB736" t="n">
        <v>2505</v>
      </c>
      <c r="BC736" t="n">
        <v>2505</v>
      </c>
    </row>
    <row r="737">
      <c r="A737" s="1112" t="n">
        <v>45317</v>
      </c>
      <c r="B737" s="494" t="n">
        <v>0</v>
      </c>
      <c r="C737" s="1468">
        <f>+D737*30</f>
        <v/>
      </c>
      <c r="D737" s="63" t="n">
        <v>0</v>
      </c>
      <c r="AO737" t="n">
        <v>2150</v>
      </c>
      <c r="AP737" t="n">
        <v>2220</v>
      </c>
      <c r="AQ737" t="n">
        <v>2250</v>
      </c>
      <c r="AR737" t="n">
        <v>2250</v>
      </c>
      <c r="AS737" t="n">
        <v>2248.5</v>
      </c>
      <c r="AT737" t="n">
        <v>2264.5</v>
      </c>
      <c r="AU737" t="n">
        <v>2287.5</v>
      </c>
      <c r="AV737" t="n">
        <v>2345</v>
      </c>
      <c r="AW737" t="n">
        <v>2399.5</v>
      </c>
      <c r="AX737" t="n">
        <v>2475</v>
      </c>
      <c r="AY737" t="n">
        <v>2503.5</v>
      </c>
      <c r="AZ737" t="n">
        <v>2520</v>
      </c>
      <c r="BA737" t="n">
        <v>2490</v>
      </c>
      <c r="BB737" t="n">
        <v>2505</v>
      </c>
      <c r="BC737" t="n">
        <v>2505</v>
      </c>
    </row>
    <row r="738">
      <c r="A738" s="1112" t="n">
        <v>45320</v>
      </c>
      <c r="B738" s="494" t="n">
        <v>10</v>
      </c>
      <c r="C738" s="1468">
        <f>+D738*30</f>
        <v/>
      </c>
      <c r="D738" s="63" t="n">
        <v>31</v>
      </c>
      <c r="AO738" t="n">
        <v>2206</v>
      </c>
      <c r="AP738" t="n">
        <v>2236.5</v>
      </c>
      <c r="AQ738" t="n">
        <v>2275</v>
      </c>
      <c r="AR738" t="n">
        <v>2250</v>
      </c>
      <c r="AS738" t="n">
        <v>2250</v>
      </c>
      <c r="AT738" t="n">
        <v>2264.5</v>
      </c>
      <c r="AU738" t="n">
        <v>2287.5</v>
      </c>
      <c r="AV738" t="n">
        <v>2345</v>
      </c>
      <c r="AW738" t="n">
        <v>2399.5</v>
      </c>
      <c r="AX738" t="n">
        <v>2475</v>
      </c>
      <c r="AY738" t="n">
        <v>2503.5</v>
      </c>
      <c r="AZ738" t="n">
        <v>2520</v>
      </c>
      <c r="BA738" t="n">
        <v>2500</v>
      </c>
      <c r="BB738" t="n">
        <v>2505</v>
      </c>
      <c r="BC738" t="n">
        <v>2505</v>
      </c>
    </row>
    <row r="739">
      <c r="A739" s="1112" t="n">
        <v>45321</v>
      </c>
      <c r="B739" s="494" t="n">
        <v>19</v>
      </c>
      <c r="C739" s="1468">
        <f>+D739*30</f>
        <v/>
      </c>
      <c r="D739" s="63" t="n">
        <v>80</v>
      </c>
      <c r="AO739" t="n">
        <v>2219</v>
      </c>
      <c r="AP739" t="n">
        <v>2270</v>
      </c>
      <c r="AQ739" t="n">
        <v>2275</v>
      </c>
      <c r="AR739" t="n">
        <v>2259</v>
      </c>
      <c r="AS739" t="n">
        <v>2259</v>
      </c>
      <c r="AT739" t="n">
        <v>2264.5</v>
      </c>
      <c r="AU739" t="n">
        <v>2287.5</v>
      </c>
      <c r="AV739" t="n">
        <v>2365</v>
      </c>
      <c r="AW739" t="n">
        <v>2399.5</v>
      </c>
      <c r="AX739" t="n">
        <v>2500</v>
      </c>
      <c r="AY739" t="n">
        <v>2535</v>
      </c>
      <c r="AZ739" t="n">
        <v>2550</v>
      </c>
      <c r="BA739" t="n">
        <v>2540</v>
      </c>
      <c r="BB739" t="n">
        <v>2540</v>
      </c>
      <c r="BC739" t="n">
        <v>2525</v>
      </c>
    </row>
    <row r="740">
      <c r="A740" s="1112" t="n">
        <v>45322</v>
      </c>
      <c r="B740" s="494" t="n">
        <v>31</v>
      </c>
      <c r="C740" s="1468">
        <f>+D740*30</f>
        <v/>
      </c>
      <c r="D740" s="63" t="n">
        <v>283</v>
      </c>
      <c r="AO740" s="28" t="n">
        <v>2247.5</v>
      </c>
      <c r="AP740" t="n">
        <v>2300.5</v>
      </c>
      <c r="AQ740" t="n">
        <v>2275</v>
      </c>
      <c r="AR740" t="n">
        <v>2350</v>
      </c>
      <c r="AS740" t="n">
        <v>2259</v>
      </c>
      <c r="AT740" t="n">
        <v>2303.5</v>
      </c>
      <c r="AU740" t="n">
        <v>2315</v>
      </c>
      <c r="AV740" t="n">
        <v>2366</v>
      </c>
      <c r="AW740" t="n">
        <v>2423</v>
      </c>
      <c r="AX740" t="n">
        <v>2503</v>
      </c>
      <c r="AY740" t="n">
        <v>2535</v>
      </c>
      <c r="AZ740" t="n">
        <v>2550</v>
      </c>
      <c r="BA740" t="n">
        <v>2548.5</v>
      </c>
      <c r="BB740" t="n">
        <v>2558</v>
      </c>
      <c r="BC740" t="n">
        <v>2552</v>
      </c>
    </row>
    <row r="741">
      <c r="A741" s="1112" t="n">
        <v>45323</v>
      </c>
      <c r="B741" s="494" t="n">
        <v>13</v>
      </c>
      <c r="C741" s="1468">
        <f>+D741*30</f>
        <v/>
      </c>
      <c r="D741" s="63" t="n">
        <v>135</v>
      </c>
      <c r="AP741" t="n">
        <v>2300.5</v>
      </c>
      <c r="AQ741" t="n">
        <v>2275</v>
      </c>
      <c r="AR741" t="n">
        <v>2350</v>
      </c>
      <c r="AS741" t="n">
        <v>2259</v>
      </c>
      <c r="AT741" t="n">
        <v>2303.5</v>
      </c>
      <c r="AU741" t="n">
        <v>2315</v>
      </c>
      <c r="AV741" t="n">
        <v>2366</v>
      </c>
      <c r="AW741" t="n">
        <v>2423</v>
      </c>
      <c r="AX741" t="n">
        <v>2503</v>
      </c>
      <c r="AY741" t="n">
        <v>2535</v>
      </c>
      <c r="AZ741" t="n">
        <v>2550</v>
      </c>
      <c r="BA741" t="n">
        <v>2548.5</v>
      </c>
      <c r="BB741" t="n">
        <v>2558</v>
      </c>
      <c r="BC741" t="n">
        <v>2552</v>
      </c>
      <c r="BD741" t="n">
        <v>2552</v>
      </c>
    </row>
    <row r="742">
      <c r="A742" s="1112" t="n">
        <v>45324</v>
      </c>
      <c r="B742" s="494" t="n">
        <v>9</v>
      </c>
      <c r="C742" s="1468">
        <f>+D742*30</f>
        <v/>
      </c>
      <c r="D742" s="63" t="n">
        <v>170</v>
      </c>
      <c r="AP742" t="n">
        <v>2300.5</v>
      </c>
      <c r="AQ742" t="n">
        <v>2275</v>
      </c>
      <c r="AR742" t="n">
        <v>2340</v>
      </c>
      <c r="AS742" t="n">
        <v>2259</v>
      </c>
      <c r="AT742" t="n">
        <v>2303.5</v>
      </c>
      <c r="AU742" t="n">
        <v>2315</v>
      </c>
      <c r="AV742" t="n">
        <v>2367</v>
      </c>
      <c r="AW742" t="n">
        <v>2406.5</v>
      </c>
      <c r="AX742" t="n">
        <v>2486</v>
      </c>
      <c r="AY742" t="n">
        <v>2500.5</v>
      </c>
      <c r="AZ742" t="n">
        <v>2550</v>
      </c>
      <c r="BA742" t="n">
        <v>2548.5</v>
      </c>
      <c r="BB742" t="n">
        <v>2558</v>
      </c>
      <c r="BC742" t="n">
        <v>2552</v>
      </c>
    </row>
    <row r="743">
      <c r="A743" s="1112" t="n">
        <v>45327</v>
      </c>
      <c r="B743" s="494" t="n">
        <v>23</v>
      </c>
      <c r="C743" s="1468">
        <f>+D743*30</f>
        <v/>
      </c>
      <c r="D743" s="63" t="n">
        <v>188</v>
      </c>
      <c r="AP743" t="n">
        <v>2298</v>
      </c>
      <c r="AQ743" t="n">
        <v>2275</v>
      </c>
      <c r="AR743" t="n">
        <v>2340</v>
      </c>
      <c r="AS743" t="n">
        <v>2259</v>
      </c>
      <c r="AT743" t="n">
        <v>2303.5</v>
      </c>
      <c r="AU743" t="n">
        <v>2315</v>
      </c>
      <c r="AV743" t="n">
        <v>2367</v>
      </c>
      <c r="AW743" t="n">
        <v>2406.5</v>
      </c>
      <c r="AX743" t="n">
        <v>2486</v>
      </c>
      <c r="AY743" t="n">
        <v>2500.5</v>
      </c>
      <c r="AZ743" t="n">
        <v>2550</v>
      </c>
      <c r="BA743" t="n">
        <v>2548.5</v>
      </c>
      <c r="BB743" t="n">
        <v>2558</v>
      </c>
      <c r="BC743" t="n">
        <v>2552</v>
      </c>
    </row>
    <row r="744">
      <c r="A744" s="1112" t="n">
        <v>45328</v>
      </c>
      <c r="B744" s="494" t="n">
        <v>20</v>
      </c>
      <c r="C744" s="1468">
        <f>+D744*30</f>
        <v/>
      </c>
      <c r="D744" s="63" t="n">
        <v>92</v>
      </c>
      <c r="AP744" t="n">
        <v>2284</v>
      </c>
      <c r="AQ744" t="n">
        <v>2272</v>
      </c>
      <c r="AR744" t="n">
        <v>2316</v>
      </c>
      <c r="AS744" t="n">
        <v>2259</v>
      </c>
      <c r="AT744" t="n">
        <v>2292</v>
      </c>
      <c r="AU744" t="n">
        <v>2315</v>
      </c>
      <c r="AV744" t="n">
        <v>2367</v>
      </c>
      <c r="AW744" t="n">
        <v>2406.5</v>
      </c>
      <c r="AX744" t="n">
        <v>2486</v>
      </c>
      <c r="AY744" t="n">
        <v>2500.5</v>
      </c>
      <c r="AZ744" t="n">
        <v>2550</v>
      </c>
      <c r="BA744" t="n">
        <v>2548.5</v>
      </c>
      <c r="BB744" t="n">
        <v>2558</v>
      </c>
      <c r="BC744" t="n">
        <v>2552</v>
      </c>
    </row>
    <row r="745">
      <c r="A745" s="1112" t="n">
        <v>45329</v>
      </c>
      <c r="B745" s="494" t="n">
        <v>25</v>
      </c>
      <c r="C745" s="1468">
        <f>+D745*30</f>
        <v/>
      </c>
      <c r="D745" s="63" t="n">
        <v>441</v>
      </c>
      <c r="AP745" t="n">
        <v>2284</v>
      </c>
      <c r="AQ745" t="n">
        <v>2272</v>
      </c>
      <c r="AR745" t="n">
        <v>2316</v>
      </c>
      <c r="AS745" t="n">
        <v>2259</v>
      </c>
      <c r="AT745" t="n">
        <v>2292</v>
      </c>
      <c r="AU745" t="n">
        <v>2315</v>
      </c>
      <c r="AV745" t="n">
        <v>2367</v>
      </c>
      <c r="AW745" t="n">
        <v>2406.5</v>
      </c>
      <c r="AX745" t="n">
        <v>2460</v>
      </c>
      <c r="AY745" t="n">
        <v>2500.5</v>
      </c>
      <c r="AZ745" t="n">
        <v>2550</v>
      </c>
      <c r="BA745" t="n">
        <v>2548.5</v>
      </c>
      <c r="BB745" t="n">
        <v>2558</v>
      </c>
      <c r="BC745" t="n">
        <v>2552</v>
      </c>
    </row>
    <row r="746">
      <c r="A746" s="1112" t="n">
        <v>45330</v>
      </c>
      <c r="B746" s="494" t="n">
        <v>15</v>
      </c>
      <c r="C746" s="1468">
        <f>+D746*30</f>
        <v/>
      </c>
      <c r="D746" s="63" t="n">
        <v>385</v>
      </c>
      <c r="AP746" t="n">
        <v>2284</v>
      </c>
      <c r="AQ746" t="n">
        <v>2220</v>
      </c>
      <c r="AR746" t="n">
        <v>2316</v>
      </c>
      <c r="AS746" t="n">
        <v>2259</v>
      </c>
      <c r="AT746" t="n">
        <v>2292</v>
      </c>
      <c r="AU746" t="n">
        <v>2315</v>
      </c>
      <c r="AV746" t="n">
        <v>2367</v>
      </c>
      <c r="AW746" t="n">
        <v>2406.5</v>
      </c>
      <c r="AX746" t="n">
        <v>2460</v>
      </c>
      <c r="AY746" t="n">
        <v>2500.5</v>
      </c>
      <c r="AZ746" t="n">
        <v>2550</v>
      </c>
      <c r="BA746" t="n">
        <v>2548.5</v>
      </c>
      <c r="BB746" t="n">
        <v>2558</v>
      </c>
      <c r="BC746" t="n">
        <v>2552</v>
      </c>
    </row>
    <row r="747">
      <c r="A747" s="1112" t="n">
        <v>45331</v>
      </c>
      <c r="B747" s="494" t="n">
        <v>14</v>
      </c>
      <c r="C747" s="1468">
        <f>+D747*30</f>
        <v/>
      </c>
      <c r="D747" s="63" t="n">
        <v>304</v>
      </c>
      <c r="AP747" t="n">
        <v>2284</v>
      </c>
      <c r="AQ747" t="n">
        <v>2217.5</v>
      </c>
      <c r="AR747" t="n">
        <v>2316</v>
      </c>
      <c r="AS747" t="n">
        <v>2259</v>
      </c>
      <c r="AT747" t="n">
        <v>2292</v>
      </c>
      <c r="AU747" t="n">
        <v>2315</v>
      </c>
      <c r="AV747" t="n">
        <v>2367</v>
      </c>
      <c r="AW747" t="n">
        <v>2406.5</v>
      </c>
      <c r="AX747" t="n">
        <v>2460</v>
      </c>
      <c r="AY747" t="n">
        <v>2500.5</v>
      </c>
      <c r="AZ747" t="n">
        <v>2550</v>
      </c>
      <c r="BA747" t="n">
        <v>2548.5</v>
      </c>
      <c r="BB747" t="n">
        <v>2558</v>
      </c>
      <c r="BC747" t="n">
        <v>2552</v>
      </c>
    </row>
    <row r="748">
      <c r="A748" s="104" t="n">
        <v>45334</v>
      </c>
      <c r="C748" s="1468">
        <f>+D748*30</f>
        <v/>
      </c>
      <c r="AP748" s="192" t="n">
        <v>2284</v>
      </c>
      <c r="AQ748" s="192" t="n">
        <v>2217.5</v>
      </c>
      <c r="AR748" s="192" t="n">
        <v>2316</v>
      </c>
      <c r="AS748" s="192" t="n">
        <v>2259</v>
      </c>
      <c r="AT748" s="192" t="n">
        <v>2292</v>
      </c>
      <c r="AU748" s="192" t="n">
        <v>2315</v>
      </c>
      <c r="AV748" s="192" t="n">
        <v>2367</v>
      </c>
      <c r="AW748" s="192" t="n">
        <v>2406.5</v>
      </c>
      <c r="AX748" s="192" t="n">
        <v>2460</v>
      </c>
      <c r="AY748" s="192" t="n">
        <v>2500.5</v>
      </c>
      <c r="AZ748" s="192" t="n">
        <v>2550</v>
      </c>
      <c r="BA748" s="192" t="n">
        <v>2548.5</v>
      </c>
      <c r="BB748" s="192" t="n">
        <v>2558</v>
      </c>
      <c r="BC748" s="192" t="n">
        <v>2552</v>
      </c>
    </row>
    <row r="749">
      <c r="A749" s="104" t="n">
        <v>45335</v>
      </c>
      <c r="C749" s="1468">
        <f>+D749*30</f>
        <v/>
      </c>
      <c r="AP749" s="192" t="n">
        <v>2284</v>
      </c>
      <c r="AQ749" s="192" t="n">
        <v>2217.5</v>
      </c>
      <c r="AR749" s="192" t="n">
        <v>2316</v>
      </c>
      <c r="AS749" s="192" t="n">
        <v>2259</v>
      </c>
      <c r="AT749" s="192" t="n">
        <v>2292</v>
      </c>
      <c r="AU749" s="192" t="n">
        <v>2315</v>
      </c>
      <c r="AV749" s="192" t="n">
        <v>2367</v>
      </c>
      <c r="AW749" s="192" t="n">
        <v>2406.5</v>
      </c>
      <c r="AX749" s="192" t="n">
        <v>2460</v>
      </c>
      <c r="AY749" s="192" t="n">
        <v>2500.5</v>
      </c>
      <c r="AZ749" s="192" t="n">
        <v>2550</v>
      </c>
      <c r="BA749" s="192" t="n">
        <v>2548.5</v>
      </c>
      <c r="BB749" s="192" t="n">
        <v>2558</v>
      </c>
      <c r="BC749" s="192" t="n">
        <v>2552</v>
      </c>
    </row>
    <row r="750">
      <c r="A750" s="1112" t="n">
        <v>45336</v>
      </c>
      <c r="B750" s="494" t="n">
        <v>0</v>
      </c>
      <c r="C750" s="1468">
        <f>+D750*30</f>
        <v/>
      </c>
      <c r="D750" s="63" t="n">
        <v>0</v>
      </c>
      <c r="AP750" t="n">
        <v>2284</v>
      </c>
      <c r="AQ750" t="n">
        <v>2217.5</v>
      </c>
      <c r="AR750" t="n">
        <v>2316</v>
      </c>
      <c r="AS750" t="n">
        <v>2259</v>
      </c>
      <c r="AT750" t="n">
        <v>2292</v>
      </c>
      <c r="AU750" t="n">
        <v>2315</v>
      </c>
      <c r="AV750" t="n">
        <v>2367</v>
      </c>
      <c r="AW750" t="n">
        <v>2406.5</v>
      </c>
      <c r="AX750" t="n">
        <v>2460</v>
      </c>
      <c r="AY750" t="n">
        <v>2500.5</v>
      </c>
      <c r="AZ750" t="n">
        <v>2550</v>
      </c>
      <c r="BA750" t="n">
        <v>2548.5</v>
      </c>
      <c r="BB750" t="n">
        <v>2558</v>
      </c>
      <c r="BC750" t="n">
        <v>2552</v>
      </c>
    </row>
    <row r="751">
      <c r="A751" s="1112" t="n">
        <v>45337</v>
      </c>
      <c r="B751" s="494" t="n">
        <v>1</v>
      </c>
      <c r="C751" s="1468">
        <f>+D751*30</f>
        <v/>
      </c>
      <c r="D751" s="63" t="n">
        <v>1</v>
      </c>
      <c r="AP751" t="n">
        <v>2284</v>
      </c>
      <c r="AQ751" t="n">
        <v>2217.5</v>
      </c>
      <c r="AR751" t="n">
        <v>2316</v>
      </c>
      <c r="AS751" t="n">
        <v>2259</v>
      </c>
      <c r="AT751" t="n">
        <v>2292</v>
      </c>
      <c r="AU751" t="n">
        <v>2315</v>
      </c>
      <c r="AV751" t="n">
        <v>2367</v>
      </c>
      <c r="AW751" t="n">
        <v>2406.5</v>
      </c>
      <c r="AX751" t="n">
        <v>2460</v>
      </c>
      <c r="AY751" t="n">
        <v>2500.5</v>
      </c>
      <c r="AZ751" t="n">
        <v>2550</v>
      </c>
      <c r="BA751" t="n">
        <v>2548.5</v>
      </c>
      <c r="BB751" t="n">
        <v>2558</v>
      </c>
      <c r="BC751" t="n">
        <v>2552</v>
      </c>
    </row>
    <row r="752">
      <c r="A752" s="1112" t="n">
        <v>45338</v>
      </c>
      <c r="B752" s="494" t="n">
        <v>19</v>
      </c>
      <c r="C752" s="1468">
        <f>+D752*30</f>
        <v/>
      </c>
      <c r="D752" s="63" t="n">
        <v>351</v>
      </c>
      <c r="AP752" t="n">
        <v>2270</v>
      </c>
      <c r="AQ752" t="n">
        <v>2217.5</v>
      </c>
      <c r="AR752" t="n">
        <v>2301</v>
      </c>
      <c r="AS752" t="n">
        <v>2225</v>
      </c>
      <c r="AT752" t="n">
        <v>2292</v>
      </c>
      <c r="AU752" t="n">
        <v>2310</v>
      </c>
      <c r="AV752" t="n">
        <v>2367</v>
      </c>
      <c r="AW752" t="n">
        <v>2374</v>
      </c>
      <c r="AX752" t="n">
        <v>2427.5</v>
      </c>
      <c r="AY752" t="n">
        <v>2500.5</v>
      </c>
      <c r="AZ752" t="n">
        <v>2550</v>
      </c>
      <c r="BA752" t="n">
        <v>2548.5</v>
      </c>
      <c r="BB752" t="n">
        <v>2558</v>
      </c>
      <c r="BC752" t="n">
        <v>2552</v>
      </c>
    </row>
    <row r="753">
      <c r="A753" s="1112" t="n">
        <v>45341</v>
      </c>
      <c r="B753" s="494" t="n">
        <v>0</v>
      </c>
      <c r="C753" s="1468">
        <f>+D753*30</f>
        <v/>
      </c>
      <c r="D753" s="63" t="n">
        <v>0</v>
      </c>
      <c r="AP753" t="n">
        <v>2270</v>
      </c>
      <c r="AQ753" t="n">
        <v>2217.5</v>
      </c>
      <c r="AR753" t="n">
        <v>2301</v>
      </c>
      <c r="AS753" t="n">
        <v>2225</v>
      </c>
      <c r="AT753" t="n">
        <v>2280</v>
      </c>
      <c r="AU753" t="n">
        <v>2280</v>
      </c>
      <c r="AV753" t="n">
        <v>2367</v>
      </c>
      <c r="AW753" t="n">
        <v>2374</v>
      </c>
      <c r="AX753" t="n">
        <v>2427.5</v>
      </c>
      <c r="AY753" t="n">
        <v>2500.5</v>
      </c>
      <c r="AZ753" t="n">
        <v>2550</v>
      </c>
      <c r="BA753" t="n">
        <v>2548.5</v>
      </c>
      <c r="BB753" t="n">
        <v>2558</v>
      </c>
      <c r="BC753" t="n">
        <v>2552</v>
      </c>
    </row>
    <row r="754">
      <c r="A754" s="1112" t="n">
        <v>45342</v>
      </c>
      <c r="B754" s="494" t="n">
        <v>16</v>
      </c>
      <c r="C754" s="1468">
        <f>+D754*30</f>
        <v/>
      </c>
      <c r="D754" s="63" t="n">
        <v>144</v>
      </c>
      <c r="AP754" t="n">
        <v>2270</v>
      </c>
      <c r="AQ754" t="n">
        <v>2217.5</v>
      </c>
      <c r="AR754" t="n">
        <v>2301</v>
      </c>
      <c r="AS754" t="n">
        <v>2225</v>
      </c>
      <c r="AT754" t="n">
        <v>2280</v>
      </c>
      <c r="AU754" t="n">
        <v>2280</v>
      </c>
      <c r="AV754" t="n">
        <v>2367</v>
      </c>
      <c r="AW754" t="n">
        <v>2374</v>
      </c>
      <c r="AX754" t="n">
        <v>2427.5</v>
      </c>
      <c r="AY754" t="n">
        <v>2500.5</v>
      </c>
      <c r="AZ754" t="n">
        <v>2550</v>
      </c>
      <c r="BA754" t="n">
        <v>2548.5</v>
      </c>
      <c r="BB754" t="n">
        <v>2558</v>
      </c>
      <c r="BC754" t="n">
        <v>2552</v>
      </c>
    </row>
    <row r="755">
      <c r="A755" s="1112" t="n">
        <v>45343</v>
      </c>
      <c r="B755" s="494" t="n">
        <v>25</v>
      </c>
      <c r="C755" s="1468">
        <f>+D755*30</f>
        <v/>
      </c>
      <c r="D755" s="63" t="n">
        <v>120</v>
      </c>
      <c r="AP755" t="n">
        <v>2270</v>
      </c>
      <c r="AQ755" t="n">
        <v>2217.5</v>
      </c>
      <c r="AR755" t="n">
        <v>2301</v>
      </c>
      <c r="AS755" t="n">
        <v>2234</v>
      </c>
      <c r="AT755" t="n">
        <v>2280</v>
      </c>
      <c r="AU755" t="n">
        <v>2280</v>
      </c>
      <c r="AV755" t="n">
        <v>2367</v>
      </c>
      <c r="AW755" t="n">
        <v>2374</v>
      </c>
      <c r="AX755" t="n">
        <v>2427.5</v>
      </c>
      <c r="AY755" t="n">
        <v>2500.5</v>
      </c>
      <c r="AZ755" t="n">
        <v>2550</v>
      </c>
      <c r="BA755" t="n">
        <v>2548.5</v>
      </c>
      <c r="BB755" t="n">
        <v>2558</v>
      </c>
      <c r="BC755" t="n">
        <v>2552</v>
      </c>
    </row>
    <row r="756">
      <c r="A756" s="1112" t="n">
        <v>45344</v>
      </c>
      <c r="B756" s="494" t="n">
        <v>21</v>
      </c>
      <c r="C756" s="1468">
        <f>+D756*30</f>
        <v/>
      </c>
      <c r="D756" s="63" t="n">
        <v>334</v>
      </c>
      <c r="AP756" t="n">
        <v>2270</v>
      </c>
      <c r="AQ756" t="n">
        <v>2217.5</v>
      </c>
      <c r="AR756" t="n">
        <v>2301</v>
      </c>
      <c r="AS756" t="n">
        <v>2234</v>
      </c>
      <c r="AT756" t="n">
        <v>2280</v>
      </c>
      <c r="AU756" t="n">
        <v>2280</v>
      </c>
      <c r="AV756" t="n">
        <v>2367</v>
      </c>
      <c r="AW756" t="n">
        <v>2374</v>
      </c>
      <c r="AX756" t="n">
        <v>2427.5</v>
      </c>
      <c r="AY756" t="n">
        <v>2500.5</v>
      </c>
      <c r="AZ756" t="n">
        <v>2550</v>
      </c>
      <c r="BA756" t="n">
        <v>2548.5</v>
      </c>
      <c r="BB756" t="n">
        <v>2558</v>
      </c>
      <c r="BC756" t="n">
        <v>2552</v>
      </c>
    </row>
    <row r="757">
      <c r="A757" s="1112" t="n">
        <v>45345</v>
      </c>
      <c r="B757" s="494" t="n">
        <v>3</v>
      </c>
      <c r="C757" s="1468">
        <f>+D757*30</f>
        <v/>
      </c>
      <c r="D757" s="63" t="n">
        <v>20</v>
      </c>
      <c r="AP757" t="n">
        <v>2270</v>
      </c>
      <c r="AQ757" t="n">
        <v>2217.5</v>
      </c>
      <c r="AR757" t="n">
        <v>2301</v>
      </c>
      <c r="AS757" t="n">
        <v>2234</v>
      </c>
      <c r="AT757" t="n">
        <v>2280</v>
      </c>
      <c r="AU757" t="n">
        <v>2280</v>
      </c>
      <c r="AV757" t="n">
        <v>2367</v>
      </c>
      <c r="AW757" t="n">
        <v>2374</v>
      </c>
      <c r="AX757" t="n">
        <v>2427.5</v>
      </c>
      <c r="AY757" t="n">
        <v>2500.5</v>
      </c>
      <c r="AZ757" t="n">
        <v>2550</v>
      </c>
      <c r="BA757" t="n">
        <v>2548.5</v>
      </c>
      <c r="BB757" t="n">
        <v>2558</v>
      </c>
      <c r="BC757" t="n">
        <v>2552</v>
      </c>
    </row>
    <row r="758">
      <c r="A758" s="1112" t="n">
        <v>45348</v>
      </c>
      <c r="B758" s="494" t="n">
        <v>3</v>
      </c>
      <c r="C758" s="1468">
        <f>+D758*30</f>
        <v/>
      </c>
      <c r="D758" s="63" t="n">
        <v>28</v>
      </c>
      <c r="AP758" t="n">
        <v>2270</v>
      </c>
      <c r="AQ758" t="n">
        <v>2217.5</v>
      </c>
      <c r="AR758" t="n">
        <v>2280</v>
      </c>
      <c r="AS758" t="n">
        <v>2234</v>
      </c>
      <c r="AT758" t="n">
        <v>2280</v>
      </c>
      <c r="AU758" t="n">
        <v>2280</v>
      </c>
      <c r="AV758" t="n">
        <v>2367</v>
      </c>
      <c r="AW758" t="n">
        <v>2374</v>
      </c>
      <c r="AX758" t="n">
        <v>2427.5</v>
      </c>
      <c r="AY758" t="n">
        <v>2500.5</v>
      </c>
      <c r="AZ758" t="n">
        <v>2550</v>
      </c>
      <c r="BA758" t="n">
        <v>2548.5</v>
      </c>
      <c r="BB758" t="n">
        <v>2558</v>
      </c>
      <c r="BC758" t="n">
        <v>2552</v>
      </c>
    </row>
    <row r="759">
      <c r="A759" s="1112" t="n">
        <v>45349</v>
      </c>
      <c r="B759" s="494" t="n">
        <v>9</v>
      </c>
      <c r="C759" s="1468">
        <f>+D759*30</f>
        <v/>
      </c>
      <c r="D759" s="63" t="n">
        <v>261</v>
      </c>
      <c r="AP759" t="n">
        <v>2270</v>
      </c>
      <c r="AQ759" t="n">
        <v>2217.5</v>
      </c>
      <c r="AR759" t="n">
        <v>2280</v>
      </c>
      <c r="AS759" t="n">
        <v>2234</v>
      </c>
      <c r="AT759" t="n">
        <v>2280</v>
      </c>
      <c r="AU759" t="n">
        <v>2280</v>
      </c>
      <c r="AV759" t="n">
        <v>2367</v>
      </c>
      <c r="AW759" t="n">
        <v>2374</v>
      </c>
      <c r="AX759" t="n">
        <v>2427.5</v>
      </c>
      <c r="AY759" t="n">
        <v>2500.5</v>
      </c>
      <c r="AZ759" t="n">
        <v>2550</v>
      </c>
      <c r="BA759" t="n">
        <v>2548.5</v>
      </c>
      <c r="BB759" t="n">
        <v>2558</v>
      </c>
      <c r="BC759" t="n">
        <v>2552</v>
      </c>
    </row>
    <row r="760">
      <c r="A760" s="1112" t="n">
        <v>45350</v>
      </c>
      <c r="B760" s="494" t="n">
        <v>22</v>
      </c>
      <c r="C760" s="1468">
        <f>+D760*30</f>
        <v/>
      </c>
      <c r="D760" s="63" t="n">
        <v>206</v>
      </c>
      <c r="AP760" t="n">
        <v>2270</v>
      </c>
      <c r="AQ760" t="n">
        <v>2217.5</v>
      </c>
      <c r="AR760" t="n">
        <v>2260.5</v>
      </c>
      <c r="AS760" t="n">
        <v>2227</v>
      </c>
      <c r="AT760" t="n">
        <v>2261</v>
      </c>
      <c r="AU760" t="n">
        <v>2255</v>
      </c>
      <c r="AV760" t="n">
        <v>2367</v>
      </c>
      <c r="AW760" t="n">
        <v>2374</v>
      </c>
      <c r="AX760" t="n">
        <v>2427.5</v>
      </c>
      <c r="AY760" t="n">
        <v>2500.5</v>
      </c>
      <c r="AZ760" t="n">
        <v>2550</v>
      </c>
      <c r="BA760" t="n">
        <v>2548.5</v>
      </c>
      <c r="BB760" t="n">
        <v>2558</v>
      </c>
      <c r="BC760" t="n">
        <v>2552</v>
      </c>
    </row>
    <row r="761">
      <c r="A761" s="1112" t="n">
        <v>45351</v>
      </c>
      <c r="B761" s="494" t="n">
        <v>19</v>
      </c>
      <c r="C761" s="1468">
        <f>+D761*30</f>
        <v/>
      </c>
      <c r="D761" s="63" t="n">
        <v>209</v>
      </c>
      <c r="AP761" s="28" t="n">
        <v>2235</v>
      </c>
      <c r="AQ761" t="n">
        <v>2217.5</v>
      </c>
      <c r="AR761" t="n">
        <v>2243.5</v>
      </c>
      <c r="AS761" t="n">
        <v>2227</v>
      </c>
      <c r="AT761" t="n">
        <v>2261</v>
      </c>
      <c r="AU761" t="n">
        <v>2255</v>
      </c>
      <c r="AV761" t="n">
        <v>2367</v>
      </c>
      <c r="AW761" t="n">
        <v>2374</v>
      </c>
      <c r="AX761" t="n">
        <v>2427.5</v>
      </c>
      <c r="AY761" t="n">
        <v>2500.5</v>
      </c>
      <c r="AZ761" t="n">
        <v>2550</v>
      </c>
      <c r="BA761" t="n">
        <v>2548.5</v>
      </c>
      <c r="BB761" t="n">
        <v>2558</v>
      </c>
      <c r="BC761" t="n">
        <v>2552</v>
      </c>
    </row>
    <row r="762">
      <c r="A762" s="1112" t="n">
        <v>45352</v>
      </c>
      <c r="C762" s="1468">
        <f>+D762*30</f>
        <v/>
      </c>
      <c r="AQ762" t="n">
        <v>2217.5</v>
      </c>
      <c r="AR762" t="n">
        <v>2243.5</v>
      </c>
      <c r="AS762" t="n">
        <v>2227</v>
      </c>
      <c r="AT762" t="n">
        <v>2261</v>
      </c>
      <c r="AU762" t="n">
        <v>2255</v>
      </c>
      <c r="AV762" t="n">
        <v>2367</v>
      </c>
      <c r="AW762" t="n">
        <v>2374</v>
      </c>
      <c r="AX762" t="n">
        <v>2427.5</v>
      </c>
      <c r="AY762" t="n">
        <v>2500.5</v>
      </c>
      <c r="AZ762" t="n">
        <v>2550</v>
      </c>
      <c r="BA762" t="n">
        <v>2548.5</v>
      </c>
      <c r="BB762" t="n">
        <v>2558</v>
      </c>
      <c r="BC762" t="n">
        <v>2552</v>
      </c>
    </row>
    <row r="763">
      <c r="A763" s="1112" t="n">
        <v>45355</v>
      </c>
      <c r="B763" s="494" t="n">
        <v>3</v>
      </c>
      <c r="C763" s="1468">
        <f>+D763*30</f>
        <v/>
      </c>
      <c r="D763" s="63" t="n">
        <v>20</v>
      </c>
      <c r="AQ763" t="n">
        <v>2217.5</v>
      </c>
      <c r="AR763" t="n">
        <v>2230</v>
      </c>
      <c r="AS763" t="n">
        <v>2227</v>
      </c>
      <c r="AT763" t="n">
        <v>2261</v>
      </c>
      <c r="AU763" t="n">
        <v>2255</v>
      </c>
      <c r="AV763" t="n">
        <v>2367</v>
      </c>
      <c r="AW763" t="n">
        <v>2374</v>
      </c>
      <c r="AX763" t="n">
        <v>2427.5</v>
      </c>
      <c r="AY763" t="n">
        <v>2500.5</v>
      </c>
      <c r="AZ763" t="n">
        <v>2550</v>
      </c>
      <c r="BA763" t="n">
        <v>2548.5</v>
      </c>
      <c r="BB763" t="n">
        <v>2558</v>
      </c>
      <c r="BC763" t="n">
        <v>2552</v>
      </c>
    </row>
    <row r="764">
      <c r="A764" s="1112" t="n">
        <v>45356</v>
      </c>
      <c r="B764" s="494" t="n">
        <v>6</v>
      </c>
      <c r="C764" s="1468">
        <f>+D764*30</f>
        <v/>
      </c>
      <c r="D764" s="63" t="n">
        <v>45</v>
      </c>
      <c r="AQ764" t="n">
        <v>2171</v>
      </c>
      <c r="AR764" t="n">
        <v>2230</v>
      </c>
      <c r="AS764" t="n">
        <v>2227</v>
      </c>
      <c r="AT764" t="n">
        <v>2261</v>
      </c>
      <c r="AU764" t="n">
        <v>2255</v>
      </c>
      <c r="AV764" t="n">
        <v>2367</v>
      </c>
      <c r="AW764" t="n">
        <v>2374</v>
      </c>
      <c r="AX764" t="n">
        <v>2427.5</v>
      </c>
      <c r="AY764" t="n">
        <v>2500</v>
      </c>
      <c r="AZ764" t="n">
        <v>2550</v>
      </c>
      <c r="BA764" t="n">
        <v>2548.5</v>
      </c>
      <c r="BB764" t="n">
        <v>2558</v>
      </c>
      <c r="BC764" t="n">
        <v>2552</v>
      </c>
    </row>
    <row r="765">
      <c r="A765" s="1112" t="n">
        <v>45357</v>
      </c>
      <c r="B765" s="494" t="n">
        <v>1</v>
      </c>
      <c r="C765" s="1468">
        <f>+D765*30</f>
        <v/>
      </c>
      <c r="D765" s="63" t="n">
        <v>3</v>
      </c>
      <c r="AQ765" t="n">
        <v>2171</v>
      </c>
      <c r="AR765" t="n">
        <v>2230</v>
      </c>
      <c r="AS765" t="n">
        <v>2227</v>
      </c>
      <c r="AT765" t="n">
        <v>2261</v>
      </c>
      <c r="AU765" t="n">
        <v>2255</v>
      </c>
      <c r="AV765" t="n">
        <v>2367</v>
      </c>
      <c r="AW765" t="n">
        <v>2374</v>
      </c>
      <c r="AX765" t="n">
        <v>2427.5</v>
      </c>
      <c r="AY765" t="n">
        <v>2500</v>
      </c>
      <c r="AZ765" t="n">
        <v>2550</v>
      </c>
      <c r="BA765" t="n">
        <v>2548.5</v>
      </c>
      <c r="BB765" t="n">
        <v>2558</v>
      </c>
      <c r="BC765" t="n">
        <v>2552</v>
      </c>
    </row>
    <row r="766">
      <c r="A766" s="1112" t="n">
        <v>45358</v>
      </c>
      <c r="B766" s="494" t="n">
        <v>14</v>
      </c>
      <c r="C766" s="1468">
        <f>+D766*30</f>
        <v/>
      </c>
      <c r="D766" s="63" t="n">
        <v>238</v>
      </c>
      <c r="AQ766" t="n">
        <v>2171</v>
      </c>
      <c r="AR766" t="n">
        <v>2230</v>
      </c>
      <c r="AS766" t="n">
        <v>2212</v>
      </c>
      <c r="AT766" t="n">
        <v>2260</v>
      </c>
      <c r="AU766" t="n">
        <v>2255</v>
      </c>
      <c r="AV766" t="n">
        <v>2367</v>
      </c>
      <c r="AW766" t="n">
        <v>2374</v>
      </c>
      <c r="AX766" t="n">
        <v>2427.5</v>
      </c>
      <c r="AY766" t="n">
        <v>2500</v>
      </c>
      <c r="AZ766" t="n">
        <v>2550</v>
      </c>
      <c r="BA766" t="n">
        <v>2548.5</v>
      </c>
      <c r="BB766" t="n">
        <v>2558</v>
      </c>
      <c r="BC766" t="n">
        <v>2552</v>
      </c>
    </row>
    <row r="767">
      <c r="A767" s="1112" t="n">
        <v>45359</v>
      </c>
      <c r="B767" s="494" t="n">
        <v>15</v>
      </c>
      <c r="C767" s="1468">
        <f>+D767*30</f>
        <v/>
      </c>
      <c r="D767" s="63" t="n">
        <v>218</v>
      </c>
      <c r="AQ767" t="n">
        <v>2171</v>
      </c>
      <c r="AR767" t="n">
        <v>2230</v>
      </c>
      <c r="AS767" t="n">
        <v>2212</v>
      </c>
      <c r="AT767" t="n">
        <v>2188</v>
      </c>
      <c r="AU767" t="n">
        <v>2255</v>
      </c>
      <c r="AV767" t="n">
        <v>2367</v>
      </c>
      <c r="AW767" t="n">
        <v>2374</v>
      </c>
      <c r="AX767" t="n">
        <v>2427.5</v>
      </c>
      <c r="AY767" t="n">
        <v>2500</v>
      </c>
      <c r="AZ767" t="n">
        <v>2550</v>
      </c>
      <c r="BA767" t="n">
        <v>2548.5</v>
      </c>
      <c r="BB767" t="n">
        <v>2558</v>
      </c>
      <c r="BC767" t="n">
        <v>2552</v>
      </c>
    </row>
    <row r="768">
      <c r="A768" s="1112" t="n">
        <v>45362</v>
      </c>
      <c r="B768" s="494" t="n">
        <v>14</v>
      </c>
      <c r="C768" s="1468">
        <f>+D768*30</f>
        <v/>
      </c>
      <c r="D768" s="63" t="n">
        <v>143</v>
      </c>
      <c r="AQ768" t="n">
        <v>2171</v>
      </c>
      <c r="AR768" t="n">
        <v>2230</v>
      </c>
      <c r="AS768" t="n">
        <v>2212</v>
      </c>
      <c r="AT768" t="n">
        <v>2188</v>
      </c>
      <c r="AU768" t="n">
        <v>2255</v>
      </c>
      <c r="AV768" t="n">
        <v>2367</v>
      </c>
      <c r="AW768" t="n">
        <v>2374</v>
      </c>
      <c r="AX768" t="n">
        <v>2427.5</v>
      </c>
      <c r="AY768" t="n">
        <v>2500</v>
      </c>
      <c r="AZ768" t="n">
        <v>2550</v>
      </c>
      <c r="BA768" t="n">
        <v>2548.5</v>
      </c>
      <c r="BB768" t="n">
        <v>2558</v>
      </c>
      <c r="BC768" t="n">
        <v>2552</v>
      </c>
    </row>
    <row r="769">
      <c r="A769" s="1112" t="n">
        <v>45363</v>
      </c>
      <c r="B769" s="494" t="n">
        <v>6</v>
      </c>
      <c r="C769" s="1468">
        <f>+D769*30</f>
        <v/>
      </c>
      <c r="D769" s="63" t="n">
        <v>19</v>
      </c>
      <c r="AQ769" t="n">
        <v>2171</v>
      </c>
      <c r="AR769" t="n">
        <v>2230</v>
      </c>
      <c r="AS769" t="n">
        <v>2212</v>
      </c>
      <c r="AT769" t="n">
        <v>2188</v>
      </c>
      <c r="AU769" t="n">
        <v>2255</v>
      </c>
      <c r="AV769" t="n">
        <v>2367</v>
      </c>
      <c r="AW769" t="n">
        <v>2374</v>
      </c>
      <c r="AX769" t="n">
        <v>2427.5</v>
      </c>
      <c r="AY769" t="n">
        <v>2484.5</v>
      </c>
      <c r="AZ769" t="n">
        <v>2545</v>
      </c>
      <c r="BA769" t="n">
        <v>2548.5</v>
      </c>
      <c r="BB769" t="n">
        <v>2558</v>
      </c>
      <c r="BC769" t="n">
        <v>2552</v>
      </c>
    </row>
    <row r="770">
      <c r="A770" s="1112" t="n">
        <v>45364</v>
      </c>
      <c r="B770" s="494" t="n">
        <v>19</v>
      </c>
      <c r="C770" s="1468">
        <f>+D770*30</f>
        <v/>
      </c>
      <c r="D770" s="63" t="n">
        <v>316</v>
      </c>
      <c r="AQ770" t="n">
        <v>2143.5</v>
      </c>
      <c r="AR770" t="n">
        <v>2230</v>
      </c>
      <c r="AS770" t="n">
        <v>2212</v>
      </c>
      <c r="AT770" t="n">
        <v>2188</v>
      </c>
      <c r="AU770" t="n">
        <v>2240</v>
      </c>
      <c r="AV770" t="n">
        <v>2350</v>
      </c>
      <c r="AW770" t="n">
        <v>2374</v>
      </c>
      <c r="AX770" t="n">
        <v>2427.5</v>
      </c>
      <c r="AY770" t="n">
        <v>2484.5</v>
      </c>
      <c r="AZ770" t="n">
        <v>2538</v>
      </c>
      <c r="BA770" t="n">
        <v>2548.5</v>
      </c>
      <c r="BB770" t="n">
        <v>2558</v>
      </c>
      <c r="BC770" t="n">
        <v>2552</v>
      </c>
    </row>
    <row r="771">
      <c r="A771" s="1112" t="n">
        <v>45365</v>
      </c>
      <c r="B771" s="494" t="n">
        <v>31</v>
      </c>
      <c r="C771" s="1468">
        <f>+D771*30</f>
        <v/>
      </c>
      <c r="D771" s="63" t="n">
        <v>344</v>
      </c>
      <c r="AQ771" t="n">
        <v>2143.5</v>
      </c>
      <c r="AR771" t="n">
        <v>2230</v>
      </c>
      <c r="AS771" t="n">
        <v>2212</v>
      </c>
      <c r="AT771" t="n">
        <v>2188</v>
      </c>
      <c r="AU771" t="n">
        <v>2240</v>
      </c>
      <c r="AV771" t="n">
        <v>2330</v>
      </c>
      <c r="AW771" t="n">
        <v>2374</v>
      </c>
      <c r="AX771" t="n">
        <v>2427.5</v>
      </c>
      <c r="AY771" t="n">
        <v>2484.5</v>
      </c>
      <c r="AZ771" t="n">
        <v>2538</v>
      </c>
      <c r="BA771" t="n">
        <v>2548.5</v>
      </c>
      <c r="BB771" t="n">
        <v>2558</v>
      </c>
      <c r="BC771" t="n">
        <v>2552</v>
      </c>
    </row>
    <row r="772">
      <c r="A772" s="1112" t="n">
        <v>45366</v>
      </c>
      <c r="B772" s="494" t="n">
        <v>35</v>
      </c>
      <c r="C772" s="1468">
        <f>+D772*30</f>
        <v/>
      </c>
      <c r="D772" s="63" t="n">
        <v>337</v>
      </c>
      <c r="AQ772" t="n">
        <v>2143.5</v>
      </c>
      <c r="AR772" t="n">
        <v>2230</v>
      </c>
      <c r="AS772" t="n">
        <v>2212</v>
      </c>
      <c r="AT772" t="n">
        <v>2220</v>
      </c>
      <c r="AU772" t="n">
        <v>2240</v>
      </c>
      <c r="AV772" t="n">
        <v>2357.5</v>
      </c>
      <c r="AW772" t="n">
        <v>2405</v>
      </c>
      <c r="AX772" t="n">
        <v>2455</v>
      </c>
      <c r="AY772" t="n">
        <v>2488</v>
      </c>
      <c r="AZ772" t="n">
        <v>2538</v>
      </c>
      <c r="BA772" t="n">
        <v>2548.5</v>
      </c>
      <c r="BB772" t="n">
        <v>2558</v>
      </c>
      <c r="BC772" t="n">
        <v>2552</v>
      </c>
    </row>
    <row r="773">
      <c r="A773" s="1112" t="n">
        <v>45369</v>
      </c>
      <c r="B773" s="494" t="n">
        <v>48</v>
      </c>
      <c r="C773" s="1468">
        <f>+D773*30</f>
        <v/>
      </c>
      <c r="D773" s="63" t="n">
        <v>382</v>
      </c>
      <c r="AQ773" t="n">
        <v>2143.5</v>
      </c>
      <c r="AR773" t="n">
        <v>2205</v>
      </c>
      <c r="AS773" t="n">
        <v>2202.5</v>
      </c>
      <c r="AT773" t="n">
        <v>2220</v>
      </c>
      <c r="AU773" t="n">
        <v>2253</v>
      </c>
      <c r="AV773" t="n">
        <v>2357.5</v>
      </c>
      <c r="AW773" t="n">
        <v>2413.5</v>
      </c>
      <c r="AX773" t="n">
        <v>2455</v>
      </c>
      <c r="AY773" t="n">
        <v>2490</v>
      </c>
      <c r="AZ773" t="n">
        <v>2545</v>
      </c>
      <c r="BA773" t="n">
        <v>2550</v>
      </c>
      <c r="BB773" t="n">
        <v>2555</v>
      </c>
      <c r="BC773" t="n">
        <v>2552</v>
      </c>
    </row>
    <row r="774">
      <c r="A774" s="1112" t="n">
        <v>45370</v>
      </c>
      <c r="B774" s="494" t="n">
        <v>56</v>
      </c>
      <c r="C774" s="1468">
        <f>+D774*30</f>
        <v/>
      </c>
      <c r="D774" s="63" t="n">
        <v>695</v>
      </c>
      <c r="AQ774" t="n">
        <v>2183</v>
      </c>
      <c r="AR774" t="n">
        <v>2205</v>
      </c>
      <c r="AS774" t="n">
        <v>2250</v>
      </c>
      <c r="AT774" t="n">
        <v>2250</v>
      </c>
      <c r="AU774" t="n">
        <v>2298</v>
      </c>
      <c r="AV774" t="n">
        <v>2357.5</v>
      </c>
      <c r="AW774" t="n">
        <v>2409</v>
      </c>
      <c r="AX774" t="n">
        <v>2467.5</v>
      </c>
      <c r="AY774" t="n">
        <v>2511</v>
      </c>
      <c r="AZ774" t="n">
        <v>2537</v>
      </c>
      <c r="BA774" t="n">
        <v>2561.5</v>
      </c>
      <c r="BB774" t="n">
        <v>2570</v>
      </c>
      <c r="BC774" t="n">
        <v>2552</v>
      </c>
    </row>
    <row r="775">
      <c r="A775" s="1112" t="n">
        <v>45371</v>
      </c>
      <c r="B775" s="494" t="n">
        <v>26</v>
      </c>
      <c r="C775" s="1468">
        <f>+D775*30</f>
        <v/>
      </c>
      <c r="D775" s="63" t="n">
        <v>568</v>
      </c>
      <c r="AQ775" t="n">
        <v>2250</v>
      </c>
      <c r="AR775" t="n">
        <v>2246</v>
      </c>
      <c r="AS775" t="n">
        <v>2250</v>
      </c>
      <c r="AT775" t="n">
        <v>2288.5</v>
      </c>
      <c r="AU775" t="n">
        <v>2298</v>
      </c>
      <c r="AV775" t="n">
        <v>2357.5</v>
      </c>
      <c r="AW775" t="n">
        <v>2409</v>
      </c>
      <c r="AX775" t="n">
        <v>2475</v>
      </c>
      <c r="AY775" t="n">
        <v>2525</v>
      </c>
      <c r="AZ775" t="n">
        <v>2537</v>
      </c>
      <c r="BA775" t="n">
        <v>2585</v>
      </c>
      <c r="BB775" t="n">
        <v>2585</v>
      </c>
      <c r="BC775" t="n">
        <v>2552</v>
      </c>
    </row>
    <row r="776">
      <c r="A776" s="1112" t="n">
        <v>45372</v>
      </c>
      <c r="B776" s="494" t="n">
        <v>45</v>
      </c>
      <c r="C776" s="1468">
        <f>+D776*30</f>
        <v/>
      </c>
      <c r="D776" s="63" t="n">
        <v>745</v>
      </c>
      <c r="AQ776" t="n">
        <v>2304.5</v>
      </c>
      <c r="AR776" t="n">
        <v>2246</v>
      </c>
      <c r="AS776" t="n">
        <v>2250</v>
      </c>
      <c r="AT776" t="n">
        <v>2288.5</v>
      </c>
      <c r="AU776" t="n">
        <v>2298</v>
      </c>
      <c r="AV776" t="n">
        <v>2357.5</v>
      </c>
      <c r="AW776" t="n">
        <v>2409</v>
      </c>
      <c r="AX776" t="n">
        <v>2475</v>
      </c>
      <c r="AY776" t="n">
        <v>2525</v>
      </c>
      <c r="AZ776" t="n">
        <v>2537</v>
      </c>
      <c r="BA776" t="n">
        <v>2585</v>
      </c>
      <c r="BB776" t="n">
        <v>2585</v>
      </c>
      <c r="BC776" t="n">
        <v>2552</v>
      </c>
    </row>
    <row r="777">
      <c r="A777" s="1112" t="n">
        <v>45373</v>
      </c>
      <c r="B777" s="494" t="n">
        <v>24</v>
      </c>
      <c r="C777" s="1468">
        <f>+D777*30</f>
        <v/>
      </c>
      <c r="D777" s="63" t="n">
        <v>239</v>
      </c>
      <c r="AQ777" t="n">
        <v>2310.5</v>
      </c>
      <c r="AR777" t="n">
        <v>2299</v>
      </c>
      <c r="AS777" t="n">
        <v>2250</v>
      </c>
      <c r="AT777" t="n">
        <v>2288.5</v>
      </c>
      <c r="AU777" t="n">
        <v>2298</v>
      </c>
      <c r="AV777" t="n">
        <v>2357.5</v>
      </c>
      <c r="AW777" t="n">
        <v>2409</v>
      </c>
      <c r="AX777" t="n">
        <v>2475</v>
      </c>
      <c r="AY777" t="n">
        <v>2525</v>
      </c>
      <c r="AZ777" t="n">
        <v>2537</v>
      </c>
      <c r="BA777" t="n">
        <v>2585</v>
      </c>
      <c r="BB777" t="n">
        <v>2585</v>
      </c>
      <c r="BC777" t="n">
        <v>2552</v>
      </c>
    </row>
    <row r="778">
      <c r="A778" s="1112" t="n">
        <v>45376</v>
      </c>
      <c r="B778" s="494" t="n">
        <v>1</v>
      </c>
      <c r="C778" s="1468">
        <f>+D778*30</f>
        <v/>
      </c>
      <c r="D778" s="63" t="n">
        <v>1</v>
      </c>
      <c r="AQ778" t="n">
        <v>2310.5</v>
      </c>
      <c r="AR778" t="n">
        <v>2299</v>
      </c>
      <c r="AS778" t="n">
        <v>2250</v>
      </c>
      <c r="AT778" t="n">
        <v>2288.5</v>
      </c>
      <c r="AU778" t="n">
        <v>2298</v>
      </c>
      <c r="AV778" t="n">
        <v>2357.5</v>
      </c>
      <c r="AW778" t="n">
        <v>2409</v>
      </c>
      <c r="AX778" t="n">
        <v>2475</v>
      </c>
      <c r="AY778" t="n">
        <v>2525</v>
      </c>
      <c r="AZ778" t="n">
        <v>2537</v>
      </c>
      <c r="BA778" t="n">
        <v>2585</v>
      </c>
      <c r="BB778" t="n">
        <v>2585</v>
      </c>
      <c r="BC778" t="n">
        <v>2552</v>
      </c>
    </row>
    <row r="779">
      <c r="A779" s="1112" t="n">
        <v>45377</v>
      </c>
      <c r="B779" s="494" t="n">
        <v>10</v>
      </c>
      <c r="C779" s="1468">
        <f>+D779*30</f>
        <v/>
      </c>
      <c r="D779" s="63" t="n">
        <v>187</v>
      </c>
      <c r="AQ779" t="n">
        <v>2310.5</v>
      </c>
      <c r="AR779" t="n">
        <v>2299</v>
      </c>
      <c r="AS779" t="n">
        <v>2305</v>
      </c>
      <c r="AT779" t="n">
        <v>2313</v>
      </c>
      <c r="AU779" t="n">
        <v>2326</v>
      </c>
      <c r="AV779" t="n">
        <v>2357.5</v>
      </c>
      <c r="AW779" t="n">
        <v>2409</v>
      </c>
      <c r="AX779" t="n">
        <v>2475</v>
      </c>
      <c r="AY779" t="n">
        <v>2525</v>
      </c>
      <c r="AZ779" t="n">
        <v>2537</v>
      </c>
      <c r="BA779" t="n">
        <v>2585</v>
      </c>
      <c r="BB779" t="n">
        <v>2585</v>
      </c>
      <c r="BC779" t="n">
        <v>2552</v>
      </c>
    </row>
    <row r="780">
      <c r="A780" s="1112" t="n">
        <v>45378</v>
      </c>
      <c r="B780" s="494" t="n">
        <v>25</v>
      </c>
      <c r="C780" s="1468">
        <f>+D780*30</f>
        <v/>
      </c>
      <c r="D780" s="63" t="n">
        <v>217</v>
      </c>
      <c r="AQ780" t="n">
        <v>2360.5</v>
      </c>
      <c r="AR780" t="n">
        <v>2299</v>
      </c>
      <c r="AS780" t="n">
        <v>2305</v>
      </c>
      <c r="AT780" t="n">
        <v>2313</v>
      </c>
      <c r="AU780" t="n">
        <v>2340</v>
      </c>
      <c r="AV780" t="n">
        <v>2357.5</v>
      </c>
      <c r="AW780" t="n">
        <v>2409</v>
      </c>
      <c r="AX780" t="n">
        <v>2475</v>
      </c>
      <c r="AY780" t="n">
        <v>2529</v>
      </c>
      <c r="AZ780" t="n">
        <v>2537</v>
      </c>
      <c r="BA780" t="n">
        <v>2585</v>
      </c>
      <c r="BB780" t="n">
        <v>2585</v>
      </c>
      <c r="BC780" t="n">
        <v>2552</v>
      </c>
    </row>
    <row r="781">
      <c r="A781" s="1112" t="n">
        <v>45379</v>
      </c>
      <c r="B781" s="494" t="n">
        <v>26</v>
      </c>
      <c r="C781" s="1468">
        <f>+D781*30</f>
        <v/>
      </c>
      <c r="D781" s="63" t="n">
        <v>252</v>
      </c>
      <c r="AQ781" s="28" t="n">
        <v>2380</v>
      </c>
      <c r="AR781" t="n">
        <v>2300</v>
      </c>
      <c r="AS781" t="n">
        <v>2300</v>
      </c>
      <c r="AT781" t="n">
        <v>2288.5</v>
      </c>
      <c r="AU781" t="n">
        <v>2336</v>
      </c>
      <c r="AV781" t="n">
        <v>2357.5</v>
      </c>
      <c r="AW781" t="n">
        <v>2409</v>
      </c>
      <c r="AX781" t="n">
        <v>2483.5</v>
      </c>
      <c r="AY781" t="n">
        <v>2529</v>
      </c>
      <c r="AZ781" t="n">
        <v>2537</v>
      </c>
      <c r="BA781" t="n">
        <v>2585</v>
      </c>
      <c r="BB781" t="n">
        <v>2585</v>
      </c>
      <c r="BC781" t="n">
        <v>2552</v>
      </c>
    </row>
    <row r="782">
      <c r="A782" s="1112" t="n">
        <v>45383</v>
      </c>
      <c r="B782" s="494" t="n">
        <v>4</v>
      </c>
      <c r="C782" s="1468">
        <f>+D782*30</f>
        <v/>
      </c>
      <c r="D782" s="63" t="n">
        <v>8</v>
      </c>
      <c r="AR782" t="n">
        <v>2300</v>
      </c>
      <c r="AS782" t="n">
        <v>2300</v>
      </c>
      <c r="AT782" t="n">
        <v>2288.5</v>
      </c>
      <c r="AU782" t="n">
        <v>2336</v>
      </c>
      <c r="AV782" t="n">
        <v>2357.5</v>
      </c>
      <c r="AW782" t="n">
        <v>2409</v>
      </c>
      <c r="AX782" t="n">
        <v>2483.5</v>
      </c>
      <c r="AY782" t="n">
        <v>2529</v>
      </c>
      <c r="AZ782" t="n">
        <v>2537</v>
      </c>
      <c r="BA782" t="n">
        <v>2585</v>
      </c>
      <c r="BB782" t="n">
        <v>2585</v>
      </c>
      <c r="BC782" t="n">
        <v>2552</v>
      </c>
    </row>
    <row r="783">
      <c r="A783" s="1112" t="n">
        <v>45384</v>
      </c>
      <c r="B783" s="494" t="n">
        <v>6</v>
      </c>
      <c r="C783" s="1468">
        <f>+D783*30</f>
        <v/>
      </c>
      <c r="D783" s="63" t="n">
        <v>14</v>
      </c>
      <c r="AR783" t="n">
        <v>2300</v>
      </c>
      <c r="AS783" t="n">
        <v>2300</v>
      </c>
      <c r="AT783" t="n">
        <v>2288.5</v>
      </c>
      <c r="AU783" t="n">
        <v>2336</v>
      </c>
      <c r="AV783" t="n">
        <v>2357.5</v>
      </c>
      <c r="AW783" t="n">
        <v>2409</v>
      </c>
      <c r="AX783" t="n">
        <v>2483.5</v>
      </c>
      <c r="AY783" t="n">
        <v>2529</v>
      </c>
      <c r="AZ783" t="n">
        <v>2537</v>
      </c>
      <c r="BA783" t="n">
        <v>2578.5</v>
      </c>
      <c r="BB783" t="n">
        <v>2580</v>
      </c>
      <c r="BC783" t="n">
        <v>2552</v>
      </c>
    </row>
    <row r="784">
      <c r="A784" s="1112" t="n">
        <v>45385</v>
      </c>
      <c r="B784" s="494" t="n">
        <v>10</v>
      </c>
      <c r="C784" s="1468">
        <f>+D784*30</f>
        <v/>
      </c>
      <c r="D784" s="63" t="n">
        <v>77</v>
      </c>
      <c r="AR784" t="n">
        <v>2300</v>
      </c>
      <c r="AS784" t="n">
        <v>2300</v>
      </c>
      <c r="AT784" t="n">
        <v>2288.5</v>
      </c>
      <c r="AU784" t="n">
        <v>2336</v>
      </c>
      <c r="AV784" t="n">
        <v>2357.5</v>
      </c>
      <c r="AW784" t="n">
        <v>2409</v>
      </c>
      <c r="AX784" t="n">
        <v>2483.5</v>
      </c>
      <c r="AY784" t="n">
        <v>2529</v>
      </c>
      <c r="AZ784" t="n">
        <v>2537</v>
      </c>
      <c r="BA784" t="n">
        <v>2578.5</v>
      </c>
      <c r="BB784" t="n">
        <v>2580</v>
      </c>
      <c r="BC784" t="n">
        <v>2552</v>
      </c>
    </row>
    <row r="785">
      <c r="A785" s="1112" t="n">
        <v>45386</v>
      </c>
      <c r="B785" s="494" t="n">
        <v>12</v>
      </c>
      <c r="C785" s="1468">
        <f>+D785*30</f>
        <v/>
      </c>
      <c r="D785" s="63" t="n">
        <v>190</v>
      </c>
      <c r="AR785" t="n">
        <v>2300</v>
      </c>
      <c r="AS785" t="n">
        <v>2300</v>
      </c>
      <c r="AT785" t="n">
        <v>2294</v>
      </c>
      <c r="AU785" t="n">
        <v>2336</v>
      </c>
      <c r="AV785" t="n">
        <v>2357.5</v>
      </c>
      <c r="AW785" t="n">
        <v>2409</v>
      </c>
      <c r="AX785" t="n">
        <v>2483.5</v>
      </c>
      <c r="AY785" t="n">
        <v>2529</v>
      </c>
      <c r="AZ785" t="n">
        <v>2537</v>
      </c>
      <c r="BA785" t="n">
        <v>2578.5</v>
      </c>
      <c r="BB785" t="n">
        <v>2580</v>
      </c>
      <c r="BC785" t="n">
        <v>2552</v>
      </c>
    </row>
    <row r="786">
      <c r="A786" s="1112" t="n">
        <v>45387</v>
      </c>
      <c r="B786" s="494" t="n">
        <v>24</v>
      </c>
      <c r="C786" s="1468">
        <f>+D786*30</f>
        <v/>
      </c>
      <c r="D786" s="63" t="n">
        <v>1145</v>
      </c>
      <c r="AR786" t="n">
        <v>2300</v>
      </c>
      <c r="AS786" t="n">
        <v>2300</v>
      </c>
      <c r="AT786" t="n">
        <v>2294</v>
      </c>
      <c r="AU786" t="n">
        <v>2336</v>
      </c>
      <c r="AV786" t="n">
        <v>2357.5</v>
      </c>
      <c r="AW786" t="n">
        <v>2409</v>
      </c>
      <c r="AX786" t="n">
        <v>2483.5</v>
      </c>
      <c r="AY786" t="n">
        <v>2529</v>
      </c>
      <c r="AZ786" t="n">
        <v>2537</v>
      </c>
      <c r="BA786" t="n">
        <v>2578.5</v>
      </c>
      <c r="BB786" t="n">
        <v>2560.5</v>
      </c>
      <c r="BC786" t="n">
        <v>2552</v>
      </c>
    </row>
    <row r="787">
      <c r="A787" s="1112" t="n">
        <v>45390</v>
      </c>
      <c r="B787" s="494" t="n">
        <v>17</v>
      </c>
      <c r="C787" s="1468">
        <f>+D787*30</f>
        <v/>
      </c>
      <c r="D787" s="63" t="n">
        <v>81</v>
      </c>
      <c r="AR787" t="n">
        <v>2300</v>
      </c>
      <c r="AS787" t="n">
        <v>2300</v>
      </c>
      <c r="AT787" t="n">
        <v>2294</v>
      </c>
      <c r="AU787" t="n">
        <v>2336</v>
      </c>
      <c r="AV787" t="n">
        <v>2357.5</v>
      </c>
      <c r="AW787" t="n">
        <v>2409</v>
      </c>
      <c r="AX787" t="n">
        <v>2483.5</v>
      </c>
      <c r="AY787" t="n">
        <v>2529</v>
      </c>
      <c r="AZ787" t="n">
        <v>2537</v>
      </c>
      <c r="BA787" t="n">
        <v>2578.5</v>
      </c>
      <c r="BB787" t="n">
        <v>2560.5</v>
      </c>
      <c r="BC787" t="n">
        <v>2550</v>
      </c>
    </row>
    <row r="788">
      <c r="A788" s="1112" t="n">
        <v>45391</v>
      </c>
      <c r="B788" s="494" t="n">
        <v>18</v>
      </c>
      <c r="C788" s="1468">
        <f>+D788*30</f>
        <v/>
      </c>
      <c r="D788" s="63" t="n">
        <v>242</v>
      </c>
      <c r="AR788" t="n">
        <v>2300</v>
      </c>
      <c r="AS788" t="n">
        <v>2300</v>
      </c>
      <c r="AT788" t="n">
        <v>2294</v>
      </c>
      <c r="AU788" t="n">
        <v>2334</v>
      </c>
      <c r="AV788" t="n">
        <v>2357.5</v>
      </c>
      <c r="AW788" t="n">
        <v>2409</v>
      </c>
      <c r="AX788" t="n">
        <v>2483.5</v>
      </c>
      <c r="AY788" t="n">
        <v>2529</v>
      </c>
      <c r="AZ788" t="n">
        <v>2537</v>
      </c>
      <c r="BA788" t="n">
        <v>2578.5</v>
      </c>
      <c r="BB788" t="n">
        <v>2560.5</v>
      </c>
      <c r="BC788" t="n">
        <v>2550</v>
      </c>
    </row>
    <row r="789">
      <c r="A789" s="1112" t="n">
        <v>45392</v>
      </c>
      <c r="B789" s="494" t="n">
        <v>6</v>
      </c>
      <c r="C789" s="1468">
        <f>+D789*30</f>
        <v/>
      </c>
      <c r="D789" s="63" t="n">
        <v>33</v>
      </c>
      <c r="AR789" t="n">
        <v>2312</v>
      </c>
      <c r="AS789" t="n">
        <v>2300</v>
      </c>
      <c r="AT789" t="n">
        <v>2294</v>
      </c>
      <c r="AU789" t="n">
        <v>2334</v>
      </c>
      <c r="AV789" t="n">
        <v>2357.5</v>
      </c>
      <c r="AW789" t="n">
        <v>2409</v>
      </c>
      <c r="AX789" t="n">
        <v>2483.5</v>
      </c>
      <c r="AY789" t="n">
        <v>2529</v>
      </c>
      <c r="AZ789" t="n">
        <v>2537</v>
      </c>
      <c r="BA789" t="n">
        <v>2578.5</v>
      </c>
      <c r="BB789" t="n">
        <v>2560.5</v>
      </c>
      <c r="BC789" t="n">
        <v>2550</v>
      </c>
    </row>
    <row r="790">
      <c r="A790" s="1112" t="n">
        <v>45393</v>
      </c>
      <c r="B790" s="494" t="n">
        <v>12</v>
      </c>
      <c r="C790" s="1468">
        <f>+D790*30</f>
        <v/>
      </c>
      <c r="D790" s="63" t="n">
        <v>79</v>
      </c>
      <c r="AR790" t="n">
        <v>2312</v>
      </c>
      <c r="AS790" t="n">
        <v>2300</v>
      </c>
      <c r="AT790" t="n">
        <v>2294</v>
      </c>
      <c r="AU790" t="n">
        <v>2334</v>
      </c>
      <c r="AV790" t="n">
        <v>2357.5</v>
      </c>
      <c r="AW790" t="n">
        <v>2409</v>
      </c>
      <c r="AX790" t="n">
        <v>2483.5</v>
      </c>
      <c r="AY790" t="n">
        <v>2529</v>
      </c>
      <c r="AZ790" t="n">
        <v>2537</v>
      </c>
      <c r="BA790" t="n">
        <v>2575.5</v>
      </c>
      <c r="BB790" t="n">
        <v>2560</v>
      </c>
      <c r="BC790" t="n">
        <v>2550</v>
      </c>
    </row>
    <row r="791">
      <c r="A791" s="1112" t="n">
        <v>45394</v>
      </c>
      <c r="B791" s="494" t="n">
        <v>64</v>
      </c>
      <c r="C791" s="1468">
        <f>+D791*30</f>
        <v/>
      </c>
      <c r="D791" s="63" t="n">
        <v>624</v>
      </c>
      <c r="AR791" t="n">
        <v>2319</v>
      </c>
      <c r="AS791" t="n">
        <v>2300</v>
      </c>
      <c r="AT791" t="n">
        <v>2294</v>
      </c>
      <c r="AU791" t="n">
        <v>2334</v>
      </c>
      <c r="AV791" t="n">
        <v>2357.5</v>
      </c>
      <c r="AW791" t="n">
        <v>2413</v>
      </c>
      <c r="AX791" t="n">
        <v>2483.5</v>
      </c>
      <c r="AY791" t="n">
        <v>2529</v>
      </c>
      <c r="AZ791" t="n">
        <v>2537</v>
      </c>
      <c r="BA791" t="n">
        <v>2575.5</v>
      </c>
      <c r="BB791" t="n">
        <v>2560</v>
      </c>
      <c r="BC791" t="n">
        <v>2547.5</v>
      </c>
    </row>
    <row r="792">
      <c r="A792" s="1112" t="n">
        <v>45397</v>
      </c>
      <c r="B792" s="494" t="n">
        <v>18</v>
      </c>
      <c r="C792" s="1468">
        <f>+D792*30</f>
        <v/>
      </c>
      <c r="D792" s="63" t="n">
        <v>188</v>
      </c>
      <c r="AR792" t="n">
        <v>2389</v>
      </c>
      <c r="AS792" t="n">
        <v>2338</v>
      </c>
      <c r="AT792" t="n">
        <v>2324</v>
      </c>
      <c r="AU792" t="n">
        <v>2334</v>
      </c>
      <c r="AV792" t="n">
        <v>2357.5</v>
      </c>
      <c r="AW792" t="n">
        <v>2473</v>
      </c>
      <c r="AX792" t="n">
        <v>2483.5</v>
      </c>
      <c r="AY792" t="n">
        <v>2529</v>
      </c>
      <c r="AZ792" t="n">
        <v>2542.5</v>
      </c>
      <c r="BA792" t="n">
        <v>2575.5</v>
      </c>
      <c r="BB792" t="n">
        <v>2560</v>
      </c>
      <c r="BC792" t="n">
        <v>2547.5</v>
      </c>
    </row>
    <row r="793">
      <c r="A793" s="1112" t="n">
        <v>45398</v>
      </c>
      <c r="B793" s="494" t="n">
        <v>46</v>
      </c>
      <c r="C793" s="1468">
        <f>+D793*30</f>
        <v/>
      </c>
      <c r="D793" s="63" t="n">
        <v>532</v>
      </c>
      <c r="AR793" t="n">
        <v>2460</v>
      </c>
      <c r="AS793" t="n">
        <v>2383.5</v>
      </c>
      <c r="AT793" t="n">
        <v>2384</v>
      </c>
      <c r="AU793" t="n">
        <v>2363</v>
      </c>
      <c r="AV793" t="n">
        <v>2392</v>
      </c>
      <c r="AW793" t="n">
        <v>2480.5</v>
      </c>
      <c r="AX793" t="n">
        <v>2483.5</v>
      </c>
      <c r="AY793" t="n">
        <v>2576</v>
      </c>
      <c r="AZ793" t="n">
        <v>2596</v>
      </c>
      <c r="BA793" t="n">
        <v>2610</v>
      </c>
      <c r="BB793" t="n">
        <v>2596</v>
      </c>
      <c r="BC793" t="n">
        <v>2547.5</v>
      </c>
    </row>
    <row r="794">
      <c r="A794" s="1112" t="n">
        <v>45399</v>
      </c>
      <c r="B794" s="494" t="n">
        <v>41</v>
      </c>
      <c r="C794" s="1468">
        <f>+D794*30</f>
        <v/>
      </c>
      <c r="D794" s="63" t="n">
        <v>372</v>
      </c>
      <c r="AR794" t="n">
        <v>2460</v>
      </c>
      <c r="AS794" t="n">
        <v>2380.5</v>
      </c>
      <c r="AT794" t="n">
        <v>2384</v>
      </c>
      <c r="AU794" t="n">
        <v>2374</v>
      </c>
      <c r="AV794" t="n">
        <v>2400</v>
      </c>
      <c r="AW794" t="n">
        <v>2480.5</v>
      </c>
      <c r="AX794" t="n">
        <v>2556.5</v>
      </c>
      <c r="AY794" t="n">
        <v>2576</v>
      </c>
      <c r="AZ794" t="n">
        <v>2605</v>
      </c>
      <c r="BA794" t="n">
        <v>2610</v>
      </c>
      <c r="BB794" t="n">
        <v>2596</v>
      </c>
      <c r="BC794" t="n">
        <v>2565</v>
      </c>
    </row>
    <row r="795">
      <c r="A795" s="1112" t="n">
        <v>45400</v>
      </c>
      <c r="B795" s="494" t="n">
        <v>9</v>
      </c>
      <c r="C795" s="1468">
        <f>+D795*30</f>
        <v/>
      </c>
      <c r="D795" s="63" t="n">
        <v>78</v>
      </c>
      <c r="AR795" t="n">
        <v>2460</v>
      </c>
      <c r="AS795" t="n">
        <v>2380.5</v>
      </c>
      <c r="AT795" t="n">
        <v>2384</v>
      </c>
      <c r="AU795" t="n">
        <v>2374</v>
      </c>
      <c r="AV795" t="n">
        <v>2400</v>
      </c>
      <c r="AW795" t="n">
        <v>2480.5</v>
      </c>
      <c r="AX795" t="n">
        <v>2556.5</v>
      </c>
      <c r="AY795" t="n">
        <v>2576</v>
      </c>
      <c r="AZ795" t="n">
        <v>2605</v>
      </c>
      <c r="BA795" t="n">
        <v>2610</v>
      </c>
      <c r="BB795" t="n">
        <v>2596</v>
      </c>
      <c r="BC795" t="n">
        <v>2565</v>
      </c>
    </row>
    <row r="796">
      <c r="A796" s="1112" t="n">
        <v>45401</v>
      </c>
      <c r="B796" s="494" t="n">
        <v>16</v>
      </c>
      <c r="C796" s="1468">
        <f>+D796*30</f>
        <v/>
      </c>
      <c r="D796" s="63" t="n">
        <v>136</v>
      </c>
      <c r="AR796" t="n">
        <v>2460</v>
      </c>
      <c r="AS796" t="n">
        <v>2380.5</v>
      </c>
      <c r="AT796" t="n">
        <v>2367.5</v>
      </c>
      <c r="AU796" t="n">
        <v>2374</v>
      </c>
      <c r="AV796" t="n">
        <v>2400</v>
      </c>
      <c r="AW796" t="n">
        <v>2480.5</v>
      </c>
      <c r="AX796" t="n">
        <v>2556.5</v>
      </c>
      <c r="AY796" t="n">
        <v>2576</v>
      </c>
      <c r="AZ796" t="n">
        <v>2605</v>
      </c>
      <c r="BA796" t="n">
        <v>2610</v>
      </c>
      <c r="BB796" t="n">
        <v>2596</v>
      </c>
      <c r="BC796" t="n">
        <v>2565</v>
      </c>
    </row>
    <row r="797">
      <c r="A797" s="1112" t="n">
        <v>45404</v>
      </c>
      <c r="B797" s="494" t="n">
        <v>26</v>
      </c>
      <c r="C797" s="1468">
        <f>+D797*30</f>
        <v/>
      </c>
      <c r="D797" s="63" t="n">
        <v>280</v>
      </c>
      <c r="AR797" t="n">
        <v>2460</v>
      </c>
      <c r="AS797" t="n">
        <v>2360</v>
      </c>
      <c r="AT797" t="n">
        <v>2337</v>
      </c>
      <c r="AU797" t="n">
        <v>2374</v>
      </c>
      <c r="AV797" t="n">
        <v>2400</v>
      </c>
      <c r="AW797" t="n">
        <v>2480.5</v>
      </c>
      <c r="AX797" t="n">
        <v>2556.5</v>
      </c>
      <c r="AY797" t="n">
        <v>2576</v>
      </c>
      <c r="AZ797" t="n">
        <v>2605</v>
      </c>
      <c r="BA797" t="n">
        <v>2610</v>
      </c>
      <c r="BB797" t="n">
        <v>2596</v>
      </c>
      <c r="BC797" t="n">
        <v>2565</v>
      </c>
    </row>
    <row r="798">
      <c r="A798" s="1112" t="n">
        <v>45405</v>
      </c>
      <c r="B798" s="494" t="n">
        <v>19</v>
      </c>
      <c r="C798" s="1468">
        <f>+D798*30</f>
        <v/>
      </c>
      <c r="D798" s="63" t="n">
        <v>141</v>
      </c>
      <c r="AR798" t="n">
        <v>2400</v>
      </c>
      <c r="AS798" t="n">
        <v>2335.5</v>
      </c>
      <c r="AT798" t="n">
        <v>2337</v>
      </c>
      <c r="AU798" t="n">
        <v>2374</v>
      </c>
      <c r="AV798" t="n">
        <v>2400</v>
      </c>
      <c r="AW798" t="n">
        <v>2480.5</v>
      </c>
      <c r="AX798" t="n">
        <v>2556.5</v>
      </c>
      <c r="AY798" t="n">
        <v>2571.5</v>
      </c>
      <c r="AZ798" t="n">
        <v>2605</v>
      </c>
      <c r="BA798" t="n">
        <v>2610</v>
      </c>
      <c r="BB798" t="n">
        <v>2596</v>
      </c>
      <c r="BC798" t="n">
        <v>2565</v>
      </c>
    </row>
    <row r="799">
      <c r="A799" s="1112" t="n">
        <v>45406</v>
      </c>
      <c r="B799" s="494" t="n">
        <v>9</v>
      </c>
      <c r="C799" s="1468">
        <f>+D799*30</f>
        <v/>
      </c>
      <c r="D799" s="63" t="n">
        <v>92</v>
      </c>
      <c r="AR799" t="n">
        <v>2400</v>
      </c>
      <c r="AS799" t="n">
        <v>2335.5</v>
      </c>
      <c r="AT799" t="n">
        <v>2337</v>
      </c>
      <c r="AU799" t="n">
        <v>2374</v>
      </c>
      <c r="AV799" t="n">
        <v>2400</v>
      </c>
      <c r="AW799" t="n">
        <v>2480.5</v>
      </c>
      <c r="AX799" t="n">
        <v>2556.5</v>
      </c>
      <c r="AY799" t="n">
        <v>2571.5</v>
      </c>
      <c r="AZ799" t="n">
        <v>2605</v>
      </c>
      <c r="BA799" t="n">
        <v>2610</v>
      </c>
      <c r="BB799" t="n">
        <v>2596</v>
      </c>
      <c r="BC799" t="n">
        <v>2565</v>
      </c>
    </row>
    <row r="800">
      <c r="A800" s="1112" t="n">
        <v>45407</v>
      </c>
      <c r="B800" s="494" t="n">
        <v>27</v>
      </c>
      <c r="C800" s="1468">
        <f>+D800*30</f>
        <v/>
      </c>
      <c r="D800" s="63" t="n">
        <v>407</v>
      </c>
      <c r="AR800" t="n">
        <v>2400</v>
      </c>
      <c r="AS800" t="n">
        <v>2335.5</v>
      </c>
      <c r="AT800" t="n">
        <v>2379</v>
      </c>
      <c r="AU800" t="n">
        <v>2379</v>
      </c>
      <c r="AV800" t="n">
        <v>2400</v>
      </c>
      <c r="AW800" t="n">
        <v>2480.5</v>
      </c>
      <c r="AX800" t="n">
        <v>2556.5</v>
      </c>
      <c r="AY800" t="n">
        <v>2571.5</v>
      </c>
      <c r="AZ800" t="n">
        <v>2605</v>
      </c>
      <c r="BA800" t="n">
        <v>2610</v>
      </c>
      <c r="BB800" t="n">
        <v>2596</v>
      </c>
      <c r="BC800" t="n">
        <v>2565</v>
      </c>
    </row>
    <row r="801">
      <c r="A801" s="1112" t="n">
        <v>45408</v>
      </c>
      <c r="B801" s="494" t="n">
        <v>29</v>
      </c>
      <c r="C801" s="1468">
        <f>+D801*30</f>
        <v/>
      </c>
      <c r="D801" s="63" t="n">
        <v>387</v>
      </c>
      <c r="AR801" t="n">
        <v>2400</v>
      </c>
      <c r="AS801" t="n">
        <v>2335.5</v>
      </c>
      <c r="AT801" t="n">
        <v>2379</v>
      </c>
      <c r="AU801" t="n">
        <v>2379</v>
      </c>
      <c r="AV801" t="n">
        <v>2400</v>
      </c>
      <c r="AW801" t="n">
        <v>2480.5</v>
      </c>
      <c r="AX801" t="n">
        <v>2540.5</v>
      </c>
      <c r="AY801" t="n">
        <v>2571.5</v>
      </c>
      <c r="AZ801" t="n">
        <v>2604.5</v>
      </c>
      <c r="BA801" t="n">
        <v>2585</v>
      </c>
      <c r="BB801" t="n">
        <v>2596</v>
      </c>
      <c r="BC801" t="n">
        <v>2565</v>
      </c>
    </row>
    <row r="802">
      <c r="A802" s="1112" t="n">
        <v>45411</v>
      </c>
      <c r="B802" s="494" t="n">
        <v>1</v>
      </c>
      <c r="C802" s="1468">
        <f>+D802*30</f>
        <v/>
      </c>
      <c r="D802" s="63" t="n">
        <v>1</v>
      </c>
      <c r="AR802" t="n">
        <v>2400</v>
      </c>
      <c r="AS802" t="n">
        <v>2335.5</v>
      </c>
      <c r="AT802" t="n">
        <v>2379</v>
      </c>
      <c r="AU802" t="n">
        <v>2379</v>
      </c>
      <c r="AV802" t="n">
        <v>2400</v>
      </c>
      <c r="AW802" t="n">
        <v>2480.5</v>
      </c>
      <c r="AX802" t="n">
        <v>2540.5</v>
      </c>
      <c r="AY802" t="n">
        <v>2571.5</v>
      </c>
      <c r="AZ802" t="n">
        <v>2604.5</v>
      </c>
      <c r="BA802" t="n">
        <v>2585</v>
      </c>
      <c r="BB802" t="n">
        <v>2596</v>
      </c>
      <c r="BC802" t="n">
        <v>2565</v>
      </c>
    </row>
    <row r="803">
      <c r="A803" s="1112" t="n">
        <v>45412</v>
      </c>
      <c r="B803" s="494" t="n">
        <v>15</v>
      </c>
      <c r="C803" s="1468">
        <f>+D803*30</f>
        <v/>
      </c>
      <c r="D803" s="63" t="n">
        <v>576</v>
      </c>
      <c r="AR803" s="28" t="n">
        <v>2427.5</v>
      </c>
      <c r="AS803" t="n">
        <v>2335.5</v>
      </c>
      <c r="AT803" t="n">
        <v>2345</v>
      </c>
      <c r="AU803" t="n">
        <v>2350</v>
      </c>
      <c r="AV803" t="n">
        <v>2390</v>
      </c>
      <c r="AW803" t="n">
        <v>2473.5</v>
      </c>
      <c r="AX803" t="n">
        <v>2540.5</v>
      </c>
      <c r="AY803" t="n">
        <v>2571.5</v>
      </c>
      <c r="AZ803" t="n">
        <v>2604.5</v>
      </c>
      <c r="BA803" t="n">
        <v>2585</v>
      </c>
      <c r="BB803" t="n">
        <v>2596</v>
      </c>
      <c r="BC803" t="n">
        <v>2565</v>
      </c>
    </row>
    <row r="804">
      <c r="A804" s="104" t="n">
        <v>45413</v>
      </c>
      <c r="C804" s="1468">
        <f>+D804*30</f>
        <v/>
      </c>
      <c r="AR804" s="297" t="n">
        <v>2427.5</v>
      </c>
      <c r="AS804" s="192" t="n">
        <v>2335.5</v>
      </c>
      <c r="AT804" s="192" t="n">
        <v>2345</v>
      </c>
      <c r="AU804" s="192" t="n">
        <v>2350</v>
      </c>
      <c r="AV804" s="192" t="n">
        <v>2390</v>
      </c>
      <c r="AW804" s="192" t="n">
        <v>2473.5</v>
      </c>
      <c r="AX804" s="192" t="n">
        <v>2540.5</v>
      </c>
      <c r="AY804" s="192" t="n">
        <v>2571.5</v>
      </c>
      <c r="AZ804" s="192" t="n">
        <v>2604.5</v>
      </c>
      <c r="BA804" s="192" t="n">
        <v>2585</v>
      </c>
      <c r="BB804" s="192" t="n">
        <v>2596</v>
      </c>
      <c r="BC804" s="192" t="n">
        <v>2565</v>
      </c>
    </row>
    <row r="805">
      <c r="A805" s="1112" t="n">
        <v>45414</v>
      </c>
      <c r="B805" s="494" t="n">
        <v>13</v>
      </c>
      <c r="C805" s="1468">
        <f>+D805*30</f>
        <v/>
      </c>
      <c r="D805" s="63" t="n">
        <v>150</v>
      </c>
      <c r="AS805" t="n">
        <v>2335.5</v>
      </c>
      <c r="AT805" t="n">
        <v>2345</v>
      </c>
      <c r="AU805" t="n">
        <v>2350</v>
      </c>
      <c r="AV805" t="n">
        <v>2390</v>
      </c>
      <c r="AW805" t="n">
        <v>2473.5</v>
      </c>
      <c r="AX805" t="n">
        <v>2540.5</v>
      </c>
      <c r="AY805" t="n">
        <v>2571.5</v>
      </c>
      <c r="AZ805" t="n">
        <v>2604.5</v>
      </c>
      <c r="BA805" t="n">
        <v>2585</v>
      </c>
      <c r="BB805" t="n">
        <v>2596</v>
      </c>
      <c r="BC805" t="n">
        <v>2565</v>
      </c>
    </row>
    <row r="806">
      <c r="A806" s="1112" t="n">
        <v>45415</v>
      </c>
      <c r="B806" s="494" t="n">
        <v>12</v>
      </c>
      <c r="C806" s="1468">
        <f>+D806*30</f>
        <v/>
      </c>
      <c r="D806" s="63" t="n">
        <v>279</v>
      </c>
      <c r="AS806" t="n">
        <v>2335.5</v>
      </c>
      <c r="AT806" t="n">
        <v>2345</v>
      </c>
      <c r="AU806" t="n">
        <v>2350</v>
      </c>
      <c r="AV806" t="n">
        <v>2390</v>
      </c>
      <c r="AW806" t="n">
        <v>2473.5</v>
      </c>
      <c r="AX806" t="n">
        <v>2540.5</v>
      </c>
      <c r="AY806" t="n">
        <v>2571.5</v>
      </c>
      <c r="AZ806" t="n">
        <v>2604.5</v>
      </c>
      <c r="BA806" t="n">
        <v>2585</v>
      </c>
      <c r="BB806" t="n">
        <v>2596</v>
      </c>
      <c r="BC806" t="n">
        <v>2565</v>
      </c>
    </row>
    <row r="807">
      <c r="A807" s="104" t="n">
        <v>45418</v>
      </c>
      <c r="B807" s="494" t="n">
        <v>0</v>
      </c>
      <c r="C807" s="1468">
        <f>+D807*30</f>
        <v/>
      </c>
      <c r="D807" s="63" t="n">
        <v>0</v>
      </c>
      <c r="AS807" t="n">
        <v>2335.5</v>
      </c>
      <c r="AT807" t="n">
        <v>2345</v>
      </c>
      <c r="AU807" t="n">
        <v>2350</v>
      </c>
      <c r="AV807" t="n">
        <v>2390</v>
      </c>
      <c r="AW807" t="n">
        <v>2473.5</v>
      </c>
      <c r="AX807" t="n">
        <v>2540.5</v>
      </c>
      <c r="AY807" t="n">
        <v>2571.5</v>
      </c>
      <c r="AZ807" t="n">
        <v>2604.5</v>
      </c>
      <c r="BA807" t="n">
        <v>2585</v>
      </c>
      <c r="BB807" t="n">
        <v>2596</v>
      </c>
      <c r="BC807" t="n">
        <v>2565</v>
      </c>
    </row>
    <row r="808">
      <c r="A808" s="1112" t="n">
        <v>45419</v>
      </c>
      <c r="B808" s="494" t="n">
        <v>1</v>
      </c>
      <c r="C808" s="1468">
        <f>+D808*30</f>
        <v/>
      </c>
      <c r="D808" s="63" t="n">
        <v>1</v>
      </c>
      <c r="AS808" t="n">
        <v>2369.5</v>
      </c>
      <c r="AT808" t="n">
        <v>2375</v>
      </c>
      <c r="AU808" t="n">
        <v>2375</v>
      </c>
      <c r="AV808" t="n">
        <v>2390</v>
      </c>
      <c r="AW808" t="n">
        <v>2473.5</v>
      </c>
      <c r="AX808" t="n">
        <v>2540.5</v>
      </c>
      <c r="AY808" t="n">
        <v>2571.5</v>
      </c>
      <c r="AZ808" t="n">
        <v>2604.5</v>
      </c>
      <c r="BA808" t="n">
        <v>2585</v>
      </c>
      <c r="BB808" t="n">
        <v>2596</v>
      </c>
      <c r="BC808" t="n">
        <v>2564</v>
      </c>
    </row>
    <row r="809">
      <c r="A809" s="1112" t="n">
        <v>45420</v>
      </c>
      <c r="B809" s="494" t="n">
        <v>9</v>
      </c>
      <c r="C809" s="1468">
        <f>+D809*30</f>
        <v/>
      </c>
      <c r="D809" s="63" t="n">
        <v>132</v>
      </c>
      <c r="AS809" t="n">
        <v>2379</v>
      </c>
      <c r="AT809" t="n">
        <v>2380</v>
      </c>
      <c r="AU809" t="n">
        <v>2375</v>
      </c>
      <c r="AV809" t="n">
        <v>2390</v>
      </c>
      <c r="AW809" t="n">
        <v>2473.5</v>
      </c>
      <c r="AX809" t="n">
        <v>2540.5</v>
      </c>
      <c r="AY809" t="n">
        <v>2571.5</v>
      </c>
      <c r="AZ809" t="n">
        <v>2604.5</v>
      </c>
      <c r="BA809" t="n">
        <v>2585</v>
      </c>
      <c r="BB809" t="n">
        <v>2596</v>
      </c>
      <c r="BC809" t="n">
        <v>2564</v>
      </c>
    </row>
    <row r="810">
      <c r="A810" s="1112" t="n">
        <v>45421</v>
      </c>
      <c r="B810" s="494" t="n">
        <v>8</v>
      </c>
      <c r="C810" s="1468">
        <f>+D810*30</f>
        <v/>
      </c>
      <c r="D810" s="63" t="n">
        <v>33</v>
      </c>
      <c r="AS810" t="n">
        <v>2375</v>
      </c>
      <c r="AT810" t="n">
        <v>2380</v>
      </c>
      <c r="AU810" t="n">
        <v>2375</v>
      </c>
      <c r="AV810" t="n">
        <v>2390</v>
      </c>
      <c r="AW810" t="n">
        <v>2473.5</v>
      </c>
      <c r="AX810" t="n">
        <v>2538</v>
      </c>
      <c r="AY810" t="n">
        <v>2571.5</v>
      </c>
      <c r="AZ810" t="n">
        <v>2581</v>
      </c>
      <c r="BA810" t="n">
        <v>2585</v>
      </c>
      <c r="BB810" t="n">
        <v>2596</v>
      </c>
      <c r="BC810" t="n">
        <v>2564</v>
      </c>
    </row>
    <row r="811">
      <c r="A811" s="1112" t="n">
        <v>45422</v>
      </c>
      <c r="B811" s="494" t="n">
        <v>8</v>
      </c>
      <c r="C811" s="1468">
        <f>+D811*30</f>
        <v/>
      </c>
      <c r="D811" s="63" t="n">
        <v>54</v>
      </c>
      <c r="AS811" t="n">
        <v>2375</v>
      </c>
      <c r="AT811" t="n">
        <v>2380</v>
      </c>
      <c r="AU811" t="n">
        <v>2375</v>
      </c>
      <c r="AV811" t="n">
        <v>2390</v>
      </c>
      <c r="AW811" t="n">
        <v>2473.5</v>
      </c>
      <c r="AX811" t="n">
        <v>2545</v>
      </c>
      <c r="AY811" t="n">
        <v>2571.5</v>
      </c>
      <c r="AZ811" t="n">
        <v>2581</v>
      </c>
      <c r="BA811" t="n">
        <v>2585</v>
      </c>
      <c r="BB811" t="n">
        <v>2596</v>
      </c>
      <c r="BC811" t="n">
        <v>2564</v>
      </c>
    </row>
    <row r="812">
      <c r="A812" s="1112" t="n">
        <v>45425</v>
      </c>
      <c r="B812" s="494" t="n">
        <v>4</v>
      </c>
      <c r="C812" s="1468">
        <f>+D812*30</f>
        <v/>
      </c>
      <c r="D812" s="63" t="n">
        <v>5</v>
      </c>
      <c r="AS812" t="n">
        <v>2375</v>
      </c>
      <c r="AT812" t="n">
        <v>2380</v>
      </c>
      <c r="AU812" t="n">
        <v>2375</v>
      </c>
      <c r="AV812" t="n">
        <v>2390</v>
      </c>
      <c r="AW812" t="n">
        <v>2473.5</v>
      </c>
      <c r="AX812" t="n">
        <v>2553.5</v>
      </c>
      <c r="AY812" t="n">
        <v>2571.5</v>
      </c>
      <c r="AZ812" t="n">
        <v>2581</v>
      </c>
      <c r="BA812" t="n">
        <v>2585</v>
      </c>
      <c r="BB812" t="n">
        <v>2596</v>
      </c>
      <c r="BC812" t="n">
        <v>2564</v>
      </c>
    </row>
    <row r="813">
      <c r="A813" s="1112" t="n">
        <v>45426</v>
      </c>
      <c r="B813" s="494" t="n">
        <v>28</v>
      </c>
      <c r="C813" s="1468">
        <f>+D813*30</f>
        <v/>
      </c>
      <c r="D813" s="63" t="n">
        <v>341</v>
      </c>
      <c r="AS813" t="n">
        <v>2375</v>
      </c>
      <c r="AT813" t="n">
        <v>2370</v>
      </c>
      <c r="AU813" t="n">
        <v>2375</v>
      </c>
      <c r="AV813" t="n">
        <v>2390</v>
      </c>
      <c r="AW813" t="n">
        <v>2473.5</v>
      </c>
      <c r="AX813" t="n">
        <v>2556</v>
      </c>
      <c r="AY813" t="n">
        <v>2580</v>
      </c>
      <c r="AZ813" t="n">
        <v>2581</v>
      </c>
      <c r="BA813" t="n">
        <v>2584.5</v>
      </c>
      <c r="BB813" t="n">
        <v>2596</v>
      </c>
      <c r="BC813" t="n">
        <v>2575</v>
      </c>
    </row>
    <row r="814">
      <c r="A814" s="1112" t="n">
        <v>45427</v>
      </c>
      <c r="B814" s="494" t="n">
        <v>14</v>
      </c>
      <c r="C814" s="1468">
        <f>+D814*30</f>
        <v/>
      </c>
      <c r="D814" s="63" t="n">
        <v>178</v>
      </c>
      <c r="AS814" t="n">
        <v>2365</v>
      </c>
      <c r="AT814" t="n">
        <v>2370</v>
      </c>
      <c r="AU814" t="n">
        <v>2375</v>
      </c>
      <c r="AV814" t="n">
        <v>2390</v>
      </c>
      <c r="AW814" t="n">
        <v>2473.5</v>
      </c>
      <c r="AX814" t="n">
        <v>2556</v>
      </c>
      <c r="AY814" t="n">
        <v>2580</v>
      </c>
      <c r="AZ814" t="n">
        <v>2581</v>
      </c>
      <c r="BA814" t="n">
        <v>2584.5</v>
      </c>
      <c r="BB814" t="n">
        <v>2596</v>
      </c>
      <c r="BC814" t="n">
        <v>2575</v>
      </c>
    </row>
    <row r="815">
      <c r="A815" s="1112" t="n">
        <v>45428</v>
      </c>
      <c r="B815" s="494" t="n">
        <v>26</v>
      </c>
      <c r="C815" s="1468">
        <f>+D815*30</f>
        <v/>
      </c>
      <c r="D815" s="63" t="n">
        <v>727</v>
      </c>
      <c r="AS815" t="n">
        <v>2365</v>
      </c>
      <c r="AT815" t="n">
        <v>2370</v>
      </c>
      <c r="AU815" t="n">
        <v>2375</v>
      </c>
      <c r="AV815" t="n">
        <v>2390</v>
      </c>
      <c r="AW815" t="n">
        <v>2473.5</v>
      </c>
      <c r="AX815" t="n">
        <v>2556</v>
      </c>
      <c r="AY815" t="n">
        <v>2580</v>
      </c>
      <c r="AZ815" t="n">
        <v>2581</v>
      </c>
      <c r="BA815" t="n">
        <v>2584.5</v>
      </c>
      <c r="BB815" t="n">
        <v>2596</v>
      </c>
      <c r="BC815" t="n">
        <v>2575</v>
      </c>
    </row>
    <row r="816">
      <c r="A816" s="1112" t="n">
        <v>45429</v>
      </c>
      <c r="B816" s="494" t="n">
        <v>8</v>
      </c>
      <c r="C816" s="1468">
        <f>+D816*30</f>
        <v/>
      </c>
      <c r="D816" s="63" t="n">
        <v>160</v>
      </c>
      <c r="AS816" t="n">
        <v>2365</v>
      </c>
      <c r="AT816" t="n">
        <v>2370</v>
      </c>
      <c r="AU816" t="n">
        <v>2375</v>
      </c>
      <c r="AV816" t="n">
        <v>2390</v>
      </c>
      <c r="AW816" t="n">
        <v>2473.5</v>
      </c>
      <c r="AX816" t="n">
        <v>2556</v>
      </c>
      <c r="AY816" t="n">
        <v>2580</v>
      </c>
      <c r="AZ816" t="n">
        <v>2581</v>
      </c>
      <c r="BA816" t="n">
        <v>2584.5</v>
      </c>
      <c r="BB816" t="n">
        <v>2596</v>
      </c>
      <c r="BC816" t="n">
        <v>2575</v>
      </c>
    </row>
    <row r="817">
      <c r="A817" s="1112" t="n">
        <v>45432</v>
      </c>
      <c r="B817" s="494" t="n">
        <v>7</v>
      </c>
      <c r="C817" s="1468">
        <f>+D817*30</f>
        <v/>
      </c>
      <c r="D817" s="63" t="n">
        <v>61</v>
      </c>
      <c r="AS817" t="n">
        <v>2365</v>
      </c>
      <c r="AT817" t="n">
        <v>2350</v>
      </c>
      <c r="AU817" t="n">
        <v>2375</v>
      </c>
      <c r="AV817" t="n">
        <v>2390</v>
      </c>
      <c r="AW817" t="n">
        <v>2473.5</v>
      </c>
      <c r="AX817" t="n">
        <v>2556</v>
      </c>
      <c r="AY817" t="n">
        <v>2580</v>
      </c>
      <c r="AZ817" t="n">
        <v>2581</v>
      </c>
      <c r="BA817" t="n">
        <v>2584.5</v>
      </c>
      <c r="BB817" t="n">
        <v>2596</v>
      </c>
      <c r="BC817" t="n">
        <v>2575</v>
      </c>
    </row>
    <row r="818">
      <c r="A818" s="1112" t="n">
        <v>45433</v>
      </c>
      <c r="B818" s="494" t="n">
        <v>1</v>
      </c>
      <c r="C818" s="1468">
        <f>+D818*30</f>
        <v/>
      </c>
      <c r="D818" s="63" t="n">
        <v>2</v>
      </c>
      <c r="AS818" t="n">
        <v>2365</v>
      </c>
      <c r="AT818" t="n">
        <v>2350</v>
      </c>
      <c r="AU818" t="n">
        <v>2375</v>
      </c>
      <c r="AV818" t="n">
        <v>2390</v>
      </c>
      <c r="AW818" t="n">
        <v>2473.5</v>
      </c>
      <c r="AX818" t="n">
        <v>2556</v>
      </c>
      <c r="AY818" t="n">
        <v>2580</v>
      </c>
      <c r="AZ818" t="n">
        <v>2581</v>
      </c>
      <c r="BA818" t="n">
        <v>2584.5</v>
      </c>
      <c r="BB818" t="n">
        <v>2596</v>
      </c>
      <c r="BC818" t="n">
        <v>2575</v>
      </c>
    </row>
    <row r="819">
      <c r="A819" s="1112" t="n">
        <v>45434</v>
      </c>
      <c r="B819" s="494" t="n">
        <v>5</v>
      </c>
      <c r="C819" s="1468">
        <f>+D819*30</f>
        <v/>
      </c>
      <c r="D819" s="63" t="n">
        <v>35</v>
      </c>
      <c r="AS819" t="n">
        <v>2365</v>
      </c>
      <c r="AT819" t="n">
        <v>2325</v>
      </c>
      <c r="AU819" t="n">
        <v>2337.5</v>
      </c>
      <c r="AV819" t="n">
        <v>2362.5</v>
      </c>
      <c r="AW819" t="n">
        <v>2473.5</v>
      </c>
      <c r="AX819" t="n">
        <v>2556</v>
      </c>
      <c r="AY819" t="n">
        <v>2580</v>
      </c>
      <c r="AZ819" t="n">
        <v>2581</v>
      </c>
      <c r="BA819" t="n">
        <v>2584.5</v>
      </c>
      <c r="BB819" t="n">
        <v>2596</v>
      </c>
      <c r="BC819" t="n">
        <v>2575</v>
      </c>
    </row>
    <row r="820">
      <c r="A820" s="1112" t="n">
        <v>45435</v>
      </c>
      <c r="B820" s="494" t="n">
        <v>18</v>
      </c>
      <c r="C820" s="1468">
        <f>+D820*30</f>
        <v/>
      </c>
      <c r="D820" s="63" t="n">
        <v>366</v>
      </c>
      <c r="AS820" t="n">
        <v>2360</v>
      </c>
      <c r="AT820" t="n">
        <v>2325</v>
      </c>
      <c r="AU820" t="n">
        <v>2363</v>
      </c>
      <c r="AV820" t="n">
        <v>2362.5</v>
      </c>
      <c r="AW820" t="n">
        <v>2473.5</v>
      </c>
      <c r="AX820" t="n">
        <v>2556</v>
      </c>
      <c r="AY820" t="n">
        <v>2580</v>
      </c>
      <c r="AZ820" t="n">
        <v>2581</v>
      </c>
      <c r="BA820" t="n">
        <v>2584.5</v>
      </c>
      <c r="BB820" t="n">
        <v>2596</v>
      </c>
      <c r="BC820" t="n">
        <v>2575</v>
      </c>
    </row>
    <row r="821">
      <c r="A821" s="1112" t="n">
        <v>45436</v>
      </c>
      <c r="B821" s="494" t="n">
        <v>16</v>
      </c>
      <c r="C821" s="1468">
        <f>+D821*30</f>
        <v/>
      </c>
      <c r="D821" s="63" t="n">
        <v>225</v>
      </c>
      <c r="AS821" t="n">
        <v>2360</v>
      </c>
      <c r="AT821" t="n">
        <v>2325</v>
      </c>
      <c r="AU821" t="n">
        <v>2360</v>
      </c>
      <c r="AV821" t="n">
        <v>2364.5</v>
      </c>
      <c r="AW821" t="n">
        <v>2473.5</v>
      </c>
      <c r="AX821" t="n">
        <v>2556</v>
      </c>
      <c r="AY821" t="n">
        <v>2580</v>
      </c>
      <c r="AZ821" t="n">
        <v>2581</v>
      </c>
      <c r="BA821" t="n">
        <v>2584.5</v>
      </c>
      <c r="BB821" t="n">
        <v>2596</v>
      </c>
      <c r="BC821" t="n">
        <v>2575</v>
      </c>
    </row>
    <row r="822">
      <c r="A822" s="1112" t="n">
        <v>45439</v>
      </c>
      <c r="B822" s="494" t="n">
        <v>37</v>
      </c>
      <c r="C822" s="1468">
        <f>+D822*30</f>
        <v/>
      </c>
      <c r="D822" s="63" t="n">
        <v>549</v>
      </c>
      <c r="AS822" t="n">
        <v>2353</v>
      </c>
      <c r="AT822" t="n">
        <v>2350</v>
      </c>
      <c r="AU822" t="n">
        <v>2380.5</v>
      </c>
      <c r="AV822" t="n">
        <v>2415</v>
      </c>
      <c r="AW822" t="n">
        <v>2473.5</v>
      </c>
      <c r="AX822" t="n">
        <v>2560</v>
      </c>
      <c r="AY822" t="n">
        <v>2620</v>
      </c>
      <c r="AZ822" t="n">
        <v>2640</v>
      </c>
      <c r="BA822" t="n">
        <v>2624</v>
      </c>
      <c r="BB822" t="n">
        <v>2631.5</v>
      </c>
      <c r="BC822" t="n">
        <v>2575</v>
      </c>
    </row>
    <row r="823">
      <c r="A823" s="1112" t="n">
        <v>45440</v>
      </c>
      <c r="B823" s="494" t="n">
        <v>26</v>
      </c>
      <c r="C823" s="1468">
        <f>+D823*30</f>
        <v/>
      </c>
      <c r="D823" s="63" t="n">
        <v>339</v>
      </c>
      <c r="AS823" t="n">
        <v>2371.5</v>
      </c>
      <c r="AT823" t="n">
        <v>2379</v>
      </c>
      <c r="AU823" t="n">
        <v>2395</v>
      </c>
      <c r="AV823" t="n">
        <v>2411.5</v>
      </c>
      <c r="AW823" t="n">
        <v>2480</v>
      </c>
      <c r="AX823" t="n">
        <v>2590</v>
      </c>
      <c r="AY823" t="n">
        <v>2611</v>
      </c>
      <c r="AZ823" t="n">
        <v>2640</v>
      </c>
      <c r="BA823" t="n">
        <v>2624</v>
      </c>
      <c r="BB823" t="n">
        <v>2631.5</v>
      </c>
      <c r="BC823" t="n">
        <v>2575</v>
      </c>
    </row>
    <row r="824">
      <c r="A824" s="1112" t="n">
        <v>45441</v>
      </c>
      <c r="B824" s="494" t="n">
        <v>50</v>
      </c>
      <c r="C824" s="1468">
        <f>+D824*30</f>
        <v/>
      </c>
      <c r="D824" s="63" t="n">
        <v>391</v>
      </c>
      <c r="AS824" t="n">
        <v>2391</v>
      </c>
      <c r="AT824" t="n">
        <v>2390</v>
      </c>
      <c r="AU824" t="n">
        <v>2395</v>
      </c>
      <c r="AV824" t="n">
        <v>2411.5</v>
      </c>
      <c r="AW824" t="n">
        <v>2480</v>
      </c>
      <c r="AX824" t="n">
        <v>2590</v>
      </c>
      <c r="AY824" t="n">
        <v>2611</v>
      </c>
      <c r="AZ824" t="n">
        <v>2640</v>
      </c>
      <c r="BA824" t="n">
        <v>2632.5</v>
      </c>
      <c r="BB824" t="n">
        <v>2631.5</v>
      </c>
      <c r="BC824" t="n">
        <v>2575</v>
      </c>
      <c r="BD824" s="764" t="n">
        <v>2525</v>
      </c>
    </row>
    <row r="825">
      <c r="A825" s="104" t="n">
        <v>45442</v>
      </c>
      <c r="B825" s="494" t="n">
        <v>0</v>
      </c>
      <c r="C825" s="1468">
        <f>+D825*30</f>
        <v/>
      </c>
      <c r="D825" s="63" t="n">
        <v>0</v>
      </c>
      <c r="AS825" s="192" t="n">
        <v>2391</v>
      </c>
      <c r="AT825" s="192" t="n">
        <v>2390</v>
      </c>
      <c r="AU825" s="192" t="n">
        <v>2395</v>
      </c>
      <c r="AV825" s="192" t="n">
        <v>2411.5</v>
      </c>
      <c r="AW825" s="192" t="n">
        <v>2480</v>
      </c>
      <c r="AX825" s="192" t="n">
        <v>2590</v>
      </c>
      <c r="AY825" s="192" t="n">
        <v>2611</v>
      </c>
      <c r="AZ825" s="192" t="n">
        <v>2640</v>
      </c>
      <c r="BA825" s="192" t="n">
        <v>2632.5</v>
      </c>
      <c r="BB825" s="192" t="n">
        <v>2631.5</v>
      </c>
      <c r="BC825" s="192" t="n">
        <v>2575</v>
      </c>
      <c r="BD825" s="764" t="n">
        <v>2525</v>
      </c>
    </row>
    <row r="826">
      <c r="A826" s="1112" t="n">
        <v>45443</v>
      </c>
      <c r="B826" s="494" t="n">
        <v>35</v>
      </c>
      <c r="C826" s="1468">
        <f>+D826*30</f>
        <v/>
      </c>
      <c r="D826" s="63" t="n">
        <v>556</v>
      </c>
      <c r="AS826" s="28" t="n">
        <v>2406.5</v>
      </c>
      <c r="AT826" t="n">
        <v>2395</v>
      </c>
      <c r="AU826" t="n">
        <v>2415</v>
      </c>
      <c r="AV826" t="n">
        <v>2422.5</v>
      </c>
      <c r="AW826" t="n">
        <v>2504.5</v>
      </c>
      <c r="AX826" t="n">
        <v>2590</v>
      </c>
      <c r="AY826" t="n">
        <v>2619.5</v>
      </c>
      <c r="AZ826" t="n">
        <v>2640</v>
      </c>
      <c r="BA826" t="n">
        <v>2632.5</v>
      </c>
      <c r="BB826" t="n">
        <v>2631.5</v>
      </c>
      <c r="BC826" t="n">
        <v>2575</v>
      </c>
      <c r="BD826" t="n">
        <v>2575</v>
      </c>
    </row>
    <row r="827">
      <c r="A827" s="1112" t="n">
        <v>45446</v>
      </c>
      <c r="B827" s="494" t="n">
        <v>39</v>
      </c>
      <c r="C827" s="1468">
        <f>+D827*30</f>
        <v/>
      </c>
      <c r="D827" s="63" t="n">
        <v>1238</v>
      </c>
      <c r="AT827" t="n">
        <v>2395</v>
      </c>
      <c r="AU827" t="n">
        <v>2386</v>
      </c>
      <c r="AV827" t="n">
        <v>2393.5</v>
      </c>
      <c r="AW827" t="n">
        <v>2504.5</v>
      </c>
      <c r="AX827" t="n">
        <v>2590</v>
      </c>
      <c r="AY827" t="n">
        <v>2619.5</v>
      </c>
      <c r="AZ827" t="n">
        <v>2633</v>
      </c>
      <c r="BA827" t="n">
        <v>2621.5</v>
      </c>
      <c r="BB827" t="n">
        <v>2628.5</v>
      </c>
      <c r="BC827" t="n">
        <v>2575</v>
      </c>
      <c r="BD827" t="n">
        <v>2575</v>
      </c>
    </row>
    <row r="828">
      <c r="A828" s="1112" t="n">
        <v>45447</v>
      </c>
      <c r="B828" s="494" t="n">
        <v>20</v>
      </c>
      <c r="C828" s="1468">
        <f>+D828*30</f>
        <v/>
      </c>
      <c r="D828" s="63" t="n">
        <v>562</v>
      </c>
      <c r="AT828" t="n">
        <v>2367.5</v>
      </c>
      <c r="AU828" t="n">
        <v>2373.5</v>
      </c>
      <c r="AV828" t="n">
        <v>2391</v>
      </c>
      <c r="AW828" t="n">
        <v>2504.5</v>
      </c>
      <c r="AX828" t="n">
        <v>2590</v>
      </c>
      <c r="AY828" t="n">
        <v>2619.5</v>
      </c>
      <c r="AZ828" t="n">
        <v>2633</v>
      </c>
      <c r="BA828" t="n">
        <v>2621.5</v>
      </c>
      <c r="BB828" t="n">
        <v>2628.5</v>
      </c>
      <c r="BC828" t="n">
        <v>2575</v>
      </c>
      <c r="BD828" t="n">
        <v>2575</v>
      </c>
    </row>
    <row r="829">
      <c r="A829" s="1112" t="n">
        <v>45448</v>
      </c>
      <c r="B829" s="494" t="n">
        <v>20</v>
      </c>
      <c r="C829" s="1468">
        <f>+D829*30</f>
        <v/>
      </c>
      <c r="D829" s="63" t="n">
        <v>349</v>
      </c>
      <c r="AT829" t="n">
        <v>2376.5</v>
      </c>
      <c r="AU829" t="n">
        <v>2386.5</v>
      </c>
      <c r="AV829" t="n">
        <v>2400</v>
      </c>
      <c r="AW829" t="n">
        <v>2504.5</v>
      </c>
      <c r="AX829" t="n">
        <v>2564.5</v>
      </c>
      <c r="AY829" t="n">
        <v>2612</v>
      </c>
      <c r="AZ829" t="n">
        <v>2633</v>
      </c>
      <c r="BA829" t="n">
        <v>2621.5</v>
      </c>
      <c r="BB829" t="n">
        <v>2602</v>
      </c>
      <c r="BC829" t="n">
        <v>2575</v>
      </c>
      <c r="BD829" t="n">
        <v>2575</v>
      </c>
    </row>
    <row r="830">
      <c r="A830" s="1112" t="n">
        <v>45449</v>
      </c>
      <c r="B830" s="494" t="n">
        <v>5</v>
      </c>
      <c r="C830" s="1468">
        <f>+D830*30</f>
        <v/>
      </c>
      <c r="D830" s="63" t="n">
        <v>8</v>
      </c>
      <c r="AT830" t="n">
        <v>2369</v>
      </c>
      <c r="AU830" t="n">
        <v>2380</v>
      </c>
      <c r="AV830" t="n">
        <v>2386</v>
      </c>
      <c r="AW830" t="n">
        <v>2504.5</v>
      </c>
      <c r="AX830" t="n">
        <v>2564.5</v>
      </c>
      <c r="AY830" t="n">
        <v>2612</v>
      </c>
      <c r="AZ830" t="n">
        <v>2633</v>
      </c>
      <c r="BA830" t="n">
        <v>2621.5</v>
      </c>
      <c r="BB830" t="n">
        <v>2602</v>
      </c>
      <c r="BC830" t="n">
        <v>2575</v>
      </c>
      <c r="BD830" t="n">
        <v>2575</v>
      </c>
    </row>
    <row r="831">
      <c r="A831" s="1112" t="n">
        <v>45450</v>
      </c>
      <c r="B831" s="494" t="n">
        <v>13</v>
      </c>
      <c r="C831" s="1468">
        <f>+D831*30</f>
        <v/>
      </c>
      <c r="D831" s="63" t="n">
        <v>104</v>
      </c>
      <c r="AT831" t="n">
        <v>2364</v>
      </c>
      <c r="AU831" t="n">
        <v>2368.5</v>
      </c>
      <c r="AV831" t="n">
        <v>2377.5</v>
      </c>
      <c r="AW831" t="n">
        <v>2504.5</v>
      </c>
      <c r="AX831" t="n">
        <v>2564.5</v>
      </c>
      <c r="AY831" t="n">
        <v>2612</v>
      </c>
      <c r="AZ831" t="n">
        <v>2633</v>
      </c>
      <c r="BA831" t="n">
        <v>2603.5</v>
      </c>
      <c r="BB831" t="n">
        <v>2602</v>
      </c>
      <c r="BC831" t="n">
        <v>2575</v>
      </c>
    </row>
    <row r="832">
      <c r="A832" s="1112" t="n">
        <v>45453</v>
      </c>
      <c r="B832" s="494" t="n">
        <v>33</v>
      </c>
      <c r="C832" s="1468">
        <f>+D832*30</f>
        <v/>
      </c>
      <c r="D832" s="63" t="n">
        <v>520</v>
      </c>
      <c r="AT832" t="n">
        <v>2364</v>
      </c>
      <c r="AU832" t="n">
        <v>2384.5</v>
      </c>
      <c r="AV832" t="n">
        <v>2391</v>
      </c>
      <c r="AW832" t="n">
        <v>2504.5</v>
      </c>
      <c r="AX832" t="n">
        <v>2564.5</v>
      </c>
      <c r="AY832" t="n">
        <v>2612</v>
      </c>
      <c r="AZ832" t="n">
        <v>2633</v>
      </c>
      <c r="BA832" t="n">
        <v>2603.5</v>
      </c>
      <c r="BB832" t="n">
        <v>2602</v>
      </c>
      <c r="BC832" t="n">
        <v>2575</v>
      </c>
    </row>
    <row r="833">
      <c r="A833" s="1112" t="n">
        <v>45454</v>
      </c>
      <c r="B833" s="494" t="n">
        <v>82</v>
      </c>
      <c r="C833" s="1468">
        <f>+D833*30</f>
        <v/>
      </c>
      <c r="D833" s="63" t="n">
        <v>922</v>
      </c>
      <c r="AT833" t="n">
        <v>2424</v>
      </c>
      <c r="AU833" t="n">
        <v>2405</v>
      </c>
      <c r="AV833" t="n">
        <v>2440.5</v>
      </c>
      <c r="AW833" t="n">
        <v>2525.5</v>
      </c>
      <c r="AX833" t="n">
        <v>2564.5</v>
      </c>
      <c r="AY833" t="n">
        <v>2653</v>
      </c>
      <c r="AZ833" t="n">
        <v>2633</v>
      </c>
      <c r="BA833" t="n">
        <v>2646</v>
      </c>
      <c r="BB833" t="n">
        <v>2644</v>
      </c>
      <c r="BC833" t="n">
        <v>2575</v>
      </c>
    </row>
    <row r="834">
      <c r="A834" s="1112" t="n">
        <v>45455</v>
      </c>
      <c r="B834" s="494" t="n">
        <v>28</v>
      </c>
      <c r="C834" s="1468">
        <f>+D834*30</f>
        <v/>
      </c>
      <c r="D834" s="63" t="n">
        <v>239</v>
      </c>
      <c r="AT834" t="n">
        <v>2424</v>
      </c>
      <c r="AU834" t="n">
        <v>2445</v>
      </c>
      <c r="AV834" t="n">
        <v>2442</v>
      </c>
      <c r="AW834" t="n">
        <v>2525.5</v>
      </c>
      <c r="AX834" t="n">
        <v>2580</v>
      </c>
      <c r="AY834" t="n">
        <v>2653</v>
      </c>
      <c r="AZ834" t="n">
        <v>2633</v>
      </c>
      <c r="BA834" t="n">
        <v>2646</v>
      </c>
      <c r="BB834" t="n">
        <v>2644</v>
      </c>
      <c r="BC834" t="n">
        <v>2575</v>
      </c>
      <c r="BD834" t="n">
        <v>2575</v>
      </c>
      <c r="BE834" t="n">
        <v>2575</v>
      </c>
    </row>
    <row r="835">
      <c r="A835" s="1112" t="n">
        <v>45456</v>
      </c>
      <c r="B835" s="494" t="n">
        <v>32</v>
      </c>
      <c r="C835" s="1468">
        <f>+D835*30</f>
        <v/>
      </c>
      <c r="D835" s="63" t="n">
        <v>284</v>
      </c>
      <c r="AT835" t="n">
        <v>2434</v>
      </c>
      <c r="AU835" t="n">
        <v>2445</v>
      </c>
      <c r="AV835" t="n">
        <v>2463</v>
      </c>
      <c r="AW835" t="n">
        <v>2525.5</v>
      </c>
      <c r="AX835" t="n">
        <v>2580</v>
      </c>
      <c r="AY835" t="n">
        <v>2636</v>
      </c>
      <c r="AZ835" t="n">
        <v>2633</v>
      </c>
      <c r="BA835" t="n">
        <v>2646</v>
      </c>
      <c r="BB835" t="n">
        <v>2644</v>
      </c>
      <c r="BC835" t="n">
        <v>2575</v>
      </c>
      <c r="BD835" t="n">
        <v>2575</v>
      </c>
      <c r="BE835" t="n">
        <v>2575</v>
      </c>
    </row>
    <row r="836">
      <c r="A836" s="1112" t="n">
        <v>45457</v>
      </c>
      <c r="B836" s="494" t="n">
        <v>49</v>
      </c>
      <c r="C836" s="1468">
        <f>+D836*30</f>
        <v/>
      </c>
      <c r="D836" s="63" t="n">
        <v>476</v>
      </c>
      <c r="AT836" t="n">
        <v>2434</v>
      </c>
      <c r="AU836" t="n">
        <v>2467</v>
      </c>
      <c r="AV836" t="n">
        <v>2486.5</v>
      </c>
      <c r="AW836" t="n">
        <v>2538.5</v>
      </c>
      <c r="AX836" t="n">
        <v>2580</v>
      </c>
      <c r="AY836" t="n">
        <v>2636.5</v>
      </c>
      <c r="AZ836" t="n">
        <v>2646</v>
      </c>
      <c r="BA836" t="n">
        <v>2646</v>
      </c>
      <c r="BB836" t="n">
        <v>2644</v>
      </c>
      <c r="BC836" t="n">
        <v>2575</v>
      </c>
      <c r="BD836" t="n">
        <v>2575</v>
      </c>
      <c r="BE836" t="n">
        <v>2575</v>
      </c>
    </row>
    <row r="837">
      <c r="A837" s="1112" t="n">
        <v>45460</v>
      </c>
      <c r="B837" s="494" t="n">
        <v>27</v>
      </c>
      <c r="C837" s="1468">
        <f>+D837*30</f>
        <v/>
      </c>
      <c r="D837" s="63" t="n">
        <v>192</v>
      </c>
      <c r="AT837" t="n">
        <v>2434</v>
      </c>
      <c r="AU837" t="n">
        <v>2467</v>
      </c>
      <c r="AV837" t="n">
        <v>2486.5</v>
      </c>
      <c r="AW837" t="n">
        <v>2538.5</v>
      </c>
      <c r="AX837" t="n">
        <v>2589</v>
      </c>
      <c r="AY837" t="n">
        <v>2636.5</v>
      </c>
      <c r="AZ837" t="n">
        <v>2646</v>
      </c>
      <c r="BA837" t="n">
        <v>2646</v>
      </c>
      <c r="BB837" t="n">
        <v>2644</v>
      </c>
      <c r="BC837" t="n">
        <v>2575</v>
      </c>
      <c r="BD837" t="n">
        <v>2575</v>
      </c>
      <c r="BE837" t="n">
        <v>2575</v>
      </c>
    </row>
    <row r="838">
      <c r="A838" s="1112" t="n">
        <v>45461</v>
      </c>
      <c r="B838" s="494" t="n">
        <v>51</v>
      </c>
      <c r="C838" s="1468">
        <f>+D838*30</f>
        <v/>
      </c>
      <c r="D838" s="63" t="n">
        <v>280</v>
      </c>
      <c r="AT838" t="n">
        <v>2446.5</v>
      </c>
      <c r="AU838" t="n">
        <v>2467</v>
      </c>
      <c r="AV838" t="n">
        <v>2490</v>
      </c>
      <c r="AW838" t="n">
        <v>2538.5</v>
      </c>
      <c r="AX838" t="n">
        <v>2607.5</v>
      </c>
      <c r="AY838" t="n">
        <v>2656</v>
      </c>
      <c r="AZ838" t="n">
        <v>2646</v>
      </c>
      <c r="BA838" t="n">
        <v>2646</v>
      </c>
      <c r="BB838" t="n">
        <v>2644</v>
      </c>
      <c r="BC838" t="n">
        <v>2575</v>
      </c>
      <c r="BD838" t="n">
        <v>2575</v>
      </c>
      <c r="BE838" t="n">
        <v>2575</v>
      </c>
    </row>
    <row r="839">
      <c r="A839" s="1112" t="n">
        <v>45462</v>
      </c>
      <c r="B839" s="494" t="n">
        <v>27</v>
      </c>
      <c r="C839" s="1468">
        <f>+D839*30</f>
        <v/>
      </c>
      <c r="D839" s="63" t="n">
        <v>157</v>
      </c>
      <c r="AT839" t="n">
        <v>2485</v>
      </c>
      <c r="AU839" t="n">
        <v>2468.5</v>
      </c>
      <c r="AV839" t="n">
        <v>2492</v>
      </c>
      <c r="AW839" t="n">
        <v>2574.5</v>
      </c>
      <c r="AX839" t="n">
        <v>2607.5</v>
      </c>
      <c r="AY839" t="n">
        <v>2667.5</v>
      </c>
      <c r="AZ839" t="n">
        <v>2676</v>
      </c>
      <c r="BA839" t="n">
        <v>2682</v>
      </c>
      <c r="BB839" t="n">
        <v>2683.5</v>
      </c>
      <c r="BC839" t="n">
        <v>2575</v>
      </c>
      <c r="BD839" t="n">
        <v>2575</v>
      </c>
      <c r="BE839" t="n">
        <v>2575</v>
      </c>
    </row>
    <row r="840">
      <c r="A840" s="1112" t="n">
        <v>45463</v>
      </c>
      <c r="B840" s="494" t="n">
        <v>88</v>
      </c>
      <c r="C840" s="1468">
        <f>+D840*30</f>
        <v/>
      </c>
      <c r="D840" s="63" t="n">
        <v>1043</v>
      </c>
      <c r="AT840" t="n">
        <v>2534.5</v>
      </c>
      <c r="AU840" t="n">
        <v>2511</v>
      </c>
      <c r="AV840" t="n">
        <v>2571.5</v>
      </c>
      <c r="AW840" t="n">
        <v>2586</v>
      </c>
      <c r="AX840" t="n">
        <v>2611</v>
      </c>
      <c r="AY840" t="n">
        <v>2655.5</v>
      </c>
      <c r="AZ840" t="n">
        <v>2693</v>
      </c>
      <c r="BA840" t="n">
        <v>2682</v>
      </c>
      <c r="BB840" t="n">
        <v>2683.5</v>
      </c>
      <c r="BC840" t="n">
        <v>2575</v>
      </c>
      <c r="BD840" t="n">
        <v>2575</v>
      </c>
      <c r="BE840" t="n">
        <v>2575</v>
      </c>
    </row>
    <row r="841">
      <c r="A841" s="1112" t="n">
        <v>45464</v>
      </c>
      <c r="B841" s="494" t="n">
        <v>36</v>
      </c>
      <c r="C841" s="1468">
        <f>+D841*30</f>
        <v/>
      </c>
      <c r="D841" s="63" t="n">
        <v>353</v>
      </c>
      <c r="AT841" t="n">
        <v>2534.5</v>
      </c>
      <c r="AU841" t="n">
        <v>2553</v>
      </c>
      <c r="AV841" t="n">
        <v>2578</v>
      </c>
      <c r="AW841" t="n">
        <v>2597.5</v>
      </c>
      <c r="AX841" t="n">
        <v>2611</v>
      </c>
      <c r="AY841" t="n">
        <v>2655.5</v>
      </c>
      <c r="AZ841" t="n">
        <v>2693</v>
      </c>
      <c r="BA841" t="n">
        <v>2685.5</v>
      </c>
      <c r="BB841" t="n">
        <v>2685</v>
      </c>
      <c r="BC841" t="n">
        <v>2575</v>
      </c>
      <c r="BD841" t="n">
        <v>2575</v>
      </c>
      <c r="BE841" t="n">
        <v>2575</v>
      </c>
    </row>
    <row r="842">
      <c r="A842" s="1112" t="n">
        <v>45467</v>
      </c>
      <c r="B842" s="494" t="n">
        <v>45</v>
      </c>
      <c r="C842" s="1468">
        <f>+D842*30</f>
        <v/>
      </c>
      <c r="D842" s="63" t="n">
        <v>341</v>
      </c>
      <c r="AT842" t="n">
        <v>2534.5</v>
      </c>
      <c r="AU842" t="n">
        <v>2553</v>
      </c>
      <c r="AV842" t="n">
        <v>2577</v>
      </c>
      <c r="AW842" t="n">
        <v>2597.5</v>
      </c>
      <c r="AX842" t="n">
        <v>2611.5</v>
      </c>
      <c r="AY842" t="n">
        <v>2655.5</v>
      </c>
      <c r="AZ842" t="n">
        <v>2700</v>
      </c>
      <c r="BA842" t="n">
        <v>2685.5</v>
      </c>
      <c r="BB842" t="n">
        <v>2685</v>
      </c>
      <c r="BC842" t="n">
        <v>2575</v>
      </c>
      <c r="BD842" t="n">
        <v>2575</v>
      </c>
      <c r="BE842" t="n">
        <v>2575</v>
      </c>
    </row>
    <row r="843">
      <c r="A843" s="1112" t="n">
        <v>45468</v>
      </c>
      <c r="B843" s="494" t="n">
        <v>36</v>
      </c>
      <c r="C843" s="1468">
        <f>+D843*30</f>
        <v/>
      </c>
      <c r="D843" s="63" t="n">
        <v>286</v>
      </c>
      <c r="AT843" t="n">
        <v>2539.5</v>
      </c>
      <c r="AU843" t="n">
        <v>2562</v>
      </c>
      <c r="AV843" t="n">
        <v>2581.5</v>
      </c>
      <c r="AW843" t="n">
        <v>2597.5</v>
      </c>
      <c r="AX843" t="n">
        <v>2629.5</v>
      </c>
      <c r="AY843" t="n">
        <v>2655.5</v>
      </c>
      <c r="AZ843" t="n">
        <v>2700</v>
      </c>
      <c r="BA843" t="n">
        <v>2685.5</v>
      </c>
      <c r="BB843" t="n">
        <v>2685</v>
      </c>
      <c r="BC843" t="n">
        <v>2575</v>
      </c>
      <c r="BD843" t="n">
        <v>2575</v>
      </c>
      <c r="BE843" t="n">
        <v>2575</v>
      </c>
    </row>
    <row r="844">
      <c r="A844" s="1112" t="n">
        <v>45469</v>
      </c>
      <c r="B844" s="494" t="n">
        <v>33</v>
      </c>
      <c r="C844" s="1468">
        <f>+D844*30</f>
        <v/>
      </c>
      <c r="D844" s="63" t="n">
        <v>259</v>
      </c>
      <c r="AT844" t="n">
        <v>2561</v>
      </c>
      <c r="AU844" t="n">
        <v>2561.5</v>
      </c>
      <c r="AV844" t="n">
        <v>2581.5</v>
      </c>
      <c r="AW844" t="n">
        <v>2611.5</v>
      </c>
      <c r="AX844" t="n">
        <v>2629.5</v>
      </c>
      <c r="AY844" t="n">
        <v>2674.5</v>
      </c>
      <c r="AZ844" t="n">
        <v>2696</v>
      </c>
      <c r="BA844" t="n">
        <v>2685.5</v>
      </c>
      <c r="BB844" t="n">
        <v>2685</v>
      </c>
      <c r="BC844" t="n">
        <v>2575</v>
      </c>
      <c r="BD844" t="n">
        <v>2575</v>
      </c>
      <c r="BE844" t="n">
        <v>2575</v>
      </c>
    </row>
    <row r="845">
      <c r="A845" s="1112" t="n">
        <v>45470</v>
      </c>
      <c r="B845" s="494" t="n">
        <v>82</v>
      </c>
      <c r="C845" s="1468">
        <f>+D845*30</f>
        <v/>
      </c>
      <c r="D845" s="63" t="n">
        <v>1861</v>
      </c>
      <c r="AT845" t="n">
        <v>2561</v>
      </c>
      <c r="AU845" t="n">
        <v>2557.5</v>
      </c>
      <c r="AV845" t="n">
        <v>2581.5</v>
      </c>
      <c r="AW845" t="n">
        <v>2640</v>
      </c>
      <c r="AX845" t="n">
        <v>2667</v>
      </c>
      <c r="AY845" t="n">
        <v>2709</v>
      </c>
      <c r="AZ845" t="n">
        <v>2727</v>
      </c>
      <c r="BA845" t="n">
        <v>2737.5</v>
      </c>
      <c r="BB845" t="n">
        <v>2722.5</v>
      </c>
      <c r="BC845" t="n">
        <v>2631.5</v>
      </c>
      <c r="BD845" t="n">
        <v>2575</v>
      </c>
      <c r="BE845" t="n">
        <v>2575</v>
      </c>
    </row>
    <row r="846">
      <c r="A846" s="1112" t="n">
        <v>45471</v>
      </c>
      <c r="B846" s="494" t="n">
        <v>52</v>
      </c>
      <c r="C846" s="1468">
        <f>+D846*30</f>
        <v/>
      </c>
      <c r="D846" s="63" t="n">
        <v>500</v>
      </c>
      <c r="AT846" s="28" t="n">
        <v>2564</v>
      </c>
      <c r="AU846" t="n">
        <v>2557.5</v>
      </c>
      <c r="AV846" t="n">
        <v>2581.5</v>
      </c>
      <c r="AW846" t="n">
        <v>2640</v>
      </c>
      <c r="AX846" t="n">
        <v>2667</v>
      </c>
      <c r="AY846" t="n">
        <v>2713</v>
      </c>
      <c r="AZ846" t="n">
        <v>2727</v>
      </c>
      <c r="BA846" t="n">
        <v>2726</v>
      </c>
      <c r="BB846" t="n">
        <v>2720</v>
      </c>
      <c r="BC846" t="n">
        <v>2631.5</v>
      </c>
      <c r="BD846" t="n">
        <v>2575</v>
      </c>
      <c r="BE846" t="n">
        <v>2575</v>
      </c>
    </row>
    <row r="847">
      <c r="A847" s="1112" t="n">
        <v>45474</v>
      </c>
      <c r="B847" s="494" t="n">
        <v>44</v>
      </c>
      <c r="C847" s="1468">
        <f>+D847*30</f>
        <v/>
      </c>
      <c r="D847" s="63" t="n">
        <v>483</v>
      </c>
      <c r="AU847" t="n">
        <v>2557.5</v>
      </c>
      <c r="AV847" t="n">
        <v>2581.5</v>
      </c>
      <c r="AW847" t="n">
        <v>2639.5</v>
      </c>
      <c r="AX847" t="n">
        <v>2701</v>
      </c>
      <c r="AY847" t="n">
        <v>2716.5</v>
      </c>
      <c r="AZ847" t="n">
        <v>2729</v>
      </c>
      <c r="BA847" t="n">
        <v>2731.5</v>
      </c>
      <c r="BB847" t="n">
        <v>2729</v>
      </c>
      <c r="BC847" t="n">
        <v>2631.5</v>
      </c>
      <c r="BD847" t="n">
        <v>2575</v>
      </c>
      <c r="BE847" t="n">
        <v>2575</v>
      </c>
    </row>
    <row r="848">
      <c r="A848" s="1112" t="n">
        <v>45475</v>
      </c>
      <c r="B848" s="494" t="n">
        <v>35</v>
      </c>
      <c r="C848" s="1468">
        <f>+D848*30</f>
        <v/>
      </c>
      <c r="D848" s="63" t="n">
        <v>475</v>
      </c>
      <c r="AU848" t="n">
        <v>2557.5</v>
      </c>
      <c r="AV848" t="n">
        <v>2610</v>
      </c>
      <c r="AW848" t="n">
        <v>2636.5</v>
      </c>
      <c r="AX848" t="n">
        <v>2703</v>
      </c>
      <c r="AY848" t="n">
        <v>2727.5</v>
      </c>
      <c r="AZ848" t="n">
        <v>2741.5</v>
      </c>
      <c r="BA848" t="n">
        <v>2743</v>
      </c>
      <c r="BB848" t="n">
        <v>2731.5</v>
      </c>
      <c r="BC848" t="n">
        <v>2620.5</v>
      </c>
      <c r="BD848" t="n">
        <v>2575</v>
      </c>
      <c r="BE848" t="n">
        <v>2575</v>
      </c>
    </row>
    <row r="849">
      <c r="A849" s="1112" t="n">
        <v>45476</v>
      </c>
      <c r="B849" s="494" t="n">
        <v>42</v>
      </c>
      <c r="C849" s="1468">
        <f>+D849*30</f>
        <v/>
      </c>
      <c r="D849" s="63" t="n">
        <v>790</v>
      </c>
      <c r="AU849" t="n">
        <v>2557.5</v>
      </c>
      <c r="AV849" t="n">
        <v>2614.5</v>
      </c>
      <c r="AW849" t="n">
        <v>2636.5</v>
      </c>
      <c r="AX849" t="n">
        <v>2703</v>
      </c>
      <c r="AY849" t="n">
        <v>2718.5</v>
      </c>
      <c r="AZ849" t="n">
        <v>2741.5</v>
      </c>
      <c r="BA849" t="n">
        <v>2743</v>
      </c>
      <c r="BB849" t="n">
        <v>2731.5</v>
      </c>
      <c r="BC849" t="n">
        <v>2620.5</v>
      </c>
      <c r="BD849" t="n">
        <v>2575</v>
      </c>
      <c r="BE849" t="n">
        <v>2575</v>
      </c>
    </row>
    <row r="850">
      <c r="A850" s="1112" t="n">
        <v>45477</v>
      </c>
      <c r="B850" s="494" t="n">
        <v>30</v>
      </c>
      <c r="C850" s="1468">
        <f>+D850*30</f>
        <v/>
      </c>
      <c r="D850" s="63" t="n">
        <v>213</v>
      </c>
      <c r="AU850" t="n">
        <v>2557.5</v>
      </c>
      <c r="AV850" t="n">
        <v>2614.5</v>
      </c>
      <c r="AW850" t="n">
        <v>2636.5</v>
      </c>
      <c r="AX850" t="n">
        <v>2703</v>
      </c>
      <c r="AY850" t="n">
        <v>2718.5</v>
      </c>
      <c r="AZ850" t="n">
        <v>2741.5</v>
      </c>
      <c r="BA850" t="n">
        <v>2743</v>
      </c>
      <c r="BB850" t="n">
        <v>2731.5</v>
      </c>
      <c r="BC850" t="n">
        <v>2620.5</v>
      </c>
      <c r="BD850" t="n">
        <v>2575</v>
      </c>
      <c r="BE850" t="n">
        <v>2575</v>
      </c>
    </row>
    <row r="851">
      <c r="A851" s="1112" t="n">
        <v>45478</v>
      </c>
      <c r="B851" s="494" t="n">
        <v>15</v>
      </c>
      <c r="C851" s="1468">
        <f>+D851*30</f>
        <v/>
      </c>
      <c r="D851" s="63" t="n">
        <v>74</v>
      </c>
      <c r="AU851" t="n">
        <v>2584</v>
      </c>
      <c r="AV851" t="n">
        <v>2614.5</v>
      </c>
      <c r="AW851" t="n">
        <v>2636.5</v>
      </c>
      <c r="AX851" t="n">
        <v>2703</v>
      </c>
      <c r="AY851" t="n">
        <v>2718.5</v>
      </c>
      <c r="AZ851" t="n">
        <v>2741.5</v>
      </c>
      <c r="BA851" t="n">
        <v>2743</v>
      </c>
      <c r="BB851" t="n">
        <v>2731.5</v>
      </c>
      <c r="BC851" t="n">
        <v>2623</v>
      </c>
      <c r="BD851" t="n">
        <v>2575</v>
      </c>
      <c r="BE851" t="n">
        <v>2575</v>
      </c>
    </row>
    <row r="852">
      <c r="A852" s="1112" t="n">
        <v>45481</v>
      </c>
      <c r="B852" s="494" t="n">
        <v>82</v>
      </c>
      <c r="C852" s="1468">
        <f>+D852*30</f>
        <v/>
      </c>
      <c r="D852" s="63" t="n">
        <v>845</v>
      </c>
      <c r="AU852" t="n">
        <v>2699</v>
      </c>
      <c r="AV852" t="n">
        <v>2721</v>
      </c>
      <c r="AW852" t="n">
        <v>2755</v>
      </c>
      <c r="AX852" t="n">
        <v>2785.5</v>
      </c>
      <c r="AY852" t="n">
        <v>2815.5</v>
      </c>
      <c r="AZ852" t="n">
        <v>2833.5</v>
      </c>
      <c r="BA852" t="n">
        <v>2851.5</v>
      </c>
      <c r="BB852" t="n">
        <v>2846</v>
      </c>
      <c r="BC852" t="n">
        <v>2750</v>
      </c>
      <c r="BD852" t="n">
        <v>2575</v>
      </c>
      <c r="BE852" t="n">
        <v>2575</v>
      </c>
    </row>
    <row r="853">
      <c r="A853" s="1112" t="n">
        <v>45482</v>
      </c>
      <c r="B853" s="494" t="n">
        <v>43</v>
      </c>
      <c r="C853" s="1468">
        <f>+D853*30</f>
        <v/>
      </c>
      <c r="D853" s="63" t="n">
        <v>436</v>
      </c>
      <c r="AU853" t="n">
        <v>2730.5</v>
      </c>
      <c r="AV853" t="n">
        <v>2734.5</v>
      </c>
      <c r="AW853" t="n">
        <v>2755</v>
      </c>
      <c r="AX853" t="n">
        <v>2785.5</v>
      </c>
      <c r="AY853" t="n">
        <v>2809.5</v>
      </c>
      <c r="AZ853" t="n">
        <v>2833.5</v>
      </c>
      <c r="BA853" t="n">
        <v>2851.5</v>
      </c>
      <c r="BB853" t="n">
        <v>2846</v>
      </c>
      <c r="BC853" t="n">
        <v>2750</v>
      </c>
      <c r="BD853" t="n">
        <v>2575</v>
      </c>
      <c r="BE853" t="n">
        <v>2575</v>
      </c>
    </row>
    <row r="854">
      <c r="A854" s="1112" t="n">
        <v>45483</v>
      </c>
      <c r="B854" s="494" t="n">
        <v>17</v>
      </c>
      <c r="C854" s="1468">
        <f>+D854*30</f>
        <v/>
      </c>
      <c r="D854" s="63" t="n">
        <v>97</v>
      </c>
      <c r="AU854" t="n">
        <v>2734</v>
      </c>
      <c r="AV854" t="n">
        <v>2729</v>
      </c>
      <c r="AW854" t="n">
        <v>2747.5</v>
      </c>
      <c r="AX854" t="n">
        <v>2782.5</v>
      </c>
      <c r="AY854" t="n">
        <v>2803</v>
      </c>
      <c r="AZ854" t="n">
        <v>2833.5</v>
      </c>
      <c r="BA854" t="n">
        <v>2851.5</v>
      </c>
      <c r="BB854" t="n">
        <v>2830</v>
      </c>
      <c r="BC854" t="n">
        <v>2750</v>
      </c>
      <c r="BD854" t="n">
        <v>2575</v>
      </c>
      <c r="BE854" t="n">
        <v>2575</v>
      </c>
    </row>
    <row r="855">
      <c r="A855" s="1112" t="n">
        <v>45484</v>
      </c>
      <c r="B855" s="494" t="n">
        <v>41</v>
      </c>
      <c r="C855" s="1468">
        <f>+D855*30</f>
        <v/>
      </c>
      <c r="D855" s="63" t="n">
        <v>259</v>
      </c>
      <c r="AU855" t="n">
        <v>2751.5</v>
      </c>
      <c r="AV855" t="n">
        <v>2729</v>
      </c>
      <c r="AW855" t="n">
        <v>2747.5</v>
      </c>
      <c r="AX855" t="n">
        <v>2782.5</v>
      </c>
      <c r="AY855" t="n">
        <v>2795</v>
      </c>
      <c r="AZ855" t="n">
        <v>2814</v>
      </c>
      <c r="BA855" t="n">
        <v>2833</v>
      </c>
      <c r="BB855" t="n">
        <v>2814.5</v>
      </c>
      <c r="BC855" t="n">
        <v>2750</v>
      </c>
      <c r="BD855" t="n">
        <v>2575</v>
      </c>
      <c r="BE855" t="n">
        <v>2575</v>
      </c>
    </row>
    <row r="856">
      <c r="A856" s="1112" t="n">
        <v>45485</v>
      </c>
      <c r="B856" s="494" t="n">
        <v>43</v>
      </c>
      <c r="C856" s="1468">
        <f>+D856*30</f>
        <v/>
      </c>
      <c r="D856" s="63" t="n">
        <v>374</v>
      </c>
      <c r="AU856" t="n">
        <v>2740</v>
      </c>
      <c r="AV856" t="n">
        <v>2740</v>
      </c>
      <c r="AW856" t="n">
        <v>2734.5</v>
      </c>
      <c r="AX856" t="n">
        <v>2782.5</v>
      </c>
      <c r="AY856" t="n">
        <v>2795</v>
      </c>
      <c r="AZ856" t="n">
        <v>2814</v>
      </c>
      <c r="BA856" t="n">
        <v>2829</v>
      </c>
      <c r="BB856" t="n">
        <v>2814.5</v>
      </c>
      <c r="BC856" t="n">
        <v>2750</v>
      </c>
      <c r="BD856" t="n">
        <v>2575</v>
      </c>
      <c r="BE856" t="n">
        <v>2575</v>
      </c>
    </row>
    <row r="857">
      <c r="A857" s="1112" t="n">
        <v>45488</v>
      </c>
      <c r="B857" s="494" t="n">
        <v>34</v>
      </c>
      <c r="C857" s="1468">
        <f>+D857*30</f>
        <v/>
      </c>
      <c r="D857" s="63" t="n">
        <v>171</v>
      </c>
      <c r="AU857" t="n">
        <v>2740</v>
      </c>
      <c r="AV857" t="n">
        <v>2740</v>
      </c>
      <c r="AW857" t="n">
        <v>2734.5</v>
      </c>
      <c r="AX857" t="n">
        <v>2782.5</v>
      </c>
      <c r="AY857" t="n">
        <v>2783</v>
      </c>
      <c r="AZ857" t="n">
        <v>2787.5</v>
      </c>
      <c r="BA857" t="n">
        <v>2829</v>
      </c>
      <c r="BB857" t="n">
        <v>2814.5</v>
      </c>
      <c r="BC857" t="n">
        <v>2750</v>
      </c>
      <c r="BD857" t="n">
        <v>2575</v>
      </c>
      <c r="BE857" t="n">
        <v>2575</v>
      </c>
    </row>
    <row r="858">
      <c r="A858" s="1112" t="n">
        <v>45489</v>
      </c>
      <c r="B858" s="494" t="n">
        <v>30</v>
      </c>
      <c r="C858" s="1468">
        <f>+D858*30</f>
        <v/>
      </c>
      <c r="D858" s="63" t="n">
        <v>222</v>
      </c>
      <c r="AU858" t="n">
        <v>2740</v>
      </c>
      <c r="AV858" t="n">
        <v>2727</v>
      </c>
      <c r="AW858" t="n">
        <v>2734.5</v>
      </c>
      <c r="AX858" t="n">
        <v>2747.5</v>
      </c>
      <c r="AY858" t="n">
        <v>2751</v>
      </c>
      <c r="AZ858" t="n">
        <v>2755</v>
      </c>
      <c r="BA858" t="n">
        <v>2829</v>
      </c>
      <c r="BB858" t="n">
        <v>2814.5</v>
      </c>
      <c r="BC858" t="n">
        <v>2750</v>
      </c>
      <c r="BD858" t="n">
        <v>2575</v>
      </c>
      <c r="BE858" t="n">
        <v>2575</v>
      </c>
    </row>
    <row r="859">
      <c r="A859" s="1112" t="n">
        <v>45490</v>
      </c>
      <c r="B859" s="494" t="n">
        <v>25</v>
      </c>
      <c r="C859" s="1468">
        <f>+D859*30</f>
        <v/>
      </c>
      <c r="D859" s="63" t="n">
        <v>296</v>
      </c>
      <c r="AU859" t="n">
        <v>2714</v>
      </c>
      <c r="AV859" t="n">
        <v>2727</v>
      </c>
      <c r="AW859" t="n">
        <v>2726.5</v>
      </c>
      <c r="AX859" t="n">
        <v>2731.5</v>
      </c>
      <c r="AY859" t="n">
        <v>2745</v>
      </c>
      <c r="AZ859" t="n">
        <v>2750</v>
      </c>
      <c r="BA859" t="n">
        <v>2794</v>
      </c>
      <c r="BB859" t="n">
        <v>2804</v>
      </c>
      <c r="BC859" t="n">
        <v>2750</v>
      </c>
      <c r="BD859" t="n">
        <v>2575</v>
      </c>
      <c r="BE859" t="n">
        <v>2575</v>
      </c>
    </row>
    <row r="860">
      <c r="A860" s="1112" t="n">
        <v>45491</v>
      </c>
      <c r="B860" s="494" t="n">
        <v>16</v>
      </c>
      <c r="C860" s="1468">
        <f>+D860*30</f>
        <v/>
      </c>
      <c r="D860" s="63" t="n">
        <v>109</v>
      </c>
      <c r="AU860" t="n">
        <v>2717.5</v>
      </c>
      <c r="AV860" t="n">
        <v>2720</v>
      </c>
      <c r="AW860" t="n">
        <v>2735</v>
      </c>
      <c r="AX860" t="n">
        <v>2731.5</v>
      </c>
      <c r="AY860" t="n">
        <v>2745</v>
      </c>
      <c r="AZ860" t="n">
        <v>2779</v>
      </c>
      <c r="BA860" t="n">
        <v>2794</v>
      </c>
      <c r="BB860" t="n">
        <v>2804</v>
      </c>
      <c r="BC860" t="n">
        <v>2750</v>
      </c>
      <c r="BD860" t="n">
        <v>2575</v>
      </c>
      <c r="BE860" t="n">
        <v>2575</v>
      </c>
    </row>
    <row r="861">
      <c r="A861" s="1112" t="n">
        <v>45492</v>
      </c>
      <c r="B861" s="494" t="n">
        <v>10</v>
      </c>
      <c r="C861" s="1468">
        <f>+D861*30</f>
        <v/>
      </c>
      <c r="D861" s="63" t="n">
        <v>80</v>
      </c>
      <c r="AU861" t="n">
        <v>2715</v>
      </c>
      <c r="AV861" t="n">
        <v>2720</v>
      </c>
      <c r="AW861" t="n">
        <v>2735</v>
      </c>
      <c r="AX861" t="n">
        <v>2731.5</v>
      </c>
      <c r="AY861" t="n">
        <v>2745</v>
      </c>
      <c r="AZ861" t="n">
        <v>2779</v>
      </c>
      <c r="BA861" t="n">
        <v>2794</v>
      </c>
      <c r="BB861" t="n">
        <v>2804</v>
      </c>
      <c r="BC861" t="n">
        <v>2750</v>
      </c>
      <c r="BD861" t="n">
        <v>2575</v>
      </c>
      <c r="BE861" t="n">
        <v>2575</v>
      </c>
    </row>
    <row r="862">
      <c r="A862" s="1112" t="n">
        <v>45495</v>
      </c>
      <c r="B862" s="494" t="n">
        <v>26</v>
      </c>
      <c r="C862" s="1468">
        <f>+D862*30</f>
        <v/>
      </c>
      <c r="D862" s="63" t="n">
        <v>332</v>
      </c>
      <c r="AU862" t="n">
        <v>2703</v>
      </c>
      <c r="AV862" t="n">
        <v>2713.5</v>
      </c>
      <c r="AW862" t="n">
        <v>2735</v>
      </c>
      <c r="AX862" t="n">
        <v>2722</v>
      </c>
      <c r="AY862" t="n">
        <v>2745</v>
      </c>
      <c r="AZ862" t="n">
        <v>2779</v>
      </c>
      <c r="BA862" t="n">
        <v>2770</v>
      </c>
      <c r="BB862" t="n">
        <v>2762</v>
      </c>
      <c r="BC862" t="n">
        <v>2724.5</v>
      </c>
      <c r="BD862" t="n">
        <v>2575</v>
      </c>
      <c r="BE862" t="n">
        <v>2575</v>
      </c>
    </row>
    <row r="863">
      <c r="A863" s="1112" t="n">
        <v>45496</v>
      </c>
      <c r="B863" s="494" t="n">
        <v>28</v>
      </c>
      <c r="C863" s="1468">
        <f>+D863*30</f>
        <v/>
      </c>
      <c r="D863" s="63" t="n">
        <v>222</v>
      </c>
      <c r="AU863" t="n">
        <v>2664</v>
      </c>
      <c r="AV863" t="n">
        <v>2708.5</v>
      </c>
      <c r="AW863" t="n">
        <v>2735</v>
      </c>
      <c r="AX863" t="n">
        <v>2722</v>
      </c>
      <c r="AY863" t="n">
        <v>2745</v>
      </c>
      <c r="AZ863" t="n">
        <v>2779</v>
      </c>
      <c r="BA863" t="n">
        <v>2754</v>
      </c>
      <c r="BB863" t="n">
        <v>2762</v>
      </c>
      <c r="BC863" t="n">
        <v>2724.5</v>
      </c>
      <c r="BD863" t="n">
        <v>2575</v>
      </c>
      <c r="BE863" t="n">
        <v>2575</v>
      </c>
    </row>
    <row r="864">
      <c r="A864" s="1112" t="n">
        <v>45497</v>
      </c>
      <c r="B864" s="494" t="n">
        <v>34</v>
      </c>
      <c r="C864" s="1468">
        <f>+D864*30</f>
        <v/>
      </c>
      <c r="D864" s="63" t="n">
        <v>484</v>
      </c>
      <c r="AU864" t="n">
        <v>2664</v>
      </c>
      <c r="AV864" t="n">
        <v>2685</v>
      </c>
      <c r="AW864" t="n">
        <v>2735</v>
      </c>
      <c r="AX864" t="n">
        <v>2722</v>
      </c>
      <c r="AY864" t="n">
        <v>2717</v>
      </c>
      <c r="AZ864" t="n">
        <v>2719</v>
      </c>
      <c r="BA864" t="n">
        <v>2754</v>
      </c>
      <c r="BB864" t="n">
        <v>2762</v>
      </c>
      <c r="BC864" t="n">
        <v>2724.5</v>
      </c>
      <c r="BD864" t="n">
        <v>2575</v>
      </c>
      <c r="BE864" t="n">
        <v>2575</v>
      </c>
    </row>
    <row r="865">
      <c r="A865" s="1112" t="n">
        <v>45498</v>
      </c>
      <c r="B865" s="494" t="n">
        <v>45</v>
      </c>
      <c r="C865" s="1468">
        <f>+D865*30</f>
        <v/>
      </c>
      <c r="D865" s="63" t="n">
        <v>423</v>
      </c>
      <c r="AU865" t="n">
        <v>2670</v>
      </c>
      <c r="AV865" t="n">
        <v>2685</v>
      </c>
      <c r="AW865" t="n">
        <v>2730.5</v>
      </c>
      <c r="AX865" t="n">
        <v>2722</v>
      </c>
      <c r="AY865" t="n">
        <v>2722.5</v>
      </c>
      <c r="AZ865" t="n">
        <v>2719</v>
      </c>
      <c r="BA865" t="n">
        <v>2754</v>
      </c>
      <c r="BB865" t="n">
        <v>2762</v>
      </c>
      <c r="BC865" t="n">
        <v>2724.5</v>
      </c>
      <c r="BD865" t="n">
        <v>2575</v>
      </c>
      <c r="BE865" t="n">
        <v>2575</v>
      </c>
    </row>
    <row r="866">
      <c r="A866" s="1112" t="n">
        <v>45499</v>
      </c>
      <c r="B866" s="494" t="n">
        <v>42</v>
      </c>
      <c r="C866" s="1468">
        <f>+D866*30</f>
        <v/>
      </c>
      <c r="D866" s="63" t="n">
        <v>593</v>
      </c>
      <c r="AU866" t="n">
        <v>2691</v>
      </c>
      <c r="AV866" t="n">
        <v>2723.5</v>
      </c>
      <c r="AW866" t="n">
        <v>2725.5</v>
      </c>
      <c r="AX866" t="n">
        <v>2734.5</v>
      </c>
      <c r="AY866" t="n">
        <v>2722.5</v>
      </c>
      <c r="AZ866" t="n">
        <v>2727.5</v>
      </c>
      <c r="BA866" t="n">
        <v>2754</v>
      </c>
      <c r="BB866" t="n">
        <v>2762</v>
      </c>
      <c r="BC866" t="n">
        <v>2724.5</v>
      </c>
      <c r="BD866" t="n">
        <v>2575</v>
      </c>
      <c r="BE866" t="n">
        <v>2575</v>
      </c>
    </row>
    <row r="867">
      <c r="A867" s="1112" t="n">
        <v>45502</v>
      </c>
      <c r="B867" s="494" t="n">
        <v>35</v>
      </c>
      <c r="C867" s="1468">
        <f>+D867*30</f>
        <v/>
      </c>
      <c r="D867" s="63" t="n">
        <v>369</v>
      </c>
      <c r="AU867" t="n">
        <v>2691</v>
      </c>
      <c r="AV867" t="n">
        <v>2723.5</v>
      </c>
      <c r="AW867" t="n">
        <v>2725.5</v>
      </c>
      <c r="AX867" t="n">
        <v>2734.5</v>
      </c>
      <c r="AY867" t="n">
        <v>2722.5</v>
      </c>
      <c r="AZ867" t="n">
        <v>2727.5</v>
      </c>
      <c r="BA867" t="n">
        <v>2754</v>
      </c>
      <c r="BB867" t="n">
        <v>2762</v>
      </c>
      <c r="BC867" t="n">
        <v>2724.5</v>
      </c>
      <c r="BD867" t="n">
        <v>2575</v>
      </c>
      <c r="BE867" t="n">
        <v>2575</v>
      </c>
    </row>
    <row r="868">
      <c r="A868" s="1112" t="n">
        <v>45503</v>
      </c>
      <c r="B868" s="494" t="n">
        <v>18</v>
      </c>
      <c r="C868" s="1468">
        <f>+D868*30</f>
        <v/>
      </c>
      <c r="D868" s="63" t="n">
        <v>135</v>
      </c>
      <c r="AU868" t="n">
        <v>2691</v>
      </c>
      <c r="AV868" t="n">
        <v>2723.5</v>
      </c>
      <c r="AW868" t="n">
        <v>2725.5</v>
      </c>
      <c r="AX868" t="n">
        <v>2724.5</v>
      </c>
      <c r="AY868" t="n">
        <v>2745.5</v>
      </c>
      <c r="AZ868" t="n">
        <v>2734</v>
      </c>
      <c r="BA868" t="n">
        <v>2754</v>
      </c>
      <c r="BB868" t="n">
        <v>2762</v>
      </c>
      <c r="BC868" t="n">
        <v>2724.5</v>
      </c>
      <c r="BD868" t="n">
        <v>2575</v>
      </c>
      <c r="BE868" t="n">
        <v>2575</v>
      </c>
    </row>
    <row r="869">
      <c r="A869" s="1112" t="n">
        <v>45504</v>
      </c>
      <c r="B869" s="494" t="n">
        <v>49</v>
      </c>
      <c r="C869" s="1468">
        <f>+D869*30</f>
        <v/>
      </c>
      <c r="D869" s="63" t="n">
        <v>374</v>
      </c>
      <c r="AU869" t="n">
        <v>2692.5</v>
      </c>
      <c r="AV869" t="n">
        <v>2724</v>
      </c>
      <c r="AW869" t="n">
        <v>2751</v>
      </c>
      <c r="AX869" t="n">
        <v>2744</v>
      </c>
      <c r="AY869" t="n">
        <v>2760</v>
      </c>
      <c r="AZ869" t="n">
        <v>2763</v>
      </c>
      <c r="BA869" t="n">
        <v>2762.5</v>
      </c>
      <c r="BB869" t="n">
        <v>2762</v>
      </c>
      <c r="BC869" t="n">
        <v>2724.5</v>
      </c>
      <c r="BD869" t="n">
        <v>2575</v>
      </c>
      <c r="BE869" t="n">
        <v>2575</v>
      </c>
    </row>
    <row r="870">
      <c r="A870" s="1112" t="n">
        <v>45505</v>
      </c>
      <c r="B870" s="494" t="n">
        <v>26</v>
      </c>
      <c r="C870" s="1468">
        <f>+D870*30</f>
        <v/>
      </c>
      <c r="D870" s="63" t="n">
        <v>578</v>
      </c>
      <c r="AV870" t="n">
        <v>2724</v>
      </c>
      <c r="AW870" t="n">
        <v>2753.5</v>
      </c>
      <c r="AX870" t="n">
        <v>2744</v>
      </c>
      <c r="AY870" t="n">
        <v>2766.5</v>
      </c>
      <c r="AZ870" t="n">
        <v>2771</v>
      </c>
      <c r="BA870" t="n">
        <v>2763</v>
      </c>
      <c r="BB870" t="n">
        <v>2762</v>
      </c>
      <c r="BC870" t="n">
        <v>2724.5</v>
      </c>
      <c r="BD870" t="n">
        <v>2575</v>
      </c>
      <c r="BE870" t="n">
        <v>2575</v>
      </c>
    </row>
    <row r="871">
      <c r="A871" s="1112" t="n">
        <v>45506</v>
      </c>
      <c r="B871" s="494" t="n">
        <v>60</v>
      </c>
      <c r="C871" s="1468">
        <f>+D871*30</f>
        <v/>
      </c>
      <c r="D871" s="63" t="n">
        <v>867</v>
      </c>
      <c r="AV871" t="n">
        <v>2745</v>
      </c>
      <c r="AW871" t="n">
        <v>2745</v>
      </c>
      <c r="AX871" t="n">
        <v>2750</v>
      </c>
      <c r="AY871" t="n">
        <v>2785</v>
      </c>
      <c r="AZ871" t="n">
        <v>2785</v>
      </c>
      <c r="BA871" t="n">
        <v>2800</v>
      </c>
      <c r="BB871" t="n">
        <v>2800</v>
      </c>
      <c r="BC871" t="n">
        <v>0</v>
      </c>
      <c r="BD871" t="n">
        <v>0</v>
      </c>
      <c r="BE871" t="n">
        <v>0</v>
      </c>
    </row>
    <row r="872">
      <c r="A872" s="1112" t="n">
        <v>45509</v>
      </c>
      <c r="B872" s="494" t="n">
        <v>41</v>
      </c>
      <c r="C872" s="1468">
        <f>+D872*30</f>
        <v/>
      </c>
      <c r="D872" s="63" t="n">
        <v>623</v>
      </c>
      <c r="AV872" t="n">
        <v>2724</v>
      </c>
      <c r="AW872" t="n">
        <v>2747</v>
      </c>
      <c r="AX872" t="n">
        <v>2750</v>
      </c>
      <c r="AY872" t="n">
        <v>2785</v>
      </c>
      <c r="AZ872" t="n">
        <v>2771</v>
      </c>
      <c r="BA872" t="n">
        <v>2763</v>
      </c>
      <c r="BB872" t="n">
        <v>2762</v>
      </c>
      <c r="BC872" t="n">
        <v>27245</v>
      </c>
      <c r="BD872" t="n">
        <v>2575</v>
      </c>
      <c r="BE872" t="n">
        <v>2575</v>
      </c>
    </row>
    <row r="873">
      <c r="A873" s="1112" t="n">
        <v>45510</v>
      </c>
      <c r="B873" s="494" t="n">
        <v>3</v>
      </c>
      <c r="C873" s="1468">
        <f>+D873*30</f>
        <v/>
      </c>
      <c r="D873" s="63" t="n">
        <v>6</v>
      </c>
      <c r="AV873" t="n">
        <v>2724</v>
      </c>
      <c r="AW873" t="n">
        <v>2747</v>
      </c>
      <c r="AX873" t="n">
        <v>2750</v>
      </c>
      <c r="AY873" t="n">
        <v>2770</v>
      </c>
      <c r="AZ873" t="n">
        <v>2771</v>
      </c>
      <c r="BA873" t="n">
        <v>2763</v>
      </c>
      <c r="BB873" t="n">
        <v>2762</v>
      </c>
      <c r="BC873" t="n">
        <v>2724.5</v>
      </c>
      <c r="BD873" t="n">
        <v>2575</v>
      </c>
      <c r="BE873" t="n">
        <v>2575</v>
      </c>
    </row>
    <row r="874">
      <c r="A874" s="1112" t="n">
        <v>45511</v>
      </c>
      <c r="B874" s="494" t="n">
        <v>16</v>
      </c>
      <c r="C874" s="1468">
        <f>+D874*30</f>
        <v/>
      </c>
      <c r="D874" s="63" t="n">
        <v>75</v>
      </c>
      <c r="AV874" t="n">
        <v>2723.5</v>
      </c>
      <c r="AW874" t="n">
        <v>2747</v>
      </c>
      <c r="AX874" t="n">
        <v>2730</v>
      </c>
      <c r="AY874" t="n">
        <v>2746.5</v>
      </c>
      <c r="AZ874" t="n">
        <v>2761.5</v>
      </c>
      <c r="BA874" t="n">
        <v>2763</v>
      </c>
      <c r="BB874" t="n">
        <v>2762</v>
      </c>
      <c r="BC874" t="n">
        <v>2724.5</v>
      </c>
      <c r="BD874" t="n">
        <v>2575</v>
      </c>
      <c r="BE874" t="n">
        <v>2575</v>
      </c>
      <c r="BF874" t="n">
        <v>2575</v>
      </c>
      <c r="BG874" t="n">
        <v>2575</v>
      </c>
      <c r="BH874" t="n">
        <v>2575</v>
      </c>
      <c r="BI874" t="n">
        <v>2575</v>
      </c>
      <c r="BJ874" t="n">
        <v>2575</v>
      </c>
    </row>
    <row r="875">
      <c r="A875" s="1112" t="n">
        <v>45512</v>
      </c>
      <c r="B875" s="494" t="n">
        <v>31</v>
      </c>
      <c r="C875" s="1468">
        <f>+D875*30</f>
        <v/>
      </c>
      <c r="D875" s="63" t="n">
        <v>334</v>
      </c>
      <c r="AV875" t="n">
        <v>2723.5</v>
      </c>
      <c r="AW875" t="n">
        <v>2742</v>
      </c>
      <c r="AX875" t="n">
        <v>2745</v>
      </c>
      <c r="AY875" t="n">
        <v>2760</v>
      </c>
      <c r="AZ875" t="n">
        <v>2761.5</v>
      </c>
      <c r="BA875" t="n">
        <v>2763</v>
      </c>
      <c r="BB875" t="n">
        <v>2762</v>
      </c>
      <c r="BC875" t="n">
        <v>2720</v>
      </c>
      <c r="BD875" t="n">
        <v>2575</v>
      </c>
      <c r="BE875" t="n">
        <v>2575</v>
      </c>
      <c r="BF875" t="n">
        <v>2575</v>
      </c>
      <c r="BG875" t="n">
        <v>2575</v>
      </c>
      <c r="BH875" t="n">
        <v>2575</v>
      </c>
      <c r="BI875" t="n">
        <v>2575</v>
      </c>
      <c r="BJ875" t="n">
        <v>2575</v>
      </c>
    </row>
    <row r="876">
      <c r="A876" s="1112" t="n">
        <v>45513</v>
      </c>
      <c r="B876" s="494" t="n">
        <v>29</v>
      </c>
      <c r="C876" s="1468">
        <f>+D876*30</f>
        <v/>
      </c>
      <c r="D876" s="63" t="n">
        <v>430</v>
      </c>
      <c r="AV876" t="n">
        <v>2723.5</v>
      </c>
      <c r="AW876" t="n">
        <v>2737.5</v>
      </c>
      <c r="AX876" t="n">
        <v>2749</v>
      </c>
      <c r="AY876" t="n">
        <v>2754</v>
      </c>
      <c r="AZ876" t="n">
        <v>2761.5</v>
      </c>
      <c r="BA876" t="n">
        <v>2763</v>
      </c>
      <c r="BB876" t="n">
        <v>2762</v>
      </c>
      <c r="BC876" t="n">
        <v>2720</v>
      </c>
      <c r="BD876" t="n">
        <v>2575</v>
      </c>
      <c r="BE876" t="n">
        <v>2575</v>
      </c>
      <c r="BF876" t="n">
        <v>2575</v>
      </c>
      <c r="BG876" t="n">
        <v>2575</v>
      </c>
      <c r="BH876" t="n">
        <v>2575</v>
      </c>
      <c r="BI876" t="n">
        <v>2575</v>
      </c>
      <c r="BJ876" t="n">
        <v>2575</v>
      </c>
    </row>
    <row r="877">
      <c r="A877" s="1112" t="n">
        <v>45516</v>
      </c>
      <c r="B877" s="494" t="n">
        <v>16</v>
      </c>
      <c r="C877" s="1468">
        <f>+D877*30</f>
        <v/>
      </c>
      <c r="D877" s="63" t="n">
        <v>120</v>
      </c>
      <c r="AV877" t="n">
        <v>2723.5</v>
      </c>
      <c r="AW877" t="n">
        <v>2720.5</v>
      </c>
      <c r="AX877" t="n">
        <v>2736.5</v>
      </c>
      <c r="AY877" t="n">
        <v>2748</v>
      </c>
      <c r="AZ877" t="n">
        <v>2756.5</v>
      </c>
      <c r="BA877" t="n">
        <v>2763</v>
      </c>
      <c r="BB877" t="n">
        <v>2762</v>
      </c>
      <c r="BC877" t="n">
        <v>2720</v>
      </c>
      <c r="BD877" t="n">
        <v>2575</v>
      </c>
      <c r="BE877" t="n">
        <v>2575</v>
      </c>
      <c r="BF877" t="n">
        <v>2575</v>
      </c>
      <c r="BG877" t="n">
        <v>2575</v>
      </c>
      <c r="BH877" t="n">
        <v>2575</v>
      </c>
      <c r="BI877" t="n">
        <v>2575</v>
      </c>
      <c r="BJ877" t="n">
        <v>2575</v>
      </c>
    </row>
    <row r="878">
      <c r="A878" s="1112" t="n">
        <v>45517</v>
      </c>
      <c r="B878" s="494" t="n">
        <v>14</v>
      </c>
      <c r="C878" s="1468">
        <f>+D878*30</f>
        <v/>
      </c>
      <c r="D878" s="63" t="n">
        <v>91</v>
      </c>
      <c r="AV878" t="n">
        <v>2723.5</v>
      </c>
      <c r="AW878" t="n">
        <v>2716</v>
      </c>
      <c r="AX878" t="n">
        <v>2740</v>
      </c>
      <c r="AY878" t="n">
        <v>2759</v>
      </c>
      <c r="AZ878" t="n">
        <v>2776</v>
      </c>
      <c r="BA878" t="n">
        <v>2763</v>
      </c>
      <c r="BB878" t="n">
        <v>2762</v>
      </c>
      <c r="BC878" t="n">
        <v>2720</v>
      </c>
      <c r="BD878" t="n">
        <v>2575</v>
      </c>
      <c r="BE878" t="n">
        <v>2575</v>
      </c>
      <c r="BF878" t="n">
        <v>2575</v>
      </c>
      <c r="BG878" t="n">
        <v>2575</v>
      </c>
      <c r="BH878" t="n">
        <v>2575</v>
      </c>
      <c r="BI878" t="n">
        <v>2575</v>
      </c>
      <c r="BJ878" t="n">
        <v>2575</v>
      </c>
    </row>
    <row r="879">
      <c r="A879" s="1112" t="n">
        <v>45518</v>
      </c>
      <c r="B879" s="494" t="n">
        <v>35</v>
      </c>
      <c r="C879" s="1468">
        <f>+D879*30</f>
        <v/>
      </c>
      <c r="D879" s="63" t="n">
        <v>337</v>
      </c>
      <c r="AV879" t="n">
        <v>2709.5</v>
      </c>
      <c r="AW879" t="n">
        <v>2711</v>
      </c>
      <c r="AX879" t="n">
        <v>2739</v>
      </c>
      <c r="AY879" t="n">
        <v>2759</v>
      </c>
      <c r="AZ879" t="n">
        <v>2770</v>
      </c>
      <c r="BA879" t="n">
        <v>2763</v>
      </c>
      <c r="BB879" t="n">
        <v>2762</v>
      </c>
      <c r="BC879" t="n">
        <v>2720</v>
      </c>
      <c r="BD879" t="n">
        <v>2575</v>
      </c>
      <c r="BE879" t="n">
        <v>2575</v>
      </c>
      <c r="BF879" t="n">
        <v>2575</v>
      </c>
      <c r="BG879" t="n">
        <v>2575</v>
      </c>
      <c r="BH879" t="n">
        <v>2575</v>
      </c>
      <c r="BI879" t="n">
        <v>2575</v>
      </c>
      <c r="BJ879" t="n">
        <v>2575</v>
      </c>
    </row>
    <row r="880">
      <c r="A880" s="1112" t="n">
        <v>45519</v>
      </c>
      <c r="B880" s="494" t="n">
        <v>23</v>
      </c>
      <c r="C880" s="1468">
        <f>+D880*30</f>
        <v/>
      </c>
      <c r="D880" s="63" t="n">
        <v>259</v>
      </c>
      <c r="AV880" t="n">
        <v>2669.5</v>
      </c>
      <c r="AW880" t="n">
        <v>2680</v>
      </c>
      <c r="AX880" t="n">
        <v>2733</v>
      </c>
      <c r="AY880" t="n">
        <v>2740</v>
      </c>
      <c r="AZ880" t="n">
        <v>2745</v>
      </c>
      <c r="BA880" t="n">
        <v>2733.5</v>
      </c>
      <c r="BB880" t="n">
        <v>2734</v>
      </c>
      <c r="BC880" t="n">
        <v>2720</v>
      </c>
      <c r="BD880" t="n">
        <v>2575</v>
      </c>
      <c r="BE880" t="n">
        <v>2575</v>
      </c>
      <c r="BF880" t="n">
        <v>2575</v>
      </c>
      <c r="BG880" t="n">
        <v>2575</v>
      </c>
      <c r="BH880" t="n">
        <v>2575</v>
      </c>
      <c r="BI880" t="n">
        <v>2575</v>
      </c>
      <c r="BJ880" t="n">
        <v>2575</v>
      </c>
    </row>
    <row r="881">
      <c r="A881" s="1112" t="n">
        <v>45520</v>
      </c>
      <c r="B881" s="494" t="n">
        <v>65</v>
      </c>
      <c r="C881" s="1468">
        <f>+D881*30</f>
        <v/>
      </c>
      <c r="D881" s="63" t="n">
        <v>387</v>
      </c>
      <c r="AV881" t="n">
        <v>2672</v>
      </c>
      <c r="AW881" t="n">
        <v>2680</v>
      </c>
      <c r="AX881" t="n">
        <v>2711</v>
      </c>
      <c r="AY881" t="n">
        <v>2740</v>
      </c>
      <c r="AZ881" t="n">
        <v>2745</v>
      </c>
      <c r="BA881" t="n">
        <v>2733.5</v>
      </c>
      <c r="BB881" t="n">
        <v>2734</v>
      </c>
      <c r="BC881" t="n">
        <v>2720</v>
      </c>
      <c r="BD881" t="n">
        <v>2575</v>
      </c>
      <c r="BE881" t="n">
        <v>2575</v>
      </c>
      <c r="BF881" t="n">
        <v>2575</v>
      </c>
      <c r="BG881" t="n">
        <v>2575</v>
      </c>
      <c r="BH881" t="n">
        <v>2575</v>
      </c>
      <c r="BI881" t="n">
        <v>2575</v>
      </c>
      <c r="BJ881" t="n">
        <v>2575</v>
      </c>
    </row>
    <row r="882">
      <c r="A882" s="1112" t="n">
        <v>45523</v>
      </c>
      <c r="B882" s="494" t="n">
        <v>19</v>
      </c>
      <c r="C882" s="1468">
        <f>+D882*30</f>
        <v/>
      </c>
      <c r="D882" s="63" t="n">
        <v>166</v>
      </c>
      <c r="AV882" t="n">
        <v>2672</v>
      </c>
      <c r="AW882" t="n">
        <v>2679</v>
      </c>
      <c r="AX882" t="n">
        <v>2711</v>
      </c>
      <c r="AY882" t="n">
        <v>2710.5</v>
      </c>
      <c r="AZ882" t="n">
        <v>2738</v>
      </c>
      <c r="BA882" t="n">
        <v>2733.5</v>
      </c>
      <c r="BB882" t="n">
        <v>2734</v>
      </c>
      <c r="BC882" t="n">
        <v>2720</v>
      </c>
      <c r="BD882" t="n">
        <v>2575</v>
      </c>
      <c r="BE882" t="n">
        <v>2575</v>
      </c>
      <c r="BF882" t="n">
        <v>2575</v>
      </c>
      <c r="BG882" t="n">
        <v>2575</v>
      </c>
      <c r="BH882" t="n">
        <v>2575</v>
      </c>
      <c r="BI882" t="n">
        <v>2575</v>
      </c>
      <c r="BJ882" t="n">
        <v>2575</v>
      </c>
    </row>
    <row r="883">
      <c r="A883" s="1112" t="n">
        <v>45524</v>
      </c>
      <c r="B883" s="494" t="n">
        <v>32</v>
      </c>
      <c r="C883" s="1468">
        <f>+D883*30</f>
        <v/>
      </c>
      <c r="D883" s="63" t="n">
        <v>376</v>
      </c>
      <c r="AV883" t="n">
        <v>2645.5</v>
      </c>
      <c r="AW883" t="n">
        <v>2632</v>
      </c>
      <c r="AX883" t="n">
        <v>2702.5</v>
      </c>
      <c r="AY883" t="n">
        <v>2690</v>
      </c>
      <c r="AZ883" t="n">
        <v>2707.5</v>
      </c>
      <c r="BA883" t="n">
        <v>2716</v>
      </c>
      <c r="BB883" t="n">
        <v>2692.5</v>
      </c>
      <c r="BC883" t="n">
        <v>2720</v>
      </c>
      <c r="BD883" t="n">
        <v>2575</v>
      </c>
      <c r="BE883" t="n">
        <v>2575</v>
      </c>
      <c r="BF883" t="n">
        <v>2575</v>
      </c>
      <c r="BG883" t="n">
        <v>2575</v>
      </c>
      <c r="BH883" t="n">
        <v>2575</v>
      </c>
      <c r="BI883" t="n">
        <v>2575</v>
      </c>
      <c r="BJ883" t="n">
        <v>2575</v>
      </c>
    </row>
    <row r="884">
      <c r="A884" s="1112" t="n">
        <v>45525</v>
      </c>
      <c r="B884" s="494" t="n">
        <v>33</v>
      </c>
      <c r="C884" s="1468">
        <f>+D884*30</f>
        <v/>
      </c>
      <c r="D884" s="63" t="n">
        <v>213</v>
      </c>
      <c r="AV884" t="n">
        <v>2638</v>
      </c>
      <c r="AW884" t="n">
        <v>2616</v>
      </c>
      <c r="AX884" t="n">
        <v>2692</v>
      </c>
      <c r="AY884" t="n">
        <v>2670</v>
      </c>
      <c r="AZ884" t="n">
        <v>2689</v>
      </c>
      <c r="BA884" t="n">
        <v>2675</v>
      </c>
      <c r="BB884" t="n">
        <v>2692.5</v>
      </c>
      <c r="BC884" t="n">
        <v>2720</v>
      </c>
      <c r="BD884" t="n">
        <v>2575</v>
      </c>
      <c r="BE884" t="n">
        <v>2575</v>
      </c>
      <c r="BF884" t="n">
        <v>2575</v>
      </c>
      <c r="BG884" t="n">
        <v>2575</v>
      </c>
      <c r="BH884" t="n">
        <v>2575</v>
      </c>
      <c r="BI884" t="n">
        <v>2575</v>
      </c>
      <c r="BJ884" t="n">
        <v>2575</v>
      </c>
    </row>
    <row r="885">
      <c r="A885" s="1112" t="n">
        <v>45526</v>
      </c>
      <c r="B885" s="494" t="n">
        <v>22</v>
      </c>
      <c r="C885" s="1468">
        <f>+D885*30</f>
        <v/>
      </c>
      <c r="D885" s="63" t="n">
        <v>305</v>
      </c>
      <c r="AV885" t="n">
        <v>2616.5</v>
      </c>
      <c r="AW885" t="n">
        <v>2615</v>
      </c>
      <c r="AX885" t="n">
        <v>2663.5</v>
      </c>
      <c r="AY885" t="n">
        <v>2642.5</v>
      </c>
      <c r="AZ885" t="n">
        <v>2658.5</v>
      </c>
      <c r="BA885" t="n">
        <v>2675</v>
      </c>
      <c r="BB885" t="n">
        <v>2692.5</v>
      </c>
      <c r="BC885" t="n">
        <v>2720</v>
      </c>
      <c r="BD885" t="n">
        <v>2575</v>
      </c>
      <c r="BE885" t="n">
        <v>2575</v>
      </c>
      <c r="BF885" t="n">
        <v>2575</v>
      </c>
      <c r="BG885" t="n">
        <v>2575</v>
      </c>
      <c r="BH885" t="n">
        <v>2575</v>
      </c>
      <c r="BI885" t="n">
        <v>2575</v>
      </c>
      <c r="BJ885" t="n">
        <v>2575</v>
      </c>
    </row>
    <row r="886">
      <c r="A886" s="1112" t="n">
        <v>45527</v>
      </c>
      <c r="B886" s="494" t="n">
        <v>21</v>
      </c>
      <c r="C886" s="1468">
        <f>+D886*30</f>
        <v/>
      </c>
      <c r="D886" s="63" t="n">
        <v>122</v>
      </c>
      <c r="AV886" t="n">
        <v>2616.5</v>
      </c>
      <c r="AW886" t="n">
        <v>2588.5</v>
      </c>
      <c r="AX886" t="n">
        <v>2650</v>
      </c>
      <c r="AY886" t="n">
        <v>2642.5</v>
      </c>
      <c r="AZ886" t="n">
        <v>2687.5</v>
      </c>
      <c r="BA886" t="n">
        <v>2694</v>
      </c>
      <c r="BB886" t="n">
        <v>2692.5</v>
      </c>
      <c r="BC886" t="n">
        <v>2720</v>
      </c>
      <c r="BD886" t="n">
        <v>2575</v>
      </c>
      <c r="BE886" t="n">
        <v>2575</v>
      </c>
      <c r="BF886" t="n">
        <v>2575</v>
      </c>
      <c r="BG886" t="n">
        <v>2575</v>
      </c>
      <c r="BH886" t="n">
        <v>2575</v>
      </c>
      <c r="BI886" t="n">
        <v>2575</v>
      </c>
      <c r="BJ886" t="n">
        <v>2575</v>
      </c>
    </row>
    <row r="887">
      <c r="A887" s="1112" t="n">
        <v>45530</v>
      </c>
      <c r="C887" s="1468">
        <f>+D887*30</f>
        <v/>
      </c>
      <c r="AV887" t="n">
        <v>2624</v>
      </c>
      <c r="AW887" t="n">
        <v>2649</v>
      </c>
      <c r="AX887" t="n">
        <v>2698.5</v>
      </c>
      <c r="AY887" t="n">
        <v>2642.5</v>
      </c>
      <c r="AZ887" t="n">
        <v>2730.5</v>
      </c>
      <c r="BA887" t="n">
        <v>2720</v>
      </c>
      <c r="BB887" t="n">
        <v>2704.5</v>
      </c>
      <c r="BC887" t="n">
        <v>2720</v>
      </c>
      <c r="BD887" t="n">
        <v>2575</v>
      </c>
      <c r="BE887" t="n">
        <v>2575</v>
      </c>
      <c r="BF887" t="n">
        <v>2575</v>
      </c>
      <c r="BG887" t="n">
        <v>2575</v>
      </c>
      <c r="BH887" t="n">
        <v>2575</v>
      </c>
      <c r="BI887" t="n">
        <v>2575</v>
      </c>
      <c r="BJ887" t="n">
        <v>2575</v>
      </c>
    </row>
    <row r="888">
      <c r="A888" s="1112" t="n">
        <v>45531</v>
      </c>
      <c r="B888" s="494" t="n">
        <v>26</v>
      </c>
      <c r="C888" s="1468">
        <f>+D888*30</f>
        <v/>
      </c>
      <c r="D888" s="63" t="n">
        <v>327</v>
      </c>
      <c r="AV888" t="n">
        <v>2624</v>
      </c>
      <c r="AW888" t="n">
        <v>2659</v>
      </c>
      <c r="AX888" t="n">
        <v>2673</v>
      </c>
      <c r="AY888" t="n">
        <v>2674.5</v>
      </c>
      <c r="AZ888" t="n">
        <v>2726</v>
      </c>
      <c r="BA888" t="n">
        <v>2720</v>
      </c>
      <c r="BB888" t="n">
        <v>2704.5</v>
      </c>
      <c r="BC888" t="n">
        <v>2720</v>
      </c>
      <c r="BD888" t="n">
        <v>2575</v>
      </c>
      <c r="BE888" t="n">
        <v>2575</v>
      </c>
      <c r="BF888" t="n">
        <v>2575</v>
      </c>
      <c r="BG888" t="n">
        <v>2575</v>
      </c>
      <c r="BH888" t="n">
        <v>2575</v>
      </c>
      <c r="BI888" t="n">
        <v>2575</v>
      </c>
      <c r="BJ888" t="n">
        <v>2575</v>
      </c>
    </row>
    <row r="889">
      <c r="A889" s="1112" t="n">
        <v>45532</v>
      </c>
      <c r="B889" s="494" t="n">
        <v>22</v>
      </c>
      <c r="C889" s="1468">
        <f>+D889*30</f>
        <v/>
      </c>
      <c r="D889" s="63" t="n">
        <v>110</v>
      </c>
      <c r="AV889" t="n">
        <v>2649</v>
      </c>
      <c r="AW889" t="n">
        <v>2659</v>
      </c>
      <c r="AX889" t="n">
        <v>2673</v>
      </c>
      <c r="AY889" t="n">
        <v>2674.5</v>
      </c>
      <c r="AZ889" t="n">
        <v>2685</v>
      </c>
      <c r="BA889" t="n">
        <v>2720</v>
      </c>
      <c r="BB889" t="n">
        <v>2704.5</v>
      </c>
      <c r="BC889" t="n">
        <v>2720</v>
      </c>
      <c r="BD889" t="n">
        <v>2575</v>
      </c>
      <c r="BE889" t="n">
        <v>2575</v>
      </c>
      <c r="BF889" t="n">
        <v>2575</v>
      </c>
      <c r="BG889" t="n">
        <v>2575</v>
      </c>
      <c r="BH889" t="n">
        <v>2575</v>
      </c>
      <c r="BI889" t="n">
        <v>2575</v>
      </c>
      <c r="BJ889" t="n">
        <v>2575</v>
      </c>
    </row>
    <row r="890">
      <c r="A890" s="1112" t="n">
        <v>45533</v>
      </c>
      <c r="B890" s="494" t="n">
        <v>29</v>
      </c>
      <c r="C890" s="1468">
        <f>+D890*30</f>
        <v/>
      </c>
      <c r="D890" s="63" t="n">
        <v>482</v>
      </c>
      <c r="AV890" t="n">
        <v>2685</v>
      </c>
      <c r="AW890" t="n">
        <v>2668.5</v>
      </c>
      <c r="AX890" t="n">
        <v>2673</v>
      </c>
      <c r="AY890" t="n">
        <v>2674.5</v>
      </c>
      <c r="AZ890" t="n">
        <v>2685</v>
      </c>
      <c r="BA890" t="n">
        <v>2716.5</v>
      </c>
      <c r="BB890" t="n">
        <v>2722</v>
      </c>
      <c r="BC890" t="n">
        <v>2720</v>
      </c>
      <c r="BD890" t="n">
        <v>2680</v>
      </c>
      <c r="BE890" t="n">
        <v>2575</v>
      </c>
      <c r="BF890" t="n">
        <v>2575</v>
      </c>
      <c r="BG890" t="n">
        <v>2575</v>
      </c>
      <c r="BH890" t="n">
        <v>2575</v>
      </c>
      <c r="BI890" t="n">
        <v>2575</v>
      </c>
      <c r="BJ890" t="n">
        <v>2575</v>
      </c>
    </row>
    <row r="891">
      <c r="A891" s="1112" t="n">
        <v>45534</v>
      </c>
      <c r="B891" s="494" t="n">
        <v>53</v>
      </c>
      <c r="C891" s="1468">
        <f>+D891*30</f>
        <v/>
      </c>
      <c r="D891" s="63" t="n">
        <v>707</v>
      </c>
      <c r="AV891" t="n">
        <v>2677</v>
      </c>
      <c r="AW891" t="n">
        <v>2668.5</v>
      </c>
      <c r="AX891" t="n">
        <v>2708.5</v>
      </c>
      <c r="AY891" t="n">
        <v>2700.5</v>
      </c>
      <c r="AZ891" t="n">
        <v>2745</v>
      </c>
      <c r="BA891" t="n">
        <v>2743</v>
      </c>
      <c r="BB891" t="n">
        <v>2722</v>
      </c>
      <c r="BC891" t="n">
        <v>2773.5</v>
      </c>
      <c r="BD891" t="n">
        <v>2680</v>
      </c>
      <c r="BE891" t="n">
        <v>2575</v>
      </c>
      <c r="BF891" t="n">
        <v>2575</v>
      </c>
      <c r="BG891" t="n">
        <v>2575</v>
      </c>
      <c r="BH891" t="n">
        <v>2575</v>
      </c>
      <c r="BI891" t="n">
        <v>2575</v>
      </c>
      <c r="BJ891" t="n">
        <v>2575</v>
      </c>
    </row>
    <row r="892">
      <c r="A892" s="1112" t="n">
        <v>45537</v>
      </c>
      <c r="B892" s="494" t="n">
        <v>4</v>
      </c>
      <c r="C892" s="1468">
        <f>+D892*30</f>
        <v/>
      </c>
      <c r="D892" s="63" t="n">
        <v>10</v>
      </c>
      <c r="AW892" t="n">
        <v>2668.5</v>
      </c>
      <c r="AX892" t="n">
        <v>2708.5</v>
      </c>
      <c r="AY892" t="n">
        <v>2688.5</v>
      </c>
      <c r="AZ892" t="n">
        <v>2698.5</v>
      </c>
      <c r="BA892" t="n">
        <v>2743</v>
      </c>
      <c r="BB892" t="n">
        <v>2722</v>
      </c>
      <c r="BC892" t="n">
        <v>2773.5</v>
      </c>
      <c r="BD892" t="n">
        <v>2680</v>
      </c>
      <c r="BE892" t="n">
        <v>2575</v>
      </c>
      <c r="BF892" t="n">
        <v>2575</v>
      </c>
      <c r="BG892" t="n">
        <v>2575</v>
      </c>
      <c r="BH892" t="n">
        <v>2575</v>
      </c>
      <c r="BI892" t="n">
        <v>2575</v>
      </c>
      <c r="BJ892" t="n">
        <v>2575</v>
      </c>
    </row>
    <row r="893">
      <c r="A893" s="1112" t="n">
        <v>45538</v>
      </c>
      <c r="B893" s="494" t="n">
        <v>31</v>
      </c>
      <c r="C893" s="1468">
        <f>+D893*30</f>
        <v/>
      </c>
      <c r="D893" s="63" t="n">
        <v>153</v>
      </c>
      <c r="AW893" t="n">
        <v>2646</v>
      </c>
      <c r="AX893" t="n">
        <v>2673</v>
      </c>
      <c r="AY893" t="n">
        <v>2674.5</v>
      </c>
      <c r="AZ893" t="n">
        <v>2698.5</v>
      </c>
      <c r="BA893" t="n">
        <v>2735.5</v>
      </c>
      <c r="BB893" t="n">
        <v>2722</v>
      </c>
      <c r="BC893" t="n">
        <v>2773.5</v>
      </c>
      <c r="BD893" t="n">
        <v>2680</v>
      </c>
      <c r="BE893" t="n">
        <v>2575</v>
      </c>
      <c r="BF893" t="n">
        <v>2575</v>
      </c>
      <c r="BG893" t="n">
        <v>2575</v>
      </c>
      <c r="BH893" t="n">
        <v>2575</v>
      </c>
      <c r="BI893" t="n">
        <v>2575</v>
      </c>
      <c r="BJ893" t="n">
        <v>2575</v>
      </c>
    </row>
    <row r="894">
      <c r="A894" s="1112" t="n">
        <v>45539</v>
      </c>
      <c r="B894" s="494" t="n">
        <v>9</v>
      </c>
      <c r="C894" s="1468">
        <f>+D894*30</f>
        <v/>
      </c>
      <c r="D894" s="63" t="n">
        <v>40</v>
      </c>
      <c r="AW894" t="n">
        <v>2611.5</v>
      </c>
      <c r="AX894" t="n">
        <v>2673</v>
      </c>
      <c r="AY894" t="n">
        <v>2663</v>
      </c>
      <c r="AZ894" t="n">
        <v>2690</v>
      </c>
      <c r="BA894" t="n">
        <v>2710</v>
      </c>
      <c r="BB894" t="n">
        <v>2722</v>
      </c>
      <c r="BC894" t="n">
        <v>2766</v>
      </c>
      <c r="BD894" t="n">
        <v>2680</v>
      </c>
      <c r="BE894" t="n">
        <v>2575</v>
      </c>
      <c r="BF894" t="n">
        <v>2575</v>
      </c>
      <c r="BG894" t="n">
        <v>2575</v>
      </c>
      <c r="BH894" t="n">
        <v>2575</v>
      </c>
      <c r="BI894" t="n">
        <v>2575</v>
      </c>
      <c r="BJ894" t="n">
        <v>2575</v>
      </c>
      <c r="BK894" t="n">
        <v>2575</v>
      </c>
      <c r="BL894" t="n">
        <v>2575</v>
      </c>
    </row>
    <row r="895">
      <c r="A895" s="1112" t="n">
        <v>45540</v>
      </c>
      <c r="B895" s="494" t="n">
        <v>55</v>
      </c>
      <c r="C895" s="1468">
        <f>+D895*30</f>
        <v/>
      </c>
      <c r="D895" s="63" t="n">
        <v>302</v>
      </c>
      <c r="AW895" t="n">
        <v>2611.5</v>
      </c>
      <c r="AX895" t="n">
        <v>2673</v>
      </c>
      <c r="AY895" t="n">
        <v>2636.5</v>
      </c>
      <c r="AZ895" t="n">
        <v>2651</v>
      </c>
      <c r="BA895" t="n">
        <v>2710</v>
      </c>
      <c r="BB895" t="n">
        <v>2722</v>
      </c>
      <c r="BC895" t="n">
        <v>2766</v>
      </c>
      <c r="BD895" t="n">
        <v>2700</v>
      </c>
      <c r="BE895" t="n">
        <v>2650</v>
      </c>
      <c r="BF895" t="n">
        <v>2650</v>
      </c>
      <c r="BG895" t="n">
        <v>2650</v>
      </c>
      <c r="BH895" t="n">
        <v>2665</v>
      </c>
      <c r="BI895" t="n">
        <v>2675</v>
      </c>
      <c r="BJ895" t="n">
        <v>2685</v>
      </c>
      <c r="BK895" t="n">
        <v>2695</v>
      </c>
      <c r="BL895" t="n">
        <v>2705</v>
      </c>
    </row>
    <row r="896">
      <c r="A896" s="1112" t="n">
        <v>45541</v>
      </c>
      <c r="B896" s="494" t="n">
        <v>3</v>
      </c>
      <c r="C896" s="1468">
        <f>+D896*30</f>
        <v/>
      </c>
      <c r="D896" s="63" t="n">
        <v>7</v>
      </c>
      <c r="AW896" t="n">
        <v>2611.5</v>
      </c>
      <c r="AX896" t="n">
        <v>2647.5</v>
      </c>
      <c r="AY896" t="n">
        <v>2612</v>
      </c>
      <c r="AZ896" t="n">
        <v>2621.5</v>
      </c>
      <c r="BA896" t="n">
        <v>2698</v>
      </c>
      <c r="BB896" t="n">
        <v>2705.5</v>
      </c>
      <c r="BC896" t="n">
        <v>2720.5</v>
      </c>
      <c r="BD896" t="n">
        <v>2700</v>
      </c>
      <c r="BE896" t="n">
        <v>2650</v>
      </c>
      <c r="BF896" t="n">
        <v>2650</v>
      </c>
      <c r="BG896" t="n">
        <v>2650</v>
      </c>
      <c r="BH896" t="n">
        <v>2665</v>
      </c>
      <c r="BI896" t="n">
        <v>2675</v>
      </c>
      <c r="BJ896" t="n">
        <v>2685</v>
      </c>
      <c r="BK896" t="n">
        <v>2695</v>
      </c>
      <c r="BL896" t="n">
        <v>2705</v>
      </c>
    </row>
    <row r="897">
      <c r="A897" s="1112" t="n">
        <v>45544</v>
      </c>
      <c r="B897" s="494" t="n">
        <v>22</v>
      </c>
      <c r="C897" s="1468">
        <f>+D897*30</f>
        <v/>
      </c>
      <c r="D897" s="63" t="n">
        <v>212</v>
      </c>
      <c r="AW897" t="n">
        <v>2562</v>
      </c>
      <c r="AX897" t="n">
        <v>2611</v>
      </c>
      <c r="AY897" t="n">
        <v>2607</v>
      </c>
      <c r="AZ897" t="n">
        <v>2617.5</v>
      </c>
      <c r="BA897" t="n">
        <v>2640.5</v>
      </c>
      <c r="BB897" t="n">
        <v>2655.5</v>
      </c>
      <c r="BC897" t="n">
        <v>2680</v>
      </c>
      <c r="BD897" t="n">
        <v>2700</v>
      </c>
      <c r="BE897" t="n">
        <v>2650</v>
      </c>
      <c r="BF897" t="n">
        <v>2650</v>
      </c>
      <c r="BG897" t="n">
        <v>2650</v>
      </c>
      <c r="BH897" t="n">
        <v>2665</v>
      </c>
      <c r="BI897" t="n">
        <v>2675</v>
      </c>
      <c r="BJ897" t="n">
        <v>2685</v>
      </c>
      <c r="BK897" t="n">
        <v>2695</v>
      </c>
      <c r="BL897" t="n">
        <v>2705</v>
      </c>
    </row>
    <row r="898">
      <c r="A898" s="1112" t="n">
        <v>45545</v>
      </c>
      <c r="B898" s="494" t="n">
        <v>27</v>
      </c>
      <c r="C898" s="1468">
        <f>+D898*30</f>
        <v/>
      </c>
      <c r="D898" s="63" t="n">
        <v>185</v>
      </c>
      <c r="AW898" t="n">
        <v>2534.5</v>
      </c>
      <c r="AX898" t="n">
        <v>2611</v>
      </c>
      <c r="AY898" t="n">
        <v>2581</v>
      </c>
      <c r="AZ898" t="n">
        <v>2582</v>
      </c>
      <c r="BA898" t="n">
        <v>2640.5</v>
      </c>
      <c r="BB898" t="n">
        <v>2655.5</v>
      </c>
      <c r="BC898" t="n">
        <v>2680</v>
      </c>
      <c r="BD898" t="n">
        <v>2700</v>
      </c>
      <c r="BE898" t="n">
        <v>2650</v>
      </c>
      <c r="BF898" t="n">
        <v>2650</v>
      </c>
      <c r="BG898" t="n">
        <v>2650</v>
      </c>
      <c r="BH898" t="n">
        <v>2665</v>
      </c>
      <c r="BI898" t="n">
        <v>2675</v>
      </c>
      <c r="BJ898" t="n">
        <v>2685</v>
      </c>
      <c r="BK898" t="n">
        <v>2695</v>
      </c>
      <c r="BL898" t="n">
        <v>2705</v>
      </c>
    </row>
    <row r="899">
      <c r="A899" s="1112" t="n">
        <v>45546</v>
      </c>
      <c r="B899" s="494" t="n">
        <v>14</v>
      </c>
      <c r="C899" s="1468">
        <f>+D899*30</f>
        <v/>
      </c>
      <c r="D899" s="63" t="n">
        <v>98</v>
      </c>
      <c r="AW899" t="n">
        <v>2518.5</v>
      </c>
      <c r="AX899" t="n">
        <v>2554</v>
      </c>
      <c r="AY899" t="n">
        <v>2583</v>
      </c>
      <c r="AZ899" t="n">
        <v>2578</v>
      </c>
      <c r="BA899" t="n">
        <v>2640.5</v>
      </c>
      <c r="BB899" t="n">
        <v>2655.5</v>
      </c>
      <c r="BC899" t="n">
        <v>2680</v>
      </c>
      <c r="BD899" t="n">
        <v>2700</v>
      </c>
      <c r="BE899" t="n">
        <v>2650</v>
      </c>
      <c r="BF899" t="n">
        <v>2650</v>
      </c>
      <c r="BG899" t="n">
        <v>2650</v>
      </c>
      <c r="BH899" t="n">
        <v>2665</v>
      </c>
      <c r="BI899" t="n">
        <v>2675</v>
      </c>
      <c r="BJ899" t="n">
        <v>2685</v>
      </c>
      <c r="BK899" t="n">
        <v>2695</v>
      </c>
      <c r="BL899" t="n">
        <v>2705</v>
      </c>
    </row>
    <row r="900">
      <c r="A900" s="1112" t="n">
        <v>45547</v>
      </c>
      <c r="B900" s="494" t="n">
        <v>24</v>
      </c>
      <c r="C900" s="1468">
        <f>+D900*30</f>
        <v/>
      </c>
      <c r="D900" s="63" t="n">
        <v>218</v>
      </c>
      <c r="AW900" t="n">
        <v>2518.5</v>
      </c>
      <c r="AX900" t="n">
        <v>2554</v>
      </c>
      <c r="AY900" t="n">
        <v>2583</v>
      </c>
      <c r="AZ900" t="n">
        <v>2578</v>
      </c>
      <c r="BA900" t="n">
        <v>2640.5</v>
      </c>
      <c r="BB900" t="n">
        <v>2655.5</v>
      </c>
      <c r="BC900" t="n">
        <v>2680</v>
      </c>
      <c r="BD900" t="n">
        <v>2700</v>
      </c>
      <c r="BE900" t="n">
        <v>2650</v>
      </c>
      <c r="BF900" t="n">
        <v>2650</v>
      </c>
      <c r="BG900" t="n">
        <v>2650</v>
      </c>
      <c r="BH900" t="n">
        <v>2665</v>
      </c>
      <c r="BI900" t="n">
        <v>2675</v>
      </c>
      <c r="BJ900" t="n">
        <v>2685</v>
      </c>
      <c r="BK900" t="n">
        <v>2695</v>
      </c>
      <c r="BL900" t="n">
        <v>2705</v>
      </c>
    </row>
    <row r="901">
      <c r="A901" s="1112" t="n">
        <v>45548</v>
      </c>
      <c r="B901" s="494" t="n">
        <v>9</v>
      </c>
      <c r="C901" s="1468">
        <f>+D901*30</f>
        <v/>
      </c>
      <c r="D901" s="63" t="n">
        <v>48</v>
      </c>
      <c r="AW901" t="n">
        <v>2518.5</v>
      </c>
      <c r="AX901" t="n">
        <v>2535.5</v>
      </c>
      <c r="AY901" t="n">
        <v>2563.5</v>
      </c>
      <c r="AZ901" t="n">
        <v>2574</v>
      </c>
      <c r="BA901" t="n">
        <v>2625</v>
      </c>
      <c r="BB901" t="n">
        <v>2655.5</v>
      </c>
      <c r="BC901" t="n">
        <v>2680</v>
      </c>
      <c r="BD901" t="n">
        <v>2700</v>
      </c>
      <c r="BE901" t="n">
        <v>2650</v>
      </c>
      <c r="BF901" t="n">
        <v>2650</v>
      </c>
      <c r="BG901" t="n">
        <v>2650</v>
      </c>
      <c r="BH901" t="n">
        <v>2665</v>
      </c>
      <c r="BI901" t="n">
        <v>2675</v>
      </c>
      <c r="BJ901" t="n">
        <v>2685</v>
      </c>
      <c r="BK901" t="n">
        <v>2695</v>
      </c>
      <c r="BL901" t="n">
        <v>2705</v>
      </c>
    </row>
    <row r="902">
      <c r="A902" s="1112" t="n">
        <v>45551</v>
      </c>
      <c r="B902" s="494" t="n">
        <v>23</v>
      </c>
      <c r="C902" s="1468">
        <f>+D902*30</f>
        <v/>
      </c>
      <c r="D902" s="63" t="n">
        <v>134</v>
      </c>
      <c r="AW902" t="n">
        <v>2518.5</v>
      </c>
      <c r="AX902" t="n">
        <v>2535.5</v>
      </c>
      <c r="AY902" t="n">
        <v>2563.5</v>
      </c>
      <c r="AZ902" t="n">
        <v>2574</v>
      </c>
      <c r="BA902" t="n">
        <v>2595</v>
      </c>
      <c r="BB902" t="n">
        <v>2655.5</v>
      </c>
      <c r="BC902" t="n">
        <v>2680</v>
      </c>
      <c r="BD902" t="n">
        <v>2700</v>
      </c>
      <c r="BE902" t="n">
        <v>2650</v>
      </c>
      <c r="BF902" t="n">
        <v>2650</v>
      </c>
      <c r="BG902" t="n">
        <v>2650</v>
      </c>
      <c r="BH902" t="n">
        <v>2665</v>
      </c>
      <c r="BI902" t="n">
        <v>2675</v>
      </c>
      <c r="BJ902" t="n">
        <v>2685</v>
      </c>
      <c r="BK902" t="n">
        <v>2695</v>
      </c>
      <c r="BL902" t="n">
        <v>2705</v>
      </c>
    </row>
    <row r="903">
      <c r="A903" s="1112" t="n">
        <v>45552</v>
      </c>
      <c r="B903" s="494" t="n">
        <v>13</v>
      </c>
      <c r="C903" s="1468">
        <f>+D903*30</f>
        <v/>
      </c>
      <c r="D903" s="63" t="n">
        <v>133</v>
      </c>
      <c r="AW903" t="n">
        <v>2518.5</v>
      </c>
      <c r="AX903" t="n">
        <v>2545</v>
      </c>
      <c r="AY903" t="n">
        <v>2570</v>
      </c>
      <c r="AZ903" t="n">
        <v>2600</v>
      </c>
      <c r="BA903" t="n">
        <v>2611</v>
      </c>
      <c r="BB903" t="n">
        <v>2655.5</v>
      </c>
      <c r="BC903" t="n">
        <v>2680</v>
      </c>
      <c r="BD903" t="n">
        <v>2700</v>
      </c>
      <c r="BE903" t="n">
        <v>2650</v>
      </c>
      <c r="BF903" t="n">
        <v>2650</v>
      </c>
      <c r="BG903" t="n">
        <v>2650</v>
      </c>
      <c r="BH903" t="n">
        <v>2665</v>
      </c>
      <c r="BI903" t="n">
        <v>2675</v>
      </c>
      <c r="BJ903" t="n">
        <v>2685</v>
      </c>
      <c r="BK903" t="n">
        <v>2695</v>
      </c>
      <c r="BL903" t="n">
        <v>2705</v>
      </c>
    </row>
    <row r="904">
      <c r="A904" s="1112" t="n">
        <v>45553</v>
      </c>
      <c r="B904" s="494" t="n">
        <v>49</v>
      </c>
      <c r="C904" s="1468">
        <f>+D904*30</f>
        <v/>
      </c>
      <c r="D904" s="63" t="n">
        <v>398</v>
      </c>
      <c r="AW904" t="n">
        <v>2518.5</v>
      </c>
      <c r="AX904" t="n">
        <v>2545</v>
      </c>
      <c r="AY904" t="n">
        <v>2570</v>
      </c>
      <c r="AZ904" t="n">
        <v>2607</v>
      </c>
      <c r="BA904" t="n">
        <v>2611</v>
      </c>
      <c r="BB904" t="n">
        <v>2655.5</v>
      </c>
      <c r="BC904" t="n">
        <v>2680</v>
      </c>
      <c r="BD904" t="n">
        <v>2700</v>
      </c>
      <c r="BE904" t="n">
        <v>2650</v>
      </c>
      <c r="BF904" t="n">
        <v>2650</v>
      </c>
      <c r="BG904" t="n">
        <v>2650</v>
      </c>
      <c r="BH904" t="n">
        <v>2665</v>
      </c>
      <c r="BI904" t="n">
        <v>2675</v>
      </c>
      <c r="BJ904" t="n">
        <v>2685</v>
      </c>
      <c r="BK904" t="n">
        <v>2695</v>
      </c>
      <c r="BL904" t="n">
        <v>2705</v>
      </c>
    </row>
    <row r="905">
      <c r="A905" s="1112" t="n">
        <v>45554</v>
      </c>
      <c r="C905" s="1468">
        <f>+D905*30</f>
        <v/>
      </c>
      <c r="AW905" t="n">
        <v>2561</v>
      </c>
      <c r="AX905" t="n">
        <v>2589</v>
      </c>
      <c r="AY905" t="n">
        <v>2618</v>
      </c>
      <c r="AZ905" t="n">
        <v>2630.5</v>
      </c>
      <c r="BA905" t="n">
        <v>2649.5</v>
      </c>
      <c r="BB905" t="n">
        <v>2655.5</v>
      </c>
      <c r="BC905" t="n">
        <v>2680</v>
      </c>
      <c r="BD905" t="n">
        <v>2700</v>
      </c>
      <c r="BE905" t="n">
        <v>2650</v>
      </c>
      <c r="BF905" t="n">
        <v>2650</v>
      </c>
      <c r="BG905" t="n">
        <v>2650</v>
      </c>
      <c r="BH905" t="n">
        <v>2665</v>
      </c>
      <c r="BI905" t="n">
        <v>2675</v>
      </c>
      <c r="BJ905" t="n">
        <v>2685</v>
      </c>
      <c r="BK905" t="n">
        <v>2695</v>
      </c>
      <c r="BL905" t="n">
        <v>2705</v>
      </c>
    </row>
    <row r="906">
      <c r="A906" s="1112" t="n">
        <v>45555</v>
      </c>
      <c r="B906" s="494" t="n">
        <v>32</v>
      </c>
      <c r="C906" s="1468">
        <f>+D906*30</f>
        <v/>
      </c>
      <c r="D906" s="63" t="n">
        <v>268</v>
      </c>
      <c r="AW906" t="n">
        <v>2561</v>
      </c>
      <c r="AX906" t="n">
        <v>2643</v>
      </c>
      <c r="AY906" t="n">
        <v>2655.5</v>
      </c>
      <c r="AZ906" t="n">
        <v>2671.5</v>
      </c>
      <c r="BA906" t="n">
        <v>2684</v>
      </c>
      <c r="BB906" t="n">
        <v>2698.5</v>
      </c>
      <c r="BC906" t="n">
        <v>2680</v>
      </c>
      <c r="BD906" t="n">
        <v>2700</v>
      </c>
      <c r="BE906" t="n">
        <v>2650</v>
      </c>
      <c r="BF906" t="n">
        <v>2650</v>
      </c>
      <c r="BG906" t="n">
        <v>2650</v>
      </c>
      <c r="BH906" t="n">
        <v>2665</v>
      </c>
      <c r="BI906" t="n">
        <v>2675</v>
      </c>
      <c r="BJ906" t="n">
        <v>2685</v>
      </c>
      <c r="BK906" t="n">
        <v>2695</v>
      </c>
      <c r="BL906" t="n">
        <v>2705</v>
      </c>
    </row>
    <row r="907">
      <c r="A907" s="1112" t="n">
        <v>45558</v>
      </c>
      <c r="B907" s="494" t="n">
        <v>23</v>
      </c>
      <c r="C907" s="1468">
        <f>+D907*30</f>
        <v/>
      </c>
      <c r="D907" s="63" t="n">
        <v>115</v>
      </c>
      <c r="AW907" t="n">
        <v>2630</v>
      </c>
      <c r="AX907" t="n">
        <v>2656</v>
      </c>
      <c r="AY907" t="n">
        <v>2655.5</v>
      </c>
      <c r="AZ907" t="n">
        <v>2671.5</v>
      </c>
      <c r="BA907" t="n">
        <v>2684</v>
      </c>
      <c r="BB907" t="n">
        <v>2698.5</v>
      </c>
      <c r="BC907" t="n">
        <v>2680</v>
      </c>
      <c r="BD907" t="n">
        <v>2700</v>
      </c>
      <c r="BE907" t="n">
        <v>2650</v>
      </c>
      <c r="BF907" t="n">
        <v>2650</v>
      </c>
      <c r="BG907" t="n">
        <v>2650</v>
      </c>
      <c r="BH907" t="n">
        <v>2665</v>
      </c>
      <c r="BI907" t="n">
        <v>2675</v>
      </c>
      <c r="BJ907" t="n">
        <v>2685</v>
      </c>
      <c r="BK907" t="n">
        <v>2695</v>
      </c>
      <c r="BL907" t="n">
        <v>2705</v>
      </c>
    </row>
    <row r="908">
      <c r="A908" s="1112" t="n">
        <v>45559</v>
      </c>
      <c r="B908" s="494" t="n">
        <v>41</v>
      </c>
      <c r="C908" s="1468">
        <f>+D908*30</f>
        <v/>
      </c>
      <c r="D908" s="63" t="n">
        <v>424</v>
      </c>
      <c r="AW908" t="n">
        <v>2630</v>
      </c>
      <c r="AX908" t="n">
        <v>2656</v>
      </c>
      <c r="AY908" t="n">
        <v>2655.5</v>
      </c>
      <c r="AZ908" t="n">
        <v>2671.5</v>
      </c>
      <c r="BA908" t="n">
        <v>2725</v>
      </c>
      <c r="BB908" t="n">
        <v>2730</v>
      </c>
      <c r="BC908" t="n">
        <v>2680</v>
      </c>
      <c r="BD908" t="n">
        <v>2700</v>
      </c>
      <c r="BE908" t="n">
        <v>2615</v>
      </c>
      <c r="BF908" t="n">
        <v>2610</v>
      </c>
      <c r="BG908" t="n">
        <v>2620</v>
      </c>
      <c r="BH908" t="n">
        <v>2641</v>
      </c>
      <c r="BI908" t="n">
        <v>2650</v>
      </c>
      <c r="BJ908" t="n">
        <v>2685</v>
      </c>
      <c r="BK908" t="n">
        <v>2695</v>
      </c>
      <c r="BL908" t="n">
        <v>2705</v>
      </c>
    </row>
    <row r="909">
      <c r="A909" s="1112" t="n">
        <v>45560</v>
      </c>
      <c r="B909" s="494" t="n">
        <v>32</v>
      </c>
      <c r="C909" s="1468">
        <f>+D909*30</f>
        <v/>
      </c>
      <c r="D909" s="63" t="n">
        <v>287</v>
      </c>
      <c r="AW909" t="n">
        <v>2628</v>
      </c>
      <c r="AX909" t="n">
        <v>2630</v>
      </c>
      <c r="AY909" t="n">
        <v>2655.5</v>
      </c>
      <c r="AZ909" t="n">
        <v>2671.5</v>
      </c>
      <c r="BA909" t="n">
        <v>2725</v>
      </c>
      <c r="BB909" t="n">
        <v>2730</v>
      </c>
      <c r="BC909" t="n">
        <v>2735</v>
      </c>
      <c r="BD909" t="n">
        <v>2700</v>
      </c>
      <c r="BE909" t="n">
        <v>2615</v>
      </c>
      <c r="BF909" t="n">
        <v>2610</v>
      </c>
      <c r="BG909" t="n">
        <v>2620</v>
      </c>
      <c r="BH909" t="n">
        <v>2641</v>
      </c>
      <c r="BI909" t="n">
        <v>2650</v>
      </c>
      <c r="BJ909" t="n">
        <v>2685</v>
      </c>
      <c r="BK909" t="n">
        <v>2695</v>
      </c>
      <c r="BL909" t="n">
        <v>2705</v>
      </c>
    </row>
    <row r="910">
      <c r="A910" s="1112" t="n">
        <v>45561</v>
      </c>
      <c r="B910" s="494" t="n">
        <v>9</v>
      </c>
      <c r="C910" s="1468">
        <f>+D910*30</f>
        <v/>
      </c>
      <c r="D910" s="63" t="n">
        <v>74</v>
      </c>
      <c r="AW910" t="n">
        <v>2617</v>
      </c>
      <c r="AX910" t="n">
        <v>2630</v>
      </c>
      <c r="AY910" t="n">
        <v>2655.5</v>
      </c>
      <c r="AZ910" t="n">
        <v>2671.5</v>
      </c>
      <c r="BA910" t="n">
        <v>2725</v>
      </c>
      <c r="BB910" t="n">
        <v>2730</v>
      </c>
      <c r="BC910" t="n">
        <v>2735</v>
      </c>
      <c r="BD910" t="n">
        <v>2700</v>
      </c>
      <c r="BE910" t="n">
        <v>2615</v>
      </c>
      <c r="BF910" t="n">
        <v>2610</v>
      </c>
      <c r="BG910" t="n">
        <v>2620</v>
      </c>
      <c r="BH910" t="n">
        <v>2641</v>
      </c>
      <c r="BI910" t="n">
        <v>2650</v>
      </c>
      <c r="BJ910" t="n">
        <v>2685</v>
      </c>
      <c r="BK910" t="n">
        <v>2695</v>
      </c>
      <c r="BL910" t="n">
        <v>2705</v>
      </c>
    </row>
    <row r="911">
      <c r="A911" s="1112" t="n">
        <v>45562</v>
      </c>
      <c r="B911" s="494" t="n">
        <v>27</v>
      </c>
      <c r="C911" s="1468">
        <f>+D911*30</f>
        <v/>
      </c>
      <c r="D911" s="63" t="n">
        <v>180</v>
      </c>
      <c r="AW911" t="n">
        <v>2597.5</v>
      </c>
      <c r="AX911" t="n">
        <v>2577</v>
      </c>
      <c r="AY911" t="n">
        <v>2645</v>
      </c>
      <c r="AZ911" t="n">
        <v>2640</v>
      </c>
      <c r="BA911" t="n">
        <v>2700</v>
      </c>
      <c r="BB911" t="n">
        <v>2730</v>
      </c>
      <c r="BC911" t="n">
        <v>2735</v>
      </c>
      <c r="BD911" t="n">
        <v>2700</v>
      </c>
      <c r="BE911" t="n">
        <v>2615</v>
      </c>
      <c r="BF911" t="n">
        <v>2610</v>
      </c>
      <c r="BG911" t="n">
        <v>2620</v>
      </c>
      <c r="BH911" t="n">
        <v>2641</v>
      </c>
      <c r="BI911" t="n">
        <v>2650</v>
      </c>
      <c r="BJ911" t="n">
        <v>2685</v>
      </c>
      <c r="BK911" t="n">
        <v>2695</v>
      </c>
      <c r="BL911" t="n">
        <v>2705</v>
      </c>
    </row>
    <row r="912">
      <c r="A912" s="1112" t="n">
        <v>45565</v>
      </c>
      <c r="B912" s="494" t="n">
        <v>10</v>
      </c>
      <c r="C912" s="1468">
        <f>+D912*30</f>
        <v/>
      </c>
      <c r="D912" s="63" t="n">
        <v>98</v>
      </c>
      <c r="AW912" s="28" t="n">
        <v>2600.5</v>
      </c>
      <c r="AX912" t="n">
        <v>2557.5</v>
      </c>
      <c r="AY912" t="n">
        <v>2645</v>
      </c>
      <c r="AZ912" t="n">
        <v>2612</v>
      </c>
      <c r="BA912" t="n">
        <v>2650</v>
      </c>
      <c r="BB912" t="n">
        <v>2730</v>
      </c>
      <c r="BC912" t="n">
        <v>2735</v>
      </c>
      <c r="BD912" t="n">
        <v>2700</v>
      </c>
      <c r="BE912" t="n">
        <v>2615</v>
      </c>
      <c r="BF912" t="n">
        <v>2610</v>
      </c>
      <c r="BG912" t="n">
        <v>2620</v>
      </c>
      <c r="BH912" t="n">
        <v>2641</v>
      </c>
      <c r="BI912" t="n">
        <v>2650</v>
      </c>
      <c r="BJ912" t="n">
        <v>2685</v>
      </c>
      <c r="BK912" t="n">
        <v>2695</v>
      </c>
      <c r="BL912" t="n">
        <v>2705</v>
      </c>
    </row>
    <row r="913">
      <c r="A913" s="1112" t="n">
        <v>45566</v>
      </c>
      <c r="B913" s="494" t="n">
        <v>40</v>
      </c>
      <c r="C913" s="1468">
        <f>+D913*30</f>
        <v/>
      </c>
      <c r="D913" s="63" t="n">
        <v>251</v>
      </c>
      <c r="AX913" t="n">
        <v>2535.5</v>
      </c>
      <c r="AY913" t="n">
        <v>2633</v>
      </c>
      <c r="AZ913" t="n">
        <v>2612</v>
      </c>
      <c r="BA913" t="n">
        <v>2650</v>
      </c>
      <c r="BB913" t="n">
        <v>2721</v>
      </c>
      <c r="BC913" t="n">
        <v>2727</v>
      </c>
      <c r="BD913" t="n">
        <v>2700</v>
      </c>
      <c r="BE913" t="n">
        <v>2615</v>
      </c>
      <c r="BF913" t="n">
        <v>2610</v>
      </c>
      <c r="BG913" t="n">
        <v>2620</v>
      </c>
      <c r="BH913" t="n">
        <v>2641</v>
      </c>
      <c r="BI913" t="n">
        <v>2650</v>
      </c>
      <c r="BJ913" t="n">
        <v>2685</v>
      </c>
      <c r="BK913" t="n">
        <v>2695</v>
      </c>
      <c r="BL913" t="n">
        <v>2705</v>
      </c>
    </row>
    <row r="914">
      <c r="A914" s="1112" t="n">
        <v>45567</v>
      </c>
      <c r="B914" s="494" t="n">
        <v>48</v>
      </c>
      <c r="C914" s="1468">
        <f>+D914*30</f>
        <v/>
      </c>
      <c r="D914" s="63" t="n">
        <v>1003</v>
      </c>
      <c r="AX914" t="n">
        <v>2547.5</v>
      </c>
      <c r="AY914" t="n">
        <v>2627.5</v>
      </c>
      <c r="AZ914" t="n">
        <v>2638</v>
      </c>
      <c r="BA914" t="n">
        <v>2657.5</v>
      </c>
      <c r="BB914" t="n">
        <v>2685</v>
      </c>
      <c r="BC914" t="n">
        <v>2700</v>
      </c>
      <c r="BD914" t="n">
        <v>2700</v>
      </c>
      <c r="BE914" t="n">
        <v>2615</v>
      </c>
      <c r="BF914" t="n">
        <v>2610</v>
      </c>
      <c r="BG914" t="n">
        <v>2620</v>
      </c>
      <c r="BH914" t="n">
        <v>2641</v>
      </c>
      <c r="BI914" t="n">
        <v>2650</v>
      </c>
      <c r="BJ914" t="n">
        <v>2685</v>
      </c>
      <c r="BK914" t="n">
        <v>2695</v>
      </c>
      <c r="BL914" t="n">
        <v>2705</v>
      </c>
    </row>
    <row r="915">
      <c r="A915" s="1112" t="n">
        <v>45568</v>
      </c>
      <c r="B915" s="494" t="n">
        <v>87</v>
      </c>
      <c r="C915" s="1468">
        <f>+D915*30</f>
        <v/>
      </c>
      <c r="D915" s="63" t="n">
        <v>689</v>
      </c>
      <c r="AX915" t="n">
        <v>2585</v>
      </c>
      <c r="AY915" t="n">
        <v>2650</v>
      </c>
      <c r="AZ915" t="n">
        <v>2685</v>
      </c>
      <c r="BA915" t="n">
        <v>2672</v>
      </c>
      <c r="BB915" t="n">
        <v>2696.5</v>
      </c>
      <c r="BC915" t="n">
        <v>2700</v>
      </c>
      <c r="BD915" t="n">
        <v>2680</v>
      </c>
      <c r="BE915" t="n">
        <v>2565.5</v>
      </c>
      <c r="BF915" t="n">
        <v>2572.5</v>
      </c>
      <c r="BG915" t="n">
        <v>2576.5</v>
      </c>
      <c r="BH915" t="n">
        <v>2580</v>
      </c>
      <c r="BI915" t="n">
        <v>2580</v>
      </c>
      <c r="BJ915" t="n">
        <v>2580</v>
      </c>
      <c r="BK915" t="n">
        <v>2630</v>
      </c>
      <c r="BL915" t="n">
        <v>2650</v>
      </c>
    </row>
    <row r="916">
      <c r="A916" s="1112" t="n">
        <v>45569</v>
      </c>
      <c r="B916" s="494" t="n">
        <v>28</v>
      </c>
      <c r="C916" s="1468">
        <f>+D916*30</f>
        <v/>
      </c>
      <c r="D916" s="63" t="n">
        <v>191</v>
      </c>
      <c r="AX916" t="n">
        <v>2585</v>
      </c>
      <c r="AY916" t="n">
        <v>2650</v>
      </c>
      <c r="AZ916" t="n">
        <v>2685</v>
      </c>
      <c r="BA916" t="n">
        <v>2691</v>
      </c>
      <c r="BB916" t="n">
        <v>2696.5</v>
      </c>
      <c r="BC916" t="n">
        <v>2700</v>
      </c>
      <c r="BD916" t="n">
        <v>2680</v>
      </c>
      <c r="BE916" t="n">
        <v>2565.5</v>
      </c>
      <c r="BF916" t="n">
        <v>2572.5</v>
      </c>
      <c r="BG916" t="n">
        <v>2576.5</v>
      </c>
      <c r="BH916" t="n">
        <v>2580</v>
      </c>
      <c r="BI916" t="n">
        <v>2580</v>
      </c>
      <c r="BJ916" t="n">
        <v>2580</v>
      </c>
      <c r="BK916" t="n">
        <v>2630</v>
      </c>
      <c r="BL916" t="n">
        <v>2650</v>
      </c>
    </row>
    <row r="917">
      <c r="A917" s="1112" t="n">
        <v>45572</v>
      </c>
      <c r="B917" s="494" t="n">
        <v>30</v>
      </c>
      <c r="C917" s="1468">
        <f>+D917*30</f>
        <v/>
      </c>
      <c r="D917" s="63" t="n">
        <v>177</v>
      </c>
      <c r="AX917" t="n">
        <v>2619</v>
      </c>
      <c r="AY917" t="n">
        <v>2648</v>
      </c>
      <c r="AZ917" t="n">
        <v>2685</v>
      </c>
      <c r="BA917" t="n">
        <v>2691</v>
      </c>
      <c r="BB917" t="n">
        <v>2696.5</v>
      </c>
      <c r="BC917" t="n">
        <v>2700</v>
      </c>
      <c r="BD917" t="n">
        <v>2680</v>
      </c>
      <c r="BE917" t="n">
        <v>2565.5</v>
      </c>
      <c r="BF917" t="n">
        <v>2572.5</v>
      </c>
      <c r="BG917" t="n">
        <v>2576.5</v>
      </c>
      <c r="BH917" t="n">
        <v>2580</v>
      </c>
      <c r="BI917" t="n">
        <v>2580</v>
      </c>
      <c r="BJ917" t="n">
        <v>2580</v>
      </c>
      <c r="BK917" t="n">
        <v>2630</v>
      </c>
      <c r="BL917" t="n">
        <v>2650</v>
      </c>
    </row>
    <row r="918">
      <c r="A918" s="1112" t="n">
        <v>45573</v>
      </c>
      <c r="B918" s="494" t="n">
        <v>34</v>
      </c>
      <c r="C918" s="1468">
        <f>+D918*30</f>
        <v/>
      </c>
      <c r="D918" s="63" t="n">
        <v>233</v>
      </c>
      <c r="AX918" t="n">
        <v>2633.5</v>
      </c>
      <c r="AY918" t="n">
        <v>2657.5</v>
      </c>
      <c r="AZ918" t="n">
        <v>2685</v>
      </c>
      <c r="BA918" t="n">
        <v>2698</v>
      </c>
      <c r="BB918" t="n">
        <v>2696.5</v>
      </c>
      <c r="BC918" t="n">
        <v>2700</v>
      </c>
      <c r="BD918" t="n">
        <v>2680</v>
      </c>
      <c r="BE918" t="n">
        <v>2565.5</v>
      </c>
      <c r="BF918" t="n">
        <v>2572.5</v>
      </c>
      <c r="BG918" t="n">
        <v>2576.5</v>
      </c>
      <c r="BH918" t="n">
        <v>2580</v>
      </c>
      <c r="BI918" t="n">
        <v>2580</v>
      </c>
      <c r="BJ918" t="n">
        <v>2580</v>
      </c>
      <c r="BK918" t="n">
        <v>2630</v>
      </c>
      <c r="BL918" t="n">
        <v>2650</v>
      </c>
    </row>
    <row r="919">
      <c r="A919" s="1112" t="n">
        <v>45574</v>
      </c>
      <c r="B919" s="494" t="n">
        <v>43</v>
      </c>
      <c r="C919" s="1468">
        <f>+D919*30</f>
        <v/>
      </c>
      <c r="D919" s="63" t="n">
        <v>300</v>
      </c>
      <c r="AX919" t="n">
        <v>2655</v>
      </c>
      <c r="AY919" t="n">
        <v>2675</v>
      </c>
      <c r="AZ919" t="n">
        <v>2685</v>
      </c>
      <c r="BA919" t="n">
        <v>2700</v>
      </c>
      <c r="BB919" t="n">
        <v>2710</v>
      </c>
      <c r="BC919" t="n">
        <v>2700</v>
      </c>
      <c r="BD919" t="n">
        <v>2680</v>
      </c>
      <c r="BE919" t="n">
        <v>2565.5</v>
      </c>
      <c r="BF919" t="n">
        <v>2572.5</v>
      </c>
      <c r="BG919" t="n">
        <v>2576.5</v>
      </c>
      <c r="BH919" t="n">
        <v>2580</v>
      </c>
      <c r="BI919" t="n">
        <v>2580</v>
      </c>
      <c r="BJ919" t="n">
        <v>2580</v>
      </c>
      <c r="BK919" t="n">
        <v>2630</v>
      </c>
      <c r="BL919" t="n">
        <v>2650</v>
      </c>
    </row>
    <row r="920">
      <c r="A920" s="1112" t="n">
        <v>45575</v>
      </c>
      <c r="B920" s="494" t="n">
        <v>76</v>
      </c>
      <c r="C920" s="1468">
        <f>+D920*30</f>
        <v/>
      </c>
      <c r="D920" s="63" t="n">
        <v>702</v>
      </c>
      <c r="AX920" t="n">
        <v>2661.5</v>
      </c>
      <c r="AY920" t="n">
        <v>2681</v>
      </c>
      <c r="AZ920" t="n">
        <v>2685</v>
      </c>
      <c r="BA920" t="n">
        <v>2700</v>
      </c>
      <c r="BB920" t="n">
        <v>2710</v>
      </c>
      <c r="BC920" t="n">
        <v>2700</v>
      </c>
      <c r="BD920" t="n">
        <v>2700</v>
      </c>
      <c r="BE920" t="n">
        <v>2600</v>
      </c>
      <c r="BF920" t="n">
        <v>2530</v>
      </c>
      <c r="BG920" t="n">
        <v>2530</v>
      </c>
      <c r="BH920" t="n">
        <v>2530</v>
      </c>
      <c r="BI920" t="n">
        <v>2530</v>
      </c>
      <c r="BJ920" t="n">
        <v>2570</v>
      </c>
      <c r="BK920" t="n">
        <v>2630</v>
      </c>
      <c r="BL920" t="n">
        <v>2650</v>
      </c>
    </row>
    <row r="921">
      <c r="A921" s="1112" t="n">
        <v>45576</v>
      </c>
      <c r="B921" s="494" t="n">
        <v>25</v>
      </c>
      <c r="C921" s="1468">
        <f>+D921*30</f>
        <v/>
      </c>
      <c r="D921" s="63" t="n">
        <v>142</v>
      </c>
      <c r="AX921" t="n">
        <v>2661.5</v>
      </c>
      <c r="AY921" t="n">
        <v>2681</v>
      </c>
      <c r="AZ921" t="n">
        <v>2685</v>
      </c>
      <c r="BA921" t="n">
        <v>2700</v>
      </c>
      <c r="BB921" t="n">
        <v>2710</v>
      </c>
      <c r="BC921" t="n">
        <v>2700</v>
      </c>
      <c r="BD921" t="n">
        <v>2700</v>
      </c>
      <c r="BE921" t="n">
        <v>2600</v>
      </c>
      <c r="BF921" t="n">
        <v>2530</v>
      </c>
      <c r="BG921" t="n">
        <v>2530</v>
      </c>
      <c r="BH921" t="n">
        <v>2530</v>
      </c>
      <c r="BI921" t="n">
        <v>2530</v>
      </c>
      <c r="BJ921" t="n">
        <v>2570</v>
      </c>
      <c r="BK921" t="n">
        <v>2630</v>
      </c>
      <c r="BL921" t="n">
        <v>2650</v>
      </c>
    </row>
    <row r="922">
      <c r="A922" s="1112" t="n">
        <v>45579</v>
      </c>
      <c r="B922" s="494" t="n">
        <v>22</v>
      </c>
      <c r="C922" s="1468">
        <f>+D922*30</f>
        <v/>
      </c>
      <c r="D922" s="63" t="n">
        <v>104</v>
      </c>
      <c r="AX922" t="n">
        <v>2676</v>
      </c>
      <c r="AY922" t="n">
        <v>2681</v>
      </c>
      <c r="AZ922" t="n">
        <v>2699</v>
      </c>
      <c r="BA922" t="n">
        <v>2700</v>
      </c>
      <c r="BB922" t="n">
        <v>2710</v>
      </c>
      <c r="BC922" t="n">
        <v>2700</v>
      </c>
      <c r="BD922" t="n">
        <v>2700</v>
      </c>
      <c r="BE922" t="n">
        <v>2600</v>
      </c>
      <c r="BF922" t="n">
        <v>2530</v>
      </c>
      <c r="BG922" t="n">
        <v>2530</v>
      </c>
      <c r="BH922" t="n">
        <v>2530</v>
      </c>
      <c r="BI922" t="n">
        <v>2530</v>
      </c>
      <c r="BJ922" t="n">
        <v>2570</v>
      </c>
      <c r="BK922" t="n">
        <v>2630</v>
      </c>
      <c r="BL922" t="n">
        <v>2650</v>
      </c>
    </row>
    <row r="923">
      <c r="A923" s="1112" t="n">
        <v>45580</v>
      </c>
      <c r="B923" s="494" t="n">
        <v>17</v>
      </c>
      <c r="C923" s="1468">
        <f>+D923*30</f>
        <v/>
      </c>
      <c r="D923" s="63" t="n">
        <v>191</v>
      </c>
      <c r="AX923" t="n">
        <v>2676</v>
      </c>
      <c r="AY923" t="n">
        <v>2681</v>
      </c>
      <c r="AZ923" t="n">
        <v>2696</v>
      </c>
      <c r="BA923" t="n">
        <v>2721</v>
      </c>
      <c r="BB923" t="n">
        <v>2717</v>
      </c>
      <c r="BC923" t="n">
        <v>2700</v>
      </c>
      <c r="BD923" t="n">
        <v>2700</v>
      </c>
      <c r="BE923" t="n">
        <v>2600</v>
      </c>
      <c r="BF923" t="n">
        <v>2530</v>
      </c>
      <c r="BG923" t="n">
        <v>2530</v>
      </c>
      <c r="BH923" t="n">
        <v>2530</v>
      </c>
      <c r="BI923" t="n">
        <v>2530</v>
      </c>
      <c r="BJ923" t="n">
        <v>2570</v>
      </c>
      <c r="BK923" t="n">
        <v>2630</v>
      </c>
      <c r="BL923" t="n">
        <v>2650</v>
      </c>
    </row>
    <row r="924">
      <c r="A924" s="1112" t="n">
        <v>45581</v>
      </c>
      <c r="B924" s="494" t="n">
        <v>25</v>
      </c>
      <c r="C924" s="1468">
        <f>+D924*30</f>
        <v/>
      </c>
      <c r="D924" s="63" t="n">
        <v>260</v>
      </c>
      <c r="AX924" t="n">
        <v>2676</v>
      </c>
      <c r="AY924" t="n">
        <v>2681</v>
      </c>
      <c r="AZ924" t="n">
        <v>2695.5</v>
      </c>
      <c r="BA924" t="n">
        <v>2721</v>
      </c>
      <c r="BB924" t="n">
        <v>2717</v>
      </c>
      <c r="BC924" t="n">
        <v>2700</v>
      </c>
      <c r="BD924" t="n">
        <v>2700</v>
      </c>
      <c r="BE924" t="n">
        <v>2600</v>
      </c>
      <c r="BF924" t="n">
        <v>2530</v>
      </c>
      <c r="BG924" t="n">
        <v>2530</v>
      </c>
      <c r="BH924" t="n">
        <v>2530</v>
      </c>
      <c r="BI924" t="n">
        <v>2530</v>
      </c>
      <c r="BJ924" t="n">
        <v>2570</v>
      </c>
      <c r="BK924" t="n">
        <v>2630</v>
      </c>
      <c r="BL924" t="n">
        <v>2650</v>
      </c>
    </row>
    <row r="925">
      <c r="A925" s="1112" t="n">
        <v>45582</v>
      </c>
      <c r="B925" s="494" t="n">
        <v>22</v>
      </c>
      <c r="C925" s="1468">
        <f>+D925*30</f>
        <v/>
      </c>
      <c r="D925" s="63" t="n">
        <v>272</v>
      </c>
      <c r="AX925" t="n">
        <v>2676</v>
      </c>
      <c r="AY925" t="n">
        <v>2681</v>
      </c>
      <c r="AZ925" t="n">
        <v>2695.5</v>
      </c>
      <c r="BA925" t="n">
        <v>2721</v>
      </c>
      <c r="BB925" t="n">
        <v>2717</v>
      </c>
      <c r="BC925" t="n">
        <v>2713.5</v>
      </c>
      <c r="BD925" t="n">
        <v>2700</v>
      </c>
      <c r="BE925" t="n">
        <v>2600</v>
      </c>
      <c r="BF925" t="n">
        <v>2530</v>
      </c>
      <c r="BG925" t="n">
        <v>2530</v>
      </c>
      <c r="BH925" t="n">
        <v>2530</v>
      </c>
      <c r="BI925" t="n">
        <v>2530</v>
      </c>
      <c r="BJ925" t="n">
        <v>2570</v>
      </c>
      <c r="BK925" t="n">
        <v>2630</v>
      </c>
      <c r="BL925" t="n">
        <v>2650</v>
      </c>
    </row>
    <row r="926">
      <c r="A926" s="1112" t="n">
        <v>45583</v>
      </c>
      <c r="B926" s="494" t="n">
        <v>25</v>
      </c>
      <c r="C926" s="1468">
        <f>+D926*30</f>
        <v/>
      </c>
      <c r="D926" s="63" t="n">
        <v>146</v>
      </c>
      <c r="AX926" t="n">
        <v>2676</v>
      </c>
      <c r="AY926" t="n">
        <v>2681</v>
      </c>
      <c r="AZ926" t="n">
        <v>2695.5</v>
      </c>
      <c r="BA926" t="n">
        <v>2721</v>
      </c>
      <c r="BB926" t="n">
        <v>2717</v>
      </c>
      <c r="BC926" t="n">
        <v>2713.5</v>
      </c>
      <c r="BD926" t="n">
        <v>2700</v>
      </c>
      <c r="BE926" t="n">
        <v>2600</v>
      </c>
      <c r="BF926" t="n">
        <v>2530</v>
      </c>
      <c r="BG926" t="n">
        <v>2530</v>
      </c>
      <c r="BH926" t="n">
        <v>2530</v>
      </c>
      <c r="BI926" t="n">
        <v>2530</v>
      </c>
      <c r="BJ926" t="n">
        <v>2570</v>
      </c>
      <c r="BK926" t="n">
        <v>2630</v>
      </c>
      <c r="BL926" t="n">
        <v>2650</v>
      </c>
    </row>
    <row r="927">
      <c r="A927" s="1112" t="n">
        <v>45586</v>
      </c>
      <c r="B927" s="494" t="n">
        <v>17</v>
      </c>
      <c r="C927" s="1468">
        <f>+D927*30</f>
        <v/>
      </c>
      <c r="D927" s="63" t="n">
        <v>99</v>
      </c>
      <c r="AX927" t="n">
        <v>2676</v>
      </c>
      <c r="AY927" t="n">
        <v>2681</v>
      </c>
      <c r="AZ927" t="n">
        <v>2695.5</v>
      </c>
      <c r="BA927" t="n">
        <v>2721</v>
      </c>
      <c r="BB927" t="n">
        <v>2717</v>
      </c>
      <c r="BC927" t="n">
        <v>2713.5</v>
      </c>
      <c r="BD927" t="n">
        <v>2700</v>
      </c>
      <c r="BE927" t="n">
        <v>2600</v>
      </c>
      <c r="BF927" t="n">
        <v>2530</v>
      </c>
      <c r="BG927" t="n">
        <v>2530</v>
      </c>
      <c r="BH927" t="n">
        <v>2530</v>
      </c>
      <c r="BI927" t="n">
        <v>2530</v>
      </c>
      <c r="BJ927" t="n">
        <v>2570</v>
      </c>
      <c r="BK927" t="n">
        <v>2630</v>
      </c>
      <c r="BL927" t="n">
        <v>2650</v>
      </c>
    </row>
    <row r="928">
      <c r="A928" s="1112" t="n">
        <v>45587</v>
      </c>
      <c r="B928" s="494" t="n">
        <v>12</v>
      </c>
      <c r="C928" s="1468">
        <f>+D928*30</f>
        <v/>
      </c>
      <c r="D928" s="63" t="n">
        <v>97</v>
      </c>
      <c r="AX928" t="n">
        <v>2676</v>
      </c>
      <c r="AY928" t="n">
        <v>2681</v>
      </c>
      <c r="AZ928" t="n">
        <v>2695.5</v>
      </c>
      <c r="BA928" t="n">
        <v>2721</v>
      </c>
      <c r="BB928" t="n">
        <v>2717</v>
      </c>
      <c r="BC928" t="n">
        <v>2713.5</v>
      </c>
      <c r="BD928" t="n">
        <v>2700</v>
      </c>
      <c r="BE928" t="n">
        <v>2600</v>
      </c>
      <c r="BF928" t="n">
        <v>2530</v>
      </c>
      <c r="BG928" t="n">
        <v>2530</v>
      </c>
      <c r="BH928" t="n">
        <v>2530</v>
      </c>
      <c r="BI928" t="n">
        <v>2530</v>
      </c>
      <c r="BJ928" t="n">
        <v>2570</v>
      </c>
      <c r="BK928" t="n">
        <v>2630</v>
      </c>
      <c r="BL928" t="n">
        <v>2650</v>
      </c>
    </row>
    <row r="929">
      <c r="A929" s="1112" t="n">
        <v>45588</v>
      </c>
      <c r="B929" s="494" t="n">
        <v>27</v>
      </c>
      <c r="C929" s="1468">
        <f>+D929*30</f>
        <v/>
      </c>
      <c r="D929" s="63" t="n">
        <v>363</v>
      </c>
      <c r="AX929" t="n">
        <v>2676</v>
      </c>
      <c r="AY929" t="n">
        <v>2679</v>
      </c>
      <c r="AZ929" t="n">
        <v>2672</v>
      </c>
      <c r="BA929" t="n">
        <v>2708.5</v>
      </c>
      <c r="BB929" t="n">
        <v>2728.5</v>
      </c>
      <c r="BC929" t="n">
        <v>2738</v>
      </c>
      <c r="BD929" t="n">
        <v>2700</v>
      </c>
      <c r="BE929" t="n">
        <v>2600</v>
      </c>
      <c r="BF929" t="n">
        <v>2530</v>
      </c>
      <c r="BG929" t="n">
        <v>2530</v>
      </c>
      <c r="BH929" t="n">
        <v>2530</v>
      </c>
      <c r="BI929" t="n">
        <v>2530</v>
      </c>
      <c r="BJ929" t="n">
        <v>2570</v>
      </c>
      <c r="BK929" t="n">
        <v>2630</v>
      </c>
      <c r="BL929" t="n">
        <v>2650</v>
      </c>
    </row>
    <row r="930">
      <c r="A930" s="1112" t="n">
        <v>45589</v>
      </c>
      <c r="B930" s="494" t="n">
        <v>66</v>
      </c>
      <c r="C930" s="1468">
        <f>+D930*30</f>
        <v/>
      </c>
      <c r="D930" s="63" t="n">
        <v>659</v>
      </c>
      <c r="AX930" t="n">
        <v>2701</v>
      </c>
      <c r="AY930" t="n">
        <v>2679</v>
      </c>
      <c r="AZ930" t="n">
        <v>2712.5</v>
      </c>
      <c r="BA930" t="n">
        <v>2708.5</v>
      </c>
      <c r="BB930" t="n">
        <v>2728.5</v>
      </c>
      <c r="BC930" t="n">
        <v>2750</v>
      </c>
      <c r="BD930" t="n">
        <v>2700</v>
      </c>
      <c r="BE930" t="n">
        <v>2600</v>
      </c>
      <c r="BF930" t="n">
        <v>2530</v>
      </c>
      <c r="BG930" t="n">
        <v>2530</v>
      </c>
      <c r="BH930" t="n">
        <v>2530</v>
      </c>
      <c r="BI930" t="n">
        <v>2530</v>
      </c>
      <c r="BJ930" t="n">
        <v>2570</v>
      </c>
      <c r="BK930" t="n">
        <v>2630</v>
      </c>
      <c r="BL930" t="n">
        <v>2650</v>
      </c>
    </row>
    <row r="931">
      <c r="A931" s="1112" t="n">
        <v>45590</v>
      </c>
      <c r="B931" s="494" t="n">
        <v>32</v>
      </c>
      <c r="C931" s="1468">
        <f>+D931*30</f>
        <v/>
      </c>
      <c r="D931" s="63" t="n">
        <v>179</v>
      </c>
      <c r="AX931" t="n">
        <v>2705.5</v>
      </c>
      <c r="AY931" t="n">
        <v>2679</v>
      </c>
      <c r="AZ931" t="n">
        <v>2712.5</v>
      </c>
      <c r="BA931" t="n">
        <v>2708.5</v>
      </c>
      <c r="BB931" t="n">
        <v>2728.5</v>
      </c>
      <c r="BC931" t="n">
        <v>2750</v>
      </c>
      <c r="BD931" t="n">
        <v>2700</v>
      </c>
      <c r="BE931" t="n">
        <v>2600</v>
      </c>
      <c r="BF931" t="n">
        <v>2530</v>
      </c>
      <c r="BG931" t="n">
        <v>2530</v>
      </c>
      <c r="BH931" t="n">
        <v>2530</v>
      </c>
      <c r="BI931" t="n">
        <v>2530</v>
      </c>
      <c r="BJ931" t="n">
        <v>2570</v>
      </c>
      <c r="BK931" t="n">
        <v>2630</v>
      </c>
      <c r="BL931" t="n">
        <v>2650</v>
      </c>
    </row>
    <row r="932">
      <c r="A932" s="1112" t="n">
        <v>45593</v>
      </c>
      <c r="B932" s="494" t="n">
        <v>13</v>
      </c>
      <c r="C932" s="1468">
        <f>+D932*30</f>
        <v/>
      </c>
      <c r="D932" s="63" t="n">
        <v>92</v>
      </c>
      <c r="AX932" t="n">
        <v>2705.5</v>
      </c>
      <c r="AY932" t="n">
        <v>2679</v>
      </c>
      <c r="AZ932" t="n">
        <v>2710</v>
      </c>
      <c r="BA932" t="n">
        <v>2708.5</v>
      </c>
      <c r="BB932" t="n">
        <v>2728.5</v>
      </c>
      <c r="BC932" t="n">
        <v>2750</v>
      </c>
      <c r="BD932" t="n">
        <v>2700</v>
      </c>
      <c r="BE932" t="n">
        <v>2600</v>
      </c>
      <c r="BF932" t="n">
        <v>2530</v>
      </c>
      <c r="BG932" t="n">
        <v>2530</v>
      </c>
      <c r="BH932" t="n">
        <v>2530</v>
      </c>
      <c r="BI932" t="n">
        <v>2530</v>
      </c>
      <c r="BJ932" t="n">
        <v>2570</v>
      </c>
      <c r="BK932" t="n">
        <v>2630</v>
      </c>
      <c r="BL932" t="n">
        <v>2650</v>
      </c>
    </row>
    <row r="933">
      <c r="A933" s="1112" t="n">
        <v>45594</v>
      </c>
      <c r="B933" s="494" t="n">
        <v>27</v>
      </c>
      <c r="C933" s="1468">
        <f>+D933*30</f>
        <v/>
      </c>
      <c r="D933" s="63" t="n">
        <v>228</v>
      </c>
      <c r="AX933" t="n">
        <v>2704.5</v>
      </c>
      <c r="AY933" t="n">
        <v>2679</v>
      </c>
      <c r="AZ933" t="n">
        <v>2709.5</v>
      </c>
      <c r="BA933" t="n">
        <v>2708.5</v>
      </c>
      <c r="BB933" t="n">
        <v>2728.5</v>
      </c>
      <c r="BC933" t="n">
        <v>2750</v>
      </c>
      <c r="BD933" t="n">
        <v>2700</v>
      </c>
      <c r="BE933" t="n">
        <v>2600</v>
      </c>
      <c r="BF933" t="n">
        <v>2530</v>
      </c>
      <c r="BG933" t="n">
        <v>2530</v>
      </c>
      <c r="BH933" t="n">
        <v>2530</v>
      </c>
      <c r="BI933" t="n">
        <v>2530</v>
      </c>
      <c r="BJ933" t="n">
        <v>2570</v>
      </c>
      <c r="BK933" t="n">
        <v>2630</v>
      </c>
      <c r="BL933" t="n">
        <v>2650</v>
      </c>
    </row>
    <row r="934">
      <c r="A934" s="1112" t="n">
        <v>45595</v>
      </c>
      <c r="B934" s="494" t="n">
        <v>15</v>
      </c>
      <c r="C934" s="1468">
        <f>+D934*30</f>
        <v/>
      </c>
      <c r="D934" s="63" t="n">
        <v>76</v>
      </c>
      <c r="AX934" t="n">
        <v>2704</v>
      </c>
      <c r="AY934" t="n">
        <v>2679</v>
      </c>
      <c r="AZ934" t="n">
        <v>2709.5</v>
      </c>
      <c r="BA934" t="n">
        <v>2708.5</v>
      </c>
      <c r="BB934" t="n">
        <v>2728.5</v>
      </c>
      <c r="BC934" t="n">
        <v>2750</v>
      </c>
      <c r="BD934" t="n">
        <v>2700</v>
      </c>
      <c r="BE934" t="n">
        <v>2600</v>
      </c>
      <c r="BF934" t="n">
        <v>2530</v>
      </c>
      <c r="BG934" t="n">
        <v>2530</v>
      </c>
      <c r="BH934" t="n">
        <v>2530</v>
      </c>
      <c r="BI934" t="n">
        <v>2530</v>
      </c>
      <c r="BJ934" t="n">
        <v>2570</v>
      </c>
      <c r="BK934" t="n">
        <v>2630</v>
      </c>
      <c r="BL934" t="n">
        <v>2650</v>
      </c>
    </row>
    <row r="935">
      <c r="A935" s="1112" t="n">
        <v>45596</v>
      </c>
      <c r="B935" s="494" t="n">
        <v>23</v>
      </c>
      <c r="C935" s="1468">
        <f>+D935*30</f>
        <v/>
      </c>
      <c r="D935" s="63" t="n">
        <v>310</v>
      </c>
      <c r="AX935" s="28" t="n">
        <v>2705.5</v>
      </c>
      <c r="AY935" t="n">
        <v>2679</v>
      </c>
      <c r="AZ935" t="n">
        <v>2709.5</v>
      </c>
      <c r="BA935" t="n">
        <v>2740</v>
      </c>
      <c r="BB935" t="n">
        <v>2770</v>
      </c>
      <c r="BC935" t="n">
        <v>2770</v>
      </c>
      <c r="BD935" t="n">
        <v>2700</v>
      </c>
      <c r="BE935" t="n">
        <v>2600</v>
      </c>
      <c r="BF935" t="n">
        <v>2530</v>
      </c>
      <c r="BG935" t="n">
        <v>2530</v>
      </c>
      <c r="BH935" t="n">
        <v>2530</v>
      </c>
      <c r="BI935" t="n">
        <v>2530</v>
      </c>
      <c r="BJ935" t="n">
        <v>2570</v>
      </c>
      <c r="BK935" t="n">
        <v>2630</v>
      </c>
      <c r="BL935" t="n">
        <v>2650</v>
      </c>
    </row>
    <row r="936">
      <c r="A936" s="1112" t="n">
        <v>45597</v>
      </c>
      <c r="B936" s="494" t="n">
        <v>27</v>
      </c>
      <c r="C936" s="1468">
        <f>+D936*30</f>
        <v/>
      </c>
      <c r="D936" s="63" t="n">
        <v>389</v>
      </c>
      <c r="AY936" t="n">
        <v>2711</v>
      </c>
      <c r="AZ936" t="n">
        <v>2731.5</v>
      </c>
      <c r="BA936" t="n">
        <v>2740</v>
      </c>
      <c r="BB936" t="n">
        <v>2783</v>
      </c>
      <c r="BC936" t="n">
        <v>2770</v>
      </c>
      <c r="BD936" t="n">
        <v>2700</v>
      </c>
      <c r="BE936" t="n">
        <v>2600</v>
      </c>
      <c r="BF936" t="n">
        <v>2530</v>
      </c>
      <c r="BG936" t="n">
        <v>2530</v>
      </c>
      <c r="BH936" t="n">
        <v>2530</v>
      </c>
      <c r="BI936" t="n">
        <v>2530</v>
      </c>
      <c r="BJ936" t="n">
        <v>2570</v>
      </c>
      <c r="BK936" t="n">
        <v>2630</v>
      </c>
      <c r="BL936" t="n">
        <v>2650</v>
      </c>
    </row>
    <row r="937">
      <c r="A937" s="1112" t="n">
        <v>45600</v>
      </c>
      <c r="B937" s="494" t="n">
        <v>24</v>
      </c>
      <c r="C937" s="1468">
        <f>+D937*30</f>
        <v/>
      </c>
      <c r="D937" s="63" t="n">
        <v>237</v>
      </c>
      <c r="AY937" t="n">
        <v>2711</v>
      </c>
      <c r="AZ937" t="n">
        <v>2731.5</v>
      </c>
      <c r="BA937" t="n">
        <v>2740</v>
      </c>
      <c r="BB937" t="n">
        <v>2783</v>
      </c>
      <c r="BC937" t="n">
        <v>2770</v>
      </c>
      <c r="BD937" t="n">
        <v>2700</v>
      </c>
      <c r="BE937" t="n">
        <v>2600</v>
      </c>
      <c r="BF937" t="n">
        <v>2530</v>
      </c>
      <c r="BG937" t="n">
        <v>2530</v>
      </c>
      <c r="BH937" t="n">
        <v>2530</v>
      </c>
      <c r="BI937" t="n">
        <v>2530</v>
      </c>
      <c r="BJ937" t="n">
        <v>2570</v>
      </c>
      <c r="BK937" t="n">
        <v>2630</v>
      </c>
      <c r="BL937" t="n">
        <v>2650</v>
      </c>
    </row>
    <row r="938">
      <c r="A938" s="1112" t="n">
        <v>45601</v>
      </c>
      <c r="B938" s="494" t="n">
        <v>35</v>
      </c>
      <c r="C938" s="1468">
        <f>+D938*30</f>
        <v/>
      </c>
      <c r="D938" s="63" t="n">
        <v>240</v>
      </c>
      <c r="AY938" t="n">
        <v>2711</v>
      </c>
      <c r="AZ938" t="n">
        <v>2731.5</v>
      </c>
      <c r="BA938" t="n">
        <v>2740</v>
      </c>
      <c r="BB938" t="n">
        <v>2783</v>
      </c>
      <c r="BC938" t="n">
        <v>2770</v>
      </c>
      <c r="BD938" t="n">
        <v>2700</v>
      </c>
      <c r="BE938" t="n">
        <v>2600</v>
      </c>
      <c r="BF938" t="n">
        <v>2530</v>
      </c>
      <c r="BG938" t="n">
        <v>2530</v>
      </c>
      <c r="BH938" t="n">
        <v>2530</v>
      </c>
      <c r="BI938" t="n">
        <v>2530</v>
      </c>
      <c r="BJ938" t="n">
        <v>2570</v>
      </c>
      <c r="BK938" t="n">
        <v>2630</v>
      </c>
      <c r="BL938" t="n">
        <v>2650</v>
      </c>
    </row>
    <row r="939">
      <c r="A939" s="1112" t="n">
        <v>45602</v>
      </c>
      <c r="B939" s="494" t="n">
        <v>22</v>
      </c>
      <c r="C939" s="1468">
        <f>+D939*30</f>
        <v/>
      </c>
      <c r="D939" s="63" t="n">
        <v>152</v>
      </c>
      <c r="AY939" t="n">
        <v>2711</v>
      </c>
      <c r="AZ939" t="n">
        <v>2731.5</v>
      </c>
      <c r="BA939" t="n">
        <v>2740</v>
      </c>
      <c r="BB939" t="n">
        <v>2783</v>
      </c>
      <c r="BC939" t="n">
        <v>2770</v>
      </c>
      <c r="BD939" t="n">
        <v>2700</v>
      </c>
      <c r="BE939" t="n">
        <v>2600</v>
      </c>
      <c r="BF939" t="n">
        <v>2530</v>
      </c>
      <c r="BG939" t="n">
        <v>2530</v>
      </c>
      <c r="BH939" t="n">
        <v>2530</v>
      </c>
      <c r="BI939" t="n">
        <v>2530</v>
      </c>
      <c r="BJ939" t="n">
        <v>2570</v>
      </c>
      <c r="BK939" t="n">
        <v>2630</v>
      </c>
      <c r="BL939" t="n">
        <v>2650</v>
      </c>
    </row>
    <row r="940">
      <c r="A940" s="1112" t="n">
        <v>45603</v>
      </c>
      <c r="B940" s="494" t="n">
        <v>20</v>
      </c>
      <c r="C940" s="1468">
        <f>+D940*30</f>
        <v/>
      </c>
      <c r="D940" s="63" t="n">
        <v>201</v>
      </c>
      <c r="AY940" t="n">
        <v>2711</v>
      </c>
      <c r="AZ940" t="n">
        <v>2741</v>
      </c>
      <c r="BA940" t="n">
        <v>2755</v>
      </c>
      <c r="BB940" t="n">
        <v>2783</v>
      </c>
      <c r="BC940" t="n">
        <v>2770</v>
      </c>
      <c r="BD940" t="n">
        <v>2700</v>
      </c>
      <c r="BE940" t="n">
        <v>2600</v>
      </c>
      <c r="BF940" t="n">
        <v>2530</v>
      </c>
      <c r="BG940" t="n">
        <v>2530</v>
      </c>
      <c r="BH940" t="n">
        <v>2530</v>
      </c>
      <c r="BI940" t="n">
        <v>2530</v>
      </c>
      <c r="BJ940" t="n">
        <v>2570</v>
      </c>
      <c r="BK940" t="n">
        <v>2630</v>
      </c>
      <c r="BL940" t="n">
        <v>2650</v>
      </c>
    </row>
    <row r="941">
      <c r="A941" s="1112" t="n">
        <v>45604</v>
      </c>
      <c r="B941" s="494" t="n">
        <v>6</v>
      </c>
      <c r="C941" s="1468">
        <f>+D941*30</f>
        <v/>
      </c>
      <c r="D941" s="63" t="n">
        <v>62</v>
      </c>
      <c r="AY941" t="n">
        <v>2708.5</v>
      </c>
      <c r="AZ941" t="n">
        <v>2718.5</v>
      </c>
      <c r="BA941" t="n">
        <v>2727.5</v>
      </c>
      <c r="BB941" t="n">
        <v>2783</v>
      </c>
      <c r="BC941" t="n">
        <v>2770</v>
      </c>
      <c r="BD941" t="n">
        <v>2700</v>
      </c>
      <c r="BE941" t="n">
        <v>2600</v>
      </c>
      <c r="BF941" t="n">
        <v>2530</v>
      </c>
      <c r="BG941" t="n">
        <v>2530</v>
      </c>
      <c r="BH941" t="n">
        <v>2530</v>
      </c>
      <c r="BI941" t="n">
        <v>2530</v>
      </c>
      <c r="BJ941" t="n">
        <v>2570</v>
      </c>
      <c r="BK941" t="n">
        <v>2630</v>
      </c>
      <c r="BL941" t="n">
        <v>2650</v>
      </c>
    </row>
    <row r="942">
      <c r="A942" s="1112" t="n">
        <v>45607</v>
      </c>
      <c r="B942" s="494" t="n">
        <v>23</v>
      </c>
      <c r="C942" s="1468">
        <f>+D942*30</f>
        <v/>
      </c>
      <c r="D942" s="63" t="n">
        <v>79</v>
      </c>
      <c r="AY942" t="n">
        <v>2720.5</v>
      </c>
      <c r="AZ942" t="n">
        <v>2749.5</v>
      </c>
      <c r="BA942" t="n">
        <v>2765</v>
      </c>
      <c r="BB942" t="n">
        <v>2783</v>
      </c>
      <c r="BC942" t="n">
        <v>2770</v>
      </c>
      <c r="BD942" t="n">
        <v>2700</v>
      </c>
      <c r="BE942" t="n">
        <v>2600</v>
      </c>
      <c r="BF942" t="n">
        <v>2530</v>
      </c>
      <c r="BG942" t="n">
        <v>2530</v>
      </c>
      <c r="BH942" t="n">
        <v>2530</v>
      </c>
      <c r="BI942" t="n">
        <v>2530</v>
      </c>
      <c r="BJ942" t="n">
        <v>2570</v>
      </c>
      <c r="BK942" t="n">
        <v>2630</v>
      </c>
      <c r="BL942" t="n">
        <v>2650</v>
      </c>
    </row>
    <row r="943">
      <c r="A943" s="1112" t="n">
        <v>45608</v>
      </c>
      <c r="B943" s="494" t="n">
        <v>45</v>
      </c>
      <c r="C943" s="1468">
        <f>+D943*30</f>
        <v/>
      </c>
      <c r="D943" s="63" t="n">
        <v>401</v>
      </c>
      <c r="AY943" t="n">
        <v>2720.5</v>
      </c>
      <c r="AZ943" t="n">
        <v>2749.5</v>
      </c>
      <c r="BA943" t="n">
        <v>2765</v>
      </c>
      <c r="BB943" t="n">
        <v>2783</v>
      </c>
      <c r="BC943" t="n">
        <v>2770</v>
      </c>
      <c r="BD943" t="n">
        <v>2700</v>
      </c>
      <c r="BE943" t="n">
        <v>2600</v>
      </c>
      <c r="BF943" t="n">
        <v>2530</v>
      </c>
      <c r="BG943" t="n">
        <v>2530</v>
      </c>
      <c r="BH943" t="n">
        <v>2530</v>
      </c>
      <c r="BI943" t="n">
        <v>2530</v>
      </c>
      <c r="BJ943" t="n">
        <v>2570</v>
      </c>
      <c r="BK943" t="n">
        <v>2630</v>
      </c>
      <c r="BL943" t="n">
        <v>2650</v>
      </c>
    </row>
    <row r="944">
      <c r="A944" s="1112" t="n">
        <v>45609</v>
      </c>
      <c r="B944" s="494" t="n">
        <v>7</v>
      </c>
      <c r="C944" s="1468">
        <f>+D944*30</f>
        <v/>
      </c>
      <c r="D944" s="63" t="n">
        <v>27</v>
      </c>
      <c r="AY944" t="n">
        <v>2707.5</v>
      </c>
      <c r="AZ944" t="n">
        <v>2709</v>
      </c>
      <c r="BA944" t="n">
        <v>2720.5</v>
      </c>
      <c r="BB944" t="n">
        <v>2772</v>
      </c>
      <c r="BC944" t="n">
        <v>2770</v>
      </c>
      <c r="BD944" t="n">
        <v>2700</v>
      </c>
      <c r="BE944" t="n">
        <v>2600</v>
      </c>
      <c r="BF944" t="n">
        <v>2530</v>
      </c>
      <c r="BG944" t="n">
        <v>2530</v>
      </c>
      <c r="BH944" t="n">
        <v>2530</v>
      </c>
      <c r="BI944" t="n">
        <v>2530</v>
      </c>
      <c r="BJ944" t="n">
        <v>2570</v>
      </c>
      <c r="BK944" t="n">
        <v>2630</v>
      </c>
      <c r="BL944" t="n">
        <v>2650</v>
      </c>
    </row>
    <row r="945">
      <c r="A945" s="1112" t="n">
        <v>45610</v>
      </c>
      <c r="B945" s="494" t="n">
        <v>9</v>
      </c>
      <c r="C945" s="1468">
        <f>+D945*30</f>
        <v/>
      </c>
      <c r="D945" s="63" t="n">
        <v>51</v>
      </c>
      <c r="AY945" t="n">
        <v>2730</v>
      </c>
      <c r="AZ945" t="n">
        <v>2740</v>
      </c>
      <c r="BA945" t="n">
        <v>2751</v>
      </c>
      <c r="BB945" t="n">
        <v>2772</v>
      </c>
      <c r="BC945" t="n">
        <v>2770</v>
      </c>
      <c r="BD945" t="n">
        <v>2700</v>
      </c>
      <c r="BE945" t="n">
        <v>2600</v>
      </c>
      <c r="BF945" t="n">
        <v>2530</v>
      </c>
      <c r="BG945" t="n">
        <v>2530</v>
      </c>
      <c r="BH945" t="n">
        <v>2530</v>
      </c>
      <c r="BI945" t="n">
        <v>2530</v>
      </c>
      <c r="BJ945" t="n">
        <v>2570</v>
      </c>
      <c r="BK945" t="n">
        <v>2630</v>
      </c>
      <c r="BL945" t="n">
        <v>2650</v>
      </c>
    </row>
    <row r="946">
      <c r="A946" s="104" t="n">
        <v>45611</v>
      </c>
      <c r="B946" s="494" t="n">
        <v>0</v>
      </c>
      <c r="C946" s="1468">
        <f>+D946*30</f>
        <v/>
      </c>
      <c r="D946" s="63" t="n">
        <v>0</v>
      </c>
      <c r="AY946" s="192" t="n">
        <v>2730</v>
      </c>
      <c r="AZ946" s="192" t="n">
        <v>2740</v>
      </c>
      <c r="BA946" s="192" t="n">
        <v>2751</v>
      </c>
      <c r="BB946" s="192" t="n">
        <v>2772</v>
      </c>
      <c r="BC946" s="192" t="n">
        <v>2770</v>
      </c>
      <c r="BD946" s="192" t="n">
        <v>2700</v>
      </c>
      <c r="BE946" s="192" t="n">
        <v>2600</v>
      </c>
      <c r="BF946" s="192" t="n">
        <v>2530</v>
      </c>
      <c r="BG946" s="192" t="n">
        <v>2530</v>
      </c>
      <c r="BH946" s="192" t="n">
        <v>2530</v>
      </c>
      <c r="BI946" s="192" t="n">
        <v>2530</v>
      </c>
      <c r="BJ946" s="192" t="n">
        <v>2570</v>
      </c>
      <c r="BK946" s="192" t="n">
        <v>2630</v>
      </c>
      <c r="BL946" s="192" t="n">
        <v>2650</v>
      </c>
    </row>
    <row r="947">
      <c r="A947" s="1112" t="n">
        <v>45614</v>
      </c>
      <c r="B947" s="1468" t="n">
        <v>20</v>
      </c>
      <c r="C947" s="1468">
        <f>+D947*30</f>
        <v/>
      </c>
      <c r="D947" s="63" t="n">
        <v>70</v>
      </c>
      <c r="AY947" t="n">
        <v>2730</v>
      </c>
      <c r="AZ947" t="n">
        <v>2740</v>
      </c>
      <c r="BA947" t="n">
        <v>2751</v>
      </c>
      <c r="BB947" t="n">
        <v>2772</v>
      </c>
      <c r="BC947" t="n">
        <v>2770</v>
      </c>
      <c r="BD947" t="n">
        <v>2700</v>
      </c>
      <c r="BE947" t="n">
        <v>2600</v>
      </c>
      <c r="BF947" t="n">
        <v>2530</v>
      </c>
      <c r="BG947" t="n">
        <v>2530</v>
      </c>
      <c r="BH947" t="n">
        <v>2530</v>
      </c>
      <c r="BI947" t="n">
        <v>2530</v>
      </c>
      <c r="BJ947" t="n">
        <v>2570</v>
      </c>
      <c r="BK947" t="n">
        <v>2630</v>
      </c>
      <c r="BL947" t="n">
        <v>2650</v>
      </c>
    </row>
    <row r="948">
      <c r="A948" s="1112" t="n">
        <v>45615</v>
      </c>
      <c r="B948" s="494" t="n">
        <v>11</v>
      </c>
      <c r="C948" s="1468">
        <f>+D948*30</f>
        <v/>
      </c>
      <c r="D948" s="63" t="n">
        <v>63</v>
      </c>
      <c r="AY948" t="n">
        <v>2730</v>
      </c>
      <c r="AZ948" t="n">
        <v>2732.5</v>
      </c>
      <c r="BA948" t="n">
        <v>2751</v>
      </c>
      <c r="BB948" t="n">
        <v>2772</v>
      </c>
      <c r="BC948" t="n">
        <v>2770</v>
      </c>
      <c r="BD948" t="n">
        <v>2700</v>
      </c>
      <c r="BE948" t="n">
        <v>2600</v>
      </c>
      <c r="BF948" t="n">
        <v>2530</v>
      </c>
      <c r="BG948" t="n">
        <v>2530</v>
      </c>
      <c r="BH948" t="n">
        <v>2530</v>
      </c>
      <c r="BI948" t="n">
        <v>2530</v>
      </c>
      <c r="BJ948" t="n">
        <v>2570</v>
      </c>
      <c r="BK948" t="n">
        <v>2630</v>
      </c>
      <c r="BL948" t="n">
        <v>2650</v>
      </c>
    </row>
    <row r="949">
      <c r="A949" s="104" t="n">
        <v>45616</v>
      </c>
      <c r="B949" s="496" t="n">
        <v>0</v>
      </c>
      <c r="C949" s="1476">
        <f>+D949*30</f>
        <v/>
      </c>
      <c r="D949" s="480" t="n">
        <v>0</v>
      </c>
      <c r="AY949" s="192" t="n">
        <v>2730</v>
      </c>
      <c r="AZ949" s="192" t="n">
        <v>2732.5</v>
      </c>
      <c r="BA949" s="192" t="n">
        <v>2751</v>
      </c>
      <c r="BB949" s="192" t="n">
        <v>2772</v>
      </c>
      <c r="BC949" s="192" t="n">
        <v>2770</v>
      </c>
      <c r="BD949" s="192" t="n">
        <v>2700</v>
      </c>
      <c r="BE949" s="192" t="n">
        <v>2600</v>
      </c>
      <c r="BF949" s="192" t="n">
        <v>2530</v>
      </c>
      <c r="BG949" s="192" t="n">
        <v>2530</v>
      </c>
      <c r="BH949" s="192" t="n">
        <v>2530</v>
      </c>
      <c r="BI949" s="192" t="n">
        <v>2530</v>
      </c>
      <c r="BJ949" s="192" t="n">
        <v>2570</v>
      </c>
      <c r="BK949" s="192" t="n">
        <v>2630</v>
      </c>
      <c r="BL949" s="192" t="n">
        <v>2650</v>
      </c>
    </row>
    <row r="950">
      <c r="A950" s="1112" t="n">
        <v>45617</v>
      </c>
      <c r="B950" s="494" t="n">
        <v>26</v>
      </c>
      <c r="C950" s="1468">
        <f>+D950*30</f>
        <v/>
      </c>
      <c r="D950" s="63" t="n">
        <v>295</v>
      </c>
      <c r="AY950" t="n">
        <v>2743</v>
      </c>
      <c r="AZ950" t="n">
        <v>2749</v>
      </c>
      <c r="BA950" t="n">
        <v>2758.5</v>
      </c>
      <c r="BB950" t="n">
        <v>2779.5</v>
      </c>
      <c r="BC950" t="n">
        <v>2780</v>
      </c>
      <c r="BD950" t="n">
        <v>2700</v>
      </c>
      <c r="BE950" t="n">
        <v>2600</v>
      </c>
      <c r="BF950" t="n">
        <v>2530</v>
      </c>
      <c r="BG950" t="n">
        <v>2530</v>
      </c>
      <c r="BH950" t="n">
        <v>2530</v>
      </c>
      <c r="BI950" t="n">
        <v>2530</v>
      </c>
      <c r="BJ950" t="n">
        <v>2570</v>
      </c>
      <c r="BK950" t="n">
        <v>2630</v>
      </c>
      <c r="BL950" t="n">
        <v>2650</v>
      </c>
      <c r="BM950" t="n">
        <v>2650</v>
      </c>
      <c r="BN950" t="n">
        <v>2650</v>
      </c>
      <c r="BO950" t="n">
        <v>2650</v>
      </c>
    </row>
    <row r="951">
      <c r="A951" s="1112" t="n">
        <v>45618</v>
      </c>
      <c r="B951" s="494" t="n">
        <v>22</v>
      </c>
      <c r="C951" s="1468">
        <f>+D951*30</f>
        <v/>
      </c>
      <c r="D951" s="63" t="n">
        <v>322</v>
      </c>
      <c r="AY951" t="n">
        <v>2734</v>
      </c>
      <c r="AZ951" t="n">
        <v>2742</v>
      </c>
      <c r="BA951" t="n">
        <v>2755.5</v>
      </c>
      <c r="BB951" t="n">
        <v>2779.5</v>
      </c>
      <c r="BC951" t="n">
        <v>2780</v>
      </c>
      <c r="BD951" t="n">
        <v>2700</v>
      </c>
      <c r="BE951" t="n">
        <v>2600</v>
      </c>
      <c r="BF951" t="n">
        <v>2530</v>
      </c>
      <c r="BG951" t="n">
        <v>2530</v>
      </c>
      <c r="BH951" t="n">
        <v>2530</v>
      </c>
      <c r="BI951" t="n">
        <v>2530</v>
      </c>
      <c r="BJ951" t="n">
        <v>2570</v>
      </c>
      <c r="BK951" t="n">
        <v>2630</v>
      </c>
      <c r="BL951" t="n">
        <v>2650</v>
      </c>
      <c r="BM951" t="n">
        <v>2650</v>
      </c>
      <c r="BN951" t="n">
        <v>2650</v>
      </c>
      <c r="BO951" t="n">
        <v>2650</v>
      </c>
    </row>
    <row r="952">
      <c r="A952" s="1112" t="n">
        <v>45621</v>
      </c>
      <c r="B952" s="494" t="n">
        <v>16</v>
      </c>
      <c r="C952" s="1468">
        <f>+D952*30</f>
        <v/>
      </c>
      <c r="D952" s="63" t="n">
        <v>114</v>
      </c>
      <c r="AY952" t="n">
        <v>2734</v>
      </c>
      <c r="AZ952" t="n">
        <v>2742</v>
      </c>
      <c r="BA952" t="n">
        <v>2755.5</v>
      </c>
      <c r="BB952" t="n">
        <v>2779.5</v>
      </c>
      <c r="BC952" t="n">
        <v>2780</v>
      </c>
      <c r="BD952" t="n">
        <v>2700</v>
      </c>
      <c r="BE952" t="n">
        <v>2600</v>
      </c>
      <c r="BF952" t="n">
        <v>2530</v>
      </c>
      <c r="BG952" t="n">
        <v>2530</v>
      </c>
      <c r="BH952" t="n">
        <v>2530</v>
      </c>
      <c r="BI952" t="n">
        <v>2530</v>
      </c>
      <c r="BJ952" t="n">
        <v>2570</v>
      </c>
      <c r="BK952" t="n">
        <v>2630</v>
      </c>
      <c r="BL952" t="n">
        <v>2650</v>
      </c>
      <c r="BM952" t="n">
        <v>2650</v>
      </c>
      <c r="BN952" t="n">
        <v>2650</v>
      </c>
      <c r="BO952" t="n">
        <v>2650</v>
      </c>
    </row>
    <row r="953">
      <c r="A953" s="1112" t="n">
        <v>45622</v>
      </c>
      <c r="B953" s="494" t="n">
        <v>12</v>
      </c>
      <c r="C953" s="1468">
        <f>+D953*30</f>
        <v/>
      </c>
      <c r="D953" s="63" t="n">
        <v>35</v>
      </c>
      <c r="AY953" t="n">
        <v>2734</v>
      </c>
      <c r="AZ953" t="n">
        <v>2739.5</v>
      </c>
      <c r="BA953" t="n">
        <v>2756</v>
      </c>
      <c r="BB953" t="n">
        <v>2779.5</v>
      </c>
      <c r="BC953" t="n">
        <v>2780</v>
      </c>
      <c r="BD953" t="n">
        <v>2700</v>
      </c>
      <c r="BE953" t="n">
        <v>2600</v>
      </c>
      <c r="BF953" t="n">
        <v>2530</v>
      </c>
      <c r="BG953" t="n">
        <v>2530</v>
      </c>
      <c r="BH953" t="n">
        <v>2530</v>
      </c>
      <c r="BI953" t="n">
        <v>2530</v>
      </c>
      <c r="BJ953" t="n">
        <v>2570</v>
      </c>
      <c r="BK953" t="n">
        <v>2630</v>
      </c>
      <c r="BL953" t="n">
        <v>2650</v>
      </c>
      <c r="BM953" t="n">
        <v>2650</v>
      </c>
      <c r="BN953" t="n">
        <v>2650</v>
      </c>
      <c r="BO953" t="n">
        <v>2650</v>
      </c>
    </row>
    <row r="954">
      <c r="A954" s="1112" t="n">
        <v>45623</v>
      </c>
      <c r="B954" s="494" t="n">
        <v>38</v>
      </c>
      <c r="C954" s="1468">
        <f>+D954*30</f>
        <v/>
      </c>
      <c r="D954" s="63" t="n">
        <v>382</v>
      </c>
      <c r="AY954" t="n">
        <v>2715.5</v>
      </c>
      <c r="AZ954" t="n">
        <v>2731</v>
      </c>
      <c r="BA954" t="n">
        <v>2756</v>
      </c>
      <c r="BB954" t="n">
        <v>2779.5</v>
      </c>
      <c r="BC954" t="n">
        <v>2780</v>
      </c>
      <c r="BD954" t="n">
        <v>2700</v>
      </c>
      <c r="BE954" t="n">
        <v>2600</v>
      </c>
      <c r="BF954" t="n">
        <v>2530</v>
      </c>
      <c r="BG954" t="n">
        <v>2530</v>
      </c>
      <c r="BH954" t="n">
        <v>2530</v>
      </c>
      <c r="BI954" t="n">
        <v>2530</v>
      </c>
      <c r="BJ954" t="n">
        <v>2570</v>
      </c>
      <c r="BK954" t="n">
        <v>2630</v>
      </c>
      <c r="BL954" t="n">
        <v>2650</v>
      </c>
      <c r="BM954" t="n">
        <v>2650</v>
      </c>
      <c r="BN954" t="n">
        <v>2650</v>
      </c>
      <c r="BO954" t="n">
        <v>2650</v>
      </c>
    </row>
    <row r="955">
      <c r="A955" s="1112" t="n">
        <v>45624</v>
      </c>
      <c r="B955" s="494" t="n">
        <v>14</v>
      </c>
      <c r="C955" s="1468">
        <f>+D955*30</f>
        <v/>
      </c>
      <c r="D955" s="63" t="n">
        <v>122</v>
      </c>
      <c r="AY955" t="n">
        <v>2731</v>
      </c>
      <c r="AZ955" t="n">
        <v>2747.5</v>
      </c>
      <c r="BA955" t="n">
        <v>2759</v>
      </c>
      <c r="BB955" t="n">
        <v>2779.5</v>
      </c>
      <c r="BC955" t="n">
        <v>2780</v>
      </c>
      <c r="BD955" t="n">
        <v>2700</v>
      </c>
      <c r="BE955" t="n">
        <v>2600</v>
      </c>
      <c r="BF955" t="n">
        <v>2530</v>
      </c>
      <c r="BG955" t="n">
        <v>2530</v>
      </c>
      <c r="BH955" t="n">
        <v>2530</v>
      </c>
      <c r="BI955" t="n">
        <v>2530</v>
      </c>
      <c r="BJ955" t="n">
        <v>2570</v>
      </c>
      <c r="BK955" t="n">
        <v>2630</v>
      </c>
      <c r="BL955" t="n">
        <v>2650</v>
      </c>
      <c r="BM955" t="n">
        <v>2650</v>
      </c>
      <c r="BN955" t="n">
        <v>2650</v>
      </c>
      <c r="BO955" t="n">
        <v>2650</v>
      </c>
    </row>
    <row r="956">
      <c r="A956" s="1112" t="n">
        <v>45625</v>
      </c>
      <c r="B956" s="494" t="n">
        <v>64</v>
      </c>
      <c r="C956" s="1468">
        <f>+D956*30</f>
        <v/>
      </c>
      <c r="D956" s="63" t="n">
        <v>580</v>
      </c>
      <c r="AY956" t="n">
        <v>2726.5</v>
      </c>
      <c r="AZ956" t="n">
        <v>2740</v>
      </c>
      <c r="BA956" t="n">
        <v>2759</v>
      </c>
      <c r="BB956" t="n">
        <v>2779.5</v>
      </c>
      <c r="BC956" t="n">
        <v>2785</v>
      </c>
      <c r="BD956" t="n">
        <v>2700</v>
      </c>
      <c r="BE956" t="n">
        <v>2590</v>
      </c>
      <c r="BF956" t="n">
        <v>2560</v>
      </c>
      <c r="BG956" t="n">
        <v>2567.5</v>
      </c>
      <c r="BH956" t="n">
        <v>2570</v>
      </c>
      <c r="BI956" t="n">
        <v>2572.5</v>
      </c>
      <c r="BJ956" t="n">
        <v>2580</v>
      </c>
      <c r="BK956" t="n">
        <v>2630</v>
      </c>
      <c r="BL956" t="n">
        <v>2650</v>
      </c>
      <c r="BM956" t="n">
        <v>2650</v>
      </c>
      <c r="BN956" t="n">
        <v>2650</v>
      </c>
      <c r="BO956" t="n">
        <v>2650</v>
      </c>
    </row>
    <row r="957">
      <c r="A957" s="1112" t="n">
        <v>45628</v>
      </c>
      <c r="B957" s="494" t="n">
        <v>41</v>
      </c>
      <c r="C957" s="1468">
        <f>+D957*30</f>
        <v/>
      </c>
      <c r="D957" s="63" t="n">
        <v>808</v>
      </c>
      <c r="AZ957" t="n">
        <v>2740</v>
      </c>
      <c r="BA957" t="n">
        <v>2759</v>
      </c>
      <c r="BB957" t="n">
        <v>2779.5</v>
      </c>
      <c r="BC957" t="n">
        <v>2786.5</v>
      </c>
      <c r="BD957" t="n">
        <v>2700</v>
      </c>
      <c r="BE957" t="n">
        <v>2590</v>
      </c>
      <c r="BF957" t="n">
        <v>2560</v>
      </c>
      <c r="BG957" t="n">
        <v>2567.5</v>
      </c>
      <c r="BH957" t="n">
        <v>2570</v>
      </c>
      <c r="BI957" t="n">
        <v>2572.5</v>
      </c>
      <c r="BJ957" t="n">
        <v>2580</v>
      </c>
      <c r="BK957" t="n">
        <v>2630</v>
      </c>
      <c r="BL957" t="n">
        <v>2650</v>
      </c>
      <c r="BM957" t="n">
        <v>2650</v>
      </c>
      <c r="BN957" t="n">
        <v>2650</v>
      </c>
      <c r="BO957" t="n">
        <v>2650</v>
      </c>
    </row>
    <row r="958">
      <c r="A958" s="1112" t="n">
        <v>45629</v>
      </c>
      <c r="B958" s="494" t="n">
        <v>18</v>
      </c>
      <c r="C958" s="1468">
        <f>+D958*30</f>
        <v/>
      </c>
      <c r="D958" s="63" t="n">
        <v>211</v>
      </c>
      <c r="AZ958" t="n">
        <v>2736</v>
      </c>
      <c r="BA958" t="n">
        <v>2755.5</v>
      </c>
      <c r="BB958" t="n">
        <v>2779.5</v>
      </c>
      <c r="BC958" t="n">
        <v>2786.5</v>
      </c>
      <c r="BD958" t="n">
        <v>2700</v>
      </c>
      <c r="BE958" t="n">
        <v>2590</v>
      </c>
      <c r="BF958" t="n">
        <v>2560</v>
      </c>
      <c r="BG958" t="n">
        <v>2567.5</v>
      </c>
      <c r="BH958" t="n">
        <v>2570</v>
      </c>
      <c r="BI958" t="n">
        <v>2572.5</v>
      </c>
      <c r="BJ958" t="n">
        <v>2580</v>
      </c>
      <c r="BK958" t="n">
        <v>2630</v>
      </c>
      <c r="BL958" t="n">
        <v>2650</v>
      </c>
      <c r="BM958" t="n">
        <v>2650</v>
      </c>
      <c r="BN958" t="n">
        <v>2650</v>
      </c>
      <c r="BO958" t="n">
        <v>2650</v>
      </c>
    </row>
    <row r="959">
      <c r="A959" s="1112" t="n">
        <v>45630</v>
      </c>
      <c r="B959" s="494" t="n">
        <v>41</v>
      </c>
      <c r="C959" s="1468">
        <f>+D959*30</f>
        <v/>
      </c>
      <c r="D959" s="63" t="n">
        <v>404</v>
      </c>
      <c r="AZ959" t="n">
        <v>2738</v>
      </c>
      <c r="BA959" t="n">
        <v>2764</v>
      </c>
      <c r="BB959" t="n">
        <v>2786</v>
      </c>
      <c r="BC959" t="n">
        <v>2798</v>
      </c>
      <c r="BD959" t="n">
        <v>2700</v>
      </c>
      <c r="BE959" t="n">
        <v>2590</v>
      </c>
      <c r="BF959" t="n">
        <v>2560</v>
      </c>
      <c r="BG959" t="n">
        <v>2567.5</v>
      </c>
      <c r="BH959" t="n">
        <v>2570</v>
      </c>
      <c r="BI959" t="n">
        <v>2572.5</v>
      </c>
      <c r="BJ959" t="n">
        <v>2580</v>
      </c>
      <c r="BK959" t="n">
        <v>2630</v>
      </c>
      <c r="BL959" t="n">
        <v>2650</v>
      </c>
      <c r="BM959" t="n">
        <v>2650</v>
      </c>
      <c r="BN959" t="n">
        <v>2650</v>
      </c>
      <c r="BO959" t="n">
        <v>2650</v>
      </c>
    </row>
    <row r="960">
      <c r="A960" s="1112" t="n">
        <v>45631</v>
      </c>
      <c r="B960" s="494" t="n">
        <v>25</v>
      </c>
      <c r="C960" s="1468">
        <f>+D960*30</f>
        <v/>
      </c>
      <c r="D960" s="63" t="n">
        <v>199</v>
      </c>
      <c r="AZ960" t="n">
        <v>2736.5</v>
      </c>
      <c r="BA960" t="n">
        <v>2756</v>
      </c>
      <c r="BB960" t="n">
        <v>2781</v>
      </c>
      <c r="BC960" t="n">
        <v>2798</v>
      </c>
      <c r="BD960" t="n">
        <v>2700</v>
      </c>
      <c r="BE960" t="n">
        <v>2590</v>
      </c>
      <c r="BF960" t="n">
        <v>2560</v>
      </c>
      <c r="BG960" t="n">
        <v>2567.5</v>
      </c>
      <c r="BH960" t="n">
        <v>2570</v>
      </c>
      <c r="BI960" t="n">
        <v>2572.5</v>
      </c>
      <c r="BJ960" t="n">
        <v>2580</v>
      </c>
      <c r="BK960" t="n">
        <v>2630</v>
      </c>
      <c r="BL960" t="n">
        <v>2650</v>
      </c>
      <c r="BM960" t="n">
        <v>2650</v>
      </c>
      <c r="BN960" t="n">
        <v>2650</v>
      </c>
      <c r="BO960" t="n">
        <v>2650</v>
      </c>
    </row>
    <row r="961">
      <c r="A961" s="1112" t="n">
        <v>45632</v>
      </c>
      <c r="B961" s="494" t="n">
        <v>42</v>
      </c>
      <c r="C961" s="1468">
        <f>+D961*30</f>
        <v/>
      </c>
      <c r="D961" s="63" t="n">
        <v>268</v>
      </c>
      <c r="AZ961" t="n">
        <v>2736.5</v>
      </c>
      <c r="BA961" t="n">
        <v>2756</v>
      </c>
      <c r="BB961" t="n">
        <v>2781</v>
      </c>
      <c r="BC961" t="n">
        <v>2798</v>
      </c>
      <c r="BD961" t="n">
        <v>2700</v>
      </c>
      <c r="BE961" t="n">
        <v>2590</v>
      </c>
      <c r="BF961" t="n">
        <v>2560</v>
      </c>
      <c r="BG961" t="n">
        <v>2567.5</v>
      </c>
      <c r="BH961" t="n">
        <v>2570</v>
      </c>
      <c r="BI961" t="n">
        <v>2572.5</v>
      </c>
      <c r="BJ961" t="n">
        <v>2580</v>
      </c>
      <c r="BK961" t="n">
        <v>2630</v>
      </c>
      <c r="BL961" t="n">
        <v>2650</v>
      </c>
      <c r="BM961" t="n">
        <v>2650</v>
      </c>
      <c r="BN961" t="n">
        <v>2650</v>
      </c>
      <c r="BO961" t="n">
        <v>2650</v>
      </c>
    </row>
    <row r="962">
      <c r="A962" s="1112" t="n">
        <v>45635</v>
      </c>
      <c r="B962" s="494" t="n">
        <v>9</v>
      </c>
      <c r="C962" s="1468">
        <f>+D962*30</f>
        <v/>
      </c>
      <c r="D962" s="63" t="n">
        <v>84</v>
      </c>
      <c r="AZ962" t="n">
        <v>2736.5</v>
      </c>
      <c r="BA962" t="n">
        <v>2756</v>
      </c>
      <c r="BB962" t="n">
        <v>2781</v>
      </c>
      <c r="BC962" t="n">
        <v>2798</v>
      </c>
      <c r="BD962" t="n">
        <v>2700</v>
      </c>
      <c r="BE962" t="n">
        <v>2590</v>
      </c>
      <c r="BF962" t="n">
        <v>2560</v>
      </c>
      <c r="BG962" t="n">
        <v>2567.5</v>
      </c>
      <c r="BH962" t="n">
        <v>2570</v>
      </c>
      <c r="BI962" t="n">
        <v>2572.5</v>
      </c>
      <c r="BJ962" t="n">
        <v>2580</v>
      </c>
      <c r="BK962" t="n">
        <v>2630</v>
      </c>
      <c r="BL962" t="n">
        <v>2650</v>
      </c>
      <c r="BM962" t="n">
        <v>2650</v>
      </c>
      <c r="BN962" t="n">
        <v>2650</v>
      </c>
      <c r="BO962" t="n">
        <v>2650</v>
      </c>
    </row>
    <row r="963">
      <c r="A963" s="1112" t="n">
        <v>45636</v>
      </c>
      <c r="B963" s="494" t="n">
        <v>17</v>
      </c>
      <c r="C963" s="1468">
        <f>+D963*30</f>
        <v/>
      </c>
      <c r="D963" s="63" t="n">
        <v>225</v>
      </c>
      <c r="AZ963" t="n">
        <v>2736.5</v>
      </c>
      <c r="BA963" t="n">
        <v>2756</v>
      </c>
      <c r="BB963" t="n">
        <v>2781</v>
      </c>
      <c r="BC963" t="n">
        <v>2798</v>
      </c>
      <c r="BD963" t="n">
        <v>2700</v>
      </c>
      <c r="BE963" t="n">
        <v>2590</v>
      </c>
      <c r="BF963" t="n">
        <v>2560</v>
      </c>
      <c r="BG963" t="n">
        <v>2567.5</v>
      </c>
      <c r="BH963" t="n">
        <v>2570</v>
      </c>
      <c r="BI963" t="n">
        <v>2572.5</v>
      </c>
      <c r="BJ963" t="n">
        <v>2580</v>
      </c>
      <c r="BK963" t="n">
        <v>2630</v>
      </c>
      <c r="BL963" t="n">
        <v>2650</v>
      </c>
      <c r="BM963" t="n">
        <v>2650</v>
      </c>
      <c r="BN963" t="n">
        <v>2650</v>
      </c>
      <c r="BO963" t="n">
        <v>2650</v>
      </c>
    </row>
    <row r="964">
      <c r="A964" s="1112" t="n">
        <v>45637</v>
      </c>
      <c r="B964" s="494" t="n">
        <v>13</v>
      </c>
      <c r="C964" s="1468">
        <f>+D964*30</f>
        <v/>
      </c>
      <c r="D964" s="63" t="n">
        <v>154</v>
      </c>
      <c r="AZ964" t="n">
        <v>2744</v>
      </c>
      <c r="BA964" t="n">
        <v>2756</v>
      </c>
      <c r="BB964" t="n">
        <v>2781</v>
      </c>
      <c r="BC964" t="n">
        <v>2814</v>
      </c>
      <c r="BD964" t="n">
        <v>2700</v>
      </c>
      <c r="BE964" t="n">
        <v>2590</v>
      </c>
      <c r="BF964" t="n">
        <v>2570</v>
      </c>
      <c r="BG964" t="n">
        <v>2570</v>
      </c>
      <c r="BH964" t="n">
        <v>2570</v>
      </c>
      <c r="BI964" t="n">
        <v>2572.5</v>
      </c>
      <c r="BJ964" t="n">
        <v>2580</v>
      </c>
      <c r="BK964" t="n">
        <v>2630</v>
      </c>
      <c r="BL964" t="n">
        <v>2650</v>
      </c>
      <c r="BM964" t="n">
        <v>2650</v>
      </c>
      <c r="BN964" t="n">
        <v>2650</v>
      </c>
      <c r="BO964" t="n">
        <v>2650</v>
      </c>
    </row>
    <row r="965">
      <c r="A965" s="1112" t="n">
        <v>45638</v>
      </c>
      <c r="B965" s="494" t="n">
        <v>31</v>
      </c>
      <c r="C965" s="1468">
        <f>+D965*30</f>
        <v/>
      </c>
      <c r="D965" s="63" t="n">
        <v>177</v>
      </c>
      <c r="AZ965" t="n">
        <v>2744</v>
      </c>
      <c r="BA965" t="n">
        <v>2756</v>
      </c>
      <c r="BB965" t="n">
        <v>2781</v>
      </c>
      <c r="BC965" t="n">
        <v>2814</v>
      </c>
      <c r="BD965" t="n">
        <v>2700</v>
      </c>
      <c r="BE965" t="n">
        <v>2590</v>
      </c>
      <c r="BF965" t="n">
        <v>2610</v>
      </c>
      <c r="BG965" t="n">
        <v>2610</v>
      </c>
      <c r="BH965" t="n">
        <v>2610</v>
      </c>
      <c r="BI965" t="n">
        <v>2610</v>
      </c>
      <c r="BJ965" t="n">
        <v>2610</v>
      </c>
      <c r="BK965" t="n">
        <v>2630</v>
      </c>
      <c r="BL965" t="n">
        <v>2650</v>
      </c>
      <c r="BM965" t="n">
        <v>2650</v>
      </c>
      <c r="BN965" t="n">
        <v>2650</v>
      </c>
      <c r="BO965" t="n">
        <v>2650</v>
      </c>
    </row>
    <row r="966">
      <c r="A966" s="1112" t="n">
        <v>45639</v>
      </c>
      <c r="B966" s="494" t="n">
        <v>9</v>
      </c>
      <c r="C966" s="1468">
        <f>+D966*30</f>
        <v/>
      </c>
      <c r="D966" s="63" t="n">
        <v>77</v>
      </c>
      <c r="AZ966" t="n">
        <v>2742.5</v>
      </c>
      <c r="BA966" t="n">
        <v>2756</v>
      </c>
      <c r="BB966" t="n">
        <v>2781</v>
      </c>
      <c r="BC966" t="n">
        <v>2814</v>
      </c>
      <c r="BD966" t="n">
        <v>2700</v>
      </c>
      <c r="BE966" t="n">
        <v>2590</v>
      </c>
      <c r="BF966" t="n">
        <v>2610</v>
      </c>
      <c r="BG966" t="n">
        <v>2610</v>
      </c>
      <c r="BH966" t="n">
        <v>2610</v>
      </c>
      <c r="BI966" t="n">
        <v>2610</v>
      </c>
      <c r="BJ966" t="n">
        <v>2610</v>
      </c>
      <c r="BK966" t="n">
        <v>2630</v>
      </c>
      <c r="BL966" t="n">
        <v>2650</v>
      </c>
      <c r="BM966" t="n">
        <v>2650</v>
      </c>
      <c r="BN966" t="n">
        <v>2650</v>
      </c>
      <c r="BO966" t="n">
        <v>2650</v>
      </c>
    </row>
    <row r="967">
      <c r="A967" s="1112" t="n">
        <v>45642</v>
      </c>
      <c r="B967" s="494" t="n">
        <v>16</v>
      </c>
      <c r="C967" s="1468">
        <f>+D967*30</f>
        <v/>
      </c>
      <c r="D967" s="63" t="n">
        <v>114</v>
      </c>
      <c r="AZ967" t="n">
        <v>2743.5</v>
      </c>
      <c r="BA967" t="n">
        <v>2767.5</v>
      </c>
      <c r="BB967" t="n">
        <v>2793</v>
      </c>
      <c r="BC967" t="n">
        <v>2808</v>
      </c>
      <c r="BD967" t="n">
        <v>2700</v>
      </c>
      <c r="BE967" t="n">
        <v>2590</v>
      </c>
      <c r="BF967" t="n">
        <v>2610</v>
      </c>
      <c r="BG967" t="n">
        <v>2610</v>
      </c>
      <c r="BH967" t="n">
        <v>2610</v>
      </c>
      <c r="BI967" t="n">
        <v>2610</v>
      </c>
      <c r="BJ967" t="n">
        <v>2610</v>
      </c>
      <c r="BK967" t="n">
        <v>2630</v>
      </c>
      <c r="BL967" t="n">
        <v>2650</v>
      </c>
      <c r="BM967" t="n">
        <v>2650</v>
      </c>
      <c r="BN967" t="n">
        <v>2650</v>
      </c>
      <c r="BO967" t="n">
        <v>2650</v>
      </c>
    </row>
    <row r="968">
      <c r="A968" s="1112" t="n">
        <v>45643</v>
      </c>
      <c r="B968" s="494" t="n">
        <v>7</v>
      </c>
      <c r="C968" s="1468">
        <f>+D968*30</f>
        <v/>
      </c>
      <c r="D968" s="63" t="n">
        <v>17</v>
      </c>
      <c r="AZ968" t="n">
        <v>2743.5</v>
      </c>
      <c r="BA968" t="n">
        <v>2766</v>
      </c>
      <c r="BB968" t="n">
        <v>2790</v>
      </c>
      <c r="BC968" t="n">
        <v>2808</v>
      </c>
      <c r="BD968" t="n">
        <v>2700</v>
      </c>
      <c r="BE968" t="n">
        <v>2612</v>
      </c>
      <c r="BF968" t="n">
        <v>2612</v>
      </c>
      <c r="BG968" t="n">
        <v>2612</v>
      </c>
      <c r="BH968" t="n">
        <v>2612</v>
      </c>
      <c r="BI968" t="n">
        <v>2612</v>
      </c>
      <c r="BJ968" t="n">
        <v>2610</v>
      </c>
      <c r="BK968" t="n">
        <v>2630</v>
      </c>
      <c r="BL968" t="n">
        <v>2650</v>
      </c>
      <c r="BM968" t="n">
        <v>2650</v>
      </c>
      <c r="BN968" t="n">
        <v>2650</v>
      </c>
      <c r="BO968" t="n">
        <v>2650</v>
      </c>
    </row>
    <row r="969">
      <c r="A969" s="1112" t="n">
        <v>45644</v>
      </c>
      <c r="B969" s="494" t="n">
        <v>13</v>
      </c>
      <c r="C969" s="1468">
        <f>+D969*30</f>
        <v/>
      </c>
      <c r="D969" s="63" t="n">
        <v>116</v>
      </c>
      <c r="AZ969" t="n">
        <v>2746</v>
      </c>
      <c r="BA969" t="n">
        <v>2761.5</v>
      </c>
      <c r="BB969" t="n">
        <v>2790</v>
      </c>
      <c r="BC969" t="n">
        <v>2808</v>
      </c>
      <c r="BD969" t="n">
        <v>2700</v>
      </c>
      <c r="BE969" t="n">
        <v>2612</v>
      </c>
      <c r="BF969" t="n">
        <v>2612</v>
      </c>
      <c r="BG969" t="n">
        <v>2612</v>
      </c>
      <c r="BH969" t="n">
        <v>2612</v>
      </c>
      <c r="BI969" t="n">
        <v>2612</v>
      </c>
      <c r="BJ969" t="n">
        <v>2610</v>
      </c>
      <c r="BK969" t="n">
        <v>2630</v>
      </c>
      <c r="BL969" t="n">
        <v>2650</v>
      </c>
      <c r="BM969" t="n">
        <v>2650</v>
      </c>
      <c r="BN969" t="n">
        <v>2650</v>
      </c>
      <c r="BO969" t="n">
        <v>2650</v>
      </c>
    </row>
    <row r="970">
      <c r="A970" s="1112" t="n">
        <v>45645</v>
      </c>
      <c r="B970" s="494" t="n">
        <v>7</v>
      </c>
      <c r="C970" s="1468">
        <f>+D970*30</f>
        <v/>
      </c>
      <c r="D970" s="63" t="n">
        <v>72</v>
      </c>
      <c r="AZ970" t="n">
        <v>2743.5</v>
      </c>
      <c r="BA970" t="n">
        <v>2765</v>
      </c>
      <c r="BB970" t="n">
        <v>2790</v>
      </c>
      <c r="BC970" t="n">
        <v>2808</v>
      </c>
      <c r="BD970" t="n">
        <v>2700</v>
      </c>
      <c r="BE970" t="n">
        <v>2612</v>
      </c>
      <c r="BF970" t="n">
        <v>2612</v>
      </c>
      <c r="BG970" t="n">
        <v>2612</v>
      </c>
      <c r="BH970" t="n">
        <v>2612</v>
      </c>
      <c r="BI970" t="n">
        <v>2612</v>
      </c>
      <c r="BJ970" t="n">
        <v>2610</v>
      </c>
      <c r="BK970" t="n">
        <v>2630</v>
      </c>
      <c r="BL970" t="n">
        <v>2650</v>
      </c>
      <c r="BM970" t="n">
        <v>2650</v>
      </c>
      <c r="BN970" t="n">
        <v>2650</v>
      </c>
      <c r="BO970" t="n">
        <v>2650</v>
      </c>
    </row>
    <row r="971">
      <c r="A971" s="1112" t="n">
        <v>45646</v>
      </c>
      <c r="B971" s="494" t="n">
        <v>11</v>
      </c>
      <c r="C971" s="1468">
        <f>+D971*30</f>
        <v/>
      </c>
      <c r="D971" s="63" t="n">
        <v>109</v>
      </c>
      <c r="AZ971" t="n">
        <v>2750.5</v>
      </c>
      <c r="BA971" t="n">
        <v>2763</v>
      </c>
      <c r="BB971" t="n">
        <v>2790</v>
      </c>
      <c r="BC971" t="n">
        <v>2808</v>
      </c>
      <c r="BD971" t="n">
        <v>2700</v>
      </c>
      <c r="BE971" t="n">
        <v>2612</v>
      </c>
      <c r="BF971" t="n">
        <v>2612</v>
      </c>
      <c r="BG971" t="n">
        <v>2612</v>
      </c>
      <c r="BH971" t="n">
        <v>2612</v>
      </c>
      <c r="BI971" t="n">
        <v>2612</v>
      </c>
      <c r="BJ971" t="n">
        <v>2610</v>
      </c>
      <c r="BK971" t="n">
        <v>2630</v>
      </c>
      <c r="BL971" t="n">
        <v>2650</v>
      </c>
      <c r="BM971" t="n">
        <v>2650</v>
      </c>
      <c r="BN971" t="n">
        <v>2650</v>
      </c>
      <c r="BO971" t="n">
        <v>2650</v>
      </c>
    </row>
    <row r="972">
      <c r="A972" s="1112" t="n">
        <v>45649</v>
      </c>
      <c r="B972" s="494" t="n">
        <v>25</v>
      </c>
      <c r="C972" s="1468">
        <f>+D972*30</f>
        <v/>
      </c>
      <c r="D972" s="63" t="n">
        <v>350</v>
      </c>
      <c r="AZ972" t="n">
        <v>2750.5</v>
      </c>
      <c r="BA972" t="n">
        <v>2763</v>
      </c>
      <c r="BB972" t="n">
        <v>2801</v>
      </c>
      <c r="BC972" t="n">
        <v>2822.5</v>
      </c>
      <c r="BD972" t="n">
        <v>2700</v>
      </c>
      <c r="BE972" t="n">
        <v>2635.5</v>
      </c>
      <c r="BF972" t="n">
        <v>2612</v>
      </c>
      <c r="BG972" t="n">
        <v>2612</v>
      </c>
      <c r="BH972" t="n">
        <v>2612</v>
      </c>
      <c r="BI972" t="n">
        <v>2615</v>
      </c>
      <c r="BJ972" t="n">
        <v>2615</v>
      </c>
      <c r="BK972" t="n">
        <v>2630</v>
      </c>
      <c r="BL972" t="n">
        <v>2650</v>
      </c>
      <c r="BM972" t="n">
        <v>2650</v>
      </c>
      <c r="BN972" t="n">
        <v>2650</v>
      </c>
      <c r="BO972" t="n">
        <v>2650</v>
      </c>
    </row>
    <row r="973">
      <c r="A973" s="104" t="n">
        <v>45650</v>
      </c>
      <c r="B973" s="494" t="n">
        <v>11</v>
      </c>
      <c r="C973" s="1468">
        <f>+D973*30</f>
        <v/>
      </c>
      <c r="D973" s="63" t="n">
        <v>81</v>
      </c>
      <c r="AZ973" s="192" t="n">
        <v>2750.5</v>
      </c>
      <c r="BA973" s="192" t="n">
        <v>2763</v>
      </c>
      <c r="BB973" s="192" t="n">
        <v>2801</v>
      </c>
      <c r="BC973" s="192" t="n">
        <v>2822.5</v>
      </c>
      <c r="BD973" s="192" t="n">
        <v>2700</v>
      </c>
      <c r="BE973" s="192" t="n">
        <v>2635.5</v>
      </c>
      <c r="BF973" s="192" t="n">
        <v>2612</v>
      </c>
      <c r="BG973" s="192" t="n">
        <v>2612</v>
      </c>
      <c r="BH973" s="192" t="n">
        <v>2612</v>
      </c>
      <c r="BI973" s="192" t="n">
        <v>2615</v>
      </c>
      <c r="BJ973" s="192" t="n">
        <v>2615</v>
      </c>
      <c r="BK973" s="192" t="n">
        <v>2630</v>
      </c>
      <c r="BL973" s="192" t="n">
        <v>2650</v>
      </c>
      <c r="BM973" s="192" t="n">
        <v>2650</v>
      </c>
      <c r="BN973" s="192" t="n">
        <v>2650</v>
      </c>
      <c r="BO973" s="192" t="n">
        <v>2650</v>
      </c>
    </row>
    <row r="974">
      <c r="A974" s="1112" t="n">
        <v>45652</v>
      </c>
      <c r="C974" s="1468">
        <f>+D974*30</f>
        <v/>
      </c>
      <c r="AZ974" t="n">
        <v>2748</v>
      </c>
      <c r="BA974" t="n">
        <v>2778.5</v>
      </c>
      <c r="BB974" t="n">
        <v>2801</v>
      </c>
      <c r="BC974" t="n">
        <v>2822.5</v>
      </c>
      <c r="BD974" t="n">
        <v>2700</v>
      </c>
      <c r="BE974" t="n">
        <v>2635.5</v>
      </c>
      <c r="BF974" t="n">
        <v>2612</v>
      </c>
      <c r="BG974" t="n">
        <v>2612</v>
      </c>
      <c r="BH974" t="n">
        <v>2612</v>
      </c>
      <c r="BI974" t="n">
        <v>2615</v>
      </c>
      <c r="BJ974" t="n">
        <v>2615</v>
      </c>
      <c r="BK974" t="n">
        <v>2630</v>
      </c>
      <c r="BL974" t="n">
        <v>2650</v>
      </c>
      <c r="BM974" t="n">
        <v>2650</v>
      </c>
      <c r="BN974" t="n">
        <v>2650</v>
      </c>
      <c r="BO974" t="n">
        <v>2650</v>
      </c>
    </row>
    <row r="975">
      <c r="A975" s="1112" t="n">
        <v>45653</v>
      </c>
      <c r="B975" s="494" t="n">
        <v>10</v>
      </c>
      <c r="C975" s="1468">
        <f>+D975*30</f>
        <v/>
      </c>
      <c r="D975" s="63" t="n">
        <v>113</v>
      </c>
      <c r="AZ975" t="n">
        <v>2748</v>
      </c>
      <c r="BA975" t="n">
        <v>2776</v>
      </c>
      <c r="BB975" t="n">
        <v>2816</v>
      </c>
      <c r="BC975" t="n">
        <v>2822.5</v>
      </c>
      <c r="BD975" t="n">
        <v>2700</v>
      </c>
      <c r="BE975" t="n">
        <v>2635.5</v>
      </c>
      <c r="BF975" t="n">
        <v>2612</v>
      </c>
      <c r="BG975" t="n">
        <v>2612</v>
      </c>
      <c r="BH975" t="n">
        <v>2612</v>
      </c>
      <c r="BI975" t="n">
        <v>2615</v>
      </c>
      <c r="BJ975" t="n">
        <v>2615</v>
      </c>
      <c r="BK975" t="n">
        <v>2630</v>
      </c>
      <c r="BL975" t="n">
        <v>2650</v>
      </c>
      <c r="BM975" t="n">
        <v>2650</v>
      </c>
      <c r="BN975" t="n">
        <v>2650</v>
      </c>
      <c r="BO975" t="n">
        <v>2650</v>
      </c>
    </row>
    <row r="976">
      <c r="A976" s="1112" t="n">
        <v>45656</v>
      </c>
      <c r="B976" s="494" t="n">
        <v>15</v>
      </c>
      <c r="C976" s="1468">
        <f>+D976*30</f>
        <v/>
      </c>
      <c r="D976" s="63" t="n">
        <v>148</v>
      </c>
      <c r="AZ976" t="n">
        <v>2745.5</v>
      </c>
      <c r="BA976" t="n">
        <v>2774</v>
      </c>
      <c r="BB976" t="n">
        <v>2816</v>
      </c>
      <c r="BC976" t="n">
        <v>2822.5</v>
      </c>
      <c r="BD976" t="n">
        <v>2700</v>
      </c>
      <c r="BE976" t="n">
        <v>2635.5</v>
      </c>
      <c r="BF976" t="n">
        <v>2612</v>
      </c>
      <c r="BG976" t="n">
        <v>2612</v>
      </c>
      <c r="BH976" t="n">
        <v>2612</v>
      </c>
      <c r="BI976" t="n">
        <v>2615</v>
      </c>
      <c r="BJ976" t="n">
        <v>2615</v>
      </c>
      <c r="BK976" t="n">
        <v>2630</v>
      </c>
      <c r="BL976" t="n">
        <v>2650</v>
      </c>
      <c r="BM976" t="n">
        <v>2650</v>
      </c>
      <c r="BN976" t="n">
        <v>2650</v>
      </c>
      <c r="BO976" t="n">
        <v>2650</v>
      </c>
    </row>
    <row r="977">
      <c r="A977" s="1112" t="n">
        <v>45657</v>
      </c>
      <c r="B977" s="494" t="n">
        <v>25</v>
      </c>
      <c r="C977" s="1468">
        <f>+D977*30</f>
        <v/>
      </c>
      <c r="D977" s="63" t="n">
        <v>415</v>
      </c>
      <c r="AZ977" s="192" t="n">
        <v>2745.5</v>
      </c>
      <c r="BA977" s="192" t="n">
        <v>2774</v>
      </c>
      <c r="BB977" s="192" t="n">
        <v>2816</v>
      </c>
      <c r="BC977" s="192" t="n">
        <v>2822.5</v>
      </c>
      <c r="BD977" s="192" t="n">
        <v>2700</v>
      </c>
      <c r="BE977" s="192" t="n">
        <v>2635.5</v>
      </c>
      <c r="BF977" s="192" t="n">
        <v>2612</v>
      </c>
      <c r="BG977" s="192" t="n">
        <v>2612</v>
      </c>
      <c r="BH977" s="192" t="n">
        <v>2612</v>
      </c>
      <c r="BI977" s="192" t="n">
        <v>2615</v>
      </c>
      <c r="BJ977" s="192" t="n">
        <v>2615</v>
      </c>
      <c r="BK977" s="192" t="n">
        <v>2630</v>
      </c>
      <c r="BL977" s="192" t="n">
        <v>2650</v>
      </c>
      <c r="BM977" s="192" t="n">
        <v>2650</v>
      </c>
      <c r="BN977" s="192" t="n">
        <v>2650</v>
      </c>
      <c r="BO977" s="192" t="n">
        <v>2650</v>
      </c>
    </row>
    <row r="978">
      <c r="A978" s="1112" t="n">
        <v>45659</v>
      </c>
      <c r="B978" s="494" t="n">
        <v>78</v>
      </c>
      <c r="C978" s="1468">
        <f>+D978*30</f>
        <v/>
      </c>
      <c r="D978" s="63" t="n">
        <v>916</v>
      </c>
      <c r="BA978" t="n">
        <v>2786.5</v>
      </c>
      <c r="BB978" t="n">
        <v>2818</v>
      </c>
      <c r="BC978" t="n">
        <v>2822.5</v>
      </c>
      <c r="BD978" t="n">
        <v>2700</v>
      </c>
      <c r="BE978" t="n">
        <v>2635.5</v>
      </c>
      <c r="BF978" t="n">
        <v>2632</v>
      </c>
      <c r="BG978" t="n">
        <v>2632</v>
      </c>
      <c r="BH978" t="n">
        <v>2632</v>
      </c>
      <c r="BI978" t="n">
        <v>2615</v>
      </c>
      <c r="BJ978" t="n">
        <v>2615</v>
      </c>
      <c r="BK978" t="n">
        <v>2630</v>
      </c>
      <c r="BL978" t="n">
        <v>2650</v>
      </c>
      <c r="BM978" t="n">
        <v>2650</v>
      </c>
      <c r="BN978" t="n">
        <v>2650</v>
      </c>
      <c r="BO978" t="n">
        <v>2650</v>
      </c>
    </row>
    <row r="979">
      <c r="A979" s="1112" t="n">
        <v>45660</v>
      </c>
      <c r="B979" s="494" t="n">
        <v>55</v>
      </c>
      <c r="C979" s="1468">
        <f>+D979*30</f>
        <v/>
      </c>
      <c r="D979" s="63" t="n">
        <v>299</v>
      </c>
      <c r="BA979" t="n">
        <v>2786.5</v>
      </c>
      <c r="BB979" t="n">
        <v>2820.5</v>
      </c>
      <c r="BC979" t="n">
        <v>2825</v>
      </c>
      <c r="BD979" t="n">
        <v>2705</v>
      </c>
      <c r="BE979" t="n">
        <v>2635.5</v>
      </c>
      <c r="BF979" t="n">
        <v>2632</v>
      </c>
      <c r="BG979" t="n">
        <v>2632</v>
      </c>
      <c r="BH979" t="n">
        <v>2632</v>
      </c>
      <c r="BI979" t="n">
        <v>2730.5</v>
      </c>
      <c r="BJ979" t="n">
        <v>2736</v>
      </c>
      <c r="BK979" t="n">
        <v>2750</v>
      </c>
      <c r="BL979" t="n">
        <v>2755</v>
      </c>
      <c r="BM979" t="n">
        <v>2754.5</v>
      </c>
      <c r="BN979" t="n">
        <v>2755</v>
      </c>
      <c r="BO979" t="n">
        <v>2753</v>
      </c>
    </row>
    <row r="980">
      <c r="A980" s="1112" t="n">
        <v>45663</v>
      </c>
      <c r="B980" s="494" t="n">
        <v>55</v>
      </c>
      <c r="C980" s="1468">
        <f>+D980*30</f>
        <v/>
      </c>
      <c r="D980" s="63" t="n">
        <v>299</v>
      </c>
      <c r="BA980" t="n">
        <v>2797.5</v>
      </c>
      <c r="BB980" t="n">
        <v>2837</v>
      </c>
      <c r="BC980" t="n">
        <v>2825</v>
      </c>
      <c r="BD980" t="n">
        <v>2705</v>
      </c>
      <c r="BE980" t="n">
        <v>2635.5</v>
      </c>
      <c r="BF980" t="n">
        <v>2632</v>
      </c>
      <c r="BG980" t="n">
        <v>2632</v>
      </c>
      <c r="BH980" t="n">
        <v>2632</v>
      </c>
      <c r="BI980" t="n">
        <v>2730.5</v>
      </c>
      <c r="BJ980" t="n">
        <v>2736</v>
      </c>
      <c r="BK980" t="n">
        <v>2750</v>
      </c>
      <c r="BL980" t="n">
        <v>2755</v>
      </c>
      <c r="BM980" t="n">
        <v>2754.5</v>
      </c>
      <c r="BN980" t="n">
        <v>2755</v>
      </c>
      <c r="BO980" t="n">
        <v>2753</v>
      </c>
    </row>
    <row r="981">
      <c r="A981" s="1112" t="n">
        <v>45664</v>
      </c>
      <c r="B981" s="494" t="n">
        <v>32</v>
      </c>
      <c r="C981" s="1468">
        <f>+D981*30</f>
        <v/>
      </c>
      <c r="D981" s="63" t="n">
        <v>97</v>
      </c>
      <c r="BA981" t="n">
        <v>2815</v>
      </c>
      <c r="BB981" t="n">
        <v>2841</v>
      </c>
      <c r="BC981" t="n">
        <v>2825</v>
      </c>
      <c r="BD981" t="n">
        <v>2705</v>
      </c>
      <c r="BE981" t="n">
        <v>2635.5</v>
      </c>
      <c r="BF981" t="n">
        <v>2632</v>
      </c>
      <c r="BG981" t="n">
        <v>2632</v>
      </c>
      <c r="BH981" t="n">
        <v>2632</v>
      </c>
      <c r="BI981" t="n">
        <v>2730.5</v>
      </c>
      <c r="BJ981" t="n">
        <v>2736</v>
      </c>
      <c r="BK981" t="n">
        <v>2750</v>
      </c>
      <c r="BL981" t="n">
        <v>2755</v>
      </c>
      <c r="BM981" t="n">
        <v>2754.5</v>
      </c>
      <c r="BN981" t="n">
        <v>2755</v>
      </c>
      <c r="BO981" t="n">
        <v>2753</v>
      </c>
    </row>
    <row r="982">
      <c r="A982" s="1112" t="n">
        <v>45665</v>
      </c>
      <c r="B982" s="494" t="n">
        <v>75</v>
      </c>
      <c r="C982" s="1468">
        <f>+D982*30</f>
        <v/>
      </c>
      <c r="D982" s="63" t="n">
        <v>991</v>
      </c>
      <c r="BA982" t="n">
        <v>2858</v>
      </c>
      <c r="BB982" t="n">
        <v>2863.5</v>
      </c>
      <c r="BC982" t="n">
        <v>2868</v>
      </c>
      <c r="BD982" t="n">
        <v>2775</v>
      </c>
      <c r="BE982" t="n">
        <v>2635.5</v>
      </c>
      <c r="BF982" t="n">
        <v>2650</v>
      </c>
      <c r="BG982" t="n">
        <v>2650</v>
      </c>
      <c r="BH982" t="n">
        <v>2650</v>
      </c>
      <c r="BI982" t="n">
        <v>2730.5</v>
      </c>
      <c r="BJ982" t="n">
        <v>2775</v>
      </c>
      <c r="BK982" t="n">
        <v>2785</v>
      </c>
      <c r="BL982" t="n">
        <v>2795</v>
      </c>
      <c r="BM982" t="n">
        <v>2754.5</v>
      </c>
      <c r="BN982" t="n">
        <v>2755</v>
      </c>
      <c r="BO982" t="n">
        <v>2753</v>
      </c>
    </row>
    <row r="983">
      <c r="A983" s="1112" t="n">
        <v>45666</v>
      </c>
      <c r="B983" s="494" t="n">
        <v>11</v>
      </c>
      <c r="C983" s="1468">
        <f>+D983*30</f>
        <v/>
      </c>
      <c r="D983" s="63" t="n">
        <v>25</v>
      </c>
      <c r="BA983" t="n">
        <v>2858</v>
      </c>
      <c r="BB983" t="n">
        <v>2866.5</v>
      </c>
      <c r="BC983" t="n">
        <v>2868</v>
      </c>
      <c r="BD983" t="n">
        <v>2775</v>
      </c>
      <c r="BE983" t="n">
        <v>2635.5</v>
      </c>
      <c r="BF983" t="n">
        <v>2650</v>
      </c>
      <c r="BG983" t="n">
        <v>2650</v>
      </c>
      <c r="BH983" t="n">
        <v>2650</v>
      </c>
      <c r="BI983" t="n">
        <v>2730.5</v>
      </c>
      <c r="BJ983" t="n">
        <v>2775</v>
      </c>
      <c r="BK983" t="n">
        <v>2785</v>
      </c>
      <c r="BL983" t="n">
        <v>2795</v>
      </c>
      <c r="BM983" t="n">
        <v>2754.5</v>
      </c>
      <c r="BN983" t="n">
        <v>2755</v>
      </c>
      <c r="BO983" t="n">
        <v>2753</v>
      </c>
    </row>
    <row r="984">
      <c r="A984" s="1112" t="n">
        <v>45667</v>
      </c>
      <c r="B984" s="494" t="n">
        <v>69</v>
      </c>
      <c r="C984" s="1468">
        <f>+D984*30</f>
        <v/>
      </c>
      <c r="D984" s="63" t="n">
        <v>833</v>
      </c>
      <c r="BA984" t="n">
        <v>2858</v>
      </c>
      <c r="BB984" t="n">
        <v>2866.5</v>
      </c>
      <c r="BC984" t="n">
        <v>2868</v>
      </c>
      <c r="BD984" t="n">
        <v>2775</v>
      </c>
      <c r="BE984" t="n">
        <v>2635.5</v>
      </c>
      <c r="BF984" t="n">
        <v>2650</v>
      </c>
      <c r="BG984" t="n">
        <v>2650</v>
      </c>
      <c r="BH984" t="n">
        <v>2650</v>
      </c>
      <c r="BI984" t="n">
        <v>2730.5</v>
      </c>
      <c r="BJ984" t="n">
        <v>2775</v>
      </c>
      <c r="BK984" t="n">
        <v>2785</v>
      </c>
      <c r="BL984" t="n">
        <v>2795</v>
      </c>
      <c r="BM984" t="n">
        <v>2754.5</v>
      </c>
      <c r="BN984" t="n">
        <v>2755</v>
      </c>
      <c r="BO984" t="n">
        <v>2753</v>
      </c>
    </row>
    <row r="985">
      <c r="A985" s="1112" t="n">
        <v>45670</v>
      </c>
      <c r="B985" s="494" t="n">
        <v>40</v>
      </c>
      <c r="C985" s="1468">
        <f>+D985*30</f>
        <v/>
      </c>
      <c r="D985" s="63" t="n">
        <v>796</v>
      </c>
      <c r="BA985" t="n">
        <v>2858</v>
      </c>
      <c r="BB985" t="n">
        <v>2884.5</v>
      </c>
      <c r="BC985" t="n">
        <v>2868</v>
      </c>
      <c r="BD985" t="n">
        <v>2775</v>
      </c>
      <c r="BE985" t="n">
        <v>2635.5</v>
      </c>
      <c r="BF985" t="n">
        <v>2650</v>
      </c>
      <c r="BG985" t="n">
        <v>2650</v>
      </c>
      <c r="BH985" t="n">
        <v>2650</v>
      </c>
      <c r="BI985" t="n">
        <v>2730.5</v>
      </c>
      <c r="BJ985" t="n">
        <v>2775</v>
      </c>
      <c r="BK985" t="n">
        <v>2785</v>
      </c>
      <c r="BL985" t="n">
        <v>2795</v>
      </c>
      <c r="BM985" t="n">
        <v>2754.5</v>
      </c>
      <c r="BN985" t="n">
        <v>2755</v>
      </c>
      <c r="BO985" t="n">
        <v>2753</v>
      </c>
    </row>
    <row r="986">
      <c r="A986" s="1112" t="n">
        <v>45671</v>
      </c>
      <c r="B986" s="494" t="n">
        <v>35</v>
      </c>
      <c r="C986" s="1468">
        <f>+D986*30</f>
        <v/>
      </c>
      <c r="D986" s="63" t="n">
        <v>602</v>
      </c>
      <c r="BA986" t="n">
        <v>2858</v>
      </c>
      <c r="BB986" t="n">
        <v>2879.5</v>
      </c>
      <c r="BC986" t="n">
        <v>2868</v>
      </c>
      <c r="BD986" t="n">
        <v>2775</v>
      </c>
      <c r="BE986" t="n">
        <v>2635.5</v>
      </c>
      <c r="BF986" t="n">
        <v>2650</v>
      </c>
      <c r="BG986" t="n">
        <v>2650</v>
      </c>
      <c r="BH986" t="n">
        <v>2650</v>
      </c>
      <c r="BI986" t="n">
        <v>2740</v>
      </c>
      <c r="BJ986" t="n">
        <v>2775</v>
      </c>
      <c r="BK986" t="n">
        <v>2785</v>
      </c>
      <c r="BL986" t="n">
        <v>2795</v>
      </c>
      <c r="BM986" t="n">
        <v>2790</v>
      </c>
      <c r="BN986" t="n">
        <v>2790</v>
      </c>
      <c r="BO986" t="n">
        <v>2790</v>
      </c>
    </row>
    <row r="987">
      <c r="A987" s="1112" t="n">
        <v>45672</v>
      </c>
      <c r="B987" s="494" t="n">
        <v>41</v>
      </c>
      <c r="C987" s="1468">
        <f>+D987*30</f>
        <v/>
      </c>
      <c r="D987" s="63" t="n">
        <v>182</v>
      </c>
      <c r="BA987" t="n">
        <v>2882.5</v>
      </c>
      <c r="BB987" t="n">
        <v>2879.5</v>
      </c>
      <c r="BC987" t="n">
        <v>2868</v>
      </c>
      <c r="BD987" t="n">
        <v>2775</v>
      </c>
      <c r="BE987" t="n">
        <v>2635.5</v>
      </c>
      <c r="BF987" t="n">
        <v>2680</v>
      </c>
      <c r="BG987" t="n">
        <v>2700</v>
      </c>
      <c r="BH987" t="n">
        <v>2705</v>
      </c>
      <c r="BI987" t="n">
        <v>2795</v>
      </c>
      <c r="BJ987" t="n">
        <v>2815</v>
      </c>
      <c r="BK987" t="n">
        <v>2820</v>
      </c>
      <c r="BL987" t="n">
        <v>2795</v>
      </c>
      <c r="BM987" t="n">
        <v>2790</v>
      </c>
      <c r="BN987" t="n">
        <v>2790</v>
      </c>
      <c r="BO987" t="n">
        <v>2790</v>
      </c>
    </row>
    <row r="988">
      <c r="A988" s="1112" t="n">
        <v>45673</v>
      </c>
      <c r="B988" s="494" t="n">
        <v>33</v>
      </c>
      <c r="C988" s="1468">
        <f>+D988*30</f>
        <v/>
      </c>
      <c r="D988" s="63" t="n">
        <v>695</v>
      </c>
      <c r="BA988" t="n">
        <v>2882.5</v>
      </c>
      <c r="BB988" t="n">
        <v>2892</v>
      </c>
      <c r="BC988" t="n">
        <v>2925</v>
      </c>
      <c r="BD988" t="n">
        <v>2775</v>
      </c>
      <c r="BE988" t="n">
        <v>2635.5</v>
      </c>
      <c r="BF988" t="n">
        <v>2680</v>
      </c>
      <c r="BG988" t="n">
        <v>2700</v>
      </c>
      <c r="BH988" t="n">
        <v>2705</v>
      </c>
      <c r="BI988" t="n">
        <v>2795</v>
      </c>
      <c r="BJ988" t="n">
        <v>2815</v>
      </c>
      <c r="BK988" t="n">
        <v>2820</v>
      </c>
      <c r="BL988" t="n">
        <v>2795</v>
      </c>
      <c r="BM988" t="n">
        <v>2790</v>
      </c>
      <c r="BN988" t="n">
        <v>2790</v>
      </c>
      <c r="BO988" t="n">
        <v>2790</v>
      </c>
    </row>
    <row r="989">
      <c r="A989" s="1112" t="n">
        <v>45674</v>
      </c>
      <c r="C989" s="1468">
        <f>+D989*30</f>
        <v/>
      </c>
      <c r="BA989" t="n">
        <v>2905</v>
      </c>
      <c r="BB989" t="n">
        <v>2905</v>
      </c>
      <c r="BC989" t="n">
        <v>2925</v>
      </c>
      <c r="BD989" t="n">
        <v>2775</v>
      </c>
      <c r="BE989" t="n">
        <v>2635.5</v>
      </c>
      <c r="BF989" t="n">
        <v>2680</v>
      </c>
      <c r="BG989" t="n">
        <v>2700</v>
      </c>
      <c r="BH989" t="n">
        <v>2705</v>
      </c>
      <c r="BI989" t="n">
        <v>2795</v>
      </c>
      <c r="BJ989" t="n">
        <v>2815</v>
      </c>
      <c r="BK989" t="n">
        <v>2820</v>
      </c>
      <c r="BL989" t="n">
        <v>2795</v>
      </c>
      <c r="BM989" t="n">
        <v>2790</v>
      </c>
      <c r="BN989" t="n">
        <v>2790</v>
      </c>
      <c r="BO989" t="n">
        <v>2790</v>
      </c>
    </row>
    <row r="990">
      <c r="A990" s="1112" t="n">
        <v>45677</v>
      </c>
      <c r="B990" s="494" t="n">
        <v>32</v>
      </c>
      <c r="C990" s="1468">
        <f>+D990*30</f>
        <v/>
      </c>
      <c r="D990" s="63" t="n">
        <v>409</v>
      </c>
      <c r="BA990" t="n">
        <v>2902.5</v>
      </c>
      <c r="BB990" t="n">
        <v>2908</v>
      </c>
      <c r="BC990" t="n">
        <v>2925</v>
      </c>
      <c r="BD990" t="n">
        <v>2775</v>
      </c>
      <c r="BE990" t="n">
        <v>2635.5</v>
      </c>
      <c r="BF990" t="n">
        <v>2680</v>
      </c>
      <c r="BG990" t="n">
        <v>2700</v>
      </c>
      <c r="BH990" t="n">
        <v>2705</v>
      </c>
      <c r="BI990" t="n">
        <v>2795</v>
      </c>
      <c r="BJ990" t="n">
        <v>2815</v>
      </c>
      <c r="BK990" t="n">
        <v>2820</v>
      </c>
      <c r="BL990" t="n">
        <v>2795</v>
      </c>
      <c r="BM990" t="n">
        <v>2790</v>
      </c>
      <c r="BN990" t="n">
        <v>2790</v>
      </c>
      <c r="BO990" t="n">
        <v>2790</v>
      </c>
    </row>
    <row r="991">
      <c r="A991" s="1112" t="n">
        <v>45678</v>
      </c>
      <c r="B991" s="494" t="n">
        <v>10</v>
      </c>
      <c r="C991" s="1468">
        <f>+D991*30</f>
        <v/>
      </c>
      <c r="D991" s="63" t="n">
        <v>57</v>
      </c>
      <c r="BA991" t="n">
        <v>2903</v>
      </c>
      <c r="BB991" t="n">
        <v>2913</v>
      </c>
      <c r="BC991" t="n">
        <v>2925</v>
      </c>
      <c r="BD991" t="n">
        <v>2775</v>
      </c>
      <c r="BE991" t="n">
        <v>2635.5</v>
      </c>
      <c r="BF991" t="n">
        <v>2680</v>
      </c>
      <c r="BG991" t="n">
        <v>2700</v>
      </c>
      <c r="BH991" t="n">
        <v>2705</v>
      </c>
      <c r="BI991" t="n">
        <v>2795</v>
      </c>
      <c r="BJ991" t="n">
        <v>2815</v>
      </c>
      <c r="BK991" t="n">
        <v>2820</v>
      </c>
      <c r="BL991" t="n">
        <v>2795</v>
      </c>
      <c r="BM991" t="n">
        <v>2790</v>
      </c>
      <c r="BN991" t="n">
        <v>2790</v>
      </c>
      <c r="BO991" t="n">
        <v>2790</v>
      </c>
    </row>
    <row r="992">
      <c r="A992" s="1112" t="n">
        <v>45679</v>
      </c>
      <c r="B992" s="494" t="n">
        <v>26</v>
      </c>
      <c r="C992" s="1468">
        <f>+D992*30</f>
        <v/>
      </c>
      <c r="D992" s="63" t="n">
        <v>579</v>
      </c>
      <c r="BA992" t="n">
        <v>2903</v>
      </c>
      <c r="BB992" t="n">
        <v>2920</v>
      </c>
      <c r="BC992" t="n">
        <v>2925</v>
      </c>
      <c r="BD992" t="n">
        <v>2775</v>
      </c>
      <c r="BE992" t="n">
        <v>2635.5</v>
      </c>
      <c r="BF992" t="n">
        <v>2680</v>
      </c>
      <c r="BG992" t="n">
        <v>2700</v>
      </c>
      <c r="BH992" t="n">
        <v>2705</v>
      </c>
      <c r="BI992" t="n">
        <v>2795</v>
      </c>
      <c r="BJ992" t="n">
        <v>2815</v>
      </c>
      <c r="BK992" t="n">
        <v>2820</v>
      </c>
      <c r="BL992" t="n">
        <v>2795</v>
      </c>
      <c r="BM992" t="n">
        <v>2790</v>
      </c>
      <c r="BN992" t="n">
        <v>2790</v>
      </c>
      <c r="BO992" t="n">
        <v>2790</v>
      </c>
    </row>
    <row r="993">
      <c r="A993" s="1112" t="n">
        <v>45680</v>
      </c>
      <c r="B993" s="494" t="n">
        <v>7</v>
      </c>
      <c r="C993" s="1468">
        <f>+D993*30</f>
        <v/>
      </c>
      <c r="D993" s="63" t="n">
        <v>109</v>
      </c>
      <c r="BA993" t="n">
        <v>2903</v>
      </c>
      <c r="BB993" t="n">
        <v>2915.5</v>
      </c>
      <c r="BC993" t="n">
        <v>2925</v>
      </c>
      <c r="BD993" t="n">
        <v>2775</v>
      </c>
      <c r="BE993" t="n">
        <v>2635.5</v>
      </c>
      <c r="BF993" t="n">
        <v>2680</v>
      </c>
      <c r="BG993" t="n">
        <v>2700</v>
      </c>
      <c r="BH993" t="n">
        <v>2705</v>
      </c>
      <c r="BI993" t="n">
        <v>2795</v>
      </c>
      <c r="BJ993" t="n">
        <v>2815</v>
      </c>
      <c r="BK993" t="n">
        <v>2820</v>
      </c>
      <c r="BL993" t="n">
        <v>2795</v>
      </c>
      <c r="BM993" t="n">
        <v>2790</v>
      </c>
      <c r="BN993" t="n">
        <v>2790</v>
      </c>
      <c r="BO993" t="n">
        <v>2790</v>
      </c>
    </row>
    <row r="994">
      <c r="A994" s="1112" t="n">
        <v>45681</v>
      </c>
      <c r="C994" s="1468">
        <f>+D994*30</f>
        <v/>
      </c>
      <c r="BA994" t="n">
        <v>2903</v>
      </c>
      <c r="BB994" t="n">
        <v>2924</v>
      </c>
      <c r="BC994" t="n">
        <v>2925</v>
      </c>
      <c r="BD994" t="n">
        <v>2775</v>
      </c>
      <c r="BE994" t="n">
        <v>2635.5</v>
      </c>
      <c r="BF994" t="n">
        <v>2680</v>
      </c>
      <c r="BG994" t="n">
        <v>2700</v>
      </c>
      <c r="BH994" t="n">
        <v>2705</v>
      </c>
      <c r="BI994" t="n">
        <v>2795</v>
      </c>
      <c r="BJ994" t="n">
        <v>2815</v>
      </c>
      <c r="BK994" t="n">
        <v>2820</v>
      </c>
      <c r="BL994" t="n">
        <v>2795</v>
      </c>
      <c r="BM994" t="n">
        <v>2790</v>
      </c>
      <c r="BN994" t="n">
        <v>2790</v>
      </c>
      <c r="BO994" t="n">
        <v>2790</v>
      </c>
    </row>
    <row r="995">
      <c r="A995" s="1112" t="n">
        <v>45684</v>
      </c>
      <c r="B995" s="494" t="n">
        <v>23</v>
      </c>
      <c r="C995" s="1468">
        <f>+D995*30</f>
        <v/>
      </c>
      <c r="D995" s="63" t="n">
        <v>167</v>
      </c>
      <c r="BA995" t="n">
        <v>2923.5</v>
      </c>
      <c r="BB995" t="n">
        <v>2922.5</v>
      </c>
      <c r="BC995" t="n">
        <v>2935.5</v>
      </c>
      <c r="BD995" t="n">
        <v>2775</v>
      </c>
      <c r="BE995" t="n">
        <v>2635.5</v>
      </c>
      <c r="BF995" t="n">
        <v>2680</v>
      </c>
      <c r="BG995" t="n">
        <v>2700</v>
      </c>
      <c r="BH995" t="n">
        <v>2705</v>
      </c>
      <c r="BI995" t="n">
        <v>2795</v>
      </c>
      <c r="BJ995" t="n">
        <v>2815</v>
      </c>
      <c r="BK995" t="n">
        <v>2820</v>
      </c>
      <c r="BL995" t="n">
        <v>2795</v>
      </c>
      <c r="BM995" t="n">
        <v>2790</v>
      </c>
      <c r="BN995" t="n">
        <v>2790</v>
      </c>
      <c r="BO995" t="n">
        <v>2790</v>
      </c>
    </row>
    <row r="996">
      <c r="A996" s="1112" t="n">
        <v>45685</v>
      </c>
      <c r="B996" s="494" t="n">
        <v>4</v>
      </c>
      <c r="C996" s="1468">
        <f>+D996*30</f>
        <v/>
      </c>
      <c r="D996" s="63" t="n">
        <v>55</v>
      </c>
      <c r="BA996" t="n">
        <v>2898</v>
      </c>
      <c r="BB996" t="n">
        <v>2922.5</v>
      </c>
      <c r="BC996" t="n">
        <v>2933.5</v>
      </c>
      <c r="BD996" t="n">
        <v>2775</v>
      </c>
      <c r="BE996" t="n">
        <v>2635.5</v>
      </c>
      <c r="BF996" t="n">
        <v>2680</v>
      </c>
      <c r="BG996" t="n">
        <v>2700</v>
      </c>
      <c r="BH996" t="n">
        <v>2705</v>
      </c>
      <c r="BI996" t="n">
        <v>2795</v>
      </c>
      <c r="BJ996" t="n">
        <v>2815</v>
      </c>
      <c r="BK996" t="n">
        <v>2820</v>
      </c>
      <c r="BL996" t="n">
        <v>2795</v>
      </c>
      <c r="BM996" t="n">
        <v>2790</v>
      </c>
      <c r="BN996" t="n">
        <v>2790</v>
      </c>
      <c r="BO996" t="n">
        <v>2790</v>
      </c>
    </row>
    <row r="997">
      <c r="A997" s="1112" t="n">
        <v>45686</v>
      </c>
      <c r="B997" s="494" t="n">
        <v>27</v>
      </c>
      <c r="C997" s="1468">
        <f>+D997*30</f>
        <v/>
      </c>
      <c r="D997" s="63" t="n">
        <v>550</v>
      </c>
      <c r="BA997" t="n">
        <v>2908.5</v>
      </c>
      <c r="BB997" t="n">
        <v>2927</v>
      </c>
      <c r="BC997" t="n">
        <v>2940</v>
      </c>
      <c r="BD997" t="n">
        <v>2775</v>
      </c>
      <c r="BE997" t="n">
        <v>2635.5</v>
      </c>
      <c r="BF997" t="n">
        <v>2680</v>
      </c>
      <c r="BG997" t="n">
        <v>2700</v>
      </c>
      <c r="BH997" t="n">
        <v>2705</v>
      </c>
      <c r="BI997" t="n">
        <v>2795</v>
      </c>
      <c r="BJ997" t="n">
        <v>2815</v>
      </c>
      <c r="BK997" t="n">
        <v>2820</v>
      </c>
      <c r="BL997" t="n">
        <v>2795</v>
      </c>
      <c r="BM997" t="n">
        <v>2790</v>
      </c>
      <c r="BN997" t="n">
        <v>2790</v>
      </c>
      <c r="BO997" t="n">
        <v>2790</v>
      </c>
    </row>
    <row r="998">
      <c r="A998" s="1112" t="n">
        <v>45687</v>
      </c>
      <c r="B998" s="494" t="n">
        <v>16</v>
      </c>
      <c r="C998" s="1468">
        <f>+D998*30</f>
        <v/>
      </c>
      <c r="D998" s="63" t="n">
        <v>219</v>
      </c>
      <c r="BA998" t="n">
        <v>2925.5</v>
      </c>
      <c r="BB998" t="n">
        <v>2935</v>
      </c>
      <c r="BC998" t="n">
        <v>2940</v>
      </c>
      <c r="BD998" t="n">
        <v>2775</v>
      </c>
      <c r="BE998" t="n">
        <v>2635.5</v>
      </c>
      <c r="BF998" t="n">
        <v>2680</v>
      </c>
      <c r="BG998" t="n">
        <v>2700</v>
      </c>
      <c r="BH998" t="n">
        <v>2705</v>
      </c>
      <c r="BI998" t="n">
        <v>2795</v>
      </c>
      <c r="BJ998" t="n">
        <v>2815</v>
      </c>
      <c r="BK998" t="n">
        <v>2820</v>
      </c>
      <c r="BL998" t="n">
        <v>2795</v>
      </c>
      <c r="BM998" t="n">
        <v>2790</v>
      </c>
      <c r="BN998" t="n">
        <v>2790</v>
      </c>
      <c r="BO998" t="n">
        <v>2790</v>
      </c>
    </row>
    <row r="999">
      <c r="A999" s="1112" t="n">
        <v>45688</v>
      </c>
      <c r="B999" s="494" t="n">
        <v>58</v>
      </c>
      <c r="C999" s="1468">
        <f>+D999*30</f>
        <v/>
      </c>
      <c r="D999" s="63" t="n">
        <v>475</v>
      </c>
      <c r="BA999" s="28" t="n">
        <v>2929.5</v>
      </c>
      <c r="BB999" t="n">
        <v>2977.5</v>
      </c>
      <c r="BC999" t="n">
        <v>2947.5</v>
      </c>
      <c r="BD999" t="n">
        <v>2775</v>
      </c>
      <c r="BE999" t="n">
        <v>2635.5</v>
      </c>
      <c r="BF999" t="n">
        <v>2680</v>
      </c>
      <c r="BG999" t="n">
        <v>2700</v>
      </c>
      <c r="BH999" t="n">
        <v>2705</v>
      </c>
      <c r="BI999" t="n">
        <v>2795</v>
      </c>
      <c r="BJ999" t="n">
        <v>2815</v>
      </c>
      <c r="BK999" t="n">
        <v>2820</v>
      </c>
      <c r="BL999" t="n">
        <v>2795</v>
      </c>
      <c r="BM999" t="n">
        <v>2790</v>
      </c>
      <c r="BN999" t="n">
        <v>2790</v>
      </c>
      <c r="BO999" t="n">
        <v>2790</v>
      </c>
    </row>
    <row r="1000">
      <c r="A1000" s="1112" t="n">
        <v>45691</v>
      </c>
      <c r="B1000" s="494" t="n">
        <v>29</v>
      </c>
      <c r="C1000" s="1468">
        <f>+D1000*30</f>
        <v/>
      </c>
      <c r="D1000" s="63" t="n">
        <v>210</v>
      </c>
      <c r="BB1000" t="n">
        <v>2986</v>
      </c>
      <c r="BC1000" t="n">
        <v>2954</v>
      </c>
      <c r="BD1000" t="n">
        <v>2775</v>
      </c>
      <c r="BE1000" t="n">
        <v>2730</v>
      </c>
      <c r="BF1000" t="n">
        <v>2680</v>
      </c>
      <c r="BG1000" t="n">
        <v>2700</v>
      </c>
      <c r="BH1000" t="n">
        <v>2705</v>
      </c>
      <c r="BI1000" t="n">
        <v>2795</v>
      </c>
      <c r="BJ1000" t="n">
        <v>2815</v>
      </c>
      <c r="BK1000" t="n">
        <v>2820</v>
      </c>
      <c r="BL1000" t="n">
        <v>2795</v>
      </c>
      <c r="BM1000" t="n">
        <v>2790</v>
      </c>
      <c r="BN1000" t="n">
        <v>2790</v>
      </c>
      <c r="BO1000" t="n">
        <v>2790</v>
      </c>
    </row>
    <row r="1001">
      <c r="A1001" s="1112" t="n">
        <v>45692</v>
      </c>
      <c r="B1001" s="494" t="n">
        <v>33</v>
      </c>
      <c r="C1001" s="1468">
        <f>+D1001*30</f>
        <v/>
      </c>
      <c r="D1001" s="63" t="n">
        <v>267</v>
      </c>
      <c r="BB1001" t="n">
        <v>2986</v>
      </c>
      <c r="BC1001" t="n">
        <v>2954</v>
      </c>
      <c r="BD1001" t="n">
        <v>2775</v>
      </c>
      <c r="BE1001" t="n">
        <v>2730</v>
      </c>
      <c r="BF1001" t="n">
        <v>2680</v>
      </c>
      <c r="BG1001" t="n">
        <v>2700</v>
      </c>
      <c r="BH1001" t="n">
        <v>2705</v>
      </c>
      <c r="BI1001" t="n">
        <v>2785.5</v>
      </c>
      <c r="BJ1001" t="n">
        <v>2815</v>
      </c>
      <c r="BK1001" t="n">
        <v>2820</v>
      </c>
      <c r="BL1001" t="n">
        <v>2795</v>
      </c>
      <c r="BM1001" t="n">
        <v>2790</v>
      </c>
      <c r="BN1001" t="n">
        <v>2790</v>
      </c>
      <c r="BO1001" t="n">
        <v>2790</v>
      </c>
    </row>
    <row r="1002">
      <c r="A1002" s="1112" t="n">
        <v>45693</v>
      </c>
      <c r="B1002" s="494" t="n">
        <v>16</v>
      </c>
      <c r="C1002" s="1468">
        <f>+D1002*30</f>
        <v/>
      </c>
      <c r="D1002" s="63" t="n">
        <v>285</v>
      </c>
      <c r="BB1002" t="n">
        <v>2986</v>
      </c>
      <c r="BC1002" t="n">
        <v>2954</v>
      </c>
      <c r="BD1002" t="n">
        <v>2775</v>
      </c>
      <c r="BE1002" t="n">
        <v>2730</v>
      </c>
      <c r="BF1002" t="n">
        <v>2680</v>
      </c>
      <c r="BG1002" t="n">
        <v>2700</v>
      </c>
      <c r="BH1002" t="n">
        <v>2705</v>
      </c>
      <c r="BI1002" t="n">
        <v>2785.5</v>
      </c>
      <c r="BJ1002" t="n">
        <v>2815</v>
      </c>
      <c r="BK1002" t="n">
        <v>2820</v>
      </c>
      <c r="BL1002" t="n">
        <v>2795</v>
      </c>
      <c r="BM1002" t="n">
        <v>2790</v>
      </c>
      <c r="BN1002" t="n">
        <v>2790</v>
      </c>
      <c r="BO1002" t="n">
        <v>2790</v>
      </c>
    </row>
    <row r="1003">
      <c r="A1003" s="1112" t="n">
        <v>45694</v>
      </c>
      <c r="B1003" s="494" t="n">
        <v>16</v>
      </c>
      <c r="C1003" s="1468">
        <f>+D1003*30</f>
        <v/>
      </c>
      <c r="D1003" s="63" t="n">
        <v>125</v>
      </c>
      <c r="BB1003" t="n">
        <v>2986</v>
      </c>
      <c r="BC1003" t="n">
        <v>2954</v>
      </c>
      <c r="BD1003" t="n">
        <v>2775</v>
      </c>
      <c r="BE1003" t="n">
        <v>2730</v>
      </c>
      <c r="BF1003" t="n">
        <v>2684.5</v>
      </c>
      <c r="BG1003" t="n">
        <v>2686.5</v>
      </c>
      <c r="BH1003" t="n">
        <v>2685.5</v>
      </c>
      <c r="BI1003" t="n">
        <v>2725</v>
      </c>
      <c r="BJ1003" t="n">
        <v>2815</v>
      </c>
      <c r="BK1003" t="n">
        <v>2820</v>
      </c>
      <c r="BL1003" t="n">
        <v>2795</v>
      </c>
      <c r="BM1003" t="n">
        <v>2790</v>
      </c>
      <c r="BN1003" t="n">
        <v>2790</v>
      </c>
      <c r="BO1003" t="n">
        <v>2790</v>
      </c>
    </row>
    <row r="1004">
      <c r="A1004" s="1112" t="n">
        <v>45695</v>
      </c>
      <c r="B1004" s="494" t="n">
        <v>38</v>
      </c>
      <c r="C1004" s="1468">
        <f>+D1004*30</f>
        <v/>
      </c>
      <c r="D1004" s="63" t="n">
        <v>191</v>
      </c>
      <c r="BB1004" t="n">
        <v>2974</v>
      </c>
      <c r="BC1004" t="n">
        <v>2946</v>
      </c>
      <c r="BD1004" t="n">
        <v>2775</v>
      </c>
      <c r="BE1004" t="n">
        <v>2730</v>
      </c>
      <c r="BF1004" t="n">
        <v>2684.5</v>
      </c>
      <c r="BG1004" t="n">
        <v>2686.5</v>
      </c>
      <c r="BH1004" t="n">
        <v>2685.5</v>
      </c>
      <c r="BI1004" t="n">
        <v>2720</v>
      </c>
      <c r="BJ1004" t="n">
        <v>2815</v>
      </c>
      <c r="BK1004" t="n">
        <v>2820</v>
      </c>
      <c r="BL1004" t="n">
        <v>2780</v>
      </c>
      <c r="BM1004" t="n">
        <v>2790</v>
      </c>
      <c r="BN1004" t="n">
        <v>2790</v>
      </c>
      <c r="BO1004" t="n">
        <v>2790</v>
      </c>
    </row>
    <row r="1005">
      <c r="A1005" s="1112" t="n">
        <v>45698</v>
      </c>
      <c r="B1005" s="494" t="n">
        <v>12</v>
      </c>
      <c r="C1005" s="1468">
        <f>+D1005*30</f>
        <v/>
      </c>
      <c r="D1005" s="63" t="n">
        <v>637</v>
      </c>
      <c r="BB1005" t="n">
        <v>2972</v>
      </c>
      <c r="BC1005" t="n">
        <v>2946</v>
      </c>
      <c r="BD1005" t="n">
        <v>2775</v>
      </c>
      <c r="BE1005" t="n">
        <v>2730</v>
      </c>
      <c r="BF1005" t="n">
        <v>2680.5</v>
      </c>
      <c r="BG1005" t="n">
        <v>2680</v>
      </c>
      <c r="BH1005" t="n">
        <v>2680</v>
      </c>
      <c r="BI1005" t="n">
        <v>2720</v>
      </c>
      <c r="BJ1005" t="n">
        <v>2815</v>
      </c>
      <c r="BK1005" t="n">
        <v>2820</v>
      </c>
      <c r="BL1005" t="n">
        <v>2780</v>
      </c>
      <c r="BM1005" t="n">
        <v>2790</v>
      </c>
      <c r="BN1005" t="n">
        <v>2790</v>
      </c>
      <c r="BO1005" t="n">
        <v>2790</v>
      </c>
    </row>
    <row r="1006">
      <c r="A1006" s="1112" t="n">
        <v>45699</v>
      </c>
      <c r="B1006" s="494" t="n">
        <v>3</v>
      </c>
      <c r="C1006" s="1468">
        <f>+D1006*30</f>
        <v/>
      </c>
      <c r="D1006" s="63" t="n">
        <v>22</v>
      </c>
      <c r="BB1006" t="n">
        <v>2972</v>
      </c>
      <c r="BC1006" t="n">
        <v>2946</v>
      </c>
      <c r="BD1006" t="n">
        <v>2775</v>
      </c>
      <c r="BE1006" t="n">
        <v>2730</v>
      </c>
      <c r="BF1006" t="n">
        <v>2680.5</v>
      </c>
      <c r="BG1006" t="n">
        <v>2680</v>
      </c>
      <c r="BH1006" t="n">
        <v>2680</v>
      </c>
      <c r="BI1006" t="n">
        <v>2720</v>
      </c>
      <c r="BJ1006" t="n">
        <v>2815</v>
      </c>
      <c r="BK1006" t="n">
        <v>2820</v>
      </c>
      <c r="BL1006" t="n">
        <v>2780</v>
      </c>
      <c r="BM1006" t="n">
        <v>2790</v>
      </c>
      <c r="BN1006" t="n">
        <v>2790</v>
      </c>
      <c r="BO1006" t="n">
        <v>2790</v>
      </c>
    </row>
    <row r="1007">
      <c r="A1007" s="1112" t="n">
        <v>45700</v>
      </c>
      <c r="B1007" s="494" t="n">
        <v>23</v>
      </c>
      <c r="C1007" s="1468">
        <f>+D1007*30</f>
        <v/>
      </c>
      <c r="D1007" s="63" t="n">
        <v>175</v>
      </c>
      <c r="BB1007" t="n">
        <v>2972</v>
      </c>
      <c r="BC1007" t="n">
        <v>2942.5</v>
      </c>
      <c r="BD1007" t="n">
        <v>2775</v>
      </c>
      <c r="BE1007" t="n">
        <v>2730</v>
      </c>
      <c r="BF1007" t="n">
        <v>2680.5</v>
      </c>
      <c r="BG1007" t="n">
        <v>2680</v>
      </c>
      <c r="BH1007" t="n">
        <v>2753</v>
      </c>
      <c r="BI1007" t="n">
        <v>2720</v>
      </c>
      <c r="BJ1007" t="n">
        <v>2815</v>
      </c>
      <c r="BK1007" t="n">
        <v>2820</v>
      </c>
      <c r="BL1007" t="n">
        <v>2780</v>
      </c>
      <c r="BM1007" t="n">
        <v>2790</v>
      </c>
      <c r="BN1007" t="n">
        <v>2790</v>
      </c>
      <c r="BO1007" t="n">
        <v>2790</v>
      </c>
    </row>
    <row r="1008">
      <c r="A1008" s="1112" t="n">
        <v>45701</v>
      </c>
      <c r="B1008" s="494" t="n">
        <v>8</v>
      </c>
      <c r="C1008" s="1468">
        <f>+D1008*30</f>
        <v/>
      </c>
      <c r="D1008" s="63" t="n">
        <v>140</v>
      </c>
      <c r="BB1008" t="n">
        <v>2972</v>
      </c>
      <c r="BC1008" t="n">
        <v>2942.5</v>
      </c>
      <c r="BD1008" t="n">
        <v>2775</v>
      </c>
      <c r="BE1008" t="n">
        <v>2730</v>
      </c>
      <c r="BF1008" t="n">
        <v>2680.5</v>
      </c>
      <c r="BG1008" t="n">
        <v>2680</v>
      </c>
      <c r="BH1008" t="n">
        <v>2753</v>
      </c>
      <c r="BI1008" t="n">
        <v>2720</v>
      </c>
      <c r="BJ1008" t="n">
        <v>2815</v>
      </c>
      <c r="BK1008" t="n">
        <v>2820</v>
      </c>
      <c r="BL1008" t="n">
        <v>2780</v>
      </c>
      <c r="BM1008" t="n">
        <v>2790</v>
      </c>
      <c r="BN1008" t="n">
        <v>2790</v>
      </c>
      <c r="BO1008" t="n">
        <v>2790</v>
      </c>
    </row>
    <row r="1009">
      <c r="A1009" s="1112" t="n">
        <v>45702</v>
      </c>
      <c r="B1009" s="494" t="n">
        <v>19</v>
      </c>
      <c r="C1009" s="1468">
        <f>+D1009*30</f>
        <v/>
      </c>
      <c r="D1009" s="63" t="n">
        <v>115</v>
      </c>
      <c r="BB1009" t="n">
        <v>2972</v>
      </c>
      <c r="BC1009" t="n">
        <v>2942.5</v>
      </c>
      <c r="BD1009" t="n">
        <v>2805</v>
      </c>
      <c r="BE1009" t="n">
        <v>2730</v>
      </c>
      <c r="BF1009" t="n">
        <v>2680.5</v>
      </c>
      <c r="BG1009" t="n">
        <v>2680</v>
      </c>
      <c r="BH1009" t="n">
        <v>2753</v>
      </c>
      <c r="BI1009" t="n">
        <v>2720</v>
      </c>
      <c r="BJ1009" t="n">
        <v>2815</v>
      </c>
      <c r="BK1009" t="n">
        <v>2820</v>
      </c>
      <c r="BL1009" t="n">
        <v>2780</v>
      </c>
      <c r="BM1009" t="n">
        <v>2790</v>
      </c>
      <c r="BN1009" t="n">
        <v>2790</v>
      </c>
      <c r="BO1009" t="n">
        <v>2790</v>
      </c>
    </row>
    <row r="1010">
      <c r="A1010" s="1112" t="n">
        <v>45705</v>
      </c>
      <c r="B1010" s="494" t="n">
        <v>14</v>
      </c>
      <c r="C1010" s="1468">
        <f>+D1010*30</f>
        <v/>
      </c>
      <c r="D1010" s="63" t="n">
        <v>70</v>
      </c>
      <c r="BB1010" t="n">
        <v>2972</v>
      </c>
      <c r="BC1010" t="n">
        <v>2942.5</v>
      </c>
      <c r="BD1010" t="n">
        <v>2805</v>
      </c>
      <c r="BE1010" t="n">
        <v>2730</v>
      </c>
      <c r="BF1010" t="n">
        <v>2680.5</v>
      </c>
      <c r="BG1010" t="n">
        <v>2680</v>
      </c>
      <c r="BH1010" t="n">
        <v>2753</v>
      </c>
      <c r="BI1010" t="n">
        <v>2720</v>
      </c>
      <c r="BJ1010" t="n">
        <v>2815</v>
      </c>
      <c r="BK1010" t="n">
        <v>2820</v>
      </c>
      <c r="BL1010" t="n">
        <v>2780</v>
      </c>
      <c r="BM1010" t="n">
        <v>2790</v>
      </c>
      <c r="BN1010" t="n">
        <v>2790</v>
      </c>
      <c r="BO1010" t="n">
        <v>2790</v>
      </c>
    </row>
    <row r="1011">
      <c r="A1011" s="1112" t="n">
        <v>45706</v>
      </c>
      <c r="B1011" s="494" t="n">
        <v>15</v>
      </c>
      <c r="C1011" s="1468">
        <f>+D1011*30</f>
        <v/>
      </c>
      <c r="D1011" s="63" t="n">
        <v>207</v>
      </c>
      <c r="BB1011" t="n">
        <v>2972</v>
      </c>
      <c r="BC1011" t="n">
        <v>2942.5</v>
      </c>
      <c r="BD1011" t="n">
        <v>2805</v>
      </c>
      <c r="BE1011" t="n">
        <v>2730</v>
      </c>
      <c r="BF1011" t="n">
        <v>2680.5</v>
      </c>
      <c r="BG1011" t="n">
        <v>2680</v>
      </c>
      <c r="BH1011" t="n">
        <v>2753</v>
      </c>
      <c r="BI1011" t="n">
        <v>2720</v>
      </c>
      <c r="BJ1011" t="n">
        <v>2815</v>
      </c>
      <c r="BK1011" t="n">
        <v>2820</v>
      </c>
      <c r="BL1011" t="n">
        <v>2780</v>
      </c>
      <c r="BM1011" t="n">
        <v>2790</v>
      </c>
      <c r="BN1011" t="n">
        <v>2790</v>
      </c>
      <c r="BO1011" t="n">
        <v>2790</v>
      </c>
    </row>
    <row r="1012">
      <c r="A1012" s="1112" t="n">
        <v>45707</v>
      </c>
      <c r="B1012" s="494" t="n">
        <v>6</v>
      </c>
      <c r="C1012" s="1468">
        <f>+D1012*30</f>
        <v/>
      </c>
      <c r="D1012" s="63" t="n">
        <v>63</v>
      </c>
      <c r="BB1012" t="n">
        <v>2969</v>
      </c>
      <c r="BC1012" t="n">
        <v>2950</v>
      </c>
      <c r="BD1012" t="n">
        <v>2805</v>
      </c>
      <c r="BE1012" t="n">
        <v>2730</v>
      </c>
      <c r="BF1012" t="n">
        <v>2680.5</v>
      </c>
      <c r="BG1012" t="n">
        <v>2680</v>
      </c>
      <c r="BH1012" t="n">
        <v>2753</v>
      </c>
      <c r="BI1012" t="n">
        <v>2720</v>
      </c>
      <c r="BJ1012" t="n">
        <v>2815</v>
      </c>
      <c r="BK1012" t="n">
        <v>2820</v>
      </c>
      <c r="BL1012" t="n">
        <v>2780</v>
      </c>
      <c r="BM1012" t="n">
        <v>2790</v>
      </c>
      <c r="BN1012" t="n">
        <v>2790</v>
      </c>
      <c r="BO1012" t="n">
        <v>2790</v>
      </c>
    </row>
    <row r="1013">
      <c r="A1013" s="1112" t="n">
        <v>45708</v>
      </c>
      <c r="B1013" s="494" t="n">
        <v>8</v>
      </c>
      <c r="C1013" s="1468">
        <f>+D1013*30</f>
        <v/>
      </c>
      <c r="D1013" s="63" t="n">
        <v>100</v>
      </c>
      <c r="BB1013" t="n">
        <v>2969</v>
      </c>
      <c r="BC1013" t="n">
        <v>2960</v>
      </c>
      <c r="BD1013" t="n">
        <v>2805</v>
      </c>
      <c r="BE1013" t="n">
        <v>2730</v>
      </c>
      <c r="BF1013" t="n">
        <v>2680.5</v>
      </c>
      <c r="BG1013" t="n">
        <v>2680</v>
      </c>
      <c r="BH1013" t="n">
        <v>2753</v>
      </c>
      <c r="BI1013" t="n">
        <v>2720</v>
      </c>
      <c r="BJ1013" t="n">
        <v>2815</v>
      </c>
      <c r="BK1013" t="n">
        <v>2820</v>
      </c>
      <c r="BL1013" t="n">
        <v>2780</v>
      </c>
      <c r="BM1013" t="n">
        <v>2790</v>
      </c>
      <c r="BN1013" t="n">
        <v>2790</v>
      </c>
      <c r="BO1013" t="n">
        <v>2790</v>
      </c>
    </row>
    <row r="1014">
      <c r="A1014" s="1112" t="n">
        <v>45709</v>
      </c>
      <c r="B1014" s="494" t="n">
        <v>34</v>
      </c>
      <c r="C1014" s="1468">
        <f>+D1014*30</f>
        <v/>
      </c>
      <c r="D1014" s="63" t="n">
        <v>301</v>
      </c>
      <c r="BB1014" t="n">
        <v>2957</v>
      </c>
      <c r="BC1014" t="n">
        <v>2975.5</v>
      </c>
      <c r="BD1014" t="n">
        <v>2805</v>
      </c>
      <c r="BE1014" t="n">
        <v>2730</v>
      </c>
      <c r="BF1014" t="n">
        <v>2680.5</v>
      </c>
      <c r="BG1014" t="n">
        <v>2680</v>
      </c>
      <c r="BH1014" t="n">
        <v>2738.5</v>
      </c>
      <c r="BI1014" t="n">
        <v>2720</v>
      </c>
      <c r="BJ1014" t="n">
        <v>2815</v>
      </c>
      <c r="BK1014" t="n">
        <v>2820</v>
      </c>
      <c r="BL1014" t="n">
        <v>2780</v>
      </c>
      <c r="BM1014" t="n">
        <v>2790</v>
      </c>
      <c r="BN1014" t="n">
        <v>2790</v>
      </c>
      <c r="BO1014" t="n">
        <v>2790</v>
      </c>
    </row>
    <row r="1015">
      <c r="A1015" s="1112" t="n">
        <v>45712</v>
      </c>
      <c r="B1015" s="494" t="n">
        <v>15</v>
      </c>
      <c r="C1015" s="1468">
        <f>+D1015*30</f>
        <v/>
      </c>
      <c r="D1015" s="63" t="n">
        <v>110</v>
      </c>
      <c r="BB1015" t="n">
        <v>2957</v>
      </c>
      <c r="BC1015" t="n">
        <v>2975.5</v>
      </c>
      <c r="BD1015" t="n">
        <v>2805</v>
      </c>
      <c r="BE1015" t="n">
        <v>2730</v>
      </c>
      <c r="BF1015" t="n">
        <v>2680.5</v>
      </c>
      <c r="BG1015" t="n">
        <v>2680</v>
      </c>
      <c r="BH1015" t="n">
        <v>2738.5</v>
      </c>
      <c r="BI1015" t="n">
        <v>2720</v>
      </c>
      <c r="BJ1015" t="n">
        <v>2815</v>
      </c>
      <c r="BK1015" t="n">
        <v>2820</v>
      </c>
      <c r="BL1015" t="n">
        <v>2780</v>
      </c>
      <c r="BM1015" t="n">
        <v>2790</v>
      </c>
      <c r="BN1015" t="n">
        <v>2790</v>
      </c>
      <c r="BO1015" t="n">
        <v>2790</v>
      </c>
    </row>
    <row r="1016">
      <c r="A1016" s="1112" t="n">
        <v>45713</v>
      </c>
      <c r="B1016" s="494" t="n">
        <v>23</v>
      </c>
      <c r="C1016" s="1468">
        <f>+D1016*30</f>
        <v/>
      </c>
      <c r="D1016" s="63" t="n">
        <v>228</v>
      </c>
      <c r="BB1016" t="n">
        <v>2957</v>
      </c>
      <c r="BC1016" t="n">
        <v>2954.5</v>
      </c>
      <c r="BD1016" t="n">
        <v>2805</v>
      </c>
      <c r="BE1016" t="n">
        <v>2730</v>
      </c>
      <c r="BF1016" t="n">
        <v>2680.5</v>
      </c>
      <c r="BG1016" t="n">
        <v>2680</v>
      </c>
      <c r="BH1016" t="n">
        <v>2738.5</v>
      </c>
      <c r="BI1016" t="n">
        <v>2720</v>
      </c>
      <c r="BJ1016" t="n">
        <v>2815</v>
      </c>
      <c r="BK1016" t="n">
        <v>2820</v>
      </c>
      <c r="BL1016" t="n">
        <v>2780</v>
      </c>
      <c r="BM1016" t="n">
        <v>2790</v>
      </c>
      <c r="BN1016" t="n">
        <v>2790</v>
      </c>
      <c r="BO1016" t="n">
        <v>2790</v>
      </c>
    </row>
    <row r="1017">
      <c r="A1017" s="1112" t="n">
        <v>45714</v>
      </c>
      <c r="B1017" s="494" t="n">
        <v>20</v>
      </c>
      <c r="C1017" s="1468">
        <f>+D1017*30</f>
        <v/>
      </c>
      <c r="D1017" s="63" t="n">
        <v>195</v>
      </c>
      <c r="BB1017" t="n">
        <v>2948.5</v>
      </c>
      <c r="BC1017" t="n">
        <v>2954.5</v>
      </c>
      <c r="BD1017" t="n">
        <v>2805</v>
      </c>
      <c r="BE1017" t="n">
        <v>2730</v>
      </c>
      <c r="BF1017" t="n">
        <v>2680.5</v>
      </c>
      <c r="BG1017" t="n">
        <v>2680</v>
      </c>
      <c r="BH1017" t="n">
        <v>2738.5</v>
      </c>
      <c r="BI1017" t="n">
        <v>2720</v>
      </c>
      <c r="BJ1017" t="n">
        <v>2815</v>
      </c>
      <c r="BK1017" t="n">
        <v>2820</v>
      </c>
      <c r="BL1017" t="n">
        <v>2780</v>
      </c>
      <c r="BM1017" t="n">
        <v>2790</v>
      </c>
      <c r="BN1017" t="n">
        <v>2790</v>
      </c>
      <c r="BO1017" t="n">
        <v>2790</v>
      </c>
    </row>
    <row r="1018">
      <c r="A1018" s="1112" t="n">
        <v>45715</v>
      </c>
      <c r="B1018" s="494" t="n">
        <v>21</v>
      </c>
      <c r="C1018" s="1468">
        <f>+D1018*30</f>
        <v/>
      </c>
      <c r="D1018" s="63" t="n">
        <v>108</v>
      </c>
      <c r="BB1018" t="n">
        <v>2943.5</v>
      </c>
      <c r="BC1018" t="n">
        <v>2954.5</v>
      </c>
      <c r="BD1018" t="n">
        <v>2805</v>
      </c>
      <c r="BE1018" t="n">
        <v>2730</v>
      </c>
      <c r="BF1018" t="n">
        <v>2680.5</v>
      </c>
      <c r="BG1018" t="n">
        <v>2680</v>
      </c>
      <c r="BH1018" t="n">
        <v>2738.5</v>
      </c>
      <c r="BI1018" t="n">
        <v>2720</v>
      </c>
      <c r="BJ1018" t="n">
        <v>2815</v>
      </c>
      <c r="BK1018" t="n">
        <v>2820</v>
      </c>
      <c r="BL1018" t="n">
        <v>2780</v>
      </c>
      <c r="BM1018" t="n">
        <v>2790</v>
      </c>
      <c r="BN1018" t="n">
        <v>2790</v>
      </c>
      <c r="BO1018" t="n">
        <v>2790</v>
      </c>
    </row>
    <row r="1019">
      <c r="A1019" s="1112" t="n">
        <v>45716</v>
      </c>
      <c r="B1019" s="494" t="n">
        <v>5</v>
      </c>
      <c r="C1019" s="1468">
        <f>+D1019*30</f>
        <v/>
      </c>
      <c r="D1019" s="63" t="n">
        <v>32</v>
      </c>
      <c r="BB1019" s="666" t="n">
        <v>2945</v>
      </c>
      <c r="BC1019" s="178" t="n">
        <v>2954.5</v>
      </c>
      <c r="BD1019" s="178" t="n">
        <v>2805</v>
      </c>
      <c r="BE1019" s="178" t="n">
        <v>2730</v>
      </c>
      <c r="BF1019" s="178" t="n">
        <v>2680.5</v>
      </c>
      <c r="BG1019" s="178" t="n">
        <v>2680</v>
      </c>
      <c r="BH1019" s="178" t="n">
        <v>2738.5</v>
      </c>
      <c r="BI1019" s="178" t="n">
        <v>2720</v>
      </c>
      <c r="BJ1019" s="178" t="n">
        <v>2815</v>
      </c>
      <c r="BK1019" s="178" t="n">
        <v>2820</v>
      </c>
      <c r="BL1019" s="178" t="n">
        <v>2780</v>
      </c>
      <c r="BM1019" s="178" t="n">
        <v>2790</v>
      </c>
      <c r="BN1019" s="178" t="n">
        <v>2790</v>
      </c>
      <c r="BO1019" s="178" t="n">
        <v>2790</v>
      </c>
    </row>
    <row r="1020">
      <c r="A1020" s="104" t="n">
        <v>45719</v>
      </c>
      <c r="C1020" s="1468">
        <f>+D1020*30</f>
        <v/>
      </c>
      <c r="BC1020" s="192" t="n">
        <v>2954.5</v>
      </c>
      <c r="BD1020" s="192" t="n">
        <v>2805</v>
      </c>
      <c r="BE1020" s="192" t="n">
        <v>2730</v>
      </c>
      <c r="BF1020" s="192" t="n">
        <v>2680.5</v>
      </c>
      <c r="BG1020" s="192" t="n">
        <v>2680</v>
      </c>
      <c r="BH1020" s="192" t="n">
        <v>2738.5</v>
      </c>
      <c r="BI1020" s="192" t="n">
        <v>2720</v>
      </c>
      <c r="BJ1020" s="192" t="n">
        <v>2815</v>
      </c>
      <c r="BK1020" s="192" t="n">
        <v>2820</v>
      </c>
      <c r="BL1020" s="192" t="n">
        <v>2780</v>
      </c>
      <c r="BM1020" s="192" t="n">
        <v>2790</v>
      </c>
      <c r="BN1020" s="192" t="n">
        <v>2790</v>
      </c>
      <c r="BO1020" s="192" t="n">
        <v>2790</v>
      </c>
    </row>
    <row r="1021">
      <c r="A1021" s="104" t="n">
        <v>45720</v>
      </c>
      <c r="C1021" s="1468">
        <f>+D1021*30</f>
        <v/>
      </c>
      <c r="BC1021" s="192" t="n">
        <v>2954.5</v>
      </c>
      <c r="BD1021" s="192" t="n">
        <v>2805</v>
      </c>
      <c r="BE1021" s="192" t="n">
        <v>2730</v>
      </c>
      <c r="BF1021" s="192" t="n">
        <v>2680.5</v>
      </c>
      <c r="BG1021" s="192" t="n">
        <v>2680</v>
      </c>
      <c r="BH1021" s="192" t="n">
        <v>2738.5</v>
      </c>
      <c r="BI1021" s="192" t="n">
        <v>2720</v>
      </c>
      <c r="BJ1021" s="192" t="n">
        <v>2815</v>
      </c>
      <c r="BK1021" s="192" t="n">
        <v>2820</v>
      </c>
      <c r="BL1021" s="192" t="n">
        <v>2780</v>
      </c>
      <c r="BM1021" s="192" t="n">
        <v>2790</v>
      </c>
      <c r="BN1021" s="192" t="n">
        <v>2790</v>
      </c>
      <c r="BO1021" s="192" t="n">
        <v>2790</v>
      </c>
    </row>
    <row r="1022">
      <c r="A1022" s="1112" t="n">
        <v>45721</v>
      </c>
      <c r="B1022" s="494" t="n">
        <v>0</v>
      </c>
      <c r="C1022" s="1468">
        <f>+D1022*30</f>
        <v/>
      </c>
      <c r="D1022" s="63" t="n">
        <v>0</v>
      </c>
      <c r="BC1022" t="n">
        <v>2954.5</v>
      </c>
      <c r="BD1022" t="n">
        <v>2805</v>
      </c>
      <c r="BE1022" t="n">
        <v>2730</v>
      </c>
      <c r="BF1022" t="n">
        <v>2680.5</v>
      </c>
      <c r="BG1022" t="n">
        <v>2680</v>
      </c>
      <c r="BH1022" t="n">
        <v>2738.5</v>
      </c>
      <c r="BI1022" t="n">
        <v>2720</v>
      </c>
      <c r="BJ1022" t="n">
        <v>2815</v>
      </c>
      <c r="BK1022" t="n">
        <v>2820</v>
      </c>
      <c r="BL1022" t="n">
        <v>2780</v>
      </c>
      <c r="BM1022" t="n">
        <v>2790</v>
      </c>
      <c r="BN1022" t="n">
        <v>2790</v>
      </c>
      <c r="BO1022" t="n">
        <v>2790</v>
      </c>
    </row>
    <row r="1023">
      <c r="A1023" s="1112" t="n">
        <v>45722</v>
      </c>
      <c r="C1023" s="1468">
        <f>+D1023*30</f>
        <v/>
      </c>
      <c r="BC1023" s="105" t="n">
        <v>2954.5</v>
      </c>
      <c r="BD1023" s="105" t="n">
        <v>2805</v>
      </c>
      <c r="BE1023" s="105" t="n">
        <v>2730</v>
      </c>
      <c r="BF1023" s="105" t="n">
        <v>2680.5</v>
      </c>
      <c r="BG1023" s="105" t="n">
        <v>2680</v>
      </c>
      <c r="BH1023" s="105" t="n">
        <v>2737</v>
      </c>
      <c r="BI1023" s="105" t="n">
        <v>2720</v>
      </c>
      <c r="BJ1023" s="105" t="n">
        <v>2815</v>
      </c>
      <c r="BK1023" s="105" t="n">
        <v>2820</v>
      </c>
      <c r="BL1023" s="105" t="n">
        <v>2780</v>
      </c>
      <c r="BM1023" s="105" t="n">
        <v>2790</v>
      </c>
      <c r="BN1023" s="105" t="n">
        <v>2790</v>
      </c>
      <c r="BO1023" s="105" t="n">
        <v>2790</v>
      </c>
      <c r="BP1023" s="105" t="inlineStr">
        <is>
          <t>&gt;&gt;&gt; don't have access to the settlement in the new platform</t>
        </is>
      </c>
    </row>
    <row r="1024">
      <c r="A1024" s="1112" t="n">
        <v>45723</v>
      </c>
      <c r="C1024" s="1468">
        <f>+D1024*30</f>
        <v/>
      </c>
      <c r="BC1024" t="n">
        <v>2930</v>
      </c>
      <c r="BD1024" t="n">
        <v>2805</v>
      </c>
      <c r="BE1024" t="n">
        <v>2730</v>
      </c>
      <c r="BF1024" t="n">
        <v>2680.5</v>
      </c>
      <c r="BG1024" t="n">
        <v>2680</v>
      </c>
      <c r="BH1024" t="n">
        <v>2737</v>
      </c>
      <c r="BI1024" t="n">
        <v>2720</v>
      </c>
      <c r="BJ1024" t="n">
        <v>2815</v>
      </c>
      <c r="BK1024" t="n">
        <v>2820</v>
      </c>
      <c r="BL1024" t="n">
        <v>2780</v>
      </c>
      <c r="BM1024" t="n">
        <v>2790</v>
      </c>
      <c r="BN1024" t="n">
        <v>2790</v>
      </c>
      <c r="BO1024" t="n">
        <v>2790</v>
      </c>
    </row>
    <row r="1025">
      <c r="A1025" s="1112" t="n">
        <v>45726</v>
      </c>
      <c r="B1025" s="494" t="n">
        <v>26</v>
      </c>
      <c r="C1025" s="1468">
        <f>+D1025*30</f>
        <v/>
      </c>
      <c r="D1025" s="63" t="n">
        <v>544</v>
      </c>
      <c r="BC1025" t="n">
        <v>2917</v>
      </c>
      <c r="BD1025" t="n">
        <v>2805</v>
      </c>
      <c r="BE1025" t="n">
        <v>2730</v>
      </c>
      <c r="BF1025" t="n">
        <v>2680.5</v>
      </c>
      <c r="BG1025" t="n">
        <v>2680</v>
      </c>
      <c r="BH1025" t="n">
        <v>2737</v>
      </c>
      <c r="BI1025" t="n">
        <v>2720</v>
      </c>
      <c r="BJ1025" t="n">
        <v>2815</v>
      </c>
      <c r="BK1025" t="n">
        <v>2820</v>
      </c>
      <c r="BL1025" t="n">
        <v>2780</v>
      </c>
      <c r="BM1025" t="n">
        <v>2790</v>
      </c>
      <c r="BN1025" t="n">
        <v>2790</v>
      </c>
      <c r="BO1025" t="n">
        <v>2790</v>
      </c>
    </row>
    <row r="1026">
      <c r="A1026" s="1112" t="n">
        <v>45727</v>
      </c>
      <c r="B1026" s="494" t="n">
        <v>27</v>
      </c>
      <c r="C1026" s="1468">
        <f>+D1026*30</f>
        <v/>
      </c>
      <c r="D1026" s="63" t="n">
        <v>320</v>
      </c>
      <c r="BC1026" t="n">
        <v>2911</v>
      </c>
      <c r="BD1026" t="n">
        <v>2805</v>
      </c>
      <c r="BE1026" t="n">
        <v>2704</v>
      </c>
      <c r="BF1026" t="n">
        <v>2675</v>
      </c>
      <c r="BG1026" t="n">
        <v>2675</v>
      </c>
      <c r="BH1026" t="n">
        <v>2675</v>
      </c>
      <c r="BI1026" t="n">
        <v>2710</v>
      </c>
      <c r="BJ1026" t="n">
        <v>2815</v>
      </c>
      <c r="BK1026" t="n">
        <v>2820</v>
      </c>
      <c r="BL1026" t="n">
        <v>2780</v>
      </c>
      <c r="BM1026" t="n">
        <v>2790</v>
      </c>
      <c r="BN1026" t="n">
        <v>2790</v>
      </c>
      <c r="BO1026" t="n">
        <v>2790</v>
      </c>
    </row>
    <row r="1027">
      <c r="A1027" s="1112" t="n">
        <v>45728</v>
      </c>
      <c r="B1027" s="494" t="n">
        <v>23</v>
      </c>
      <c r="C1027" s="1468">
        <f>+D1027*30</f>
        <v/>
      </c>
      <c r="D1027" s="63" t="n">
        <v>205</v>
      </c>
      <c r="BC1027" t="n">
        <v>2911</v>
      </c>
      <c r="BD1027" t="n">
        <v>2805</v>
      </c>
      <c r="BE1027" t="n">
        <v>2704</v>
      </c>
      <c r="BF1027" t="n">
        <v>2675</v>
      </c>
      <c r="BG1027" t="n">
        <v>2675</v>
      </c>
      <c r="BH1027" t="n">
        <v>2677</v>
      </c>
      <c r="BI1027" t="n">
        <v>2710</v>
      </c>
      <c r="BJ1027" t="n">
        <v>2800</v>
      </c>
      <c r="BK1027" t="n">
        <v>2820</v>
      </c>
      <c r="BL1027" t="n">
        <v>2780</v>
      </c>
      <c r="BM1027" t="n">
        <v>2790</v>
      </c>
      <c r="BN1027" t="n">
        <v>2790</v>
      </c>
      <c r="BO1027" t="n">
        <v>2790</v>
      </c>
    </row>
    <row r="1028">
      <c r="A1028" s="1112" t="n">
        <v>45729</v>
      </c>
      <c r="B1028" s="494" t="n">
        <v>4</v>
      </c>
      <c r="C1028" s="1468">
        <f>+D1028*30</f>
        <v/>
      </c>
      <c r="D1028" s="63" t="n">
        <v>16</v>
      </c>
      <c r="BC1028" t="n">
        <v>2911</v>
      </c>
      <c r="BD1028" t="n">
        <v>2805</v>
      </c>
      <c r="BE1028" t="n">
        <v>2704</v>
      </c>
      <c r="BF1028" t="n">
        <v>2675</v>
      </c>
      <c r="BG1028" t="n">
        <v>2675</v>
      </c>
      <c r="BH1028" t="n">
        <v>2677</v>
      </c>
      <c r="BI1028" t="n">
        <v>2710</v>
      </c>
      <c r="BJ1028" t="n">
        <v>2800</v>
      </c>
      <c r="BK1028" t="n">
        <v>2820</v>
      </c>
      <c r="BL1028" t="n">
        <v>2780</v>
      </c>
      <c r="BM1028" t="n">
        <v>2790</v>
      </c>
      <c r="BN1028" t="n">
        <v>2790</v>
      </c>
      <c r="BO1028" t="n">
        <v>2790</v>
      </c>
    </row>
    <row r="1029">
      <c r="A1029" s="1112" t="n">
        <v>45730</v>
      </c>
      <c r="B1029" s="494" t="n">
        <v>0</v>
      </c>
      <c r="C1029" s="1468">
        <f>+D1029*30</f>
        <v/>
      </c>
      <c r="D1029" s="63" t="n">
        <v>0</v>
      </c>
      <c r="BC1029" t="n">
        <v>2911</v>
      </c>
      <c r="BD1029" t="n">
        <v>2805</v>
      </c>
      <c r="BE1029" t="n">
        <v>2704</v>
      </c>
      <c r="BF1029" t="n">
        <v>2675</v>
      </c>
      <c r="BG1029" t="n">
        <v>2675</v>
      </c>
      <c r="BH1029" t="n">
        <v>2677</v>
      </c>
      <c r="BI1029" t="n">
        <v>2710</v>
      </c>
      <c r="BJ1029" t="n">
        <v>2800</v>
      </c>
      <c r="BK1029" t="n">
        <v>2820</v>
      </c>
      <c r="BL1029" t="n">
        <v>2780</v>
      </c>
      <c r="BM1029" t="n">
        <v>2790</v>
      </c>
      <c r="BN1029" t="n">
        <v>2790</v>
      </c>
      <c r="BO1029" t="n">
        <v>2790</v>
      </c>
    </row>
    <row r="1030">
      <c r="A1030" s="1112" t="n">
        <v>45733</v>
      </c>
      <c r="B1030" s="494" t="n">
        <v>3</v>
      </c>
      <c r="C1030" s="1468">
        <f>+D1030*30</f>
        <v/>
      </c>
      <c r="D1030" s="63" t="n">
        <v>24</v>
      </c>
      <c r="BC1030" t="n">
        <v>2897.5</v>
      </c>
      <c r="BD1030" t="n">
        <v>2806</v>
      </c>
      <c r="BE1030" t="n">
        <v>2704</v>
      </c>
      <c r="BF1030" t="n">
        <v>2675</v>
      </c>
      <c r="BG1030" t="n">
        <v>2675</v>
      </c>
      <c r="BH1030" t="n">
        <v>2677</v>
      </c>
      <c r="BI1030" t="n">
        <v>2710</v>
      </c>
      <c r="BJ1030" t="n">
        <v>2800</v>
      </c>
      <c r="BK1030" t="n">
        <v>2820</v>
      </c>
      <c r="BL1030" t="n">
        <v>2780</v>
      </c>
      <c r="BM1030" t="n">
        <v>2790</v>
      </c>
      <c r="BN1030" t="n">
        <v>2790</v>
      </c>
      <c r="BO1030" t="n">
        <v>2790</v>
      </c>
    </row>
    <row r="1031">
      <c r="A1031" s="1112" t="n">
        <v>45734</v>
      </c>
      <c r="B1031" s="494" t="n">
        <v>2</v>
      </c>
      <c r="C1031" s="1468">
        <f>+D1031*30</f>
        <v/>
      </c>
      <c r="D1031" s="63" t="n">
        <v>26</v>
      </c>
      <c r="BC1031" t="n">
        <v>2887</v>
      </c>
      <c r="BD1031" t="n">
        <v>2806</v>
      </c>
      <c r="BE1031" t="n">
        <v>2704</v>
      </c>
      <c r="BF1031" t="n">
        <v>2675</v>
      </c>
      <c r="BG1031" t="n">
        <v>2675</v>
      </c>
      <c r="BH1031" t="n">
        <v>2677</v>
      </c>
      <c r="BI1031" t="n">
        <v>2710</v>
      </c>
      <c r="BJ1031" t="n">
        <v>2800</v>
      </c>
      <c r="BK1031" t="n">
        <v>2820</v>
      </c>
      <c r="BL1031" t="n">
        <v>2780</v>
      </c>
      <c r="BM1031" t="n">
        <v>2790</v>
      </c>
      <c r="BN1031" t="n">
        <v>2790</v>
      </c>
      <c r="BO1031" t="n">
        <v>2790</v>
      </c>
    </row>
    <row r="1032">
      <c r="A1032" s="1112" t="n">
        <v>45735</v>
      </c>
      <c r="B1032" s="494" t="n">
        <v>14</v>
      </c>
      <c r="C1032" s="1468">
        <f>+D1032*30</f>
        <v/>
      </c>
      <c r="D1032" s="63" t="n">
        <v>76</v>
      </c>
      <c r="BC1032" t="n">
        <v>2875</v>
      </c>
      <c r="BD1032" t="n">
        <v>2861</v>
      </c>
      <c r="BE1032" t="n">
        <v>2704</v>
      </c>
      <c r="BF1032" t="n">
        <v>2675</v>
      </c>
      <c r="BG1032" t="n">
        <v>2675</v>
      </c>
      <c r="BH1032" t="n">
        <v>2677</v>
      </c>
      <c r="BI1032" t="n">
        <v>2710</v>
      </c>
      <c r="BJ1032" t="n">
        <v>2800</v>
      </c>
      <c r="BK1032" t="n">
        <v>2820</v>
      </c>
      <c r="BL1032" t="n">
        <v>2780</v>
      </c>
      <c r="BM1032" t="n">
        <v>2790</v>
      </c>
      <c r="BN1032" t="n">
        <v>2790</v>
      </c>
      <c r="BO1032" t="n">
        <v>2790</v>
      </c>
    </row>
    <row r="1033">
      <c r="A1033" s="1112" t="n">
        <v>45736</v>
      </c>
      <c r="B1033" s="494" t="n">
        <v>6</v>
      </c>
      <c r="C1033" s="1468">
        <f>+D1033*30</f>
        <v/>
      </c>
      <c r="D1033" s="63" t="n">
        <v>73</v>
      </c>
      <c r="BC1033" t="n">
        <v>2875</v>
      </c>
      <c r="BD1033" t="n">
        <v>2871</v>
      </c>
      <c r="BE1033" t="n">
        <v>2704</v>
      </c>
      <c r="BF1033" t="n">
        <v>2675</v>
      </c>
      <c r="BG1033" t="n">
        <v>2675</v>
      </c>
      <c r="BH1033" t="n">
        <v>2677</v>
      </c>
      <c r="BI1033" t="n">
        <v>2710</v>
      </c>
      <c r="BJ1033" t="n">
        <v>2800</v>
      </c>
      <c r="BK1033" t="n">
        <v>2820</v>
      </c>
      <c r="BL1033" t="n">
        <v>2780</v>
      </c>
      <c r="BM1033" t="n">
        <v>2790</v>
      </c>
      <c r="BN1033" t="n">
        <v>2790</v>
      </c>
      <c r="BO1033" t="n">
        <v>2790</v>
      </c>
    </row>
    <row r="1034">
      <c r="A1034" s="1112" t="n">
        <v>45737</v>
      </c>
      <c r="B1034" s="494" t="n">
        <v>21</v>
      </c>
      <c r="C1034" s="1468">
        <f>+D1034*30</f>
        <v/>
      </c>
      <c r="D1034" s="63" t="n">
        <v>154</v>
      </c>
      <c r="BC1034" t="n">
        <v>2875</v>
      </c>
      <c r="BD1034" t="n">
        <v>2864.5</v>
      </c>
      <c r="BE1034" t="n">
        <v>2704</v>
      </c>
      <c r="BF1034" t="n">
        <v>2675</v>
      </c>
      <c r="BG1034" t="n">
        <v>2675</v>
      </c>
      <c r="BH1034" t="n">
        <v>2677</v>
      </c>
      <c r="BI1034" t="n">
        <v>2710</v>
      </c>
      <c r="BJ1034" t="n">
        <v>2800</v>
      </c>
      <c r="BK1034" t="n">
        <v>2820</v>
      </c>
      <c r="BL1034" t="n">
        <v>2780</v>
      </c>
      <c r="BM1034" t="n">
        <v>2790</v>
      </c>
      <c r="BN1034" t="n">
        <v>2790</v>
      </c>
      <c r="BO1034" t="n">
        <v>2790</v>
      </c>
    </row>
    <row r="1035">
      <c r="A1035" s="1112" t="n">
        <v>45740</v>
      </c>
      <c r="B1035" s="494" t="n">
        <v>11</v>
      </c>
      <c r="C1035" s="1468">
        <f>+D1035*30</f>
        <v/>
      </c>
      <c r="D1035" s="63" t="n">
        <v>75</v>
      </c>
      <c r="BC1035" t="n">
        <v>2875</v>
      </c>
      <c r="BD1035" t="n">
        <v>2852</v>
      </c>
      <c r="BE1035" t="n">
        <v>2704</v>
      </c>
      <c r="BF1035" t="n">
        <v>2675</v>
      </c>
      <c r="BG1035" t="n">
        <v>2675</v>
      </c>
      <c r="BH1035" t="n">
        <v>2677</v>
      </c>
      <c r="BI1035" t="n">
        <v>2710</v>
      </c>
      <c r="BJ1035" t="n">
        <v>2800</v>
      </c>
      <c r="BK1035" t="n">
        <v>2820</v>
      </c>
      <c r="BL1035" t="n">
        <v>2780</v>
      </c>
      <c r="BM1035" t="n">
        <v>2790</v>
      </c>
      <c r="BN1035" t="n">
        <v>2790</v>
      </c>
      <c r="BO1035" t="n">
        <v>2790</v>
      </c>
    </row>
    <row r="1036">
      <c r="A1036" s="1112" t="n">
        <v>45741</v>
      </c>
      <c r="B1036" s="494" t="n">
        <v>28</v>
      </c>
      <c r="C1036" s="1468">
        <f>+D1036*30</f>
        <v/>
      </c>
      <c r="D1036" s="63" t="n">
        <v>329</v>
      </c>
      <c r="BC1036" t="n">
        <v>2812.5</v>
      </c>
      <c r="BD1036" t="n">
        <v>2839.5</v>
      </c>
      <c r="BE1036" t="n">
        <v>2704</v>
      </c>
      <c r="BF1036" t="n">
        <v>2660</v>
      </c>
      <c r="BG1036" t="n">
        <v>2660</v>
      </c>
      <c r="BH1036" t="n">
        <v>2677</v>
      </c>
      <c r="BI1036" t="n">
        <v>2710</v>
      </c>
      <c r="BJ1036" t="n">
        <v>2800</v>
      </c>
      <c r="BK1036" t="n">
        <v>2820</v>
      </c>
      <c r="BL1036" t="n">
        <v>2780</v>
      </c>
      <c r="BM1036" t="n">
        <v>2790</v>
      </c>
      <c r="BN1036" t="n">
        <v>2790</v>
      </c>
      <c r="BO1036" t="n">
        <v>2790</v>
      </c>
    </row>
    <row r="1037">
      <c r="A1037" s="1112" t="n">
        <v>45742</v>
      </c>
      <c r="B1037" s="494" t="n">
        <v>2</v>
      </c>
      <c r="C1037" s="1468">
        <f>+D1037*30</f>
        <v/>
      </c>
      <c r="D1037" s="63" t="n">
        <v>20</v>
      </c>
      <c r="BC1037" t="n">
        <v>2827</v>
      </c>
      <c r="BD1037" t="n">
        <v>2839.5</v>
      </c>
      <c r="BE1037" t="n">
        <v>2704</v>
      </c>
      <c r="BF1037" t="n">
        <v>2660</v>
      </c>
      <c r="BG1037" t="n">
        <v>2660</v>
      </c>
      <c r="BH1037" t="n">
        <v>2677</v>
      </c>
      <c r="BI1037" t="n">
        <v>2710</v>
      </c>
      <c r="BJ1037" t="n">
        <v>2800</v>
      </c>
      <c r="BK1037" t="n">
        <v>2820</v>
      </c>
      <c r="BL1037" t="n">
        <v>2780</v>
      </c>
      <c r="BM1037" t="n">
        <v>2790</v>
      </c>
      <c r="BN1037" t="n">
        <v>2790</v>
      </c>
      <c r="BO1037" t="n">
        <v>2790</v>
      </c>
    </row>
    <row r="1038">
      <c r="A1038" s="1112" t="n">
        <v>45743</v>
      </c>
      <c r="B1038" s="494" t="n">
        <v>6</v>
      </c>
      <c r="C1038" s="1468">
        <f>+D1038*30</f>
        <v/>
      </c>
      <c r="D1038" s="63" t="n">
        <v>191</v>
      </c>
      <c r="BC1038" t="n">
        <v>2832.5</v>
      </c>
      <c r="BD1038" t="n">
        <v>2841</v>
      </c>
      <c r="BE1038" t="n">
        <v>2704</v>
      </c>
      <c r="BF1038" t="n">
        <v>2660</v>
      </c>
      <c r="BG1038" t="n">
        <v>2660</v>
      </c>
      <c r="BH1038" t="n">
        <v>2677</v>
      </c>
      <c r="BI1038" t="n">
        <v>2710</v>
      </c>
      <c r="BJ1038" t="n">
        <v>2800</v>
      </c>
      <c r="BK1038" t="n">
        <v>2820</v>
      </c>
      <c r="BL1038" t="n">
        <v>2780</v>
      </c>
      <c r="BM1038" t="n">
        <v>2790</v>
      </c>
      <c r="BN1038" t="n">
        <v>2790</v>
      </c>
      <c r="BO1038" t="n">
        <v>2790</v>
      </c>
    </row>
    <row r="1039">
      <c r="A1039" s="1112" t="n">
        <v>45744</v>
      </c>
      <c r="B1039" s="494" t="n">
        <v>3</v>
      </c>
      <c r="C1039" s="1468">
        <f>+D1039*30</f>
        <v/>
      </c>
      <c r="D1039" s="63" t="n">
        <v>12</v>
      </c>
      <c r="BC1039" t="n">
        <v>2832.5</v>
      </c>
      <c r="BD1039" t="n">
        <v>2841</v>
      </c>
      <c r="BE1039" t="n">
        <v>2704</v>
      </c>
      <c r="BF1039" t="n">
        <v>2660</v>
      </c>
      <c r="BG1039" t="n">
        <v>2660</v>
      </c>
      <c r="BH1039" t="n">
        <v>2677</v>
      </c>
      <c r="BI1039" t="n">
        <v>2710</v>
      </c>
      <c r="BJ1039" t="n">
        <v>2800</v>
      </c>
      <c r="BK1039" t="n">
        <v>2820</v>
      </c>
      <c r="BL1039" t="n">
        <v>2780</v>
      </c>
      <c r="BM1039" t="n">
        <v>2790</v>
      </c>
      <c r="BN1039" t="n">
        <v>2790</v>
      </c>
      <c r="BO1039" t="n">
        <v>2790</v>
      </c>
    </row>
    <row r="1040">
      <c r="A1040" s="1112" t="n">
        <v>45747</v>
      </c>
      <c r="B1040" s="494" t="n">
        <v>17</v>
      </c>
      <c r="C1040" s="1468">
        <f>+D1040*30</f>
        <v/>
      </c>
      <c r="D1040" s="63" t="n">
        <v>61</v>
      </c>
      <c r="BC1040" t="n">
        <v>2834</v>
      </c>
      <c r="BD1040" t="n">
        <v>2841</v>
      </c>
      <c r="BE1040" t="n">
        <v>2725</v>
      </c>
      <c r="BF1040" t="n">
        <v>2705</v>
      </c>
      <c r="BG1040" t="n">
        <v>2703</v>
      </c>
      <c r="BH1040" t="n">
        <v>2705</v>
      </c>
      <c r="BI1040" t="n">
        <v>2755</v>
      </c>
      <c r="BJ1040" t="n">
        <v>2800</v>
      </c>
      <c r="BK1040" t="n">
        <v>2820</v>
      </c>
      <c r="BL1040" t="n">
        <v>2780</v>
      </c>
      <c r="BM1040" t="n">
        <v>2815</v>
      </c>
      <c r="BN1040" t="n">
        <v>2815</v>
      </c>
      <c r="BO1040" t="n">
        <v>2815</v>
      </c>
    </row>
    <row r="1041">
      <c r="A1041" s="1112" t="n">
        <v>45748</v>
      </c>
      <c r="B1041" s="494" t="n">
        <v>2</v>
      </c>
      <c r="C1041" s="1468">
        <f>+D1041*30</f>
        <v/>
      </c>
      <c r="D1041" s="63" t="n">
        <v>17</v>
      </c>
      <c r="BD1041" t="n">
        <v>2851.5</v>
      </c>
      <c r="BE1041" t="n">
        <v>2725</v>
      </c>
      <c r="BF1041" t="n">
        <v>2705</v>
      </c>
      <c r="BG1041" t="n">
        <v>2703</v>
      </c>
      <c r="BH1041" t="n">
        <v>2705</v>
      </c>
      <c r="BI1041" t="n">
        <v>2755</v>
      </c>
      <c r="BJ1041" t="n">
        <v>2800</v>
      </c>
      <c r="BK1041" t="n">
        <v>2820</v>
      </c>
      <c r="BL1041" t="n">
        <v>2780</v>
      </c>
      <c r="BM1041" t="n">
        <v>2815</v>
      </c>
      <c r="BN1041" t="n">
        <v>2815</v>
      </c>
      <c r="BO1041" t="n">
        <v>2815</v>
      </c>
    </row>
    <row r="1042">
      <c r="A1042" s="1112" t="n">
        <v>45749</v>
      </c>
      <c r="B1042" s="494" t="n">
        <v>5</v>
      </c>
      <c r="C1042" s="1468">
        <f>+D1042*30</f>
        <v/>
      </c>
      <c r="D1042" s="63" t="n">
        <v>5</v>
      </c>
      <c r="BD1042" t="n">
        <v>2851.5</v>
      </c>
      <c r="BE1042" t="n">
        <v>2725</v>
      </c>
      <c r="BF1042" t="n">
        <v>2705</v>
      </c>
      <c r="BG1042" t="n">
        <v>2703</v>
      </c>
      <c r="BH1042" t="n">
        <v>2705</v>
      </c>
      <c r="BI1042" t="n">
        <v>2755</v>
      </c>
      <c r="BJ1042" t="n">
        <v>2800</v>
      </c>
      <c r="BK1042" t="n">
        <v>2820</v>
      </c>
      <c r="BL1042" t="n">
        <v>2780</v>
      </c>
      <c r="BM1042" t="n">
        <v>2815</v>
      </c>
      <c r="BN1042" t="n">
        <v>2815</v>
      </c>
      <c r="BO1042" t="n">
        <v>2815</v>
      </c>
    </row>
    <row r="1043">
      <c r="A1043" s="1112" t="n">
        <v>45750</v>
      </c>
      <c r="B1043" s="494" t="n">
        <v>0</v>
      </c>
      <c r="C1043" s="1468">
        <f>+D1043*30</f>
        <v/>
      </c>
      <c r="D1043" s="63" t="n">
        <v>0</v>
      </c>
      <c r="BD1043" t="n">
        <v>2843</v>
      </c>
      <c r="BE1043" t="n">
        <v>2725</v>
      </c>
      <c r="BF1043" t="n">
        <v>2705</v>
      </c>
      <c r="BG1043" t="n">
        <v>2703</v>
      </c>
      <c r="BH1043" t="n">
        <v>2705</v>
      </c>
      <c r="BI1043" t="n">
        <v>2755</v>
      </c>
      <c r="BJ1043" t="n">
        <v>2800</v>
      </c>
      <c r="BK1043" t="n">
        <v>2820</v>
      </c>
      <c r="BL1043" t="n">
        <v>2780</v>
      </c>
      <c r="BM1043" t="n">
        <v>2815</v>
      </c>
      <c r="BN1043" t="n">
        <v>2815</v>
      </c>
      <c r="BO1043" t="n">
        <v>2815</v>
      </c>
    </row>
    <row r="1044">
      <c r="A1044" s="1112" t="n">
        <v>45751</v>
      </c>
      <c r="B1044" s="494" t="n">
        <v>27</v>
      </c>
      <c r="C1044" s="1468">
        <f>+D1044*30</f>
        <v/>
      </c>
      <c r="D1044" s="63" t="n">
        <v>475</v>
      </c>
      <c r="BD1044" t="n">
        <v>2833.5</v>
      </c>
      <c r="BE1044" t="n">
        <v>2725</v>
      </c>
      <c r="BF1044" t="n">
        <v>2705</v>
      </c>
      <c r="BG1044" t="n">
        <v>2703</v>
      </c>
      <c r="BH1044" t="n">
        <v>2705</v>
      </c>
      <c r="BI1044" t="n">
        <v>2755</v>
      </c>
      <c r="BJ1044" t="n">
        <v>2800</v>
      </c>
      <c r="BK1044" t="n">
        <v>2820</v>
      </c>
      <c r="BL1044" t="n">
        <v>2780</v>
      </c>
      <c r="BM1044" t="n">
        <v>2815</v>
      </c>
      <c r="BN1044" t="n">
        <v>2815</v>
      </c>
      <c r="BO1044" t="n">
        <v>2815</v>
      </c>
    </row>
    <row r="1045">
      <c r="A1045" s="1112" t="n">
        <v>45754</v>
      </c>
      <c r="B1045" s="494" t="n">
        <v>0</v>
      </c>
      <c r="C1045" s="1468">
        <f>+D1045*30</f>
        <v/>
      </c>
      <c r="D1045" s="63" t="n">
        <v>0</v>
      </c>
      <c r="BD1045" t="n">
        <v>2833.5</v>
      </c>
      <c r="BE1045" t="n">
        <v>2725</v>
      </c>
      <c r="BF1045" t="n">
        <v>2675</v>
      </c>
      <c r="BG1045" t="n">
        <v>2675</v>
      </c>
      <c r="BH1045" t="n">
        <v>2705</v>
      </c>
      <c r="BI1045" t="n">
        <v>2755</v>
      </c>
      <c r="BJ1045" t="n">
        <v>2800</v>
      </c>
      <c r="BK1045" t="n">
        <v>2820</v>
      </c>
      <c r="BL1045" t="n">
        <v>2780</v>
      </c>
      <c r="BM1045" t="n">
        <v>2815</v>
      </c>
      <c r="BN1045" t="n">
        <v>2815</v>
      </c>
      <c r="BO1045" t="n">
        <v>2815</v>
      </c>
    </row>
    <row r="1046">
      <c r="A1046" s="1112" t="n">
        <v>45755</v>
      </c>
      <c r="B1046" s="494" t="n">
        <v>7</v>
      </c>
      <c r="C1046" s="1468">
        <f>+D1046*30</f>
        <v/>
      </c>
      <c r="D1046" s="63" t="n">
        <v>156</v>
      </c>
      <c r="BD1046" t="n">
        <v>2805.5</v>
      </c>
      <c r="BE1046" t="n">
        <v>2725</v>
      </c>
      <c r="BF1046" t="n">
        <v>2675</v>
      </c>
      <c r="BG1046" t="n">
        <v>2675</v>
      </c>
      <c r="BH1046" t="n">
        <v>2705</v>
      </c>
      <c r="BI1046" t="n">
        <v>2755</v>
      </c>
      <c r="BJ1046" t="n">
        <v>2793.5</v>
      </c>
      <c r="BK1046" t="n">
        <v>2795</v>
      </c>
      <c r="BL1046" t="n">
        <v>2780</v>
      </c>
      <c r="BM1046" t="n">
        <v>2815</v>
      </c>
      <c r="BN1046" t="n">
        <v>2815</v>
      </c>
      <c r="BO1046" t="n">
        <v>2815</v>
      </c>
    </row>
    <row r="1047">
      <c r="A1047" s="1112" t="n">
        <v>45756</v>
      </c>
      <c r="B1047" s="494" t="n">
        <v>12</v>
      </c>
      <c r="C1047" s="1468">
        <f>+D1047*30</f>
        <v/>
      </c>
      <c r="D1047" s="63" t="n">
        <v>132</v>
      </c>
      <c r="BD1047" t="n">
        <v>2785</v>
      </c>
      <c r="BE1047" t="n">
        <v>2725</v>
      </c>
      <c r="BF1047" t="n">
        <v>2675</v>
      </c>
      <c r="BG1047" t="n">
        <v>2675</v>
      </c>
      <c r="BH1047" t="n">
        <v>2705</v>
      </c>
      <c r="BI1047" t="n">
        <v>2755</v>
      </c>
      <c r="BJ1047" t="n">
        <v>2793.5</v>
      </c>
      <c r="BK1047" t="n">
        <v>2795</v>
      </c>
      <c r="BL1047" t="n">
        <v>2780</v>
      </c>
      <c r="BM1047" t="n">
        <v>2815</v>
      </c>
      <c r="BN1047" t="n">
        <v>2815</v>
      </c>
      <c r="BO1047" t="n">
        <v>2815</v>
      </c>
    </row>
    <row r="1048">
      <c r="A1048" s="1112" t="n">
        <v>45757</v>
      </c>
      <c r="B1048" s="494" t="n">
        <v>12</v>
      </c>
      <c r="C1048" s="1468">
        <f>+D1048*30</f>
        <v/>
      </c>
      <c r="D1048" s="63" t="n">
        <v>64</v>
      </c>
      <c r="BD1048" t="n">
        <v>2773.5</v>
      </c>
      <c r="BE1048" t="n">
        <v>2725</v>
      </c>
      <c r="BF1048" t="n">
        <v>2675</v>
      </c>
      <c r="BG1048" t="n">
        <v>2675</v>
      </c>
      <c r="BH1048" t="n">
        <v>2705</v>
      </c>
      <c r="BI1048" t="n">
        <v>2755</v>
      </c>
      <c r="BJ1048" t="n">
        <v>2793.5</v>
      </c>
      <c r="BK1048" t="n">
        <v>2795</v>
      </c>
      <c r="BL1048" t="n">
        <v>2780</v>
      </c>
      <c r="BM1048" t="n">
        <v>2815</v>
      </c>
      <c r="BN1048" t="n">
        <v>2815</v>
      </c>
      <c r="BO1048" t="n">
        <v>2815</v>
      </c>
    </row>
    <row r="1049">
      <c r="A1049" s="1112" t="n">
        <v>45758</v>
      </c>
      <c r="B1049" s="494" t="n">
        <v>8</v>
      </c>
      <c r="C1049" s="1468">
        <f>+D1049*30</f>
        <v/>
      </c>
      <c r="D1049" s="63" t="n">
        <v>202</v>
      </c>
      <c r="BD1049" t="n">
        <v>2773.5</v>
      </c>
      <c r="BE1049" t="n">
        <v>2725</v>
      </c>
      <c r="BF1049" t="n">
        <v>2675</v>
      </c>
      <c r="BG1049" t="n">
        <v>2675</v>
      </c>
      <c r="BH1049" t="n">
        <v>2705</v>
      </c>
      <c r="BI1049" t="n">
        <v>2755</v>
      </c>
      <c r="BJ1049" t="n">
        <v>2793.5</v>
      </c>
      <c r="BK1049" t="n">
        <v>2795</v>
      </c>
      <c r="BL1049" t="n">
        <v>2780</v>
      </c>
      <c r="BM1049" t="n">
        <v>2815</v>
      </c>
      <c r="BN1049" t="n">
        <v>2815</v>
      </c>
      <c r="BO1049" t="n">
        <v>2815</v>
      </c>
    </row>
    <row r="1050">
      <c r="A1050" s="1112" t="n">
        <v>45761</v>
      </c>
      <c r="B1050" s="494" t="n">
        <v>31</v>
      </c>
      <c r="C1050" s="1468">
        <f>+D1050*30</f>
        <v/>
      </c>
      <c r="D1050" s="63" t="n">
        <v>110</v>
      </c>
      <c r="BD1050" t="n">
        <v>2770</v>
      </c>
      <c r="BE1050" t="n">
        <v>2725</v>
      </c>
      <c r="BF1050" t="n">
        <v>2675</v>
      </c>
      <c r="BG1050" t="n">
        <v>2675</v>
      </c>
      <c r="BH1050" t="n">
        <v>2705</v>
      </c>
      <c r="BI1050" t="n">
        <v>2755</v>
      </c>
      <c r="BJ1050" t="n">
        <v>2793.5</v>
      </c>
      <c r="BK1050" t="n">
        <v>2795</v>
      </c>
      <c r="BL1050" t="n">
        <v>2780</v>
      </c>
      <c r="BM1050" t="n">
        <v>2815</v>
      </c>
      <c r="BN1050" t="n">
        <v>2815</v>
      </c>
      <c r="BO1050" t="n">
        <v>2815</v>
      </c>
    </row>
    <row r="1051">
      <c r="A1051" s="1112" t="n">
        <v>45762</v>
      </c>
      <c r="B1051" s="494" t="n">
        <v>41</v>
      </c>
      <c r="C1051" s="1468">
        <f>+D1051*30</f>
        <v/>
      </c>
      <c r="D1051" s="63" t="n">
        <v>489</v>
      </c>
      <c r="BD1051" t="n">
        <v>2770</v>
      </c>
      <c r="BE1051" t="n">
        <v>2725</v>
      </c>
      <c r="BF1051" t="n">
        <v>2675</v>
      </c>
      <c r="BG1051" t="n">
        <v>2675</v>
      </c>
      <c r="BH1051" t="n">
        <v>2705</v>
      </c>
      <c r="BI1051" t="n">
        <v>2755</v>
      </c>
      <c r="BJ1051" t="n">
        <v>2793.5</v>
      </c>
      <c r="BK1051" t="n">
        <v>2795</v>
      </c>
      <c r="BL1051" t="n">
        <v>2780</v>
      </c>
      <c r="BM1051" t="n">
        <v>2815</v>
      </c>
      <c r="BN1051" t="n">
        <v>2815</v>
      </c>
      <c r="BO1051" t="n">
        <v>2815</v>
      </c>
    </row>
    <row r="1052">
      <c r="A1052" s="1112" t="n">
        <v>45763</v>
      </c>
      <c r="B1052" s="494" t="n">
        <v>24</v>
      </c>
      <c r="C1052" s="1468">
        <f>+D1052*30</f>
        <v/>
      </c>
      <c r="D1052" s="63" t="n">
        <v>112</v>
      </c>
      <c r="BD1052" t="n">
        <v>2770</v>
      </c>
      <c r="BE1052" t="n">
        <v>2725</v>
      </c>
      <c r="BF1052" t="n">
        <v>2675</v>
      </c>
      <c r="BG1052" t="n">
        <v>2675</v>
      </c>
      <c r="BH1052" t="n">
        <v>2705</v>
      </c>
      <c r="BI1052" t="n">
        <v>2755</v>
      </c>
      <c r="BJ1052" t="n">
        <v>2793.5</v>
      </c>
      <c r="BK1052" t="n">
        <v>2795</v>
      </c>
      <c r="BL1052" t="n">
        <v>2780</v>
      </c>
      <c r="BM1052" t="n">
        <v>2815</v>
      </c>
      <c r="BN1052" t="n">
        <v>2815</v>
      </c>
      <c r="BO1052" t="n">
        <v>2815</v>
      </c>
    </row>
    <row r="1053">
      <c r="A1053" s="1112" t="n">
        <v>45764</v>
      </c>
      <c r="B1053" s="494" t="n">
        <v>11</v>
      </c>
      <c r="C1053" s="1468">
        <f>+D1053*30</f>
        <v/>
      </c>
      <c r="D1053" s="63" t="n">
        <v>97</v>
      </c>
      <c r="BD1053" t="n">
        <v>2748.5</v>
      </c>
      <c r="BE1053" t="n">
        <v>2725</v>
      </c>
      <c r="BF1053" t="n">
        <v>2675</v>
      </c>
      <c r="BG1053" t="n">
        <v>2675</v>
      </c>
      <c r="BH1053" t="n">
        <v>2705</v>
      </c>
      <c r="BI1053" t="n">
        <v>2755</v>
      </c>
      <c r="BJ1053" t="n">
        <v>2793.5</v>
      </c>
      <c r="BK1053" t="n">
        <v>2795</v>
      </c>
      <c r="BL1053" t="n">
        <v>2780</v>
      </c>
      <c r="BM1053" t="n">
        <v>2810</v>
      </c>
      <c r="BN1053" t="n">
        <v>2810</v>
      </c>
      <c r="BO1053" t="n">
        <v>2810</v>
      </c>
    </row>
    <row r="1054">
      <c r="A1054" s="104" t="n">
        <v>45768</v>
      </c>
      <c r="C1054" s="1468">
        <f>+D1054*30</f>
        <v/>
      </c>
      <c r="BD1054" s="192" t="n">
        <v>2748.5</v>
      </c>
      <c r="BE1054" s="192" t="n">
        <v>2725</v>
      </c>
      <c r="BF1054" s="192" t="n">
        <v>2675</v>
      </c>
      <c r="BG1054" s="192" t="n">
        <v>2675</v>
      </c>
      <c r="BH1054" s="192" t="n">
        <v>2705</v>
      </c>
      <c r="BI1054" s="192" t="n">
        <v>2755</v>
      </c>
      <c r="BJ1054" s="192" t="n">
        <v>2793.5</v>
      </c>
      <c r="BK1054" s="192" t="n">
        <v>2795</v>
      </c>
      <c r="BL1054" s="192" t="n">
        <v>2780</v>
      </c>
      <c r="BM1054" s="192" t="n">
        <v>2810</v>
      </c>
      <c r="BN1054" s="192" t="n">
        <v>2810</v>
      </c>
      <c r="BO1054" s="192" t="n">
        <v>2810</v>
      </c>
    </row>
    <row r="1055">
      <c r="A1055" s="1112" t="n">
        <v>45769</v>
      </c>
      <c r="B1055" s="494" t="n">
        <v>14</v>
      </c>
      <c r="C1055" s="1468">
        <f>+D1055*30</f>
        <v/>
      </c>
      <c r="D1055" s="63" t="n">
        <v>187</v>
      </c>
      <c r="BD1055" t="n">
        <v>2748.5</v>
      </c>
      <c r="BE1055" t="n">
        <v>2680</v>
      </c>
      <c r="BF1055" t="n">
        <v>2675</v>
      </c>
      <c r="BG1055" t="n">
        <v>2675</v>
      </c>
      <c r="BH1055" t="n">
        <v>2705</v>
      </c>
      <c r="BI1055" t="n">
        <v>2755</v>
      </c>
      <c r="BJ1055" t="n">
        <v>2793.5</v>
      </c>
      <c r="BK1055" t="n">
        <v>2795</v>
      </c>
      <c r="BL1055" t="n">
        <v>2780</v>
      </c>
      <c r="BM1055" t="n">
        <v>2810</v>
      </c>
      <c r="BN1055" t="n">
        <v>2810</v>
      </c>
      <c r="BO1055" t="n">
        <v>2810</v>
      </c>
    </row>
    <row r="1056">
      <c r="A1056" s="1112" t="n">
        <v>45770</v>
      </c>
      <c r="B1056" s="494" t="n">
        <v>54</v>
      </c>
      <c r="C1056" s="1468">
        <f>+D1056*30</f>
        <v/>
      </c>
      <c r="D1056" s="63" t="n">
        <v>588</v>
      </c>
      <c r="BD1056" t="n">
        <v>2809.5</v>
      </c>
      <c r="BE1056" t="n">
        <v>2680</v>
      </c>
      <c r="BF1056" t="n">
        <v>2675</v>
      </c>
      <c r="BG1056" t="n">
        <v>2675</v>
      </c>
      <c r="BH1056" t="n">
        <v>2705</v>
      </c>
      <c r="BI1056" t="n">
        <v>2755</v>
      </c>
      <c r="BJ1056" t="n">
        <v>2793.5</v>
      </c>
      <c r="BK1056" t="n">
        <v>2795</v>
      </c>
      <c r="BL1056" t="n">
        <v>2780</v>
      </c>
      <c r="BM1056" t="n">
        <v>2810</v>
      </c>
      <c r="BN1056" t="n">
        <v>2810</v>
      </c>
      <c r="BO1056" t="n">
        <v>2810</v>
      </c>
    </row>
    <row r="1057">
      <c r="A1057" s="1112" t="n">
        <v>45771</v>
      </c>
      <c r="B1057" s="494" t="n">
        <v>46</v>
      </c>
      <c r="C1057" s="1468">
        <f>+D1057*30</f>
        <v/>
      </c>
      <c r="D1057" s="63" t="n">
        <v>639</v>
      </c>
      <c r="BD1057" t="n">
        <v>2798</v>
      </c>
      <c r="BE1057" t="n">
        <v>2660.5</v>
      </c>
      <c r="BF1057" t="n">
        <v>2675</v>
      </c>
      <c r="BG1057" t="n">
        <v>2675</v>
      </c>
      <c r="BH1057" t="n">
        <v>2705</v>
      </c>
      <c r="BI1057" t="n">
        <v>2755</v>
      </c>
      <c r="BJ1057" t="n">
        <v>2793.5</v>
      </c>
      <c r="BK1057" t="n">
        <v>2795</v>
      </c>
      <c r="BL1057" t="n">
        <v>2780</v>
      </c>
      <c r="BM1057" t="n">
        <v>2810</v>
      </c>
      <c r="BN1057" t="n">
        <v>2810</v>
      </c>
      <c r="BO1057" t="n">
        <v>2810</v>
      </c>
    </row>
    <row r="1058">
      <c r="A1058" s="1112" t="n">
        <v>45772</v>
      </c>
      <c r="B1058" s="494" t="n">
        <v>11</v>
      </c>
      <c r="C1058" s="1468">
        <f>+D1058*30</f>
        <v/>
      </c>
      <c r="D1058" s="63" t="n">
        <v>61</v>
      </c>
      <c r="BD1058" t="n">
        <v>2771</v>
      </c>
      <c r="BE1058" t="n">
        <v>2660.5</v>
      </c>
      <c r="BF1058" t="n">
        <v>2675</v>
      </c>
      <c r="BG1058" t="n">
        <v>2675</v>
      </c>
      <c r="BH1058" t="n">
        <v>2705</v>
      </c>
      <c r="BI1058" t="n">
        <v>2755</v>
      </c>
      <c r="BJ1058" t="n">
        <v>2793.5</v>
      </c>
      <c r="BK1058" t="n">
        <v>2795</v>
      </c>
      <c r="BL1058" t="n">
        <v>2780</v>
      </c>
      <c r="BM1058" t="n">
        <v>2810</v>
      </c>
      <c r="BN1058" t="n">
        <v>2810</v>
      </c>
      <c r="BO1058" t="n">
        <v>2810</v>
      </c>
    </row>
    <row r="1059">
      <c r="A1059" s="1112" t="n">
        <v>45775</v>
      </c>
      <c r="B1059" s="494" t="n">
        <v>18</v>
      </c>
      <c r="C1059" s="1468">
        <f>+D1059*30</f>
        <v/>
      </c>
      <c r="D1059" s="63" t="n">
        <v>132</v>
      </c>
      <c r="BD1059" t="n">
        <v>2790.5</v>
      </c>
      <c r="BE1059" t="n">
        <v>2645</v>
      </c>
      <c r="BF1059" t="n">
        <v>2675</v>
      </c>
      <c r="BG1059" t="n">
        <v>2675</v>
      </c>
      <c r="BH1059" t="n">
        <v>2705</v>
      </c>
      <c r="BI1059" t="n">
        <v>2755</v>
      </c>
      <c r="BJ1059" t="n">
        <v>2793.5</v>
      </c>
      <c r="BK1059" t="n">
        <v>2795</v>
      </c>
      <c r="BL1059" t="n">
        <v>2780</v>
      </c>
      <c r="BM1059" t="n">
        <v>2810</v>
      </c>
      <c r="BN1059" t="n">
        <v>2810</v>
      </c>
      <c r="BO1059" t="n">
        <v>2810</v>
      </c>
    </row>
    <row r="1060">
      <c r="A1060" s="1112" t="n">
        <v>45776</v>
      </c>
      <c r="B1060" s="494" t="n">
        <v>31</v>
      </c>
      <c r="C1060" s="1468">
        <f>+D1060*30</f>
        <v/>
      </c>
      <c r="D1060" s="63" t="n">
        <v>278</v>
      </c>
      <c r="BD1060" t="n">
        <v>2811</v>
      </c>
      <c r="BE1060" t="n">
        <v>2660</v>
      </c>
      <c r="BF1060" t="n">
        <v>2675</v>
      </c>
      <c r="BG1060" t="n">
        <v>2675</v>
      </c>
      <c r="BH1060" t="n">
        <v>2705</v>
      </c>
      <c r="BI1060" t="n">
        <v>2755</v>
      </c>
      <c r="BJ1060" t="n">
        <v>2793.5</v>
      </c>
      <c r="BK1060" t="n">
        <v>2795</v>
      </c>
      <c r="BL1060" t="n">
        <v>2780</v>
      </c>
      <c r="BM1060" t="n">
        <v>2810</v>
      </c>
      <c r="BN1060" t="n">
        <v>2810</v>
      </c>
      <c r="BO1060" t="n">
        <v>2810</v>
      </c>
    </row>
    <row r="1061">
      <c r="A1061" s="1112" t="n">
        <v>45777</v>
      </c>
      <c r="B1061" s="494" t="n">
        <v>34</v>
      </c>
      <c r="C1061" s="1468">
        <f>+D1061*30</f>
        <v/>
      </c>
      <c r="D1061" s="63" t="n">
        <v>465</v>
      </c>
      <c r="BD1061" t="n">
        <v>2807</v>
      </c>
      <c r="BE1061" t="n">
        <v>2659</v>
      </c>
      <c r="BF1061" t="n">
        <v>2661.5</v>
      </c>
      <c r="BG1061" t="n">
        <v>2662.5</v>
      </c>
      <c r="BH1061" t="n">
        <v>2685</v>
      </c>
      <c r="BI1061" t="n">
        <v>2715</v>
      </c>
      <c r="BJ1061" t="n">
        <v>2793.5</v>
      </c>
      <c r="BK1061" t="n">
        <v>2795</v>
      </c>
      <c r="BL1061" t="n">
        <v>2780</v>
      </c>
      <c r="BM1061" t="n">
        <v>2810</v>
      </c>
      <c r="BN1061" t="n">
        <v>2810</v>
      </c>
      <c r="BO1061" t="n">
        <v>2810</v>
      </c>
    </row>
    <row r="1062">
      <c r="A1062" s="104" t="n">
        <v>45778</v>
      </c>
      <c r="C1062" s="1468">
        <f>+D1062*30</f>
        <v/>
      </c>
      <c r="BD1062" s="192" t="n">
        <v>2807</v>
      </c>
      <c r="BE1062" s="192" t="n">
        <v>2659</v>
      </c>
      <c r="BF1062" s="192" t="n">
        <v>2661.5</v>
      </c>
      <c r="BG1062" s="192" t="n">
        <v>2662.5</v>
      </c>
      <c r="BH1062" s="192" t="n">
        <v>2685</v>
      </c>
      <c r="BI1062" s="192" t="n">
        <v>2715</v>
      </c>
      <c r="BJ1062" s="192" t="n">
        <v>2793.5</v>
      </c>
      <c r="BK1062" s="192" t="n">
        <v>2795</v>
      </c>
      <c r="BL1062" s="192" t="n">
        <v>2780</v>
      </c>
      <c r="BM1062" s="192" t="n">
        <v>2810</v>
      </c>
      <c r="BN1062" s="192" t="n">
        <v>2810</v>
      </c>
      <c r="BO1062" s="192" t="n">
        <v>2810</v>
      </c>
    </row>
    <row r="1063">
      <c r="A1063" s="1112" t="n">
        <v>45779</v>
      </c>
      <c r="B1063" s="494" t="n">
        <v>2</v>
      </c>
      <c r="C1063" s="1468">
        <f>+D1063*30</f>
        <v/>
      </c>
      <c r="D1063" s="63" t="n">
        <v>5</v>
      </c>
      <c r="BE1063" t="n">
        <v>2659</v>
      </c>
      <c r="BF1063" t="n">
        <v>2661.5</v>
      </c>
      <c r="BG1063" t="n">
        <v>2662.5</v>
      </c>
      <c r="BH1063" t="n">
        <v>2685</v>
      </c>
      <c r="BI1063" t="n">
        <v>2715</v>
      </c>
      <c r="BJ1063" t="n">
        <v>2793.5</v>
      </c>
      <c r="BK1063" t="n">
        <v>2795</v>
      </c>
      <c r="BL1063" t="n">
        <v>2780</v>
      </c>
      <c r="BM1063" t="n">
        <v>2810</v>
      </c>
      <c r="BN1063" t="n">
        <v>2810</v>
      </c>
      <c r="BO1063" t="n">
        <v>2810</v>
      </c>
    </row>
    <row r="1064">
      <c r="A1064" s="104" t="n">
        <v>45782</v>
      </c>
      <c r="B1064" s="494" t="n">
        <v>3</v>
      </c>
      <c r="C1064" s="1468">
        <f>+D1064*30</f>
        <v/>
      </c>
      <c r="D1064" s="63" t="n">
        <v>71</v>
      </c>
      <c r="BE1064" t="n">
        <v>2659</v>
      </c>
      <c r="BF1064" t="n">
        <v>2661.5</v>
      </c>
      <c r="BG1064" t="n">
        <v>2662.5</v>
      </c>
      <c r="BH1064" t="n">
        <v>2685</v>
      </c>
      <c r="BI1064" t="n">
        <v>2715</v>
      </c>
      <c r="BJ1064" t="n">
        <v>2793.5</v>
      </c>
      <c r="BK1064" t="n">
        <v>2795</v>
      </c>
      <c r="BL1064" t="n">
        <v>2780</v>
      </c>
      <c r="BM1064" t="n">
        <v>2810</v>
      </c>
      <c r="BN1064" t="n">
        <v>2810</v>
      </c>
      <c r="BO1064" t="n">
        <v>2810</v>
      </c>
    </row>
    <row r="1065">
      <c r="A1065" s="1112" t="n">
        <v>45783</v>
      </c>
      <c r="B1065" s="494" t="n">
        <v>7</v>
      </c>
      <c r="C1065" s="1468">
        <f>+D1065*30</f>
        <v/>
      </c>
      <c r="D1065" s="63" t="n">
        <v>100</v>
      </c>
      <c r="BE1065" t="n">
        <v>2659</v>
      </c>
      <c r="BF1065" t="n">
        <v>2661.5</v>
      </c>
      <c r="BG1065" t="n">
        <v>2662.5</v>
      </c>
      <c r="BH1065" t="n">
        <v>2685</v>
      </c>
      <c r="BI1065" t="n">
        <v>2715</v>
      </c>
      <c r="BJ1065" t="n">
        <v>2793.5</v>
      </c>
      <c r="BK1065" t="n">
        <v>2795</v>
      </c>
      <c r="BL1065" t="n">
        <v>2780</v>
      </c>
      <c r="BM1065" t="n">
        <v>2810</v>
      </c>
      <c r="BN1065" t="n">
        <v>2810</v>
      </c>
      <c r="BO1065" t="n">
        <v>2810</v>
      </c>
    </row>
    <row r="1066">
      <c r="A1066" s="1112" t="n">
        <v>45784</v>
      </c>
      <c r="B1066" s="494" t="n">
        <v>4</v>
      </c>
      <c r="C1066" s="1468">
        <f>+D1066*30</f>
        <v/>
      </c>
      <c r="D1066" s="63" t="n">
        <v>40</v>
      </c>
      <c r="BE1066" t="n">
        <v>2659</v>
      </c>
      <c r="BF1066" t="n">
        <v>2661.5</v>
      </c>
      <c r="BG1066" t="n">
        <v>2662.5</v>
      </c>
      <c r="BH1066" t="n">
        <v>2685</v>
      </c>
      <c r="BI1066" t="n">
        <v>2715</v>
      </c>
      <c r="BJ1066" t="n">
        <v>2793.5</v>
      </c>
      <c r="BK1066" t="n">
        <v>2795</v>
      </c>
      <c r="BL1066" t="n">
        <v>2780</v>
      </c>
      <c r="BM1066" t="n">
        <v>2810</v>
      </c>
      <c r="BN1066" t="n">
        <v>2810</v>
      </c>
      <c r="BO1066" t="n">
        <v>2810</v>
      </c>
    </row>
    <row r="1067">
      <c r="A1067" s="1112" t="n">
        <v>45785</v>
      </c>
      <c r="B1067" s="494" t="n">
        <v>8</v>
      </c>
      <c r="C1067" s="1468">
        <f>+D1067*30</f>
        <v/>
      </c>
      <c r="D1067" s="63" t="n">
        <v>55</v>
      </c>
      <c r="BE1067" t="n">
        <v>2681</v>
      </c>
      <c r="BF1067" t="n">
        <v>2661.5</v>
      </c>
      <c r="BG1067" t="n">
        <v>2680</v>
      </c>
      <c r="BH1067" t="n">
        <v>2680</v>
      </c>
      <c r="BI1067" t="n">
        <v>2715</v>
      </c>
      <c r="BJ1067" t="n">
        <v>2793.5</v>
      </c>
      <c r="BK1067" t="n">
        <v>2795</v>
      </c>
      <c r="BL1067" t="n">
        <v>2780</v>
      </c>
      <c r="BM1067" t="n">
        <v>2810</v>
      </c>
      <c r="BN1067" t="n">
        <v>2810</v>
      </c>
      <c r="BO1067" t="n">
        <v>2810</v>
      </c>
    </row>
    <row r="1068">
      <c r="A1068" s="1112" t="n">
        <v>45786</v>
      </c>
      <c r="B1068" s="494" t="n">
        <v>36</v>
      </c>
      <c r="C1068" s="1468">
        <f>+D1068*30</f>
        <v/>
      </c>
      <c r="D1068" s="63" t="n">
        <v>525</v>
      </c>
      <c r="BE1068" t="n">
        <v>2704.5</v>
      </c>
      <c r="BF1068" t="n">
        <v>2661.5</v>
      </c>
      <c r="BG1068" t="n">
        <v>2680</v>
      </c>
      <c r="BH1068" t="n">
        <v>2677.5</v>
      </c>
      <c r="BI1068" t="n">
        <v>2715</v>
      </c>
      <c r="BJ1068" t="n">
        <v>2793.5</v>
      </c>
      <c r="BK1068" t="n">
        <v>2795</v>
      </c>
      <c r="BL1068" t="n">
        <v>2780</v>
      </c>
      <c r="BM1068" t="n">
        <v>2810</v>
      </c>
      <c r="BN1068" t="n">
        <v>2810</v>
      </c>
      <c r="BO1068" t="n">
        <v>2810</v>
      </c>
    </row>
    <row r="1069">
      <c r="A1069" s="1112" t="n">
        <v>45789</v>
      </c>
      <c r="B1069" s="494" t="n">
        <v>22</v>
      </c>
      <c r="C1069" s="1468">
        <f>+D1069*30</f>
        <v/>
      </c>
      <c r="D1069" s="63" t="n">
        <v>312</v>
      </c>
      <c r="BE1069" t="n">
        <v>2704.5</v>
      </c>
      <c r="BF1069" t="n">
        <v>2680</v>
      </c>
      <c r="BG1069" t="n">
        <v>2680</v>
      </c>
      <c r="BH1069" t="n">
        <v>2690</v>
      </c>
      <c r="BI1069" t="n">
        <v>2715</v>
      </c>
      <c r="BJ1069" t="n">
        <v>2793.5</v>
      </c>
      <c r="BK1069" t="n">
        <v>2795</v>
      </c>
      <c r="BL1069" t="n">
        <v>2780</v>
      </c>
      <c r="BM1069" t="n">
        <v>2810</v>
      </c>
      <c r="BN1069" t="n">
        <v>2810.5</v>
      </c>
      <c r="BO1069" t="n">
        <v>2810</v>
      </c>
    </row>
    <row r="1070">
      <c r="A1070" s="1112" t="n">
        <v>45790</v>
      </c>
      <c r="B1070" s="494" t="n">
        <v>25</v>
      </c>
      <c r="C1070" s="1468">
        <f>+D1070*30</f>
        <v/>
      </c>
      <c r="D1070" s="63" t="n">
        <v>231</v>
      </c>
      <c r="BE1070" t="n">
        <v>2731</v>
      </c>
      <c r="BF1070" t="n">
        <v>2716</v>
      </c>
      <c r="BG1070" t="n">
        <v>2716</v>
      </c>
      <c r="BH1070" t="n">
        <v>2716</v>
      </c>
      <c r="BI1070" t="n">
        <v>2715</v>
      </c>
      <c r="BJ1070" t="n">
        <v>2793.5</v>
      </c>
      <c r="BK1070" t="n">
        <v>2800</v>
      </c>
      <c r="BL1070" t="n">
        <v>2800</v>
      </c>
      <c r="BM1070" t="n">
        <v>2814</v>
      </c>
      <c r="BN1070" t="n">
        <v>2811.5</v>
      </c>
      <c r="BO1070" t="n">
        <v>2810</v>
      </c>
    </row>
    <row r="1071">
      <c r="A1071" s="1112" t="n">
        <v>45791</v>
      </c>
      <c r="B1071" s="494" t="n">
        <v>0</v>
      </c>
      <c r="C1071" s="1468">
        <f>+D1071*30</f>
        <v/>
      </c>
      <c r="D1071" s="63" t="n">
        <v>0</v>
      </c>
      <c r="BE1071" t="n">
        <v>2775</v>
      </c>
      <c r="BF1071" t="n">
        <v>2735</v>
      </c>
      <c r="BG1071" t="n">
        <v>2743</v>
      </c>
      <c r="BH1071" t="n">
        <v>2720</v>
      </c>
      <c r="BI1071" t="n">
        <v>2715</v>
      </c>
      <c r="BJ1071" t="n">
        <v>2793.5</v>
      </c>
      <c r="BK1071" t="n">
        <v>2820</v>
      </c>
      <c r="BL1071" t="n">
        <v>2825</v>
      </c>
      <c r="BM1071" t="n">
        <v>2835</v>
      </c>
      <c r="BN1071" t="n">
        <v>2845</v>
      </c>
      <c r="BO1071" t="n">
        <v>2850</v>
      </c>
    </row>
    <row r="1072">
      <c r="A1072" s="1112" t="n">
        <v>45792</v>
      </c>
      <c r="B1072" s="494" t="n">
        <v>16</v>
      </c>
      <c r="C1072" s="1468">
        <f>+D1072*30</f>
        <v/>
      </c>
      <c r="D1072" s="63" t="n">
        <v>333</v>
      </c>
      <c r="BE1072" t="n">
        <v>2757.5</v>
      </c>
      <c r="BF1072" t="n">
        <v>2702.5</v>
      </c>
      <c r="BG1072" t="n">
        <v>2702.5</v>
      </c>
      <c r="BH1072" t="n">
        <v>2710</v>
      </c>
      <c r="BI1072" t="n">
        <v>2715</v>
      </c>
      <c r="BJ1072" t="n">
        <v>2796</v>
      </c>
      <c r="BK1072" t="n">
        <v>2810.5</v>
      </c>
      <c r="BL1072" t="n">
        <v>2825</v>
      </c>
      <c r="BM1072" t="n">
        <v>2835</v>
      </c>
      <c r="BN1072" t="n">
        <v>2845</v>
      </c>
      <c r="BO1072" t="n">
        <v>2850</v>
      </c>
    </row>
    <row r="1073">
      <c r="A1073" s="1112" t="n">
        <v>45793</v>
      </c>
      <c r="B1073" s="494" t="n">
        <v>0</v>
      </c>
      <c r="C1073" s="1468">
        <f>+D1073*30</f>
        <v/>
      </c>
      <c r="D1073" s="63" t="n">
        <v>0</v>
      </c>
      <c r="BE1073" t="n">
        <v>2757.5</v>
      </c>
      <c r="BF1073" t="n">
        <v>2696</v>
      </c>
      <c r="BG1073" t="n">
        <v>2696</v>
      </c>
      <c r="BH1073" t="n">
        <v>2720</v>
      </c>
      <c r="BI1073" t="n">
        <v>2747</v>
      </c>
      <c r="BJ1073" t="n">
        <v>2796</v>
      </c>
      <c r="BK1073" t="n">
        <v>2811.5</v>
      </c>
      <c r="BL1073" t="n">
        <v>2825</v>
      </c>
      <c r="BM1073" t="n">
        <v>2835</v>
      </c>
      <c r="BN1073" t="n">
        <v>2845</v>
      </c>
      <c r="BO1073" t="n">
        <v>2850</v>
      </c>
    </row>
    <row r="1074">
      <c r="A1074" s="1112" t="n">
        <v>45796</v>
      </c>
      <c r="B1074" s="494" t="n">
        <v>0</v>
      </c>
      <c r="C1074" s="1468">
        <f>+D1074*30</f>
        <v/>
      </c>
      <c r="D1074" s="63" t="n">
        <v>0</v>
      </c>
      <c r="BE1074" t="n">
        <v>2757.5</v>
      </c>
      <c r="BF1074" t="n">
        <v>2696</v>
      </c>
      <c r="BG1074" t="n">
        <v>2696</v>
      </c>
      <c r="BH1074" t="n">
        <v>2720</v>
      </c>
      <c r="BI1074" t="n">
        <v>2747</v>
      </c>
      <c r="BJ1074" t="n">
        <v>2796</v>
      </c>
      <c r="BK1074" t="n">
        <v>2808.5</v>
      </c>
      <c r="BL1074" t="n">
        <v>2825</v>
      </c>
      <c r="BM1074" t="n">
        <v>2835</v>
      </c>
      <c r="BN1074" t="n">
        <v>2845</v>
      </c>
      <c r="BO1074" t="n">
        <v>2850</v>
      </c>
    </row>
    <row r="1075">
      <c r="A1075" s="1112" t="n">
        <v>45797</v>
      </c>
      <c r="B1075" s="494" t="n">
        <v>9</v>
      </c>
      <c r="C1075" s="1468">
        <f>+D1075*30</f>
        <v/>
      </c>
      <c r="D1075" s="63" t="n">
        <v>104</v>
      </c>
      <c r="BE1075" t="n">
        <v>2758</v>
      </c>
      <c r="BF1075" t="n">
        <v>2707.5</v>
      </c>
      <c r="BG1075" t="n">
        <v>2707.5</v>
      </c>
      <c r="BH1075" t="n">
        <v>2720</v>
      </c>
      <c r="BI1075" t="n">
        <v>2747</v>
      </c>
      <c r="BJ1075" t="n">
        <v>2796</v>
      </c>
      <c r="BK1075" t="n">
        <v>2808.5</v>
      </c>
      <c r="BL1075" t="n">
        <v>2825</v>
      </c>
      <c r="BM1075" t="n">
        <v>2835</v>
      </c>
      <c r="BN1075" t="n">
        <v>2845</v>
      </c>
      <c r="BO1075" t="n">
        <v>2850</v>
      </c>
    </row>
    <row r="1076">
      <c r="A1076" s="1112" t="n">
        <v>45798</v>
      </c>
      <c r="C1076" s="1468">
        <f>+D1076*30</f>
        <v/>
      </c>
    </row>
    <row r="1077">
      <c r="A1077" s="1112" t="n">
        <v>45799</v>
      </c>
      <c r="C1077" s="1468">
        <f>+D1077*30</f>
        <v/>
      </c>
    </row>
    <row r="1078">
      <c r="A1078" s="1112" t="n">
        <v>45800</v>
      </c>
      <c r="C1078" s="1468">
        <f>+D1078*30</f>
        <v/>
      </c>
    </row>
    <row r="1079">
      <c r="A1079" s="104" t="n">
        <v>45803</v>
      </c>
      <c r="C1079" s="1468">
        <f>+D1079*30</f>
        <v/>
      </c>
      <c r="BF1079" t="inlineStr">
        <is>
          <t>Vencimento</t>
        </is>
      </c>
      <c r="BG1079" t="inlineStr">
        <is>
          <t>Contratos em Aberto</t>
        </is>
      </c>
      <c r="BH1079" t="inlineStr">
        <is>
          <t>Negócios Realizados</t>
        </is>
      </c>
      <c r="BI1079" t="inlineStr">
        <is>
          <t>Contratos Negociados</t>
        </is>
      </c>
      <c r="BJ1079" t="inlineStr">
        <is>
          <t>Volume</t>
        </is>
      </c>
      <c r="BK1079" t="inlineStr">
        <is>
          <t>Preço de Abertura</t>
        </is>
      </c>
      <c r="BL1079" t="inlineStr">
        <is>
          <t>Preço Mínimo</t>
        </is>
      </c>
      <c r="BM1079" t="inlineStr">
        <is>
          <t>Preço Máximo</t>
        </is>
      </c>
      <c r="BN1079" t="inlineStr">
        <is>
          <t>Preço Médio</t>
        </is>
      </c>
      <c r="BO1079" t="inlineStr">
        <is>
          <t>Último Preço</t>
        </is>
      </c>
      <c r="BP1079" t="inlineStr">
        <is>
          <t>Ajuste</t>
        </is>
      </c>
      <c r="BQ1079" t="inlineStr">
        <is>
          <t>Variação em Pontos</t>
        </is>
      </c>
      <c r="BR1079" t="inlineStr">
        <is>
          <t>Última Oferta de Compra</t>
        </is>
      </c>
      <c r="BS1079" t="inlineStr">
        <is>
          <t>Última Oferta de Venda</t>
        </is>
      </c>
    </row>
    <row r="1080">
      <c r="A1080" s="1112" t="n">
        <v>45804</v>
      </c>
      <c r="C1080" s="1468">
        <f>+D1080*30</f>
        <v/>
      </c>
      <c r="BF1080" t="inlineStr">
        <is>
          <t>K25</t>
        </is>
      </c>
      <c r="BG1080" t="n">
        <v>897</v>
      </c>
      <c r="BH1080" t="n">
        <v>4</v>
      </c>
      <c r="BI1080" t="n">
        <v>24</v>
      </c>
      <c r="BJ1080" t="inlineStr">
        <is>
          <t>1.974.000</t>
        </is>
      </c>
      <c r="BK1080" t="inlineStr">
        <is>
          <t>2.740,00</t>
        </is>
      </c>
      <c r="BL1080" t="inlineStr">
        <is>
          <t>2.740,00</t>
        </is>
      </c>
      <c r="BM1080" t="inlineStr">
        <is>
          <t>2.750,00</t>
        </is>
      </c>
      <c r="BN1080" t="inlineStr">
        <is>
          <t>2.741,66</t>
        </is>
      </c>
      <c r="BO1080" t="inlineStr">
        <is>
          <t>2.750,00</t>
        </is>
      </c>
      <c r="BP1080" t="inlineStr">
        <is>
          <t>2.758,00</t>
        </is>
      </c>
      <c r="BQ1080" t="inlineStr">
        <is>
          <t>0,50</t>
        </is>
      </c>
      <c r="BR1080" t="inlineStr">
        <is>
          <t>2.740,00</t>
        </is>
      </c>
      <c r="BS1080" t="inlineStr">
        <is>
          <t>2.775,00</t>
        </is>
      </c>
    </row>
    <row r="1081">
      <c r="A1081" s="1112" t="n">
        <v>45805</v>
      </c>
      <c r="C1081" s="1468">
        <f>+D1081*30</f>
        <v/>
      </c>
      <c r="BF1081" t="inlineStr">
        <is>
          <t>M25</t>
        </is>
      </c>
      <c r="BG1081" t="n">
        <v>530</v>
      </c>
      <c r="BH1081" t="n">
        <v>3</v>
      </c>
      <c r="BI1081" t="n">
        <v>50</v>
      </c>
      <c r="BJ1081" t="inlineStr">
        <is>
          <t>4.053.000</t>
        </is>
      </c>
      <c r="BK1081" t="inlineStr">
        <is>
          <t>2.700,00</t>
        </is>
      </c>
      <c r="BL1081" t="inlineStr">
        <is>
          <t>2.700,00</t>
        </is>
      </c>
      <c r="BM1081" t="inlineStr">
        <is>
          <t>2.705,00</t>
        </is>
      </c>
      <c r="BN1081" t="inlineStr">
        <is>
          <t>2.702,00</t>
        </is>
      </c>
      <c r="BO1081" t="inlineStr">
        <is>
          <t>2.705,00</t>
        </is>
      </c>
      <c r="BP1081" t="inlineStr">
        <is>
          <t>2.707,50</t>
        </is>
      </c>
      <c r="BQ1081" t="inlineStr">
        <is>
          <t>11,50</t>
        </is>
      </c>
      <c r="BR1081" t="inlineStr">
        <is>
          <t>2.705,00</t>
        </is>
      </c>
      <c r="BS1081" t="inlineStr">
        <is>
          <t>2.715,00</t>
        </is>
      </c>
    </row>
    <row r="1082">
      <c r="A1082" s="1112" t="n">
        <v>45806</v>
      </c>
      <c r="C1082" s="1468">
        <f>+D1082*30</f>
        <v/>
      </c>
      <c r="BF1082" t="inlineStr">
        <is>
          <t>N25</t>
        </is>
      </c>
      <c r="BG1082" t="n">
        <v>604</v>
      </c>
      <c r="BH1082" t="inlineStr">
        <is>
          <t>-</t>
        </is>
      </c>
      <c r="BI1082" t="inlineStr">
        <is>
          <t>-</t>
        </is>
      </c>
      <c r="BJ1082" t="inlineStr">
        <is>
          <t>-</t>
        </is>
      </c>
      <c r="BK1082" t="inlineStr">
        <is>
          <t>-</t>
        </is>
      </c>
      <c r="BL1082" t="inlineStr">
        <is>
          <t>-</t>
        </is>
      </c>
      <c r="BM1082" t="inlineStr">
        <is>
          <t>-</t>
        </is>
      </c>
      <c r="BN1082" t="inlineStr">
        <is>
          <t>-</t>
        </is>
      </c>
      <c r="BO1082" t="inlineStr">
        <is>
          <t>-</t>
        </is>
      </c>
      <c r="BP1082" t="inlineStr">
        <is>
          <t>2.707,50</t>
        </is>
      </c>
      <c r="BQ1082" t="inlineStr">
        <is>
          <t>11,50</t>
        </is>
      </c>
      <c r="BR1082" t="inlineStr">
        <is>
          <t>2.705,00</t>
        </is>
      </c>
      <c r="BS1082" t="inlineStr">
        <is>
          <t>2.715,00</t>
        </is>
      </c>
    </row>
    <row r="1083">
      <c r="A1083" s="1112" t="n">
        <v>45807</v>
      </c>
      <c r="C1083" s="1468">
        <f>+D1083*30</f>
        <v/>
      </c>
      <c r="BF1083" t="inlineStr">
        <is>
          <t>Q25</t>
        </is>
      </c>
      <c r="BG1083" t="n">
        <v>520</v>
      </c>
      <c r="BH1083" t="n">
        <v>2</v>
      </c>
      <c r="BI1083" t="n">
        <v>30</v>
      </c>
      <c r="BJ1083" t="inlineStr">
        <is>
          <t>2.448.000</t>
        </is>
      </c>
      <c r="BK1083" t="inlineStr">
        <is>
          <t>2.720,00</t>
        </is>
      </c>
      <c r="BL1083" t="inlineStr">
        <is>
          <t>2.720,00</t>
        </is>
      </c>
      <c r="BM1083" t="inlineStr">
        <is>
          <t>2.720,00</t>
        </is>
      </c>
      <c r="BN1083" t="inlineStr">
        <is>
          <t>2.720,00</t>
        </is>
      </c>
      <c r="BO1083" t="inlineStr">
        <is>
          <t>2.720,00</t>
        </is>
      </c>
      <c r="BP1083" t="inlineStr">
        <is>
          <t>2.720,00</t>
        </is>
      </c>
      <c r="BQ1083" t="inlineStr">
        <is>
          <t>0,00</t>
        </is>
      </c>
      <c r="BR1083" t="inlineStr">
        <is>
          <t>2.710,00</t>
        </is>
      </c>
      <c r="BS1083" t="inlineStr">
        <is>
          <t>-</t>
        </is>
      </c>
    </row>
    <row r="1084">
      <c r="A1084" s="1112" t="n">
        <v>45810</v>
      </c>
      <c r="C1084" s="1468">
        <f>+D1084*30</f>
        <v/>
      </c>
      <c r="BF1084" t="inlineStr">
        <is>
          <t>U25</t>
        </is>
      </c>
      <c r="BG1084" t="n">
        <v>467</v>
      </c>
      <c r="BH1084" t="inlineStr">
        <is>
          <t>-</t>
        </is>
      </c>
      <c r="BI1084" t="inlineStr">
        <is>
          <t>-</t>
        </is>
      </c>
      <c r="BJ1084" t="inlineStr">
        <is>
          <t>-</t>
        </is>
      </c>
      <c r="BK1084" t="inlineStr">
        <is>
          <t>-</t>
        </is>
      </c>
      <c r="BL1084" t="inlineStr">
        <is>
          <t>-</t>
        </is>
      </c>
      <c r="BM1084" t="inlineStr">
        <is>
          <t>-</t>
        </is>
      </c>
      <c r="BN1084" t="inlineStr">
        <is>
          <t>-</t>
        </is>
      </c>
      <c r="BO1084" t="inlineStr">
        <is>
          <t>-</t>
        </is>
      </c>
      <c r="BP1084" t="inlineStr">
        <is>
          <t>2.747,00</t>
        </is>
      </c>
      <c r="BQ1084" t="inlineStr">
        <is>
          <t>0,00</t>
        </is>
      </c>
      <c r="BR1084" t="inlineStr">
        <is>
          <t>2.720,00</t>
        </is>
      </c>
      <c r="BS1084" t="inlineStr">
        <is>
          <t>-</t>
        </is>
      </c>
    </row>
    <row r="1085">
      <c r="A1085" s="1112" t="n">
        <v>45811</v>
      </c>
      <c r="BF1085" t="inlineStr">
        <is>
          <t>V25</t>
        </is>
      </c>
      <c r="BG1085" t="n">
        <v>774</v>
      </c>
      <c r="BH1085" t="inlineStr">
        <is>
          <t>-</t>
        </is>
      </c>
      <c r="BI1085" t="inlineStr">
        <is>
          <t>-</t>
        </is>
      </c>
      <c r="BJ1085" t="inlineStr">
        <is>
          <t>-</t>
        </is>
      </c>
      <c r="BK1085" t="inlineStr">
        <is>
          <t>-</t>
        </is>
      </c>
      <c r="BL1085" t="inlineStr">
        <is>
          <t>-</t>
        </is>
      </c>
      <c r="BM1085" t="inlineStr">
        <is>
          <t>-</t>
        </is>
      </c>
      <c r="BN1085" t="inlineStr">
        <is>
          <t>-</t>
        </is>
      </c>
      <c r="BO1085" t="inlineStr">
        <is>
          <t>-</t>
        </is>
      </c>
      <c r="BP1085" t="inlineStr">
        <is>
          <t>2.796,00</t>
        </is>
      </c>
      <c r="BQ1085" t="inlineStr">
        <is>
          <t>0,00</t>
        </is>
      </c>
      <c r="BR1085" t="inlineStr">
        <is>
          <t>-</t>
        </is>
      </c>
      <c r="BS1085" t="inlineStr">
        <is>
          <t>-</t>
        </is>
      </c>
    </row>
    <row r="1086">
      <c r="A1086" s="1112" t="n">
        <v>45812</v>
      </c>
      <c r="BF1086" t="inlineStr">
        <is>
          <t>X25</t>
        </is>
      </c>
      <c r="BG1086" t="n">
        <v>556</v>
      </c>
      <c r="BH1086" t="inlineStr">
        <is>
          <t>-</t>
        </is>
      </c>
      <c r="BI1086" t="inlineStr">
        <is>
          <t>-</t>
        </is>
      </c>
      <c r="BJ1086" t="inlineStr">
        <is>
          <t>-</t>
        </is>
      </c>
      <c r="BK1086" t="inlineStr">
        <is>
          <t>-</t>
        </is>
      </c>
      <c r="BL1086" t="inlineStr">
        <is>
          <t>-</t>
        </is>
      </c>
      <c r="BM1086" t="inlineStr">
        <is>
          <t>-</t>
        </is>
      </c>
      <c r="BN1086" t="inlineStr">
        <is>
          <t>-</t>
        </is>
      </c>
      <c r="BO1086" t="inlineStr">
        <is>
          <t>-</t>
        </is>
      </c>
      <c r="BP1086" t="inlineStr">
        <is>
          <t>2.808,50</t>
        </is>
      </c>
      <c r="BQ1086" t="inlineStr">
        <is>
          <t>0,00</t>
        </is>
      </c>
      <c r="BR1086" t="inlineStr">
        <is>
          <t>2.795,00</t>
        </is>
      </c>
      <c r="BS1086" t="inlineStr">
        <is>
          <t>2.820,00</t>
        </is>
      </c>
    </row>
    <row r="1087">
      <c r="A1087" s="1112" t="n">
        <v>45813</v>
      </c>
      <c r="BF1087" t="inlineStr">
        <is>
          <t>Z25</t>
        </is>
      </c>
      <c r="BG1087" t="n">
        <v>542</v>
      </c>
      <c r="BH1087" t="inlineStr">
        <is>
          <t>-</t>
        </is>
      </c>
      <c r="BI1087" t="inlineStr">
        <is>
          <t>-</t>
        </is>
      </c>
      <c r="BJ1087" t="inlineStr">
        <is>
          <t>-</t>
        </is>
      </c>
      <c r="BK1087" t="inlineStr">
        <is>
          <t>-</t>
        </is>
      </c>
      <c r="BL1087" t="inlineStr">
        <is>
          <t>-</t>
        </is>
      </c>
      <c r="BM1087" t="inlineStr">
        <is>
          <t>-</t>
        </is>
      </c>
      <c r="BN1087" t="inlineStr">
        <is>
          <t>-</t>
        </is>
      </c>
      <c r="BO1087" t="inlineStr">
        <is>
          <t>-</t>
        </is>
      </c>
      <c r="BP1087" t="inlineStr">
        <is>
          <t>2.825,00</t>
        </is>
      </c>
      <c r="BQ1087" t="inlineStr">
        <is>
          <t>0,00</t>
        </is>
      </c>
      <c r="BR1087" t="inlineStr">
        <is>
          <t>2.780,00</t>
        </is>
      </c>
      <c r="BS1087" t="inlineStr">
        <is>
          <t>-</t>
        </is>
      </c>
    </row>
    <row r="1088">
      <c r="A1088" s="1112" t="n">
        <v>45814</v>
      </c>
      <c r="BF1088" t="inlineStr">
        <is>
          <t>F26</t>
        </is>
      </c>
      <c r="BG1088" t="n">
        <v>386</v>
      </c>
      <c r="BH1088" t="inlineStr">
        <is>
          <t>-</t>
        </is>
      </c>
      <c r="BI1088" t="inlineStr">
        <is>
          <t>-</t>
        </is>
      </c>
      <c r="BJ1088" t="inlineStr">
        <is>
          <t>-</t>
        </is>
      </c>
      <c r="BK1088" t="inlineStr">
        <is>
          <t>-</t>
        </is>
      </c>
      <c r="BL1088" t="inlineStr">
        <is>
          <t>-</t>
        </is>
      </c>
      <c r="BM1088" t="inlineStr">
        <is>
          <t>-</t>
        </is>
      </c>
      <c r="BN1088" t="inlineStr">
        <is>
          <t>-</t>
        </is>
      </c>
      <c r="BO1088" t="inlineStr">
        <is>
          <t>-</t>
        </is>
      </c>
      <c r="BP1088" t="inlineStr">
        <is>
          <t>2.835,00</t>
        </is>
      </c>
      <c r="BQ1088" t="inlineStr">
        <is>
          <t>0,00</t>
        </is>
      </c>
      <c r="BR1088" t="inlineStr">
        <is>
          <t>2.820,00</t>
        </is>
      </c>
      <c r="BS1088" t="inlineStr">
        <is>
          <t>-</t>
        </is>
      </c>
    </row>
    <row r="1089">
      <c r="A1089" s="1112" t="n">
        <v>45817</v>
      </c>
      <c r="BF1089" t="inlineStr">
        <is>
          <t>G26</t>
        </is>
      </c>
      <c r="BG1089" t="n">
        <v>283</v>
      </c>
      <c r="BH1089" t="inlineStr">
        <is>
          <t>-</t>
        </is>
      </c>
      <c r="BI1089" t="inlineStr">
        <is>
          <t>-</t>
        </is>
      </c>
      <c r="BJ1089" t="inlineStr">
        <is>
          <t>-</t>
        </is>
      </c>
      <c r="BK1089" t="inlineStr">
        <is>
          <t>-</t>
        </is>
      </c>
      <c r="BL1089" t="inlineStr">
        <is>
          <t>-</t>
        </is>
      </c>
      <c r="BM1089" t="inlineStr">
        <is>
          <t>-</t>
        </is>
      </c>
      <c r="BN1089" t="inlineStr">
        <is>
          <t>-</t>
        </is>
      </c>
      <c r="BO1089" t="inlineStr">
        <is>
          <t>-</t>
        </is>
      </c>
      <c r="BP1089" t="inlineStr">
        <is>
          <t>2.845,00</t>
        </is>
      </c>
      <c r="BQ1089" t="inlineStr">
        <is>
          <t>0,00</t>
        </is>
      </c>
      <c r="BR1089" t="inlineStr">
        <is>
          <t>2.820,00</t>
        </is>
      </c>
      <c r="BS1089" t="inlineStr">
        <is>
          <t>-</t>
        </is>
      </c>
    </row>
    <row r="1090">
      <c r="A1090" s="1112" t="n">
        <v>45818</v>
      </c>
      <c r="BF1090" t="inlineStr">
        <is>
          <t>H26</t>
        </is>
      </c>
      <c r="BG1090" t="n">
        <v>245</v>
      </c>
      <c r="BH1090" t="inlineStr">
        <is>
          <t>-</t>
        </is>
      </c>
      <c r="BI1090" t="inlineStr">
        <is>
          <t>-</t>
        </is>
      </c>
      <c r="BJ1090" t="inlineStr">
        <is>
          <t>-</t>
        </is>
      </c>
      <c r="BK1090" t="inlineStr">
        <is>
          <t>-</t>
        </is>
      </c>
      <c r="BL1090" t="inlineStr">
        <is>
          <t>-</t>
        </is>
      </c>
      <c r="BM1090" t="inlineStr">
        <is>
          <t>-</t>
        </is>
      </c>
      <c r="BN1090" t="inlineStr">
        <is>
          <t>-</t>
        </is>
      </c>
      <c r="BO1090" t="inlineStr">
        <is>
          <t>-</t>
        </is>
      </c>
      <c r="BP1090" t="inlineStr">
        <is>
          <t>2.850,00</t>
        </is>
      </c>
      <c r="BQ1090" t="inlineStr">
        <is>
          <t>0,00</t>
        </is>
      </c>
      <c r="BR1090" t="inlineStr">
        <is>
          <t>2.820,00</t>
        </is>
      </c>
      <c r="BS1090" t="inlineStr">
        <is>
          <t>-</t>
        </is>
      </c>
    </row>
    <row r="1091">
      <c r="A1091" s="1112" t="n">
        <v>45819</v>
      </c>
    </row>
    <row r="1092">
      <c r="A1092" s="1112" t="n">
        <v>45820</v>
      </c>
      <c r="BG1092">
        <f>SUM(BG1080:BG1091)</f>
        <v/>
      </c>
      <c r="BH1092">
        <f>SUM(BH1080:BH1091)</f>
        <v/>
      </c>
      <c r="BI1092">
        <f>SUM(BI1080:BI1091)</f>
        <v/>
      </c>
    </row>
    <row r="1093">
      <c r="A1093" s="1112" t="n">
        <v>45821</v>
      </c>
    </row>
    <row r="1094">
      <c r="A1094" s="1112" t="n">
        <v>45824</v>
      </c>
    </row>
    <row r="1095">
      <c r="A1095" s="1112" t="n">
        <v>45825</v>
      </c>
    </row>
    <row r="1096">
      <c r="A1096" s="1112" t="n">
        <v>45826</v>
      </c>
    </row>
    <row r="1097">
      <c r="A1097" s="104" t="n">
        <v>45827</v>
      </c>
    </row>
    <row r="1098">
      <c r="A1098" s="1112" t="n">
        <v>45828</v>
      </c>
    </row>
    <row r="1099">
      <c r="A1099" s="1112" t="n">
        <v>45831</v>
      </c>
    </row>
    <row r="1100">
      <c r="A1100" s="1112" t="n">
        <v>45832</v>
      </c>
    </row>
    <row r="1101">
      <c r="A1101" s="1112" t="n">
        <v>45833</v>
      </c>
    </row>
    <row r="1102">
      <c r="A1102" s="1112" t="n">
        <v>45834</v>
      </c>
    </row>
    <row r="1103">
      <c r="A1103" s="1112" t="n">
        <v>45835</v>
      </c>
    </row>
    <row r="1104">
      <c r="A1104" s="1112" t="n">
        <v>45838</v>
      </c>
    </row>
    <row r="1105">
      <c r="A1105" s="1112" t="n">
        <v>45839</v>
      </c>
    </row>
    <row r="1106">
      <c r="A1106" s="1112" t="n">
        <v>45840</v>
      </c>
    </row>
    <row r="1107">
      <c r="A1107" s="1112" t="n">
        <v>45841</v>
      </c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hyperlinks>
    <hyperlink xmlns:r="http://schemas.openxmlformats.org/officeDocument/2006/relationships" ref="A1" r:id="rId1"/>
    <hyperlink xmlns:r="http://schemas.openxmlformats.org/officeDocument/2006/relationships" ref="A2" r:id="rId2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8.xml><?xml version="1.0" encoding="utf-8"?>
<worksheet xmlns="http://schemas.openxmlformats.org/spreadsheetml/2006/main">
  <sheetPr>
    <tabColor rgb="FFFFC000"/>
    <outlinePr summaryBelow="1" summaryRight="1"/>
    <pageSetUpPr/>
  </sheetPr>
  <dimension ref="A1:BN1135"/>
  <sheetViews>
    <sheetView workbookViewId="0">
      <pane xSplit="1" ySplit="4" topLeftCell="B1064" activePane="bottomRight" state="frozen"/>
      <selection pane="topRight" activeCell="B1" sqref="B1"/>
      <selection pane="bottomLeft" activeCell="A5" sqref="A5"/>
      <selection pane="bottomRight" activeCell="BC1075" sqref="BC1075:BM1075"/>
    </sheetView>
  </sheetViews>
  <sheetFormatPr baseColWidth="10" defaultColWidth="8.7109375" defaultRowHeight="15"/>
  <cols>
    <col width="12.140625" customWidth="1" style="1129" min="1" max="1"/>
    <col width="8.85546875" customWidth="1" style="63" min="2" max="2"/>
    <col hidden="1" width="13" customWidth="1" style="1129" min="3" max="4"/>
    <col hidden="1" width="9.140625" customWidth="1" style="1129" min="5" max="9"/>
    <col hidden="1" width="8.5703125" customWidth="1" style="1129" min="10" max="10"/>
    <col hidden="1" width="9.140625" customWidth="1" style="1129" min="11" max="17"/>
    <col hidden="1" width="13" customWidth="1" style="1129" min="18" max="18"/>
    <col hidden="1" width="9.140625" customWidth="1" style="1129" min="19" max="19"/>
    <col hidden="1" width="13" customWidth="1" style="1129" min="20" max="20"/>
    <col hidden="1" width="9.140625" customWidth="1" style="1129" min="21" max="21"/>
    <col hidden="1" width="13" customWidth="1" style="1129" min="22" max="53"/>
  </cols>
  <sheetData>
    <row r="1">
      <c r="A1" s="1144" t="inlineStr">
        <is>
          <t>B3 ETH - Hydrous</t>
        </is>
      </c>
    </row>
    <row r="2">
      <c r="C2" s="1470" t="n"/>
    </row>
    <row r="4" ht="15.75" customFormat="1" customHeight="1" s="97" thickBot="1">
      <c r="A4" s="97" t="inlineStr">
        <is>
          <t>DATE</t>
        </is>
      </c>
      <c r="B4" s="478" t="inlineStr">
        <is>
          <t>volume</t>
        </is>
      </c>
      <c r="C4" s="98" t="n">
        <v>44197</v>
      </c>
      <c r="D4" s="98" t="n">
        <v>44228</v>
      </c>
      <c r="E4" s="98" t="n">
        <v>44256</v>
      </c>
      <c r="F4" s="98" t="n">
        <v>44287</v>
      </c>
      <c r="G4" s="98" t="n">
        <v>44317</v>
      </c>
      <c r="H4" s="98" t="n">
        <v>44348</v>
      </c>
      <c r="I4" s="97" t="inlineStr">
        <is>
          <t>JLY 21</t>
        </is>
      </c>
      <c r="J4" s="98" t="n">
        <v>44409</v>
      </c>
      <c r="K4" s="98" t="n">
        <v>44440</v>
      </c>
      <c r="L4" s="98" t="n">
        <v>44470</v>
      </c>
      <c r="M4" s="98" t="n">
        <v>44501</v>
      </c>
      <c r="N4" s="98" t="n">
        <v>44531</v>
      </c>
      <c r="O4" s="98" t="n">
        <v>44562</v>
      </c>
      <c r="P4" s="98" t="n">
        <v>44593</v>
      </c>
      <c r="Q4" s="98" t="n">
        <v>44621</v>
      </c>
      <c r="R4" s="98" t="n">
        <v>44652</v>
      </c>
      <c r="S4" s="98" t="n">
        <v>44682</v>
      </c>
      <c r="T4" s="98" t="n">
        <v>44713</v>
      </c>
      <c r="U4" s="98" t="n">
        <v>44743</v>
      </c>
      <c r="V4" s="98" t="n">
        <v>44774</v>
      </c>
      <c r="W4" s="98" t="n">
        <v>44805</v>
      </c>
      <c r="X4" s="98" t="n">
        <v>44835</v>
      </c>
      <c r="Y4" s="98" t="n">
        <v>44866</v>
      </c>
      <c r="Z4" s="98" t="n">
        <v>44896</v>
      </c>
      <c r="AA4" s="98" t="n">
        <v>44927</v>
      </c>
      <c r="AB4" s="98" t="n">
        <v>44958</v>
      </c>
      <c r="AC4" s="98" t="n">
        <v>44986</v>
      </c>
      <c r="AD4" s="98" t="n">
        <v>45017</v>
      </c>
      <c r="AE4" s="98" t="n">
        <v>45047</v>
      </c>
      <c r="AF4" s="124" t="n">
        <v>45078</v>
      </c>
      <c r="AG4" s="124" t="n">
        <v>45108</v>
      </c>
      <c r="AH4" s="124" t="n">
        <v>45139</v>
      </c>
      <c r="AI4" s="124" t="n">
        <v>45170</v>
      </c>
      <c r="AJ4" s="124" t="n">
        <v>45200</v>
      </c>
      <c r="AK4" s="124" t="n">
        <v>45231</v>
      </c>
      <c r="AL4" s="124" t="n">
        <v>45261</v>
      </c>
      <c r="AM4" s="124" t="n">
        <v>45292</v>
      </c>
      <c r="AN4" s="124" t="n">
        <v>45323</v>
      </c>
      <c r="AO4" s="124" t="n">
        <v>45352</v>
      </c>
      <c r="AP4" s="124" t="n">
        <v>45383</v>
      </c>
      <c r="AQ4" s="124" t="n">
        <v>45413</v>
      </c>
      <c r="AR4" s="124" t="n">
        <v>45444</v>
      </c>
      <c r="AS4" s="124" t="n">
        <v>45474</v>
      </c>
      <c r="AT4" s="124" t="n">
        <v>45505</v>
      </c>
      <c r="AU4" s="124" t="n">
        <v>45536</v>
      </c>
      <c r="AV4" s="124" t="n">
        <v>45566</v>
      </c>
      <c r="AW4" s="124" t="n">
        <v>45597</v>
      </c>
      <c r="AX4" s="124" t="n">
        <v>45627</v>
      </c>
      <c r="AY4" s="124" t="n">
        <v>45658</v>
      </c>
      <c r="AZ4" s="124" t="n">
        <v>45689</v>
      </c>
      <c r="BA4" s="124" t="n">
        <v>45717</v>
      </c>
      <c r="BB4" s="124" t="n">
        <v>45748</v>
      </c>
      <c r="BC4" s="124" t="n">
        <v>45778</v>
      </c>
      <c r="BD4" s="124" t="n">
        <v>45809</v>
      </c>
      <c r="BE4" s="124" t="n">
        <v>45839</v>
      </c>
      <c r="BF4" s="124" t="n">
        <v>45870</v>
      </c>
      <c r="BG4" s="124" t="n">
        <v>45901</v>
      </c>
      <c r="BH4" s="124" t="n">
        <v>45931</v>
      </c>
      <c r="BI4" s="124" t="n">
        <v>45962</v>
      </c>
      <c r="BJ4" s="124" t="n">
        <v>45992</v>
      </c>
      <c r="BK4" s="124" t="n">
        <v>46023</v>
      </c>
      <c r="BL4" s="124" t="n">
        <v>46054</v>
      </c>
      <c r="BM4" s="124" t="n">
        <v>46082</v>
      </c>
    </row>
    <row r="5">
      <c r="A5" s="1112" t="n">
        <v>44286</v>
      </c>
      <c r="B5" s="479" t="n">
        <v>14482</v>
      </c>
      <c r="C5" s="1473" t="n"/>
      <c r="D5" s="1473" t="n"/>
      <c r="E5" t="n">
        <v>1643</v>
      </c>
      <c r="F5" t="n">
        <v>779</v>
      </c>
      <c r="G5" t="n">
        <v>1156</v>
      </c>
      <c r="H5" t="n">
        <v>1486</v>
      </c>
      <c r="I5" t="n">
        <v>1743</v>
      </c>
      <c r="J5" t="n">
        <v>1381</v>
      </c>
      <c r="K5" t="n">
        <v>1471</v>
      </c>
      <c r="L5" t="n">
        <v>1107</v>
      </c>
      <c r="M5" t="n">
        <v>1098</v>
      </c>
      <c r="N5" t="n">
        <v>978</v>
      </c>
      <c r="O5" t="n">
        <v>856</v>
      </c>
      <c r="P5" t="n">
        <v>709</v>
      </c>
      <c r="Q5" t="n">
        <v>75</v>
      </c>
    </row>
    <row r="6">
      <c r="A6" s="1112" t="n">
        <v>44287</v>
      </c>
      <c r="B6" s="479" t="n">
        <v>12839</v>
      </c>
      <c r="C6" s="1473" t="n"/>
      <c r="D6" s="1473" t="n"/>
      <c r="F6" t="n">
        <v>779</v>
      </c>
      <c r="G6" t="n">
        <v>1156</v>
      </c>
      <c r="H6" t="n">
        <v>1486</v>
      </c>
      <c r="I6" t="n">
        <v>1743</v>
      </c>
      <c r="J6" t="n">
        <v>1381</v>
      </c>
      <c r="K6" t="n">
        <v>1471</v>
      </c>
      <c r="L6" t="n">
        <v>1107</v>
      </c>
      <c r="M6" t="n">
        <v>1098</v>
      </c>
      <c r="N6" t="n">
        <v>978</v>
      </c>
      <c r="O6" t="n">
        <v>856</v>
      </c>
      <c r="P6" t="n">
        <v>709</v>
      </c>
      <c r="Q6" t="n">
        <v>75</v>
      </c>
    </row>
    <row r="7">
      <c r="A7" s="1112" t="n">
        <v>44291</v>
      </c>
      <c r="B7" s="479" t="n">
        <v>13815</v>
      </c>
      <c r="C7" s="1473" t="n"/>
      <c r="D7" s="1473" t="n"/>
      <c r="E7" s="178" t="n"/>
      <c r="F7" s="178" t="n">
        <v>842</v>
      </c>
      <c r="G7" s="178" t="n">
        <v>1201</v>
      </c>
      <c r="H7" s="178" t="n">
        <v>1616</v>
      </c>
      <c r="I7" s="178" t="n">
        <v>1868</v>
      </c>
      <c r="J7" s="178" t="n">
        <v>1501</v>
      </c>
      <c r="K7" s="178" t="n">
        <v>1646</v>
      </c>
      <c r="L7" s="178" t="n">
        <v>1170</v>
      </c>
      <c r="M7" s="178" t="n">
        <v>1088</v>
      </c>
      <c r="N7" s="178" t="n">
        <v>1043</v>
      </c>
      <c r="O7" s="178" t="n">
        <v>956</v>
      </c>
      <c r="P7" s="178" t="n">
        <v>809</v>
      </c>
      <c r="Q7" s="178" t="n">
        <v>75</v>
      </c>
    </row>
    <row r="8" customFormat="1" s="178">
      <c r="A8" s="242" t="n">
        <v>44292</v>
      </c>
      <c r="B8" s="479" t="n">
        <v>14159</v>
      </c>
      <c r="C8" s="1473" t="n"/>
      <c r="D8" s="1473" t="n"/>
      <c r="F8" s="178" t="n">
        <v>839</v>
      </c>
      <c r="G8" s="178" t="n">
        <v>1332</v>
      </c>
      <c r="H8" s="178" t="n">
        <v>1721</v>
      </c>
      <c r="I8" s="178" t="n">
        <v>1879</v>
      </c>
      <c r="J8" s="178" t="n">
        <v>1493</v>
      </c>
      <c r="K8" s="178" t="n">
        <v>1706</v>
      </c>
      <c r="L8" s="178" t="n">
        <v>1218</v>
      </c>
      <c r="M8" s="178" t="n">
        <v>1088</v>
      </c>
      <c r="N8" s="178" t="n">
        <v>1043</v>
      </c>
      <c r="O8" s="178" t="n">
        <v>956</v>
      </c>
      <c r="P8" s="178" t="n">
        <v>809</v>
      </c>
      <c r="Q8" s="178" t="n">
        <v>75</v>
      </c>
    </row>
    <row r="9" customFormat="1" s="178">
      <c r="A9" s="242" t="n">
        <v>44293</v>
      </c>
      <c r="B9" s="479" t="n">
        <v>15387</v>
      </c>
      <c r="C9" s="1473" t="n"/>
      <c r="D9" s="1473" t="n"/>
      <c r="F9" s="178" t="n">
        <v>843</v>
      </c>
      <c r="G9" s="178" t="n">
        <v>1649</v>
      </c>
      <c r="H9" s="178" t="n">
        <v>2076</v>
      </c>
      <c r="I9" s="178" t="n">
        <v>2101</v>
      </c>
      <c r="J9" s="178" t="n">
        <v>1693</v>
      </c>
      <c r="K9" s="178" t="n">
        <v>1836</v>
      </c>
      <c r="L9" s="178" t="n">
        <v>1218</v>
      </c>
      <c r="M9" s="178" t="n">
        <v>1088</v>
      </c>
      <c r="N9" s="178" t="n">
        <v>1043</v>
      </c>
      <c r="O9" s="178" t="n">
        <v>956</v>
      </c>
      <c r="P9" s="178" t="n">
        <v>809</v>
      </c>
      <c r="Q9" s="178" t="n">
        <v>75</v>
      </c>
    </row>
    <row r="10" customFormat="1" s="178">
      <c r="A10" s="242" t="n">
        <v>44294</v>
      </c>
      <c r="B10" s="479" t="n">
        <v>15501</v>
      </c>
      <c r="C10" s="1473" t="n"/>
      <c r="D10" s="1473" t="n"/>
      <c r="F10" t="n">
        <v>792</v>
      </c>
      <c r="G10" t="n">
        <v>1689</v>
      </c>
      <c r="H10" t="n">
        <v>2106</v>
      </c>
      <c r="I10" t="n">
        <v>2156</v>
      </c>
      <c r="J10" t="n">
        <v>1693</v>
      </c>
      <c r="K10" t="n">
        <v>1876</v>
      </c>
      <c r="L10" t="n">
        <v>1218</v>
      </c>
      <c r="M10" t="n">
        <v>1088</v>
      </c>
      <c r="N10" t="n">
        <v>1043</v>
      </c>
      <c r="O10" t="n">
        <v>956</v>
      </c>
      <c r="P10" t="n">
        <v>809</v>
      </c>
      <c r="Q10" t="n">
        <v>75</v>
      </c>
    </row>
    <row r="11" customFormat="1" s="178">
      <c r="A11" s="242" t="n">
        <v>44295</v>
      </c>
      <c r="B11" s="479" t="n">
        <v>15501</v>
      </c>
      <c r="C11" s="1473" t="n"/>
      <c r="D11" s="1473" t="n"/>
      <c r="F11" t="n">
        <v>792</v>
      </c>
      <c r="G11" t="n">
        <v>1689</v>
      </c>
      <c r="H11" t="n">
        <v>2106</v>
      </c>
      <c r="I11" t="n">
        <v>2156</v>
      </c>
      <c r="J11" t="n">
        <v>1693</v>
      </c>
      <c r="K11" t="n">
        <v>1876</v>
      </c>
      <c r="L11" t="n">
        <v>1218</v>
      </c>
      <c r="M11" t="n">
        <v>1088</v>
      </c>
      <c r="N11" t="n">
        <v>1043</v>
      </c>
      <c r="O11" t="n">
        <v>956</v>
      </c>
      <c r="P11" t="n">
        <v>809</v>
      </c>
      <c r="Q11" t="n">
        <v>75</v>
      </c>
    </row>
    <row r="12" customFormat="1" s="178">
      <c r="A12" s="242" t="n">
        <v>44298</v>
      </c>
      <c r="B12" s="479" t="n">
        <v>15942</v>
      </c>
      <c r="C12" s="1473" t="n"/>
      <c r="D12" s="1473" t="n"/>
      <c r="F12" t="n">
        <v>832</v>
      </c>
      <c r="G12" t="n">
        <v>1755</v>
      </c>
      <c r="H12" t="n">
        <v>2283</v>
      </c>
      <c r="I12" t="n">
        <v>2307</v>
      </c>
      <c r="J12" t="n">
        <v>1768</v>
      </c>
      <c r="K12" t="n">
        <v>1876</v>
      </c>
      <c r="L12" t="n">
        <v>1150</v>
      </c>
      <c r="M12" t="n">
        <v>1088</v>
      </c>
      <c r="N12" t="n">
        <v>1043</v>
      </c>
      <c r="O12" t="n">
        <v>956</v>
      </c>
      <c r="P12" t="n">
        <v>809</v>
      </c>
      <c r="Q12" t="n">
        <v>75</v>
      </c>
    </row>
    <row r="13" customFormat="1" s="178">
      <c r="A13" s="242" t="n">
        <v>44299</v>
      </c>
      <c r="B13" s="479" t="n">
        <v>16690</v>
      </c>
      <c r="C13" s="1473" t="n"/>
      <c r="D13" s="1473" t="n"/>
      <c r="F13" t="n">
        <v>929</v>
      </c>
      <c r="G13" t="n">
        <v>1882</v>
      </c>
      <c r="H13" t="n">
        <v>2324</v>
      </c>
      <c r="I13" t="n">
        <v>2405</v>
      </c>
      <c r="J13" t="n">
        <v>1868</v>
      </c>
      <c r="K13" t="n">
        <v>1976</v>
      </c>
      <c r="L13" t="n">
        <v>1286</v>
      </c>
      <c r="M13" t="n">
        <v>1088</v>
      </c>
      <c r="N13" t="n">
        <v>1087</v>
      </c>
      <c r="O13" t="n">
        <v>956</v>
      </c>
      <c r="P13" t="n">
        <v>809</v>
      </c>
      <c r="Q13" t="n">
        <v>80</v>
      </c>
    </row>
    <row r="14" customFormat="1" s="178">
      <c r="A14" s="242" t="n">
        <v>44300</v>
      </c>
      <c r="B14" s="479" t="n">
        <v>16924</v>
      </c>
      <c r="C14" s="1473" t="n"/>
      <c r="D14" s="1473" t="n"/>
      <c r="F14" t="n">
        <v>950</v>
      </c>
      <c r="G14" t="n">
        <v>1885</v>
      </c>
      <c r="H14" t="n">
        <v>2432</v>
      </c>
      <c r="I14" t="n">
        <v>2400</v>
      </c>
      <c r="J14" t="n">
        <v>1907</v>
      </c>
      <c r="K14" t="n">
        <v>2012</v>
      </c>
      <c r="L14" t="n">
        <v>1316</v>
      </c>
      <c r="M14" t="n">
        <v>1133</v>
      </c>
      <c r="N14" t="n">
        <v>1044</v>
      </c>
      <c r="O14" t="n">
        <v>956</v>
      </c>
      <c r="P14" t="n">
        <v>809</v>
      </c>
      <c r="Q14" t="n">
        <v>80</v>
      </c>
    </row>
    <row r="15" customFormat="1" s="178">
      <c r="A15" s="242" t="n">
        <v>44301</v>
      </c>
      <c r="B15" s="479" t="n">
        <v>16924</v>
      </c>
      <c r="C15" s="1473" t="n"/>
      <c r="D15" s="1473" t="n"/>
      <c r="F15" t="n">
        <v>950</v>
      </c>
      <c r="G15" t="n">
        <v>1885</v>
      </c>
      <c r="H15" t="n">
        <v>2432</v>
      </c>
      <c r="I15" t="n">
        <v>2400</v>
      </c>
      <c r="J15" t="n">
        <v>1907</v>
      </c>
      <c r="K15" t="n">
        <v>2012</v>
      </c>
      <c r="L15" t="n">
        <v>1316</v>
      </c>
      <c r="M15" t="n">
        <v>1133</v>
      </c>
      <c r="N15" t="n">
        <v>1044</v>
      </c>
      <c r="O15" t="n">
        <v>956</v>
      </c>
      <c r="P15" t="n">
        <v>809</v>
      </c>
      <c r="Q15" t="n">
        <v>80</v>
      </c>
    </row>
    <row r="16" customFormat="1" s="178">
      <c r="A16" s="242" t="n">
        <v>44302</v>
      </c>
      <c r="B16" s="479" t="n">
        <v>17677</v>
      </c>
      <c r="C16" s="1473" t="n"/>
      <c r="D16" s="1473" t="n"/>
      <c r="F16" t="n">
        <v>950</v>
      </c>
      <c r="G16" t="n">
        <v>1980</v>
      </c>
      <c r="H16" t="n">
        <v>2572</v>
      </c>
      <c r="I16" t="n">
        <v>2549</v>
      </c>
      <c r="J16" t="n">
        <v>2122</v>
      </c>
      <c r="K16" t="n">
        <v>2087</v>
      </c>
      <c r="L16" t="n">
        <v>1341</v>
      </c>
      <c r="M16" t="n">
        <v>1158</v>
      </c>
      <c r="N16" t="n">
        <v>1073</v>
      </c>
      <c r="O16" t="n">
        <v>956</v>
      </c>
      <c r="P16" t="n">
        <v>809</v>
      </c>
      <c r="Q16" t="n">
        <v>80</v>
      </c>
    </row>
    <row r="17" customFormat="1" s="178">
      <c r="A17" s="242" t="n">
        <v>44305</v>
      </c>
      <c r="B17" s="479" t="n">
        <v>18267</v>
      </c>
      <c r="C17" s="1473" t="n"/>
      <c r="D17" s="1473" t="n"/>
      <c r="F17" t="n">
        <v>950</v>
      </c>
      <c r="G17" t="n">
        <v>1980</v>
      </c>
      <c r="H17" t="n">
        <v>2709</v>
      </c>
      <c r="I17" t="n">
        <v>2772</v>
      </c>
      <c r="J17" t="n">
        <v>2134</v>
      </c>
      <c r="K17" t="n">
        <v>2147</v>
      </c>
      <c r="L17" t="n">
        <v>1341</v>
      </c>
      <c r="M17" t="n">
        <v>1176</v>
      </c>
      <c r="N17" t="n">
        <v>1073</v>
      </c>
      <c r="O17" t="n">
        <v>1026</v>
      </c>
      <c r="P17" t="n">
        <v>879</v>
      </c>
      <c r="Q17" t="n">
        <v>80</v>
      </c>
    </row>
    <row r="18" customFormat="1" s="178">
      <c r="A18" s="242" t="n">
        <v>44306</v>
      </c>
      <c r="B18" s="479" t="n">
        <v>18267</v>
      </c>
      <c r="C18" s="1473" t="n"/>
      <c r="D18" s="1473" t="n"/>
      <c r="F18" t="n">
        <v>950</v>
      </c>
      <c r="G18" t="n">
        <v>1980</v>
      </c>
      <c r="H18" t="n">
        <v>2709</v>
      </c>
      <c r="I18" t="n">
        <v>2772</v>
      </c>
      <c r="J18" t="n">
        <v>2134</v>
      </c>
      <c r="K18" t="n">
        <v>2147</v>
      </c>
      <c r="L18" t="n">
        <v>1341</v>
      </c>
      <c r="M18" t="n">
        <v>1176</v>
      </c>
      <c r="N18" t="n">
        <v>1073</v>
      </c>
      <c r="O18" t="n">
        <v>1026</v>
      </c>
      <c r="P18" t="n">
        <v>879</v>
      </c>
      <c r="Q18" t="n">
        <v>80</v>
      </c>
    </row>
    <row r="19" customFormat="1" s="178">
      <c r="A19" s="242" t="n">
        <v>44307</v>
      </c>
      <c r="B19" s="480" t="n">
        <v>18267</v>
      </c>
      <c r="C19" s="1475" t="n"/>
      <c r="D19" s="1475" t="n"/>
      <c r="E19" s="192" t="n"/>
      <c r="F19" s="192" t="n">
        <v>950</v>
      </c>
      <c r="G19" s="192" t="n">
        <v>1980</v>
      </c>
      <c r="H19" s="192" t="n">
        <v>2709</v>
      </c>
      <c r="I19" s="192" t="n">
        <v>2772</v>
      </c>
      <c r="J19" s="192" t="n">
        <v>2134</v>
      </c>
      <c r="K19" s="192" t="n">
        <v>2147</v>
      </c>
      <c r="L19" s="192" t="n">
        <v>1341</v>
      </c>
      <c r="M19" s="192" t="n">
        <v>1176</v>
      </c>
      <c r="N19" s="192" t="n">
        <v>1073</v>
      </c>
      <c r="O19" s="192" t="n">
        <v>1026</v>
      </c>
      <c r="P19" s="192" t="n">
        <v>879</v>
      </c>
      <c r="Q19" s="192" t="n">
        <v>80</v>
      </c>
    </row>
    <row r="20" customFormat="1" s="178">
      <c r="A20" s="242" t="n">
        <v>44308</v>
      </c>
      <c r="B20" s="479" t="n">
        <v>18368</v>
      </c>
      <c r="C20" s="1473" t="n"/>
      <c r="D20" s="1473" t="n"/>
      <c r="F20" t="n">
        <v>945</v>
      </c>
      <c r="G20" t="n">
        <v>1941</v>
      </c>
      <c r="H20" t="n">
        <v>2684</v>
      </c>
      <c r="I20" t="n">
        <v>2797</v>
      </c>
      <c r="J20" t="n">
        <v>2109</v>
      </c>
      <c r="K20" t="n">
        <v>2142</v>
      </c>
      <c r="L20" t="n">
        <v>1341</v>
      </c>
      <c r="M20" t="n">
        <v>1201</v>
      </c>
      <c r="N20" t="n">
        <v>1123</v>
      </c>
      <c r="O20" t="n">
        <v>1076</v>
      </c>
      <c r="P20" t="n">
        <v>929</v>
      </c>
      <c r="Q20" t="n">
        <v>80</v>
      </c>
    </row>
    <row r="21" customFormat="1" s="178">
      <c r="A21" s="242" t="n">
        <v>44309</v>
      </c>
      <c r="B21" s="479" t="n">
        <v>18368</v>
      </c>
      <c r="C21" s="1473" t="n"/>
      <c r="D21" s="1473" t="n"/>
      <c r="F21" t="n">
        <v>945</v>
      </c>
      <c r="G21" t="n">
        <v>1941</v>
      </c>
      <c r="H21" t="n">
        <v>2684</v>
      </c>
      <c r="I21" t="n">
        <v>2797</v>
      </c>
      <c r="J21" t="n">
        <v>2109</v>
      </c>
      <c r="K21" t="n">
        <v>2142</v>
      </c>
      <c r="L21" t="n">
        <v>1341</v>
      </c>
      <c r="M21" t="n">
        <v>1201</v>
      </c>
      <c r="N21" t="n">
        <v>1123</v>
      </c>
      <c r="O21" t="n">
        <v>1076</v>
      </c>
      <c r="P21" t="n">
        <v>929</v>
      </c>
      <c r="Q21" t="n">
        <v>80</v>
      </c>
    </row>
    <row r="22" customFormat="1" s="178">
      <c r="A22" s="242" t="n">
        <v>44312</v>
      </c>
      <c r="B22" s="479" t="n">
        <v>18711</v>
      </c>
      <c r="C22" s="1473" t="n"/>
      <c r="D22" s="1473" t="n"/>
      <c r="F22" s="178" t="n">
        <v>942</v>
      </c>
      <c r="G22" s="178" t="n">
        <v>1909</v>
      </c>
      <c r="H22" s="178" t="n">
        <v>2884</v>
      </c>
      <c r="I22" s="178" t="n">
        <v>2913</v>
      </c>
      <c r="J22" s="178" t="n">
        <v>2129</v>
      </c>
      <c r="K22" s="178" t="n">
        <v>2097</v>
      </c>
      <c r="L22" s="178" t="n">
        <v>1341</v>
      </c>
      <c r="M22" s="178" t="n">
        <v>1216</v>
      </c>
      <c r="N22" s="178" t="n">
        <v>1213</v>
      </c>
      <c r="O22" s="178" t="n">
        <v>1076</v>
      </c>
      <c r="P22" s="178" t="n">
        <v>929</v>
      </c>
      <c r="Q22" s="178" t="n">
        <v>80</v>
      </c>
    </row>
    <row r="23" customFormat="1" s="178">
      <c r="A23" s="242" t="n">
        <v>44313</v>
      </c>
      <c r="B23" s="479" t="n">
        <v>18829</v>
      </c>
      <c r="C23" s="1473" t="n"/>
      <c r="D23" s="1473" t="n"/>
      <c r="F23" s="178" t="n">
        <v>942</v>
      </c>
      <c r="G23" s="178" t="n">
        <v>1909</v>
      </c>
      <c r="H23" s="178" t="n">
        <v>2884</v>
      </c>
      <c r="I23" s="178" t="n">
        <v>2913</v>
      </c>
      <c r="J23" s="178" t="n">
        <v>2129</v>
      </c>
      <c r="K23" s="178" t="n">
        <v>2097</v>
      </c>
      <c r="L23" s="178" t="n">
        <v>1341</v>
      </c>
      <c r="M23" s="178" t="n">
        <v>1266</v>
      </c>
      <c r="N23" s="178" t="n">
        <v>1213</v>
      </c>
      <c r="O23" s="178" t="n">
        <v>1076</v>
      </c>
      <c r="P23" s="178" t="n">
        <v>979</v>
      </c>
      <c r="Q23" s="178" t="n">
        <v>80</v>
      </c>
    </row>
    <row r="24" customFormat="1" s="178">
      <c r="A24" s="242" t="n">
        <v>44314</v>
      </c>
      <c r="B24" s="479" t="n">
        <v>19103</v>
      </c>
      <c r="C24" s="1473" t="n"/>
      <c r="D24" s="1473" t="n"/>
      <c r="F24" s="178" t="n">
        <v>942</v>
      </c>
      <c r="G24" s="178" t="n">
        <v>2016</v>
      </c>
      <c r="H24" s="178" t="n">
        <v>2984</v>
      </c>
      <c r="I24" s="178" t="n">
        <v>2919</v>
      </c>
      <c r="J24" s="178" t="n">
        <v>2160</v>
      </c>
      <c r="K24" s="178" t="n">
        <v>2127</v>
      </c>
      <c r="L24" s="178" t="n">
        <v>1341</v>
      </c>
      <c r="M24" s="178" t="n">
        <v>1266</v>
      </c>
      <c r="N24" s="178" t="n">
        <v>1213</v>
      </c>
      <c r="O24" s="178" t="n">
        <v>1076</v>
      </c>
      <c r="P24" s="178" t="n">
        <v>979</v>
      </c>
      <c r="Q24" s="178" t="n">
        <v>80</v>
      </c>
    </row>
    <row r="25" customFormat="1" s="178">
      <c r="A25" s="242" t="n">
        <v>44315</v>
      </c>
      <c r="B25" s="479" t="n">
        <v>19759</v>
      </c>
      <c r="C25" s="1473" t="n"/>
      <c r="D25" s="1473" t="n"/>
      <c r="F25" s="178" t="n">
        <v>942</v>
      </c>
      <c r="G25" s="178" t="n">
        <v>1999</v>
      </c>
      <c r="H25" s="178" t="n">
        <v>3113</v>
      </c>
      <c r="I25" s="178" t="n">
        <v>2966</v>
      </c>
      <c r="J25" s="178" t="n">
        <v>2262</v>
      </c>
      <c r="K25" s="178" t="n">
        <v>2122</v>
      </c>
      <c r="L25" s="178" t="n">
        <v>1341</v>
      </c>
      <c r="M25" s="178" t="n">
        <v>1266</v>
      </c>
      <c r="N25" s="178" t="n">
        <v>1263</v>
      </c>
      <c r="O25" s="178" t="n">
        <v>1241</v>
      </c>
      <c r="P25" s="178" t="n">
        <v>1164</v>
      </c>
      <c r="Q25" s="178" t="n">
        <v>80</v>
      </c>
    </row>
    <row r="26" customFormat="1" s="178">
      <c r="A26" s="242" t="n">
        <v>44316</v>
      </c>
      <c r="B26" s="479" t="n">
        <v>19759</v>
      </c>
      <c r="C26" s="1473" t="n"/>
      <c r="D26" s="1473" t="n"/>
      <c r="F26" s="178" t="n">
        <v>942</v>
      </c>
      <c r="G26" s="178" t="n">
        <v>1999</v>
      </c>
      <c r="H26" s="178" t="n">
        <v>3113</v>
      </c>
      <c r="I26" s="178" t="n">
        <v>2966</v>
      </c>
      <c r="J26" s="178" t="n">
        <v>2262</v>
      </c>
      <c r="K26" s="178" t="n">
        <v>2122</v>
      </c>
      <c r="L26" s="178" t="n">
        <v>1341</v>
      </c>
      <c r="M26" s="178" t="n">
        <v>1266</v>
      </c>
      <c r="N26" s="178" t="n">
        <v>1263</v>
      </c>
      <c r="O26" s="178" t="n">
        <v>1241</v>
      </c>
      <c r="P26" s="178" t="n">
        <v>1164</v>
      </c>
      <c r="Q26" s="178" t="n">
        <v>80</v>
      </c>
    </row>
    <row r="27" customFormat="1" s="178">
      <c r="A27" s="242" t="n">
        <v>44319</v>
      </c>
      <c r="B27" s="479" t="n">
        <v>19761</v>
      </c>
      <c r="C27" s="1473" t="n"/>
      <c r="D27" s="1473" t="n"/>
      <c r="G27" s="178" t="n">
        <v>2001</v>
      </c>
      <c r="H27" s="178" t="n">
        <v>3113</v>
      </c>
      <c r="I27" s="178" t="n">
        <v>2966</v>
      </c>
      <c r="J27" s="178" t="n">
        <v>2262</v>
      </c>
      <c r="K27" s="178" t="n">
        <v>2122</v>
      </c>
      <c r="L27" s="178" t="n">
        <v>1341</v>
      </c>
      <c r="M27" s="178" t="n">
        <v>1266</v>
      </c>
      <c r="N27" s="178" t="n">
        <v>1263</v>
      </c>
      <c r="O27" s="178" t="n">
        <v>1241</v>
      </c>
      <c r="P27" s="178" t="n">
        <v>1164</v>
      </c>
      <c r="Q27" s="178" t="n">
        <v>80</v>
      </c>
    </row>
    <row r="28" customFormat="1" s="178">
      <c r="A28" s="242" t="n">
        <v>44320</v>
      </c>
      <c r="B28" s="479" t="n">
        <v>19846</v>
      </c>
      <c r="C28" s="1473" t="n"/>
      <c r="D28" s="1473" t="n"/>
      <c r="G28" s="178" t="n">
        <v>1994</v>
      </c>
      <c r="H28" s="178" t="n">
        <v>3117</v>
      </c>
      <c r="I28" s="178" t="n">
        <v>2971</v>
      </c>
      <c r="J28" s="178" t="n">
        <v>2262</v>
      </c>
      <c r="K28" s="178" t="n">
        <v>2110</v>
      </c>
      <c r="L28" s="178" t="n">
        <v>1341</v>
      </c>
      <c r="M28" s="178" t="n">
        <v>1281</v>
      </c>
      <c r="N28" s="178" t="n">
        <v>1263</v>
      </c>
      <c r="O28" s="178" t="n">
        <v>1241</v>
      </c>
      <c r="P28" s="178" t="n">
        <v>1244</v>
      </c>
      <c r="Q28" s="178" t="n">
        <v>80</v>
      </c>
    </row>
    <row r="29" customFormat="1" s="178">
      <c r="A29" s="242" t="n">
        <v>44321</v>
      </c>
      <c r="B29" s="479" t="n">
        <v>19875</v>
      </c>
      <c r="C29" s="1473" t="n"/>
      <c r="D29" s="1473" t="n"/>
      <c r="G29" s="178" t="n">
        <v>1996</v>
      </c>
      <c r="H29" s="178" t="n">
        <v>3144</v>
      </c>
      <c r="I29" s="178" t="n">
        <v>2978</v>
      </c>
      <c r="J29" s="178" t="n">
        <v>2262</v>
      </c>
      <c r="K29" s="178" t="n">
        <v>2104</v>
      </c>
      <c r="L29" s="178" t="n">
        <v>1340</v>
      </c>
      <c r="M29" s="178" t="n">
        <v>1281</v>
      </c>
      <c r="N29" s="178" t="n">
        <v>1263</v>
      </c>
      <c r="O29" s="178" t="n">
        <v>1241</v>
      </c>
      <c r="P29" s="178" t="n">
        <v>1244</v>
      </c>
      <c r="Q29" s="178" t="n">
        <v>80</v>
      </c>
    </row>
    <row r="30" customFormat="1" s="178">
      <c r="A30" s="242" t="n">
        <v>44322</v>
      </c>
      <c r="B30" s="479" t="n">
        <v>20009</v>
      </c>
      <c r="C30" s="1473" t="n"/>
      <c r="D30" s="1473" t="n"/>
      <c r="G30" s="178" t="n">
        <v>1997</v>
      </c>
      <c r="H30" s="178" t="n">
        <v>3174</v>
      </c>
      <c r="I30" s="178" t="n">
        <v>3007</v>
      </c>
      <c r="J30" s="178" t="n">
        <v>2262</v>
      </c>
      <c r="K30" s="178" t="n">
        <v>2148</v>
      </c>
      <c r="L30" s="178" t="n">
        <v>1340</v>
      </c>
      <c r="M30" s="178" t="n">
        <v>1281</v>
      </c>
      <c r="N30" s="178" t="n">
        <v>1263</v>
      </c>
      <c r="O30" s="178" t="n">
        <v>1241</v>
      </c>
      <c r="P30" s="178" t="n">
        <v>1274</v>
      </c>
      <c r="Q30" s="178" t="n">
        <v>80</v>
      </c>
    </row>
    <row r="31" customFormat="1" s="178">
      <c r="A31" s="242" t="n">
        <v>44323</v>
      </c>
      <c r="B31" s="479" t="n">
        <v>19170</v>
      </c>
      <c r="C31" s="1473" t="n"/>
      <c r="D31" s="1473" t="n"/>
      <c r="G31" s="178" t="n">
        <v>1997</v>
      </c>
      <c r="H31" s="178" t="n">
        <v>3174</v>
      </c>
      <c r="I31" s="178" t="n">
        <v>3007</v>
      </c>
      <c r="J31" s="178" t="n">
        <v>2282</v>
      </c>
      <c r="K31" s="178" t="n">
        <v>2148</v>
      </c>
      <c r="L31" s="178" t="n">
        <v>1363</v>
      </c>
      <c r="M31" s="178" t="n">
        <v>1306</v>
      </c>
      <c r="N31" s="178" t="n">
        <v>1288</v>
      </c>
      <c r="O31" s="178" t="n">
        <v>1241</v>
      </c>
      <c r="P31" s="178" t="n">
        <v>1284</v>
      </c>
      <c r="Q31" s="178" t="n">
        <v>80</v>
      </c>
    </row>
    <row r="32" customFormat="1" s="178">
      <c r="A32" s="242" t="n">
        <v>44326</v>
      </c>
      <c r="B32" s="479" t="n">
        <v>19265</v>
      </c>
      <c r="C32" s="1473" t="n"/>
      <c r="D32" s="1473" t="n"/>
      <c r="G32" s="178" t="n">
        <v>1981</v>
      </c>
      <c r="H32" s="178" t="n">
        <v>3174</v>
      </c>
      <c r="I32" s="178" t="n">
        <v>3007</v>
      </c>
      <c r="J32" s="178" t="n">
        <v>2282</v>
      </c>
      <c r="K32" s="178" t="n">
        <v>2218</v>
      </c>
      <c r="L32" s="178" t="n">
        <v>1404</v>
      </c>
      <c r="M32" s="178" t="n">
        <v>1306</v>
      </c>
      <c r="N32" s="178" t="n">
        <v>1288</v>
      </c>
      <c r="O32" s="178" t="n">
        <v>1241</v>
      </c>
      <c r="P32" s="178" t="n">
        <v>1284</v>
      </c>
      <c r="Q32" s="178" t="n">
        <v>80</v>
      </c>
    </row>
    <row r="33" customFormat="1" s="178">
      <c r="A33" s="242" t="n">
        <v>44327</v>
      </c>
      <c r="B33" s="479" t="n">
        <v>19128</v>
      </c>
      <c r="C33" s="1473" t="n"/>
      <c r="D33" s="1473" t="n"/>
      <c r="G33" s="178" t="n">
        <v>1855</v>
      </c>
      <c r="H33" s="178" t="n">
        <v>3252</v>
      </c>
      <c r="I33" s="178" t="n">
        <v>3036</v>
      </c>
      <c r="J33" s="178" t="n">
        <v>2307</v>
      </c>
      <c r="K33" s="178" t="n">
        <v>2218</v>
      </c>
      <c r="L33" s="178" t="n">
        <v>1404</v>
      </c>
      <c r="M33" s="178" t="n">
        <v>1236</v>
      </c>
      <c r="N33" s="178" t="n">
        <v>1215</v>
      </c>
      <c r="O33" s="178" t="n">
        <v>1241</v>
      </c>
      <c r="P33" s="178" t="n">
        <v>1284</v>
      </c>
      <c r="Q33" s="178" t="n">
        <v>80</v>
      </c>
    </row>
    <row r="34" customFormat="1" s="178">
      <c r="A34" s="242" t="n">
        <v>44328</v>
      </c>
      <c r="B34" s="479" t="n">
        <v>19431</v>
      </c>
      <c r="C34" s="1473" t="n"/>
      <c r="D34" s="1473" t="n"/>
      <c r="G34" s="178" t="n">
        <v>1849</v>
      </c>
      <c r="H34" s="178" t="n">
        <v>3332</v>
      </c>
      <c r="I34" s="178" t="n">
        <v>3161</v>
      </c>
      <c r="J34" s="178" t="n">
        <v>2411</v>
      </c>
      <c r="K34" s="178" t="n">
        <v>2218</v>
      </c>
      <c r="L34" s="178" t="n">
        <v>1404</v>
      </c>
      <c r="M34" s="178" t="n">
        <v>1236</v>
      </c>
      <c r="N34" s="178" t="n">
        <v>1215</v>
      </c>
      <c r="O34" s="178" t="n">
        <v>1241</v>
      </c>
      <c r="P34" s="178" t="n">
        <v>1284</v>
      </c>
      <c r="Q34" s="178" t="n">
        <v>80</v>
      </c>
    </row>
    <row r="35" customFormat="1" s="178">
      <c r="A35" s="242" t="n">
        <v>44329</v>
      </c>
      <c r="B35" s="479" t="n">
        <v>19428</v>
      </c>
      <c r="C35" s="1473" t="n"/>
      <c r="D35" s="1473" t="n"/>
      <c r="G35" s="178" t="n">
        <v>1848</v>
      </c>
      <c r="H35" s="178" t="n">
        <v>3332</v>
      </c>
      <c r="I35" s="178" t="n">
        <v>3161</v>
      </c>
      <c r="J35" s="178" t="n">
        <v>2411</v>
      </c>
      <c r="K35" s="178" t="n">
        <v>2216</v>
      </c>
      <c r="L35" s="178" t="n">
        <v>1404</v>
      </c>
      <c r="M35" s="178" t="n">
        <v>1236</v>
      </c>
      <c r="N35" s="178" t="n">
        <v>1215</v>
      </c>
      <c r="O35" s="178" t="n">
        <v>1241</v>
      </c>
      <c r="P35" s="178" t="n">
        <v>1284</v>
      </c>
      <c r="Q35" s="178" t="n">
        <v>80</v>
      </c>
    </row>
    <row r="36" customFormat="1" s="178">
      <c r="A36" s="242" t="n">
        <v>44330</v>
      </c>
      <c r="B36" s="479" t="n">
        <v>20642</v>
      </c>
      <c r="C36" s="1473" t="n"/>
      <c r="D36" s="1473" t="n"/>
      <c r="G36" s="178" t="n">
        <v>1849</v>
      </c>
      <c r="H36" s="178" t="n">
        <v>3479</v>
      </c>
      <c r="I36" s="178" t="n">
        <v>3331</v>
      </c>
      <c r="J36" s="178" t="n">
        <v>2543</v>
      </c>
      <c r="K36" s="178" t="n">
        <v>2188</v>
      </c>
      <c r="L36" s="178" t="n">
        <v>1404</v>
      </c>
      <c r="M36" s="178" t="n">
        <v>1086</v>
      </c>
      <c r="N36" s="178" t="n">
        <v>1215</v>
      </c>
      <c r="O36" s="178" t="n">
        <v>1241</v>
      </c>
      <c r="P36" s="178" t="n">
        <v>1284</v>
      </c>
      <c r="Q36" s="178" t="n">
        <v>80</v>
      </c>
    </row>
    <row r="37" customFormat="1" s="178">
      <c r="A37" s="242" t="n">
        <v>44333</v>
      </c>
      <c r="B37" s="479" t="n">
        <v>19730</v>
      </c>
      <c r="C37" s="1473" t="n"/>
      <c r="D37" s="1473" t="n"/>
      <c r="G37" s="178" t="n">
        <v>1849</v>
      </c>
      <c r="H37" s="178" t="n">
        <v>3479</v>
      </c>
      <c r="I37" s="178" t="n">
        <v>3331</v>
      </c>
      <c r="J37" s="178" t="n">
        <v>2543</v>
      </c>
      <c r="K37" s="178" t="n">
        <v>2188</v>
      </c>
      <c r="L37" s="178" t="n">
        <v>1434</v>
      </c>
      <c r="M37" s="178" t="n">
        <v>1086</v>
      </c>
      <c r="N37" s="178" t="n">
        <v>1215</v>
      </c>
      <c r="O37" s="178" t="n">
        <v>1241</v>
      </c>
      <c r="P37" s="178" t="n">
        <v>1284</v>
      </c>
      <c r="Q37" s="178" t="n">
        <v>80</v>
      </c>
    </row>
    <row r="38" customFormat="1" s="178">
      <c r="A38" s="242" t="n">
        <v>44334</v>
      </c>
      <c r="B38" s="479" t="n">
        <v>19494</v>
      </c>
      <c r="C38" s="1473" t="n"/>
      <c r="D38" s="1473" t="n"/>
      <c r="G38" s="178" t="n">
        <v>1774</v>
      </c>
      <c r="H38" s="178" t="n">
        <v>3485</v>
      </c>
      <c r="I38" s="178" t="n">
        <v>3331</v>
      </c>
      <c r="J38" s="178" t="n">
        <v>2518</v>
      </c>
      <c r="K38" s="178" t="n">
        <v>2182</v>
      </c>
      <c r="L38" s="178" t="n">
        <v>1426</v>
      </c>
      <c r="M38" s="178" t="n">
        <v>1086</v>
      </c>
      <c r="N38" s="178" t="n">
        <v>1215</v>
      </c>
      <c r="O38" s="178" t="n">
        <v>1241</v>
      </c>
      <c r="P38" s="178" t="n">
        <v>1156</v>
      </c>
      <c r="Q38" s="178" t="n">
        <v>80</v>
      </c>
    </row>
    <row r="39" customFormat="1" s="178">
      <c r="A39" s="242" t="n">
        <v>44335</v>
      </c>
      <c r="B39" s="479" t="n">
        <v>19527</v>
      </c>
      <c r="C39" s="1473" t="n"/>
      <c r="D39" s="1473" t="n"/>
      <c r="G39" s="178" t="n">
        <v>1770</v>
      </c>
      <c r="H39" s="178" t="n">
        <v>3485</v>
      </c>
      <c r="I39" s="178" t="n">
        <v>3331</v>
      </c>
      <c r="J39" s="178" t="n">
        <v>2551</v>
      </c>
      <c r="K39" s="178" t="n">
        <v>2186</v>
      </c>
      <c r="L39" s="178" t="n">
        <v>1426</v>
      </c>
      <c r="M39" s="178" t="n">
        <v>1086</v>
      </c>
      <c r="N39" s="178" t="n">
        <v>1215</v>
      </c>
      <c r="O39" s="178" t="n">
        <v>1241</v>
      </c>
      <c r="P39" s="178" t="n">
        <v>1156</v>
      </c>
      <c r="Q39" s="178" t="n">
        <v>80</v>
      </c>
    </row>
    <row r="40" customFormat="1" s="178">
      <c r="A40" s="242" t="n">
        <v>44336</v>
      </c>
      <c r="B40" s="479" t="n">
        <v>20018</v>
      </c>
      <c r="C40" s="1473" t="n"/>
      <c r="D40" s="1473" t="n"/>
      <c r="G40" s="178" t="n">
        <v>1770</v>
      </c>
      <c r="H40" s="178" t="n">
        <v>3500</v>
      </c>
      <c r="I40" s="178" t="n">
        <v>3521</v>
      </c>
      <c r="J40" s="178" t="n">
        <v>2731</v>
      </c>
      <c r="K40" s="178" t="n">
        <v>2292</v>
      </c>
      <c r="L40" s="178" t="n">
        <v>1438</v>
      </c>
      <c r="M40" s="178" t="n">
        <v>1086</v>
      </c>
      <c r="N40" s="178" t="n">
        <v>1215</v>
      </c>
      <c r="O40" s="178" t="n">
        <v>1241</v>
      </c>
      <c r="P40" s="178" t="n">
        <v>1144</v>
      </c>
      <c r="Q40" s="178" t="n">
        <v>80</v>
      </c>
    </row>
    <row r="41" customFormat="1" s="178">
      <c r="A41" s="242" t="n">
        <v>44337</v>
      </c>
      <c r="B41" s="479" t="n">
        <v>20009</v>
      </c>
      <c r="C41" s="1473" t="n"/>
      <c r="D41" s="1473" t="n"/>
      <c r="G41" s="178" t="n">
        <v>1770</v>
      </c>
      <c r="H41" s="178" t="n">
        <v>3500</v>
      </c>
      <c r="I41" s="178" t="n">
        <v>3521</v>
      </c>
      <c r="J41" s="178" t="n">
        <v>2731</v>
      </c>
      <c r="K41" s="178" t="n">
        <v>2283</v>
      </c>
      <c r="L41" s="178" t="n">
        <v>1438</v>
      </c>
      <c r="M41" s="178" t="n">
        <v>1086</v>
      </c>
      <c r="N41" s="178" t="n">
        <v>1215</v>
      </c>
      <c r="O41" s="178" t="n">
        <v>1241</v>
      </c>
      <c r="P41" s="178" t="n">
        <v>1144</v>
      </c>
      <c r="Q41" s="178" t="n">
        <v>80</v>
      </c>
    </row>
    <row r="42" customFormat="1" s="178">
      <c r="A42" s="242" t="n">
        <v>44340</v>
      </c>
      <c r="B42" s="479" t="n">
        <v>20009</v>
      </c>
      <c r="C42" s="1473" t="n"/>
      <c r="D42" s="1473" t="n"/>
      <c r="G42" s="178" t="n">
        <v>1770</v>
      </c>
      <c r="H42" s="178" t="n">
        <v>3500</v>
      </c>
      <c r="I42" s="178" t="n">
        <v>3521</v>
      </c>
      <c r="J42" s="178" t="n">
        <v>2731</v>
      </c>
      <c r="K42" s="178" t="n">
        <v>2283</v>
      </c>
      <c r="L42" s="178" t="n">
        <v>1438</v>
      </c>
      <c r="M42" s="178" t="n">
        <v>1086</v>
      </c>
      <c r="N42" s="178" t="n">
        <v>1215</v>
      </c>
      <c r="O42" s="178" t="n">
        <v>1241</v>
      </c>
      <c r="P42" s="178" t="n">
        <v>1144</v>
      </c>
      <c r="Q42" s="178" t="n">
        <v>80</v>
      </c>
    </row>
    <row r="43" customFormat="1" s="178">
      <c r="A43" s="242" t="n">
        <v>44341</v>
      </c>
      <c r="B43" s="479" t="n">
        <v>20319</v>
      </c>
      <c r="C43" s="1473" t="n"/>
      <c r="D43" s="1473" t="n"/>
      <c r="G43" s="178" t="n">
        <v>1770</v>
      </c>
      <c r="H43" s="178" t="n">
        <v>3450</v>
      </c>
      <c r="I43" s="178" t="n">
        <v>3631</v>
      </c>
      <c r="J43" s="178" t="n">
        <v>2781</v>
      </c>
      <c r="K43" s="178" t="n">
        <v>2283</v>
      </c>
      <c r="L43" s="178" t="n">
        <v>1438</v>
      </c>
      <c r="M43" s="178" t="n">
        <v>1086</v>
      </c>
      <c r="N43" s="178" t="n">
        <v>1215</v>
      </c>
      <c r="O43" s="178" t="n">
        <v>1341</v>
      </c>
      <c r="P43" s="178" t="n">
        <v>1244</v>
      </c>
      <c r="Q43" s="178" t="n">
        <v>80</v>
      </c>
    </row>
    <row r="44" customFormat="1" s="178">
      <c r="A44" s="242" t="n">
        <v>44342</v>
      </c>
      <c r="B44" s="479" t="n">
        <v>20458</v>
      </c>
      <c r="C44" s="1473" t="n"/>
      <c r="D44" s="1473" t="n"/>
      <c r="G44" s="178" t="n">
        <v>1770</v>
      </c>
      <c r="H44" s="178" t="n">
        <v>3430</v>
      </c>
      <c r="I44" s="178" t="n">
        <v>3831</v>
      </c>
      <c r="J44" s="178" t="n">
        <v>2831</v>
      </c>
      <c r="K44" s="178" t="n">
        <v>2275</v>
      </c>
      <c r="L44" s="178" t="n">
        <v>1438</v>
      </c>
      <c r="M44" s="178" t="n">
        <v>1086</v>
      </c>
      <c r="N44" s="178" t="n">
        <v>1215</v>
      </c>
      <c r="O44" s="178" t="n">
        <v>1291</v>
      </c>
      <c r="P44" s="178" t="n">
        <v>1211</v>
      </c>
      <c r="Q44" s="178" t="n">
        <v>80</v>
      </c>
    </row>
    <row r="45" customFormat="1" s="178">
      <c r="A45" s="242" t="n">
        <v>44343</v>
      </c>
      <c r="B45" s="479" t="n">
        <v>20237</v>
      </c>
      <c r="C45" s="1473" t="n"/>
      <c r="D45" s="1473" t="n"/>
      <c r="G45" s="178" t="n">
        <v>1755</v>
      </c>
      <c r="H45" s="178" t="n">
        <v>3400</v>
      </c>
      <c r="I45" s="178" t="n">
        <v>3801</v>
      </c>
      <c r="J45" s="178" t="n">
        <v>2831</v>
      </c>
      <c r="K45" s="178" t="n">
        <v>2275</v>
      </c>
      <c r="L45" s="178" t="n">
        <v>1423</v>
      </c>
      <c r="M45" s="178" t="n">
        <v>1083</v>
      </c>
      <c r="N45" s="178" t="n">
        <v>1190</v>
      </c>
      <c r="O45" s="178" t="n">
        <v>1243</v>
      </c>
      <c r="P45" s="178" t="n">
        <v>1156</v>
      </c>
      <c r="Q45" s="178" t="n">
        <v>80</v>
      </c>
    </row>
    <row r="46" customFormat="1" s="178">
      <c r="A46" s="242" t="n">
        <v>44344</v>
      </c>
      <c r="B46" s="479" t="n">
        <v>20299</v>
      </c>
      <c r="C46" s="1473" t="n"/>
      <c r="D46" s="1473" t="n"/>
      <c r="G46" s="178" t="n">
        <v>1755</v>
      </c>
      <c r="H46" s="178" t="n">
        <v>3388</v>
      </c>
      <c r="I46" s="178" t="n">
        <v>3811</v>
      </c>
      <c r="J46" s="178" t="n">
        <v>2861</v>
      </c>
      <c r="K46" s="178" t="n">
        <v>2289</v>
      </c>
      <c r="L46" s="178" t="n">
        <v>1443</v>
      </c>
      <c r="M46" s="178" t="n">
        <v>1083</v>
      </c>
      <c r="N46" s="178" t="n">
        <v>1190</v>
      </c>
      <c r="O46" s="178" t="n">
        <v>1243</v>
      </c>
      <c r="P46" s="178" t="n">
        <v>1156</v>
      </c>
      <c r="Q46" s="178" t="n">
        <v>80</v>
      </c>
    </row>
    <row r="47" customFormat="1" s="178">
      <c r="A47" s="242" t="n">
        <v>44347</v>
      </c>
      <c r="B47" s="479" t="n">
        <v>20264</v>
      </c>
      <c r="C47" s="1473" t="n"/>
      <c r="D47" s="1473" t="n"/>
      <c r="G47" s="178" t="n">
        <v>1755</v>
      </c>
      <c r="H47" s="178" t="n">
        <v>3388</v>
      </c>
      <c r="I47" s="178" t="n">
        <v>3811</v>
      </c>
      <c r="J47" s="178" t="n">
        <v>2851</v>
      </c>
      <c r="K47" s="178" t="n">
        <v>2289</v>
      </c>
      <c r="L47" s="178" t="n">
        <v>1443</v>
      </c>
      <c r="M47" s="178" t="n">
        <v>1058</v>
      </c>
      <c r="N47" s="178" t="n">
        <v>1190</v>
      </c>
      <c r="O47" s="178" t="n">
        <v>1243</v>
      </c>
      <c r="P47" s="178" t="n">
        <v>1156</v>
      </c>
      <c r="Q47" s="178" t="n">
        <v>80</v>
      </c>
      <c r="S47" s="178" t="n">
        <v>0</v>
      </c>
    </row>
    <row r="48" customFormat="1" s="178">
      <c r="A48" s="242" t="n">
        <v>44348</v>
      </c>
      <c r="B48" s="479" t="n">
        <v>18624</v>
      </c>
      <c r="C48" s="1473" t="n"/>
      <c r="D48" s="1473" t="n"/>
      <c r="H48" s="178" t="n">
        <v>3448</v>
      </c>
      <c r="I48" s="178" t="n">
        <v>3811</v>
      </c>
      <c r="J48" s="178" t="n">
        <v>2873</v>
      </c>
      <c r="K48" s="178" t="n">
        <v>2319</v>
      </c>
      <c r="L48" s="178" t="n">
        <v>1446</v>
      </c>
      <c r="M48" s="178" t="n">
        <v>1058</v>
      </c>
      <c r="N48" s="178" t="n">
        <v>1190</v>
      </c>
      <c r="O48" s="178" t="n">
        <v>1243</v>
      </c>
      <c r="P48" s="178" t="n">
        <v>1156</v>
      </c>
      <c r="Q48" s="178" t="n">
        <v>80</v>
      </c>
      <c r="S48" s="178" t="n">
        <v>0</v>
      </c>
    </row>
    <row r="49" customFormat="1" s="178">
      <c r="A49" s="242" t="n">
        <v>44349</v>
      </c>
      <c r="B49" s="479" t="n">
        <v>18624</v>
      </c>
      <c r="C49" s="1473" t="n"/>
      <c r="D49" s="1473" t="n"/>
      <c r="H49" s="178" t="n">
        <v>3448</v>
      </c>
      <c r="I49" s="178" t="n">
        <v>3811</v>
      </c>
      <c r="J49" s="178" t="n">
        <v>2873</v>
      </c>
      <c r="K49" s="178" t="n">
        <v>2319</v>
      </c>
      <c r="L49" s="178" t="n">
        <v>1446</v>
      </c>
      <c r="M49" s="178" t="n">
        <v>1058</v>
      </c>
      <c r="N49" s="178" t="n">
        <v>1190</v>
      </c>
      <c r="O49" s="178" t="n">
        <v>1243</v>
      </c>
      <c r="P49" s="178" t="n">
        <v>1156</v>
      </c>
      <c r="Q49" s="178" t="n">
        <v>80</v>
      </c>
      <c r="S49" s="178" t="n">
        <v>0</v>
      </c>
    </row>
    <row r="50">
      <c r="A50" s="1112" t="n">
        <v>44350</v>
      </c>
      <c r="B50" s="480" t="n">
        <v>18624</v>
      </c>
      <c r="C50" s="1475" t="n"/>
      <c r="D50" s="1475" t="n"/>
      <c r="E50" s="1475" t="n"/>
      <c r="F50" s="1475" t="n"/>
      <c r="G50" s="1475" t="n"/>
      <c r="H50" s="1475" t="n">
        <v>3448</v>
      </c>
      <c r="I50" s="1475" t="n">
        <v>3811</v>
      </c>
      <c r="J50" s="1475" t="n">
        <v>2873</v>
      </c>
      <c r="K50" s="1475" t="n">
        <v>2319</v>
      </c>
      <c r="L50" s="1475" t="n">
        <v>1446</v>
      </c>
      <c r="M50" s="1475" t="n">
        <v>1058</v>
      </c>
      <c r="N50" s="1475" t="n">
        <v>1190</v>
      </c>
      <c r="O50" s="1475" t="n">
        <v>1243</v>
      </c>
      <c r="P50" s="1475" t="n">
        <v>1156</v>
      </c>
      <c r="Q50" s="1475" t="n">
        <v>80</v>
      </c>
      <c r="R50" s="192" t="n"/>
      <c r="S50" s="1475" t="n">
        <v>0</v>
      </c>
      <c r="T50" s="1151" t="n"/>
      <c r="U50" s="1151" t="n"/>
      <c r="V50" s="1151" t="n"/>
      <c r="W50" s="1151" t="n"/>
      <c r="X50" s="1151" t="n"/>
      <c r="Y50" s="1151" t="n"/>
      <c r="Z50" s="1151" t="n"/>
    </row>
    <row r="51" customFormat="1" s="178">
      <c r="A51" s="242" t="n">
        <v>44351</v>
      </c>
      <c r="B51" s="479" t="n">
        <v>17937</v>
      </c>
      <c r="C51" s="1473" t="n"/>
      <c r="D51" s="1473" t="n"/>
      <c r="H51" s="178" t="n">
        <v>3427</v>
      </c>
      <c r="I51" s="178" t="n">
        <v>3796</v>
      </c>
      <c r="J51" s="178" t="n">
        <v>2883</v>
      </c>
      <c r="K51" s="178" t="n">
        <v>2354</v>
      </c>
      <c r="L51" s="178" t="n">
        <v>1447</v>
      </c>
      <c r="M51" s="178" t="n">
        <v>881</v>
      </c>
      <c r="N51" s="178" t="n">
        <v>993</v>
      </c>
      <c r="O51" s="178" t="n">
        <v>1091</v>
      </c>
      <c r="P51" s="178" t="n">
        <v>985</v>
      </c>
      <c r="Q51" s="178" t="n">
        <v>80</v>
      </c>
      <c r="S51" s="178" t="n">
        <v>0</v>
      </c>
    </row>
    <row r="52" customFormat="1" s="178">
      <c r="A52" s="242" t="n">
        <v>44354</v>
      </c>
      <c r="B52" s="479" t="n">
        <v>17496</v>
      </c>
      <c r="C52" s="1473" t="n"/>
      <c r="D52" s="1473" t="n"/>
      <c r="H52" s="178" t="n">
        <v>3427</v>
      </c>
      <c r="I52" s="178" t="n">
        <v>3791</v>
      </c>
      <c r="J52" s="178" t="n">
        <v>2874</v>
      </c>
      <c r="K52" s="178" t="n">
        <v>2574</v>
      </c>
      <c r="L52" s="178" t="n">
        <v>1472</v>
      </c>
      <c r="M52" s="178" t="n">
        <v>762</v>
      </c>
      <c r="N52" s="178" t="n">
        <v>817</v>
      </c>
      <c r="O52" s="178" t="n">
        <v>893</v>
      </c>
      <c r="P52" s="178" t="n">
        <v>806</v>
      </c>
      <c r="Q52" s="178" t="n">
        <v>80</v>
      </c>
      <c r="S52" s="178" t="n">
        <v>0</v>
      </c>
    </row>
    <row r="53" customFormat="1" s="178">
      <c r="A53" s="242" t="n">
        <v>44355</v>
      </c>
      <c r="B53" s="479" t="n">
        <v>17531</v>
      </c>
      <c r="C53" s="1473" t="n"/>
      <c r="D53" s="1473" t="n"/>
      <c r="H53" s="178" t="n">
        <v>3367</v>
      </c>
      <c r="I53" s="178" t="n">
        <v>3791</v>
      </c>
      <c r="J53" s="178" t="n">
        <v>2962</v>
      </c>
      <c r="K53" s="178" t="n">
        <v>2591</v>
      </c>
      <c r="L53" s="178" t="n">
        <v>1472</v>
      </c>
      <c r="M53" s="178" t="n">
        <v>762</v>
      </c>
      <c r="N53" s="178" t="n">
        <v>807</v>
      </c>
      <c r="O53" s="178" t="n">
        <v>893</v>
      </c>
      <c r="P53" s="178" t="n">
        <v>806</v>
      </c>
      <c r="Q53" s="178" t="n">
        <v>80</v>
      </c>
      <c r="S53" s="178" t="n">
        <v>0</v>
      </c>
    </row>
    <row r="54" customFormat="1" s="178">
      <c r="A54" s="242" t="n">
        <v>44356</v>
      </c>
      <c r="B54" s="479" t="n">
        <v>17655</v>
      </c>
      <c r="C54" s="1473" t="n"/>
      <c r="D54" s="1473" t="n"/>
      <c r="H54" s="178" t="n">
        <v>3347</v>
      </c>
      <c r="I54" s="178" t="n">
        <v>3791</v>
      </c>
      <c r="J54" s="178" t="n">
        <v>3077</v>
      </c>
      <c r="K54" s="178" t="n">
        <v>2719</v>
      </c>
      <c r="L54" s="178" t="n">
        <v>1473</v>
      </c>
      <c r="M54" s="178" t="n">
        <v>812</v>
      </c>
      <c r="N54" s="178" t="n">
        <v>757</v>
      </c>
      <c r="O54" s="178" t="n">
        <v>843</v>
      </c>
      <c r="P54" s="178" t="n">
        <v>756</v>
      </c>
      <c r="Q54" s="178" t="n">
        <v>80</v>
      </c>
      <c r="S54" s="178" t="n">
        <v>0</v>
      </c>
    </row>
    <row r="55" customFormat="1" s="178">
      <c r="A55" s="242" t="n">
        <v>44357</v>
      </c>
      <c r="B55" s="479" t="n">
        <v>17658</v>
      </c>
      <c r="C55" s="1473" t="n"/>
      <c r="D55" s="1473" t="n"/>
      <c r="H55" s="178" t="n">
        <v>3291</v>
      </c>
      <c r="I55" s="178" t="n">
        <v>3791</v>
      </c>
      <c r="J55" s="178" t="n">
        <v>3077</v>
      </c>
      <c r="K55" s="178" t="n">
        <v>2764</v>
      </c>
      <c r="L55" s="178" t="n">
        <v>1472</v>
      </c>
      <c r="M55" s="178" t="n">
        <v>812</v>
      </c>
      <c r="N55" s="178" t="n">
        <v>757</v>
      </c>
      <c r="O55" s="178" t="n">
        <v>843</v>
      </c>
      <c r="P55" s="178" t="n">
        <v>771</v>
      </c>
      <c r="Q55" s="178" t="n">
        <v>80</v>
      </c>
      <c r="S55" s="178" t="n">
        <v>0</v>
      </c>
    </row>
    <row r="56" customFormat="1" s="178">
      <c r="A56" s="242" t="n">
        <v>44358</v>
      </c>
      <c r="B56" s="479" t="n">
        <v>17707</v>
      </c>
      <c r="C56" s="1473" t="n"/>
      <c r="D56" s="1473" t="n"/>
      <c r="H56" s="178" t="n">
        <v>3229</v>
      </c>
      <c r="I56" s="178" t="n">
        <v>3791</v>
      </c>
      <c r="J56" s="178" t="n">
        <v>3077</v>
      </c>
      <c r="K56" s="178" t="n">
        <v>2764</v>
      </c>
      <c r="L56" s="178" t="n">
        <v>1507</v>
      </c>
      <c r="M56" s="178" t="n">
        <v>862</v>
      </c>
      <c r="N56" s="178" t="n">
        <v>783</v>
      </c>
      <c r="O56" s="178" t="n">
        <v>843</v>
      </c>
      <c r="P56" s="178" t="n">
        <v>771</v>
      </c>
      <c r="Q56" s="178" t="n">
        <v>80</v>
      </c>
      <c r="S56" s="178" t="n">
        <v>0</v>
      </c>
    </row>
    <row r="57" customFormat="1" s="178">
      <c r="A57" s="242" t="n">
        <v>44361</v>
      </c>
      <c r="B57" s="479" t="n">
        <v>17610</v>
      </c>
      <c r="C57" s="1473" t="n"/>
      <c r="D57" s="1473" t="n"/>
      <c r="H57" s="178" t="n">
        <v>3229</v>
      </c>
      <c r="I57" s="178" t="n">
        <v>3791</v>
      </c>
      <c r="J57" s="178" t="n">
        <v>3045</v>
      </c>
      <c r="K57" s="178" t="n">
        <v>2724</v>
      </c>
      <c r="L57" s="178" t="n">
        <v>1482</v>
      </c>
      <c r="M57" s="178" t="n">
        <v>862</v>
      </c>
      <c r="N57" s="178" t="n">
        <v>783</v>
      </c>
      <c r="O57" s="178" t="n">
        <v>843</v>
      </c>
      <c r="P57" s="178" t="n">
        <v>771</v>
      </c>
      <c r="Q57" s="178" t="n">
        <v>80</v>
      </c>
      <c r="S57" s="178" t="n">
        <v>0</v>
      </c>
    </row>
    <row r="58" customFormat="1" s="178">
      <c r="A58" s="242" t="n">
        <v>44362</v>
      </c>
      <c r="B58" s="479" t="n">
        <v>17620</v>
      </c>
      <c r="C58" s="1473" t="n"/>
      <c r="D58" s="1473" t="n"/>
      <c r="H58" s="178" t="n">
        <v>3184</v>
      </c>
      <c r="I58" s="178" t="n">
        <v>3791</v>
      </c>
      <c r="J58" s="178" t="n">
        <v>3045</v>
      </c>
      <c r="K58" s="178" t="n">
        <v>2774</v>
      </c>
      <c r="L58" s="178" t="n">
        <v>1482</v>
      </c>
      <c r="M58" s="178" t="n">
        <v>867</v>
      </c>
      <c r="N58" s="178" t="n">
        <v>783</v>
      </c>
      <c r="O58" s="178" t="n">
        <v>843</v>
      </c>
      <c r="P58" s="178" t="n">
        <v>771</v>
      </c>
      <c r="Q58" s="178" t="n">
        <v>80</v>
      </c>
      <c r="S58" s="178" t="n">
        <v>0</v>
      </c>
    </row>
    <row r="59" customFormat="1" s="178">
      <c r="A59" s="242" t="n">
        <v>44363</v>
      </c>
      <c r="B59" s="479" t="n">
        <v>17613</v>
      </c>
      <c r="C59" s="1473" t="n"/>
      <c r="D59" s="1473" t="n"/>
      <c r="H59" s="178" t="n">
        <v>3184</v>
      </c>
      <c r="I59" s="178" t="n">
        <v>3791</v>
      </c>
      <c r="J59" s="178" t="n">
        <v>3037</v>
      </c>
      <c r="K59" s="178" t="n">
        <v>2766</v>
      </c>
      <c r="L59" s="178" t="n">
        <v>1482</v>
      </c>
      <c r="M59" s="178" t="n">
        <v>867</v>
      </c>
      <c r="N59" s="178" t="n">
        <v>783</v>
      </c>
      <c r="O59" s="178" t="n">
        <v>843</v>
      </c>
      <c r="P59" s="178" t="n">
        <v>780</v>
      </c>
      <c r="Q59" s="178" t="n">
        <v>80</v>
      </c>
      <c r="S59" s="178" t="n">
        <v>0</v>
      </c>
    </row>
    <row r="60" customFormat="1" s="178">
      <c r="A60" s="242" t="n">
        <v>44364</v>
      </c>
      <c r="B60" s="479" t="n">
        <v>18402</v>
      </c>
      <c r="C60" s="1473" t="n"/>
      <c r="D60" s="1473" t="n"/>
      <c r="H60" s="178" t="n">
        <v>3184</v>
      </c>
      <c r="I60" s="178" t="n">
        <v>3791</v>
      </c>
      <c r="J60" s="178" t="n">
        <v>3228</v>
      </c>
      <c r="K60" s="178" t="n">
        <v>2955</v>
      </c>
      <c r="L60" s="178" t="n">
        <v>1622</v>
      </c>
      <c r="M60" s="178" t="n">
        <v>967</v>
      </c>
      <c r="N60" s="178" t="n">
        <v>852</v>
      </c>
      <c r="O60" s="178" t="n">
        <v>893</v>
      </c>
      <c r="P60" s="178" t="n">
        <v>830</v>
      </c>
      <c r="Q60" s="178" t="n">
        <v>80</v>
      </c>
      <c r="S60" s="178" t="n">
        <v>0</v>
      </c>
    </row>
    <row r="61" customFormat="1" s="178">
      <c r="A61" s="242" t="n">
        <v>44365</v>
      </c>
      <c r="B61" s="479" t="n">
        <v>18402</v>
      </c>
      <c r="C61" s="1473" t="n"/>
      <c r="D61" s="1473" t="n"/>
      <c r="H61" s="178" t="n">
        <v>3184</v>
      </c>
      <c r="I61" s="178" t="n">
        <v>3791</v>
      </c>
      <c r="J61" s="178" t="n">
        <v>3228</v>
      </c>
      <c r="K61" s="178" t="n">
        <v>2955</v>
      </c>
      <c r="L61" s="178" t="n">
        <v>1622</v>
      </c>
      <c r="M61" s="178" t="n">
        <v>967</v>
      </c>
      <c r="N61" s="178" t="n">
        <v>852</v>
      </c>
      <c r="O61" s="178" t="n">
        <v>893</v>
      </c>
      <c r="P61" s="178" t="n">
        <v>830</v>
      </c>
      <c r="Q61" s="178" t="n">
        <v>80</v>
      </c>
      <c r="S61" s="178" t="n">
        <v>0</v>
      </c>
    </row>
    <row r="62" customFormat="1" s="178">
      <c r="A62" s="242" t="n">
        <v>44368</v>
      </c>
      <c r="B62" s="479" t="n">
        <v>18928</v>
      </c>
      <c r="C62" s="1473" t="n"/>
      <c r="D62" s="1473" t="n"/>
      <c r="H62" s="178" t="n">
        <v>3194</v>
      </c>
      <c r="I62" s="178" t="n">
        <v>3807</v>
      </c>
      <c r="J62" s="178" t="n">
        <v>3313</v>
      </c>
      <c r="K62" s="178" t="n">
        <v>3062</v>
      </c>
      <c r="L62" s="178" t="n">
        <v>1708</v>
      </c>
      <c r="M62" s="178" t="n">
        <v>1068</v>
      </c>
      <c r="N62" s="178" t="n">
        <v>955</v>
      </c>
      <c r="O62" s="178" t="n">
        <v>901</v>
      </c>
      <c r="P62" s="178" t="n">
        <v>840</v>
      </c>
      <c r="Q62" s="178" t="n">
        <v>80</v>
      </c>
      <c r="S62" s="178" t="n">
        <v>0</v>
      </c>
    </row>
    <row r="63" customFormat="1" s="178">
      <c r="A63" s="242" t="n">
        <v>44369</v>
      </c>
      <c r="B63" s="479" t="n">
        <v>19910</v>
      </c>
      <c r="C63" s="1473" t="n"/>
      <c r="D63" s="1473" t="n"/>
      <c r="H63" s="178" t="n">
        <v>3144</v>
      </c>
      <c r="I63" s="178" t="n">
        <v>3917</v>
      </c>
      <c r="J63" s="178" t="n">
        <v>3423</v>
      </c>
      <c r="K63" s="178" t="n">
        <v>3203</v>
      </c>
      <c r="L63" s="178" t="n">
        <v>1847</v>
      </c>
      <c r="M63" s="178" t="n">
        <v>1223</v>
      </c>
      <c r="N63" s="178" t="n">
        <v>1110</v>
      </c>
      <c r="O63" s="178" t="n">
        <v>1003</v>
      </c>
      <c r="P63" s="178" t="n">
        <v>960</v>
      </c>
      <c r="Q63" s="178" t="n">
        <v>80</v>
      </c>
      <c r="S63" s="178" t="n">
        <v>0</v>
      </c>
    </row>
    <row r="64" customFormat="1" s="178">
      <c r="A64" s="242" t="n">
        <v>44370</v>
      </c>
      <c r="B64" s="479" t="n">
        <v>20180</v>
      </c>
      <c r="C64" s="1473" t="n"/>
      <c r="D64" s="1473" t="n"/>
      <c r="H64" s="178" t="n">
        <v>3162</v>
      </c>
      <c r="I64" s="178" t="n">
        <v>3917</v>
      </c>
      <c r="J64" s="178" t="n">
        <v>3423</v>
      </c>
      <c r="K64" s="178" t="n">
        <v>3203</v>
      </c>
      <c r="L64" s="178" t="n">
        <v>1847</v>
      </c>
      <c r="M64" s="178" t="n">
        <v>1223</v>
      </c>
      <c r="N64" s="178" t="n">
        <v>1110</v>
      </c>
      <c r="O64" s="178" t="n">
        <v>1119</v>
      </c>
      <c r="P64" s="178" t="n">
        <v>1096</v>
      </c>
      <c r="Q64" s="178" t="n">
        <v>80</v>
      </c>
      <c r="S64" s="178" t="n">
        <v>0</v>
      </c>
    </row>
    <row r="65" customFormat="1" s="178">
      <c r="A65" s="242" t="n">
        <v>44371</v>
      </c>
      <c r="B65" s="479" t="n">
        <v>20480</v>
      </c>
      <c r="C65" s="1473" t="n"/>
      <c r="D65" s="1473" t="n"/>
      <c r="H65" s="178" t="n">
        <v>3162</v>
      </c>
      <c r="I65" s="178" t="n">
        <v>3896</v>
      </c>
      <c r="J65" s="178" t="n">
        <v>3443</v>
      </c>
      <c r="K65" s="178" t="n">
        <v>3204</v>
      </c>
      <c r="L65" s="178" t="n">
        <v>1962</v>
      </c>
      <c r="M65" s="178" t="n">
        <v>1328</v>
      </c>
      <c r="N65" s="178" t="n">
        <v>1110</v>
      </c>
      <c r="O65" s="178" t="n">
        <v>1139</v>
      </c>
      <c r="P65" s="178" t="n">
        <v>1156</v>
      </c>
      <c r="Q65" s="178" t="n">
        <v>80</v>
      </c>
      <c r="S65" s="178" t="n">
        <v>0</v>
      </c>
    </row>
    <row r="66" customFormat="1" s="178">
      <c r="A66" s="242" t="n">
        <v>44372</v>
      </c>
      <c r="B66" s="479" t="n">
        <v>20480</v>
      </c>
      <c r="C66" s="1473" t="n"/>
      <c r="D66" s="1473" t="n"/>
      <c r="H66" s="178" t="n">
        <v>3162</v>
      </c>
      <c r="I66" s="178" t="n">
        <v>3896</v>
      </c>
      <c r="J66" s="178" t="n">
        <v>3443</v>
      </c>
      <c r="K66" s="178" t="n">
        <v>3204</v>
      </c>
      <c r="L66" s="178" t="n">
        <v>1962</v>
      </c>
      <c r="M66" s="178" t="n">
        <v>1328</v>
      </c>
      <c r="N66" s="178" t="n">
        <v>1110</v>
      </c>
      <c r="O66" s="178" t="n">
        <v>1139</v>
      </c>
      <c r="P66" s="178" t="n">
        <v>1156</v>
      </c>
      <c r="Q66" s="178" t="n">
        <v>80</v>
      </c>
      <c r="S66" s="178" t="n">
        <v>0</v>
      </c>
    </row>
    <row r="67" customFormat="1" s="178">
      <c r="A67" s="242" t="n">
        <v>44375</v>
      </c>
      <c r="B67" s="479" t="n">
        <v>21141</v>
      </c>
      <c r="C67" s="1473" t="n"/>
      <c r="D67" s="1473" t="n"/>
      <c r="H67" s="178" t="n">
        <v>3162</v>
      </c>
      <c r="I67" s="178" t="n">
        <v>3932</v>
      </c>
      <c r="J67" s="178" t="n">
        <v>3492</v>
      </c>
      <c r="K67" s="178" t="n">
        <v>3246</v>
      </c>
      <c r="L67" s="178" t="n">
        <v>2100</v>
      </c>
      <c r="M67" s="178" t="n">
        <v>1453</v>
      </c>
      <c r="N67" s="178" t="n">
        <v>1180</v>
      </c>
      <c r="O67" s="178" t="n">
        <v>1244</v>
      </c>
      <c r="P67" s="178" t="n">
        <v>1252</v>
      </c>
      <c r="Q67" s="178" t="n">
        <v>80</v>
      </c>
      <c r="S67" s="178" t="n">
        <v>0</v>
      </c>
    </row>
    <row r="68" customFormat="1" s="178">
      <c r="A68" s="242" t="n">
        <v>44376</v>
      </c>
      <c r="B68" s="479" t="n">
        <v>21488</v>
      </c>
      <c r="C68" s="1473" t="n"/>
      <c r="D68" s="1473" t="n"/>
      <c r="H68" s="178" t="n">
        <v>3162</v>
      </c>
      <c r="I68" s="178" t="n">
        <v>3923</v>
      </c>
      <c r="J68" s="178" t="n">
        <v>3488</v>
      </c>
      <c r="K68" s="178" t="n">
        <v>3206</v>
      </c>
      <c r="L68" s="178" t="n">
        <v>2170</v>
      </c>
      <c r="M68" s="178" t="n">
        <v>1543</v>
      </c>
      <c r="N68" s="178" t="n">
        <v>1260</v>
      </c>
      <c r="O68" s="178" t="n">
        <v>1324</v>
      </c>
      <c r="P68" s="178" t="n">
        <v>1332</v>
      </c>
      <c r="Q68" s="178" t="n">
        <v>80</v>
      </c>
      <c r="S68" s="178" t="n">
        <v>0</v>
      </c>
    </row>
    <row r="69" customFormat="1" s="178">
      <c r="A69" s="242" t="n">
        <v>44377</v>
      </c>
      <c r="B69" s="479" t="n">
        <v>21898</v>
      </c>
      <c r="C69" s="1473" t="n"/>
      <c r="D69" s="1473" t="n"/>
      <c r="H69" s="178" t="n">
        <v>3162</v>
      </c>
      <c r="I69" s="178" t="n">
        <v>3923</v>
      </c>
      <c r="J69" s="178" t="n">
        <v>3498</v>
      </c>
      <c r="K69" s="178" t="n">
        <v>3211</v>
      </c>
      <c r="L69" s="178" t="n">
        <v>2184</v>
      </c>
      <c r="M69" s="178" t="n">
        <v>1593</v>
      </c>
      <c r="N69" s="178" t="n">
        <v>1340</v>
      </c>
      <c r="O69" s="178" t="n">
        <v>1404</v>
      </c>
      <c r="P69" s="178" t="n">
        <v>1503</v>
      </c>
      <c r="Q69" s="178" t="n">
        <v>80</v>
      </c>
      <c r="S69" s="178" t="n">
        <v>0</v>
      </c>
    </row>
    <row r="70" customFormat="1" s="178">
      <c r="A70" s="242" t="n">
        <v>44378</v>
      </c>
      <c r="B70" s="479" t="n">
        <v>18953</v>
      </c>
      <c r="C70" s="1473" t="n"/>
      <c r="D70" s="1473" t="n"/>
      <c r="I70" s="178" t="n">
        <v>3913</v>
      </c>
      <c r="J70" s="178" t="n">
        <v>3481</v>
      </c>
      <c r="K70" s="178" t="n">
        <v>3206</v>
      </c>
      <c r="L70" s="178" t="n">
        <v>2219</v>
      </c>
      <c r="M70" s="178" t="n">
        <v>1592</v>
      </c>
      <c r="N70" s="178" t="n">
        <v>1355</v>
      </c>
      <c r="O70" s="178" t="n">
        <v>1504</v>
      </c>
      <c r="P70" s="178" t="n">
        <v>1603</v>
      </c>
      <c r="Q70" s="178" t="n">
        <v>80</v>
      </c>
      <c r="S70" s="178" t="n">
        <v>0</v>
      </c>
    </row>
    <row r="71" customFormat="1" s="178">
      <c r="A71" s="242" t="n">
        <v>44379</v>
      </c>
      <c r="B71" s="479" t="n">
        <v>18953</v>
      </c>
      <c r="C71" s="1473" t="n"/>
      <c r="D71" s="1473" t="n"/>
      <c r="I71" s="178" t="n">
        <v>3913</v>
      </c>
      <c r="J71" s="178" t="n">
        <v>3481</v>
      </c>
      <c r="K71" s="178" t="n">
        <v>3206</v>
      </c>
      <c r="L71" s="178" t="n">
        <v>2219</v>
      </c>
      <c r="M71" s="178" t="n">
        <v>1592</v>
      </c>
      <c r="N71" s="178" t="n">
        <v>1355</v>
      </c>
      <c r="O71" s="178" t="n">
        <v>1504</v>
      </c>
      <c r="P71" s="178" t="n">
        <v>1603</v>
      </c>
      <c r="Q71" s="178" t="n">
        <v>80</v>
      </c>
      <c r="S71" s="178" t="n">
        <v>0</v>
      </c>
    </row>
    <row r="72" customFormat="1" s="178">
      <c r="A72" s="242" t="n">
        <v>44382</v>
      </c>
      <c r="B72" s="479" t="n">
        <v>19104</v>
      </c>
      <c r="C72" s="1473" t="n"/>
      <c r="D72" s="1473" t="n"/>
      <c r="I72" s="178" t="n">
        <v>3811</v>
      </c>
      <c r="J72" s="178" t="n">
        <v>3505</v>
      </c>
      <c r="K72" s="178" t="n">
        <v>3186</v>
      </c>
      <c r="L72" s="178" t="n">
        <v>2252</v>
      </c>
      <c r="M72" s="178" t="n">
        <v>1658</v>
      </c>
      <c r="N72" s="178" t="n">
        <v>1400</v>
      </c>
      <c r="O72" s="178" t="n">
        <v>1554</v>
      </c>
      <c r="P72" s="178" t="n">
        <v>1658</v>
      </c>
      <c r="Q72" s="178" t="n">
        <v>80</v>
      </c>
      <c r="S72" s="178" t="n">
        <v>0</v>
      </c>
    </row>
    <row r="73" customFormat="1" s="178">
      <c r="A73" s="242" t="n">
        <v>44383</v>
      </c>
      <c r="B73" s="479" t="n">
        <v>19215</v>
      </c>
      <c r="C73" s="1473" t="n"/>
      <c r="D73" s="1473" t="n"/>
      <c r="I73" s="178" t="n">
        <v>3859</v>
      </c>
      <c r="J73" s="178" t="n">
        <v>3522</v>
      </c>
      <c r="K73" s="178" t="n">
        <v>3161</v>
      </c>
      <c r="L73" s="178" t="n">
        <v>2257</v>
      </c>
      <c r="M73" s="178" t="n">
        <v>1658</v>
      </c>
      <c r="N73" s="178" t="n">
        <v>1416</v>
      </c>
      <c r="O73" s="178" t="n">
        <v>1579</v>
      </c>
      <c r="P73" s="178" t="n">
        <v>1683</v>
      </c>
      <c r="Q73" s="178" t="n">
        <v>80</v>
      </c>
      <c r="S73" s="178" t="n">
        <v>0</v>
      </c>
    </row>
    <row r="74" customFormat="1" s="178">
      <c r="A74" s="242" t="n">
        <v>44384</v>
      </c>
      <c r="B74" s="479" t="n">
        <v>19153</v>
      </c>
      <c r="C74" s="1473" t="n"/>
      <c r="D74" s="1473" t="n"/>
      <c r="I74" s="178" t="n">
        <v>3859</v>
      </c>
      <c r="J74" s="178" t="n">
        <v>3500</v>
      </c>
      <c r="K74" s="178" t="n">
        <v>3172</v>
      </c>
      <c r="L74" s="178" t="n">
        <v>2206</v>
      </c>
      <c r="M74" s="178" t="n">
        <v>1658</v>
      </c>
      <c r="N74" s="178" t="n">
        <v>1416</v>
      </c>
      <c r="O74" s="178" t="n">
        <v>1579</v>
      </c>
      <c r="P74" s="178" t="n">
        <v>1683</v>
      </c>
      <c r="Q74" s="178" t="n">
        <v>80</v>
      </c>
      <c r="S74" s="178" t="n">
        <v>0</v>
      </c>
    </row>
    <row r="75" customFormat="1" s="178">
      <c r="A75" s="242" t="n">
        <v>44385</v>
      </c>
      <c r="B75" s="479" t="n">
        <v>19153</v>
      </c>
      <c r="C75" s="1473" t="n"/>
      <c r="D75" s="1473" t="n"/>
      <c r="I75" s="178" t="n">
        <v>3859</v>
      </c>
      <c r="J75" s="178" t="n">
        <v>3500</v>
      </c>
      <c r="K75" s="178" t="n">
        <v>3172</v>
      </c>
      <c r="L75" s="178" t="n">
        <v>2206</v>
      </c>
      <c r="M75" s="178" t="n">
        <v>1658</v>
      </c>
      <c r="N75" s="178" t="n">
        <v>1416</v>
      </c>
      <c r="O75" s="178" t="n">
        <v>1579</v>
      </c>
      <c r="P75" s="178" t="n">
        <v>1683</v>
      </c>
      <c r="Q75" s="178" t="n">
        <v>80</v>
      </c>
      <c r="S75" s="178" t="n">
        <v>0</v>
      </c>
    </row>
    <row r="76">
      <c r="A76" s="1112" t="n">
        <v>44386</v>
      </c>
      <c r="B76" s="479" t="n">
        <v>0</v>
      </c>
      <c r="C76" s="1151" t="n"/>
      <c r="D76" s="1151" t="n"/>
      <c r="E76" s="1151" t="n"/>
      <c r="F76" s="1151" t="n"/>
      <c r="G76" s="1151" t="n"/>
      <c r="H76" s="1151" t="n"/>
      <c r="I76" s="192" t="n">
        <v>3859</v>
      </c>
      <c r="J76" s="192" t="n">
        <v>3500</v>
      </c>
      <c r="K76" s="192" t="n">
        <v>3172</v>
      </c>
      <c r="L76" s="192" t="n">
        <v>2206</v>
      </c>
      <c r="M76" s="192" t="n">
        <v>1658</v>
      </c>
      <c r="N76" s="192" t="n">
        <v>1416</v>
      </c>
      <c r="O76" s="192" t="n">
        <v>1579</v>
      </c>
      <c r="P76" s="192" t="n">
        <v>1683</v>
      </c>
      <c r="Q76" s="192" t="n">
        <v>80</v>
      </c>
      <c r="R76" s="192" t="n"/>
      <c r="S76" s="192" t="n">
        <v>0</v>
      </c>
      <c r="T76" s="1151" t="n"/>
      <c r="U76" s="1151" t="n"/>
      <c r="V76" s="1151" t="n"/>
      <c r="W76" s="1151" t="n"/>
      <c r="X76" s="1151" t="n"/>
      <c r="Y76" s="1151" t="n"/>
      <c r="Z76" s="1151" t="n"/>
    </row>
    <row r="77" customFormat="1" s="178">
      <c r="A77" s="242" t="n">
        <v>44389</v>
      </c>
      <c r="B77" s="479" t="n">
        <v>19365</v>
      </c>
      <c r="C77" s="1473" t="n"/>
      <c r="D77" s="1473" t="n"/>
      <c r="E77" s="1473" t="n"/>
      <c r="F77" s="1473" t="n"/>
      <c r="G77" s="1473" t="n"/>
      <c r="H77" s="1473" t="n"/>
      <c r="I77" s="178" t="n">
        <v>3866</v>
      </c>
      <c r="J77" s="178" t="n">
        <v>3480</v>
      </c>
      <c r="K77" s="178" t="n">
        <v>3172</v>
      </c>
      <c r="L77" s="178" t="n">
        <v>2196</v>
      </c>
      <c r="M77" s="178" t="n">
        <v>1588</v>
      </c>
      <c r="N77" s="178" t="n">
        <v>1426</v>
      </c>
      <c r="O77" s="178" t="n">
        <v>1729</v>
      </c>
      <c r="P77" s="178" t="n">
        <v>1828</v>
      </c>
      <c r="Q77" s="178" t="n">
        <v>80</v>
      </c>
      <c r="S77" s="178" t="n">
        <v>0</v>
      </c>
      <c r="T77" s="1473" t="n"/>
      <c r="U77" s="1473" t="n"/>
      <c r="V77" s="1473" t="n"/>
      <c r="W77" s="1473" t="n"/>
      <c r="X77" s="1473" t="n"/>
      <c r="Y77" s="1473" t="n"/>
      <c r="Z77" s="1473" t="n"/>
    </row>
    <row r="78" customFormat="1" s="178">
      <c r="A78" s="242" t="n">
        <v>44390</v>
      </c>
      <c r="B78" s="479" t="n">
        <v>19365</v>
      </c>
      <c r="C78" s="1473" t="n"/>
      <c r="D78" s="1473" t="n"/>
      <c r="E78" s="1473" t="n"/>
      <c r="F78" s="1473" t="n"/>
      <c r="G78" s="1473" t="n"/>
      <c r="H78" s="1473" t="n"/>
      <c r="I78" s="178" t="n">
        <v>3783</v>
      </c>
      <c r="J78" s="178" t="n">
        <v>3517</v>
      </c>
      <c r="K78" s="178" t="n">
        <v>3202</v>
      </c>
      <c r="L78" s="178" t="n">
        <v>2224</v>
      </c>
      <c r="M78" s="178" t="n">
        <v>1603</v>
      </c>
      <c r="N78" s="178" t="n">
        <v>1456</v>
      </c>
      <c r="O78" s="178" t="n">
        <v>1834</v>
      </c>
      <c r="P78" s="178" t="n">
        <v>1933</v>
      </c>
      <c r="Q78" s="178" t="n">
        <v>80</v>
      </c>
      <c r="S78" s="178" t="n">
        <v>0</v>
      </c>
      <c r="T78" s="1473" t="n"/>
      <c r="U78" s="1473" t="n"/>
      <c r="V78" s="1473" t="n"/>
      <c r="W78" s="1473" t="n"/>
      <c r="X78" s="1473" t="n"/>
      <c r="Y78" s="1473" t="n"/>
      <c r="Z78" s="1473" t="n"/>
    </row>
    <row r="79" customFormat="1" s="178">
      <c r="A79" s="242" t="n">
        <v>44391</v>
      </c>
      <c r="B79" s="479" t="n">
        <v>19922</v>
      </c>
      <c r="C79" s="1473" t="n"/>
      <c r="D79" s="1473" t="n"/>
      <c r="E79" s="1473" t="n"/>
      <c r="F79" s="1473" t="n"/>
      <c r="G79" s="1473" t="n"/>
      <c r="H79" s="1473" t="n"/>
      <c r="I79" s="178" t="n">
        <v>3783</v>
      </c>
      <c r="J79" s="178" t="n">
        <v>3542</v>
      </c>
      <c r="K79" s="178" t="n">
        <v>3222</v>
      </c>
      <c r="L79" s="178" t="n">
        <v>2274</v>
      </c>
      <c r="M79" s="178" t="n">
        <v>1643</v>
      </c>
      <c r="N79" s="178" t="n">
        <v>1511</v>
      </c>
      <c r="O79" s="178" t="n">
        <v>1884</v>
      </c>
      <c r="P79" s="178" t="n">
        <v>1983</v>
      </c>
      <c r="Q79" s="178" t="n">
        <v>80</v>
      </c>
      <c r="S79" s="178" t="n">
        <v>0</v>
      </c>
      <c r="T79" s="1473" t="n"/>
      <c r="U79" s="1473" t="n"/>
      <c r="V79" s="1473" t="n"/>
      <c r="W79" s="1473" t="n"/>
      <c r="X79" s="1473" t="n"/>
      <c r="Y79" s="1473" t="n"/>
      <c r="Z79" s="1473" t="n"/>
    </row>
    <row r="80" customFormat="1" s="178">
      <c r="A80" s="242" t="n">
        <v>44392</v>
      </c>
      <c r="B80" s="479" t="n">
        <v>20437</v>
      </c>
      <c r="C80" s="1473" t="n"/>
      <c r="D80" s="1473" t="n"/>
      <c r="E80" s="1473" t="n"/>
      <c r="F80" s="1473" t="n"/>
      <c r="G80" s="1473" t="n"/>
      <c r="H80" s="1473" t="n"/>
      <c r="I80" s="178" t="n">
        <v>3853</v>
      </c>
      <c r="J80" s="178" t="n">
        <v>3572</v>
      </c>
      <c r="K80" s="178" t="n">
        <v>3276</v>
      </c>
      <c r="L80" s="178" t="n">
        <v>2379</v>
      </c>
      <c r="M80" s="178" t="n">
        <v>1693</v>
      </c>
      <c r="N80" s="178" t="n">
        <v>1561</v>
      </c>
      <c r="O80" s="178" t="n">
        <v>1961</v>
      </c>
      <c r="P80" s="178" t="n">
        <v>2062</v>
      </c>
      <c r="Q80" s="178" t="n">
        <v>80</v>
      </c>
      <c r="S80" s="178" t="n">
        <v>0</v>
      </c>
      <c r="T80" s="1473" t="n"/>
      <c r="U80" s="1473" t="n"/>
      <c r="V80" s="1473" t="n"/>
      <c r="W80" s="1473" t="n"/>
      <c r="X80" s="1473" t="n"/>
      <c r="Y80" s="1473" t="n"/>
      <c r="Z80" s="1473" t="n"/>
    </row>
    <row r="81" customFormat="1" s="178">
      <c r="A81" s="242" t="n">
        <v>44393</v>
      </c>
      <c r="B81" s="479" t="n">
        <v>20437</v>
      </c>
      <c r="C81" s="1473" t="n"/>
      <c r="D81" s="1473" t="n"/>
      <c r="E81" s="1473" t="n"/>
      <c r="F81" s="1473" t="n"/>
      <c r="G81" s="1473" t="n"/>
      <c r="H81" s="1473" t="n"/>
      <c r="I81" s="178" t="n">
        <v>3853</v>
      </c>
      <c r="J81" s="178" t="n">
        <v>3572</v>
      </c>
      <c r="K81" s="178" t="n">
        <v>3276</v>
      </c>
      <c r="L81" s="178" t="n">
        <v>2379</v>
      </c>
      <c r="M81" s="178" t="n">
        <v>1693</v>
      </c>
      <c r="N81" s="178" t="n">
        <v>1561</v>
      </c>
      <c r="O81" s="178" t="n">
        <v>1961</v>
      </c>
      <c r="P81" s="178" t="n">
        <v>2062</v>
      </c>
      <c r="Q81" s="178" t="n">
        <v>80</v>
      </c>
      <c r="S81" s="178" t="n">
        <v>0</v>
      </c>
      <c r="T81" s="1473" t="n"/>
      <c r="U81" s="1473" t="n"/>
      <c r="V81" s="1473" t="n"/>
      <c r="W81" s="1473" t="n"/>
      <c r="X81" s="1473" t="n"/>
      <c r="Y81" s="1473" t="n"/>
      <c r="Z81" s="1473" t="n"/>
    </row>
    <row r="82" customFormat="1" s="178">
      <c r="A82" s="242" t="n">
        <v>44396</v>
      </c>
      <c r="B82" s="479" t="n">
        <v>20629</v>
      </c>
      <c r="C82" s="1473" t="n"/>
      <c r="D82" s="1473" t="n"/>
      <c r="E82" s="1473" t="n"/>
      <c r="F82" s="1473" t="n"/>
      <c r="G82" s="1473" t="n"/>
      <c r="H82" s="1473" t="n"/>
      <c r="I82" s="178" t="n">
        <v>3851</v>
      </c>
      <c r="J82" s="178" t="n">
        <v>3627</v>
      </c>
      <c r="K82" s="178" t="n">
        <v>3301</v>
      </c>
      <c r="L82" s="178" t="n">
        <v>2376</v>
      </c>
      <c r="M82" s="178" t="n">
        <v>1676</v>
      </c>
      <c r="N82" s="178" t="n">
        <v>1590</v>
      </c>
      <c r="O82" s="178" t="n">
        <v>1991</v>
      </c>
      <c r="P82" s="178" t="n">
        <v>2137</v>
      </c>
      <c r="Q82" s="178" t="n">
        <v>80</v>
      </c>
      <c r="S82" s="178" t="n">
        <v>0</v>
      </c>
      <c r="T82" s="1473" t="n"/>
      <c r="U82" s="1473" t="n"/>
      <c r="V82" s="1473" t="n"/>
      <c r="W82" s="1473" t="n"/>
      <c r="X82" s="1473" t="n"/>
      <c r="Y82" s="1473" t="n"/>
      <c r="Z82" s="1473" t="n"/>
    </row>
    <row r="83" customFormat="1" s="178">
      <c r="A83" s="242" t="n">
        <v>44397</v>
      </c>
      <c r="B83" s="479" t="n">
        <v>20900</v>
      </c>
      <c r="C83" s="1473" t="n"/>
      <c r="D83" s="1473" t="n"/>
      <c r="E83" s="1473" t="n"/>
      <c r="F83" s="1473" t="n"/>
      <c r="G83" s="1473" t="n"/>
      <c r="H83" s="1473" t="n"/>
      <c r="I83" s="178" t="n">
        <v>3851</v>
      </c>
      <c r="J83" s="178" t="n">
        <v>3617</v>
      </c>
      <c r="K83" s="178" t="n">
        <v>3342</v>
      </c>
      <c r="L83" s="178" t="n">
        <v>2389</v>
      </c>
      <c r="M83" s="178" t="n">
        <v>1726</v>
      </c>
      <c r="N83" s="178" t="n">
        <v>1632</v>
      </c>
      <c r="O83" s="178" t="n">
        <v>2046</v>
      </c>
      <c r="P83" s="178" t="n">
        <v>2217</v>
      </c>
      <c r="Q83" s="178" t="n">
        <v>80</v>
      </c>
      <c r="S83" s="178" t="n">
        <v>0</v>
      </c>
      <c r="T83" s="1473" t="n"/>
      <c r="U83" s="1473" t="n"/>
      <c r="V83" s="1473" t="n"/>
      <c r="W83" s="1473" t="n"/>
      <c r="X83" s="1473" t="n"/>
      <c r="Y83" s="1473" t="n"/>
      <c r="Z83" s="1473" t="n"/>
    </row>
    <row r="84" customFormat="1" s="178">
      <c r="A84" s="242" t="n">
        <v>44398</v>
      </c>
      <c r="B84" s="479" t="n">
        <v>21168</v>
      </c>
      <c r="C84" s="1473" t="n"/>
      <c r="D84" s="1473" t="n"/>
      <c r="E84" s="1473" t="n"/>
      <c r="F84" s="1473" t="n"/>
      <c r="G84" s="1473" t="n"/>
      <c r="H84" s="1473" t="n"/>
      <c r="I84" s="178" t="n">
        <v>3851</v>
      </c>
      <c r="J84" s="178" t="n">
        <v>3612</v>
      </c>
      <c r="K84" s="178" t="n">
        <v>3387</v>
      </c>
      <c r="L84" s="178" t="n">
        <v>2439</v>
      </c>
      <c r="M84" s="178" t="n">
        <v>1726</v>
      </c>
      <c r="N84" s="178" t="n">
        <v>1720</v>
      </c>
      <c r="O84" s="178" t="n">
        <v>2111</v>
      </c>
      <c r="P84" s="178" t="n">
        <v>2242</v>
      </c>
      <c r="Q84" s="178" t="n">
        <v>80</v>
      </c>
      <c r="S84" s="178" t="n">
        <v>0</v>
      </c>
      <c r="T84" s="1473" t="n"/>
      <c r="U84" s="1473" t="n"/>
      <c r="V84" s="1473" t="n"/>
      <c r="W84" s="1473" t="n"/>
      <c r="X84" s="1473" t="n"/>
      <c r="Y84" s="1473" t="n"/>
      <c r="Z84" s="1473" t="n"/>
    </row>
    <row r="85" customFormat="1" s="178">
      <c r="A85" s="242" t="n">
        <v>44399</v>
      </c>
      <c r="B85" s="479" t="n">
        <v>21253</v>
      </c>
      <c r="C85" s="1473" t="n"/>
      <c r="D85" s="1473" t="n"/>
      <c r="E85" s="1473" t="n"/>
      <c r="F85" s="1473" t="n"/>
      <c r="G85" s="1473" t="n"/>
      <c r="H85" s="1473" t="n"/>
      <c r="I85" s="178" t="n">
        <v>3851</v>
      </c>
      <c r="J85" s="178" t="n">
        <v>3612</v>
      </c>
      <c r="K85" s="178" t="n">
        <v>3462</v>
      </c>
      <c r="L85" s="178" t="n">
        <v>2399</v>
      </c>
      <c r="M85" s="178" t="n">
        <v>1701</v>
      </c>
      <c r="N85" s="178" t="n">
        <v>1795</v>
      </c>
      <c r="O85" s="178" t="n">
        <v>2111</v>
      </c>
      <c r="P85" s="178" t="n">
        <v>2242</v>
      </c>
      <c r="Q85" s="178" t="n">
        <v>80</v>
      </c>
      <c r="S85" s="178" t="n">
        <v>0</v>
      </c>
      <c r="T85" s="1473" t="n"/>
      <c r="U85" s="1473" t="n"/>
      <c r="V85" s="1473" t="n"/>
      <c r="W85" s="1473" t="n"/>
      <c r="X85" s="1473" t="n"/>
      <c r="Y85" s="1473" t="n"/>
      <c r="Z85" s="1473" t="n"/>
    </row>
    <row r="86" customFormat="1" s="178">
      <c r="A86" s="242" t="n">
        <v>44400</v>
      </c>
      <c r="B86" s="479" t="n">
        <v>21253</v>
      </c>
      <c r="C86" s="1473" t="n"/>
      <c r="D86" s="1473" t="n"/>
      <c r="E86" s="1473" t="n"/>
      <c r="F86" s="1473" t="n"/>
      <c r="G86" s="1473" t="n"/>
      <c r="H86" s="1473" t="n"/>
      <c r="I86" s="178" t="n">
        <v>3851</v>
      </c>
      <c r="J86" s="178" t="n">
        <v>3612</v>
      </c>
      <c r="K86" s="178" t="n">
        <v>3462</v>
      </c>
      <c r="L86" s="178" t="n">
        <v>2399</v>
      </c>
      <c r="M86" s="178" t="n">
        <v>1701</v>
      </c>
      <c r="N86" s="178" t="n">
        <v>1795</v>
      </c>
      <c r="O86" s="178" t="n">
        <v>2111</v>
      </c>
      <c r="P86" s="178" t="n">
        <v>2242</v>
      </c>
      <c r="Q86" s="178" t="n">
        <v>80</v>
      </c>
      <c r="S86" s="178" t="n">
        <v>0</v>
      </c>
      <c r="T86" s="1473" t="n"/>
      <c r="U86" s="1473" t="n"/>
      <c r="V86" s="1473" t="n"/>
      <c r="W86" s="1473" t="n"/>
      <c r="X86" s="1473" t="n"/>
      <c r="Y86" s="1473" t="n"/>
      <c r="Z86" s="1473" t="n"/>
    </row>
    <row r="87" customFormat="1" s="178">
      <c r="A87" s="242" t="n">
        <v>44403</v>
      </c>
      <c r="B87" s="479" t="n">
        <v>21115</v>
      </c>
      <c r="C87" s="1473" t="n"/>
      <c r="D87" s="1473" t="n"/>
      <c r="E87" s="1473" t="n"/>
      <c r="F87" s="1473" t="n"/>
      <c r="G87" s="1473" t="n"/>
      <c r="H87" s="1473" t="n"/>
      <c r="I87" s="178" t="n">
        <v>3881</v>
      </c>
      <c r="J87" s="178" t="n">
        <v>3462</v>
      </c>
      <c r="K87" s="178" t="n">
        <v>3322</v>
      </c>
      <c r="L87" s="178" t="n">
        <v>2239</v>
      </c>
      <c r="M87" s="178" t="n">
        <v>1551</v>
      </c>
      <c r="N87" s="178" t="n">
        <v>1875</v>
      </c>
      <c r="O87" s="178" t="n">
        <v>2328</v>
      </c>
      <c r="P87" s="178" t="n">
        <v>2377</v>
      </c>
      <c r="Q87" s="178" t="n">
        <v>80</v>
      </c>
      <c r="S87" s="178" t="n">
        <v>0</v>
      </c>
      <c r="T87" s="1473" t="n"/>
      <c r="U87" s="1473" t="n"/>
      <c r="V87" s="1473" t="n"/>
      <c r="W87" s="1473" t="n"/>
      <c r="X87" s="1473" t="n"/>
      <c r="Y87" s="1473" t="n"/>
      <c r="Z87" s="1473" t="n"/>
    </row>
    <row r="88" customFormat="1" s="178">
      <c r="A88" s="242" t="n">
        <v>44404</v>
      </c>
      <c r="B88" s="479" t="n">
        <v>21235</v>
      </c>
      <c r="C88" s="1473" t="n"/>
      <c r="D88" s="1473" t="n"/>
      <c r="E88" s="1473" t="n"/>
      <c r="F88" s="1473" t="n"/>
      <c r="G88" s="1473" t="n"/>
      <c r="H88" s="1473" t="n"/>
      <c r="I88" s="178" t="n">
        <v>3931</v>
      </c>
      <c r="J88" s="178" t="n">
        <v>3457</v>
      </c>
      <c r="K88" s="178" t="n">
        <v>3267</v>
      </c>
      <c r="L88" s="178" t="n">
        <v>1969</v>
      </c>
      <c r="M88" s="178" t="n">
        <v>1507</v>
      </c>
      <c r="N88" s="178" t="n">
        <v>1992</v>
      </c>
      <c r="O88" s="178" t="n">
        <v>2467</v>
      </c>
      <c r="P88" s="178" t="n">
        <v>2565</v>
      </c>
      <c r="Q88" s="178" t="n">
        <v>80</v>
      </c>
      <c r="S88" s="178" t="n">
        <v>0</v>
      </c>
      <c r="T88" s="1473" t="n"/>
      <c r="U88" s="1473" t="n"/>
      <c r="V88" s="1473" t="n"/>
      <c r="W88" s="1473" t="n"/>
      <c r="X88" s="1473" t="n"/>
      <c r="Y88" s="1473" t="n"/>
      <c r="Z88" s="1473" t="n"/>
    </row>
    <row r="89" customFormat="1" s="178">
      <c r="A89" s="242" t="n">
        <v>44405</v>
      </c>
      <c r="B89" s="479" t="n">
        <v>21490</v>
      </c>
      <c r="C89" s="1473" t="n"/>
      <c r="D89" s="1473" t="n"/>
      <c r="E89" s="1473" t="n"/>
      <c r="F89" s="1473" t="n"/>
      <c r="G89" s="1473" t="n"/>
      <c r="H89" s="1473" t="n"/>
      <c r="I89" s="178" t="n">
        <v>3931</v>
      </c>
      <c r="J89" s="178" t="n">
        <v>3457</v>
      </c>
      <c r="K89" s="178" t="n">
        <v>3196</v>
      </c>
      <c r="L89" s="178" t="n">
        <v>1869</v>
      </c>
      <c r="M89" s="178" t="n">
        <v>1499</v>
      </c>
      <c r="N89" s="178" t="n">
        <v>2077</v>
      </c>
      <c r="O89" s="178" t="n">
        <v>2649</v>
      </c>
      <c r="P89" s="178" t="n">
        <v>2732</v>
      </c>
      <c r="Q89" s="178" t="n">
        <v>80</v>
      </c>
      <c r="S89" s="178" t="n">
        <v>0</v>
      </c>
      <c r="T89" s="1473" t="n"/>
      <c r="U89" s="1473" t="n"/>
      <c r="V89" s="1473" t="n"/>
      <c r="W89" s="1473" t="n"/>
      <c r="X89" s="1473" t="n"/>
      <c r="Y89" s="1473" t="n"/>
      <c r="Z89" s="1473" t="n"/>
    </row>
    <row r="90" customFormat="1" s="178">
      <c r="A90" s="242" t="n">
        <v>44406</v>
      </c>
      <c r="B90" s="479" t="n">
        <v>21805</v>
      </c>
      <c r="C90" s="1473" t="n"/>
      <c r="D90" s="1473" t="n"/>
      <c r="E90" s="1473" t="n"/>
      <c r="F90" s="1473" t="n"/>
      <c r="G90" s="1473" t="n"/>
      <c r="H90" s="1473" t="n"/>
      <c r="I90" s="178" t="n">
        <v>3931</v>
      </c>
      <c r="J90" s="178" t="n">
        <v>3564</v>
      </c>
      <c r="K90" s="178" t="n">
        <v>3196</v>
      </c>
      <c r="L90" s="178" t="n">
        <v>1819</v>
      </c>
      <c r="M90" s="178" t="n">
        <v>1544</v>
      </c>
      <c r="N90" s="178" t="n">
        <v>2132</v>
      </c>
      <c r="O90" s="178" t="n">
        <v>2697</v>
      </c>
      <c r="P90" s="178" t="n">
        <v>2842</v>
      </c>
      <c r="Q90" s="178" t="n">
        <v>80</v>
      </c>
      <c r="S90" s="178" t="n">
        <v>0</v>
      </c>
      <c r="T90" s="1473" t="n"/>
      <c r="U90" s="1473" t="n"/>
      <c r="V90" s="1473" t="n"/>
      <c r="W90" s="1473" t="n"/>
      <c r="X90" s="1473" t="n"/>
      <c r="Y90" s="1473" t="n"/>
      <c r="Z90" s="1473" t="n"/>
    </row>
    <row r="91" customFormat="1" s="178">
      <c r="A91" s="242" t="n">
        <v>44407</v>
      </c>
      <c r="B91" s="479" t="n">
        <v>21805</v>
      </c>
      <c r="C91" s="1473" t="n"/>
      <c r="D91" s="1473" t="n"/>
      <c r="E91" s="1473" t="n"/>
      <c r="F91" s="1473" t="n"/>
      <c r="G91" s="1473" t="n"/>
      <c r="H91" s="1473" t="n"/>
      <c r="I91" s="178" t="n">
        <v>3931</v>
      </c>
      <c r="J91" s="178" t="n">
        <v>3564</v>
      </c>
      <c r="K91" s="178" t="n">
        <v>3196</v>
      </c>
      <c r="L91" s="178" t="n">
        <v>1819</v>
      </c>
      <c r="M91" s="178" t="n">
        <v>1544</v>
      </c>
      <c r="N91" s="178" t="n">
        <v>2132</v>
      </c>
      <c r="O91" s="178" t="n">
        <v>2697</v>
      </c>
      <c r="P91" s="178" t="n">
        <v>2842</v>
      </c>
      <c r="Q91" s="178" t="n">
        <v>80</v>
      </c>
      <c r="S91" s="178" t="n">
        <v>0</v>
      </c>
      <c r="T91" s="1473" t="n"/>
      <c r="U91" s="1473" t="n"/>
      <c r="V91" s="1473" t="n"/>
      <c r="W91" s="1473" t="n"/>
      <c r="X91" s="1473" t="n"/>
      <c r="Y91" s="1473" t="n"/>
      <c r="Z91" s="1473" t="n"/>
    </row>
    <row r="92" customFormat="1" s="178">
      <c r="A92" s="242" t="n">
        <v>44410</v>
      </c>
      <c r="B92" s="481" t="n">
        <v>17829</v>
      </c>
      <c r="C92" s="1473" t="n"/>
      <c r="D92" s="1473" t="n"/>
      <c r="E92" s="1473" t="n"/>
      <c r="F92" s="1473" t="n"/>
      <c r="G92" s="1473" t="n"/>
      <c r="H92" s="1473" t="n"/>
      <c r="J92" s="178" t="n">
        <v>3534</v>
      </c>
      <c r="K92" s="178" t="n">
        <v>3137</v>
      </c>
      <c r="L92" s="178" t="n">
        <v>1819</v>
      </c>
      <c r="M92" s="178" t="n">
        <v>1588</v>
      </c>
      <c r="N92" s="178" t="n">
        <v>2132</v>
      </c>
      <c r="O92" s="178" t="n">
        <v>2697</v>
      </c>
      <c r="P92" s="178" t="n">
        <v>2842</v>
      </c>
      <c r="Q92" s="178" t="n">
        <v>80</v>
      </c>
      <c r="S92" s="178" t="n">
        <v>0</v>
      </c>
      <c r="T92" s="1473" t="n"/>
      <c r="U92" s="1473" t="n"/>
      <c r="V92" s="1473" t="n"/>
      <c r="W92" s="1473" t="n"/>
      <c r="X92" s="1473" t="n"/>
      <c r="Y92" s="1473" t="n"/>
      <c r="Z92" s="1473" t="n"/>
    </row>
    <row r="93" customFormat="1" s="178">
      <c r="A93" s="1112" t="n">
        <v>44411</v>
      </c>
      <c r="B93" s="479" t="n">
        <v>17801</v>
      </c>
      <c r="C93" s="1473" t="n"/>
      <c r="D93" s="1473" t="n"/>
      <c r="E93" s="1473" t="n"/>
      <c r="F93" s="1473" t="n"/>
      <c r="G93" s="1473" t="n"/>
      <c r="H93" s="1473" t="n"/>
      <c r="J93" s="178" t="n">
        <v>3549</v>
      </c>
      <c r="K93" s="178" t="n">
        <v>3137</v>
      </c>
      <c r="L93" s="178" t="n">
        <v>1849</v>
      </c>
      <c r="M93" s="178" t="n">
        <v>1558</v>
      </c>
      <c r="N93" s="178" t="n">
        <v>2071</v>
      </c>
      <c r="O93" s="178" t="n">
        <v>2686</v>
      </c>
      <c r="P93" s="178" t="n">
        <v>2871</v>
      </c>
      <c r="Q93" s="178" t="n">
        <v>80</v>
      </c>
      <c r="S93" s="178" t="n">
        <v>0</v>
      </c>
      <c r="T93" s="1473" t="n"/>
      <c r="U93" s="1473" t="n"/>
      <c r="V93" s="1473" t="n"/>
      <c r="W93" s="1473" t="n"/>
      <c r="X93" s="1473" t="n"/>
      <c r="Y93" s="1473" t="n"/>
      <c r="Z93" s="1473" t="n"/>
    </row>
    <row r="94" customFormat="1" s="178">
      <c r="A94" s="1112" t="n">
        <v>44412</v>
      </c>
      <c r="B94" s="479" t="n">
        <v>17652</v>
      </c>
      <c r="C94" s="1473" t="n"/>
      <c r="D94" s="1473" t="n"/>
      <c r="E94" s="1473" t="n"/>
      <c r="F94" s="1473" t="n"/>
      <c r="G94" s="1473" t="n"/>
      <c r="H94" s="1473" t="n"/>
      <c r="J94" s="178" t="n">
        <v>3533</v>
      </c>
      <c r="K94" s="178" t="n">
        <v>3055</v>
      </c>
      <c r="L94" s="178" t="n">
        <v>1800</v>
      </c>
      <c r="M94" s="178" t="n">
        <v>1528</v>
      </c>
      <c r="N94" s="178" t="n">
        <v>2062</v>
      </c>
      <c r="O94" s="178" t="n">
        <v>2723</v>
      </c>
      <c r="P94" s="178" t="n">
        <v>2871</v>
      </c>
      <c r="Q94" s="178" t="n">
        <v>80</v>
      </c>
      <c r="S94" s="178" t="n">
        <v>0</v>
      </c>
      <c r="T94" s="1473" t="n"/>
      <c r="U94" s="1473" t="n"/>
      <c r="V94" s="1473" t="n"/>
      <c r="W94" s="1473" t="n"/>
      <c r="X94" s="1473" t="n"/>
      <c r="Y94" s="1473" t="n"/>
      <c r="Z94" s="1473" t="n"/>
    </row>
    <row r="95" customFormat="1" s="178">
      <c r="A95" s="1112" t="n">
        <v>44413</v>
      </c>
      <c r="B95" s="479" t="n">
        <v>17736</v>
      </c>
      <c r="C95" s="1473" t="n"/>
      <c r="D95" s="1473" t="n"/>
      <c r="E95" s="1473" t="n"/>
      <c r="F95" s="1473" t="n"/>
      <c r="G95" s="1473" t="n"/>
      <c r="H95" s="1473" t="n"/>
      <c r="J95" s="178" t="n">
        <v>3619</v>
      </c>
      <c r="K95" s="178" t="n">
        <v>2855</v>
      </c>
      <c r="L95" s="178" t="n">
        <v>1795</v>
      </c>
      <c r="M95" s="178" t="n">
        <v>1438</v>
      </c>
      <c r="N95" s="178" t="n">
        <v>2071</v>
      </c>
      <c r="O95" s="178" t="n">
        <v>2890</v>
      </c>
      <c r="P95" s="178" t="n">
        <v>2993</v>
      </c>
      <c r="Q95" s="178" t="n">
        <v>75</v>
      </c>
      <c r="S95" s="178" t="n">
        <v>0</v>
      </c>
      <c r="T95" s="1473" t="n"/>
      <c r="U95" s="1473" t="n"/>
      <c r="V95" s="1473" t="n"/>
      <c r="W95" s="1473" t="n"/>
      <c r="X95" s="1473" t="n"/>
      <c r="Y95" s="1473" t="n"/>
      <c r="Z95" s="1473" t="n"/>
    </row>
    <row r="96" customFormat="1" s="178">
      <c r="A96" s="1112" t="n">
        <v>44414</v>
      </c>
      <c r="B96" s="479" t="n">
        <v>17852</v>
      </c>
      <c r="C96" s="1473" t="n"/>
      <c r="D96" s="1473" t="n"/>
      <c r="E96" s="1473" t="n"/>
      <c r="F96" s="1473" t="n"/>
      <c r="G96" s="1473" t="n"/>
      <c r="H96" s="1473" t="n"/>
      <c r="J96" s="178" t="n">
        <v>3579</v>
      </c>
      <c r="K96" s="178" t="n">
        <v>2855</v>
      </c>
      <c r="L96" s="178" t="n">
        <v>1754</v>
      </c>
      <c r="M96" s="178" t="n">
        <v>1436</v>
      </c>
      <c r="N96" s="178" t="n">
        <v>2081</v>
      </c>
      <c r="O96" s="178" t="n">
        <v>2905</v>
      </c>
      <c r="P96" s="178" t="n">
        <v>3167</v>
      </c>
      <c r="Q96" s="178" t="n">
        <v>75</v>
      </c>
      <c r="S96" s="178" t="n">
        <v>0</v>
      </c>
      <c r="T96" s="1473" t="n"/>
      <c r="U96" s="1473" t="n"/>
      <c r="V96" s="1473" t="n"/>
      <c r="W96" s="1473" t="n"/>
      <c r="X96" s="1473" t="n"/>
      <c r="Y96" s="1473" t="n"/>
      <c r="Z96" s="1473" t="n"/>
    </row>
    <row r="97" customFormat="1" s="178">
      <c r="A97" s="1112" t="n">
        <v>44417</v>
      </c>
      <c r="B97" s="479" t="n">
        <v>17852</v>
      </c>
      <c r="C97" s="1473" t="n"/>
      <c r="D97" s="1473" t="n"/>
      <c r="E97" s="1473" t="n"/>
      <c r="F97" s="1473" t="n"/>
      <c r="G97" s="1473" t="n"/>
      <c r="H97" s="1473" t="n"/>
      <c r="J97" s="178" t="n">
        <v>3579</v>
      </c>
      <c r="K97" s="178" t="n">
        <v>2855</v>
      </c>
      <c r="L97" s="178" t="n">
        <v>1754</v>
      </c>
      <c r="M97" s="178" t="n">
        <v>1436</v>
      </c>
      <c r="N97" s="178" t="n">
        <v>2081</v>
      </c>
      <c r="O97" s="178" t="n">
        <v>2905</v>
      </c>
      <c r="P97" s="178" t="n">
        <v>3167</v>
      </c>
      <c r="Q97" s="178" t="n">
        <v>75</v>
      </c>
      <c r="S97" s="178" t="n">
        <v>0</v>
      </c>
      <c r="T97" s="1473" t="n"/>
      <c r="U97" s="1473" t="n"/>
      <c r="V97" s="1473" t="n"/>
      <c r="W97" s="1473" t="n"/>
      <c r="X97" s="1473" t="n"/>
      <c r="Y97" s="1473" t="n"/>
      <c r="Z97" s="1473" t="n"/>
    </row>
    <row r="98" customFormat="1" s="178">
      <c r="A98" s="1112" t="n">
        <v>44418</v>
      </c>
      <c r="B98" s="479" t="n">
        <v>17958</v>
      </c>
      <c r="C98" s="1473" t="n"/>
      <c r="D98" s="1473" t="n"/>
      <c r="E98" s="1473" t="n"/>
      <c r="F98" s="1473" t="n"/>
      <c r="G98" s="1473" t="n"/>
      <c r="H98" s="1473" t="n"/>
      <c r="J98" s="178" t="n">
        <v>3579</v>
      </c>
      <c r="K98" s="178" t="n">
        <v>2855</v>
      </c>
      <c r="L98" s="178" t="n">
        <v>1754</v>
      </c>
      <c r="M98" s="178" t="n">
        <v>1432</v>
      </c>
      <c r="N98" s="178" t="n">
        <v>2129</v>
      </c>
      <c r="O98" s="178" t="n">
        <v>2937</v>
      </c>
      <c r="P98" s="178" t="n">
        <v>3197</v>
      </c>
      <c r="Q98" s="178" t="n">
        <v>75</v>
      </c>
      <c r="S98" s="178" t="n">
        <v>0</v>
      </c>
      <c r="T98" s="1473" t="n"/>
      <c r="U98" s="1473" t="n"/>
      <c r="V98" s="1473" t="n"/>
      <c r="W98" s="1473" t="n"/>
      <c r="X98" s="1473" t="n"/>
      <c r="Y98" s="1473" t="n"/>
      <c r="Z98" s="1473" t="n"/>
    </row>
    <row r="99" customFormat="1" s="178">
      <c r="A99" s="1112" t="n">
        <v>44419</v>
      </c>
      <c r="B99" s="479" t="n">
        <v>18167</v>
      </c>
      <c r="C99" s="1473" t="n"/>
      <c r="D99" s="1473" t="n"/>
      <c r="E99" s="1473" t="n"/>
      <c r="F99" s="1473" t="n"/>
      <c r="G99" s="1473" t="n"/>
      <c r="H99" s="1473" t="n"/>
      <c r="J99" s="178" t="n">
        <v>3425</v>
      </c>
      <c r="K99" s="178" t="n">
        <v>2758</v>
      </c>
      <c r="L99" s="178" t="n">
        <v>1610</v>
      </c>
      <c r="M99" s="178" t="n">
        <v>1604</v>
      </c>
      <c r="N99" s="178" t="n">
        <v>2369</v>
      </c>
      <c r="O99" s="178" t="n">
        <v>3042</v>
      </c>
      <c r="P99" s="178" t="n">
        <v>3284</v>
      </c>
      <c r="Q99" s="178" t="n">
        <v>75</v>
      </c>
      <c r="R99" s="178" t="n">
        <v>0</v>
      </c>
      <c r="S99" s="178" t="n">
        <v>0</v>
      </c>
      <c r="T99" s="1473" t="n"/>
      <c r="U99" s="1473" t="n"/>
      <c r="V99" s="1473" t="n"/>
      <c r="W99" s="1473" t="n"/>
      <c r="X99" s="1473" t="n"/>
      <c r="Y99" s="1473" t="n"/>
      <c r="Z99" s="1473" t="n"/>
    </row>
    <row r="100" customFormat="1" s="178">
      <c r="A100" s="1112" t="n">
        <v>44420</v>
      </c>
      <c r="B100" s="479" t="n">
        <v>18374</v>
      </c>
      <c r="C100" s="1473" t="n"/>
      <c r="D100" s="1473" t="n"/>
      <c r="E100" s="1473" t="n"/>
      <c r="F100" s="1473" t="n"/>
      <c r="G100" s="1473" t="n"/>
      <c r="H100" s="1473" t="n"/>
      <c r="J100" s="178" t="n">
        <v>3425</v>
      </c>
      <c r="K100" s="178" t="n">
        <v>2758</v>
      </c>
      <c r="L100" s="178" t="n">
        <v>1595</v>
      </c>
      <c r="M100" s="178" t="n">
        <v>1619</v>
      </c>
      <c r="N100" s="178" t="n">
        <v>2370</v>
      </c>
      <c r="O100" s="178" t="n">
        <v>3051</v>
      </c>
      <c r="P100" s="178" t="n">
        <v>3370</v>
      </c>
      <c r="Q100" s="178" t="n">
        <v>186</v>
      </c>
      <c r="R100" s="178" t="n">
        <v>0</v>
      </c>
      <c r="S100" s="178" t="n">
        <v>0</v>
      </c>
      <c r="T100" s="1473" t="n"/>
      <c r="U100" s="1473" t="n"/>
      <c r="V100" s="1473" t="n"/>
      <c r="W100" s="1473" t="n"/>
      <c r="X100" s="1473" t="n"/>
      <c r="Y100" s="1473" t="n"/>
      <c r="Z100" s="1473" t="n"/>
    </row>
    <row r="101" customFormat="1" s="178">
      <c r="A101" s="1112" t="n">
        <v>44421</v>
      </c>
      <c r="B101" s="479" t="n">
        <v>18270</v>
      </c>
      <c r="C101" s="1473" t="n"/>
      <c r="D101" s="1473" t="n"/>
      <c r="E101" s="1473" t="n"/>
      <c r="F101" s="1473" t="n"/>
      <c r="G101" s="1473" t="n"/>
      <c r="H101" s="1473" t="n"/>
      <c r="J101" s="178" t="n">
        <v>3425</v>
      </c>
      <c r="K101" s="178" t="n">
        <v>2654</v>
      </c>
      <c r="L101" s="178" t="n">
        <v>1595</v>
      </c>
      <c r="M101" s="178" t="n">
        <v>1619</v>
      </c>
      <c r="N101" s="178" t="n">
        <v>2370</v>
      </c>
      <c r="O101" s="178" t="n">
        <v>3051</v>
      </c>
      <c r="P101" s="178" t="n">
        <v>3370</v>
      </c>
      <c r="Q101" s="178" t="n">
        <v>186</v>
      </c>
      <c r="R101" s="178" t="n">
        <v>0</v>
      </c>
      <c r="S101" s="178" t="n">
        <v>0</v>
      </c>
      <c r="T101" s="1473" t="n"/>
      <c r="U101" s="1473" t="n"/>
      <c r="V101" s="1473" t="n"/>
      <c r="W101" s="1473" t="n"/>
      <c r="X101" s="1473" t="n"/>
      <c r="Y101" s="1473" t="n"/>
      <c r="Z101" s="1473" t="n"/>
    </row>
    <row r="102" customFormat="1" s="178">
      <c r="A102" s="1112" t="n">
        <v>44424</v>
      </c>
      <c r="B102" s="479" t="n">
        <v>18169</v>
      </c>
      <c r="C102" s="1473" t="n"/>
      <c r="D102" s="1473" t="n"/>
      <c r="E102" s="1473" t="n"/>
      <c r="F102" s="1473" t="n"/>
      <c r="G102" s="1473" t="n"/>
      <c r="H102" s="1473" t="n"/>
      <c r="J102" s="178" t="n">
        <v>3375</v>
      </c>
      <c r="K102" s="178" t="n">
        <v>2603</v>
      </c>
      <c r="L102" s="178" t="n">
        <v>1595</v>
      </c>
      <c r="M102" s="178" t="n">
        <v>1619</v>
      </c>
      <c r="N102" s="178" t="n">
        <v>2370</v>
      </c>
      <c r="O102" s="178" t="n">
        <v>3051</v>
      </c>
      <c r="P102" s="178" t="n">
        <v>3370</v>
      </c>
      <c r="Q102" s="178" t="n">
        <v>186</v>
      </c>
      <c r="R102" s="178" t="n">
        <v>0</v>
      </c>
      <c r="S102" s="178" t="n">
        <v>0</v>
      </c>
      <c r="T102" s="1473" t="n"/>
      <c r="U102" s="1473" t="n"/>
      <c r="V102" s="1473" t="n"/>
      <c r="W102" s="1473" t="n"/>
      <c r="X102" s="1473" t="n"/>
      <c r="Y102" s="1473" t="n"/>
      <c r="Z102" s="1473" t="n"/>
    </row>
    <row r="103" customFormat="1" s="178">
      <c r="A103" s="1112" t="n">
        <v>44425</v>
      </c>
      <c r="B103" s="479" t="n">
        <v>18169</v>
      </c>
      <c r="C103" s="1473" t="n"/>
      <c r="D103" s="1473" t="n"/>
      <c r="E103" s="1473" t="n"/>
      <c r="F103" s="1473" t="n"/>
      <c r="G103" s="1473" t="n"/>
      <c r="H103" s="1473" t="n"/>
      <c r="J103" s="178" t="n">
        <v>3375</v>
      </c>
      <c r="K103" s="178" t="n">
        <v>2603</v>
      </c>
      <c r="L103" s="178" t="n">
        <v>1595</v>
      </c>
      <c r="M103" s="178" t="n">
        <v>1619</v>
      </c>
      <c r="N103" s="178" t="n">
        <v>2370</v>
      </c>
      <c r="O103" s="178" t="n">
        <v>3051</v>
      </c>
      <c r="P103" s="178" t="n">
        <v>3370</v>
      </c>
      <c r="Q103" s="178" t="n">
        <v>186</v>
      </c>
      <c r="R103" s="178" t="n">
        <v>0</v>
      </c>
      <c r="S103" s="178" t="n">
        <v>0</v>
      </c>
      <c r="T103" s="1473" t="n"/>
      <c r="U103" s="1473" t="n"/>
      <c r="V103" s="1473" t="n"/>
      <c r="W103" s="1473" t="n"/>
      <c r="X103" s="1473" t="n"/>
      <c r="Y103" s="1473" t="n"/>
      <c r="Z103" s="1473" t="n"/>
    </row>
    <row r="104" customFormat="1" s="178">
      <c r="A104" s="1112" t="n">
        <v>44426</v>
      </c>
      <c r="B104" s="479" t="n">
        <v>17854</v>
      </c>
      <c r="C104" s="1473" t="n"/>
      <c r="D104" s="1473" t="n"/>
      <c r="E104" s="1473" t="n"/>
      <c r="F104" s="1473" t="n"/>
      <c r="G104" s="1473" t="n"/>
      <c r="H104" s="1473" t="n"/>
      <c r="J104" s="178" t="n">
        <v>3310</v>
      </c>
      <c r="K104" s="178" t="n">
        <v>2722</v>
      </c>
      <c r="L104" s="178" t="n">
        <v>1574</v>
      </c>
      <c r="M104" s="178" t="n">
        <v>1579</v>
      </c>
      <c r="N104" s="178" t="n">
        <v>2268</v>
      </c>
      <c r="O104" s="178" t="n">
        <v>2952</v>
      </c>
      <c r="P104" s="178" t="n">
        <v>3236</v>
      </c>
      <c r="Q104" s="178" t="n">
        <v>191</v>
      </c>
      <c r="R104" s="178" t="n">
        <v>22</v>
      </c>
      <c r="S104" s="178" t="n">
        <v>0</v>
      </c>
      <c r="T104" s="1473" t="n">
        <v>0</v>
      </c>
      <c r="U104" s="1473" t="n">
        <v>0</v>
      </c>
      <c r="V104" s="1473" t="n">
        <v>0</v>
      </c>
      <c r="W104" s="1473" t="n">
        <v>0</v>
      </c>
      <c r="X104" s="1473" t="n">
        <v>0</v>
      </c>
      <c r="Y104" s="1473" t="n">
        <v>0</v>
      </c>
      <c r="Z104" s="1473" t="n">
        <v>0</v>
      </c>
    </row>
    <row r="105" customFormat="1" s="178">
      <c r="A105" s="1112" t="n">
        <v>44427</v>
      </c>
      <c r="B105" s="479" t="n">
        <v>17944</v>
      </c>
      <c r="C105" s="1473" t="n"/>
      <c r="D105" s="1473" t="n"/>
      <c r="E105" s="1473" t="n"/>
      <c r="F105" s="1473" t="n"/>
      <c r="G105" s="1473" t="n"/>
      <c r="H105" s="1473" t="n"/>
      <c r="J105" s="178" t="n">
        <v>3310</v>
      </c>
      <c r="K105" s="178" t="n">
        <v>2622</v>
      </c>
      <c r="L105" s="178" t="n">
        <v>1554</v>
      </c>
      <c r="M105" s="178" t="n">
        <v>1589</v>
      </c>
      <c r="N105" s="178" t="n">
        <v>2268</v>
      </c>
      <c r="O105" s="178" t="n">
        <v>2952</v>
      </c>
      <c r="P105" s="178" t="n">
        <v>3236</v>
      </c>
      <c r="Q105" s="178" t="n">
        <v>191</v>
      </c>
      <c r="R105" s="178" t="n">
        <v>22</v>
      </c>
      <c r="S105" s="178" t="n">
        <v>50</v>
      </c>
      <c r="T105" s="1473" t="n">
        <v>50</v>
      </c>
      <c r="U105" s="1473" t="n">
        <v>50</v>
      </c>
      <c r="V105" s="1473" t="n">
        <v>50</v>
      </c>
      <c r="W105" s="1473" t="n">
        <v>0</v>
      </c>
      <c r="X105" s="1473" t="n">
        <v>0</v>
      </c>
      <c r="Y105" s="1473" t="n">
        <v>0</v>
      </c>
      <c r="Z105" s="1473" t="n">
        <v>0</v>
      </c>
    </row>
    <row r="106" customFormat="1" s="178">
      <c r="A106" s="1112" t="n">
        <v>44428</v>
      </c>
      <c r="B106" s="479" t="n">
        <v>17944</v>
      </c>
      <c r="C106" s="1473" t="n"/>
      <c r="D106" s="1473" t="n"/>
      <c r="E106" s="1473" t="n"/>
      <c r="F106" s="1473" t="n"/>
      <c r="G106" s="1473" t="n"/>
      <c r="H106" s="1473" t="n"/>
      <c r="J106" s="178" t="n">
        <v>3310</v>
      </c>
      <c r="K106" s="178" t="n">
        <v>2622</v>
      </c>
      <c r="L106" s="178" t="n">
        <v>1554</v>
      </c>
      <c r="M106" s="178" t="n">
        <v>1589</v>
      </c>
      <c r="N106" s="178" t="n">
        <v>2268</v>
      </c>
      <c r="O106" s="178" t="n">
        <v>2952</v>
      </c>
      <c r="P106" s="178" t="n">
        <v>3236</v>
      </c>
      <c r="Q106" s="178" t="n">
        <v>191</v>
      </c>
      <c r="R106" s="178" t="n">
        <v>22</v>
      </c>
      <c r="S106" s="178" t="n">
        <v>50</v>
      </c>
      <c r="T106" s="1473" t="n">
        <v>50</v>
      </c>
      <c r="U106" s="1473" t="n">
        <v>50</v>
      </c>
      <c r="V106" s="1473" t="n">
        <v>50</v>
      </c>
      <c r="W106" s="1473" t="n">
        <v>0</v>
      </c>
      <c r="X106" s="1473" t="n">
        <v>0</v>
      </c>
      <c r="Y106" s="1473" t="n">
        <v>0</v>
      </c>
      <c r="Z106" s="1473" t="n">
        <v>0</v>
      </c>
    </row>
    <row r="107" customFormat="1" s="178">
      <c r="A107" s="1112" t="n">
        <v>44431</v>
      </c>
      <c r="B107" s="479" t="n">
        <v>18326</v>
      </c>
      <c r="C107" s="1473" t="n"/>
      <c r="D107" s="1473" t="n"/>
      <c r="E107" s="1473" t="n"/>
      <c r="F107" s="1473" t="n"/>
      <c r="G107" s="1473" t="n"/>
      <c r="H107" s="1473" t="n"/>
      <c r="J107" s="178" t="n">
        <v>3310</v>
      </c>
      <c r="K107" s="178" t="n">
        <v>2651</v>
      </c>
      <c r="L107" s="178" t="n">
        <v>1604</v>
      </c>
      <c r="M107" s="178" t="n">
        <v>1629</v>
      </c>
      <c r="N107" s="178" t="n">
        <v>2447</v>
      </c>
      <c r="O107" s="178" t="n">
        <v>3031</v>
      </c>
      <c r="P107" s="178" t="n">
        <v>3241</v>
      </c>
      <c r="Q107" s="178" t="n">
        <v>191</v>
      </c>
      <c r="R107" s="178" t="n">
        <v>22</v>
      </c>
      <c r="S107" s="178" t="n">
        <v>50</v>
      </c>
      <c r="T107" s="1473" t="n">
        <v>50</v>
      </c>
      <c r="U107" s="1473" t="n">
        <v>50</v>
      </c>
      <c r="V107" s="1473" t="n">
        <v>50</v>
      </c>
      <c r="W107" s="1473" t="n">
        <v>0</v>
      </c>
      <c r="X107" s="1473" t="n">
        <v>0</v>
      </c>
      <c r="Y107" s="1473" t="n">
        <v>0</v>
      </c>
      <c r="Z107" s="1473" t="n">
        <v>0</v>
      </c>
    </row>
    <row r="108" customFormat="1" s="178">
      <c r="A108" s="1112" t="n">
        <v>44432</v>
      </c>
      <c r="B108" s="479" t="n">
        <v>18414</v>
      </c>
      <c r="C108" s="1473" t="n"/>
      <c r="D108" s="1473" t="n"/>
      <c r="E108" s="1473" t="n"/>
      <c r="F108" s="1473" t="n"/>
      <c r="G108" s="1473" t="n"/>
      <c r="H108" s="1473" t="n"/>
      <c r="J108" s="178" t="n">
        <v>3300</v>
      </c>
      <c r="K108" s="178" t="n">
        <v>2652</v>
      </c>
      <c r="L108" s="178" t="n">
        <v>1604</v>
      </c>
      <c r="M108" s="178" t="n">
        <v>1656</v>
      </c>
      <c r="N108" s="178" t="n">
        <v>2467</v>
      </c>
      <c r="O108" s="178" t="n">
        <v>3061</v>
      </c>
      <c r="P108" s="178" t="n">
        <v>3261</v>
      </c>
      <c r="Q108" s="178" t="n">
        <v>191</v>
      </c>
      <c r="R108" s="178" t="n">
        <v>22</v>
      </c>
      <c r="S108" s="178" t="n">
        <v>50</v>
      </c>
      <c r="T108" s="1473" t="n">
        <v>50</v>
      </c>
      <c r="U108" s="1473" t="n">
        <v>50</v>
      </c>
      <c r="V108" s="1473" t="n">
        <v>50</v>
      </c>
      <c r="W108" s="1473" t="n">
        <v>0</v>
      </c>
      <c r="X108" s="1473" t="n">
        <v>0</v>
      </c>
      <c r="Y108" s="1473" t="n">
        <v>0</v>
      </c>
      <c r="Z108" s="1473" t="n">
        <v>0</v>
      </c>
    </row>
    <row r="109" customFormat="1" s="178">
      <c r="A109" s="1112" t="n">
        <v>44433</v>
      </c>
      <c r="B109" s="479" t="n">
        <v>16676</v>
      </c>
      <c r="C109" s="1473" t="n"/>
      <c r="D109" s="1473" t="n"/>
      <c r="E109" s="1473" t="n"/>
      <c r="F109" s="1473" t="n"/>
      <c r="G109" s="1473" t="n"/>
      <c r="H109" s="1473" t="n"/>
      <c r="J109" s="178" t="n">
        <v>3298</v>
      </c>
      <c r="K109" s="178" t="n">
        <v>2652</v>
      </c>
      <c r="L109" s="178" t="n">
        <v>1595</v>
      </c>
      <c r="M109" s="412" t="n">
        <v>1334</v>
      </c>
      <c r="N109" s="412" t="n">
        <v>2060</v>
      </c>
      <c r="O109" s="412" t="n">
        <v>2616</v>
      </c>
      <c r="P109" s="412" t="n">
        <v>2708</v>
      </c>
      <c r="Q109" s="178" t="n">
        <v>191</v>
      </c>
      <c r="R109" s="178" t="n">
        <v>22</v>
      </c>
      <c r="S109" s="178" t="n">
        <v>50</v>
      </c>
      <c r="T109" s="1473" t="n">
        <v>50</v>
      </c>
      <c r="U109" s="1473" t="n">
        <v>50</v>
      </c>
      <c r="V109" s="1473" t="n">
        <v>50</v>
      </c>
      <c r="W109" s="1473" t="n">
        <v>0</v>
      </c>
      <c r="X109" s="1473" t="n">
        <v>0</v>
      </c>
      <c r="Y109" s="1473" t="n">
        <v>0</v>
      </c>
      <c r="Z109" s="1473" t="n">
        <v>0</v>
      </c>
    </row>
    <row r="110" customFormat="1" s="178">
      <c r="A110" s="1112" t="n">
        <v>44434</v>
      </c>
      <c r="B110" s="479" t="n">
        <v>16776</v>
      </c>
      <c r="C110" s="1473" t="n"/>
      <c r="D110" s="1473" t="n"/>
      <c r="E110" s="1473" t="n"/>
      <c r="F110" s="1473" t="n"/>
      <c r="G110" s="1473" t="n"/>
      <c r="H110" s="1473" t="n"/>
      <c r="J110" s="178" t="n">
        <v>3298</v>
      </c>
      <c r="K110" s="178" t="n">
        <v>2650</v>
      </c>
      <c r="L110" s="178" t="n">
        <v>1645</v>
      </c>
      <c r="M110" s="178" t="n">
        <v>1352</v>
      </c>
      <c r="N110" s="178" t="n">
        <v>2055</v>
      </c>
      <c r="O110" s="178" t="n">
        <v>2636</v>
      </c>
      <c r="P110" s="178" t="n">
        <v>2727</v>
      </c>
      <c r="Q110" s="178" t="n">
        <v>191</v>
      </c>
      <c r="R110" s="178" t="n">
        <v>22</v>
      </c>
      <c r="S110" s="178" t="n">
        <v>50</v>
      </c>
      <c r="T110" s="1473" t="n">
        <v>50</v>
      </c>
      <c r="U110" s="1473" t="n">
        <v>50</v>
      </c>
      <c r="V110" s="1473" t="n">
        <v>50</v>
      </c>
      <c r="W110" s="1473" t="n">
        <v>0</v>
      </c>
      <c r="X110" s="1473" t="n">
        <v>0</v>
      </c>
      <c r="Y110" s="1473" t="n">
        <v>0</v>
      </c>
      <c r="Z110" s="1473" t="n">
        <v>0</v>
      </c>
    </row>
    <row r="111" customFormat="1" s="178">
      <c r="A111" s="1112" t="n">
        <v>44435</v>
      </c>
      <c r="B111" s="479" t="n">
        <v>17135</v>
      </c>
      <c r="C111" s="1473" t="n"/>
      <c r="D111" s="1473" t="n"/>
      <c r="E111" s="1473" t="n"/>
      <c r="F111" s="1473" t="n"/>
      <c r="G111" s="1473" t="n"/>
      <c r="H111" s="1473" t="n"/>
      <c r="J111" s="178" t="n">
        <v>3298</v>
      </c>
      <c r="K111" s="178" t="n">
        <v>2656</v>
      </c>
      <c r="L111" s="178" t="n">
        <v>1645</v>
      </c>
      <c r="M111" s="178" t="n">
        <v>1352</v>
      </c>
      <c r="N111" s="178" t="n">
        <v>2055</v>
      </c>
      <c r="O111" s="178" t="n">
        <v>2733</v>
      </c>
      <c r="P111" s="178" t="n">
        <v>2928</v>
      </c>
      <c r="Q111" s="178" t="n">
        <v>246</v>
      </c>
      <c r="R111" s="178" t="n">
        <v>22</v>
      </c>
      <c r="S111" s="178" t="n">
        <v>50</v>
      </c>
      <c r="T111" s="1473" t="n">
        <v>50</v>
      </c>
      <c r="U111" s="1473" t="n">
        <v>50</v>
      </c>
      <c r="V111" s="1473" t="n">
        <v>50</v>
      </c>
      <c r="W111" s="1473" t="n">
        <v>0</v>
      </c>
      <c r="X111" s="1473" t="n">
        <v>0</v>
      </c>
      <c r="Y111" s="1473" t="n">
        <v>0</v>
      </c>
      <c r="Z111" s="1473" t="n">
        <v>0</v>
      </c>
    </row>
    <row r="112" customFormat="1" s="178">
      <c r="A112" s="1112" t="n">
        <v>44438</v>
      </c>
      <c r="B112" s="479" t="n">
        <v>17317</v>
      </c>
      <c r="C112" s="1473" t="n"/>
      <c r="D112" s="1473" t="n"/>
      <c r="E112" s="1473" t="n"/>
      <c r="F112" s="1473" t="n"/>
      <c r="G112" s="1473" t="n"/>
      <c r="H112" s="1473" t="n"/>
      <c r="J112" s="178" t="n">
        <v>3298</v>
      </c>
      <c r="K112" s="178" t="n">
        <v>2636</v>
      </c>
      <c r="L112" s="178" t="n">
        <v>1682</v>
      </c>
      <c r="M112" s="178" t="n">
        <v>1352</v>
      </c>
      <c r="N112" s="178" t="n">
        <v>2055</v>
      </c>
      <c r="O112" s="178" t="n">
        <v>2797</v>
      </c>
      <c r="P112" s="178" t="n">
        <v>3029</v>
      </c>
      <c r="Q112" s="178" t="n">
        <v>246</v>
      </c>
      <c r="R112" s="178" t="n">
        <v>22</v>
      </c>
      <c r="S112" s="178" t="n">
        <v>50</v>
      </c>
      <c r="T112" s="1473" t="n">
        <v>50</v>
      </c>
      <c r="U112" s="1473" t="n">
        <v>50</v>
      </c>
      <c r="V112" s="1473" t="n">
        <v>50</v>
      </c>
      <c r="W112" s="1473" t="n">
        <v>0</v>
      </c>
      <c r="X112" s="1473" t="n">
        <v>0</v>
      </c>
      <c r="Y112" s="1473" t="n">
        <v>0</v>
      </c>
      <c r="Z112" s="1473" t="n">
        <v>0</v>
      </c>
    </row>
    <row r="113" customFormat="1" s="178">
      <c r="A113" s="1112" t="n">
        <v>44439</v>
      </c>
      <c r="B113" s="479" t="n">
        <v>17385</v>
      </c>
      <c r="C113" s="1473" t="n"/>
      <c r="D113" s="1473" t="n"/>
      <c r="E113" s="1473" t="n"/>
      <c r="F113" s="1473" t="n"/>
      <c r="G113" s="1473" t="n"/>
      <c r="H113" s="1473" t="n"/>
      <c r="J113" s="178" t="n">
        <v>3298</v>
      </c>
      <c r="K113" s="178" t="n">
        <v>2642</v>
      </c>
      <c r="L113" s="178" t="n">
        <v>1682</v>
      </c>
      <c r="M113" s="178" t="n">
        <v>1352</v>
      </c>
      <c r="N113" s="178" t="n">
        <v>2056</v>
      </c>
      <c r="O113" s="178" t="n">
        <v>2817</v>
      </c>
      <c r="P113" s="178" t="n">
        <v>3085</v>
      </c>
      <c r="Q113" s="178" t="n">
        <v>231</v>
      </c>
      <c r="R113" s="178" t="n">
        <v>22</v>
      </c>
      <c r="S113" s="178" t="n">
        <v>50</v>
      </c>
      <c r="T113" s="1473" t="n">
        <v>50</v>
      </c>
      <c r="U113" s="1473" t="n">
        <v>50</v>
      </c>
      <c r="V113" s="1473" t="n">
        <v>50</v>
      </c>
      <c r="W113" s="1473" t="n">
        <v>0</v>
      </c>
      <c r="X113" s="1473" t="n">
        <v>0</v>
      </c>
      <c r="Y113" s="1473" t="n">
        <v>0</v>
      </c>
      <c r="Z113" s="1473" t="n">
        <v>0</v>
      </c>
    </row>
    <row r="114" customFormat="1" s="178">
      <c r="A114" s="1112" t="n">
        <v>44440</v>
      </c>
      <c r="B114" s="479" t="n">
        <v>14237</v>
      </c>
      <c r="C114" s="1473" t="n"/>
      <c r="D114" s="1473" t="n"/>
      <c r="E114" s="1473" t="n"/>
      <c r="F114" s="1473" t="n"/>
      <c r="G114" s="1473" t="n"/>
      <c r="H114" s="1473" t="n"/>
      <c r="K114" s="178" t="n">
        <v>2615</v>
      </c>
      <c r="L114" s="178" t="n">
        <v>1669</v>
      </c>
      <c r="M114" s="178" t="n">
        <v>1435</v>
      </c>
      <c r="N114" s="178" t="n">
        <v>2091</v>
      </c>
      <c r="O114" s="178" t="n">
        <v>2817</v>
      </c>
      <c r="P114" s="178" t="n">
        <v>3147</v>
      </c>
      <c r="Q114" s="178" t="n">
        <v>241</v>
      </c>
      <c r="R114" s="178" t="n">
        <v>22</v>
      </c>
      <c r="S114" s="178" t="n">
        <v>50</v>
      </c>
      <c r="T114" s="1473" t="n">
        <v>50</v>
      </c>
      <c r="U114" s="1473" t="n">
        <v>50</v>
      </c>
      <c r="V114" s="1473" t="n">
        <v>50</v>
      </c>
      <c r="W114" s="1473" t="n">
        <v>0</v>
      </c>
      <c r="X114" s="1473" t="n">
        <v>0</v>
      </c>
      <c r="Y114" s="1473" t="n">
        <v>0</v>
      </c>
      <c r="Z114" s="1473" t="n">
        <v>0</v>
      </c>
    </row>
    <row r="115" customFormat="1" s="178">
      <c r="A115" s="1112" t="n">
        <v>44441</v>
      </c>
      <c r="B115" s="479" t="n">
        <v>14493</v>
      </c>
      <c r="C115" s="1473" t="n"/>
      <c r="D115" s="1473" t="n"/>
      <c r="E115" s="1473" t="n"/>
      <c r="F115" s="1473" t="n"/>
      <c r="G115" s="1473" t="n"/>
      <c r="H115" s="1473" t="n"/>
      <c r="K115" s="178" t="n">
        <v>2618</v>
      </c>
      <c r="L115" s="178" t="n">
        <v>1685</v>
      </c>
      <c r="M115" s="178" t="n">
        <v>1452</v>
      </c>
      <c r="N115" s="178" t="n">
        <v>2091</v>
      </c>
      <c r="O115" s="178" t="n">
        <v>2907</v>
      </c>
      <c r="P115" s="178" t="n">
        <v>3277</v>
      </c>
      <c r="Q115" s="178" t="n">
        <v>241</v>
      </c>
      <c r="R115" s="178" t="n">
        <v>22</v>
      </c>
      <c r="S115" s="178" t="n">
        <v>50</v>
      </c>
      <c r="T115" s="1473" t="n">
        <v>50</v>
      </c>
      <c r="U115" s="1473" t="n">
        <v>50</v>
      </c>
      <c r="V115" s="1473" t="n">
        <v>50</v>
      </c>
      <c r="W115" s="1473" t="n">
        <v>0</v>
      </c>
      <c r="X115" s="1473" t="n">
        <v>0</v>
      </c>
      <c r="Y115" s="1473" t="n">
        <v>0</v>
      </c>
      <c r="Z115" s="1473" t="n">
        <v>0</v>
      </c>
    </row>
    <row r="116" customFormat="1" s="178">
      <c r="A116" s="1112" t="n">
        <v>44442</v>
      </c>
      <c r="B116" s="479" t="n">
        <v>14593</v>
      </c>
      <c r="C116" s="1473" t="n"/>
      <c r="D116" s="1473" t="n"/>
      <c r="E116" s="1473" t="n"/>
      <c r="F116" s="1473" t="n"/>
      <c r="G116" s="1473" t="n"/>
      <c r="H116" s="1473" t="n"/>
      <c r="K116" s="178" t="n">
        <v>2618</v>
      </c>
      <c r="L116" s="178" t="n">
        <v>1685</v>
      </c>
      <c r="M116" s="178" t="n">
        <v>1452</v>
      </c>
      <c r="N116" s="178" t="n">
        <v>2091</v>
      </c>
      <c r="O116" s="178" t="n">
        <v>2947</v>
      </c>
      <c r="P116" s="178" t="n">
        <v>3307</v>
      </c>
      <c r="Q116" s="178" t="n">
        <v>271</v>
      </c>
      <c r="R116" s="178" t="n">
        <v>22</v>
      </c>
      <c r="S116" s="178" t="n">
        <v>50</v>
      </c>
      <c r="T116" s="1473" t="n">
        <v>50</v>
      </c>
      <c r="U116" s="1473" t="n">
        <v>50</v>
      </c>
      <c r="V116" s="1473" t="n">
        <v>50</v>
      </c>
      <c r="W116" s="1473" t="n">
        <v>0</v>
      </c>
      <c r="X116" s="1473" t="n">
        <v>0</v>
      </c>
      <c r="Y116" s="1473" t="n">
        <v>0</v>
      </c>
      <c r="Z116" s="1473" t="n">
        <v>0</v>
      </c>
    </row>
    <row r="117" customFormat="1" s="178">
      <c r="A117" s="1112" t="n">
        <v>44445</v>
      </c>
      <c r="B117" s="479" t="n">
        <v>14593</v>
      </c>
      <c r="C117" s="1473" t="n"/>
      <c r="D117" s="1473" t="n"/>
      <c r="E117" s="1473" t="n"/>
      <c r="F117" s="1473" t="n"/>
      <c r="G117" s="1473" t="n"/>
      <c r="H117" s="1473" t="n"/>
      <c r="K117" s="178" t="n">
        <v>2618</v>
      </c>
      <c r="L117" s="178" t="n">
        <v>1685</v>
      </c>
      <c r="M117" s="178" t="n">
        <v>1452</v>
      </c>
      <c r="N117" s="178" t="n">
        <v>2091</v>
      </c>
      <c r="O117" s="178" t="n">
        <v>2947</v>
      </c>
      <c r="P117" s="178" t="n">
        <v>3307</v>
      </c>
      <c r="Q117" s="178" t="n">
        <v>271</v>
      </c>
      <c r="R117" s="178" t="n">
        <v>22</v>
      </c>
      <c r="S117" s="178" t="n">
        <v>50</v>
      </c>
      <c r="T117" s="1473" t="n">
        <v>50</v>
      </c>
      <c r="U117" s="1473" t="n">
        <v>50</v>
      </c>
      <c r="V117" s="1473" t="n">
        <v>50</v>
      </c>
      <c r="W117" s="1473" t="n">
        <v>0</v>
      </c>
      <c r="X117" s="1473" t="n">
        <v>0</v>
      </c>
      <c r="Y117" s="1473" t="n">
        <v>0</v>
      </c>
      <c r="Z117" s="1473" t="n">
        <v>0</v>
      </c>
    </row>
    <row r="118" customFormat="1" s="192">
      <c r="A118" s="104" t="n">
        <v>44446</v>
      </c>
      <c r="B118" s="480" t="n"/>
      <c r="C118" s="1475" t="n"/>
      <c r="D118" s="1475" t="n"/>
      <c r="E118" s="1475" t="n"/>
      <c r="F118" s="1475" t="n"/>
      <c r="G118" s="1475" t="n"/>
      <c r="H118" s="1475" t="n"/>
      <c r="K118" s="192" t="n">
        <v>2618</v>
      </c>
      <c r="L118" s="192" t="n">
        <v>1685</v>
      </c>
      <c r="M118" s="192" t="n">
        <v>1452</v>
      </c>
      <c r="N118" s="192" t="n">
        <v>2091</v>
      </c>
      <c r="O118" s="192" t="n">
        <v>2947</v>
      </c>
      <c r="P118" s="192" t="n">
        <v>3307</v>
      </c>
      <c r="Q118" s="192" t="n">
        <v>271</v>
      </c>
      <c r="R118" s="192" t="n">
        <v>22</v>
      </c>
      <c r="S118" s="192" t="n">
        <v>50</v>
      </c>
      <c r="T118" s="1475" t="n">
        <v>50</v>
      </c>
      <c r="U118" s="1475" t="n">
        <v>50</v>
      </c>
      <c r="V118" s="1475" t="n">
        <v>50</v>
      </c>
      <c r="W118" s="1475" t="n"/>
      <c r="X118" s="1475" t="n"/>
      <c r="Y118" s="1475" t="n"/>
      <c r="Z118" s="1475" t="n"/>
    </row>
    <row r="119">
      <c r="A119" s="1112" t="n">
        <v>44447</v>
      </c>
      <c r="B119" s="63" t="n">
        <v>14241</v>
      </c>
      <c r="C119" s="1151" t="n"/>
      <c r="D119" s="1151" t="n"/>
      <c r="E119" s="1151" t="n"/>
      <c r="F119" s="1151" t="n"/>
      <c r="G119" s="1151" t="n"/>
      <c r="H119" s="1151" t="n"/>
      <c r="I119" s="1151" t="n"/>
      <c r="J119" s="1151" t="n"/>
      <c r="K119" s="1151" t="n">
        <v>2619</v>
      </c>
      <c r="L119" s="1151" t="n">
        <v>1685</v>
      </c>
      <c r="M119" s="1151" t="n">
        <v>1422</v>
      </c>
      <c r="N119" s="1151" t="n">
        <v>2067</v>
      </c>
      <c r="O119" s="1151" t="n">
        <v>2795</v>
      </c>
      <c r="P119" s="1151" t="n">
        <v>3170</v>
      </c>
      <c r="Q119" s="1151" t="n">
        <v>261</v>
      </c>
      <c r="R119" s="1151" t="n">
        <v>22</v>
      </c>
      <c r="S119" s="1151" t="n">
        <v>50</v>
      </c>
      <c r="T119" s="1151" t="n">
        <v>50</v>
      </c>
      <c r="U119" s="1151" t="n">
        <v>50</v>
      </c>
      <c r="V119" s="1151" t="n">
        <v>50</v>
      </c>
      <c r="W119" s="1151" t="n">
        <v>0</v>
      </c>
      <c r="X119" s="1151" t="n">
        <v>0</v>
      </c>
      <c r="Y119" s="1151" t="n">
        <v>0</v>
      </c>
      <c r="Z119" s="1151" t="n">
        <v>0</v>
      </c>
    </row>
    <row r="120">
      <c r="A120" s="1112" t="n">
        <v>44448</v>
      </c>
      <c r="B120" s="63" t="n">
        <v>13996</v>
      </c>
      <c r="C120" s="1151" t="n"/>
      <c r="D120" s="1151" t="n"/>
      <c r="E120" s="1151" t="n"/>
      <c r="F120" s="1151" t="n"/>
      <c r="G120" s="1151" t="n"/>
      <c r="H120" s="1151" t="n"/>
      <c r="I120" s="1151" t="n"/>
      <c r="J120" s="1151" t="n"/>
      <c r="K120" s="1151" t="n">
        <v>2619</v>
      </c>
      <c r="L120" s="1151" t="n">
        <v>1700</v>
      </c>
      <c r="M120" s="1151" t="n">
        <v>1392</v>
      </c>
      <c r="N120" s="1151" t="n">
        <v>2065</v>
      </c>
      <c r="O120" s="1151" t="n">
        <v>2685</v>
      </c>
      <c r="P120" s="1151" t="n">
        <v>3087</v>
      </c>
      <c r="Q120" s="1151" t="n">
        <v>226</v>
      </c>
      <c r="R120" s="1151" t="n">
        <v>22</v>
      </c>
      <c r="S120" s="1151" t="n">
        <v>50</v>
      </c>
      <c r="T120" s="1151" t="n">
        <v>50</v>
      </c>
      <c r="U120" s="1151" t="n">
        <v>50</v>
      </c>
      <c r="V120" s="1151" t="n">
        <v>50</v>
      </c>
      <c r="W120" s="1151" t="n">
        <v>0</v>
      </c>
      <c r="X120" s="1151" t="n">
        <v>0</v>
      </c>
      <c r="Y120" s="1151" t="n">
        <v>0</v>
      </c>
      <c r="Z120" s="1151" t="n">
        <v>0</v>
      </c>
    </row>
    <row r="121">
      <c r="A121" s="1112" t="n">
        <v>44449</v>
      </c>
      <c r="B121" s="63" t="n">
        <v>13952</v>
      </c>
      <c r="C121" s="1151" t="n"/>
      <c r="D121" s="1151" t="n"/>
      <c r="E121" s="1151" t="n"/>
      <c r="F121" s="1151" t="n"/>
      <c r="G121" s="1151" t="n"/>
      <c r="H121" s="1151" t="n"/>
      <c r="I121" s="1151" t="n"/>
      <c r="J121" s="1151" t="n"/>
      <c r="K121" s="1151" t="n">
        <v>2619</v>
      </c>
      <c r="L121" s="1151" t="n">
        <v>1700</v>
      </c>
      <c r="M121" s="1151" t="n">
        <v>1348</v>
      </c>
      <c r="N121" s="1151" t="n">
        <v>2105</v>
      </c>
      <c r="O121" s="1151" t="n">
        <v>2675</v>
      </c>
      <c r="P121" s="1151" t="n">
        <v>3078</v>
      </c>
      <c r="Q121" s="1151" t="n">
        <v>205</v>
      </c>
      <c r="R121" s="1151" t="n">
        <v>22</v>
      </c>
      <c r="S121" s="1151" t="n">
        <v>50</v>
      </c>
      <c r="T121" s="1151" t="n">
        <v>50</v>
      </c>
      <c r="U121" s="1151" t="n">
        <v>50</v>
      </c>
      <c r="V121" s="1151" t="n">
        <v>50</v>
      </c>
      <c r="W121" s="1151" t="n">
        <v>0</v>
      </c>
      <c r="X121" s="1151" t="n">
        <v>0</v>
      </c>
      <c r="Y121" s="1151" t="n">
        <v>0</v>
      </c>
      <c r="Z121" s="1151" t="n">
        <v>0</v>
      </c>
    </row>
    <row r="122">
      <c r="A122" s="1112" t="n">
        <v>44452</v>
      </c>
      <c r="B122" s="63" t="n">
        <v>13996</v>
      </c>
      <c r="C122" s="1151" t="n"/>
      <c r="D122" s="1151" t="n"/>
      <c r="E122" s="1151" t="n"/>
      <c r="F122" s="1151" t="n"/>
      <c r="G122" s="1151" t="n"/>
      <c r="H122" s="1151" t="n"/>
      <c r="I122" s="1151" t="n"/>
      <c r="J122" s="1151" t="n"/>
      <c r="K122" s="1151" t="n">
        <v>2619</v>
      </c>
      <c r="L122" s="1151" t="n">
        <v>1710</v>
      </c>
      <c r="M122" s="1151" t="n">
        <v>1393</v>
      </c>
      <c r="N122" s="1151" t="n">
        <v>2105</v>
      </c>
      <c r="O122" s="1151" t="n">
        <v>2669</v>
      </c>
      <c r="P122" s="1151" t="n">
        <v>3073</v>
      </c>
      <c r="Q122" s="1151" t="n">
        <v>205</v>
      </c>
      <c r="R122" s="1151" t="n">
        <v>22</v>
      </c>
      <c r="S122" s="1151" t="n">
        <v>50</v>
      </c>
      <c r="T122" s="1151" t="n">
        <v>50</v>
      </c>
      <c r="U122" s="1151" t="n">
        <v>50</v>
      </c>
      <c r="V122" s="1151" t="n">
        <v>50</v>
      </c>
      <c r="W122" s="1151" t="n">
        <v>0</v>
      </c>
      <c r="X122" s="1151" t="n">
        <v>0</v>
      </c>
      <c r="Y122" s="1151" t="n">
        <v>0</v>
      </c>
      <c r="Z122" s="1151" t="n">
        <v>0</v>
      </c>
    </row>
    <row r="123">
      <c r="A123" s="1112" t="n">
        <v>44453</v>
      </c>
      <c r="B123" s="63" t="n">
        <v>13934</v>
      </c>
      <c r="C123" s="1151" t="n"/>
      <c r="D123" s="1151" t="n"/>
      <c r="E123" s="1151" t="n"/>
      <c r="F123" s="1151" t="n"/>
      <c r="G123" s="1151" t="n"/>
      <c r="H123" s="1151" t="n"/>
      <c r="I123" s="1151" t="n"/>
      <c r="J123" s="1151" t="n"/>
      <c r="K123" s="1151" t="n">
        <v>2628</v>
      </c>
      <c r="L123" s="1151" t="n">
        <v>1703</v>
      </c>
      <c r="M123" s="1151" t="n">
        <v>1423</v>
      </c>
      <c r="N123" s="1151" t="n">
        <v>2005</v>
      </c>
      <c r="O123" s="1151" t="n">
        <v>2669</v>
      </c>
      <c r="P123" s="1151" t="n">
        <v>3062</v>
      </c>
      <c r="Q123" s="1151" t="n">
        <v>222</v>
      </c>
      <c r="R123" s="1151" t="n">
        <v>22</v>
      </c>
      <c r="S123" s="1151" t="n">
        <v>50</v>
      </c>
      <c r="T123" s="1151" t="n">
        <v>50</v>
      </c>
      <c r="U123" s="1151" t="n">
        <v>50</v>
      </c>
      <c r="V123" s="1151" t="n">
        <v>50</v>
      </c>
      <c r="W123" s="1151" t="n">
        <v>0</v>
      </c>
      <c r="X123" s="1151" t="n">
        <v>0</v>
      </c>
      <c r="Y123" s="1151" t="n">
        <v>0</v>
      </c>
      <c r="Z123" s="1151" t="n">
        <v>0</v>
      </c>
    </row>
    <row r="124">
      <c r="A124" s="1112" t="n">
        <v>44454</v>
      </c>
      <c r="B124" s="63" t="n">
        <v>13958</v>
      </c>
      <c r="C124" s="1151" t="n"/>
      <c r="D124" s="1151" t="n"/>
      <c r="E124" s="1151" t="n"/>
      <c r="F124" s="1151" t="n"/>
      <c r="G124" s="1151" t="n"/>
      <c r="H124" s="1151" t="n"/>
      <c r="I124" s="1151" t="n"/>
      <c r="J124" s="1151" t="n"/>
      <c r="K124" s="1151" t="n">
        <v>2628</v>
      </c>
      <c r="L124" s="1151" t="n">
        <v>1757</v>
      </c>
      <c r="M124" s="1151" t="n">
        <v>1438</v>
      </c>
      <c r="N124" s="1151" t="n">
        <v>1990</v>
      </c>
      <c r="O124" s="1151" t="n">
        <v>2649</v>
      </c>
      <c r="P124" s="1151" t="n">
        <v>3049</v>
      </c>
      <c r="Q124" s="1151" t="n">
        <v>225</v>
      </c>
      <c r="R124" s="1151" t="n">
        <v>22</v>
      </c>
      <c r="S124" s="1151" t="n">
        <v>50</v>
      </c>
      <c r="T124" s="1151" t="n">
        <v>50</v>
      </c>
      <c r="U124" s="1151" t="n">
        <v>50</v>
      </c>
      <c r="V124" s="1151" t="n">
        <v>50</v>
      </c>
      <c r="W124" s="1151" t="n">
        <v>0</v>
      </c>
      <c r="X124" s="1151" t="n">
        <v>0</v>
      </c>
      <c r="Y124" s="1151" t="n">
        <v>0</v>
      </c>
      <c r="Z124" s="1151" t="n">
        <v>0</v>
      </c>
    </row>
    <row r="125">
      <c r="A125" s="1112" t="n">
        <v>44455</v>
      </c>
      <c r="B125" s="63" t="n">
        <v>13695</v>
      </c>
      <c r="C125" s="1151" t="n"/>
      <c r="D125" s="1151" t="n"/>
      <c r="E125" s="1151" t="n"/>
      <c r="F125" s="1151" t="n"/>
      <c r="G125" s="1151" t="n"/>
      <c r="H125" s="1151" t="n"/>
      <c r="I125" s="1151" t="n"/>
      <c r="J125" s="1151" t="n"/>
      <c r="K125" s="1151" t="n">
        <v>2628</v>
      </c>
      <c r="L125" s="1151" t="n">
        <v>1757</v>
      </c>
      <c r="M125" s="1151" t="n">
        <v>1438</v>
      </c>
      <c r="N125" s="1151" t="n">
        <v>1990</v>
      </c>
      <c r="O125" s="1151" t="n">
        <v>2474</v>
      </c>
      <c r="P125" s="1151" t="n">
        <v>2932</v>
      </c>
      <c r="Q125" s="1151" t="n">
        <v>254</v>
      </c>
      <c r="R125" s="1151" t="n">
        <v>22</v>
      </c>
      <c r="S125" s="1151" t="n">
        <v>50</v>
      </c>
      <c r="T125" s="1151" t="n">
        <v>50</v>
      </c>
      <c r="U125" s="1151" t="n">
        <v>50</v>
      </c>
      <c r="V125" s="1151" t="n">
        <v>50</v>
      </c>
      <c r="W125" s="1151" t="n">
        <v>0</v>
      </c>
      <c r="X125" s="1151" t="n">
        <v>0</v>
      </c>
      <c r="Y125" s="1151" t="n">
        <v>0</v>
      </c>
      <c r="Z125" s="1151" t="n">
        <v>0</v>
      </c>
    </row>
    <row r="126">
      <c r="A126" s="1112" t="n">
        <v>44456</v>
      </c>
      <c r="B126" s="63" t="n">
        <v>13695</v>
      </c>
      <c r="C126" s="1151" t="n"/>
      <c r="D126" s="1151" t="n"/>
      <c r="E126" s="1151" t="n"/>
      <c r="F126" s="1151" t="n"/>
      <c r="G126" s="1151" t="n"/>
      <c r="H126" s="1151" t="n"/>
      <c r="I126" s="1151" t="n"/>
      <c r="J126" s="1151" t="n"/>
      <c r="K126" s="1151" t="n">
        <v>2628</v>
      </c>
      <c r="L126" s="1151" t="n">
        <v>1757</v>
      </c>
      <c r="M126" s="1151" t="n">
        <v>1438</v>
      </c>
      <c r="N126" s="1151" t="n">
        <v>1990</v>
      </c>
      <c r="O126" s="1151" t="n">
        <v>2474</v>
      </c>
      <c r="P126" s="1151" t="n">
        <v>2932</v>
      </c>
      <c r="Q126" s="1151" t="n">
        <v>254</v>
      </c>
      <c r="R126" s="1151" t="n">
        <v>22</v>
      </c>
      <c r="S126" s="1151" t="n">
        <v>50</v>
      </c>
      <c r="T126" s="1151" t="n">
        <v>50</v>
      </c>
      <c r="U126" s="1151" t="n">
        <v>50</v>
      </c>
      <c r="V126" s="1151" t="n">
        <v>50</v>
      </c>
      <c r="W126" s="1151" t="n">
        <v>0</v>
      </c>
      <c r="X126" s="1151" t="n">
        <v>0</v>
      </c>
      <c r="Y126" s="1151" t="n">
        <v>0</v>
      </c>
      <c r="Z126" s="1151" t="n">
        <v>0</v>
      </c>
    </row>
    <row r="127">
      <c r="A127" s="1112" t="n">
        <v>44459</v>
      </c>
      <c r="B127" s="63" t="n">
        <v>13676</v>
      </c>
      <c r="C127" s="1151" t="n"/>
      <c r="D127" s="1151" t="n"/>
      <c r="E127" s="1151" t="n"/>
      <c r="F127" s="1151" t="n"/>
      <c r="G127" s="1151" t="n"/>
      <c r="H127" s="1151" t="n"/>
      <c r="I127" s="1151" t="n"/>
      <c r="J127" s="1151" t="n"/>
      <c r="K127" s="1151" t="n">
        <v>2599</v>
      </c>
      <c r="L127" s="1151" t="n">
        <v>1757</v>
      </c>
      <c r="M127" s="1151" t="n">
        <v>1447</v>
      </c>
      <c r="N127" s="1151" t="n">
        <v>2019</v>
      </c>
      <c r="O127" s="1151" t="n">
        <v>2390</v>
      </c>
      <c r="P127" s="1151" t="n">
        <v>2896</v>
      </c>
      <c r="Q127" s="1151" t="n">
        <v>346</v>
      </c>
      <c r="R127" s="1151" t="n">
        <v>22</v>
      </c>
      <c r="S127" s="1151" t="n">
        <v>50</v>
      </c>
      <c r="T127" s="1151" t="n">
        <v>50</v>
      </c>
      <c r="U127" s="1151" t="n">
        <v>50</v>
      </c>
      <c r="V127" s="1151" t="n">
        <v>50</v>
      </c>
      <c r="W127" s="1151" t="n">
        <v>0</v>
      </c>
      <c r="X127" s="1151" t="n">
        <v>0</v>
      </c>
      <c r="Y127" s="1151" t="n">
        <v>0</v>
      </c>
      <c r="Z127" s="1151" t="n">
        <v>0</v>
      </c>
    </row>
    <row r="128">
      <c r="A128" s="1112" t="n">
        <v>44460</v>
      </c>
      <c r="B128" s="63" t="n">
        <v>13752</v>
      </c>
      <c r="C128" s="1151" t="n"/>
      <c r="D128" s="1151" t="n"/>
      <c r="E128" s="1151" t="n"/>
      <c r="F128" s="1151" t="n"/>
      <c r="G128" s="1151" t="n"/>
      <c r="H128" s="1151" t="n"/>
      <c r="I128" s="1151" t="n"/>
      <c r="J128" s="1151" t="n"/>
      <c r="K128" s="1151" t="n">
        <v>2571</v>
      </c>
      <c r="L128" s="1151" t="n">
        <v>1757</v>
      </c>
      <c r="M128" s="1151" t="n">
        <v>1447</v>
      </c>
      <c r="N128" s="1151" t="n">
        <v>2109</v>
      </c>
      <c r="O128" s="1151" t="n">
        <v>2390</v>
      </c>
      <c r="P128" s="1151" t="n">
        <v>2896</v>
      </c>
      <c r="Q128" s="1151" t="n">
        <v>360</v>
      </c>
      <c r="R128" s="1151" t="n">
        <v>22</v>
      </c>
      <c r="S128" s="1151" t="n">
        <v>50</v>
      </c>
      <c r="T128" s="1151" t="n">
        <v>50</v>
      </c>
      <c r="U128" s="1151" t="n">
        <v>50</v>
      </c>
      <c r="V128" s="1151" t="n">
        <v>50</v>
      </c>
      <c r="W128" s="1151" t="n">
        <v>0</v>
      </c>
      <c r="X128" s="1151" t="n">
        <v>0</v>
      </c>
      <c r="Y128" s="1151" t="n">
        <v>0</v>
      </c>
      <c r="Z128" s="1151" t="n">
        <v>0</v>
      </c>
    </row>
    <row r="129">
      <c r="A129" s="1112" t="n">
        <v>44461</v>
      </c>
      <c r="B129" s="63" t="n">
        <v>13701</v>
      </c>
      <c r="C129" s="1151" t="n"/>
      <c r="D129" s="1151" t="n"/>
      <c r="E129" s="1151" t="n"/>
      <c r="F129" s="1151" t="n"/>
      <c r="G129" s="1151" t="n"/>
      <c r="H129" s="1151" t="n"/>
      <c r="I129" s="1151" t="n"/>
      <c r="J129" s="1151" t="n"/>
      <c r="K129" s="1151" t="n">
        <v>2540</v>
      </c>
      <c r="L129" s="1151" t="n">
        <v>1737</v>
      </c>
      <c r="M129" s="1151" t="n">
        <v>1458</v>
      </c>
      <c r="N129" s="1151" t="n">
        <v>2139</v>
      </c>
      <c r="O129" s="1151" t="n">
        <v>2339</v>
      </c>
      <c r="P129" s="1151" t="n">
        <v>2821</v>
      </c>
      <c r="Q129" s="1151" t="n">
        <v>420</v>
      </c>
      <c r="R129" s="1151" t="n">
        <v>47</v>
      </c>
      <c r="S129" s="1151" t="n">
        <v>50</v>
      </c>
      <c r="T129" s="1151" t="n">
        <v>50</v>
      </c>
      <c r="U129" s="1151" t="n">
        <v>50</v>
      </c>
      <c r="V129" s="1151" t="n">
        <v>50</v>
      </c>
      <c r="W129" s="1151" t="n">
        <v>0</v>
      </c>
      <c r="X129" s="1151" t="n">
        <v>0</v>
      </c>
      <c r="Y129" s="1151" t="n">
        <v>0</v>
      </c>
      <c r="Z129" s="1151" t="n">
        <v>0</v>
      </c>
    </row>
    <row r="130">
      <c r="A130" s="1112" t="n">
        <v>44462</v>
      </c>
      <c r="B130" s="63" t="n">
        <v>13701</v>
      </c>
      <c r="C130" s="1151" t="n"/>
      <c r="D130" s="1151" t="n"/>
      <c r="E130" s="1151" t="n"/>
      <c r="F130" s="1151" t="n"/>
      <c r="G130" s="1151" t="n"/>
      <c r="H130" s="1151" t="n"/>
      <c r="I130" s="1151" t="n"/>
      <c r="J130" s="1151" t="n"/>
      <c r="K130" s="1151" t="n">
        <v>2540</v>
      </c>
      <c r="L130" s="1151" t="n">
        <v>1737</v>
      </c>
      <c r="M130" s="1151" t="n">
        <v>1458</v>
      </c>
      <c r="N130" s="1151" t="n">
        <v>2139</v>
      </c>
      <c r="O130" s="1151" t="n">
        <v>2339</v>
      </c>
      <c r="P130" s="1151" t="n">
        <v>2821</v>
      </c>
      <c r="Q130" s="1151" t="n">
        <v>420</v>
      </c>
      <c r="R130" s="1151" t="n">
        <v>47</v>
      </c>
      <c r="S130" s="1151" t="n">
        <v>50</v>
      </c>
      <c r="T130" s="1151" t="n">
        <v>50</v>
      </c>
      <c r="U130" s="1151" t="n">
        <v>50</v>
      </c>
      <c r="V130" s="1151" t="n">
        <v>50</v>
      </c>
      <c r="W130" s="1151" t="n">
        <v>0</v>
      </c>
      <c r="X130" s="1151" t="n">
        <v>0</v>
      </c>
      <c r="Y130" s="1151" t="n">
        <v>0</v>
      </c>
      <c r="Z130" s="1151" t="n">
        <v>0</v>
      </c>
    </row>
    <row r="131">
      <c r="A131" s="1112" t="n">
        <v>44463</v>
      </c>
      <c r="B131" s="63" t="n">
        <v>13701</v>
      </c>
      <c r="C131" s="1151" t="n"/>
      <c r="D131" s="1151" t="n"/>
      <c r="E131" s="1151" t="n"/>
      <c r="F131" s="1151" t="n"/>
      <c r="G131" s="1151" t="n"/>
      <c r="H131" s="1151" t="n"/>
      <c r="I131" s="1151" t="n"/>
      <c r="J131" s="1151" t="n"/>
      <c r="K131" s="1151" t="n">
        <v>2540</v>
      </c>
      <c r="L131" s="1151" t="n">
        <v>1737</v>
      </c>
      <c r="M131" s="1151" t="n">
        <v>1458</v>
      </c>
      <c r="N131" s="1151" t="n">
        <v>2139</v>
      </c>
      <c r="O131" s="1151" t="n">
        <v>2339</v>
      </c>
      <c r="P131" s="1151" t="n">
        <v>2821</v>
      </c>
      <c r="Q131" s="1151" t="n">
        <v>420</v>
      </c>
      <c r="R131" s="1151" t="n">
        <v>47</v>
      </c>
      <c r="S131" s="1151" t="n">
        <v>50</v>
      </c>
      <c r="T131" s="1151" t="n">
        <v>50</v>
      </c>
      <c r="U131" s="1151" t="n">
        <v>50</v>
      </c>
      <c r="V131" s="1151" t="n">
        <v>50</v>
      </c>
      <c r="W131" s="1151" t="n">
        <v>0</v>
      </c>
      <c r="X131" s="1151" t="n">
        <v>0</v>
      </c>
      <c r="Y131" s="1151" t="n">
        <v>0</v>
      </c>
      <c r="Z131" s="1151" t="n">
        <v>0</v>
      </c>
    </row>
    <row r="132">
      <c r="A132" s="1112" t="n">
        <v>44466</v>
      </c>
      <c r="B132" s="63" t="n">
        <v>13777</v>
      </c>
      <c r="C132" s="1151" t="n"/>
      <c r="D132" s="1151" t="n"/>
      <c r="E132" s="1151" t="n"/>
      <c r="F132" s="1151" t="n"/>
      <c r="G132" s="1151" t="n"/>
      <c r="H132" s="1151" t="n"/>
      <c r="I132" s="1151" t="n"/>
      <c r="J132" s="1151" t="n"/>
      <c r="K132" s="1151" t="n">
        <v>2540</v>
      </c>
      <c r="L132" s="1151" t="n">
        <v>1737</v>
      </c>
      <c r="M132" s="1151" t="n">
        <v>1468</v>
      </c>
      <c r="N132" s="1151" t="n">
        <v>2205</v>
      </c>
      <c r="O132" s="1151" t="n">
        <v>2339</v>
      </c>
      <c r="P132" s="1151" t="n">
        <v>2821</v>
      </c>
      <c r="Q132" s="1151" t="n">
        <v>420</v>
      </c>
      <c r="R132" s="1151" t="n">
        <v>47</v>
      </c>
      <c r="S132" s="1151" t="n">
        <v>50</v>
      </c>
      <c r="T132" s="1151" t="n">
        <v>50</v>
      </c>
      <c r="U132" s="1151" t="n">
        <v>50</v>
      </c>
      <c r="V132" s="1151" t="n">
        <v>50</v>
      </c>
      <c r="W132" s="1151" t="n">
        <v>0</v>
      </c>
      <c r="X132" s="1151" t="n">
        <v>0</v>
      </c>
      <c r="Y132" s="1151" t="n">
        <v>0</v>
      </c>
      <c r="Z132" s="1151" t="n">
        <v>0</v>
      </c>
    </row>
    <row r="133">
      <c r="A133" s="1112" t="n">
        <v>44467</v>
      </c>
      <c r="B133" s="63" t="n">
        <v>13741</v>
      </c>
      <c r="C133" s="1151" t="n"/>
      <c r="D133" s="1151" t="n"/>
      <c r="E133" s="1151" t="n"/>
      <c r="F133" s="1151" t="n"/>
      <c r="G133" s="1151" t="n"/>
      <c r="H133" s="1151" t="n"/>
      <c r="I133" s="1151" t="n"/>
      <c r="J133" s="1151" t="n"/>
      <c r="K133" s="1151" t="n">
        <v>2540</v>
      </c>
      <c r="L133" s="1151" t="n">
        <v>1732</v>
      </c>
      <c r="M133" s="1151" t="n">
        <v>1445</v>
      </c>
      <c r="N133" s="1151" t="n">
        <v>2195</v>
      </c>
      <c r="O133" s="1151" t="n">
        <v>2341</v>
      </c>
      <c r="P133" s="1151" t="n">
        <v>2821</v>
      </c>
      <c r="Q133" s="1151" t="n">
        <v>420</v>
      </c>
      <c r="R133" s="1151" t="n">
        <v>47</v>
      </c>
      <c r="S133" s="1151" t="n">
        <v>50</v>
      </c>
      <c r="T133" s="1151" t="n">
        <v>50</v>
      </c>
      <c r="U133" s="1151" t="n">
        <v>50</v>
      </c>
      <c r="V133" s="1151" t="n">
        <v>50</v>
      </c>
      <c r="W133" s="1151" t="n">
        <v>0</v>
      </c>
      <c r="X133" s="1151" t="n">
        <v>0</v>
      </c>
      <c r="Y133" s="1151" t="n">
        <v>0</v>
      </c>
      <c r="Z133" s="1151" t="n">
        <v>0</v>
      </c>
    </row>
    <row r="134">
      <c r="A134" s="1112" t="n">
        <v>44468</v>
      </c>
      <c r="B134" s="63" t="n">
        <v>13973</v>
      </c>
      <c r="C134" s="1151" t="n"/>
      <c r="D134" s="1151" t="n"/>
      <c r="E134" s="1151" t="n"/>
      <c r="F134" s="1151" t="n"/>
      <c r="G134" s="1151" t="n"/>
      <c r="H134" s="1151" t="n"/>
      <c r="I134" s="1151" t="n"/>
      <c r="J134" s="1151" t="n"/>
      <c r="K134" s="1151" t="n">
        <v>2540</v>
      </c>
      <c r="L134" s="1151" t="n">
        <v>1781</v>
      </c>
      <c r="M134" s="1151" t="n">
        <v>1483</v>
      </c>
      <c r="N134" s="1151" t="n">
        <v>2195</v>
      </c>
      <c r="O134" s="1151" t="n">
        <v>2341</v>
      </c>
      <c r="P134" s="1151" t="n">
        <v>2821</v>
      </c>
      <c r="Q134" s="1151" t="n">
        <v>445</v>
      </c>
      <c r="R134" s="1151" t="n">
        <v>67</v>
      </c>
      <c r="S134" s="1151" t="n">
        <v>70</v>
      </c>
      <c r="T134" s="1151" t="n">
        <v>90</v>
      </c>
      <c r="U134" s="1151" t="n">
        <v>70</v>
      </c>
      <c r="V134" s="1151" t="n">
        <v>70</v>
      </c>
      <c r="W134" s="1151" t="n">
        <v>0</v>
      </c>
      <c r="X134" s="1151" t="n">
        <v>0</v>
      </c>
      <c r="Y134" s="1151" t="n">
        <v>0</v>
      </c>
      <c r="Z134" s="1151" t="n">
        <v>0</v>
      </c>
    </row>
    <row r="135">
      <c r="A135" s="1112" t="n">
        <v>44469</v>
      </c>
      <c r="B135" s="63" t="n">
        <v>14032</v>
      </c>
      <c r="C135" s="1151" t="n"/>
      <c r="D135" s="1151" t="n"/>
      <c r="E135" s="1151" t="n"/>
      <c r="F135" s="1151" t="n"/>
      <c r="G135" s="1151" t="n"/>
      <c r="H135" s="1151" t="n"/>
      <c r="I135" s="1151" t="n"/>
      <c r="J135" s="1151" t="n"/>
      <c r="K135" s="1151" t="n">
        <v>2540</v>
      </c>
      <c r="L135" s="1151" t="n">
        <v>1818</v>
      </c>
      <c r="M135" s="1151" t="n">
        <v>1583</v>
      </c>
      <c r="N135" s="1151" t="n">
        <v>2125</v>
      </c>
      <c r="O135" s="1151" t="n">
        <v>2333</v>
      </c>
      <c r="P135" s="1151" t="n">
        <v>2821</v>
      </c>
      <c r="Q135" s="1151" t="n">
        <v>445</v>
      </c>
      <c r="R135" s="1151" t="n">
        <v>67</v>
      </c>
      <c r="S135" s="1151" t="n">
        <v>70</v>
      </c>
      <c r="T135" s="1151" t="n">
        <v>90</v>
      </c>
      <c r="U135" s="1151" t="n">
        <v>70</v>
      </c>
      <c r="V135" s="1151" t="n">
        <v>70</v>
      </c>
      <c r="W135" s="1151" t="n">
        <v>0</v>
      </c>
      <c r="X135" s="1151" t="n">
        <v>0</v>
      </c>
      <c r="Y135" s="1151" t="n">
        <v>0</v>
      </c>
      <c r="Z135" s="1151" t="n">
        <v>0</v>
      </c>
    </row>
    <row r="136">
      <c r="A136" s="1112" t="n">
        <v>44470</v>
      </c>
      <c r="B136" s="63" t="n">
        <v>11492</v>
      </c>
      <c r="C136" s="1151" t="n"/>
      <c r="D136" s="1151" t="n"/>
      <c r="E136" s="1151" t="n"/>
      <c r="F136" s="1151" t="n"/>
      <c r="G136" s="1151" t="n"/>
      <c r="H136" s="1151" t="n"/>
      <c r="I136" s="1151" t="n"/>
      <c r="J136" s="1151" t="n"/>
      <c r="K136" s="1151" t="n"/>
      <c r="L136" s="1151" t="n">
        <v>1818</v>
      </c>
      <c r="M136" s="1151" t="n">
        <v>1583</v>
      </c>
      <c r="N136" s="1151" t="n">
        <v>2125</v>
      </c>
      <c r="O136" s="1151" t="n">
        <v>2333</v>
      </c>
      <c r="P136" s="1151" t="n">
        <v>2821</v>
      </c>
      <c r="Q136" s="1151" t="n">
        <v>445</v>
      </c>
      <c r="R136" s="1151" t="n">
        <v>67</v>
      </c>
      <c r="S136" s="1151" t="n">
        <v>70</v>
      </c>
      <c r="T136" s="1151" t="n">
        <v>90</v>
      </c>
      <c r="U136" s="1151" t="n">
        <v>70</v>
      </c>
      <c r="V136" s="1151" t="n">
        <v>70</v>
      </c>
      <c r="W136" s="1151" t="n">
        <v>0</v>
      </c>
      <c r="X136" s="1151" t="n">
        <v>0</v>
      </c>
      <c r="Y136" s="1151" t="n">
        <v>0</v>
      </c>
      <c r="Z136" s="1151" t="n">
        <v>0</v>
      </c>
    </row>
    <row r="137">
      <c r="A137" s="1112" t="n">
        <v>44473</v>
      </c>
      <c r="B137" s="63" t="n">
        <v>11606</v>
      </c>
      <c r="C137" s="1151" t="n"/>
      <c r="D137" s="1151" t="n"/>
      <c r="E137" s="1151" t="n"/>
      <c r="F137" s="1151" t="n"/>
      <c r="G137" s="1151" t="n"/>
      <c r="H137" s="1151" t="n"/>
      <c r="I137" s="1151" t="n"/>
      <c r="J137" s="1151" t="n"/>
      <c r="K137" s="1151" t="n"/>
      <c r="L137" s="1151" t="n">
        <v>1855</v>
      </c>
      <c r="M137" s="1151" t="n">
        <v>1586</v>
      </c>
      <c r="N137" s="1151" t="n">
        <v>2086</v>
      </c>
      <c r="O137" s="1151" t="n">
        <v>2282</v>
      </c>
      <c r="P137" s="1151" t="n">
        <v>2811</v>
      </c>
      <c r="Q137" s="1151" t="n">
        <v>470</v>
      </c>
      <c r="R137" s="1151" t="n">
        <v>92</v>
      </c>
      <c r="S137" s="1151" t="n">
        <v>95</v>
      </c>
      <c r="T137" s="1151" t="n">
        <v>115</v>
      </c>
      <c r="U137" s="1151" t="n">
        <v>119</v>
      </c>
      <c r="V137" s="1151" t="n">
        <v>95</v>
      </c>
      <c r="W137" s="1151" t="n">
        <v>0</v>
      </c>
      <c r="X137" s="1151" t="n">
        <v>0</v>
      </c>
      <c r="Y137" s="1151" t="n">
        <v>0</v>
      </c>
      <c r="Z137" s="1151" t="n">
        <v>0</v>
      </c>
    </row>
    <row r="138">
      <c r="A138" s="1112" t="n">
        <v>44474</v>
      </c>
      <c r="B138" s="63" t="n">
        <v>11618</v>
      </c>
      <c r="C138" s="1151" t="n"/>
      <c r="D138" s="1151" t="n"/>
      <c r="E138" s="1151" t="n"/>
      <c r="F138" s="1151" t="n"/>
      <c r="G138" s="1151" t="n"/>
      <c r="H138" s="1151" t="n"/>
      <c r="I138" s="1151" t="n"/>
      <c r="J138" s="1151" t="n"/>
      <c r="K138" s="1151" t="n"/>
      <c r="L138" s="1151" t="n">
        <v>1855</v>
      </c>
      <c r="M138" s="1151" t="n">
        <v>1586</v>
      </c>
      <c r="N138" s="1151" t="n">
        <v>2081</v>
      </c>
      <c r="O138" s="1151" t="n">
        <v>2264</v>
      </c>
      <c r="P138" s="1151" t="n">
        <v>2796</v>
      </c>
      <c r="Q138" s="1151" t="n">
        <v>470</v>
      </c>
      <c r="R138" s="1151" t="n">
        <v>92</v>
      </c>
      <c r="S138" s="1151" t="n">
        <v>105</v>
      </c>
      <c r="T138" s="1151" t="n">
        <v>125</v>
      </c>
      <c r="U138" s="1151" t="n">
        <v>129</v>
      </c>
      <c r="V138" s="1151" t="n">
        <v>105</v>
      </c>
      <c r="W138" s="1151" t="n">
        <v>10</v>
      </c>
      <c r="X138" s="1151" t="n">
        <v>0</v>
      </c>
      <c r="Y138" s="1151" t="n">
        <v>0</v>
      </c>
      <c r="Z138" s="1151" t="n">
        <v>0</v>
      </c>
    </row>
    <row r="139">
      <c r="A139" s="1112" t="n">
        <v>44475</v>
      </c>
      <c r="B139" s="63" t="n">
        <v>11608</v>
      </c>
      <c r="C139" s="1151" t="n"/>
      <c r="D139" s="1151" t="n"/>
      <c r="E139" s="1151" t="n"/>
      <c r="F139" s="1151" t="n"/>
      <c r="G139" s="1151" t="n"/>
      <c r="H139" s="1151" t="n"/>
      <c r="I139" s="1151" t="n"/>
      <c r="J139" s="1151" t="n"/>
      <c r="K139" s="1151" t="n"/>
      <c r="L139" s="1151" t="n">
        <v>1865</v>
      </c>
      <c r="M139" s="1151" t="n">
        <v>1586</v>
      </c>
      <c r="N139" s="1151" t="n">
        <v>2081</v>
      </c>
      <c r="O139" s="1151" t="n">
        <v>2264</v>
      </c>
      <c r="P139" s="1151" t="n">
        <v>2796</v>
      </c>
      <c r="Q139" s="1151" t="n">
        <v>450</v>
      </c>
      <c r="R139" s="1151" t="n">
        <v>92</v>
      </c>
      <c r="S139" s="1151" t="n">
        <v>105</v>
      </c>
      <c r="T139" s="1151" t="n">
        <v>125</v>
      </c>
      <c r="U139" s="1151" t="n">
        <v>129</v>
      </c>
      <c r="V139" s="1151" t="n">
        <v>105</v>
      </c>
      <c r="W139" s="1151" t="n">
        <v>10</v>
      </c>
      <c r="X139" s="1151" t="n">
        <v>0</v>
      </c>
      <c r="Y139" s="1151" t="n">
        <v>0</v>
      </c>
      <c r="Z139" s="1151" t="n">
        <v>0</v>
      </c>
    </row>
    <row r="140">
      <c r="A140" s="1112" t="n">
        <v>44476</v>
      </c>
      <c r="B140" s="63" t="n">
        <v>11608</v>
      </c>
      <c r="C140" s="1151" t="n"/>
      <c r="D140" s="1151" t="n"/>
      <c r="E140" s="1151" t="n"/>
      <c r="F140" s="1151" t="n"/>
      <c r="G140" s="1151" t="n"/>
      <c r="H140" s="1151" t="n"/>
      <c r="I140" s="1151" t="n"/>
      <c r="J140" s="1151" t="n"/>
      <c r="K140" s="1151" t="n"/>
      <c r="L140" s="1151" t="n">
        <v>1865</v>
      </c>
      <c r="M140" s="1151" t="n">
        <v>1586</v>
      </c>
      <c r="N140" s="1151" t="n">
        <v>2081</v>
      </c>
      <c r="O140" s="1151" t="n">
        <v>2264</v>
      </c>
      <c r="P140" s="1151" t="n">
        <v>2796</v>
      </c>
      <c r="Q140" s="1151" t="n">
        <v>450</v>
      </c>
      <c r="R140" s="1151" t="n">
        <v>92</v>
      </c>
      <c r="S140" s="1151" t="n">
        <v>105</v>
      </c>
      <c r="T140" s="1151" t="n">
        <v>125</v>
      </c>
      <c r="U140" s="1151" t="n">
        <v>129</v>
      </c>
      <c r="V140" s="1151" t="n">
        <v>105</v>
      </c>
      <c r="W140" s="1151" t="n">
        <v>10</v>
      </c>
      <c r="X140" s="1151" t="n">
        <v>0</v>
      </c>
      <c r="Y140" s="1151" t="n">
        <v>0</v>
      </c>
      <c r="Z140" s="1151" t="n">
        <v>0</v>
      </c>
    </row>
    <row r="141">
      <c r="A141" s="1112" t="n">
        <v>44477</v>
      </c>
      <c r="B141" s="63" t="n">
        <v>11638</v>
      </c>
      <c r="C141" s="1151" t="n"/>
      <c r="D141" s="1151" t="n"/>
      <c r="E141" s="1151" t="n"/>
      <c r="F141" s="1151" t="n"/>
      <c r="G141" s="1151" t="n"/>
      <c r="H141" s="1151" t="n"/>
      <c r="I141" s="1151" t="n"/>
      <c r="J141" s="1151" t="n"/>
      <c r="K141" s="1151" t="n"/>
      <c r="L141" s="1151" t="n">
        <v>1981</v>
      </c>
      <c r="M141" s="1151" t="n">
        <v>1576</v>
      </c>
      <c r="N141" s="1151" t="n">
        <v>2055</v>
      </c>
      <c r="O141" s="1151" t="n">
        <v>2234</v>
      </c>
      <c r="P141" s="1151" t="n">
        <v>2776</v>
      </c>
      <c r="Q141" s="1151" t="n">
        <v>450</v>
      </c>
      <c r="R141" s="1151" t="n">
        <v>92</v>
      </c>
      <c r="S141" s="1151" t="n">
        <v>105</v>
      </c>
      <c r="T141" s="1151" t="n">
        <v>125</v>
      </c>
      <c r="U141" s="1151" t="n">
        <v>129</v>
      </c>
      <c r="V141" s="1151" t="n">
        <v>105</v>
      </c>
      <c r="W141" s="1151" t="n">
        <v>10</v>
      </c>
      <c r="X141" s="1151" t="n">
        <v>0</v>
      </c>
      <c r="Y141" s="1151" t="n">
        <v>0</v>
      </c>
      <c r="Z141" s="1151" t="n">
        <v>0</v>
      </c>
    </row>
    <row r="142">
      <c r="A142" s="1112" t="n">
        <v>44480</v>
      </c>
      <c r="B142" s="63" t="n">
        <v>11638</v>
      </c>
      <c r="C142" s="1151" t="n"/>
      <c r="D142" s="1151" t="n"/>
      <c r="E142" s="1151" t="n"/>
      <c r="F142" s="1151" t="n"/>
      <c r="G142" s="1151" t="n"/>
      <c r="H142" s="1151" t="n"/>
      <c r="I142" s="1151" t="n"/>
      <c r="J142" s="1151" t="n"/>
      <c r="K142" s="1151" t="n"/>
      <c r="L142" s="1151" t="n">
        <v>1981</v>
      </c>
      <c r="M142" s="1151" t="n">
        <v>1576</v>
      </c>
      <c r="N142" s="1151" t="n">
        <v>2055</v>
      </c>
      <c r="O142" s="1151" t="n">
        <v>2234</v>
      </c>
      <c r="P142" s="1151" t="n">
        <v>2776</v>
      </c>
      <c r="Q142" s="1151" t="n">
        <v>450</v>
      </c>
      <c r="R142" s="1151" t="n">
        <v>92</v>
      </c>
      <c r="S142" s="1151" t="n">
        <v>105</v>
      </c>
      <c r="T142" s="1151" t="n">
        <v>125</v>
      </c>
      <c r="U142" s="1151" t="n">
        <v>129</v>
      </c>
      <c r="V142" s="1151" t="n">
        <v>105</v>
      </c>
      <c r="W142" s="1151" t="n">
        <v>10</v>
      </c>
      <c r="X142" s="1151" t="n">
        <v>0</v>
      </c>
      <c r="Y142" s="1151" t="n">
        <v>0</v>
      </c>
      <c r="Z142" s="1151" t="n">
        <v>0</v>
      </c>
    </row>
    <row r="143">
      <c r="A143" s="1112" t="n">
        <v>44481</v>
      </c>
      <c r="C143" s="1151" t="n"/>
      <c r="D143" s="1151" t="n"/>
      <c r="E143" s="1151" t="n"/>
      <c r="F143" s="1151" t="n"/>
      <c r="G143" s="1151" t="n"/>
      <c r="H143" s="1151" t="n"/>
      <c r="I143" s="1151" t="n"/>
      <c r="J143" s="1151" t="n"/>
      <c r="K143" s="1151" t="n"/>
      <c r="L143" s="1475" t="n">
        <v>1981</v>
      </c>
      <c r="M143" s="1475" t="n">
        <v>1576</v>
      </c>
      <c r="N143" s="1475" t="n">
        <v>2055</v>
      </c>
      <c r="O143" s="1475" t="n">
        <v>2234</v>
      </c>
      <c r="P143" s="1475" t="n">
        <v>2776</v>
      </c>
      <c r="Q143" s="1475" t="n">
        <v>450</v>
      </c>
      <c r="R143" s="1475" t="n">
        <v>92</v>
      </c>
      <c r="S143" s="1475" t="n">
        <v>105</v>
      </c>
      <c r="T143" s="1475" t="n">
        <v>125</v>
      </c>
      <c r="U143" s="1475" t="n">
        <v>129</v>
      </c>
      <c r="V143" s="1475" t="n">
        <v>105</v>
      </c>
      <c r="W143" s="1475" t="n">
        <v>10</v>
      </c>
      <c r="X143" s="1475" t="n">
        <v>0</v>
      </c>
      <c r="Y143" s="1475" t="n">
        <v>0</v>
      </c>
      <c r="Z143" s="1475" t="n">
        <v>0</v>
      </c>
    </row>
    <row r="144">
      <c r="A144" s="1112" t="n">
        <v>44482</v>
      </c>
      <c r="B144" s="63" t="n">
        <v>11643</v>
      </c>
      <c r="C144" s="1151" t="n"/>
      <c r="D144" s="1151" t="n"/>
      <c r="E144" s="1151" t="n"/>
      <c r="F144" s="1151" t="n"/>
      <c r="G144" s="1151" t="n"/>
      <c r="H144" s="1151" t="n"/>
      <c r="I144" s="1151" t="n"/>
      <c r="J144" s="1151" t="n"/>
      <c r="K144" s="1151" t="n"/>
      <c r="L144" s="1151" t="n">
        <v>1951</v>
      </c>
      <c r="M144" s="1151" t="n">
        <v>1606</v>
      </c>
      <c r="N144" s="1151" t="n">
        <v>2110</v>
      </c>
      <c r="O144" s="1151" t="n">
        <v>2209</v>
      </c>
      <c r="P144" s="1151" t="n">
        <v>2751</v>
      </c>
      <c r="Q144" s="1151" t="n">
        <v>450</v>
      </c>
      <c r="R144" s="1151" t="n">
        <v>92</v>
      </c>
      <c r="S144" s="1151" t="n">
        <v>105</v>
      </c>
      <c r="T144" s="1151" t="n">
        <v>125</v>
      </c>
      <c r="U144" s="1151" t="n">
        <v>129</v>
      </c>
      <c r="V144" s="1151" t="n">
        <v>105</v>
      </c>
      <c r="W144" s="1151" t="n">
        <v>10</v>
      </c>
      <c r="X144" s="1151" t="n">
        <v>0</v>
      </c>
      <c r="Y144" s="1151" t="n">
        <v>0</v>
      </c>
      <c r="Z144" s="1151" t="n">
        <v>0</v>
      </c>
    </row>
    <row r="145">
      <c r="A145" s="1112" t="n">
        <v>44483</v>
      </c>
      <c r="B145" s="63" t="n">
        <v>11662</v>
      </c>
      <c r="C145" s="1151" t="n"/>
      <c r="D145" s="1151" t="n"/>
      <c r="E145" s="1151" t="n"/>
      <c r="F145" s="1151" t="n"/>
      <c r="G145" s="1151" t="n"/>
      <c r="H145" s="1151" t="n"/>
      <c r="I145" s="1151" t="n"/>
      <c r="J145" s="1151" t="n"/>
      <c r="K145" s="1151" t="n"/>
      <c r="L145" s="1151" t="n">
        <v>1951</v>
      </c>
      <c r="M145" s="1151" t="n">
        <v>1608</v>
      </c>
      <c r="N145" s="1151" t="n">
        <v>2135</v>
      </c>
      <c r="O145" s="1151" t="n">
        <v>2184</v>
      </c>
      <c r="P145" s="1151" t="n">
        <v>2716</v>
      </c>
      <c r="Q145" s="1151" t="n">
        <v>500</v>
      </c>
      <c r="R145" s="1151" t="n">
        <v>94</v>
      </c>
      <c r="S145" s="1151" t="n">
        <v>105</v>
      </c>
      <c r="T145" s="1151" t="n">
        <v>125</v>
      </c>
      <c r="U145" s="1151" t="n">
        <v>129</v>
      </c>
      <c r="V145" s="1151" t="n">
        <v>105</v>
      </c>
      <c r="W145" s="1151" t="n">
        <v>10</v>
      </c>
      <c r="X145" s="1151" t="n">
        <v>0</v>
      </c>
      <c r="Y145" s="1151" t="n">
        <v>0</v>
      </c>
      <c r="Z145" s="1151" t="n">
        <v>0</v>
      </c>
    </row>
    <row r="146">
      <c r="A146" s="1112" t="n">
        <v>44484</v>
      </c>
      <c r="B146" s="63" t="n">
        <v>11662</v>
      </c>
      <c r="C146" s="1151" t="n"/>
      <c r="D146" s="1151" t="n"/>
      <c r="E146" s="1151" t="n"/>
      <c r="F146" s="1151" t="n"/>
      <c r="G146" s="1151" t="n"/>
      <c r="H146" s="1151" t="n"/>
      <c r="I146" s="1151" t="n"/>
      <c r="J146" s="1151" t="n"/>
      <c r="K146" s="1151" t="n"/>
      <c r="L146" s="1151" t="n">
        <v>1951</v>
      </c>
      <c r="M146" s="1151" t="n">
        <v>1608</v>
      </c>
      <c r="N146" s="1151" t="n">
        <v>2135</v>
      </c>
      <c r="O146" s="1151" t="n">
        <v>2184</v>
      </c>
      <c r="P146" s="1151" t="n">
        <v>2716</v>
      </c>
      <c r="Q146" s="1151" t="n">
        <v>500</v>
      </c>
      <c r="R146" s="1151" t="n">
        <v>94</v>
      </c>
      <c r="S146" s="1151" t="n">
        <v>105</v>
      </c>
      <c r="T146" s="1151" t="n">
        <v>125</v>
      </c>
      <c r="U146" s="1151" t="n">
        <v>129</v>
      </c>
      <c r="V146" s="1151" t="n">
        <v>105</v>
      </c>
      <c r="W146" s="1151" t="n">
        <v>10</v>
      </c>
      <c r="X146" s="1151" t="n">
        <v>0</v>
      </c>
      <c r="Y146" s="1151" t="n">
        <v>0</v>
      </c>
      <c r="Z146" s="1151" t="n">
        <v>0</v>
      </c>
    </row>
    <row r="147">
      <c r="A147" s="1112" t="n">
        <v>44487</v>
      </c>
      <c r="B147" s="63" t="n">
        <v>11543</v>
      </c>
      <c r="C147" s="1151" t="n"/>
      <c r="D147" s="1151" t="n"/>
      <c r="E147" s="1151" t="n"/>
      <c r="F147" s="1151" t="n"/>
      <c r="G147" s="1151" t="n"/>
      <c r="H147" s="1151" t="n"/>
      <c r="I147" s="1151" t="n"/>
      <c r="J147" s="1151" t="n"/>
      <c r="K147" s="1151" t="n"/>
      <c r="L147" s="1151" t="n">
        <v>1951</v>
      </c>
      <c r="M147" s="1151" t="n">
        <v>1608</v>
      </c>
      <c r="N147" s="1151" t="n">
        <v>2195</v>
      </c>
      <c r="O147" s="1151" t="n">
        <v>2089</v>
      </c>
      <c r="P147" s="1151" t="n">
        <v>2641</v>
      </c>
      <c r="Q147" s="1151" t="n">
        <v>491</v>
      </c>
      <c r="R147" s="1151" t="n">
        <v>94</v>
      </c>
      <c r="S147" s="1151" t="n">
        <v>105</v>
      </c>
      <c r="T147" s="1151" t="n">
        <v>125</v>
      </c>
      <c r="U147" s="1151" t="n">
        <v>129</v>
      </c>
      <c r="V147" s="1151" t="n">
        <v>105</v>
      </c>
      <c r="W147" s="1151" t="n">
        <v>10</v>
      </c>
      <c r="X147" s="1151" t="n">
        <v>0</v>
      </c>
      <c r="Y147" s="1151" t="n">
        <v>0</v>
      </c>
      <c r="Z147" s="1151" t="n">
        <v>0</v>
      </c>
    </row>
    <row r="148">
      <c r="A148" s="1112" t="n">
        <v>44488</v>
      </c>
      <c r="B148" s="63" t="n">
        <v>11581</v>
      </c>
      <c r="C148" s="1151" t="n"/>
      <c r="D148" s="1151" t="n"/>
      <c r="E148" s="1151" t="n"/>
      <c r="F148" s="1151" t="n"/>
      <c r="G148" s="1151" t="n"/>
      <c r="H148" s="1151" t="n"/>
      <c r="I148" s="1151" t="n"/>
      <c r="J148" s="1151" t="n"/>
      <c r="K148" s="1151" t="n"/>
      <c r="L148" s="1151" t="n">
        <v>1926</v>
      </c>
      <c r="M148" s="1151" t="n">
        <v>1633</v>
      </c>
      <c r="N148" s="1151" t="n">
        <v>2162</v>
      </c>
      <c r="O148" s="1151" t="n">
        <v>2145</v>
      </c>
      <c r="P148" s="1151" t="n">
        <v>2656</v>
      </c>
      <c r="Q148" s="1151" t="n">
        <v>491</v>
      </c>
      <c r="R148" s="1151" t="n">
        <v>94</v>
      </c>
      <c r="S148" s="1151" t="n">
        <v>105</v>
      </c>
      <c r="T148" s="1151" t="n">
        <v>125</v>
      </c>
      <c r="U148" s="1151" t="n">
        <v>129</v>
      </c>
      <c r="V148" s="1151" t="n">
        <v>105</v>
      </c>
      <c r="W148" s="1151" t="n">
        <v>10</v>
      </c>
      <c r="X148" s="1151" t="n">
        <v>0</v>
      </c>
      <c r="Y148" s="1151" t="n">
        <v>0</v>
      </c>
      <c r="Z148" s="1151" t="n">
        <v>0</v>
      </c>
    </row>
    <row r="149">
      <c r="A149" s="1112" t="n">
        <v>44489</v>
      </c>
      <c r="B149" s="63" t="n">
        <v>12034</v>
      </c>
      <c r="C149" s="1151" t="n"/>
      <c r="D149" s="1151" t="n"/>
      <c r="E149" s="1151" t="n"/>
      <c r="F149" s="1151" t="n"/>
      <c r="G149" s="1151" t="n"/>
      <c r="H149" s="1151" t="n"/>
      <c r="I149" s="1151" t="n"/>
      <c r="J149" s="1151" t="n"/>
      <c r="K149" s="1151" t="n"/>
      <c r="L149" s="1151" t="n">
        <v>1956</v>
      </c>
      <c r="M149" s="1151" t="n">
        <v>1611</v>
      </c>
      <c r="N149" s="1151" t="n">
        <v>2227</v>
      </c>
      <c r="O149" s="1151" t="n">
        <v>2195</v>
      </c>
      <c r="P149" s="1151" t="n">
        <v>2640</v>
      </c>
      <c r="Q149" s="1151" t="n">
        <v>532</v>
      </c>
      <c r="R149" s="1151" t="n">
        <v>99</v>
      </c>
      <c r="S149" s="1151" t="n">
        <v>205</v>
      </c>
      <c r="T149" s="1151" t="n">
        <v>225</v>
      </c>
      <c r="U149" s="1151" t="n">
        <v>229</v>
      </c>
      <c r="V149" s="1151" t="n">
        <v>105</v>
      </c>
      <c r="W149" s="1151" t="n">
        <v>10</v>
      </c>
      <c r="X149" s="1151" t="n">
        <v>0</v>
      </c>
      <c r="Y149" s="1151" t="n">
        <v>0</v>
      </c>
      <c r="Z149" s="1151" t="n">
        <v>0</v>
      </c>
    </row>
    <row r="150">
      <c r="A150" s="1112" t="n">
        <v>44490</v>
      </c>
      <c r="B150" s="63" t="n">
        <v>12168</v>
      </c>
      <c r="C150" s="1151" t="n"/>
      <c r="D150" s="1151" t="n"/>
      <c r="E150" s="1151" t="n"/>
      <c r="F150" s="1151" t="n"/>
      <c r="G150" s="1151" t="n"/>
      <c r="H150" s="1151" t="n"/>
      <c r="I150" s="1151" t="n"/>
      <c r="J150" s="1151" t="n"/>
      <c r="K150" s="1151" t="n"/>
      <c r="L150" s="1151" t="n">
        <v>1956</v>
      </c>
      <c r="M150" s="1151" t="n">
        <v>1635</v>
      </c>
      <c r="N150" s="1151" t="n">
        <v>2275</v>
      </c>
      <c r="O150" s="1151" t="n">
        <v>2246</v>
      </c>
      <c r="P150" s="1151" t="n">
        <v>2650</v>
      </c>
      <c r="Q150" s="1151" t="n">
        <v>532</v>
      </c>
      <c r="R150" s="1151" t="n">
        <v>100</v>
      </c>
      <c r="S150" s="1151" t="n">
        <v>205</v>
      </c>
      <c r="T150" s="1151" t="n">
        <v>225</v>
      </c>
      <c r="U150" s="1151" t="n">
        <v>229</v>
      </c>
      <c r="V150" s="1151" t="n">
        <v>105</v>
      </c>
      <c r="W150" s="1151" t="n">
        <v>10</v>
      </c>
      <c r="X150" s="1151" t="n">
        <v>0</v>
      </c>
      <c r="Y150" s="1151" t="n">
        <v>0</v>
      </c>
      <c r="Z150" s="1151" t="n">
        <v>0</v>
      </c>
    </row>
    <row r="151">
      <c r="A151" s="1112" t="n">
        <v>44491</v>
      </c>
      <c r="B151" s="63" t="n">
        <v>12168</v>
      </c>
      <c r="C151" s="1151" t="n"/>
      <c r="D151" s="1151" t="n"/>
      <c r="E151" s="1151" t="n"/>
      <c r="F151" s="1151" t="n"/>
      <c r="G151" s="1151" t="n"/>
      <c r="H151" s="1151" t="n"/>
      <c r="I151" s="1151" t="n"/>
      <c r="J151" s="1151" t="n"/>
      <c r="K151" s="1151" t="n"/>
      <c r="L151" s="1151" t="n">
        <v>1956</v>
      </c>
      <c r="M151" s="1151" t="n">
        <v>1635</v>
      </c>
      <c r="N151" s="1151" t="n">
        <v>2275</v>
      </c>
      <c r="O151" s="1151" t="n">
        <v>2246</v>
      </c>
      <c r="P151" s="1151" t="n">
        <v>2650</v>
      </c>
      <c r="Q151" s="1151" t="n">
        <v>532</v>
      </c>
      <c r="R151" s="1151" t="n">
        <v>100</v>
      </c>
      <c r="S151" s="1151" t="n">
        <v>205</v>
      </c>
      <c r="T151" s="1151" t="n">
        <v>225</v>
      </c>
      <c r="U151" s="1151" t="n">
        <v>229</v>
      </c>
      <c r="V151" s="1151" t="n">
        <v>105</v>
      </c>
      <c r="W151" s="1151" t="n">
        <v>10</v>
      </c>
      <c r="X151" s="1151" t="n">
        <v>0</v>
      </c>
      <c r="Y151" s="1151" t="n">
        <v>0</v>
      </c>
      <c r="Z151" s="1151" t="n">
        <v>0</v>
      </c>
    </row>
    <row r="152">
      <c r="A152" s="1112" t="n">
        <v>44494</v>
      </c>
      <c r="B152" s="63" t="n">
        <v>12630</v>
      </c>
      <c r="C152" s="1151" t="n"/>
      <c r="D152" s="1151" t="n"/>
      <c r="E152" s="1151" t="n"/>
      <c r="F152" s="1151" t="n"/>
      <c r="G152" s="1151" t="n"/>
      <c r="H152" s="1151" t="n"/>
      <c r="I152" s="1151" t="n"/>
      <c r="J152" s="1151" t="n"/>
      <c r="K152" s="1151" t="n"/>
      <c r="L152" s="1151" t="n">
        <v>1970</v>
      </c>
      <c r="M152" s="1151" t="n">
        <v>1750</v>
      </c>
      <c r="N152" s="1151" t="n">
        <v>2318</v>
      </c>
      <c r="O152" s="1151" t="n">
        <v>2286</v>
      </c>
      <c r="P152" s="1151" t="n">
        <v>2660</v>
      </c>
      <c r="Q152" s="1151" t="n">
        <v>546</v>
      </c>
      <c r="R152" s="1151" t="n">
        <v>151</v>
      </c>
      <c r="S152" s="1151" t="n">
        <v>280</v>
      </c>
      <c r="T152" s="1151" t="n">
        <v>275</v>
      </c>
      <c r="U152" s="1151" t="n">
        <v>279</v>
      </c>
      <c r="V152" s="1151" t="n">
        <v>105</v>
      </c>
      <c r="W152" s="1151" t="n">
        <v>10</v>
      </c>
      <c r="X152" s="1151" t="n">
        <v>0</v>
      </c>
      <c r="Y152" s="1151" t="n">
        <v>0</v>
      </c>
      <c r="Z152" s="1151" t="n">
        <v>0</v>
      </c>
    </row>
    <row r="153">
      <c r="A153" s="1112" t="n">
        <v>44495</v>
      </c>
      <c r="B153" s="63" t="n">
        <v>12663</v>
      </c>
      <c r="C153" s="1151" t="n"/>
      <c r="D153" s="1151" t="n"/>
      <c r="E153" s="1151" t="n"/>
      <c r="F153" s="1151" t="n"/>
      <c r="G153" s="1151" t="n"/>
      <c r="H153" s="1151" t="n"/>
      <c r="I153" s="1151" t="n"/>
      <c r="J153" s="1151" t="n"/>
      <c r="K153" s="1151" t="n"/>
      <c r="L153" s="1151" t="n">
        <v>1970</v>
      </c>
      <c r="M153" s="1151" t="n">
        <v>1720</v>
      </c>
      <c r="N153" s="1151" t="n">
        <v>2338</v>
      </c>
      <c r="O153" s="1151" t="n">
        <v>2319</v>
      </c>
      <c r="P153" s="1151" t="n">
        <v>2620</v>
      </c>
      <c r="Q153" s="1151" t="n">
        <v>546</v>
      </c>
      <c r="R153" s="1151" t="n">
        <v>151</v>
      </c>
      <c r="S153" s="1151" t="n">
        <v>280</v>
      </c>
      <c r="T153" s="1151" t="n">
        <v>300</v>
      </c>
      <c r="U153" s="1151" t="n">
        <v>304</v>
      </c>
      <c r="V153" s="1151" t="n">
        <v>105</v>
      </c>
      <c r="W153" s="1151" t="n">
        <v>10</v>
      </c>
      <c r="X153" s="1151" t="n">
        <v>0</v>
      </c>
      <c r="Y153" s="1151" t="n">
        <v>0</v>
      </c>
      <c r="Z153" s="1151" t="n">
        <v>0</v>
      </c>
    </row>
    <row r="154">
      <c r="A154" s="1112" t="n">
        <v>44496</v>
      </c>
      <c r="B154" s="63" t="n">
        <v>12710</v>
      </c>
      <c r="C154" s="1151" t="n"/>
      <c r="D154" s="1151" t="n"/>
      <c r="E154" s="1151" t="n"/>
      <c r="F154" s="1151" t="n"/>
      <c r="G154" s="1151" t="n"/>
      <c r="H154" s="1151" t="n"/>
      <c r="I154" s="1151" t="n"/>
      <c r="J154" s="1151" t="n"/>
      <c r="K154" s="1151" t="n"/>
      <c r="L154" s="1151" t="n">
        <v>1970</v>
      </c>
      <c r="M154" s="1151" t="n">
        <v>1670</v>
      </c>
      <c r="N154" s="1151" t="n">
        <v>2353</v>
      </c>
      <c r="O154" s="1151" t="n">
        <v>2344</v>
      </c>
      <c r="P154" s="1151" t="n">
        <v>2677</v>
      </c>
      <c r="Q154" s="1151" t="n">
        <v>546</v>
      </c>
      <c r="R154" s="1151" t="n">
        <v>151</v>
      </c>
      <c r="S154" s="1151" t="n">
        <v>280</v>
      </c>
      <c r="T154" s="1151" t="n">
        <v>300</v>
      </c>
      <c r="U154" s="1151" t="n">
        <v>304</v>
      </c>
      <c r="V154" s="1151" t="n">
        <v>105</v>
      </c>
      <c r="W154" s="1151" t="n">
        <v>10</v>
      </c>
      <c r="X154" s="1151" t="n">
        <v>0</v>
      </c>
      <c r="Y154" s="1151" t="n">
        <v>0</v>
      </c>
      <c r="Z154" s="1151" t="n">
        <v>0</v>
      </c>
    </row>
    <row r="155">
      <c r="A155" s="1112" t="n">
        <v>44497</v>
      </c>
      <c r="B155" s="63" t="n">
        <v>12690</v>
      </c>
      <c r="C155" s="1151" t="n"/>
      <c r="D155" s="1151" t="n"/>
      <c r="E155" s="1151" t="n"/>
      <c r="F155" s="1151" t="n"/>
      <c r="G155" s="1151" t="n"/>
      <c r="H155" s="1151" t="n"/>
      <c r="I155" s="1151" t="n"/>
      <c r="J155" s="1151" t="n"/>
      <c r="K155" s="1151" t="n"/>
      <c r="L155" s="1151" t="n">
        <v>1970</v>
      </c>
      <c r="M155" s="1151" t="n">
        <v>1652</v>
      </c>
      <c r="N155" s="1151" t="n">
        <v>2353</v>
      </c>
      <c r="O155" s="1151" t="n">
        <v>2357</v>
      </c>
      <c r="P155" s="1151" t="n">
        <v>2677</v>
      </c>
      <c r="Q155" s="1151" t="n">
        <v>531</v>
      </c>
      <c r="R155" s="1151" t="n">
        <v>151</v>
      </c>
      <c r="S155" s="1151" t="n">
        <v>280</v>
      </c>
      <c r="T155" s="1151" t="n">
        <v>300</v>
      </c>
      <c r="U155" s="1151" t="n">
        <v>304</v>
      </c>
      <c r="V155" s="1151" t="n">
        <v>105</v>
      </c>
      <c r="W155" s="1151" t="n">
        <v>10</v>
      </c>
      <c r="X155" s="1151" t="n">
        <v>0</v>
      </c>
      <c r="Y155" s="1151" t="n">
        <v>0</v>
      </c>
      <c r="Z155" s="1151" t="n">
        <v>0</v>
      </c>
    </row>
    <row r="156">
      <c r="A156" s="1112" t="n">
        <v>44498</v>
      </c>
      <c r="B156" s="63" t="n">
        <v>12690</v>
      </c>
      <c r="C156" s="1151" t="n"/>
      <c r="D156" s="1151" t="n"/>
      <c r="E156" s="1151" t="n"/>
      <c r="F156" s="1151" t="n"/>
      <c r="G156" s="1151" t="n"/>
      <c r="H156" s="1151" t="n"/>
      <c r="I156" s="1151" t="n"/>
      <c r="J156" s="1151" t="n"/>
      <c r="K156" s="1151" t="n"/>
      <c r="L156" s="1151" t="n">
        <v>1970</v>
      </c>
      <c r="M156" s="1151" t="n">
        <v>1652</v>
      </c>
      <c r="N156" s="1151" t="n">
        <v>2353</v>
      </c>
      <c r="O156" s="1151" t="n">
        <v>2357</v>
      </c>
      <c r="P156" s="1151" t="n">
        <v>2677</v>
      </c>
      <c r="Q156" s="1151" t="n">
        <v>531</v>
      </c>
      <c r="R156" s="1151" t="n">
        <v>151</v>
      </c>
      <c r="S156" s="1151" t="n">
        <v>280</v>
      </c>
      <c r="T156" s="1151" t="n">
        <v>300</v>
      </c>
      <c r="U156" s="1151" t="n">
        <v>304</v>
      </c>
      <c r="V156" s="1151" t="n">
        <v>105</v>
      </c>
      <c r="W156" s="1151" t="n">
        <v>10</v>
      </c>
      <c r="X156" s="1151" t="n">
        <v>0</v>
      </c>
      <c r="Y156" s="1151" t="n">
        <v>0</v>
      </c>
      <c r="Z156" s="1151" t="n">
        <v>0</v>
      </c>
    </row>
    <row r="157">
      <c r="A157" s="1112" t="n">
        <v>44501</v>
      </c>
      <c r="B157" s="63" t="n">
        <v>10558</v>
      </c>
      <c r="C157" s="1151" t="n"/>
      <c r="D157" s="1151" t="n"/>
      <c r="E157" s="1151" t="n"/>
      <c r="F157" s="1151" t="n"/>
      <c r="G157" s="1151" t="n"/>
      <c r="H157" s="1151" t="n"/>
      <c r="I157" s="1151" t="n"/>
      <c r="J157" s="1151" t="n"/>
      <c r="K157" s="1151" t="n"/>
      <c r="L157" s="1151" t="n"/>
      <c r="M157" s="1151" t="n">
        <v>1633</v>
      </c>
      <c r="N157" s="1151" t="n">
        <v>2273</v>
      </c>
      <c r="O157" s="1151" t="n">
        <v>2374</v>
      </c>
      <c r="P157" s="1151" t="n">
        <v>2597</v>
      </c>
      <c r="Q157" s="1151" t="n">
        <v>531</v>
      </c>
      <c r="R157" s="1151" t="n">
        <v>151</v>
      </c>
      <c r="S157" s="1151" t="n">
        <v>280</v>
      </c>
      <c r="T157" s="1151" t="n">
        <v>300</v>
      </c>
      <c r="U157" s="1151" t="n">
        <v>304</v>
      </c>
      <c r="V157" s="1151" t="n">
        <v>105</v>
      </c>
      <c r="W157" s="1151" t="n">
        <v>10</v>
      </c>
      <c r="X157" s="1151" t="n">
        <v>0</v>
      </c>
      <c r="Y157" s="1151" t="n">
        <v>0</v>
      </c>
      <c r="Z157" s="1151" t="n">
        <v>0</v>
      </c>
    </row>
    <row r="158">
      <c r="A158" s="104" t="n">
        <v>44502</v>
      </c>
      <c r="C158" s="1151" t="n"/>
      <c r="D158" s="1151" t="n"/>
      <c r="E158" s="1151" t="n"/>
      <c r="F158" s="1151" t="n"/>
      <c r="G158" s="1151" t="n"/>
      <c r="H158" s="1151" t="n"/>
      <c r="I158" s="1151" t="n"/>
      <c r="J158" s="1151" t="n"/>
      <c r="K158" s="1151" t="n"/>
      <c r="L158" s="1151" t="n"/>
      <c r="M158" s="1475" t="n">
        <v>1633</v>
      </c>
      <c r="N158" s="1475" t="n">
        <v>2273</v>
      </c>
      <c r="O158" s="1475" t="n">
        <v>2374</v>
      </c>
      <c r="P158" s="1475" t="n">
        <v>2597</v>
      </c>
      <c r="Q158" s="1475" t="n">
        <v>531</v>
      </c>
      <c r="R158" s="1475" t="n">
        <v>151</v>
      </c>
      <c r="S158" s="1475" t="n">
        <v>280</v>
      </c>
      <c r="T158" s="1475" t="n">
        <v>300</v>
      </c>
      <c r="U158" s="1475" t="n">
        <v>304</v>
      </c>
      <c r="V158" s="1475" t="n">
        <v>105</v>
      </c>
      <c r="W158" s="1475" t="n">
        <v>10</v>
      </c>
      <c r="X158" s="1475" t="n">
        <v>0</v>
      </c>
      <c r="Y158" s="1475" t="n">
        <v>0</v>
      </c>
      <c r="Z158" s="1475" t="n">
        <v>0</v>
      </c>
    </row>
    <row r="159">
      <c r="A159" s="1112" t="n">
        <v>44503</v>
      </c>
      <c r="B159" s="63" t="n">
        <v>10597</v>
      </c>
      <c r="C159" s="1151" t="n"/>
      <c r="D159" s="1151" t="n"/>
      <c r="E159" s="1151" t="n"/>
      <c r="F159" s="1151" t="n"/>
      <c r="G159" s="1151" t="n"/>
      <c r="H159" s="1151" t="n"/>
      <c r="I159" s="1151" t="n"/>
      <c r="J159" s="1151" t="n"/>
      <c r="K159" s="1151" t="n"/>
      <c r="L159" s="1151" t="n"/>
      <c r="M159" s="1151" t="n">
        <v>1633</v>
      </c>
      <c r="N159" s="1151" t="n">
        <v>2238</v>
      </c>
      <c r="O159" s="1151" t="n">
        <v>2390</v>
      </c>
      <c r="P159" s="1151" t="n">
        <v>2595</v>
      </c>
      <c r="Q159" s="1151" t="n">
        <v>531</v>
      </c>
      <c r="R159" s="1151" t="n">
        <v>181</v>
      </c>
      <c r="S159" s="1151" t="n">
        <v>310</v>
      </c>
      <c r="T159" s="1151" t="n">
        <v>300</v>
      </c>
      <c r="U159" s="1151" t="n">
        <v>304</v>
      </c>
      <c r="V159" s="1151" t="n">
        <v>105</v>
      </c>
      <c r="W159" s="1151" t="n">
        <v>10</v>
      </c>
      <c r="X159" s="1151" t="n">
        <v>0</v>
      </c>
      <c r="Y159" s="1151" t="n">
        <v>0</v>
      </c>
      <c r="Z159" s="1151" t="n">
        <v>0</v>
      </c>
    </row>
    <row r="160">
      <c r="A160" s="1112" t="n">
        <v>44504</v>
      </c>
      <c r="B160" s="63" t="n">
        <v>10597</v>
      </c>
      <c r="C160" s="1151" t="n"/>
      <c r="D160" s="1151" t="n"/>
      <c r="E160" s="1151" t="n"/>
      <c r="F160" s="1151" t="n"/>
      <c r="G160" s="1151" t="n"/>
      <c r="H160" s="1151" t="n"/>
      <c r="I160" s="1151" t="n"/>
      <c r="J160" s="1151" t="n"/>
      <c r="K160" s="1151" t="n"/>
      <c r="L160" s="1151" t="n"/>
      <c r="M160" s="1151" t="n">
        <v>1608</v>
      </c>
      <c r="N160" s="1151" t="n">
        <v>2228</v>
      </c>
      <c r="O160" s="1151" t="n">
        <v>2390</v>
      </c>
      <c r="P160" s="1151" t="n">
        <v>2589</v>
      </c>
      <c r="Q160" s="1151" t="n">
        <v>531</v>
      </c>
      <c r="R160" s="1151" t="n">
        <v>202</v>
      </c>
      <c r="S160" s="1151" t="n">
        <v>330</v>
      </c>
      <c r="T160" s="1151" t="n">
        <v>300</v>
      </c>
      <c r="U160" s="1151" t="n">
        <v>304</v>
      </c>
      <c r="V160" s="1151" t="n">
        <v>105</v>
      </c>
      <c r="W160" s="1151" t="n">
        <v>10</v>
      </c>
      <c r="X160" s="1151" t="n">
        <v>0</v>
      </c>
      <c r="Y160" s="1151" t="n">
        <v>0</v>
      </c>
      <c r="Z160" s="1151" t="n">
        <v>0</v>
      </c>
    </row>
    <row r="161">
      <c r="A161" s="1112" t="n">
        <v>44505</v>
      </c>
      <c r="B161" s="63" t="n">
        <v>10597</v>
      </c>
      <c r="C161" s="1151" t="n"/>
      <c r="D161" s="1151" t="n"/>
      <c r="E161" s="1151" t="n"/>
      <c r="F161" s="1151" t="n"/>
      <c r="G161" s="1151" t="n"/>
      <c r="H161" s="1151" t="n"/>
      <c r="I161" s="1151" t="n"/>
      <c r="J161" s="1151" t="n"/>
      <c r="K161" s="1151" t="n"/>
      <c r="L161" s="1151" t="n"/>
      <c r="M161" s="1151" t="n">
        <v>1608</v>
      </c>
      <c r="N161" s="1151" t="n">
        <v>2228</v>
      </c>
      <c r="O161" s="1151" t="n">
        <v>2390</v>
      </c>
      <c r="P161" s="1151" t="n">
        <v>2589</v>
      </c>
      <c r="Q161" s="1151" t="n">
        <v>531</v>
      </c>
      <c r="R161" s="1151" t="n">
        <v>202</v>
      </c>
      <c r="S161" s="1151" t="n">
        <v>330</v>
      </c>
      <c r="T161" s="1151" t="n">
        <v>300</v>
      </c>
      <c r="U161" s="1151" t="n">
        <v>304</v>
      </c>
      <c r="V161" s="1151" t="n">
        <v>105</v>
      </c>
      <c r="W161" s="1151" t="n">
        <v>10</v>
      </c>
      <c r="X161" s="1151" t="n">
        <v>0</v>
      </c>
      <c r="Y161" s="1151" t="n">
        <v>0</v>
      </c>
      <c r="Z161" s="1151" t="n">
        <v>0</v>
      </c>
    </row>
    <row r="162">
      <c r="A162" s="1112" t="n">
        <v>44508</v>
      </c>
      <c r="C162" s="1151" t="n"/>
      <c r="D162" s="1151" t="n"/>
      <c r="E162" s="1151" t="n"/>
      <c r="F162" s="1151" t="n"/>
      <c r="G162" s="1151" t="n"/>
      <c r="H162" s="1151" t="n"/>
      <c r="I162" s="1151" t="n"/>
      <c r="J162" s="1151" t="n"/>
      <c r="K162" s="1151" t="n"/>
      <c r="L162" s="1151" t="n"/>
      <c r="M162" s="1151" t="n">
        <v>1582</v>
      </c>
      <c r="N162" s="1151" t="n">
        <v>2203</v>
      </c>
      <c r="O162" s="1151" t="n">
        <v>2380</v>
      </c>
      <c r="P162" s="1151" t="n">
        <v>2529</v>
      </c>
      <c r="Q162" s="1151" t="n">
        <v>531</v>
      </c>
      <c r="R162" s="1151" t="n">
        <v>202</v>
      </c>
      <c r="S162" s="1151" t="n">
        <v>330</v>
      </c>
      <c r="T162" s="1151" t="n">
        <v>300</v>
      </c>
      <c r="U162" s="1151" t="n">
        <v>304</v>
      </c>
      <c r="V162" s="1151" t="n">
        <v>105</v>
      </c>
      <c r="W162" s="1151" t="n">
        <v>10</v>
      </c>
      <c r="X162" s="1151" t="n">
        <v>0</v>
      </c>
      <c r="Y162" s="1151" t="n">
        <v>0</v>
      </c>
      <c r="Z162" s="1151" t="n">
        <v>0</v>
      </c>
    </row>
    <row r="163">
      <c r="A163" s="1112" t="n">
        <v>44509</v>
      </c>
      <c r="B163" s="63" t="n">
        <v>10354</v>
      </c>
      <c r="C163" s="1151" t="n"/>
      <c r="D163" s="1151" t="n"/>
      <c r="E163" s="1151" t="n"/>
      <c r="F163" s="1151" t="n"/>
      <c r="G163" s="1151" t="n"/>
      <c r="H163" s="1151" t="n"/>
      <c r="I163" s="1151" t="n"/>
      <c r="J163" s="1151" t="n"/>
      <c r="K163" s="1151" t="n"/>
      <c r="L163" s="1151" t="n"/>
      <c r="M163" s="1151" t="n">
        <v>1580</v>
      </c>
      <c r="N163" s="1151" t="n">
        <v>2203</v>
      </c>
      <c r="O163" s="1151" t="n">
        <v>2380</v>
      </c>
      <c r="P163" s="1151" t="n">
        <v>2409</v>
      </c>
      <c r="Q163" s="1151" t="n">
        <v>531</v>
      </c>
      <c r="R163" s="1151" t="n">
        <v>202</v>
      </c>
      <c r="S163" s="1151" t="n">
        <v>330</v>
      </c>
      <c r="T163" s="1151" t="n">
        <v>300</v>
      </c>
      <c r="U163" s="1151" t="n">
        <v>304</v>
      </c>
      <c r="V163" s="1151" t="n">
        <v>105</v>
      </c>
      <c r="W163" s="1151" t="n">
        <v>10</v>
      </c>
      <c r="X163" s="1151" t="n">
        <v>0</v>
      </c>
      <c r="Y163" s="1151" t="n">
        <v>0</v>
      </c>
      <c r="Z163" s="1151" t="n">
        <v>0</v>
      </c>
    </row>
    <row r="164">
      <c r="A164" s="1112" t="n">
        <v>44510</v>
      </c>
      <c r="C164" s="1151" t="n"/>
      <c r="D164" s="1151" t="n"/>
      <c r="E164" s="1151" t="n"/>
      <c r="F164" s="1151" t="n"/>
      <c r="G164" s="1151" t="n"/>
      <c r="H164" s="1151" t="n"/>
      <c r="I164" s="1151" t="n"/>
      <c r="J164" s="1151" t="n"/>
      <c r="K164" s="1151" t="n"/>
      <c r="L164" s="1151" t="n"/>
      <c r="M164" s="1151" t="n">
        <v>1580</v>
      </c>
      <c r="N164" s="1151" t="n">
        <v>2203</v>
      </c>
      <c r="O164" s="1151" t="n">
        <v>2382</v>
      </c>
      <c r="P164" s="1151" t="n">
        <v>2325</v>
      </c>
      <c r="Q164" s="1151" t="n">
        <v>531</v>
      </c>
      <c r="R164" s="1151" t="n">
        <v>227</v>
      </c>
      <c r="S164" s="1151" t="n">
        <v>355</v>
      </c>
      <c r="T164" s="1151" t="n">
        <v>300</v>
      </c>
      <c r="U164" s="1151" t="n">
        <v>304</v>
      </c>
      <c r="V164" s="1151" t="n">
        <v>105</v>
      </c>
      <c r="W164" s="1151" t="n">
        <v>10</v>
      </c>
      <c r="X164" s="1151" t="n">
        <v>0</v>
      </c>
      <c r="Y164" s="1151" t="n">
        <v>0</v>
      </c>
      <c r="Z164" s="1151" t="n">
        <v>0</v>
      </c>
    </row>
    <row r="165">
      <c r="A165" s="1112" t="n">
        <v>44511</v>
      </c>
      <c r="B165" s="63" t="n">
        <v>10206</v>
      </c>
      <c r="C165" s="1151" t="n"/>
      <c r="D165" s="1151" t="n"/>
      <c r="E165" s="1151" t="n"/>
      <c r="F165" s="1151" t="n"/>
      <c r="G165" s="1151" t="n"/>
      <c r="H165" s="1151" t="n"/>
      <c r="I165" s="1151" t="n"/>
      <c r="J165" s="1151" t="n"/>
      <c r="K165" s="1151" t="n"/>
      <c r="L165" s="1151" t="n"/>
      <c r="M165" s="1151" t="n">
        <v>1580</v>
      </c>
      <c r="N165" s="1151" t="n">
        <v>2203</v>
      </c>
      <c r="O165" s="1151" t="n">
        <v>2346</v>
      </c>
      <c r="P165" s="1151" t="n">
        <v>2245</v>
      </c>
      <c r="Q165" s="1151" t="n">
        <v>531</v>
      </c>
      <c r="R165" s="1151" t="n">
        <v>227</v>
      </c>
      <c r="S165" s="1151" t="n">
        <v>355</v>
      </c>
      <c r="T165" s="1151" t="n">
        <v>300</v>
      </c>
      <c r="U165" s="1151" t="n">
        <v>304</v>
      </c>
      <c r="V165" s="1151" t="n">
        <v>105</v>
      </c>
      <c r="W165" s="1151" t="n">
        <v>10</v>
      </c>
      <c r="X165" s="1151" t="n">
        <v>0</v>
      </c>
      <c r="Y165" s="1151" t="n">
        <v>0</v>
      </c>
      <c r="Z165" s="1151" t="n">
        <v>0</v>
      </c>
    </row>
    <row r="166">
      <c r="A166" s="1112" t="n">
        <v>44512</v>
      </c>
      <c r="B166" s="63" t="n">
        <v>10206</v>
      </c>
      <c r="C166" s="1151" t="n"/>
      <c r="D166" s="1151" t="n"/>
      <c r="E166" s="1151" t="n"/>
      <c r="F166" s="1151" t="n"/>
      <c r="G166" s="1151" t="n"/>
      <c r="H166" s="1151" t="n"/>
      <c r="I166" s="1151" t="n"/>
      <c r="J166" s="1151" t="n"/>
      <c r="K166" s="1151" t="n"/>
      <c r="L166" s="1151" t="n"/>
      <c r="M166" s="1151" t="n">
        <v>1580</v>
      </c>
      <c r="N166" s="1151" t="n">
        <v>2203</v>
      </c>
      <c r="O166" s="1151" t="n">
        <v>2346</v>
      </c>
      <c r="P166" s="1151" t="n">
        <v>2245</v>
      </c>
      <c r="Q166" s="1151" t="n">
        <v>531</v>
      </c>
      <c r="R166" s="1151" t="n">
        <v>227</v>
      </c>
      <c r="S166" s="1151" t="n">
        <v>355</v>
      </c>
      <c r="T166" s="1151" t="n">
        <v>300</v>
      </c>
      <c r="U166" s="1151" t="n">
        <v>304</v>
      </c>
      <c r="V166" s="1151" t="n">
        <v>105</v>
      </c>
      <c r="W166" s="1151" t="n">
        <v>10</v>
      </c>
      <c r="X166" s="1151" t="n">
        <v>0</v>
      </c>
      <c r="Y166" s="1151" t="n">
        <v>0</v>
      </c>
      <c r="Z166" s="1151" t="n">
        <v>0</v>
      </c>
    </row>
    <row r="167">
      <c r="A167" s="1112" t="n">
        <v>44515</v>
      </c>
      <c r="C167" s="1151" t="n"/>
      <c r="D167" s="1151" t="n"/>
      <c r="E167" s="1151" t="n"/>
      <c r="F167" s="1151" t="n"/>
      <c r="G167" s="1151" t="n"/>
      <c r="H167" s="1151" t="n"/>
      <c r="I167" s="1151" t="n"/>
      <c r="J167" s="1151" t="n"/>
      <c r="K167" s="1151" t="n"/>
      <c r="L167" s="1151" t="n"/>
      <c r="M167" s="1475" t="n">
        <v>1580</v>
      </c>
      <c r="N167" s="1475" t="n">
        <v>2203</v>
      </c>
      <c r="O167" s="1475" t="n">
        <v>2346</v>
      </c>
      <c r="P167" s="1475" t="n">
        <v>2245</v>
      </c>
      <c r="Q167" s="1475" t="n">
        <v>531</v>
      </c>
      <c r="R167" s="1475" t="n">
        <v>227</v>
      </c>
      <c r="S167" s="1475" t="n">
        <v>355</v>
      </c>
      <c r="T167" s="1475" t="n">
        <v>300</v>
      </c>
      <c r="U167" s="1475" t="n">
        <v>304</v>
      </c>
      <c r="V167" s="1475" t="n">
        <v>105</v>
      </c>
      <c r="W167" s="1475" t="n">
        <v>10</v>
      </c>
      <c r="X167" s="1475" t="n">
        <v>0</v>
      </c>
      <c r="Y167" s="1475" t="n">
        <v>0</v>
      </c>
      <c r="Z167" s="1475" t="n">
        <v>0</v>
      </c>
    </row>
    <row r="168">
      <c r="A168" s="1112" t="n">
        <v>44516</v>
      </c>
      <c r="B168" s="63" t="n">
        <v>10171</v>
      </c>
      <c r="C168" s="1151" t="n"/>
      <c r="D168" s="1151" t="n"/>
      <c r="E168" s="1151" t="n"/>
      <c r="F168" s="1151" t="n"/>
      <c r="G168" s="1151" t="n"/>
      <c r="H168" s="1151" t="n"/>
      <c r="I168" s="1151" t="n"/>
      <c r="J168" s="1151" t="n"/>
      <c r="K168" s="1151" t="n"/>
      <c r="L168" s="1151" t="n"/>
      <c r="M168" s="1151" t="n">
        <v>1580</v>
      </c>
      <c r="N168" s="1151" t="n">
        <v>2203</v>
      </c>
      <c r="O168" s="1151" t="n">
        <v>2333</v>
      </c>
      <c r="P168" s="1151" t="n">
        <v>2223</v>
      </c>
      <c r="Q168" s="1151" t="n">
        <v>531</v>
      </c>
      <c r="R168" s="1151" t="n">
        <v>227</v>
      </c>
      <c r="S168" s="1151" t="n">
        <v>355</v>
      </c>
      <c r="T168" s="1151" t="n">
        <v>300</v>
      </c>
      <c r="U168" s="1151" t="n">
        <v>304</v>
      </c>
      <c r="V168" s="1151" t="n">
        <v>105</v>
      </c>
      <c r="W168" s="1151" t="n">
        <v>10</v>
      </c>
      <c r="X168" s="1151" t="n">
        <v>0</v>
      </c>
      <c r="Y168" s="1151" t="n">
        <v>0</v>
      </c>
      <c r="Z168" s="1151" t="n">
        <v>0</v>
      </c>
    </row>
    <row r="169">
      <c r="A169" s="1112" t="n">
        <v>44517</v>
      </c>
      <c r="B169" s="63" t="n">
        <v>10158</v>
      </c>
      <c r="C169" s="1151" t="n"/>
      <c r="D169" s="1151" t="n"/>
      <c r="E169" s="1151" t="n"/>
      <c r="F169" s="1151" t="n"/>
      <c r="G169" s="1151" t="n"/>
      <c r="H169" s="1151" t="n"/>
      <c r="I169" s="1151" t="n"/>
      <c r="J169" s="1151" t="n"/>
      <c r="K169" s="1151" t="n"/>
      <c r="L169" s="1151" t="n"/>
      <c r="M169" s="1151" t="n">
        <v>1580</v>
      </c>
      <c r="N169" s="1151" t="n">
        <v>2153</v>
      </c>
      <c r="O169" s="1151" t="n">
        <v>2333</v>
      </c>
      <c r="P169" s="1151" t="n">
        <v>2260</v>
      </c>
      <c r="Q169" s="1151" t="n">
        <v>531</v>
      </c>
      <c r="R169" s="1151" t="n">
        <v>227</v>
      </c>
      <c r="S169" s="1151" t="n">
        <v>355</v>
      </c>
      <c r="T169" s="1151" t="n">
        <v>300</v>
      </c>
      <c r="U169" s="1151" t="n">
        <v>304</v>
      </c>
      <c r="V169" s="1151" t="n">
        <v>105</v>
      </c>
      <c r="W169" s="1151" t="n">
        <v>10</v>
      </c>
      <c r="X169" s="1151" t="n">
        <v>0</v>
      </c>
      <c r="Y169" s="1151" t="n">
        <v>0</v>
      </c>
      <c r="Z169" s="1151" t="n">
        <v>0</v>
      </c>
    </row>
    <row r="170">
      <c r="A170" s="1112" t="n">
        <v>44518</v>
      </c>
      <c r="B170" s="63" t="n">
        <v>9119</v>
      </c>
      <c r="C170" s="1151" t="n"/>
      <c r="D170" s="1151" t="n"/>
      <c r="E170" s="1151" t="n"/>
      <c r="F170" s="1151" t="n"/>
      <c r="G170" s="1151" t="n"/>
      <c r="H170" s="1151" t="n"/>
      <c r="I170" s="1151" t="n"/>
      <c r="J170" s="1151" t="n"/>
      <c r="K170" s="1151" t="n"/>
      <c r="L170" s="1151" t="n"/>
      <c r="M170" s="1151" t="n">
        <v>1565</v>
      </c>
      <c r="N170" s="1151" t="n">
        <v>2148</v>
      </c>
      <c r="O170" s="1151" t="n">
        <v>2168</v>
      </c>
      <c r="P170" s="1151" t="n">
        <v>1950</v>
      </c>
      <c r="Q170" s="1151" t="n">
        <v>506</v>
      </c>
      <c r="R170" s="1151" t="n">
        <v>167</v>
      </c>
      <c r="S170" s="1151" t="n">
        <v>210</v>
      </c>
      <c r="T170" s="1151" t="n">
        <v>145</v>
      </c>
      <c r="U170" s="1151" t="n">
        <v>145</v>
      </c>
      <c r="V170" s="1151" t="n">
        <v>105</v>
      </c>
      <c r="W170" s="1151" t="n">
        <v>10</v>
      </c>
      <c r="X170" s="1151" t="n">
        <v>0</v>
      </c>
      <c r="Y170" s="1151" t="n">
        <v>0</v>
      </c>
      <c r="Z170" s="1151" t="n">
        <v>0</v>
      </c>
    </row>
    <row r="171">
      <c r="A171" s="1112" t="n">
        <v>44519</v>
      </c>
      <c r="B171" s="63" t="n">
        <v>9119</v>
      </c>
      <c r="C171" s="1151" t="n"/>
      <c r="D171" s="1151" t="n"/>
      <c r="E171" s="1151" t="n"/>
      <c r="F171" s="1151" t="n"/>
      <c r="G171" s="1151" t="n"/>
      <c r="H171" s="1151" t="n"/>
      <c r="I171" s="1151" t="n"/>
      <c r="J171" s="1151" t="n"/>
      <c r="K171" s="1151" t="n"/>
      <c r="L171" s="1151" t="n"/>
      <c r="M171" s="1151" t="n">
        <v>1565</v>
      </c>
      <c r="N171" s="1151" t="n">
        <v>2148</v>
      </c>
      <c r="O171" s="1151" t="n">
        <v>2168</v>
      </c>
      <c r="P171" s="1151" t="n">
        <v>1950</v>
      </c>
      <c r="Q171" s="1151" t="n">
        <v>506</v>
      </c>
      <c r="R171" s="1151" t="n">
        <v>167</v>
      </c>
      <c r="S171" s="1151" t="n">
        <v>210</v>
      </c>
      <c r="T171" s="1151" t="n">
        <v>145</v>
      </c>
      <c r="U171" s="1151" t="n">
        <v>145</v>
      </c>
      <c r="V171" s="1151" t="n">
        <v>105</v>
      </c>
      <c r="W171" s="1151" t="n">
        <v>10</v>
      </c>
      <c r="X171" s="1151" t="n">
        <v>0</v>
      </c>
      <c r="Y171" s="1151" t="n">
        <v>0</v>
      </c>
      <c r="Z171" s="1151" t="n">
        <v>0</v>
      </c>
    </row>
    <row r="172">
      <c r="A172" s="1112" t="n">
        <v>44522</v>
      </c>
      <c r="B172" s="63" t="n">
        <v>9255</v>
      </c>
      <c r="C172" s="1151" t="n"/>
      <c r="D172" s="1151" t="n"/>
      <c r="E172" s="1151" t="n"/>
      <c r="F172" s="1151" t="n"/>
      <c r="G172" s="1151" t="n"/>
      <c r="H172" s="1151" t="n"/>
      <c r="I172" s="1151" t="n"/>
      <c r="J172" s="1151" t="n"/>
      <c r="K172" s="1151" t="n"/>
      <c r="L172" s="1151" t="n"/>
      <c r="M172" s="1151" t="n">
        <v>1585</v>
      </c>
      <c r="N172" s="1151" t="n">
        <v>2148</v>
      </c>
      <c r="O172" s="1151" t="n">
        <v>2238</v>
      </c>
      <c r="P172" s="1151" t="n">
        <v>1996</v>
      </c>
      <c r="Q172" s="1151" t="n">
        <v>506</v>
      </c>
      <c r="R172" s="1151" t="n">
        <v>167</v>
      </c>
      <c r="S172" s="1151" t="n">
        <v>210</v>
      </c>
      <c r="T172" s="1151" t="n">
        <v>145</v>
      </c>
      <c r="U172" s="1151" t="n">
        <v>145</v>
      </c>
      <c r="V172" s="1151" t="n">
        <v>105</v>
      </c>
      <c r="W172" s="1151" t="n">
        <v>10</v>
      </c>
      <c r="X172" s="1151" t="n">
        <v>0</v>
      </c>
      <c r="Y172" s="1151" t="n">
        <v>0</v>
      </c>
      <c r="Z172" s="1151" t="n">
        <v>0</v>
      </c>
    </row>
    <row r="173">
      <c r="A173" s="1112" t="n">
        <v>44523</v>
      </c>
      <c r="B173" s="63" t="n">
        <v>9475</v>
      </c>
      <c r="C173" s="1151" t="n"/>
      <c r="D173" s="1151" t="n"/>
      <c r="E173" s="1151" t="n"/>
      <c r="F173" s="1151" t="n"/>
      <c r="G173" s="1151" t="n"/>
      <c r="H173" s="1151" t="n"/>
      <c r="I173" s="1151" t="n"/>
      <c r="J173" s="1151" t="n"/>
      <c r="K173" s="1151" t="n"/>
      <c r="L173" s="1151" t="n"/>
      <c r="M173" s="1151" t="n">
        <v>1570</v>
      </c>
      <c r="N173" s="1151" t="n">
        <v>2248</v>
      </c>
      <c r="O173" s="1151" t="n">
        <v>2337</v>
      </c>
      <c r="P173" s="1151" t="n">
        <v>1991</v>
      </c>
      <c r="Q173" s="1151" t="n">
        <v>511</v>
      </c>
      <c r="R173" s="1151" t="n">
        <v>167</v>
      </c>
      <c r="S173" s="1151" t="n">
        <v>230</v>
      </c>
      <c r="T173" s="1151" t="n">
        <v>160</v>
      </c>
      <c r="U173" s="1151" t="n">
        <v>145</v>
      </c>
      <c r="V173" s="1151" t="n">
        <v>105</v>
      </c>
      <c r="W173" s="1151" t="n">
        <v>11</v>
      </c>
      <c r="X173" s="1151" t="n">
        <v>0</v>
      </c>
      <c r="Y173" s="1151" t="n">
        <v>0</v>
      </c>
      <c r="Z173" s="1151" t="n">
        <v>0</v>
      </c>
    </row>
    <row r="174">
      <c r="A174" s="1112" t="n">
        <v>44524</v>
      </c>
      <c r="B174" s="63" t="n">
        <v>9548</v>
      </c>
      <c r="C174" s="1151" t="n"/>
      <c r="D174" s="1151" t="n"/>
      <c r="E174" s="1151" t="n"/>
      <c r="F174" s="1151" t="n"/>
      <c r="G174" s="1151" t="n"/>
      <c r="H174" s="1151" t="n"/>
      <c r="I174" s="1151" t="n"/>
      <c r="J174" s="1151" t="n"/>
      <c r="K174" s="1151" t="n"/>
      <c r="L174" s="1151" t="n"/>
      <c r="M174" s="1151" t="n">
        <v>1560</v>
      </c>
      <c r="N174" s="1151" t="n">
        <v>2164</v>
      </c>
      <c r="O174" s="1151" t="n">
        <v>2289</v>
      </c>
      <c r="P174" s="1151" t="n">
        <v>1946</v>
      </c>
      <c r="Q174" s="1151" t="n">
        <v>502</v>
      </c>
      <c r="R174" s="1151" t="n">
        <v>167</v>
      </c>
      <c r="S174" s="1151" t="n">
        <v>230</v>
      </c>
      <c r="T174" s="1151" t="n">
        <v>160</v>
      </c>
      <c r="U174" s="1151" t="n">
        <v>145</v>
      </c>
      <c r="V174" s="1151" t="n">
        <v>105</v>
      </c>
      <c r="W174" s="1151" t="n">
        <v>130</v>
      </c>
      <c r="X174" s="1151" t="n">
        <v>100</v>
      </c>
      <c r="Y174" s="1151" t="n">
        <v>50</v>
      </c>
      <c r="Z174" s="1151" t="n">
        <v>0</v>
      </c>
    </row>
    <row r="175">
      <c r="A175" s="1112" t="n">
        <v>44525</v>
      </c>
      <c r="B175" s="63" t="n">
        <v>9455</v>
      </c>
      <c r="C175" s="1151" t="n"/>
      <c r="D175" s="1151" t="n"/>
      <c r="E175" s="1151" t="n"/>
      <c r="F175" s="1151" t="n"/>
      <c r="G175" s="1151" t="n"/>
      <c r="H175" s="1151" t="n"/>
      <c r="I175" s="1151" t="n"/>
      <c r="J175" s="1151" t="n"/>
      <c r="K175" s="1151" t="n"/>
      <c r="L175" s="1151" t="n"/>
      <c r="M175" s="1151" t="n">
        <v>1556</v>
      </c>
      <c r="N175" s="1151" t="n">
        <v>2049</v>
      </c>
      <c r="O175" s="1151" t="n">
        <v>2204</v>
      </c>
      <c r="P175" s="1151" t="n">
        <v>2062</v>
      </c>
      <c r="Q175" s="1151" t="n">
        <v>397</v>
      </c>
      <c r="R175" s="1151" t="n">
        <v>167</v>
      </c>
      <c r="S175" s="1151" t="n">
        <v>230</v>
      </c>
      <c r="T175" s="1151" t="n">
        <v>160</v>
      </c>
      <c r="U175" s="1151" t="n">
        <v>145</v>
      </c>
      <c r="V175" s="1151" t="n">
        <v>105</v>
      </c>
      <c r="W175" s="1151" t="n">
        <v>180</v>
      </c>
      <c r="X175" s="1151" t="n">
        <v>150</v>
      </c>
      <c r="Y175" s="1151" t="n">
        <v>50</v>
      </c>
      <c r="Z175" s="1151" t="n">
        <v>0</v>
      </c>
    </row>
    <row r="176">
      <c r="A176" s="1112" t="n">
        <v>44526</v>
      </c>
      <c r="B176" s="63" t="n">
        <v>9455</v>
      </c>
      <c r="C176" s="1151" t="n"/>
      <c r="D176" s="1151" t="n"/>
      <c r="E176" s="1151" t="n"/>
      <c r="F176" s="1151" t="n"/>
      <c r="G176" s="1151" t="n"/>
      <c r="H176" s="1151" t="n"/>
      <c r="I176" s="1151" t="n"/>
      <c r="J176" s="1151" t="n"/>
      <c r="K176" s="1151" t="n"/>
      <c r="L176" s="1151" t="n"/>
      <c r="M176" s="1151" t="n">
        <v>1556</v>
      </c>
      <c r="N176" s="1151" t="n">
        <v>2049</v>
      </c>
      <c r="O176" s="1151" t="n">
        <v>2204</v>
      </c>
      <c r="P176" s="1151" t="n">
        <v>2062</v>
      </c>
      <c r="Q176" s="1151" t="n">
        <v>397</v>
      </c>
      <c r="R176" s="1151" t="n">
        <v>167</v>
      </c>
      <c r="S176" s="1151" t="n">
        <v>230</v>
      </c>
      <c r="T176" s="1151" t="n">
        <v>160</v>
      </c>
      <c r="U176" s="1151" t="n">
        <v>145</v>
      </c>
      <c r="V176" s="1151" t="n">
        <v>105</v>
      </c>
      <c r="W176" s="1151" t="n">
        <v>180</v>
      </c>
      <c r="X176" s="1151" t="n">
        <v>150</v>
      </c>
      <c r="Y176" s="1151" t="n">
        <v>50</v>
      </c>
      <c r="Z176" s="1151" t="n">
        <v>0</v>
      </c>
    </row>
    <row r="177">
      <c r="A177" s="1112" t="n">
        <v>44529</v>
      </c>
      <c r="B177" s="63" t="n">
        <v>9080</v>
      </c>
      <c r="C177" s="1151" t="n"/>
      <c r="D177" s="1151" t="n"/>
      <c r="E177" s="1151" t="n"/>
      <c r="F177" s="1151" t="n"/>
      <c r="G177" s="1151" t="n"/>
      <c r="H177" s="1151" t="n"/>
      <c r="I177" s="1151" t="n"/>
      <c r="J177" s="1151" t="n"/>
      <c r="K177" s="1151" t="n"/>
      <c r="L177" s="1151" t="n"/>
      <c r="M177" s="1151" t="n">
        <v>1512</v>
      </c>
      <c r="N177" s="1151" t="n">
        <v>1932</v>
      </c>
      <c r="O177" s="1151" t="n">
        <v>2161</v>
      </c>
      <c r="P177" s="1151" t="n">
        <v>1937</v>
      </c>
      <c r="Q177" s="1151" t="n">
        <v>351</v>
      </c>
      <c r="R177" s="1151" t="n">
        <v>167</v>
      </c>
      <c r="S177" s="1151" t="n">
        <v>230</v>
      </c>
      <c r="T177" s="1151" t="n">
        <v>160</v>
      </c>
      <c r="U177" s="1151" t="n">
        <v>145</v>
      </c>
      <c r="V177" s="1151" t="n">
        <v>105</v>
      </c>
      <c r="W177" s="1151" t="n">
        <v>180</v>
      </c>
      <c r="X177" s="1151" t="n">
        <v>150</v>
      </c>
      <c r="Y177" s="1151" t="n">
        <v>50</v>
      </c>
      <c r="Z177" s="1151" t="n">
        <v>0</v>
      </c>
    </row>
    <row r="178">
      <c r="A178" s="1112" t="n">
        <v>44530</v>
      </c>
      <c r="B178" s="63" t="n">
        <v>9135</v>
      </c>
      <c r="C178" s="1151" t="n"/>
      <c r="D178" s="1151" t="n"/>
      <c r="E178" s="1151" t="n"/>
      <c r="F178" s="1151" t="n"/>
      <c r="G178" s="1151" t="n"/>
      <c r="H178" s="1151" t="n"/>
      <c r="I178" s="1151" t="n"/>
      <c r="J178" s="1151" t="n"/>
      <c r="K178" s="1151" t="n"/>
      <c r="L178" s="1151" t="n"/>
      <c r="M178" s="1151" t="n">
        <v>1512</v>
      </c>
      <c r="N178" s="1151" t="n">
        <v>1932</v>
      </c>
      <c r="O178" s="1151" t="n">
        <v>2166</v>
      </c>
      <c r="P178" s="1151" t="n">
        <v>1937</v>
      </c>
      <c r="Q178" s="1151" t="n">
        <v>351</v>
      </c>
      <c r="R178" s="1151" t="n">
        <v>167</v>
      </c>
      <c r="S178" s="1151" t="n">
        <v>260</v>
      </c>
      <c r="T178" s="1151" t="n">
        <v>180</v>
      </c>
      <c r="U178" s="1151" t="n">
        <v>145</v>
      </c>
      <c r="V178" s="1151" t="n">
        <v>105</v>
      </c>
      <c r="W178" s="1151" t="n">
        <v>180</v>
      </c>
      <c r="X178" s="1151" t="n">
        <v>150</v>
      </c>
      <c r="Y178" s="1151" t="n">
        <v>50</v>
      </c>
      <c r="Z178" s="1151" t="n">
        <v>0</v>
      </c>
    </row>
    <row r="179">
      <c r="A179" s="1112" t="n">
        <v>44531</v>
      </c>
      <c r="B179" s="63" t="n">
        <v>7601</v>
      </c>
      <c r="C179" s="1151" t="n"/>
      <c r="D179" s="1151" t="n"/>
      <c r="E179" s="1151" t="n"/>
      <c r="F179" s="1151" t="n"/>
      <c r="G179" s="1151" t="n"/>
      <c r="H179" s="1151" t="n"/>
      <c r="I179" s="1151" t="n"/>
      <c r="J179" s="1151" t="n"/>
      <c r="K179" s="1151" t="n"/>
      <c r="L179" s="1151" t="n"/>
      <c r="M179" s="1151" t="n"/>
      <c r="N179" s="1151" t="n">
        <v>1902</v>
      </c>
      <c r="O179" s="1151" t="n">
        <v>2154</v>
      </c>
      <c r="P179" s="1151" t="n">
        <v>1957</v>
      </c>
      <c r="Q179" s="1151" t="n">
        <v>351</v>
      </c>
      <c r="R179" s="1151" t="n">
        <v>167</v>
      </c>
      <c r="S179" s="1151" t="n">
        <v>260</v>
      </c>
      <c r="T179" s="1151" t="n">
        <v>180</v>
      </c>
      <c r="U179" s="1151" t="n">
        <v>145</v>
      </c>
      <c r="V179" s="1151" t="n">
        <v>105</v>
      </c>
      <c r="W179" s="1151" t="n">
        <v>180</v>
      </c>
      <c r="X179" s="1151" t="n">
        <v>150</v>
      </c>
      <c r="Y179" s="1151" t="n">
        <v>50</v>
      </c>
      <c r="Z179" s="1151" t="n">
        <v>0</v>
      </c>
    </row>
    <row r="180">
      <c r="A180" s="1112" t="n">
        <v>44532</v>
      </c>
      <c r="B180" s="63" t="n">
        <v>7705</v>
      </c>
      <c r="C180" s="1151" t="n"/>
      <c r="D180" s="1151" t="n"/>
      <c r="E180" s="1151" t="n"/>
      <c r="F180" s="1151" t="n"/>
      <c r="G180" s="1151" t="n"/>
      <c r="H180" s="1151" t="n"/>
      <c r="I180" s="1151" t="n"/>
      <c r="J180" s="1151" t="n"/>
      <c r="K180" s="1151" t="n"/>
      <c r="L180" s="1151" t="n"/>
      <c r="M180" s="1151" t="n"/>
      <c r="N180" s="1151" t="n">
        <v>1902</v>
      </c>
      <c r="O180" s="1151" t="n">
        <v>2159</v>
      </c>
      <c r="P180" s="1151" t="n">
        <v>1956</v>
      </c>
      <c r="Q180" s="1151" t="n">
        <v>351</v>
      </c>
      <c r="R180" s="1151" t="n">
        <v>167</v>
      </c>
      <c r="S180" s="1151" t="n">
        <v>310</v>
      </c>
      <c r="T180" s="1151" t="n">
        <v>230</v>
      </c>
      <c r="U180" s="1151" t="n">
        <v>145</v>
      </c>
      <c r="V180" s="1151" t="n">
        <v>105</v>
      </c>
      <c r="W180" s="1151" t="n">
        <v>180</v>
      </c>
      <c r="X180" s="1151" t="n">
        <v>150</v>
      </c>
      <c r="Y180" s="1151" t="n">
        <v>50</v>
      </c>
      <c r="Z180" s="1151" t="n">
        <v>0</v>
      </c>
    </row>
    <row r="181">
      <c r="A181" s="1112" t="n">
        <v>44533</v>
      </c>
      <c r="B181" s="63" t="n">
        <v>8063</v>
      </c>
      <c r="C181" s="1151" t="n"/>
      <c r="D181" s="1151" t="n"/>
      <c r="E181" s="1151" t="n"/>
      <c r="F181" s="1151" t="n"/>
      <c r="G181" s="1151" t="n"/>
      <c r="H181" s="1151" t="n"/>
      <c r="I181" s="1151" t="n"/>
      <c r="J181" s="1151" t="n"/>
      <c r="K181" s="1151" t="n"/>
      <c r="L181" s="1151" t="n"/>
      <c r="M181" s="1151" t="n"/>
      <c r="N181" s="1151" t="n">
        <v>1902</v>
      </c>
      <c r="O181" s="1151" t="n">
        <v>2274</v>
      </c>
      <c r="P181" s="1151" t="n">
        <v>1956</v>
      </c>
      <c r="Q181" s="1151" t="n">
        <v>351</v>
      </c>
      <c r="R181" s="1151" t="n">
        <v>185</v>
      </c>
      <c r="S181" s="1151" t="n">
        <v>465</v>
      </c>
      <c r="T181" s="1151" t="n">
        <v>300</v>
      </c>
      <c r="U181" s="1151" t="n">
        <v>145</v>
      </c>
      <c r="V181" s="1151" t="n">
        <v>105</v>
      </c>
      <c r="W181" s="1151" t="n">
        <v>180</v>
      </c>
      <c r="X181" s="1151" t="n">
        <v>150</v>
      </c>
      <c r="Y181" s="1151" t="n">
        <v>50</v>
      </c>
      <c r="Z181" s="1151" t="n">
        <v>0</v>
      </c>
    </row>
    <row r="182">
      <c r="A182" s="1112" t="n">
        <v>44536</v>
      </c>
      <c r="B182" s="63" t="n">
        <v>8218</v>
      </c>
      <c r="C182" s="1151" t="n"/>
      <c r="D182" s="1151" t="n"/>
      <c r="E182" s="1151" t="n"/>
      <c r="F182" s="1151" t="n"/>
      <c r="G182" s="1151" t="n"/>
      <c r="H182" s="1151" t="n"/>
      <c r="I182" s="1151" t="n"/>
      <c r="J182" s="1151" t="n"/>
      <c r="K182" s="1151" t="n"/>
      <c r="L182" s="1151" t="n"/>
      <c r="M182" s="1151" t="n"/>
      <c r="N182" s="1151" t="n">
        <v>1932</v>
      </c>
      <c r="O182" s="1151" t="n">
        <v>2324</v>
      </c>
      <c r="P182" s="1151" t="n">
        <v>2036</v>
      </c>
      <c r="Q182" s="1151" t="n">
        <v>346</v>
      </c>
      <c r="R182" s="1151" t="n">
        <v>185</v>
      </c>
      <c r="S182" s="1151" t="n">
        <v>465</v>
      </c>
      <c r="T182" s="1151" t="n">
        <v>300</v>
      </c>
      <c r="U182" s="1151" t="n">
        <v>145</v>
      </c>
      <c r="V182" s="1151" t="n">
        <v>105</v>
      </c>
      <c r="W182" s="1151" t="n">
        <v>180</v>
      </c>
      <c r="X182" s="1151" t="n">
        <v>150</v>
      </c>
      <c r="Y182" s="1151" t="n">
        <v>50</v>
      </c>
      <c r="Z182" s="1151" t="n">
        <v>0</v>
      </c>
    </row>
    <row r="183">
      <c r="A183" s="1112" t="n">
        <v>44537</v>
      </c>
      <c r="B183" s="63" t="n">
        <v>8388</v>
      </c>
      <c r="C183" s="1151" t="n"/>
      <c r="D183" s="1151" t="n"/>
      <c r="E183" s="1151" t="n"/>
      <c r="F183" s="1151" t="n"/>
      <c r="G183" s="1151" t="n"/>
      <c r="H183" s="1151" t="n"/>
      <c r="I183" s="1151" t="n"/>
      <c r="J183" s="1151" t="n"/>
      <c r="K183" s="1151" t="n"/>
      <c r="L183" s="1151" t="n"/>
      <c r="M183" s="1151" t="n"/>
      <c r="N183" s="1151" t="n">
        <v>1932</v>
      </c>
      <c r="O183" s="1151" t="n">
        <v>2350</v>
      </c>
      <c r="P183" s="1151" t="n">
        <v>2120</v>
      </c>
      <c r="Q183" s="1151" t="n">
        <v>346</v>
      </c>
      <c r="R183" s="1151" t="n">
        <v>185</v>
      </c>
      <c r="S183" s="1151" t="n">
        <v>465</v>
      </c>
      <c r="T183" s="1151" t="n">
        <v>300</v>
      </c>
      <c r="U183" s="1151" t="n">
        <v>145</v>
      </c>
      <c r="V183" s="1151" t="n">
        <v>105</v>
      </c>
      <c r="W183" s="1151" t="n">
        <v>180</v>
      </c>
      <c r="X183" s="1151" t="n">
        <v>180</v>
      </c>
      <c r="Y183" s="1151" t="n">
        <v>80</v>
      </c>
      <c r="Z183" s="1151" t="n">
        <v>0</v>
      </c>
    </row>
    <row r="184">
      <c r="A184" s="1112" t="n">
        <v>44538</v>
      </c>
      <c r="B184" s="63" t="n">
        <v>8517</v>
      </c>
      <c r="C184" s="1151" t="n"/>
      <c r="D184" s="1151" t="n"/>
      <c r="E184" s="1151" t="n"/>
      <c r="F184" s="1151" t="n"/>
      <c r="G184" s="1151" t="n"/>
      <c r="H184" s="1151" t="n"/>
      <c r="I184" s="1151" t="n"/>
      <c r="J184" s="1151" t="n"/>
      <c r="K184" s="1151" t="n"/>
      <c r="L184" s="1151" t="n"/>
      <c r="M184" s="1151" t="n"/>
      <c r="N184" s="1151" t="n">
        <v>1932</v>
      </c>
      <c r="O184" s="1151" t="n">
        <v>2369</v>
      </c>
      <c r="P184" s="1151" t="n">
        <v>2170</v>
      </c>
      <c r="Q184" s="1151" t="n">
        <v>346</v>
      </c>
      <c r="R184" s="1151" t="n">
        <v>185</v>
      </c>
      <c r="S184" s="1151" t="n">
        <v>465</v>
      </c>
      <c r="T184" s="1151" t="n">
        <v>300</v>
      </c>
      <c r="U184" s="1151" t="n">
        <v>145</v>
      </c>
      <c r="V184" s="1151" t="n">
        <v>105</v>
      </c>
      <c r="W184" s="1151" t="n">
        <v>180</v>
      </c>
      <c r="X184" s="1151" t="n">
        <v>210</v>
      </c>
      <c r="Y184" s="1151" t="n">
        <v>110</v>
      </c>
      <c r="Z184" s="1151" t="n">
        <v>0</v>
      </c>
    </row>
    <row r="185">
      <c r="A185" s="1112" t="n">
        <v>44539</v>
      </c>
      <c r="B185" s="63" t="n">
        <v>8623</v>
      </c>
      <c r="C185" s="1151" t="n"/>
      <c r="D185" s="1151" t="n"/>
      <c r="E185" s="1151" t="n"/>
      <c r="F185" s="1151" t="n"/>
      <c r="G185" s="1151" t="n"/>
      <c r="H185" s="1151" t="n"/>
      <c r="I185" s="1151" t="n"/>
      <c r="J185" s="1151" t="n"/>
      <c r="K185" s="1151" t="n"/>
      <c r="L185" s="1151" t="n"/>
      <c r="M185" s="1151" t="n"/>
      <c r="N185" s="1151" t="n">
        <v>1977</v>
      </c>
      <c r="O185" s="1151" t="n">
        <v>2414</v>
      </c>
      <c r="P185" s="1151" t="n">
        <v>2196</v>
      </c>
      <c r="Q185" s="1151" t="n">
        <v>336</v>
      </c>
      <c r="R185" s="1151" t="n">
        <v>185</v>
      </c>
      <c r="S185" s="1151" t="n">
        <v>465</v>
      </c>
      <c r="T185" s="1151" t="n">
        <v>300</v>
      </c>
      <c r="U185" s="1151" t="n">
        <v>145</v>
      </c>
      <c r="V185" s="1151" t="n">
        <v>105</v>
      </c>
      <c r="W185" s="1151" t="n">
        <v>180</v>
      </c>
      <c r="X185" s="1151" t="n">
        <v>210</v>
      </c>
      <c r="Y185" s="1151" t="n">
        <v>110</v>
      </c>
      <c r="Z185" s="1151" t="n">
        <v>0</v>
      </c>
    </row>
    <row r="186">
      <c r="A186" s="1112" t="n">
        <v>44540</v>
      </c>
      <c r="B186" s="63" t="n">
        <v>8623</v>
      </c>
      <c r="C186" s="1151" t="n"/>
      <c r="D186" s="1151" t="n"/>
      <c r="E186" s="1151" t="n"/>
      <c r="F186" s="1151" t="n"/>
      <c r="G186" s="1151" t="n"/>
      <c r="H186" s="1151" t="n"/>
      <c r="I186" s="1151" t="n"/>
      <c r="J186" s="1151" t="n"/>
      <c r="K186" s="1151" t="n"/>
      <c r="L186" s="1151" t="n"/>
      <c r="M186" s="1151" t="n"/>
      <c r="N186" s="1151" t="n">
        <v>1977</v>
      </c>
      <c r="O186" s="1151" t="n">
        <v>2414</v>
      </c>
      <c r="P186" s="1151" t="n">
        <v>2196</v>
      </c>
      <c r="Q186" s="1151" t="n">
        <v>336</v>
      </c>
      <c r="R186" s="1151" t="n">
        <v>185</v>
      </c>
      <c r="S186" s="1151" t="n">
        <v>465</v>
      </c>
      <c r="T186" s="1151" t="n">
        <v>300</v>
      </c>
      <c r="U186" s="1151" t="n">
        <v>145</v>
      </c>
      <c r="V186" s="1151" t="n">
        <v>105</v>
      </c>
      <c r="W186" s="1151" t="n">
        <v>180</v>
      </c>
      <c r="X186" s="1151" t="n">
        <v>210</v>
      </c>
      <c r="Y186" s="1151" t="n">
        <v>110</v>
      </c>
      <c r="Z186" s="1151" t="n">
        <v>0</v>
      </c>
    </row>
    <row r="187">
      <c r="A187" s="1112" t="n">
        <v>44543</v>
      </c>
      <c r="B187" s="63" t="n">
        <v>9073</v>
      </c>
      <c r="C187" s="1151" t="n"/>
      <c r="D187" s="1151" t="n"/>
      <c r="E187" s="1151" t="n"/>
      <c r="F187" s="1151" t="n"/>
      <c r="G187" s="1151" t="n"/>
      <c r="H187" s="1151" t="n"/>
      <c r="I187" s="1151" t="n"/>
      <c r="J187" s="1151" t="n"/>
      <c r="K187" s="1151" t="n"/>
      <c r="L187" s="1151" t="n"/>
      <c r="M187" s="1151" t="n"/>
      <c r="N187" s="1151" t="n">
        <v>2018</v>
      </c>
      <c r="O187" s="1151" t="n">
        <v>2392</v>
      </c>
      <c r="P187" s="1151" t="n">
        <v>2200</v>
      </c>
      <c r="Q187" s="1151" t="n">
        <v>336</v>
      </c>
      <c r="R187" s="1151" t="n">
        <v>185</v>
      </c>
      <c r="S187" s="1151" t="n">
        <v>590</v>
      </c>
      <c r="T187" s="1151" t="n">
        <v>425</v>
      </c>
      <c r="U187" s="1151" t="n">
        <v>172</v>
      </c>
      <c r="V187" s="1151" t="n">
        <v>105</v>
      </c>
      <c r="W187" s="1151" t="n">
        <v>180</v>
      </c>
      <c r="X187" s="1151" t="n">
        <v>285</v>
      </c>
      <c r="Y187" s="1151" t="n">
        <v>185</v>
      </c>
      <c r="Z187" s="1151" t="n">
        <v>0</v>
      </c>
    </row>
    <row r="188">
      <c r="A188" s="1112" t="n">
        <v>44544</v>
      </c>
      <c r="B188" s="63" t="n">
        <v>9073</v>
      </c>
      <c r="C188" s="1151" t="n"/>
      <c r="D188" s="1151" t="n"/>
      <c r="E188" s="1151" t="n"/>
      <c r="F188" s="1151" t="n"/>
      <c r="G188" s="1151" t="n"/>
      <c r="H188" s="1151" t="n"/>
      <c r="I188" s="1151" t="n"/>
      <c r="J188" s="1151" t="n"/>
      <c r="K188" s="1151" t="n"/>
      <c r="L188" s="1151" t="n"/>
      <c r="M188" s="1151" t="n"/>
      <c r="N188" s="1151" t="n">
        <v>2018</v>
      </c>
      <c r="O188" s="1151" t="n">
        <v>2392</v>
      </c>
      <c r="P188" s="1151" t="n">
        <v>2200</v>
      </c>
      <c r="Q188" s="1151" t="n">
        <v>336</v>
      </c>
      <c r="R188" s="1151" t="n">
        <v>185</v>
      </c>
      <c r="S188" s="1151" t="n">
        <v>590</v>
      </c>
      <c r="T188" s="1151" t="n">
        <v>425</v>
      </c>
      <c r="U188" s="1151" t="n">
        <v>172</v>
      </c>
      <c r="V188" s="1151" t="n">
        <v>105</v>
      </c>
      <c r="W188" s="1151" t="n">
        <v>180</v>
      </c>
      <c r="X188" s="1151" t="n">
        <v>285</v>
      </c>
      <c r="Y188" s="1151" t="n">
        <v>185</v>
      </c>
      <c r="Z188" s="1151" t="n">
        <v>0</v>
      </c>
    </row>
    <row r="189">
      <c r="A189" s="1112" t="n">
        <v>44545</v>
      </c>
      <c r="B189" s="63" t="n">
        <v>9149</v>
      </c>
      <c r="C189" s="1151" t="n"/>
      <c r="D189" s="1151" t="n"/>
      <c r="E189" s="1151" t="n"/>
      <c r="F189" s="1151" t="n"/>
      <c r="G189" s="1151" t="n"/>
      <c r="H189" s="1151" t="n"/>
      <c r="I189" s="1151" t="n"/>
      <c r="J189" s="1151" t="n"/>
      <c r="K189" s="1151" t="n"/>
      <c r="L189" s="1151" t="n"/>
      <c r="M189" s="1151" t="n"/>
      <c r="N189" s="1151" t="n">
        <v>2016</v>
      </c>
      <c r="O189" s="1151" t="n">
        <v>2395</v>
      </c>
      <c r="P189" s="1151" t="n">
        <v>2200</v>
      </c>
      <c r="Q189" s="1151" t="n">
        <v>336</v>
      </c>
      <c r="R189" s="1151" t="n">
        <v>185</v>
      </c>
      <c r="S189" s="1151" t="n">
        <v>615</v>
      </c>
      <c r="T189" s="1151" t="n">
        <v>450</v>
      </c>
      <c r="U189" s="1151" t="n">
        <v>172</v>
      </c>
      <c r="V189" s="1151" t="n">
        <v>105</v>
      </c>
      <c r="W189" s="1151" t="n">
        <v>180</v>
      </c>
      <c r="X189" s="1151" t="n">
        <v>310</v>
      </c>
      <c r="Y189" s="1151" t="n">
        <v>185</v>
      </c>
      <c r="Z189" s="1151" t="n">
        <v>0</v>
      </c>
    </row>
    <row r="190">
      <c r="A190" s="1112" t="n">
        <v>44546</v>
      </c>
      <c r="B190" s="63" t="n">
        <v>9149</v>
      </c>
      <c r="C190" s="1151" t="n"/>
      <c r="D190" s="1151" t="n"/>
      <c r="E190" s="1151" t="n"/>
      <c r="F190" s="1151" t="n"/>
      <c r="G190" s="1151" t="n"/>
      <c r="H190" s="1151" t="n"/>
      <c r="I190" s="1151" t="n"/>
      <c r="J190" s="1151" t="n"/>
      <c r="K190" s="1151" t="n"/>
      <c r="L190" s="1151" t="n"/>
      <c r="M190" s="1151" t="n"/>
      <c r="N190" s="1151" t="n">
        <v>2016</v>
      </c>
      <c r="O190" s="1151" t="n">
        <v>2395</v>
      </c>
      <c r="P190" s="1151" t="n">
        <v>2200</v>
      </c>
      <c r="Q190" s="1151" t="n">
        <v>336</v>
      </c>
      <c r="R190" s="1151" t="n">
        <v>185</v>
      </c>
      <c r="S190" s="1151" t="n">
        <v>615</v>
      </c>
      <c r="T190" s="1151" t="n">
        <v>450</v>
      </c>
      <c r="U190" s="1151" t="n">
        <v>172</v>
      </c>
      <c r="V190" s="1151" t="n">
        <v>105</v>
      </c>
      <c r="W190" s="1151" t="n">
        <v>180</v>
      </c>
      <c r="X190" s="1151" t="n">
        <v>310</v>
      </c>
      <c r="Y190" s="1151" t="n">
        <v>185</v>
      </c>
      <c r="Z190" s="1151" t="n">
        <v>0</v>
      </c>
    </row>
    <row r="191">
      <c r="A191" s="1112" t="n">
        <v>44547</v>
      </c>
      <c r="B191" s="63" t="n">
        <v>9234</v>
      </c>
      <c r="C191" s="1151" t="n"/>
      <c r="D191" s="1151" t="n"/>
      <c r="E191" s="1151" t="n"/>
      <c r="F191" s="1151" t="n"/>
      <c r="G191" s="1151" t="n"/>
      <c r="H191" s="1151" t="n"/>
      <c r="I191" s="1151" t="n"/>
      <c r="J191" s="1151" t="n"/>
      <c r="K191" s="1151" t="n"/>
      <c r="L191" s="1151" t="n"/>
      <c r="M191" s="1151" t="n"/>
      <c r="N191" s="1151" t="n">
        <v>2016</v>
      </c>
      <c r="O191" s="1151" t="n">
        <v>2405</v>
      </c>
      <c r="P191" s="1151" t="n">
        <v>2210</v>
      </c>
      <c r="Q191" s="1151" t="n">
        <v>336</v>
      </c>
      <c r="R191" s="1151" t="n">
        <v>185</v>
      </c>
      <c r="S191" s="1151" t="n">
        <v>635</v>
      </c>
      <c r="T191" s="1151" t="n">
        <v>470</v>
      </c>
      <c r="U191" s="1151" t="n">
        <v>197</v>
      </c>
      <c r="V191" s="1151" t="n">
        <v>105</v>
      </c>
      <c r="W191" s="1151" t="n">
        <v>180</v>
      </c>
      <c r="X191" s="1151" t="n">
        <v>310</v>
      </c>
      <c r="Y191" s="1151" t="n">
        <v>185</v>
      </c>
      <c r="Z191" s="1151" t="n">
        <v>0</v>
      </c>
    </row>
    <row r="192">
      <c r="A192" s="1112" t="n">
        <v>44550</v>
      </c>
      <c r="B192" s="63" t="n">
        <v>9327</v>
      </c>
      <c r="C192" s="1151" t="n"/>
      <c r="D192" s="1151" t="n"/>
      <c r="E192" s="1151" t="n"/>
      <c r="F192" s="1151" t="n"/>
      <c r="G192" s="1151" t="n"/>
      <c r="H192" s="1151" t="n"/>
      <c r="I192" s="1151" t="n"/>
      <c r="J192" s="1151" t="n"/>
      <c r="K192" s="1151" t="n"/>
      <c r="L192" s="1151" t="n"/>
      <c r="M192" s="1151" t="n"/>
      <c r="N192" s="1151" t="n">
        <v>2014</v>
      </c>
      <c r="O192" s="1151" t="n">
        <v>2405</v>
      </c>
      <c r="P192" s="1151" t="n">
        <v>2230</v>
      </c>
      <c r="Q192" s="1151" t="n">
        <v>336</v>
      </c>
      <c r="R192" s="1151" t="n">
        <v>185</v>
      </c>
      <c r="S192" s="1151" t="n">
        <v>660</v>
      </c>
      <c r="T192" s="1151" t="n">
        <v>495</v>
      </c>
      <c r="U192" s="1151" t="n">
        <v>222</v>
      </c>
      <c r="V192" s="1151" t="n">
        <v>105</v>
      </c>
      <c r="W192" s="1151" t="n">
        <v>180</v>
      </c>
      <c r="X192" s="1151" t="n">
        <v>310</v>
      </c>
      <c r="Y192" s="1151" t="n">
        <v>185</v>
      </c>
      <c r="Z192" s="1151" t="n">
        <v>0</v>
      </c>
    </row>
    <row r="193">
      <c r="A193" s="1112" t="n">
        <v>44551</v>
      </c>
      <c r="B193" s="63" t="n">
        <v>9327</v>
      </c>
      <c r="C193" s="1151" t="n"/>
      <c r="D193" s="1151" t="n"/>
      <c r="E193" s="1151" t="n"/>
      <c r="F193" s="1151" t="n"/>
      <c r="G193" s="1151" t="n"/>
      <c r="H193" s="1151" t="n"/>
      <c r="I193" s="1151" t="n"/>
      <c r="J193" s="1151" t="n"/>
      <c r="K193" s="1151" t="n"/>
      <c r="L193" s="1151" t="n"/>
      <c r="M193" s="1151" t="n"/>
      <c r="N193" s="1151" t="n">
        <v>2014</v>
      </c>
      <c r="O193" s="1151" t="n">
        <v>2405</v>
      </c>
      <c r="P193" s="1151" t="n">
        <v>2230</v>
      </c>
      <c r="Q193" s="1151" t="n">
        <v>336</v>
      </c>
      <c r="R193" s="1151" t="n">
        <v>185</v>
      </c>
      <c r="S193" s="1151" t="n">
        <v>660</v>
      </c>
      <c r="T193" s="1151" t="n">
        <v>495</v>
      </c>
      <c r="U193" s="1151" t="n">
        <v>222</v>
      </c>
      <c r="V193" s="1151" t="n">
        <v>105</v>
      </c>
      <c r="W193" s="1151" t="n">
        <v>180</v>
      </c>
      <c r="X193" s="1151" t="n">
        <v>310</v>
      </c>
      <c r="Y193" s="1151" t="n">
        <v>185</v>
      </c>
      <c r="Z193" s="1151" t="n">
        <v>0</v>
      </c>
    </row>
    <row r="194">
      <c r="A194" s="1112" t="n">
        <v>44552</v>
      </c>
      <c r="B194" s="63" t="n">
        <v>9504</v>
      </c>
      <c r="C194" s="1151" t="n"/>
      <c r="D194" s="1151" t="n"/>
      <c r="E194" s="1151" t="n"/>
      <c r="F194" s="1151" t="n"/>
      <c r="G194" s="1151" t="n"/>
      <c r="H194" s="1151" t="n"/>
      <c r="I194" s="1151" t="n"/>
      <c r="J194" s="1151" t="n"/>
      <c r="K194" s="1151" t="n"/>
      <c r="L194" s="1151" t="n"/>
      <c r="M194" s="1151" t="n"/>
      <c r="N194" s="1151" t="n">
        <v>2014</v>
      </c>
      <c r="O194" s="1151" t="n">
        <v>2394</v>
      </c>
      <c r="P194" s="1151" t="n">
        <v>2232</v>
      </c>
      <c r="Q194" s="1151" t="n">
        <v>456</v>
      </c>
      <c r="R194" s="1151" t="n">
        <v>185</v>
      </c>
      <c r="S194" s="1151" t="n">
        <v>705</v>
      </c>
      <c r="T194" s="1151" t="n">
        <v>516</v>
      </c>
      <c r="U194" s="1151" t="n">
        <v>222</v>
      </c>
      <c r="V194" s="1151" t="n">
        <v>105</v>
      </c>
      <c r="W194" s="1151" t="n">
        <v>180</v>
      </c>
      <c r="X194" s="1151" t="n">
        <v>310</v>
      </c>
      <c r="Y194" s="1151" t="n">
        <v>185</v>
      </c>
      <c r="Z194" s="1151" t="n">
        <v>0</v>
      </c>
    </row>
    <row r="195">
      <c r="A195" s="1112" t="n">
        <v>44553</v>
      </c>
      <c r="B195" s="63" t="n">
        <v>9504</v>
      </c>
      <c r="C195" s="1151" t="n"/>
      <c r="D195" s="1151" t="n"/>
      <c r="E195" s="1151" t="n"/>
      <c r="F195" s="1151" t="n"/>
      <c r="G195" s="1151" t="n"/>
      <c r="H195" s="1151" t="n"/>
      <c r="I195" s="1151" t="n"/>
      <c r="J195" s="1151" t="n"/>
      <c r="K195" s="1151" t="n"/>
      <c r="L195" s="1151" t="n"/>
      <c r="M195" s="1151" t="n"/>
      <c r="N195" s="1151" t="n">
        <v>2014</v>
      </c>
      <c r="O195" s="1151" t="n">
        <v>2394</v>
      </c>
      <c r="P195" s="1151" t="n">
        <v>2232</v>
      </c>
      <c r="Q195" s="1151" t="n">
        <v>456</v>
      </c>
      <c r="R195" s="1151" t="n">
        <v>185</v>
      </c>
      <c r="S195" s="1151" t="n">
        <v>705</v>
      </c>
      <c r="T195" s="1151" t="n">
        <v>516</v>
      </c>
      <c r="U195" s="1151" t="n">
        <v>222</v>
      </c>
      <c r="V195" s="1151" t="n">
        <v>105</v>
      </c>
      <c r="W195" s="1151" t="n">
        <v>180</v>
      </c>
      <c r="X195" s="1151" t="n">
        <v>310</v>
      </c>
      <c r="Y195" s="1151" t="n">
        <v>185</v>
      </c>
      <c r="Z195" s="1151" t="n">
        <v>0</v>
      </c>
    </row>
    <row r="196">
      <c r="A196" s="1112" t="n">
        <v>44554</v>
      </c>
      <c r="C196" s="1151" t="n"/>
      <c r="D196" s="1151" t="n"/>
      <c r="E196" s="1151" t="n"/>
      <c r="F196" s="1151" t="n"/>
      <c r="G196" s="1151" t="n"/>
      <c r="H196" s="1151" t="n"/>
      <c r="I196" s="1151" t="n"/>
      <c r="J196" s="1151" t="n"/>
      <c r="K196" s="1151" t="n"/>
      <c r="L196" s="1151" t="n"/>
      <c r="M196" s="1151" t="n"/>
      <c r="N196" s="1475" t="n">
        <v>2014</v>
      </c>
      <c r="O196" s="1475" t="n">
        <v>2394</v>
      </c>
      <c r="P196" s="1475" t="n">
        <v>2232</v>
      </c>
      <c r="Q196" s="1475" t="n">
        <v>456</v>
      </c>
      <c r="R196" s="1475" t="n">
        <v>185</v>
      </c>
      <c r="S196" s="1475" t="n">
        <v>705</v>
      </c>
      <c r="T196" s="1475" t="n">
        <v>516</v>
      </c>
      <c r="U196" s="1475" t="n">
        <v>222</v>
      </c>
      <c r="V196" s="1475" t="n">
        <v>105</v>
      </c>
      <c r="W196" s="1475" t="n">
        <v>180</v>
      </c>
      <c r="X196" s="1475" t="n">
        <v>310</v>
      </c>
      <c r="Y196" s="1475" t="n">
        <v>185</v>
      </c>
      <c r="Z196" s="1151" t="n"/>
    </row>
    <row r="197">
      <c r="A197" s="1112" t="n">
        <v>44557</v>
      </c>
      <c r="B197" s="63" t="n">
        <v>9504</v>
      </c>
      <c r="C197" s="1151" t="n"/>
      <c r="D197" s="1151" t="n"/>
      <c r="E197" s="1151" t="n"/>
      <c r="F197" s="1151" t="n"/>
      <c r="G197" s="1151" t="n"/>
      <c r="H197" s="1151" t="n"/>
      <c r="I197" s="1151" t="n"/>
      <c r="J197" s="1151" t="n"/>
      <c r="K197" s="1151" t="n"/>
      <c r="L197" s="1151" t="n"/>
      <c r="M197" s="1151" t="n"/>
      <c r="N197" s="1151" t="n">
        <v>2014</v>
      </c>
      <c r="O197" s="1151" t="n">
        <v>2394</v>
      </c>
      <c r="P197" s="1151" t="n">
        <v>2232</v>
      </c>
      <c r="Q197" s="1151" t="n">
        <v>456</v>
      </c>
      <c r="R197" s="1151" t="n">
        <v>185</v>
      </c>
      <c r="S197" s="1151" t="n">
        <v>705</v>
      </c>
      <c r="T197" s="1151" t="n">
        <v>516</v>
      </c>
      <c r="U197" s="1151" t="n">
        <v>222</v>
      </c>
      <c r="V197" s="1151" t="n">
        <v>105</v>
      </c>
      <c r="W197" s="1151" t="n">
        <v>180</v>
      </c>
      <c r="X197" s="1151" t="n">
        <v>310</v>
      </c>
      <c r="Y197" s="1151" t="n">
        <v>185</v>
      </c>
      <c r="Z197" s="1151" t="n">
        <v>0</v>
      </c>
    </row>
    <row r="198">
      <c r="A198" s="1112" t="n">
        <v>44558</v>
      </c>
      <c r="B198" s="63" t="n">
        <v>9504</v>
      </c>
      <c r="C198" s="1151" t="n"/>
      <c r="D198" s="1151" t="n"/>
      <c r="E198" s="1151" t="n"/>
      <c r="F198" s="1151" t="n"/>
      <c r="G198" s="1151" t="n"/>
      <c r="H198" s="1151" t="n"/>
      <c r="I198" s="1151" t="n"/>
      <c r="J198" s="1151" t="n"/>
      <c r="K198" s="1151" t="n"/>
      <c r="L198" s="1151" t="n"/>
      <c r="M198" s="1151" t="n"/>
      <c r="N198" s="1151" t="n">
        <v>2014</v>
      </c>
      <c r="O198" s="1151" t="n">
        <v>2394</v>
      </c>
      <c r="P198" s="1151" t="n">
        <v>2232</v>
      </c>
      <c r="Q198" s="1151" t="n">
        <v>456</v>
      </c>
      <c r="R198" s="1151" t="n">
        <v>185</v>
      </c>
      <c r="S198" s="1151" t="n">
        <v>705</v>
      </c>
      <c r="T198" s="1151" t="n">
        <v>516</v>
      </c>
      <c r="U198" s="1151" t="n">
        <v>222</v>
      </c>
      <c r="V198" s="1151" t="n">
        <v>105</v>
      </c>
      <c r="W198" s="1151" t="n">
        <v>180</v>
      </c>
      <c r="X198" s="1151" t="n">
        <v>310</v>
      </c>
      <c r="Y198" s="1151" t="n">
        <v>185</v>
      </c>
      <c r="Z198" s="1151" t="n">
        <v>0</v>
      </c>
    </row>
    <row r="199">
      <c r="A199" s="1112" t="n">
        <v>44559</v>
      </c>
      <c r="B199" s="63" t="n">
        <v>9609</v>
      </c>
      <c r="C199" s="1151" t="n"/>
      <c r="D199" s="1151" t="n"/>
      <c r="E199" s="1151" t="n"/>
      <c r="F199" s="1151" t="n"/>
      <c r="G199" s="1151" t="n"/>
      <c r="H199" s="1151" t="n"/>
      <c r="I199" s="1151" t="n"/>
      <c r="J199" s="1151" t="n"/>
      <c r="K199" s="1151" t="n"/>
      <c r="L199" s="1151" t="n"/>
      <c r="M199" s="1151" t="n"/>
      <c r="N199" s="1151" t="n">
        <v>2014</v>
      </c>
      <c r="O199" s="1151" t="n">
        <v>2398</v>
      </c>
      <c r="P199" s="1151" t="n">
        <v>2248</v>
      </c>
      <c r="Q199" s="1151" t="n">
        <v>486</v>
      </c>
      <c r="R199" s="1151" t="n">
        <v>185</v>
      </c>
      <c r="S199" s="1151" t="n">
        <v>705</v>
      </c>
      <c r="T199" s="1151" t="n">
        <v>516</v>
      </c>
      <c r="U199" s="1151" t="n">
        <v>222</v>
      </c>
      <c r="V199" s="1151" t="n">
        <v>160</v>
      </c>
      <c r="W199" s="1151" t="n">
        <v>180</v>
      </c>
      <c r="X199" s="1151" t="n">
        <v>310</v>
      </c>
      <c r="Y199" s="1151" t="n">
        <v>185</v>
      </c>
      <c r="Z199" s="1151" t="n">
        <v>0</v>
      </c>
    </row>
    <row r="200">
      <c r="A200" s="1112" t="n">
        <v>44560</v>
      </c>
      <c r="B200" s="63" t="n">
        <v>9609</v>
      </c>
      <c r="C200" s="1151" t="n"/>
      <c r="D200" s="1151" t="n"/>
      <c r="E200" s="1151" t="n"/>
      <c r="F200" s="1151" t="n"/>
      <c r="G200" s="1151" t="n"/>
      <c r="H200" s="1151" t="n"/>
      <c r="I200" s="1151" t="n"/>
      <c r="J200" s="1151" t="n"/>
      <c r="K200" s="1151" t="n"/>
      <c r="L200" s="1151" t="n"/>
      <c r="M200" s="1151" t="n"/>
      <c r="N200" s="1151" t="n">
        <v>2014</v>
      </c>
      <c r="O200" s="1151" t="n">
        <v>2398</v>
      </c>
      <c r="P200" s="1151" t="n">
        <v>2248</v>
      </c>
      <c r="Q200" s="1151" t="n">
        <v>486</v>
      </c>
      <c r="R200" s="1151" t="n">
        <v>185</v>
      </c>
      <c r="S200" s="1151" t="n">
        <v>705</v>
      </c>
      <c r="T200" s="1151" t="n">
        <v>516</v>
      </c>
      <c r="U200" s="1151" t="n">
        <v>222</v>
      </c>
      <c r="V200" s="1151" t="n">
        <v>160</v>
      </c>
      <c r="W200" s="1151" t="n">
        <v>180</v>
      </c>
      <c r="X200" s="1151" t="n">
        <v>310</v>
      </c>
      <c r="Y200" s="1151" t="n">
        <v>185</v>
      </c>
      <c r="Z200" s="1151" t="n">
        <v>0</v>
      </c>
    </row>
    <row r="201">
      <c r="A201" s="1112" t="n">
        <v>44561</v>
      </c>
      <c r="C201" s="1151" t="n"/>
      <c r="D201" s="1151" t="n"/>
      <c r="E201" s="1151" t="n"/>
      <c r="F201" s="1151" t="n"/>
      <c r="G201" s="1151" t="n"/>
      <c r="H201" s="1151" t="n"/>
      <c r="I201" s="1151" t="n"/>
      <c r="J201" s="1151" t="n"/>
      <c r="K201" s="1151" t="n"/>
      <c r="L201" s="1151" t="n"/>
      <c r="M201" s="1151" t="n"/>
      <c r="N201" s="1475" t="n">
        <v>2014</v>
      </c>
      <c r="O201" s="1475" t="n">
        <v>2398</v>
      </c>
      <c r="P201" s="1475" t="n">
        <v>2248</v>
      </c>
      <c r="Q201" s="1475" t="n">
        <v>486</v>
      </c>
      <c r="R201" s="1475" t="n">
        <v>185</v>
      </c>
      <c r="S201" s="1475" t="n">
        <v>705</v>
      </c>
      <c r="T201" s="1475" t="n">
        <v>516</v>
      </c>
      <c r="U201" s="1475" t="n">
        <v>222</v>
      </c>
      <c r="V201" s="1475" t="n">
        <v>160</v>
      </c>
      <c r="W201" s="1475" t="n">
        <v>180</v>
      </c>
      <c r="X201" s="1475" t="n">
        <v>310</v>
      </c>
      <c r="Y201" s="1475" t="n">
        <v>185</v>
      </c>
      <c r="Z201" s="1475" t="n">
        <v>0</v>
      </c>
    </row>
    <row r="202">
      <c r="A202" s="1112" t="n">
        <v>44564</v>
      </c>
      <c r="B202" s="63" t="n">
        <v>7617</v>
      </c>
      <c r="C202" s="1151" t="n"/>
      <c r="D202" s="1151" t="n"/>
      <c r="E202" s="1151" t="n"/>
      <c r="F202" s="1151" t="n"/>
      <c r="G202" s="1151" t="n"/>
      <c r="H202" s="1151" t="n"/>
      <c r="I202" s="1151" t="n"/>
      <c r="J202" s="1151" t="n"/>
      <c r="K202" s="1151" t="n"/>
      <c r="L202" s="1151" t="n"/>
      <c r="M202" s="1151" t="n"/>
      <c r="N202" s="1151" t="n"/>
      <c r="O202" s="1151" t="n">
        <v>2398</v>
      </c>
      <c r="P202" s="1151" t="n">
        <v>2249</v>
      </c>
      <c r="Q202" s="1151" t="n">
        <v>486</v>
      </c>
      <c r="R202" s="1151" t="n">
        <v>185</v>
      </c>
      <c r="S202" s="1151" t="n">
        <v>705</v>
      </c>
      <c r="T202" s="1151" t="n">
        <v>491</v>
      </c>
      <c r="U202" s="1151" t="n">
        <v>243</v>
      </c>
      <c r="V202" s="1151" t="n">
        <v>185</v>
      </c>
      <c r="W202" s="1151" t="n">
        <v>180</v>
      </c>
      <c r="X202" s="1151" t="n">
        <v>310</v>
      </c>
      <c r="Y202" s="1151" t="n">
        <v>185</v>
      </c>
      <c r="Z202" s="1151" t="n">
        <v>0</v>
      </c>
      <c r="AA202" t="n">
        <v>0</v>
      </c>
      <c r="AB202" t="n">
        <v>0</v>
      </c>
      <c r="AC202" t="n">
        <v>0</v>
      </c>
    </row>
    <row r="203">
      <c r="A203" s="1112" t="n">
        <v>44565</v>
      </c>
      <c r="B203" s="63" t="n">
        <v>7628</v>
      </c>
      <c r="C203" s="1151" t="n"/>
      <c r="D203" s="1151" t="n"/>
      <c r="E203" s="1151" t="n"/>
      <c r="F203" s="1151" t="n"/>
      <c r="G203" s="1151" t="n"/>
      <c r="H203" s="1151" t="n"/>
      <c r="I203" s="1151" t="n"/>
      <c r="J203" s="1151" t="n"/>
      <c r="K203" s="1151" t="n"/>
      <c r="L203" s="1151" t="n"/>
      <c r="M203" s="1151" t="n"/>
      <c r="N203" s="1151" t="n"/>
      <c r="O203" s="1151" t="n">
        <v>2398</v>
      </c>
      <c r="P203" s="1151" t="n">
        <v>2260</v>
      </c>
      <c r="Q203" s="1151" t="n">
        <v>486</v>
      </c>
      <c r="R203" s="1151" t="n">
        <v>185</v>
      </c>
      <c r="S203" s="1151" t="n">
        <v>705</v>
      </c>
      <c r="T203" s="1151" t="n">
        <v>491</v>
      </c>
      <c r="U203" s="1151" t="n">
        <v>243</v>
      </c>
      <c r="V203" s="1151" t="n">
        <v>185</v>
      </c>
      <c r="W203" s="1151" t="n">
        <v>180</v>
      </c>
      <c r="X203" s="1151" t="n">
        <v>310</v>
      </c>
      <c r="Y203" s="1151" t="n">
        <v>185</v>
      </c>
      <c r="Z203" s="1151" t="n">
        <v>0</v>
      </c>
      <c r="AA203" t="n">
        <v>0</v>
      </c>
      <c r="AB203" t="n">
        <v>0</v>
      </c>
      <c r="AC203" t="n">
        <v>0</v>
      </c>
    </row>
    <row r="204">
      <c r="A204" s="1112" t="n">
        <v>44566</v>
      </c>
      <c r="B204" s="63" t="n">
        <v>7625</v>
      </c>
      <c r="C204" s="1151" t="n"/>
      <c r="D204" s="1151" t="n"/>
      <c r="E204" s="1151" t="n"/>
      <c r="F204" s="1151" t="n"/>
      <c r="G204" s="1151" t="n"/>
      <c r="H204" s="1151" t="n"/>
      <c r="I204" s="1151" t="n"/>
      <c r="J204" s="1151" t="n"/>
      <c r="K204" s="1151" t="n"/>
      <c r="L204" s="1151" t="n"/>
      <c r="M204" s="1151" t="n"/>
      <c r="N204" s="1151" t="n"/>
      <c r="O204" s="1151" t="n">
        <v>2398</v>
      </c>
      <c r="P204" s="1151" t="n">
        <v>2260</v>
      </c>
      <c r="Q204" s="1151" t="n">
        <v>486</v>
      </c>
      <c r="R204" s="1151" t="n">
        <v>182</v>
      </c>
      <c r="S204" s="1151" t="n">
        <v>705</v>
      </c>
      <c r="T204" s="1151" t="n">
        <v>491</v>
      </c>
      <c r="U204" s="1151" t="n">
        <v>243</v>
      </c>
      <c r="V204" s="1151" t="n">
        <v>185</v>
      </c>
      <c r="W204" s="1151" t="n">
        <v>180</v>
      </c>
      <c r="X204" s="1151" t="n">
        <v>310</v>
      </c>
      <c r="Y204" s="1151" t="n">
        <v>185</v>
      </c>
      <c r="Z204" s="1151" t="n">
        <v>0</v>
      </c>
      <c r="AA204" t="n">
        <v>0</v>
      </c>
      <c r="AB204" t="n">
        <v>0</v>
      </c>
      <c r="AC204" t="n">
        <v>0</v>
      </c>
    </row>
    <row r="205">
      <c r="A205" s="1112" t="n">
        <v>44567</v>
      </c>
      <c r="B205" s="63" t="n">
        <v>7698</v>
      </c>
      <c r="C205" s="1151" t="n"/>
      <c r="D205" s="1151" t="n"/>
      <c r="E205" s="1151" t="n"/>
      <c r="F205" s="1151" t="n"/>
      <c r="G205" s="1151" t="n"/>
      <c r="H205" s="1151" t="n"/>
      <c r="I205" s="1151" t="n"/>
      <c r="J205" s="1151" t="n"/>
      <c r="K205" s="1151" t="n"/>
      <c r="L205" s="1151" t="n"/>
      <c r="M205" s="1151" t="n"/>
      <c r="N205" s="1151" t="n"/>
      <c r="O205" s="1151" t="n">
        <v>2395</v>
      </c>
      <c r="P205" s="1151" t="n">
        <v>2256</v>
      </c>
      <c r="Q205" s="1151" t="n">
        <v>486</v>
      </c>
      <c r="R205" s="1151" t="n">
        <v>182</v>
      </c>
      <c r="S205" s="1151" t="n">
        <v>725</v>
      </c>
      <c r="T205" s="1151" t="n">
        <v>511</v>
      </c>
      <c r="U205" s="1151" t="n">
        <v>243</v>
      </c>
      <c r="V205" s="1151" t="n">
        <v>205</v>
      </c>
      <c r="W205" s="1151" t="n">
        <v>200</v>
      </c>
      <c r="X205" s="1151" t="n">
        <v>310</v>
      </c>
      <c r="Y205" s="1151" t="n">
        <v>185</v>
      </c>
      <c r="Z205" s="1151" t="n">
        <v>0</v>
      </c>
      <c r="AA205" t="n">
        <v>0</v>
      </c>
      <c r="AB205" t="n">
        <v>0</v>
      </c>
      <c r="AC205" t="n">
        <v>0</v>
      </c>
    </row>
    <row r="206">
      <c r="A206" s="1112" t="n">
        <v>44568</v>
      </c>
      <c r="B206" s="63" t="n">
        <v>7698</v>
      </c>
      <c r="C206" s="1151" t="n"/>
      <c r="D206" s="1151" t="n"/>
      <c r="E206" s="1151" t="n"/>
      <c r="F206" s="1151" t="n"/>
      <c r="G206" s="1151" t="n"/>
      <c r="H206" s="1151" t="n"/>
      <c r="I206" s="1151" t="n"/>
      <c r="J206" s="1151" t="n"/>
      <c r="K206" s="1151" t="n"/>
      <c r="L206" s="1151" t="n"/>
      <c r="M206" s="1151" t="n"/>
      <c r="N206" s="1151" t="n"/>
      <c r="O206" s="1151" t="n">
        <v>2395</v>
      </c>
      <c r="P206" s="1151" t="n">
        <v>2256</v>
      </c>
      <c r="Q206" s="1151" t="n">
        <v>486</v>
      </c>
      <c r="R206" s="1151" t="n">
        <v>182</v>
      </c>
      <c r="S206" s="1151" t="n">
        <v>725</v>
      </c>
      <c r="T206" s="1151" t="n">
        <v>511</v>
      </c>
      <c r="U206" s="1151" t="n">
        <v>243</v>
      </c>
      <c r="V206" s="1151" t="n">
        <v>205</v>
      </c>
      <c r="W206" s="1151" t="n">
        <v>200</v>
      </c>
      <c r="X206" s="1151" t="n">
        <v>310</v>
      </c>
      <c r="Y206" s="1151" t="n">
        <v>185</v>
      </c>
      <c r="Z206" s="1151" t="n">
        <v>0</v>
      </c>
      <c r="AA206" t="n">
        <v>0</v>
      </c>
      <c r="AB206" t="n">
        <v>0</v>
      </c>
      <c r="AC206" t="n">
        <v>0</v>
      </c>
    </row>
    <row r="207">
      <c r="A207" s="1112" t="n">
        <v>44571</v>
      </c>
      <c r="B207" s="63" t="n">
        <v>7690</v>
      </c>
      <c r="C207" s="1151" t="n"/>
      <c r="D207" s="1151" t="n"/>
      <c r="E207" s="1151" t="n"/>
      <c r="F207" s="1151" t="n"/>
      <c r="G207" s="1151" t="n"/>
      <c r="H207" s="1151" t="n"/>
      <c r="I207" s="1151" t="n"/>
      <c r="J207" s="1151" t="n"/>
      <c r="K207" s="1151" t="n"/>
      <c r="L207" s="1151" t="n"/>
      <c r="M207" s="1151" t="n"/>
      <c r="N207" s="1151" t="n"/>
      <c r="O207" s="1151" t="n">
        <v>2310</v>
      </c>
      <c r="P207" s="1151" t="n">
        <v>2214</v>
      </c>
      <c r="Q207" s="1151" t="n">
        <v>585</v>
      </c>
      <c r="R207" s="1151" t="n">
        <v>182</v>
      </c>
      <c r="S207" s="1151" t="n">
        <v>725</v>
      </c>
      <c r="T207" s="1151" t="n">
        <v>511</v>
      </c>
      <c r="U207" s="1151" t="n">
        <v>243</v>
      </c>
      <c r="V207" s="1151" t="n">
        <v>205</v>
      </c>
      <c r="W207" s="1151" t="n">
        <v>220</v>
      </c>
      <c r="X207" s="1151" t="n">
        <v>310</v>
      </c>
      <c r="Y207" s="1151" t="n">
        <v>185</v>
      </c>
      <c r="Z207" s="1151" t="n">
        <v>0</v>
      </c>
      <c r="AA207" t="n">
        <v>0</v>
      </c>
      <c r="AB207" t="n">
        <v>0</v>
      </c>
      <c r="AC207" t="n">
        <v>0</v>
      </c>
    </row>
    <row r="208">
      <c r="A208" s="1112" t="n">
        <v>44572</v>
      </c>
      <c r="B208" s="63" t="n">
        <v>7694</v>
      </c>
      <c r="C208" s="1151" t="n"/>
      <c r="D208" s="1151" t="n"/>
      <c r="E208" s="1151" t="n"/>
      <c r="F208" s="1151" t="n"/>
      <c r="G208" s="1151" t="n"/>
      <c r="H208" s="1151" t="n"/>
      <c r="I208" s="1151" t="n"/>
      <c r="J208" s="1151" t="n"/>
      <c r="K208" s="1151" t="n"/>
      <c r="L208" s="1151" t="n"/>
      <c r="M208" s="1151" t="n"/>
      <c r="N208" s="1151" t="n"/>
      <c r="O208" s="1151" t="n">
        <v>2311</v>
      </c>
      <c r="P208" s="1151" t="n">
        <v>2217</v>
      </c>
      <c r="Q208" s="1151" t="n">
        <v>585</v>
      </c>
      <c r="R208" s="1151" t="n">
        <v>182</v>
      </c>
      <c r="S208" s="1151" t="n">
        <v>725</v>
      </c>
      <c r="T208" s="1151" t="n">
        <v>511</v>
      </c>
      <c r="U208" s="1151" t="n">
        <v>243</v>
      </c>
      <c r="V208" s="1151" t="n">
        <v>205</v>
      </c>
      <c r="W208" s="1151" t="n">
        <v>220</v>
      </c>
      <c r="X208" s="1151" t="n">
        <v>310</v>
      </c>
      <c r="Y208" s="1151" t="n">
        <v>185</v>
      </c>
      <c r="Z208" s="1151" t="n">
        <v>0</v>
      </c>
      <c r="AA208" t="n">
        <v>0</v>
      </c>
      <c r="AB208" t="n">
        <v>0</v>
      </c>
      <c r="AC208" t="n">
        <v>0</v>
      </c>
    </row>
    <row r="209">
      <c r="A209" s="1112" t="n">
        <v>44573</v>
      </c>
      <c r="B209" s="63" t="n">
        <v>7701</v>
      </c>
      <c r="C209" s="1151" t="n"/>
      <c r="D209" s="1151" t="n"/>
      <c r="E209" s="1151" t="n"/>
      <c r="F209" s="1151" t="n"/>
      <c r="G209" s="1151" t="n"/>
      <c r="H209" s="1151" t="n"/>
      <c r="I209" s="1151" t="n"/>
      <c r="J209" s="1151" t="n"/>
      <c r="K209" s="1151" t="n"/>
      <c r="L209" s="1151" t="n"/>
      <c r="M209" s="1151" t="n"/>
      <c r="N209" s="1151" t="n"/>
      <c r="O209" s="1151" t="n">
        <v>2316</v>
      </c>
      <c r="P209" s="1151" t="n">
        <v>2219</v>
      </c>
      <c r="Q209" s="1151" t="n">
        <v>585</v>
      </c>
      <c r="R209" s="1151" t="n">
        <v>182</v>
      </c>
      <c r="S209" s="1151" t="n">
        <v>725</v>
      </c>
      <c r="T209" s="1151" t="n">
        <v>511</v>
      </c>
      <c r="U209" s="1151" t="n">
        <v>243</v>
      </c>
      <c r="V209" s="1151" t="n">
        <v>205</v>
      </c>
      <c r="W209" s="1151" t="n">
        <v>220</v>
      </c>
      <c r="X209" s="1151" t="n">
        <v>310</v>
      </c>
      <c r="Y209" s="1151" t="n">
        <v>185</v>
      </c>
      <c r="Z209" s="1151" t="n">
        <v>0</v>
      </c>
      <c r="AA209" t="n">
        <v>0</v>
      </c>
      <c r="AB209" t="n">
        <v>0</v>
      </c>
      <c r="AC209" t="n">
        <v>0</v>
      </c>
    </row>
    <row r="210">
      <c r="A210" s="1112" t="n">
        <v>44574</v>
      </c>
      <c r="B210" s="63" t="n">
        <v>7964</v>
      </c>
      <c r="C210" s="1151" t="n"/>
      <c r="D210" s="1151" t="n"/>
      <c r="E210" s="1151" t="n"/>
      <c r="F210" s="1151" t="n"/>
      <c r="G210" s="1151" t="n"/>
      <c r="H210" s="1151" t="n"/>
      <c r="I210" s="1151" t="n"/>
      <c r="J210" s="1151" t="n"/>
      <c r="K210" s="1151" t="n"/>
      <c r="L210" s="1151" t="n"/>
      <c r="M210" s="1151" t="n"/>
      <c r="N210" s="1151" t="n"/>
      <c r="O210" s="1151" t="n">
        <v>2341</v>
      </c>
      <c r="P210" s="1151" t="n">
        <v>2195</v>
      </c>
      <c r="Q210" s="1151" t="n">
        <v>610</v>
      </c>
      <c r="R210" s="1151" t="n">
        <v>224</v>
      </c>
      <c r="S210" s="1151" t="n">
        <v>725</v>
      </c>
      <c r="T210" s="1151" t="n">
        <v>536</v>
      </c>
      <c r="U210" s="1151" t="n">
        <v>243</v>
      </c>
      <c r="V210" s="1151" t="n">
        <v>205</v>
      </c>
      <c r="W210" s="1151" t="n">
        <v>220</v>
      </c>
      <c r="X210" s="1151" t="n">
        <v>370</v>
      </c>
      <c r="Y210" s="1151" t="n">
        <v>245</v>
      </c>
      <c r="Z210" s="1151" t="n">
        <v>50</v>
      </c>
      <c r="AA210" t="n">
        <v>0</v>
      </c>
      <c r="AB210" t="n">
        <v>0</v>
      </c>
      <c r="AC210" t="n">
        <v>0</v>
      </c>
    </row>
    <row r="211">
      <c r="A211" s="1112" t="n">
        <v>44575</v>
      </c>
      <c r="B211" s="63" t="n">
        <v>8139</v>
      </c>
      <c r="C211" s="1151" t="n"/>
      <c r="D211" s="1151" t="n"/>
      <c r="E211" s="1151" t="n"/>
      <c r="F211" s="1151" t="n"/>
      <c r="G211" s="1151" t="n"/>
      <c r="H211" s="1151" t="n"/>
      <c r="I211" s="1151" t="n"/>
      <c r="J211" s="1151" t="n"/>
      <c r="K211" s="1151" t="n"/>
      <c r="L211" s="1151" t="n"/>
      <c r="M211" s="1151" t="n"/>
      <c r="N211" s="1151" t="n"/>
      <c r="O211" s="1151" t="n">
        <v>2381</v>
      </c>
      <c r="P211" s="1151" t="n">
        <v>2198</v>
      </c>
      <c r="Q211" s="1151" t="n">
        <v>610</v>
      </c>
      <c r="R211" s="1151" t="n">
        <v>224</v>
      </c>
      <c r="S211" s="1151" t="n">
        <v>725</v>
      </c>
      <c r="T211" s="1151" t="n">
        <v>536</v>
      </c>
      <c r="U211" s="1151" t="n">
        <v>243</v>
      </c>
      <c r="V211" s="1151" t="n">
        <v>205</v>
      </c>
      <c r="W211" s="1151" t="n">
        <v>220</v>
      </c>
      <c r="X211" s="1151" t="n">
        <v>441</v>
      </c>
      <c r="Y211" s="1151" t="n">
        <v>296</v>
      </c>
      <c r="Z211" s="1151" t="n">
        <v>60</v>
      </c>
      <c r="AA211" t="n">
        <v>0</v>
      </c>
      <c r="AB211" t="n">
        <v>0</v>
      </c>
      <c r="AC211" t="n">
        <v>0</v>
      </c>
    </row>
    <row r="212">
      <c r="A212" s="1112" t="n">
        <v>44578</v>
      </c>
      <c r="B212" s="63" t="n">
        <v>8244</v>
      </c>
      <c r="C212" s="1151" t="n"/>
      <c r="D212" s="1151" t="n"/>
      <c r="E212" s="1151" t="n"/>
      <c r="F212" s="1151" t="n"/>
      <c r="G212" s="1151" t="n"/>
      <c r="H212" s="1151" t="n"/>
      <c r="I212" s="1151" t="n"/>
      <c r="J212" s="1151" t="n"/>
      <c r="K212" s="1151" t="n"/>
      <c r="L212" s="1151" t="n"/>
      <c r="M212" s="1151" t="n"/>
      <c r="N212" s="1151" t="n"/>
      <c r="O212" s="1151" t="n">
        <v>2381</v>
      </c>
      <c r="P212" s="1151" t="n">
        <v>2211</v>
      </c>
      <c r="Q212" s="1151" t="n">
        <v>610</v>
      </c>
      <c r="R212" s="1151" t="n">
        <v>225</v>
      </c>
      <c r="S212" s="1151" t="n">
        <v>725</v>
      </c>
      <c r="T212" s="1151" t="n">
        <v>537</v>
      </c>
      <c r="U212" s="1151" t="n">
        <v>243</v>
      </c>
      <c r="V212" s="1151" t="n">
        <v>205</v>
      </c>
      <c r="W212" s="1151" t="n">
        <v>220</v>
      </c>
      <c r="X212" s="1151" t="n">
        <v>461</v>
      </c>
      <c r="Y212" s="1151" t="n">
        <v>346</v>
      </c>
      <c r="Z212" s="1151" t="n">
        <v>80</v>
      </c>
      <c r="AA212" t="n">
        <v>0</v>
      </c>
      <c r="AB212" t="n">
        <v>0</v>
      </c>
      <c r="AC212" t="n">
        <v>0</v>
      </c>
    </row>
    <row r="213">
      <c r="A213" s="1112" t="n">
        <v>44579</v>
      </c>
      <c r="B213" s="63" t="n">
        <v>8248</v>
      </c>
      <c r="C213" s="1151" t="n"/>
      <c r="D213" s="1151" t="n"/>
      <c r="E213" s="1151" t="n"/>
      <c r="F213" s="1151" t="n"/>
      <c r="G213" s="1151" t="n"/>
      <c r="H213" s="1151" t="n"/>
      <c r="I213" s="1151" t="n"/>
      <c r="J213" s="1151" t="n"/>
      <c r="K213" s="1151" t="n"/>
      <c r="L213" s="1151" t="n"/>
      <c r="M213" s="1151" t="n"/>
      <c r="N213" s="1151" t="n"/>
      <c r="O213" s="1151" t="n">
        <v>2381</v>
      </c>
      <c r="P213" s="1151" t="n">
        <v>2236</v>
      </c>
      <c r="Q213" s="1151" t="n">
        <v>610</v>
      </c>
      <c r="R213" s="1151" t="n">
        <v>225</v>
      </c>
      <c r="S213" s="1151" t="n">
        <v>725</v>
      </c>
      <c r="T213" s="1151" t="n">
        <v>516</v>
      </c>
      <c r="U213" s="1151" t="n">
        <v>243</v>
      </c>
      <c r="V213" s="1151" t="n">
        <v>205</v>
      </c>
      <c r="W213" s="1151" t="n">
        <v>220</v>
      </c>
      <c r="X213" s="1151" t="n">
        <v>461</v>
      </c>
      <c r="Y213" s="1151" t="n">
        <v>346</v>
      </c>
      <c r="Z213" s="1151" t="n">
        <v>80</v>
      </c>
      <c r="AA213" t="n">
        <v>0</v>
      </c>
      <c r="AB213" t="n">
        <v>0</v>
      </c>
      <c r="AC213" t="n">
        <v>0</v>
      </c>
    </row>
    <row r="214">
      <c r="A214" s="1112" t="n">
        <v>44580</v>
      </c>
      <c r="B214" s="63" t="n">
        <v>8704</v>
      </c>
      <c r="C214" s="1151" t="n"/>
      <c r="D214" s="1151" t="n"/>
      <c r="E214" s="1151" t="n"/>
      <c r="F214" s="1151" t="n"/>
      <c r="G214" s="1151" t="n"/>
      <c r="H214" s="1151" t="n"/>
      <c r="I214" s="1151" t="n"/>
      <c r="J214" s="1151" t="n"/>
      <c r="K214" s="1151" t="n"/>
      <c r="L214" s="1151" t="n"/>
      <c r="M214" s="1151" t="n"/>
      <c r="N214" s="1151" t="n"/>
      <c r="O214" s="1151" t="n">
        <v>2343</v>
      </c>
      <c r="P214" s="1151" t="n">
        <v>2333</v>
      </c>
      <c r="Q214" s="1151" t="n">
        <v>663</v>
      </c>
      <c r="R214" s="1151" t="n">
        <v>222</v>
      </c>
      <c r="S214" s="1151" t="n">
        <v>725</v>
      </c>
      <c r="T214" s="1151" t="n">
        <v>516</v>
      </c>
      <c r="U214" s="1151" t="n">
        <v>205</v>
      </c>
      <c r="V214" s="1151" t="n">
        <v>205</v>
      </c>
      <c r="W214" s="1151" t="n">
        <v>270</v>
      </c>
      <c r="X214" s="1151" t="n">
        <v>511</v>
      </c>
      <c r="Y214" s="1151" t="n">
        <v>371</v>
      </c>
      <c r="Z214" s="1151" t="n">
        <v>100</v>
      </c>
      <c r="AA214" t="n">
        <v>90</v>
      </c>
      <c r="AB214" t="n">
        <v>90</v>
      </c>
      <c r="AC214" t="n">
        <v>60</v>
      </c>
    </row>
    <row r="215">
      <c r="A215" s="1112" t="n">
        <v>44581</v>
      </c>
      <c r="B215" s="63" t="n">
        <v>8827</v>
      </c>
      <c r="C215" s="1151" t="n"/>
      <c r="D215" s="1151" t="n"/>
      <c r="E215" s="1151" t="n"/>
      <c r="F215" s="1151" t="n"/>
      <c r="G215" s="1151" t="n"/>
      <c r="H215" s="1151" t="n"/>
      <c r="I215" s="1151" t="n"/>
      <c r="J215" s="1151" t="n"/>
      <c r="K215" s="1151" t="n"/>
      <c r="L215" s="1151" t="n"/>
      <c r="M215" s="1151" t="n"/>
      <c r="N215" s="1151" t="n"/>
      <c r="O215" s="1151" t="n">
        <v>2343</v>
      </c>
      <c r="P215" s="1151" t="n">
        <v>2344</v>
      </c>
      <c r="Q215" s="1151" t="n">
        <v>675</v>
      </c>
      <c r="R215" s="1151" t="n">
        <v>222</v>
      </c>
      <c r="S215" s="1151" t="n">
        <v>725</v>
      </c>
      <c r="T215" s="1151" t="n">
        <v>516</v>
      </c>
      <c r="U215" s="1151" t="n">
        <v>205</v>
      </c>
      <c r="V215" s="1151" t="n">
        <v>205</v>
      </c>
      <c r="W215" s="1151" t="n">
        <v>270</v>
      </c>
      <c r="X215" s="1151" t="n">
        <v>511</v>
      </c>
      <c r="Y215" s="1151" t="n">
        <v>371</v>
      </c>
      <c r="Z215" s="1151" t="n">
        <v>150</v>
      </c>
      <c r="AA215" t="n">
        <v>90</v>
      </c>
      <c r="AB215" t="n">
        <v>90</v>
      </c>
      <c r="AC215" t="n">
        <v>110</v>
      </c>
    </row>
    <row r="216">
      <c r="A216" s="1112" t="n">
        <v>44582</v>
      </c>
      <c r="B216" s="63" t="n">
        <v>9071</v>
      </c>
      <c r="C216" s="1151" t="n"/>
      <c r="D216" s="1151" t="n"/>
      <c r="E216" s="1151" t="n"/>
      <c r="F216" s="1151" t="n"/>
      <c r="G216" s="1151" t="n"/>
      <c r="H216" s="1151" t="n"/>
      <c r="I216" s="1151" t="n"/>
      <c r="J216" s="1151" t="n"/>
      <c r="K216" s="1151" t="n"/>
      <c r="L216" s="1151" t="n"/>
      <c r="M216" s="1151" t="n"/>
      <c r="N216" s="1151" t="n"/>
      <c r="O216" s="1151" t="n">
        <v>2363</v>
      </c>
      <c r="P216" s="1151" t="n">
        <v>2359</v>
      </c>
      <c r="Q216" s="1151" t="n">
        <v>675</v>
      </c>
      <c r="R216" s="1151" t="n">
        <v>355</v>
      </c>
      <c r="S216" s="1151" t="n">
        <v>740</v>
      </c>
      <c r="T216" s="1151" t="n">
        <v>557</v>
      </c>
      <c r="U216" s="1151" t="n">
        <v>225</v>
      </c>
      <c r="V216" s="1151" t="n">
        <v>205</v>
      </c>
      <c r="W216" s="1151" t="n">
        <v>270</v>
      </c>
      <c r="X216" s="1151" t="n">
        <v>511</v>
      </c>
      <c r="Y216" s="1151" t="n">
        <v>371</v>
      </c>
      <c r="Z216" s="1151" t="n">
        <v>150</v>
      </c>
      <c r="AA216" t="n">
        <v>90</v>
      </c>
      <c r="AB216" t="n">
        <v>90</v>
      </c>
      <c r="AC216" t="n">
        <v>110</v>
      </c>
    </row>
    <row r="217">
      <c r="A217" s="1112" t="n">
        <v>44585</v>
      </c>
      <c r="B217" s="63" t="n">
        <v>9690</v>
      </c>
      <c r="C217" s="1151" t="n"/>
      <c r="D217" s="1151" t="n"/>
      <c r="E217" s="1151" t="n"/>
      <c r="F217" s="1151" t="n"/>
      <c r="G217" s="1151" t="n"/>
      <c r="H217" s="1151" t="n"/>
      <c r="I217" s="1151" t="n"/>
      <c r="J217" s="1151" t="n"/>
      <c r="K217" s="1151" t="n"/>
      <c r="L217" s="1151" t="n"/>
      <c r="M217" s="1151" t="n"/>
      <c r="N217" s="1151" t="n"/>
      <c r="O217" s="1151" t="n">
        <v>2363</v>
      </c>
      <c r="P217" s="1151" t="n">
        <v>2422</v>
      </c>
      <c r="Q217" s="1151" t="n">
        <v>695</v>
      </c>
      <c r="R217" s="1151" t="n">
        <v>365</v>
      </c>
      <c r="S217" s="1151" t="n">
        <v>731</v>
      </c>
      <c r="T217" s="1151" t="n">
        <v>567</v>
      </c>
      <c r="U217" s="1151" t="n">
        <v>255</v>
      </c>
      <c r="V217" s="1151" t="n">
        <v>225</v>
      </c>
      <c r="W217" s="1151" t="n">
        <v>280</v>
      </c>
      <c r="X217" s="1151" t="n">
        <v>561</v>
      </c>
      <c r="Y217" s="1151" t="n">
        <v>441</v>
      </c>
      <c r="Z217" s="1151" t="n">
        <v>235</v>
      </c>
      <c r="AA217" t="n">
        <v>215</v>
      </c>
      <c r="AB217" t="n">
        <v>205</v>
      </c>
      <c r="AC217" t="n">
        <v>130</v>
      </c>
    </row>
    <row r="218">
      <c r="A218" s="1112" t="n">
        <v>44586</v>
      </c>
      <c r="B218" s="63" t="n">
        <v>9997</v>
      </c>
      <c r="C218" s="1151" t="n"/>
      <c r="D218" s="1151" t="n"/>
      <c r="E218" s="1151" t="n"/>
      <c r="F218" s="1151" t="n"/>
      <c r="G218" s="1151" t="n"/>
      <c r="H218" s="1151" t="n"/>
      <c r="I218" s="1151" t="n"/>
      <c r="J218" s="1151" t="n"/>
      <c r="K218" s="1151" t="n"/>
      <c r="L218" s="1151" t="n"/>
      <c r="M218" s="1151" t="n"/>
      <c r="N218" s="1151" t="n"/>
      <c r="O218" s="1151" t="n">
        <v>2352</v>
      </c>
      <c r="P218" s="1151" t="n">
        <v>2467</v>
      </c>
      <c r="Q218" s="1151" t="n">
        <v>728</v>
      </c>
      <c r="R218" s="1151" t="n">
        <v>365</v>
      </c>
      <c r="S218" s="1151" t="n">
        <v>731</v>
      </c>
      <c r="T218" s="1151" t="n">
        <v>567</v>
      </c>
      <c r="U218" s="1151" t="n">
        <v>255</v>
      </c>
      <c r="V218" s="1151" t="n">
        <v>225</v>
      </c>
      <c r="W218" s="1151" t="n">
        <v>280</v>
      </c>
      <c r="X218" s="1151" t="n">
        <v>571</v>
      </c>
      <c r="Y218" s="1151" t="n">
        <v>461</v>
      </c>
      <c r="Z218" s="1151" t="n">
        <v>305</v>
      </c>
      <c r="AA218" t="n">
        <v>265</v>
      </c>
      <c r="AB218" t="n">
        <v>255</v>
      </c>
      <c r="AC218" t="n">
        <v>170</v>
      </c>
    </row>
    <row r="219">
      <c r="A219" s="1112" t="n">
        <v>44587</v>
      </c>
      <c r="B219" s="63" t="n">
        <v>10641</v>
      </c>
      <c r="C219" s="1151" t="n"/>
      <c r="D219" s="1151" t="n"/>
      <c r="E219" s="1151" t="n"/>
      <c r="F219" s="1151" t="n"/>
      <c r="G219" s="1151" t="n"/>
      <c r="H219" s="1151" t="n"/>
      <c r="I219" s="1151" t="n"/>
      <c r="J219" s="1151" t="n"/>
      <c r="K219" s="1151" t="n"/>
      <c r="L219" s="1151" t="n"/>
      <c r="M219" s="1151" t="n"/>
      <c r="N219" s="1151" t="n"/>
      <c r="O219" s="1151" t="n">
        <v>2352</v>
      </c>
      <c r="P219" s="1151" t="n">
        <v>2496</v>
      </c>
      <c r="Q219" s="1151" t="n">
        <v>763</v>
      </c>
      <c r="R219" s="1151" t="n">
        <v>365</v>
      </c>
      <c r="S219" s="1151" t="n">
        <v>731</v>
      </c>
      <c r="T219" s="1151" t="n">
        <v>567</v>
      </c>
      <c r="U219" s="1151" t="n">
        <v>255</v>
      </c>
      <c r="V219" s="1151" t="n">
        <v>225</v>
      </c>
      <c r="W219" s="1151" t="n">
        <v>330</v>
      </c>
      <c r="X219" s="1151" t="n">
        <v>621</v>
      </c>
      <c r="Y219" s="1151" t="n">
        <v>561</v>
      </c>
      <c r="Z219" s="1151" t="n">
        <v>425</v>
      </c>
      <c r="AA219" t="n">
        <v>390</v>
      </c>
      <c r="AB219" t="n">
        <v>375</v>
      </c>
      <c r="AC219" t="n">
        <v>185</v>
      </c>
    </row>
    <row r="220">
      <c r="A220" s="1112" t="n">
        <v>44588</v>
      </c>
      <c r="B220" s="63" t="n">
        <v>10737</v>
      </c>
      <c r="C220" s="1151" t="n"/>
      <c r="D220" s="1151" t="n"/>
      <c r="E220" s="1151" t="n"/>
      <c r="F220" s="1151" t="n"/>
      <c r="G220" s="1151" t="n"/>
      <c r="H220" s="1151" t="n"/>
      <c r="I220" s="1151" t="n"/>
      <c r="J220" s="1151" t="n"/>
      <c r="K220" s="1151" t="n"/>
      <c r="L220" s="1151" t="n"/>
      <c r="M220" s="1151" t="n"/>
      <c r="N220" s="1151" t="n"/>
      <c r="O220" s="1151" t="n">
        <v>2352</v>
      </c>
      <c r="P220" s="1151" t="n">
        <v>2457</v>
      </c>
      <c r="Q220" s="1151" t="n">
        <v>798</v>
      </c>
      <c r="R220" s="1151" t="n">
        <v>365</v>
      </c>
      <c r="S220" s="1151" t="n">
        <v>731</v>
      </c>
      <c r="T220" s="1151" t="n">
        <v>567</v>
      </c>
      <c r="U220" s="1151" t="n">
        <v>255</v>
      </c>
      <c r="V220" s="1151" t="n">
        <v>225</v>
      </c>
      <c r="W220" s="1151" t="n">
        <v>330</v>
      </c>
      <c r="X220" s="1151" t="n">
        <v>621</v>
      </c>
      <c r="Y220" s="1151" t="n">
        <v>561</v>
      </c>
      <c r="Z220" s="1151" t="n">
        <v>425</v>
      </c>
      <c r="AA220" t="n">
        <v>440</v>
      </c>
      <c r="AB220" t="n">
        <v>425</v>
      </c>
      <c r="AC220" t="n">
        <v>185</v>
      </c>
    </row>
    <row r="221">
      <c r="A221" s="1112" t="n">
        <v>44589</v>
      </c>
      <c r="B221" s="63" t="n">
        <v>10788</v>
      </c>
      <c r="C221" s="1151" t="n"/>
      <c r="D221" s="1151" t="n"/>
      <c r="E221" s="1151" t="n"/>
      <c r="F221" s="1151" t="n"/>
      <c r="G221" s="1151" t="n"/>
      <c r="H221" s="1151" t="n"/>
      <c r="I221" s="1151" t="n"/>
      <c r="J221" s="1151" t="n"/>
      <c r="K221" s="1151" t="n"/>
      <c r="L221" s="1151" t="n"/>
      <c r="M221" s="1151" t="n"/>
      <c r="N221" s="1151" t="n"/>
      <c r="O221" s="1151" t="n">
        <v>2352</v>
      </c>
      <c r="P221" s="1151" t="n">
        <v>2503</v>
      </c>
      <c r="Q221" s="1151" t="n">
        <v>803</v>
      </c>
      <c r="R221" s="1151" t="n">
        <v>365</v>
      </c>
      <c r="S221" s="1151" t="n">
        <v>731</v>
      </c>
      <c r="T221" s="1151" t="n">
        <v>567</v>
      </c>
      <c r="U221" s="1151" t="n">
        <v>255</v>
      </c>
      <c r="V221" s="1151" t="n">
        <v>225</v>
      </c>
      <c r="W221" s="1151" t="n">
        <v>330</v>
      </c>
      <c r="X221" s="1151" t="n">
        <v>621</v>
      </c>
      <c r="Y221" s="1151" t="n">
        <v>561</v>
      </c>
      <c r="Z221" s="1151" t="n">
        <v>425</v>
      </c>
      <c r="AA221" t="n">
        <v>440</v>
      </c>
      <c r="AB221" t="n">
        <v>425</v>
      </c>
      <c r="AC221" t="n">
        <v>185</v>
      </c>
    </row>
    <row r="222">
      <c r="A222" s="1112" t="n">
        <v>44592</v>
      </c>
      <c r="B222" s="63" t="n">
        <v>10783</v>
      </c>
      <c r="C222" s="1151" t="n"/>
      <c r="D222" s="1151" t="n"/>
      <c r="E222" s="1151" t="n"/>
      <c r="F222" s="1151" t="n"/>
      <c r="G222" s="1151" t="n"/>
      <c r="H222" s="1151" t="n"/>
      <c r="I222" s="1151" t="n"/>
      <c r="J222" s="1151" t="n"/>
      <c r="K222" s="1151" t="n"/>
      <c r="L222" s="1151" t="n"/>
      <c r="M222" s="1151" t="n"/>
      <c r="N222" s="1151" t="n"/>
      <c r="O222" s="1151" t="n">
        <v>2352</v>
      </c>
      <c r="P222" s="1151" t="n">
        <v>2498</v>
      </c>
      <c r="Q222" s="1151" t="n">
        <v>803</v>
      </c>
      <c r="R222" s="1151" t="n">
        <v>365</v>
      </c>
      <c r="S222" s="1151" t="n">
        <v>731</v>
      </c>
      <c r="T222" s="1151" t="n">
        <v>567</v>
      </c>
      <c r="U222" s="1151" t="n">
        <v>255</v>
      </c>
      <c r="V222" s="1151" t="n">
        <v>225</v>
      </c>
      <c r="W222" s="1151" t="n">
        <v>330</v>
      </c>
      <c r="X222" s="1151" t="n">
        <v>621</v>
      </c>
      <c r="Y222" s="1151" t="n">
        <v>561</v>
      </c>
      <c r="Z222" s="1151" t="n">
        <v>425</v>
      </c>
      <c r="AA222" t="n">
        <v>440</v>
      </c>
      <c r="AB222" t="n">
        <v>425</v>
      </c>
      <c r="AC222" t="n">
        <v>185</v>
      </c>
    </row>
    <row r="223">
      <c r="A223" s="1112" t="n">
        <v>44593</v>
      </c>
      <c r="B223" s="63" t="n">
        <v>8426</v>
      </c>
      <c r="C223" s="1151" t="n"/>
      <c r="D223" s="1151" t="n"/>
      <c r="E223" s="1151" t="n"/>
      <c r="F223" s="1151" t="n"/>
      <c r="G223" s="1151" t="n"/>
      <c r="H223" s="1151" t="n"/>
      <c r="I223" s="1151" t="n"/>
      <c r="J223" s="1151" t="n"/>
      <c r="K223" s="1151" t="n"/>
      <c r="L223" s="1151" t="n"/>
      <c r="M223" s="1151" t="n"/>
      <c r="N223" s="1151" t="n"/>
      <c r="O223" s="1151" t="n"/>
      <c r="P223" s="1151" t="n">
        <v>2500</v>
      </c>
      <c r="Q223" s="1151" t="n">
        <v>805</v>
      </c>
      <c r="R223" s="1151" t="n">
        <v>356</v>
      </c>
      <c r="S223" s="1151" t="n">
        <v>731</v>
      </c>
      <c r="T223" s="1151" t="n">
        <v>567</v>
      </c>
      <c r="U223" s="1151" t="n">
        <v>255</v>
      </c>
      <c r="V223" s="1151" t="n">
        <v>225</v>
      </c>
      <c r="W223" s="1151" t="n">
        <v>330</v>
      </c>
      <c r="X223" s="1151" t="n">
        <v>621</v>
      </c>
      <c r="Y223" s="1151" t="n">
        <v>561</v>
      </c>
      <c r="Z223" s="1151" t="n">
        <v>425</v>
      </c>
      <c r="AA223" t="n">
        <v>440</v>
      </c>
      <c r="AB223" t="n">
        <v>425</v>
      </c>
      <c r="AC223" t="n">
        <v>185</v>
      </c>
    </row>
    <row r="224">
      <c r="A224" s="1112" t="n">
        <v>44594</v>
      </c>
      <c r="B224" s="63" t="n">
        <v>8534</v>
      </c>
      <c r="C224" s="1151" t="n"/>
      <c r="D224" s="1151" t="n"/>
      <c r="E224" s="1151" t="n"/>
      <c r="F224" s="1151" t="n"/>
      <c r="G224" s="1151" t="n"/>
      <c r="H224" s="1151" t="n"/>
      <c r="I224" s="1151" t="n"/>
      <c r="J224" s="1151" t="n"/>
      <c r="K224" s="1151" t="n"/>
      <c r="L224" s="1151" t="n"/>
      <c r="M224" s="1151" t="n"/>
      <c r="N224" s="1151" t="n"/>
      <c r="O224" s="1151" t="n"/>
      <c r="P224" s="1151" t="n">
        <v>2588</v>
      </c>
      <c r="Q224" s="1151" t="n">
        <v>825</v>
      </c>
      <c r="R224" s="1151" t="n">
        <v>356</v>
      </c>
      <c r="S224" s="1151" t="n">
        <v>731</v>
      </c>
      <c r="T224" s="1151" t="n">
        <v>567</v>
      </c>
      <c r="U224" s="1151" t="n">
        <v>255</v>
      </c>
      <c r="V224" s="1151" t="n">
        <v>225</v>
      </c>
      <c r="W224" s="1151" t="n">
        <v>330</v>
      </c>
      <c r="X224" s="1151" t="n">
        <v>621</v>
      </c>
      <c r="Y224" s="1151" t="n">
        <v>561</v>
      </c>
      <c r="Z224" s="1151" t="n">
        <v>425</v>
      </c>
      <c r="AA224" t="n">
        <v>440</v>
      </c>
      <c r="AB224" t="n">
        <v>425</v>
      </c>
      <c r="AC224" t="n">
        <v>185</v>
      </c>
    </row>
    <row r="225">
      <c r="A225" s="1112" t="n">
        <v>44595</v>
      </c>
      <c r="B225" s="63" t="n">
        <v>8534</v>
      </c>
      <c r="C225" s="1151" t="n"/>
      <c r="D225" s="1151" t="n"/>
      <c r="E225" s="1151" t="n"/>
      <c r="F225" s="1151" t="n"/>
      <c r="G225" s="1151" t="n"/>
      <c r="H225" s="1151" t="n"/>
      <c r="I225" s="1151" t="n"/>
      <c r="J225" s="1151" t="n"/>
      <c r="K225" s="1151" t="n"/>
      <c r="L225" s="1151" t="n"/>
      <c r="M225" s="1151" t="n"/>
      <c r="N225" s="1151" t="n"/>
      <c r="O225" s="1151" t="n"/>
      <c r="P225" s="1151" t="n">
        <v>2588</v>
      </c>
      <c r="Q225" s="1151" t="n">
        <v>825</v>
      </c>
      <c r="R225" s="1151" t="n">
        <v>356</v>
      </c>
      <c r="S225" s="1151" t="n">
        <v>731</v>
      </c>
      <c r="T225" s="1151" t="n">
        <v>567</v>
      </c>
      <c r="U225" s="1151" t="n">
        <v>255</v>
      </c>
      <c r="V225" s="1151" t="n">
        <v>225</v>
      </c>
      <c r="W225" s="1151" t="n">
        <v>330</v>
      </c>
      <c r="X225" s="1151" t="n">
        <v>621</v>
      </c>
      <c r="Y225" s="1151" t="n">
        <v>561</v>
      </c>
      <c r="Z225" s="1151" t="n">
        <v>425</v>
      </c>
      <c r="AA225" t="n">
        <v>440</v>
      </c>
      <c r="AB225" t="n">
        <v>425</v>
      </c>
      <c r="AC225" t="n">
        <v>185</v>
      </c>
    </row>
    <row r="226">
      <c r="A226" s="1112" t="n">
        <v>44596</v>
      </c>
      <c r="B226" s="63" t="n">
        <v>8534</v>
      </c>
      <c r="C226" s="1151" t="n"/>
      <c r="D226" s="1151" t="n"/>
      <c r="E226" s="1151" t="n"/>
      <c r="F226" s="1151" t="n"/>
      <c r="G226" s="1151" t="n"/>
      <c r="H226" s="1151" t="n"/>
      <c r="I226" s="1151" t="n"/>
      <c r="J226" s="1151" t="n"/>
      <c r="K226" s="1151" t="n"/>
      <c r="L226" s="1151" t="n"/>
      <c r="M226" s="1151" t="n"/>
      <c r="N226" s="1151" t="n"/>
      <c r="O226" s="1151" t="n"/>
      <c r="P226" s="1151" t="n">
        <v>2588</v>
      </c>
      <c r="Q226" s="1151" t="n">
        <v>825</v>
      </c>
      <c r="R226" s="1151" t="n">
        <v>356</v>
      </c>
      <c r="S226" s="1151" t="n">
        <v>731</v>
      </c>
      <c r="T226" s="1151" t="n">
        <v>567</v>
      </c>
      <c r="U226" s="1151" t="n">
        <v>255</v>
      </c>
      <c r="V226" s="1151" t="n">
        <v>225</v>
      </c>
      <c r="W226" s="1151" t="n">
        <v>330</v>
      </c>
      <c r="X226" s="1151" t="n">
        <v>621</v>
      </c>
      <c r="Y226" s="1151" t="n">
        <v>561</v>
      </c>
      <c r="Z226" s="1151" t="n">
        <v>425</v>
      </c>
      <c r="AA226" t="n">
        <v>440</v>
      </c>
      <c r="AB226" t="n">
        <v>425</v>
      </c>
      <c r="AC226" t="n">
        <v>185</v>
      </c>
    </row>
    <row r="227">
      <c r="A227" s="1112" t="n">
        <v>44599</v>
      </c>
      <c r="B227" s="63" t="n">
        <v>8629</v>
      </c>
      <c r="C227" s="1151" t="n"/>
      <c r="D227" s="1151" t="n"/>
      <c r="E227" s="1151" t="n"/>
      <c r="F227" s="1151" t="n"/>
      <c r="G227" s="1151" t="n"/>
      <c r="H227" s="1151" t="n"/>
      <c r="I227" s="1151" t="n"/>
      <c r="J227" s="1151" t="n"/>
      <c r="K227" s="1151" t="n"/>
      <c r="L227" s="1151" t="n"/>
      <c r="M227" s="1151" t="n"/>
      <c r="N227" s="1151" t="n"/>
      <c r="O227" s="1151" t="n"/>
      <c r="P227" s="1151" t="n">
        <v>2585</v>
      </c>
      <c r="Q227" s="1151" t="n">
        <v>848</v>
      </c>
      <c r="R227" s="1151" t="n">
        <v>356</v>
      </c>
      <c r="S227" s="1151" t="n">
        <v>731</v>
      </c>
      <c r="T227" s="1151" t="n">
        <v>567</v>
      </c>
      <c r="U227" s="1151" t="n">
        <v>270</v>
      </c>
      <c r="V227" s="1151" t="n">
        <v>240</v>
      </c>
      <c r="W227" s="1151" t="n">
        <v>345</v>
      </c>
      <c r="X227" s="1151" t="n">
        <v>636</v>
      </c>
      <c r="Y227" s="1151" t="n">
        <v>576</v>
      </c>
      <c r="Z227" s="1151" t="n">
        <v>425</v>
      </c>
      <c r="AA227" t="n">
        <v>440</v>
      </c>
      <c r="AB227" t="n">
        <v>425</v>
      </c>
      <c r="AC227" t="n">
        <v>185</v>
      </c>
    </row>
    <row r="228">
      <c r="A228" s="1112" t="n">
        <v>44600</v>
      </c>
      <c r="B228" s="63" t="n">
        <v>8629</v>
      </c>
      <c r="C228" s="1151" t="n"/>
      <c r="D228" s="1151" t="n"/>
      <c r="E228" s="1151" t="n"/>
      <c r="F228" s="1151" t="n"/>
      <c r="G228" s="1151" t="n"/>
      <c r="H228" s="1151" t="n"/>
      <c r="I228" s="1151" t="n"/>
      <c r="J228" s="1151" t="n"/>
      <c r="K228" s="1151" t="n"/>
      <c r="L228" s="1151" t="n"/>
      <c r="M228" s="1151" t="n"/>
      <c r="N228" s="1151" t="n"/>
      <c r="O228" s="1151" t="n"/>
      <c r="P228" s="1151" t="n">
        <v>2585</v>
      </c>
      <c r="Q228" s="1151" t="n">
        <v>848</v>
      </c>
      <c r="R228" s="1151" t="n">
        <v>356</v>
      </c>
      <c r="S228" s="1151" t="n">
        <v>731</v>
      </c>
      <c r="T228" s="1151" t="n">
        <v>567</v>
      </c>
      <c r="U228" s="1151" t="n">
        <v>270</v>
      </c>
      <c r="V228" s="1151" t="n">
        <v>240</v>
      </c>
      <c r="W228" s="1151" t="n">
        <v>345</v>
      </c>
      <c r="X228" s="1151" t="n">
        <v>636</v>
      </c>
      <c r="Y228" s="1151" t="n">
        <v>576</v>
      </c>
      <c r="Z228" s="1151" t="n">
        <v>425</v>
      </c>
      <c r="AA228" t="n">
        <v>440</v>
      </c>
      <c r="AB228" t="n">
        <v>425</v>
      </c>
      <c r="AC228" t="n">
        <v>185</v>
      </c>
    </row>
    <row r="229">
      <c r="A229" s="1112" t="n">
        <v>44601</v>
      </c>
      <c r="B229" s="63" t="n">
        <v>8706</v>
      </c>
      <c r="C229" s="1151" t="n"/>
      <c r="D229" s="1151" t="n"/>
      <c r="E229" s="1151" t="n"/>
      <c r="F229" s="1151" t="n"/>
      <c r="G229" s="1151" t="n"/>
      <c r="H229" s="1151" t="n"/>
      <c r="I229" s="1151" t="n"/>
      <c r="J229" s="1151" t="n"/>
      <c r="K229" s="1151" t="n"/>
      <c r="L229" s="1151" t="n"/>
      <c r="M229" s="1151" t="n"/>
      <c r="N229" s="1151" t="n"/>
      <c r="O229" s="1151" t="n"/>
      <c r="P229" s="1151" t="n">
        <v>2511</v>
      </c>
      <c r="Q229" s="1151" t="n">
        <v>909</v>
      </c>
      <c r="R229" s="1151" t="n">
        <v>356</v>
      </c>
      <c r="S229" s="1151" t="n">
        <v>731</v>
      </c>
      <c r="T229" s="1151" t="n">
        <v>567</v>
      </c>
      <c r="U229" s="1151" t="n">
        <v>270</v>
      </c>
      <c r="V229" s="1151" t="n">
        <v>240</v>
      </c>
      <c r="W229" s="1151" t="n">
        <v>345</v>
      </c>
      <c r="X229" s="1151" t="n">
        <v>636</v>
      </c>
      <c r="Y229" s="1151" t="n">
        <v>576</v>
      </c>
      <c r="Z229" s="1151" t="n">
        <v>455</v>
      </c>
      <c r="AA229" t="n">
        <v>470</v>
      </c>
      <c r="AB229" t="n">
        <v>455</v>
      </c>
      <c r="AC229" t="n">
        <v>185</v>
      </c>
    </row>
    <row r="230">
      <c r="A230" s="1112" t="n">
        <v>44602</v>
      </c>
      <c r="B230" s="63" t="n">
        <v>8805</v>
      </c>
      <c r="C230" s="1151" t="n"/>
      <c r="D230" s="1151" t="n"/>
      <c r="E230" s="1151" t="n"/>
      <c r="F230" s="1151" t="n"/>
      <c r="G230" s="1151" t="n"/>
      <c r="H230" s="1151" t="n"/>
      <c r="I230" s="1151" t="n"/>
      <c r="J230" s="1151" t="n"/>
      <c r="K230" s="1151" t="n"/>
      <c r="L230" s="1151" t="n"/>
      <c r="M230" s="1151" t="n"/>
      <c r="N230" s="1151" t="n"/>
      <c r="O230" s="1151" t="n"/>
      <c r="P230" s="1151" t="n">
        <v>2372</v>
      </c>
      <c r="Q230" s="1151" t="n">
        <v>1047</v>
      </c>
      <c r="R230" s="1151" t="n">
        <v>356</v>
      </c>
      <c r="S230" s="1151" t="n">
        <v>731</v>
      </c>
      <c r="T230" s="1151" t="n">
        <v>567</v>
      </c>
      <c r="U230" s="1151" t="n">
        <v>270</v>
      </c>
      <c r="V230" s="1151" t="n">
        <v>240</v>
      </c>
      <c r="W230" s="1151" t="n">
        <v>345</v>
      </c>
      <c r="X230" s="1151" t="n">
        <v>636</v>
      </c>
      <c r="Y230" s="1151" t="n">
        <v>576</v>
      </c>
      <c r="Z230" s="1151" t="n">
        <v>455</v>
      </c>
      <c r="AA230" t="n">
        <v>520</v>
      </c>
      <c r="AB230" t="n">
        <v>505</v>
      </c>
      <c r="AC230" t="n">
        <v>185</v>
      </c>
    </row>
    <row r="231">
      <c r="A231" s="1112" t="n">
        <v>44603</v>
      </c>
      <c r="B231" s="63" t="n">
        <v>8805</v>
      </c>
      <c r="C231" s="1151" t="n"/>
      <c r="D231" s="1151" t="n"/>
      <c r="E231" s="1151" t="n"/>
      <c r="F231" s="1151" t="n"/>
      <c r="G231" s="1151" t="n"/>
      <c r="H231" s="1151" t="n"/>
      <c r="I231" s="1151" t="n"/>
      <c r="J231" s="1151" t="n"/>
      <c r="K231" s="1151" t="n"/>
      <c r="L231" s="1151" t="n"/>
      <c r="M231" s="1151" t="n"/>
      <c r="N231" s="1151" t="n"/>
      <c r="O231" s="1151" t="n"/>
      <c r="P231" s="1151" t="n">
        <v>2372</v>
      </c>
      <c r="Q231" s="1151" t="n">
        <v>1047</v>
      </c>
      <c r="R231" s="1151" t="n">
        <v>356</v>
      </c>
      <c r="S231" s="1151" t="n">
        <v>731</v>
      </c>
      <c r="T231" s="1151" t="n">
        <v>567</v>
      </c>
      <c r="U231" s="1151" t="n">
        <v>270</v>
      </c>
      <c r="V231" s="1151" t="n">
        <v>240</v>
      </c>
      <c r="W231" s="1151" t="n">
        <v>345</v>
      </c>
      <c r="X231" s="1151" t="n">
        <v>636</v>
      </c>
      <c r="Y231" s="1151" t="n">
        <v>576</v>
      </c>
      <c r="Z231" s="1151" t="n">
        <v>455</v>
      </c>
      <c r="AA231" t="n">
        <v>520</v>
      </c>
      <c r="AB231" t="n">
        <v>505</v>
      </c>
      <c r="AC231" t="n">
        <v>185</v>
      </c>
    </row>
    <row r="232">
      <c r="A232" s="1112" t="n">
        <v>44606</v>
      </c>
      <c r="B232" s="63" t="n">
        <v>8629</v>
      </c>
      <c r="C232" s="1151" t="n"/>
      <c r="D232" s="1151" t="n"/>
      <c r="E232" s="1151" t="n"/>
      <c r="F232" s="1151" t="n"/>
      <c r="G232" s="1151" t="n"/>
      <c r="H232" s="1151" t="n"/>
      <c r="I232" s="1151" t="n"/>
      <c r="J232" s="1151" t="n"/>
      <c r="K232" s="1151" t="n"/>
      <c r="L232" s="1151" t="n"/>
      <c r="M232" s="1151" t="n"/>
      <c r="N232" s="1151" t="n"/>
      <c r="O232" s="1151" t="n"/>
      <c r="P232" s="1151" t="n">
        <v>2298</v>
      </c>
      <c r="Q232" s="1151" t="n">
        <v>845</v>
      </c>
      <c r="R232" s="1151" t="n">
        <v>356</v>
      </c>
      <c r="S232" s="1151" t="n">
        <v>731</v>
      </c>
      <c r="T232" s="1151" t="n">
        <v>567</v>
      </c>
      <c r="U232" s="1151" t="n">
        <v>270</v>
      </c>
      <c r="V232" s="1151" t="n">
        <v>240</v>
      </c>
      <c r="W232" s="1151" t="n">
        <v>345</v>
      </c>
      <c r="X232" s="1151" t="n">
        <v>636</v>
      </c>
      <c r="Y232" s="1151" t="n">
        <v>576</v>
      </c>
      <c r="Z232" s="1151" t="n">
        <v>455</v>
      </c>
      <c r="AA232" t="n">
        <v>570</v>
      </c>
      <c r="AB232" t="n">
        <v>555</v>
      </c>
      <c r="AC232" t="n">
        <v>185</v>
      </c>
    </row>
    <row r="233">
      <c r="A233" s="1112" t="n">
        <v>44607</v>
      </c>
      <c r="B233" s="63" t="n">
        <v>8809</v>
      </c>
      <c r="C233" s="1151" t="n"/>
      <c r="D233" s="1151" t="n"/>
      <c r="E233" s="1151" t="n"/>
      <c r="F233" s="1151" t="n"/>
      <c r="G233" s="1151" t="n"/>
      <c r="H233" s="1151" t="n"/>
      <c r="I233" s="1151" t="n"/>
      <c r="J233" s="1151" t="n"/>
      <c r="K233" s="1151" t="n"/>
      <c r="L233" s="1151" t="n"/>
      <c r="M233" s="1151" t="n"/>
      <c r="N233" s="1151" t="n"/>
      <c r="O233" s="1151" t="n"/>
      <c r="P233" s="1151" t="n">
        <v>2298</v>
      </c>
      <c r="Q233" s="1151" t="n">
        <v>845</v>
      </c>
      <c r="R233" s="1151" t="n">
        <v>356</v>
      </c>
      <c r="S233" s="1151" t="n">
        <v>731</v>
      </c>
      <c r="T233" s="1151" t="n">
        <v>567</v>
      </c>
      <c r="U233" s="1151" t="n">
        <v>270</v>
      </c>
      <c r="V233" s="1151" t="n">
        <v>240</v>
      </c>
      <c r="W233" s="1151" t="n">
        <v>345</v>
      </c>
      <c r="X233" s="1151" t="n">
        <v>636</v>
      </c>
      <c r="Y233" s="1151" t="n">
        <v>576</v>
      </c>
      <c r="Z233" s="1151" t="n">
        <v>485</v>
      </c>
      <c r="AA233" t="n">
        <v>630</v>
      </c>
      <c r="AB233" t="n">
        <v>615</v>
      </c>
      <c r="AC233" t="n">
        <v>215</v>
      </c>
    </row>
    <row r="234">
      <c r="A234" s="1112" t="n">
        <v>44608</v>
      </c>
      <c r="B234" s="63" t="n">
        <v>8809</v>
      </c>
      <c r="C234" s="1151" t="n"/>
      <c r="D234" s="1151" t="n"/>
      <c r="E234" s="1151" t="n"/>
      <c r="F234" s="1151" t="n"/>
      <c r="G234" s="1151" t="n"/>
      <c r="H234" s="1151" t="n"/>
      <c r="I234" s="1151" t="n"/>
      <c r="J234" s="1151" t="n"/>
      <c r="K234" s="1151" t="n"/>
      <c r="L234" s="1151" t="n"/>
      <c r="M234" s="1151" t="n"/>
      <c r="N234" s="1151" t="n"/>
      <c r="O234" s="1151" t="n"/>
      <c r="P234" s="1151" t="n">
        <v>2298</v>
      </c>
      <c r="Q234" s="1151" t="n">
        <v>845</v>
      </c>
      <c r="R234" s="1151" t="n">
        <v>356</v>
      </c>
      <c r="S234" s="1151" t="n">
        <v>731</v>
      </c>
      <c r="T234" s="1151" t="n">
        <v>567</v>
      </c>
      <c r="U234" s="1151" t="n">
        <v>270</v>
      </c>
      <c r="V234" s="1151" t="n">
        <v>240</v>
      </c>
      <c r="W234" s="1151" t="n">
        <v>345</v>
      </c>
      <c r="X234" s="1151" t="n">
        <v>636</v>
      </c>
      <c r="Y234" s="1151" t="n">
        <v>576</v>
      </c>
      <c r="Z234" s="1151" t="n">
        <v>485</v>
      </c>
      <c r="AA234" t="n">
        <v>630</v>
      </c>
      <c r="AB234" t="n">
        <v>615</v>
      </c>
      <c r="AC234" t="n">
        <v>215</v>
      </c>
    </row>
    <row r="235">
      <c r="A235" s="1112" t="n">
        <v>44609</v>
      </c>
      <c r="B235" s="63" t="n">
        <v>8794</v>
      </c>
      <c r="C235" s="1151" t="n"/>
      <c r="D235" s="1151" t="n"/>
      <c r="E235" s="1151" t="n"/>
      <c r="F235" s="1151" t="n"/>
      <c r="G235" s="1151" t="n"/>
      <c r="H235" s="1151" t="n"/>
      <c r="I235" s="1151" t="n"/>
      <c r="J235" s="1151" t="n"/>
      <c r="K235" s="1151" t="n"/>
      <c r="L235" s="1151" t="n"/>
      <c r="M235" s="1151" t="n"/>
      <c r="N235" s="1151" t="n"/>
      <c r="O235" s="1151" t="n"/>
      <c r="P235" s="1151" t="n">
        <v>2283</v>
      </c>
      <c r="Q235" s="1151" t="n">
        <v>845</v>
      </c>
      <c r="R235" s="1151" t="n">
        <v>356</v>
      </c>
      <c r="S235" s="1151" t="n">
        <v>731</v>
      </c>
      <c r="T235" s="1151" t="n">
        <v>567</v>
      </c>
      <c r="U235" s="1151" t="n">
        <v>270</v>
      </c>
      <c r="V235" s="1151" t="n">
        <v>240</v>
      </c>
      <c r="W235" s="1151" t="n">
        <v>345</v>
      </c>
      <c r="X235" s="1151" t="n">
        <v>636</v>
      </c>
      <c r="Y235" s="1151" t="n">
        <v>576</v>
      </c>
      <c r="Z235" s="1151" t="n">
        <v>485</v>
      </c>
      <c r="AA235" t="n">
        <v>630</v>
      </c>
      <c r="AB235" t="n">
        <v>615</v>
      </c>
      <c r="AC235" t="n">
        <v>215</v>
      </c>
    </row>
    <row r="236">
      <c r="A236" s="1112" t="n">
        <v>44610</v>
      </c>
      <c r="B236" s="63" t="n">
        <v>8807</v>
      </c>
      <c r="C236" s="1151" t="n"/>
      <c r="D236" s="1151" t="n"/>
      <c r="E236" s="1151" t="n"/>
      <c r="F236" s="1151" t="n"/>
      <c r="G236" s="1151" t="n"/>
      <c r="H236" s="1151" t="n"/>
      <c r="I236" s="1151" t="n"/>
      <c r="J236" s="1151" t="n"/>
      <c r="K236" s="1151" t="n"/>
      <c r="L236" s="1151" t="n"/>
      <c r="M236" s="1151" t="n"/>
      <c r="N236" s="1151" t="n"/>
      <c r="O236" s="1151" t="n"/>
      <c r="P236" s="1151" t="n">
        <v>2283</v>
      </c>
      <c r="Q236" s="1151" t="n">
        <v>845</v>
      </c>
      <c r="R236" s="1151" t="n">
        <v>342</v>
      </c>
      <c r="S236" s="1151" t="n">
        <v>731</v>
      </c>
      <c r="T236" s="1151" t="n">
        <v>593</v>
      </c>
      <c r="U236" s="1151" t="n">
        <v>270</v>
      </c>
      <c r="V236" s="1151" t="n">
        <v>240</v>
      </c>
      <c r="W236" s="1151" t="n">
        <v>345</v>
      </c>
      <c r="X236" s="1151" t="n">
        <v>636</v>
      </c>
      <c r="Y236" s="1151" t="n">
        <v>576</v>
      </c>
      <c r="Z236" s="1151" t="n">
        <v>485</v>
      </c>
      <c r="AA236" t="n">
        <v>631</v>
      </c>
      <c r="AB236" t="n">
        <v>615</v>
      </c>
      <c r="AC236" t="n">
        <v>215</v>
      </c>
    </row>
    <row r="237">
      <c r="A237" s="1112" t="n">
        <v>44613</v>
      </c>
      <c r="B237" s="63" t="n">
        <v>8807</v>
      </c>
      <c r="C237" s="1151" t="n"/>
      <c r="D237" s="1151" t="n"/>
      <c r="E237" s="1151" t="n"/>
      <c r="F237" s="1151" t="n"/>
      <c r="G237" s="1151" t="n"/>
      <c r="H237" s="1151" t="n"/>
      <c r="I237" s="1151" t="n"/>
      <c r="J237" s="1151" t="n"/>
      <c r="K237" s="1151" t="n"/>
      <c r="L237" s="1151" t="n"/>
      <c r="M237" s="1151" t="n"/>
      <c r="N237" s="1151" t="n"/>
      <c r="O237" s="1151" t="n"/>
      <c r="P237" s="1151" t="n">
        <v>2283</v>
      </c>
      <c r="Q237" s="1151" t="n">
        <v>845</v>
      </c>
      <c r="R237" s="1151" t="n">
        <v>342</v>
      </c>
      <c r="S237" s="1151" t="n">
        <v>731</v>
      </c>
      <c r="T237" s="1151" t="n">
        <v>593</v>
      </c>
      <c r="U237" s="1151" t="n">
        <v>270</v>
      </c>
      <c r="V237" s="1151" t="n">
        <v>240</v>
      </c>
      <c r="W237" s="1151" t="n">
        <v>345</v>
      </c>
      <c r="X237" s="1151" t="n">
        <v>636</v>
      </c>
      <c r="Y237" s="1151" t="n">
        <v>576</v>
      </c>
      <c r="Z237" s="1151" t="n">
        <v>485</v>
      </c>
      <c r="AA237" t="n">
        <v>631</v>
      </c>
      <c r="AB237" t="n">
        <v>615</v>
      </c>
      <c r="AC237" t="n">
        <v>215</v>
      </c>
    </row>
    <row r="238">
      <c r="A238" s="1112" t="n">
        <v>44614</v>
      </c>
      <c r="B238" s="63" t="n">
        <v>8802</v>
      </c>
      <c r="C238" s="1151" t="n"/>
      <c r="D238" s="1151" t="n"/>
      <c r="E238" s="1151" t="n"/>
      <c r="F238" s="1151" t="n"/>
      <c r="G238" s="1151" t="n"/>
      <c r="H238" s="1151" t="n"/>
      <c r="I238" s="1151" t="n"/>
      <c r="J238" s="1151" t="n"/>
      <c r="K238" s="1151" t="n"/>
      <c r="L238" s="1151" t="n"/>
      <c r="M238" s="1151" t="n"/>
      <c r="N238" s="1151" t="n"/>
      <c r="O238" s="1151" t="n"/>
      <c r="P238" s="1151" t="n">
        <v>2283</v>
      </c>
      <c r="Q238" s="1151" t="n">
        <v>847</v>
      </c>
      <c r="R238" s="1151" t="n">
        <v>342</v>
      </c>
      <c r="S238" s="1151" t="n">
        <v>681</v>
      </c>
      <c r="T238" s="1151" t="n">
        <v>621</v>
      </c>
      <c r="U238" s="1151" t="n">
        <v>285</v>
      </c>
      <c r="V238" s="1151" t="n">
        <v>240</v>
      </c>
      <c r="W238" s="1151" t="n">
        <v>345</v>
      </c>
      <c r="X238" s="1151" t="n">
        <v>636</v>
      </c>
      <c r="Y238" s="1151" t="n">
        <v>576</v>
      </c>
      <c r="Z238" s="1151" t="n">
        <v>485</v>
      </c>
      <c r="AA238" t="n">
        <v>631</v>
      </c>
      <c r="AB238" t="n">
        <v>615</v>
      </c>
      <c r="AC238" t="n">
        <v>215</v>
      </c>
    </row>
    <row r="239">
      <c r="A239" s="1112" t="n">
        <v>44615</v>
      </c>
      <c r="B239" s="63" t="n">
        <v>8768</v>
      </c>
      <c r="C239" s="1151" t="n"/>
      <c r="D239" s="1151" t="n"/>
      <c r="E239" s="1151" t="n"/>
      <c r="F239" s="1151" t="n"/>
      <c r="G239" s="1151" t="n"/>
      <c r="H239" s="1151" t="n"/>
      <c r="I239" s="1151" t="n"/>
      <c r="J239" s="1151" t="n"/>
      <c r="K239" s="1151" t="n"/>
      <c r="L239" s="1151" t="n"/>
      <c r="M239" s="1151" t="n"/>
      <c r="N239" s="1151" t="n"/>
      <c r="O239" s="1151" t="n"/>
      <c r="P239" s="1151" t="n">
        <v>2283</v>
      </c>
      <c r="Q239" s="1151" t="n">
        <v>845</v>
      </c>
      <c r="R239" s="1151" t="n">
        <v>358</v>
      </c>
      <c r="S239" s="1151" t="n">
        <v>655</v>
      </c>
      <c r="T239" s="1151" t="n">
        <v>599</v>
      </c>
      <c r="U239" s="1151" t="n">
        <v>285</v>
      </c>
      <c r="V239" s="1151" t="n">
        <v>240</v>
      </c>
      <c r="W239" s="1151" t="n">
        <v>345</v>
      </c>
      <c r="X239" s="1151" t="n">
        <v>636</v>
      </c>
      <c r="Y239" s="1151" t="n">
        <v>576</v>
      </c>
      <c r="Z239" s="1151" t="n">
        <v>485</v>
      </c>
      <c r="AA239" t="n">
        <v>631</v>
      </c>
      <c r="AB239" t="n">
        <v>615</v>
      </c>
      <c r="AC239" t="n">
        <v>215</v>
      </c>
    </row>
    <row r="240">
      <c r="A240" s="1112" t="n">
        <v>44616</v>
      </c>
      <c r="B240" s="63" t="n">
        <v>8876</v>
      </c>
      <c r="C240" s="1151" t="n"/>
      <c r="D240" s="1151" t="n"/>
      <c r="E240" s="1151" t="n"/>
      <c r="F240" s="1151" t="n"/>
      <c r="G240" s="1151" t="n"/>
      <c r="H240" s="1151" t="n"/>
      <c r="I240" s="1151" t="n"/>
      <c r="J240" s="1151" t="n"/>
      <c r="K240" s="1151" t="n"/>
      <c r="L240" s="1151" t="n"/>
      <c r="M240" s="1151" t="n"/>
      <c r="N240" s="1151" t="n"/>
      <c r="O240" s="1151" t="n"/>
      <c r="P240" s="1151" t="n">
        <v>2235</v>
      </c>
      <c r="Q240" s="1151" t="n">
        <v>901</v>
      </c>
      <c r="R240" s="1151" t="n">
        <v>358</v>
      </c>
      <c r="S240" s="1151" t="n">
        <v>655</v>
      </c>
      <c r="T240" s="1151" t="n">
        <v>599</v>
      </c>
      <c r="U240" s="1151" t="n">
        <v>285</v>
      </c>
      <c r="V240" s="1151" t="n">
        <v>240</v>
      </c>
      <c r="W240" s="1151" t="n">
        <v>345</v>
      </c>
      <c r="X240" s="1151" t="n">
        <v>646</v>
      </c>
      <c r="Y240" s="1151" t="n">
        <v>591</v>
      </c>
      <c r="Z240" s="1151" t="n">
        <v>500</v>
      </c>
      <c r="AA240" t="n">
        <v>656</v>
      </c>
      <c r="AB240" t="n">
        <v>640</v>
      </c>
      <c r="AC240" t="n">
        <v>225</v>
      </c>
    </row>
    <row r="241">
      <c r="A241" s="1112" t="n">
        <v>44617</v>
      </c>
      <c r="B241" s="63" t="n">
        <v>8876</v>
      </c>
      <c r="C241" s="1151" t="n"/>
      <c r="D241" s="1151" t="n"/>
      <c r="E241" s="1151" t="n"/>
      <c r="F241" s="1151" t="n"/>
      <c r="G241" s="1151" t="n"/>
      <c r="H241" s="1151" t="n"/>
      <c r="I241" s="1151" t="n"/>
      <c r="J241" s="1151" t="n"/>
      <c r="K241" s="1151" t="n"/>
      <c r="L241" s="1151" t="n"/>
      <c r="M241" s="1151" t="n"/>
      <c r="N241" s="1151" t="n"/>
      <c r="O241" s="1151" t="n"/>
      <c r="P241" s="1151" t="n">
        <v>2235</v>
      </c>
      <c r="Q241" s="1151" t="n">
        <v>901</v>
      </c>
      <c r="R241" s="1151" t="n">
        <v>358</v>
      </c>
      <c r="S241" s="1151" t="n">
        <v>655</v>
      </c>
      <c r="T241" s="1151" t="n">
        <v>599</v>
      </c>
      <c r="U241" s="1151" t="n">
        <v>285</v>
      </c>
      <c r="V241" s="1151" t="n">
        <v>240</v>
      </c>
      <c r="W241" s="1151" t="n">
        <v>345</v>
      </c>
      <c r="X241" s="1151" t="n">
        <v>646</v>
      </c>
      <c r="Y241" s="1151" t="n">
        <v>591</v>
      </c>
      <c r="Z241" s="1151" t="n">
        <v>500</v>
      </c>
      <c r="AA241" t="n">
        <v>656</v>
      </c>
      <c r="AB241" t="n">
        <v>640</v>
      </c>
      <c r="AC241" t="n">
        <v>225</v>
      </c>
    </row>
    <row r="242">
      <c r="A242" s="1112" t="n">
        <v>44620</v>
      </c>
      <c r="B242" s="480" t="n">
        <v>8876</v>
      </c>
      <c r="C242" s="1475" t="n"/>
      <c r="D242" s="1475" t="n"/>
      <c r="E242" s="1475" t="n"/>
      <c r="F242" s="1475" t="n"/>
      <c r="G242" s="1475" t="n"/>
      <c r="H242" s="1475" t="n"/>
      <c r="I242" s="1475" t="n"/>
      <c r="J242" s="1475" t="n"/>
      <c r="K242" s="1475" t="n"/>
      <c r="L242" s="1475" t="n"/>
      <c r="M242" s="1475" t="n"/>
      <c r="N242" s="1475" t="n"/>
      <c r="O242" s="1475" t="n"/>
      <c r="P242" s="1475" t="n">
        <v>2235</v>
      </c>
      <c r="Q242" s="1475" t="n">
        <v>901</v>
      </c>
      <c r="R242" s="1475" t="n">
        <v>358</v>
      </c>
      <c r="S242" s="1475" t="n">
        <v>655</v>
      </c>
      <c r="T242" s="1475" t="n">
        <v>599</v>
      </c>
      <c r="U242" s="1475" t="n">
        <v>285</v>
      </c>
      <c r="V242" s="1475" t="n">
        <v>240</v>
      </c>
      <c r="W242" s="1475" t="n">
        <v>345</v>
      </c>
      <c r="X242" s="1475" t="n">
        <v>646</v>
      </c>
      <c r="Y242" s="1475" t="n">
        <v>591</v>
      </c>
      <c r="Z242" s="1475" t="n">
        <v>500</v>
      </c>
      <c r="AA242" s="192" t="n">
        <v>656</v>
      </c>
      <c r="AB242" s="192" t="n">
        <v>640</v>
      </c>
      <c r="AC242" s="192" t="n">
        <v>225</v>
      </c>
    </row>
    <row r="243">
      <c r="A243" s="1112" t="n">
        <v>44621</v>
      </c>
      <c r="B243" s="480" t="n">
        <v>8876</v>
      </c>
      <c r="C243" s="1475" t="n"/>
      <c r="D243" s="1475" t="n"/>
      <c r="E243" s="1475" t="n"/>
      <c r="F243" s="1475" t="n"/>
      <c r="G243" s="1475" t="n"/>
      <c r="H243" s="1475" t="n"/>
      <c r="I243" s="1475" t="n"/>
      <c r="J243" s="1475" t="n"/>
      <c r="K243" s="1475" t="n"/>
      <c r="L243" s="1475" t="n"/>
      <c r="M243" s="1475" t="n"/>
      <c r="N243" s="1475" t="n"/>
      <c r="O243" s="1475" t="n"/>
      <c r="P243" s="1475" t="n">
        <v>2235</v>
      </c>
      <c r="Q243" s="1475" t="n">
        <v>901</v>
      </c>
      <c r="R243" s="1475" t="n">
        <v>358</v>
      </c>
      <c r="S243" s="1475" t="n">
        <v>655</v>
      </c>
      <c r="T243" s="1475" t="n">
        <v>599</v>
      </c>
      <c r="U243" s="1475" t="n">
        <v>285</v>
      </c>
      <c r="V243" s="1475" t="n">
        <v>240</v>
      </c>
      <c r="W243" s="1475" t="n">
        <v>345</v>
      </c>
      <c r="X243" s="1475" t="n">
        <v>646</v>
      </c>
      <c r="Y243" s="1475" t="n">
        <v>591</v>
      </c>
      <c r="Z243" s="1475" t="n">
        <v>500</v>
      </c>
      <c r="AA243" s="192" t="n">
        <v>656</v>
      </c>
      <c r="AB243" s="192" t="n">
        <v>640</v>
      </c>
      <c r="AC243" s="192" t="n">
        <v>225</v>
      </c>
    </row>
    <row r="244">
      <c r="A244" s="1112" t="n">
        <v>44622</v>
      </c>
      <c r="C244" s="1151" t="n"/>
      <c r="D244" s="1151" t="n"/>
      <c r="E244" s="1151" t="n"/>
      <c r="F244" s="1151" t="n"/>
      <c r="G244" s="1151" t="n"/>
      <c r="H244" s="1151" t="n"/>
      <c r="I244" s="1151" t="n"/>
      <c r="J244" s="1151" t="n"/>
      <c r="K244" s="1151" t="n"/>
      <c r="L244" s="1151" t="n"/>
      <c r="M244" s="1151" t="n"/>
      <c r="N244" s="1151" t="n"/>
      <c r="O244" s="1151" t="n"/>
      <c r="P244" s="1151" t="n"/>
      <c r="Q244" s="1151" t="n">
        <v>956</v>
      </c>
      <c r="R244" s="1151" t="n">
        <v>384</v>
      </c>
      <c r="S244" s="1151" t="n">
        <v>686</v>
      </c>
      <c r="T244" s="1151" t="n">
        <v>599</v>
      </c>
      <c r="U244" s="1151" t="n">
        <v>285</v>
      </c>
      <c r="V244" s="1151" t="n">
        <v>240</v>
      </c>
      <c r="W244" s="1151" t="n">
        <v>390</v>
      </c>
      <c r="X244" s="1151" t="n">
        <v>701</v>
      </c>
      <c r="Y244" s="1151" t="n">
        <v>591</v>
      </c>
      <c r="Z244" s="1151" t="n">
        <v>500</v>
      </c>
      <c r="AA244" t="n">
        <v>656</v>
      </c>
      <c r="AB244" t="n">
        <v>640</v>
      </c>
      <c r="AC244" t="n">
        <v>225</v>
      </c>
    </row>
    <row r="245">
      <c r="A245" s="1112" t="n">
        <v>44623</v>
      </c>
      <c r="B245" s="63" t="n">
        <v>6875</v>
      </c>
      <c r="C245" s="1151" t="n"/>
      <c r="D245" s="1151" t="n"/>
      <c r="E245" s="1151" t="n"/>
      <c r="F245" s="1151" t="n"/>
      <c r="G245" s="1151" t="n"/>
      <c r="H245" s="1151" t="n"/>
      <c r="I245" s="1151" t="n"/>
      <c r="J245" s="1151" t="n"/>
      <c r="K245" s="1151" t="n"/>
      <c r="L245" s="1151" t="n"/>
      <c r="M245" s="1151" t="n"/>
      <c r="N245" s="1151" t="n"/>
      <c r="O245" s="1151" t="n"/>
      <c r="P245" s="1151" t="n"/>
      <c r="Q245" s="1151" t="n">
        <v>955</v>
      </c>
      <c r="R245" s="1151" t="n">
        <v>415</v>
      </c>
      <c r="S245" s="1151" t="n">
        <v>648</v>
      </c>
      <c r="T245" s="1151" t="n">
        <v>599</v>
      </c>
      <c r="U245" s="1151" t="n">
        <v>285</v>
      </c>
      <c r="V245" s="1151" t="n">
        <v>240</v>
      </c>
      <c r="W245" s="1151" t="n">
        <v>390</v>
      </c>
      <c r="X245" s="1151" t="n">
        <v>701</v>
      </c>
      <c r="Y245" s="1151" t="n">
        <v>591</v>
      </c>
      <c r="Z245" s="1151" t="n">
        <v>500</v>
      </c>
      <c r="AA245" t="n">
        <v>686</v>
      </c>
      <c r="AB245" t="n">
        <v>640</v>
      </c>
      <c r="AC245" t="n">
        <v>225</v>
      </c>
    </row>
    <row r="246">
      <c r="A246" s="1112" t="n">
        <v>44624</v>
      </c>
      <c r="B246" s="63" t="n">
        <v>6875</v>
      </c>
      <c r="C246" s="1151" t="n"/>
      <c r="D246" s="1151" t="n"/>
      <c r="E246" s="1151" t="n"/>
      <c r="F246" s="1151" t="n"/>
      <c r="G246" s="1151" t="n"/>
      <c r="H246" s="1151" t="n"/>
      <c r="I246" s="1151" t="n"/>
      <c r="J246" s="1151" t="n"/>
      <c r="K246" s="1151" t="n"/>
      <c r="L246" s="1151" t="n"/>
      <c r="M246" s="1151" t="n"/>
      <c r="N246" s="1151" t="n"/>
      <c r="O246" s="1151" t="n"/>
      <c r="P246" s="1151" t="n"/>
      <c r="Q246" s="1151" t="n">
        <v>955</v>
      </c>
      <c r="R246" s="1151" t="n">
        <v>415</v>
      </c>
      <c r="S246" s="1151" t="n">
        <v>648</v>
      </c>
      <c r="T246" s="1151" t="n">
        <v>599</v>
      </c>
      <c r="U246" s="1151" t="n">
        <v>285</v>
      </c>
      <c r="V246" s="1151" t="n">
        <v>240</v>
      </c>
      <c r="W246" s="1151" t="n">
        <v>390</v>
      </c>
      <c r="X246" s="1151" t="n">
        <v>701</v>
      </c>
      <c r="Y246" s="1151" t="n">
        <v>591</v>
      </c>
      <c r="Z246" s="1151" t="n">
        <v>500</v>
      </c>
      <c r="AA246" t="n">
        <v>686</v>
      </c>
      <c r="AB246" t="n">
        <v>640</v>
      </c>
      <c r="AC246" t="n">
        <v>225</v>
      </c>
    </row>
    <row r="247">
      <c r="A247" s="1112" t="n">
        <v>44627</v>
      </c>
      <c r="B247" s="63" t="n">
        <v>6617</v>
      </c>
      <c r="C247" s="1151" t="n"/>
      <c r="D247" s="1151" t="n"/>
      <c r="E247" s="1151" t="n"/>
      <c r="F247" s="1151" t="n"/>
      <c r="G247" s="1151" t="n"/>
      <c r="H247" s="1151" t="n"/>
      <c r="I247" s="1151" t="n"/>
      <c r="J247" s="1151" t="n"/>
      <c r="K247" s="1151" t="n"/>
      <c r="L247" s="1151" t="n"/>
      <c r="M247" s="1151" t="n"/>
      <c r="N247" s="1151" t="n"/>
      <c r="O247" s="1151" t="n"/>
      <c r="P247" s="1151" t="n"/>
      <c r="Q247" s="1151" t="n">
        <v>820</v>
      </c>
      <c r="R247" s="1151" t="n">
        <v>392</v>
      </c>
      <c r="S247" s="1151" t="n">
        <v>636</v>
      </c>
      <c r="T247" s="1151" t="n">
        <v>511</v>
      </c>
      <c r="U247" s="1151" t="n">
        <v>285</v>
      </c>
      <c r="V247" s="1151" t="n">
        <v>240</v>
      </c>
      <c r="W247" s="1151" t="n">
        <v>390</v>
      </c>
      <c r="X247" s="1151" t="n">
        <v>701</v>
      </c>
      <c r="Y247" s="1151" t="n">
        <v>591</v>
      </c>
      <c r="Z247" s="1151" t="n">
        <v>500</v>
      </c>
      <c r="AA247" t="n">
        <v>686</v>
      </c>
      <c r="AB247" t="n">
        <v>640</v>
      </c>
      <c r="AC247" t="n">
        <v>225</v>
      </c>
    </row>
    <row r="248">
      <c r="A248" s="1112" t="n">
        <v>44628</v>
      </c>
      <c r="B248" s="63" t="n">
        <v>6481</v>
      </c>
      <c r="C248" s="1151" t="n"/>
      <c r="D248" s="1151" t="n"/>
      <c r="E248" s="1151" t="n"/>
      <c r="F248" s="1151" t="n"/>
      <c r="G248" s="1151" t="n"/>
      <c r="H248" s="1151" t="n"/>
      <c r="I248" s="1151" t="n"/>
      <c r="J248" s="1151" t="n"/>
      <c r="K248" s="1151" t="n"/>
      <c r="L248" s="1151" t="n"/>
      <c r="M248" s="1151" t="n"/>
      <c r="N248" s="1151" t="n"/>
      <c r="O248" s="1151" t="n"/>
      <c r="P248" s="1151" t="n"/>
      <c r="Q248" s="1151" t="n">
        <v>681</v>
      </c>
      <c r="R248" s="1151" t="n">
        <v>422</v>
      </c>
      <c r="S248" s="1151" t="n">
        <v>609</v>
      </c>
      <c r="T248" s="1151" t="n">
        <v>511</v>
      </c>
      <c r="U248" s="1151" t="n">
        <v>285</v>
      </c>
      <c r="V248" s="1151" t="n">
        <v>240</v>
      </c>
      <c r="W248" s="1151" t="n">
        <v>390</v>
      </c>
      <c r="X248" s="1151" t="n">
        <v>701</v>
      </c>
      <c r="Y248" s="1151" t="n">
        <v>591</v>
      </c>
      <c r="Z248" s="1151" t="n">
        <v>500</v>
      </c>
      <c r="AA248" t="n">
        <v>686</v>
      </c>
      <c r="AB248" t="n">
        <v>640</v>
      </c>
      <c r="AC248" t="n">
        <v>225</v>
      </c>
    </row>
    <row r="249">
      <c r="A249" s="1112" t="n">
        <v>44629</v>
      </c>
      <c r="B249" s="63" t="n">
        <v>6479</v>
      </c>
      <c r="C249" s="1151" t="n"/>
      <c r="D249" s="1151" t="n"/>
      <c r="E249" s="1151" t="n"/>
      <c r="F249" s="1151" t="n"/>
      <c r="G249" s="1151" t="n"/>
      <c r="H249" s="1151" t="n"/>
      <c r="I249" s="1151" t="n"/>
      <c r="J249" s="1151" t="n"/>
      <c r="K249" s="1151" t="n"/>
      <c r="L249" s="1151" t="n"/>
      <c r="M249" s="1151" t="n"/>
      <c r="N249" s="1151" t="n"/>
      <c r="O249" s="1151" t="n"/>
      <c r="P249" s="1151" t="n"/>
      <c r="Q249" s="1151" t="n">
        <v>662</v>
      </c>
      <c r="R249" s="1151" t="n">
        <v>422</v>
      </c>
      <c r="S249" s="1151" t="n">
        <v>609</v>
      </c>
      <c r="T249" s="1151" t="n">
        <v>528</v>
      </c>
      <c r="U249" s="1151" t="n">
        <v>285</v>
      </c>
      <c r="V249" s="1151" t="n">
        <v>240</v>
      </c>
      <c r="W249" s="1151" t="n">
        <v>390</v>
      </c>
      <c r="X249" s="1151" t="n">
        <v>701</v>
      </c>
      <c r="Y249" s="1151" t="n">
        <v>591</v>
      </c>
      <c r="Z249" s="1151" t="n">
        <v>500</v>
      </c>
      <c r="AA249" t="n">
        <v>686</v>
      </c>
      <c r="AB249" t="n">
        <v>640</v>
      </c>
      <c r="AC249" t="n">
        <v>225</v>
      </c>
    </row>
    <row r="250">
      <c r="A250" s="1112" t="n">
        <v>44630</v>
      </c>
      <c r="B250" s="63" t="n">
        <v>6501</v>
      </c>
      <c r="C250" s="1151" t="n"/>
      <c r="D250" s="1151" t="n"/>
      <c r="E250" s="1151" t="n"/>
      <c r="F250" s="1151" t="n"/>
      <c r="G250" s="1151" t="n"/>
      <c r="H250" s="1151" t="n"/>
      <c r="I250" s="1151" t="n"/>
      <c r="J250" s="1151" t="n"/>
      <c r="K250" s="1151" t="n"/>
      <c r="L250" s="1151" t="n"/>
      <c r="M250" s="1151" t="n"/>
      <c r="N250" s="1151" t="n"/>
      <c r="O250" s="1151" t="n"/>
      <c r="P250" s="1151" t="n"/>
      <c r="Q250" s="1151" t="n">
        <v>657</v>
      </c>
      <c r="R250" s="1151" t="n">
        <v>363</v>
      </c>
      <c r="S250" s="1151" t="n">
        <v>619</v>
      </c>
      <c r="T250" s="1151" t="n">
        <v>478</v>
      </c>
      <c r="U250" s="1151" t="n">
        <v>279</v>
      </c>
      <c r="V250" s="1151" t="n">
        <v>239</v>
      </c>
      <c r="W250" s="1151" t="n">
        <v>423</v>
      </c>
      <c r="X250" s="1151" t="n">
        <v>731</v>
      </c>
      <c r="Y250" s="1151" t="n">
        <v>621</v>
      </c>
      <c r="Z250" s="1151" t="n">
        <v>530</v>
      </c>
      <c r="AA250" t="n">
        <v>691</v>
      </c>
      <c r="AB250" t="n">
        <v>645</v>
      </c>
      <c r="AC250" t="n">
        <v>225</v>
      </c>
    </row>
    <row r="251">
      <c r="A251" s="1112" t="n">
        <v>44631</v>
      </c>
      <c r="B251" s="63" t="n">
        <v>6200</v>
      </c>
      <c r="C251" s="1151" t="n"/>
      <c r="D251" s="1151" t="n"/>
      <c r="E251" s="1151" t="n"/>
      <c r="F251" s="1151" t="n"/>
      <c r="G251" s="1151" t="n"/>
      <c r="H251" s="1151" t="n"/>
      <c r="I251" s="1151" t="n"/>
      <c r="J251" s="1151" t="n"/>
      <c r="K251" s="1151" t="n"/>
      <c r="L251" s="1151" t="n"/>
      <c r="M251" s="1151" t="n"/>
      <c r="N251" s="1151" t="n"/>
      <c r="O251" s="1151" t="n"/>
      <c r="P251" s="1151" t="n"/>
      <c r="Q251" s="1151" t="n">
        <v>730</v>
      </c>
      <c r="R251" s="1151" t="n">
        <v>438</v>
      </c>
      <c r="S251" s="1151" t="n">
        <v>604</v>
      </c>
      <c r="T251" s="1151" t="n">
        <v>478</v>
      </c>
      <c r="U251" s="1151" t="n">
        <v>274</v>
      </c>
      <c r="V251" s="1151" t="n">
        <v>239</v>
      </c>
      <c r="W251" s="1151" t="n">
        <v>383</v>
      </c>
      <c r="X251" s="1151" t="n">
        <v>691</v>
      </c>
      <c r="Y251" s="1151" t="n">
        <v>581</v>
      </c>
      <c r="Z251" s="1151" t="n">
        <v>371</v>
      </c>
      <c r="AA251" t="n">
        <v>616</v>
      </c>
      <c r="AB251" t="n">
        <v>570</v>
      </c>
      <c r="AC251" t="n">
        <v>225</v>
      </c>
    </row>
    <row r="252">
      <c r="A252" s="1112" t="n">
        <v>44634</v>
      </c>
      <c r="B252" s="63" t="n">
        <v>6167</v>
      </c>
      <c r="C252" s="1151" t="n"/>
      <c r="D252" s="1151" t="n"/>
      <c r="E252" s="1151" t="n"/>
      <c r="F252" s="1151" t="n"/>
      <c r="G252" s="1151" t="n"/>
      <c r="H252" s="1151" t="n"/>
      <c r="I252" s="1151" t="n"/>
      <c r="J252" s="1151" t="n"/>
      <c r="K252" s="1151" t="n"/>
      <c r="L252" s="1151" t="n"/>
      <c r="M252" s="1151" t="n"/>
      <c r="N252" s="1151" t="n"/>
      <c r="O252" s="1151" t="n"/>
      <c r="P252" s="1151" t="n"/>
      <c r="Q252" s="1151" t="n">
        <v>747</v>
      </c>
      <c r="R252" s="1151" t="n">
        <v>438</v>
      </c>
      <c r="S252" s="1151" t="n">
        <v>604</v>
      </c>
      <c r="T252" s="1151" t="n">
        <v>478</v>
      </c>
      <c r="U252" s="1151" t="n">
        <v>274</v>
      </c>
      <c r="V252" s="1151" t="n">
        <v>239</v>
      </c>
      <c r="W252" s="1151" t="n">
        <v>383</v>
      </c>
      <c r="X252" s="1151" t="n">
        <v>641</v>
      </c>
      <c r="Y252" s="1151" t="n">
        <v>551</v>
      </c>
      <c r="Z252" s="1151" t="n">
        <v>396</v>
      </c>
      <c r="AA252" t="n">
        <v>621</v>
      </c>
      <c r="AB252" t="n">
        <v>570</v>
      </c>
      <c r="AC252" t="n">
        <v>225</v>
      </c>
    </row>
    <row r="253">
      <c r="A253" s="1112" t="n">
        <v>44635</v>
      </c>
      <c r="B253" s="63" t="n">
        <v>6184</v>
      </c>
      <c r="C253" s="1151" t="n"/>
      <c r="D253" s="1151" t="n"/>
      <c r="E253" s="1151" t="n"/>
      <c r="F253" s="1151" t="n"/>
      <c r="G253" s="1151" t="n"/>
      <c r="H253" s="1151" t="n"/>
      <c r="I253" s="1151" t="n"/>
      <c r="J253" s="1151" t="n"/>
      <c r="K253" s="1151" t="n"/>
      <c r="L253" s="1151" t="n"/>
      <c r="M253" s="1151" t="n"/>
      <c r="N253" s="1151" t="n"/>
      <c r="O253" s="1151" t="n"/>
      <c r="P253" s="1151" t="n"/>
      <c r="Q253" s="1151" t="n">
        <v>766</v>
      </c>
      <c r="R253" s="1151" t="n">
        <v>443</v>
      </c>
      <c r="S253" s="1151" t="n">
        <v>597</v>
      </c>
      <c r="T253" s="1151" t="n">
        <v>478</v>
      </c>
      <c r="U253" s="1151" t="n">
        <v>274</v>
      </c>
      <c r="V253" s="1151" t="n">
        <v>239</v>
      </c>
      <c r="W253" s="1151" t="n">
        <v>383</v>
      </c>
      <c r="X253" s="1151" t="n">
        <v>641</v>
      </c>
      <c r="Y253" s="1151" t="n">
        <v>551</v>
      </c>
      <c r="Z253" s="1151" t="n">
        <v>396</v>
      </c>
      <c r="AA253" t="n">
        <v>621</v>
      </c>
      <c r="AB253" t="n">
        <v>570</v>
      </c>
      <c r="AC253" t="n">
        <v>225</v>
      </c>
    </row>
    <row r="254">
      <c r="A254" s="1112" t="n">
        <v>44636</v>
      </c>
      <c r="B254" s="63" t="n">
        <v>6343</v>
      </c>
      <c r="C254" s="1151" t="n"/>
      <c r="D254" s="1151" t="n"/>
      <c r="E254" s="1151" t="n"/>
      <c r="F254" s="1151" t="n"/>
      <c r="G254" s="1151" t="n"/>
      <c r="H254" s="1151" t="n"/>
      <c r="I254" s="1151" t="n"/>
      <c r="J254" s="1151" t="n"/>
      <c r="K254" s="1151" t="n"/>
      <c r="L254" s="1151" t="n"/>
      <c r="M254" s="1151" t="n"/>
      <c r="N254" s="1151" t="n"/>
      <c r="O254" s="1151" t="n"/>
      <c r="P254" s="1151" t="n"/>
      <c r="Q254" s="1151" t="n">
        <v>766</v>
      </c>
      <c r="R254" s="1151" t="n">
        <v>443</v>
      </c>
      <c r="S254" s="1151" t="n">
        <v>597</v>
      </c>
      <c r="T254" s="1151" t="n">
        <v>478</v>
      </c>
      <c r="U254" s="1151" t="n">
        <v>433</v>
      </c>
      <c r="V254" s="1151" t="n">
        <v>219</v>
      </c>
      <c r="W254" s="1151" t="n">
        <v>383</v>
      </c>
      <c r="X254" s="1151" t="n">
        <v>641</v>
      </c>
      <c r="Y254" s="1151" t="n">
        <v>551</v>
      </c>
      <c r="Z254" s="1151" t="n">
        <v>396</v>
      </c>
      <c r="AA254" t="n">
        <v>631</v>
      </c>
      <c r="AB254" t="n">
        <v>580</v>
      </c>
      <c r="AC254" t="n">
        <v>225</v>
      </c>
    </row>
    <row r="255">
      <c r="A255" s="1112" t="n">
        <v>44637</v>
      </c>
      <c r="B255" s="63" t="n">
        <v>6354</v>
      </c>
      <c r="C255" s="1151" t="n"/>
      <c r="D255" s="1151" t="n"/>
      <c r="E255" s="1151" t="n"/>
      <c r="F255" s="1151" t="n"/>
      <c r="G255" s="1151" t="n"/>
      <c r="H255" s="1151" t="n"/>
      <c r="I255" s="1151" t="n"/>
      <c r="J255" s="1151" t="n"/>
      <c r="K255" s="1151" t="n"/>
      <c r="L255" s="1151" t="n"/>
      <c r="M255" s="1151" t="n"/>
      <c r="N255" s="1151" t="n"/>
      <c r="O255" s="1151" t="n"/>
      <c r="P255" s="1151" t="n"/>
      <c r="Q255" s="1151" t="n">
        <v>763</v>
      </c>
      <c r="R255" s="1151" t="n">
        <v>443</v>
      </c>
      <c r="S255" s="1151" t="n">
        <v>597</v>
      </c>
      <c r="T255" s="1151" t="n">
        <v>478</v>
      </c>
      <c r="U255" s="1151" t="n">
        <v>432</v>
      </c>
      <c r="V255" s="1151" t="n">
        <v>234</v>
      </c>
      <c r="W255" s="1151" t="n">
        <v>383</v>
      </c>
      <c r="X255" s="1151" t="n">
        <v>641</v>
      </c>
      <c r="Y255" s="1151" t="n">
        <v>551</v>
      </c>
      <c r="Z255" s="1151" t="n">
        <v>396</v>
      </c>
      <c r="AA255" t="n">
        <v>631</v>
      </c>
      <c r="AB255" t="n">
        <v>580</v>
      </c>
      <c r="AC255" t="n">
        <v>225</v>
      </c>
    </row>
    <row r="256">
      <c r="A256" s="1112" t="n">
        <v>44638</v>
      </c>
      <c r="B256" s="63" t="n">
        <v>6442</v>
      </c>
      <c r="C256" s="1151" t="n"/>
      <c r="D256" s="1151" t="n"/>
      <c r="E256" s="1151" t="n"/>
      <c r="F256" s="1151" t="n"/>
      <c r="G256" s="1151" t="n"/>
      <c r="H256" s="1151" t="n"/>
      <c r="I256" s="1151" t="n"/>
      <c r="J256" s="1151" t="n"/>
      <c r="K256" s="1151" t="n"/>
      <c r="L256" s="1151" t="n"/>
      <c r="M256" s="1151" t="n"/>
      <c r="N256" s="1151" t="n"/>
      <c r="O256" s="1151" t="n"/>
      <c r="P256" s="1151" t="n"/>
      <c r="Q256" s="1151" t="n">
        <v>831</v>
      </c>
      <c r="R256" s="1151" t="n">
        <v>443</v>
      </c>
      <c r="S256" s="1151" t="n">
        <v>597</v>
      </c>
      <c r="T256" s="1151" t="n">
        <v>498</v>
      </c>
      <c r="U256" s="1151" t="n">
        <v>432</v>
      </c>
      <c r="V256" s="1151" t="n">
        <v>234</v>
      </c>
      <c r="W256" s="1151" t="n">
        <v>383</v>
      </c>
      <c r="X256" s="1151" t="n">
        <v>641</v>
      </c>
      <c r="Y256" s="1151" t="n">
        <v>551</v>
      </c>
      <c r="Z256" s="1151" t="n">
        <v>396</v>
      </c>
      <c r="AA256" t="n">
        <v>631</v>
      </c>
      <c r="AB256" t="n">
        <v>580</v>
      </c>
      <c r="AC256" t="n">
        <v>225</v>
      </c>
    </row>
    <row r="257">
      <c r="A257" s="1112" t="n">
        <v>44641</v>
      </c>
      <c r="B257" s="63" t="n">
        <v>6613</v>
      </c>
      <c r="C257" s="1151" t="n"/>
      <c r="D257" s="1151" t="n"/>
      <c r="E257" s="1151" t="n"/>
      <c r="F257" s="1151" t="n"/>
      <c r="G257" s="1151" t="n"/>
      <c r="H257" s="1151" t="n"/>
      <c r="I257" s="1151" t="n"/>
      <c r="J257" s="1151" t="n"/>
      <c r="K257" s="1151" t="n"/>
      <c r="L257" s="1151" t="n"/>
      <c r="M257" s="1151" t="n"/>
      <c r="N257" s="1151" t="n"/>
      <c r="O257" s="1151" t="n"/>
      <c r="P257" s="1151" t="n"/>
      <c r="Q257" s="1151" t="n">
        <v>915</v>
      </c>
      <c r="R257" s="1151" t="n">
        <v>465</v>
      </c>
      <c r="S257" s="1151" t="n">
        <v>597</v>
      </c>
      <c r="T257" s="1151" t="n">
        <v>498</v>
      </c>
      <c r="U257" s="1151" t="n">
        <v>432</v>
      </c>
      <c r="V257" s="1151" t="n">
        <v>234</v>
      </c>
      <c r="W257" s="1151" t="n">
        <v>388</v>
      </c>
      <c r="X257" s="1151" t="n">
        <v>691</v>
      </c>
      <c r="Y257" s="1151" t="n">
        <v>551</v>
      </c>
      <c r="Z257" s="1151" t="n">
        <v>396</v>
      </c>
      <c r="AA257" t="n">
        <v>631</v>
      </c>
      <c r="AB257" t="n">
        <v>580</v>
      </c>
      <c r="AC257" t="n">
        <v>235</v>
      </c>
    </row>
    <row r="258">
      <c r="A258" s="1112" t="n">
        <v>44642</v>
      </c>
      <c r="B258" s="63" t="n">
        <v>6637</v>
      </c>
      <c r="C258" s="1151" t="n"/>
      <c r="D258" s="1151" t="n"/>
      <c r="E258" s="1151" t="n"/>
      <c r="F258" s="1151" t="n"/>
      <c r="G258" s="1151" t="n"/>
      <c r="H258" s="1151" t="n"/>
      <c r="I258" s="1151" t="n"/>
      <c r="J258" s="1151" t="n"/>
      <c r="K258" s="1151" t="n"/>
      <c r="L258" s="1151" t="n"/>
      <c r="M258" s="1151" t="n"/>
      <c r="N258" s="1151" t="n"/>
      <c r="O258" s="1151" t="n"/>
      <c r="P258" s="1151" t="n"/>
      <c r="Q258" s="1151" t="n">
        <v>944</v>
      </c>
      <c r="R258" s="1151" t="n">
        <v>460</v>
      </c>
      <c r="S258" s="1151" t="n">
        <v>597</v>
      </c>
      <c r="T258" s="1151" t="n">
        <v>498</v>
      </c>
      <c r="U258" s="1151" t="n">
        <v>432</v>
      </c>
      <c r="V258" s="1151" t="n">
        <v>234</v>
      </c>
      <c r="W258" s="1151" t="n">
        <v>388</v>
      </c>
      <c r="X258" s="1151" t="n">
        <v>691</v>
      </c>
      <c r="Y258" s="1151" t="n">
        <v>551</v>
      </c>
      <c r="Z258" s="1151" t="n">
        <v>396</v>
      </c>
      <c r="AA258" t="n">
        <v>631</v>
      </c>
      <c r="AB258" t="n">
        <v>580</v>
      </c>
      <c r="AC258" t="n">
        <v>235</v>
      </c>
    </row>
    <row r="259">
      <c r="A259" s="1112" t="n">
        <v>44643</v>
      </c>
      <c r="B259" s="63" t="n">
        <v>6784</v>
      </c>
      <c r="C259" s="1151" t="n"/>
      <c r="D259" s="1151" t="n"/>
      <c r="E259" s="1151" t="n"/>
      <c r="F259" s="1151" t="n"/>
      <c r="G259" s="1151" t="n"/>
      <c r="H259" s="1151" t="n"/>
      <c r="I259" s="1151" t="n"/>
      <c r="J259" s="1151" t="n"/>
      <c r="K259" s="1151" t="n"/>
      <c r="L259" s="1151" t="n"/>
      <c r="M259" s="1151" t="n"/>
      <c r="N259" s="1151" t="n"/>
      <c r="O259" s="1151" t="n"/>
      <c r="P259" s="1151" t="n"/>
      <c r="Q259" s="1151" t="n">
        <v>944</v>
      </c>
      <c r="R259" s="1151" t="n">
        <v>484</v>
      </c>
      <c r="S259" s="1151" t="n">
        <v>641</v>
      </c>
      <c r="T259" s="1151" t="n">
        <v>518</v>
      </c>
      <c r="U259" s="1151" t="n">
        <v>432</v>
      </c>
      <c r="V259" s="1151" t="n">
        <v>254</v>
      </c>
      <c r="W259" s="1151" t="n">
        <v>433</v>
      </c>
      <c r="X259" s="1151" t="n">
        <v>691</v>
      </c>
      <c r="Y259" s="1151" t="n">
        <v>551</v>
      </c>
      <c r="Z259" s="1151" t="n">
        <v>396</v>
      </c>
      <c r="AA259" t="n">
        <v>628</v>
      </c>
      <c r="AB259" t="n">
        <v>577</v>
      </c>
      <c r="AC259" t="n">
        <v>235</v>
      </c>
    </row>
    <row r="260">
      <c r="A260" s="1112" t="n">
        <v>44644</v>
      </c>
      <c r="B260" s="63" t="n">
        <v>6731</v>
      </c>
      <c r="C260" s="1151" t="n"/>
      <c r="D260" s="1151" t="n"/>
      <c r="E260" s="1151" t="n"/>
      <c r="F260" s="1151" t="n"/>
      <c r="G260" s="1151" t="n"/>
      <c r="H260" s="1151" t="n"/>
      <c r="I260" s="1151" t="n"/>
      <c r="J260" s="1151" t="n"/>
      <c r="K260" s="1151" t="n"/>
      <c r="L260" s="1151" t="n"/>
      <c r="M260" s="1151" t="n"/>
      <c r="N260" s="1151" t="n"/>
      <c r="O260" s="1151" t="n"/>
      <c r="P260" s="1151" t="n"/>
      <c r="Q260" s="1151" t="n">
        <v>941</v>
      </c>
      <c r="R260" s="1151" t="n">
        <v>444</v>
      </c>
      <c r="S260" s="1151" t="n">
        <v>631</v>
      </c>
      <c r="T260" s="1151" t="n">
        <v>518</v>
      </c>
      <c r="U260" s="1151" t="n">
        <v>432</v>
      </c>
      <c r="V260" s="1151" t="n">
        <v>254</v>
      </c>
      <c r="W260" s="1151" t="n">
        <v>433</v>
      </c>
      <c r="X260" s="1151" t="n">
        <v>691</v>
      </c>
      <c r="Y260" s="1151" t="n">
        <v>551</v>
      </c>
      <c r="Z260" s="1151" t="n">
        <v>396</v>
      </c>
      <c r="AA260" t="n">
        <v>628</v>
      </c>
      <c r="AB260" t="n">
        <v>577</v>
      </c>
      <c r="AC260" t="n">
        <v>235</v>
      </c>
    </row>
    <row r="261">
      <c r="A261" s="1112" t="n">
        <v>44645</v>
      </c>
      <c r="B261" s="63" t="n">
        <v>6731</v>
      </c>
      <c r="C261" s="1151" t="n"/>
      <c r="D261" s="1151" t="n"/>
      <c r="E261" s="1151" t="n"/>
      <c r="F261" s="1151" t="n"/>
      <c r="G261" s="1151" t="n"/>
      <c r="H261" s="1151" t="n"/>
      <c r="I261" s="1151" t="n"/>
      <c r="J261" s="1151" t="n"/>
      <c r="K261" s="1151" t="n"/>
      <c r="L261" s="1151" t="n"/>
      <c r="M261" s="1151" t="n"/>
      <c r="N261" s="1151" t="n"/>
      <c r="O261" s="1151" t="n"/>
      <c r="P261" s="1151" t="n"/>
      <c r="Q261" s="1151" t="n">
        <v>941</v>
      </c>
      <c r="R261" s="1151" t="n">
        <v>444</v>
      </c>
      <c r="S261" s="1151" t="n">
        <v>631</v>
      </c>
      <c r="T261" s="1151" t="n">
        <v>518</v>
      </c>
      <c r="U261" s="1151" t="n">
        <v>432</v>
      </c>
      <c r="V261" s="1151" t="n">
        <v>254</v>
      </c>
      <c r="W261" s="1151" t="n">
        <v>433</v>
      </c>
      <c r="X261" s="1151" t="n">
        <v>691</v>
      </c>
      <c r="Y261" s="1151" t="n">
        <v>551</v>
      </c>
      <c r="Z261" s="1151" t="n">
        <v>396</v>
      </c>
      <c r="AA261" t="n">
        <v>628</v>
      </c>
      <c r="AB261" t="n">
        <v>577</v>
      </c>
      <c r="AC261" t="n">
        <v>235</v>
      </c>
    </row>
    <row r="262">
      <c r="A262" s="1112" t="n">
        <v>44648</v>
      </c>
      <c r="B262" s="63" t="n">
        <v>6486</v>
      </c>
      <c r="C262" s="1151" t="n"/>
      <c r="D262" s="1151" t="n"/>
      <c r="E262" s="1151" t="n"/>
      <c r="F262" s="1151" t="n"/>
      <c r="G262" s="1151" t="n"/>
      <c r="H262" s="1151" t="n"/>
      <c r="I262" s="1151" t="n"/>
      <c r="J262" s="1151" t="n"/>
      <c r="K262" s="1151" t="n"/>
      <c r="L262" s="1151" t="n"/>
      <c r="M262" s="1151" t="n"/>
      <c r="N262" s="1151" t="n"/>
      <c r="O262" s="1151" t="n"/>
      <c r="P262" s="1151" t="n"/>
      <c r="Q262" s="1151" t="n">
        <v>796</v>
      </c>
      <c r="R262" s="1151" t="n">
        <v>572</v>
      </c>
      <c r="S262" s="1151" t="n">
        <v>557</v>
      </c>
      <c r="T262" s="1151" t="n">
        <v>388</v>
      </c>
      <c r="U262" s="1151" t="n">
        <v>408</v>
      </c>
      <c r="V262" s="1151" t="n">
        <v>254</v>
      </c>
      <c r="W262" s="1151" t="n">
        <v>433</v>
      </c>
      <c r="X262" s="1151" t="n">
        <v>691</v>
      </c>
      <c r="Y262" s="1151" t="n">
        <v>551</v>
      </c>
      <c r="Z262" s="1151" t="n">
        <v>396</v>
      </c>
      <c r="AA262" t="n">
        <v>628</v>
      </c>
      <c r="AB262" t="n">
        <v>577</v>
      </c>
      <c r="AC262" t="n">
        <v>235</v>
      </c>
    </row>
    <row r="263">
      <c r="A263" s="1112" t="n">
        <v>44649</v>
      </c>
      <c r="B263" s="63" t="n">
        <v>6628</v>
      </c>
      <c r="C263" s="1151" t="n"/>
      <c r="D263" s="1151" t="n"/>
      <c r="E263" s="1151" t="n"/>
      <c r="F263" s="1151" t="n"/>
      <c r="G263" s="1151" t="n"/>
      <c r="H263" s="1151" t="n"/>
      <c r="I263" s="1151" t="n"/>
      <c r="J263" s="1151" t="n"/>
      <c r="K263" s="1151" t="n"/>
      <c r="L263" s="1151" t="n"/>
      <c r="M263" s="1151" t="n"/>
      <c r="N263" s="1151" t="n"/>
      <c r="O263" s="1151" t="n"/>
      <c r="P263" s="1151" t="n"/>
      <c r="Q263" s="1151" t="n">
        <v>796</v>
      </c>
      <c r="R263" s="1151" t="n">
        <v>714</v>
      </c>
      <c r="S263" s="1151" t="n">
        <v>557</v>
      </c>
      <c r="T263" s="1151" t="n">
        <v>388</v>
      </c>
      <c r="U263" s="1151" t="n">
        <v>408</v>
      </c>
      <c r="V263" s="1151" t="n">
        <v>254</v>
      </c>
      <c r="W263" s="1151" t="n">
        <v>433</v>
      </c>
      <c r="X263" s="1151" t="n">
        <v>691</v>
      </c>
      <c r="Y263" s="1151" t="n">
        <v>551</v>
      </c>
      <c r="Z263" s="1151" t="n">
        <v>396</v>
      </c>
      <c r="AA263" t="n">
        <v>628</v>
      </c>
      <c r="AB263" t="n">
        <v>577</v>
      </c>
      <c r="AC263" t="n">
        <v>235</v>
      </c>
    </row>
    <row r="264">
      <c r="A264" s="1112" t="n">
        <v>44650</v>
      </c>
      <c r="B264" s="63" t="n">
        <v>6560</v>
      </c>
      <c r="C264" s="1151" t="n"/>
      <c r="D264" s="1151" t="n"/>
      <c r="E264" s="1151" t="n"/>
      <c r="F264" s="1151" t="n"/>
      <c r="G264" s="1151" t="n"/>
      <c r="H264" s="1151" t="n"/>
      <c r="I264" s="1151" t="n"/>
      <c r="J264" s="1151" t="n"/>
      <c r="K264" s="1151" t="n"/>
      <c r="L264" s="1151" t="n"/>
      <c r="M264" s="1151" t="n"/>
      <c r="N264" s="1151" t="n"/>
      <c r="O264" s="1151" t="n"/>
      <c r="P264" s="1151" t="n"/>
      <c r="Q264" s="1151" t="n">
        <v>796</v>
      </c>
      <c r="R264" s="1151" t="n">
        <v>727</v>
      </c>
      <c r="S264" s="1151" t="n">
        <v>557</v>
      </c>
      <c r="T264" s="1151" t="n">
        <v>351</v>
      </c>
      <c r="U264" s="1151" t="n">
        <v>414</v>
      </c>
      <c r="V264" s="1151" t="n">
        <v>254</v>
      </c>
      <c r="W264" s="1151" t="n">
        <v>458</v>
      </c>
      <c r="X264" s="1151" t="n">
        <v>616</v>
      </c>
      <c r="Y264" s="1151" t="n">
        <v>551</v>
      </c>
      <c r="Z264" s="1151" t="n">
        <v>396</v>
      </c>
      <c r="AA264" t="n">
        <v>628</v>
      </c>
      <c r="AB264" t="n">
        <v>577</v>
      </c>
      <c r="AC264" t="n">
        <v>235</v>
      </c>
    </row>
    <row r="265">
      <c r="A265" s="1112" t="n">
        <v>44651</v>
      </c>
      <c r="B265" s="63" t="n">
        <v>6351</v>
      </c>
      <c r="C265" s="1151" t="n"/>
      <c r="D265" s="1151" t="n"/>
      <c r="E265" s="1151" t="n"/>
      <c r="F265" s="1151" t="n"/>
      <c r="G265" s="1151" t="n"/>
      <c r="H265" s="1151" t="n"/>
      <c r="I265" s="1151" t="n"/>
      <c r="J265" s="1151" t="n"/>
      <c r="K265" s="1151" t="n"/>
      <c r="L265" s="1151" t="n"/>
      <c r="M265" s="1151" t="n"/>
      <c r="N265" s="1151" t="n"/>
      <c r="O265" s="1151" t="n"/>
      <c r="P265" s="1151" t="n"/>
      <c r="Q265" s="1151" t="n">
        <v>796</v>
      </c>
      <c r="R265" s="1151" t="n">
        <v>639</v>
      </c>
      <c r="S265" s="1151" t="n">
        <v>553</v>
      </c>
      <c r="T265" s="1151" t="n">
        <v>349</v>
      </c>
      <c r="U265" s="1151" t="n">
        <v>444</v>
      </c>
      <c r="V265" s="1151" t="n">
        <v>254</v>
      </c>
      <c r="W265" s="1151" t="n">
        <v>488</v>
      </c>
      <c r="X265" s="1151" t="n">
        <v>456</v>
      </c>
      <c r="Y265" s="1151" t="n">
        <v>546</v>
      </c>
      <c r="Z265" s="1151" t="n">
        <v>386</v>
      </c>
      <c r="AA265" t="n">
        <v>628</v>
      </c>
      <c r="AB265" t="n">
        <v>577</v>
      </c>
      <c r="AC265" t="n">
        <v>235</v>
      </c>
    </row>
    <row r="266">
      <c r="A266" s="1112" t="n">
        <v>44652</v>
      </c>
      <c r="B266" s="63" t="n">
        <v>5559</v>
      </c>
      <c r="C266" s="1151" t="n"/>
      <c r="D266" s="1151" t="n"/>
      <c r="E266" s="1151" t="n"/>
      <c r="F266" s="1151" t="n"/>
      <c r="G266" s="1151" t="n"/>
      <c r="H266" s="1151" t="n"/>
      <c r="I266" s="1151" t="n"/>
      <c r="J266" s="1151" t="n"/>
      <c r="K266" s="1151" t="n"/>
      <c r="L266" s="1151" t="n"/>
      <c r="M266" s="1151" t="n"/>
      <c r="N266" s="1151" t="n"/>
      <c r="O266" s="1151" t="n"/>
      <c r="P266" s="1151" t="n"/>
      <c r="Q266" s="1151" t="n"/>
      <c r="R266" s="1151" t="n">
        <v>594</v>
      </c>
      <c r="S266" s="1151" t="n">
        <v>548</v>
      </c>
      <c r="T266" s="1151" t="n">
        <v>378</v>
      </c>
      <c r="U266" s="1151" t="n">
        <v>469</v>
      </c>
      <c r="V266" s="1151" t="n">
        <v>254</v>
      </c>
      <c r="W266" s="1151" t="n">
        <v>488</v>
      </c>
      <c r="X266" s="1151" t="n">
        <v>456</v>
      </c>
      <c r="Y266" s="1151" t="n">
        <v>546</v>
      </c>
      <c r="Z266" s="1151" t="n">
        <v>386</v>
      </c>
      <c r="AA266" t="n">
        <v>628</v>
      </c>
      <c r="AB266" t="n">
        <v>577</v>
      </c>
      <c r="AC266" t="n">
        <v>235</v>
      </c>
    </row>
    <row r="267">
      <c r="A267" s="1112" t="n">
        <v>44655</v>
      </c>
      <c r="B267" s="63" t="n">
        <v>5529</v>
      </c>
      <c r="C267" s="1151" t="n"/>
      <c r="D267" s="1151" t="n"/>
      <c r="E267" s="1151" t="n"/>
      <c r="F267" s="1151" t="n"/>
      <c r="G267" s="1151" t="n"/>
      <c r="H267" s="1151" t="n"/>
      <c r="I267" s="1151" t="n"/>
      <c r="J267" s="1151" t="n"/>
      <c r="K267" s="1151" t="n"/>
      <c r="L267" s="1151" t="n"/>
      <c r="M267" s="1151" t="n"/>
      <c r="N267" s="1151" t="n"/>
      <c r="O267" s="1151" t="n"/>
      <c r="P267" s="1151" t="n"/>
      <c r="Q267" s="1151" t="n"/>
      <c r="R267" s="1151" t="n">
        <v>594</v>
      </c>
      <c r="S267" s="1151" t="n">
        <v>548</v>
      </c>
      <c r="T267" s="1151" t="n">
        <v>378</v>
      </c>
      <c r="U267" s="1151" t="n">
        <v>469</v>
      </c>
      <c r="V267" s="1151" t="n">
        <v>254</v>
      </c>
      <c r="W267" s="1151" t="n">
        <v>488</v>
      </c>
      <c r="X267" s="1151" t="n">
        <v>456</v>
      </c>
      <c r="Y267" s="1151" t="n">
        <v>546</v>
      </c>
      <c r="Z267" s="1151" t="n">
        <v>356</v>
      </c>
      <c r="AA267" t="n">
        <v>628</v>
      </c>
      <c r="AB267" t="n">
        <v>577</v>
      </c>
      <c r="AC267" t="n">
        <v>235</v>
      </c>
    </row>
    <row r="268">
      <c r="A268" s="1112" t="n">
        <v>44656</v>
      </c>
      <c r="B268" s="63" t="n">
        <v>5597</v>
      </c>
      <c r="C268" s="1151" t="n"/>
      <c r="D268" s="1151" t="n"/>
      <c r="E268" s="1151" t="n"/>
      <c r="F268" s="1151" t="n"/>
      <c r="G268" s="1151" t="n"/>
      <c r="H268" s="1151" t="n"/>
      <c r="I268" s="1151" t="n"/>
      <c r="J268" s="1151" t="n"/>
      <c r="K268" s="1151" t="n"/>
      <c r="L268" s="1151" t="n"/>
      <c r="M268" s="1151" t="n"/>
      <c r="N268" s="1151" t="n"/>
      <c r="O268" s="1151" t="n"/>
      <c r="P268" s="1151" t="n"/>
      <c r="Q268" s="1151" t="n"/>
      <c r="R268" s="1151" t="n">
        <v>581</v>
      </c>
      <c r="S268" s="1151" t="n">
        <v>565</v>
      </c>
      <c r="T268" s="1151" t="n">
        <v>437</v>
      </c>
      <c r="U268" s="1151" t="n">
        <v>492</v>
      </c>
      <c r="V268" s="1151" t="n">
        <v>254</v>
      </c>
      <c r="W268" s="1151" t="n">
        <v>488</v>
      </c>
      <c r="X268" s="1151" t="n">
        <v>438</v>
      </c>
      <c r="Y268" s="1151" t="n">
        <v>546</v>
      </c>
      <c r="Z268" s="1151" t="n">
        <v>356</v>
      </c>
      <c r="AA268" t="n">
        <v>628</v>
      </c>
      <c r="AB268" t="n">
        <v>577</v>
      </c>
      <c r="AC268" t="n">
        <v>235</v>
      </c>
    </row>
    <row r="269">
      <c r="A269" s="1112" t="n">
        <v>44657</v>
      </c>
      <c r="B269" s="63" t="n">
        <v>5721</v>
      </c>
      <c r="C269" s="1151" t="n"/>
      <c r="D269" s="1151" t="n"/>
      <c r="E269" s="1151" t="n"/>
      <c r="F269" s="1151" t="n"/>
      <c r="G269" s="1151" t="n"/>
      <c r="H269" s="1151" t="n"/>
      <c r="I269" s="1151" t="n"/>
      <c r="J269" s="1151" t="n"/>
      <c r="K269" s="1151" t="n"/>
      <c r="L269" s="1151" t="n"/>
      <c r="M269" s="1151" t="n"/>
      <c r="N269" s="1151" t="n"/>
      <c r="O269" s="1151" t="n"/>
      <c r="P269" s="1151" t="n"/>
      <c r="Q269" s="1151" t="n"/>
      <c r="R269" s="1151" t="n">
        <v>606</v>
      </c>
      <c r="S269" s="1151" t="n">
        <v>574</v>
      </c>
      <c r="T269" s="1151" t="n">
        <v>447</v>
      </c>
      <c r="U269" s="1151" t="n">
        <v>527</v>
      </c>
      <c r="V269" s="1151" t="n">
        <v>294</v>
      </c>
      <c r="W269" s="1151" t="n">
        <v>488</v>
      </c>
      <c r="X269" s="1151" t="n">
        <v>438</v>
      </c>
      <c r="Y269" s="1151" t="n">
        <v>546</v>
      </c>
      <c r="Z269" s="1151" t="n">
        <v>361</v>
      </c>
      <c r="AA269" t="n">
        <v>628</v>
      </c>
      <c r="AB269" t="n">
        <v>577</v>
      </c>
      <c r="AC269" t="n">
        <v>235</v>
      </c>
    </row>
    <row r="270">
      <c r="A270" s="1112" t="n">
        <v>44658</v>
      </c>
      <c r="B270" s="63" t="n">
        <v>5910</v>
      </c>
      <c r="C270" s="1151" t="n"/>
      <c r="D270" s="1151" t="n"/>
      <c r="E270" s="1151" t="n"/>
      <c r="F270" s="1151" t="n"/>
      <c r="G270" s="1151" t="n"/>
      <c r="H270" s="1151" t="n"/>
      <c r="I270" s="1151" t="n"/>
      <c r="J270" s="1151" t="n"/>
      <c r="K270" s="1151" t="n"/>
      <c r="L270" s="1151" t="n"/>
      <c r="M270" s="1151" t="n"/>
      <c r="N270" s="1151" t="n"/>
      <c r="O270" s="1151" t="n"/>
      <c r="P270" s="1151" t="n"/>
      <c r="Q270" s="1151" t="n"/>
      <c r="R270" s="1151" t="n">
        <v>666</v>
      </c>
      <c r="S270" s="1151" t="n">
        <v>643</v>
      </c>
      <c r="T270" s="1151" t="n">
        <v>447</v>
      </c>
      <c r="U270" s="1151" t="n">
        <v>527</v>
      </c>
      <c r="V270" s="1151" t="n">
        <v>294</v>
      </c>
      <c r="W270" s="1151" t="n">
        <v>488</v>
      </c>
      <c r="X270" s="1151" t="n">
        <v>468</v>
      </c>
      <c r="Y270" s="1151" t="n">
        <v>576</v>
      </c>
      <c r="Z270" s="1151" t="n">
        <v>361</v>
      </c>
      <c r="AA270" t="n">
        <v>628</v>
      </c>
      <c r="AB270" t="n">
        <v>577</v>
      </c>
      <c r="AC270" t="n">
        <v>235</v>
      </c>
    </row>
    <row r="271">
      <c r="A271" s="1112" t="n">
        <v>44659</v>
      </c>
      <c r="B271" s="63" t="n">
        <v>5910</v>
      </c>
      <c r="C271" s="1151" t="n"/>
      <c r="D271" s="1151" t="n"/>
      <c r="E271" s="1151" t="n"/>
      <c r="F271" s="1151" t="n"/>
      <c r="G271" s="1151" t="n"/>
      <c r="H271" s="1151" t="n"/>
      <c r="I271" s="1151" t="n"/>
      <c r="J271" s="1151" t="n"/>
      <c r="K271" s="1151" t="n"/>
      <c r="L271" s="1151" t="n"/>
      <c r="M271" s="1151" t="n"/>
      <c r="N271" s="1151" t="n"/>
      <c r="O271" s="1151" t="n"/>
      <c r="P271" s="1151" t="n"/>
      <c r="Q271" s="1151" t="n"/>
      <c r="R271" s="1151" t="n">
        <v>666</v>
      </c>
      <c r="S271" s="1151" t="n">
        <v>643</v>
      </c>
      <c r="T271" s="1151" t="n">
        <v>447</v>
      </c>
      <c r="U271" s="1151" t="n">
        <v>527</v>
      </c>
      <c r="V271" s="1151" t="n">
        <v>294</v>
      </c>
      <c r="W271" s="1151" t="n">
        <v>488</v>
      </c>
      <c r="X271" s="1151" t="n">
        <v>468</v>
      </c>
      <c r="Y271" s="1151" t="n">
        <v>576</v>
      </c>
      <c r="Z271" s="1151" t="n">
        <v>361</v>
      </c>
      <c r="AA271" t="n">
        <v>628</v>
      </c>
      <c r="AB271" t="n">
        <v>577</v>
      </c>
      <c r="AC271" t="n">
        <v>235</v>
      </c>
    </row>
    <row r="272">
      <c r="A272" s="1112" t="n">
        <v>44662</v>
      </c>
      <c r="B272" s="63" t="n">
        <v>5954</v>
      </c>
      <c r="C272" s="1151" t="n"/>
      <c r="D272" s="1151" t="n"/>
      <c r="E272" s="1151" t="n"/>
      <c r="F272" s="1151" t="n"/>
      <c r="G272" s="1151" t="n"/>
      <c r="H272" s="1151" t="n"/>
      <c r="I272" s="1151" t="n"/>
      <c r="J272" s="1151" t="n"/>
      <c r="K272" s="1151" t="n"/>
      <c r="L272" s="1151" t="n"/>
      <c r="M272" s="1151" t="n"/>
      <c r="N272" s="1151" t="n"/>
      <c r="O272" s="1151" t="n"/>
      <c r="P272" s="1151" t="n"/>
      <c r="Q272" s="1151" t="n"/>
      <c r="R272" s="1151" t="n">
        <v>657</v>
      </c>
      <c r="S272" s="1151" t="n">
        <v>713</v>
      </c>
      <c r="T272" s="1151" t="n">
        <v>410</v>
      </c>
      <c r="U272" s="1151" t="n">
        <v>547</v>
      </c>
      <c r="V272" s="1151" t="n">
        <v>294</v>
      </c>
      <c r="W272" s="1151" t="n">
        <v>488</v>
      </c>
      <c r="X272" s="1151" t="n">
        <v>468</v>
      </c>
      <c r="Y272" s="1151" t="n">
        <v>576</v>
      </c>
      <c r="Z272" s="1151" t="n">
        <v>361</v>
      </c>
      <c r="AA272" t="n">
        <v>628</v>
      </c>
      <c r="AB272" t="n">
        <v>577</v>
      </c>
      <c r="AC272" t="n">
        <v>235</v>
      </c>
    </row>
    <row r="273">
      <c r="A273" s="1112" t="n">
        <v>44663</v>
      </c>
      <c r="B273" s="63" t="n">
        <v>5987</v>
      </c>
      <c r="C273" s="1151" t="n"/>
      <c r="D273" s="1151" t="n"/>
      <c r="E273" s="1151" t="n"/>
      <c r="F273" s="1151" t="n"/>
      <c r="G273" s="1151" t="n"/>
      <c r="H273" s="1151" t="n"/>
      <c r="I273" s="1151" t="n"/>
      <c r="J273" s="1151" t="n"/>
      <c r="K273" s="1151" t="n"/>
      <c r="L273" s="1151" t="n"/>
      <c r="M273" s="1151" t="n"/>
      <c r="N273" s="1151" t="n"/>
      <c r="O273" s="1151" t="n"/>
      <c r="P273" s="1151" t="n"/>
      <c r="Q273" s="1151" t="n"/>
      <c r="R273" s="1151" t="n">
        <v>657</v>
      </c>
      <c r="S273" s="1151" t="n">
        <v>776</v>
      </c>
      <c r="T273" s="1151" t="n">
        <v>435</v>
      </c>
      <c r="U273" s="1151" t="n">
        <v>547</v>
      </c>
      <c r="V273" s="1151" t="n">
        <v>294</v>
      </c>
      <c r="W273" s="1151" t="n">
        <v>433</v>
      </c>
      <c r="X273" s="1151" t="n">
        <v>468</v>
      </c>
      <c r="Y273" s="1151" t="n">
        <v>576</v>
      </c>
      <c r="Z273" s="1151" t="n">
        <v>361</v>
      </c>
      <c r="AA273" t="n">
        <v>628</v>
      </c>
      <c r="AB273" t="n">
        <v>577</v>
      </c>
      <c r="AC273" t="n">
        <v>235</v>
      </c>
    </row>
    <row r="274">
      <c r="A274" s="1112" t="n">
        <v>44664</v>
      </c>
      <c r="B274" s="63" t="n">
        <v>6001</v>
      </c>
      <c r="C274" s="1151" t="n"/>
      <c r="D274" s="1151" t="n"/>
      <c r="E274" s="1151" t="n"/>
      <c r="F274" s="1151" t="n"/>
      <c r="G274" s="1151" t="n"/>
      <c r="H274" s="1151" t="n"/>
      <c r="I274" s="1151" t="n"/>
      <c r="J274" s="1151" t="n"/>
      <c r="K274" s="1151" t="n"/>
      <c r="L274" s="1151" t="n"/>
      <c r="M274" s="1151" t="n"/>
      <c r="N274" s="1151" t="n"/>
      <c r="O274" s="1151" t="n"/>
      <c r="P274" s="1151" t="n"/>
      <c r="Q274" s="1151" t="n"/>
      <c r="R274" s="1151" t="n">
        <v>657</v>
      </c>
      <c r="S274" s="1151" t="n">
        <v>781</v>
      </c>
      <c r="T274" s="1151" t="n">
        <v>429</v>
      </c>
      <c r="U274" s="1151" t="n">
        <v>562</v>
      </c>
      <c r="V274" s="1151" t="n">
        <v>294</v>
      </c>
      <c r="W274" s="1151" t="n">
        <v>433</v>
      </c>
      <c r="X274" s="1151" t="n">
        <v>468</v>
      </c>
      <c r="Y274" s="1151" t="n">
        <v>576</v>
      </c>
      <c r="Z274" s="1151" t="n">
        <v>361</v>
      </c>
      <c r="AA274" t="n">
        <v>628</v>
      </c>
      <c r="AB274" t="n">
        <v>577</v>
      </c>
      <c r="AC274" t="n">
        <v>235</v>
      </c>
    </row>
    <row r="275">
      <c r="A275" s="1112" t="n">
        <v>44665</v>
      </c>
      <c r="B275" s="63" t="n">
        <v>5996</v>
      </c>
      <c r="C275" s="1151" t="n"/>
      <c r="D275" s="1151" t="n"/>
      <c r="E275" s="1151" t="n"/>
      <c r="F275" s="1151" t="n"/>
      <c r="G275" s="1151" t="n"/>
      <c r="H275" s="1151" t="n"/>
      <c r="I275" s="1151" t="n"/>
      <c r="J275" s="1151" t="n"/>
      <c r="K275" s="1151" t="n"/>
      <c r="L275" s="1151" t="n"/>
      <c r="M275" s="1151" t="n"/>
      <c r="N275" s="1151" t="n"/>
      <c r="O275" s="1151" t="n"/>
      <c r="P275" s="1151" t="n"/>
      <c r="Q275" s="1151" t="n"/>
      <c r="R275" s="1151" t="n">
        <v>652</v>
      </c>
      <c r="S275" s="1151" t="n">
        <v>781</v>
      </c>
      <c r="T275" s="1151" t="n">
        <v>429</v>
      </c>
      <c r="U275" s="1151" t="n">
        <v>562</v>
      </c>
      <c r="V275" s="1151" t="n">
        <v>294</v>
      </c>
      <c r="W275" s="1151" t="n">
        <v>433</v>
      </c>
      <c r="X275" s="1151" t="n">
        <v>468</v>
      </c>
      <c r="Y275" s="1151" t="n">
        <v>576</v>
      </c>
      <c r="Z275" s="1151" t="n">
        <v>361</v>
      </c>
      <c r="AA275" t="n">
        <v>628</v>
      </c>
      <c r="AB275" t="n">
        <v>577</v>
      </c>
      <c r="AC275" t="n">
        <v>235</v>
      </c>
    </row>
    <row r="276">
      <c r="A276" s="1112" t="n">
        <v>44669</v>
      </c>
      <c r="B276" s="63" t="n">
        <v>6089</v>
      </c>
      <c r="C276" s="1151" t="n"/>
      <c r="D276" s="1151" t="n"/>
      <c r="E276" s="1151" t="n"/>
      <c r="F276" s="1151" t="n"/>
      <c r="G276" s="1151" t="n"/>
      <c r="H276" s="1151" t="n"/>
      <c r="I276" s="1151" t="n"/>
      <c r="J276" s="1151" t="n"/>
      <c r="K276" s="1151" t="n"/>
      <c r="L276" s="1151" t="n"/>
      <c r="M276" s="1151" t="n"/>
      <c r="N276" s="1151" t="n"/>
      <c r="O276" s="1151" t="n"/>
      <c r="P276" s="1151" t="n"/>
      <c r="Q276" s="1151" t="n"/>
      <c r="R276" s="1151" t="n">
        <v>652</v>
      </c>
      <c r="S276" s="1151" t="n">
        <v>781</v>
      </c>
      <c r="T276" s="1151" t="n">
        <v>522</v>
      </c>
      <c r="U276" s="1151" t="n">
        <v>562</v>
      </c>
      <c r="V276" s="1151" t="n">
        <v>294</v>
      </c>
      <c r="W276" s="1151" t="n">
        <v>433</v>
      </c>
      <c r="X276" s="1151" t="n">
        <v>468</v>
      </c>
      <c r="Y276" s="1151" t="n">
        <v>576</v>
      </c>
      <c r="Z276" s="1151" t="n">
        <v>361</v>
      </c>
      <c r="AA276" t="n">
        <v>628</v>
      </c>
      <c r="AB276" t="n">
        <v>577</v>
      </c>
      <c r="AC276" t="n">
        <v>235</v>
      </c>
    </row>
    <row r="277">
      <c r="A277" s="1112" t="n">
        <v>44670</v>
      </c>
      <c r="B277" s="63" t="n">
        <v>6127</v>
      </c>
      <c r="C277" s="1151" t="n"/>
      <c r="D277" s="1151" t="n"/>
      <c r="E277" s="1151" t="n"/>
      <c r="F277" s="1151" t="n"/>
      <c r="G277" s="1151" t="n"/>
      <c r="H277" s="1151" t="n"/>
      <c r="I277" s="1151" t="n"/>
      <c r="J277" s="1151" t="n"/>
      <c r="K277" s="1151" t="n"/>
      <c r="L277" s="1151" t="n"/>
      <c r="M277" s="1151" t="n"/>
      <c r="N277" s="1151" t="n"/>
      <c r="O277" s="1151" t="n"/>
      <c r="P277" s="1151" t="n"/>
      <c r="Q277" s="1151" t="n"/>
      <c r="R277" s="1151" t="n">
        <v>656</v>
      </c>
      <c r="S277" s="1151" t="n">
        <v>781</v>
      </c>
      <c r="T277" s="1151" t="n">
        <v>604</v>
      </c>
      <c r="U277" s="1151" t="n">
        <v>562</v>
      </c>
      <c r="V277" s="1151" t="n">
        <v>319</v>
      </c>
      <c r="W277" s="1151" t="n">
        <v>387</v>
      </c>
      <c r="X277" s="1151" t="n">
        <v>461</v>
      </c>
      <c r="Y277" s="1151" t="n">
        <v>576</v>
      </c>
      <c r="Z277" s="1151" t="n">
        <v>351</v>
      </c>
      <c r="AA277" t="n">
        <v>618</v>
      </c>
      <c r="AB277" t="n">
        <v>577</v>
      </c>
      <c r="AC277" t="n">
        <v>235</v>
      </c>
    </row>
    <row r="278">
      <c r="A278" s="1112" t="n">
        <v>44671</v>
      </c>
      <c r="B278" s="63" t="n">
        <v>6127</v>
      </c>
      <c r="C278" s="1151" t="n"/>
      <c r="D278" s="1151" t="n"/>
      <c r="E278" s="1151" t="n"/>
      <c r="F278" s="1151" t="n"/>
      <c r="G278" s="1151" t="n"/>
      <c r="H278" s="1151" t="n"/>
      <c r="I278" s="1151" t="n"/>
      <c r="J278" s="1151" t="n"/>
      <c r="K278" s="1151" t="n"/>
      <c r="L278" s="1151" t="n"/>
      <c r="M278" s="1151" t="n"/>
      <c r="N278" s="1151" t="n"/>
      <c r="O278" s="1151" t="n"/>
      <c r="P278" s="1151" t="n"/>
      <c r="Q278" s="1151" t="n"/>
      <c r="R278" s="1151" t="n">
        <v>656</v>
      </c>
      <c r="S278" s="1151" t="n">
        <v>781</v>
      </c>
      <c r="T278" s="1151" t="n">
        <v>604</v>
      </c>
      <c r="U278" s="1151" t="n">
        <v>562</v>
      </c>
      <c r="V278" s="1151" t="n">
        <v>319</v>
      </c>
      <c r="W278" s="1151" t="n">
        <v>387</v>
      </c>
      <c r="X278" s="1151" t="n">
        <v>461</v>
      </c>
      <c r="Y278" s="1151" t="n">
        <v>576</v>
      </c>
      <c r="Z278" s="1151" t="n">
        <v>351</v>
      </c>
      <c r="AA278" t="n">
        <v>618</v>
      </c>
      <c r="AB278" t="n">
        <v>577</v>
      </c>
      <c r="AC278" t="n">
        <v>235</v>
      </c>
    </row>
    <row r="279">
      <c r="A279" s="1112" t="n">
        <v>44672</v>
      </c>
      <c r="C279" s="1151" t="n"/>
      <c r="D279" s="1151" t="n"/>
      <c r="E279" s="1151" t="n"/>
      <c r="F279" s="1151" t="n"/>
      <c r="G279" s="1151" t="n"/>
      <c r="H279" s="1151" t="n"/>
      <c r="I279" s="1151" t="n"/>
      <c r="J279" s="1151" t="n"/>
      <c r="K279" s="1151" t="n"/>
      <c r="L279" s="1151" t="n"/>
      <c r="M279" s="1151" t="n"/>
      <c r="N279" s="1151" t="n"/>
      <c r="O279" s="1151" t="n"/>
      <c r="P279" s="1151" t="n"/>
      <c r="Q279" s="1151" t="n"/>
      <c r="R279" s="1475" t="n">
        <v>656</v>
      </c>
      <c r="S279" s="1475" t="n">
        <v>781</v>
      </c>
      <c r="T279" s="1475" t="n">
        <v>604</v>
      </c>
      <c r="U279" s="1475" t="n">
        <v>562</v>
      </c>
      <c r="V279" s="1475" t="n">
        <v>319</v>
      </c>
      <c r="W279" s="1475" t="n">
        <v>387</v>
      </c>
      <c r="X279" s="1475" t="n">
        <v>461</v>
      </c>
      <c r="Y279" s="1475" t="n">
        <v>576</v>
      </c>
      <c r="Z279" s="1475" t="n">
        <v>351</v>
      </c>
      <c r="AA279" s="192" t="n">
        <v>618</v>
      </c>
      <c r="AB279" s="192" t="n">
        <v>577</v>
      </c>
      <c r="AC279" s="192" t="n">
        <v>235</v>
      </c>
    </row>
    <row r="280">
      <c r="A280" s="1112" t="n">
        <v>44673</v>
      </c>
      <c r="B280" s="63" t="n">
        <v>5725</v>
      </c>
      <c r="C280" s="1151" t="n"/>
      <c r="D280" s="1151" t="n"/>
      <c r="E280" s="1151" t="n"/>
      <c r="F280" s="1151" t="n"/>
      <c r="G280" s="1151" t="n"/>
      <c r="H280" s="1151" t="n"/>
      <c r="I280" s="1151" t="n"/>
      <c r="J280" s="1151" t="n"/>
      <c r="K280" s="1151" t="n"/>
      <c r="L280" s="1151" t="n"/>
      <c r="M280" s="1151" t="n"/>
      <c r="N280" s="1151" t="n"/>
      <c r="O280" s="1151" t="n"/>
      <c r="P280" s="1151" t="n"/>
      <c r="Q280" s="1151" t="n"/>
      <c r="R280" s="1151" t="n">
        <v>647</v>
      </c>
      <c r="S280" s="1151" t="n">
        <v>541</v>
      </c>
      <c r="T280" s="1151" t="n">
        <v>639</v>
      </c>
      <c r="U280" s="1151" t="n">
        <v>562</v>
      </c>
      <c r="V280" s="1151" t="n">
        <v>294</v>
      </c>
      <c r="W280" s="1151" t="n">
        <v>377</v>
      </c>
      <c r="X280" s="1151" t="n">
        <v>393</v>
      </c>
      <c r="Y280" s="1151" t="n">
        <v>491</v>
      </c>
      <c r="Z280" s="1151" t="n">
        <v>351</v>
      </c>
      <c r="AA280" t="n">
        <v>618</v>
      </c>
      <c r="AB280" t="n">
        <v>577</v>
      </c>
      <c r="AC280" t="n">
        <v>235</v>
      </c>
    </row>
    <row r="281">
      <c r="A281" s="1112" t="n">
        <v>44676</v>
      </c>
      <c r="B281" s="63" t="n">
        <v>5725</v>
      </c>
      <c r="C281" s="1151" t="n"/>
      <c r="D281" s="1151" t="n"/>
      <c r="E281" s="1151" t="n"/>
      <c r="F281" s="1151" t="n"/>
      <c r="G281" s="1151" t="n"/>
      <c r="H281" s="1151" t="n"/>
      <c r="I281" s="1151" t="n"/>
      <c r="J281" s="1151" t="n"/>
      <c r="K281" s="1151" t="n"/>
      <c r="L281" s="1151" t="n"/>
      <c r="M281" s="1151" t="n"/>
      <c r="N281" s="1151" t="n"/>
      <c r="O281" s="1151" t="n"/>
      <c r="P281" s="1151" t="n"/>
      <c r="Q281" s="1151" t="n"/>
      <c r="R281" s="1151" t="n">
        <v>647</v>
      </c>
      <c r="S281" s="1151" t="n">
        <v>541</v>
      </c>
      <c r="T281" s="1151" t="n">
        <v>689</v>
      </c>
      <c r="U281" s="1151" t="n">
        <v>512</v>
      </c>
      <c r="V281" s="1151" t="n">
        <v>294</v>
      </c>
      <c r="W281" s="1151" t="n">
        <v>377</v>
      </c>
      <c r="X281" s="1151" t="n">
        <v>393</v>
      </c>
      <c r="Y281" s="1151" t="n">
        <v>491</v>
      </c>
      <c r="Z281" s="1151" t="n">
        <v>351</v>
      </c>
      <c r="AA281" t="n">
        <v>618</v>
      </c>
      <c r="AB281" t="n">
        <v>577</v>
      </c>
      <c r="AC281" t="n">
        <v>235</v>
      </c>
    </row>
    <row r="282">
      <c r="A282" s="1112" t="n">
        <v>44677</v>
      </c>
      <c r="B282" s="63" t="n">
        <v>5681</v>
      </c>
      <c r="C282" s="1151" t="n"/>
      <c r="D282" s="1151" t="n"/>
      <c r="E282" s="1151" t="n"/>
      <c r="F282" s="1151" t="n"/>
      <c r="G282" s="1151" t="n"/>
      <c r="H282" s="1151" t="n"/>
      <c r="I282" s="1151" t="n"/>
      <c r="J282" s="1151" t="n"/>
      <c r="K282" s="1151" t="n"/>
      <c r="L282" s="1151" t="n"/>
      <c r="M282" s="1151" t="n"/>
      <c r="N282" s="1151" t="n"/>
      <c r="O282" s="1151" t="n"/>
      <c r="P282" s="1151" t="n"/>
      <c r="Q282" s="1151" t="n"/>
      <c r="R282" s="1151" t="n">
        <v>647</v>
      </c>
      <c r="S282" s="1151" t="n">
        <v>541</v>
      </c>
      <c r="T282" s="1151" t="n">
        <v>615</v>
      </c>
      <c r="U282" s="1151" t="n">
        <v>523</v>
      </c>
      <c r="V282" s="1151" t="n">
        <v>329</v>
      </c>
      <c r="W282" s="1151" t="n">
        <v>327</v>
      </c>
      <c r="X282" s="1151" t="n">
        <v>392</v>
      </c>
      <c r="Y282" s="1151" t="n">
        <v>496</v>
      </c>
      <c r="Z282" s="1151" t="n">
        <v>381</v>
      </c>
      <c r="AA282" t="n">
        <v>618</v>
      </c>
      <c r="AB282" t="n">
        <v>577</v>
      </c>
      <c r="AC282" t="n">
        <v>235</v>
      </c>
    </row>
    <row r="283">
      <c r="A283" s="1112" t="n">
        <v>44678</v>
      </c>
      <c r="B283" s="63" t="n">
        <v>5435</v>
      </c>
      <c r="C283" s="1151" t="n"/>
      <c r="D283" s="1151" t="n"/>
      <c r="E283" s="1151" t="n"/>
      <c r="F283" s="1151" t="n"/>
      <c r="G283" s="1151" t="n"/>
      <c r="H283" s="1151" t="n"/>
      <c r="I283" s="1151" t="n"/>
      <c r="J283" s="1151" t="n"/>
      <c r="K283" s="1151" t="n"/>
      <c r="L283" s="1151" t="n"/>
      <c r="M283" s="1151" t="n"/>
      <c r="N283" s="1151" t="n"/>
      <c r="O283" s="1151" t="n"/>
      <c r="P283" s="1151" t="n"/>
      <c r="Q283" s="1151" t="n"/>
      <c r="R283" s="1151" t="n">
        <v>647</v>
      </c>
      <c r="S283" s="1151" t="n">
        <v>536</v>
      </c>
      <c r="T283" s="1151" t="n">
        <v>615</v>
      </c>
      <c r="U283" s="1151" t="n">
        <v>447</v>
      </c>
      <c r="V283" s="1151" t="n">
        <v>259</v>
      </c>
      <c r="W283" s="1151" t="n">
        <v>302</v>
      </c>
      <c r="X283" s="1151" t="n">
        <v>292</v>
      </c>
      <c r="Y283" s="1151" t="n">
        <v>471</v>
      </c>
      <c r="Z283" s="1151" t="n">
        <v>406</v>
      </c>
      <c r="AA283" t="n">
        <v>618</v>
      </c>
      <c r="AB283" t="n">
        <v>607</v>
      </c>
      <c r="AC283" t="n">
        <v>235</v>
      </c>
    </row>
    <row r="284">
      <c r="A284" s="1112" t="n">
        <v>44679</v>
      </c>
      <c r="B284" s="63" t="n">
        <v>5565</v>
      </c>
      <c r="C284" s="1151" t="n"/>
      <c r="D284" s="1151" t="n"/>
      <c r="E284" s="1151" t="n"/>
      <c r="F284" s="1151" t="n"/>
      <c r="G284" s="1151" t="n"/>
      <c r="H284" s="1151" t="n"/>
      <c r="I284" s="1151" t="n"/>
      <c r="J284" s="1151" t="n"/>
      <c r="K284" s="1151" t="n"/>
      <c r="L284" s="1151" t="n"/>
      <c r="M284" s="1151" t="n"/>
      <c r="N284" s="1151" t="n"/>
      <c r="O284" s="1151" t="n"/>
      <c r="P284" s="1151" t="n"/>
      <c r="Q284" s="1151" t="n"/>
      <c r="R284" s="1151" t="n">
        <v>647</v>
      </c>
      <c r="S284" s="1151" t="n">
        <v>536</v>
      </c>
      <c r="T284" s="1151" t="n">
        <v>635</v>
      </c>
      <c r="U284" s="1151" t="n">
        <v>447</v>
      </c>
      <c r="V284" s="1151" t="n">
        <v>279</v>
      </c>
      <c r="W284" s="1151" t="n">
        <v>332</v>
      </c>
      <c r="X284" s="1151" t="n">
        <v>342</v>
      </c>
      <c r="Y284" s="1151" t="n">
        <v>471</v>
      </c>
      <c r="Z284" s="1151" t="n">
        <v>406</v>
      </c>
      <c r="AA284" t="n">
        <v>618</v>
      </c>
      <c r="AB284" t="n">
        <v>607</v>
      </c>
      <c r="AC284" t="n">
        <v>245</v>
      </c>
    </row>
    <row r="285">
      <c r="A285" s="1112" t="n">
        <v>44680</v>
      </c>
      <c r="B285" s="63" t="n">
        <v>5565</v>
      </c>
      <c r="C285" s="1151" t="n"/>
      <c r="D285" s="1151" t="n"/>
      <c r="E285" s="1151" t="n"/>
      <c r="F285" s="1151" t="n"/>
      <c r="G285" s="1151" t="n"/>
      <c r="H285" s="1151" t="n"/>
      <c r="I285" s="1151" t="n"/>
      <c r="J285" s="1151" t="n"/>
      <c r="K285" s="1151" t="n"/>
      <c r="L285" s="1151" t="n"/>
      <c r="M285" s="1151" t="n"/>
      <c r="N285" s="1151" t="n"/>
      <c r="O285" s="1151" t="n"/>
      <c r="P285" s="1151" t="n"/>
      <c r="Q285" s="1151" t="n"/>
      <c r="R285" s="1151" t="n">
        <v>647</v>
      </c>
      <c r="S285" s="1151" t="n">
        <v>536</v>
      </c>
      <c r="T285" s="1151" t="n">
        <v>635</v>
      </c>
      <c r="U285" s="1151" t="n">
        <v>447</v>
      </c>
      <c r="V285" s="1151" t="n">
        <v>279</v>
      </c>
      <c r="W285" s="1151" t="n">
        <v>332</v>
      </c>
      <c r="X285" s="1151" t="n">
        <v>342</v>
      </c>
      <c r="Y285" s="1151" t="n">
        <v>471</v>
      </c>
      <c r="Z285" s="1151" t="n">
        <v>406</v>
      </c>
      <c r="AA285" t="n">
        <v>618</v>
      </c>
      <c r="AB285" t="n">
        <v>607</v>
      </c>
      <c r="AC285" t="n">
        <v>245</v>
      </c>
    </row>
    <row r="286">
      <c r="A286" s="1112" t="n">
        <v>44683</v>
      </c>
      <c r="B286" s="63" t="n">
        <v>4918</v>
      </c>
      <c r="C286" s="1151" t="n"/>
      <c r="D286" s="1151" t="n"/>
      <c r="E286" s="1151" t="n"/>
      <c r="F286" s="1151" t="n"/>
      <c r="G286" s="1151" t="n"/>
      <c r="H286" s="1151" t="n"/>
      <c r="I286" s="1151" t="n"/>
      <c r="J286" s="1151" t="n"/>
      <c r="K286" s="1151" t="n"/>
      <c r="L286" s="1151" t="n"/>
      <c r="M286" s="1151" t="n"/>
      <c r="N286" s="1151" t="n"/>
      <c r="O286" s="1151" t="n"/>
      <c r="P286" s="1151" t="n"/>
      <c r="Q286" s="1151" t="n"/>
      <c r="R286" s="1151" t="n"/>
      <c r="S286" s="1151" t="n">
        <v>536</v>
      </c>
      <c r="T286" s="1151" t="n">
        <v>635</v>
      </c>
      <c r="U286" s="1151" t="n">
        <v>447</v>
      </c>
      <c r="V286" s="1151" t="n">
        <v>279</v>
      </c>
      <c r="W286" s="1151" t="n">
        <v>332</v>
      </c>
      <c r="X286" s="1151" t="n">
        <v>342</v>
      </c>
      <c r="Y286" s="1151" t="n">
        <v>471</v>
      </c>
      <c r="Z286" s="1151" t="n">
        <v>406</v>
      </c>
      <c r="AA286" t="n">
        <v>618</v>
      </c>
      <c r="AB286" t="n">
        <v>607</v>
      </c>
      <c r="AC286" t="n">
        <v>245</v>
      </c>
    </row>
    <row r="287">
      <c r="A287" s="1112" t="n">
        <v>44684</v>
      </c>
      <c r="B287" s="63" t="n">
        <v>5178</v>
      </c>
      <c r="C287" s="1151" t="n"/>
      <c r="D287" s="1151" t="n"/>
      <c r="E287" s="1151" t="n"/>
      <c r="F287" s="1151" t="n"/>
      <c r="G287" s="1151" t="n"/>
      <c r="H287" s="1151" t="n"/>
      <c r="I287" s="1151" t="n"/>
      <c r="J287" s="1151" t="n"/>
      <c r="K287" s="1151" t="n"/>
      <c r="L287" s="1151" t="n"/>
      <c r="M287" s="1151" t="n"/>
      <c r="N287" s="1151" t="n"/>
      <c r="O287" s="1151" t="n"/>
      <c r="P287" s="1151" t="n"/>
      <c r="Q287" s="1151" t="n"/>
      <c r="R287" s="1151" t="n"/>
      <c r="S287" s="1151" t="n">
        <v>525</v>
      </c>
      <c r="T287" s="1151" t="n">
        <v>635</v>
      </c>
      <c r="U287" s="1151" t="n">
        <v>548</v>
      </c>
      <c r="V287" s="1151" t="n">
        <v>449</v>
      </c>
      <c r="W287" s="1151" t="n">
        <v>332</v>
      </c>
      <c r="X287" s="1151" t="n">
        <v>342</v>
      </c>
      <c r="Y287" s="1151" t="n">
        <v>471</v>
      </c>
      <c r="Z287" s="1151" t="n">
        <v>406</v>
      </c>
      <c r="AA287" t="n">
        <v>618</v>
      </c>
      <c r="AB287" t="n">
        <v>607</v>
      </c>
      <c r="AC287" t="n">
        <v>245</v>
      </c>
    </row>
    <row r="288">
      <c r="A288" s="1112" t="n">
        <v>44685</v>
      </c>
      <c r="B288" s="63" t="n">
        <v>5522</v>
      </c>
      <c r="C288" s="1151" t="n"/>
      <c r="D288" s="1151" t="n"/>
      <c r="E288" s="1151" t="n"/>
      <c r="F288" s="1151" t="n"/>
      <c r="G288" s="1151" t="n"/>
      <c r="H288" s="1151" t="n"/>
      <c r="I288" s="1151" t="n"/>
      <c r="J288" s="1151" t="n"/>
      <c r="K288" s="1151" t="n"/>
      <c r="L288" s="1151" t="n"/>
      <c r="M288" s="1151" t="n"/>
      <c r="N288" s="1151" t="n"/>
      <c r="O288" s="1151" t="n"/>
      <c r="P288" s="1151" t="n"/>
      <c r="Q288" s="1151" t="n"/>
      <c r="R288" s="1151" t="n"/>
      <c r="S288" s="1151" t="n">
        <v>460</v>
      </c>
      <c r="T288" s="1151" t="n">
        <v>735</v>
      </c>
      <c r="U288" s="1151" t="n">
        <v>572</v>
      </c>
      <c r="V288" s="1151" t="n">
        <v>449</v>
      </c>
      <c r="W288" s="1151" t="n">
        <v>332</v>
      </c>
      <c r="X288" s="1151" t="n">
        <v>352</v>
      </c>
      <c r="Y288" s="1151" t="n">
        <v>521</v>
      </c>
      <c r="Z288" s="1151" t="n">
        <v>481</v>
      </c>
      <c r="AA288" t="n">
        <v>693</v>
      </c>
      <c r="AB288" t="n">
        <v>682</v>
      </c>
      <c r="AC288" t="n">
        <v>245</v>
      </c>
    </row>
    <row r="289">
      <c r="A289" s="1112" t="n">
        <v>44686</v>
      </c>
      <c r="B289" s="63" t="n">
        <v>6162</v>
      </c>
      <c r="C289" s="1151" t="n"/>
      <c r="D289" s="1151" t="n"/>
      <c r="E289" s="1151" t="n"/>
      <c r="F289" s="1151" t="n"/>
      <c r="G289" s="1151" t="n"/>
      <c r="H289" s="1151" t="n"/>
      <c r="I289" s="1151" t="n"/>
      <c r="J289" s="1151" t="n"/>
      <c r="K289" s="1151" t="n"/>
      <c r="L289" s="1151" t="n"/>
      <c r="M289" s="1151" t="n"/>
      <c r="N289" s="1151" t="n"/>
      <c r="O289" s="1151" t="n"/>
      <c r="P289" s="1151" t="n"/>
      <c r="Q289" s="1151" t="n"/>
      <c r="R289" s="1151" t="n"/>
      <c r="S289" s="1151" t="n">
        <v>460</v>
      </c>
      <c r="T289" s="1151" t="n">
        <v>735</v>
      </c>
      <c r="U289" s="1151" t="n">
        <v>622</v>
      </c>
      <c r="V289" s="1151" t="n">
        <v>499</v>
      </c>
      <c r="W289" s="1151" t="n">
        <v>552</v>
      </c>
      <c r="X289" s="1151" t="n">
        <v>572</v>
      </c>
      <c r="Y289" s="1151" t="n">
        <v>621</v>
      </c>
      <c r="Z289" s="1151" t="n">
        <v>481</v>
      </c>
      <c r="AA289" t="n">
        <v>693</v>
      </c>
      <c r="AB289" t="n">
        <v>682</v>
      </c>
      <c r="AC289" t="n">
        <v>245</v>
      </c>
    </row>
    <row r="290">
      <c r="A290" s="1112" t="n">
        <v>44687</v>
      </c>
      <c r="B290" s="63" t="n">
        <v>6182</v>
      </c>
      <c r="C290" s="1151" t="n"/>
      <c r="D290" s="1151" t="n"/>
      <c r="E290" s="1151" t="n"/>
      <c r="F290" s="1151" t="n"/>
      <c r="G290" s="1151" t="n"/>
      <c r="H290" s="1151" t="n"/>
      <c r="I290" s="1151" t="n"/>
      <c r="J290" s="1151" t="n"/>
      <c r="K290" s="1151" t="n"/>
      <c r="L290" s="1151" t="n"/>
      <c r="M290" s="1151" t="n"/>
      <c r="N290" s="1151" t="n"/>
      <c r="O290" s="1151" t="n"/>
      <c r="P290" s="1151" t="n"/>
      <c r="Q290" s="1151" t="n"/>
      <c r="R290" s="1151" t="n"/>
      <c r="S290" s="1151" t="n">
        <v>460</v>
      </c>
      <c r="T290" s="1151" t="n">
        <v>735</v>
      </c>
      <c r="U290" s="1151" t="n">
        <v>622</v>
      </c>
      <c r="V290" s="1151" t="n">
        <v>499</v>
      </c>
      <c r="W290" s="1151" t="n">
        <v>552</v>
      </c>
      <c r="X290" s="1151" t="n">
        <v>592</v>
      </c>
      <c r="Y290" s="1151" t="n">
        <v>621</v>
      </c>
      <c r="Z290" s="1151" t="n">
        <v>481</v>
      </c>
      <c r="AA290" t="n">
        <v>693</v>
      </c>
      <c r="AB290" t="n">
        <v>682</v>
      </c>
      <c r="AC290" t="n">
        <v>245</v>
      </c>
    </row>
    <row r="291">
      <c r="A291" s="1112" t="n">
        <v>44690</v>
      </c>
      <c r="B291" s="63" t="n">
        <v>6692</v>
      </c>
      <c r="C291" s="1151" t="n"/>
      <c r="D291" s="1151" t="n"/>
      <c r="E291" s="1151" t="n"/>
      <c r="F291" s="1151" t="n"/>
      <c r="G291" s="1151" t="n"/>
      <c r="H291" s="1151" t="n"/>
      <c r="I291" s="1151" t="n"/>
      <c r="J291" s="1151" t="n"/>
      <c r="K291" s="1151" t="n"/>
      <c r="L291" s="1151" t="n"/>
      <c r="M291" s="1151" t="n"/>
      <c r="N291" s="1151" t="n"/>
      <c r="O291" s="1151" t="n"/>
      <c r="P291" s="1151" t="n"/>
      <c r="Q291" s="1151" t="n"/>
      <c r="R291" s="1151" t="n"/>
      <c r="S291" s="1151" t="n">
        <v>460</v>
      </c>
      <c r="T291" s="1151" t="n">
        <v>785</v>
      </c>
      <c r="U291" s="1151" t="n">
        <v>822</v>
      </c>
      <c r="V291" s="1151" t="n">
        <v>754</v>
      </c>
      <c r="W291" s="1151" t="n">
        <v>557</v>
      </c>
      <c r="X291" s="1151" t="n">
        <v>592</v>
      </c>
      <c r="Y291" s="1151" t="n">
        <v>621</v>
      </c>
      <c r="Z291" s="1151" t="n">
        <v>481</v>
      </c>
      <c r="AA291" t="n">
        <v>693</v>
      </c>
      <c r="AB291" t="n">
        <v>682</v>
      </c>
      <c r="AC291" t="n">
        <v>245</v>
      </c>
    </row>
    <row r="292">
      <c r="A292" s="1112" t="n">
        <v>44691</v>
      </c>
      <c r="B292" s="63" t="n">
        <v>6687</v>
      </c>
      <c r="C292" s="1151" t="n"/>
      <c r="D292" s="1151" t="n"/>
      <c r="E292" s="1151" t="n"/>
      <c r="F292" s="1151" t="n"/>
      <c r="G292" s="1151" t="n"/>
      <c r="H292" s="1151" t="n"/>
      <c r="I292" s="1151" t="n"/>
      <c r="J292" s="1151" t="n"/>
      <c r="K292" s="1151" t="n"/>
      <c r="L292" s="1151" t="n"/>
      <c r="M292" s="1151" t="n"/>
      <c r="N292" s="1151" t="n"/>
      <c r="O292" s="1151" t="n"/>
      <c r="P292" s="1151" t="n"/>
      <c r="Q292" s="1151" t="n"/>
      <c r="R292" s="1151" t="n"/>
      <c r="S292" s="1151" t="n">
        <v>455</v>
      </c>
      <c r="T292" s="1151" t="n">
        <v>785</v>
      </c>
      <c r="U292" s="1151" t="n">
        <v>822</v>
      </c>
      <c r="V292" s="1151" t="n">
        <v>754</v>
      </c>
      <c r="W292" s="1151" t="n">
        <v>557</v>
      </c>
      <c r="X292" s="1151" t="n">
        <v>592</v>
      </c>
      <c r="Y292" s="1151" t="n">
        <v>621</v>
      </c>
      <c r="Z292" s="1151" t="n">
        <v>481</v>
      </c>
      <c r="AA292" t="n">
        <v>693</v>
      </c>
      <c r="AB292" t="n">
        <v>682</v>
      </c>
      <c r="AC292" t="n">
        <v>245</v>
      </c>
    </row>
    <row r="293">
      <c r="A293" s="1112" t="n">
        <v>44692</v>
      </c>
      <c r="B293" s="63" t="n">
        <v>6751</v>
      </c>
      <c r="C293" s="1151" t="n"/>
      <c r="D293" s="1151" t="n"/>
      <c r="E293" s="1151" t="n"/>
      <c r="F293" s="1151" t="n"/>
      <c r="G293" s="1151" t="n"/>
      <c r="H293" s="1151" t="n"/>
      <c r="I293" s="1151" t="n"/>
      <c r="J293" s="1151" t="n"/>
      <c r="K293" s="1151" t="n"/>
      <c r="L293" s="1151" t="n"/>
      <c r="M293" s="1151" t="n"/>
      <c r="N293" s="1151" t="n"/>
      <c r="O293" s="1151" t="n"/>
      <c r="P293" s="1151" t="n"/>
      <c r="Q293" s="1151" t="n"/>
      <c r="R293" s="1151" t="n"/>
      <c r="S293" s="1151" t="n">
        <v>455</v>
      </c>
      <c r="T293" s="1151" t="n">
        <v>819</v>
      </c>
      <c r="U293" s="1151" t="n">
        <v>842</v>
      </c>
      <c r="V293" s="1151" t="n">
        <v>714</v>
      </c>
      <c r="W293" s="1151" t="n">
        <v>557</v>
      </c>
      <c r="X293" s="1151" t="n">
        <v>592</v>
      </c>
      <c r="Y293" s="1151" t="n">
        <v>621</v>
      </c>
      <c r="Z293" s="1151" t="n">
        <v>531</v>
      </c>
      <c r="AA293" t="n">
        <v>693</v>
      </c>
      <c r="AB293" t="n">
        <v>682</v>
      </c>
      <c r="AC293" t="n">
        <v>245</v>
      </c>
    </row>
    <row r="294">
      <c r="A294" s="1112" t="n">
        <v>44693</v>
      </c>
      <c r="B294" s="63" t="n">
        <v>6719</v>
      </c>
      <c r="C294" s="1151" t="n"/>
      <c r="D294" s="1151" t="n"/>
      <c r="E294" s="1151" t="n"/>
      <c r="F294" s="1151" t="n"/>
      <c r="G294" s="1151" t="n"/>
      <c r="H294" s="1151" t="n"/>
      <c r="I294" s="1151" t="n"/>
      <c r="J294" s="1151" t="n"/>
      <c r="K294" s="1151" t="n"/>
      <c r="L294" s="1151" t="n"/>
      <c r="M294" s="1151" t="n"/>
      <c r="N294" s="1151" t="n"/>
      <c r="O294" s="1151" t="n"/>
      <c r="P294" s="1151" t="n"/>
      <c r="Q294" s="1151" t="n"/>
      <c r="R294" s="1151" t="n"/>
      <c r="S294" s="1151" t="n">
        <v>423</v>
      </c>
      <c r="T294" s="1151" t="n">
        <v>819</v>
      </c>
      <c r="U294" s="1151" t="n">
        <v>842</v>
      </c>
      <c r="V294" s="1151" t="n">
        <v>714</v>
      </c>
      <c r="W294" s="1151" t="n">
        <v>557</v>
      </c>
      <c r="X294" s="1151" t="n">
        <v>592</v>
      </c>
      <c r="Y294" s="1151" t="n">
        <v>621</v>
      </c>
      <c r="Z294" s="1151" t="n">
        <v>531</v>
      </c>
      <c r="AA294" t="n">
        <v>693</v>
      </c>
      <c r="AB294" t="n">
        <v>682</v>
      </c>
      <c r="AC294" t="n">
        <v>245</v>
      </c>
    </row>
    <row r="295">
      <c r="A295" s="1112" t="n">
        <v>44694</v>
      </c>
      <c r="B295" s="63" t="n">
        <v>6982</v>
      </c>
      <c r="C295" s="1151" t="n"/>
      <c r="D295" s="1151" t="n"/>
      <c r="E295" s="1151" t="n"/>
      <c r="F295" s="1151" t="n"/>
      <c r="G295" s="1151" t="n"/>
      <c r="H295" s="1151" t="n"/>
      <c r="I295" s="1151" t="n"/>
      <c r="J295" s="1151" t="n"/>
      <c r="K295" s="1151" t="n"/>
      <c r="L295" s="1151" t="n"/>
      <c r="M295" s="1151" t="n"/>
      <c r="N295" s="1151" t="n"/>
      <c r="O295" s="1151" t="n"/>
      <c r="P295" s="1151" t="n"/>
      <c r="Q295" s="1151" t="n"/>
      <c r="R295" s="1151" t="n"/>
      <c r="S295" s="1151" t="n">
        <v>416</v>
      </c>
      <c r="T295" s="1151" t="n">
        <v>829</v>
      </c>
      <c r="U295" s="1151" t="n">
        <v>917</v>
      </c>
      <c r="V295" s="1151" t="n">
        <v>899</v>
      </c>
      <c r="W295" s="1151" t="n">
        <v>557</v>
      </c>
      <c r="X295" s="1151" t="n">
        <v>592</v>
      </c>
      <c r="Y295" s="1151" t="n">
        <v>621</v>
      </c>
      <c r="Z295" s="1151" t="n">
        <v>531</v>
      </c>
      <c r="AA295" t="n">
        <v>693</v>
      </c>
      <c r="AB295" t="n">
        <v>682</v>
      </c>
      <c r="AC295" t="n">
        <v>245</v>
      </c>
    </row>
    <row r="296">
      <c r="A296" s="1112" t="n">
        <v>44697</v>
      </c>
      <c r="B296" s="63" t="n">
        <v>6980</v>
      </c>
      <c r="C296" s="1151" t="n"/>
      <c r="D296" s="1151" t="n"/>
      <c r="E296" s="1151" t="n"/>
      <c r="F296" s="1151" t="n"/>
      <c r="G296" s="1151" t="n"/>
      <c r="H296" s="1151" t="n"/>
      <c r="I296" s="1151" t="n"/>
      <c r="J296" s="1151" t="n"/>
      <c r="K296" s="1151" t="n"/>
      <c r="L296" s="1151" t="n"/>
      <c r="M296" s="1151" t="n"/>
      <c r="N296" s="1151" t="n"/>
      <c r="O296" s="1151" t="n"/>
      <c r="P296" s="1151" t="n"/>
      <c r="Q296" s="1151" t="n"/>
      <c r="R296" s="1151" t="n"/>
      <c r="S296" s="1151" t="n">
        <v>336</v>
      </c>
      <c r="T296" s="1151" t="n">
        <v>862</v>
      </c>
      <c r="U296" s="1151" t="n">
        <v>942</v>
      </c>
      <c r="V296" s="1151" t="n">
        <v>899</v>
      </c>
      <c r="W296" s="1151" t="n">
        <v>557</v>
      </c>
      <c r="X296" s="1151" t="n">
        <v>593</v>
      </c>
      <c r="Y296" s="1151" t="n">
        <v>595</v>
      </c>
      <c r="Z296" s="1151" t="n">
        <v>531</v>
      </c>
      <c r="AA296" t="n">
        <v>693</v>
      </c>
      <c r="AB296" t="n">
        <v>682</v>
      </c>
      <c r="AC296" t="n">
        <v>290</v>
      </c>
    </row>
    <row r="297">
      <c r="A297" s="1112" t="n">
        <v>44698</v>
      </c>
      <c r="B297" s="63" t="n">
        <v>6934</v>
      </c>
      <c r="C297" s="1151" t="n"/>
      <c r="D297" s="1151" t="n"/>
      <c r="E297" s="1151" t="n"/>
      <c r="F297" s="1151" t="n"/>
      <c r="G297" s="1151" t="n"/>
      <c r="H297" s="1151" t="n"/>
      <c r="I297" s="1151" t="n"/>
      <c r="J297" s="1151" t="n"/>
      <c r="K297" s="1151" t="n"/>
      <c r="L297" s="1151" t="n"/>
      <c r="M297" s="1151" t="n"/>
      <c r="N297" s="1151" t="n"/>
      <c r="O297" s="1151" t="n"/>
      <c r="P297" s="1151" t="n"/>
      <c r="Q297" s="1151" t="n"/>
      <c r="R297" s="1151" t="n"/>
      <c r="S297" s="1151" t="n">
        <v>365</v>
      </c>
      <c r="T297" s="1151" t="n">
        <v>832</v>
      </c>
      <c r="U297" s="1151" t="n">
        <v>917</v>
      </c>
      <c r="V297" s="1151" t="n">
        <v>899</v>
      </c>
      <c r="W297" s="1151" t="n">
        <v>557</v>
      </c>
      <c r="X297" s="1151" t="n">
        <v>592</v>
      </c>
      <c r="Y297" s="1151" t="n">
        <v>621</v>
      </c>
      <c r="Z297" s="1151" t="n">
        <v>531</v>
      </c>
      <c r="AA297" t="n">
        <v>693</v>
      </c>
      <c r="AB297" t="n">
        <v>682</v>
      </c>
      <c r="AC297" t="n">
        <v>245</v>
      </c>
    </row>
    <row r="298">
      <c r="A298" s="1112" t="n">
        <v>44699</v>
      </c>
      <c r="B298" s="63" t="n">
        <v>7093</v>
      </c>
      <c r="C298" s="1151" t="n"/>
      <c r="D298" s="1151" t="n"/>
      <c r="E298" s="1151" t="n"/>
      <c r="F298" s="1151" t="n"/>
      <c r="G298" s="1151" t="n"/>
      <c r="H298" s="1151" t="n"/>
      <c r="I298" s="1151" t="n"/>
      <c r="J298" s="1151" t="n"/>
      <c r="K298" s="1151" t="n"/>
      <c r="L298" s="1151" t="n"/>
      <c r="M298" s="1151" t="n"/>
      <c r="N298" s="1151" t="n"/>
      <c r="O298" s="1151" t="n"/>
      <c r="P298" s="1151" t="n"/>
      <c r="Q298" s="1151" t="n"/>
      <c r="R298" s="1151" t="n"/>
      <c r="S298" s="1151" t="n">
        <v>325</v>
      </c>
      <c r="T298" s="1151" t="n">
        <v>864</v>
      </c>
      <c r="U298" s="1151" t="n">
        <v>967</v>
      </c>
      <c r="V298" s="1151" t="n">
        <v>899</v>
      </c>
      <c r="W298" s="1151" t="n">
        <v>554</v>
      </c>
      <c r="X298" s="1151" t="n">
        <v>643</v>
      </c>
      <c r="Y298" s="1151" t="n">
        <v>645</v>
      </c>
      <c r="Z298" s="1151" t="n">
        <v>531</v>
      </c>
      <c r="AA298" t="n">
        <v>693</v>
      </c>
      <c r="AB298" t="n">
        <v>682</v>
      </c>
      <c r="AC298" t="n">
        <v>290</v>
      </c>
    </row>
    <row r="299">
      <c r="A299" s="1112" t="n">
        <v>44700</v>
      </c>
      <c r="B299" s="63" t="n">
        <v>7236</v>
      </c>
      <c r="C299" s="1151" t="n"/>
      <c r="D299" s="1151" t="n"/>
      <c r="E299" s="1151" t="n"/>
      <c r="F299" s="1151" t="n"/>
      <c r="G299" s="1151" t="n"/>
      <c r="H299" s="1151" t="n"/>
      <c r="I299" s="1151" t="n"/>
      <c r="J299" s="1151" t="n"/>
      <c r="K299" s="1151" t="n"/>
      <c r="L299" s="1151" t="n"/>
      <c r="M299" s="1151" t="n"/>
      <c r="N299" s="1151" t="n"/>
      <c r="O299" s="1151" t="n"/>
      <c r="P299" s="1151" t="n"/>
      <c r="Q299" s="1151" t="n"/>
      <c r="R299" s="1151" t="n"/>
      <c r="S299" s="1151" t="n">
        <v>336</v>
      </c>
      <c r="T299" s="1151" t="n">
        <v>866</v>
      </c>
      <c r="U299" s="1151" t="n">
        <v>967</v>
      </c>
      <c r="V299" s="1151" t="n">
        <v>899</v>
      </c>
      <c r="W299" s="1151" t="n">
        <v>554</v>
      </c>
      <c r="X299" s="1151" t="n">
        <v>693</v>
      </c>
      <c r="Y299" s="1151" t="n">
        <v>695</v>
      </c>
      <c r="Z299" s="1151" t="n">
        <v>531</v>
      </c>
      <c r="AA299" t="n">
        <v>693</v>
      </c>
      <c r="AB299" t="n">
        <v>682</v>
      </c>
      <c r="AC299" t="n">
        <v>320</v>
      </c>
    </row>
    <row r="300">
      <c r="A300" s="1112" t="n">
        <v>44701</v>
      </c>
      <c r="B300" s="63" t="n">
        <v>7323</v>
      </c>
      <c r="C300" s="1151" t="n"/>
      <c r="D300" s="1151" t="n"/>
      <c r="E300" s="1151" t="n"/>
      <c r="F300" s="1151" t="n"/>
      <c r="G300" s="1151" t="n"/>
      <c r="H300" s="1151" t="n"/>
      <c r="I300" s="1151" t="n"/>
      <c r="J300" s="1151" t="n"/>
      <c r="K300" s="1151" t="n"/>
      <c r="L300" s="1151" t="n"/>
      <c r="M300" s="1151" t="n"/>
      <c r="N300" s="1151" t="n"/>
      <c r="O300" s="1151" t="n"/>
      <c r="P300" s="1151" t="n"/>
      <c r="Q300" s="1151" t="n"/>
      <c r="R300" s="1151" t="n"/>
      <c r="S300" s="1151" t="n">
        <v>381</v>
      </c>
      <c r="T300" s="1151" t="n">
        <v>886</v>
      </c>
      <c r="U300" s="1151" t="n">
        <v>970</v>
      </c>
      <c r="V300" s="1151" t="n">
        <v>899</v>
      </c>
      <c r="W300" s="1151" t="n">
        <v>549</v>
      </c>
      <c r="X300" s="1151" t="n">
        <v>687</v>
      </c>
      <c r="Y300" s="1151" t="n">
        <v>725</v>
      </c>
      <c r="Z300" s="1151" t="n">
        <v>531</v>
      </c>
      <c r="AA300" t="n">
        <v>693</v>
      </c>
      <c r="AB300" t="n">
        <v>682</v>
      </c>
      <c r="AC300" t="n">
        <v>320</v>
      </c>
    </row>
    <row r="301">
      <c r="A301" s="1112" t="n">
        <v>44704</v>
      </c>
      <c r="B301" s="63" t="n">
        <v>7327</v>
      </c>
      <c r="C301" s="1151" t="n"/>
      <c r="D301" s="1151" t="n"/>
      <c r="E301" s="1151" t="n"/>
      <c r="F301" s="1151" t="n"/>
      <c r="G301" s="1151" t="n"/>
      <c r="H301" s="1151" t="n"/>
      <c r="I301" s="1151" t="n"/>
      <c r="J301" s="1151" t="n"/>
      <c r="K301" s="1151" t="n"/>
      <c r="L301" s="1151" t="n"/>
      <c r="M301" s="1151" t="n"/>
      <c r="N301" s="1151" t="n"/>
      <c r="O301" s="1151" t="n"/>
      <c r="P301" s="1151" t="n"/>
      <c r="Q301" s="1151" t="n"/>
      <c r="R301" s="1151" t="n"/>
      <c r="S301" s="1151" t="n">
        <v>381</v>
      </c>
      <c r="T301" s="1151" t="n">
        <v>886</v>
      </c>
      <c r="U301" s="1151" t="n">
        <v>970</v>
      </c>
      <c r="V301" s="1151" t="n">
        <v>899</v>
      </c>
      <c r="W301" s="1151" t="n">
        <v>549</v>
      </c>
      <c r="X301" s="1151" t="n">
        <v>691</v>
      </c>
      <c r="Y301" s="1151" t="n">
        <v>725</v>
      </c>
      <c r="Z301" s="1151" t="n">
        <v>531</v>
      </c>
      <c r="AA301" t="n">
        <v>693</v>
      </c>
      <c r="AB301" t="n">
        <v>682</v>
      </c>
      <c r="AC301" t="n">
        <v>320</v>
      </c>
    </row>
    <row r="302">
      <c r="A302" s="1112" t="n">
        <v>44705</v>
      </c>
      <c r="B302" s="63" t="n">
        <v>6452.019</v>
      </c>
      <c r="C302" s="1151" t="n"/>
      <c r="D302" s="1151" t="n"/>
      <c r="E302" s="1151" t="n"/>
      <c r="F302" s="1151" t="n"/>
      <c r="G302" s="1151" t="n"/>
      <c r="H302" s="1151" t="n"/>
      <c r="I302" s="1151" t="n"/>
      <c r="J302" s="1151" t="n"/>
      <c r="K302" s="1151" t="n"/>
      <c r="L302" s="1151" t="n"/>
      <c r="M302" s="1151" t="n"/>
      <c r="N302" s="1151" t="n"/>
      <c r="O302" s="1151" t="n"/>
      <c r="P302" s="1151" t="n"/>
      <c r="Q302" s="1151" t="n"/>
      <c r="R302" s="1151" t="n"/>
      <c r="S302" s="1151" t="n">
        <v>376</v>
      </c>
      <c r="T302" s="1151" t="n">
        <v>984</v>
      </c>
      <c r="U302" s="1151" t="n">
        <v>1.019</v>
      </c>
      <c r="V302" s="1151" t="n">
        <v>912</v>
      </c>
      <c r="W302" s="1151" t="n">
        <v>541</v>
      </c>
      <c r="X302" s="1151" t="n">
        <v>687</v>
      </c>
      <c r="Y302" s="1151" t="n">
        <v>725</v>
      </c>
      <c r="Z302" s="1151" t="n">
        <v>531</v>
      </c>
      <c r="AA302" t="n">
        <v>693</v>
      </c>
      <c r="AB302" t="n">
        <v>682</v>
      </c>
      <c r="AC302" t="n">
        <v>320</v>
      </c>
    </row>
    <row r="303">
      <c r="A303" s="1112" t="n">
        <v>44706</v>
      </c>
      <c r="B303" s="63" t="n">
        <v>6515</v>
      </c>
      <c r="C303" s="1151" t="n"/>
      <c r="D303" s="1151" t="n"/>
      <c r="E303" s="1151" t="n"/>
      <c r="F303" s="1151" t="n"/>
      <c r="G303" s="1151" t="n"/>
      <c r="H303" s="1151" t="n"/>
      <c r="I303" s="1151" t="n"/>
      <c r="J303" s="1151" t="n"/>
      <c r="K303" s="1151" t="n"/>
      <c r="L303" s="1151" t="n"/>
      <c r="M303" s="1151" t="n"/>
      <c r="N303" s="1151" t="n"/>
      <c r="O303" s="1151" t="n"/>
      <c r="P303" s="1151" t="n"/>
      <c r="Q303" s="1151" t="n"/>
      <c r="R303" s="1151" t="n"/>
      <c r="S303" s="1151" t="n">
        <v>376</v>
      </c>
      <c r="T303" s="1151" t="n">
        <v>987</v>
      </c>
      <c r="U303" s="1151" t="n">
        <v>1.019</v>
      </c>
      <c r="V303" s="1151" t="n">
        <v>912</v>
      </c>
      <c r="W303" s="1151" t="n">
        <v>541</v>
      </c>
      <c r="X303" s="1151" t="n">
        <v>687</v>
      </c>
      <c r="Y303" s="1151" t="n">
        <v>755</v>
      </c>
      <c r="Z303" s="1151" t="n">
        <v>561</v>
      </c>
      <c r="AA303" t="n">
        <v>693</v>
      </c>
      <c r="AB303" t="n">
        <v>682</v>
      </c>
      <c r="AC303" t="n">
        <v>320</v>
      </c>
    </row>
    <row r="304">
      <c r="A304" s="1112" t="n">
        <v>44707</v>
      </c>
      <c r="B304" s="63" t="n">
        <v>6484.059999999999</v>
      </c>
      <c r="C304" s="1151" t="n"/>
      <c r="D304" s="1151" t="n"/>
      <c r="E304" s="1151" t="n"/>
      <c r="F304" s="1151" t="n"/>
      <c r="G304" s="1151" t="n"/>
      <c r="H304" s="1151" t="n"/>
      <c r="I304" s="1151" t="n"/>
      <c r="J304" s="1151" t="n"/>
      <c r="K304" s="1151" t="n"/>
      <c r="L304" s="1151" t="n"/>
      <c r="M304" s="1151" t="n"/>
      <c r="N304" s="1151" t="n"/>
      <c r="O304" s="1151" t="n"/>
      <c r="P304" s="1151" t="n"/>
      <c r="Q304" s="1151" t="n"/>
      <c r="R304" s="1151" t="n"/>
      <c r="S304" s="1151" t="n">
        <v>376</v>
      </c>
      <c r="T304" s="1151" t="n">
        <v>1.06</v>
      </c>
      <c r="U304" s="1151" t="n">
        <v>979</v>
      </c>
      <c r="V304" s="1151" t="n">
        <v>889</v>
      </c>
      <c r="W304" s="1151" t="n">
        <v>541</v>
      </c>
      <c r="X304" s="1151" t="n">
        <v>687</v>
      </c>
      <c r="Y304" s="1151" t="n">
        <v>755</v>
      </c>
      <c r="Z304" s="1151" t="n">
        <v>561</v>
      </c>
      <c r="AA304" t="n">
        <v>693</v>
      </c>
      <c r="AB304" t="n">
        <v>682</v>
      </c>
      <c r="AC304" t="n">
        <v>320</v>
      </c>
    </row>
    <row r="305">
      <c r="A305" s="1112" t="n">
        <v>44708</v>
      </c>
      <c r="B305" s="63" t="n">
        <v>6486</v>
      </c>
      <c r="C305" s="1151" t="n"/>
      <c r="D305" s="1151" t="n"/>
      <c r="E305" s="1151" t="n"/>
      <c r="F305" s="1151" t="n"/>
      <c r="G305" s="1151" t="n"/>
      <c r="H305" s="1151" t="n"/>
      <c r="I305" s="1151" t="n"/>
      <c r="J305" s="1151" t="n"/>
      <c r="K305" s="1151" t="n"/>
      <c r="L305" s="1151" t="n"/>
      <c r="M305" s="1151" t="n"/>
      <c r="N305" s="1151" t="n"/>
      <c r="O305" s="1151" t="n"/>
      <c r="P305" s="1151" t="n"/>
      <c r="Q305" s="1151" t="n"/>
      <c r="R305" s="1151" t="n"/>
      <c r="S305" s="1151" t="n">
        <v>376</v>
      </c>
      <c r="T305" s="1151" t="n">
        <v>1.021</v>
      </c>
      <c r="U305" s="1151" t="n">
        <v>988</v>
      </c>
      <c r="V305" s="1151" t="n">
        <v>882</v>
      </c>
      <c r="W305" s="1151" t="n">
        <v>541</v>
      </c>
      <c r="X305" s="1151" t="n">
        <v>687</v>
      </c>
      <c r="Y305" s="1151" t="n">
        <v>755</v>
      </c>
      <c r="Z305" s="1151" t="n">
        <v>561</v>
      </c>
      <c r="AA305" t="n">
        <v>693</v>
      </c>
      <c r="AB305" t="n">
        <v>682</v>
      </c>
      <c r="AC305" t="n">
        <v>320</v>
      </c>
    </row>
    <row r="306">
      <c r="A306" s="1112" t="n">
        <v>44711</v>
      </c>
      <c r="B306" s="63" t="n">
        <v>6485</v>
      </c>
      <c r="C306" s="1151" t="n"/>
      <c r="D306" s="1151" t="n"/>
      <c r="E306" s="1151" t="n"/>
      <c r="F306" s="1151" t="n"/>
      <c r="G306" s="1151" t="n"/>
      <c r="H306" s="1151" t="n"/>
      <c r="I306" s="1151" t="n"/>
      <c r="J306" s="1151" t="n"/>
      <c r="K306" s="1151" t="n"/>
      <c r="L306" s="1151" t="n"/>
      <c r="M306" s="1151" t="n"/>
      <c r="N306" s="1151" t="n"/>
      <c r="O306" s="1151" t="n"/>
      <c r="P306" s="1151" t="n"/>
      <c r="Q306" s="1151" t="n"/>
      <c r="R306" s="1151" t="n"/>
      <c r="S306" s="1151" t="n">
        <v>376</v>
      </c>
      <c r="T306" s="1151" t="n">
        <v>1.021</v>
      </c>
      <c r="U306" s="1151" t="n">
        <v>987</v>
      </c>
      <c r="V306" s="1151" t="n">
        <v>882</v>
      </c>
      <c r="W306" s="1151" t="n">
        <v>541</v>
      </c>
      <c r="X306" s="1151" t="n">
        <v>687</v>
      </c>
      <c r="Y306" s="1151" t="n">
        <v>755</v>
      </c>
      <c r="Z306" s="1151" t="n">
        <v>561</v>
      </c>
      <c r="AA306" t="n">
        <v>693</v>
      </c>
      <c r="AB306" t="n">
        <v>682</v>
      </c>
      <c r="AC306" t="n">
        <v>320</v>
      </c>
    </row>
    <row r="307">
      <c r="A307" s="1112" t="n">
        <v>44712</v>
      </c>
      <c r="B307" s="63" t="n">
        <v>6675</v>
      </c>
      <c r="C307" s="1151" t="n"/>
      <c r="D307" s="1151" t="n"/>
      <c r="E307" s="1151" t="n"/>
      <c r="F307" s="1151" t="n"/>
      <c r="G307" s="1151" t="n"/>
      <c r="H307" s="1151" t="n"/>
      <c r="I307" s="1151" t="n"/>
      <c r="J307" s="1151" t="n"/>
      <c r="K307" s="1151" t="n"/>
      <c r="L307" s="1151" t="n"/>
      <c r="M307" s="1151" t="n"/>
      <c r="N307" s="1151" t="n"/>
      <c r="O307" s="1151" t="n"/>
      <c r="P307" s="1151" t="n"/>
      <c r="Q307" s="1151" t="n"/>
      <c r="R307" s="1151" t="n"/>
      <c r="S307" s="1151" t="n">
        <v>376</v>
      </c>
      <c r="T307" s="1151" t="n">
        <v>1.021</v>
      </c>
      <c r="U307" s="1151" t="n">
        <v>987</v>
      </c>
      <c r="V307" s="1151" t="n">
        <v>882</v>
      </c>
      <c r="W307" s="1151" t="n">
        <v>541</v>
      </c>
      <c r="X307" s="1151" t="n">
        <v>687</v>
      </c>
      <c r="Y307" s="1151" t="n">
        <v>780</v>
      </c>
      <c r="Z307" s="1151" t="n">
        <v>611</v>
      </c>
      <c r="AA307" t="n">
        <v>763</v>
      </c>
      <c r="AB307" t="n">
        <v>682</v>
      </c>
      <c r="AC307" t="n">
        <v>365</v>
      </c>
    </row>
    <row r="308">
      <c r="A308" s="1112" t="n">
        <v>44713</v>
      </c>
      <c r="B308" s="63" t="n">
        <v>7339</v>
      </c>
      <c r="C308" s="1151" t="n"/>
      <c r="D308" s="1151" t="n"/>
      <c r="E308" s="1151" t="n"/>
      <c r="F308" s="1151" t="n"/>
      <c r="G308" s="1151" t="n"/>
      <c r="H308" s="1151" t="n"/>
      <c r="I308" s="1151" t="n"/>
      <c r="J308" s="1151" t="n"/>
      <c r="K308" s="1151" t="n"/>
      <c r="L308" s="1151" t="n"/>
      <c r="M308" s="1151" t="n"/>
      <c r="N308" s="1151" t="n"/>
      <c r="O308" s="1151" t="n"/>
      <c r="P308" s="1151" t="n"/>
      <c r="Q308" s="1151" t="n"/>
      <c r="R308" s="1151" t="n"/>
      <c r="S308" s="1151" t="n">
        <v>1021</v>
      </c>
      <c r="T308" s="1151" t="n">
        <v>987</v>
      </c>
      <c r="U308" s="1151" t="n">
        <v>902</v>
      </c>
      <c r="V308" s="1151" t="n">
        <v>541</v>
      </c>
      <c r="W308" s="1151" t="n">
        <v>687</v>
      </c>
      <c r="X308" s="1151" t="n">
        <v>780</v>
      </c>
      <c r="Y308" s="1151" t="n">
        <v>611</v>
      </c>
      <c r="Z308" s="1151" t="n">
        <v>763</v>
      </c>
      <c r="AA308" t="n">
        <v>682</v>
      </c>
      <c r="AB308" t="n">
        <v>365</v>
      </c>
      <c r="AC308" t="n">
        <v>0</v>
      </c>
    </row>
    <row r="309">
      <c r="A309" s="1112" t="n">
        <v>44714</v>
      </c>
      <c r="B309" s="63" t="n">
        <v>7404</v>
      </c>
      <c r="C309" s="1151" t="n"/>
      <c r="D309" s="1151" t="n"/>
      <c r="E309" s="1151" t="n"/>
      <c r="F309" s="1151" t="n"/>
      <c r="G309" s="1151" t="n"/>
      <c r="H309" s="1151" t="n"/>
      <c r="I309" s="1151" t="n"/>
      <c r="J309" s="1151" t="n"/>
      <c r="K309" s="1151" t="n"/>
      <c r="L309" s="1151" t="n"/>
      <c r="M309" s="1151" t="n"/>
      <c r="N309" s="1151" t="n"/>
      <c r="O309" s="1151" t="n"/>
      <c r="P309" s="1151" t="n"/>
      <c r="Q309" s="1151" t="n"/>
      <c r="R309" s="1151" t="n"/>
      <c r="S309" s="1151" t="n"/>
      <c r="T309" s="1151" t="n">
        <v>1028</v>
      </c>
      <c r="U309" s="1151" t="n">
        <v>1042</v>
      </c>
      <c r="V309" s="1151" t="n">
        <v>905</v>
      </c>
      <c r="W309" s="1151" t="n">
        <v>541</v>
      </c>
      <c r="X309" s="1151" t="n">
        <v>687</v>
      </c>
      <c r="Y309" s="1151" t="n">
        <v>780</v>
      </c>
      <c r="Z309" s="1151" t="n">
        <v>611</v>
      </c>
      <c r="AA309" t="n">
        <v>763</v>
      </c>
      <c r="AB309" t="n">
        <v>682</v>
      </c>
      <c r="AC309" t="n">
        <v>365</v>
      </c>
    </row>
    <row r="310">
      <c r="A310" s="1112" t="n">
        <v>44715</v>
      </c>
      <c r="B310" s="63" t="n">
        <v>7344</v>
      </c>
      <c r="C310" s="1151" t="n"/>
      <c r="D310" s="1151" t="n"/>
      <c r="E310" s="1151" t="n"/>
      <c r="F310" s="1151" t="n"/>
      <c r="G310" s="1151" t="n"/>
      <c r="H310" s="1151" t="n"/>
      <c r="I310" s="1151" t="n"/>
      <c r="J310" s="1151" t="n"/>
      <c r="K310" s="1151" t="n"/>
      <c r="L310" s="1151" t="n"/>
      <c r="M310" s="1151" t="n"/>
      <c r="N310" s="1151" t="n"/>
      <c r="O310" s="1151" t="n"/>
      <c r="P310" s="1151" t="n"/>
      <c r="Q310" s="1151" t="n"/>
      <c r="R310" s="1151" t="n"/>
      <c r="S310" s="1151" t="n"/>
      <c r="T310" s="1151" t="n">
        <v>963</v>
      </c>
      <c r="U310" s="1151" t="n">
        <v>1042</v>
      </c>
      <c r="V310" s="1151" t="n">
        <v>905</v>
      </c>
      <c r="W310" s="1151" t="n">
        <v>541</v>
      </c>
      <c r="X310" s="1151" t="n">
        <v>687</v>
      </c>
      <c r="Y310" s="1151" t="n">
        <v>785</v>
      </c>
      <c r="Z310" s="1151" t="n">
        <v>611</v>
      </c>
      <c r="AA310" t="n">
        <v>763</v>
      </c>
      <c r="AB310" t="n">
        <v>682</v>
      </c>
      <c r="AC310" t="n">
        <v>365</v>
      </c>
    </row>
    <row r="311">
      <c r="A311" s="1112" t="n">
        <v>44718</v>
      </c>
      <c r="B311" s="63" t="n">
        <v>7272</v>
      </c>
      <c r="C311" s="1151" t="n"/>
      <c r="D311" s="1151" t="n"/>
      <c r="E311" s="1151" t="n"/>
      <c r="F311" s="1151" t="n"/>
      <c r="G311" s="1151" t="n"/>
      <c r="H311" s="1151" t="n"/>
      <c r="I311" s="1151" t="n"/>
      <c r="J311" s="1151" t="n"/>
      <c r="K311" s="1151" t="n"/>
      <c r="L311" s="1151" t="n"/>
      <c r="M311" s="1151" t="n"/>
      <c r="N311" s="1151" t="n"/>
      <c r="O311" s="1151" t="n"/>
      <c r="P311" s="1151" t="n"/>
      <c r="Q311" s="1151" t="n"/>
      <c r="R311" s="1151" t="n"/>
      <c r="S311" s="1151" t="n"/>
      <c r="T311" s="1151" t="n">
        <v>915</v>
      </c>
      <c r="U311" s="1151" t="n">
        <v>1042</v>
      </c>
      <c r="V311" s="1151" t="n">
        <v>905</v>
      </c>
      <c r="W311" s="1151" t="n">
        <v>517</v>
      </c>
      <c r="X311" s="1151" t="n">
        <v>687</v>
      </c>
      <c r="Y311" s="1151" t="n">
        <v>785</v>
      </c>
      <c r="Z311" s="1151" t="n">
        <v>611</v>
      </c>
      <c r="AA311" t="n">
        <v>763</v>
      </c>
      <c r="AB311" t="n">
        <v>682</v>
      </c>
      <c r="AC311" t="n">
        <v>365</v>
      </c>
      <c r="AD311" t="n">
        <v>0</v>
      </c>
    </row>
    <row r="312">
      <c r="A312" s="1112" t="n">
        <v>44719</v>
      </c>
      <c r="B312" s="63" t="n">
        <v>7552</v>
      </c>
      <c r="C312" s="1151" t="n"/>
      <c r="D312" s="1151" t="n"/>
      <c r="E312" s="1151" t="n"/>
      <c r="F312" s="1151" t="n"/>
      <c r="G312" s="1151" t="n"/>
      <c r="H312" s="1151" t="n"/>
      <c r="I312" s="1151" t="n"/>
      <c r="J312" s="1151" t="n"/>
      <c r="K312" s="1151" t="n"/>
      <c r="L312" s="1151" t="n"/>
      <c r="M312" s="1151" t="n"/>
      <c r="N312" s="1151" t="n"/>
      <c r="O312" s="1151" t="n"/>
      <c r="P312" s="1151" t="n"/>
      <c r="Q312" s="1151" t="n"/>
      <c r="R312" s="1151" t="n"/>
      <c r="S312" s="1151" t="n"/>
      <c r="T312" s="1151" t="n">
        <v>886</v>
      </c>
      <c r="U312" s="1151" t="n">
        <v>1100</v>
      </c>
      <c r="V312" s="1151" t="n">
        <v>995</v>
      </c>
      <c r="W312" s="1151" t="n">
        <v>632</v>
      </c>
      <c r="X312" s="1151" t="n">
        <v>687</v>
      </c>
      <c r="Y312" s="1151" t="n">
        <v>785</v>
      </c>
      <c r="Z312" s="1151" t="n">
        <v>611</v>
      </c>
      <c r="AA312" t="n">
        <v>786</v>
      </c>
      <c r="AB312" t="n">
        <v>705</v>
      </c>
      <c r="AC312" t="n">
        <v>365</v>
      </c>
    </row>
    <row r="313">
      <c r="A313" s="1112" t="n">
        <v>44720</v>
      </c>
      <c r="B313" s="63" t="n">
        <v>7540</v>
      </c>
      <c r="C313" s="1151" t="n"/>
      <c r="D313" s="1151" t="n"/>
      <c r="E313" s="1151" t="n"/>
      <c r="F313" s="1151" t="n"/>
      <c r="G313" s="1151" t="n"/>
      <c r="H313" s="1151" t="n"/>
      <c r="I313" s="1151" t="n"/>
      <c r="J313" s="1151" t="n"/>
      <c r="K313" s="1151" t="n"/>
      <c r="L313" s="1151" t="n"/>
      <c r="M313" s="1151" t="n"/>
      <c r="N313" s="1151" t="n"/>
      <c r="O313" s="1151" t="n"/>
      <c r="P313" s="1151" t="n"/>
      <c r="Q313" s="1151" t="n"/>
      <c r="R313" s="1151" t="n"/>
      <c r="S313" s="1151" t="n"/>
      <c r="T313" s="1151" t="n">
        <v>874</v>
      </c>
      <c r="U313" s="1151" t="n">
        <v>1100</v>
      </c>
      <c r="V313" s="1151" t="n">
        <v>995</v>
      </c>
      <c r="W313" s="1151" t="n">
        <v>632</v>
      </c>
      <c r="X313" s="1151" t="n">
        <v>687</v>
      </c>
      <c r="Y313" s="1151" t="n">
        <v>785</v>
      </c>
      <c r="Z313" s="1151" t="n">
        <v>611</v>
      </c>
      <c r="AA313" t="n">
        <v>786</v>
      </c>
      <c r="AB313" t="n">
        <v>705</v>
      </c>
      <c r="AC313" t="n">
        <v>365</v>
      </c>
      <c r="AD313" t="n">
        <v>0</v>
      </c>
    </row>
    <row r="314">
      <c r="A314" s="1112" t="n">
        <v>44721</v>
      </c>
      <c r="B314" s="63" t="n">
        <v>7545</v>
      </c>
      <c r="C314" s="1151" t="n"/>
      <c r="D314" s="1151" t="n"/>
      <c r="E314" s="1151" t="n"/>
      <c r="F314" s="1151" t="n"/>
      <c r="G314" s="1151" t="n"/>
      <c r="H314" s="1151" t="n"/>
      <c r="I314" s="1151" t="n"/>
      <c r="J314" s="1151" t="n"/>
      <c r="K314" s="1151" t="n"/>
      <c r="L314" s="1151" t="n"/>
      <c r="M314" s="1151" t="n"/>
      <c r="N314" s="1151" t="n"/>
      <c r="O314" s="1151" t="n"/>
      <c r="P314" s="1151" t="n"/>
      <c r="Q314" s="1151" t="n"/>
      <c r="R314" s="1151" t="n"/>
      <c r="S314" s="1151" t="n"/>
      <c r="T314" s="1151" t="n">
        <v>864</v>
      </c>
      <c r="U314" s="1151" t="n">
        <v>1065</v>
      </c>
      <c r="V314" s="1151" t="n">
        <v>995</v>
      </c>
      <c r="W314" s="1151" t="n">
        <v>632</v>
      </c>
      <c r="X314" s="1151" t="n">
        <v>687</v>
      </c>
      <c r="Y314" s="1151" t="n">
        <v>835</v>
      </c>
      <c r="Z314" s="1151" t="n">
        <v>611</v>
      </c>
      <c r="AA314" t="n">
        <v>786</v>
      </c>
      <c r="AB314" t="n">
        <v>705</v>
      </c>
      <c r="AC314" t="n">
        <v>365</v>
      </c>
    </row>
    <row r="315">
      <c r="A315" s="1112" t="n">
        <v>44722</v>
      </c>
      <c r="B315" s="63" t="n">
        <v>7545</v>
      </c>
      <c r="C315" s="1151" t="n"/>
      <c r="D315" s="1151" t="n"/>
      <c r="E315" s="1151" t="n"/>
      <c r="F315" s="1151" t="n"/>
      <c r="G315" s="1151" t="n"/>
      <c r="H315" s="1151" t="n"/>
      <c r="I315" s="1151" t="n"/>
      <c r="J315" s="1151" t="n"/>
      <c r="K315" s="1151" t="n"/>
      <c r="L315" s="1151" t="n"/>
      <c r="M315" s="1151" t="n"/>
      <c r="N315" s="1151" t="n"/>
      <c r="O315" s="1151" t="n"/>
      <c r="P315" s="1151" t="n"/>
      <c r="Q315" s="1151" t="n"/>
      <c r="R315" s="1151" t="n"/>
      <c r="S315" s="1151" t="n"/>
      <c r="T315" s="1151" t="n">
        <v>864</v>
      </c>
      <c r="U315" s="1151" t="n">
        <v>1065</v>
      </c>
      <c r="V315" s="1151" t="n">
        <v>995</v>
      </c>
      <c r="W315" s="1151" t="n">
        <v>632</v>
      </c>
      <c r="X315" s="1151" t="n">
        <v>687</v>
      </c>
      <c r="Y315" s="1151" t="n">
        <v>835</v>
      </c>
      <c r="Z315" s="1151" t="n">
        <v>611</v>
      </c>
      <c r="AA315" t="n">
        <v>786</v>
      </c>
      <c r="AB315" t="n">
        <v>705</v>
      </c>
      <c r="AC315" t="n">
        <v>365</v>
      </c>
      <c r="AD315" t="n">
        <v>0</v>
      </c>
    </row>
    <row r="316">
      <c r="A316" s="1112" t="n">
        <v>44725</v>
      </c>
      <c r="B316" s="63" t="n">
        <v>7473</v>
      </c>
      <c r="C316" s="1151" t="n"/>
      <c r="D316" s="1151" t="n"/>
      <c r="E316" s="1151" t="n"/>
      <c r="F316" s="1151" t="n"/>
      <c r="G316" s="1151" t="n"/>
      <c r="H316" s="1151" t="n"/>
      <c r="I316" s="1151" t="n"/>
      <c r="J316" s="1151" t="n"/>
      <c r="K316" s="1151" t="n"/>
      <c r="L316" s="1151" t="n"/>
      <c r="M316" s="1151" t="n"/>
      <c r="N316" s="1151" t="n"/>
      <c r="O316" s="1151" t="n"/>
      <c r="P316" s="1151" t="n"/>
      <c r="Q316" s="1151" t="n"/>
      <c r="R316" s="1151" t="n"/>
      <c r="S316" s="1151" t="n"/>
      <c r="T316" s="1151" t="n">
        <v>806</v>
      </c>
      <c r="U316" s="1151" t="n">
        <v>1065</v>
      </c>
      <c r="V316" s="1151" t="n">
        <v>929</v>
      </c>
      <c r="W316" s="1151" t="n">
        <v>684</v>
      </c>
      <c r="X316" s="1151" t="n">
        <v>687</v>
      </c>
      <c r="Y316" s="1151" t="n">
        <v>835</v>
      </c>
      <c r="Z316" s="1151" t="n">
        <v>611</v>
      </c>
      <c r="AA316" t="n">
        <v>786</v>
      </c>
      <c r="AB316" t="n">
        <v>705</v>
      </c>
      <c r="AC316" t="n">
        <v>365</v>
      </c>
    </row>
    <row r="317">
      <c r="A317" s="1112" t="n">
        <v>44726</v>
      </c>
      <c r="B317" s="63" t="n">
        <v>7109</v>
      </c>
      <c r="C317" s="1151" t="n"/>
      <c r="D317" s="1151" t="n"/>
      <c r="E317" s="1151" t="n"/>
      <c r="F317" s="1151" t="n"/>
      <c r="G317" s="1151" t="n"/>
      <c r="H317" s="1151" t="n"/>
      <c r="I317" s="1151" t="n"/>
      <c r="J317" s="1151" t="n"/>
      <c r="K317" s="1151" t="n"/>
      <c r="L317" s="1151" t="n"/>
      <c r="M317" s="1151" t="n"/>
      <c r="N317" s="1151" t="n"/>
      <c r="O317" s="1151" t="n"/>
      <c r="P317" s="1151" t="n"/>
      <c r="Q317" s="1151" t="n"/>
      <c r="R317" s="1151" t="n"/>
      <c r="S317" s="1151" t="n"/>
      <c r="T317" s="1151" t="n">
        <v>765</v>
      </c>
      <c r="U317" s="1151" t="n">
        <v>1053</v>
      </c>
      <c r="V317" s="1151" t="n">
        <v>872</v>
      </c>
      <c r="W317" s="1151" t="n">
        <v>605</v>
      </c>
      <c r="X317" s="1151" t="n">
        <v>560</v>
      </c>
      <c r="Y317" s="1151" t="n">
        <v>902</v>
      </c>
      <c r="Z317" s="1151" t="n">
        <v>496</v>
      </c>
      <c r="AA317" t="n">
        <v>786</v>
      </c>
      <c r="AB317" t="n">
        <v>705</v>
      </c>
      <c r="AC317" t="n">
        <v>365</v>
      </c>
      <c r="AD317" t="n">
        <v>0</v>
      </c>
    </row>
    <row r="318">
      <c r="A318" s="1112" t="n">
        <v>44727</v>
      </c>
      <c r="B318" s="63" t="n">
        <v>7109</v>
      </c>
      <c r="C318" s="1151" t="n"/>
      <c r="D318" s="1151" t="n"/>
      <c r="E318" s="1151" t="n"/>
      <c r="F318" s="1151" t="n"/>
      <c r="G318" s="1151" t="n"/>
      <c r="H318" s="1151" t="n"/>
      <c r="I318" s="1151" t="n"/>
      <c r="J318" s="1151" t="n"/>
      <c r="K318" s="1151" t="n"/>
      <c r="L318" s="1151" t="n"/>
      <c r="M318" s="1151" t="n"/>
      <c r="N318" s="1151" t="n"/>
      <c r="O318" s="1151" t="n"/>
      <c r="P318" s="1151" t="n"/>
      <c r="Q318" s="1151" t="n"/>
      <c r="R318" s="1151" t="n"/>
      <c r="S318" s="1151" t="n"/>
      <c r="T318" s="1151" t="n">
        <v>765</v>
      </c>
      <c r="U318" s="1151" t="n">
        <v>1053</v>
      </c>
      <c r="V318" s="1151" t="n">
        <v>872</v>
      </c>
      <c r="W318" s="1151" t="n">
        <v>605</v>
      </c>
      <c r="X318" s="1151" t="n">
        <v>560</v>
      </c>
      <c r="Y318" s="1151" t="n">
        <v>902</v>
      </c>
      <c r="Z318" s="1151" t="n">
        <v>496</v>
      </c>
      <c r="AA318" t="n">
        <v>786</v>
      </c>
      <c r="AB318" t="n">
        <v>705</v>
      </c>
      <c r="AC318" t="n">
        <v>365</v>
      </c>
    </row>
    <row r="319">
      <c r="A319" s="1112" t="n">
        <v>44728</v>
      </c>
      <c r="C319" s="1151" t="n"/>
      <c r="D319" s="1151" t="n"/>
      <c r="E319" s="1151" t="n"/>
      <c r="F319" s="1151" t="n"/>
      <c r="G319" s="1151" t="n"/>
      <c r="H319" s="1151" t="n"/>
      <c r="I319" s="1151" t="n"/>
      <c r="J319" s="1151" t="n"/>
      <c r="K319" s="1151" t="n"/>
      <c r="L319" s="1151" t="n"/>
      <c r="M319" s="1151" t="n"/>
      <c r="N319" s="1151" t="n"/>
      <c r="O319" s="1151" t="n"/>
      <c r="P319" s="1151" t="n"/>
      <c r="Q319" s="1151" t="n"/>
      <c r="R319" s="1151" t="n"/>
      <c r="S319" s="1151" t="n"/>
      <c r="T319" s="1475" t="n">
        <v>765</v>
      </c>
      <c r="U319" s="1475" t="n">
        <v>1053</v>
      </c>
      <c r="V319" s="1475" t="n">
        <v>872</v>
      </c>
      <c r="W319" s="1475" t="n">
        <v>605</v>
      </c>
      <c r="X319" s="1475" t="n">
        <v>560</v>
      </c>
      <c r="Y319" s="1475" t="n">
        <v>902</v>
      </c>
      <c r="Z319" s="1475" t="n">
        <v>496</v>
      </c>
      <c r="AA319" s="192" t="n">
        <v>786</v>
      </c>
      <c r="AB319" s="192" t="n">
        <v>705</v>
      </c>
      <c r="AC319" s="192" t="n">
        <v>365</v>
      </c>
    </row>
    <row r="320">
      <c r="A320" s="1112" t="n">
        <v>44729</v>
      </c>
      <c r="B320" s="63" t="n">
        <v>7110</v>
      </c>
      <c r="C320" s="1151" t="n"/>
      <c r="D320" s="1151" t="n"/>
      <c r="E320" s="1151" t="n"/>
      <c r="F320" s="1151" t="n"/>
      <c r="G320" s="1151" t="n"/>
      <c r="H320" s="1151" t="n"/>
      <c r="I320" s="1151" t="n"/>
      <c r="J320" s="1151" t="n"/>
      <c r="K320" s="1151" t="n"/>
      <c r="L320" s="1151" t="n"/>
      <c r="M320" s="1151" t="n"/>
      <c r="N320" s="1151" t="n"/>
      <c r="O320" s="1151" t="n"/>
      <c r="P320" s="1151" t="n"/>
      <c r="Q320" s="1151" t="n"/>
      <c r="R320" s="1151" t="n"/>
      <c r="S320" s="1151" t="n"/>
      <c r="T320" s="1151" t="n">
        <v>691</v>
      </c>
      <c r="U320" s="1151" t="n">
        <v>1042</v>
      </c>
      <c r="V320" s="1151" t="n">
        <v>908</v>
      </c>
      <c r="W320" s="1151" t="n">
        <v>605</v>
      </c>
      <c r="X320" s="1151" t="n">
        <v>610</v>
      </c>
      <c r="Y320" s="1151" t="n">
        <v>902</v>
      </c>
      <c r="Z320" s="1151" t="n">
        <v>496</v>
      </c>
      <c r="AA320" t="n">
        <v>786</v>
      </c>
      <c r="AB320" t="n">
        <v>705</v>
      </c>
      <c r="AC320" t="n">
        <v>365</v>
      </c>
    </row>
    <row r="321">
      <c r="A321" s="1112" t="n">
        <v>44732</v>
      </c>
      <c r="B321" s="63" t="n">
        <v>7181</v>
      </c>
      <c r="C321" s="1151" t="n"/>
      <c r="D321" s="1151" t="n"/>
      <c r="E321" s="1151" t="n"/>
      <c r="F321" s="1151" t="n"/>
      <c r="G321" s="1151" t="n"/>
      <c r="H321" s="1151" t="n"/>
      <c r="I321" s="1151" t="n"/>
      <c r="J321" s="1151" t="n"/>
      <c r="K321" s="1151" t="n"/>
      <c r="L321" s="1151" t="n"/>
      <c r="M321" s="1151" t="n"/>
      <c r="N321" s="1151" t="n"/>
      <c r="O321" s="1151" t="n"/>
      <c r="P321" s="1151" t="n"/>
      <c r="Q321" s="1151" t="n"/>
      <c r="R321" s="1151" t="n"/>
      <c r="S321" s="1151" t="n"/>
      <c r="T321" s="1151" t="n">
        <v>691</v>
      </c>
      <c r="U321" s="1151" t="n">
        <v>1042</v>
      </c>
      <c r="V321" s="1151" t="n">
        <v>958</v>
      </c>
      <c r="W321" s="1151" t="n">
        <v>626</v>
      </c>
      <c r="X321" s="1151" t="n">
        <v>610</v>
      </c>
      <c r="Y321" s="1151" t="n">
        <v>902</v>
      </c>
      <c r="Z321" s="1151" t="n">
        <v>496</v>
      </c>
      <c r="AA321" t="n">
        <v>786</v>
      </c>
      <c r="AB321" t="n">
        <v>705</v>
      </c>
      <c r="AC321" t="n">
        <v>365</v>
      </c>
      <c r="AD321" t="n">
        <v>0</v>
      </c>
    </row>
    <row r="322">
      <c r="A322" s="1112" t="n">
        <v>44733</v>
      </c>
      <c r="B322" s="63" t="n">
        <v>7144</v>
      </c>
      <c r="C322" s="1151" t="n"/>
      <c r="D322" s="1151" t="n"/>
      <c r="E322" s="1151" t="n"/>
      <c r="F322" s="1151" t="n"/>
      <c r="G322" s="1151" t="n"/>
      <c r="H322" s="1151" t="n"/>
      <c r="I322" s="1151" t="n"/>
      <c r="J322" s="1151" t="n"/>
      <c r="K322" s="1151" t="n"/>
      <c r="L322" s="1151" t="n"/>
      <c r="M322" s="1151" t="n"/>
      <c r="N322" s="1151" t="n"/>
      <c r="O322" s="1151" t="n"/>
      <c r="P322" s="1151" t="n"/>
      <c r="Q322" s="1151" t="n"/>
      <c r="R322" s="1151" t="n"/>
      <c r="S322" s="1151" t="n"/>
      <c r="T322" s="1151" t="n">
        <v>594</v>
      </c>
      <c r="U322" s="1151" t="n">
        <v>1042</v>
      </c>
      <c r="V322" s="1151" t="n">
        <v>968</v>
      </c>
      <c r="W322" s="1151" t="n">
        <v>676</v>
      </c>
      <c r="X322" s="1151" t="n">
        <v>610</v>
      </c>
      <c r="Y322" s="1151" t="n">
        <v>902</v>
      </c>
      <c r="Z322" s="1151" t="n">
        <v>496</v>
      </c>
      <c r="AA322" t="n">
        <v>786</v>
      </c>
      <c r="AB322" t="n">
        <v>705</v>
      </c>
      <c r="AC322" t="n">
        <v>365</v>
      </c>
    </row>
    <row r="323">
      <c r="A323" s="1112" t="n">
        <v>44734</v>
      </c>
      <c r="B323" s="63" t="n">
        <v>7212</v>
      </c>
      <c r="C323" s="1151" t="n"/>
      <c r="D323" s="1151" t="n"/>
      <c r="E323" s="1151" t="n"/>
      <c r="F323" s="1151" t="n"/>
      <c r="G323" s="1151" t="n"/>
      <c r="H323" s="1151" t="n"/>
      <c r="I323" s="1151" t="n"/>
      <c r="J323" s="1151" t="n"/>
      <c r="K323" s="1151" t="n"/>
      <c r="L323" s="1151" t="n"/>
      <c r="M323" s="1151" t="n"/>
      <c r="N323" s="1151" t="n"/>
      <c r="O323" s="1151" t="n"/>
      <c r="P323" s="1151" t="n"/>
      <c r="Q323" s="1151" t="n"/>
      <c r="R323" s="1151" t="n"/>
      <c r="S323" s="1151" t="n"/>
      <c r="T323" s="1151" t="n">
        <v>573</v>
      </c>
      <c r="U323" s="1151" t="n">
        <v>1042</v>
      </c>
      <c r="V323" s="1151" t="n">
        <v>968</v>
      </c>
      <c r="W323" s="1151" t="n">
        <v>656</v>
      </c>
      <c r="X323" s="1151" t="n">
        <v>669</v>
      </c>
      <c r="Y323" s="1151" t="n">
        <v>902</v>
      </c>
      <c r="Z323" s="1151" t="n">
        <v>496</v>
      </c>
      <c r="AA323" t="n">
        <v>786</v>
      </c>
      <c r="AB323" t="n">
        <v>755</v>
      </c>
      <c r="AC323" t="n">
        <v>365</v>
      </c>
    </row>
    <row r="324">
      <c r="A324" s="1112" t="n">
        <v>44735</v>
      </c>
      <c r="C324" s="1151" t="n"/>
      <c r="D324" s="1151" t="n"/>
      <c r="E324" s="1151" t="n"/>
      <c r="F324" s="1151" t="n"/>
      <c r="G324" s="1151" t="n"/>
      <c r="H324" s="1151" t="n"/>
      <c r="I324" s="1151" t="n"/>
      <c r="J324" s="1151" t="n"/>
      <c r="K324" s="1151" t="n"/>
      <c r="L324" s="1151" t="n"/>
      <c r="M324" s="1151" t="n"/>
      <c r="N324" s="1151" t="n"/>
      <c r="O324" s="1151" t="n"/>
      <c r="P324" s="1151" t="n"/>
      <c r="Q324" s="1151" t="n"/>
      <c r="R324" s="1151" t="n"/>
      <c r="S324" s="1151" t="n"/>
      <c r="T324" s="1151" t="n">
        <v>473</v>
      </c>
      <c r="U324" s="1151" t="n">
        <v>1042</v>
      </c>
      <c r="V324" s="1151" t="n">
        <v>968</v>
      </c>
      <c r="W324" s="1151" t="n">
        <v>686</v>
      </c>
      <c r="X324" s="1151" t="n">
        <v>785</v>
      </c>
      <c r="Y324" s="1151" t="n">
        <v>902</v>
      </c>
      <c r="Z324" s="1151" t="n">
        <v>526</v>
      </c>
      <c r="AA324" t="n">
        <v>794</v>
      </c>
      <c r="AB324" t="n">
        <v>767</v>
      </c>
      <c r="AC324" t="n">
        <v>365</v>
      </c>
    </row>
    <row r="325">
      <c r="A325" s="1112" t="n">
        <v>44736</v>
      </c>
      <c r="B325" s="63" t="n">
        <v>7359</v>
      </c>
      <c r="C325" s="1151" t="n"/>
      <c r="D325" s="1151" t="n"/>
      <c r="E325" s="1151" t="n"/>
      <c r="F325" s="1151" t="n"/>
      <c r="G325" s="1151" t="n"/>
      <c r="H325" s="1151" t="n"/>
      <c r="I325" s="1151" t="n"/>
      <c r="J325" s="1151" t="n"/>
      <c r="K325" s="1151" t="n"/>
      <c r="L325" s="1151" t="n"/>
      <c r="M325" s="1151" t="n"/>
      <c r="N325" s="1151" t="n"/>
      <c r="O325" s="1151" t="n"/>
      <c r="P325" s="1151" t="n"/>
      <c r="Q325" s="1151" t="n"/>
      <c r="R325" s="1151" t="n"/>
      <c r="S325" s="1151" t="n"/>
      <c r="T325" s="1151" t="n">
        <v>468</v>
      </c>
      <c r="U325" s="1151" t="n">
        <v>1041</v>
      </c>
      <c r="V325" s="1151" t="n">
        <v>958</v>
      </c>
      <c r="W325" s="1151" t="n">
        <v>748</v>
      </c>
      <c r="X325" s="1151" t="n">
        <v>790</v>
      </c>
      <c r="Y325" s="1151" t="n">
        <v>902</v>
      </c>
      <c r="Z325" s="1151" t="n">
        <v>526</v>
      </c>
      <c r="AA325" t="n">
        <v>794</v>
      </c>
      <c r="AB325" t="n">
        <v>767</v>
      </c>
      <c r="AC325" t="n">
        <v>365</v>
      </c>
    </row>
    <row r="326">
      <c r="A326" s="1112" t="n">
        <v>44739</v>
      </c>
      <c r="B326" s="63" t="n">
        <v>7424</v>
      </c>
      <c r="C326" s="1151" t="n"/>
      <c r="D326" s="1151" t="n"/>
      <c r="E326" s="1151" t="n"/>
      <c r="F326" s="1151" t="n"/>
      <c r="G326" s="1151" t="n"/>
      <c r="H326" s="1151" t="n"/>
      <c r="I326" s="1151" t="n"/>
      <c r="J326" s="1151" t="n"/>
      <c r="K326" s="1151" t="n"/>
      <c r="L326" s="1151" t="n"/>
      <c r="M326" s="1151" t="n"/>
      <c r="N326" s="1151" t="n"/>
      <c r="O326" s="1151" t="n"/>
      <c r="P326" s="1151" t="n"/>
      <c r="Q326" s="1151" t="n"/>
      <c r="R326" s="1151" t="n"/>
      <c r="S326" s="1151" t="n"/>
      <c r="T326" s="1151" t="n">
        <v>468</v>
      </c>
      <c r="U326" s="1151" t="n">
        <v>1041</v>
      </c>
      <c r="V326" s="1151" t="n">
        <v>958</v>
      </c>
      <c r="W326" s="1151" t="n">
        <v>788</v>
      </c>
      <c r="X326" s="1151" t="n">
        <v>815</v>
      </c>
      <c r="Y326" s="1151" t="n">
        <v>902</v>
      </c>
      <c r="Z326" s="1151" t="n">
        <v>526</v>
      </c>
      <c r="AA326" t="n">
        <v>794</v>
      </c>
      <c r="AB326" t="n">
        <v>767</v>
      </c>
      <c r="AC326" t="n">
        <v>365</v>
      </c>
    </row>
    <row r="327">
      <c r="A327" s="1112" t="n">
        <v>44740</v>
      </c>
      <c r="B327" s="63" t="n">
        <v>7606</v>
      </c>
      <c r="C327" s="1151" t="n"/>
      <c r="D327" s="1151" t="n"/>
      <c r="E327" s="1151" t="n"/>
      <c r="F327" s="1151" t="n"/>
      <c r="G327" s="1151" t="n"/>
      <c r="H327" s="1151" t="n"/>
      <c r="I327" s="1151" t="n"/>
      <c r="J327" s="1151" t="n"/>
      <c r="K327" s="1151" t="n"/>
      <c r="L327" s="1151" t="n"/>
      <c r="M327" s="1151" t="n"/>
      <c r="N327" s="1151" t="n"/>
      <c r="O327" s="1151" t="n"/>
      <c r="P327" s="1151" t="n"/>
      <c r="Q327" s="1151" t="n"/>
      <c r="R327" s="1151" t="n"/>
      <c r="S327" s="1151" t="n"/>
      <c r="T327" s="1151" t="n">
        <v>468</v>
      </c>
      <c r="U327" s="1151" t="n">
        <v>1073</v>
      </c>
      <c r="V327" s="1151" t="n">
        <v>1003</v>
      </c>
      <c r="W327" s="1151" t="n">
        <v>833</v>
      </c>
      <c r="X327" s="1151" t="n">
        <v>875</v>
      </c>
      <c r="Y327" s="1151" t="n">
        <v>902</v>
      </c>
      <c r="Z327" s="1151" t="n">
        <v>526</v>
      </c>
      <c r="AA327" t="n">
        <v>794</v>
      </c>
      <c r="AB327" t="n">
        <v>767</v>
      </c>
      <c r="AC327" t="n">
        <v>365</v>
      </c>
    </row>
    <row r="328">
      <c r="A328" s="1112" t="n">
        <v>44741</v>
      </c>
      <c r="B328" s="63" t="n">
        <v>7655</v>
      </c>
      <c r="C328" s="1151" t="n"/>
      <c r="D328" s="1151" t="n"/>
      <c r="E328" s="1151" t="n"/>
      <c r="F328" s="1151" t="n"/>
      <c r="G328" s="1151" t="n"/>
      <c r="H328" s="1151" t="n"/>
      <c r="I328" s="1151" t="n"/>
      <c r="J328" s="1151" t="n"/>
      <c r="K328" s="1151" t="n"/>
      <c r="L328" s="1151" t="n"/>
      <c r="M328" s="1151" t="n"/>
      <c r="N328" s="1151" t="n"/>
      <c r="O328" s="1151" t="n"/>
      <c r="P328" s="1151" t="n"/>
      <c r="Q328" s="1151" t="n"/>
      <c r="R328" s="1151" t="n"/>
      <c r="S328" s="1151" t="n"/>
      <c r="T328" s="1151" t="n">
        <v>468</v>
      </c>
      <c r="U328" s="1151" t="n">
        <v>1073</v>
      </c>
      <c r="V328" s="1151" t="n">
        <v>1003</v>
      </c>
      <c r="W328" s="1151" t="n">
        <v>862</v>
      </c>
      <c r="X328" s="1151" t="n">
        <v>875</v>
      </c>
      <c r="Y328" s="1151" t="n">
        <v>902</v>
      </c>
      <c r="Z328" s="1151" t="n">
        <v>526</v>
      </c>
      <c r="AA328" t="n">
        <v>794</v>
      </c>
      <c r="AB328" t="n">
        <v>767</v>
      </c>
      <c r="AC328" t="n">
        <v>385</v>
      </c>
    </row>
    <row r="329">
      <c r="A329" s="1112" t="n">
        <v>44742</v>
      </c>
      <c r="B329" s="63" t="n">
        <v>7692</v>
      </c>
      <c r="C329" s="1151" t="n"/>
      <c r="D329" s="1151" t="n"/>
      <c r="E329" s="1151" t="n"/>
      <c r="F329" s="1151" t="n"/>
      <c r="G329" s="1151" t="n"/>
      <c r="H329" s="1151" t="n"/>
      <c r="I329" s="1151" t="n"/>
      <c r="J329" s="1151" t="n"/>
      <c r="K329" s="1151" t="n"/>
      <c r="L329" s="1151" t="n"/>
      <c r="M329" s="1151" t="n"/>
      <c r="N329" s="1151" t="n"/>
      <c r="O329" s="1151" t="n"/>
      <c r="P329" s="1151" t="n"/>
      <c r="Q329" s="1151" t="n"/>
      <c r="R329" s="1151" t="n"/>
      <c r="S329" s="1151" t="n"/>
      <c r="T329" s="1151" t="n">
        <v>468</v>
      </c>
      <c r="U329" s="1151" t="n">
        <v>1073</v>
      </c>
      <c r="V329" s="1151" t="n">
        <v>1003</v>
      </c>
      <c r="W329" s="1151" t="n">
        <v>883</v>
      </c>
      <c r="X329" s="1151" t="n">
        <v>881</v>
      </c>
      <c r="Y329" s="1151" t="n">
        <v>912</v>
      </c>
      <c r="Z329" s="1151" t="n">
        <v>526</v>
      </c>
      <c r="AA329" t="n">
        <v>794</v>
      </c>
      <c r="AB329" t="n">
        <v>767</v>
      </c>
      <c r="AC329" t="n">
        <v>385</v>
      </c>
    </row>
    <row r="330">
      <c r="A330" s="1112" t="n">
        <v>44743</v>
      </c>
      <c r="B330" s="63" t="n">
        <v>7224</v>
      </c>
      <c r="C330" s="1151" t="n"/>
      <c r="D330" s="1151" t="n"/>
      <c r="E330" s="1151" t="n"/>
      <c r="F330" s="1151" t="n"/>
      <c r="G330" s="1151" t="n"/>
      <c r="H330" s="1151" t="n"/>
      <c r="I330" s="1151" t="n"/>
      <c r="J330" s="1151" t="n"/>
      <c r="K330" s="1151" t="n"/>
      <c r="L330" s="1151" t="n"/>
      <c r="M330" s="1151" t="n"/>
      <c r="N330" s="1151" t="n"/>
      <c r="O330" s="1151" t="n"/>
      <c r="P330" s="1151" t="n"/>
      <c r="Q330" s="1151" t="n"/>
      <c r="R330" s="1151" t="n"/>
      <c r="S330" s="1151" t="n"/>
      <c r="T330" s="1151" t="n"/>
      <c r="U330" s="1151" t="n">
        <v>1073</v>
      </c>
      <c r="V330" s="1151" t="n">
        <v>1003</v>
      </c>
      <c r="W330" s="1151" t="n">
        <v>883</v>
      </c>
      <c r="X330" s="1151" t="n">
        <v>881</v>
      </c>
      <c r="Y330" s="1151" t="n">
        <v>912</v>
      </c>
      <c r="Z330" s="1151" t="n">
        <v>526</v>
      </c>
      <c r="AA330" s="1151" t="n">
        <v>794</v>
      </c>
      <c r="AB330" t="n">
        <v>767</v>
      </c>
      <c r="AC330" t="n">
        <v>385</v>
      </c>
    </row>
    <row r="331">
      <c r="A331" s="1112" t="n">
        <v>44746</v>
      </c>
      <c r="B331" s="63" t="n">
        <v>7310</v>
      </c>
      <c r="C331" s="1151" t="n"/>
      <c r="D331" s="1151" t="n"/>
      <c r="E331" s="1151" t="n"/>
      <c r="F331" s="1151" t="n"/>
      <c r="G331" s="1151" t="n"/>
      <c r="H331" s="1151" t="n"/>
      <c r="I331" s="1151" t="n"/>
      <c r="J331" s="1151" t="n"/>
      <c r="K331" s="1151" t="n"/>
      <c r="L331" s="1151" t="n"/>
      <c r="M331" s="1151" t="n"/>
      <c r="N331" s="1151" t="n"/>
      <c r="O331" s="1151" t="n"/>
      <c r="P331" s="1151" t="n"/>
      <c r="Q331" s="1151" t="n"/>
      <c r="R331" s="1151" t="n"/>
      <c r="S331" s="1151" t="n"/>
      <c r="T331" s="1151" t="n"/>
      <c r="U331" s="1151" t="n">
        <v>1069</v>
      </c>
      <c r="V331" s="1151" t="n">
        <v>988</v>
      </c>
      <c r="W331" s="1151" t="n">
        <v>963</v>
      </c>
      <c r="X331" s="1151" t="n">
        <v>906</v>
      </c>
      <c r="Y331" s="1151" t="n">
        <v>912</v>
      </c>
      <c r="Z331" s="1151" t="n">
        <v>526</v>
      </c>
      <c r="AA331" s="1151" t="n">
        <v>794</v>
      </c>
      <c r="AB331" t="n">
        <v>767</v>
      </c>
      <c r="AC331" t="n">
        <v>385</v>
      </c>
    </row>
    <row r="332">
      <c r="A332" s="1112" t="n">
        <v>44747</v>
      </c>
      <c r="B332" s="63" t="n">
        <v>7659</v>
      </c>
      <c r="C332" s="1151" t="n"/>
      <c r="D332" s="1151" t="n"/>
      <c r="E332" s="1151" t="n"/>
      <c r="F332" s="1151" t="n"/>
      <c r="G332" s="1151" t="n"/>
      <c r="H332" s="1151" t="n"/>
      <c r="I332" s="1151" t="n"/>
      <c r="J332" s="1151" t="n"/>
      <c r="K332" s="1151" t="n"/>
      <c r="L332" s="1151" t="n"/>
      <c r="M332" s="1151" t="n"/>
      <c r="N332" s="1151" t="n"/>
      <c r="O332" s="1151" t="n"/>
      <c r="P332" s="1151" t="n"/>
      <c r="Q332" s="1151" t="n"/>
      <c r="R332" s="1151" t="n"/>
      <c r="S332" s="1151" t="n"/>
      <c r="T332" s="1151" t="n"/>
      <c r="U332" s="1151" t="n">
        <v>1168</v>
      </c>
      <c r="V332" s="1151" t="n">
        <v>1138</v>
      </c>
      <c r="W332" s="1151" t="n">
        <v>1063</v>
      </c>
      <c r="X332" s="1151" t="n">
        <v>906</v>
      </c>
      <c r="Y332" s="1151" t="n">
        <v>912</v>
      </c>
      <c r="Z332" s="1151" t="n">
        <v>526</v>
      </c>
      <c r="AA332" s="1151" t="n">
        <v>794</v>
      </c>
      <c r="AB332" t="n">
        <v>767</v>
      </c>
      <c r="AC332" t="n">
        <v>385</v>
      </c>
    </row>
    <row r="333">
      <c r="A333" s="1112" t="n">
        <v>44748</v>
      </c>
      <c r="B333" s="63" t="n">
        <v>7659</v>
      </c>
      <c r="C333" s="1151" t="n"/>
      <c r="D333" s="1151" t="n"/>
      <c r="E333" s="1151" t="n"/>
      <c r="F333" s="1151" t="n"/>
      <c r="G333" s="1151" t="n"/>
      <c r="H333" s="1151" t="n"/>
      <c r="I333" s="1151" t="n"/>
      <c r="J333" s="1151" t="n"/>
      <c r="K333" s="1151" t="n"/>
      <c r="L333" s="1151" t="n"/>
      <c r="M333" s="1151" t="n"/>
      <c r="N333" s="1151" t="n"/>
      <c r="O333" s="1151" t="n"/>
      <c r="P333" s="1151" t="n"/>
      <c r="Q333" s="1151" t="n"/>
      <c r="R333" s="1151" t="n"/>
      <c r="S333" s="1151" t="n"/>
      <c r="T333" s="1151" t="n"/>
      <c r="U333" s="1151" t="n">
        <v>1168</v>
      </c>
      <c r="V333" s="1151" t="n">
        <v>1138</v>
      </c>
      <c r="W333" s="1151" t="n">
        <v>1063</v>
      </c>
      <c r="X333" s="1151" t="n">
        <v>906</v>
      </c>
      <c r="Y333" s="1151" t="n">
        <v>912</v>
      </c>
      <c r="Z333" s="1151" t="n">
        <v>526</v>
      </c>
      <c r="AA333" s="1151" t="n">
        <v>794</v>
      </c>
      <c r="AB333" t="n">
        <v>767</v>
      </c>
      <c r="AC333" t="n">
        <v>385</v>
      </c>
    </row>
    <row r="334">
      <c r="A334" s="1112" t="n">
        <v>44749</v>
      </c>
      <c r="B334" s="63" t="n">
        <v>7752</v>
      </c>
      <c r="C334" s="1151" t="n"/>
      <c r="D334" s="1151" t="n"/>
      <c r="E334" s="1151" t="n"/>
      <c r="F334" s="1151" t="n"/>
      <c r="G334" s="1151" t="n"/>
      <c r="H334" s="1151" t="n"/>
      <c r="I334" s="1151" t="n"/>
      <c r="J334" s="1151" t="n"/>
      <c r="K334" s="1151" t="n"/>
      <c r="L334" s="1151" t="n"/>
      <c r="M334" s="1151" t="n"/>
      <c r="N334" s="1151" t="n"/>
      <c r="O334" s="1151" t="n"/>
      <c r="P334" s="1151" t="n"/>
      <c r="Q334" s="1151" t="n"/>
      <c r="R334" s="1151" t="n"/>
      <c r="S334" s="1151" t="n"/>
      <c r="T334" s="1151" t="n"/>
      <c r="U334" s="1151" t="n">
        <v>1168</v>
      </c>
      <c r="V334" s="1151" t="n">
        <v>1166</v>
      </c>
      <c r="W334" s="1151" t="n">
        <v>1073</v>
      </c>
      <c r="X334" s="1151" t="n">
        <v>931</v>
      </c>
      <c r="Y334" s="1151" t="n">
        <v>912</v>
      </c>
      <c r="Z334" s="1151" t="n">
        <v>556</v>
      </c>
      <c r="AA334" s="1151" t="n">
        <v>794</v>
      </c>
      <c r="AB334" t="n">
        <v>767</v>
      </c>
      <c r="AC334" t="n">
        <v>385</v>
      </c>
    </row>
    <row r="335">
      <c r="A335" s="1112" t="n">
        <v>44750</v>
      </c>
      <c r="B335" s="63" t="n">
        <v>7752</v>
      </c>
      <c r="C335" s="1151" t="n"/>
      <c r="D335" s="1151" t="n"/>
      <c r="E335" s="1151" t="n"/>
      <c r="F335" s="1151" t="n"/>
      <c r="G335" s="1151" t="n"/>
      <c r="H335" s="1151" t="n"/>
      <c r="I335" s="1151" t="n"/>
      <c r="J335" s="1151" t="n"/>
      <c r="K335" s="1151" t="n"/>
      <c r="L335" s="1151" t="n"/>
      <c r="M335" s="1151" t="n"/>
      <c r="N335" s="1151" t="n"/>
      <c r="O335" s="1151" t="n"/>
      <c r="P335" s="1151" t="n"/>
      <c r="Q335" s="1151" t="n"/>
      <c r="R335" s="1151" t="n"/>
      <c r="S335" s="1151" t="n"/>
      <c r="T335" s="1151" t="n"/>
      <c r="U335" s="1151" t="n">
        <v>1168</v>
      </c>
      <c r="V335" s="1151" t="n">
        <v>1166</v>
      </c>
      <c r="W335" s="1151" t="n">
        <v>1073</v>
      </c>
      <c r="X335" s="1151" t="n">
        <v>931</v>
      </c>
      <c r="Y335" s="1151" t="n">
        <v>912</v>
      </c>
      <c r="Z335" s="1151" t="n">
        <v>556</v>
      </c>
      <c r="AA335" s="1151" t="n">
        <v>794</v>
      </c>
      <c r="AB335" t="n">
        <v>767</v>
      </c>
      <c r="AC335" t="n">
        <v>385</v>
      </c>
    </row>
    <row r="336">
      <c r="A336" s="1112" t="n">
        <v>44753</v>
      </c>
      <c r="B336" s="63" t="n">
        <v>7727</v>
      </c>
      <c r="C336" s="1151" t="n"/>
      <c r="D336" s="1151" t="n"/>
      <c r="E336" s="1151" t="n"/>
      <c r="F336" s="1151" t="n"/>
      <c r="G336" s="1151" t="n"/>
      <c r="H336" s="1151" t="n"/>
      <c r="I336" s="1151" t="n"/>
      <c r="J336" s="1151" t="n"/>
      <c r="K336" s="1151" t="n"/>
      <c r="L336" s="1151" t="n"/>
      <c r="M336" s="1151" t="n"/>
      <c r="N336" s="1151" t="n"/>
      <c r="O336" s="1151" t="n"/>
      <c r="P336" s="1151" t="n"/>
      <c r="Q336" s="1151" t="n"/>
      <c r="R336" s="1151" t="n"/>
      <c r="S336" s="1151" t="n"/>
      <c r="T336" s="1151" t="n"/>
      <c r="U336" s="1151" t="n">
        <v>1138</v>
      </c>
      <c r="V336" s="1151" t="n">
        <v>1166</v>
      </c>
      <c r="W336" s="1151" t="n">
        <v>1078</v>
      </c>
      <c r="X336" s="1151" t="n">
        <v>931</v>
      </c>
      <c r="Y336" s="1151" t="n">
        <v>912</v>
      </c>
      <c r="Z336" s="1151" t="n">
        <v>556</v>
      </c>
      <c r="AA336" s="1151" t="n">
        <v>794</v>
      </c>
      <c r="AB336" t="n">
        <v>767</v>
      </c>
      <c r="AC336" t="n">
        <v>385</v>
      </c>
      <c r="AD336" t="n">
        <v>0</v>
      </c>
      <c r="AE336" t="n">
        <v>0</v>
      </c>
      <c r="AF336" t="n">
        <v>0</v>
      </c>
    </row>
    <row r="337">
      <c r="A337" s="1112" t="n">
        <v>44754</v>
      </c>
      <c r="B337" s="63" t="n">
        <v>7714</v>
      </c>
      <c r="C337" s="1151" t="n"/>
      <c r="D337" s="1151" t="n"/>
      <c r="E337" s="1151" t="n"/>
      <c r="F337" s="1151" t="n"/>
      <c r="G337" s="1151" t="n"/>
      <c r="H337" s="1151" t="n"/>
      <c r="I337" s="1151" t="n"/>
      <c r="J337" s="1151" t="n"/>
      <c r="K337" s="1151" t="n"/>
      <c r="L337" s="1151" t="n"/>
      <c r="M337" s="1151" t="n"/>
      <c r="N337" s="1151" t="n"/>
      <c r="O337" s="1151" t="n"/>
      <c r="P337" s="1151" t="n"/>
      <c r="Q337" s="1151" t="n"/>
      <c r="R337" s="1151" t="n"/>
      <c r="S337" s="1151" t="n"/>
      <c r="T337" s="1151" t="n"/>
      <c r="U337" s="1151" t="n">
        <v>1138</v>
      </c>
      <c r="V337" s="1151" t="n">
        <v>1166</v>
      </c>
      <c r="W337" s="1151" t="n">
        <v>1065</v>
      </c>
      <c r="X337" s="1151" t="n">
        <v>931</v>
      </c>
      <c r="Y337" s="1151" t="n">
        <v>912</v>
      </c>
      <c r="Z337" s="1151" t="n">
        <v>556</v>
      </c>
      <c r="AA337" t="n">
        <v>794</v>
      </c>
      <c r="AB337" t="n">
        <v>767</v>
      </c>
      <c r="AC337" t="n">
        <v>385</v>
      </c>
      <c r="AD337" t="n">
        <v>0</v>
      </c>
      <c r="AE337" t="n">
        <v>0</v>
      </c>
      <c r="AF337" t="n">
        <v>0</v>
      </c>
    </row>
    <row r="338">
      <c r="A338" s="1112" t="n">
        <v>44755</v>
      </c>
      <c r="B338" s="63" t="n">
        <v>7771</v>
      </c>
      <c r="C338" s="1151" t="n"/>
      <c r="D338" s="1151" t="n"/>
      <c r="E338" s="1151" t="n"/>
      <c r="F338" s="1151" t="n"/>
      <c r="G338" s="1151" t="n"/>
      <c r="H338" s="1151" t="n"/>
      <c r="I338" s="1151" t="n"/>
      <c r="J338" s="1151" t="n"/>
      <c r="K338" s="1151" t="n"/>
      <c r="L338" s="1151" t="n"/>
      <c r="M338" s="1151" t="n"/>
      <c r="N338" s="1151" t="n"/>
      <c r="O338" s="1151" t="n"/>
      <c r="P338" s="1151" t="n"/>
      <c r="Q338" s="1151" t="n"/>
      <c r="R338" s="1151" t="n"/>
      <c r="S338" s="1151" t="n"/>
      <c r="T338" s="1151" t="n"/>
      <c r="U338" s="1151" t="n">
        <v>1138</v>
      </c>
      <c r="V338" s="1151" t="n">
        <v>1239</v>
      </c>
      <c r="W338" s="1151" t="n">
        <v>1049</v>
      </c>
      <c r="X338" s="1151" t="n">
        <v>931</v>
      </c>
      <c r="Y338" s="1151" t="n">
        <v>912</v>
      </c>
      <c r="Z338" s="1151" t="n">
        <v>556</v>
      </c>
      <c r="AA338" t="n">
        <v>794</v>
      </c>
      <c r="AB338" t="n">
        <v>767</v>
      </c>
      <c r="AC338" t="n">
        <v>385</v>
      </c>
      <c r="AD338" t="n">
        <v>0</v>
      </c>
      <c r="AE338" t="n">
        <v>0</v>
      </c>
      <c r="AF338" t="n">
        <v>0</v>
      </c>
    </row>
    <row r="339">
      <c r="A339" s="1112" t="n">
        <v>44756</v>
      </c>
      <c r="B339" s="63" t="n">
        <v>7738</v>
      </c>
      <c r="C339" s="1151" t="n"/>
      <c r="D339" s="1151" t="n"/>
      <c r="E339" s="1151" t="n"/>
      <c r="F339" s="1151" t="n"/>
      <c r="G339" s="1151" t="n"/>
      <c r="H339" s="1151" t="n"/>
      <c r="I339" s="1151" t="n"/>
      <c r="J339" s="1151" t="n"/>
      <c r="K339" s="1151" t="n"/>
      <c r="L339" s="1151" t="n"/>
      <c r="M339" s="1151" t="n"/>
      <c r="N339" s="1151" t="n"/>
      <c r="O339" s="1151" t="n"/>
      <c r="P339" s="1151" t="n"/>
      <c r="Q339" s="1151" t="n"/>
      <c r="R339" s="1151" t="n"/>
      <c r="S339" s="1151" t="n"/>
      <c r="T339" s="1151" t="n"/>
      <c r="U339" s="1151" t="n">
        <v>1105</v>
      </c>
      <c r="V339" s="1151" t="n">
        <v>1239</v>
      </c>
      <c r="W339" s="1151" t="n">
        <v>1049</v>
      </c>
      <c r="X339" s="1151" t="n">
        <v>931</v>
      </c>
      <c r="Y339" s="1151" t="n">
        <v>912</v>
      </c>
      <c r="Z339" s="1151" t="n">
        <v>556</v>
      </c>
      <c r="AA339" t="n">
        <v>794</v>
      </c>
      <c r="AB339" t="n">
        <v>767</v>
      </c>
      <c r="AC339" t="n">
        <v>385</v>
      </c>
      <c r="AD339" t="n">
        <v>0</v>
      </c>
      <c r="AE339" t="n">
        <v>0</v>
      </c>
      <c r="AF339" t="n">
        <v>0</v>
      </c>
    </row>
    <row r="340">
      <c r="A340" s="1112" t="n">
        <v>44757</v>
      </c>
      <c r="B340" s="63" t="n">
        <v>7737</v>
      </c>
      <c r="C340" s="1151" t="n"/>
      <c r="D340" s="1151" t="n"/>
      <c r="E340" s="1151" t="n"/>
      <c r="F340" s="1151" t="n"/>
      <c r="G340" s="1151" t="n"/>
      <c r="H340" s="1151" t="n"/>
      <c r="I340" s="1151" t="n"/>
      <c r="J340" s="1151" t="n"/>
      <c r="K340" s="1151" t="n"/>
      <c r="L340" s="1151" t="n"/>
      <c r="M340" s="1151" t="n"/>
      <c r="N340" s="1151" t="n"/>
      <c r="O340" s="1151" t="n"/>
      <c r="P340" s="1151" t="n"/>
      <c r="Q340" s="1151" t="n"/>
      <c r="R340" s="1151" t="n"/>
      <c r="S340" s="1151" t="n"/>
      <c r="T340" s="1151" t="n"/>
      <c r="U340" s="1151" t="n">
        <v>1105</v>
      </c>
      <c r="V340" s="1151" t="n">
        <v>1239</v>
      </c>
      <c r="W340" s="1151" t="n">
        <v>1054</v>
      </c>
      <c r="X340" s="1151" t="n">
        <v>925</v>
      </c>
      <c r="Y340" s="1151" t="n">
        <v>912</v>
      </c>
      <c r="Z340" s="1151" t="n">
        <v>556</v>
      </c>
      <c r="AA340" t="n">
        <v>794</v>
      </c>
      <c r="AB340" t="n">
        <v>767</v>
      </c>
      <c r="AC340" t="n">
        <v>385</v>
      </c>
      <c r="AD340" t="n">
        <v>0</v>
      </c>
      <c r="AE340" t="n">
        <v>0</v>
      </c>
      <c r="AF340" t="n">
        <v>0</v>
      </c>
    </row>
    <row r="341">
      <c r="A341" s="1112" t="n">
        <v>44760</v>
      </c>
      <c r="B341" s="63" t="n">
        <v>7536</v>
      </c>
      <c r="C341" s="1151" t="n"/>
      <c r="D341" s="1151" t="n"/>
      <c r="E341" s="1151" t="n"/>
      <c r="F341" s="1151" t="n"/>
      <c r="G341" s="1151" t="n"/>
      <c r="H341" s="1151" t="n"/>
      <c r="I341" s="1151" t="n"/>
      <c r="J341" s="1151" t="n"/>
      <c r="K341" s="1151" t="n"/>
      <c r="L341" s="1151" t="n"/>
      <c r="M341" s="1151" t="n"/>
      <c r="N341" s="1151" t="n"/>
      <c r="O341" s="1151" t="n"/>
      <c r="P341" s="1151" t="n"/>
      <c r="Q341" s="1151" t="n"/>
      <c r="R341" s="1151" t="n"/>
      <c r="S341" s="1151" t="n"/>
      <c r="T341" s="1151" t="n"/>
      <c r="U341" s="1151" t="n">
        <v>1114</v>
      </c>
      <c r="V341" s="1151" t="n">
        <v>1144</v>
      </c>
      <c r="W341" s="1151" t="n">
        <v>914</v>
      </c>
      <c r="X341" s="1151" t="n">
        <v>900</v>
      </c>
      <c r="Y341" s="1151" t="n">
        <v>912</v>
      </c>
      <c r="Z341" s="1151" t="n">
        <v>556</v>
      </c>
      <c r="AA341" t="n">
        <v>844</v>
      </c>
      <c r="AB341" t="n">
        <v>767</v>
      </c>
      <c r="AC341" t="n">
        <v>385</v>
      </c>
      <c r="AD341" t="n">
        <v>0</v>
      </c>
      <c r="AE341" t="n">
        <v>0</v>
      </c>
      <c r="AF341" t="n">
        <v>0</v>
      </c>
    </row>
    <row r="342">
      <c r="A342" s="1112" t="n">
        <v>44761</v>
      </c>
      <c r="B342" s="63" t="n">
        <v>7536</v>
      </c>
      <c r="C342" s="1151" t="n"/>
      <c r="D342" s="1151" t="n"/>
      <c r="E342" s="1151" t="n"/>
      <c r="F342" s="1151" t="n"/>
      <c r="G342" s="1151" t="n"/>
      <c r="H342" s="1151" t="n"/>
      <c r="I342" s="1151" t="n"/>
      <c r="J342" s="1151" t="n"/>
      <c r="K342" s="1151" t="n"/>
      <c r="L342" s="1151" t="n"/>
      <c r="M342" s="1151" t="n"/>
      <c r="N342" s="1151" t="n"/>
      <c r="O342" s="1151" t="n"/>
      <c r="P342" s="1151" t="n"/>
      <c r="Q342" s="1151" t="n"/>
      <c r="R342" s="1151" t="n"/>
      <c r="S342" s="1151" t="n"/>
      <c r="T342" s="1151" t="n"/>
      <c r="U342" s="1151" t="n">
        <v>1114</v>
      </c>
      <c r="V342" s="1151" t="n">
        <v>1144</v>
      </c>
      <c r="W342" s="1151" t="n">
        <v>914</v>
      </c>
      <c r="X342" s="1151" t="n">
        <v>900</v>
      </c>
      <c r="Y342" s="1151" t="n">
        <v>912</v>
      </c>
      <c r="Z342" s="1151" t="n">
        <v>556</v>
      </c>
      <c r="AA342" t="n">
        <v>844</v>
      </c>
      <c r="AB342" t="n">
        <v>767</v>
      </c>
      <c r="AC342" t="n">
        <v>385</v>
      </c>
      <c r="AD342" t="n">
        <v>0</v>
      </c>
      <c r="AE342" t="n">
        <v>0</v>
      </c>
      <c r="AF342" t="n">
        <v>0</v>
      </c>
    </row>
    <row r="343">
      <c r="A343" s="1112" t="n">
        <v>44762</v>
      </c>
      <c r="B343" s="63" t="n">
        <v>7536</v>
      </c>
      <c r="C343" s="1151" t="n"/>
      <c r="D343" s="1151" t="n"/>
      <c r="E343" s="1151" t="n"/>
      <c r="F343" s="1151" t="n"/>
      <c r="G343" s="1151" t="n"/>
      <c r="H343" s="1151" t="n"/>
      <c r="I343" s="1151" t="n"/>
      <c r="J343" s="1151" t="n"/>
      <c r="K343" s="1151" t="n"/>
      <c r="L343" s="1151" t="n"/>
      <c r="M343" s="1151" t="n"/>
      <c r="N343" s="1151" t="n"/>
      <c r="O343" s="1151" t="n"/>
      <c r="P343" s="1151" t="n"/>
      <c r="Q343" s="1151" t="n"/>
      <c r="R343" s="1151" t="n"/>
      <c r="S343" s="1151" t="n"/>
      <c r="T343" s="1151" t="n"/>
      <c r="U343" s="1151" t="n">
        <v>1114</v>
      </c>
      <c r="V343" s="1151" t="n">
        <v>1144</v>
      </c>
      <c r="W343" s="1151" t="n">
        <v>914</v>
      </c>
      <c r="X343" s="1151" t="n">
        <v>900</v>
      </c>
      <c r="Y343" s="1151" t="n">
        <v>912</v>
      </c>
      <c r="Z343" s="1151" t="n">
        <v>556</v>
      </c>
      <c r="AA343" t="n">
        <v>844</v>
      </c>
      <c r="AB343" t="n">
        <v>767</v>
      </c>
      <c r="AC343" t="n">
        <v>385</v>
      </c>
      <c r="AD343" t="n">
        <v>0</v>
      </c>
      <c r="AE343" t="n">
        <v>0</v>
      </c>
      <c r="AF343" t="n">
        <v>0</v>
      </c>
    </row>
    <row r="344">
      <c r="A344" s="1112" t="n">
        <v>44763</v>
      </c>
      <c r="B344" s="63" t="n">
        <v>6424</v>
      </c>
      <c r="C344" s="1151" t="n"/>
      <c r="D344" s="1151" t="n"/>
      <c r="E344" s="1151" t="n"/>
      <c r="F344" s="1151" t="n"/>
      <c r="G344" s="1151" t="n"/>
      <c r="H344" s="1151" t="n"/>
      <c r="I344" s="1151" t="n"/>
      <c r="J344" s="1151" t="n"/>
      <c r="K344" s="1151" t="n"/>
      <c r="L344" s="1151" t="n"/>
      <c r="M344" s="1151" t="n"/>
      <c r="N344" s="1151" t="n"/>
      <c r="O344" s="1151" t="n"/>
      <c r="P344" s="1151" t="n"/>
      <c r="Q344" s="1151" t="n"/>
      <c r="R344" s="1151" t="n"/>
      <c r="S344" s="1151" t="n"/>
      <c r="T344" s="1151" t="n"/>
      <c r="U344" s="1151" t="n">
        <v>1064</v>
      </c>
      <c r="V344" s="1151" t="n">
        <v>11</v>
      </c>
      <c r="W344" s="1151" t="n">
        <v>980</v>
      </c>
      <c r="X344" s="1151" t="n">
        <v>880</v>
      </c>
      <c r="Y344" s="1151" t="n">
        <v>912</v>
      </c>
      <c r="Z344" s="1151" t="n">
        <v>581</v>
      </c>
      <c r="AA344" t="n">
        <v>844</v>
      </c>
      <c r="AB344" t="n">
        <v>767</v>
      </c>
      <c r="AC344" t="n">
        <v>385</v>
      </c>
      <c r="AD344" t="n">
        <v>0</v>
      </c>
      <c r="AE344" t="n">
        <v>0</v>
      </c>
      <c r="AF344" t="n">
        <v>0</v>
      </c>
    </row>
    <row r="345">
      <c r="A345" s="1112" t="n">
        <v>44764</v>
      </c>
      <c r="B345" s="63" t="n">
        <v>6424</v>
      </c>
      <c r="R345" s="1151" t="n"/>
      <c r="S345" s="1151" t="n"/>
      <c r="T345" s="1151" t="n"/>
      <c r="U345" s="1151" t="n">
        <v>1064</v>
      </c>
      <c r="V345" s="1151" t="n">
        <v>11</v>
      </c>
      <c r="W345" s="1151" t="n">
        <v>980</v>
      </c>
      <c r="X345" s="1151" t="n">
        <v>880</v>
      </c>
      <c r="Y345" s="1151" t="n">
        <v>912</v>
      </c>
      <c r="Z345" s="1151" t="n">
        <v>581</v>
      </c>
      <c r="AA345" t="n">
        <v>844</v>
      </c>
      <c r="AB345" t="n">
        <v>767</v>
      </c>
      <c r="AC345" t="n">
        <v>385</v>
      </c>
      <c r="AD345" t="n">
        <v>0</v>
      </c>
      <c r="AE345" t="n">
        <v>0</v>
      </c>
      <c r="AF345" t="n">
        <v>0</v>
      </c>
    </row>
    <row r="346">
      <c r="A346" s="1112" t="n">
        <v>44767</v>
      </c>
      <c r="B346" s="63" t="n">
        <v>7532</v>
      </c>
      <c r="U346" t="n">
        <v>1064</v>
      </c>
      <c r="V346" t="n">
        <v>1119</v>
      </c>
      <c r="W346" t="n">
        <v>980</v>
      </c>
      <c r="X346" t="n">
        <v>880</v>
      </c>
      <c r="Y346" t="n">
        <v>912</v>
      </c>
      <c r="Z346" t="n">
        <v>581</v>
      </c>
      <c r="AA346" t="n">
        <v>844</v>
      </c>
      <c r="AB346" t="n">
        <v>767</v>
      </c>
      <c r="AC346" t="n">
        <v>385</v>
      </c>
      <c r="AD346" t="n">
        <v>0</v>
      </c>
      <c r="AE346" t="n">
        <v>0</v>
      </c>
      <c r="AF346" t="n">
        <v>0</v>
      </c>
    </row>
    <row r="347">
      <c r="A347" s="1112" t="n">
        <v>44768</v>
      </c>
      <c r="B347" s="63" t="n">
        <v>7565</v>
      </c>
      <c r="U347" t="n">
        <v>1064</v>
      </c>
      <c r="V347" t="n">
        <v>1117</v>
      </c>
      <c r="W347" t="n">
        <v>1015</v>
      </c>
      <c r="X347" t="n">
        <v>880</v>
      </c>
      <c r="Y347" t="n">
        <v>912</v>
      </c>
      <c r="Z347" t="n">
        <v>581</v>
      </c>
      <c r="AA347" t="n">
        <v>844</v>
      </c>
      <c r="AB347" t="n">
        <v>767</v>
      </c>
      <c r="AC347" t="n">
        <v>385</v>
      </c>
      <c r="AD347" t="n">
        <v>0</v>
      </c>
      <c r="AE347" t="n">
        <v>0</v>
      </c>
      <c r="AF347" t="n">
        <v>0</v>
      </c>
    </row>
    <row r="348">
      <c r="A348" s="1112" t="n">
        <v>44769</v>
      </c>
      <c r="B348" s="63" t="n">
        <v>7586</v>
      </c>
      <c r="U348" t="n">
        <v>1064</v>
      </c>
      <c r="V348" t="n">
        <v>1127</v>
      </c>
      <c r="W348" t="n">
        <v>1026</v>
      </c>
      <c r="X348" t="n">
        <v>880</v>
      </c>
      <c r="Y348" t="n">
        <v>912</v>
      </c>
      <c r="Z348" t="n">
        <v>581</v>
      </c>
      <c r="AA348" t="n">
        <v>844</v>
      </c>
      <c r="AB348" t="n">
        <v>767</v>
      </c>
      <c r="AC348" t="n">
        <v>385</v>
      </c>
      <c r="AD348" t="n">
        <v>0</v>
      </c>
      <c r="AE348" t="n">
        <v>0</v>
      </c>
      <c r="AF348" t="n">
        <v>0</v>
      </c>
    </row>
    <row r="349">
      <c r="A349" s="1112" t="n">
        <v>44770</v>
      </c>
      <c r="B349" s="63" t="n">
        <v>7715</v>
      </c>
      <c r="U349" t="n">
        <v>1064</v>
      </c>
      <c r="V349" t="n">
        <v>1133</v>
      </c>
      <c r="W349" t="n">
        <v>1103</v>
      </c>
      <c r="X349" t="n">
        <v>931</v>
      </c>
      <c r="Y349" t="n">
        <v>907</v>
      </c>
      <c r="Z349" t="n">
        <v>581</v>
      </c>
      <c r="AA349" t="n">
        <v>844</v>
      </c>
      <c r="AB349" t="n">
        <v>767</v>
      </c>
      <c r="AC349" t="n">
        <v>385</v>
      </c>
      <c r="AD349" t="n">
        <v>0</v>
      </c>
      <c r="AE349" t="n">
        <v>0</v>
      </c>
      <c r="AF349" t="n">
        <v>0</v>
      </c>
    </row>
    <row r="350">
      <c r="A350" s="1112" t="n">
        <v>44771</v>
      </c>
      <c r="B350" s="63" t="n">
        <v>7744</v>
      </c>
      <c r="U350" t="n">
        <v>1064</v>
      </c>
      <c r="V350" t="n">
        <v>1129</v>
      </c>
      <c r="W350" t="n">
        <v>1096</v>
      </c>
      <c r="X350" t="n">
        <v>971</v>
      </c>
      <c r="Y350" t="n">
        <v>907</v>
      </c>
      <c r="Z350" t="n">
        <v>581</v>
      </c>
      <c r="AA350" t="n">
        <v>844</v>
      </c>
      <c r="AB350" t="n">
        <v>767</v>
      </c>
      <c r="AC350" t="n">
        <v>385</v>
      </c>
      <c r="AD350" t="n">
        <v>0</v>
      </c>
      <c r="AE350" t="n">
        <v>0</v>
      </c>
      <c r="AF350" t="n">
        <v>0</v>
      </c>
    </row>
    <row r="351">
      <c r="A351" s="1112" t="n">
        <v>44774</v>
      </c>
      <c r="U351" t="n">
        <v>1129</v>
      </c>
      <c r="V351" t="n">
        <v>1096</v>
      </c>
      <c r="W351" t="n">
        <v>971</v>
      </c>
      <c r="X351" t="n">
        <v>877</v>
      </c>
      <c r="Y351" t="n">
        <v>561</v>
      </c>
      <c r="Z351" t="n">
        <v>844</v>
      </c>
      <c r="AA351" t="n">
        <v>767</v>
      </c>
      <c r="AB351" t="n">
        <v>385</v>
      </c>
      <c r="AC351" t="n">
        <v>0</v>
      </c>
      <c r="AD351" t="n">
        <v>0</v>
      </c>
      <c r="AE351" t="n">
        <v>0</v>
      </c>
      <c r="AF351" t="n">
        <v>0</v>
      </c>
    </row>
    <row r="352">
      <c r="A352" s="1112" t="n">
        <v>44775</v>
      </c>
      <c r="B352" s="63" t="n">
        <v>6642</v>
      </c>
      <c r="V352" t="n">
        <v>1138</v>
      </c>
      <c r="W352" t="n">
        <v>1096</v>
      </c>
      <c r="X352" t="n">
        <v>974</v>
      </c>
      <c r="Y352" t="n">
        <v>877</v>
      </c>
      <c r="Z352" t="n">
        <v>561</v>
      </c>
      <c r="AA352" t="n">
        <v>844</v>
      </c>
      <c r="AB352" t="n">
        <v>767</v>
      </c>
      <c r="AC352" t="n">
        <v>385</v>
      </c>
      <c r="AD352" t="n">
        <v>0</v>
      </c>
      <c r="AE352" t="n">
        <v>0</v>
      </c>
      <c r="AF352" t="n">
        <v>0</v>
      </c>
    </row>
    <row r="353">
      <c r="A353" s="1112" t="n">
        <v>44776</v>
      </c>
      <c r="B353" s="63" t="n">
        <v>6632</v>
      </c>
      <c r="V353" t="n">
        <v>1114</v>
      </c>
      <c r="W353" t="n">
        <v>1116</v>
      </c>
      <c r="X353" t="n">
        <v>988</v>
      </c>
      <c r="Y353" t="n">
        <v>867</v>
      </c>
      <c r="Z353" t="n">
        <v>551</v>
      </c>
      <c r="AA353" t="n">
        <v>844</v>
      </c>
      <c r="AB353" t="n">
        <v>767</v>
      </c>
      <c r="AC353" t="n">
        <v>385</v>
      </c>
      <c r="AD353" t="n">
        <v>0</v>
      </c>
      <c r="AE353" t="n">
        <v>0</v>
      </c>
      <c r="AF353" t="n">
        <v>0</v>
      </c>
    </row>
    <row r="354">
      <c r="A354" s="1112" t="n">
        <v>44777</v>
      </c>
      <c r="B354" s="63" t="n">
        <v>5586</v>
      </c>
      <c r="V354" t="n">
        <v>1077</v>
      </c>
      <c r="W354" t="n">
        <v>113</v>
      </c>
      <c r="X354" t="n">
        <v>987</v>
      </c>
      <c r="Y354" t="n">
        <v>877</v>
      </c>
      <c r="Z354" t="n">
        <v>536</v>
      </c>
      <c r="AA354" t="n">
        <v>844</v>
      </c>
      <c r="AB354" t="n">
        <v>767</v>
      </c>
      <c r="AC354" t="n">
        <v>385</v>
      </c>
      <c r="AD354" t="n">
        <v>0</v>
      </c>
      <c r="AE354" t="n">
        <v>0</v>
      </c>
      <c r="AF354" t="n">
        <v>0</v>
      </c>
    </row>
    <row r="355">
      <c r="A355" s="1112" t="n">
        <v>44778</v>
      </c>
      <c r="B355" s="63" t="n">
        <v>6598</v>
      </c>
      <c r="V355" t="n">
        <v>1027</v>
      </c>
      <c r="W355" t="n">
        <v>1156</v>
      </c>
      <c r="X355" t="n">
        <v>1006</v>
      </c>
      <c r="Y355" t="n">
        <v>877</v>
      </c>
      <c r="Z355" t="n">
        <v>536</v>
      </c>
      <c r="AA355" t="n">
        <v>844</v>
      </c>
      <c r="AB355" t="n">
        <v>767</v>
      </c>
      <c r="AC355" t="n">
        <v>385</v>
      </c>
      <c r="AD355" t="n">
        <v>0</v>
      </c>
      <c r="AE355" t="n">
        <v>0</v>
      </c>
      <c r="AF355" t="n">
        <v>0</v>
      </c>
    </row>
    <row r="356">
      <c r="A356" s="1112" t="n">
        <v>44781</v>
      </c>
      <c r="B356" s="63" t="n">
        <v>6596</v>
      </c>
      <c r="V356" t="n">
        <v>1023</v>
      </c>
      <c r="W356" t="n">
        <v>1142</v>
      </c>
      <c r="X356" t="n">
        <v>1022</v>
      </c>
      <c r="Y356" t="n">
        <v>877</v>
      </c>
      <c r="Z356" t="n">
        <v>536</v>
      </c>
      <c r="AA356" t="n">
        <v>844</v>
      </c>
      <c r="AB356" t="n">
        <v>767</v>
      </c>
      <c r="AC356" t="n">
        <v>385</v>
      </c>
      <c r="AD356" t="n">
        <v>0</v>
      </c>
      <c r="AE356" t="n">
        <v>0</v>
      </c>
      <c r="AF356" t="n">
        <v>0</v>
      </c>
    </row>
    <row r="357">
      <c r="A357" s="1112" t="n">
        <v>44782</v>
      </c>
      <c r="B357" s="63" t="n">
        <v>6666</v>
      </c>
      <c r="V357" t="n">
        <v>1023</v>
      </c>
      <c r="W357" t="n">
        <v>1212</v>
      </c>
      <c r="X357" t="n">
        <v>1022</v>
      </c>
      <c r="Y357" t="n">
        <v>877</v>
      </c>
      <c r="Z357" t="n">
        <v>536</v>
      </c>
      <c r="AA357" t="n">
        <v>844</v>
      </c>
      <c r="AB357" t="n">
        <v>767</v>
      </c>
      <c r="AC357" t="n">
        <v>385</v>
      </c>
      <c r="AD357" t="n">
        <v>0</v>
      </c>
      <c r="AE357" t="n">
        <v>0</v>
      </c>
      <c r="AF357" t="n">
        <v>0</v>
      </c>
    </row>
    <row r="358">
      <c r="A358" s="1112" t="n">
        <v>44783</v>
      </c>
      <c r="B358" s="63" t="n">
        <v>6819</v>
      </c>
      <c r="V358" t="n">
        <v>1034</v>
      </c>
      <c r="W358" t="n">
        <v>1327</v>
      </c>
      <c r="X358" t="n">
        <v>1042</v>
      </c>
      <c r="Y358" t="n">
        <v>877</v>
      </c>
      <c r="Z358" t="n">
        <v>543</v>
      </c>
      <c r="AA358" t="n">
        <v>844</v>
      </c>
      <c r="AB358" t="n">
        <v>767</v>
      </c>
      <c r="AC358" t="n">
        <v>385</v>
      </c>
      <c r="AD358" t="n">
        <v>0</v>
      </c>
      <c r="AE358" t="n">
        <v>0</v>
      </c>
      <c r="AF358" t="n">
        <v>0</v>
      </c>
    </row>
    <row r="359">
      <c r="A359" s="1112" t="n">
        <v>44784</v>
      </c>
      <c r="B359" s="63" t="n">
        <v>6851</v>
      </c>
      <c r="V359" t="n">
        <v>1034</v>
      </c>
      <c r="W359" t="n">
        <v>1355</v>
      </c>
      <c r="X359" t="n">
        <v>1042</v>
      </c>
      <c r="Y359" t="n">
        <v>877</v>
      </c>
      <c r="Z359" t="n">
        <v>547</v>
      </c>
      <c r="AA359" t="n">
        <v>844</v>
      </c>
      <c r="AB359" t="n">
        <v>767</v>
      </c>
      <c r="AC359" t="n">
        <v>385</v>
      </c>
      <c r="AD359" t="n">
        <v>0</v>
      </c>
      <c r="AE359" t="n">
        <v>0</v>
      </c>
      <c r="AF359" t="n">
        <v>0</v>
      </c>
    </row>
    <row r="360">
      <c r="A360" s="1112" t="n">
        <v>44785</v>
      </c>
      <c r="B360" s="63" t="n">
        <v>6851</v>
      </c>
      <c r="V360" t="n">
        <v>1034</v>
      </c>
      <c r="W360" t="n">
        <v>1355</v>
      </c>
      <c r="X360" t="n">
        <v>1042</v>
      </c>
      <c r="Y360" t="n">
        <v>877</v>
      </c>
      <c r="Z360" t="n">
        <v>547</v>
      </c>
      <c r="AA360" t="n">
        <v>844</v>
      </c>
      <c r="AB360" t="n">
        <v>767</v>
      </c>
      <c r="AC360" t="n">
        <v>385</v>
      </c>
      <c r="AD360" t="n">
        <v>0</v>
      </c>
      <c r="AE360" t="n">
        <v>0</v>
      </c>
      <c r="AF360" t="n">
        <v>0</v>
      </c>
    </row>
    <row r="361">
      <c r="A361" s="1112" t="n">
        <v>44788</v>
      </c>
      <c r="B361" s="63" t="n">
        <v>5817</v>
      </c>
      <c r="V361" t="n">
        <v>1056</v>
      </c>
      <c r="W361" t="n">
        <v>127</v>
      </c>
      <c r="X361" t="n">
        <v>1042</v>
      </c>
      <c r="Y361" t="n">
        <v>877</v>
      </c>
      <c r="Z361" t="n">
        <v>664</v>
      </c>
      <c r="AA361" t="n">
        <v>869</v>
      </c>
      <c r="AB361" t="n">
        <v>782</v>
      </c>
      <c r="AC361" t="n">
        <v>400</v>
      </c>
      <c r="AD361" t="n">
        <v>0</v>
      </c>
      <c r="AE361" t="n">
        <v>0</v>
      </c>
      <c r="AF361" t="n">
        <v>0</v>
      </c>
    </row>
    <row r="362">
      <c r="A362" s="1112" t="n">
        <v>44789</v>
      </c>
      <c r="B362" s="63" t="n">
        <v>7071</v>
      </c>
      <c r="V362" t="n">
        <v>1056</v>
      </c>
      <c r="W362" t="n">
        <v>1295</v>
      </c>
      <c r="X362" t="n">
        <v>1048</v>
      </c>
      <c r="Y362" t="n">
        <v>877</v>
      </c>
      <c r="Z362" t="n">
        <v>744</v>
      </c>
      <c r="AA362" t="n">
        <v>869</v>
      </c>
      <c r="AB362" t="n">
        <v>782</v>
      </c>
      <c r="AC362" t="n">
        <v>400</v>
      </c>
      <c r="AD362" t="n">
        <v>0</v>
      </c>
      <c r="AE362" t="n">
        <v>0</v>
      </c>
      <c r="AF362" t="n">
        <v>0</v>
      </c>
    </row>
    <row r="363">
      <c r="A363" s="1112" t="n">
        <v>44790</v>
      </c>
      <c r="B363" s="63" t="n">
        <v>7069</v>
      </c>
      <c r="V363" t="n">
        <v>1056</v>
      </c>
      <c r="W363" t="n">
        <v>1298</v>
      </c>
      <c r="X363" t="n">
        <v>1048</v>
      </c>
      <c r="Y363" t="n">
        <v>877</v>
      </c>
      <c r="Z363" t="n">
        <v>739</v>
      </c>
      <c r="AA363" t="n">
        <v>869</v>
      </c>
      <c r="AB363" t="n">
        <v>782</v>
      </c>
      <c r="AC363" t="n">
        <v>400</v>
      </c>
      <c r="AD363" t="n">
        <v>0</v>
      </c>
      <c r="AE363" t="n">
        <v>0</v>
      </c>
      <c r="AF363" t="n">
        <v>0</v>
      </c>
    </row>
    <row r="364">
      <c r="A364" s="1112" t="n">
        <v>44791</v>
      </c>
      <c r="B364" s="63" t="n">
        <v>6208</v>
      </c>
      <c r="V364" t="n">
        <v>105</v>
      </c>
      <c r="W364" t="n">
        <v>1318</v>
      </c>
      <c r="X364" t="n">
        <v>1042</v>
      </c>
      <c r="Y364" t="n">
        <v>893</v>
      </c>
      <c r="Z364" t="n">
        <v>739</v>
      </c>
      <c r="AA364" t="n">
        <v>911</v>
      </c>
      <c r="AB364" t="n">
        <v>800</v>
      </c>
      <c r="AC364" t="n">
        <v>400</v>
      </c>
      <c r="AD364" t="n">
        <v>0</v>
      </c>
      <c r="AE364" t="n">
        <v>0</v>
      </c>
      <c r="AF364" t="n">
        <v>0</v>
      </c>
    </row>
    <row r="365">
      <c r="A365" s="1112" t="n">
        <v>44792</v>
      </c>
      <c r="B365" s="63" t="n">
        <v>7177</v>
      </c>
      <c r="V365" t="n">
        <v>1064</v>
      </c>
      <c r="W365" t="n">
        <v>1318</v>
      </c>
      <c r="X365" t="n">
        <v>1042</v>
      </c>
      <c r="Y365" t="n">
        <v>893</v>
      </c>
      <c r="Z365" t="n">
        <v>739</v>
      </c>
      <c r="AA365" t="n">
        <v>921</v>
      </c>
      <c r="AB365" t="n">
        <v>800</v>
      </c>
      <c r="AC365" t="n">
        <v>400</v>
      </c>
      <c r="AD365" t="n">
        <v>0</v>
      </c>
      <c r="AE365" t="n">
        <v>0</v>
      </c>
      <c r="AF365" t="n">
        <v>0</v>
      </c>
    </row>
    <row r="366">
      <c r="A366" s="1112" t="n">
        <v>44795</v>
      </c>
      <c r="B366" s="63" t="n">
        <v>7197</v>
      </c>
      <c r="V366" t="n">
        <v>1064</v>
      </c>
      <c r="W366" t="n">
        <v>1318</v>
      </c>
      <c r="X366" t="n">
        <v>1042</v>
      </c>
      <c r="Y366" t="n">
        <v>893</v>
      </c>
      <c r="Z366" t="n">
        <v>734</v>
      </c>
      <c r="AA366" t="n">
        <v>921</v>
      </c>
      <c r="AB366" t="n">
        <v>825</v>
      </c>
      <c r="AC366" t="n">
        <v>400</v>
      </c>
      <c r="AD366" t="n">
        <v>0</v>
      </c>
      <c r="AE366" t="n">
        <v>0</v>
      </c>
      <c r="AF366" t="n">
        <v>0</v>
      </c>
    </row>
    <row r="367">
      <c r="A367" s="1112" t="n">
        <v>44796</v>
      </c>
      <c r="B367" s="63" t="n">
        <v>7197</v>
      </c>
      <c r="V367" t="n">
        <v>1064</v>
      </c>
      <c r="W367" t="n">
        <v>1318</v>
      </c>
      <c r="X367" t="n">
        <v>1042</v>
      </c>
      <c r="Y367" t="n">
        <v>893</v>
      </c>
      <c r="Z367" t="n">
        <v>734</v>
      </c>
      <c r="AA367" t="n">
        <v>921</v>
      </c>
      <c r="AB367" t="n">
        <v>825</v>
      </c>
      <c r="AC367" t="n">
        <v>400</v>
      </c>
      <c r="AD367" t="n">
        <v>0</v>
      </c>
      <c r="AE367" t="n">
        <v>0</v>
      </c>
      <c r="AF367" t="n">
        <v>0</v>
      </c>
    </row>
    <row r="368">
      <c r="A368" s="1112" t="n">
        <v>44797</v>
      </c>
      <c r="B368" s="63" t="n">
        <v>7275</v>
      </c>
      <c r="V368" t="n">
        <v>1062</v>
      </c>
      <c r="W368" t="n">
        <v>1318</v>
      </c>
      <c r="X368" t="n">
        <v>1042</v>
      </c>
      <c r="Y368" t="n">
        <v>923</v>
      </c>
      <c r="Z368" t="n">
        <v>734</v>
      </c>
      <c r="AA368" t="n">
        <v>936</v>
      </c>
      <c r="AB368" t="n">
        <v>860</v>
      </c>
      <c r="AC368" t="n">
        <v>400</v>
      </c>
      <c r="AD368" t="n">
        <v>0</v>
      </c>
      <c r="AE368" t="n">
        <v>0</v>
      </c>
      <c r="AF368" t="n">
        <v>0</v>
      </c>
    </row>
    <row r="369">
      <c r="A369" s="1112" t="n">
        <v>44798</v>
      </c>
      <c r="B369" s="63" t="n">
        <v>7316</v>
      </c>
      <c r="V369" t="n">
        <v>1062</v>
      </c>
      <c r="W369" t="n">
        <v>1318</v>
      </c>
      <c r="X369" t="n">
        <v>1042</v>
      </c>
      <c r="Y369" t="n">
        <v>933</v>
      </c>
      <c r="Z369" t="n">
        <v>765</v>
      </c>
      <c r="AA369" t="n">
        <v>936</v>
      </c>
      <c r="AB369" t="n">
        <v>860</v>
      </c>
      <c r="AC369" t="n">
        <v>400</v>
      </c>
      <c r="AD369" t="n">
        <v>0</v>
      </c>
      <c r="AE369" t="n">
        <v>0</v>
      </c>
      <c r="AF369" t="n">
        <v>0</v>
      </c>
    </row>
    <row r="370">
      <c r="A370" s="1112" t="n">
        <v>44799</v>
      </c>
      <c r="B370" s="63" t="n">
        <v>7321</v>
      </c>
      <c r="V370" t="n">
        <v>1062</v>
      </c>
      <c r="W370" t="n">
        <v>1318</v>
      </c>
      <c r="X370" t="n">
        <v>1047</v>
      </c>
      <c r="Y370" t="n">
        <v>933</v>
      </c>
      <c r="Z370" t="n">
        <v>765</v>
      </c>
      <c r="AA370" t="n">
        <v>936</v>
      </c>
      <c r="AB370" t="n">
        <v>860</v>
      </c>
      <c r="AC370" t="n">
        <v>400</v>
      </c>
      <c r="AD370" t="n">
        <v>0</v>
      </c>
      <c r="AE370" t="n">
        <v>0</v>
      </c>
      <c r="AF370" t="n">
        <v>0</v>
      </c>
    </row>
    <row r="371">
      <c r="A371" s="1112" t="n">
        <v>44802</v>
      </c>
      <c r="B371" s="63" t="n">
        <v>7321</v>
      </c>
      <c r="V371" t="n">
        <v>1062</v>
      </c>
      <c r="W371" t="n">
        <v>1318</v>
      </c>
      <c r="X371" t="n">
        <v>1047</v>
      </c>
      <c r="Y371" t="n">
        <v>933</v>
      </c>
      <c r="Z371" t="n">
        <v>765</v>
      </c>
      <c r="AA371" t="n">
        <v>936</v>
      </c>
      <c r="AB371" t="n">
        <v>860</v>
      </c>
      <c r="AC371" t="n">
        <v>400</v>
      </c>
      <c r="AD371" t="n">
        <v>0</v>
      </c>
      <c r="AE371" t="n">
        <v>0</v>
      </c>
      <c r="AF371" t="n">
        <v>0</v>
      </c>
    </row>
    <row r="372">
      <c r="A372" s="1112" t="n">
        <v>44803</v>
      </c>
      <c r="B372" s="63" t="n">
        <v>7275</v>
      </c>
      <c r="V372" t="n">
        <v>1062</v>
      </c>
      <c r="W372" t="n">
        <v>1318</v>
      </c>
      <c r="X372" t="n">
        <v>1026</v>
      </c>
      <c r="Y372" t="n">
        <v>948</v>
      </c>
      <c r="Z372" t="n">
        <v>765</v>
      </c>
      <c r="AA372" t="n">
        <v>896</v>
      </c>
      <c r="AB372" t="n">
        <v>860</v>
      </c>
      <c r="AC372" t="n">
        <v>400</v>
      </c>
      <c r="AD372" t="n">
        <v>0</v>
      </c>
      <c r="AE372" t="n">
        <v>0</v>
      </c>
      <c r="AF372" t="n">
        <v>0</v>
      </c>
    </row>
    <row r="373">
      <c r="A373" s="1112" t="n">
        <v>44804</v>
      </c>
      <c r="B373" s="63" t="n">
        <v>6208</v>
      </c>
      <c r="V373" t="n">
        <v>0</v>
      </c>
      <c r="W373" t="n">
        <v>1318</v>
      </c>
      <c r="X373" t="n">
        <v>1021</v>
      </c>
      <c r="Y373" t="n">
        <v>948</v>
      </c>
      <c r="Z373" t="n">
        <v>765</v>
      </c>
      <c r="AA373" t="n">
        <v>896</v>
      </c>
      <c r="AB373" t="n">
        <v>860</v>
      </c>
      <c r="AC373" t="n">
        <v>400</v>
      </c>
      <c r="AD373" t="n">
        <v>0</v>
      </c>
      <c r="AE373" t="n">
        <v>0</v>
      </c>
      <c r="AF373" t="n">
        <v>0</v>
      </c>
    </row>
    <row r="374">
      <c r="A374" s="1112" t="n">
        <v>44805</v>
      </c>
      <c r="B374" s="63" t="n">
        <v>6253</v>
      </c>
      <c r="W374" t="n">
        <v>1318</v>
      </c>
      <c r="X374" t="n">
        <v>1021</v>
      </c>
      <c r="Y374" t="n">
        <v>948</v>
      </c>
      <c r="Z374" t="n">
        <v>765</v>
      </c>
      <c r="AA374" t="n">
        <v>911</v>
      </c>
      <c r="AB374" t="n">
        <v>890</v>
      </c>
      <c r="AC374" t="n">
        <v>400</v>
      </c>
      <c r="AD374" t="n">
        <v>0</v>
      </c>
      <c r="AE374" t="n">
        <v>0</v>
      </c>
      <c r="AF374" t="n">
        <v>0</v>
      </c>
    </row>
    <row r="375">
      <c r="A375" s="1112" t="n">
        <v>44806</v>
      </c>
      <c r="B375" s="63" t="n">
        <v>6253</v>
      </c>
      <c r="W375" t="n">
        <v>1318</v>
      </c>
      <c r="X375" t="n">
        <v>1021</v>
      </c>
      <c r="Y375" t="n">
        <v>948</v>
      </c>
      <c r="Z375" t="n">
        <v>765</v>
      </c>
      <c r="AA375" t="n">
        <v>911</v>
      </c>
      <c r="AB375" t="n">
        <v>890</v>
      </c>
      <c r="AC375" t="n">
        <v>400</v>
      </c>
      <c r="AD375" t="n">
        <v>0</v>
      </c>
      <c r="AE375" t="n">
        <v>0</v>
      </c>
      <c r="AF375" t="n">
        <v>0</v>
      </c>
    </row>
    <row r="376">
      <c r="A376" s="1112" t="n">
        <v>44809</v>
      </c>
      <c r="B376" s="63" t="n">
        <v>6273</v>
      </c>
      <c r="W376" t="n">
        <v>1318</v>
      </c>
      <c r="X376" t="n">
        <v>1021</v>
      </c>
      <c r="Y376" t="n">
        <v>938</v>
      </c>
      <c r="Z376" t="n">
        <v>765</v>
      </c>
      <c r="AA376" t="n">
        <v>931</v>
      </c>
      <c r="AB376" t="n">
        <v>900</v>
      </c>
      <c r="AC376" t="n">
        <v>400</v>
      </c>
      <c r="AD376" t="n">
        <v>0</v>
      </c>
      <c r="AE376" t="n">
        <v>0</v>
      </c>
      <c r="AF376" t="n">
        <v>0</v>
      </c>
    </row>
    <row r="377">
      <c r="A377" s="1112" t="n">
        <v>44810</v>
      </c>
      <c r="B377" s="63" t="n">
        <v>6273</v>
      </c>
      <c r="W377" t="n">
        <v>1318</v>
      </c>
      <c r="X377" t="n">
        <v>1021</v>
      </c>
      <c r="Y377" t="n">
        <v>938</v>
      </c>
      <c r="Z377" t="n">
        <v>765</v>
      </c>
      <c r="AA377" t="n">
        <v>931</v>
      </c>
      <c r="AB377" t="n">
        <v>900</v>
      </c>
      <c r="AC377" t="n">
        <v>400</v>
      </c>
      <c r="AD377" t="n">
        <v>0</v>
      </c>
      <c r="AE377" t="n">
        <v>0</v>
      </c>
      <c r="AF377" t="n">
        <v>0</v>
      </c>
    </row>
    <row r="378">
      <c r="A378" s="1112" t="n">
        <v>44811</v>
      </c>
      <c r="W378" s="192" t="n">
        <v>1318</v>
      </c>
      <c r="X378" s="192" t="n">
        <v>1021</v>
      </c>
      <c r="Y378" s="192" t="n">
        <v>938</v>
      </c>
      <c r="Z378" s="192" t="n">
        <v>765</v>
      </c>
      <c r="AA378" s="192" t="n">
        <v>931</v>
      </c>
      <c r="AB378" s="192" t="n">
        <v>900</v>
      </c>
      <c r="AC378" s="192" t="n">
        <v>400</v>
      </c>
      <c r="AD378" s="192" t="n">
        <v>0</v>
      </c>
      <c r="AE378" s="192" t="n">
        <v>0</v>
      </c>
      <c r="AF378" s="192" t="n">
        <v>0</v>
      </c>
    </row>
    <row r="379">
      <c r="A379" s="1112" t="n">
        <v>44812</v>
      </c>
      <c r="B379" s="63" t="n">
        <v>6201</v>
      </c>
      <c r="W379" t="n">
        <v>1298</v>
      </c>
      <c r="X379" t="n">
        <v>1024</v>
      </c>
      <c r="Y379" t="n">
        <v>913</v>
      </c>
      <c r="Z379" t="n">
        <v>765</v>
      </c>
      <c r="AA379" t="n">
        <v>921</v>
      </c>
      <c r="AB379" t="n">
        <v>880</v>
      </c>
      <c r="AC379" t="n">
        <v>400</v>
      </c>
      <c r="AD379" t="n">
        <v>0</v>
      </c>
      <c r="AE379" t="n">
        <v>0</v>
      </c>
      <c r="AF379" t="n">
        <v>0</v>
      </c>
    </row>
    <row r="380">
      <c r="A380" s="1112" t="n">
        <v>44813</v>
      </c>
      <c r="B380" s="63" t="n">
        <v>6201</v>
      </c>
      <c r="W380" t="n">
        <v>1298</v>
      </c>
      <c r="X380" t="n">
        <v>1024</v>
      </c>
      <c r="Y380" t="n">
        <v>913</v>
      </c>
      <c r="Z380" t="n">
        <v>765</v>
      </c>
      <c r="AA380" t="n">
        <v>921</v>
      </c>
      <c r="AB380" t="n">
        <v>880</v>
      </c>
      <c r="AC380" t="n">
        <v>400</v>
      </c>
      <c r="AD380" t="n">
        <v>0</v>
      </c>
      <c r="AE380" t="n">
        <v>0</v>
      </c>
      <c r="AF380" t="n">
        <v>0</v>
      </c>
    </row>
    <row r="381">
      <c r="A381" s="1112" t="n">
        <v>44816</v>
      </c>
      <c r="B381" s="63" t="n">
        <v>6136</v>
      </c>
      <c r="W381" t="n">
        <v>1273</v>
      </c>
      <c r="X381" t="n">
        <v>974</v>
      </c>
      <c r="Y381" t="n">
        <v>913</v>
      </c>
      <c r="Z381" t="n">
        <v>735</v>
      </c>
      <c r="AA381" t="n">
        <v>941</v>
      </c>
      <c r="AB381" t="n">
        <v>900</v>
      </c>
      <c r="AC381" t="n">
        <v>400</v>
      </c>
      <c r="AD381" t="n">
        <v>0</v>
      </c>
      <c r="AE381" t="n">
        <v>0</v>
      </c>
      <c r="AF381" t="n">
        <v>0</v>
      </c>
    </row>
    <row r="382">
      <c r="A382" s="1112" t="n">
        <v>44817</v>
      </c>
      <c r="B382" s="63" t="n">
        <v>6166</v>
      </c>
      <c r="W382" t="n">
        <v>1214</v>
      </c>
      <c r="X382" t="n">
        <v>984</v>
      </c>
      <c r="Y382" t="n">
        <v>914</v>
      </c>
      <c r="Z382" t="n">
        <v>711</v>
      </c>
      <c r="AA382" t="n">
        <v>1001</v>
      </c>
      <c r="AB382" t="n">
        <v>932</v>
      </c>
      <c r="AC382" t="n">
        <v>410</v>
      </c>
      <c r="AD382" t="n">
        <v>0</v>
      </c>
      <c r="AE382" t="n">
        <v>0</v>
      </c>
      <c r="AF382" t="n">
        <v>0</v>
      </c>
    </row>
    <row r="383">
      <c r="A383" s="1112" t="n">
        <v>44818</v>
      </c>
      <c r="B383" s="63" t="n">
        <v>5876</v>
      </c>
      <c r="W383" t="n">
        <v>1182</v>
      </c>
      <c r="X383" t="n">
        <v>915</v>
      </c>
      <c r="Y383" t="n">
        <v>929</v>
      </c>
      <c r="Z383" t="n">
        <v>641</v>
      </c>
      <c r="AA383" t="n">
        <v>947</v>
      </c>
      <c r="AB383" t="n">
        <v>902</v>
      </c>
      <c r="AC383" t="n">
        <v>360</v>
      </c>
      <c r="AD383" t="n">
        <v>0</v>
      </c>
      <c r="AE383" t="n">
        <v>0</v>
      </c>
      <c r="AF383" t="n">
        <v>0</v>
      </c>
    </row>
    <row r="384">
      <c r="A384" s="1112" t="n">
        <v>44819</v>
      </c>
      <c r="B384" s="63" t="n">
        <v>5862</v>
      </c>
      <c r="W384" t="n">
        <v>1158</v>
      </c>
      <c r="X384" t="n">
        <v>915</v>
      </c>
      <c r="Y384" t="n">
        <v>934</v>
      </c>
      <c r="Z384" t="n">
        <v>646</v>
      </c>
      <c r="AA384" t="n">
        <v>947</v>
      </c>
      <c r="AB384" t="n">
        <v>902</v>
      </c>
      <c r="AC384" t="n">
        <v>360</v>
      </c>
      <c r="AD384" t="n">
        <v>0</v>
      </c>
      <c r="AE384" t="n">
        <v>0</v>
      </c>
      <c r="AF384" t="n">
        <v>0</v>
      </c>
    </row>
    <row r="385">
      <c r="A385" s="1112" t="n">
        <v>44820</v>
      </c>
      <c r="B385" s="63" t="n">
        <v>5862</v>
      </c>
      <c r="W385" t="n">
        <v>1158</v>
      </c>
      <c r="X385" t="n">
        <v>915</v>
      </c>
      <c r="Y385" t="n">
        <v>934</v>
      </c>
      <c r="Z385" t="n">
        <v>646</v>
      </c>
      <c r="AA385" t="n">
        <v>947</v>
      </c>
      <c r="AB385" t="n">
        <v>902</v>
      </c>
      <c r="AC385" t="n">
        <v>360</v>
      </c>
      <c r="AD385" t="n">
        <v>0</v>
      </c>
      <c r="AE385" t="n">
        <v>0</v>
      </c>
      <c r="AF385" t="n">
        <v>0</v>
      </c>
    </row>
    <row r="386">
      <c r="A386" s="1112" t="n">
        <v>44823</v>
      </c>
      <c r="B386" s="63" t="n">
        <v>5816</v>
      </c>
      <c r="W386" t="n">
        <v>1143</v>
      </c>
      <c r="X386" t="n">
        <v>884</v>
      </c>
      <c r="Y386" t="n">
        <v>934</v>
      </c>
      <c r="Z386" t="n">
        <v>646</v>
      </c>
      <c r="AA386" t="n">
        <v>947</v>
      </c>
      <c r="AB386" t="n">
        <v>902</v>
      </c>
      <c r="AC386" t="n">
        <v>360</v>
      </c>
      <c r="AD386" t="n">
        <v>0</v>
      </c>
      <c r="AE386" t="n">
        <v>0</v>
      </c>
      <c r="AF386" t="n">
        <v>0</v>
      </c>
    </row>
    <row r="387">
      <c r="A387" s="1112" t="n">
        <v>44824</v>
      </c>
      <c r="B387" s="63" t="n">
        <v>5867</v>
      </c>
      <c r="W387" t="n">
        <v>1103</v>
      </c>
      <c r="X387" t="n">
        <v>894</v>
      </c>
      <c r="Y387" t="n">
        <v>924</v>
      </c>
      <c r="Z387" t="n">
        <v>747</v>
      </c>
      <c r="AA387" t="n">
        <v>947</v>
      </c>
      <c r="AB387" t="n">
        <v>892</v>
      </c>
      <c r="AC387" t="n">
        <v>360</v>
      </c>
      <c r="AD387" t="n">
        <v>0</v>
      </c>
      <c r="AE387" t="n">
        <v>0</v>
      </c>
      <c r="AF387" t="n">
        <v>0</v>
      </c>
    </row>
    <row r="388">
      <c r="A388" s="1112" t="n">
        <v>44825</v>
      </c>
      <c r="B388" s="63" t="n">
        <v>5940</v>
      </c>
      <c r="W388" t="n">
        <v>1103</v>
      </c>
      <c r="X388" t="n">
        <v>902</v>
      </c>
      <c r="Y388" t="n">
        <v>924</v>
      </c>
      <c r="Z388" t="n">
        <v>747</v>
      </c>
      <c r="AA388" t="n">
        <v>967</v>
      </c>
      <c r="AB388" t="n">
        <v>912</v>
      </c>
      <c r="AC388" t="n">
        <v>385</v>
      </c>
      <c r="AD388" t="n">
        <v>0</v>
      </c>
      <c r="AE388" t="n">
        <v>0</v>
      </c>
      <c r="AF388" t="n">
        <v>0</v>
      </c>
    </row>
    <row r="389">
      <c r="A389" s="1112" t="n">
        <v>44826</v>
      </c>
      <c r="B389" s="63" t="n">
        <v>5940</v>
      </c>
      <c r="W389" t="n">
        <v>1103</v>
      </c>
      <c r="X389" t="n">
        <v>902</v>
      </c>
      <c r="Y389" t="n">
        <v>924</v>
      </c>
      <c r="Z389" t="n">
        <v>747</v>
      </c>
      <c r="AA389" t="n">
        <v>967</v>
      </c>
      <c r="AB389" t="n">
        <v>912</v>
      </c>
      <c r="AC389" t="n">
        <v>385</v>
      </c>
      <c r="AD389" t="n">
        <v>0</v>
      </c>
      <c r="AE389" t="n">
        <v>0</v>
      </c>
      <c r="AF389" t="n">
        <v>0</v>
      </c>
    </row>
    <row r="390">
      <c r="A390" s="1112" t="n">
        <v>44827</v>
      </c>
      <c r="B390" s="63" t="n">
        <v>5799</v>
      </c>
      <c r="W390" t="n">
        <v>1103</v>
      </c>
      <c r="X390" t="n">
        <v>902</v>
      </c>
      <c r="Y390" t="n">
        <v>924</v>
      </c>
      <c r="Z390" t="n">
        <v>831</v>
      </c>
      <c r="AA390" t="n">
        <v>887</v>
      </c>
      <c r="AB390" t="n">
        <v>817</v>
      </c>
      <c r="AC390" t="n">
        <v>335</v>
      </c>
      <c r="AD390" t="n">
        <v>0</v>
      </c>
      <c r="AE390" t="n">
        <v>0</v>
      </c>
      <c r="AF390" t="n">
        <v>0</v>
      </c>
    </row>
    <row r="391">
      <c r="A391" s="1112" t="n">
        <v>44830</v>
      </c>
      <c r="B391" s="63" t="n">
        <v>5787</v>
      </c>
      <c r="W391" t="n">
        <v>1103</v>
      </c>
      <c r="X391" t="n">
        <v>902</v>
      </c>
      <c r="Y391" t="n">
        <v>924</v>
      </c>
      <c r="Z391" t="n">
        <v>831</v>
      </c>
      <c r="AA391" t="n">
        <v>877</v>
      </c>
      <c r="AB391" t="n">
        <v>815</v>
      </c>
      <c r="AC391" t="n">
        <v>335</v>
      </c>
      <c r="AD391" t="n">
        <v>0</v>
      </c>
      <c r="AE391" t="n">
        <v>0</v>
      </c>
      <c r="AF391" t="n">
        <v>0</v>
      </c>
    </row>
    <row r="392">
      <c r="A392" s="1112" t="n">
        <v>44831</v>
      </c>
      <c r="B392" s="63" t="n">
        <v>5777</v>
      </c>
      <c r="W392" t="n">
        <v>1103</v>
      </c>
      <c r="X392" t="n">
        <v>892</v>
      </c>
      <c r="Y392" t="n">
        <v>924</v>
      </c>
      <c r="Z392" t="n">
        <v>831</v>
      </c>
      <c r="AA392" t="n">
        <v>877</v>
      </c>
      <c r="AB392" t="n">
        <v>815</v>
      </c>
      <c r="AC392" t="n">
        <v>335</v>
      </c>
      <c r="AD392" t="n">
        <v>0</v>
      </c>
      <c r="AE392" t="n">
        <v>0</v>
      </c>
      <c r="AF392" t="n">
        <v>0</v>
      </c>
    </row>
    <row r="393">
      <c r="A393" s="1112" t="n">
        <v>44832</v>
      </c>
      <c r="B393" s="63" t="n">
        <v>5684</v>
      </c>
      <c r="W393" t="n">
        <v>1103</v>
      </c>
      <c r="X393" t="n">
        <v>856</v>
      </c>
      <c r="Y393" t="n">
        <v>866</v>
      </c>
      <c r="Z393" t="n">
        <v>832</v>
      </c>
      <c r="AA393" t="n">
        <v>877</v>
      </c>
      <c r="AB393" t="n">
        <v>815</v>
      </c>
      <c r="AC393" t="n">
        <v>335</v>
      </c>
      <c r="AD393" t="n">
        <v>0</v>
      </c>
      <c r="AE393" t="n">
        <v>0</v>
      </c>
      <c r="AF393" t="n">
        <v>0</v>
      </c>
    </row>
    <row r="394">
      <c r="A394" s="1112" t="n">
        <v>44833</v>
      </c>
      <c r="B394" s="63" t="n">
        <v>5651</v>
      </c>
      <c r="W394" t="n">
        <v>1103</v>
      </c>
      <c r="X394" t="n">
        <v>868</v>
      </c>
      <c r="Y394" t="n">
        <v>864</v>
      </c>
      <c r="Z394" t="n">
        <v>832</v>
      </c>
      <c r="AA394" t="n">
        <v>867</v>
      </c>
      <c r="AB394" t="n">
        <v>802</v>
      </c>
      <c r="AC394" t="n">
        <v>315</v>
      </c>
      <c r="AD394" t="n">
        <v>0</v>
      </c>
      <c r="AE394" t="n">
        <v>0</v>
      </c>
      <c r="AF394" t="n">
        <v>0</v>
      </c>
    </row>
    <row r="395">
      <c r="A395" s="1112" t="n">
        <v>44834</v>
      </c>
      <c r="B395" s="63" t="n">
        <v>5651</v>
      </c>
      <c r="W395" t="n">
        <v>1103</v>
      </c>
      <c r="X395" t="n">
        <v>868</v>
      </c>
      <c r="Y395" t="n">
        <v>864</v>
      </c>
      <c r="Z395" t="n">
        <v>832</v>
      </c>
      <c r="AA395" t="n">
        <v>867</v>
      </c>
      <c r="AB395" t="n">
        <v>802</v>
      </c>
      <c r="AC395" t="n">
        <v>315</v>
      </c>
      <c r="AD395" t="n">
        <v>0</v>
      </c>
      <c r="AE395" t="n">
        <v>0</v>
      </c>
      <c r="AF395" t="n">
        <v>0</v>
      </c>
    </row>
    <row r="396">
      <c r="A396" s="1112" t="n">
        <v>44837</v>
      </c>
      <c r="B396" s="63" t="n">
        <v>4354</v>
      </c>
      <c r="X396" t="n">
        <v>859</v>
      </c>
      <c r="Y396" t="n">
        <v>750</v>
      </c>
      <c r="Z396" t="n">
        <v>761</v>
      </c>
      <c r="AA396" t="n">
        <v>867</v>
      </c>
      <c r="AB396" t="n">
        <v>802</v>
      </c>
      <c r="AC396" t="n">
        <v>315</v>
      </c>
      <c r="AD396" t="n">
        <v>0</v>
      </c>
      <c r="AE396" t="n">
        <v>0</v>
      </c>
      <c r="AF396" t="n">
        <v>0</v>
      </c>
    </row>
    <row r="397">
      <c r="A397" s="1112" t="n">
        <v>44838</v>
      </c>
      <c r="B397" s="63" t="n">
        <v>4447</v>
      </c>
      <c r="X397" t="n">
        <v>877</v>
      </c>
      <c r="Y397" t="n">
        <v>825</v>
      </c>
      <c r="Z397" t="n">
        <v>761</v>
      </c>
      <c r="AA397" t="n">
        <v>867</v>
      </c>
      <c r="AB397" t="n">
        <v>802</v>
      </c>
      <c r="AC397" t="n">
        <v>315</v>
      </c>
      <c r="AD397" t="n">
        <v>0</v>
      </c>
      <c r="AE397" t="n">
        <v>0</v>
      </c>
      <c r="AF397" t="n">
        <v>0</v>
      </c>
    </row>
    <row r="398">
      <c r="A398" s="1112" t="n">
        <v>44839</v>
      </c>
      <c r="B398" s="63" t="n">
        <v>4479</v>
      </c>
      <c r="X398" t="n">
        <v>915</v>
      </c>
      <c r="Y398" t="n">
        <v>807</v>
      </c>
      <c r="Z398" t="n">
        <v>773</v>
      </c>
      <c r="AA398" t="n">
        <v>867</v>
      </c>
      <c r="AB398" t="n">
        <v>802</v>
      </c>
      <c r="AC398" t="n">
        <v>315</v>
      </c>
      <c r="AD398" t="n">
        <v>0</v>
      </c>
      <c r="AE398" t="n">
        <v>0</v>
      </c>
      <c r="AF398" t="n">
        <v>0</v>
      </c>
    </row>
    <row r="399">
      <c r="A399" s="1112" t="n">
        <v>44840</v>
      </c>
      <c r="B399" s="63" t="n">
        <v>4464</v>
      </c>
      <c r="X399" t="n">
        <v>925</v>
      </c>
      <c r="Y399" t="n">
        <v>807</v>
      </c>
      <c r="Z399" t="n">
        <v>773</v>
      </c>
      <c r="AA399" t="n">
        <v>867</v>
      </c>
      <c r="AB399" t="n">
        <v>782</v>
      </c>
      <c r="AC399" t="n">
        <v>310</v>
      </c>
      <c r="AD399" t="n">
        <v>0</v>
      </c>
      <c r="AE399" t="n">
        <v>0</v>
      </c>
      <c r="AF399" t="n">
        <v>0</v>
      </c>
    </row>
    <row r="400">
      <c r="A400" s="1112" t="n">
        <v>44841</v>
      </c>
      <c r="B400" s="63" t="n">
        <v>4464</v>
      </c>
      <c r="X400" t="n">
        <v>925</v>
      </c>
      <c r="Y400" t="n">
        <v>807</v>
      </c>
      <c r="Z400" t="n">
        <v>773</v>
      </c>
      <c r="AA400" t="n">
        <v>867</v>
      </c>
      <c r="AB400" t="n">
        <v>782</v>
      </c>
      <c r="AC400" t="n">
        <v>310</v>
      </c>
      <c r="AD400" t="n">
        <v>0</v>
      </c>
      <c r="AE400" t="n">
        <v>0</v>
      </c>
      <c r="AF400" t="n">
        <v>0</v>
      </c>
    </row>
    <row r="401">
      <c r="A401" s="1112" t="n">
        <v>44844</v>
      </c>
      <c r="B401" s="63" t="n">
        <v>4411</v>
      </c>
      <c r="X401" t="n">
        <v>894</v>
      </c>
      <c r="Y401" t="n">
        <v>797</v>
      </c>
      <c r="Z401" t="n">
        <v>768</v>
      </c>
      <c r="AA401" t="n">
        <v>877</v>
      </c>
      <c r="AB401" t="n">
        <v>785</v>
      </c>
      <c r="AC401" t="n">
        <v>290</v>
      </c>
      <c r="AD401" t="n">
        <v>0</v>
      </c>
      <c r="AE401" t="n">
        <v>0</v>
      </c>
      <c r="AF401" t="n">
        <v>0</v>
      </c>
    </row>
    <row r="402">
      <c r="A402" s="1112" t="n">
        <v>44845</v>
      </c>
      <c r="B402" s="63" t="n">
        <v>4411</v>
      </c>
      <c r="X402" t="n">
        <v>894</v>
      </c>
      <c r="Y402" t="n">
        <v>797</v>
      </c>
      <c r="Z402" t="n">
        <v>768</v>
      </c>
      <c r="AA402" t="n">
        <v>877</v>
      </c>
      <c r="AB402" t="n">
        <v>785</v>
      </c>
      <c r="AC402" t="n">
        <v>290</v>
      </c>
      <c r="AD402" t="n">
        <v>0</v>
      </c>
      <c r="AE402" t="n">
        <v>0</v>
      </c>
      <c r="AF402" t="n">
        <v>0</v>
      </c>
    </row>
    <row r="403">
      <c r="A403" s="1112" t="n">
        <v>44846</v>
      </c>
      <c r="X403" s="192" t="n">
        <v>894</v>
      </c>
      <c r="Y403" s="192" t="n">
        <v>797</v>
      </c>
      <c r="Z403" s="192" t="n">
        <v>768</v>
      </c>
      <c r="AA403" s="192" t="n">
        <v>877</v>
      </c>
      <c r="AB403" s="192" t="n">
        <v>785</v>
      </c>
      <c r="AC403" s="192" t="n">
        <v>290</v>
      </c>
      <c r="AD403" s="192" t="n">
        <v>0</v>
      </c>
      <c r="AE403" s="192" t="n">
        <v>0</v>
      </c>
      <c r="AF403" s="192" t="n">
        <v>0</v>
      </c>
    </row>
    <row r="404">
      <c r="A404" s="1112" t="n">
        <v>44847</v>
      </c>
      <c r="B404" s="63" t="n">
        <v>4351</v>
      </c>
      <c r="X404" t="n">
        <v>889</v>
      </c>
      <c r="Y404" t="n">
        <v>763</v>
      </c>
      <c r="Z404" t="n">
        <v>742</v>
      </c>
      <c r="AA404" t="n">
        <v>882</v>
      </c>
      <c r="AB404" t="n">
        <v>785</v>
      </c>
      <c r="AC404" t="n">
        <v>290</v>
      </c>
      <c r="AD404" t="n">
        <v>0</v>
      </c>
      <c r="AE404" t="n">
        <v>0</v>
      </c>
      <c r="AF404" t="n">
        <v>0</v>
      </c>
    </row>
    <row r="405">
      <c r="A405" s="1112" t="n">
        <v>44848</v>
      </c>
      <c r="B405" s="63" t="n">
        <v>4351</v>
      </c>
      <c r="X405" t="n">
        <v>877</v>
      </c>
      <c r="Y405" t="n">
        <v>763</v>
      </c>
      <c r="Z405" t="n">
        <v>742</v>
      </c>
      <c r="AA405" t="n">
        <v>892</v>
      </c>
      <c r="AB405" t="n">
        <v>787</v>
      </c>
      <c r="AC405" t="n">
        <v>290</v>
      </c>
      <c r="AD405" t="n">
        <v>0</v>
      </c>
      <c r="AE405" t="n">
        <v>0</v>
      </c>
      <c r="AF405" t="n">
        <v>0</v>
      </c>
    </row>
    <row r="406">
      <c r="A406" s="1112" t="n">
        <v>44851</v>
      </c>
      <c r="B406" s="63" t="n">
        <v>4351</v>
      </c>
      <c r="X406" t="n">
        <v>877</v>
      </c>
      <c r="Y406" t="n">
        <v>763</v>
      </c>
      <c r="Z406" t="n">
        <v>742</v>
      </c>
      <c r="AA406" t="n">
        <v>892</v>
      </c>
      <c r="AB406" t="n">
        <v>787</v>
      </c>
      <c r="AC406" t="n">
        <v>290</v>
      </c>
      <c r="AD406" t="n">
        <v>0</v>
      </c>
      <c r="AE406" t="n">
        <v>0</v>
      </c>
      <c r="AF406" t="n">
        <v>0</v>
      </c>
    </row>
    <row r="407">
      <c r="A407" s="1112" t="n">
        <v>44852</v>
      </c>
      <c r="B407" s="63" t="n">
        <v>4354</v>
      </c>
      <c r="X407" t="n">
        <v>879</v>
      </c>
      <c r="Y407" t="n">
        <v>727</v>
      </c>
      <c r="Z407" t="n">
        <v>741</v>
      </c>
      <c r="AA407" t="n">
        <v>897</v>
      </c>
      <c r="AB407" t="n">
        <v>822</v>
      </c>
      <c r="AC407" t="n">
        <v>288</v>
      </c>
      <c r="AD407" t="n">
        <v>0</v>
      </c>
      <c r="AE407" t="n">
        <v>0</v>
      </c>
      <c r="AF407" t="n">
        <v>0</v>
      </c>
    </row>
    <row r="408">
      <c r="A408" s="1112" t="n">
        <v>44853</v>
      </c>
      <c r="B408" s="63" t="n">
        <v>4579</v>
      </c>
      <c r="X408" t="n">
        <v>893</v>
      </c>
      <c r="Y408" t="n">
        <v>708</v>
      </c>
      <c r="Z408" t="n">
        <v>873</v>
      </c>
      <c r="AA408" t="n">
        <v>897</v>
      </c>
      <c r="AB408" t="n">
        <v>955</v>
      </c>
      <c r="AC408" t="n">
        <v>253</v>
      </c>
      <c r="AD408" t="n">
        <v>0</v>
      </c>
      <c r="AE408" t="n">
        <v>0</v>
      </c>
      <c r="AF408" t="n">
        <v>0</v>
      </c>
    </row>
    <row r="409">
      <c r="A409" s="1112" t="n">
        <v>44854</v>
      </c>
      <c r="B409" s="63" t="n">
        <v>4549</v>
      </c>
      <c r="X409" t="n">
        <v>879</v>
      </c>
      <c r="Y409" t="n">
        <v>707</v>
      </c>
      <c r="Z409" t="n">
        <v>853</v>
      </c>
      <c r="AA409" t="n">
        <v>887</v>
      </c>
      <c r="AB409" t="n">
        <v>970</v>
      </c>
      <c r="AC409" t="n">
        <v>253</v>
      </c>
      <c r="AD409" t="n">
        <v>0</v>
      </c>
      <c r="AE409" t="n">
        <v>0</v>
      </c>
      <c r="AF409" t="n">
        <v>0</v>
      </c>
    </row>
    <row r="410">
      <c r="A410" s="1112" t="n">
        <v>44855</v>
      </c>
      <c r="B410" s="63" t="n">
        <v>4549</v>
      </c>
      <c r="X410" t="n">
        <v>879</v>
      </c>
      <c r="Y410" t="n">
        <v>707</v>
      </c>
      <c r="Z410" t="n">
        <v>853</v>
      </c>
      <c r="AA410" t="n">
        <v>887</v>
      </c>
      <c r="AB410" t="n">
        <v>970</v>
      </c>
      <c r="AC410" t="n">
        <v>253</v>
      </c>
      <c r="AD410" t="n">
        <v>0</v>
      </c>
      <c r="AE410" t="n">
        <v>0</v>
      </c>
      <c r="AF410" t="n">
        <v>0</v>
      </c>
    </row>
    <row r="411">
      <c r="A411" s="1112" t="n">
        <v>44858</v>
      </c>
      <c r="B411" s="63" t="n">
        <v>3592</v>
      </c>
      <c r="X411" t="n">
        <v>869</v>
      </c>
      <c r="Y411" t="n">
        <v>691</v>
      </c>
      <c r="Z411" t="n">
        <v>871</v>
      </c>
      <c r="AA411" t="n">
        <v>887</v>
      </c>
      <c r="AB411" t="n">
        <v>1</v>
      </c>
      <c r="AC411" t="n">
        <v>273</v>
      </c>
      <c r="AD411" t="n">
        <v>0</v>
      </c>
      <c r="AE411" t="n">
        <v>0</v>
      </c>
      <c r="AF411" t="n">
        <v>0</v>
      </c>
    </row>
    <row r="412">
      <c r="A412" s="1112" t="n">
        <v>44859</v>
      </c>
      <c r="B412" s="63" t="n">
        <v>3592</v>
      </c>
      <c r="X412" t="n">
        <v>869</v>
      </c>
      <c r="Y412" t="n">
        <v>691</v>
      </c>
      <c r="Z412" t="n">
        <v>871</v>
      </c>
      <c r="AA412" t="n">
        <v>887</v>
      </c>
      <c r="AB412" t="n">
        <v>1</v>
      </c>
      <c r="AC412" t="n">
        <v>273</v>
      </c>
      <c r="AD412" t="n">
        <v>0</v>
      </c>
      <c r="AE412" t="n">
        <v>0</v>
      </c>
      <c r="AF412" t="n">
        <v>0</v>
      </c>
    </row>
    <row r="413">
      <c r="A413" s="1112" t="n">
        <v>44860</v>
      </c>
      <c r="B413" s="63" t="n">
        <v>3838.058</v>
      </c>
      <c r="X413" t="n">
        <v>908</v>
      </c>
      <c r="Y413" t="n">
        <v>761</v>
      </c>
      <c r="Z413" t="n">
        <v>968</v>
      </c>
      <c r="AA413" t="n">
        <v>927</v>
      </c>
      <c r="AB413" t="n">
        <v>1.058</v>
      </c>
      <c r="AC413" t="n">
        <v>273</v>
      </c>
      <c r="AD413" t="n">
        <v>0</v>
      </c>
      <c r="AE413" t="n">
        <v>0</v>
      </c>
      <c r="AF413" t="n">
        <v>0</v>
      </c>
    </row>
    <row r="414">
      <c r="A414" s="1112" t="n">
        <v>44861</v>
      </c>
      <c r="B414" s="63" t="n">
        <v>3986.099</v>
      </c>
      <c r="X414" t="n">
        <v>907</v>
      </c>
      <c r="Y414" t="n">
        <v>801</v>
      </c>
      <c r="Z414" t="n">
        <v>1.099</v>
      </c>
      <c r="AA414" t="n">
        <v>927</v>
      </c>
      <c r="AB414" t="n">
        <v>1.077</v>
      </c>
      <c r="AC414" t="n">
        <v>273</v>
      </c>
      <c r="AD414" t="n">
        <v>0</v>
      </c>
      <c r="AE414" t="n">
        <v>0</v>
      </c>
    </row>
    <row r="415">
      <c r="A415" s="1112" t="n">
        <v>44862</v>
      </c>
      <c r="B415" s="63" t="n">
        <v>4019.07</v>
      </c>
      <c r="X415" t="n">
        <v>907</v>
      </c>
      <c r="Y415" t="n">
        <v>836</v>
      </c>
      <c r="Z415" t="n">
        <v>1.07</v>
      </c>
      <c r="AA415" t="n">
        <v>927</v>
      </c>
      <c r="AB415" t="n">
        <v>1075</v>
      </c>
      <c r="AC415" t="n">
        <v>273</v>
      </c>
      <c r="AD415" t="n">
        <v>0</v>
      </c>
      <c r="AE415" t="n">
        <v>0</v>
      </c>
      <c r="AF415" t="n">
        <v>0</v>
      </c>
    </row>
    <row r="416">
      <c r="A416" s="1112" t="n">
        <v>44865</v>
      </c>
      <c r="B416" s="63" t="n">
        <v>5114</v>
      </c>
      <c r="X416" t="n">
        <v>907</v>
      </c>
      <c r="Y416" t="n">
        <v>810</v>
      </c>
      <c r="Z416" t="n">
        <v>1080</v>
      </c>
      <c r="AA416" t="n">
        <v>939</v>
      </c>
      <c r="AB416" t="n">
        <v>1105</v>
      </c>
      <c r="AC416" t="n">
        <v>273</v>
      </c>
      <c r="AD416" t="n">
        <v>0</v>
      </c>
      <c r="AE416" t="n">
        <v>0</v>
      </c>
      <c r="AF416" t="n">
        <v>0</v>
      </c>
    </row>
    <row r="417">
      <c r="A417" s="1112" t="n">
        <v>44866</v>
      </c>
      <c r="B417" s="63" t="n">
        <v>3103.105</v>
      </c>
      <c r="Y417" t="n">
        <v>810</v>
      </c>
      <c r="Z417" t="n">
        <v>1080</v>
      </c>
      <c r="AA417" t="n">
        <v>939</v>
      </c>
      <c r="AB417" t="n">
        <v>1.105</v>
      </c>
      <c r="AC417" t="n">
        <v>273</v>
      </c>
      <c r="AD417" t="n">
        <v>0</v>
      </c>
      <c r="AE417" t="n">
        <v>0</v>
      </c>
      <c r="AF417" t="n">
        <v>0</v>
      </c>
    </row>
    <row r="418">
      <c r="A418" s="1112" t="n">
        <v>44867</v>
      </c>
      <c r="Y418" s="192" t="n">
        <v>810</v>
      </c>
      <c r="Z418" s="192" t="n">
        <v>1080</v>
      </c>
      <c r="AA418" s="192" t="n">
        <v>939</v>
      </c>
      <c r="AB418" s="192" t="n">
        <v>1.105</v>
      </c>
      <c r="AC418" s="192" t="n">
        <v>273</v>
      </c>
      <c r="AD418" s="192" t="n">
        <v>0</v>
      </c>
      <c r="AE418" s="192" t="n">
        <v>0</v>
      </c>
      <c r="AF418" s="192" t="n">
        <v>0</v>
      </c>
    </row>
    <row r="419">
      <c r="A419" s="1112" t="n">
        <v>44868</v>
      </c>
      <c r="B419" s="63" t="n">
        <v>4596</v>
      </c>
      <c r="Y419" t="n">
        <v>1004</v>
      </c>
      <c r="Z419" t="n">
        <v>1275</v>
      </c>
      <c r="AA419" t="n">
        <v>939</v>
      </c>
      <c r="AB419" t="n">
        <v>1105</v>
      </c>
      <c r="AC419" t="n">
        <v>273</v>
      </c>
      <c r="AD419" t="n">
        <v>0</v>
      </c>
      <c r="AE419" t="n">
        <v>0</v>
      </c>
      <c r="AF419" t="n">
        <v>0</v>
      </c>
    </row>
    <row r="420">
      <c r="A420" s="1112" t="n">
        <v>44869</v>
      </c>
      <c r="B420" s="63" t="n">
        <v>4603</v>
      </c>
      <c r="Y420" t="n">
        <v>1019</v>
      </c>
      <c r="Z420" t="n">
        <v>1267</v>
      </c>
      <c r="AA420" t="n">
        <v>939</v>
      </c>
      <c r="AB420" t="n">
        <v>1105</v>
      </c>
      <c r="AC420" t="n">
        <v>273</v>
      </c>
      <c r="AD420" t="n">
        <v>0</v>
      </c>
      <c r="AE420" t="n">
        <v>0</v>
      </c>
      <c r="AF420" t="n">
        <v>0</v>
      </c>
    </row>
    <row r="421">
      <c r="A421" s="1112" t="n">
        <v>44872</v>
      </c>
      <c r="B421" s="63" t="n">
        <v>4749</v>
      </c>
      <c r="Y421" t="n">
        <v>1163</v>
      </c>
      <c r="Z421" t="n">
        <v>1269</v>
      </c>
      <c r="AA421" t="n">
        <v>939</v>
      </c>
      <c r="AB421" t="n">
        <v>1105</v>
      </c>
      <c r="AC421" t="n">
        <v>273</v>
      </c>
      <c r="AD421" t="n">
        <v>0</v>
      </c>
      <c r="AE421" t="n">
        <v>0</v>
      </c>
      <c r="AF421" t="n">
        <v>0</v>
      </c>
    </row>
    <row r="422">
      <c r="A422" s="1112" t="n">
        <v>44873</v>
      </c>
      <c r="B422" s="63" t="n">
        <v>4778</v>
      </c>
      <c r="Y422" t="n">
        <v>1167</v>
      </c>
      <c r="Z422" t="n">
        <v>1269</v>
      </c>
      <c r="AA422" t="n">
        <v>939</v>
      </c>
      <c r="AB422" t="n">
        <v>1105</v>
      </c>
      <c r="AC422" t="n">
        <v>298</v>
      </c>
      <c r="AD422" t="n">
        <v>0</v>
      </c>
      <c r="AE422" t="n">
        <v>0</v>
      </c>
      <c r="AF422" t="n">
        <v>0</v>
      </c>
    </row>
    <row r="423">
      <c r="A423" s="1112" t="n">
        <v>44874</v>
      </c>
      <c r="B423" s="63" t="n">
        <v>4851</v>
      </c>
      <c r="Y423" t="n">
        <v>1202</v>
      </c>
      <c r="Z423" t="n">
        <v>1296</v>
      </c>
      <c r="AA423" t="n">
        <v>950</v>
      </c>
      <c r="AB423" t="n">
        <v>1105</v>
      </c>
      <c r="AC423" t="n">
        <v>298</v>
      </c>
      <c r="AD423" t="n">
        <v>0</v>
      </c>
      <c r="AE423" t="n">
        <v>0</v>
      </c>
      <c r="AF423" t="n">
        <v>0</v>
      </c>
    </row>
    <row r="424">
      <c r="A424" s="1112" t="n">
        <v>44875</v>
      </c>
      <c r="B424" s="63" t="n">
        <v>4819</v>
      </c>
      <c r="Y424" t="n">
        <v>1195</v>
      </c>
      <c r="Z424" t="n">
        <v>1271</v>
      </c>
      <c r="AA424" t="n">
        <v>950</v>
      </c>
      <c r="AB424" t="n">
        <v>1105</v>
      </c>
      <c r="AC424" t="n">
        <v>298</v>
      </c>
      <c r="AD424" t="n">
        <v>0</v>
      </c>
      <c r="AE424" t="n">
        <v>0</v>
      </c>
      <c r="AF424" t="n">
        <v>0</v>
      </c>
    </row>
    <row r="425">
      <c r="A425" s="1112" t="n">
        <v>44876</v>
      </c>
      <c r="B425" s="63" t="n">
        <v>3856</v>
      </c>
      <c r="Y425" t="n">
        <v>1195</v>
      </c>
      <c r="Z425" t="n">
        <v>1271</v>
      </c>
      <c r="AA425" t="n">
        <v>981</v>
      </c>
      <c r="AB425" t="n">
        <v>111</v>
      </c>
      <c r="AC425" t="n">
        <v>298</v>
      </c>
      <c r="AD425" t="n">
        <v>0</v>
      </c>
      <c r="AE425" t="n">
        <v>0</v>
      </c>
      <c r="AF425" t="n">
        <v>0</v>
      </c>
    </row>
    <row r="426">
      <c r="A426" s="1112" t="n">
        <v>44879</v>
      </c>
      <c r="B426" s="63" t="n">
        <v>3856</v>
      </c>
      <c r="Y426" t="n">
        <v>1195</v>
      </c>
      <c r="Z426" t="n">
        <v>1271</v>
      </c>
      <c r="AA426" t="n">
        <v>981</v>
      </c>
      <c r="AB426" t="n">
        <v>111</v>
      </c>
      <c r="AC426" t="n">
        <v>298</v>
      </c>
      <c r="AD426" t="n">
        <v>0</v>
      </c>
      <c r="AE426" t="n">
        <v>0</v>
      </c>
      <c r="AF426" t="n">
        <v>0</v>
      </c>
    </row>
    <row r="427">
      <c r="A427" s="1112" t="n">
        <v>44880</v>
      </c>
      <c r="Y427" s="192" t="n">
        <v>1195</v>
      </c>
      <c r="Z427" s="192" t="n">
        <v>1271</v>
      </c>
      <c r="AA427" s="192" t="n">
        <v>981</v>
      </c>
      <c r="AB427" s="192" t="n">
        <v>111</v>
      </c>
      <c r="AC427" s="192" t="n">
        <v>298</v>
      </c>
      <c r="AD427" s="192" t="n">
        <v>0</v>
      </c>
      <c r="AE427" s="192" t="n">
        <v>0</v>
      </c>
      <c r="AF427" s="192" t="n">
        <v>0</v>
      </c>
    </row>
    <row r="428">
      <c r="A428" s="1112" t="n">
        <v>44881</v>
      </c>
      <c r="B428" s="63" t="n">
        <v>2640</v>
      </c>
      <c r="Y428" t="n">
        <v>1200</v>
      </c>
      <c r="Z428" t="n">
        <v>1246</v>
      </c>
      <c r="AA428" t="n">
        <v>973</v>
      </c>
      <c r="AB428" t="n">
        <v>111</v>
      </c>
      <c r="AC428" t="n">
        <v>298</v>
      </c>
      <c r="AD428" t="n">
        <v>0</v>
      </c>
      <c r="AE428" t="n">
        <v>0</v>
      </c>
      <c r="AF428" t="n">
        <v>0</v>
      </c>
    </row>
    <row r="429">
      <c r="A429" s="1112" t="n">
        <v>44882</v>
      </c>
      <c r="B429" s="63" t="n">
        <v>3798</v>
      </c>
      <c r="Y429" t="n">
        <v>1195</v>
      </c>
      <c r="Z429" t="n">
        <v>1241</v>
      </c>
      <c r="AA429" t="n">
        <v>973</v>
      </c>
      <c r="AB429" t="n">
        <v>111</v>
      </c>
      <c r="AC429" t="n">
        <v>278</v>
      </c>
      <c r="AD429" t="n">
        <v>0</v>
      </c>
      <c r="AE429" t="n">
        <v>0</v>
      </c>
      <c r="AF429" t="n">
        <v>0</v>
      </c>
    </row>
    <row r="430">
      <c r="A430" s="1112" t="n">
        <v>44883</v>
      </c>
      <c r="B430" s="63" t="n">
        <v>3802</v>
      </c>
      <c r="Y430" t="n">
        <v>1186</v>
      </c>
      <c r="Z430" t="n">
        <v>1259</v>
      </c>
      <c r="AA430" t="n">
        <v>973</v>
      </c>
      <c r="AB430" t="n">
        <v>111</v>
      </c>
      <c r="AC430" t="n">
        <v>273</v>
      </c>
      <c r="AD430" t="n">
        <v>0</v>
      </c>
      <c r="AE430" t="n">
        <v>0</v>
      </c>
      <c r="AF430" t="n">
        <v>0</v>
      </c>
    </row>
    <row r="431">
      <c r="A431" s="1112" t="n">
        <v>44886</v>
      </c>
      <c r="B431" s="63" t="n">
        <v>3804</v>
      </c>
      <c r="Y431" t="n">
        <v>1186</v>
      </c>
      <c r="Z431" t="n">
        <v>1261</v>
      </c>
      <c r="AA431" t="n">
        <v>973</v>
      </c>
      <c r="AB431" t="n">
        <v>111</v>
      </c>
      <c r="AC431" t="n">
        <v>273</v>
      </c>
      <c r="AD431" t="n">
        <v>0</v>
      </c>
      <c r="AE431" t="n">
        <v>0</v>
      </c>
      <c r="AF431" t="n">
        <v>0</v>
      </c>
    </row>
    <row r="432">
      <c r="A432" s="1112" t="n">
        <v>44887</v>
      </c>
      <c r="B432" s="63" t="n">
        <v>3779</v>
      </c>
      <c r="Y432" t="n">
        <v>1198</v>
      </c>
      <c r="Z432" t="n">
        <v>1224</v>
      </c>
      <c r="AA432" t="n">
        <v>973</v>
      </c>
      <c r="AB432" t="n">
        <v>111</v>
      </c>
      <c r="AC432" t="n">
        <v>273</v>
      </c>
      <c r="AD432" t="n">
        <v>0</v>
      </c>
      <c r="AE432" t="n">
        <v>0</v>
      </c>
      <c r="AF432" t="n">
        <v>0</v>
      </c>
    </row>
    <row r="433">
      <c r="A433" s="1112" t="n">
        <v>44888</v>
      </c>
      <c r="B433" s="63" t="n">
        <v>3779</v>
      </c>
      <c r="Y433" t="n">
        <v>1198</v>
      </c>
      <c r="Z433" t="n">
        <v>1224</v>
      </c>
      <c r="AA433" t="n">
        <v>973</v>
      </c>
      <c r="AB433" t="n">
        <v>111</v>
      </c>
      <c r="AC433" t="n">
        <v>273</v>
      </c>
      <c r="AD433" t="n">
        <v>0</v>
      </c>
      <c r="AE433" t="n">
        <v>0</v>
      </c>
      <c r="AF433" t="n">
        <v>0</v>
      </c>
    </row>
    <row r="434">
      <c r="A434" s="1112" t="n">
        <v>44889</v>
      </c>
    </row>
    <row r="435">
      <c r="A435" s="1112" t="n">
        <v>44890</v>
      </c>
    </row>
    <row r="436">
      <c r="A436" s="1112" t="n">
        <v>44893</v>
      </c>
      <c r="B436" s="63" t="n">
        <v>3737</v>
      </c>
      <c r="Y436" t="n">
        <v>1215</v>
      </c>
      <c r="Z436" t="n">
        <v>1165</v>
      </c>
      <c r="AA436" t="n">
        <v>973</v>
      </c>
      <c r="AB436" t="n">
        <v>111</v>
      </c>
      <c r="AC436" t="n">
        <v>273</v>
      </c>
      <c r="AD436" t="n">
        <v>0</v>
      </c>
      <c r="AE436" t="n">
        <v>0</v>
      </c>
      <c r="AF436" t="n">
        <v>0</v>
      </c>
    </row>
    <row r="437">
      <c r="A437" s="1112" t="n">
        <v>44894</v>
      </c>
      <c r="B437" s="63" t="n">
        <v>2694</v>
      </c>
      <c r="Y437" t="n">
        <v>1215</v>
      </c>
      <c r="Z437" t="n">
        <v>121</v>
      </c>
      <c r="AA437" t="n">
        <v>974</v>
      </c>
      <c r="AB437" t="n">
        <v>111</v>
      </c>
      <c r="AC437" t="n">
        <v>273</v>
      </c>
      <c r="AD437" t="n">
        <v>0</v>
      </c>
      <c r="AE437" t="n">
        <v>0</v>
      </c>
      <c r="AF437" t="n">
        <v>0</v>
      </c>
    </row>
    <row r="438">
      <c r="A438" s="1112" t="n">
        <v>44895</v>
      </c>
      <c r="B438" s="63" t="n">
        <v>3819</v>
      </c>
      <c r="Y438" t="n">
        <v>1215</v>
      </c>
      <c r="Z438" t="n">
        <v>1246</v>
      </c>
      <c r="AA438" t="n">
        <v>974</v>
      </c>
      <c r="AB438" t="n">
        <v>111</v>
      </c>
      <c r="AC438" t="n">
        <v>273</v>
      </c>
      <c r="AD438" t="n">
        <v>0</v>
      </c>
      <c r="AE438" t="n">
        <v>0</v>
      </c>
      <c r="AF438" t="n">
        <v>0</v>
      </c>
    </row>
    <row r="439">
      <c r="A439" s="1112" t="n">
        <v>44896</v>
      </c>
      <c r="B439" s="63" t="n">
        <v>3819</v>
      </c>
      <c r="Y439" t="n">
        <v>1215</v>
      </c>
      <c r="Z439" t="n">
        <v>1246</v>
      </c>
      <c r="AA439" t="n">
        <v>974</v>
      </c>
      <c r="AB439" t="n">
        <v>111</v>
      </c>
      <c r="AC439" t="n">
        <v>273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1112" t="n">
        <v>44897</v>
      </c>
      <c r="B440" s="63" t="n">
        <v>3716</v>
      </c>
      <c r="Z440" t="n">
        <v>1246</v>
      </c>
      <c r="AA440" t="n">
        <v>1079</v>
      </c>
      <c r="AB440" t="n">
        <v>1118</v>
      </c>
      <c r="AC440" t="n">
        <v>273</v>
      </c>
      <c r="AD440" t="n">
        <v>0</v>
      </c>
      <c r="AE440" t="n">
        <v>0</v>
      </c>
      <c r="AF440" t="n">
        <v>0</v>
      </c>
      <c r="AG440" t="n">
        <v>0</v>
      </c>
    </row>
    <row r="441">
      <c r="A441" s="1112" t="n">
        <v>44900</v>
      </c>
      <c r="B441" s="63" t="n">
        <v>3726</v>
      </c>
      <c r="Z441" t="n">
        <v>1247</v>
      </c>
      <c r="AA441" t="n">
        <v>1088</v>
      </c>
      <c r="AB441" t="n">
        <v>1118</v>
      </c>
      <c r="AC441" t="n">
        <v>273</v>
      </c>
      <c r="AD441" t="n">
        <v>0</v>
      </c>
      <c r="AE441" t="n">
        <v>0</v>
      </c>
      <c r="AF441" t="n">
        <v>0</v>
      </c>
      <c r="AG441" t="n">
        <v>0</v>
      </c>
    </row>
    <row r="442">
      <c r="A442" s="1112" t="n">
        <v>44901</v>
      </c>
      <c r="B442" s="63" t="n">
        <v>3737</v>
      </c>
      <c r="Z442" t="n">
        <v>1255</v>
      </c>
      <c r="AA442" t="n">
        <v>1091</v>
      </c>
      <c r="AB442" t="n">
        <v>1118</v>
      </c>
      <c r="AC442" t="n">
        <v>273</v>
      </c>
      <c r="AD442" t="n">
        <v>0</v>
      </c>
      <c r="AE442" t="n">
        <v>0</v>
      </c>
      <c r="AF442" t="n">
        <v>0</v>
      </c>
      <c r="AG442" t="n">
        <v>0</v>
      </c>
    </row>
    <row r="443">
      <c r="A443" s="1112" t="n">
        <v>44902</v>
      </c>
      <c r="B443" s="63" t="n">
        <v>3705</v>
      </c>
      <c r="Z443" t="n">
        <v>1173</v>
      </c>
      <c r="AA443" t="n">
        <v>1141</v>
      </c>
      <c r="AB443" t="n">
        <v>1118</v>
      </c>
      <c r="AC443" t="n">
        <v>273</v>
      </c>
      <c r="AD443" t="n">
        <v>0</v>
      </c>
      <c r="AE443" t="n">
        <v>0</v>
      </c>
      <c r="AF443" t="n">
        <v>0</v>
      </c>
      <c r="AG443" t="n">
        <v>0</v>
      </c>
    </row>
    <row r="444">
      <c r="A444" s="1112" t="n">
        <v>44903</v>
      </c>
      <c r="B444" s="63" t="n">
        <v>2701</v>
      </c>
      <c r="Z444" t="n">
        <v>1240</v>
      </c>
      <c r="AA444" t="n">
        <v>1186</v>
      </c>
      <c r="AB444" t="n">
        <v>1118</v>
      </c>
      <c r="AC444" t="n">
        <v>273</v>
      </c>
      <c r="AD444" t="n">
        <v>0</v>
      </c>
      <c r="AE444" t="n">
        <v>0</v>
      </c>
      <c r="AF444" t="n">
        <v>0</v>
      </c>
      <c r="AG444" t="n">
        <v>0</v>
      </c>
    </row>
    <row r="445">
      <c r="A445" s="1112" t="n">
        <v>44904</v>
      </c>
      <c r="B445" s="63" t="n">
        <v>2701</v>
      </c>
      <c r="Z445" t="n">
        <v>1240</v>
      </c>
      <c r="AA445" t="n">
        <v>1186</v>
      </c>
      <c r="AB445" t="n">
        <v>1118</v>
      </c>
      <c r="AC445" t="n">
        <v>273</v>
      </c>
      <c r="AD445" t="n">
        <v>0</v>
      </c>
      <c r="AE445" t="n">
        <v>0</v>
      </c>
      <c r="AF445" t="n">
        <v>0</v>
      </c>
      <c r="AG445" t="n">
        <v>0</v>
      </c>
    </row>
    <row r="446">
      <c r="A446" s="1112" t="n">
        <v>44907</v>
      </c>
      <c r="B446" s="63" t="n">
        <v>3818</v>
      </c>
      <c r="Z446" t="n">
        <v>1240</v>
      </c>
      <c r="AA446" t="n">
        <v>1177</v>
      </c>
      <c r="AB446" t="n">
        <v>1128</v>
      </c>
      <c r="AC446" t="n">
        <v>273</v>
      </c>
      <c r="AD446" t="n">
        <v>0</v>
      </c>
      <c r="AE446" t="n">
        <v>0</v>
      </c>
      <c r="AF446" t="n">
        <v>0</v>
      </c>
      <c r="AG446" t="n">
        <v>0</v>
      </c>
    </row>
    <row r="447">
      <c r="A447" s="1112" t="n">
        <v>44908</v>
      </c>
      <c r="B447" s="63" t="n">
        <v>3909</v>
      </c>
      <c r="Z447" t="n">
        <v>1240</v>
      </c>
      <c r="AA447" t="n">
        <v>1207</v>
      </c>
      <c r="AB447" t="n">
        <v>1189</v>
      </c>
      <c r="AC447" t="n">
        <v>273</v>
      </c>
      <c r="AD447" t="n">
        <v>0</v>
      </c>
      <c r="AE447" t="n">
        <v>0</v>
      </c>
      <c r="AF447" t="n">
        <v>0</v>
      </c>
      <c r="AG447" t="n">
        <v>0</v>
      </c>
    </row>
    <row r="448">
      <c r="A448" s="1112" t="n">
        <v>44909</v>
      </c>
      <c r="B448" s="63" t="n">
        <v>4089</v>
      </c>
      <c r="Z448" t="n">
        <v>1191</v>
      </c>
      <c r="AA448" t="n">
        <v>1242</v>
      </c>
      <c r="AB448" t="n">
        <v>1383</v>
      </c>
      <c r="AC448" t="n">
        <v>273</v>
      </c>
      <c r="AD448" t="n">
        <v>0</v>
      </c>
      <c r="AE448" t="n">
        <v>0</v>
      </c>
      <c r="AF448" t="n">
        <v>0</v>
      </c>
      <c r="AG448" t="n">
        <v>0</v>
      </c>
    </row>
    <row r="449">
      <c r="A449" s="1112" t="n">
        <v>44910</v>
      </c>
      <c r="B449" s="63" t="n">
        <v>3964</v>
      </c>
      <c r="Z449" t="n">
        <v>1163</v>
      </c>
      <c r="AA449" t="n">
        <v>1140</v>
      </c>
      <c r="AB449" t="n">
        <v>1388</v>
      </c>
      <c r="AC449" t="n">
        <v>273</v>
      </c>
      <c r="AD449" t="n">
        <v>0</v>
      </c>
      <c r="AE449" t="n">
        <v>0</v>
      </c>
      <c r="AF449" t="n">
        <v>0</v>
      </c>
      <c r="AG449" t="n">
        <v>0</v>
      </c>
    </row>
    <row r="450">
      <c r="A450" s="1112" t="n">
        <v>44911</v>
      </c>
      <c r="B450" s="63" t="n">
        <v>3963</v>
      </c>
      <c r="Z450" t="n">
        <v>1115</v>
      </c>
      <c r="AA450" t="n">
        <v>1147</v>
      </c>
      <c r="AB450" t="n">
        <v>1428</v>
      </c>
      <c r="AC450" t="n">
        <v>273</v>
      </c>
      <c r="AD450" t="n">
        <v>0</v>
      </c>
      <c r="AE450" t="n">
        <v>0</v>
      </c>
      <c r="AF450" t="n">
        <v>0</v>
      </c>
      <c r="AG450" t="n">
        <v>0</v>
      </c>
    </row>
    <row r="451">
      <c r="A451" s="1112" t="n">
        <v>44914</v>
      </c>
      <c r="B451" s="63" t="n">
        <v>2653</v>
      </c>
      <c r="Z451" t="n">
        <v>1118</v>
      </c>
      <c r="AA451" t="n">
        <v>1118</v>
      </c>
      <c r="AB451" t="n">
        <v>144</v>
      </c>
      <c r="AC451" t="n">
        <v>273</v>
      </c>
      <c r="AD451" t="n">
        <v>0</v>
      </c>
      <c r="AE451" t="n">
        <v>0</v>
      </c>
      <c r="AF451" t="n">
        <v>0</v>
      </c>
      <c r="AG451" t="n">
        <v>0</v>
      </c>
    </row>
    <row r="452">
      <c r="A452" s="1112" t="n">
        <v>44915</v>
      </c>
      <c r="B452" s="63" t="n">
        <v>1648</v>
      </c>
      <c r="Z452" t="n">
        <v>1119</v>
      </c>
      <c r="AA452" t="n">
        <v>112</v>
      </c>
      <c r="AB452" t="n">
        <v>144</v>
      </c>
      <c r="AC452" t="n">
        <v>273</v>
      </c>
      <c r="AD452" t="n">
        <v>0</v>
      </c>
      <c r="AE452" t="n">
        <v>0</v>
      </c>
      <c r="AF452" t="n">
        <v>0</v>
      </c>
      <c r="AG452" t="n">
        <v>0</v>
      </c>
    </row>
    <row r="453">
      <c r="A453" s="1112" t="n">
        <v>44916</v>
      </c>
      <c r="B453" s="63" t="n">
        <v>1608</v>
      </c>
      <c r="Z453" t="n">
        <v>1073</v>
      </c>
      <c r="AA453" t="n">
        <v>113</v>
      </c>
      <c r="AB453" t="n">
        <v>144</v>
      </c>
      <c r="AC453" t="n">
        <v>278</v>
      </c>
      <c r="AD453" t="n">
        <v>0</v>
      </c>
      <c r="AE453" t="n">
        <v>0</v>
      </c>
      <c r="AF453" t="n">
        <v>0</v>
      </c>
      <c r="AG453" t="n">
        <v>0</v>
      </c>
    </row>
    <row r="454">
      <c r="A454" s="1112" t="n">
        <v>44917</v>
      </c>
      <c r="B454" s="63" t="n">
        <v>3928</v>
      </c>
      <c r="Z454" t="n">
        <v>1073</v>
      </c>
      <c r="AA454" t="n">
        <v>1135</v>
      </c>
      <c r="AB454" t="n">
        <v>1442</v>
      </c>
      <c r="AC454" t="n">
        <v>278</v>
      </c>
      <c r="AD454" t="n">
        <v>0</v>
      </c>
      <c r="AE454" t="n">
        <v>0</v>
      </c>
      <c r="AF454" t="n">
        <v>0</v>
      </c>
      <c r="AG454" t="n">
        <v>0</v>
      </c>
    </row>
    <row r="455">
      <c r="A455" s="1112" t="n">
        <v>44918</v>
      </c>
      <c r="B455" s="63" t="n">
        <v>3937</v>
      </c>
      <c r="Z455" t="n">
        <v>1073</v>
      </c>
      <c r="AA455" t="n">
        <v>1139</v>
      </c>
      <c r="AB455" t="n">
        <v>1442</v>
      </c>
      <c r="AC455" t="n">
        <v>283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</row>
    <row r="456">
      <c r="A456" s="1112" t="n">
        <v>44921</v>
      </c>
      <c r="B456" s="63" t="n">
        <v>3957</v>
      </c>
      <c r="Z456" t="n">
        <v>1073</v>
      </c>
      <c r="AA456" t="n">
        <v>1135</v>
      </c>
      <c r="AB456" t="n">
        <v>1466</v>
      </c>
      <c r="AC456" t="n">
        <v>283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</row>
    <row r="457">
      <c r="A457" s="1112" t="n">
        <v>44922</v>
      </c>
      <c r="B457" s="63" t="n">
        <v>3987</v>
      </c>
      <c r="Z457" t="n">
        <v>1073</v>
      </c>
      <c r="AA457" t="n">
        <v>1150</v>
      </c>
      <c r="AB457" t="n">
        <v>1481</v>
      </c>
      <c r="AC457" t="n">
        <v>283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</row>
    <row r="458">
      <c r="A458" s="1112" t="n">
        <v>44923</v>
      </c>
      <c r="B458" s="63">
        <f>SUM(Z458:AL458)</f>
        <v/>
      </c>
      <c r="Z458" t="n">
        <v>1073</v>
      </c>
      <c r="AA458" t="n">
        <v>1161</v>
      </c>
      <c r="AB458" t="n">
        <v>1458</v>
      </c>
      <c r="AC458" t="n">
        <v>328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</row>
    <row r="459">
      <c r="A459" s="1112" t="n">
        <v>44924</v>
      </c>
      <c r="B459" s="63">
        <f>SUM(Z459:AL459)</f>
        <v/>
      </c>
      <c r="Z459" t="n">
        <v>1073</v>
      </c>
      <c r="AA459" t="n">
        <v>1145</v>
      </c>
      <c r="AB459" t="n">
        <v>1456</v>
      </c>
      <c r="AC459" t="n">
        <v>328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</row>
    <row r="460">
      <c r="A460" s="1112" t="n">
        <v>44925</v>
      </c>
      <c r="B460" s="63">
        <f>SUM(Z460:AL460)</f>
        <v/>
      </c>
      <c r="Z460" s="192" t="n">
        <v>1073</v>
      </c>
      <c r="AA460" s="192" t="n">
        <v>1145</v>
      </c>
      <c r="AB460" s="192" t="n">
        <v>1456</v>
      </c>
      <c r="AC460" s="192" t="n">
        <v>328</v>
      </c>
      <c r="AD460" s="192" t="n">
        <v>0</v>
      </c>
      <c r="AE460" s="192" t="n">
        <v>0</v>
      </c>
      <c r="AF460" s="192" t="n">
        <v>0</v>
      </c>
      <c r="AG460" s="192" t="n">
        <v>0</v>
      </c>
      <c r="AH460" s="192" t="n">
        <v>0</v>
      </c>
      <c r="AI460" s="192" t="n">
        <v>0</v>
      </c>
      <c r="AJ460" s="192" t="n">
        <v>0</v>
      </c>
      <c r="AK460" s="192" t="n">
        <v>0</v>
      </c>
      <c r="AL460" s="192" t="n">
        <v>0</v>
      </c>
    </row>
    <row r="461">
      <c r="A461" s="1112" t="n">
        <v>44928</v>
      </c>
      <c r="B461" s="63">
        <f>SUM(Z461:AL461)</f>
        <v/>
      </c>
      <c r="AA461" t="n">
        <v>1135</v>
      </c>
      <c r="AB461" t="n">
        <v>1496</v>
      </c>
      <c r="AC461" t="n">
        <v>328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</row>
    <row r="462">
      <c r="A462" s="1112" t="n">
        <v>44929</v>
      </c>
      <c r="B462" s="63">
        <f>SUM(Z462:AL462)</f>
        <v/>
      </c>
      <c r="AA462" t="n">
        <v>1185</v>
      </c>
      <c r="AB462" t="n">
        <v>1476</v>
      </c>
      <c r="AC462" t="n">
        <v>319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</row>
    <row r="463">
      <c r="A463" s="1112" t="n">
        <v>44930</v>
      </c>
      <c r="B463" s="63">
        <f>SUM(Z463:AL463)</f>
        <v/>
      </c>
      <c r="AA463" t="n">
        <v>1251</v>
      </c>
      <c r="AB463" t="n">
        <v>1501</v>
      </c>
      <c r="AC463" t="n">
        <v>319</v>
      </c>
      <c r="AD463" t="n">
        <v>50</v>
      </c>
      <c r="AE463" t="n">
        <v>50</v>
      </c>
      <c r="AF463" t="n">
        <v>10</v>
      </c>
      <c r="AG463" t="n">
        <v>10</v>
      </c>
      <c r="AH463" t="n">
        <v>10</v>
      </c>
      <c r="AI463" t="n">
        <v>10</v>
      </c>
      <c r="AJ463" t="n">
        <v>10</v>
      </c>
      <c r="AK463" t="n">
        <v>0</v>
      </c>
      <c r="AL463" t="n">
        <v>0</v>
      </c>
    </row>
    <row r="464">
      <c r="A464" s="1112" t="n">
        <v>44931</v>
      </c>
      <c r="B464" s="63">
        <f>SUM(Z464:AL464)</f>
        <v/>
      </c>
      <c r="AA464" t="n">
        <v>1251</v>
      </c>
      <c r="AB464" t="n">
        <v>1501</v>
      </c>
      <c r="AC464" t="n">
        <v>319</v>
      </c>
      <c r="AD464" t="n">
        <v>50</v>
      </c>
      <c r="AE464" t="n">
        <v>50</v>
      </c>
      <c r="AF464" t="n">
        <v>10</v>
      </c>
      <c r="AG464" t="n">
        <v>10</v>
      </c>
      <c r="AH464" t="n">
        <v>10</v>
      </c>
      <c r="AI464" t="n">
        <v>10</v>
      </c>
      <c r="AJ464" t="n">
        <v>10</v>
      </c>
      <c r="AK464" t="n">
        <v>0</v>
      </c>
      <c r="AL464" t="n">
        <v>0</v>
      </c>
    </row>
    <row r="465">
      <c r="A465" s="1112" t="n">
        <v>44932</v>
      </c>
      <c r="B465" s="63">
        <f>SUM(Z465:AL465)</f>
        <v/>
      </c>
      <c r="AA465" t="n">
        <v>1251</v>
      </c>
      <c r="AB465" t="n">
        <v>1501</v>
      </c>
      <c r="AC465" t="n">
        <v>319</v>
      </c>
      <c r="AD465" t="n">
        <v>50</v>
      </c>
      <c r="AE465" t="n">
        <v>50</v>
      </c>
      <c r="AF465" t="n">
        <v>10</v>
      </c>
      <c r="AG465" t="n">
        <v>10</v>
      </c>
      <c r="AH465" t="n">
        <v>10</v>
      </c>
      <c r="AI465" t="n">
        <v>10</v>
      </c>
      <c r="AJ465" t="n">
        <v>10</v>
      </c>
      <c r="AK465" t="n">
        <v>0</v>
      </c>
      <c r="AL465" t="n">
        <v>0</v>
      </c>
    </row>
    <row r="466">
      <c r="A466" s="1112" t="n">
        <v>44935</v>
      </c>
      <c r="B466" s="63">
        <f>SUM(Z466:AL466)</f>
        <v/>
      </c>
      <c r="AA466" t="n">
        <v>1256</v>
      </c>
      <c r="AB466" t="n">
        <v>1519</v>
      </c>
      <c r="AC466" t="n">
        <v>358</v>
      </c>
      <c r="AD466" t="n">
        <v>50</v>
      </c>
      <c r="AE466" t="n">
        <v>50</v>
      </c>
      <c r="AF466" t="n">
        <v>10</v>
      </c>
      <c r="AG466" t="n">
        <v>10</v>
      </c>
      <c r="AH466" t="n">
        <v>10</v>
      </c>
      <c r="AI466" t="n">
        <v>10</v>
      </c>
      <c r="AJ466" t="n">
        <v>10</v>
      </c>
      <c r="AK466" t="n">
        <v>0</v>
      </c>
      <c r="AL466" t="n">
        <v>0</v>
      </c>
    </row>
    <row r="467">
      <c r="A467" s="1112" t="n">
        <v>44936</v>
      </c>
      <c r="B467" s="63">
        <f>SUM(Z467:AL467)</f>
        <v/>
      </c>
      <c r="AA467" t="n">
        <v>1271</v>
      </c>
      <c r="AB467" t="n">
        <v>1572</v>
      </c>
      <c r="AC467" t="n">
        <v>388</v>
      </c>
      <c r="AD467" t="n">
        <v>50</v>
      </c>
      <c r="AE467" t="n">
        <v>50</v>
      </c>
      <c r="AF467" t="n">
        <v>10</v>
      </c>
      <c r="AG467" t="n">
        <v>10</v>
      </c>
      <c r="AH467" t="n">
        <v>10</v>
      </c>
      <c r="AI467" t="n">
        <v>10</v>
      </c>
      <c r="AJ467" t="n">
        <v>10</v>
      </c>
      <c r="AK467" t="n">
        <v>0</v>
      </c>
      <c r="AL467" t="n">
        <v>0</v>
      </c>
    </row>
    <row r="468">
      <c r="A468" s="1112" t="n">
        <v>44937</v>
      </c>
      <c r="B468" s="63">
        <f>SUM(Z468:AL468)</f>
        <v/>
      </c>
      <c r="AA468" t="n">
        <v>1271</v>
      </c>
      <c r="AB468" t="n">
        <v>1609</v>
      </c>
      <c r="AC468" t="n">
        <v>388</v>
      </c>
      <c r="AD468" t="n">
        <v>50</v>
      </c>
      <c r="AE468" t="n">
        <v>50</v>
      </c>
      <c r="AF468" t="n">
        <v>10</v>
      </c>
      <c r="AG468" t="n">
        <v>10</v>
      </c>
      <c r="AH468" t="n">
        <v>10</v>
      </c>
      <c r="AI468" t="n">
        <v>10</v>
      </c>
      <c r="AJ468" t="n">
        <v>10</v>
      </c>
      <c r="AK468" t="n">
        <v>0</v>
      </c>
      <c r="AL468" t="n">
        <v>0</v>
      </c>
    </row>
    <row r="469">
      <c r="A469" s="1112" t="n">
        <v>44938</v>
      </c>
      <c r="B469" s="63">
        <f>SUM(Z469:AL469)</f>
        <v/>
      </c>
      <c r="AA469" t="n">
        <v>1296</v>
      </c>
      <c r="AB469" t="n">
        <v>1644</v>
      </c>
      <c r="AC469" t="n">
        <v>418</v>
      </c>
      <c r="AD469" t="n">
        <v>50</v>
      </c>
      <c r="AE469" t="n">
        <v>50</v>
      </c>
      <c r="AF469" t="n">
        <v>10</v>
      </c>
      <c r="AG469" t="n">
        <v>10</v>
      </c>
      <c r="AH469" t="n">
        <v>10</v>
      </c>
      <c r="AI469" t="n">
        <v>10</v>
      </c>
      <c r="AJ469" t="n">
        <v>10</v>
      </c>
      <c r="AK469" t="n">
        <v>0</v>
      </c>
      <c r="AL469" t="n">
        <v>0</v>
      </c>
    </row>
    <row r="470">
      <c r="A470" s="1112" t="n">
        <v>44939</v>
      </c>
      <c r="B470" s="63">
        <f>SUM(Z470:AL470)</f>
        <v/>
      </c>
      <c r="AA470" t="n">
        <v>1406</v>
      </c>
      <c r="AB470" t="n">
        <v>1679</v>
      </c>
      <c r="AC470" t="n">
        <v>418</v>
      </c>
      <c r="AD470" t="n">
        <v>50</v>
      </c>
      <c r="AE470" t="n">
        <v>60</v>
      </c>
      <c r="AF470" t="n">
        <v>20</v>
      </c>
      <c r="AG470" t="n">
        <v>60</v>
      </c>
      <c r="AH470" t="n">
        <v>10</v>
      </c>
      <c r="AI470" t="n">
        <v>10</v>
      </c>
      <c r="AJ470" t="n">
        <v>10</v>
      </c>
      <c r="AK470" t="n">
        <v>0</v>
      </c>
      <c r="AL470" t="n">
        <v>0</v>
      </c>
    </row>
    <row r="471">
      <c r="A471" s="1112" t="n">
        <v>44942</v>
      </c>
      <c r="B471" s="63">
        <f>SUM(Z471:AL471)</f>
        <v/>
      </c>
      <c r="AA471" t="n">
        <v>1451</v>
      </c>
      <c r="AB471" t="n">
        <v>1729</v>
      </c>
      <c r="AC471" t="n">
        <v>418</v>
      </c>
      <c r="AD471" t="n">
        <v>50</v>
      </c>
      <c r="AE471" t="n">
        <v>60</v>
      </c>
      <c r="AF471" t="n">
        <v>20</v>
      </c>
      <c r="AG471" t="n">
        <v>60</v>
      </c>
      <c r="AH471" t="n">
        <v>10</v>
      </c>
      <c r="AI471" t="n">
        <v>10</v>
      </c>
      <c r="AJ471" t="n">
        <v>10</v>
      </c>
      <c r="AK471" t="n">
        <v>0</v>
      </c>
      <c r="AL471" t="n">
        <v>0</v>
      </c>
    </row>
    <row r="472">
      <c r="A472" s="1112" t="n">
        <v>44943</v>
      </c>
      <c r="B472" s="63">
        <f>SUM(Z472:AL472)</f>
        <v/>
      </c>
      <c r="AA472" t="n">
        <v>1471</v>
      </c>
      <c r="AB472" t="n">
        <v>1774</v>
      </c>
      <c r="AC472" t="n">
        <v>408</v>
      </c>
      <c r="AD472" t="n">
        <v>100</v>
      </c>
      <c r="AE472" t="n">
        <v>100</v>
      </c>
      <c r="AF472" t="n">
        <v>80</v>
      </c>
      <c r="AG472" t="n">
        <v>130</v>
      </c>
      <c r="AH472" t="n">
        <v>80</v>
      </c>
      <c r="AI472" t="n">
        <v>80</v>
      </c>
      <c r="AJ472" t="n">
        <v>80</v>
      </c>
      <c r="AK472" t="n">
        <v>0</v>
      </c>
      <c r="AL472" t="n">
        <v>0</v>
      </c>
    </row>
    <row r="473">
      <c r="A473" s="1112" t="n">
        <v>44944</v>
      </c>
      <c r="B473" s="63">
        <f>SUM(Z473:AL473)</f>
        <v/>
      </c>
      <c r="AA473" t="n">
        <v>1569</v>
      </c>
      <c r="AB473" t="n">
        <v>1876</v>
      </c>
      <c r="AC473" t="n">
        <v>438</v>
      </c>
      <c r="AD473" t="n">
        <v>100</v>
      </c>
      <c r="AE473" t="n">
        <v>100</v>
      </c>
      <c r="AF473" t="n">
        <v>80</v>
      </c>
      <c r="AG473" t="n">
        <v>130</v>
      </c>
      <c r="AH473" t="n">
        <v>80</v>
      </c>
      <c r="AI473" t="n">
        <v>80</v>
      </c>
      <c r="AJ473" t="n">
        <v>80</v>
      </c>
      <c r="AK473" t="n">
        <v>0</v>
      </c>
      <c r="AL473" t="n">
        <v>0</v>
      </c>
    </row>
    <row r="474">
      <c r="A474" s="1112" t="n">
        <v>44945</v>
      </c>
      <c r="B474" s="63">
        <f>SUM(Z474:AL474)</f>
        <v/>
      </c>
      <c r="AA474" t="n">
        <v>1585</v>
      </c>
      <c r="AB474" t="n">
        <v>2001</v>
      </c>
      <c r="AC474" t="n">
        <v>458</v>
      </c>
      <c r="AD474" t="n">
        <v>100</v>
      </c>
      <c r="AE474" t="n">
        <v>100</v>
      </c>
      <c r="AF474" t="n">
        <v>80</v>
      </c>
      <c r="AG474" t="n">
        <v>130</v>
      </c>
      <c r="AH474" t="n">
        <v>80</v>
      </c>
      <c r="AI474" t="n">
        <v>80</v>
      </c>
      <c r="AJ474" t="n">
        <v>80</v>
      </c>
      <c r="AK474" t="n">
        <v>0</v>
      </c>
      <c r="AL474" t="n">
        <v>0</v>
      </c>
    </row>
    <row r="475">
      <c r="A475" s="1112" t="n">
        <v>44946</v>
      </c>
      <c r="B475" s="63">
        <f>SUM(Z475:AL475)</f>
        <v/>
      </c>
      <c r="AA475" t="n">
        <v>1585</v>
      </c>
      <c r="AB475" t="n">
        <v>2001</v>
      </c>
      <c r="AC475" t="n">
        <v>458</v>
      </c>
      <c r="AD475" t="n">
        <v>100</v>
      </c>
      <c r="AE475" t="n">
        <v>100</v>
      </c>
      <c r="AF475" t="n">
        <v>80</v>
      </c>
      <c r="AG475" t="n">
        <v>130</v>
      </c>
      <c r="AH475" t="n">
        <v>80</v>
      </c>
      <c r="AI475" t="n">
        <v>80</v>
      </c>
      <c r="AJ475" t="n">
        <v>80</v>
      </c>
      <c r="AK475" t="n">
        <v>0</v>
      </c>
      <c r="AL475" t="n">
        <v>0</v>
      </c>
    </row>
    <row r="476">
      <c r="A476" s="1112" t="n">
        <v>44949</v>
      </c>
      <c r="B476" s="63">
        <f>SUM(Z476:AL476)</f>
        <v/>
      </c>
      <c r="AA476" t="n">
        <v>1585</v>
      </c>
      <c r="AB476" t="n">
        <v>2001</v>
      </c>
      <c r="AC476" t="n">
        <v>558</v>
      </c>
      <c r="AD476" t="n">
        <v>100</v>
      </c>
      <c r="AE476" t="n">
        <v>100</v>
      </c>
      <c r="AF476" t="n">
        <v>80</v>
      </c>
      <c r="AG476" t="n">
        <v>130</v>
      </c>
      <c r="AH476" t="n">
        <v>80</v>
      </c>
      <c r="AI476" t="n">
        <v>80</v>
      </c>
      <c r="AJ476" t="n">
        <v>80</v>
      </c>
      <c r="AK476" t="n">
        <v>0</v>
      </c>
      <c r="AL476" t="n">
        <v>0</v>
      </c>
    </row>
    <row r="477">
      <c r="A477" s="1112" t="n">
        <v>44950</v>
      </c>
      <c r="B477" s="63">
        <f>SUM(Z477:AL477)</f>
        <v/>
      </c>
      <c r="AA477" t="n">
        <v>1521</v>
      </c>
      <c r="AB477" t="n">
        <v>204</v>
      </c>
      <c r="AC477" t="n">
        <v>583</v>
      </c>
      <c r="AD477" t="n">
        <v>100</v>
      </c>
      <c r="AE477" t="n">
        <v>100</v>
      </c>
      <c r="AF477" t="n">
        <v>80</v>
      </c>
      <c r="AG477" t="n">
        <v>130</v>
      </c>
      <c r="AH477" t="n">
        <v>80</v>
      </c>
      <c r="AI477" t="n">
        <v>80</v>
      </c>
      <c r="AJ477" t="n">
        <v>80</v>
      </c>
      <c r="AK477" t="n">
        <v>0</v>
      </c>
      <c r="AL477" t="n">
        <v>0</v>
      </c>
    </row>
    <row r="478">
      <c r="A478" s="1112" t="n">
        <v>44951</v>
      </c>
      <c r="B478" s="63">
        <f>SUM(Z478:AL478)</f>
        <v/>
      </c>
      <c r="AA478" t="n">
        <v>1500</v>
      </c>
      <c r="AB478" t="n">
        <v>2048</v>
      </c>
      <c r="AC478" t="n">
        <v>583</v>
      </c>
      <c r="AD478" t="n">
        <v>100</v>
      </c>
      <c r="AE478" t="n">
        <v>100</v>
      </c>
      <c r="AF478" t="n">
        <v>80</v>
      </c>
      <c r="AG478" t="n">
        <v>130</v>
      </c>
      <c r="AH478" t="n">
        <v>80</v>
      </c>
      <c r="AI478" t="n">
        <v>80</v>
      </c>
      <c r="AJ478" t="n">
        <v>80</v>
      </c>
      <c r="AK478" t="n">
        <v>0</v>
      </c>
      <c r="AL478" t="n">
        <v>0</v>
      </c>
    </row>
    <row r="479">
      <c r="A479" s="1112" t="n">
        <v>44952</v>
      </c>
      <c r="B479" s="63">
        <f>SUM(Z479:AL479)</f>
        <v/>
      </c>
      <c r="AA479" t="n">
        <v>1500</v>
      </c>
      <c r="AB479" t="n">
        <v>2059</v>
      </c>
      <c r="AC479" t="n">
        <v>588</v>
      </c>
      <c r="AD479" t="n">
        <v>100</v>
      </c>
      <c r="AE479" t="n">
        <v>100</v>
      </c>
      <c r="AF479" t="n">
        <v>80</v>
      </c>
      <c r="AG479" t="n">
        <v>130</v>
      </c>
      <c r="AH479" t="n">
        <v>80</v>
      </c>
      <c r="AI479" t="n">
        <v>80</v>
      </c>
      <c r="AJ479" t="n">
        <v>80</v>
      </c>
      <c r="AK479" t="n">
        <v>0</v>
      </c>
      <c r="AL479" t="n">
        <v>0</v>
      </c>
    </row>
    <row r="480">
      <c r="A480" s="1112" t="n">
        <v>44953</v>
      </c>
      <c r="B480" s="63">
        <f>SUM(Z480:AL480)</f>
        <v/>
      </c>
      <c r="AA480" t="n">
        <v>1500</v>
      </c>
      <c r="AB480" t="n">
        <v>2071</v>
      </c>
      <c r="AC480" t="n">
        <v>588</v>
      </c>
      <c r="AD480" t="n">
        <v>100</v>
      </c>
      <c r="AE480" t="n">
        <v>100</v>
      </c>
      <c r="AF480" t="n">
        <v>80</v>
      </c>
      <c r="AG480" t="n">
        <v>130</v>
      </c>
      <c r="AH480" t="n">
        <v>80</v>
      </c>
      <c r="AI480" t="n">
        <v>80</v>
      </c>
      <c r="AJ480" t="n">
        <v>80</v>
      </c>
      <c r="AK480" t="n">
        <v>0</v>
      </c>
      <c r="AL480" t="n">
        <v>0</v>
      </c>
    </row>
    <row r="481">
      <c r="A481" s="1112" t="n">
        <v>44956</v>
      </c>
      <c r="B481" s="63">
        <f>SUM(Z481:AL481)</f>
        <v/>
      </c>
      <c r="AA481" t="n">
        <v>1500</v>
      </c>
      <c r="AB481" t="n">
        <v>2091</v>
      </c>
      <c r="AC481" t="n">
        <v>623</v>
      </c>
      <c r="AD481" t="n">
        <v>100</v>
      </c>
      <c r="AE481" t="n">
        <v>100</v>
      </c>
      <c r="AF481" t="n">
        <v>80</v>
      </c>
      <c r="AG481" t="n">
        <v>130</v>
      </c>
      <c r="AH481" t="n">
        <v>80</v>
      </c>
      <c r="AI481" t="n">
        <v>80</v>
      </c>
      <c r="AJ481" t="n">
        <v>80</v>
      </c>
      <c r="AK481" t="n">
        <v>0</v>
      </c>
      <c r="AL481" t="n">
        <v>0</v>
      </c>
    </row>
    <row r="482">
      <c r="A482" s="1112" t="n">
        <v>44957</v>
      </c>
      <c r="B482" s="63">
        <f>SUM(Z482:AL482)</f>
        <v/>
      </c>
      <c r="AA482" t="n">
        <v>0</v>
      </c>
      <c r="AB482" t="n">
        <v>2097</v>
      </c>
      <c r="AC482" t="n">
        <v>623</v>
      </c>
      <c r="AD482" t="n">
        <v>60</v>
      </c>
      <c r="AE482" t="n">
        <v>60</v>
      </c>
      <c r="AF482" t="n">
        <v>80</v>
      </c>
      <c r="AG482" t="n">
        <v>130</v>
      </c>
      <c r="AH482" t="n">
        <v>80</v>
      </c>
      <c r="AI482" t="n">
        <v>105</v>
      </c>
      <c r="AJ482" t="n">
        <v>135</v>
      </c>
      <c r="AK482" t="n">
        <v>55</v>
      </c>
      <c r="AL482" t="n">
        <v>55</v>
      </c>
      <c r="AM482" t="n">
        <v>0</v>
      </c>
    </row>
    <row r="483">
      <c r="A483" s="1112" t="n">
        <v>44958</v>
      </c>
      <c r="B483" s="63">
        <f>SUM(Z483:AL483)</f>
        <v/>
      </c>
      <c r="AB483" t="n">
        <v>2099</v>
      </c>
      <c r="AC483" t="n">
        <v>623</v>
      </c>
      <c r="AD483" t="n">
        <v>60</v>
      </c>
      <c r="AE483" t="n">
        <v>60</v>
      </c>
      <c r="AF483" t="n">
        <v>80</v>
      </c>
      <c r="AG483" t="n">
        <v>130</v>
      </c>
      <c r="AH483" t="n">
        <v>80</v>
      </c>
      <c r="AI483" t="n">
        <v>105</v>
      </c>
      <c r="AJ483" t="n">
        <v>135</v>
      </c>
      <c r="AK483" t="n">
        <v>55</v>
      </c>
      <c r="AL483" t="n">
        <v>55</v>
      </c>
      <c r="AM483" t="n">
        <v>0</v>
      </c>
    </row>
    <row r="484">
      <c r="A484" s="1112" t="n">
        <v>44959</v>
      </c>
      <c r="B484" s="63">
        <f>SUM(Z484:AL484)</f>
        <v/>
      </c>
      <c r="AB484" t="n">
        <v>2099</v>
      </c>
      <c r="AC484" t="n">
        <v>623</v>
      </c>
      <c r="AD484" t="n">
        <v>60</v>
      </c>
      <c r="AE484" t="n">
        <v>60</v>
      </c>
      <c r="AF484" t="n">
        <v>80</v>
      </c>
      <c r="AG484" t="n">
        <v>130</v>
      </c>
      <c r="AH484" t="n">
        <v>80</v>
      </c>
      <c r="AI484" t="n">
        <v>105</v>
      </c>
      <c r="AJ484" t="n">
        <v>135</v>
      </c>
      <c r="AK484" t="n">
        <v>55</v>
      </c>
      <c r="AL484" t="n">
        <v>55</v>
      </c>
      <c r="AM484" t="n">
        <v>0</v>
      </c>
    </row>
    <row r="485">
      <c r="A485" s="1112" t="n">
        <v>44960</v>
      </c>
      <c r="B485" s="63">
        <f>SUM(Z485:AL485)</f>
        <v/>
      </c>
      <c r="AB485" t="n">
        <v>2089</v>
      </c>
      <c r="AC485" t="n">
        <v>623</v>
      </c>
      <c r="AD485" t="n">
        <v>60</v>
      </c>
      <c r="AE485" t="n">
        <v>60</v>
      </c>
      <c r="AF485" t="n">
        <v>80</v>
      </c>
      <c r="AG485" t="n">
        <v>130</v>
      </c>
      <c r="AH485" t="n">
        <v>80</v>
      </c>
      <c r="AI485" t="n">
        <v>105</v>
      </c>
      <c r="AJ485" t="n">
        <v>135</v>
      </c>
      <c r="AK485" t="n">
        <v>55</v>
      </c>
      <c r="AL485" t="n">
        <v>55</v>
      </c>
      <c r="AM485" t="n">
        <v>0</v>
      </c>
    </row>
    <row r="486">
      <c r="A486" s="1112" t="n">
        <v>44963</v>
      </c>
      <c r="B486" s="63">
        <f>SUM(Z486:AL486)</f>
        <v/>
      </c>
      <c r="AB486" t="n">
        <v>2044</v>
      </c>
      <c r="AC486" t="n">
        <v>664</v>
      </c>
      <c r="AD486" t="n">
        <v>60</v>
      </c>
      <c r="AE486" t="n">
        <v>70</v>
      </c>
      <c r="AF486" t="n">
        <v>80</v>
      </c>
      <c r="AG486" t="n">
        <v>130</v>
      </c>
      <c r="AH486" t="n">
        <v>80</v>
      </c>
      <c r="AI486" t="n">
        <v>105</v>
      </c>
      <c r="AJ486" t="n">
        <v>135</v>
      </c>
      <c r="AK486" t="n">
        <v>55</v>
      </c>
      <c r="AL486" t="n">
        <v>55</v>
      </c>
      <c r="AM486" t="n">
        <v>0</v>
      </c>
    </row>
    <row r="487">
      <c r="A487" s="1112" t="n">
        <v>44964</v>
      </c>
      <c r="B487" s="63">
        <f>SUM(Z487:AL487)</f>
        <v/>
      </c>
      <c r="AB487" t="n">
        <v>2044</v>
      </c>
      <c r="AC487" t="n">
        <v>664</v>
      </c>
      <c r="AD487" t="n">
        <v>60</v>
      </c>
      <c r="AE487" t="n">
        <v>70</v>
      </c>
      <c r="AF487" t="n">
        <v>80</v>
      </c>
      <c r="AG487" t="n">
        <v>130</v>
      </c>
      <c r="AH487" t="n">
        <v>80</v>
      </c>
      <c r="AI487" t="n">
        <v>105</v>
      </c>
      <c r="AJ487" t="n">
        <v>135</v>
      </c>
      <c r="AK487" t="n">
        <v>55</v>
      </c>
      <c r="AL487" t="n">
        <v>55</v>
      </c>
      <c r="AM487" t="n">
        <v>0</v>
      </c>
    </row>
    <row r="488">
      <c r="A488" s="1112" t="n">
        <v>44965</v>
      </c>
      <c r="B488" s="63">
        <f>SUM(Z488:AL488)</f>
        <v/>
      </c>
      <c r="AB488" t="n">
        <v>1966</v>
      </c>
      <c r="AC488" t="n">
        <v>731</v>
      </c>
      <c r="AD488" t="n">
        <v>60</v>
      </c>
      <c r="AE488" t="n">
        <v>70</v>
      </c>
      <c r="AF488" t="n">
        <v>80</v>
      </c>
      <c r="AG488" t="n">
        <v>130</v>
      </c>
      <c r="AH488" t="n">
        <v>80</v>
      </c>
      <c r="AI488" t="n">
        <v>105</v>
      </c>
      <c r="AJ488" t="n">
        <v>135</v>
      </c>
      <c r="AK488" t="n">
        <v>55</v>
      </c>
      <c r="AL488" t="n">
        <v>55</v>
      </c>
      <c r="AM488" t="n">
        <v>0</v>
      </c>
    </row>
    <row r="489">
      <c r="A489" s="1112" t="n">
        <v>44966</v>
      </c>
      <c r="B489" s="63">
        <f>SUM(Z489:AL489)</f>
        <v/>
      </c>
      <c r="AB489" t="n">
        <v>1990</v>
      </c>
      <c r="AC489" t="n">
        <v>737</v>
      </c>
      <c r="AD489" t="n">
        <v>60</v>
      </c>
      <c r="AE489" t="n">
        <v>70</v>
      </c>
      <c r="AF489" t="n">
        <v>80</v>
      </c>
      <c r="AG489" t="n">
        <v>130</v>
      </c>
      <c r="AH489" t="n">
        <v>80</v>
      </c>
      <c r="AI489" t="n">
        <v>105</v>
      </c>
      <c r="AJ489" t="n">
        <v>135</v>
      </c>
      <c r="AK489" t="n">
        <v>55</v>
      </c>
      <c r="AL489" t="n">
        <v>55</v>
      </c>
      <c r="AM489" t="n">
        <v>0</v>
      </c>
    </row>
    <row r="490">
      <c r="A490" s="1112" t="n">
        <v>44967</v>
      </c>
      <c r="B490" s="63">
        <f>SUM(Z490:AL490)</f>
        <v/>
      </c>
      <c r="AB490" t="n">
        <v>1973</v>
      </c>
      <c r="AC490" t="n">
        <v>776</v>
      </c>
      <c r="AD490" t="n">
        <v>60</v>
      </c>
      <c r="AE490" t="n">
        <v>70</v>
      </c>
      <c r="AF490" t="n">
        <v>80</v>
      </c>
      <c r="AG490" t="n">
        <v>130</v>
      </c>
      <c r="AH490" t="n">
        <v>80</v>
      </c>
      <c r="AI490" t="n">
        <v>105</v>
      </c>
      <c r="AJ490" t="n">
        <v>135</v>
      </c>
      <c r="AK490" t="n">
        <v>55</v>
      </c>
      <c r="AL490" t="n">
        <v>55</v>
      </c>
      <c r="AM490" t="n">
        <v>0</v>
      </c>
    </row>
    <row r="491">
      <c r="A491" s="1112" t="n">
        <v>44970</v>
      </c>
      <c r="B491" s="63">
        <f>SUM(Z491:AL491)</f>
        <v/>
      </c>
      <c r="AB491" t="n">
        <v>1978</v>
      </c>
      <c r="AC491" t="n">
        <v>776</v>
      </c>
      <c r="AD491" t="n">
        <v>60</v>
      </c>
      <c r="AE491" t="n">
        <v>70</v>
      </c>
      <c r="AF491" t="n">
        <v>80</v>
      </c>
      <c r="AG491" t="n">
        <v>130</v>
      </c>
      <c r="AH491" t="n">
        <v>80</v>
      </c>
      <c r="AI491" t="n">
        <v>105</v>
      </c>
      <c r="AJ491" t="n">
        <v>135</v>
      </c>
      <c r="AK491" t="n">
        <v>55</v>
      </c>
      <c r="AL491" t="n">
        <v>55</v>
      </c>
      <c r="AM491" t="n">
        <v>0</v>
      </c>
    </row>
    <row r="492">
      <c r="A492" s="1112" t="n">
        <v>44971</v>
      </c>
      <c r="B492" s="63">
        <f>SUM(Z492:AL492)</f>
        <v/>
      </c>
      <c r="AB492" t="n">
        <v>1971</v>
      </c>
      <c r="AC492" t="n">
        <v>776</v>
      </c>
      <c r="AD492" t="n">
        <v>60</v>
      </c>
      <c r="AE492" t="n">
        <v>70</v>
      </c>
      <c r="AF492" t="n">
        <v>80</v>
      </c>
      <c r="AG492" t="n">
        <v>130</v>
      </c>
      <c r="AH492" t="n">
        <v>80</v>
      </c>
      <c r="AI492" t="n">
        <v>105</v>
      </c>
      <c r="AJ492" t="n">
        <v>135</v>
      </c>
      <c r="AK492" t="n">
        <v>55</v>
      </c>
      <c r="AL492" t="n">
        <v>55</v>
      </c>
      <c r="AM492" t="n">
        <v>0</v>
      </c>
    </row>
    <row r="493">
      <c r="A493" s="1112" t="n">
        <v>44972</v>
      </c>
      <c r="B493" s="63">
        <f>SUM(Z493:AL493)</f>
        <v/>
      </c>
      <c r="AB493" t="n">
        <v>1931</v>
      </c>
      <c r="AC493" t="n">
        <v>786</v>
      </c>
      <c r="AD493" t="n">
        <v>60</v>
      </c>
      <c r="AE493" t="n">
        <v>70</v>
      </c>
      <c r="AF493" t="n">
        <v>80</v>
      </c>
      <c r="AG493" t="n">
        <v>130</v>
      </c>
      <c r="AH493" t="n">
        <v>80</v>
      </c>
      <c r="AI493" t="n">
        <v>105</v>
      </c>
      <c r="AJ493" t="n">
        <v>135</v>
      </c>
      <c r="AK493" t="n">
        <v>55</v>
      </c>
      <c r="AL493" t="n">
        <v>55</v>
      </c>
      <c r="AM493" t="n">
        <v>0</v>
      </c>
    </row>
    <row r="494">
      <c r="A494" s="1112" t="n">
        <v>44973</v>
      </c>
      <c r="B494" s="63">
        <f>SUM(Z494:AL494)</f>
        <v/>
      </c>
      <c r="AB494" t="n">
        <v>1931</v>
      </c>
      <c r="AC494" t="n">
        <v>786</v>
      </c>
      <c r="AD494" t="n">
        <v>60</v>
      </c>
      <c r="AE494" t="n">
        <v>70</v>
      </c>
      <c r="AF494" t="n">
        <v>80</v>
      </c>
      <c r="AG494" t="n">
        <v>130</v>
      </c>
      <c r="AH494" t="n">
        <v>80</v>
      </c>
      <c r="AI494" t="n">
        <v>105</v>
      </c>
      <c r="AJ494" t="n">
        <v>135</v>
      </c>
      <c r="AK494" t="n">
        <v>55</v>
      </c>
      <c r="AL494" t="n">
        <v>55</v>
      </c>
      <c r="AM494" t="n">
        <v>0</v>
      </c>
    </row>
    <row r="495">
      <c r="A495" s="1112" t="n">
        <v>44974</v>
      </c>
      <c r="B495" s="63">
        <f>SUM(Z495:AL495)</f>
        <v/>
      </c>
      <c r="AB495" t="n">
        <v>1931</v>
      </c>
      <c r="AC495" t="n">
        <v>786</v>
      </c>
      <c r="AD495" t="n">
        <v>60</v>
      </c>
      <c r="AE495" t="n">
        <v>70</v>
      </c>
      <c r="AF495" t="n">
        <v>80</v>
      </c>
      <c r="AG495" t="n">
        <v>130</v>
      </c>
      <c r="AH495" t="n">
        <v>80</v>
      </c>
      <c r="AI495" t="n">
        <v>105</v>
      </c>
      <c r="AJ495" t="n">
        <v>135</v>
      </c>
      <c r="AK495" t="n">
        <v>55</v>
      </c>
      <c r="AL495" t="n">
        <v>55</v>
      </c>
      <c r="AM495" t="n">
        <v>0</v>
      </c>
    </row>
    <row r="496">
      <c r="A496" s="104" t="n">
        <v>44977</v>
      </c>
      <c r="B496" s="63">
        <f>SUM(Z496:AL496)</f>
        <v/>
      </c>
      <c r="AB496" s="192" t="n">
        <v>1931</v>
      </c>
      <c r="AC496" s="192" t="n">
        <v>786</v>
      </c>
      <c r="AD496" s="192" t="n">
        <v>60</v>
      </c>
      <c r="AE496" s="192" t="n">
        <v>70</v>
      </c>
      <c r="AF496" s="192" t="n">
        <v>80</v>
      </c>
      <c r="AG496" s="192" t="n">
        <v>130</v>
      </c>
      <c r="AH496" s="192" t="n">
        <v>80</v>
      </c>
      <c r="AI496" s="192" t="n">
        <v>105</v>
      </c>
      <c r="AJ496" s="192" t="n">
        <v>135</v>
      </c>
      <c r="AK496" s="192" t="n">
        <v>55</v>
      </c>
      <c r="AL496" s="192" t="n">
        <v>55</v>
      </c>
      <c r="AM496" s="192" t="n">
        <v>0</v>
      </c>
    </row>
    <row r="497">
      <c r="A497" s="104" t="n">
        <v>44978</v>
      </c>
      <c r="B497" s="63">
        <f>SUM(Z497:AL497)</f>
        <v/>
      </c>
      <c r="AB497" s="192" t="n">
        <v>1931</v>
      </c>
      <c r="AC497" s="192" t="n">
        <v>786</v>
      </c>
      <c r="AD497" s="192" t="n">
        <v>60</v>
      </c>
      <c r="AE497" s="192" t="n">
        <v>70</v>
      </c>
      <c r="AF497" s="192" t="n">
        <v>80</v>
      </c>
      <c r="AG497" s="192" t="n">
        <v>130</v>
      </c>
      <c r="AH497" s="192" t="n">
        <v>80</v>
      </c>
      <c r="AI497" s="192" t="n">
        <v>105</v>
      </c>
      <c r="AJ497" s="192" t="n">
        <v>135</v>
      </c>
      <c r="AK497" s="192" t="n">
        <v>55</v>
      </c>
      <c r="AL497" s="192" t="n">
        <v>55</v>
      </c>
      <c r="AM497" s="192" t="n">
        <v>0</v>
      </c>
    </row>
    <row r="498">
      <c r="A498" s="1112" t="n">
        <v>44979</v>
      </c>
      <c r="B498" s="63">
        <f>SUM(Z498:AL498)</f>
        <v/>
      </c>
      <c r="AB498" t="n">
        <v>1931</v>
      </c>
      <c r="AC498" t="n">
        <v>806</v>
      </c>
      <c r="AD498" t="n">
        <v>60</v>
      </c>
      <c r="AE498" t="n">
        <v>70</v>
      </c>
      <c r="AF498" t="n">
        <v>80</v>
      </c>
      <c r="AG498" t="n">
        <v>130</v>
      </c>
      <c r="AH498" t="n">
        <v>80</v>
      </c>
      <c r="AI498" t="n">
        <v>105</v>
      </c>
      <c r="AJ498" t="n">
        <v>135</v>
      </c>
      <c r="AK498" t="n">
        <v>55</v>
      </c>
      <c r="AL498" t="n">
        <v>55</v>
      </c>
      <c r="AM498" t="n">
        <v>0</v>
      </c>
    </row>
    <row r="499">
      <c r="A499" s="1112" t="n">
        <v>44980</v>
      </c>
      <c r="B499" s="63">
        <f>SUM(Z499:AL499)</f>
        <v/>
      </c>
      <c r="AB499" t="n">
        <v>1931</v>
      </c>
      <c r="AC499" t="n">
        <v>806</v>
      </c>
      <c r="AD499" t="n">
        <v>60</v>
      </c>
      <c r="AE499" t="n">
        <v>70</v>
      </c>
      <c r="AF499" t="n">
        <v>80</v>
      </c>
      <c r="AG499" t="n">
        <v>130</v>
      </c>
      <c r="AH499" t="n">
        <v>80</v>
      </c>
      <c r="AI499" t="n">
        <v>105</v>
      </c>
      <c r="AJ499" t="n">
        <v>135</v>
      </c>
      <c r="AK499" t="n">
        <v>55</v>
      </c>
      <c r="AL499" t="n">
        <v>55</v>
      </c>
      <c r="AM499" t="n">
        <v>0</v>
      </c>
    </row>
    <row r="500">
      <c r="A500" s="1112" t="n">
        <v>44981</v>
      </c>
      <c r="B500" s="63">
        <f>SUM(Z500:AL500)</f>
        <v/>
      </c>
      <c r="AB500" t="n">
        <v>1906</v>
      </c>
      <c r="AC500" t="n">
        <v>806</v>
      </c>
      <c r="AD500" t="n">
        <v>60</v>
      </c>
      <c r="AE500" t="n">
        <v>70</v>
      </c>
      <c r="AF500" t="n">
        <v>120</v>
      </c>
      <c r="AG500" t="n">
        <v>80</v>
      </c>
      <c r="AH500" t="n">
        <v>85</v>
      </c>
      <c r="AI500" t="n">
        <v>110</v>
      </c>
      <c r="AJ500" t="n">
        <v>135</v>
      </c>
      <c r="AK500" t="n">
        <v>55</v>
      </c>
      <c r="AL500" t="n">
        <v>55</v>
      </c>
      <c r="AM500" t="n">
        <v>0</v>
      </c>
    </row>
    <row r="501">
      <c r="A501" s="1112" t="n">
        <v>44984</v>
      </c>
      <c r="B501" s="63">
        <f>SUM(Z501:AL501)</f>
        <v/>
      </c>
      <c r="AB501" t="n">
        <v>1822</v>
      </c>
      <c r="AC501" t="n">
        <v>791</v>
      </c>
      <c r="AD501" t="n">
        <v>100</v>
      </c>
      <c r="AE501" t="n">
        <v>60</v>
      </c>
      <c r="AF501" t="n">
        <v>120</v>
      </c>
      <c r="AG501" t="n">
        <v>80</v>
      </c>
      <c r="AH501" t="n">
        <v>85</v>
      </c>
      <c r="AI501" t="n">
        <v>110</v>
      </c>
      <c r="AJ501" t="n">
        <v>135</v>
      </c>
      <c r="AK501" t="n">
        <v>55</v>
      </c>
      <c r="AL501" t="n">
        <v>55</v>
      </c>
      <c r="AM501" t="n">
        <v>0</v>
      </c>
    </row>
    <row r="502">
      <c r="A502" s="1112" t="n">
        <v>44985</v>
      </c>
      <c r="B502" s="63">
        <f>SUM(Z502:AL502)</f>
        <v/>
      </c>
      <c r="AB502" t="n">
        <v>1822</v>
      </c>
      <c r="AC502" t="n">
        <v>791</v>
      </c>
      <c r="AD502" t="n">
        <v>100</v>
      </c>
      <c r="AE502" t="n">
        <v>60</v>
      </c>
      <c r="AF502" t="n">
        <v>120</v>
      </c>
      <c r="AG502" t="n">
        <v>80</v>
      </c>
      <c r="AH502" t="n">
        <v>85</v>
      </c>
      <c r="AI502" t="n">
        <v>110</v>
      </c>
      <c r="AJ502" t="n">
        <v>135</v>
      </c>
      <c r="AK502" t="n">
        <v>55</v>
      </c>
      <c r="AL502" t="n">
        <v>55</v>
      </c>
      <c r="AM502" t="n">
        <v>0</v>
      </c>
    </row>
    <row r="503">
      <c r="A503" s="1112" t="n">
        <v>44986</v>
      </c>
      <c r="B503" s="63">
        <f>SUM(Z503:AL503)</f>
        <v/>
      </c>
      <c r="AC503" t="n">
        <v>813</v>
      </c>
      <c r="AD503" t="n">
        <v>100</v>
      </c>
      <c r="AE503" t="n">
        <v>71</v>
      </c>
      <c r="AF503" t="n">
        <v>170</v>
      </c>
      <c r="AG503" t="n">
        <v>130</v>
      </c>
      <c r="AH503" t="n">
        <v>185</v>
      </c>
      <c r="AI503" t="n">
        <v>210</v>
      </c>
      <c r="AJ503" t="n">
        <v>235</v>
      </c>
      <c r="AK503" t="n">
        <v>155</v>
      </c>
      <c r="AL503" t="n">
        <v>155</v>
      </c>
      <c r="AM503" t="n">
        <v>0</v>
      </c>
    </row>
    <row r="504">
      <c r="A504" s="1112" t="n">
        <v>44987</v>
      </c>
      <c r="B504" s="63">
        <f>SUM(Z504:AL504)</f>
        <v/>
      </c>
      <c r="AC504" t="n">
        <v>813</v>
      </c>
      <c r="AD504" t="n">
        <v>100</v>
      </c>
      <c r="AE504" t="n">
        <v>71</v>
      </c>
      <c r="AF504" t="n">
        <v>170</v>
      </c>
      <c r="AG504" t="n">
        <v>130</v>
      </c>
      <c r="AH504" t="n">
        <v>185</v>
      </c>
      <c r="AI504" t="n">
        <v>210</v>
      </c>
      <c r="AJ504" t="n">
        <v>235</v>
      </c>
      <c r="AK504" t="n">
        <v>155</v>
      </c>
      <c r="AL504" t="n">
        <v>155</v>
      </c>
      <c r="AM504" t="n">
        <v>0</v>
      </c>
    </row>
    <row r="505">
      <c r="A505" s="1112" t="n">
        <v>44988</v>
      </c>
      <c r="B505" s="63">
        <f>SUM(Z505:AL505)</f>
        <v/>
      </c>
      <c r="AC505" t="n">
        <v>813</v>
      </c>
      <c r="AD505" t="n">
        <v>100</v>
      </c>
      <c r="AE505" t="n">
        <v>71</v>
      </c>
      <c r="AF505" t="n">
        <v>170</v>
      </c>
      <c r="AG505" t="n">
        <v>130</v>
      </c>
      <c r="AH505" t="n">
        <v>185</v>
      </c>
      <c r="AI505" t="n">
        <v>210</v>
      </c>
      <c r="AJ505" t="n">
        <v>235</v>
      </c>
      <c r="AK505" t="n">
        <v>155</v>
      </c>
      <c r="AL505" t="n">
        <v>155</v>
      </c>
      <c r="AM505" t="n">
        <v>0</v>
      </c>
    </row>
    <row r="506">
      <c r="A506" s="1112" t="n">
        <v>44991</v>
      </c>
      <c r="B506" s="63">
        <f>SUM(Z506:AL506)</f>
        <v/>
      </c>
      <c r="AC506" t="n">
        <v>688</v>
      </c>
      <c r="AD506" t="n">
        <v>150</v>
      </c>
      <c r="AE506" t="n">
        <v>96</v>
      </c>
      <c r="AF506" t="n">
        <v>170</v>
      </c>
      <c r="AG506" t="n">
        <v>210</v>
      </c>
      <c r="AH506" t="n">
        <v>185</v>
      </c>
      <c r="AI506" t="n">
        <v>210</v>
      </c>
      <c r="AJ506" t="n">
        <v>285</v>
      </c>
      <c r="AK506" t="n">
        <v>205</v>
      </c>
      <c r="AL506" t="n">
        <v>205</v>
      </c>
      <c r="AM506" t="n">
        <v>0</v>
      </c>
    </row>
    <row r="507">
      <c r="A507" s="1112" t="n">
        <v>44992</v>
      </c>
      <c r="B507" s="63">
        <f>SUM(Z507:AP507)</f>
        <v/>
      </c>
      <c r="AC507" t="n">
        <v>694</v>
      </c>
      <c r="AD507" t="n">
        <v>150</v>
      </c>
      <c r="AE507" t="n">
        <v>96</v>
      </c>
      <c r="AF507" t="n">
        <v>170</v>
      </c>
      <c r="AG507" t="n">
        <v>210</v>
      </c>
      <c r="AH507" t="n">
        <v>185</v>
      </c>
      <c r="AI507" t="n">
        <v>210</v>
      </c>
      <c r="AJ507" t="n">
        <v>285</v>
      </c>
      <c r="AK507" t="n">
        <v>270</v>
      </c>
      <c r="AL507" t="n">
        <v>270</v>
      </c>
      <c r="AM507" t="n">
        <v>0</v>
      </c>
      <c r="AN507" t="n">
        <v>0</v>
      </c>
      <c r="AO507" t="n">
        <v>0</v>
      </c>
      <c r="AP507" t="n">
        <v>0</v>
      </c>
    </row>
    <row r="508">
      <c r="A508" s="1112" t="n">
        <v>44993</v>
      </c>
      <c r="B508" s="63">
        <f>SUM(Z508:AP508)</f>
        <v/>
      </c>
      <c r="AC508" t="n">
        <v>687</v>
      </c>
      <c r="AD508" t="n">
        <v>170</v>
      </c>
      <c r="AE508" t="n">
        <v>96</v>
      </c>
      <c r="AF508" t="n">
        <v>170</v>
      </c>
      <c r="AG508" t="n">
        <v>210</v>
      </c>
      <c r="AH508" t="n">
        <v>185</v>
      </c>
      <c r="AI508" t="n">
        <v>210</v>
      </c>
      <c r="AJ508" t="n">
        <v>285</v>
      </c>
      <c r="AK508" t="n">
        <v>270</v>
      </c>
      <c r="AL508" t="n">
        <v>270</v>
      </c>
      <c r="AM508" t="n">
        <v>0</v>
      </c>
      <c r="AN508" t="n">
        <v>0</v>
      </c>
      <c r="AO508" t="n">
        <v>0</v>
      </c>
      <c r="AP508" t="n">
        <v>0</v>
      </c>
    </row>
    <row r="509">
      <c r="A509" s="1112" t="n">
        <v>44994</v>
      </c>
      <c r="B509" s="63">
        <f>SUM(Z509:AP509)</f>
        <v/>
      </c>
      <c r="AC509" t="n">
        <v>685</v>
      </c>
      <c r="AD509" t="n">
        <v>170</v>
      </c>
      <c r="AE509" t="n">
        <v>96</v>
      </c>
      <c r="AF509" t="n">
        <v>170</v>
      </c>
      <c r="AG509" t="n">
        <v>210</v>
      </c>
      <c r="AH509" t="n">
        <v>185</v>
      </c>
      <c r="AI509" t="n">
        <v>210</v>
      </c>
      <c r="AJ509" t="n">
        <v>285</v>
      </c>
      <c r="AK509" t="n">
        <v>270</v>
      </c>
      <c r="AL509" t="n">
        <v>270</v>
      </c>
      <c r="AM509" t="n">
        <v>0</v>
      </c>
      <c r="AN509" t="n">
        <v>0</v>
      </c>
      <c r="AO509" t="n">
        <v>0</v>
      </c>
      <c r="AP509" t="n">
        <v>0</v>
      </c>
    </row>
    <row r="510">
      <c r="A510" s="1112" t="n">
        <v>44995</v>
      </c>
      <c r="B510" s="63">
        <f>SUM(Z510:AP510)</f>
        <v/>
      </c>
      <c r="AC510" t="n">
        <v>689</v>
      </c>
      <c r="AD510" t="n">
        <v>170</v>
      </c>
      <c r="AE510" t="n">
        <v>96</v>
      </c>
      <c r="AF510" t="n">
        <v>170</v>
      </c>
      <c r="AG510" t="n">
        <v>210</v>
      </c>
      <c r="AH510" t="n">
        <v>185</v>
      </c>
      <c r="AI510" t="n">
        <v>210</v>
      </c>
      <c r="AJ510" t="n">
        <v>285</v>
      </c>
      <c r="AK510" t="n">
        <v>270</v>
      </c>
      <c r="AL510" t="n">
        <v>270</v>
      </c>
      <c r="AM510" t="n">
        <v>0</v>
      </c>
      <c r="AN510" t="n">
        <v>0</v>
      </c>
      <c r="AO510" t="n">
        <v>0</v>
      </c>
      <c r="AP510" t="n">
        <v>0</v>
      </c>
    </row>
    <row r="511">
      <c r="A511" s="1112" t="n">
        <v>44998</v>
      </c>
      <c r="B511" s="63">
        <f>SUM(Z511:AP511)</f>
        <v/>
      </c>
      <c r="AC511" t="n">
        <v>683</v>
      </c>
      <c r="AD511" t="n">
        <v>200</v>
      </c>
      <c r="AE511" t="n">
        <v>159</v>
      </c>
      <c r="AF511" t="n">
        <v>250</v>
      </c>
      <c r="AG511" t="n">
        <v>210</v>
      </c>
      <c r="AH511" t="n">
        <v>185</v>
      </c>
      <c r="AI511" t="n">
        <v>210</v>
      </c>
      <c r="AJ511" t="n">
        <v>285</v>
      </c>
      <c r="AK511" t="n">
        <v>270</v>
      </c>
      <c r="AL511" t="n">
        <v>270</v>
      </c>
      <c r="AM511" t="n">
        <v>0</v>
      </c>
      <c r="AN511" t="n">
        <v>0</v>
      </c>
      <c r="AO511" t="n">
        <v>0</v>
      </c>
      <c r="AP511" t="n">
        <v>0</v>
      </c>
    </row>
    <row r="512">
      <c r="A512" s="1112" t="n">
        <v>44999</v>
      </c>
      <c r="B512" s="63">
        <f>SUM(Z512:AP512)</f>
        <v/>
      </c>
      <c r="AC512" t="n">
        <v>692</v>
      </c>
      <c r="AD512" t="n">
        <v>241</v>
      </c>
      <c r="AE512" t="n">
        <v>199</v>
      </c>
      <c r="AF512" t="n">
        <v>295</v>
      </c>
      <c r="AG512" t="n">
        <v>210</v>
      </c>
      <c r="AH512" t="n">
        <v>185</v>
      </c>
      <c r="AI512" t="n">
        <v>210</v>
      </c>
      <c r="AJ512" t="n">
        <v>285</v>
      </c>
      <c r="AK512" t="n">
        <v>270</v>
      </c>
      <c r="AL512" t="n">
        <v>270</v>
      </c>
      <c r="AM512" t="n">
        <v>0</v>
      </c>
      <c r="AN512" t="n">
        <v>0</v>
      </c>
      <c r="AO512" t="n">
        <v>0</v>
      </c>
      <c r="AP512" t="n">
        <v>0</v>
      </c>
    </row>
    <row r="513">
      <c r="A513" s="1112" t="n">
        <v>45000</v>
      </c>
      <c r="B513" s="63">
        <f>SUM(Z513:AP513)</f>
        <v/>
      </c>
      <c r="AC513" t="n">
        <v>682</v>
      </c>
      <c r="AD513" t="n">
        <v>241</v>
      </c>
      <c r="AE513" t="n">
        <v>199</v>
      </c>
      <c r="AF513" t="n">
        <v>295</v>
      </c>
      <c r="AG513" t="n">
        <v>210</v>
      </c>
      <c r="AH513" t="n">
        <v>185</v>
      </c>
      <c r="AI513" t="n">
        <v>210</v>
      </c>
      <c r="AJ513" t="n">
        <v>285</v>
      </c>
      <c r="AK513" t="n">
        <v>270</v>
      </c>
      <c r="AL513" t="n">
        <v>270</v>
      </c>
      <c r="AM513" t="n">
        <v>0</v>
      </c>
      <c r="AN513" t="n">
        <v>0</v>
      </c>
      <c r="AO513" t="n">
        <v>0</v>
      </c>
      <c r="AP513" t="n">
        <v>0</v>
      </c>
    </row>
    <row r="514">
      <c r="A514" s="1112" t="n">
        <v>45001</v>
      </c>
      <c r="B514" s="63">
        <f>SUM(Z514:AP514)</f>
        <v/>
      </c>
      <c r="AC514" t="n">
        <v>684</v>
      </c>
      <c r="AD514" t="n">
        <v>236</v>
      </c>
      <c r="AE514" t="n">
        <v>199</v>
      </c>
      <c r="AF514" t="n">
        <v>295</v>
      </c>
      <c r="AG514" t="n">
        <v>210</v>
      </c>
      <c r="AH514" t="n">
        <v>185</v>
      </c>
      <c r="AI514" t="n">
        <v>210</v>
      </c>
      <c r="AJ514" t="n">
        <v>285</v>
      </c>
      <c r="AK514" t="n">
        <v>270</v>
      </c>
      <c r="AL514" t="n">
        <v>270</v>
      </c>
      <c r="AM514" t="n">
        <v>0</v>
      </c>
      <c r="AN514" t="n">
        <v>0</v>
      </c>
      <c r="AO514" t="n">
        <v>0</v>
      </c>
      <c r="AP514" t="n">
        <v>0</v>
      </c>
    </row>
    <row r="515">
      <c r="A515" s="1112" t="n">
        <v>45002</v>
      </c>
      <c r="B515" s="63">
        <f>SUM(Z515:AP515)</f>
        <v/>
      </c>
      <c r="AC515" t="n">
        <v>669</v>
      </c>
      <c r="AD515" t="n">
        <v>246</v>
      </c>
      <c r="AE515" t="n">
        <v>199</v>
      </c>
      <c r="AF515" t="n">
        <v>295</v>
      </c>
      <c r="AG515" t="n">
        <v>210</v>
      </c>
      <c r="AH515" t="n">
        <v>185</v>
      </c>
      <c r="AI515" t="n">
        <v>210</v>
      </c>
      <c r="AJ515" t="n">
        <v>285</v>
      </c>
      <c r="AK515" t="n">
        <v>270</v>
      </c>
      <c r="AL515" t="n">
        <v>270</v>
      </c>
      <c r="AM515" t="n">
        <v>0</v>
      </c>
      <c r="AN515" t="n">
        <v>0</v>
      </c>
      <c r="AO515" t="n">
        <v>0</v>
      </c>
      <c r="AP515" t="n">
        <v>0</v>
      </c>
    </row>
    <row r="516">
      <c r="A516" s="1112" t="n">
        <v>45005</v>
      </c>
      <c r="B516" s="63">
        <f>SUM(Z516:AP516)</f>
        <v/>
      </c>
      <c r="AC516" t="n">
        <v>669</v>
      </c>
      <c r="AD516" t="n">
        <v>242</v>
      </c>
      <c r="AE516" t="n">
        <v>202</v>
      </c>
      <c r="AF516" t="n">
        <v>295</v>
      </c>
      <c r="AG516" t="n">
        <v>210</v>
      </c>
      <c r="AH516" t="n">
        <v>185</v>
      </c>
      <c r="AI516" t="n">
        <v>210</v>
      </c>
      <c r="AJ516" t="n">
        <v>285</v>
      </c>
      <c r="AK516" t="n">
        <v>270</v>
      </c>
      <c r="AL516" t="n">
        <v>270</v>
      </c>
      <c r="AM516" t="n">
        <v>0</v>
      </c>
      <c r="AN516" t="n">
        <v>0</v>
      </c>
      <c r="AO516" t="n">
        <v>0</v>
      </c>
      <c r="AP516" t="n">
        <v>0</v>
      </c>
    </row>
    <row r="517">
      <c r="A517" s="1112" t="n">
        <v>45006</v>
      </c>
      <c r="B517" s="63">
        <f>SUM(Z517:AP517)</f>
        <v/>
      </c>
      <c r="AC517" t="n">
        <v>614</v>
      </c>
      <c r="AD517" t="n">
        <v>242</v>
      </c>
      <c r="AE517" t="n">
        <v>202</v>
      </c>
      <c r="AF517" t="n">
        <v>295</v>
      </c>
      <c r="AG517" t="n">
        <v>210</v>
      </c>
      <c r="AH517" t="n">
        <v>185</v>
      </c>
      <c r="AI517" t="n">
        <v>210</v>
      </c>
      <c r="AJ517" t="n">
        <v>285</v>
      </c>
      <c r="AK517" t="n">
        <v>270</v>
      </c>
      <c r="AL517" t="n">
        <v>270</v>
      </c>
      <c r="AM517" t="n">
        <v>0</v>
      </c>
      <c r="AN517" t="n">
        <v>0</v>
      </c>
      <c r="AO517" t="n">
        <v>0</v>
      </c>
      <c r="AP517" t="n">
        <v>0</v>
      </c>
    </row>
    <row r="518">
      <c r="A518" s="1112" t="n">
        <v>45007</v>
      </c>
      <c r="B518" s="63">
        <f>SUM(Z518:AP518)</f>
        <v/>
      </c>
      <c r="AC518" t="n">
        <v>584</v>
      </c>
      <c r="AD518" t="n">
        <v>242</v>
      </c>
      <c r="AE518" t="n">
        <v>192</v>
      </c>
      <c r="AF518" t="n">
        <v>295</v>
      </c>
      <c r="AG518" t="n">
        <v>210</v>
      </c>
      <c r="AH518" t="n">
        <v>185</v>
      </c>
      <c r="AI518" t="n">
        <v>210</v>
      </c>
      <c r="AJ518" t="n">
        <v>285</v>
      </c>
      <c r="AK518" t="n">
        <v>270</v>
      </c>
      <c r="AL518" t="n">
        <v>270</v>
      </c>
      <c r="AM518" t="n">
        <v>0</v>
      </c>
      <c r="AN518" t="n">
        <v>0</v>
      </c>
      <c r="AO518" t="n">
        <v>0</v>
      </c>
      <c r="AP518" t="n">
        <v>0</v>
      </c>
    </row>
    <row r="519">
      <c r="A519" s="1112" t="n">
        <v>45008</v>
      </c>
      <c r="B519" s="63">
        <f>SUM(Z519:AP519)</f>
        <v/>
      </c>
      <c r="AC519" t="n">
        <v>532</v>
      </c>
      <c r="AD519" t="n">
        <v>242</v>
      </c>
      <c r="AE519" t="n">
        <v>192</v>
      </c>
      <c r="AF519" t="n">
        <v>295</v>
      </c>
      <c r="AG519" t="n">
        <v>210</v>
      </c>
      <c r="AH519" t="n">
        <v>185</v>
      </c>
      <c r="AI519" t="n">
        <v>210</v>
      </c>
      <c r="AJ519" t="n">
        <v>285</v>
      </c>
      <c r="AK519" t="n">
        <v>270</v>
      </c>
      <c r="AL519" t="n">
        <v>270</v>
      </c>
      <c r="AM519" t="n">
        <v>0</v>
      </c>
      <c r="AN519" t="n">
        <v>0</v>
      </c>
      <c r="AO519" t="n">
        <v>0</v>
      </c>
      <c r="AP519" t="n">
        <v>0</v>
      </c>
    </row>
    <row r="520">
      <c r="A520" s="1112" t="n">
        <v>45009</v>
      </c>
      <c r="B520" s="63">
        <f>SUM(Z520:AP520)</f>
        <v/>
      </c>
      <c r="AC520" t="n">
        <v>532</v>
      </c>
      <c r="AD520" t="n">
        <v>242</v>
      </c>
      <c r="AE520" t="n">
        <v>192</v>
      </c>
      <c r="AF520" t="n">
        <v>295</v>
      </c>
      <c r="AG520" t="n">
        <v>210</v>
      </c>
      <c r="AH520" t="n">
        <v>185</v>
      </c>
      <c r="AI520" t="n">
        <v>210</v>
      </c>
      <c r="AJ520" t="n">
        <v>285</v>
      </c>
      <c r="AK520" t="n">
        <v>270</v>
      </c>
      <c r="AL520" t="n">
        <v>270</v>
      </c>
      <c r="AM520" t="n">
        <v>0</v>
      </c>
      <c r="AN520" t="n">
        <v>0</v>
      </c>
      <c r="AO520" t="n">
        <v>0</v>
      </c>
      <c r="AP520" t="n">
        <v>0</v>
      </c>
    </row>
    <row r="521">
      <c r="A521" s="1112" t="n">
        <v>45012</v>
      </c>
      <c r="B521" s="63">
        <f>SUM(Z521:AP521)</f>
        <v/>
      </c>
      <c r="AC521" t="n">
        <v>519</v>
      </c>
      <c r="AD521" t="n">
        <v>242</v>
      </c>
      <c r="AE521" t="n">
        <v>192</v>
      </c>
      <c r="AF521" t="n">
        <v>295</v>
      </c>
      <c r="AG521" t="n">
        <v>210</v>
      </c>
      <c r="AH521" t="n">
        <v>185</v>
      </c>
      <c r="AI521" t="n">
        <v>210</v>
      </c>
      <c r="AJ521" t="n">
        <v>285</v>
      </c>
      <c r="AK521" t="n">
        <v>270</v>
      </c>
      <c r="AL521" t="n">
        <v>270</v>
      </c>
      <c r="AM521" t="n">
        <v>0</v>
      </c>
      <c r="AN521" t="n">
        <v>0</v>
      </c>
      <c r="AO521" t="n">
        <v>0</v>
      </c>
      <c r="AP521" t="n">
        <v>0</v>
      </c>
    </row>
    <row r="522">
      <c r="A522" s="1112" t="n">
        <v>45013</v>
      </c>
      <c r="B522" s="63">
        <f>SUM(Z522:AP522)</f>
        <v/>
      </c>
      <c r="AC522" t="n">
        <v>521</v>
      </c>
      <c r="AD522" t="n">
        <v>252</v>
      </c>
      <c r="AE522" t="n">
        <v>192</v>
      </c>
      <c r="AF522" t="n">
        <v>296</v>
      </c>
      <c r="AG522" t="n">
        <v>210</v>
      </c>
      <c r="AH522" t="n">
        <v>185</v>
      </c>
      <c r="AI522" t="n">
        <v>210</v>
      </c>
      <c r="AJ522" t="n">
        <v>285</v>
      </c>
      <c r="AK522" t="n">
        <v>270</v>
      </c>
      <c r="AL522" t="n">
        <v>270</v>
      </c>
      <c r="AM522" t="n">
        <v>0</v>
      </c>
      <c r="AN522" t="n">
        <v>0</v>
      </c>
      <c r="AO522" t="n">
        <v>0</v>
      </c>
      <c r="AP522" t="n">
        <v>0</v>
      </c>
    </row>
    <row r="523">
      <c r="A523" s="1112" t="n">
        <v>45014</v>
      </c>
      <c r="B523" s="63">
        <f>SUM(Z523:AP523)</f>
        <v/>
      </c>
      <c r="AC523" t="n">
        <v>519</v>
      </c>
      <c r="AD523" t="n">
        <v>252</v>
      </c>
      <c r="AE523" t="n">
        <v>186</v>
      </c>
      <c r="AF523" t="n">
        <v>296</v>
      </c>
      <c r="AG523" t="n">
        <v>200</v>
      </c>
      <c r="AH523" t="n">
        <v>180</v>
      </c>
      <c r="AI523" t="n">
        <v>205</v>
      </c>
      <c r="AJ523" t="n">
        <v>285</v>
      </c>
      <c r="AK523" t="n">
        <v>270</v>
      </c>
      <c r="AL523" t="n">
        <v>270</v>
      </c>
      <c r="AM523" t="n">
        <v>0</v>
      </c>
      <c r="AN523" t="n">
        <v>0</v>
      </c>
      <c r="AO523" t="n">
        <v>0</v>
      </c>
      <c r="AP523" t="n">
        <v>0</v>
      </c>
    </row>
    <row r="524">
      <c r="A524" s="1112" t="n">
        <v>45015</v>
      </c>
      <c r="B524" s="63">
        <f>SUM(Z524:AP524)</f>
        <v/>
      </c>
      <c r="AC524" t="n">
        <v>519</v>
      </c>
      <c r="AD524" t="n">
        <v>240</v>
      </c>
      <c r="AE524" t="n">
        <v>176</v>
      </c>
      <c r="AF524" t="n">
        <v>336</v>
      </c>
      <c r="AG524" t="n">
        <v>160</v>
      </c>
      <c r="AH524" t="n">
        <v>180</v>
      </c>
      <c r="AI524" t="n">
        <v>205</v>
      </c>
      <c r="AJ524" t="n">
        <v>290</v>
      </c>
      <c r="AK524" t="n">
        <v>270</v>
      </c>
      <c r="AL524" t="n">
        <v>255</v>
      </c>
      <c r="AM524" t="n">
        <v>0</v>
      </c>
      <c r="AN524" t="n">
        <v>0</v>
      </c>
      <c r="AO524" t="n">
        <v>0</v>
      </c>
      <c r="AP524" t="n">
        <v>0</v>
      </c>
    </row>
    <row r="525">
      <c r="A525" s="1112" t="n">
        <v>45016</v>
      </c>
      <c r="B525" s="63">
        <f>SUM(Z525:AP525)</f>
        <v/>
      </c>
      <c r="AC525" t="n">
        <v>519</v>
      </c>
      <c r="AD525" t="n">
        <v>240</v>
      </c>
      <c r="AE525" t="n">
        <v>176</v>
      </c>
      <c r="AF525" t="n">
        <v>325</v>
      </c>
      <c r="AG525" t="n">
        <v>185</v>
      </c>
      <c r="AH525" t="n">
        <v>180</v>
      </c>
      <c r="AI525" t="n">
        <v>205</v>
      </c>
      <c r="AJ525" t="n">
        <v>280</v>
      </c>
      <c r="AK525" t="n">
        <v>270</v>
      </c>
      <c r="AL525" t="n">
        <v>255</v>
      </c>
      <c r="AM525" t="n">
        <v>0</v>
      </c>
      <c r="AN525" t="n">
        <v>0</v>
      </c>
      <c r="AO525" t="n">
        <v>0</v>
      </c>
      <c r="AP525" t="n">
        <v>0</v>
      </c>
    </row>
    <row r="526">
      <c r="A526" s="1112" t="n">
        <v>45019</v>
      </c>
      <c r="B526" s="63">
        <f>SUM(Z526:AP526)</f>
        <v/>
      </c>
      <c r="AD526" t="n">
        <v>240</v>
      </c>
      <c r="AE526" t="n">
        <v>196</v>
      </c>
      <c r="AF526" t="n">
        <v>326</v>
      </c>
      <c r="AG526" t="n">
        <v>200</v>
      </c>
      <c r="AH526" t="n">
        <v>180</v>
      </c>
      <c r="AI526" t="n">
        <v>205</v>
      </c>
      <c r="AJ526" t="n">
        <v>280</v>
      </c>
      <c r="AK526" t="n">
        <v>270</v>
      </c>
      <c r="AL526" t="n">
        <v>260</v>
      </c>
      <c r="AM526" t="n">
        <v>0</v>
      </c>
      <c r="AN526" t="n">
        <v>0</v>
      </c>
      <c r="AO526" t="n">
        <v>0</v>
      </c>
      <c r="AP526" t="n">
        <v>0</v>
      </c>
    </row>
    <row r="527">
      <c r="A527" s="1112" t="n">
        <v>45020</v>
      </c>
      <c r="B527" s="63">
        <f>SUM(Z527:AP527)</f>
        <v/>
      </c>
      <c r="AD527" t="n">
        <v>240</v>
      </c>
      <c r="AE527" t="n">
        <v>286</v>
      </c>
      <c r="AF527" t="n">
        <v>350</v>
      </c>
      <c r="AG527" t="n">
        <v>195</v>
      </c>
      <c r="AH527" t="n">
        <v>180</v>
      </c>
      <c r="AI527" t="n">
        <v>205</v>
      </c>
      <c r="AJ527" t="n">
        <v>280</v>
      </c>
      <c r="AK527" t="n">
        <v>270</v>
      </c>
      <c r="AL527" t="n">
        <v>260</v>
      </c>
      <c r="AM527" t="n">
        <v>0</v>
      </c>
      <c r="AN527" t="n">
        <v>0</v>
      </c>
      <c r="AO527" t="n">
        <v>0</v>
      </c>
      <c r="AP527" t="n">
        <v>0</v>
      </c>
    </row>
    <row r="528">
      <c r="A528" s="1112" t="n">
        <v>45021</v>
      </c>
      <c r="B528" s="63">
        <f>SUM(Z528:AP528)</f>
        <v/>
      </c>
      <c r="AD528" t="n">
        <v>241</v>
      </c>
      <c r="AE528" t="n">
        <v>292</v>
      </c>
      <c r="AF528" t="n">
        <v>350</v>
      </c>
      <c r="AG528" t="n">
        <v>195</v>
      </c>
      <c r="AH528" t="n">
        <v>180</v>
      </c>
      <c r="AI528" t="n">
        <v>205</v>
      </c>
      <c r="AJ528" t="n">
        <v>275</v>
      </c>
      <c r="AK528" t="n">
        <v>270</v>
      </c>
      <c r="AL528" t="n">
        <v>260</v>
      </c>
      <c r="AM528" t="n">
        <v>0</v>
      </c>
      <c r="AN528" t="n">
        <v>0</v>
      </c>
      <c r="AO528" t="n">
        <v>0</v>
      </c>
      <c r="AP528" t="n">
        <v>0</v>
      </c>
    </row>
    <row r="529">
      <c r="A529" s="1112" t="n">
        <v>45022</v>
      </c>
      <c r="B529" s="63">
        <f>SUM(Z529:AP529)</f>
        <v/>
      </c>
      <c r="AD529" t="n">
        <v>307</v>
      </c>
      <c r="AE529" t="n">
        <v>292</v>
      </c>
      <c r="AF529" t="n">
        <v>320</v>
      </c>
      <c r="AG529" t="n">
        <v>195</v>
      </c>
      <c r="AH529" t="n">
        <v>180</v>
      </c>
      <c r="AI529" t="n">
        <v>205</v>
      </c>
      <c r="AJ529" t="n">
        <v>275</v>
      </c>
      <c r="AK529" t="n">
        <v>270</v>
      </c>
      <c r="AL529" t="n">
        <v>260</v>
      </c>
      <c r="AM529" t="n">
        <v>0</v>
      </c>
      <c r="AN529" t="n">
        <v>0</v>
      </c>
      <c r="AO529" t="n">
        <v>0</v>
      </c>
      <c r="AP529" t="n">
        <v>0</v>
      </c>
    </row>
    <row r="530">
      <c r="A530" s="1112" t="n">
        <v>45026</v>
      </c>
      <c r="B530" s="63">
        <f>SUM(Z530:AP530)</f>
        <v/>
      </c>
      <c r="AD530" t="n">
        <v>306</v>
      </c>
      <c r="AE530" t="n">
        <v>342</v>
      </c>
      <c r="AF530" t="n">
        <v>300</v>
      </c>
      <c r="AG530" t="n">
        <v>195</v>
      </c>
      <c r="AH530" t="n">
        <v>180</v>
      </c>
      <c r="AI530" t="n">
        <v>205</v>
      </c>
      <c r="AJ530" t="n">
        <v>275</v>
      </c>
      <c r="AK530" t="n">
        <v>270</v>
      </c>
      <c r="AL530" t="n">
        <v>260</v>
      </c>
      <c r="AM530" t="n">
        <v>0</v>
      </c>
      <c r="AN530" t="n">
        <v>0</v>
      </c>
      <c r="AO530" t="n">
        <v>0</v>
      </c>
      <c r="AP530" t="n">
        <v>0</v>
      </c>
    </row>
    <row r="531">
      <c r="A531" s="1112" t="n">
        <v>45027</v>
      </c>
      <c r="B531" s="63">
        <f>SUM(Z531:AP531)</f>
        <v/>
      </c>
      <c r="AD531" t="n">
        <v>221</v>
      </c>
      <c r="AE531" t="n">
        <v>407</v>
      </c>
      <c r="AF531" t="n">
        <v>422</v>
      </c>
      <c r="AG531" t="n">
        <v>110</v>
      </c>
      <c r="AH531" t="n">
        <v>190</v>
      </c>
      <c r="AI531" t="n">
        <v>215</v>
      </c>
      <c r="AJ531" t="n">
        <v>285</v>
      </c>
      <c r="AK531" t="n">
        <v>280</v>
      </c>
      <c r="AL531" t="n">
        <v>260</v>
      </c>
      <c r="AM531" t="n">
        <v>0</v>
      </c>
      <c r="AN531" t="n">
        <v>0</v>
      </c>
      <c r="AO531" t="n">
        <v>0</v>
      </c>
      <c r="AP531" t="n">
        <v>0</v>
      </c>
    </row>
    <row r="532">
      <c r="A532" s="1112" t="n">
        <v>45028</v>
      </c>
      <c r="B532" s="63">
        <f>SUM(Z532:AP532)</f>
        <v/>
      </c>
      <c r="AD532" t="n">
        <v>221</v>
      </c>
      <c r="AE532" t="n">
        <v>407</v>
      </c>
      <c r="AF532" t="n">
        <v>427</v>
      </c>
      <c r="AG532" t="n">
        <v>110</v>
      </c>
      <c r="AH532" t="n">
        <v>190</v>
      </c>
      <c r="AI532" t="n">
        <v>215</v>
      </c>
      <c r="AJ532" t="n">
        <v>285</v>
      </c>
      <c r="AK532" t="n">
        <v>280</v>
      </c>
      <c r="AL532" t="n">
        <v>265</v>
      </c>
      <c r="AM532" t="n">
        <v>0</v>
      </c>
      <c r="AN532" t="n">
        <v>0</v>
      </c>
      <c r="AO532" t="n">
        <v>0</v>
      </c>
      <c r="AP532" t="n">
        <v>0</v>
      </c>
    </row>
    <row r="533">
      <c r="A533" s="1112" t="n">
        <v>45029</v>
      </c>
      <c r="B533" s="63">
        <f>SUM(Z533:AP533)</f>
        <v/>
      </c>
      <c r="AD533" t="n">
        <v>221</v>
      </c>
      <c r="AE533" t="n">
        <v>407</v>
      </c>
      <c r="AF533" t="n">
        <v>447</v>
      </c>
      <c r="AG533" t="n">
        <v>110</v>
      </c>
      <c r="AH533" t="n">
        <v>210</v>
      </c>
      <c r="AI533" t="n">
        <v>235</v>
      </c>
      <c r="AJ533" t="n">
        <v>305</v>
      </c>
      <c r="AK533" t="n">
        <v>300</v>
      </c>
      <c r="AL533" t="n">
        <v>265</v>
      </c>
      <c r="AM533" t="n">
        <v>40</v>
      </c>
      <c r="AN533" t="n">
        <v>40</v>
      </c>
      <c r="AO533" t="n">
        <v>30</v>
      </c>
      <c r="AP533" t="n">
        <v>0</v>
      </c>
    </row>
    <row r="534">
      <c r="A534" s="1112" t="n">
        <v>45030</v>
      </c>
      <c r="B534" s="63">
        <f>SUM(Z534:AP534)</f>
        <v/>
      </c>
      <c r="AD534" t="n">
        <v>270</v>
      </c>
      <c r="AE534" t="n">
        <v>492</v>
      </c>
      <c r="AF534" t="n">
        <v>445</v>
      </c>
      <c r="AG534" t="n">
        <v>140</v>
      </c>
      <c r="AH534" t="n">
        <v>210</v>
      </c>
      <c r="AI534" t="n">
        <v>235</v>
      </c>
      <c r="AJ534" t="n">
        <v>330</v>
      </c>
      <c r="AK534" t="n">
        <v>325</v>
      </c>
      <c r="AL534" t="n">
        <v>265</v>
      </c>
      <c r="AM534" t="n">
        <v>60</v>
      </c>
      <c r="AN534" t="n">
        <v>60</v>
      </c>
      <c r="AO534" t="n">
        <v>50</v>
      </c>
      <c r="AP534" t="n">
        <v>0</v>
      </c>
    </row>
    <row r="535">
      <c r="A535" s="1112" t="n">
        <v>45033</v>
      </c>
      <c r="B535" s="63">
        <f>SUM(Z535:AP535)</f>
        <v/>
      </c>
      <c r="AD535" t="n">
        <v>270</v>
      </c>
      <c r="AE535" t="n">
        <v>492</v>
      </c>
      <c r="AF535" t="n">
        <v>445</v>
      </c>
      <c r="AG535" t="n">
        <v>140</v>
      </c>
      <c r="AH535" t="n">
        <v>210</v>
      </c>
      <c r="AI535" t="n">
        <v>235</v>
      </c>
      <c r="AJ535" t="n">
        <v>330</v>
      </c>
      <c r="AK535" t="n">
        <v>325</v>
      </c>
      <c r="AL535" t="n">
        <v>265</v>
      </c>
      <c r="AM535" t="n">
        <v>60</v>
      </c>
      <c r="AN535" t="n">
        <v>60</v>
      </c>
      <c r="AO535" t="n">
        <v>50</v>
      </c>
      <c r="AP535" t="n">
        <v>0</v>
      </c>
    </row>
    <row r="536">
      <c r="A536" s="1112" t="n">
        <v>45034</v>
      </c>
      <c r="B536" s="63">
        <f>SUM(Z536:AP536)</f>
        <v/>
      </c>
      <c r="AD536" t="n">
        <v>280</v>
      </c>
      <c r="AE536" t="n">
        <v>570</v>
      </c>
      <c r="AF536" t="n">
        <v>523</v>
      </c>
      <c r="AG536" t="n">
        <v>225</v>
      </c>
      <c r="AH536" t="n">
        <v>220</v>
      </c>
      <c r="AI536" t="n">
        <v>245</v>
      </c>
      <c r="AJ536" t="n">
        <v>340</v>
      </c>
      <c r="AK536" t="n">
        <v>335</v>
      </c>
      <c r="AL536" t="n">
        <v>265</v>
      </c>
      <c r="AM536" t="n">
        <v>60</v>
      </c>
      <c r="AN536" t="n">
        <v>60</v>
      </c>
      <c r="AO536" t="n">
        <v>50</v>
      </c>
      <c r="AP536" t="n">
        <v>0</v>
      </c>
    </row>
    <row r="537">
      <c r="A537" s="1112" t="n">
        <v>45035</v>
      </c>
      <c r="B537" s="63">
        <f>SUM(Z537:AP537)</f>
        <v/>
      </c>
      <c r="AD537" t="n">
        <v>280</v>
      </c>
      <c r="AE537" t="n">
        <v>710</v>
      </c>
      <c r="AF537" t="n">
        <v>643</v>
      </c>
      <c r="AG537" t="n">
        <v>325</v>
      </c>
      <c r="AH537" t="n">
        <v>220</v>
      </c>
      <c r="AI537" t="n">
        <v>245</v>
      </c>
      <c r="AJ537" t="n">
        <v>340</v>
      </c>
      <c r="AK537" t="n">
        <v>360</v>
      </c>
      <c r="AL537" t="n">
        <v>255</v>
      </c>
      <c r="AM537" t="n">
        <v>90</v>
      </c>
      <c r="AN537" t="n">
        <v>90</v>
      </c>
      <c r="AO537" t="n">
        <v>70</v>
      </c>
      <c r="AP537" t="n">
        <v>0</v>
      </c>
    </row>
    <row r="538">
      <c r="A538" s="1112" t="n">
        <v>45036</v>
      </c>
      <c r="B538" s="63">
        <f>SUM(Z538:AP538)</f>
        <v/>
      </c>
      <c r="AD538" s="192" t="n">
        <v>280</v>
      </c>
      <c r="AE538" s="192" t="n">
        <v>710</v>
      </c>
      <c r="AF538" s="192" t="n">
        <v>643</v>
      </c>
      <c r="AG538" s="192" t="n">
        <v>325</v>
      </c>
      <c r="AH538" s="192" t="n">
        <v>220</v>
      </c>
      <c r="AI538" s="192" t="n">
        <v>245</v>
      </c>
      <c r="AJ538" s="192" t="n">
        <v>340</v>
      </c>
      <c r="AK538" s="192" t="n">
        <v>360</v>
      </c>
      <c r="AL538" s="192" t="n">
        <v>255</v>
      </c>
      <c r="AM538" s="192" t="n">
        <v>90</v>
      </c>
      <c r="AN538" s="192" t="n">
        <v>90</v>
      </c>
      <c r="AO538" s="192" t="n">
        <v>70</v>
      </c>
      <c r="AP538" s="192" t="n">
        <v>0</v>
      </c>
    </row>
    <row r="539">
      <c r="A539" s="104" t="n">
        <v>45037</v>
      </c>
      <c r="B539" s="63">
        <f>SUM(Z539:AP539)</f>
        <v/>
      </c>
      <c r="AD539" t="n">
        <v>280</v>
      </c>
      <c r="AE539" t="n">
        <v>710</v>
      </c>
      <c r="AF539" t="n">
        <v>643</v>
      </c>
      <c r="AG539" t="n">
        <v>325</v>
      </c>
      <c r="AH539" t="n">
        <v>220</v>
      </c>
      <c r="AI539" t="n">
        <v>245</v>
      </c>
      <c r="AJ539" t="n">
        <v>340</v>
      </c>
      <c r="AK539" t="n">
        <v>360</v>
      </c>
      <c r="AL539" t="n">
        <v>255</v>
      </c>
      <c r="AM539" t="n">
        <v>90</v>
      </c>
      <c r="AN539" t="n">
        <v>90</v>
      </c>
      <c r="AO539" t="n">
        <v>70</v>
      </c>
      <c r="AP539" t="n">
        <v>0</v>
      </c>
    </row>
    <row r="540">
      <c r="A540" s="1112" t="n">
        <v>45040</v>
      </c>
      <c r="B540" s="63">
        <f>SUM(Z540:AP540)</f>
        <v/>
      </c>
      <c r="AD540" t="n">
        <v>191</v>
      </c>
      <c r="AE540" t="n">
        <v>710</v>
      </c>
      <c r="AF540" t="n">
        <v>643</v>
      </c>
      <c r="AG540" t="n">
        <v>325</v>
      </c>
      <c r="AH540" t="n">
        <v>230</v>
      </c>
      <c r="AI540" t="n">
        <v>265</v>
      </c>
      <c r="AJ540" t="n">
        <v>300</v>
      </c>
      <c r="AK540" t="n">
        <v>315</v>
      </c>
      <c r="AL540" t="n">
        <v>255</v>
      </c>
      <c r="AM540" t="n">
        <v>70</v>
      </c>
      <c r="AN540" t="n">
        <v>70</v>
      </c>
      <c r="AO540" t="n">
        <v>70</v>
      </c>
      <c r="AP540" t="n">
        <v>0</v>
      </c>
    </row>
    <row r="541">
      <c r="A541" s="1112" t="n">
        <v>45041</v>
      </c>
      <c r="B541" s="63">
        <f>SUM(Z541:AP541)</f>
        <v/>
      </c>
      <c r="AD541" t="n">
        <v>191</v>
      </c>
      <c r="AE541" t="n">
        <v>710</v>
      </c>
      <c r="AF541" t="n">
        <v>642</v>
      </c>
      <c r="AG541" t="n">
        <v>335</v>
      </c>
      <c r="AH541" t="n">
        <v>250</v>
      </c>
      <c r="AI541" t="n">
        <v>265</v>
      </c>
      <c r="AJ541" t="n">
        <v>300</v>
      </c>
      <c r="AK541" t="n">
        <v>315</v>
      </c>
      <c r="AL541" t="n">
        <v>255</v>
      </c>
      <c r="AM541" t="n">
        <v>70</v>
      </c>
      <c r="AN541" t="n">
        <v>70</v>
      </c>
      <c r="AO541" t="n">
        <v>70</v>
      </c>
      <c r="AP541" t="n">
        <v>0</v>
      </c>
    </row>
    <row r="542">
      <c r="A542" s="1112" t="n">
        <v>45042</v>
      </c>
      <c r="B542" s="63">
        <f>SUM(Z542:AP542)</f>
        <v/>
      </c>
      <c r="AD542" t="n">
        <v>191</v>
      </c>
      <c r="AE542" t="n">
        <v>710</v>
      </c>
      <c r="AF542" t="n">
        <v>642</v>
      </c>
      <c r="AG542" t="n">
        <v>346</v>
      </c>
      <c r="AH542" t="n">
        <v>307</v>
      </c>
      <c r="AI542" t="n">
        <v>310</v>
      </c>
      <c r="AJ542" t="n">
        <v>300</v>
      </c>
      <c r="AK542" t="n">
        <v>372</v>
      </c>
      <c r="AL542" t="n">
        <v>280</v>
      </c>
      <c r="AM542" t="n">
        <v>70</v>
      </c>
      <c r="AN542" t="n">
        <v>70</v>
      </c>
      <c r="AO542" t="n">
        <v>70</v>
      </c>
      <c r="AP542" t="n">
        <v>0</v>
      </c>
    </row>
    <row r="543">
      <c r="A543" s="1112" t="n">
        <v>45043</v>
      </c>
      <c r="B543" s="63">
        <f>SUM(Z543:AP543)</f>
        <v/>
      </c>
      <c r="AD543" t="n">
        <v>191</v>
      </c>
      <c r="AE543" t="n">
        <v>715</v>
      </c>
      <c r="AF543" t="n">
        <v>666</v>
      </c>
      <c r="AG543" t="n">
        <v>370</v>
      </c>
      <c r="AH543" t="n">
        <v>317</v>
      </c>
      <c r="AI543" t="n">
        <v>331</v>
      </c>
      <c r="AJ543" t="n">
        <v>300</v>
      </c>
      <c r="AK543" t="n">
        <v>372</v>
      </c>
      <c r="AL543" t="n">
        <v>280</v>
      </c>
      <c r="AM543" t="n">
        <v>70</v>
      </c>
      <c r="AN543" t="n">
        <v>70</v>
      </c>
      <c r="AO543" t="n">
        <v>70</v>
      </c>
      <c r="AP543" t="n">
        <v>0</v>
      </c>
    </row>
    <row r="544">
      <c r="A544" s="1112" t="n">
        <v>45044</v>
      </c>
      <c r="B544" s="63">
        <f>SUM(Z544:AP544)</f>
        <v/>
      </c>
      <c r="AD544" t="n">
        <v>191</v>
      </c>
      <c r="AE544" t="n">
        <v>715</v>
      </c>
      <c r="AF544" t="n">
        <v>666</v>
      </c>
      <c r="AG544" t="n">
        <v>370</v>
      </c>
      <c r="AH544" t="n">
        <v>317</v>
      </c>
      <c r="AI544" t="n">
        <v>331</v>
      </c>
      <c r="AJ544" t="n">
        <v>300</v>
      </c>
      <c r="AK544" t="n">
        <v>372</v>
      </c>
      <c r="AL544" t="n">
        <v>280</v>
      </c>
      <c r="AM544" t="n">
        <v>70</v>
      </c>
      <c r="AN544" t="n">
        <v>70</v>
      </c>
      <c r="AO544" t="n">
        <v>70</v>
      </c>
      <c r="AP544" t="n">
        <v>0</v>
      </c>
    </row>
    <row r="545">
      <c r="A545" s="104" t="n">
        <v>45047</v>
      </c>
      <c r="B545" s="63">
        <f>SUM(Z545:AP545)</f>
        <v/>
      </c>
      <c r="AD545" s="192" t="n">
        <v>191</v>
      </c>
      <c r="AE545" s="192" t="n">
        <v>715</v>
      </c>
      <c r="AF545" s="192" t="n">
        <v>666</v>
      </c>
      <c r="AG545" s="192" t="n">
        <v>370</v>
      </c>
      <c r="AH545" s="192" t="n">
        <v>317</v>
      </c>
      <c r="AI545" s="192" t="n">
        <v>331</v>
      </c>
      <c r="AJ545" s="192" t="n">
        <v>300</v>
      </c>
      <c r="AK545" s="192" t="n">
        <v>372</v>
      </c>
      <c r="AL545" s="192" t="n">
        <v>280</v>
      </c>
      <c r="AM545" s="192" t="n">
        <v>70</v>
      </c>
      <c r="AN545" s="192" t="n">
        <v>70</v>
      </c>
      <c r="AO545" s="192" t="n">
        <v>70</v>
      </c>
      <c r="AP545" s="192" t="n">
        <v>0</v>
      </c>
    </row>
    <row r="546">
      <c r="A546" s="1112" t="n">
        <v>45048</v>
      </c>
      <c r="B546" s="63">
        <f>SUM(Z546:AP546)</f>
        <v/>
      </c>
      <c r="AE546" t="n">
        <v>745</v>
      </c>
      <c r="AF546" t="n">
        <v>666</v>
      </c>
      <c r="AG546" t="n">
        <v>375</v>
      </c>
      <c r="AH546" t="n">
        <v>341</v>
      </c>
      <c r="AI546" t="n">
        <v>341</v>
      </c>
      <c r="AJ546" t="n">
        <v>300</v>
      </c>
      <c r="AK546" t="n">
        <v>372</v>
      </c>
      <c r="AL546" t="n">
        <v>300</v>
      </c>
      <c r="AM546" t="n">
        <v>113</v>
      </c>
      <c r="AN546" t="n">
        <v>83</v>
      </c>
      <c r="AO546" t="n">
        <v>83</v>
      </c>
      <c r="AP546" t="n">
        <v>0</v>
      </c>
    </row>
    <row r="547">
      <c r="A547" s="1112" t="n">
        <v>45049</v>
      </c>
      <c r="B547" s="63">
        <f>SUM(Z547:AP547)</f>
        <v/>
      </c>
      <c r="AE547" t="n">
        <v>745</v>
      </c>
      <c r="AF547" t="n">
        <v>660</v>
      </c>
      <c r="AG547" t="n">
        <v>375</v>
      </c>
      <c r="AH547" t="n">
        <v>341</v>
      </c>
      <c r="AI547" t="n">
        <v>341</v>
      </c>
      <c r="AJ547" t="n">
        <v>300</v>
      </c>
      <c r="AK547" t="n">
        <v>427</v>
      </c>
      <c r="AL547" t="n">
        <v>355</v>
      </c>
      <c r="AM547" t="n">
        <v>113</v>
      </c>
      <c r="AN547" t="n">
        <v>83</v>
      </c>
      <c r="AO547" t="n">
        <v>83</v>
      </c>
      <c r="AP547" t="n">
        <v>0</v>
      </c>
    </row>
    <row r="548">
      <c r="A548" s="1112" t="n">
        <v>45050</v>
      </c>
      <c r="B548" s="63">
        <f>SUM(Z548:AP548)</f>
        <v/>
      </c>
      <c r="AE548" t="n">
        <v>760</v>
      </c>
      <c r="AF548" t="n">
        <v>630</v>
      </c>
      <c r="AG548" t="n">
        <v>375</v>
      </c>
      <c r="AH548" t="n">
        <v>424</v>
      </c>
      <c r="AI548" t="n">
        <v>436</v>
      </c>
      <c r="AJ548" t="n">
        <v>300</v>
      </c>
      <c r="AK548" t="n">
        <v>427</v>
      </c>
      <c r="AL548" t="n">
        <v>355</v>
      </c>
      <c r="AM548" t="n">
        <v>113</v>
      </c>
      <c r="AN548" t="n">
        <v>83</v>
      </c>
      <c r="AO548" t="n">
        <v>83</v>
      </c>
      <c r="AP548" t="n">
        <v>0</v>
      </c>
    </row>
    <row r="549">
      <c r="A549" s="1112" t="n">
        <v>45051</v>
      </c>
      <c r="B549" s="63">
        <f>SUM(Z549:AP549)</f>
        <v/>
      </c>
      <c r="AE549" t="n">
        <v>760</v>
      </c>
      <c r="AF549" t="n">
        <v>630</v>
      </c>
      <c r="AG549" t="n">
        <v>375</v>
      </c>
      <c r="AH549" t="n">
        <v>424</v>
      </c>
      <c r="AI549" t="n">
        <v>436</v>
      </c>
      <c r="AJ549" t="n">
        <v>300</v>
      </c>
      <c r="AK549" t="n">
        <v>427</v>
      </c>
      <c r="AL549" t="n">
        <v>355</v>
      </c>
      <c r="AM549" t="n">
        <v>113</v>
      </c>
      <c r="AN549" t="n">
        <v>83</v>
      </c>
      <c r="AO549" t="n">
        <v>83</v>
      </c>
      <c r="AP549" t="n">
        <v>0</v>
      </c>
    </row>
    <row r="550">
      <c r="A550" s="1112" t="n">
        <v>45054</v>
      </c>
      <c r="B550" s="63">
        <f>SUM(Z550:AP550)</f>
        <v/>
      </c>
      <c r="AE550" t="n">
        <v>762</v>
      </c>
      <c r="AF550" t="n">
        <v>600</v>
      </c>
      <c r="AG550" t="n">
        <v>375</v>
      </c>
      <c r="AH550" t="n">
        <v>414</v>
      </c>
      <c r="AI550" t="n">
        <v>476</v>
      </c>
      <c r="AJ550" t="n">
        <v>300</v>
      </c>
      <c r="AK550" t="n">
        <v>427</v>
      </c>
      <c r="AL550" t="n">
        <v>365</v>
      </c>
      <c r="AM550" t="n">
        <v>113</v>
      </c>
      <c r="AN550" t="n">
        <v>83</v>
      </c>
      <c r="AO550" t="n">
        <v>83</v>
      </c>
      <c r="AP550" t="n">
        <v>0</v>
      </c>
    </row>
    <row r="551">
      <c r="A551" s="1112" t="n">
        <v>45055</v>
      </c>
      <c r="B551" s="63">
        <f>SUM(Z551:AP551)</f>
        <v/>
      </c>
      <c r="AE551" t="n">
        <v>755</v>
      </c>
      <c r="AF551" t="n">
        <v>600</v>
      </c>
      <c r="AG551" t="n">
        <v>370</v>
      </c>
      <c r="AH551" t="n">
        <v>421</v>
      </c>
      <c r="AI551" t="n">
        <v>481</v>
      </c>
      <c r="AJ551" t="n">
        <v>300</v>
      </c>
      <c r="AK551" t="n">
        <v>427</v>
      </c>
      <c r="AL551" t="n">
        <v>365</v>
      </c>
      <c r="AM551" t="n">
        <v>113</v>
      </c>
      <c r="AN551" t="n">
        <v>83</v>
      </c>
      <c r="AO551" t="n">
        <v>83</v>
      </c>
      <c r="AP551" t="n">
        <v>0</v>
      </c>
    </row>
    <row r="552">
      <c r="A552" s="1112" t="n">
        <v>45056</v>
      </c>
      <c r="B552" s="63">
        <f>SUM(Z552:AP552)</f>
        <v/>
      </c>
      <c r="AE552" t="n">
        <v>757</v>
      </c>
      <c r="AF552" t="n">
        <v>580</v>
      </c>
      <c r="AG552" t="n">
        <v>370</v>
      </c>
      <c r="AH552" t="n">
        <v>421</v>
      </c>
      <c r="AI552" t="n">
        <v>498</v>
      </c>
      <c r="AJ552" t="n">
        <v>300</v>
      </c>
      <c r="AK552" t="n">
        <v>427</v>
      </c>
      <c r="AL552" t="n">
        <v>365</v>
      </c>
      <c r="AM552" t="n">
        <v>113</v>
      </c>
      <c r="AN552" t="n">
        <v>83</v>
      </c>
      <c r="AO552" t="n">
        <v>83</v>
      </c>
      <c r="AP552" t="n">
        <v>0</v>
      </c>
    </row>
    <row r="553">
      <c r="A553" s="1112" t="n">
        <v>45057</v>
      </c>
      <c r="B553" s="63">
        <f>SUM(Z553:AP553)</f>
        <v/>
      </c>
      <c r="AE553" t="n">
        <v>772</v>
      </c>
      <c r="AF553" t="n">
        <v>559</v>
      </c>
      <c r="AG553" t="n">
        <v>368</v>
      </c>
      <c r="AH553" t="n">
        <v>421</v>
      </c>
      <c r="AI553" t="n">
        <v>539</v>
      </c>
      <c r="AJ553" t="n">
        <v>300</v>
      </c>
      <c r="AK553" t="n">
        <v>417</v>
      </c>
      <c r="AL553" t="n">
        <v>365</v>
      </c>
      <c r="AM553" t="n">
        <v>113</v>
      </c>
      <c r="AN553" t="n">
        <v>83</v>
      </c>
      <c r="AO553" t="n">
        <v>83</v>
      </c>
      <c r="AP553" t="n">
        <v>0</v>
      </c>
    </row>
    <row r="554">
      <c r="A554" s="1112" t="n">
        <v>45058</v>
      </c>
      <c r="B554" s="63">
        <f>SUM(Z554:AP554)</f>
        <v/>
      </c>
      <c r="AE554" t="n">
        <v>772</v>
      </c>
      <c r="AF554" t="n">
        <v>538</v>
      </c>
      <c r="AG554" t="n">
        <v>369</v>
      </c>
      <c r="AH554" t="n">
        <v>446</v>
      </c>
      <c r="AI554" t="n">
        <v>545</v>
      </c>
      <c r="AJ554" t="n">
        <v>300</v>
      </c>
      <c r="AK554" t="n">
        <v>435</v>
      </c>
      <c r="AL554" t="n">
        <v>360</v>
      </c>
      <c r="AM554" t="n">
        <v>113</v>
      </c>
      <c r="AN554" t="n">
        <v>83</v>
      </c>
      <c r="AO554" t="n">
        <v>83</v>
      </c>
      <c r="AP554" t="n">
        <v>0</v>
      </c>
    </row>
    <row r="555">
      <c r="A555" s="1112" t="n">
        <v>45061</v>
      </c>
      <c r="B555" s="63">
        <f>SUM(Z555:AP555)</f>
        <v/>
      </c>
      <c r="AE555" t="n">
        <v>772</v>
      </c>
      <c r="AF555" t="n">
        <v>538</v>
      </c>
      <c r="AG555" t="n">
        <v>369</v>
      </c>
      <c r="AH555" t="n">
        <v>446</v>
      </c>
      <c r="AI555" t="n">
        <v>545</v>
      </c>
      <c r="AJ555" t="n">
        <v>300</v>
      </c>
      <c r="AK555" t="n">
        <v>435</v>
      </c>
      <c r="AL555" t="n">
        <v>360</v>
      </c>
      <c r="AM555" t="n">
        <v>143</v>
      </c>
      <c r="AN555" t="n">
        <v>113</v>
      </c>
      <c r="AO555" t="n">
        <v>113</v>
      </c>
      <c r="AP555" t="n">
        <v>0</v>
      </c>
    </row>
    <row r="556">
      <c r="A556" s="1112" t="n">
        <v>45062</v>
      </c>
      <c r="B556" s="63">
        <f>SUM(Z556:AP556)</f>
        <v/>
      </c>
      <c r="AE556" t="n">
        <v>772</v>
      </c>
      <c r="AF556" t="n">
        <v>538</v>
      </c>
      <c r="AG556" t="n">
        <v>369</v>
      </c>
      <c r="AH556" t="n">
        <v>446</v>
      </c>
      <c r="AI556" t="n">
        <v>545</v>
      </c>
      <c r="AJ556" t="n">
        <v>300</v>
      </c>
      <c r="AK556" t="n">
        <v>435</v>
      </c>
      <c r="AL556" t="n">
        <v>360</v>
      </c>
      <c r="AM556" t="n">
        <v>143</v>
      </c>
      <c r="AN556" t="n">
        <v>113</v>
      </c>
      <c r="AO556" t="n">
        <v>113</v>
      </c>
      <c r="AP556" t="n">
        <v>0</v>
      </c>
    </row>
    <row r="557">
      <c r="A557" s="1112" t="n">
        <v>45063</v>
      </c>
      <c r="B557" s="63">
        <f>SUM(Z557:AP557)</f>
        <v/>
      </c>
      <c r="AE557" t="n">
        <v>774</v>
      </c>
      <c r="AF557" t="n">
        <v>540</v>
      </c>
      <c r="AG557" t="n">
        <v>379</v>
      </c>
      <c r="AH557" t="n">
        <v>446</v>
      </c>
      <c r="AI557" t="n">
        <v>536</v>
      </c>
      <c r="AJ557" t="n">
        <v>300</v>
      </c>
      <c r="AK557" t="n">
        <v>435</v>
      </c>
      <c r="AL557" t="n">
        <v>388</v>
      </c>
      <c r="AM557" t="n">
        <v>143</v>
      </c>
      <c r="AN557" t="n">
        <v>113</v>
      </c>
      <c r="AO557" t="n">
        <v>113</v>
      </c>
      <c r="AP557" t="n">
        <v>0</v>
      </c>
    </row>
    <row r="558">
      <c r="A558" s="1112" t="n">
        <v>45064</v>
      </c>
      <c r="B558" s="63">
        <f>SUM(Z558:AP558)</f>
        <v/>
      </c>
      <c r="AE558" t="n">
        <v>777</v>
      </c>
      <c r="AF558" t="n">
        <v>520</v>
      </c>
      <c r="AG558" t="n">
        <v>379</v>
      </c>
      <c r="AH558" t="n">
        <v>446</v>
      </c>
      <c r="AI558" t="n">
        <v>548</v>
      </c>
      <c r="AJ558" t="n">
        <v>300</v>
      </c>
      <c r="AK558" t="n">
        <v>435</v>
      </c>
      <c r="AL558" t="n">
        <v>388</v>
      </c>
      <c r="AM558" t="n">
        <v>143</v>
      </c>
      <c r="AN558" t="n">
        <v>113</v>
      </c>
      <c r="AO558" t="n">
        <v>113</v>
      </c>
      <c r="AP558" t="n">
        <v>0</v>
      </c>
    </row>
    <row r="559">
      <c r="A559" s="1112" t="n">
        <v>45065</v>
      </c>
      <c r="B559" s="63">
        <f>SUM(Z559:AP559)</f>
        <v/>
      </c>
      <c r="AE559" t="n">
        <v>777</v>
      </c>
      <c r="AF559" t="n">
        <v>580</v>
      </c>
      <c r="AG559" t="n">
        <v>379</v>
      </c>
      <c r="AH559" t="n">
        <v>446</v>
      </c>
      <c r="AI559" t="n">
        <v>557</v>
      </c>
      <c r="AJ559" t="n">
        <v>300</v>
      </c>
      <c r="AK559" t="n">
        <v>435</v>
      </c>
      <c r="AL559" t="n">
        <v>388</v>
      </c>
      <c r="AM559" t="n">
        <v>143</v>
      </c>
      <c r="AN559" t="n">
        <v>113</v>
      </c>
      <c r="AO559" t="n">
        <v>113</v>
      </c>
      <c r="AP559" t="n">
        <v>0</v>
      </c>
    </row>
    <row r="560">
      <c r="A560" s="1112" t="n">
        <v>45068</v>
      </c>
      <c r="B560" s="63">
        <f>SUM(Z560:AP560)</f>
        <v/>
      </c>
      <c r="AE560" t="n">
        <v>764</v>
      </c>
      <c r="AF560" t="n">
        <v>580</v>
      </c>
      <c r="AG560" t="n">
        <v>379</v>
      </c>
      <c r="AH560" t="n">
        <v>446</v>
      </c>
      <c r="AI560" t="n">
        <v>557</v>
      </c>
      <c r="AJ560" t="n">
        <v>310</v>
      </c>
      <c r="AK560" t="n">
        <v>435</v>
      </c>
      <c r="AL560" t="n">
        <v>398</v>
      </c>
      <c r="AM560" t="n">
        <v>153</v>
      </c>
      <c r="AN560" t="n">
        <v>123</v>
      </c>
      <c r="AO560" t="n">
        <v>123</v>
      </c>
      <c r="AP560" t="n">
        <v>0</v>
      </c>
    </row>
    <row r="561">
      <c r="A561" s="1112" t="n">
        <v>45069</v>
      </c>
      <c r="B561" s="63">
        <f>SUM(Z561:AP561)</f>
        <v/>
      </c>
      <c r="AE561" t="n">
        <v>764</v>
      </c>
      <c r="AF561" t="n">
        <v>580</v>
      </c>
      <c r="AG561" t="n">
        <v>379</v>
      </c>
      <c r="AH561" t="n">
        <v>447</v>
      </c>
      <c r="AI561" t="n">
        <v>557</v>
      </c>
      <c r="AJ561" t="n">
        <v>310</v>
      </c>
      <c r="AK561" t="n">
        <v>435</v>
      </c>
      <c r="AL561" t="n">
        <v>398</v>
      </c>
      <c r="AM561" t="n">
        <v>153</v>
      </c>
      <c r="AN561" t="n">
        <v>123</v>
      </c>
      <c r="AO561" t="n">
        <v>123</v>
      </c>
      <c r="AP561" t="n">
        <v>0</v>
      </c>
    </row>
    <row r="562">
      <c r="A562" s="1112" t="n">
        <v>45070</v>
      </c>
      <c r="B562" s="63">
        <f>SUM(Z562:AP562)</f>
        <v/>
      </c>
      <c r="AE562" t="n">
        <v>764</v>
      </c>
      <c r="AF562" t="n">
        <v>578</v>
      </c>
      <c r="AG562" t="n">
        <v>389</v>
      </c>
      <c r="AH562" t="n">
        <v>453</v>
      </c>
      <c r="AI562" t="n">
        <v>558</v>
      </c>
      <c r="AJ562" t="n">
        <v>311</v>
      </c>
      <c r="AK562" t="n">
        <v>435</v>
      </c>
      <c r="AL562" t="n">
        <v>398</v>
      </c>
      <c r="AM562" t="n">
        <v>173</v>
      </c>
      <c r="AN562" t="n">
        <v>143</v>
      </c>
      <c r="AO562" t="n">
        <v>143</v>
      </c>
      <c r="AP562" t="n">
        <v>0</v>
      </c>
    </row>
    <row r="563">
      <c r="A563" s="1112" t="n">
        <v>45071</v>
      </c>
      <c r="B563" s="63">
        <f>SUM(Z563:AP563)</f>
        <v/>
      </c>
      <c r="AE563" t="n">
        <v>764</v>
      </c>
      <c r="AF563" t="n">
        <v>581</v>
      </c>
      <c r="AG563" t="n">
        <v>389</v>
      </c>
      <c r="AH563" t="n">
        <v>448</v>
      </c>
      <c r="AI563" t="n">
        <v>550</v>
      </c>
      <c r="AJ563" t="n">
        <v>311</v>
      </c>
      <c r="AK563" t="n">
        <v>435</v>
      </c>
      <c r="AL563" t="n">
        <v>398</v>
      </c>
      <c r="AM563" t="n">
        <v>173</v>
      </c>
      <c r="AN563" t="n">
        <v>143</v>
      </c>
      <c r="AO563" t="n">
        <v>143</v>
      </c>
      <c r="AP563" t="n">
        <v>0</v>
      </c>
    </row>
    <row r="564">
      <c r="A564" s="1112" t="n">
        <v>45072</v>
      </c>
      <c r="B564" s="63">
        <f>SUM(Z564:AP564)</f>
        <v/>
      </c>
      <c r="AE564" t="n">
        <v>764</v>
      </c>
      <c r="AF564" t="n">
        <v>581</v>
      </c>
      <c r="AG564" t="n">
        <v>359</v>
      </c>
      <c r="AH564" t="n">
        <v>448</v>
      </c>
      <c r="AI564" t="n">
        <v>550</v>
      </c>
      <c r="AJ564" t="n">
        <v>311</v>
      </c>
      <c r="AK564" t="n">
        <v>435</v>
      </c>
      <c r="AL564" t="n">
        <v>398</v>
      </c>
      <c r="AM564" t="n">
        <v>173</v>
      </c>
      <c r="AN564" t="n">
        <v>143</v>
      </c>
      <c r="AO564" t="n">
        <v>143</v>
      </c>
      <c r="AP564" t="n">
        <v>0</v>
      </c>
    </row>
    <row r="565">
      <c r="A565" s="1112" t="n">
        <v>45075</v>
      </c>
      <c r="B565" s="63">
        <f>SUM(Z565:AP565)</f>
        <v/>
      </c>
      <c r="AE565" t="n">
        <v>764</v>
      </c>
      <c r="AF565" t="n">
        <v>581</v>
      </c>
      <c r="AG565" t="n">
        <v>359</v>
      </c>
      <c r="AH565" t="n">
        <v>446</v>
      </c>
      <c r="AI565" t="n">
        <v>550</v>
      </c>
      <c r="AJ565" t="n">
        <v>311</v>
      </c>
      <c r="AK565" t="n">
        <v>435</v>
      </c>
      <c r="AL565" t="n">
        <v>398</v>
      </c>
      <c r="AM565" t="n">
        <v>173</v>
      </c>
      <c r="AN565" t="n">
        <v>143</v>
      </c>
      <c r="AO565" t="n">
        <v>143</v>
      </c>
      <c r="AP565" t="n">
        <v>0</v>
      </c>
    </row>
    <row r="566">
      <c r="A566" s="1112" t="n">
        <v>45076</v>
      </c>
      <c r="B566" s="63">
        <f>SUM(Z566:AP566)</f>
        <v/>
      </c>
      <c r="AE566" t="n">
        <v>764</v>
      </c>
      <c r="AF566" t="n">
        <v>689</v>
      </c>
      <c r="AG566" t="n">
        <v>515</v>
      </c>
      <c r="AH566" t="n">
        <v>416</v>
      </c>
      <c r="AI566" t="n">
        <v>547</v>
      </c>
      <c r="AJ566" t="n">
        <v>311</v>
      </c>
      <c r="AK566" t="n">
        <v>439</v>
      </c>
      <c r="AL566" t="n">
        <v>414</v>
      </c>
      <c r="AM566" t="n">
        <v>189</v>
      </c>
      <c r="AN566" t="n">
        <v>159</v>
      </c>
      <c r="AO566" t="n">
        <v>159</v>
      </c>
      <c r="AP566" t="n">
        <v>0</v>
      </c>
    </row>
    <row r="567">
      <c r="A567" s="1112" t="n">
        <v>45077</v>
      </c>
      <c r="B567" s="63">
        <f>SUM(Z567:AP567)</f>
        <v/>
      </c>
      <c r="AE567" t="n">
        <v>764</v>
      </c>
      <c r="AF567" t="n">
        <v>689</v>
      </c>
      <c r="AG567" t="n">
        <v>515</v>
      </c>
      <c r="AH567" t="n">
        <v>416</v>
      </c>
      <c r="AI567" t="n">
        <v>547</v>
      </c>
      <c r="AJ567" t="n">
        <v>311</v>
      </c>
      <c r="AK567" t="n">
        <v>439</v>
      </c>
      <c r="AL567" t="n">
        <v>414</v>
      </c>
      <c r="AM567" t="n">
        <v>189</v>
      </c>
      <c r="AN567" t="n">
        <v>159</v>
      </c>
      <c r="AO567" t="n">
        <v>159</v>
      </c>
      <c r="AP567" t="n">
        <v>0</v>
      </c>
      <c r="AQ567" t="n">
        <v>0</v>
      </c>
    </row>
    <row r="568">
      <c r="A568" s="1112" t="n">
        <v>45078</v>
      </c>
      <c r="B568" s="63">
        <f>SUM(Z568:AP568)</f>
        <v/>
      </c>
      <c r="AF568" t="n">
        <v>689</v>
      </c>
      <c r="AG568" t="n">
        <v>515</v>
      </c>
      <c r="AH568" t="n">
        <v>416</v>
      </c>
      <c r="AI568" t="n">
        <v>547</v>
      </c>
      <c r="AJ568" t="n">
        <v>311</v>
      </c>
      <c r="AK568" t="n">
        <v>439</v>
      </c>
      <c r="AL568" t="n">
        <v>414</v>
      </c>
      <c r="AM568" t="n">
        <v>189</v>
      </c>
      <c r="AN568" t="n">
        <v>159</v>
      </c>
      <c r="AO568" t="n">
        <v>159</v>
      </c>
      <c r="AP568" t="n">
        <v>0</v>
      </c>
      <c r="AQ568" t="n">
        <v>0</v>
      </c>
    </row>
    <row r="569">
      <c r="A569" s="1112" t="n">
        <v>45079</v>
      </c>
      <c r="B569" s="63">
        <f>SUM(Z569:AP569)</f>
        <v/>
      </c>
      <c r="AF569" t="n">
        <v>704</v>
      </c>
      <c r="AG569" t="n">
        <v>580</v>
      </c>
      <c r="AH569" t="n">
        <v>416</v>
      </c>
      <c r="AI569" t="n">
        <v>547</v>
      </c>
      <c r="AJ569" t="n">
        <v>311</v>
      </c>
      <c r="AK569" t="n">
        <v>439</v>
      </c>
      <c r="AL569" t="n">
        <v>414</v>
      </c>
      <c r="AM569" t="n">
        <v>189</v>
      </c>
      <c r="AN569" t="n">
        <v>159</v>
      </c>
      <c r="AO569" t="n">
        <v>159</v>
      </c>
      <c r="AP569" t="n">
        <v>0</v>
      </c>
      <c r="AQ569" t="n">
        <v>0</v>
      </c>
    </row>
    <row r="570">
      <c r="A570" s="1112" t="n">
        <v>45082</v>
      </c>
      <c r="B570" s="63">
        <f>SUM(Z570:AP570)</f>
        <v/>
      </c>
      <c r="AF570" t="n">
        <v>702</v>
      </c>
      <c r="AG570" t="n">
        <v>630</v>
      </c>
      <c r="AH570" t="n">
        <v>424</v>
      </c>
      <c r="AI570" t="n">
        <v>547</v>
      </c>
      <c r="AJ570" t="n">
        <v>311</v>
      </c>
      <c r="AK570" t="n">
        <v>439</v>
      </c>
      <c r="AL570" t="n">
        <v>389</v>
      </c>
      <c r="AM570" t="n">
        <v>214</v>
      </c>
      <c r="AN570" t="n">
        <v>184</v>
      </c>
      <c r="AO570" t="n">
        <v>184</v>
      </c>
      <c r="AP570" t="n">
        <v>0</v>
      </c>
      <c r="AQ570" t="n">
        <v>0</v>
      </c>
    </row>
    <row r="571">
      <c r="A571" s="1112" t="n">
        <v>45083</v>
      </c>
      <c r="B571" s="63">
        <f>SUM(Z571:AP571)</f>
        <v/>
      </c>
      <c r="AF571" t="n">
        <v>702</v>
      </c>
      <c r="AG571" t="n">
        <v>628</v>
      </c>
      <c r="AH571" t="n">
        <v>400</v>
      </c>
      <c r="AI571" t="n">
        <v>547</v>
      </c>
      <c r="AJ571" t="n">
        <v>311</v>
      </c>
      <c r="AK571" t="n">
        <v>439</v>
      </c>
      <c r="AL571" t="n">
        <v>389</v>
      </c>
      <c r="AM571" t="n">
        <v>214</v>
      </c>
      <c r="AN571" t="n">
        <v>184</v>
      </c>
      <c r="AO571" t="n">
        <v>184</v>
      </c>
      <c r="AP571" t="n">
        <v>0</v>
      </c>
      <c r="AQ571" t="n">
        <v>0</v>
      </c>
    </row>
    <row r="572">
      <c r="A572" s="1112" t="n">
        <v>45084</v>
      </c>
      <c r="B572" s="63">
        <f>SUM(Z572:AP572)</f>
        <v/>
      </c>
      <c r="AF572" t="n">
        <v>702</v>
      </c>
      <c r="AG572" t="n">
        <v>628</v>
      </c>
      <c r="AH572" t="n">
        <v>400</v>
      </c>
      <c r="AI572" t="n">
        <v>547</v>
      </c>
      <c r="AJ572" t="n">
        <v>311</v>
      </c>
      <c r="AK572" t="n">
        <v>439</v>
      </c>
      <c r="AL572" t="n">
        <v>389</v>
      </c>
      <c r="AM572" t="n">
        <v>214</v>
      </c>
      <c r="AN572" t="n">
        <v>184</v>
      </c>
      <c r="AO572" t="n">
        <v>184</v>
      </c>
      <c r="AP572" t="n">
        <v>0</v>
      </c>
      <c r="AQ572" t="n">
        <v>0</v>
      </c>
    </row>
    <row r="573">
      <c r="A573" s="1112" t="n">
        <v>45085</v>
      </c>
      <c r="B573" s="63">
        <f>SUM(Z573:AP573)</f>
        <v/>
      </c>
      <c r="AF573" s="192" t="n">
        <v>702</v>
      </c>
      <c r="AG573" s="192" t="n">
        <v>628</v>
      </c>
      <c r="AH573" s="192" t="n">
        <v>400</v>
      </c>
      <c r="AI573" s="192" t="n">
        <v>547</v>
      </c>
      <c r="AJ573" s="192" t="n">
        <v>311</v>
      </c>
      <c r="AK573" s="192" t="n">
        <v>439</v>
      </c>
      <c r="AL573" s="192" t="n">
        <v>389</v>
      </c>
      <c r="AM573" s="192" t="n">
        <v>214</v>
      </c>
      <c r="AN573" s="192" t="n">
        <v>184</v>
      </c>
      <c r="AO573" s="192" t="n">
        <v>184</v>
      </c>
      <c r="AP573" s="192" t="n">
        <v>0</v>
      </c>
      <c r="AQ573" s="192" t="n">
        <v>0</v>
      </c>
    </row>
    <row r="574">
      <c r="A574" s="1112" t="n">
        <v>45086</v>
      </c>
      <c r="B574" s="63">
        <f>SUM(Z574:AP574)</f>
        <v/>
      </c>
      <c r="AF574" t="n">
        <v>702</v>
      </c>
      <c r="AG574" t="n">
        <v>628</v>
      </c>
      <c r="AH574" t="n">
        <v>400</v>
      </c>
      <c r="AI574" t="n">
        <v>547</v>
      </c>
      <c r="AJ574" t="n">
        <v>311</v>
      </c>
      <c r="AK574" t="n">
        <v>439</v>
      </c>
      <c r="AL574" t="n">
        <v>389</v>
      </c>
      <c r="AM574" t="n">
        <v>214</v>
      </c>
      <c r="AN574" t="n">
        <v>184</v>
      </c>
      <c r="AO574" t="n">
        <v>184</v>
      </c>
      <c r="AP574" t="n">
        <v>0</v>
      </c>
      <c r="AQ574" t="n">
        <v>0</v>
      </c>
    </row>
    <row r="575">
      <c r="A575" s="1112" t="n">
        <v>45089</v>
      </c>
      <c r="B575" s="63">
        <f>SUM(Z575:AP575)</f>
        <v/>
      </c>
      <c r="AF575" t="n">
        <v>663</v>
      </c>
      <c r="AG575" t="n">
        <v>628</v>
      </c>
      <c r="AH575" t="n">
        <v>400</v>
      </c>
      <c r="AI575" t="n">
        <v>528</v>
      </c>
      <c r="AJ575" t="n">
        <v>286</v>
      </c>
      <c r="AK575" t="n">
        <v>414</v>
      </c>
      <c r="AL575" t="n">
        <v>399</v>
      </c>
      <c r="AM575" t="n">
        <v>214</v>
      </c>
      <c r="AN575" t="n">
        <v>184</v>
      </c>
      <c r="AO575" t="n">
        <v>184</v>
      </c>
      <c r="AP575" t="n">
        <v>0</v>
      </c>
      <c r="AQ575" t="n">
        <v>0</v>
      </c>
    </row>
    <row r="576">
      <c r="A576" s="1112" t="n">
        <v>45090</v>
      </c>
      <c r="B576" s="63">
        <f>SUM(Z576:AP576)</f>
        <v/>
      </c>
      <c r="AF576" t="n">
        <v>663</v>
      </c>
      <c r="AG576" t="n">
        <v>628</v>
      </c>
      <c r="AH576" t="n">
        <v>400</v>
      </c>
      <c r="AI576" t="n">
        <v>528</v>
      </c>
      <c r="AJ576" t="n">
        <v>286</v>
      </c>
      <c r="AK576" t="n">
        <v>414</v>
      </c>
      <c r="AL576" t="n">
        <v>399</v>
      </c>
      <c r="AM576" t="n">
        <v>214</v>
      </c>
      <c r="AN576" t="n">
        <v>184</v>
      </c>
      <c r="AO576" t="n">
        <v>184</v>
      </c>
      <c r="AP576" t="n">
        <v>0</v>
      </c>
      <c r="AQ576" t="n">
        <v>0</v>
      </c>
    </row>
    <row r="577">
      <c r="A577" s="1112" t="n">
        <v>45091</v>
      </c>
      <c r="B577" s="63">
        <f>SUM(Z577:AP577)</f>
        <v/>
      </c>
      <c r="AF577" t="n">
        <v>697</v>
      </c>
      <c r="AG577" t="n">
        <v>628</v>
      </c>
      <c r="AH577" t="n">
        <v>400</v>
      </c>
      <c r="AI577" t="n">
        <v>528</v>
      </c>
      <c r="AJ577" t="n">
        <v>286</v>
      </c>
      <c r="AK577" t="n">
        <v>414</v>
      </c>
      <c r="AL577" t="n">
        <v>399</v>
      </c>
      <c r="AM577" t="n">
        <v>214</v>
      </c>
      <c r="AN577" t="n">
        <v>184</v>
      </c>
      <c r="AO577" t="n">
        <v>184</v>
      </c>
      <c r="AP577" t="n">
        <v>0</v>
      </c>
      <c r="AQ577" t="n">
        <v>0</v>
      </c>
    </row>
    <row r="578">
      <c r="A578" s="1112" t="n">
        <v>45092</v>
      </c>
      <c r="B578" s="63">
        <f>SUM(Z578:AP578)</f>
        <v/>
      </c>
    </row>
    <row r="579">
      <c r="A579" s="1112" t="n">
        <v>45093</v>
      </c>
      <c r="B579" s="63">
        <f>SUM(Z579:AP579)</f>
        <v/>
      </c>
      <c r="AF579" t="n">
        <v>752</v>
      </c>
      <c r="AG579" t="n">
        <v>665</v>
      </c>
      <c r="AH579" t="n">
        <v>400</v>
      </c>
      <c r="AI579" t="n">
        <v>528</v>
      </c>
      <c r="AJ579" t="n">
        <v>287</v>
      </c>
      <c r="AK579" t="n">
        <v>414</v>
      </c>
      <c r="AL579" t="n">
        <v>399</v>
      </c>
      <c r="AM579" t="n">
        <v>214</v>
      </c>
      <c r="AN579" t="n">
        <v>184</v>
      </c>
      <c r="AO579" t="n">
        <v>184</v>
      </c>
      <c r="AP579" t="n">
        <v>0</v>
      </c>
      <c r="AQ579" t="n">
        <v>0</v>
      </c>
    </row>
    <row r="580">
      <c r="A580" s="1112" t="n">
        <v>45096</v>
      </c>
      <c r="B580" s="63">
        <f>SUM(Z580:AP580)</f>
        <v/>
      </c>
      <c r="AF580" t="n">
        <v>577</v>
      </c>
      <c r="AG580" t="n">
        <v>598</v>
      </c>
      <c r="AH580" t="n">
        <v>400</v>
      </c>
      <c r="AI580" t="n">
        <v>510</v>
      </c>
      <c r="AJ580" t="n">
        <v>294</v>
      </c>
      <c r="AK580" t="n">
        <v>414</v>
      </c>
      <c r="AL580" t="n">
        <v>399</v>
      </c>
      <c r="AM580" t="n">
        <v>214</v>
      </c>
      <c r="AN580" t="n">
        <v>184</v>
      </c>
      <c r="AO580" t="n">
        <v>184</v>
      </c>
      <c r="AP580" t="n">
        <v>0</v>
      </c>
      <c r="AQ580" t="n">
        <v>0</v>
      </c>
    </row>
    <row r="581">
      <c r="A581" s="1112" t="n">
        <v>45097</v>
      </c>
      <c r="B581" s="63">
        <f>SUM(Z581:AQ581)</f>
        <v/>
      </c>
      <c r="AF581" t="n">
        <v>592</v>
      </c>
      <c r="AG581" t="n">
        <v>598</v>
      </c>
      <c r="AH581" t="n">
        <v>400</v>
      </c>
      <c r="AI581" t="n">
        <v>481</v>
      </c>
      <c r="AJ581" t="n">
        <v>294</v>
      </c>
      <c r="AK581" t="n">
        <v>414</v>
      </c>
      <c r="AL581" t="n">
        <v>419</v>
      </c>
      <c r="AM581" t="n">
        <v>214</v>
      </c>
      <c r="AN581" t="n">
        <v>184</v>
      </c>
      <c r="AO581" t="n">
        <v>184</v>
      </c>
      <c r="AP581" t="n">
        <v>0</v>
      </c>
      <c r="AQ581" t="n">
        <v>0</v>
      </c>
    </row>
    <row r="582">
      <c r="A582" s="1112" t="n">
        <v>45098</v>
      </c>
      <c r="B582" s="63">
        <f>SUM(Z582:AQ582)</f>
        <v/>
      </c>
      <c r="AF582" t="n">
        <v>592</v>
      </c>
      <c r="AG582" t="n">
        <v>598</v>
      </c>
      <c r="AH582" t="n">
        <v>382</v>
      </c>
      <c r="AI582" t="n">
        <v>465</v>
      </c>
      <c r="AJ582" t="n">
        <v>294</v>
      </c>
      <c r="AK582" t="n">
        <v>404</v>
      </c>
      <c r="AL582" t="n">
        <v>419</v>
      </c>
      <c r="AM582" t="n">
        <v>214</v>
      </c>
      <c r="AN582" t="n">
        <v>184</v>
      </c>
      <c r="AO582" t="n">
        <v>184</v>
      </c>
      <c r="AP582" t="n">
        <v>0</v>
      </c>
      <c r="AQ582" t="n">
        <v>0</v>
      </c>
    </row>
    <row r="583">
      <c r="A583" s="1112" t="n">
        <v>45099</v>
      </c>
      <c r="B583" s="63">
        <f>SUM(Z583:AQ583)</f>
        <v/>
      </c>
      <c r="AF583" t="n">
        <v>592</v>
      </c>
      <c r="AG583" t="n">
        <v>626</v>
      </c>
      <c r="AH583" t="n">
        <v>382</v>
      </c>
      <c r="AI583" t="n">
        <v>487</v>
      </c>
      <c r="AJ583" t="n">
        <v>294</v>
      </c>
      <c r="AK583" t="n">
        <v>404</v>
      </c>
      <c r="AL583" t="n">
        <v>419</v>
      </c>
      <c r="AM583" t="n">
        <v>214</v>
      </c>
      <c r="AN583" t="n">
        <v>184</v>
      </c>
      <c r="AO583" t="n">
        <v>184</v>
      </c>
      <c r="AP583" t="n">
        <v>0</v>
      </c>
      <c r="AQ583" t="n">
        <v>0</v>
      </c>
    </row>
    <row r="584">
      <c r="A584" s="1112" t="n">
        <v>45100</v>
      </c>
      <c r="B584" s="63">
        <f>SUM(Z584:AQ584)</f>
        <v/>
      </c>
      <c r="AF584" t="n">
        <v>592</v>
      </c>
      <c r="AG584" t="n">
        <v>626</v>
      </c>
      <c r="AH584" t="n">
        <v>352</v>
      </c>
      <c r="AI584" t="n">
        <v>410</v>
      </c>
      <c r="AJ584" t="n">
        <v>294</v>
      </c>
      <c r="AK584" t="n">
        <v>404</v>
      </c>
      <c r="AL584" t="n">
        <v>419</v>
      </c>
      <c r="AM584" t="n">
        <v>214</v>
      </c>
      <c r="AN584" t="n">
        <v>184</v>
      </c>
      <c r="AO584" t="n">
        <v>184</v>
      </c>
      <c r="AP584" t="n">
        <v>0</v>
      </c>
      <c r="AQ584" t="n">
        <v>0</v>
      </c>
    </row>
    <row r="585">
      <c r="A585" s="1112" t="n">
        <v>45103</v>
      </c>
      <c r="B585" s="63">
        <f>SUM(Z585:AQ585)</f>
        <v/>
      </c>
      <c r="AF585" t="n">
        <v>626</v>
      </c>
      <c r="AG585" t="n">
        <v>352</v>
      </c>
      <c r="AH585" t="n">
        <v>410</v>
      </c>
      <c r="AI585" t="n">
        <v>294</v>
      </c>
      <c r="AJ585" t="n">
        <v>404</v>
      </c>
      <c r="AK585" t="n">
        <v>444</v>
      </c>
      <c r="AL585" t="n">
        <v>239</v>
      </c>
      <c r="AM585" t="n">
        <v>184</v>
      </c>
      <c r="AN585" t="n">
        <v>184</v>
      </c>
      <c r="AO585" t="n">
        <v>0</v>
      </c>
      <c r="AP585" t="n">
        <v>0</v>
      </c>
    </row>
    <row r="586">
      <c r="A586" s="1112" t="n">
        <v>45104</v>
      </c>
      <c r="B586" s="63">
        <f>SUM(Z586:AQ586)</f>
        <v/>
      </c>
      <c r="AF586" t="n">
        <v>609</v>
      </c>
      <c r="AG586" t="n">
        <v>626</v>
      </c>
      <c r="AH586" t="n">
        <v>351</v>
      </c>
      <c r="AI586" t="n">
        <v>410</v>
      </c>
      <c r="AJ586" t="n">
        <v>284</v>
      </c>
      <c r="AK586" t="n">
        <v>404</v>
      </c>
      <c r="AL586" t="n">
        <v>459</v>
      </c>
      <c r="AM586" t="n">
        <v>239</v>
      </c>
      <c r="AN586" t="n">
        <v>184</v>
      </c>
      <c r="AO586" t="n">
        <v>184</v>
      </c>
      <c r="AP586" t="n">
        <v>0</v>
      </c>
      <c r="AQ586" t="n">
        <v>0</v>
      </c>
    </row>
    <row r="587">
      <c r="A587" s="1112" t="n">
        <v>45105</v>
      </c>
      <c r="B587" s="63">
        <f>SUM(Z587:AQ587)</f>
        <v/>
      </c>
      <c r="AF587" t="n">
        <v>609</v>
      </c>
      <c r="AG587" t="n">
        <v>626</v>
      </c>
      <c r="AH587" t="n">
        <v>353</v>
      </c>
      <c r="AI587" t="n">
        <v>410</v>
      </c>
      <c r="AJ587" t="n">
        <v>284</v>
      </c>
      <c r="AK587" t="n">
        <v>404</v>
      </c>
      <c r="AL587" t="n">
        <v>459</v>
      </c>
      <c r="AM587" t="n">
        <v>239</v>
      </c>
      <c r="AN587" t="n">
        <v>184</v>
      </c>
      <c r="AO587" t="n">
        <v>184</v>
      </c>
      <c r="AP587" t="n">
        <v>0</v>
      </c>
      <c r="AQ587" t="n">
        <v>0</v>
      </c>
    </row>
    <row r="588">
      <c r="A588" s="1112" t="n">
        <v>45106</v>
      </c>
      <c r="B588" s="63">
        <f>SUM(Z588:AQ588)</f>
        <v/>
      </c>
      <c r="AF588" t="n">
        <v>609</v>
      </c>
      <c r="AG588" t="n">
        <v>640</v>
      </c>
      <c r="AH588" t="n">
        <v>353</v>
      </c>
      <c r="AI588" t="n">
        <v>410</v>
      </c>
      <c r="AJ588" t="n">
        <v>284</v>
      </c>
      <c r="AK588" t="n">
        <v>404</v>
      </c>
      <c r="AL588" t="n">
        <v>459</v>
      </c>
      <c r="AM588" t="n">
        <v>239</v>
      </c>
      <c r="AN588" t="n">
        <v>184</v>
      </c>
      <c r="AO588" t="n">
        <v>184</v>
      </c>
      <c r="AP588" t="n">
        <v>0</v>
      </c>
      <c r="AQ588" t="n">
        <v>0</v>
      </c>
    </row>
    <row r="589">
      <c r="A589" s="1112" t="n">
        <v>45107</v>
      </c>
      <c r="B589" s="63">
        <f>SUM(Z589:AQ589)</f>
        <v/>
      </c>
    </row>
    <row r="590">
      <c r="A590" s="1112" t="n">
        <v>45110</v>
      </c>
      <c r="B590" s="63">
        <f>SUM(Z590:AQ590)</f>
        <v/>
      </c>
      <c r="AG590" t="n">
        <v>571</v>
      </c>
      <c r="AH590" t="n">
        <v>387</v>
      </c>
      <c r="AI590" t="n">
        <v>417</v>
      </c>
      <c r="AJ590" t="n">
        <v>294</v>
      </c>
      <c r="AK590" t="n">
        <v>429</v>
      </c>
      <c r="AL590" t="n">
        <v>459</v>
      </c>
      <c r="AM590" t="n">
        <v>239</v>
      </c>
      <c r="AN590" t="n">
        <v>184</v>
      </c>
      <c r="AO590" t="n">
        <v>184</v>
      </c>
      <c r="AP590" t="n">
        <v>0</v>
      </c>
      <c r="AQ590" t="n">
        <v>0</v>
      </c>
    </row>
    <row r="591">
      <c r="A591" s="1112" t="n">
        <v>45111</v>
      </c>
      <c r="B591" s="63">
        <f>SUM(Z591:AQ591)</f>
        <v/>
      </c>
      <c r="AG591" t="n">
        <v>586</v>
      </c>
      <c r="AH591" t="n">
        <v>388</v>
      </c>
      <c r="AI591" t="n">
        <v>417</v>
      </c>
      <c r="AJ591" t="n">
        <v>294</v>
      </c>
      <c r="AK591" t="n">
        <v>429</v>
      </c>
      <c r="AL591" t="n">
        <v>459</v>
      </c>
      <c r="AM591" t="n">
        <v>239</v>
      </c>
      <c r="AN591" t="n">
        <v>184</v>
      </c>
      <c r="AO591" t="n">
        <v>184</v>
      </c>
      <c r="AP591" t="n">
        <v>0</v>
      </c>
      <c r="AQ591" t="n">
        <v>0</v>
      </c>
    </row>
    <row r="592">
      <c r="A592" s="1112" t="n">
        <v>45112</v>
      </c>
      <c r="B592" s="63">
        <f>SUM(Z592:AQ592)</f>
        <v/>
      </c>
      <c r="AG592" t="n">
        <v>542</v>
      </c>
      <c r="AH592" t="n">
        <v>415</v>
      </c>
      <c r="AI592" t="n">
        <v>554</v>
      </c>
      <c r="AJ592" t="n">
        <v>294</v>
      </c>
      <c r="AK592" t="n">
        <v>429</v>
      </c>
      <c r="AL592" t="n">
        <v>459</v>
      </c>
      <c r="AM592" t="n">
        <v>239</v>
      </c>
      <c r="AN592" t="n">
        <v>184</v>
      </c>
      <c r="AO592" t="n">
        <v>184</v>
      </c>
      <c r="AP592" t="n">
        <v>0</v>
      </c>
      <c r="AQ592" t="n">
        <v>0</v>
      </c>
    </row>
    <row r="593">
      <c r="A593" s="1112" t="n">
        <v>45113</v>
      </c>
      <c r="B593" s="63">
        <f>SUM(Z593:AQ593)</f>
        <v/>
      </c>
    </row>
    <row r="594">
      <c r="A594" s="1112" t="n">
        <v>45114</v>
      </c>
      <c r="B594" s="63">
        <f>SUM(Z594:AQ594)</f>
        <v/>
      </c>
      <c r="AG594" t="n">
        <v>576</v>
      </c>
      <c r="AH594" t="n">
        <v>430</v>
      </c>
      <c r="AI594" t="n">
        <v>614</v>
      </c>
      <c r="AJ594" t="n">
        <v>327</v>
      </c>
      <c r="AK594" t="n">
        <v>429</v>
      </c>
      <c r="AL594" t="n">
        <v>459</v>
      </c>
      <c r="AM594" t="n">
        <v>214</v>
      </c>
      <c r="AN594" t="n">
        <v>184</v>
      </c>
      <c r="AO594" t="n">
        <v>184</v>
      </c>
      <c r="AP594" t="n">
        <v>0</v>
      </c>
      <c r="AQ594" t="n">
        <v>0</v>
      </c>
    </row>
    <row r="595">
      <c r="A595" s="1112" t="n">
        <v>45117</v>
      </c>
      <c r="B595" s="63">
        <f>SUM(Z595:AQ595)</f>
        <v/>
      </c>
      <c r="AG595" t="n">
        <v>590</v>
      </c>
      <c r="AH595" t="n">
        <v>349</v>
      </c>
      <c r="AI595" t="n">
        <v>664</v>
      </c>
      <c r="AJ595" t="n">
        <v>387</v>
      </c>
      <c r="AK595" t="n">
        <v>429</v>
      </c>
      <c r="AL595" t="n">
        <v>484</v>
      </c>
      <c r="AM595" t="n">
        <v>239</v>
      </c>
      <c r="AN595" t="n">
        <v>184</v>
      </c>
      <c r="AO595" t="n">
        <v>184</v>
      </c>
      <c r="AP595" t="n">
        <v>0</v>
      </c>
      <c r="AQ595" t="n">
        <v>0</v>
      </c>
    </row>
    <row r="596">
      <c r="A596" s="1112" t="n">
        <v>45118</v>
      </c>
      <c r="B596" s="63">
        <f>SUM(Z596:AQ596)</f>
        <v/>
      </c>
      <c r="AG596" t="n">
        <v>590</v>
      </c>
      <c r="AH596" t="n">
        <v>349</v>
      </c>
      <c r="AI596" t="n">
        <v>689</v>
      </c>
      <c r="AJ596" t="n">
        <v>412</v>
      </c>
      <c r="AK596" t="n">
        <v>429</v>
      </c>
      <c r="AL596" t="n">
        <v>484</v>
      </c>
      <c r="AM596" t="n">
        <v>239</v>
      </c>
      <c r="AN596" t="n">
        <v>184</v>
      </c>
      <c r="AO596" t="n">
        <v>184</v>
      </c>
      <c r="AP596" t="n">
        <v>0</v>
      </c>
      <c r="AQ596" t="n">
        <v>0</v>
      </c>
    </row>
    <row r="597">
      <c r="A597" s="1112" t="n">
        <v>45119</v>
      </c>
      <c r="B597" s="63">
        <f>SUM(Z597:AQ597)</f>
        <v/>
      </c>
      <c r="AG597" t="n">
        <v>610</v>
      </c>
      <c r="AH597" t="n">
        <v>370</v>
      </c>
      <c r="AI597" t="n">
        <v>689</v>
      </c>
      <c r="AJ597" t="n">
        <v>395</v>
      </c>
      <c r="AK597" t="n">
        <v>429</v>
      </c>
      <c r="AL597" t="n">
        <v>484</v>
      </c>
      <c r="AM597" t="n">
        <v>239</v>
      </c>
      <c r="AN597" t="n">
        <v>184</v>
      </c>
      <c r="AO597" t="n">
        <v>184</v>
      </c>
      <c r="AP597" t="n">
        <v>0</v>
      </c>
      <c r="AQ597" t="n">
        <v>0</v>
      </c>
    </row>
    <row r="598">
      <c r="A598" s="1112" t="n">
        <v>45120</v>
      </c>
      <c r="B598" s="63">
        <f>SUM(Z598:AQ598)</f>
        <v/>
      </c>
      <c r="AG598" t="n">
        <v>620</v>
      </c>
      <c r="AH598" t="n">
        <v>392</v>
      </c>
      <c r="AI598" t="n">
        <v>689</v>
      </c>
      <c r="AJ598" t="n">
        <v>418</v>
      </c>
      <c r="AK598" t="n">
        <v>429</v>
      </c>
      <c r="AL598" t="n">
        <v>514</v>
      </c>
      <c r="AM598" t="n">
        <v>239</v>
      </c>
      <c r="AN598" t="n">
        <v>184</v>
      </c>
      <c r="AO598" t="n">
        <v>184</v>
      </c>
      <c r="AP598" t="n">
        <v>0</v>
      </c>
      <c r="AQ598" t="n">
        <v>0</v>
      </c>
    </row>
    <row r="599">
      <c r="A599" s="1112" t="n">
        <v>45121</v>
      </c>
      <c r="B599" s="63">
        <f>SUM(Z599:AQ599)</f>
        <v/>
      </c>
      <c r="AG599" t="n">
        <v>628</v>
      </c>
      <c r="AH599" t="n">
        <v>412</v>
      </c>
      <c r="AI599" t="n">
        <v>689</v>
      </c>
      <c r="AJ599" t="n">
        <v>418</v>
      </c>
      <c r="AK599" t="n">
        <v>429</v>
      </c>
      <c r="AL599" t="n">
        <v>514</v>
      </c>
      <c r="AM599" t="n">
        <v>239</v>
      </c>
      <c r="AN599" t="n">
        <v>184</v>
      </c>
      <c r="AO599" t="n">
        <v>184</v>
      </c>
      <c r="AP599" t="n">
        <v>0</v>
      </c>
      <c r="AQ599" t="n">
        <v>0</v>
      </c>
    </row>
    <row r="600">
      <c r="A600" s="1112" t="n">
        <v>45124</v>
      </c>
      <c r="B600" s="63">
        <f>SUM(Z600:AQ600)</f>
        <v/>
      </c>
      <c r="AG600" t="n">
        <v>628</v>
      </c>
      <c r="AH600" t="n">
        <v>396</v>
      </c>
      <c r="AI600" t="n">
        <v>689</v>
      </c>
      <c r="AJ600" t="n">
        <v>468</v>
      </c>
      <c r="AK600" t="n">
        <v>429</v>
      </c>
      <c r="AL600" t="n">
        <v>487</v>
      </c>
      <c r="AM600" t="n">
        <v>239</v>
      </c>
      <c r="AN600" t="n">
        <v>184</v>
      </c>
      <c r="AO600" t="n">
        <v>184</v>
      </c>
      <c r="AP600" t="n">
        <v>0</v>
      </c>
      <c r="AQ600" t="n">
        <v>0</v>
      </c>
    </row>
    <row r="601">
      <c r="A601" s="1112" t="n">
        <v>45125</v>
      </c>
      <c r="B601" s="63">
        <f>SUM(Z601:AQ601)</f>
        <v/>
      </c>
      <c r="AG601" t="n">
        <v>628</v>
      </c>
      <c r="AH601" t="n">
        <v>396</v>
      </c>
      <c r="AI601" t="n">
        <v>711</v>
      </c>
      <c r="AJ601" t="n">
        <v>443</v>
      </c>
      <c r="AK601" t="n">
        <v>429</v>
      </c>
      <c r="AL601" t="n">
        <v>487</v>
      </c>
      <c r="AM601" t="n">
        <v>239</v>
      </c>
      <c r="AN601" t="n">
        <v>184</v>
      </c>
      <c r="AO601" t="n">
        <v>184</v>
      </c>
      <c r="AP601" t="n">
        <v>0</v>
      </c>
      <c r="AQ601" t="n">
        <v>0</v>
      </c>
    </row>
    <row r="602">
      <c r="A602" s="1112" t="n">
        <v>45126</v>
      </c>
      <c r="B602" s="63">
        <f>SUM(Z602:AQ602)</f>
        <v/>
      </c>
      <c r="AG602" t="n">
        <v>628</v>
      </c>
      <c r="AH602" t="n">
        <v>396</v>
      </c>
      <c r="AI602" t="n">
        <v>762</v>
      </c>
      <c r="AJ602" t="n">
        <v>543</v>
      </c>
      <c r="AK602" t="n">
        <v>494</v>
      </c>
      <c r="AL602" t="n">
        <v>487</v>
      </c>
      <c r="AM602" t="n">
        <v>239</v>
      </c>
      <c r="AN602" t="n">
        <v>184</v>
      </c>
      <c r="AO602" t="n">
        <v>184</v>
      </c>
      <c r="AP602" t="n">
        <v>0</v>
      </c>
      <c r="AQ602" t="n">
        <v>0</v>
      </c>
    </row>
    <row r="603">
      <c r="A603" s="1112" t="n">
        <v>45127</v>
      </c>
      <c r="B603" s="63">
        <f>SUM(Z603:AQ603)</f>
        <v/>
      </c>
      <c r="AG603" t="n">
        <v>628</v>
      </c>
      <c r="AH603" t="n">
        <v>396</v>
      </c>
      <c r="AI603" t="n">
        <v>787</v>
      </c>
      <c r="AJ603" t="n">
        <v>543</v>
      </c>
      <c r="AK603" t="n">
        <v>494</v>
      </c>
      <c r="AL603" t="n">
        <v>487</v>
      </c>
      <c r="AM603" t="n">
        <v>239</v>
      </c>
      <c r="AN603" t="n">
        <v>184</v>
      </c>
      <c r="AO603" t="n">
        <v>184</v>
      </c>
      <c r="AP603" t="n">
        <v>0</v>
      </c>
      <c r="AQ603" t="n">
        <v>0</v>
      </c>
    </row>
    <row r="604">
      <c r="A604" s="1112" t="n">
        <v>45128</v>
      </c>
      <c r="B604" s="63">
        <f>SUM(Z604:AQ604)</f>
        <v/>
      </c>
      <c r="AG604" t="n">
        <v>638</v>
      </c>
      <c r="AH604" t="n">
        <v>396</v>
      </c>
      <c r="AI604" t="n">
        <v>787</v>
      </c>
      <c r="AJ604" t="n">
        <v>543</v>
      </c>
      <c r="AK604" t="n">
        <v>660</v>
      </c>
      <c r="AL604" t="n">
        <v>487</v>
      </c>
      <c r="AM604" t="n">
        <v>239</v>
      </c>
      <c r="AN604" t="n">
        <v>184</v>
      </c>
      <c r="AO604" t="n">
        <v>184</v>
      </c>
      <c r="AP604" t="n">
        <v>0</v>
      </c>
      <c r="AQ604" t="n">
        <v>0</v>
      </c>
    </row>
    <row r="605">
      <c r="A605" s="1112" t="n">
        <v>45131</v>
      </c>
      <c r="B605" s="63">
        <f>SUM(Z605:AQ605)</f>
        <v/>
      </c>
      <c r="AG605" t="n">
        <v>638</v>
      </c>
      <c r="AH605" t="n">
        <v>456</v>
      </c>
      <c r="AI605" t="n">
        <v>807</v>
      </c>
      <c r="AJ605" t="n">
        <v>553</v>
      </c>
      <c r="AK605" t="n">
        <v>660</v>
      </c>
      <c r="AL605" t="n">
        <v>487</v>
      </c>
      <c r="AM605" t="n">
        <v>239</v>
      </c>
      <c r="AN605" t="n">
        <v>184</v>
      </c>
      <c r="AO605" t="n">
        <v>184</v>
      </c>
      <c r="AP605" t="n">
        <v>0</v>
      </c>
      <c r="AQ605" t="n">
        <v>0</v>
      </c>
    </row>
    <row r="606">
      <c r="A606" s="1112" t="n">
        <v>45132</v>
      </c>
      <c r="B606" s="63">
        <f>SUM(Z606:AQ606)</f>
        <v/>
      </c>
      <c r="AG606" t="n">
        <v>641</v>
      </c>
      <c r="AH606" t="n">
        <v>456</v>
      </c>
      <c r="AI606" t="n">
        <v>807</v>
      </c>
      <c r="AJ606" t="n">
        <v>603</v>
      </c>
      <c r="AK606" t="n">
        <v>650</v>
      </c>
      <c r="AL606" t="n">
        <v>477</v>
      </c>
      <c r="AM606" t="n">
        <v>239</v>
      </c>
      <c r="AN606" t="n">
        <v>184</v>
      </c>
      <c r="AO606" t="n">
        <v>184</v>
      </c>
      <c r="AP606" t="n">
        <v>0</v>
      </c>
      <c r="AQ606" t="n">
        <v>0</v>
      </c>
    </row>
    <row r="607">
      <c r="A607" s="1112" t="n">
        <v>45133</v>
      </c>
      <c r="B607" s="63">
        <f>SUM(Z607:AQ607)</f>
        <v/>
      </c>
      <c r="AG607" t="n">
        <v>641</v>
      </c>
      <c r="AH607" t="n">
        <v>456</v>
      </c>
      <c r="AI607" t="n">
        <v>807</v>
      </c>
      <c r="AJ607" t="n">
        <v>603</v>
      </c>
      <c r="AK607" t="n">
        <v>650</v>
      </c>
      <c r="AL607" t="n">
        <v>456</v>
      </c>
      <c r="AM607" t="n">
        <v>239</v>
      </c>
      <c r="AN607" t="n">
        <v>184</v>
      </c>
      <c r="AO607" t="n">
        <v>184</v>
      </c>
      <c r="AP607" t="n">
        <v>0</v>
      </c>
      <c r="AQ607" t="n">
        <v>0</v>
      </c>
    </row>
    <row r="608">
      <c r="A608" s="1112" t="n">
        <v>45134</v>
      </c>
      <c r="B608" s="63">
        <f>SUM(Z608:AQ608)</f>
        <v/>
      </c>
      <c r="AG608" t="n">
        <v>649</v>
      </c>
      <c r="AH608" t="n">
        <v>456</v>
      </c>
      <c r="AI608" t="n">
        <v>807</v>
      </c>
      <c r="AJ608" t="n">
        <v>603</v>
      </c>
      <c r="AK608" t="n">
        <v>680</v>
      </c>
      <c r="AL608" t="n">
        <v>456</v>
      </c>
      <c r="AM608" t="n">
        <v>239</v>
      </c>
      <c r="AN608" t="n">
        <v>184</v>
      </c>
      <c r="AO608" t="n">
        <v>184</v>
      </c>
      <c r="AP608" t="n">
        <v>0</v>
      </c>
      <c r="AQ608" t="n">
        <v>0</v>
      </c>
    </row>
    <row r="609">
      <c r="A609" s="1112" t="n">
        <v>45135</v>
      </c>
      <c r="B609" s="63">
        <f>SUM(Z609:AQ609)</f>
        <v/>
      </c>
      <c r="AG609" t="n">
        <v>654</v>
      </c>
      <c r="AH609" t="n">
        <v>404</v>
      </c>
      <c r="AI609" t="n">
        <v>807</v>
      </c>
      <c r="AJ609" t="n">
        <v>603</v>
      </c>
      <c r="AK609" t="n">
        <v>680</v>
      </c>
      <c r="AL609" t="n">
        <v>456</v>
      </c>
      <c r="AM609" t="n">
        <v>239</v>
      </c>
      <c r="AN609" t="n">
        <v>184</v>
      </c>
      <c r="AO609" t="n">
        <v>184</v>
      </c>
      <c r="AP609" t="n">
        <v>0</v>
      </c>
      <c r="AQ609" t="n">
        <v>0</v>
      </c>
    </row>
    <row r="610">
      <c r="A610" s="1112" t="n">
        <v>45138</v>
      </c>
      <c r="B610" s="63">
        <f>SUM(Z610:AQ610)</f>
        <v/>
      </c>
      <c r="AG610" t="n">
        <v>654</v>
      </c>
      <c r="AH610" t="n">
        <v>400</v>
      </c>
      <c r="AI610" t="n">
        <v>817</v>
      </c>
      <c r="AJ610" t="n">
        <v>603</v>
      </c>
      <c r="AK610" t="n">
        <v>671</v>
      </c>
      <c r="AL610" t="n">
        <v>456</v>
      </c>
      <c r="AM610" t="n">
        <v>239</v>
      </c>
      <c r="AN610" t="n">
        <v>184</v>
      </c>
      <c r="AO610" t="n">
        <v>184</v>
      </c>
      <c r="AP610" t="n">
        <v>0</v>
      </c>
      <c r="AQ610" t="n">
        <v>0</v>
      </c>
    </row>
    <row r="611">
      <c r="A611" s="1112" t="n">
        <v>45139</v>
      </c>
      <c r="B611" s="63">
        <f>SUM(Z611:AQ611)</f>
        <v/>
      </c>
      <c r="AH611" t="n">
        <v>435</v>
      </c>
      <c r="AI611" t="n">
        <v>847</v>
      </c>
      <c r="AJ611" t="n">
        <v>679</v>
      </c>
      <c r="AK611" t="n">
        <v>722</v>
      </c>
      <c r="AL611" t="n">
        <v>456</v>
      </c>
      <c r="AM611" t="n">
        <v>239</v>
      </c>
      <c r="AN611" t="n">
        <v>184</v>
      </c>
      <c r="AO611" t="n">
        <v>184</v>
      </c>
      <c r="AP611" t="n">
        <v>0</v>
      </c>
      <c r="AQ611" t="n">
        <v>0</v>
      </c>
    </row>
    <row r="612">
      <c r="A612" s="1112" t="n">
        <v>45140</v>
      </c>
      <c r="B612" s="63">
        <f>SUM(Z612:AQ612)</f>
        <v/>
      </c>
      <c r="AH612" t="n">
        <v>477</v>
      </c>
      <c r="AI612" t="n">
        <v>867</v>
      </c>
      <c r="AJ612" t="n">
        <v>679</v>
      </c>
      <c r="AK612" t="n">
        <v>730</v>
      </c>
      <c r="AL612" t="n">
        <v>456</v>
      </c>
      <c r="AM612" t="n">
        <v>239</v>
      </c>
      <c r="AN612" t="n">
        <v>184</v>
      </c>
      <c r="AO612" t="n">
        <v>184</v>
      </c>
      <c r="AP612" t="n">
        <v>0</v>
      </c>
      <c r="AQ612" t="n">
        <v>0</v>
      </c>
    </row>
    <row r="613">
      <c r="A613" s="1112" t="n">
        <v>45141</v>
      </c>
      <c r="B613" s="63">
        <f>SUM(Z613:AQ613)</f>
        <v/>
      </c>
      <c r="AH613" t="n">
        <v>542</v>
      </c>
      <c r="AI613" t="n">
        <v>859</v>
      </c>
      <c r="AJ613" t="n">
        <v>833</v>
      </c>
      <c r="AK613" t="n">
        <v>745</v>
      </c>
      <c r="AL613" t="n">
        <v>466</v>
      </c>
      <c r="AM613" t="n">
        <v>239</v>
      </c>
      <c r="AN613" t="n">
        <v>184</v>
      </c>
      <c r="AO613" t="n">
        <v>184</v>
      </c>
      <c r="AP613" t="n">
        <v>0</v>
      </c>
      <c r="AQ613" t="n">
        <v>0</v>
      </c>
    </row>
    <row r="614">
      <c r="A614" s="1112" t="n">
        <v>45142</v>
      </c>
      <c r="B614" s="63">
        <f>SUM(Z614:AQ614)</f>
        <v/>
      </c>
      <c r="AH614" t="n">
        <v>528</v>
      </c>
      <c r="AI614" t="n">
        <v>855</v>
      </c>
      <c r="AJ614" t="n">
        <v>840</v>
      </c>
      <c r="AK614" t="n">
        <v>745</v>
      </c>
      <c r="AL614" t="n">
        <v>466</v>
      </c>
      <c r="AM614" t="n">
        <v>239</v>
      </c>
      <c r="AN614" t="n">
        <v>184</v>
      </c>
      <c r="AO614" t="n">
        <v>184</v>
      </c>
      <c r="AP614" t="n">
        <v>0</v>
      </c>
      <c r="AQ614" t="n">
        <v>0</v>
      </c>
    </row>
    <row r="615">
      <c r="A615" s="1112" t="n">
        <v>45145</v>
      </c>
      <c r="B615" s="63">
        <f>SUM(Z615:AQ615)</f>
        <v/>
      </c>
      <c r="AH615" t="n">
        <v>528</v>
      </c>
      <c r="AI615" t="n">
        <v>855</v>
      </c>
      <c r="AJ615" t="n">
        <v>917</v>
      </c>
      <c r="AK615" t="n">
        <v>745</v>
      </c>
      <c r="AL615" t="n">
        <v>599</v>
      </c>
      <c r="AM615" t="n">
        <v>239</v>
      </c>
      <c r="AN615" t="n">
        <v>184</v>
      </c>
      <c r="AO615" t="n">
        <v>184</v>
      </c>
      <c r="AP615" t="n">
        <v>0</v>
      </c>
      <c r="AQ615" t="n">
        <v>0</v>
      </c>
    </row>
    <row r="616">
      <c r="A616" s="1112" t="n">
        <v>45146</v>
      </c>
      <c r="B616" s="63">
        <f>SUM(Z616:AQ616)</f>
        <v/>
      </c>
      <c r="AH616" t="n">
        <v>530</v>
      </c>
      <c r="AI616" t="n">
        <v>902</v>
      </c>
      <c r="AJ616" t="n">
        <v>1072</v>
      </c>
      <c r="AK616" t="n">
        <v>745</v>
      </c>
      <c r="AL616" t="n">
        <v>782</v>
      </c>
      <c r="AM616" t="n">
        <v>239</v>
      </c>
      <c r="AN616" t="n">
        <v>184</v>
      </c>
      <c r="AO616" t="n">
        <v>184</v>
      </c>
      <c r="AP616" t="n">
        <v>0</v>
      </c>
      <c r="AQ616" t="n">
        <v>0</v>
      </c>
    </row>
    <row r="617">
      <c r="A617" s="1112" t="n">
        <v>45147</v>
      </c>
      <c r="B617" s="63">
        <f>SUM(Z617:AQ617)</f>
        <v/>
      </c>
      <c r="AH617" t="n">
        <v>531</v>
      </c>
      <c r="AI617" t="n">
        <v>950</v>
      </c>
      <c r="AJ617" t="n">
        <v>1121</v>
      </c>
      <c r="AK617" t="n">
        <v>765</v>
      </c>
      <c r="AL617" t="n">
        <v>782</v>
      </c>
      <c r="AM617" t="n">
        <v>239</v>
      </c>
      <c r="AN617" t="n">
        <v>184</v>
      </c>
      <c r="AO617" t="n">
        <v>184</v>
      </c>
      <c r="AP617" t="n">
        <v>0</v>
      </c>
      <c r="AQ617" t="n">
        <v>0</v>
      </c>
    </row>
    <row r="618">
      <c r="A618" s="1112" t="n">
        <v>45148</v>
      </c>
      <c r="B618" s="63">
        <f>SUM(Z618:AQ618)</f>
        <v/>
      </c>
      <c r="AH618" t="n">
        <v>475</v>
      </c>
      <c r="AI618" t="n">
        <v>1005</v>
      </c>
      <c r="AJ618" t="n">
        <v>1092</v>
      </c>
      <c r="AK618" t="n">
        <v>765</v>
      </c>
      <c r="AL618" t="n">
        <v>782</v>
      </c>
      <c r="AM618" t="n">
        <v>239</v>
      </c>
      <c r="AN618" t="n">
        <v>184</v>
      </c>
      <c r="AO618" t="n">
        <v>184</v>
      </c>
      <c r="AP618" t="n">
        <v>0</v>
      </c>
      <c r="AQ618" t="n">
        <v>0</v>
      </c>
    </row>
    <row r="619">
      <c r="A619" s="1112" t="n">
        <v>45149</v>
      </c>
      <c r="B619" s="63">
        <f>SUM(Z619:AQ619)</f>
        <v/>
      </c>
      <c r="AH619" t="n">
        <v>475</v>
      </c>
      <c r="AI619" t="n">
        <v>1005</v>
      </c>
      <c r="AJ619" t="n">
        <v>1091</v>
      </c>
      <c r="AK619" t="n">
        <v>775</v>
      </c>
      <c r="AL619" t="n">
        <v>782</v>
      </c>
      <c r="AM619" t="n">
        <v>239</v>
      </c>
      <c r="AN619" t="n">
        <v>184</v>
      </c>
      <c r="AO619" t="n">
        <v>184</v>
      </c>
      <c r="AP619" t="n">
        <v>0</v>
      </c>
      <c r="AQ619" t="n">
        <v>0</v>
      </c>
    </row>
    <row r="620">
      <c r="A620" s="1112" t="n">
        <v>45152</v>
      </c>
      <c r="B620" s="63">
        <f>SUM(Z620:AQ620)</f>
        <v/>
      </c>
      <c r="AH620" t="n">
        <v>474</v>
      </c>
      <c r="AI620" t="n">
        <v>1005</v>
      </c>
      <c r="AJ620" t="n">
        <v>1091</v>
      </c>
      <c r="AK620" t="n">
        <v>776</v>
      </c>
      <c r="AL620" t="n">
        <v>782</v>
      </c>
      <c r="AM620" t="n">
        <v>239</v>
      </c>
      <c r="AN620" t="n">
        <v>184</v>
      </c>
      <c r="AO620" t="n">
        <v>184</v>
      </c>
      <c r="AP620" t="n">
        <v>0</v>
      </c>
      <c r="AQ620" t="n">
        <v>0</v>
      </c>
    </row>
    <row r="621">
      <c r="A621" s="1112" t="n">
        <v>45153</v>
      </c>
      <c r="B621" s="63">
        <f>SUM(Z621:AQ621)</f>
        <v/>
      </c>
      <c r="AH621" t="n">
        <v>455</v>
      </c>
      <c r="AI621" t="n">
        <v>995</v>
      </c>
      <c r="AJ621" t="n">
        <v>1102</v>
      </c>
      <c r="AK621" t="n">
        <v>811</v>
      </c>
      <c r="AL621" t="n">
        <v>782</v>
      </c>
      <c r="AM621" t="n">
        <v>239</v>
      </c>
      <c r="AN621" t="n">
        <v>184</v>
      </c>
      <c r="AO621" t="n">
        <v>184</v>
      </c>
      <c r="AP621" t="n">
        <v>0</v>
      </c>
      <c r="AQ621" t="n">
        <v>0</v>
      </c>
    </row>
    <row r="622">
      <c r="A622" s="1112" t="n">
        <v>45154</v>
      </c>
      <c r="B622" s="63">
        <f>SUM(Z622:AQ622)</f>
        <v/>
      </c>
      <c r="AH622" t="n">
        <v>458</v>
      </c>
      <c r="AI622" t="n">
        <v>940</v>
      </c>
      <c r="AJ622" t="n">
        <v>1102</v>
      </c>
      <c r="AK622" t="n">
        <v>811</v>
      </c>
      <c r="AL622" t="n">
        <v>787</v>
      </c>
      <c r="AM622" t="n">
        <v>239</v>
      </c>
      <c r="AN622" t="n">
        <v>184</v>
      </c>
      <c r="AO622" t="n">
        <v>184</v>
      </c>
      <c r="AP622" t="n">
        <v>0</v>
      </c>
      <c r="AQ622" t="n">
        <v>0</v>
      </c>
    </row>
    <row r="623">
      <c r="A623" s="1112" t="n">
        <v>45155</v>
      </c>
      <c r="B623" s="63">
        <f>SUM(Z623:AQ623)</f>
        <v/>
      </c>
      <c r="AH623" t="n">
        <v>418</v>
      </c>
      <c r="AI623" t="n">
        <v>960</v>
      </c>
      <c r="AJ623" t="n">
        <v>1123</v>
      </c>
      <c r="AK623" t="n">
        <v>831</v>
      </c>
      <c r="AL623" t="n">
        <v>787</v>
      </c>
      <c r="AM623" t="n">
        <v>239</v>
      </c>
      <c r="AN623" t="n">
        <v>184</v>
      </c>
      <c r="AO623" t="n">
        <v>184</v>
      </c>
      <c r="AP623" t="n">
        <v>0</v>
      </c>
      <c r="AQ623" t="n">
        <v>0</v>
      </c>
    </row>
    <row r="624">
      <c r="A624" s="1112" t="n">
        <v>45156</v>
      </c>
      <c r="B624" s="63">
        <f>SUM(Z624:AQ624)</f>
        <v/>
      </c>
      <c r="AH624" t="n">
        <v>391</v>
      </c>
      <c r="AI624" t="n">
        <v>1014</v>
      </c>
      <c r="AJ624" t="n">
        <v>1132</v>
      </c>
      <c r="AK624" t="n">
        <v>832</v>
      </c>
      <c r="AL624" t="n">
        <v>792</v>
      </c>
      <c r="AM624" t="n">
        <v>239</v>
      </c>
      <c r="AN624" t="n">
        <v>184</v>
      </c>
      <c r="AO624" t="n">
        <v>184</v>
      </c>
      <c r="AP624" t="n">
        <v>0</v>
      </c>
      <c r="AQ624" t="n">
        <v>0</v>
      </c>
    </row>
    <row r="625">
      <c r="A625" s="1112" t="n">
        <v>45159</v>
      </c>
      <c r="B625" s="63">
        <f>SUM(Z625:AQ625)</f>
        <v/>
      </c>
      <c r="AH625" t="n">
        <v>391</v>
      </c>
      <c r="AI625" t="n">
        <v>1014</v>
      </c>
      <c r="AJ625" t="n">
        <v>1132</v>
      </c>
      <c r="AK625" t="n">
        <v>834</v>
      </c>
      <c r="AL625" t="n">
        <v>792</v>
      </c>
      <c r="AM625" t="n">
        <v>239</v>
      </c>
      <c r="AN625" t="n">
        <v>184</v>
      </c>
      <c r="AO625" t="n">
        <v>184</v>
      </c>
      <c r="AP625" t="n">
        <v>0</v>
      </c>
      <c r="AQ625" t="n">
        <v>0</v>
      </c>
    </row>
    <row r="626">
      <c r="A626" s="1112" t="n">
        <v>45160</v>
      </c>
      <c r="B626" s="63">
        <f>SUM(Z626:AQ626)</f>
        <v/>
      </c>
      <c r="AH626" t="n">
        <v>391</v>
      </c>
      <c r="AI626" t="n">
        <v>1014</v>
      </c>
      <c r="AJ626" t="n">
        <v>1132</v>
      </c>
      <c r="AK626" t="n">
        <v>834</v>
      </c>
      <c r="AL626" t="n">
        <v>792</v>
      </c>
      <c r="AM626" t="n">
        <v>239</v>
      </c>
      <c r="AN626" t="n">
        <v>184</v>
      </c>
      <c r="AO626" t="n">
        <v>184</v>
      </c>
      <c r="AP626" t="n">
        <v>0</v>
      </c>
      <c r="AQ626" t="n">
        <v>0</v>
      </c>
    </row>
    <row r="627">
      <c r="A627" s="1112" t="n">
        <v>45161</v>
      </c>
      <c r="B627" s="63">
        <f>SUM(Z627:AQ627)</f>
        <v/>
      </c>
      <c r="AH627" t="n">
        <v>389</v>
      </c>
      <c r="AI627" t="n">
        <v>1022</v>
      </c>
      <c r="AJ627" t="n">
        <v>1086</v>
      </c>
      <c r="AK627" t="n">
        <v>1.012</v>
      </c>
      <c r="AL627" t="n">
        <v>932</v>
      </c>
      <c r="AM627" t="n">
        <v>239</v>
      </c>
      <c r="AN627" t="n">
        <v>184</v>
      </c>
      <c r="AO627" t="n">
        <v>184</v>
      </c>
      <c r="AP627" t="n">
        <v>0</v>
      </c>
      <c r="AQ627" t="n">
        <v>0</v>
      </c>
    </row>
    <row r="628">
      <c r="A628" s="1112" t="n">
        <v>45162</v>
      </c>
      <c r="B628" s="63">
        <f>SUM(Z628:AQ628)</f>
        <v/>
      </c>
      <c r="AH628" t="n">
        <v>358</v>
      </c>
      <c r="AI628" t="n">
        <v>1022</v>
      </c>
      <c r="AJ628" t="n">
        <v>1090</v>
      </c>
      <c r="AK628" t="n">
        <v>1012</v>
      </c>
      <c r="AL628" t="n">
        <v>932</v>
      </c>
      <c r="AM628" t="n">
        <v>239</v>
      </c>
      <c r="AN628" t="n">
        <v>184</v>
      </c>
      <c r="AO628" t="n">
        <v>184</v>
      </c>
      <c r="AP628" t="n">
        <v>0</v>
      </c>
      <c r="AQ628" t="n">
        <v>0</v>
      </c>
    </row>
    <row r="629">
      <c r="A629" s="1112" t="n">
        <v>45163</v>
      </c>
      <c r="B629" s="63">
        <f>SUM(Z629:AQ629)</f>
        <v/>
      </c>
      <c r="AH629" t="n">
        <v>356</v>
      </c>
      <c r="AI629" t="n">
        <v>1022</v>
      </c>
      <c r="AJ629" t="n">
        <v>1090</v>
      </c>
      <c r="AK629" t="n">
        <v>1012</v>
      </c>
      <c r="AL629" t="n">
        <v>932</v>
      </c>
      <c r="AM629" t="n">
        <v>239</v>
      </c>
      <c r="AN629" t="n">
        <v>184</v>
      </c>
      <c r="AO629" t="n">
        <v>184</v>
      </c>
      <c r="AP629" t="n">
        <v>0</v>
      </c>
      <c r="AQ629" t="n">
        <v>0</v>
      </c>
    </row>
    <row r="630">
      <c r="A630" s="104" t="n">
        <v>45166</v>
      </c>
      <c r="B630" s="63">
        <f>SUM(Z630:AQ630)</f>
        <v/>
      </c>
      <c r="AH630" t="n">
        <v>356</v>
      </c>
      <c r="AI630" t="n">
        <v>1029</v>
      </c>
      <c r="AJ630" t="n">
        <v>1090</v>
      </c>
      <c r="AK630" t="n">
        <v>1012</v>
      </c>
      <c r="AL630" t="n">
        <v>932</v>
      </c>
      <c r="AM630" t="n">
        <v>239</v>
      </c>
      <c r="AN630" t="n">
        <v>184</v>
      </c>
      <c r="AO630" t="n">
        <v>184</v>
      </c>
      <c r="AP630" t="n">
        <v>0</v>
      </c>
      <c r="AQ630" t="n">
        <v>0</v>
      </c>
    </row>
    <row r="631">
      <c r="A631" s="1112" t="n">
        <v>45167</v>
      </c>
      <c r="B631" s="63">
        <f>SUM(Z631:AQ631)</f>
        <v/>
      </c>
      <c r="AH631" t="n">
        <v>336</v>
      </c>
      <c r="AI631" t="n">
        <v>1034</v>
      </c>
      <c r="AJ631" t="n">
        <v>1090</v>
      </c>
      <c r="AK631" t="n">
        <v>1012</v>
      </c>
      <c r="AL631" t="n">
        <v>932</v>
      </c>
      <c r="AM631" t="n">
        <v>239</v>
      </c>
      <c r="AN631" t="n">
        <v>184</v>
      </c>
      <c r="AO631" t="n">
        <v>184</v>
      </c>
      <c r="AP631" t="n">
        <v>0</v>
      </c>
      <c r="AQ631" t="n">
        <v>0</v>
      </c>
    </row>
    <row r="632">
      <c r="A632" s="1112" t="n">
        <v>45168</v>
      </c>
      <c r="B632" s="63">
        <f>SUM(Z632:AQ632)</f>
        <v/>
      </c>
      <c r="AH632" t="n">
        <v>311</v>
      </c>
      <c r="AI632" t="n">
        <v>939</v>
      </c>
      <c r="AJ632" t="n">
        <v>1090</v>
      </c>
      <c r="AK632" t="n">
        <v>1047</v>
      </c>
      <c r="AL632" t="n">
        <v>977</v>
      </c>
      <c r="AM632" t="n">
        <v>239</v>
      </c>
      <c r="AN632" t="n">
        <v>204</v>
      </c>
      <c r="AO632" t="n">
        <v>204</v>
      </c>
      <c r="AP632" t="n">
        <v>0</v>
      </c>
      <c r="AQ632" t="n">
        <v>0</v>
      </c>
    </row>
    <row r="633">
      <c r="A633" s="1112" t="n">
        <v>45169</v>
      </c>
      <c r="B633" s="63">
        <f>SUM(Z633:AQ633)</f>
        <v/>
      </c>
      <c r="AH633" t="n">
        <v>311</v>
      </c>
      <c r="AI633" t="n">
        <v>939</v>
      </c>
      <c r="AJ633" t="n">
        <v>1090</v>
      </c>
      <c r="AK633" t="n">
        <v>1087</v>
      </c>
      <c r="AL633" t="n">
        <v>972</v>
      </c>
      <c r="AM633" t="n">
        <v>239</v>
      </c>
      <c r="AN633" t="n">
        <v>204</v>
      </c>
      <c r="AO633" t="n">
        <v>204</v>
      </c>
      <c r="AP633" t="n">
        <v>0</v>
      </c>
      <c r="AQ633" t="n">
        <v>0</v>
      </c>
    </row>
    <row r="634">
      <c r="A634" s="1112" t="n">
        <v>45170</v>
      </c>
      <c r="B634" s="63">
        <f>SUM(Z634:AQ634)</f>
        <v/>
      </c>
    </row>
    <row r="635">
      <c r="A635" s="1112" t="n">
        <v>45173</v>
      </c>
      <c r="B635" s="63">
        <f>SUM(Z635:AQ635)</f>
        <v/>
      </c>
      <c r="AI635" t="n">
        <v>948</v>
      </c>
      <c r="AJ635" t="n">
        <v>1117</v>
      </c>
      <c r="AK635" t="n">
        <v>1058</v>
      </c>
      <c r="AL635" t="n">
        <v>1012</v>
      </c>
      <c r="AM635" t="n">
        <v>224</v>
      </c>
      <c r="AN635" t="n">
        <v>204</v>
      </c>
      <c r="AO635" t="n">
        <v>204</v>
      </c>
      <c r="AP635" t="n">
        <v>0</v>
      </c>
      <c r="AQ635" t="n">
        <v>0</v>
      </c>
    </row>
    <row r="636">
      <c r="A636" s="1112" t="n">
        <v>45174</v>
      </c>
      <c r="B636" s="63">
        <f>SUM(Z636:AQ636)</f>
        <v/>
      </c>
      <c r="AI636" t="n">
        <v>948</v>
      </c>
      <c r="AJ636" t="n">
        <v>1111</v>
      </c>
      <c r="AK636" t="n">
        <v>1113</v>
      </c>
      <c r="AL636" t="n">
        <v>1077</v>
      </c>
      <c r="AM636" t="n">
        <v>224</v>
      </c>
      <c r="AN636" t="n">
        <v>204</v>
      </c>
      <c r="AO636" t="n">
        <v>204</v>
      </c>
      <c r="AP636" t="n">
        <v>0</v>
      </c>
      <c r="AQ636" t="n">
        <v>0</v>
      </c>
    </row>
    <row r="637">
      <c r="A637" s="1112" t="n">
        <v>45175</v>
      </c>
      <c r="B637" s="63">
        <f>SUM(Z637:AQ637)</f>
        <v/>
      </c>
      <c r="AI637" t="n">
        <v>948</v>
      </c>
      <c r="AJ637" t="n">
        <v>1111</v>
      </c>
      <c r="AK637" t="n">
        <v>1113</v>
      </c>
      <c r="AL637" t="n">
        <v>1077</v>
      </c>
      <c r="AM637" t="n">
        <v>224</v>
      </c>
      <c r="AN637" t="n">
        <v>204</v>
      </c>
      <c r="AO637" t="n">
        <v>204</v>
      </c>
      <c r="AP637" t="n">
        <v>0</v>
      </c>
      <c r="AQ637" t="n">
        <v>0</v>
      </c>
    </row>
    <row r="638">
      <c r="A638" s="1112" t="n">
        <v>45176</v>
      </c>
      <c r="B638" s="63">
        <f>SUM(Z638:AQ638)</f>
        <v/>
      </c>
      <c r="AI638" s="192" t="n">
        <v>948</v>
      </c>
      <c r="AJ638" s="192" t="n">
        <v>1111</v>
      </c>
      <c r="AK638" s="192" t="n">
        <v>1113</v>
      </c>
      <c r="AL638" s="192" t="n">
        <v>1077</v>
      </c>
      <c r="AM638" s="192" t="n">
        <v>224</v>
      </c>
      <c r="AN638" s="192" t="n">
        <v>204</v>
      </c>
      <c r="AO638" s="192" t="n">
        <v>204</v>
      </c>
      <c r="AP638" s="192" t="n">
        <v>0</v>
      </c>
      <c r="AQ638" s="192" t="n">
        <v>0</v>
      </c>
    </row>
    <row r="639">
      <c r="A639" s="1112" t="n">
        <v>45177</v>
      </c>
      <c r="B639" s="63">
        <f>SUM(Z639:AQ639)</f>
        <v/>
      </c>
      <c r="AI639" t="n">
        <v>948</v>
      </c>
      <c r="AJ639" t="n">
        <v>1111</v>
      </c>
      <c r="AK639" t="n">
        <v>1113</v>
      </c>
      <c r="AL639" t="n">
        <v>1077</v>
      </c>
      <c r="AM639" t="n">
        <v>224</v>
      </c>
      <c r="AN639" t="n">
        <v>204</v>
      </c>
      <c r="AO639" t="n">
        <v>204</v>
      </c>
      <c r="AP639" t="n">
        <v>0</v>
      </c>
      <c r="AQ639" t="n">
        <v>0</v>
      </c>
      <c r="AR639" t="n">
        <v>0</v>
      </c>
      <c r="AS639" t="n">
        <v>0</v>
      </c>
    </row>
    <row r="640">
      <c r="A640" s="1112" t="n">
        <v>45180</v>
      </c>
      <c r="B640" s="63">
        <f>SUM(Z640:AQ640)</f>
        <v/>
      </c>
    </row>
    <row r="641">
      <c r="A641" s="1112" t="n">
        <v>45181</v>
      </c>
      <c r="B641" s="63">
        <f>SUM(Z641:AQ641)</f>
        <v/>
      </c>
      <c r="AI641" t="n">
        <v>959</v>
      </c>
      <c r="AJ641" t="n">
        <v>1055</v>
      </c>
      <c r="AK641" t="n">
        <v>1133</v>
      </c>
      <c r="AL641" t="n">
        <v>1277</v>
      </c>
      <c r="AM641" t="n">
        <v>224</v>
      </c>
      <c r="AN641" t="n">
        <v>204</v>
      </c>
      <c r="AO641" t="n">
        <v>204</v>
      </c>
      <c r="AP641" t="n">
        <v>0</v>
      </c>
      <c r="AQ641" t="n">
        <v>0</v>
      </c>
      <c r="AR641" t="n">
        <v>0</v>
      </c>
      <c r="AS641" t="n">
        <v>0</v>
      </c>
    </row>
    <row r="642">
      <c r="A642" s="1112" t="n">
        <v>45182</v>
      </c>
      <c r="B642" s="63">
        <f>SUM(Z642:AQ642)</f>
        <v/>
      </c>
      <c r="AI642" t="n">
        <v>966</v>
      </c>
      <c r="AJ642" t="n">
        <v>1028</v>
      </c>
      <c r="AK642" t="n">
        <v>1128</v>
      </c>
      <c r="AL642" t="n">
        <v>1277</v>
      </c>
      <c r="AM642" t="n">
        <v>224</v>
      </c>
      <c r="AN642" t="n">
        <v>204</v>
      </c>
      <c r="AO642" t="n">
        <v>204</v>
      </c>
      <c r="AP642" t="n">
        <v>0</v>
      </c>
      <c r="AQ642" t="n">
        <v>0</v>
      </c>
      <c r="AR642" t="n">
        <v>0</v>
      </c>
      <c r="AS642" t="n">
        <v>0</v>
      </c>
    </row>
    <row r="643">
      <c r="A643" s="1112" t="n">
        <v>45183</v>
      </c>
      <c r="B643" s="63">
        <f>SUM(Z643:AQ643)</f>
        <v/>
      </c>
      <c r="AI643" t="n">
        <v>966</v>
      </c>
      <c r="AJ643" t="n">
        <v>1038</v>
      </c>
      <c r="AK643" t="n">
        <v>1208</v>
      </c>
      <c r="AL643" t="n">
        <v>1284</v>
      </c>
      <c r="AM643" t="n">
        <v>224</v>
      </c>
      <c r="AN643" t="n">
        <v>204</v>
      </c>
      <c r="AO643" t="n">
        <v>204</v>
      </c>
      <c r="AP643" t="n">
        <v>0</v>
      </c>
      <c r="AQ643" t="n">
        <v>0</v>
      </c>
      <c r="AR643" t="n">
        <v>0</v>
      </c>
      <c r="AS643" t="n">
        <v>0</v>
      </c>
    </row>
    <row r="644">
      <c r="A644" s="1112" t="n">
        <v>45184</v>
      </c>
      <c r="B644" s="63">
        <f>SUM(Z644:AQ644)</f>
        <v/>
      </c>
      <c r="AI644" t="n">
        <v>966</v>
      </c>
      <c r="AJ644" t="n">
        <v>1038</v>
      </c>
      <c r="AK644" t="n">
        <v>1208</v>
      </c>
      <c r="AL644" t="n">
        <v>1284</v>
      </c>
      <c r="AM644" t="n">
        <v>224</v>
      </c>
      <c r="AN644" t="n">
        <v>204</v>
      </c>
      <c r="AO644" t="n">
        <v>204</v>
      </c>
      <c r="AP644" t="n">
        <v>0</v>
      </c>
      <c r="AQ644" t="n">
        <v>0</v>
      </c>
      <c r="AR644" t="n">
        <v>0</v>
      </c>
      <c r="AS644" t="n">
        <v>0</v>
      </c>
    </row>
    <row r="645">
      <c r="A645" s="1112" t="n">
        <v>45187</v>
      </c>
      <c r="B645" s="63">
        <f>SUM(Z645:AQ645)</f>
        <v/>
      </c>
      <c r="AI645" t="n">
        <v>954</v>
      </c>
      <c r="AJ645" t="n">
        <v>1038</v>
      </c>
      <c r="AK645" t="n">
        <v>1208</v>
      </c>
      <c r="AL645" t="n">
        <v>1285</v>
      </c>
      <c r="AM645" t="n">
        <v>224</v>
      </c>
      <c r="AN645" t="n">
        <v>204</v>
      </c>
      <c r="AO645" t="n">
        <v>204</v>
      </c>
      <c r="AP645" t="n">
        <v>0</v>
      </c>
      <c r="AQ645" t="n">
        <v>0</v>
      </c>
      <c r="AR645" t="n">
        <v>0</v>
      </c>
      <c r="AS645" t="n">
        <v>0</v>
      </c>
    </row>
    <row r="646">
      <c r="A646" s="1112" t="n">
        <v>45188</v>
      </c>
      <c r="B646" s="63">
        <f>SUM(Z646:AQ646)</f>
        <v/>
      </c>
      <c r="AI646" t="n">
        <v>900</v>
      </c>
      <c r="AJ646" t="n">
        <v>898</v>
      </c>
      <c r="AK646" t="n">
        <v>1208</v>
      </c>
      <c r="AL646" t="n">
        <v>1290</v>
      </c>
      <c r="AM646" t="n">
        <v>224</v>
      </c>
      <c r="AN646" t="n">
        <v>204</v>
      </c>
      <c r="AO646" t="n">
        <v>204</v>
      </c>
      <c r="AP646" t="n">
        <v>0</v>
      </c>
      <c r="AQ646" t="n">
        <v>0</v>
      </c>
      <c r="AR646" t="n">
        <v>0</v>
      </c>
      <c r="AS646" t="n">
        <v>0</v>
      </c>
    </row>
    <row r="647">
      <c r="A647" s="1112" t="n">
        <v>45189</v>
      </c>
      <c r="B647" s="63">
        <f>SUM(Z647:AQ647)</f>
        <v/>
      </c>
      <c r="AI647" t="n">
        <v>891</v>
      </c>
      <c r="AJ647" t="n">
        <v>898</v>
      </c>
      <c r="AK647" t="n">
        <v>1188</v>
      </c>
      <c r="AL647" t="n">
        <v>1290</v>
      </c>
      <c r="AM647" t="n">
        <v>224</v>
      </c>
      <c r="AN647" t="n">
        <v>204</v>
      </c>
      <c r="AO647" t="n">
        <v>204</v>
      </c>
      <c r="AP647" t="n">
        <v>0</v>
      </c>
      <c r="AQ647" t="n">
        <v>0</v>
      </c>
      <c r="AR647" t="n">
        <v>0</v>
      </c>
      <c r="AS647" t="n">
        <v>0</v>
      </c>
    </row>
    <row r="648">
      <c r="A648" s="1112" t="n">
        <v>45190</v>
      </c>
      <c r="B648" s="63">
        <f>SUM(Z648:AQ648)</f>
        <v/>
      </c>
      <c r="AI648" t="n">
        <v>871</v>
      </c>
      <c r="AJ648" t="n">
        <v>827</v>
      </c>
      <c r="AK648" t="n">
        <v>1188</v>
      </c>
      <c r="AL648" t="n">
        <v>1290</v>
      </c>
      <c r="AM648" t="n">
        <v>224</v>
      </c>
      <c r="AN648" t="n">
        <v>204</v>
      </c>
      <c r="AO648" t="n">
        <v>204</v>
      </c>
      <c r="AP648" t="n">
        <v>0</v>
      </c>
      <c r="AQ648" t="n">
        <v>0</v>
      </c>
      <c r="AR648" t="n">
        <v>0</v>
      </c>
      <c r="AS648" t="n">
        <v>0</v>
      </c>
    </row>
    <row r="649">
      <c r="A649" s="1112" t="n">
        <v>45191</v>
      </c>
      <c r="B649" s="63">
        <f>SUM(Z649:AQ649)</f>
        <v/>
      </c>
      <c r="AI649" t="n">
        <v>871</v>
      </c>
      <c r="AJ649" t="n">
        <v>827</v>
      </c>
      <c r="AK649" t="n">
        <v>1188</v>
      </c>
      <c r="AL649" t="n">
        <v>1290</v>
      </c>
      <c r="AM649" t="n">
        <v>224</v>
      </c>
      <c r="AN649" t="n">
        <v>204</v>
      </c>
      <c r="AO649" t="n">
        <v>204</v>
      </c>
      <c r="AP649" t="n">
        <v>0</v>
      </c>
      <c r="AQ649" t="n">
        <v>0</v>
      </c>
      <c r="AR649" t="n">
        <v>0</v>
      </c>
      <c r="AS649" t="n">
        <v>0</v>
      </c>
    </row>
    <row r="650">
      <c r="A650" s="1112" t="n">
        <v>45194</v>
      </c>
      <c r="B650" s="63">
        <f>SUM(Z650:AQ650)</f>
        <v/>
      </c>
      <c r="AI650" t="n">
        <v>831</v>
      </c>
      <c r="AJ650" t="n">
        <v>777</v>
      </c>
      <c r="AK650" t="n">
        <v>1188</v>
      </c>
      <c r="AL650" t="n">
        <v>1335</v>
      </c>
      <c r="AM650" t="n">
        <v>224</v>
      </c>
      <c r="AN650" t="n">
        <v>204</v>
      </c>
      <c r="AO650" t="n">
        <v>204</v>
      </c>
      <c r="AP650" t="n">
        <v>0</v>
      </c>
      <c r="AQ650" t="n">
        <v>0</v>
      </c>
      <c r="AR650" t="n">
        <v>0</v>
      </c>
      <c r="AS650" t="n">
        <v>0</v>
      </c>
    </row>
    <row r="651">
      <c r="A651" s="1112" t="n">
        <v>45195</v>
      </c>
      <c r="B651" s="63">
        <f>SUM(Z651:AQ651)</f>
        <v/>
      </c>
      <c r="AI651" t="n">
        <v>831</v>
      </c>
      <c r="AJ651" t="n">
        <v>572</v>
      </c>
      <c r="AK651" t="n">
        <v>1188</v>
      </c>
      <c r="AL651" t="n">
        <v>1380</v>
      </c>
      <c r="AM651" t="n">
        <v>224</v>
      </c>
      <c r="AN651" t="n">
        <v>204</v>
      </c>
      <c r="AO651" t="n">
        <v>205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1112" t="n">
        <v>45196</v>
      </c>
      <c r="B652" s="63">
        <f>SUM(Z652:AQ652)</f>
        <v/>
      </c>
      <c r="AI652" t="n">
        <v>831</v>
      </c>
      <c r="AJ652" t="n">
        <v>608</v>
      </c>
      <c r="AK652" t="n">
        <v>1188</v>
      </c>
      <c r="AL652" t="n">
        <v>1380</v>
      </c>
      <c r="AM652" t="n">
        <v>224</v>
      </c>
      <c r="AN652" t="n">
        <v>204</v>
      </c>
      <c r="AO652" t="n">
        <v>205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1112" t="n">
        <v>45197</v>
      </c>
      <c r="B653" s="63">
        <f>SUM(Z653:AQ653)</f>
        <v/>
      </c>
      <c r="AI653" t="n">
        <v>831</v>
      </c>
      <c r="AJ653" t="n">
        <v>628</v>
      </c>
      <c r="AK653" t="n">
        <v>1188</v>
      </c>
      <c r="AL653" t="n">
        <v>1388</v>
      </c>
      <c r="AM653" t="n">
        <v>224</v>
      </c>
      <c r="AN653" t="n">
        <v>204</v>
      </c>
      <c r="AO653" t="n">
        <v>208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1112" t="n">
        <v>45198</v>
      </c>
      <c r="B654" s="63">
        <f>SUM(Z654:AQ654)</f>
        <v/>
      </c>
      <c r="AI654" t="n">
        <v>831</v>
      </c>
      <c r="AJ654" t="n">
        <v>628</v>
      </c>
      <c r="AK654" t="n">
        <v>1188</v>
      </c>
      <c r="AL654" t="n">
        <v>1388</v>
      </c>
      <c r="AM654" t="n">
        <v>224</v>
      </c>
      <c r="AN654" t="n">
        <v>204</v>
      </c>
      <c r="AO654" t="n">
        <v>208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1112" t="n">
        <v>45201</v>
      </c>
      <c r="B655" s="63">
        <f>SUM(Z655:AQ655)</f>
        <v/>
      </c>
      <c r="AJ655" t="n">
        <v>644</v>
      </c>
      <c r="AK655" t="n">
        <v>1188</v>
      </c>
      <c r="AL655" t="n">
        <v>1392</v>
      </c>
      <c r="AM655" t="n">
        <v>249</v>
      </c>
      <c r="AN655" t="n">
        <v>204</v>
      </c>
      <c r="AO655" t="n">
        <v>210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s="1112" t="n">
        <v>45202</v>
      </c>
      <c r="B656" s="63">
        <f>SUM(Z656:AQ656)</f>
        <v/>
      </c>
      <c r="AJ656" t="n">
        <v>664</v>
      </c>
      <c r="AK656" t="n">
        <v>1178</v>
      </c>
      <c r="AL656" t="n">
        <v>1392</v>
      </c>
      <c r="AM656" t="n">
        <v>259</v>
      </c>
      <c r="AN656" t="n">
        <v>204</v>
      </c>
      <c r="AO656" t="n">
        <v>210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1112" t="n">
        <v>45203</v>
      </c>
      <c r="B657" s="63">
        <f>SUM(Z657:AQ657)</f>
        <v/>
      </c>
      <c r="AJ657" t="n">
        <v>668</v>
      </c>
      <c r="AK657" t="n">
        <v>1174</v>
      </c>
      <c r="AL657" t="n">
        <v>1423</v>
      </c>
      <c r="AM657" t="n">
        <v>252</v>
      </c>
      <c r="AN657" t="n">
        <v>204</v>
      </c>
      <c r="AO657" t="n">
        <v>210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1112" t="n">
        <v>45204</v>
      </c>
      <c r="B658" s="63">
        <f>SUM(Z658:AQ658)</f>
        <v/>
      </c>
      <c r="AJ658" t="n">
        <v>668</v>
      </c>
      <c r="AK658" t="n">
        <v>1226</v>
      </c>
      <c r="AL658" t="n">
        <v>1433</v>
      </c>
      <c r="AM658" t="n">
        <v>252</v>
      </c>
      <c r="AN658" t="n">
        <v>204</v>
      </c>
      <c r="AO658" t="n">
        <v>210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1112" t="n">
        <v>45205</v>
      </c>
      <c r="B659" s="63">
        <f>SUM(Z659:AQ659)</f>
        <v/>
      </c>
      <c r="AJ659" t="n">
        <v>668</v>
      </c>
      <c r="AK659" t="n">
        <v>1246</v>
      </c>
      <c r="AL659" t="n">
        <v>1503</v>
      </c>
      <c r="AM659" t="n">
        <v>252</v>
      </c>
      <c r="AN659" t="n">
        <v>194</v>
      </c>
      <c r="AO659" t="n">
        <v>210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1112" t="n">
        <v>45208</v>
      </c>
      <c r="B660" s="63">
        <f>SUM(Z660:AQ660)</f>
        <v/>
      </c>
      <c r="AJ660" t="n">
        <v>668</v>
      </c>
      <c r="AK660" t="n">
        <v>1222</v>
      </c>
      <c r="AL660" t="n">
        <v>1593</v>
      </c>
      <c r="AM660" t="n">
        <v>252</v>
      </c>
      <c r="AN660" t="n">
        <v>194</v>
      </c>
      <c r="AO660" t="n">
        <v>210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1112" t="n">
        <v>45209</v>
      </c>
      <c r="B661" s="63">
        <f>SUM(Z661:AQ661)</f>
        <v/>
      </c>
      <c r="AJ661" t="n">
        <v>633</v>
      </c>
      <c r="AK661" t="n">
        <v>1184</v>
      </c>
      <c r="AL661" t="n">
        <v>1593</v>
      </c>
      <c r="AM661" t="n">
        <v>262</v>
      </c>
      <c r="AN661" t="n">
        <v>214</v>
      </c>
      <c r="AO661" t="n">
        <v>210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1112" t="n">
        <v>45210</v>
      </c>
      <c r="B662" s="63">
        <f>SUM(Z662:AQ662)</f>
        <v/>
      </c>
      <c r="AJ662" t="n">
        <v>633</v>
      </c>
      <c r="AK662" t="n">
        <v>1184</v>
      </c>
      <c r="AL662" t="n">
        <v>1593</v>
      </c>
      <c r="AM662" t="n">
        <v>262</v>
      </c>
      <c r="AN662" t="n">
        <v>214</v>
      </c>
      <c r="AO662" t="n">
        <v>210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1112" t="n">
        <v>45211</v>
      </c>
      <c r="B663" s="63">
        <f>SUM(Z663:AQ663)</f>
        <v/>
      </c>
      <c r="AJ663" s="192" t="n">
        <v>633</v>
      </c>
      <c r="AK663" s="192" t="n">
        <v>1184</v>
      </c>
      <c r="AL663" s="192" t="n">
        <v>1593</v>
      </c>
      <c r="AM663" s="192" t="n">
        <v>262</v>
      </c>
      <c r="AN663" s="192" t="n">
        <v>214</v>
      </c>
      <c r="AO663" s="192" t="n">
        <v>210</v>
      </c>
      <c r="AP663" s="192" t="n">
        <v>0</v>
      </c>
      <c r="AQ663" s="192" t="n">
        <v>0</v>
      </c>
      <c r="AR663" s="192" t="n">
        <v>0</v>
      </c>
      <c r="AS663" s="192" t="n">
        <v>0</v>
      </c>
      <c r="AT663" s="192" t="n">
        <v>0</v>
      </c>
      <c r="AU663" s="192" t="n">
        <v>0</v>
      </c>
      <c r="AV663" s="192" t="n">
        <v>0</v>
      </c>
      <c r="AW663" s="192" t="n">
        <v>0</v>
      </c>
      <c r="AX663" s="192" t="n">
        <v>0</v>
      </c>
    </row>
    <row r="664">
      <c r="A664" s="1112" t="n">
        <v>45212</v>
      </c>
      <c r="B664" s="63">
        <f>SUM(Z664:AQ664)</f>
        <v/>
      </c>
      <c r="AJ664" t="n">
        <v>633</v>
      </c>
      <c r="AK664" t="n">
        <v>1184</v>
      </c>
      <c r="AL664" t="n">
        <v>1583</v>
      </c>
      <c r="AM664" t="n">
        <v>292</v>
      </c>
      <c r="AN664" t="n">
        <v>214</v>
      </c>
      <c r="AO664" t="n">
        <v>210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1112" t="n">
        <v>45215</v>
      </c>
      <c r="B665" s="63">
        <f>SUM(Z665:AQ665)</f>
        <v/>
      </c>
      <c r="AJ665" t="n">
        <v>633</v>
      </c>
      <c r="AK665" t="n">
        <v>1184</v>
      </c>
      <c r="AL665" t="n">
        <v>1608</v>
      </c>
      <c r="AM665" t="n">
        <v>292</v>
      </c>
      <c r="AN665" t="n">
        <v>214</v>
      </c>
      <c r="AO665" t="n">
        <v>210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1112" t="n">
        <v>45216</v>
      </c>
      <c r="B666" s="63">
        <f>SUM(Z666:AQ666)</f>
        <v/>
      </c>
      <c r="AJ666" t="n">
        <v>633</v>
      </c>
      <c r="AK666" t="n">
        <v>1184</v>
      </c>
      <c r="AL666" t="n">
        <v>1608</v>
      </c>
      <c r="AM666" t="n">
        <v>292</v>
      </c>
      <c r="AN666" t="n">
        <v>214</v>
      </c>
      <c r="AO666" t="n">
        <v>210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1112" t="n">
        <v>45217</v>
      </c>
      <c r="B667" s="63">
        <f>SUM(Z667:AQ667)</f>
        <v/>
      </c>
      <c r="AJ667" t="n">
        <v>633</v>
      </c>
      <c r="AK667" t="n">
        <v>1184</v>
      </c>
      <c r="AL667" t="n">
        <v>1608</v>
      </c>
      <c r="AM667" t="n">
        <v>292</v>
      </c>
      <c r="AN667" t="n">
        <v>214</v>
      </c>
      <c r="AO667" t="n">
        <v>210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1112" t="n">
        <v>45218</v>
      </c>
      <c r="B668" s="63">
        <f>SUM(Z668:AQ668)</f>
        <v/>
      </c>
      <c r="AJ668" t="n">
        <v>605</v>
      </c>
      <c r="AK668" t="n">
        <v>1181</v>
      </c>
      <c r="AL668" t="n">
        <v>1608</v>
      </c>
      <c r="AM668" t="n">
        <v>292</v>
      </c>
      <c r="AN668" t="n">
        <v>214</v>
      </c>
      <c r="AO668" t="n">
        <v>210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1112" t="n">
        <v>45219</v>
      </c>
      <c r="B669" s="63">
        <f>SUM(Z669:AQ669)</f>
        <v/>
      </c>
      <c r="AJ669" t="n">
        <v>605</v>
      </c>
      <c r="AK669" t="n">
        <v>1199</v>
      </c>
      <c r="AL669" t="n">
        <v>1608</v>
      </c>
      <c r="AM669" t="n">
        <v>292</v>
      </c>
      <c r="AN669" t="n">
        <v>214</v>
      </c>
      <c r="AO669" t="n">
        <v>210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1112" t="n">
        <v>45222</v>
      </c>
      <c r="B670" s="63">
        <f>SUM(Z670:AQ670)</f>
        <v/>
      </c>
      <c r="AJ670" t="n">
        <v>619</v>
      </c>
      <c r="AK670" t="n">
        <v>1209</v>
      </c>
      <c r="AL670" t="n">
        <v>1553</v>
      </c>
      <c r="AM670" t="n">
        <v>337</v>
      </c>
      <c r="AN670" t="n">
        <v>214</v>
      </c>
      <c r="AO670" t="n">
        <v>210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1112" t="n">
        <v>45223</v>
      </c>
      <c r="B671" s="63">
        <f>SUM(Z671:AQ671)</f>
        <v/>
      </c>
      <c r="AJ671" t="n">
        <v>619</v>
      </c>
      <c r="AK671" t="n">
        <v>1221</v>
      </c>
      <c r="AL671" t="n">
        <v>1553</v>
      </c>
      <c r="AM671" t="n">
        <v>334</v>
      </c>
      <c r="AN671" t="n">
        <v>214</v>
      </c>
      <c r="AO671" t="n">
        <v>210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1112" t="n">
        <v>45224</v>
      </c>
      <c r="B672" s="63">
        <f>SUM(Z672:AQ672)</f>
        <v/>
      </c>
      <c r="AJ672" t="n">
        <v>619</v>
      </c>
      <c r="AK672" t="n">
        <v>1231</v>
      </c>
      <c r="AL672" t="n">
        <v>1553</v>
      </c>
      <c r="AM672" t="n">
        <v>334</v>
      </c>
      <c r="AN672" t="n">
        <v>214</v>
      </c>
      <c r="AO672" t="n">
        <v>210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1112" t="n">
        <v>45225</v>
      </c>
      <c r="B673" s="63">
        <f>SUM(Z673:AQ673)</f>
        <v/>
      </c>
      <c r="AJ673" t="n">
        <v>619</v>
      </c>
      <c r="AK673" t="n">
        <v>1233</v>
      </c>
      <c r="AL673" t="n">
        <v>1577</v>
      </c>
      <c r="AM673" t="n">
        <v>350</v>
      </c>
      <c r="AN673" t="n">
        <v>214</v>
      </c>
      <c r="AO673" t="n">
        <v>210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1112" t="n">
        <v>45226</v>
      </c>
      <c r="B674" s="63">
        <f>SUM(Z674:AQ674)</f>
        <v/>
      </c>
      <c r="AJ674" t="n">
        <v>619</v>
      </c>
      <c r="AK674" t="n">
        <v>1233</v>
      </c>
      <c r="AL674" t="n">
        <v>1577</v>
      </c>
      <c r="AM674" t="n">
        <v>350</v>
      </c>
      <c r="AN674" t="n">
        <v>214</v>
      </c>
      <c r="AO674" t="n">
        <v>210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1112" t="n">
        <v>45229</v>
      </c>
      <c r="B675" s="63">
        <f>SUM(Z675:AQ675)</f>
        <v/>
      </c>
      <c r="AJ675" t="n">
        <v>624</v>
      </c>
      <c r="AK675" t="n">
        <v>1242</v>
      </c>
      <c r="AL675" t="n">
        <v>1587</v>
      </c>
      <c r="AM675" t="n">
        <v>350</v>
      </c>
      <c r="AN675" t="n">
        <v>214</v>
      </c>
      <c r="AO675" t="n">
        <v>210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1112" t="n">
        <v>45230</v>
      </c>
      <c r="B676" s="63">
        <f>SUM(Z676:AX676)</f>
        <v/>
      </c>
      <c r="AJ676" t="n">
        <v>624</v>
      </c>
      <c r="AK676" t="n">
        <v>1252</v>
      </c>
      <c r="AL676" t="n">
        <v>1587</v>
      </c>
      <c r="AM676" t="n">
        <v>350</v>
      </c>
      <c r="AN676" t="n">
        <v>214</v>
      </c>
      <c r="AO676" t="n">
        <v>210</v>
      </c>
      <c r="AP676" t="n">
        <v>25</v>
      </c>
      <c r="AQ676" t="n">
        <v>25</v>
      </c>
      <c r="AR676" t="n">
        <v>25</v>
      </c>
      <c r="AS676" t="n">
        <v>25</v>
      </c>
      <c r="AT676" t="n">
        <v>25</v>
      </c>
      <c r="AU676" t="n">
        <v>25</v>
      </c>
      <c r="AV676" t="n">
        <v>25</v>
      </c>
      <c r="AW676" t="n">
        <v>0</v>
      </c>
      <c r="AX676" t="n">
        <v>0</v>
      </c>
    </row>
    <row r="677">
      <c r="A677" s="104" t="n">
        <v>45231</v>
      </c>
      <c r="B677" s="63">
        <f>SUM(Z677:AX677)</f>
        <v/>
      </c>
      <c r="AK677" t="n">
        <v>1252</v>
      </c>
      <c r="AL677" t="n">
        <v>1587</v>
      </c>
      <c r="AM677" t="n">
        <v>350</v>
      </c>
      <c r="AN677" t="n">
        <v>214</v>
      </c>
      <c r="AO677" t="n">
        <v>210</v>
      </c>
      <c r="AP677" t="n">
        <v>25</v>
      </c>
      <c r="AQ677" t="n">
        <v>25</v>
      </c>
      <c r="AR677" t="n">
        <v>25</v>
      </c>
      <c r="AS677" t="n">
        <v>25</v>
      </c>
      <c r="AT677" t="n">
        <v>25</v>
      </c>
      <c r="AU677" t="n">
        <v>25</v>
      </c>
      <c r="AV677" t="n">
        <v>25</v>
      </c>
      <c r="AW677" t="n">
        <v>0</v>
      </c>
      <c r="AX677" t="n">
        <v>0</v>
      </c>
      <c r="AY677" t="n">
        <v>0</v>
      </c>
    </row>
    <row r="678">
      <c r="A678" s="1112" t="n">
        <v>45232</v>
      </c>
      <c r="B678" s="63">
        <f>SUM(Z678:AX678)</f>
        <v/>
      </c>
      <c r="AK678" t="n">
        <v>1252</v>
      </c>
      <c r="AL678" t="n">
        <v>1587</v>
      </c>
      <c r="AM678" t="n">
        <v>350</v>
      </c>
      <c r="AN678" t="n">
        <v>214</v>
      </c>
      <c r="AO678" t="n">
        <v>210</v>
      </c>
      <c r="AP678" t="n">
        <v>25</v>
      </c>
      <c r="AQ678" t="n">
        <v>25</v>
      </c>
      <c r="AR678" t="n">
        <v>25</v>
      </c>
      <c r="AS678" t="n">
        <v>25</v>
      </c>
      <c r="AT678" t="n">
        <v>25</v>
      </c>
      <c r="AU678" t="n">
        <v>25</v>
      </c>
      <c r="AV678" t="n">
        <v>25</v>
      </c>
      <c r="AW678" t="n">
        <v>0</v>
      </c>
      <c r="AX678" t="n">
        <v>0</v>
      </c>
      <c r="AY678" t="n">
        <v>0</v>
      </c>
    </row>
    <row r="679">
      <c r="A679" s="1112" t="n">
        <v>45233</v>
      </c>
      <c r="B679" s="63">
        <f>SUM(Z679:AX679)</f>
        <v/>
      </c>
      <c r="AK679" t="n">
        <v>1272</v>
      </c>
      <c r="AL679" t="n">
        <v>1592</v>
      </c>
      <c r="AM679" t="n">
        <v>381</v>
      </c>
      <c r="AN679" t="n">
        <v>268</v>
      </c>
      <c r="AO679" t="n">
        <v>206</v>
      </c>
      <c r="AP679" t="n">
        <v>25</v>
      </c>
      <c r="AQ679" t="n">
        <v>50</v>
      </c>
      <c r="AR679" t="n">
        <v>25</v>
      </c>
      <c r="AS679" t="n">
        <v>25</v>
      </c>
      <c r="AT679" t="n">
        <v>25</v>
      </c>
      <c r="AU679" t="n">
        <v>25</v>
      </c>
      <c r="AV679" t="n">
        <v>25</v>
      </c>
      <c r="AW679" t="n">
        <v>0</v>
      </c>
      <c r="AX679" t="n">
        <v>0</v>
      </c>
      <c r="AY679" t="n">
        <v>0</v>
      </c>
    </row>
    <row r="680">
      <c r="A680" s="1112" t="n">
        <v>45236</v>
      </c>
      <c r="B680" s="63">
        <f>SUM(Z680:AX680)</f>
        <v/>
      </c>
      <c r="AK680" t="n">
        <v>1232</v>
      </c>
      <c r="AL680" t="n">
        <v>1648</v>
      </c>
      <c r="AM680" t="n">
        <v>383</v>
      </c>
      <c r="AN680" t="n">
        <v>264</v>
      </c>
      <c r="AO680" t="n">
        <v>206</v>
      </c>
      <c r="AP680" t="n">
        <v>25</v>
      </c>
      <c r="AQ680" t="n">
        <v>50</v>
      </c>
      <c r="AR680" t="n">
        <v>25</v>
      </c>
      <c r="AS680" t="n">
        <v>25</v>
      </c>
      <c r="AT680" t="n">
        <v>25</v>
      </c>
      <c r="AU680" t="n">
        <v>25</v>
      </c>
      <c r="AV680" t="n">
        <v>25</v>
      </c>
      <c r="AW680" t="n">
        <v>0</v>
      </c>
      <c r="AX680" t="n">
        <v>0</v>
      </c>
    </row>
    <row r="681">
      <c r="A681" s="1112" t="n">
        <v>45237</v>
      </c>
      <c r="B681" s="63">
        <f>SUM(Z681:AX681)</f>
        <v/>
      </c>
      <c r="AK681" t="n">
        <v>1232</v>
      </c>
      <c r="AL681" t="n">
        <v>1598</v>
      </c>
      <c r="AM681" t="n">
        <v>441</v>
      </c>
      <c r="AN681" t="n">
        <v>264</v>
      </c>
      <c r="AO681" t="n">
        <v>206</v>
      </c>
      <c r="AP681" t="n">
        <v>45</v>
      </c>
      <c r="AQ681" t="n">
        <v>70</v>
      </c>
      <c r="AR681" t="n">
        <v>45</v>
      </c>
      <c r="AS681" t="n">
        <v>45</v>
      </c>
      <c r="AT681" t="n">
        <v>45</v>
      </c>
      <c r="AU681" t="n">
        <v>45</v>
      </c>
      <c r="AV681" t="n">
        <v>45</v>
      </c>
      <c r="AW681" t="n">
        <v>0</v>
      </c>
      <c r="AX681" t="n">
        <v>0</v>
      </c>
    </row>
    <row r="682">
      <c r="A682" s="1112" t="n">
        <v>45238</v>
      </c>
      <c r="B682" s="63">
        <f>SUM(Z682:BA682)</f>
        <v/>
      </c>
      <c r="AK682" t="n">
        <v>1199</v>
      </c>
      <c r="AL682" t="n">
        <v>1618</v>
      </c>
      <c r="AM682" t="n">
        <v>441</v>
      </c>
      <c r="AN682" t="n">
        <v>259</v>
      </c>
      <c r="AO682" t="n">
        <v>206</v>
      </c>
      <c r="AP682" t="n">
        <v>50</v>
      </c>
      <c r="AQ682" t="n">
        <v>75</v>
      </c>
      <c r="AR682" t="n">
        <v>50</v>
      </c>
      <c r="AS682" t="n">
        <v>50</v>
      </c>
      <c r="AT682" t="n">
        <v>50</v>
      </c>
      <c r="AU682" t="n">
        <v>50</v>
      </c>
      <c r="AV682" t="n">
        <v>50</v>
      </c>
      <c r="AW682" t="n">
        <v>0</v>
      </c>
      <c r="AX682" t="n">
        <v>0</v>
      </c>
    </row>
    <row r="683">
      <c r="A683" s="1112" t="n">
        <v>45239</v>
      </c>
      <c r="B683" s="63">
        <f>SUM(Z683:BA683)</f>
        <v/>
      </c>
      <c r="AK683" t="n">
        <v>1193</v>
      </c>
      <c r="AL683" t="n">
        <v>1620</v>
      </c>
      <c r="AM683" t="n">
        <v>442</v>
      </c>
      <c r="AN683" t="n">
        <v>271</v>
      </c>
      <c r="AO683" t="n">
        <v>207</v>
      </c>
      <c r="AP683" t="n">
        <v>50</v>
      </c>
      <c r="AQ683" t="n">
        <v>75</v>
      </c>
      <c r="AR683" t="n">
        <v>50</v>
      </c>
      <c r="AS683" t="n">
        <v>50</v>
      </c>
      <c r="AT683" t="n">
        <v>50</v>
      </c>
      <c r="AU683" t="n">
        <v>50</v>
      </c>
      <c r="AV683" t="n">
        <v>50</v>
      </c>
      <c r="AW683" t="n">
        <v>0</v>
      </c>
      <c r="AX683" t="n">
        <v>0</v>
      </c>
    </row>
    <row r="684">
      <c r="A684" s="1112" t="n">
        <v>45240</v>
      </c>
      <c r="B684" s="63">
        <f>SUM(Z684:BA684)</f>
        <v/>
      </c>
      <c r="AK684" t="n">
        <v>1178</v>
      </c>
      <c r="AL684" t="n">
        <v>1635</v>
      </c>
      <c r="AM684" t="n">
        <v>487</v>
      </c>
      <c r="AN684" t="n">
        <v>276</v>
      </c>
      <c r="AO684" t="n">
        <v>207</v>
      </c>
      <c r="AP684" t="n">
        <v>50</v>
      </c>
      <c r="AQ684" t="n">
        <v>75</v>
      </c>
      <c r="AR684" t="n">
        <v>50</v>
      </c>
      <c r="AS684" t="n">
        <v>50</v>
      </c>
      <c r="AT684" t="n">
        <v>50</v>
      </c>
      <c r="AU684" t="n">
        <v>50</v>
      </c>
      <c r="AV684" t="n">
        <v>50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</row>
    <row r="685">
      <c r="A685" s="1112" t="n">
        <v>45243</v>
      </c>
      <c r="B685" s="63">
        <f>SUM(Z685:BA685)</f>
        <v/>
      </c>
      <c r="AK685" t="n">
        <v>1178</v>
      </c>
      <c r="AL685" t="n">
        <v>1638</v>
      </c>
      <c r="AM685" t="n">
        <v>487</v>
      </c>
      <c r="AN685" t="n">
        <v>301</v>
      </c>
      <c r="AO685" t="n">
        <v>207</v>
      </c>
      <c r="AP685" t="n">
        <v>50</v>
      </c>
      <c r="AQ685" t="n">
        <v>75</v>
      </c>
      <c r="AR685" t="n">
        <v>50</v>
      </c>
      <c r="AS685" t="n">
        <v>50</v>
      </c>
      <c r="AT685" t="n">
        <v>50</v>
      </c>
      <c r="AU685" t="n">
        <v>50</v>
      </c>
      <c r="AV685" t="n">
        <v>50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</row>
    <row r="686">
      <c r="A686" s="1112" t="n">
        <v>45244</v>
      </c>
      <c r="B686" s="63">
        <f>SUM(Z686:BA686)</f>
        <v/>
      </c>
      <c r="AK686" t="n">
        <v>1178</v>
      </c>
      <c r="AL686" t="n">
        <v>1638</v>
      </c>
      <c r="AM686" t="n">
        <v>487</v>
      </c>
      <c r="AN686" t="n">
        <v>301</v>
      </c>
      <c r="AO686" t="n">
        <v>207</v>
      </c>
      <c r="AP686" t="n">
        <v>50</v>
      </c>
      <c r="AQ686" t="n">
        <v>75</v>
      </c>
      <c r="AR686" t="n">
        <v>50</v>
      </c>
      <c r="AS686" t="n">
        <v>50</v>
      </c>
      <c r="AT686" t="n">
        <v>50</v>
      </c>
      <c r="AU686" t="n">
        <v>50</v>
      </c>
      <c r="AV686" t="n">
        <v>50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</row>
    <row r="687">
      <c r="A687" s="104" t="n">
        <v>45245</v>
      </c>
      <c r="AK687" s="192" t="n">
        <v>1178</v>
      </c>
      <c r="AL687" s="192" t="n">
        <v>1638</v>
      </c>
      <c r="AM687" s="192" t="n">
        <v>487</v>
      </c>
      <c r="AN687" s="192" t="n">
        <v>301</v>
      </c>
      <c r="AO687" s="192" t="n">
        <v>207</v>
      </c>
      <c r="AP687" s="192" t="n">
        <v>50</v>
      </c>
      <c r="AQ687" s="192" t="n">
        <v>75</v>
      </c>
      <c r="AR687" s="192" t="n">
        <v>50</v>
      </c>
      <c r="AS687" s="192" t="n">
        <v>50</v>
      </c>
      <c r="AT687" s="192" t="n">
        <v>50</v>
      </c>
      <c r="AU687" s="192" t="n">
        <v>50</v>
      </c>
      <c r="AV687" s="192" t="n">
        <v>50</v>
      </c>
      <c r="AW687" s="192" t="n">
        <v>0</v>
      </c>
      <c r="AX687" s="192" t="n">
        <v>0</v>
      </c>
      <c r="AY687" s="192" t="n">
        <v>0</v>
      </c>
      <c r="AZ687" s="192" t="n">
        <v>0</v>
      </c>
      <c r="BA687" s="192" t="n">
        <v>0</v>
      </c>
    </row>
    <row r="688">
      <c r="A688" s="1112" t="n">
        <v>45246</v>
      </c>
      <c r="B688" s="63">
        <f>SUM(Z688:BA688)</f>
        <v/>
      </c>
      <c r="AK688" t="n">
        <v>981</v>
      </c>
      <c r="AL688" t="n">
        <v>1714</v>
      </c>
      <c r="AM688" t="n">
        <v>492</v>
      </c>
      <c r="AN688" t="n">
        <v>290</v>
      </c>
      <c r="AO688" t="n">
        <v>211</v>
      </c>
      <c r="AP688" t="n">
        <v>50</v>
      </c>
      <c r="AQ688" t="n">
        <v>75</v>
      </c>
      <c r="AR688" t="n">
        <v>50</v>
      </c>
      <c r="AS688" t="n">
        <v>50</v>
      </c>
      <c r="AT688" t="n">
        <v>50</v>
      </c>
      <c r="AU688" t="n">
        <v>50</v>
      </c>
      <c r="AV688" t="n">
        <v>50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</row>
    <row r="689">
      <c r="A689" s="1112" t="n">
        <v>45247</v>
      </c>
      <c r="B689" s="63">
        <f>SUM(Z689:BA689)</f>
        <v/>
      </c>
      <c r="AK689" t="n">
        <v>981</v>
      </c>
      <c r="AL689" t="n">
        <v>1680</v>
      </c>
      <c r="AM689" t="n">
        <v>512</v>
      </c>
      <c r="AN689" t="n">
        <v>419</v>
      </c>
      <c r="AO689" t="n">
        <v>211</v>
      </c>
      <c r="AP689" t="n">
        <v>50</v>
      </c>
      <c r="AQ689" t="n">
        <v>75</v>
      </c>
      <c r="AR689" t="n">
        <v>50</v>
      </c>
      <c r="AS689" t="n">
        <v>50</v>
      </c>
      <c r="AT689" t="n">
        <v>50</v>
      </c>
      <c r="AU689" t="n">
        <v>50</v>
      </c>
      <c r="AV689" t="n">
        <v>50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s="1112" t="n">
        <v>45250</v>
      </c>
      <c r="B690" s="63">
        <f>SUM(Z690:BA690)</f>
        <v/>
      </c>
      <c r="AK690" t="n">
        <v>981</v>
      </c>
      <c r="AL690" t="n">
        <v>1640</v>
      </c>
      <c r="AM690" t="n">
        <v>558</v>
      </c>
      <c r="AN690" t="n">
        <v>524</v>
      </c>
      <c r="AO690" t="n">
        <v>211</v>
      </c>
      <c r="AP690" t="n">
        <v>50</v>
      </c>
      <c r="AQ690" t="n">
        <v>75</v>
      </c>
      <c r="AR690" t="n">
        <v>50</v>
      </c>
      <c r="AS690" t="n">
        <v>50</v>
      </c>
      <c r="AT690" t="n">
        <v>50</v>
      </c>
      <c r="AU690" t="n">
        <v>50</v>
      </c>
      <c r="AV690" t="n">
        <v>50</v>
      </c>
      <c r="AW690" t="n">
        <v>25</v>
      </c>
      <c r="AX690" t="n">
        <v>25</v>
      </c>
      <c r="AY690" t="n">
        <v>0</v>
      </c>
      <c r="AZ690" t="n">
        <v>0</v>
      </c>
      <c r="BA690" t="n">
        <v>0</v>
      </c>
    </row>
    <row r="691">
      <c r="A691" s="1112" t="n">
        <v>45251</v>
      </c>
      <c r="B691" s="63">
        <f>SUM(Z691:BA691)</f>
        <v/>
      </c>
      <c r="AK691" t="n">
        <v>981</v>
      </c>
      <c r="AL691" t="n">
        <v>1640</v>
      </c>
      <c r="AM691" t="n">
        <v>518</v>
      </c>
      <c r="AN691" t="n">
        <v>524</v>
      </c>
      <c r="AO691" t="n">
        <v>211</v>
      </c>
      <c r="AP691" t="n">
        <v>50</v>
      </c>
      <c r="AQ691" t="n">
        <v>75</v>
      </c>
      <c r="AR691" t="n">
        <v>50</v>
      </c>
      <c r="AS691" t="n">
        <v>50</v>
      </c>
      <c r="AT691" t="n">
        <v>50</v>
      </c>
      <c r="AU691" t="n">
        <v>50</v>
      </c>
      <c r="AV691" t="n">
        <v>50</v>
      </c>
      <c r="AW691" t="n">
        <v>35</v>
      </c>
      <c r="AX691" t="n">
        <v>35</v>
      </c>
      <c r="AY691" t="n">
        <v>10</v>
      </c>
      <c r="AZ691" t="n">
        <v>10</v>
      </c>
      <c r="BA691" t="n">
        <v>0</v>
      </c>
    </row>
    <row r="692">
      <c r="A692" s="1112" t="n">
        <v>45252</v>
      </c>
      <c r="B692" s="63">
        <f>SUM(Z692:BA692)</f>
        <v/>
      </c>
      <c r="AK692" t="n">
        <v>981</v>
      </c>
      <c r="AL692" t="n">
        <v>1644</v>
      </c>
      <c r="AM692" t="n">
        <v>523</v>
      </c>
      <c r="AN692" t="n">
        <v>525</v>
      </c>
      <c r="AO692" t="n">
        <v>213</v>
      </c>
      <c r="AP692" t="n">
        <v>55</v>
      </c>
      <c r="AQ692" t="n">
        <v>80</v>
      </c>
      <c r="AR692" t="n">
        <v>55</v>
      </c>
      <c r="AS692" t="n">
        <v>55</v>
      </c>
      <c r="AT692" t="n">
        <v>55</v>
      </c>
      <c r="AU692" t="n">
        <v>55</v>
      </c>
      <c r="AV692" t="n">
        <v>55</v>
      </c>
      <c r="AW692" t="n">
        <v>40</v>
      </c>
      <c r="AX692" t="n">
        <v>40</v>
      </c>
      <c r="AY692" t="n">
        <v>15</v>
      </c>
      <c r="AZ692" t="n">
        <v>15</v>
      </c>
      <c r="BA692" t="n">
        <v>0</v>
      </c>
    </row>
    <row r="693">
      <c r="A693" s="1112" t="n">
        <v>45253</v>
      </c>
      <c r="B693" s="63">
        <f>SUM(Z693:BA693)</f>
        <v/>
      </c>
      <c r="AK693" t="n">
        <v>981</v>
      </c>
      <c r="AL693" t="n">
        <v>1641</v>
      </c>
      <c r="AM693" t="n">
        <v>541</v>
      </c>
      <c r="AN693" t="n">
        <v>531</v>
      </c>
      <c r="AO693" t="n">
        <v>213</v>
      </c>
      <c r="AP693" t="n">
        <v>55</v>
      </c>
      <c r="AQ693" t="n">
        <v>80</v>
      </c>
      <c r="AR693" t="n">
        <v>55</v>
      </c>
      <c r="AS693" t="n">
        <v>55</v>
      </c>
      <c r="AT693" t="n">
        <v>55</v>
      </c>
      <c r="AU693" t="n">
        <v>55</v>
      </c>
      <c r="AV693" t="n">
        <v>55</v>
      </c>
      <c r="AW693" t="n">
        <v>40</v>
      </c>
      <c r="AX693" t="n">
        <v>40</v>
      </c>
      <c r="AY693" t="n">
        <v>15</v>
      </c>
      <c r="AZ693" t="n">
        <v>15</v>
      </c>
      <c r="BA693" t="n">
        <v>0</v>
      </c>
    </row>
    <row r="694">
      <c r="A694" s="1112" t="n">
        <v>45254</v>
      </c>
      <c r="B694" s="63">
        <f>SUM(Z694:BA694)</f>
        <v/>
      </c>
      <c r="AK694" t="n">
        <v>981</v>
      </c>
      <c r="AL694" t="n">
        <v>1581</v>
      </c>
      <c r="AM694" t="n">
        <v>541</v>
      </c>
      <c r="AN694" t="n">
        <v>581</v>
      </c>
      <c r="AO694" t="n">
        <v>214</v>
      </c>
      <c r="AP694" t="n">
        <v>111</v>
      </c>
      <c r="AQ694" t="n">
        <v>135</v>
      </c>
      <c r="AR694" t="n">
        <v>85</v>
      </c>
      <c r="AS694" t="n">
        <v>85</v>
      </c>
      <c r="AT694" t="n">
        <v>85</v>
      </c>
      <c r="AU694" t="n">
        <v>85</v>
      </c>
      <c r="AV694" t="n">
        <v>85</v>
      </c>
      <c r="AW694" t="n">
        <v>85</v>
      </c>
      <c r="AX694" t="n">
        <v>85</v>
      </c>
      <c r="AY694" t="n">
        <v>15</v>
      </c>
      <c r="AZ694" t="n">
        <v>15</v>
      </c>
      <c r="BA694" t="n">
        <v>0</v>
      </c>
    </row>
    <row r="695">
      <c r="A695" s="1112" t="n">
        <v>45257</v>
      </c>
      <c r="B695" s="63">
        <f>SUM(Z695:BA695)</f>
        <v/>
      </c>
      <c r="AK695" t="n">
        <v>981</v>
      </c>
      <c r="AL695" t="n">
        <v>1585</v>
      </c>
      <c r="AM695" t="n">
        <v>541</v>
      </c>
      <c r="AN695" t="n">
        <v>581</v>
      </c>
      <c r="AO695" t="n">
        <v>214</v>
      </c>
      <c r="AP695" t="n">
        <v>119</v>
      </c>
      <c r="AQ695" t="n">
        <v>143</v>
      </c>
      <c r="AR695" t="n">
        <v>93</v>
      </c>
      <c r="AS695" t="n">
        <v>93</v>
      </c>
      <c r="AT695" t="n">
        <v>93</v>
      </c>
      <c r="AU695" t="n">
        <v>93</v>
      </c>
      <c r="AV695" t="n">
        <v>93</v>
      </c>
      <c r="AW695" t="n">
        <v>93</v>
      </c>
      <c r="AX695" t="n">
        <v>93</v>
      </c>
      <c r="AY695" t="n">
        <v>23</v>
      </c>
      <c r="AZ695" t="n">
        <v>23</v>
      </c>
      <c r="BA695" t="n">
        <v>8</v>
      </c>
    </row>
    <row r="696">
      <c r="A696" s="1112" t="n">
        <v>45258</v>
      </c>
      <c r="B696" s="63">
        <f>SUM(Z696:BA696)</f>
        <v/>
      </c>
      <c r="AK696" t="n">
        <v>981</v>
      </c>
      <c r="AL696" t="n">
        <v>1585</v>
      </c>
      <c r="AM696" t="n">
        <v>561</v>
      </c>
      <c r="AN696" t="n">
        <v>606</v>
      </c>
      <c r="AO696" t="n">
        <v>214</v>
      </c>
      <c r="AP696" t="n">
        <v>119</v>
      </c>
      <c r="AQ696" t="n">
        <v>143</v>
      </c>
      <c r="AR696" t="n">
        <v>93</v>
      </c>
      <c r="AS696" t="n">
        <v>93</v>
      </c>
      <c r="AT696" t="n">
        <v>93</v>
      </c>
      <c r="AU696" t="n">
        <v>93</v>
      </c>
      <c r="AV696" t="n">
        <v>93</v>
      </c>
      <c r="AW696" t="n">
        <v>93</v>
      </c>
      <c r="AX696" t="n">
        <v>93</v>
      </c>
      <c r="AY696" t="n">
        <v>23</v>
      </c>
      <c r="AZ696" t="n">
        <v>23</v>
      </c>
      <c r="BA696" t="n">
        <v>8</v>
      </c>
    </row>
    <row r="697">
      <c r="A697" s="1112" t="n">
        <v>45259</v>
      </c>
      <c r="B697" s="63">
        <f>SUM(Z697:BA697)</f>
        <v/>
      </c>
      <c r="AK697" t="n">
        <v>981</v>
      </c>
      <c r="AL697" t="n">
        <v>1585</v>
      </c>
      <c r="AM697" t="n">
        <v>561</v>
      </c>
      <c r="AN697" t="n">
        <v>616</v>
      </c>
      <c r="AO697" t="n">
        <v>239</v>
      </c>
      <c r="AP697" t="n">
        <v>119</v>
      </c>
      <c r="AQ697" t="n">
        <v>143</v>
      </c>
      <c r="AR697" t="n">
        <v>93</v>
      </c>
      <c r="AS697" t="n">
        <v>93</v>
      </c>
      <c r="AT697" t="n">
        <v>93</v>
      </c>
      <c r="AU697" t="n">
        <v>93</v>
      </c>
      <c r="AV697" t="n">
        <v>93</v>
      </c>
      <c r="AW697" t="n">
        <v>93</v>
      </c>
      <c r="AX697" t="n">
        <v>93</v>
      </c>
      <c r="AY697" t="n">
        <v>23</v>
      </c>
      <c r="AZ697" t="n">
        <v>23</v>
      </c>
      <c r="BA697" t="n">
        <v>8</v>
      </c>
    </row>
    <row r="698">
      <c r="A698" s="1112" t="n">
        <v>45260</v>
      </c>
      <c r="B698" s="63">
        <f>SUM(Z698:BA698)</f>
        <v/>
      </c>
      <c r="AK698" t="n">
        <v>981</v>
      </c>
      <c r="AL698" t="n">
        <v>1575</v>
      </c>
      <c r="AM698" t="n">
        <v>621</v>
      </c>
      <c r="AN698" t="n">
        <v>742</v>
      </c>
      <c r="AO698" t="n">
        <v>259</v>
      </c>
      <c r="AP698" t="n">
        <v>119</v>
      </c>
      <c r="AQ698" t="n">
        <v>143</v>
      </c>
      <c r="AR698" t="n">
        <v>93</v>
      </c>
      <c r="AS698" t="n">
        <v>93</v>
      </c>
      <c r="AT698" t="n">
        <v>93</v>
      </c>
      <c r="AU698" t="n">
        <v>93</v>
      </c>
      <c r="AV698" t="n">
        <v>103</v>
      </c>
      <c r="AW698" t="n">
        <v>93</v>
      </c>
      <c r="AX698" t="n">
        <v>93</v>
      </c>
      <c r="AY698" t="n">
        <v>23</v>
      </c>
      <c r="AZ698" t="n">
        <v>23</v>
      </c>
      <c r="BA698" t="n">
        <v>8</v>
      </c>
    </row>
    <row r="699">
      <c r="A699" s="1112" t="n">
        <v>45261</v>
      </c>
      <c r="B699" s="63">
        <f>SUM(Z699:BA699)</f>
        <v/>
      </c>
      <c r="AL699" t="n">
        <v>1555</v>
      </c>
      <c r="AM699" t="n">
        <v>641</v>
      </c>
      <c r="AN699" t="n">
        <v>742</v>
      </c>
      <c r="AO699" t="n">
        <v>259</v>
      </c>
      <c r="AP699" t="n">
        <v>119</v>
      </c>
      <c r="AQ699" t="n">
        <v>143</v>
      </c>
      <c r="AR699" t="n">
        <v>93</v>
      </c>
      <c r="AS699" t="n">
        <v>93</v>
      </c>
      <c r="AT699" t="n">
        <v>93</v>
      </c>
      <c r="AU699" t="n">
        <v>93</v>
      </c>
      <c r="AV699" t="n">
        <v>103</v>
      </c>
      <c r="AW699" t="n">
        <v>93</v>
      </c>
      <c r="AX699" t="n">
        <v>93</v>
      </c>
      <c r="AY699" t="n">
        <v>23</v>
      </c>
      <c r="AZ699" t="n">
        <v>23</v>
      </c>
      <c r="BA699" t="n">
        <v>8</v>
      </c>
    </row>
    <row r="700">
      <c r="A700" s="1112" t="n">
        <v>45264</v>
      </c>
      <c r="B700" s="63">
        <f>SUM(Z700:BA700)</f>
        <v/>
      </c>
      <c r="AL700" t="n">
        <v>1555</v>
      </c>
      <c r="AM700" t="n">
        <v>641</v>
      </c>
      <c r="AN700" t="n">
        <v>742</v>
      </c>
      <c r="AO700" t="n">
        <v>259</v>
      </c>
      <c r="AP700" t="n">
        <v>119</v>
      </c>
      <c r="AQ700" t="n">
        <v>143</v>
      </c>
      <c r="AR700" t="n">
        <v>93</v>
      </c>
      <c r="AS700" t="n">
        <v>93</v>
      </c>
      <c r="AT700" t="n">
        <v>93</v>
      </c>
      <c r="AU700" t="n">
        <v>93</v>
      </c>
      <c r="AV700" t="n">
        <v>103</v>
      </c>
      <c r="AW700" t="n">
        <v>93</v>
      </c>
      <c r="AX700" t="n">
        <v>93</v>
      </c>
      <c r="AY700" t="n">
        <v>23</v>
      </c>
      <c r="AZ700" t="n">
        <v>23</v>
      </c>
      <c r="BA700" t="n">
        <v>8</v>
      </c>
    </row>
    <row r="701">
      <c r="A701" s="1112" t="n">
        <v>45265</v>
      </c>
      <c r="B701" s="63">
        <f>SUM(Z701:BA701)</f>
        <v/>
      </c>
      <c r="AL701" t="n">
        <v>1525</v>
      </c>
      <c r="AM701" t="n">
        <v>639</v>
      </c>
      <c r="AN701" t="n">
        <v>841</v>
      </c>
      <c r="AO701" t="n">
        <v>261</v>
      </c>
      <c r="AP701" t="n">
        <v>119</v>
      </c>
      <c r="AQ701" t="n">
        <v>143</v>
      </c>
      <c r="AR701" t="n">
        <v>93</v>
      </c>
      <c r="AS701" t="n">
        <v>93</v>
      </c>
      <c r="AT701" t="n">
        <v>93</v>
      </c>
      <c r="AU701" t="n">
        <v>108</v>
      </c>
      <c r="AV701" t="n">
        <v>113</v>
      </c>
      <c r="AW701" t="n">
        <v>98</v>
      </c>
      <c r="AX701" t="n">
        <v>98</v>
      </c>
      <c r="AY701" t="n">
        <v>23</v>
      </c>
      <c r="AZ701" t="n">
        <v>23</v>
      </c>
      <c r="BA701" t="n">
        <v>8</v>
      </c>
    </row>
    <row r="702">
      <c r="A702" s="1112" t="n">
        <v>45266</v>
      </c>
      <c r="B702" s="63">
        <f>SUM(Z702:BA702)</f>
        <v/>
      </c>
    </row>
    <row r="703">
      <c r="A703" s="1112" t="n">
        <v>45267</v>
      </c>
      <c r="B703" s="63">
        <f>SUM(Z703:BA703)</f>
        <v/>
      </c>
      <c r="AL703" t="n">
        <v>1535</v>
      </c>
      <c r="AM703" t="n">
        <v>639</v>
      </c>
      <c r="AN703" t="n">
        <v>841</v>
      </c>
      <c r="AO703" t="n">
        <v>261</v>
      </c>
      <c r="AP703" t="n">
        <v>119</v>
      </c>
      <c r="AQ703" t="n">
        <v>143</v>
      </c>
      <c r="AR703" t="n">
        <v>93</v>
      </c>
      <c r="AS703" t="n">
        <v>93</v>
      </c>
      <c r="AT703" t="n">
        <v>93</v>
      </c>
      <c r="AU703" t="n">
        <v>108</v>
      </c>
      <c r="AV703" t="n">
        <v>113</v>
      </c>
      <c r="AW703" t="n">
        <v>98</v>
      </c>
      <c r="AX703" t="n">
        <v>98</v>
      </c>
      <c r="AY703" t="n">
        <v>23</v>
      </c>
      <c r="AZ703" t="n">
        <v>23</v>
      </c>
      <c r="BA703" t="n">
        <v>8</v>
      </c>
    </row>
    <row r="704">
      <c r="A704" s="1112" t="n">
        <v>45268</v>
      </c>
      <c r="B704" s="63">
        <f>SUM(Z704:BA704)</f>
        <v/>
      </c>
      <c r="AL704" t="n">
        <v>1507</v>
      </c>
      <c r="AM704" t="n">
        <v>640</v>
      </c>
      <c r="AN704" t="n">
        <v>841</v>
      </c>
      <c r="AO704" t="n">
        <v>252</v>
      </c>
      <c r="AP704" t="n">
        <v>120</v>
      </c>
      <c r="AQ704" t="n">
        <v>145</v>
      </c>
      <c r="AR704" t="n">
        <v>94</v>
      </c>
      <c r="AS704" t="n">
        <v>93</v>
      </c>
      <c r="AT704" t="n">
        <v>93</v>
      </c>
      <c r="AU704" t="n">
        <v>113</v>
      </c>
      <c r="AV704" t="n">
        <v>119</v>
      </c>
      <c r="AW704" t="n">
        <v>103</v>
      </c>
      <c r="AX704" t="n">
        <v>103</v>
      </c>
      <c r="AY704" t="n">
        <v>23</v>
      </c>
      <c r="AZ704" t="n">
        <v>23</v>
      </c>
      <c r="BA704" t="n">
        <v>8</v>
      </c>
    </row>
    <row r="705">
      <c r="A705" s="1112" t="n">
        <v>45271</v>
      </c>
      <c r="B705" s="63">
        <f>SUM(Z705:BA705)</f>
        <v/>
      </c>
      <c r="AL705" t="n">
        <v>1495</v>
      </c>
      <c r="AM705" t="n">
        <v>654</v>
      </c>
      <c r="AN705" t="n">
        <v>842</v>
      </c>
      <c r="AO705" t="n">
        <v>252</v>
      </c>
      <c r="AP705" t="n">
        <v>120</v>
      </c>
      <c r="AQ705" t="n">
        <v>145</v>
      </c>
      <c r="AR705" t="n">
        <v>94</v>
      </c>
      <c r="AS705" t="n">
        <v>93</v>
      </c>
      <c r="AT705" t="n">
        <v>93</v>
      </c>
      <c r="AU705" t="n">
        <v>113</v>
      </c>
      <c r="AV705" t="n">
        <v>119</v>
      </c>
      <c r="AW705" t="n">
        <v>103</v>
      </c>
      <c r="AX705" t="n">
        <v>103</v>
      </c>
      <c r="AY705" t="n">
        <v>23</v>
      </c>
      <c r="AZ705" t="n">
        <v>23</v>
      </c>
      <c r="BA705" t="n">
        <v>8</v>
      </c>
    </row>
    <row r="706">
      <c r="A706" s="1112" t="n">
        <v>45272</v>
      </c>
      <c r="B706" s="63">
        <f>SUM(Z706:BA706)</f>
        <v/>
      </c>
      <c r="AL706" t="n">
        <v>1495</v>
      </c>
      <c r="AM706" t="n">
        <v>647</v>
      </c>
      <c r="AN706" t="n">
        <v>867</v>
      </c>
      <c r="AO706" t="n">
        <v>252</v>
      </c>
      <c r="AP706" t="n">
        <v>120</v>
      </c>
      <c r="AQ706" t="n">
        <v>145</v>
      </c>
      <c r="AR706" t="n">
        <v>94</v>
      </c>
      <c r="AS706" t="n">
        <v>93</v>
      </c>
      <c r="AT706" t="n">
        <v>93</v>
      </c>
      <c r="AU706" t="n">
        <v>113</v>
      </c>
      <c r="AV706" t="n">
        <v>119</v>
      </c>
      <c r="AW706" t="n">
        <v>103</v>
      </c>
      <c r="AX706" t="n">
        <v>103</v>
      </c>
      <c r="AY706" t="n">
        <v>23</v>
      </c>
      <c r="AZ706" t="n">
        <v>23</v>
      </c>
      <c r="BA706" t="n">
        <v>8</v>
      </c>
    </row>
    <row r="707">
      <c r="A707" s="1112" t="n">
        <v>45273</v>
      </c>
      <c r="B707" s="63">
        <f>SUM(Z707:BA707)</f>
        <v/>
      </c>
      <c r="AL707" t="n">
        <v>1445</v>
      </c>
      <c r="AM707" t="n">
        <v>630</v>
      </c>
      <c r="AN707" t="n">
        <v>917</v>
      </c>
      <c r="AO707" t="n">
        <v>252</v>
      </c>
      <c r="AP707" t="n">
        <v>120</v>
      </c>
      <c r="AQ707" t="n">
        <v>145</v>
      </c>
      <c r="AR707" t="n">
        <v>94</v>
      </c>
      <c r="AS707" t="n">
        <v>93</v>
      </c>
      <c r="AT707" t="n">
        <v>93</v>
      </c>
      <c r="AU707" t="n">
        <v>113</v>
      </c>
      <c r="AV707" t="n">
        <v>119</v>
      </c>
      <c r="AW707" t="n">
        <v>103</v>
      </c>
      <c r="AX707" t="n">
        <v>103</v>
      </c>
      <c r="AY707" t="n">
        <v>23</v>
      </c>
      <c r="AZ707" t="n">
        <v>23</v>
      </c>
      <c r="BA707" t="n">
        <v>8</v>
      </c>
    </row>
    <row r="708">
      <c r="A708" s="1112" t="n">
        <v>45274</v>
      </c>
      <c r="B708" s="63">
        <f>SUM(Z708:BA708)</f>
        <v/>
      </c>
      <c r="AL708" t="n">
        <v>1384</v>
      </c>
      <c r="AM708" t="n">
        <v>630</v>
      </c>
      <c r="AN708" t="n">
        <v>922</v>
      </c>
      <c r="AO708" t="n">
        <v>269</v>
      </c>
      <c r="AP708" t="n">
        <v>120</v>
      </c>
      <c r="AQ708" t="n">
        <v>145</v>
      </c>
      <c r="AR708" t="n">
        <v>94</v>
      </c>
      <c r="AS708" t="n">
        <v>93</v>
      </c>
      <c r="AT708" t="n">
        <v>93</v>
      </c>
      <c r="AU708" t="n">
        <v>113</v>
      </c>
      <c r="AV708" t="n">
        <v>119</v>
      </c>
      <c r="AW708" t="n">
        <v>103</v>
      </c>
      <c r="AX708" t="n">
        <v>103</v>
      </c>
      <c r="AY708" t="n">
        <v>23</v>
      </c>
      <c r="AZ708" t="n">
        <v>23</v>
      </c>
      <c r="BA708" t="n">
        <v>8</v>
      </c>
    </row>
    <row r="709">
      <c r="A709" s="1112" t="n">
        <v>45275</v>
      </c>
      <c r="B709" s="63">
        <f>SUM(Z709:BA709)</f>
        <v/>
      </c>
      <c r="AL709" t="n">
        <v>1384</v>
      </c>
      <c r="AM709" t="n">
        <v>630</v>
      </c>
      <c r="AN709" t="n">
        <v>922</v>
      </c>
      <c r="AO709" t="n">
        <v>269</v>
      </c>
      <c r="AP709" t="n">
        <v>120</v>
      </c>
      <c r="AQ709" t="n">
        <v>145</v>
      </c>
      <c r="AR709" t="n">
        <v>94</v>
      </c>
      <c r="AS709" t="n">
        <v>93</v>
      </c>
      <c r="AT709" t="n">
        <v>93</v>
      </c>
      <c r="AU709" t="n">
        <v>113</v>
      </c>
      <c r="AV709" t="n">
        <v>119</v>
      </c>
      <c r="AW709" t="n">
        <v>103</v>
      </c>
      <c r="AX709" t="n">
        <v>103</v>
      </c>
      <c r="AY709" t="n">
        <v>23</v>
      </c>
      <c r="AZ709" t="n">
        <v>23</v>
      </c>
      <c r="BA709" t="n">
        <v>8</v>
      </c>
    </row>
    <row r="710">
      <c r="A710" s="1112" t="n">
        <v>45278</v>
      </c>
      <c r="B710" s="63">
        <f>SUM(Z710:BA710)</f>
        <v/>
      </c>
      <c r="AL710" t="n">
        <v>1368</v>
      </c>
      <c r="AM710" t="n">
        <v>627</v>
      </c>
      <c r="AN710" t="n">
        <v>992</v>
      </c>
      <c r="AO710" t="n">
        <v>276</v>
      </c>
      <c r="AP710" t="n">
        <v>120</v>
      </c>
      <c r="AQ710" t="n">
        <v>145</v>
      </c>
      <c r="AR710" t="n">
        <v>94</v>
      </c>
      <c r="AS710" t="n">
        <v>93</v>
      </c>
      <c r="AT710" t="n">
        <v>93</v>
      </c>
      <c r="AU710" t="n">
        <v>113</v>
      </c>
      <c r="AV710" t="n">
        <v>119</v>
      </c>
      <c r="AW710" t="n">
        <v>103</v>
      </c>
      <c r="AX710" t="n">
        <v>103</v>
      </c>
      <c r="AY710" t="n">
        <v>23</v>
      </c>
      <c r="AZ710" t="n">
        <v>23</v>
      </c>
      <c r="BA710" t="n">
        <v>8</v>
      </c>
    </row>
    <row r="711">
      <c r="A711" s="1112" t="n">
        <v>45279</v>
      </c>
      <c r="B711" s="63">
        <f>SUM(Z711:BA711)</f>
        <v/>
      </c>
      <c r="AL711" t="n">
        <v>1368</v>
      </c>
      <c r="AM711" t="n">
        <v>627</v>
      </c>
      <c r="AN711" t="n">
        <v>992</v>
      </c>
      <c r="AO711" t="n">
        <v>276</v>
      </c>
      <c r="AP711" t="n">
        <v>120</v>
      </c>
      <c r="AQ711" t="n">
        <v>145</v>
      </c>
      <c r="AR711" t="n">
        <v>94</v>
      </c>
      <c r="AS711" t="n">
        <v>93</v>
      </c>
      <c r="AT711" t="n">
        <v>93</v>
      </c>
      <c r="AU711" t="n">
        <v>148</v>
      </c>
      <c r="AV711" t="n">
        <v>154</v>
      </c>
      <c r="AW711" t="n">
        <v>103</v>
      </c>
      <c r="AX711" t="n">
        <v>103</v>
      </c>
      <c r="AY711" t="n">
        <v>23</v>
      </c>
      <c r="AZ711" t="n">
        <v>23</v>
      </c>
      <c r="BA711" t="n">
        <v>8</v>
      </c>
    </row>
    <row r="712">
      <c r="A712" s="1112" t="n">
        <v>45280</v>
      </c>
      <c r="B712" s="63">
        <f>SUM(Z712:BA712)</f>
        <v/>
      </c>
      <c r="AL712" t="n">
        <v>1368</v>
      </c>
      <c r="AM712" t="n">
        <v>627</v>
      </c>
      <c r="AN712" t="n">
        <v>992</v>
      </c>
      <c r="AO712" t="n">
        <v>276</v>
      </c>
      <c r="AP712" t="n">
        <v>120</v>
      </c>
      <c r="AQ712" t="n">
        <v>145</v>
      </c>
      <c r="AR712" t="n">
        <v>94</v>
      </c>
      <c r="AS712" t="n">
        <v>93</v>
      </c>
      <c r="AT712" t="n">
        <v>93</v>
      </c>
      <c r="AU712" t="n">
        <v>148</v>
      </c>
      <c r="AV712" t="n">
        <v>154</v>
      </c>
      <c r="AW712" t="n">
        <v>103</v>
      </c>
      <c r="AX712" t="n">
        <v>103</v>
      </c>
      <c r="AY712" t="n">
        <v>23</v>
      </c>
      <c r="AZ712" t="n">
        <v>23</v>
      </c>
      <c r="BA712" t="n">
        <v>8</v>
      </c>
    </row>
    <row r="713">
      <c r="A713" s="1112" t="n">
        <v>45281</v>
      </c>
      <c r="B713" s="63">
        <f>SUM(Z713:BA713)</f>
        <v/>
      </c>
      <c r="AL713" t="n">
        <v>1368</v>
      </c>
      <c r="AM713" t="n">
        <v>627</v>
      </c>
      <c r="AN713" t="n">
        <v>992</v>
      </c>
      <c r="AO713" t="n">
        <v>277</v>
      </c>
      <c r="AP713" t="n">
        <v>150</v>
      </c>
      <c r="AQ713" t="n">
        <v>175</v>
      </c>
      <c r="AR713" t="n">
        <v>124</v>
      </c>
      <c r="AS713" t="n">
        <v>123</v>
      </c>
      <c r="AT713" t="n">
        <v>123</v>
      </c>
      <c r="AU713" t="n">
        <v>178</v>
      </c>
      <c r="AV713" t="n">
        <v>184</v>
      </c>
      <c r="AW713" t="n">
        <v>133</v>
      </c>
      <c r="AX713" t="n">
        <v>133</v>
      </c>
      <c r="AY713" t="n">
        <v>23</v>
      </c>
      <c r="AZ713" t="n">
        <v>23</v>
      </c>
      <c r="BA713" t="n">
        <v>8</v>
      </c>
    </row>
    <row r="714">
      <c r="A714" s="1112" t="n">
        <v>45282</v>
      </c>
      <c r="B714" s="63">
        <f>SUM(Z714:BA714)</f>
        <v/>
      </c>
      <c r="AL714" t="n">
        <v>1368</v>
      </c>
      <c r="AM714" t="n">
        <v>627</v>
      </c>
      <c r="AN714" t="n">
        <v>992</v>
      </c>
      <c r="AO714" t="n">
        <v>277</v>
      </c>
      <c r="AP714" t="n">
        <v>150</v>
      </c>
      <c r="AQ714" t="n">
        <v>175</v>
      </c>
      <c r="AR714" t="n">
        <v>124</v>
      </c>
      <c r="AS714" t="n">
        <v>123</v>
      </c>
      <c r="AT714" t="n">
        <v>123</v>
      </c>
      <c r="AU714" t="n">
        <v>178</v>
      </c>
      <c r="AV714" t="n">
        <v>184</v>
      </c>
      <c r="AW714" t="n">
        <v>133</v>
      </c>
      <c r="AX714" t="n">
        <v>133</v>
      </c>
      <c r="AY714" t="n">
        <v>23</v>
      </c>
      <c r="AZ714" t="n">
        <v>23</v>
      </c>
      <c r="BA714" t="n">
        <v>8</v>
      </c>
    </row>
    <row r="715">
      <c r="A715" s="1112" t="n">
        <v>45286</v>
      </c>
      <c r="B715" s="63">
        <f>SUM(Z715:BA715)</f>
        <v/>
      </c>
      <c r="AL715" t="n">
        <v>1368</v>
      </c>
      <c r="AM715" t="n">
        <v>627</v>
      </c>
      <c r="AN715" t="n">
        <v>992</v>
      </c>
      <c r="AO715" t="n">
        <v>307</v>
      </c>
      <c r="AP715" t="n">
        <v>150</v>
      </c>
      <c r="AQ715" t="n">
        <v>175</v>
      </c>
      <c r="AR715" t="n">
        <v>124</v>
      </c>
      <c r="AS715" t="n">
        <v>123</v>
      </c>
      <c r="AT715" t="n">
        <v>123</v>
      </c>
      <c r="AU715" t="n">
        <v>180</v>
      </c>
      <c r="AV715" t="n">
        <v>194</v>
      </c>
      <c r="AW715" t="n">
        <v>208</v>
      </c>
      <c r="AX715" t="n">
        <v>188</v>
      </c>
      <c r="AY715" t="n">
        <v>23</v>
      </c>
      <c r="AZ715" t="n">
        <v>23</v>
      </c>
      <c r="BA715" t="n">
        <v>8</v>
      </c>
    </row>
    <row r="716">
      <c r="A716" s="1112" t="n">
        <v>45287</v>
      </c>
      <c r="B716" s="63">
        <f>SUM(Z716:BA716)</f>
        <v/>
      </c>
    </row>
    <row r="717">
      <c r="A717" s="1112" t="n">
        <v>45288</v>
      </c>
      <c r="B717" s="63">
        <f>SUM(Z717:BA717)</f>
        <v/>
      </c>
      <c r="AL717" t="n">
        <v>1368</v>
      </c>
      <c r="AM717" t="n">
        <v>647</v>
      </c>
      <c r="AN717" t="n">
        <v>1002</v>
      </c>
      <c r="AO717" t="n">
        <v>307</v>
      </c>
      <c r="AP717" t="n">
        <v>150</v>
      </c>
      <c r="AQ717" t="n">
        <v>175</v>
      </c>
      <c r="AR717" t="n">
        <v>124</v>
      </c>
      <c r="AS717" t="n">
        <v>123</v>
      </c>
      <c r="AT717" t="n">
        <v>123</v>
      </c>
      <c r="AU717" t="n">
        <v>180</v>
      </c>
      <c r="AV717" t="n">
        <v>194</v>
      </c>
      <c r="AW717" t="n">
        <v>218</v>
      </c>
      <c r="AX717" t="n">
        <v>188</v>
      </c>
      <c r="AY717" t="n">
        <v>23</v>
      </c>
      <c r="AZ717" t="n">
        <v>23</v>
      </c>
      <c r="BA717" t="n">
        <v>8</v>
      </c>
    </row>
    <row r="718">
      <c r="A718" s="1112" t="n">
        <v>45289</v>
      </c>
      <c r="AL718" s="192" t="n">
        <v>1368</v>
      </c>
      <c r="AM718" s="192" t="n">
        <v>647</v>
      </c>
      <c r="AN718" s="192" t="n">
        <v>1002</v>
      </c>
      <c r="AO718" s="192" t="n">
        <v>307</v>
      </c>
      <c r="AP718" s="192" t="n">
        <v>150</v>
      </c>
      <c r="AQ718" s="192" t="n">
        <v>175</v>
      </c>
      <c r="AR718" s="192" t="n">
        <v>124</v>
      </c>
      <c r="AS718" s="192" t="n">
        <v>123</v>
      </c>
      <c r="AT718" s="192" t="n">
        <v>123</v>
      </c>
      <c r="AU718" s="192" t="n">
        <v>180</v>
      </c>
      <c r="AV718" s="192" t="n">
        <v>194</v>
      </c>
      <c r="AW718" s="192" t="n">
        <v>218</v>
      </c>
      <c r="AX718" s="192" t="n">
        <v>188</v>
      </c>
      <c r="AY718" s="192" t="n">
        <v>23</v>
      </c>
      <c r="AZ718" s="192" t="n">
        <v>23</v>
      </c>
      <c r="BA718" s="192" t="n">
        <v>8</v>
      </c>
    </row>
    <row r="719">
      <c r="A719" s="1112" t="n">
        <v>45293</v>
      </c>
      <c r="B719" s="63">
        <f>SUM(Z719:BA719)</f>
        <v/>
      </c>
      <c r="AM719" t="n">
        <v>687</v>
      </c>
      <c r="AN719" t="n">
        <v>1002</v>
      </c>
      <c r="AO719" t="n">
        <v>307</v>
      </c>
      <c r="AP719" t="n">
        <v>150</v>
      </c>
      <c r="AQ719" t="n">
        <v>175</v>
      </c>
      <c r="AR719" t="n">
        <v>124</v>
      </c>
      <c r="AS719" t="n">
        <v>123</v>
      </c>
      <c r="AT719" t="n">
        <v>123</v>
      </c>
      <c r="AU719" t="n">
        <v>180</v>
      </c>
      <c r="AV719" t="n">
        <v>194</v>
      </c>
      <c r="AW719" t="n">
        <v>218</v>
      </c>
      <c r="AX719" t="n">
        <v>188</v>
      </c>
      <c r="AY719" t="n">
        <v>23</v>
      </c>
      <c r="AZ719" t="n">
        <v>23</v>
      </c>
      <c r="BA719" t="n">
        <v>8</v>
      </c>
      <c r="BB719" t="n">
        <v>8</v>
      </c>
    </row>
    <row r="720">
      <c r="A720" s="1112" t="n">
        <v>45294</v>
      </c>
      <c r="B720" s="63">
        <f>SUM(Z720:BA720)</f>
        <v/>
      </c>
      <c r="AM720" t="n">
        <v>687</v>
      </c>
      <c r="AN720" t="n">
        <v>1032</v>
      </c>
      <c r="AO720" t="n">
        <v>337</v>
      </c>
      <c r="AP720" t="n">
        <v>150</v>
      </c>
      <c r="AQ720" t="n">
        <v>175</v>
      </c>
      <c r="AR720" t="n">
        <v>124</v>
      </c>
      <c r="AS720" t="n">
        <v>123</v>
      </c>
      <c r="AT720" t="n">
        <v>123</v>
      </c>
      <c r="AU720" t="n">
        <v>180</v>
      </c>
      <c r="AV720" t="n">
        <v>194</v>
      </c>
      <c r="AW720" t="n">
        <v>218</v>
      </c>
      <c r="AX720" t="n">
        <v>188</v>
      </c>
      <c r="AY720" t="n">
        <v>23</v>
      </c>
      <c r="AZ720" t="n">
        <v>23</v>
      </c>
      <c r="BA720" t="n">
        <v>8</v>
      </c>
    </row>
    <row r="721">
      <c r="A721" s="1112" t="n">
        <v>45295</v>
      </c>
      <c r="B721" s="63">
        <f>SUM(Z721:BA721)</f>
        <v/>
      </c>
      <c r="AM721" t="n">
        <v>687</v>
      </c>
      <c r="AN721" t="n">
        <v>1032</v>
      </c>
      <c r="AO721" t="n">
        <v>337</v>
      </c>
      <c r="AP721" t="n">
        <v>150</v>
      </c>
      <c r="AQ721" t="n">
        <v>175</v>
      </c>
      <c r="AR721" t="n">
        <v>124</v>
      </c>
      <c r="AS721" t="n">
        <v>123</v>
      </c>
      <c r="AT721" t="n">
        <v>123</v>
      </c>
      <c r="AU721" t="n">
        <v>180</v>
      </c>
      <c r="AV721" t="n">
        <v>194</v>
      </c>
      <c r="AW721" t="n">
        <v>218</v>
      </c>
      <c r="AX721" t="n">
        <v>188</v>
      </c>
      <c r="AY721" t="n">
        <v>23</v>
      </c>
      <c r="AZ721" t="n">
        <v>23</v>
      </c>
      <c r="BA721" t="n">
        <v>8</v>
      </c>
    </row>
    <row r="722">
      <c r="A722" s="1112" t="n">
        <v>45296</v>
      </c>
      <c r="B722" s="63">
        <f>SUM(Z722:BA722)</f>
        <v/>
      </c>
      <c r="AM722" t="n">
        <v>687</v>
      </c>
      <c r="AN722" t="n">
        <v>1032</v>
      </c>
      <c r="AO722" t="n">
        <v>337</v>
      </c>
      <c r="AP722" t="n">
        <v>150</v>
      </c>
      <c r="AQ722" t="n">
        <v>175</v>
      </c>
      <c r="AR722" t="n">
        <v>124</v>
      </c>
      <c r="AS722" t="n">
        <v>123</v>
      </c>
      <c r="AT722" t="n">
        <v>123</v>
      </c>
      <c r="AU722" t="n">
        <v>180</v>
      </c>
      <c r="AV722" t="n">
        <v>194</v>
      </c>
      <c r="AW722" t="n">
        <v>218</v>
      </c>
      <c r="AX722" t="n">
        <v>188</v>
      </c>
      <c r="AY722" t="n">
        <v>23</v>
      </c>
      <c r="AZ722" t="n">
        <v>23</v>
      </c>
      <c r="BA722" t="n">
        <v>8</v>
      </c>
    </row>
    <row r="723">
      <c r="A723" s="1112" t="n">
        <v>45299</v>
      </c>
      <c r="B723" s="63">
        <f>SUM(Z723:BA723)</f>
        <v/>
      </c>
      <c r="AM723" t="n">
        <v>659</v>
      </c>
      <c r="AN723" t="n">
        <v>1060</v>
      </c>
      <c r="AO723" t="n">
        <v>337</v>
      </c>
      <c r="AP723" t="n">
        <v>150</v>
      </c>
      <c r="AQ723" t="n">
        <v>175</v>
      </c>
      <c r="AR723" t="n">
        <v>124</v>
      </c>
      <c r="AS723" t="n">
        <v>123</v>
      </c>
      <c r="AT723" t="n">
        <v>123</v>
      </c>
      <c r="AU723" t="n">
        <v>180</v>
      </c>
      <c r="AV723" t="n">
        <v>194</v>
      </c>
      <c r="AW723" t="n">
        <v>218</v>
      </c>
      <c r="AX723" t="n">
        <v>188</v>
      </c>
      <c r="AY723" t="n">
        <v>23</v>
      </c>
      <c r="AZ723" t="n">
        <v>23</v>
      </c>
      <c r="BA723" t="n">
        <v>8</v>
      </c>
    </row>
    <row r="724">
      <c r="A724" s="1112" t="n">
        <v>45300</v>
      </c>
      <c r="B724" s="63">
        <f>SUM(Z724:BA724)</f>
        <v/>
      </c>
      <c r="AM724" t="n">
        <v>649</v>
      </c>
      <c r="AN724" t="n">
        <v>1063</v>
      </c>
      <c r="AO724" t="n">
        <v>341</v>
      </c>
      <c r="AP724" t="n">
        <v>140</v>
      </c>
      <c r="AQ724" t="n">
        <v>175</v>
      </c>
      <c r="AR724" t="n">
        <v>229</v>
      </c>
      <c r="AS724" t="n">
        <v>228</v>
      </c>
      <c r="AT724" t="n">
        <v>228</v>
      </c>
      <c r="AU724" t="n">
        <v>180</v>
      </c>
      <c r="AV724" t="n">
        <v>244</v>
      </c>
      <c r="AW724" t="n">
        <v>268</v>
      </c>
      <c r="AX724" t="n">
        <v>188</v>
      </c>
      <c r="AY724" t="n">
        <v>45</v>
      </c>
      <c r="AZ724" t="n">
        <v>23</v>
      </c>
      <c r="BA724" t="n">
        <v>8</v>
      </c>
    </row>
    <row r="725">
      <c r="A725" s="1112" t="n">
        <v>45301</v>
      </c>
      <c r="B725" s="63">
        <f>SUM(Z725:AX725)</f>
        <v/>
      </c>
      <c r="AM725" t="n">
        <v>651</v>
      </c>
      <c r="AN725" t="n">
        <v>1063</v>
      </c>
      <c r="AO725" t="n">
        <v>341</v>
      </c>
      <c r="AP725" t="n">
        <v>140</v>
      </c>
      <c r="AQ725" t="n">
        <v>175</v>
      </c>
      <c r="AR725" t="n">
        <v>371</v>
      </c>
      <c r="AS725" t="n">
        <v>341</v>
      </c>
      <c r="AT725" t="n">
        <v>346</v>
      </c>
      <c r="AU725" t="n">
        <v>230</v>
      </c>
      <c r="AV725" t="n">
        <v>244</v>
      </c>
      <c r="AW725" t="n">
        <v>313</v>
      </c>
      <c r="AX725" t="n">
        <v>188</v>
      </c>
      <c r="AY725" t="n">
        <v>45</v>
      </c>
      <c r="AZ725" t="n">
        <v>23</v>
      </c>
      <c r="BA725" t="n">
        <v>8</v>
      </c>
    </row>
    <row r="726">
      <c r="A726" s="1112" t="n">
        <v>45302</v>
      </c>
      <c r="B726" s="63">
        <f>SUM(Z726:AX726)</f>
        <v/>
      </c>
      <c r="AM726" t="n">
        <v>651</v>
      </c>
      <c r="AN726" t="n">
        <v>1063</v>
      </c>
      <c r="AO726" t="n">
        <v>341</v>
      </c>
      <c r="AP726" t="n">
        <v>140</v>
      </c>
      <c r="AQ726" t="n">
        <v>165</v>
      </c>
      <c r="AR726" t="n">
        <v>401</v>
      </c>
      <c r="AS726" t="n">
        <v>426</v>
      </c>
      <c r="AT726" t="n">
        <v>428</v>
      </c>
      <c r="AU726" t="n">
        <v>270</v>
      </c>
      <c r="AV726" t="n">
        <v>364</v>
      </c>
      <c r="AW726" t="n">
        <v>423</v>
      </c>
      <c r="AX726" t="n">
        <v>263</v>
      </c>
      <c r="AY726" t="n">
        <v>45</v>
      </c>
      <c r="AZ726" t="n">
        <v>23</v>
      </c>
      <c r="BA726" t="n">
        <v>8</v>
      </c>
    </row>
    <row r="727">
      <c r="A727" s="1112" t="n">
        <v>45303</v>
      </c>
      <c r="B727" s="63">
        <f>SUM(Z727:AX727)</f>
        <v/>
      </c>
      <c r="AM727" t="n">
        <v>651</v>
      </c>
      <c r="AN727" t="n">
        <v>1063</v>
      </c>
      <c r="AO727" t="n">
        <v>341</v>
      </c>
      <c r="AP727" t="n">
        <v>140</v>
      </c>
      <c r="AQ727" t="n">
        <v>165</v>
      </c>
      <c r="AR727" t="n">
        <v>401</v>
      </c>
      <c r="AS727" t="n">
        <v>467</v>
      </c>
      <c r="AT727" t="n">
        <v>428</v>
      </c>
      <c r="AU727" t="n">
        <v>270</v>
      </c>
      <c r="AV727" t="n">
        <v>414</v>
      </c>
      <c r="AW727" t="n">
        <v>503</v>
      </c>
      <c r="AX727" t="n">
        <v>343</v>
      </c>
      <c r="AY727" t="n">
        <v>45</v>
      </c>
      <c r="AZ727" t="n">
        <v>23</v>
      </c>
      <c r="BA727" t="n">
        <v>8</v>
      </c>
    </row>
    <row r="728">
      <c r="A728" s="1112" t="n">
        <v>45306</v>
      </c>
      <c r="B728" s="63">
        <f>SUM(Z728:AX728)</f>
        <v/>
      </c>
      <c r="AM728" t="n">
        <v>651</v>
      </c>
      <c r="AN728" t="n">
        <v>1160</v>
      </c>
      <c r="AO728" t="n">
        <v>341</v>
      </c>
      <c r="AP728" t="n">
        <v>140</v>
      </c>
      <c r="AQ728" t="n">
        <v>165</v>
      </c>
      <c r="AR728" t="n">
        <v>401</v>
      </c>
      <c r="AS728" t="n">
        <v>492</v>
      </c>
      <c r="AT728" t="n">
        <v>428</v>
      </c>
      <c r="AU728" t="n">
        <v>270</v>
      </c>
      <c r="AV728" t="n">
        <v>414</v>
      </c>
      <c r="AW728" t="n">
        <v>503</v>
      </c>
      <c r="AX728" t="n">
        <v>343</v>
      </c>
      <c r="AY728" t="n">
        <v>45</v>
      </c>
      <c r="AZ728" t="n">
        <v>23</v>
      </c>
      <c r="BA728" t="n">
        <v>8</v>
      </c>
    </row>
    <row r="729">
      <c r="A729" s="1112" t="n">
        <v>45307</v>
      </c>
      <c r="B729" s="63">
        <f>SUM(Z729:AX729)</f>
        <v/>
      </c>
      <c r="AM729" t="n">
        <v>666</v>
      </c>
      <c r="AN729" t="n">
        <v>1160</v>
      </c>
      <c r="AO729" t="n">
        <v>341</v>
      </c>
      <c r="AP729" t="n">
        <v>140</v>
      </c>
      <c r="AQ729" t="n">
        <v>165</v>
      </c>
      <c r="AR729" t="n">
        <v>375</v>
      </c>
      <c r="AS729" t="n">
        <v>474</v>
      </c>
      <c r="AT729" t="n">
        <v>428</v>
      </c>
      <c r="AU729" t="n">
        <v>295</v>
      </c>
      <c r="AV729" t="n">
        <v>414</v>
      </c>
      <c r="AW729" t="n">
        <v>503</v>
      </c>
      <c r="AX729" t="n">
        <v>343</v>
      </c>
      <c r="AY729" t="n">
        <v>45</v>
      </c>
      <c r="AZ729" t="n">
        <v>23</v>
      </c>
      <c r="BA729" t="n">
        <v>8</v>
      </c>
    </row>
    <row r="730">
      <c r="A730" s="1112" t="n">
        <v>45308</v>
      </c>
      <c r="B730" s="63">
        <f>SUM(Z730:AX730)</f>
        <v/>
      </c>
      <c r="AM730" t="n">
        <v>666</v>
      </c>
      <c r="AN730" t="n">
        <v>1160</v>
      </c>
      <c r="AO730" t="n">
        <v>341</v>
      </c>
      <c r="AP730" t="n">
        <v>140</v>
      </c>
      <c r="AQ730" t="n">
        <v>165</v>
      </c>
      <c r="AR730" t="n">
        <v>375</v>
      </c>
      <c r="AS730" t="n">
        <v>464</v>
      </c>
      <c r="AT730" t="n">
        <v>458</v>
      </c>
      <c r="AU730" t="n">
        <v>295</v>
      </c>
      <c r="AV730" t="n">
        <v>444</v>
      </c>
      <c r="AW730" t="n">
        <v>503</v>
      </c>
      <c r="AX730" t="n">
        <v>343</v>
      </c>
      <c r="AY730" t="n">
        <v>45</v>
      </c>
      <c r="AZ730" t="n">
        <v>23</v>
      </c>
      <c r="BA730" t="n">
        <v>8</v>
      </c>
    </row>
    <row r="731">
      <c r="A731" s="1112" t="n">
        <v>45309</v>
      </c>
      <c r="B731" s="63">
        <f>SUM(Z731:AX731)</f>
        <v/>
      </c>
      <c r="AM731" t="n">
        <v>666</v>
      </c>
      <c r="AN731" t="n">
        <v>1132</v>
      </c>
      <c r="AO731" t="n">
        <v>341</v>
      </c>
      <c r="AP731" t="n">
        <v>85</v>
      </c>
      <c r="AQ731" t="n">
        <v>150</v>
      </c>
      <c r="AR731" t="n">
        <v>412</v>
      </c>
      <c r="AS731" t="n">
        <v>464</v>
      </c>
      <c r="AT731" t="n">
        <v>458</v>
      </c>
      <c r="AU731" t="n">
        <v>295</v>
      </c>
      <c r="AV731" t="n">
        <v>444</v>
      </c>
      <c r="AW731" t="n">
        <v>503</v>
      </c>
      <c r="AX731" t="n">
        <v>343</v>
      </c>
      <c r="AY731" t="n">
        <v>45</v>
      </c>
      <c r="AZ731" t="n">
        <v>23</v>
      </c>
      <c r="BA731" t="n">
        <v>8</v>
      </c>
    </row>
    <row r="732">
      <c r="A732" s="1112" t="n">
        <v>45310</v>
      </c>
      <c r="B732" s="63">
        <f>SUM(Z732:AX732)</f>
        <v/>
      </c>
      <c r="AM732" t="n">
        <v>666</v>
      </c>
      <c r="AN732" t="n">
        <v>1132</v>
      </c>
      <c r="AO732" t="n">
        <v>341</v>
      </c>
      <c r="AP732" t="n">
        <v>85</v>
      </c>
      <c r="AQ732" t="n">
        <v>150</v>
      </c>
      <c r="AR732" t="n">
        <v>412</v>
      </c>
      <c r="AS732" t="n">
        <v>464</v>
      </c>
      <c r="AT732" t="n">
        <v>458</v>
      </c>
      <c r="AU732" t="n">
        <v>295</v>
      </c>
      <c r="AV732" t="n">
        <v>444</v>
      </c>
      <c r="AW732" t="n">
        <v>503</v>
      </c>
      <c r="AX732" t="n">
        <v>343</v>
      </c>
      <c r="AY732" t="n">
        <v>45</v>
      </c>
      <c r="AZ732" t="n">
        <v>23</v>
      </c>
      <c r="BA732" t="n">
        <v>8</v>
      </c>
    </row>
    <row r="733">
      <c r="A733" s="1112" t="n">
        <v>45313</v>
      </c>
      <c r="B733" s="63">
        <f>SUM(Z733:AX733)</f>
        <v/>
      </c>
      <c r="AM733" t="n">
        <v>654</v>
      </c>
      <c r="AN733" t="n">
        <v>1129</v>
      </c>
      <c r="AO733" t="n">
        <v>340</v>
      </c>
      <c r="AP733" t="n">
        <v>85</v>
      </c>
      <c r="AQ733" t="n">
        <v>150</v>
      </c>
      <c r="AR733" t="n">
        <v>412</v>
      </c>
      <c r="AS733" t="n">
        <v>464</v>
      </c>
      <c r="AT733" t="n">
        <v>460</v>
      </c>
      <c r="AU733" t="n">
        <v>364</v>
      </c>
      <c r="AV733" t="n">
        <v>446</v>
      </c>
      <c r="AW733" t="n">
        <v>503</v>
      </c>
      <c r="AX733" t="n">
        <v>343</v>
      </c>
      <c r="AY733" t="n">
        <v>45</v>
      </c>
      <c r="AZ733" t="n">
        <v>23</v>
      </c>
      <c r="BA733" t="n">
        <v>8</v>
      </c>
    </row>
    <row r="734">
      <c r="A734" s="1112" t="n">
        <v>45314</v>
      </c>
      <c r="B734" s="63">
        <f>SUM(Z734:AX734)</f>
        <v/>
      </c>
      <c r="AM734" t="n">
        <v>654</v>
      </c>
      <c r="AN734" t="n">
        <v>1129</v>
      </c>
      <c r="AO734" t="n">
        <v>340</v>
      </c>
      <c r="AP734" t="n">
        <v>78</v>
      </c>
      <c r="AQ734" t="n">
        <v>150</v>
      </c>
      <c r="AR734" t="n">
        <v>412</v>
      </c>
      <c r="AS734" t="n">
        <v>464</v>
      </c>
      <c r="AT734" t="n">
        <v>460</v>
      </c>
      <c r="AU734" t="n">
        <v>364</v>
      </c>
      <c r="AV734" t="n">
        <v>446</v>
      </c>
      <c r="AW734" t="n">
        <v>503</v>
      </c>
      <c r="AX734" t="n">
        <v>343</v>
      </c>
      <c r="AY734" t="n">
        <v>45</v>
      </c>
      <c r="AZ734" t="n">
        <v>23</v>
      </c>
      <c r="BA734" t="n">
        <v>8</v>
      </c>
    </row>
    <row r="735">
      <c r="A735" s="1112" t="n">
        <v>45315</v>
      </c>
      <c r="B735" s="63">
        <f>SUM(Z735:AX735)</f>
        <v/>
      </c>
      <c r="AM735" t="n">
        <v>671</v>
      </c>
      <c r="AN735" t="n">
        <v>1193</v>
      </c>
      <c r="AO735" t="n">
        <v>340</v>
      </c>
      <c r="AP735" t="n">
        <v>128</v>
      </c>
      <c r="AQ735" t="n">
        <v>150</v>
      </c>
      <c r="AR735" t="n">
        <v>358</v>
      </c>
      <c r="AS735" t="n">
        <v>409</v>
      </c>
      <c r="AT735" t="n">
        <v>473</v>
      </c>
      <c r="AU735" t="n">
        <v>369</v>
      </c>
      <c r="AV735" t="n">
        <v>476</v>
      </c>
      <c r="AW735" t="n">
        <v>503</v>
      </c>
      <c r="AX735" t="n">
        <v>343</v>
      </c>
      <c r="AY735" t="n">
        <v>45</v>
      </c>
      <c r="AZ735" t="n">
        <v>23</v>
      </c>
      <c r="BA735" t="n">
        <v>8</v>
      </c>
    </row>
    <row r="736">
      <c r="A736" s="1112" t="n">
        <v>45316</v>
      </c>
      <c r="B736" s="63">
        <f>SUM(Z736:AX736)</f>
        <v/>
      </c>
      <c r="AM736" t="n">
        <v>671</v>
      </c>
      <c r="AN736" t="n">
        <v>1192</v>
      </c>
      <c r="AO736" t="n">
        <v>340</v>
      </c>
      <c r="AP736" t="n">
        <v>105</v>
      </c>
      <c r="AQ736" t="n">
        <v>150</v>
      </c>
      <c r="AR736" t="n">
        <v>358</v>
      </c>
      <c r="AS736" t="n">
        <v>532</v>
      </c>
      <c r="AT736" t="n">
        <v>478</v>
      </c>
      <c r="AU736" t="n">
        <v>374</v>
      </c>
      <c r="AV736" t="n">
        <v>481</v>
      </c>
      <c r="AW736" t="n">
        <v>558</v>
      </c>
      <c r="AX736" t="n">
        <v>403</v>
      </c>
      <c r="AY736" t="n">
        <v>50</v>
      </c>
      <c r="AZ736" t="n">
        <v>23</v>
      </c>
      <c r="BA736" t="n">
        <v>8</v>
      </c>
    </row>
    <row r="737">
      <c r="A737" s="1112" t="n">
        <v>45317</v>
      </c>
      <c r="B737" s="63">
        <f>SUM(Z737:AX737)</f>
        <v/>
      </c>
      <c r="AM737" t="n">
        <v>671</v>
      </c>
      <c r="AN737" t="n">
        <v>1192</v>
      </c>
      <c r="AO737" t="n">
        <v>340</v>
      </c>
      <c r="AP737" t="n">
        <v>105</v>
      </c>
      <c r="AQ737" t="n">
        <v>150</v>
      </c>
      <c r="AR737" t="n">
        <v>358</v>
      </c>
      <c r="AS737" t="n">
        <v>532</v>
      </c>
      <c r="AT737" t="n">
        <v>478</v>
      </c>
      <c r="AU737" t="n">
        <v>374</v>
      </c>
      <c r="AV737" t="n">
        <v>481</v>
      </c>
      <c r="AW737" t="n">
        <v>558</v>
      </c>
      <c r="AX737" t="n">
        <v>403</v>
      </c>
      <c r="AY737" t="n">
        <v>50</v>
      </c>
      <c r="AZ737" t="n">
        <v>23</v>
      </c>
      <c r="BA737" t="n">
        <v>8</v>
      </c>
    </row>
    <row r="738">
      <c r="A738" s="1112" t="n">
        <v>45320</v>
      </c>
      <c r="B738" s="63">
        <f>SUM(Z738:AX738)</f>
        <v/>
      </c>
      <c r="AM738" t="n">
        <v>661</v>
      </c>
      <c r="AN738" t="n">
        <v>1194</v>
      </c>
      <c r="AO738" t="n">
        <v>340</v>
      </c>
      <c r="AP738" t="n">
        <v>105</v>
      </c>
      <c r="AQ738" t="n">
        <v>150</v>
      </c>
      <c r="AR738" t="n">
        <v>358</v>
      </c>
      <c r="AS738" t="n">
        <v>532</v>
      </c>
      <c r="AT738" t="n">
        <v>478</v>
      </c>
      <c r="AU738" t="n">
        <v>374</v>
      </c>
      <c r="AV738" t="n">
        <v>481</v>
      </c>
      <c r="AW738" t="n">
        <v>558</v>
      </c>
      <c r="AX738" t="n">
        <v>403</v>
      </c>
      <c r="AY738" t="n">
        <v>50</v>
      </c>
      <c r="AZ738" t="n">
        <v>23</v>
      </c>
      <c r="BA738" t="n">
        <v>8</v>
      </c>
    </row>
    <row r="739">
      <c r="A739" s="1112" t="n">
        <v>45321</v>
      </c>
      <c r="B739" s="63">
        <f>SUM(Z739:AX739)</f>
        <v/>
      </c>
      <c r="AM739" t="n">
        <v>661</v>
      </c>
      <c r="AN739" t="n">
        <v>1224</v>
      </c>
      <c r="AO739" t="n">
        <v>340</v>
      </c>
      <c r="AP739" t="n">
        <v>104</v>
      </c>
      <c r="AQ739" t="n">
        <v>150</v>
      </c>
      <c r="AR739" t="n">
        <v>358</v>
      </c>
      <c r="AS739" t="n">
        <v>532</v>
      </c>
      <c r="AT739" t="n">
        <v>478</v>
      </c>
      <c r="AU739" t="n">
        <v>379</v>
      </c>
      <c r="AV739" t="n">
        <v>481</v>
      </c>
      <c r="AW739" t="n">
        <v>558</v>
      </c>
      <c r="AX739" t="n">
        <v>403</v>
      </c>
      <c r="AY739" t="n">
        <v>50</v>
      </c>
      <c r="AZ739" t="n">
        <v>27</v>
      </c>
      <c r="BA739" t="n">
        <v>12</v>
      </c>
    </row>
    <row r="740">
      <c r="A740" s="1112" t="n">
        <v>45322</v>
      </c>
      <c r="B740" s="63">
        <f>SUM(Z740:BA740)</f>
        <v/>
      </c>
      <c r="AM740" t="n">
        <v>661</v>
      </c>
      <c r="AN740" t="n">
        <v>1232</v>
      </c>
      <c r="AO740" t="n">
        <v>340</v>
      </c>
      <c r="AP740" t="n">
        <v>156</v>
      </c>
      <c r="AQ740" t="n">
        <v>149</v>
      </c>
      <c r="AR740" t="n">
        <v>357</v>
      </c>
      <c r="AS740" t="n">
        <v>559</v>
      </c>
      <c r="AT740" t="n">
        <v>475</v>
      </c>
      <c r="AU740" t="n">
        <v>379</v>
      </c>
      <c r="AV740" t="n">
        <v>506</v>
      </c>
      <c r="AW740" t="n">
        <v>558</v>
      </c>
      <c r="AX740" t="n">
        <v>403</v>
      </c>
      <c r="AY740" t="n">
        <v>50</v>
      </c>
      <c r="AZ740" t="n">
        <v>27</v>
      </c>
      <c r="BA740" t="n">
        <v>12</v>
      </c>
    </row>
    <row r="741">
      <c r="A741" s="1112" t="n">
        <v>45323</v>
      </c>
      <c r="B741" s="63">
        <f>SUM(Z741:BA741)</f>
        <v/>
      </c>
      <c r="AN741" t="n">
        <v>1330</v>
      </c>
      <c r="AO741" t="n">
        <v>340</v>
      </c>
      <c r="AP741" t="n">
        <v>156</v>
      </c>
      <c r="AQ741" t="n">
        <v>149</v>
      </c>
      <c r="AR741" t="n">
        <v>361</v>
      </c>
      <c r="AS741" t="n">
        <v>559</v>
      </c>
      <c r="AT741" t="n">
        <v>475</v>
      </c>
      <c r="AU741" t="n">
        <v>379</v>
      </c>
      <c r="AV741" t="n">
        <v>506</v>
      </c>
      <c r="AW741" t="n">
        <v>558</v>
      </c>
      <c r="AX741" t="n">
        <v>403</v>
      </c>
      <c r="AY741" t="n">
        <v>50</v>
      </c>
      <c r="AZ741" t="n">
        <v>27</v>
      </c>
      <c r="BA741" t="n">
        <v>12</v>
      </c>
    </row>
    <row r="742">
      <c r="A742" s="1112" t="n">
        <v>45324</v>
      </c>
      <c r="B742" s="63">
        <f>SUM(Z742:BA742)</f>
        <v/>
      </c>
      <c r="AN742" t="n">
        <v>1465</v>
      </c>
      <c r="AO742" t="n">
        <v>340</v>
      </c>
      <c r="AP742" t="n">
        <v>156</v>
      </c>
      <c r="AQ742" t="n">
        <v>153</v>
      </c>
      <c r="AR742" t="n">
        <v>361</v>
      </c>
      <c r="AS742" t="n">
        <v>569</v>
      </c>
      <c r="AT742" t="n">
        <v>475</v>
      </c>
      <c r="AU742" t="n">
        <v>379</v>
      </c>
      <c r="AV742" t="n">
        <v>506</v>
      </c>
      <c r="AW742" t="n">
        <v>558</v>
      </c>
      <c r="AX742" t="n">
        <v>403</v>
      </c>
      <c r="AY742" t="n">
        <v>50</v>
      </c>
      <c r="AZ742" t="n">
        <v>27</v>
      </c>
      <c r="BA742" t="n">
        <v>12</v>
      </c>
    </row>
    <row r="743">
      <c r="A743" s="1112" t="n">
        <v>45327</v>
      </c>
      <c r="B743" s="63">
        <f>SUM(Z743:BA743)</f>
        <v/>
      </c>
      <c r="AN743" t="n">
        <v>1465</v>
      </c>
      <c r="AO743" t="n">
        <v>340</v>
      </c>
      <c r="AP743" t="n">
        <v>160</v>
      </c>
      <c r="AQ743" t="n">
        <v>153</v>
      </c>
      <c r="AR743" t="n">
        <v>360</v>
      </c>
      <c r="AS743" t="n">
        <v>569</v>
      </c>
      <c r="AT743" t="n">
        <v>485</v>
      </c>
      <c r="AU743" t="n">
        <v>384</v>
      </c>
      <c r="AV743" t="n">
        <v>506</v>
      </c>
      <c r="AW743" t="n">
        <v>568</v>
      </c>
      <c r="AX743" t="n">
        <v>403</v>
      </c>
      <c r="AY743" t="n">
        <v>53</v>
      </c>
      <c r="AZ743" t="n">
        <v>52</v>
      </c>
      <c r="BA743" t="n">
        <v>43</v>
      </c>
    </row>
    <row r="744">
      <c r="A744" s="1112" t="n">
        <v>45328</v>
      </c>
      <c r="B744" s="63">
        <f>SUM(Z744:BA744)</f>
        <v/>
      </c>
      <c r="AN744" t="n">
        <v>1460</v>
      </c>
      <c r="AO744" t="n">
        <v>351</v>
      </c>
      <c r="AP744" t="n">
        <v>160</v>
      </c>
      <c r="AQ744" t="n">
        <v>155</v>
      </c>
      <c r="AR744" t="n">
        <v>360</v>
      </c>
      <c r="AS744" t="n">
        <v>577</v>
      </c>
      <c r="AT744" t="n">
        <v>493</v>
      </c>
      <c r="AU744" t="n">
        <v>396</v>
      </c>
      <c r="AV744" t="n">
        <v>516</v>
      </c>
      <c r="AW744" t="n">
        <v>568</v>
      </c>
      <c r="AX744" t="n">
        <v>403</v>
      </c>
      <c r="AY744" t="n">
        <v>53</v>
      </c>
      <c r="AZ744" t="n">
        <v>54</v>
      </c>
      <c r="BA744" t="n">
        <v>43</v>
      </c>
    </row>
    <row r="745">
      <c r="A745" s="1112" t="n">
        <v>45329</v>
      </c>
      <c r="B745" s="63">
        <f>SUM(Z745:BA745)</f>
        <v/>
      </c>
      <c r="AN745" t="n">
        <v>1510</v>
      </c>
      <c r="AO745" t="n">
        <v>351</v>
      </c>
      <c r="AP745" t="n">
        <v>205</v>
      </c>
      <c r="AQ745" t="n">
        <v>155</v>
      </c>
      <c r="AR745" t="n">
        <v>430</v>
      </c>
      <c r="AS745" t="n">
        <v>752</v>
      </c>
      <c r="AT745" t="n">
        <v>533</v>
      </c>
      <c r="AU745" t="n">
        <v>436</v>
      </c>
      <c r="AV745" t="n">
        <v>516</v>
      </c>
      <c r="AW745" t="n">
        <v>568</v>
      </c>
      <c r="AX745" t="n">
        <v>403</v>
      </c>
      <c r="AY745" t="n">
        <v>53</v>
      </c>
      <c r="AZ745" t="n">
        <v>54</v>
      </c>
      <c r="BA745" t="n">
        <v>43</v>
      </c>
    </row>
    <row r="746">
      <c r="A746" s="1112" t="n">
        <v>45330</v>
      </c>
      <c r="B746" s="63">
        <f>SUM(Z746:BA746)</f>
        <v/>
      </c>
      <c r="AN746" t="n">
        <v>1465</v>
      </c>
      <c r="AO746" t="n">
        <v>451</v>
      </c>
      <c r="AP746" t="n">
        <v>297</v>
      </c>
      <c r="AQ746" t="n">
        <v>185</v>
      </c>
      <c r="AR746" t="n">
        <v>460</v>
      </c>
      <c r="AS746" t="n">
        <v>752</v>
      </c>
      <c r="AT746" t="n">
        <v>533</v>
      </c>
      <c r="AU746" t="n">
        <v>436</v>
      </c>
      <c r="AV746" t="n">
        <v>516</v>
      </c>
      <c r="AW746" t="n">
        <v>568</v>
      </c>
      <c r="AX746" t="n">
        <v>403</v>
      </c>
      <c r="AY746" t="n">
        <v>53</v>
      </c>
      <c r="AZ746" t="n">
        <v>54</v>
      </c>
      <c r="BA746" t="n">
        <v>43</v>
      </c>
    </row>
    <row r="747">
      <c r="A747" s="1112" t="n">
        <v>45331</v>
      </c>
      <c r="B747" s="63">
        <f>SUM(Z747:BA747)</f>
        <v/>
      </c>
      <c r="AN747" t="n">
        <v>1465</v>
      </c>
      <c r="AO747" t="n">
        <v>451</v>
      </c>
      <c r="AP747" t="n">
        <v>297</v>
      </c>
      <c r="AQ747" t="n">
        <v>185</v>
      </c>
      <c r="AR747" t="n">
        <v>460</v>
      </c>
      <c r="AS747" t="n">
        <v>752</v>
      </c>
      <c r="AT747" t="n">
        <v>533</v>
      </c>
      <c r="AU747" t="n">
        <v>436</v>
      </c>
      <c r="AV747" t="n">
        <v>516</v>
      </c>
      <c r="AW747" t="n">
        <v>568</v>
      </c>
      <c r="AX747" t="n">
        <v>403</v>
      </c>
      <c r="AY747" t="n">
        <v>53</v>
      </c>
      <c r="AZ747" t="n">
        <v>54</v>
      </c>
      <c r="BA747" t="n">
        <v>43</v>
      </c>
    </row>
    <row r="748">
      <c r="A748" s="104" t="n">
        <v>45334</v>
      </c>
      <c r="B748" s="63">
        <f>SUM(Z748:BA748)</f>
        <v/>
      </c>
      <c r="AM748" s="192" t="n"/>
      <c r="AN748" s="192" t="n">
        <v>1465</v>
      </c>
      <c r="AO748" s="192" t="n">
        <v>451</v>
      </c>
      <c r="AP748" s="192" t="n">
        <v>297</v>
      </c>
      <c r="AQ748" s="192" t="n">
        <v>185</v>
      </c>
      <c r="AR748" s="192" t="n">
        <v>460</v>
      </c>
      <c r="AS748" s="192" t="n">
        <v>752</v>
      </c>
      <c r="AT748" s="192" t="n">
        <v>533</v>
      </c>
      <c r="AU748" s="192" t="n">
        <v>436</v>
      </c>
      <c r="AV748" s="192" t="n">
        <v>516</v>
      </c>
      <c r="AW748" s="192" t="n">
        <v>568</v>
      </c>
      <c r="AX748" s="192" t="n">
        <v>403</v>
      </c>
      <c r="AY748" s="192" t="n">
        <v>53</v>
      </c>
      <c r="AZ748" s="192" t="n">
        <v>54</v>
      </c>
      <c r="BA748" s="192" t="n">
        <v>43</v>
      </c>
    </row>
    <row r="749">
      <c r="A749" s="104" t="n">
        <v>45335</v>
      </c>
      <c r="B749" s="63">
        <f>SUM(Z749:BA749)</f>
        <v/>
      </c>
      <c r="AM749" s="192" t="n"/>
      <c r="AN749" s="192" t="n">
        <v>1465</v>
      </c>
      <c r="AO749" s="192" t="n">
        <v>451</v>
      </c>
      <c r="AP749" s="192" t="n">
        <v>297</v>
      </c>
      <c r="AQ749" s="192" t="n">
        <v>185</v>
      </c>
      <c r="AR749" s="192" t="n">
        <v>460</v>
      </c>
      <c r="AS749" s="192" t="n">
        <v>752</v>
      </c>
      <c r="AT749" s="192" t="n">
        <v>533</v>
      </c>
      <c r="AU749" s="192" t="n">
        <v>436</v>
      </c>
      <c r="AV749" s="192" t="n">
        <v>516</v>
      </c>
      <c r="AW749" s="192" t="n">
        <v>568</v>
      </c>
      <c r="AX749" s="192" t="n">
        <v>403</v>
      </c>
      <c r="AY749" s="192" t="n">
        <v>53</v>
      </c>
      <c r="AZ749" s="192" t="n">
        <v>54</v>
      </c>
      <c r="BA749" s="192" t="n">
        <v>43</v>
      </c>
    </row>
    <row r="750">
      <c r="A750" s="1112" t="n">
        <v>45336</v>
      </c>
      <c r="B750" s="63">
        <f>SUM(Z750:BA750)</f>
        <v/>
      </c>
      <c r="AN750" t="n">
        <v>1465</v>
      </c>
      <c r="AO750" t="n">
        <v>455</v>
      </c>
      <c r="AP750" t="n">
        <v>337</v>
      </c>
      <c r="AQ750" t="n">
        <v>185</v>
      </c>
      <c r="AR750" t="n">
        <v>460</v>
      </c>
      <c r="AS750" t="n">
        <v>852</v>
      </c>
      <c r="AT750" t="n">
        <v>533</v>
      </c>
      <c r="AU750" t="n">
        <v>436</v>
      </c>
      <c r="AV750" t="n">
        <v>536</v>
      </c>
      <c r="AW750" t="n">
        <v>572</v>
      </c>
      <c r="AX750" t="n">
        <v>403</v>
      </c>
      <c r="AY750" t="n">
        <v>53</v>
      </c>
      <c r="AZ750" t="n">
        <v>54</v>
      </c>
      <c r="BA750" t="n">
        <v>43</v>
      </c>
    </row>
    <row r="751">
      <c r="A751" s="1112" t="n">
        <v>45337</v>
      </c>
      <c r="B751" s="63">
        <f>SUM(Z751:BA751)</f>
        <v/>
      </c>
      <c r="AN751" t="n">
        <v>1465</v>
      </c>
      <c r="AO751" t="n">
        <v>455</v>
      </c>
      <c r="AP751" t="n">
        <v>337</v>
      </c>
      <c r="AQ751" t="n">
        <v>185</v>
      </c>
      <c r="AR751" t="n">
        <v>460</v>
      </c>
      <c r="AS751" t="n">
        <v>852</v>
      </c>
      <c r="AT751" t="n">
        <v>533</v>
      </c>
      <c r="AU751" t="n">
        <v>436</v>
      </c>
      <c r="AV751" t="n">
        <v>536</v>
      </c>
      <c r="AW751" t="n">
        <v>572</v>
      </c>
      <c r="AX751" t="n">
        <v>403</v>
      </c>
      <c r="AY751" t="n">
        <v>53</v>
      </c>
      <c r="AZ751" t="n">
        <v>54</v>
      </c>
      <c r="BA751" t="n">
        <v>43</v>
      </c>
    </row>
    <row r="752">
      <c r="A752" s="1112" t="n">
        <v>45338</v>
      </c>
      <c r="B752" s="63">
        <f>SUM(Z752:BA752)</f>
        <v/>
      </c>
      <c r="AN752" t="n">
        <v>1465</v>
      </c>
      <c r="AO752" t="n">
        <v>455</v>
      </c>
      <c r="AP752" t="n">
        <v>337</v>
      </c>
      <c r="AQ752" t="n">
        <v>185</v>
      </c>
      <c r="AR752" t="n">
        <v>460</v>
      </c>
      <c r="AS752" t="n">
        <v>852</v>
      </c>
      <c r="AT752" t="n">
        <v>533</v>
      </c>
      <c r="AU752" t="n">
        <v>436</v>
      </c>
      <c r="AV752" t="n">
        <v>536</v>
      </c>
      <c r="AW752" t="n">
        <v>572</v>
      </c>
      <c r="AX752" t="n">
        <v>403</v>
      </c>
      <c r="AY752" t="n">
        <v>53</v>
      </c>
      <c r="AZ752" t="n">
        <v>54</v>
      </c>
      <c r="BA752" t="n">
        <v>43</v>
      </c>
    </row>
    <row r="753">
      <c r="A753" s="1112" t="n">
        <v>45341</v>
      </c>
      <c r="B753" s="63">
        <f>SUM(Z753:BA753)</f>
        <v/>
      </c>
      <c r="AN753" t="n">
        <v>1414</v>
      </c>
      <c r="AO753" t="n">
        <v>556</v>
      </c>
      <c r="AP753" t="n">
        <v>337</v>
      </c>
      <c r="AQ753" t="n">
        <v>185</v>
      </c>
      <c r="AR753" t="n">
        <v>460</v>
      </c>
      <c r="AS753" t="n">
        <v>852</v>
      </c>
      <c r="AT753" t="n">
        <v>568</v>
      </c>
      <c r="AU753" t="n">
        <v>446</v>
      </c>
      <c r="AV753" t="n">
        <v>546</v>
      </c>
      <c r="AW753" t="n">
        <v>582</v>
      </c>
      <c r="AX753" t="n">
        <v>413</v>
      </c>
      <c r="AY753" t="n">
        <v>53</v>
      </c>
      <c r="AZ753" t="n">
        <v>54</v>
      </c>
      <c r="BA753" t="n">
        <v>43</v>
      </c>
    </row>
    <row r="754">
      <c r="A754" s="1112" t="n">
        <v>45342</v>
      </c>
      <c r="B754" s="63">
        <f>SUM(Z754:BA754)</f>
        <v/>
      </c>
      <c r="AN754" t="n">
        <v>1414</v>
      </c>
      <c r="AO754" t="n">
        <v>556</v>
      </c>
      <c r="AP754" t="n">
        <v>377</v>
      </c>
      <c r="AQ754" t="n">
        <v>185</v>
      </c>
      <c r="AR754" t="n">
        <v>490</v>
      </c>
      <c r="AS754" t="n">
        <v>862</v>
      </c>
      <c r="AT754" t="n">
        <v>583</v>
      </c>
      <c r="AU754" t="n">
        <v>446</v>
      </c>
      <c r="AV754" t="n">
        <v>546</v>
      </c>
      <c r="AW754" t="n">
        <v>582</v>
      </c>
      <c r="AX754" t="n">
        <v>413</v>
      </c>
      <c r="AY754" t="n">
        <v>53</v>
      </c>
      <c r="AZ754" t="n">
        <v>54</v>
      </c>
      <c r="BA754" t="n">
        <v>43</v>
      </c>
    </row>
    <row r="755">
      <c r="A755" s="1112" t="n">
        <v>45343</v>
      </c>
      <c r="B755" s="63">
        <f>SUM(Z755:BA755)</f>
        <v/>
      </c>
      <c r="AN755" t="n">
        <v>1367</v>
      </c>
      <c r="AO755" t="n">
        <v>576</v>
      </c>
      <c r="AP755" t="n">
        <v>387</v>
      </c>
      <c r="AQ755" t="n">
        <v>185</v>
      </c>
      <c r="AR755" t="n">
        <v>490</v>
      </c>
      <c r="AS755" t="n">
        <v>872</v>
      </c>
      <c r="AT755" t="n">
        <v>583</v>
      </c>
      <c r="AU755" t="n">
        <v>446</v>
      </c>
      <c r="AV755" t="n">
        <v>546</v>
      </c>
      <c r="AW755" t="n">
        <v>582</v>
      </c>
      <c r="AX755" t="n">
        <v>413</v>
      </c>
      <c r="AY755" t="n">
        <v>53</v>
      </c>
      <c r="AZ755" t="n">
        <v>54</v>
      </c>
      <c r="BA755" t="n">
        <v>43</v>
      </c>
    </row>
    <row r="756">
      <c r="A756" s="1112" t="n">
        <v>45344</v>
      </c>
      <c r="B756" s="63">
        <f>SUM(Z756:BA756)</f>
        <v/>
      </c>
      <c r="AN756" t="n">
        <v>1367</v>
      </c>
      <c r="AO756" t="n">
        <v>596</v>
      </c>
      <c r="AP756" t="n">
        <v>487</v>
      </c>
      <c r="AQ756" t="n">
        <v>185</v>
      </c>
      <c r="AR756" t="n">
        <v>490</v>
      </c>
      <c r="AS756" t="n">
        <v>972</v>
      </c>
      <c r="AT756" t="n">
        <v>583</v>
      </c>
      <c r="AU756" t="n">
        <v>446</v>
      </c>
      <c r="AV756" t="n">
        <v>546</v>
      </c>
      <c r="AW756" t="n">
        <v>582</v>
      </c>
      <c r="AX756" t="n">
        <v>415</v>
      </c>
      <c r="AY756" t="n">
        <v>53</v>
      </c>
      <c r="AZ756" t="n">
        <v>54</v>
      </c>
      <c r="BA756" t="n">
        <v>43</v>
      </c>
    </row>
    <row r="757">
      <c r="A757" s="1112" t="n">
        <v>45345</v>
      </c>
      <c r="B757" s="63">
        <f>SUM(Z757:BA757)</f>
        <v/>
      </c>
      <c r="AN757" t="n">
        <v>1367</v>
      </c>
      <c r="AO757" t="n">
        <v>596</v>
      </c>
      <c r="AP757" t="n">
        <v>487</v>
      </c>
      <c r="AQ757" t="n">
        <v>185</v>
      </c>
      <c r="AR757" t="n">
        <v>490</v>
      </c>
      <c r="AS757" t="n">
        <v>972</v>
      </c>
      <c r="AT757" t="n">
        <v>583</v>
      </c>
      <c r="AU757" t="n">
        <v>446</v>
      </c>
      <c r="AV757" t="n">
        <v>546</v>
      </c>
      <c r="AW757" t="n">
        <v>582</v>
      </c>
      <c r="AX757" t="n">
        <v>415</v>
      </c>
      <c r="AY757" t="n">
        <v>53</v>
      </c>
      <c r="AZ757" t="n">
        <v>54</v>
      </c>
      <c r="BA757" t="n">
        <v>43</v>
      </c>
    </row>
    <row r="758">
      <c r="A758" s="1112" t="n">
        <v>45348</v>
      </c>
      <c r="B758" s="63">
        <f>SUM(Z758:BA758)</f>
        <v/>
      </c>
      <c r="AN758" t="n">
        <v>1367</v>
      </c>
      <c r="AO758" t="n">
        <v>596</v>
      </c>
      <c r="AP758" t="n">
        <v>487</v>
      </c>
      <c r="AQ758" t="n">
        <v>195</v>
      </c>
      <c r="AR758" t="n">
        <v>490</v>
      </c>
      <c r="AS758" t="n">
        <v>972</v>
      </c>
      <c r="AT758" t="n">
        <v>608</v>
      </c>
      <c r="AU758" t="n">
        <v>446</v>
      </c>
      <c r="AV758" t="n">
        <v>546</v>
      </c>
      <c r="AW758" t="n">
        <v>582</v>
      </c>
      <c r="AX758" t="n">
        <v>415</v>
      </c>
      <c r="AY758" t="n">
        <v>53</v>
      </c>
      <c r="AZ758" t="n">
        <v>54</v>
      </c>
      <c r="BA758" t="n">
        <v>43</v>
      </c>
    </row>
    <row r="759">
      <c r="A759" s="1112" t="n">
        <v>45349</v>
      </c>
      <c r="B759" s="63">
        <f>SUM(Z759:BA759)</f>
        <v/>
      </c>
      <c r="AN759" t="n">
        <v>1367</v>
      </c>
      <c r="AO759" t="n">
        <v>596</v>
      </c>
      <c r="AP759" t="n">
        <v>587</v>
      </c>
      <c r="AQ759" t="n">
        <v>245</v>
      </c>
      <c r="AR759" t="n">
        <v>543</v>
      </c>
      <c r="AS759" t="n">
        <v>972</v>
      </c>
      <c r="AT759" t="n">
        <v>608</v>
      </c>
      <c r="AU759" t="n">
        <v>446</v>
      </c>
      <c r="AV759" t="n">
        <v>551</v>
      </c>
      <c r="AW759" t="n">
        <v>582</v>
      </c>
      <c r="AX759" t="n">
        <v>415</v>
      </c>
      <c r="AY759" t="n">
        <v>53</v>
      </c>
      <c r="AZ759" t="n">
        <v>54</v>
      </c>
      <c r="BA759" t="n">
        <v>43</v>
      </c>
    </row>
    <row r="760">
      <c r="A760" s="1112" t="n">
        <v>45350</v>
      </c>
      <c r="B760" s="63">
        <f>SUM(Z760:BA760)</f>
        <v/>
      </c>
      <c r="AN760" t="n">
        <v>1367</v>
      </c>
      <c r="AO760" t="n">
        <v>596</v>
      </c>
      <c r="AP760" t="n">
        <v>587</v>
      </c>
      <c r="AQ760" t="n">
        <v>255</v>
      </c>
      <c r="AR760" t="n">
        <v>543</v>
      </c>
      <c r="AS760" t="n">
        <v>972</v>
      </c>
      <c r="AT760" t="n">
        <v>603</v>
      </c>
      <c r="AU760" t="n">
        <v>446</v>
      </c>
      <c r="AV760" t="n">
        <v>556</v>
      </c>
      <c r="AW760" t="n">
        <v>587</v>
      </c>
      <c r="AX760" t="n">
        <v>410</v>
      </c>
      <c r="AY760" t="n">
        <v>63</v>
      </c>
      <c r="AZ760" t="n">
        <v>64</v>
      </c>
      <c r="BA760" t="n">
        <v>43</v>
      </c>
    </row>
    <row r="761">
      <c r="A761" s="1112" t="n">
        <v>45351</v>
      </c>
      <c r="B761" s="63">
        <f>SUM(Z761:BA761)</f>
        <v/>
      </c>
      <c r="AN761" t="n">
        <v>1367</v>
      </c>
      <c r="AO761" t="n">
        <v>596</v>
      </c>
      <c r="AP761" t="n">
        <v>581</v>
      </c>
      <c r="AQ761" t="n">
        <v>280</v>
      </c>
      <c r="AR761" t="n">
        <v>553</v>
      </c>
      <c r="AS761" t="n">
        <v>972</v>
      </c>
      <c r="AT761" t="n">
        <v>603</v>
      </c>
      <c r="AU761" t="n">
        <v>446</v>
      </c>
      <c r="AV761" t="n">
        <v>556</v>
      </c>
      <c r="AW761" t="n">
        <v>587</v>
      </c>
      <c r="AX761" t="n">
        <v>410</v>
      </c>
      <c r="AY761" t="n">
        <v>63</v>
      </c>
      <c r="AZ761" t="n">
        <v>64</v>
      </c>
      <c r="BA761" t="n">
        <v>53</v>
      </c>
    </row>
    <row r="762">
      <c r="A762" s="1112" t="n">
        <v>45352</v>
      </c>
      <c r="B762" s="63">
        <f>SUM(Z762:BA762)</f>
        <v/>
      </c>
      <c r="AO762" t="n">
        <v>597</v>
      </c>
      <c r="AP762" t="n">
        <v>581</v>
      </c>
      <c r="AQ762" t="n">
        <v>280</v>
      </c>
      <c r="AR762" t="n">
        <v>553</v>
      </c>
      <c r="AS762" t="n">
        <v>937</v>
      </c>
      <c r="AT762" t="n">
        <v>603</v>
      </c>
      <c r="AU762" t="n">
        <v>446</v>
      </c>
      <c r="AV762" t="n">
        <v>556</v>
      </c>
      <c r="AW762" t="n">
        <v>587</v>
      </c>
      <c r="AX762" t="n">
        <v>490</v>
      </c>
      <c r="AY762" t="n">
        <v>63</v>
      </c>
      <c r="AZ762" t="n">
        <v>64</v>
      </c>
      <c r="BA762" t="n">
        <v>53</v>
      </c>
    </row>
    <row r="763">
      <c r="A763" s="1112" t="n">
        <v>45355</v>
      </c>
      <c r="B763" s="63">
        <f>SUM(Z763:BA763)</f>
        <v/>
      </c>
      <c r="AO763" t="n">
        <v>597</v>
      </c>
      <c r="AP763" t="n">
        <v>581</v>
      </c>
      <c r="AQ763" t="n">
        <v>280</v>
      </c>
      <c r="AR763" t="n">
        <v>553</v>
      </c>
      <c r="AS763" t="n">
        <v>957</v>
      </c>
      <c r="AT763" t="n">
        <v>603</v>
      </c>
      <c r="AU763" t="n">
        <v>446</v>
      </c>
      <c r="AV763" t="n">
        <v>556</v>
      </c>
      <c r="AW763" t="n">
        <v>587</v>
      </c>
      <c r="AX763" t="n">
        <v>490</v>
      </c>
      <c r="AY763" t="n">
        <v>63</v>
      </c>
      <c r="AZ763" t="n">
        <v>64</v>
      </c>
      <c r="BA763" t="n">
        <v>53</v>
      </c>
    </row>
    <row r="764">
      <c r="A764" s="1112" t="n">
        <v>45356</v>
      </c>
      <c r="B764" s="63">
        <f>SUM(Z764:BA764)</f>
        <v/>
      </c>
      <c r="AO764" t="n">
        <v>627</v>
      </c>
      <c r="AP764" t="n">
        <v>581</v>
      </c>
      <c r="AQ764" t="n">
        <v>280</v>
      </c>
      <c r="AR764" t="n">
        <v>553</v>
      </c>
      <c r="AS764" t="n">
        <v>957</v>
      </c>
      <c r="AT764" t="n">
        <v>603</v>
      </c>
      <c r="AU764" t="n">
        <v>446</v>
      </c>
      <c r="AV764" t="n">
        <v>556</v>
      </c>
      <c r="AW764" t="n">
        <v>587</v>
      </c>
      <c r="AX764" t="n">
        <v>490</v>
      </c>
      <c r="AY764" t="n">
        <v>63</v>
      </c>
      <c r="AZ764" t="n">
        <v>64</v>
      </c>
      <c r="BA764" t="n">
        <v>53</v>
      </c>
    </row>
    <row r="765">
      <c r="A765" s="1112" t="n">
        <v>45357</v>
      </c>
      <c r="B765" s="63">
        <f>SUM(Z765:BA765)</f>
        <v/>
      </c>
      <c r="AO765" t="n">
        <v>627</v>
      </c>
      <c r="AP765" t="n">
        <v>581</v>
      </c>
      <c r="AQ765" t="n">
        <v>280</v>
      </c>
      <c r="AR765" t="n">
        <v>553</v>
      </c>
      <c r="AS765" t="n">
        <v>957</v>
      </c>
      <c r="AT765" t="n">
        <v>603</v>
      </c>
      <c r="AU765" t="n">
        <v>446</v>
      </c>
      <c r="AV765" t="n">
        <v>556</v>
      </c>
      <c r="AW765" t="n">
        <v>587</v>
      </c>
      <c r="AX765" t="n">
        <v>490</v>
      </c>
      <c r="AY765" t="n">
        <v>63</v>
      </c>
      <c r="AZ765" t="n">
        <v>64</v>
      </c>
      <c r="BA765" t="n">
        <v>53</v>
      </c>
    </row>
    <row r="766">
      <c r="A766" s="1112" t="n">
        <v>45358</v>
      </c>
      <c r="B766" s="63">
        <f>SUM(Z766:BA766)</f>
        <v/>
      </c>
      <c r="AO766" t="n">
        <v>660</v>
      </c>
      <c r="AP766" t="n">
        <v>581</v>
      </c>
      <c r="AQ766" t="n">
        <v>280</v>
      </c>
      <c r="AR766" t="n">
        <v>623</v>
      </c>
      <c r="AS766" t="n">
        <v>957</v>
      </c>
      <c r="AT766" t="n">
        <v>603</v>
      </c>
      <c r="AU766" t="n">
        <v>446</v>
      </c>
      <c r="AV766" t="n">
        <v>556</v>
      </c>
      <c r="AW766" t="n">
        <v>587</v>
      </c>
      <c r="AX766" t="n">
        <v>490</v>
      </c>
      <c r="AY766" t="n">
        <v>73</v>
      </c>
      <c r="AZ766" t="n">
        <v>74</v>
      </c>
      <c r="BA766" t="n">
        <v>53</v>
      </c>
    </row>
    <row r="767">
      <c r="A767" s="1112" t="n">
        <v>45359</v>
      </c>
      <c r="B767" s="63">
        <f>SUM(Z767:BA767)</f>
        <v/>
      </c>
      <c r="AO767" t="n">
        <v>610</v>
      </c>
      <c r="AP767" t="n">
        <v>581</v>
      </c>
      <c r="AQ767" t="n">
        <v>283</v>
      </c>
      <c r="AR767" t="n">
        <v>688</v>
      </c>
      <c r="AS767" t="n">
        <v>957</v>
      </c>
      <c r="AT767" t="n">
        <v>603</v>
      </c>
      <c r="AU767" t="n">
        <v>446</v>
      </c>
      <c r="AV767" t="n">
        <v>556</v>
      </c>
      <c r="AW767" t="n">
        <v>602</v>
      </c>
      <c r="AX767" t="n">
        <v>490</v>
      </c>
      <c r="AY767" t="n">
        <v>73</v>
      </c>
      <c r="AZ767" t="n">
        <v>74</v>
      </c>
      <c r="BA767" t="n">
        <v>53</v>
      </c>
    </row>
    <row r="768">
      <c r="A768" s="1112" t="n">
        <v>45362</v>
      </c>
      <c r="B768" s="63">
        <f>SUM(Z768:BA768)</f>
        <v/>
      </c>
      <c r="AO768" t="n">
        <v>658</v>
      </c>
      <c r="AP768" t="n">
        <v>581</v>
      </c>
      <c r="AQ768" t="n">
        <v>283</v>
      </c>
      <c r="AR768" t="n">
        <v>688</v>
      </c>
      <c r="AS768" t="n">
        <v>992</v>
      </c>
      <c r="AT768" t="n">
        <v>603</v>
      </c>
      <c r="AU768" t="n">
        <v>446</v>
      </c>
      <c r="AV768" t="n">
        <v>556</v>
      </c>
      <c r="AW768" t="n">
        <v>602</v>
      </c>
      <c r="AX768" t="n">
        <v>490</v>
      </c>
      <c r="AY768" t="n">
        <v>73</v>
      </c>
      <c r="AZ768" t="n">
        <v>74</v>
      </c>
      <c r="BA768" t="n">
        <v>53</v>
      </c>
    </row>
    <row r="769">
      <c r="A769" s="1112" t="n">
        <v>45363</v>
      </c>
      <c r="B769" s="63">
        <f>SUM(Z769:BA769)</f>
        <v/>
      </c>
      <c r="AO769" t="n">
        <v>658</v>
      </c>
      <c r="AP769" t="n">
        <v>581</v>
      </c>
      <c r="AQ769" t="n">
        <v>291</v>
      </c>
      <c r="AR769" t="n">
        <v>688</v>
      </c>
      <c r="AS769" t="n">
        <v>994</v>
      </c>
      <c r="AT769" t="n">
        <v>605</v>
      </c>
      <c r="AU769" t="n">
        <v>441</v>
      </c>
      <c r="AV769" t="n">
        <v>556</v>
      </c>
      <c r="AW769" t="n">
        <v>602</v>
      </c>
      <c r="AX769" t="n">
        <v>490</v>
      </c>
      <c r="AY769" t="n">
        <v>73</v>
      </c>
      <c r="AZ769" t="n">
        <v>74</v>
      </c>
      <c r="BA769" t="n">
        <v>53</v>
      </c>
    </row>
    <row r="770">
      <c r="A770" s="1112" t="n">
        <v>45364</v>
      </c>
      <c r="B770" s="63">
        <f>SUM(Z770:BA770)</f>
        <v/>
      </c>
      <c r="AO770" t="n">
        <v>665</v>
      </c>
      <c r="AP770" t="n">
        <v>581</v>
      </c>
      <c r="AQ770" t="n">
        <v>291</v>
      </c>
      <c r="AR770" t="n">
        <v>663</v>
      </c>
      <c r="AS770" t="n">
        <v>994</v>
      </c>
      <c r="AT770" t="n">
        <v>615</v>
      </c>
      <c r="AU770" t="n">
        <v>446</v>
      </c>
      <c r="AV770" t="n">
        <v>556</v>
      </c>
      <c r="AW770" t="n">
        <v>712</v>
      </c>
      <c r="AX770" t="n">
        <v>490</v>
      </c>
      <c r="AY770" t="n">
        <v>73</v>
      </c>
      <c r="AZ770" t="n">
        <v>74</v>
      </c>
      <c r="BA770" t="n">
        <v>53</v>
      </c>
    </row>
    <row r="771">
      <c r="A771" s="1112" t="n">
        <v>45365</v>
      </c>
      <c r="B771" s="63">
        <f>SUM(Z771:BA771)</f>
        <v/>
      </c>
      <c r="AO771" t="n">
        <v>585</v>
      </c>
      <c r="AP771" t="n">
        <v>581</v>
      </c>
      <c r="AQ771" t="n">
        <v>291</v>
      </c>
      <c r="AR771" t="n">
        <v>663</v>
      </c>
      <c r="AS771" t="n">
        <v>994</v>
      </c>
      <c r="AT771" t="n">
        <v>615</v>
      </c>
      <c r="AU771" t="n">
        <v>446</v>
      </c>
      <c r="AV771" t="n">
        <v>556</v>
      </c>
      <c r="AW771" t="n">
        <v>737</v>
      </c>
      <c r="AX771" t="n">
        <v>590</v>
      </c>
      <c r="AY771" t="n">
        <v>73</v>
      </c>
      <c r="AZ771" t="n">
        <v>74</v>
      </c>
      <c r="BA771" t="n">
        <v>53</v>
      </c>
    </row>
    <row r="772">
      <c r="A772" s="1112" t="n">
        <v>45366</v>
      </c>
      <c r="B772" s="63">
        <f>SUM(Z772:BA772)</f>
        <v/>
      </c>
      <c r="AO772" t="n">
        <v>585</v>
      </c>
      <c r="AP772" t="n">
        <v>581</v>
      </c>
      <c r="AQ772" t="n">
        <v>291</v>
      </c>
      <c r="AR772" t="n">
        <v>663</v>
      </c>
      <c r="AS772" t="n">
        <v>994</v>
      </c>
      <c r="AT772" t="n">
        <v>823</v>
      </c>
      <c r="AU772" t="n">
        <v>456</v>
      </c>
      <c r="AV772" t="n">
        <v>546</v>
      </c>
      <c r="AW772" t="n">
        <v>772</v>
      </c>
      <c r="AX772" t="n">
        <v>610</v>
      </c>
      <c r="AY772" t="n">
        <v>73</v>
      </c>
      <c r="AZ772" t="n">
        <v>74</v>
      </c>
      <c r="BA772" t="n">
        <v>53</v>
      </c>
    </row>
    <row r="773">
      <c r="A773" s="1112" t="n">
        <v>45369</v>
      </c>
      <c r="B773" s="63">
        <f>SUM(Z773:BA773)</f>
        <v/>
      </c>
      <c r="AO773" t="n">
        <v>551</v>
      </c>
      <c r="AP773" t="n">
        <v>583</v>
      </c>
      <c r="AQ773" t="n">
        <v>291</v>
      </c>
      <c r="AR773" t="n">
        <v>672</v>
      </c>
      <c r="AS773" t="n">
        <v>997</v>
      </c>
      <c r="AT773" t="n">
        <v>823</v>
      </c>
      <c r="AU773" t="n">
        <v>463</v>
      </c>
      <c r="AV773" t="n">
        <v>583</v>
      </c>
      <c r="AW773" t="n">
        <v>802</v>
      </c>
      <c r="AX773" t="n">
        <v>649</v>
      </c>
      <c r="AY773" t="n">
        <v>123</v>
      </c>
      <c r="AZ773" t="n">
        <v>118</v>
      </c>
      <c r="BA773" t="n">
        <v>53</v>
      </c>
    </row>
    <row r="774">
      <c r="A774" s="1112" t="n">
        <v>45370</v>
      </c>
      <c r="B774" s="63">
        <f>SUM(Z774:BA774)</f>
        <v/>
      </c>
      <c r="AO774" t="n">
        <v>551</v>
      </c>
      <c r="AP774" t="n">
        <v>593</v>
      </c>
      <c r="AQ774" t="n">
        <v>285</v>
      </c>
      <c r="AR774" t="n">
        <v>612</v>
      </c>
      <c r="AS774" t="n">
        <v>997</v>
      </c>
      <c r="AT774" t="n">
        <v>823</v>
      </c>
      <c r="AU774" t="n">
        <v>463</v>
      </c>
      <c r="AV774" t="n">
        <v>641</v>
      </c>
      <c r="AW774" t="n">
        <v>840</v>
      </c>
      <c r="AX774" t="n">
        <v>724</v>
      </c>
      <c r="AY774" t="n">
        <v>138</v>
      </c>
      <c r="AZ774" t="n">
        <v>138</v>
      </c>
      <c r="BA774" t="n">
        <v>53</v>
      </c>
    </row>
    <row r="775">
      <c r="A775" s="1112" t="n">
        <v>45371</v>
      </c>
      <c r="B775" s="63">
        <f>SUM(Z775:BA775)</f>
        <v/>
      </c>
      <c r="AO775" t="n">
        <v>484</v>
      </c>
      <c r="AP775" t="n">
        <v>743</v>
      </c>
      <c r="AQ775" t="n">
        <v>333</v>
      </c>
      <c r="AR775" t="n">
        <v>538</v>
      </c>
      <c r="AS775" t="n">
        <v>997</v>
      </c>
      <c r="AT775" t="n">
        <v>823</v>
      </c>
      <c r="AU775" t="n">
        <v>473</v>
      </c>
      <c r="AV775" t="n">
        <v>641</v>
      </c>
      <c r="AW775" t="n">
        <v>847</v>
      </c>
      <c r="AX775" t="n">
        <v>734</v>
      </c>
      <c r="AY775" t="n">
        <v>143</v>
      </c>
      <c r="AZ775" t="n">
        <v>138</v>
      </c>
      <c r="BA775" t="n">
        <v>53</v>
      </c>
    </row>
    <row r="776">
      <c r="A776" s="1112" t="n">
        <v>45372</v>
      </c>
      <c r="B776" s="63">
        <f>SUM(Z776:BA776)</f>
        <v/>
      </c>
      <c r="AO776" t="n">
        <v>484</v>
      </c>
      <c r="AP776" t="n">
        <v>740</v>
      </c>
      <c r="AQ776" t="n">
        <v>437</v>
      </c>
      <c r="AR776" t="n">
        <v>639</v>
      </c>
      <c r="AS776" t="n">
        <v>1057</v>
      </c>
      <c r="AT776" t="n">
        <v>823</v>
      </c>
      <c r="AU776" t="n">
        <v>489</v>
      </c>
      <c r="AV776" t="n">
        <v>661</v>
      </c>
      <c r="AW776" t="n">
        <v>857</v>
      </c>
      <c r="AX776" t="n">
        <v>744</v>
      </c>
      <c r="AY776" t="n">
        <v>143</v>
      </c>
      <c r="AZ776" t="n">
        <v>138</v>
      </c>
      <c r="BA776" t="n">
        <v>53</v>
      </c>
    </row>
    <row r="777">
      <c r="A777" s="1112" t="n">
        <v>45373</v>
      </c>
      <c r="B777" s="63">
        <f>SUM(Z777:BA777)</f>
        <v/>
      </c>
      <c r="AO777" t="n">
        <v>514</v>
      </c>
      <c r="AP777" t="n">
        <v>700</v>
      </c>
      <c r="AQ777" t="n">
        <v>437</v>
      </c>
      <c r="AR777" t="n">
        <v>639</v>
      </c>
      <c r="AS777" t="n">
        <v>1067</v>
      </c>
      <c r="AT777" t="n">
        <v>873</v>
      </c>
      <c r="AU777" t="n">
        <v>504</v>
      </c>
      <c r="AV777" t="n">
        <v>661</v>
      </c>
      <c r="AW777" t="n">
        <v>867</v>
      </c>
      <c r="AX777" t="n">
        <v>749</v>
      </c>
      <c r="AY777" t="n">
        <v>148</v>
      </c>
      <c r="AZ777" t="n">
        <v>143</v>
      </c>
      <c r="BA777" t="n">
        <v>53</v>
      </c>
    </row>
    <row r="778">
      <c r="A778" s="1112" t="n">
        <v>45376</v>
      </c>
      <c r="B778" s="63">
        <f>SUM(Z778:BA778)</f>
        <v/>
      </c>
      <c r="AO778" t="n">
        <v>514</v>
      </c>
      <c r="AP778" t="n">
        <v>700</v>
      </c>
      <c r="AQ778" t="n">
        <v>437</v>
      </c>
      <c r="AR778" t="n">
        <v>639</v>
      </c>
      <c r="AS778" t="n">
        <v>1067</v>
      </c>
      <c r="AT778" t="n">
        <v>873</v>
      </c>
      <c r="AU778" t="n">
        <v>504</v>
      </c>
      <c r="AV778" t="n">
        <v>661</v>
      </c>
      <c r="AW778" t="n">
        <v>867</v>
      </c>
      <c r="AX778" t="n">
        <v>749</v>
      </c>
      <c r="AY778" t="n">
        <v>148</v>
      </c>
      <c r="AZ778" t="n">
        <v>143</v>
      </c>
      <c r="BA778" t="n">
        <v>53</v>
      </c>
    </row>
    <row r="779">
      <c r="A779" s="1112" t="n">
        <v>45377</v>
      </c>
      <c r="B779" s="63">
        <f>SUM(Z779:BA779)</f>
        <v/>
      </c>
      <c r="AO779" t="n">
        <v>514</v>
      </c>
      <c r="AP779" t="n">
        <v>700</v>
      </c>
      <c r="AQ779" t="n">
        <v>487</v>
      </c>
      <c r="AR779" t="n">
        <v>689</v>
      </c>
      <c r="AS779" t="n">
        <v>1067</v>
      </c>
      <c r="AT779" t="n">
        <v>875</v>
      </c>
      <c r="AU779" t="n">
        <v>504</v>
      </c>
      <c r="AV779" t="n">
        <v>661</v>
      </c>
      <c r="AW779" t="n">
        <v>867</v>
      </c>
      <c r="AX779" t="n">
        <v>749</v>
      </c>
      <c r="AY779" t="n">
        <v>148</v>
      </c>
      <c r="AZ779" t="n">
        <v>143</v>
      </c>
      <c r="BA779" t="n">
        <v>53</v>
      </c>
    </row>
    <row r="780">
      <c r="A780" s="1112" t="n">
        <v>45378</v>
      </c>
      <c r="B780" s="63">
        <f>SUM(Z780:BA780)</f>
        <v/>
      </c>
      <c r="AO780" t="n">
        <v>514</v>
      </c>
      <c r="AP780" t="n">
        <v>702</v>
      </c>
      <c r="AQ780" t="n">
        <v>483</v>
      </c>
      <c r="AR780" t="n">
        <v>689</v>
      </c>
      <c r="AS780" t="n">
        <v>1067</v>
      </c>
      <c r="AT780" t="n">
        <v>877</v>
      </c>
      <c r="AU780" t="n">
        <v>504</v>
      </c>
      <c r="AV780" t="n">
        <v>661</v>
      </c>
      <c r="AW780" t="n">
        <v>927</v>
      </c>
      <c r="AX780" t="n">
        <v>749</v>
      </c>
      <c r="AY780" t="n">
        <v>148</v>
      </c>
      <c r="AZ780" t="n">
        <v>143</v>
      </c>
      <c r="BA780" t="n">
        <v>53</v>
      </c>
    </row>
    <row r="781">
      <c r="A781" s="1112" t="n">
        <v>45379</v>
      </c>
      <c r="B781" s="63">
        <f>SUM(Z781:BA781)</f>
        <v/>
      </c>
      <c r="AO781" t="n">
        <v>514</v>
      </c>
      <c r="AP781" t="n">
        <v>702</v>
      </c>
      <c r="AQ781" t="n">
        <v>483</v>
      </c>
      <c r="AR781" t="n">
        <v>746</v>
      </c>
      <c r="AS781" t="n">
        <v>1092</v>
      </c>
      <c r="AT781" t="n">
        <v>877</v>
      </c>
      <c r="AU781" t="n">
        <v>504</v>
      </c>
      <c r="AV781" t="n">
        <v>716</v>
      </c>
      <c r="AW781" t="n">
        <v>927</v>
      </c>
      <c r="AX781" t="n">
        <v>824</v>
      </c>
      <c r="AY781" t="n">
        <v>148</v>
      </c>
      <c r="AZ781" t="n">
        <v>143</v>
      </c>
      <c r="BA781" t="n">
        <v>53</v>
      </c>
    </row>
    <row r="782">
      <c r="A782" s="1112" t="n">
        <v>45383</v>
      </c>
      <c r="B782" s="63">
        <f>SUM(Z782:BA782)</f>
        <v/>
      </c>
      <c r="AP782" t="n">
        <v>695</v>
      </c>
      <c r="AQ782" t="n">
        <v>483</v>
      </c>
      <c r="AR782" t="n">
        <v>747</v>
      </c>
      <c r="AS782" t="n">
        <v>1092</v>
      </c>
      <c r="AT782" t="n">
        <v>877</v>
      </c>
      <c r="AU782" t="n">
        <v>504</v>
      </c>
      <c r="AV782" t="n">
        <v>716</v>
      </c>
      <c r="AW782" t="n">
        <v>927</v>
      </c>
      <c r="AX782" t="n">
        <v>824</v>
      </c>
      <c r="AY782" t="n">
        <v>148</v>
      </c>
      <c r="AZ782" t="n">
        <v>143</v>
      </c>
      <c r="BA782" t="n">
        <v>53</v>
      </c>
    </row>
    <row r="783">
      <c r="A783" s="1112" t="n">
        <v>45384</v>
      </c>
      <c r="B783" s="63">
        <f>SUM(Z783:BA783)</f>
        <v/>
      </c>
      <c r="AP783" t="n">
        <v>695</v>
      </c>
      <c r="AQ783" t="n">
        <v>483</v>
      </c>
      <c r="AR783" t="n">
        <v>747</v>
      </c>
      <c r="AS783" t="n">
        <v>1092</v>
      </c>
      <c r="AT783" t="n">
        <v>877</v>
      </c>
      <c r="AU783" t="n">
        <v>504</v>
      </c>
      <c r="AV783" t="n">
        <v>716</v>
      </c>
      <c r="AW783" t="n">
        <v>927</v>
      </c>
      <c r="AX783" t="n">
        <v>824</v>
      </c>
      <c r="AY783" t="n">
        <v>152</v>
      </c>
      <c r="AZ783" t="n">
        <v>143</v>
      </c>
      <c r="BA783" t="n">
        <v>53</v>
      </c>
    </row>
    <row r="784">
      <c r="A784" s="1112" t="n">
        <v>45385</v>
      </c>
      <c r="B784" s="63">
        <f>SUM(Z784:BA784)</f>
        <v/>
      </c>
      <c r="AP784" t="n">
        <v>733</v>
      </c>
      <c r="AQ784" t="n">
        <v>486</v>
      </c>
      <c r="AR784" t="n">
        <v>748</v>
      </c>
      <c r="AS784" t="n">
        <v>1092</v>
      </c>
      <c r="AT784" t="n">
        <v>877</v>
      </c>
      <c r="AU784" t="n">
        <v>508</v>
      </c>
      <c r="AV784" t="n">
        <v>735</v>
      </c>
      <c r="AW784" t="n">
        <v>927</v>
      </c>
      <c r="AX784" t="n">
        <v>824</v>
      </c>
      <c r="AY784" t="n">
        <v>152</v>
      </c>
      <c r="AZ784" t="n">
        <v>143</v>
      </c>
      <c r="BA784" t="n">
        <v>53</v>
      </c>
    </row>
    <row r="785">
      <c r="A785" s="1112" t="n">
        <v>45386</v>
      </c>
      <c r="B785" s="63">
        <f>SUM(Z785:BA785)</f>
        <v/>
      </c>
      <c r="AP785" t="n">
        <v>733</v>
      </c>
      <c r="AQ785" t="n">
        <v>486</v>
      </c>
      <c r="AR785" t="n">
        <v>748</v>
      </c>
      <c r="AS785" t="n">
        <v>1092</v>
      </c>
      <c r="AT785" t="n">
        <v>897</v>
      </c>
      <c r="AU785" t="n">
        <v>508</v>
      </c>
      <c r="AV785" t="n">
        <v>735</v>
      </c>
      <c r="AW785" t="n">
        <v>927</v>
      </c>
      <c r="AX785" t="n">
        <v>824</v>
      </c>
      <c r="AY785" t="n">
        <v>218</v>
      </c>
      <c r="AZ785" t="n">
        <v>143</v>
      </c>
      <c r="BA785" t="n">
        <v>53</v>
      </c>
    </row>
    <row r="786">
      <c r="A786" s="1112" t="n">
        <v>45387</v>
      </c>
      <c r="B786" s="63">
        <f>SUM(Z786:BA786)</f>
        <v/>
      </c>
      <c r="AP786" t="n">
        <v>743</v>
      </c>
      <c r="AQ786" t="n">
        <v>486</v>
      </c>
      <c r="AR786" t="n">
        <v>1002</v>
      </c>
      <c r="AS786" t="n">
        <v>1092</v>
      </c>
      <c r="AT786" t="n">
        <v>897</v>
      </c>
      <c r="AU786" t="n">
        <v>512</v>
      </c>
      <c r="AV786" t="n">
        <v>735</v>
      </c>
      <c r="AW786" t="n">
        <v>1177</v>
      </c>
      <c r="AX786" t="n">
        <v>1074</v>
      </c>
      <c r="AY786" t="n">
        <v>265</v>
      </c>
      <c r="AZ786" t="n">
        <v>179</v>
      </c>
      <c r="BA786" t="n">
        <v>73</v>
      </c>
    </row>
    <row r="787">
      <c r="A787" s="1112" t="n">
        <v>45390</v>
      </c>
      <c r="B787" s="63">
        <f>SUM(Z787:BA787)</f>
        <v/>
      </c>
      <c r="AP787" t="n">
        <v>743</v>
      </c>
      <c r="AQ787" t="n">
        <v>486</v>
      </c>
      <c r="AR787" t="n">
        <v>1002</v>
      </c>
      <c r="AS787" t="n">
        <v>1092</v>
      </c>
      <c r="AT787" t="n">
        <v>897</v>
      </c>
      <c r="AU787" t="n">
        <v>528</v>
      </c>
      <c r="AV787" t="n">
        <v>735</v>
      </c>
      <c r="AW787" t="n">
        <v>1177</v>
      </c>
      <c r="AX787" t="n">
        <v>1084</v>
      </c>
      <c r="AY787" t="n">
        <v>275</v>
      </c>
      <c r="AZ787" t="n">
        <v>203</v>
      </c>
      <c r="BA787" t="n">
        <v>73</v>
      </c>
    </row>
    <row r="788">
      <c r="A788" s="1112" t="n">
        <v>45391</v>
      </c>
      <c r="B788" s="63">
        <f>SUM(Z788:BA788)</f>
        <v/>
      </c>
      <c r="AP788" t="n">
        <v>744</v>
      </c>
      <c r="AQ788" t="n">
        <v>496</v>
      </c>
      <c r="AR788" t="n">
        <v>1002</v>
      </c>
      <c r="AS788" t="n">
        <v>1042</v>
      </c>
      <c r="AT788" t="n">
        <v>897</v>
      </c>
      <c r="AU788" t="n">
        <v>528</v>
      </c>
      <c r="AV788" t="n">
        <v>735</v>
      </c>
      <c r="AW788" t="n">
        <v>1177</v>
      </c>
      <c r="AX788" t="n">
        <v>1084</v>
      </c>
      <c r="AY788" t="n">
        <v>285</v>
      </c>
      <c r="AZ788" t="n">
        <v>213</v>
      </c>
      <c r="BA788" t="n">
        <v>73</v>
      </c>
    </row>
    <row r="789">
      <c r="A789" s="1112" t="n">
        <v>45392</v>
      </c>
      <c r="B789" s="63">
        <f>SUM(Z789:BA789)</f>
        <v/>
      </c>
      <c r="AP789" t="n">
        <v>744</v>
      </c>
      <c r="AQ789" t="n">
        <v>496</v>
      </c>
      <c r="AR789" t="n">
        <v>1003</v>
      </c>
      <c r="AS789" t="n">
        <v>1052</v>
      </c>
      <c r="AT789" t="n">
        <v>897</v>
      </c>
      <c r="AU789" t="n">
        <v>528</v>
      </c>
      <c r="AV789" t="n">
        <v>735</v>
      </c>
      <c r="AW789" t="n">
        <v>1177</v>
      </c>
      <c r="AX789" t="n">
        <v>1094</v>
      </c>
      <c r="AY789" t="n">
        <v>285</v>
      </c>
      <c r="AZ789" t="n">
        <v>223</v>
      </c>
      <c r="BA789" t="n">
        <v>73</v>
      </c>
    </row>
    <row r="790">
      <c r="A790" s="1112" t="n">
        <v>45393</v>
      </c>
      <c r="B790" s="63">
        <f>SUM(Z790:BA790)</f>
        <v/>
      </c>
      <c r="AP790" t="n">
        <v>744</v>
      </c>
      <c r="AQ790" t="n">
        <v>496</v>
      </c>
      <c r="AR790" t="n">
        <v>1014</v>
      </c>
      <c r="AS790" t="n">
        <v>1039</v>
      </c>
      <c r="AT790" t="n">
        <v>897</v>
      </c>
      <c r="AU790" t="n">
        <v>528</v>
      </c>
      <c r="AV790" t="n">
        <v>735</v>
      </c>
      <c r="AW790" t="n">
        <v>1184</v>
      </c>
      <c r="AX790" t="n">
        <v>1104</v>
      </c>
      <c r="AY790" t="n">
        <v>295</v>
      </c>
      <c r="AZ790" t="n">
        <v>233</v>
      </c>
      <c r="BA790" t="n">
        <v>73</v>
      </c>
    </row>
    <row r="791">
      <c r="A791" s="1112" t="n">
        <v>45394</v>
      </c>
      <c r="B791" s="63">
        <f>SUM(Z791:BA791)</f>
        <v/>
      </c>
      <c r="AP791" t="n">
        <v>740</v>
      </c>
      <c r="AQ791" t="n">
        <v>516</v>
      </c>
      <c r="AR791" t="n">
        <v>1073</v>
      </c>
      <c r="AS791" t="n">
        <v>1116</v>
      </c>
      <c r="AT791" t="n">
        <v>933</v>
      </c>
      <c r="AU791" t="n">
        <v>529</v>
      </c>
      <c r="AV791" t="n">
        <v>735</v>
      </c>
      <c r="AW791" t="n">
        <v>1224</v>
      </c>
      <c r="AX791" t="n">
        <v>1114</v>
      </c>
      <c r="AY791" t="n">
        <v>305</v>
      </c>
      <c r="AZ791" t="n">
        <v>313</v>
      </c>
      <c r="BA791" t="n">
        <v>73</v>
      </c>
    </row>
    <row r="792">
      <c r="A792" s="1112" t="n">
        <v>45397</v>
      </c>
      <c r="B792" s="63">
        <f>SUM(Z792:BA792)</f>
        <v/>
      </c>
      <c r="AP792" t="n">
        <v>747</v>
      </c>
      <c r="AQ792" t="n">
        <v>526</v>
      </c>
      <c r="AR792" t="n">
        <v>1103</v>
      </c>
      <c r="AS792" t="n">
        <v>1119</v>
      </c>
      <c r="AT792" t="n">
        <v>933</v>
      </c>
      <c r="AU792" t="n">
        <v>558</v>
      </c>
      <c r="AV792" t="n">
        <v>773</v>
      </c>
      <c r="AW792" t="n">
        <v>1224</v>
      </c>
      <c r="AX792" t="n">
        <v>1124</v>
      </c>
      <c r="AY792" t="n">
        <v>315</v>
      </c>
      <c r="AZ792" t="n">
        <v>323</v>
      </c>
      <c r="BA792" t="n">
        <v>73</v>
      </c>
    </row>
    <row r="793">
      <c r="A793" s="1112" t="n">
        <v>45398</v>
      </c>
      <c r="B793" s="63">
        <f>SUM(Z793:BA793)</f>
        <v/>
      </c>
      <c r="AP793" t="n">
        <v>753</v>
      </c>
      <c r="AQ793" t="n">
        <v>531</v>
      </c>
      <c r="AR793" t="n">
        <v>1098</v>
      </c>
      <c r="AS793" t="n">
        <v>1151</v>
      </c>
      <c r="AT793" t="n">
        <v>953</v>
      </c>
      <c r="AU793" t="n">
        <v>575</v>
      </c>
      <c r="AV793" t="n">
        <v>790</v>
      </c>
      <c r="AW793" t="n">
        <v>1249</v>
      </c>
      <c r="AX793" t="n">
        <v>1161</v>
      </c>
      <c r="AY793" t="n">
        <v>353</v>
      </c>
      <c r="AZ793" t="n">
        <v>394</v>
      </c>
      <c r="BA793" t="n">
        <v>141</v>
      </c>
    </row>
    <row r="794">
      <c r="A794" s="1112" t="n">
        <v>45399</v>
      </c>
      <c r="B794" s="63">
        <f>SUM(Z794:BA794)</f>
        <v/>
      </c>
      <c r="AP794" t="n">
        <v>753</v>
      </c>
      <c r="AQ794" t="n">
        <v>611</v>
      </c>
      <c r="AR794" t="n">
        <v>1135</v>
      </c>
      <c r="AS794" t="n">
        <v>1211</v>
      </c>
      <c r="AT794" t="n">
        <v>953</v>
      </c>
      <c r="AU794" t="n">
        <v>575</v>
      </c>
      <c r="AV794" t="n">
        <v>790</v>
      </c>
      <c r="AW794" t="n">
        <v>1254</v>
      </c>
      <c r="AX794" t="n">
        <v>1159</v>
      </c>
      <c r="AY794" t="n">
        <v>363</v>
      </c>
      <c r="AZ794" t="n">
        <v>478</v>
      </c>
      <c r="BA794" t="n">
        <v>141</v>
      </c>
    </row>
    <row r="795">
      <c r="A795" s="1112" t="n">
        <v>45400</v>
      </c>
      <c r="B795" s="63">
        <f>SUM(Z795:BA795)</f>
        <v/>
      </c>
      <c r="AP795" t="n">
        <v>753</v>
      </c>
      <c r="AQ795" t="n">
        <v>611</v>
      </c>
      <c r="AR795" t="n">
        <v>1135</v>
      </c>
      <c r="AS795" t="n">
        <v>1211</v>
      </c>
      <c r="AT795" t="n">
        <v>956</v>
      </c>
      <c r="AU795" t="n">
        <v>575</v>
      </c>
      <c r="AV795" t="n">
        <v>780</v>
      </c>
      <c r="AW795" t="n">
        <v>1254</v>
      </c>
      <c r="AX795" t="n">
        <v>1159</v>
      </c>
      <c r="AY795" t="n">
        <v>363</v>
      </c>
      <c r="AZ795" t="n">
        <v>478</v>
      </c>
      <c r="BA795" t="n">
        <v>141</v>
      </c>
    </row>
    <row r="796">
      <c r="A796" s="1112" t="n">
        <v>45401</v>
      </c>
      <c r="B796" s="63">
        <f>SUM(Z796:BA796)</f>
        <v/>
      </c>
      <c r="AP796" t="n">
        <v>753</v>
      </c>
      <c r="AQ796" t="n">
        <v>601</v>
      </c>
      <c r="AR796" t="n">
        <v>1120</v>
      </c>
      <c r="AS796" t="n">
        <v>1226</v>
      </c>
      <c r="AT796" t="n">
        <v>950</v>
      </c>
      <c r="AU796" t="n">
        <v>575</v>
      </c>
      <c r="AV796" t="n">
        <v>780</v>
      </c>
      <c r="AW796" t="n">
        <v>1264</v>
      </c>
      <c r="AX796" t="n">
        <v>1164</v>
      </c>
      <c r="AY796" t="n">
        <v>373</v>
      </c>
      <c r="AZ796" t="n">
        <v>478</v>
      </c>
      <c r="BA796" t="n">
        <v>141</v>
      </c>
    </row>
    <row r="797">
      <c r="A797" s="1112" t="n">
        <v>45404</v>
      </c>
      <c r="B797" s="63">
        <f>SUM(Z797:BA797)</f>
        <v/>
      </c>
      <c r="AP797" t="n">
        <v>753</v>
      </c>
      <c r="AQ797" t="n">
        <v>601</v>
      </c>
      <c r="AR797" t="n">
        <v>1183</v>
      </c>
      <c r="AS797" t="n">
        <v>1222</v>
      </c>
      <c r="AT797" t="n">
        <v>950</v>
      </c>
      <c r="AU797" t="n">
        <v>585</v>
      </c>
      <c r="AV797" t="n">
        <v>780</v>
      </c>
      <c r="AW797" t="n">
        <v>1264</v>
      </c>
      <c r="AX797" t="n">
        <v>1208</v>
      </c>
      <c r="AY797" t="n">
        <v>383</v>
      </c>
      <c r="AZ797" t="n">
        <v>488</v>
      </c>
      <c r="BA797" t="n">
        <v>141</v>
      </c>
    </row>
    <row r="798">
      <c r="A798" s="1112" t="n">
        <v>45405</v>
      </c>
      <c r="B798" s="63">
        <f>SUM(Z798:BA798)</f>
        <v/>
      </c>
      <c r="AP798" t="n">
        <v>753</v>
      </c>
      <c r="AQ798" t="n">
        <v>601</v>
      </c>
      <c r="AR798" t="n">
        <v>1219</v>
      </c>
      <c r="AS798" t="n">
        <v>1222</v>
      </c>
      <c r="AT798" t="n">
        <v>951</v>
      </c>
      <c r="AU798" t="n">
        <v>610</v>
      </c>
      <c r="AV798" t="n">
        <v>790</v>
      </c>
      <c r="AW798" t="n">
        <v>1264</v>
      </c>
      <c r="AX798" t="n">
        <v>1218</v>
      </c>
      <c r="AY798" t="n">
        <v>383</v>
      </c>
      <c r="AZ798" t="n">
        <v>488</v>
      </c>
      <c r="BA798" t="n">
        <v>141</v>
      </c>
    </row>
    <row r="799">
      <c r="A799" s="1112" t="n">
        <v>45406</v>
      </c>
      <c r="B799" s="63">
        <f>SUM(Z799:BA799)</f>
        <v/>
      </c>
      <c r="AP799" t="n">
        <v>753</v>
      </c>
      <c r="AQ799" t="n">
        <v>601</v>
      </c>
      <c r="AR799" t="n">
        <v>1219</v>
      </c>
      <c r="AS799" t="n">
        <v>1222</v>
      </c>
      <c r="AT799" t="n">
        <v>951</v>
      </c>
      <c r="AU799" t="n">
        <v>610</v>
      </c>
      <c r="AV799" t="n">
        <v>800</v>
      </c>
      <c r="AW799" t="n">
        <v>1264</v>
      </c>
      <c r="AX799" t="n">
        <v>1254</v>
      </c>
      <c r="AY799" t="n">
        <v>383</v>
      </c>
      <c r="AZ799" t="n">
        <v>488</v>
      </c>
      <c r="BA799" t="n">
        <v>141</v>
      </c>
    </row>
    <row r="800">
      <c r="A800" s="1112" t="n">
        <v>45407</v>
      </c>
      <c r="B800" s="63">
        <f>SUM(Z800:BA800)</f>
        <v/>
      </c>
      <c r="AP800" t="n">
        <v>753</v>
      </c>
      <c r="AQ800" t="n">
        <v>681</v>
      </c>
      <c r="AR800" t="n">
        <v>1268</v>
      </c>
      <c r="AS800" t="n">
        <v>119</v>
      </c>
      <c r="AT800" t="n">
        <v>975</v>
      </c>
      <c r="AU800" t="n">
        <v>610</v>
      </c>
      <c r="AV800" t="n">
        <v>810</v>
      </c>
      <c r="AW800" t="n">
        <v>1274</v>
      </c>
      <c r="AX800" t="n">
        <v>1264</v>
      </c>
      <c r="AY800" t="n">
        <v>393</v>
      </c>
      <c r="AZ800" t="n">
        <v>498</v>
      </c>
      <c r="BA800" t="n">
        <v>141</v>
      </c>
    </row>
    <row r="801">
      <c r="A801" s="1112" t="n">
        <v>45408</v>
      </c>
      <c r="B801" s="63">
        <f>SUM(Z801:BA801)</f>
        <v/>
      </c>
      <c r="AP801" t="n">
        <v>725</v>
      </c>
      <c r="AQ801" t="n">
        <v>621</v>
      </c>
      <c r="AR801" t="n">
        <v>1218</v>
      </c>
      <c r="AS801" t="n">
        <v>1128</v>
      </c>
      <c r="AT801" t="n">
        <v>101</v>
      </c>
      <c r="AU801" t="n">
        <v>610</v>
      </c>
      <c r="AV801" t="n">
        <v>810</v>
      </c>
      <c r="AW801" t="n">
        <v>1279</v>
      </c>
      <c r="AX801" t="n">
        <v>1274</v>
      </c>
      <c r="AY801" t="n">
        <v>423</v>
      </c>
      <c r="AZ801" t="n">
        <v>508</v>
      </c>
      <c r="BA801" t="n">
        <v>141</v>
      </c>
    </row>
    <row r="802">
      <c r="A802" s="1112" t="n">
        <v>45411</v>
      </c>
      <c r="B802" s="63">
        <f>SUM(Z802:BA802)</f>
        <v/>
      </c>
      <c r="AP802" t="n">
        <v>725</v>
      </c>
      <c r="AQ802" t="n">
        <v>621</v>
      </c>
      <c r="AR802" t="n">
        <v>1218</v>
      </c>
      <c r="AS802" t="n">
        <v>1128</v>
      </c>
      <c r="AT802" t="n">
        <v>1011</v>
      </c>
      <c r="AU802" t="n">
        <v>610</v>
      </c>
      <c r="AV802" t="n">
        <v>810</v>
      </c>
      <c r="AW802" t="n">
        <v>1279</v>
      </c>
      <c r="AX802" t="n">
        <v>1274</v>
      </c>
      <c r="AY802" t="n">
        <v>423</v>
      </c>
      <c r="AZ802" t="n">
        <v>508</v>
      </c>
      <c r="BA802" t="n">
        <v>141</v>
      </c>
    </row>
    <row r="803">
      <c r="A803" s="1112" t="n">
        <v>45412</v>
      </c>
      <c r="B803" s="63">
        <f>SUM(Z803:BA803)</f>
        <v/>
      </c>
      <c r="AP803" t="n">
        <v>725</v>
      </c>
      <c r="AQ803" t="n">
        <v>621</v>
      </c>
      <c r="AR803" t="n">
        <v>1218</v>
      </c>
      <c r="AS803" t="n">
        <v>1128</v>
      </c>
      <c r="AT803" t="n">
        <v>1011</v>
      </c>
      <c r="AU803" t="n">
        <v>610</v>
      </c>
      <c r="AV803" t="n">
        <v>810</v>
      </c>
      <c r="AW803" t="n">
        <v>1279</v>
      </c>
      <c r="AX803" t="n">
        <v>1274</v>
      </c>
      <c r="AY803" t="n">
        <v>423</v>
      </c>
      <c r="AZ803" t="n">
        <v>508</v>
      </c>
      <c r="BA803" t="n">
        <v>141</v>
      </c>
    </row>
    <row r="804">
      <c r="A804" s="104" t="n">
        <v>45413</v>
      </c>
      <c r="B804" s="63">
        <f>SUM(Z804:BA804)</f>
        <v/>
      </c>
      <c r="AP804" s="192" t="n">
        <v>725</v>
      </c>
      <c r="AQ804" s="192" t="n">
        <v>621</v>
      </c>
      <c r="AR804" s="192" t="n">
        <v>1218</v>
      </c>
      <c r="AS804" s="192" t="n">
        <v>1128</v>
      </c>
      <c r="AT804" s="192" t="n">
        <v>1011</v>
      </c>
      <c r="AU804" s="192" t="n">
        <v>610</v>
      </c>
      <c r="AV804" s="192" t="n">
        <v>810</v>
      </c>
      <c r="AW804" s="192" t="n">
        <v>1279</v>
      </c>
      <c r="AX804" s="192" t="n">
        <v>1274</v>
      </c>
      <c r="AY804" s="192" t="n">
        <v>423</v>
      </c>
      <c r="AZ804" s="192" t="n">
        <v>508</v>
      </c>
      <c r="BA804" s="192" t="n">
        <v>141</v>
      </c>
    </row>
    <row r="805">
      <c r="A805" s="1112" t="n">
        <v>45414</v>
      </c>
      <c r="B805" s="63">
        <f>SUM(Z805:BA805)</f>
        <v/>
      </c>
      <c r="AQ805" t="n">
        <v>671</v>
      </c>
      <c r="AR805" t="n">
        <v>1368</v>
      </c>
      <c r="AS805" t="n">
        <v>1128</v>
      </c>
      <c r="AT805" t="n">
        <v>105</v>
      </c>
      <c r="AU805" t="n">
        <v>650</v>
      </c>
      <c r="AV805" t="n">
        <v>816</v>
      </c>
      <c r="AW805" t="n">
        <v>1354</v>
      </c>
      <c r="AX805" t="n">
        <v>1349</v>
      </c>
      <c r="AY805" t="n">
        <v>423</v>
      </c>
      <c r="AZ805" t="n">
        <v>508</v>
      </c>
      <c r="BA805" t="n">
        <v>141</v>
      </c>
    </row>
    <row r="806">
      <c r="A806" s="1112" t="n">
        <v>45415</v>
      </c>
      <c r="B806" s="63">
        <f>SUM(Z806:BA806)</f>
        <v/>
      </c>
      <c r="AQ806" t="n">
        <v>715</v>
      </c>
      <c r="AR806" t="n">
        <v>1388</v>
      </c>
      <c r="AS806" t="n">
        <v>1103</v>
      </c>
      <c r="AT806" t="n">
        <v>1052</v>
      </c>
      <c r="AU806" t="n">
        <v>650</v>
      </c>
      <c r="AV806" t="n">
        <v>816</v>
      </c>
      <c r="AW806" t="n">
        <v>1354</v>
      </c>
      <c r="AX806" t="n">
        <v>1349</v>
      </c>
      <c r="AY806" t="n">
        <v>423</v>
      </c>
      <c r="AZ806" t="n">
        <v>508</v>
      </c>
      <c r="BA806" t="n">
        <v>141</v>
      </c>
    </row>
    <row r="807">
      <c r="A807" s="104" t="n">
        <v>45418</v>
      </c>
      <c r="B807" s="63">
        <f>SUM(Z807:BA807)</f>
        <v/>
      </c>
      <c r="AQ807" t="n">
        <v>715</v>
      </c>
      <c r="AR807" t="n">
        <v>1388</v>
      </c>
      <c r="AS807" t="n">
        <v>1103</v>
      </c>
      <c r="AT807" t="n">
        <v>1052</v>
      </c>
      <c r="AU807" t="n">
        <v>650</v>
      </c>
      <c r="AV807" t="n">
        <v>816</v>
      </c>
      <c r="AW807" t="n">
        <v>1354</v>
      </c>
      <c r="AX807" t="n">
        <v>1349</v>
      </c>
      <c r="AY807" t="n">
        <v>423</v>
      </c>
      <c r="AZ807" t="n">
        <v>508</v>
      </c>
      <c r="BA807" t="n">
        <v>141</v>
      </c>
    </row>
    <row r="808">
      <c r="A808" s="1112" t="n">
        <v>45419</v>
      </c>
      <c r="B808" s="63">
        <f>SUM(Z808:BA808)</f>
        <v/>
      </c>
      <c r="AQ808" t="n">
        <v>715</v>
      </c>
      <c r="AR808" t="n">
        <v>1388</v>
      </c>
      <c r="AS808" t="n">
        <v>1103</v>
      </c>
      <c r="AT808" t="n">
        <v>1051</v>
      </c>
      <c r="AU808" t="n">
        <v>650</v>
      </c>
      <c r="AV808" t="n">
        <v>816</v>
      </c>
      <c r="AW808" t="n">
        <v>1354</v>
      </c>
      <c r="AX808" t="n">
        <v>1349</v>
      </c>
      <c r="AY808" t="n">
        <v>423</v>
      </c>
      <c r="AZ808" t="n">
        <v>508</v>
      </c>
      <c r="BA808" t="n">
        <v>141</v>
      </c>
    </row>
    <row r="809">
      <c r="A809" s="1112" t="n">
        <v>45420</v>
      </c>
      <c r="B809" s="63">
        <f>SUM(Z809:BA809)</f>
        <v/>
      </c>
      <c r="AQ809" t="n">
        <v>715</v>
      </c>
      <c r="AR809" t="n">
        <v>1388</v>
      </c>
      <c r="AS809" t="n">
        <v>1103</v>
      </c>
      <c r="AT809" t="n">
        <v>105</v>
      </c>
      <c r="AU809" t="n">
        <v>650</v>
      </c>
      <c r="AV809" t="n">
        <v>851</v>
      </c>
      <c r="AW809" t="n">
        <v>1354</v>
      </c>
      <c r="AX809" t="n">
        <v>1349</v>
      </c>
      <c r="AY809" t="n">
        <v>423</v>
      </c>
      <c r="AZ809" t="n">
        <v>508</v>
      </c>
      <c r="BA809" t="n">
        <v>231</v>
      </c>
    </row>
    <row r="810">
      <c r="A810" s="1112" t="n">
        <v>45421</v>
      </c>
      <c r="B810" s="63">
        <f>SUM(Z810:BA810)</f>
        <v/>
      </c>
      <c r="AQ810" t="n">
        <v>715</v>
      </c>
      <c r="AR810" t="n">
        <v>1388</v>
      </c>
      <c r="AS810" t="n">
        <v>1104</v>
      </c>
      <c r="AT810" t="n">
        <v>1051</v>
      </c>
      <c r="AU810" t="n">
        <v>650</v>
      </c>
      <c r="AV810" t="n">
        <v>851</v>
      </c>
      <c r="AW810" t="n">
        <v>1364</v>
      </c>
      <c r="AX810" t="n">
        <v>1349</v>
      </c>
      <c r="AY810" t="n">
        <v>433</v>
      </c>
      <c r="AZ810" t="n">
        <v>513</v>
      </c>
      <c r="BA810" t="n">
        <v>236</v>
      </c>
    </row>
    <row r="811">
      <c r="A811" s="1112" t="n">
        <v>45422</v>
      </c>
      <c r="B811" s="63">
        <f>SUM(Z811:BA811)</f>
        <v/>
      </c>
      <c r="AQ811" t="n">
        <v>715</v>
      </c>
      <c r="AR811" t="n">
        <v>1388</v>
      </c>
      <c r="AS811" t="n">
        <v>1104</v>
      </c>
      <c r="AT811" t="n">
        <v>1051</v>
      </c>
      <c r="AU811" t="n">
        <v>675</v>
      </c>
      <c r="AV811" t="n">
        <v>851</v>
      </c>
      <c r="AW811" t="n">
        <v>1364</v>
      </c>
      <c r="AX811" t="n">
        <v>1349</v>
      </c>
      <c r="AY811" t="n">
        <v>433</v>
      </c>
      <c r="AZ811" t="n">
        <v>513</v>
      </c>
      <c r="BA811" t="n">
        <v>236</v>
      </c>
    </row>
    <row r="812">
      <c r="A812" s="1112" t="n">
        <v>45425</v>
      </c>
      <c r="B812" s="63">
        <f>SUM(Z812:BA812)</f>
        <v/>
      </c>
      <c r="AQ812" t="n">
        <v>714</v>
      </c>
      <c r="AR812" t="n">
        <v>1388</v>
      </c>
      <c r="AS812" t="n">
        <v>1104</v>
      </c>
      <c r="AT812" t="n">
        <v>1051</v>
      </c>
      <c r="AU812" t="n">
        <v>675</v>
      </c>
      <c r="AV812" t="n">
        <v>851</v>
      </c>
      <c r="AW812" t="n">
        <v>1364</v>
      </c>
      <c r="AX812" t="n">
        <v>1349</v>
      </c>
      <c r="AY812" t="n">
        <v>433</v>
      </c>
      <c r="AZ812" t="n">
        <v>513</v>
      </c>
      <c r="BA812" t="n">
        <v>236</v>
      </c>
    </row>
    <row r="813">
      <c r="A813" s="1112" t="n">
        <v>45426</v>
      </c>
      <c r="B813" s="63">
        <f>SUM(Z813:BA813)</f>
        <v/>
      </c>
      <c r="AQ813" t="n">
        <v>709</v>
      </c>
      <c r="AR813" t="n">
        <v>1386</v>
      </c>
      <c r="AS813" t="n">
        <v>111</v>
      </c>
      <c r="AT813" t="n">
        <v>1051</v>
      </c>
      <c r="AU813" t="n">
        <v>675</v>
      </c>
      <c r="AV813" t="n">
        <v>877</v>
      </c>
      <c r="AW813" t="n">
        <v>1429</v>
      </c>
      <c r="AX813" t="n">
        <v>1341</v>
      </c>
      <c r="AY813" t="n">
        <v>433</v>
      </c>
      <c r="AZ813" t="n">
        <v>513</v>
      </c>
      <c r="BA813" t="n">
        <v>236</v>
      </c>
    </row>
    <row r="814">
      <c r="A814" s="1112" t="n">
        <v>45427</v>
      </c>
      <c r="B814" s="63">
        <f>SUM(Z814:BA814)</f>
        <v/>
      </c>
      <c r="AQ814" t="n">
        <v>709</v>
      </c>
      <c r="AR814" t="n">
        <v>1386</v>
      </c>
      <c r="AS814" t="n">
        <v>111</v>
      </c>
      <c r="AT814" t="n">
        <v>105</v>
      </c>
      <c r="AU814" t="n">
        <v>675</v>
      </c>
      <c r="AV814" t="n">
        <v>902</v>
      </c>
      <c r="AW814" t="n">
        <v>1459</v>
      </c>
      <c r="AX814" t="n">
        <v>1371</v>
      </c>
      <c r="AY814" t="n">
        <v>433</v>
      </c>
      <c r="AZ814" t="n">
        <v>513</v>
      </c>
      <c r="BA814" t="n">
        <v>236</v>
      </c>
    </row>
    <row r="815">
      <c r="A815" s="1112" t="n">
        <v>45428</v>
      </c>
      <c r="B815" s="63">
        <f>SUM(Z815:BA815)</f>
        <v/>
      </c>
      <c r="AQ815" t="n">
        <v>678</v>
      </c>
      <c r="AR815" t="n">
        <v>1368</v>
      </c>
      <c r="AS815" t="n">
        <v>1240</v>
      </c>
      <c r="AT815" t="n">
        <v>106</v>
      </c>
      <c r="AU815" t="n">
        <v>751</v>
      </c>
      <c r="AV815" t="n">
        <v>952</v>
      </c>
      <c r="AW815" t="n">
        <v>1659</v>
      </c>
      <c r="AX815" t="n">
        <v>1376</v>
      </c>
      <c r="AY815" t="n">
        <v>433</v>
      </c>
      <c r="AZ815" t="n">
        <v>513</v>
      </c>
      <c r="BA815" t="n">
        <v>236</v>
      </c>
    </row>
    <row r="816">
      <c r="A816" s="1112" t="n">
        <v>45429</v>
      </c>
      <c r="B816" s="63">
        <f>SUM(Z816:BA816)</f>
        <v/>
      </c>
      <c r="AQ816" t="n">
        <v>678</v>
      </c>
      <c r="AR816" t="n">
        <v>1398</v>
      </c>
      <c r="AS816" t="n">
        <v>129</v>
      </c>
      <c r="AT816" t="n">
        <v>1060</v>
      </c>
      <c r="AU816" t="n">
        <v>751</v>
      </c>
      <c r="AV816" t="n">
        <v>952</v>
      </c>
      <c r="AW816" t="n">
        <v>1689</v>
      </c>
      <c r="AX816" t="n">
        <v>1406</v>
      </c>
      <c r="AY816" t="n">
        <v>433</v>
      </c>
      <c r="AZ816" t="n">
        <v>513</v>
      </c>
      <c r="BA816" t="n">
        <v>236</v>
      </c>
    </row>
    <row r="817">
      <c r="A817" s="1112" t="n">
        <v>45432</v>
      </c>
      <c r="B817" s="63">
        <f>SUM(Z817:BA817)</f>
        <v/>
      </c>
      <c r="AQ817" t="n">
        <v>677</v>
      </c>
      <c r="AR817" t="n">
        <v>1388</v>
      </c>
      <c r="AS817" t="n">
        <v>1290</v>
      </c>
      <c r="AT817" t="n">
        <v>1090</v>
      </c>
      <c r="AU817" t="n">
        <v>751</v>
      </c>
      <c r="AV817" t="n">
        <v>962</v>
      </c>
      <c r="AW817" t="n">
        <v>1689</v>
      </c>
      <c r="AX817" t="n">
        <v>1406</v>
      </c>
      <c r="AY817" t="n">
        <v>433</v>
      </c>
      <c r="AZ817" t="n">
        <v>513</v>
      </c>
      <c r="BA817" t="n">
        <v>236</v>
      </c>
    </row>
    <row r="818">
      <c r="A818" s="1112" t="n">
        <v>45433</v>
      </c>
      <c r="B818" s="63">
        <f>SUM(Z818:BA818)</f>
        <v/>
      </c>
      <c r="AQ818" t="n">
        <v>677</v>
      </c>
      <c r="AR818" t="n">
        <v>1388</v>
      </c>
      <c r="AS818" t="n">
        <v>1290</v>
      </c>
      <c r="AT818" t="n">
        <v>1090</v>
      </c>
      <c r="AU818" t="n">
        <v>751</v>
      </c>
      <c r="AV818" t="n">
        <v>962</v>
      </c>
      <c r="AW818" t="n">
        <v>1689</v>
      </c>
      <c r="AX818" t="n">
        <v>1406</v>
      </c>
      <c r="AY818" t="n">
        <v>433</v>
      </c>
      <c r="AZ818" t="n">
        <v>513</v>
      </c>
      <c r="BA818" t="n">
        <v>236</v>
      </c>
    </row>
    <row r="819" ht="15.75" customHeight="1" s="1129" thickBot="1">
      <c r="A819" s="1112" t="n">
        <v>45434</v>
      </c>
      <c r="B819" s="63">
        <f>SUM(Z819:BA819)</f>
        <v/>
      </c>
      <c r="AQ819" s="672" t="n">
        <v>677</v>
      </c>
      <c r="AR819" s="672" t="n">
        <v>1388</v>
      </c>
      <c r="AS819" s="672" t="n">
        <v>1290</v>
      </c>
      <c r="AT819" s="672" t="n">
        <v>1115</v>
      </c>
      <c r="AU819" s="672" t="n">
        <v>751</v>
      </c>
      <c r="AV819" s="672" t="n">
        <v>962</v>
      </c>
      <c r="AW819" s="672" t="n">
        <v>1689</v>
      </c>
      <c r="AX819" s="672" t="n">
        <v>1406</v>
      </c>
      <c r="AY819" s="672" t="n">
        <v>433</v>
      </c>
      <c r="AZ819" s="672" t="n">
        <v>513</v>
      </c>
      <c r="BA819" s="833" t="n">
        <v>236</v>
      </c>
    </row>
    <row r="820">
      <c r="A820" s="1112" t="n">
        <v>45435</v>
      </c>
      <c r="B820" s="63">
        <f>SUM(Z820:BA820)</f>
        <v/>
      </c>
      <c r="AQ820" t="n">
        <v>779</v>
      </c>
      <c r="AR820" t="n">
        <v>1388</v>
      </c>
      <c r="AS820" t="n">
        <v>1290</v>
      </c>
      <c r="AT820" t="n">
        <v>1135</v>
      </c>
      <c r="AU820" t="n">
        <v>751</v>
      </c>
      <c r="AV820" t="n">
        <v>974</v>
      </c>
      <c r="AW820" t="n">
        <v>1689</v>
      </c>
      <c r="AX820" t="n">
        <v>1506</v>
      </c>
      <c r="AY820" t="n">
        <v>433</v>
      </c>
      <c r="AZ820" t="n">
        <v>513</v>
      </c>
      <c r="BA820" t="n">
        <v>236</v>
      </c>
    </row>
    <row r="821">
      <c r="A821" s="1112" t="n">
        <v>45436</v>
      </c>
      <c r="B821" s="63">
        <f>SUM(Z821:BA821)</f>
        <v/>
      </c>
      <c r="AQ821" t="n">
        <v>835</v>
      </c>
      <c r="AR821" t="n">
        <v>1388</v>
      </c>
      <c r="AS821" t="n">
        <v>1290</v>
      </c>
      <c r="AT821" t="n">
        <v>1142</v>
      </c>
      <c r="AU821" t="n">
        <v>751</v>
      </c>
      <c r="AV821" t="n">
        <v>974</v>
      </c>
      <c r="AW821" t="n">
        <v>1708</v>
      </c>
      <c r="AX821" t="n">
        <v>1506</v>
      </c>
      <c r="AY821" t="n">
        <v>433</v>
      </c>
      <c r="AZ821" t="n">
        <v>513</v>
      </c>
      <c r="BA821" t="n">
        <v>236</v>
      </c>
    </row>
    <row r="822">
      <c r="A822" s="1112" t="n">
        <v>45439</v>
      </c>
      <c r="B822" s="63">
        <f>SUM(Z822:BA822)</f>
        <v/>
      </c>
      <c r="AQ822" t="n">
        <v>849</v>
      </c>
      <c r="AR822" t="n">
        <v>1422</v>
      </c>
      <c r="AS822" t="n">
        <v>1395</v>
      </c>
      <c r="AT822" t="n">
        <v>1167</v>
      </c>
      <c r="AU822" t="n">
        <v>751</v>
      </c>
      <c r="AV822" t="n">
        <v>968</v>
      </c>
      <c r="AW822" t="n">
        <v>1708</v>
      </c>
      <c r="AX822" t="n">
        <v>1515</v>
      </c>
      <c r="AY822" t="n">
        <v>503</v>
      </c>
      <c r="AZ822" t="n">
        <v>583</v>
      </c>
      <c r="BA822" t="n">
        <v>258</v>
      </c>
    </row>
    <row r="823">
      <c r="A823" s="1112" t="n">
        <v>45440</v>
      </c>
      <c r="B823" s="63">
        <f>SUM(Z823:BA823)</f>
        <v/>
      </c>
      <c r="AQ823" t="n">
        <v>869</v>
      </c>
      <c r="AR823" t="n">
        <v>1495</v>
      </c>
      <c r="AS823" t="n">
        <v>1420</v>
      </c>
      <c r="AT823" t="n">
        <v>1197</v>
      </c>
      <c r="AU823" t="n">
        <v>751</v>
      </c>
      <c r="AV823" t="n">
        <v>978</v>
      </c>
      <c r="AW823" t="n">
        <v>1728</v>
      </c>
      <c r="AX823" t="n">
        <v>1525</v>
      </c>
      <c r="AY823" t="n">
        <v>513</v>
      </c>
      <c r="AZ823" t="n">
        <v>593</v>
      </c>
      <c r="BA823" t="n">
        <v>258</v>
      </c>
    </row>
    <row r="824">
      <c r="A824" s="1112" t="n">
        <v>45441</v>
      </c>
      <c r="B824" s="63">
        <f>SUM(Z824:BA824)</f>
        <v/>
      </c>
      <c r="AQ824" t="n">
        <v>869</v>
      </c>
      <c r="AR824" t="n">
        <v>1495</v>
      </c>
      <c r="AS824" t="n">
        <v>1420</v>
      </c>
      <c r="AT824" t="n">
        <v>1197</v>
      </c>
      <c r="AU824" t="n">
        <v>751</v>
      </c>
      <c r="AV824" t="n">
        <v>978</v>
      </c>
      <c r="AW824" t="n">
        <v>1728</v>
      </c>
      <c r="AX824" t="n">
        <v>1525</v>
      </c>
      <c r="AY824" t="n">
        <v>513</v>
      </c>
      <c r="AZ824" t="n">
        <v>593</v>
      </c>
      <c r="BA824" t="n">
        <v>258</v>
      </c>
    </row>
    <row r="825">
      <c r="A825" s="1112" t="n">
        <v>45442</v>
      </c>
      <c r="B825" s="63">
        <f>SUM(Z825:BA825)</f>
        <v/>
      </c>
      <c r="AQ825" s="192" t="n">
        <v>869</v>
      </c>
      <c r="AR825" s="192" t="n">
        <v>1495</v>
      </c>
      <c r="AS825" s="192" t="n">
        <v>1420</v>
      </c>
      <c r="AT825" s="192" t="n">
        <v>1197</v>
      </c>
      <c r="AU825" s="192" t="n">
        <v>751</v>
      </c>
      <c r="AV825" s="192" t="n">
        <v>978</v>
      </c>
      <c r="AW825" s="192" t="n">
        <v>1728</v>
      </c>
      <c r="AX825" s="192" t="n">
        <v>1525</v>
      </c>
      <c r="AY825" s="192" t="n">
        <v>513</v>
      </c>
      <c r="AZ825" s="192" t="n">
        <v>593</v>
      </c>
      <c r="BA825" s="192" t="n">
        <v>258</v>
      </c>
    </row>
    <row r="826">
      <c r="A826" s="1112" t="n">
        <v>45443</v>
      </c>
      <c r="B826" s="63">
        <f>SUM(Z826:BA826)</f>
        <v/>
      </c>
      <c r="AQ826" t="n">
        <v>939</v>
      </c>
      <c r="AR826" t="n">
        <v>1390</v>
      </c>
      <c r="AS826" t="n">
        <v>1342</v>
      </c>
      <c r="AT826" t="n">
        <v>1212</v>
      </c>
      <c r="AU826" t="n">
        <v>773</v>
      </c>
      <c r="AV826" t="n">
        <v>993</v>
      </c>
      <c r="AW826" t="n">
        <v>1728</v>
      </c>
      <c r="AX826" t="n">
        <v>1565</v>
      </c>
      <c r="AY826" t="n">
        <v>523</v>
      </c>
      <c r="AZ826" t="n">
        <v>593</v>
      </c>
      <c r="BA826" t="n">
        <v>258</v>
      </c>
    </row>
    <row r="827">
      <c r="A827" s="1112" t="n">
        <v>45446</v>
      </c>
      <c r="B827" s="63">
        <f>SUM(Z827:BA827)</f>
        <v/>
      </c>
      <c r="AR827" t="n">
        <v>1390</v>
      </c>
      <c r="AS827" t="n">
        <v>1214</v>
      </c>
      <c r="AT827" t="n">
        <v>1162</v>
      </c>
      <c r="AU827" t="n">
        <v>773</v>
      </c>
      <c r="AV827" t="n">
        <v>993</v>
      </c>
      <c r="AW827" t="n">
        <v>1793</v>
      </c>
      <c r="AX827" t="n">
        <v>1592</v>
      </c>
      <c r="AY827" t="n">
        <v>536</v>
      </c>
      <c r="AZ827" t="n">
        <v>593</v>
      </c>
      <c r="BA827" t="n">
        <v>258</v>
      </c>
      <c r="BB827" t="n">
        <v>0</v>
      </c>
    </row>
    <row r="828">
      <c r="A828" s="1112" t="n">
        <v>45447</v>
      </c>
      <c r="B828" s="63">
        <f>SUM(Z828:BA828)</f>
        <v/>
      </c>
      <c r="AR828" t="n">
        <v>1390</v>
      </c>
      <c r="AS828" t="n">
        <v>1114</v>
      </c>
      <c r="AT828" t="n">
        <v>1182</v>
      </c>
      <c r="AU828" t="n">
        <v>773</v>
      </c>
      <c r="AV828" t="n">
        <v>1003</v>
      </c>
      <c r="AW828" t="n">
        <v>1813</v>
      </c>
      <c r="AX828" t="n">
        <v>1602</v>
      </c>
      <c r="AY828" t="n">
        <v>536</v>
      </c>
      <c r="AZ828" t="n">
        <v>593</v>
      </c>
      <c r="BA828" t="n">
        <v>258</v>
      </c>
      <c r="BB828" t="n">
        <v>0</v>
      </c>
    </row>
    <row r="829">
      <c r="A829" s="1112" t="n">
        <v>45448</v>
      </c>
      <c r="B829" s="63">
        <f>SUM(Z829:BA829)</f>
        <v/>
      </c>
      <c r="AR829" t="n">
        <v>1401</v>
      </c>
      <c r="AS829" t="n">
        <v>1074</v>
      </c>
      <c r="AT829" t="n">
        <v>1242</v>
      </c>
      <c r="AU829" t="n">
        <v>773</v>
      </c>
      <c r="AV829" t="n">
        <v>1003</v>
      </c>
      <c r="AW829" t="n">
        <v>1853</v>
      </c>
      <c r="AX829" t="n">
        <v>1602</v>
      </c>
      <c r="AY829" t="n">
        <v>536</v>
      </c>
      <c r="AZ829" t="n">
        <v>582</v>
      </c>
      <c r="BA829" t="n">
        <v>258</v>
      </c>
      <c r="BB829" t="n">
        <v>0</v>
      </c>
    </row>
    <row r="830">
      <c r="A830" s="1112" t="n">
        <v>45449</v>
      </c>
      <c r="B830" s="63">
        <f>SUM(Z830:BA830)</f>
        <v/>
      </c>
      <c r="AR830" t="n">
        <v>1406</v>
      </c>
      <c r="AS830" t="n">
        <v>1074</v>
      </c>
      <c r="AT830" t="n">
        <v>1242</v>
      </c>
      <c r="AU830" t="n">
        <v>773</v>
      </c>
      <c r="AV830" t="n">
        <v>1003</v>
      </c>
      <c r="AW830" t="n">
        <v>1853</v>
      </c>
      <c r="AX830" t="n">
        <v>16</v>
      </c>
      <c r="AY830" t="n">
        <v>536</v>
      </c>
      <c r="AZ830" t="n">
        <v>582</v>
      </c>
      <c r="BA830" t="n">
        <v>258</v>
      </c>
      <c r="BB830" t="n">
        <v>0</v>
      </c>
    </row>
    <row r="831">
      <c r="A831" s="1112" t="n">
        <v>45450</v>
      </c>
      <c r="B831" s="63">
        <f>SUM(Z831:BA831)</f>
        <v/>
      </c>
      <c r="AR831" t="n">
        <v>1407</v>
      </c>
      <c r="AS831" t="n">
        <v>1074</v>
      </c>
      <c r="AT831" t="n">
        <v>1242</v>
      </c>
      <c r="AU831" t="n">
        <v>773</v>
      </c>
      <c r="AV831" t="n">
        <v>1003</v>
      </c>
      <c r="AW831" t="n">
        <v>1853</v>
      </c>
      <c r="AX831" t="n">
        <v>16</v>
      </c>
      <c r="AY831" t="n">
        <v>545</v>
      </c>
      <c r="AZ831" t="n">
        <v>582</v>
      </c>
      <c r="BA831" t="n">
        <v>258</v>
      </c>
    </row>
    <row r="832">
      <c r="A832" s="1112" t="n">
        <v>45453</v>
      </c>
      <c r="B832" s="63">
        <f>SUM(Z832:BA832)</f>
        <v/>
      </c>
      <c r="AR832" t="n">
        <v>1388</v>
      </c>
      <c r="AS832" t="n">
        <v>939</v>
      </c>
      <c r="AT832" t="n">
        <v>1278</v>
      </c>
      <c r="AU832" t="n">
        <v>775</v>
      </c>
      <c r="AV832" t="n">
        <v>1005</v>
      </c>
      <c r="AW832" t="n">
        <v>1853</v>
      </c>
      <c r="AX832" t="n">
        <v>16</v>
      </c>
      <c r="AY832" t="n">
        <v>555</v>
      </c>
      <c r="AZ832" t="n">
        <v>582</v>
      </c>
      <c r="BA832" t="n">
        <v>258</v>
      </c>
    </row>
    <row r="833">
      <c r="A833" s="1112" t="n">
        <v>45454</v>
      </c>
      <c r="B833" s="63">
        <f>SUM(Z833:BA833)</f>
        <v/>
      </c>
      <c r="AR833" t="n">
        <v>1498</v>
      </c>
      <c r="AS833" t="n">
        <v>939</v>
      </c>
      <c r="AT833" t="n">
        <v>1302</v>
      </c>
      <c r="AU833" t="n">
        <v>740</v>
      </c>
      <c r="AV833" t="n">
        <v>1045</v>
      </c>
      <c r="AW833" t="n">
        <v>1911</v>
      </c>
      <c r="AX833" t="n">
        <v>1625</v>
      </c>
      <c r="AY833" t="n">
        <v>592</v>
      </c>
      <c r="AZ833" t="n">
        <v>662</v>
      </c>
      <c r="BA833" t="n">
        <v>268</v>
      </c>
    </row>
    <row r="834">
      <c r="A834" s="1112" t="n">
        <v>45455</v>
      </c>
      <c r="B834" s="63">
        <f>SUM(Z834:BA834)</f>
        <v/>
      </c>
      <c r="AR834" t="n">
        <v>1453</v>
      </c>
      <c r="AS834" t="n">
        <v>974</v>
      </c>
      <c r="AT834" t="n">
        <v>1302</v>
      </c>
      <c r="AU834" t="n">
        <v>740</v>
      </c>
      <c r="AV834" t="n">
        <v>1045</v>
      </c>
      <c r="AW834" t="n">
        <v>1911</v>
      </c>
      <c r="AX834" t="n">
        <v>1625</v>
      </c>
      <c r="AY834" t="n">
        <v>592</v>
      </c>
      <c r="AZ834" t="n">
        <v>662</v>
      </c>
      <c r="BA834" t="n">
        <v>268</v>
      </c>
      <c r="BB834" t="n">
        <v>0</v>
      </c>
      <c r="BC834" t="n">
        <v>0</v>
      </c>
    </row>
    <row r="835">
      <c r="A835" s="1112" t="n">
        <v>45456</v>
      </c>
      <c r="B835" s="63">
        <f>SUM(Z835:BA835)</f>
        <v/>
      </c>
      <c r="AR835" t="n">
        <v>1455</v>
      </c>
      <c r="AS835" t="n">
        <v>950</v>
      </c>
      <c r="AT835" t="n">
        <v>1233</v>
      </c>
      <c r="AU835" t="n">
        <v>740</v>
      </c>
      <c r="AV835" t="n">
        <v>1035</v>
      </c>
      <c r="AW835" t="n">
        <v>1911</v>
      </c>
      <c r="AX835" t="n">
        <v>1665</v>
      </c>
      <c r="AY835" t="n">
        <v>592</v>
      </c>
      <c r="AZ835" t="n">
        <v>662</v>
      </c>
      <c r="BA835" t="n">
        <v>268</v>
      </c>
      <c r="BB835" t="n">
        <v>0</v>
      </c>
      <c r="BC835" t="n">
        <v>0</v>
      </c>
    </row>
    <row r="836">
      <c r="A836" s="1112" t="n">
        <v>45457</v>
      </c>
      <c r="B836" s="63">
        <f>SUM(Z836:BA836)</f>
        <v/>
      </c>
      <c r="AR836" t="n">
        <v>1455</v>
      </c>
      <c r="AS836" t="n">
        <v>950</v>
      </c>
      <c r="AT836" t="n">
        <v>1233</v>
      </c>
      <c r="AU836" t="n">
        <v>740</v>
      </c>
      <c r="AV836" t="n">
        <v>1035</v>
      </c>
      <c r="AW836" t="n">
        <v>1911</v>
      </c>
      <c r="AX836" t="n">
        <v>166</v>
      </c>
      <c r="AY836" t="n">
        <v>592</v>
      </c>
      <c r="AZ836" t="n">
        <v>662</v>
      </c>
      <c r="BA836" t="n">
        <v>268</v>
      </c>
      <c r="BB836" t="n">
        <v>0</v>
      </c>
      <c r="BC836" t="n">
        <v>0</v>
      </c>
    </row>
    <row r="837">
      <c r="A837" s="1112" t="n">
        <v>45460</v>
      </c>
      <c r="B837" s="63">
        <f>SUM(Z837:BA837)</f>
        <v/>
      </c>
      <c r="AR837" t="n">
        <v>1473</v>
      </c>
      <c r="AS837" t="n">
        <v>941</v>
      </c>
      <c r="AT837" t="n">
        <v>1184</v>
      </c>
      <c r="AU837" t="n">
        <v>750</v>
      </c>
      <c r="AV837" t="n">
        <v>1005</v>
      </c>
      <c r="AW837" t="n">
        <v>1921</v>
      </c>
      <c r="AX837" t="n">
        <v>1735</v>
      </c>
      <c r="AY837" t="n">
        <v>592</v>
      </c>
      <c r="AZ837" t="n">
        <v>662</v>
      </c>
      <c r="BA837" t="n">
        <v>268</v>
      </c>
      <c r="BB837" t="n">
        <v>0</v>
      </c>
      <c r="BC837" t="n">
        <v>0</v>
      </c>
    </row>
    <row r="838">
      <c r="A838" s="1112" t="n">
        <v>45461</v>
      </c>
      <c r="B838" s="63">
        <f>SUM(Z838:BA838)</f>
        <v/>
      </c>
      <c r="AR838" t="n">
        <v>1551</v>
      </c>
      <c r="AS838" t="n">
        <v>921</v>
      </c>
      <c r="AT838" t="n">
        <v>1189</v>
      </c>
      <c r="AU838" t="n">
        <v>755</v>
      </c>
      <c r="AV838" t="n">
        <v>101</v>
      </c>
      <c r="AW838" t="n">
        <v>1921</v>
      </c>
      <c r="AX838" t="n">
        <v>1745</v>
      </c>
      <c r="AY838" t="n">
        <v>592</v>
      </c>
      <c r="AZ838" t="n">
        <v>662</v>
      </c>
      <c r="BA838" t="n">
        <v>268</v>
      </c>
      <c r="BB838" t="n">
        <v>0</v>
      </c>
      <c r="BC838" t="n">
        <v>0</v>
      </c>
    </row>
    <row r="839">
      <c r="A839" s="1112" t="n">
        <v>45462</v>
      </c>
      <c r="B839" s="63">
        <f>SUM(Z839:BA839)</f>
        <v/>
      </c>
      <c r="AR839" t="n">
        <v>1571</v>
      </c>
      <c r="AS839" t="n">
        <v>922</v>
      </c>
      <c r="AT839" t="n">
        <v>1198</v>
      </c>
      <c r="AU839" t="n">
        <v>755</v>
      </c>
      <c r="AV839" t="n">
        <v>101</v>
      </c>
      <c r="AW839" t="n">
        <v>1921</v>
      </c>
      <c r="AX839" t="n">
        <v>1755</v>
      </c>
      <c r="AY839" t="n">
        <v>592</v>
      </c>
      <c r="AZ839" t="n">
        <v>662</v>
      </c>
      <c r="BA839" t="n">
        <v>268</v>
      </c>
      <c r="BB839" t="n">
        <v>0</v>
      </c>
      <c r="BC839" t="n">
        <v>0</v>
      </c>
    </row>
    <row r="840">
      <c r="A840" s="1112" t="n">
        <v>45463</v>
      </c>
      <c r="B840" s="63">
        <f>SUM(Z840:BA840)</f>
        <v/>
      </c>
      <c r="AR840" t="n">
        <v>1576</v>
      </c>
      <c r="AS840" t="n">
        <v>937</v>
      </c>
      <c r="AT840" t="n">
        <v>1439</v>
      </c>
      <c r="AU840" t="n">
        <v>721</v>
      </c>
      <c r="AV840" t="n">
        <v>1044</v>
      </c>
      <c r="AW840" t="n">
        <v>1981</v>
      </c>
      <c r="AX840" t="n">
        <v>1806</v>
      </c>
      <c r="AY840" t="n">
        <v>592</v>
      </c>
      <c r="AZ840" t="n">
        <v>662</v>
      </c>
      <c r="BA840" t="n">
        <v>268</v>
      </c>
      <c r="BB840" t="n">
        <v>0</v>
      </c>
      <c r="BC840" t="n">
        <v>0</v>
      </c>
    </row>
    <row r="841">
      <c r="A841" s="1112" t="n">
        <v>45464</v>
      </c>
      <c r="B841" s="63">
        <f>SUM(Z841:BA841)</f>
        <v/>
      </c>
      <c r="AR841" t="n">
        <v>1526</v>
      </c>
      <c r="AS841" t="n">
        <v>887</v>
      </c>
      <c r="AT841" t="n">
        <v>1439</v>
      </c>
      <c r="AU841" t="n">
        <v>721</v>
      </c>
      <c r="AV841" t="n">
        <v>1059</v>
      </c>
      <c r="AW841" t="n">
        <v>1931</v>
      </c>
      <c r="AX841" t="n">
        <v>1806</v>
      </c>
      <c r="AY841" t="n">
        <v>597</v>
      </c>
      <c r="AZ841" t="n">
        <v>677</v>
      </c>
      <c r="BA841" t="n">
        <v>268</v>
      </c>
      <c r="BB841" t="n">
        <v>0</v>
      </c>
      <c r="BC841" t="n">
        <v>0</v>
      </c>
    </row>
    <row r="842">
      <c r="A842" s="1112" t="n">
        <v>45467</v>
      </c>
      <c r="B842" s="63">
        <f>SUM(Z842:BA842)</f>
        <v/>
      </c>
      <c r="AR842" t="n">
        <v>1526</v>
      </c>
      <c r="AS842" t="n">
        <v>901</v>
      </c>
      <c r="AT842" t="n">
        <v>1388</v>
      </c>
      <c r="AU842" t="n">
        <v>680</v>
      </c>
      <c r="AV842" t="n">
        <v>1064</v>
      </c>
      <c r="AW842" t="n">
        <v>1946</v>
      </c>
      <c r="AX842" t="n">
        <v>1806</v>
      </c>
      <c r="AY842" t="n">
        <v>597</v>
      </c>
      <c r="AZ842" t="n">
        <v>677</v>
      </c>
      <c r="BA842" t="n">
        <v>268</v>
      </c>
      <c r="BB842" t="n">
        <v>0</v>
      </c>
      <c r="BC842" t="n">
        <v>0</v>
      </c>
    </row>
    <row r="843">
      <c r="A843" s="1112" t="n">
        <v>45468</v>
      </c>
      <c r="B843" s="63">
        <f>SUM(Z843:BA843)</f>
        <v/>
      </c>
      <c r="AR843" t="n">
        <v>1526</v>
      </c>
      <c r="AS843" t="n">
        <v>906</v>
      </c>
      <c r="AT843" t="n">
        <v>1387</v>
      </c>
      <c r="AU843" t="n">
        <v>715</v>
      </c>
      <c r="AV843" t="n">
        <v>1099</v>
      </c>
      <c r="AW843" t="n">
        <v>1956</v>
      </c>
      <c r="AX843" t="n">
        <v>1806</v>
      </c>
      <c r="AY843" t="n">
        <v>603</v>
      </c>
      <c r="AZ843" t="n">
        <v>677</v>
      </c>
      <c r="BA843" t="n">
        <v>268</v>
      </c>
      <c r="BB843" t="n">
        <v>0</v>
      </c>
      <c r="BC843" t="n">
        <v>0</v>
      </c>
    </row>
    <row r="844">
      <c r="A844" s="1112" t="n">
        <v>45469</v>
      </c>
      <c r="B844" s="63">
        <f>SUM(Z844:BA844)</f>
        <v/>
      </c>
      <c r="AR844" t="n">
        <v>1526</v>
      </c>
      <c r="AS844" t="n">
        <v>906</v>
      </c>
      <c r="AT844" t="n">
        <v>1392</v>
      </c>
      <c r="AU844" t="n">
        <v>695</v>
      </c>
      <c r="AV844" t="n">
        <v>1104</v>
      </c>
      <c r="AW844" t="n">
        <v>1926</v>
      </c>
      <c r="AX844" t="n">
        <v>1806</v>
      </c>
      <c r="AY844" t="n">
        <v>613</v>
      </c>
      <c r="AZ844" t="n">
        <v>682</v>
      </c>
      <c r="BA844" t="n">
        <v>268</v>
      </c>
      <c r="BB844" t="n">
        <v>0</v>
      </c>
      <c r="BC844" t="n">
        <v>0</v>
      </c>
    </row>
    <row r="845">
      <c r="A845" s="1112" t="n">
        <v>45470</v>
      </c>
      <c r="B845" s="63">
        <f>SUM(Z845:BA845)</f>
        <v/>
      </c>
      <c r="AR845" t="n">
        <v>1526</v>
      </c>
      <c r="AS845" t="n">
        <v>903</v>
      </c>
      <c r="AT845" t="n">
        <v>1412</v>
      </c>
      <c r="AU845" t="n">
        <v>703</v>
      </c>
      <c r="AV845" t="n">
        <v>1174</v>
      </c>
      <c r="AW845" t="n">
        <v>1721</v>
      </c>
      <c r="AX845" t="n">
        <v>1607</v>
      </c>
      <c r="AY845" t="n">
        <v>870</v>
      </c>
      <c r="AZ845" t="n">
        <v>767</v>
      </c>
      <c r="BA845" t="n">
        <v>288</v>
      </c>
      <c r="BB845" t="n">
        <v>0</v>
      </c>
      <c r="BC845" t="n">
        <v>0</v>
      </c>
    </row>
    <row r="846">
      <c r="A846" s="1112" t="n">
        <v>45471</v>
      </c>
      <c r="B846" s="63">
        <f>SUM(Z846:BA846)</f>
        <v/>
      </c>
      <c r="AR846" t="n">
        <v>1526</v>
      </c>
      <c r="AS846" t="n">
        <v>894</v>
      </c>
      <c r="AT846" t="n">
        <v>1433</v>
      </c>
      <c r="AU846" t="n">
        <v>703</v>
      </c>
      <c r="AV846" t="n">
        <v>1224</v>
      </c>
      <c r="AW846" t="n">
        <v>1731</v>
      </c>
      <c r="AX846" t="n">
        <v>1633</v>
      </c>
      <c r="AY846" t="n">
        <v>870</v>
      </c>
      <c r="AZ846" t="n">
        <v>767</v>
      </c>
      <c r="BA846" t="n">
        <v>289</v>
      </c>
      <c r="BB846" t="n">
        <v>0</v>
      </c>
      <c r="BC846" t="n">
        <v>0</v>
      </c>
    </row>
    <row r="847">
      <c r="A847" s="1112" t="n">
        <v>45474</v>
      </c>
      <c r="B847" s="63">
        <f>SUM(Z847:BA847)</f>
        <v/>
      </c>
      <c r="AS847" t="n">
        <v>894</v>
      </c>
      <c r="AT847" t="n">
        <v>1389</v>
      </c>
      <c r="AU847" t="n">
        <v>701</v>
      </c>
      <c r="AV847" t="n">
        <v>1209</v>
      </c>
      <c r="AW847" t="n">
        <v>1766</v>
      </c>
      <c r="AX847" t="n">
        <v>1662</v>
      </c>
      <c r="AY847" t="n">
        <v>915</v>
      </c>
      <c r="AZ847" t="n">
        <v>848</v>
      </c>
      <c r="BA847" t="n">
        <v>289</v>
      </c>
      <c r="BB847" t="n">
        <v>0</v>
      </c>
      <c r="BC847" t="n">
        <v>0</v>
      </c>
    </row>
    <row r="848">
      <c r="A848" s="1112" t="n">
        <v>45475</v>
      </c>
      <c r="B848" s="63">
        <f>SUM(Z848:BA848)</f>
        <v/>
      </c>
      <c r="AS848" t="n">
        <v>934</v>
      </c>
      <c r="AT848" t="n">
        <v>1372</v>
      </c>
      <c r="AU848" t="n">
        <v>741</v>
      </c>
      <c r="AV848" t="n">
        <v>1209</v>
      </c>
      <c r="AW848" t="n">
        <v>1822</v>
      </c>
      <c r="AX848" t="n">
        <v>176</v>
      </c>
      <c r="AY848" t="n">
        <v>945</v>
      </c>
      <c r="AZ848" t="n">
        <v>848</v>
      </c>
      <c r="BA848" t="n">
        <v>299</v>
      </c>
      <c r="BB848" t="n">
        <v>0</v>
      </c>
      <c r="BC848" t="n">
        <v>0</v>
      </c>
    </row>
    <row r="849">
      <c r="A849" s="1112" t="n">
        <v>45476</v>
      </c>
      <c r="B849" s="63">
        <f>SUM(Z849:BA849)</f>
        <v/>
      </c>
      <c r="AS849" t="n">
        <v>1004</v>
      </c>
      <c r="AT849" t="n">
        <v>1393</v>
      </c>
      <c r="AU849" t="n">
        <v>875</v>
      </c>
      <c r="AV849" t="n">
        <v>1209</v>
      </c>
      <c r="AW849" t="n">
        <v>1727</v>
      </c>
      <c r="AX849" t="n">
        <v>177</v>
      </c>
      <c r="AY849" t="n">
        <v>945</v>
      </c>
      <c r="AZ849" t="n">
        <v>848</v>
      </c>
      <c r="BA849" t="n">
        <v>299</v>
      </c>
      <c r="BB849" t="n">
        <v>0</v>
      </c>
      <c r="BC849" t="n">
        <v>0</v>
      </c>
    </row>
    <row r="850">
      <c r="A850" s="1112" t="n">
        <v>45477</v>
      </c>
      <c r="B850" s="63">
        <f>SUM(Z850:BA850)</f>
        <v/>
      </c>
      <c r="AS850" t="n">
        <v>1014</v>
      </c>
      <c r="AT850" t="n">
        <v>1388</v>
      </c>
      <c r="AU850" t="n">
        <v>887</v>
      </c>
      <c r="AV850" t="n">
        <v>1198</v>
      </c>
      <c r="AW850" t="n">
        <v>1697</v>
      </c>
      <c r="AX850" t="n">
        <v>1765</v>
      </c>
      <c r="AY850" t="n">
        <v>945</v>
      </c>
      <c r="AZ850" t="n">
        <v>848</v>
      </c>
      <c r="BA850" t="n">
        <v>334</v>
      </c>
      <c r="BB850" t="n">
        <v>0</v>
      </c>
      <c r="BC850" t="n">
        <v>0</v>
      </c>
    </row>
    <row r="851">
      <c r="A851" s="1112" t="n">
        <v>45478</v>
      </c>
      <c r="B851" s="63">
        <f>SUM(Z851:BA851)</f>
        <v/>
      </c>
      <c r="AS851" t="n">
        <v>1024</v>
      </c>
      <c r="AT851" t="n">
        <v>1388</v>
      </c>
      <c r="AU851" t="n">
        <v>886</v>
      </c>
      <c r="AV851" t="n">
        <v>1198</v>
      </c>
      <c r="AW851" t="n">
        <v>1697</v>
      </c>
      <c r="AX851" t="n">
        <v>1765</v>
      </c>
      <c r="AY851" t="n">
        <v>945</v>
      </c>
      <c r="AZ851" t="n">
        <v>848</v>
      </c>
      <c r="BA851" t="n">
        <v>334</v>
      </c>
      <c r="BB851" t="n">
        <v>0</v>
      </c>
      <c r="BC851" t="n">
        <v>0</v>
      </c>
    </row>
    <row r="852">
      <c r="A852" s="1112" t="n">
        <v>45481</v>
      </c>
      <c r="B852" s="63">
        <f>SUM(Z852:BA852)</f>
        <v/>
      </c>
      <c r="AS852" t="n">
        <v>1059</v>
      </c>
      <c r="AT852" t="n">
        <v>1438</v>
      </c>
      <c r="AU852" t="n">
        <v>871</v>
      </c>
      <c r="AV852" t="n">
        <v>1243</v>
      </c>
      <c r="AW852" t="n">
        <v>1742</v>
      </c>
      <c r="AX852" t="n">
        <v>182</v>
      </c>
      <c r="AY852" t="n">
        <v>990</v>
      </c>
      <c r="AZ852" t="n">
        <v>858</v>
      </c>
      <c r="BA852" t="n">
        <v>404</v>
      </c>
      <c r="BB852" t="n">
        <v>0</v>
      </c>
      <c r="BC852" t="n">
        <v>0</v>
      </c>
    </row>
    <row r="853">
      <c r="A853" s="1112" t="n">
        <v>45482</v>
      </c>
      <c r="B853" s="63">
        <f>SUM(Z853:BA853)</f>
        <v/>
      </c>
      <c r="AS853" t="n">
        <v>1010</v>
      </c>
      <c r="AT853" t="n">
        <v>1561</v>
      </c>
      <c r="AU853" t="n">
        <v>856</v>
      </c>
      <c r="AV853" t="n">
        <v>1286</v>
      </c>
      <c r="AW853" t="n">
        <v>1742</v>
      </c>
      <c r="AX853" t="n">
        <v>182</v>
      </c>
      <c r="AY853" t="n">
        <v>990</v>
      </c>
      <c r="AZ853" t="n">
        <v>858</v>
      </c>
      <c r="BA853" t="n">
        <v>414</v>
      </c>
      <c r="BB853" t="n">
        <v>0</v>
      </c>
      <c r="BC853" t="n">
        <v>0</v>
      </c>
    </row>
    <row r="854">
      <c r="A854" s="1112" t="n">
        <v>45483</v>
      </c>
      <c r="B854" s="63">
        <f>SUM(Z854:BA854)</f>
        <v/>
      </c>
      <c r="AS854" t="n">
        <v>1016</v>
      </c>
      <c r="AT854" t="n">
        <v>1556</v>
      </c>
      <c r="AU854" t="n">
        <v>856</v>
      </c>
      <c r="AV854" t="n">
        <v>1286</v>
      </c>
      <c r="AW854" t="n">
        <v>1747</v>
      </c>
      <c r="AX854" t="n">
        <v>182</v>
      </c>
      <c r="AY854" t="n">
        <v>990</v>
      </c>
      <c r="AZ854" t="n">
        <v>858</v>
      </c>
      <c r="BA854" t="n">
        <v>414</v>
      </c>
      <c r="BB854" t="n">
        <v>0</v>
      </c>
      <c r="BC854" t="n">
        <v>0</v>
      </c>
    </row>
    <row r="855">
      <c r="A855" s="1112" t="n">
        <v>45484</v>
      </c>
      <c r="B855" s="63">
        <f>SUM(Z855:BA855)</f>
        <v/>
      </c>
    </row>
    <row r="856">
      <c r="A856" s="1112" t="n">
        <v>45485</v>
      </c>
      <c r="B856" s="63">
        <f>SUM(Z856:BA856)</f>
        <v/>
      </c>
      <c r="AS856" t="n">
        <v>996</v>
      </c>
      <c r="AT856" t="n">
        <v>1556</v>
      </c>
      <c r="AU856" t="n">
        <v>856</v>
      </c>
      <c r="AV856" t="n">
        <v>1301</v>
      </c>
      <c r="AW856" t="n">
        <v>1777</v>
      </c>
      <c r="AX856" t="n">
        <v>1825</v>
      </c>
      <c r="AY856" t="n">
        <v>990</v>
      </c>
      <c r="AZ856" t="n">
        <v>858</v>
      </c>
      <c r="BA856" t="n">
        <v>414</v>
      </c>
      <c r="BB856" t="n">
        <v>0</v>
      </c>
      <c r="BC856" t="n">
        <v>0</v>
      </c>
    </row>
    <row r="857">
      <c r="A857" s="1112" t="n">
        <v>45488</v>
      </c>
      <c r="B857" s="63">
        <f>SUM(Z857:BA857)</f>
        <v/>
      </c>
      <c r="AS857" t="n">
        <v>958</v>
      </c>
      <c r="AT857" t="n">
        <v>1575</v>
      </c>
      <c r="AU857" t="n">
        <v>847</v>
      </c>
      <c r="AV857" t="n">
        <v>1301</v>
      </c>
      <c r="AW857" t="n">
        <v>1783</v>
      </c>
      <c r="AX857" t="n">
        <v>1839</v>
      </c>
      <c r="AY857" t="n">
        <v>1010</v>
      </c>
      <c r="AZ857" t="n">
        <v>883</v>
      </c>
      <c r="BA857" t="n">
        <v>414</v>
      </c>
      <c r="BB857" t="n">
        <v>0</v>
      </c>
      <c r="BC857" t="n">
        <v>0</v>
      </c>
    </row>
    <row r="858">
      <c r="A858" s="1112" t="n">
        <v>45489</v>
      </c>
      <c r="B858" s="63">
        <f>SUM(Z858:BA858)</f>
        <v/>
      </c>
      <c r="AS858" t="n">
        <v>1007</v>
      </c>
      <c r="AT858" t="n">
        <v>1575</v>
      </c>
      <c r="AU858" t="n">
        <v>847</v>
      </c>
      <c r="AV858" t="n">
        <v>1301</v>
      </c>
      <c r="AW858" t="n">
        <v>1782</v>
      </c>
      <c r="AX858" t="n">
        <v>1857</v>
      </c>
      <c r="AY858" t="n">
        <v>1010</v>
      </c>
      <c r="AZ858" t="n">
        <v>883</v>
      </c>
      <c r="BA858" t="n">
        <v>414</v>
      </c>
      <c r="BB858" t="n">
        <v>0</v>
      </c>
      <c r="BC858" t="n">
        <v>0</v>
      </c>
    </row>
    <row r="859">
      <c r="A859" s="1112" t="n">
        <v>45490</v>
      </c>
      <c r="B859" s="63">
        <f>SUM(Z859:BA859)</f>
        <v/>
      </c>
      <c r="AS859" t="n">
        <v>988</v>
      </c>
      <c r="AT859" t="n">
        <v>1592</v>
      </c>
      <c r="AU859" t="n">
        <v>847</v>
      </c>
      <c r="AV859" t="n">
        <v>1306</v>
      </c>
      <c r="AW859" t="n">
        <v>173</v>
      </c>
      <c r="AX859" t="n">
        <v>1897</v>
      </c>
      <c r="AY859" t="n">
        <v>1010</v>
      </c>
      <c r="AZ859" t="n">
        <v>883</v>
      </c>
      <c r="BA859" t="n">
        <v>414</v>
      </c>
      <c r="BB859" t="n">
        <v>0</v>
      </c>
      <c r="BC859" t="n">
        <v>0</v>
      </c>
    </row>
    <row r="860">
      <c r="A860" s="1112" t="n">
        <v>45491</v>
      </c>
      <c r="B860" s="63">
        <f>SUM(Z860:BA860)</f>
        <v/>
      </c>
      <c r="AS860" t="n">
        <v>959</v>
      </c>
      <c r="AT860" t="n">
        <v>1592</v>
      </c>
      <c r="AU860" t="n">
        <v>847</v>
      </c>
      <c r="AV860" t="n">
        <v>1306</v>
      </c>
      <c r="AW860" t="n">
        <v>173</v>
      </c>
      <c r="AX860" t="n">
        <v>1936</v>
      </c>
      <c r="AY860" t="n">
        <v>1010</v>
      </c>
      <c r="AZ860" t="n">
        <v>883</v>
      </c>
      <c r="BA860" t="n">
        <v>414</v>
      </c>
      <c r="BB860" t="n">
        <v>0</v>
      </c>
      <c r="BC860" t="n">
        <v>0</v>
      </c>
    </row>
    <row r="861">
      <c r="A861" s="1112" t="n">
        <v>45492</v>
      </c>
      <c r="B861" s="63">
        <f>SUM(Z861:BA861)</f>
        <v/>
      </c>
      <c r="AS861" t="n">
        <v>929</v>
      </c>
      <c r="AT861" t="n">
        <v>1592</v>
      </c>
      <c r="AU861" t="n">
        <v>847</v>
      </c>
      <c r="AV861" t="n">
        <v>1306</v>
      </c>
      <c r="AW861" t="n">
        <v>173</v>
      </c>
      <c r="AX861" t="n">
        <v>1966</v>
      </c>
      <c r="AY861" t="n">
        <v>1010</v>
      </c>
      <c r="AZ861" t="n">
        <v>883</v>
      </c>
      <c r="BA861" t="n">
        <v>414</v>
      </c>
      <c r="BB861" t="n">
        <v>0</v>
      </c>
      <c r="BC861" t="n">
        <v>0</v>
      </c>
    </row>
    <row r="862">
      <c r="A862" s="1112" t="n">
        <v>45495</v>
      </c>
      <c r="B862" s="63">
        <f>SUM(Z862:BA862)</f>
        <v/>
      </c>
      <c r="AS862" t="n">
        <v>939</v>
      </c>
      <c r="AT862" t="n">
        <v>1552</v>
      </c>
      <c r="AU862" t="n">
        <v>847</v>
      </c>
      <c r="AV862" t="n">
        <v>1306</v>
      </c>
      <c r="AW862" t="n">
        <v>174</v>
      </c>
      <c r="AX862" t="n">
        <v>1956</v>
      </c>
      <c r="AY862" t="n">
        <v>1020</v>
      </c>
      <c r="AZ862" t="n">
        <v>883</v>
      </c>
      <c r="BA862" t="n">
        <v>414</v>
      </c>
      <c r="BB862" t="n">
        <v>0</v>
      </c>
      <c r="BC862" t="n">
        <v>0</v>
      </c>
    </row>
    <row r="863">
      <c r="A863" s="1112" t="n">
        <v>45496</v>
      </c>
      <c r="B863" s="63">
        <f>SUM(Z863:BA863)</f>
        <v/>
      </c>
      <c r="AS863" t="n">
        <v>954</v>
      </c>
      <c r="AT863" t="n">
        <v>1533</v>
      </c>
      <c r="AU863" t="n">
        <v>847</v>
      </c>
      <c r="AV863" t="n">
        <v>1306</v>
      </c>
      <c r="AW863" t="n">
        <v>174</v>
      </c>
      <c r="AX863" t="n">
        <v>1961</v>
      </c>
      <c r="AY863" t="n">
        <v>1020</v>
      </c>
      <c r="AZ863" t="n">
        <v>883</v>
      </c>
      <c r="BA863" t="n">
        <v>414</v>
      </c>
      <c r="BB863" t="n">
        <v>0</v>
      </c>
      <c r="BC863" t="n">
        <v>0</v>
      </c>
    </row>
    <row r="864">
      <c r="A864" s="1112" t="n">
        <v>45497</v>
      </c>
      <c r="B864" s="63">
        <f>SUM(Z864:BA864)</f>
        <v/>
      </c>
      <c r="AS864" t="n">
        <v>814</v>
      </c>
      <c r="AT864" t="n">
        <v>1533</v>
      </c>
      <c r="AU864" t="n">
        <v>857</v>
      </c>
      <c r="AV864" t="n">
        <v>1306</v>
      </c>
      <c r="AW864" t="n">
        <v>1813</v>
      </c>
      <c r="AX864" t="n">
        <v>1961</v>
      </c>
      <c r="AY864" t="n">
        <v>102</v>
      </c>
      <c r="AZ864" t="n">
        <v>883</v>
      </c>
      <c r="BA864" t="n">
        <v>414</v>
      </c>
      <c r="BB864" t="n">
        <v>0</v>
      </c>
      <c r="BC864" t="n">
        <v>0</v>
      </c>
    </row>
    <row r="865">
      <c r="A865" s="1112" t="n">
        <v>45498</v>
      </c>
      <c r="B865" s="63">
        <f>SUM(Z865:BA865)</f>
        <v/>
      </c>
      <c r="AS865" t="n">
        <v>786</v>
      </c>
      <c r="AT865" t="n">
        <v>1533</v>
      </c>
      <c r="AU865" t="n">
        <v>822</v>
      </c>
      <c r="AV865" t="n">
        <v>1311</v>
      </c>
      <c r="AW865" t="n">
        <v>1824</v>
      </c>
      <c r="AX865" t="n">
        <v>1971</v>
      </c>
      <c r="AY865" t="n">
        <v>103</v>
      </c>
      <c r="AZ865" t="n">
        <v>908</v>
      </c>
      <c r="BA865" t="n">
        <v>414</v>
      </c>
      <c r="BB865" t="n">
        <v>0</v>
      </c>
      <c r="BC865" t="n">
        <v>0</v>
      </c>
    </row>
    <row r="866">
      <c r="A866" s="1112" t="n">
        <v>45499</v>
      </c>
      <c r="B866" s="63">
        <f>SUM(Z866:BA866)</f>
        <v/>
      </c>
      <c r="AS866" t="n">
        <v>791</v>
      </c>
      <c r="AT866" t="n">
        <v>1577</v>
      </c>
      <c r="AU866" t="n">
        <v>873</v>
      </c>
      <c r="AV866" t="n">
        <v>1345</v>
      </c>
      <c r="AW866" t="n">
        <v>1874</v>
      </c>
      <c r="AX866" t="n">
        <v>2032</v>
      </c>
      <c r="AY866" t="n">
        <v>103</v>
      </c>
      <c r="AZ866" t="n">
        <v>908</v>
      </c>
      <c r="BA866" t="n">
        <v>414</v>
      </c>
      <c r="BB866" t="n">
        <v>0</v>
      </c>
      <c r="BC866" t="n">
        <v>0</v>
      </c>
    </row>
    <row r="867">
      <c r="A867" s="1112" t="n">
        <v>45502</v>
      </c>
      <c r="B867" s="63">
        <f>SUM(Z867:BA867)</f>
        <v/>
      </c>
      <c r="AS867" t="n">
        <v>791</v>
      </c>
      <c r="AT867" t="n">
        <v>1566</v>
      </c>
      <c r="AU867" t="n">
        <v>873</v>
      </c>
      <c r="AV867" t="n">
        <v>1365</v>
      </c>
      <c r="AW867" t="n">
        <v>1894</v>
      </c>
      <c r="AX867" t="n">
        <v>2093</v>
      </c>
      <c r="AY867" t="n">
        <v>1035</v>
      </c>
      <c r="AZ867" t="n">
        <v>918</v>
      </c>
      <c r="BA867" t="n">
        <v>414</v>
      </c>
      <c r="BB867" t="n">
        <v>0</v>
      </c>
      <c r="BC867" t="n">
        <v>0</v>
      </c>
    </row>
    <row r="868">
      <c r="A868" s="1112" t="n">
        <v>45503</v>
      </c>
      <c r="B868" s="63">
        <f>SUM(Z868:BA868)</f>
        <v/>
      </c>
      <c r="AS868" t="n">
        <v>791</v>
      </c>
      <c r="AT868" t="n">
        <v>1566</v>
      </c>
      <c r="AU868" t="n">
        <v>873</v>
      </c>
      <c r="AV868" t="n">
        <v>1365</v>
      </c>
      <c r="AW868" t="n">
        <v>1894</v>
      </c>
      <c r="AX868" t="n">
        <v>2108</v>
      </c>
      <c r="AY868" t="n">
        <v>1035</v>
      </c>
      <c r="AZ868" t="n">
        <v>918</v>
      </c>
      <c r="BA868" t="n">
        <v>414</v>
      </c>
      <c r="BB868" t="n">
        <v>0</v>
      </c>
      <c r="BC868" t="n">
        <v>0</v>
      </c>
    </row>
    <row r="869">
      <c r="A869" s="1112" t="n">
        <v>45504</v>
      </c>
      <c r="B869" s="63">
        <f>SUM(Z869:BA869)</f>
        <v/>
      </c>
      <c r="AS869" t="n">
        <v>791</v>
      </c>
      <c r="AT869" t="n">
        <v>1566</v>
      </c>
      <c r="AU869" t="n">
        <v>873</v>
      </c>
      <c r="AV869" t="n">
        <v>1365</v>
      </c>
      <c r="AW869" t="n">
        <v>1894</v>
      </c>
      <c r="AX869" t="n">
        <v>2108</v>
      </c>
      <c r="AY869" t="n">
        <v>1035</v>
      </c>
      <c r="AZ869" t="n">
        <v>918</v>
      </c>
      <c r="BA869" t="n">
        <v>414</v>
      </c>
      <c r="BB869" t="n">
        <v>0</v>
      </c>
      <c r="BC869" t="n">
        <v>0</v>
      </c>
    </row>
    <row r="870">
      <c r="A870" s="1112" t="n">
        <v>45505</v>
      </c>
      <c r="B870" s="63">
        <f>SUM(Z870:BA870)</f>
        <v/>
      </c>
      <c r="AT870" t="n">
        <v>1579</v>
      </c>
      <c r="AU870" t="n">
        <v>1088</v>
      </c>
      <c r="AV870" t="n">
        <v>1600</v>
      </c>
      <c r="AW870" t="n">
        <v>1881</v>
      </c>
      <c r="AX870" t="n">
        <v>2146</v>
      </c>
      <c r="AY870" t="n">
        <v>1045</v>
      </c>
      <c r="AZ870" t="n">
        <v>928</v>
      </c>
      <c r="BA870" t="n">
        <v>414</v>
      </c>
      <c r="BB870" t="n">
        <v>0</v>
      </c>
      <c r="BC870" t="n">
        <v>0</v>
      </c>
    </row>
    <row r="871">
      <c r="A871" s="1112" t="n">
        <v>45506</v>
      </c>
      <c r="B871" s="63">
        <f>SUM(Z871:BA871)</f>
        <v/>
      </c>
      <c r="AT871" t="n">
        <v>1560</v>
      </c>
      <c r="AU871" t="n">
        <v>1174</v>
      </c>
      <c r="AV871" t="n">
        <v>165</v>
      </c>
      <c r="AW871" t="n">
        <v>1873</v>
      </c>
      <c r="AX871" t="n">
        <v>2119</v>
      </c>
      <c r="AY871" t="n">
        <v>1150</v>
      </c>
      <c r="AZ871" t="n">
        <v>954</v>
      </c>
      <c r="BA871" t="n">
        <v>414</v>
      </c>
      <c r="BB871" t="n">
        <v>0</v>
      </c>
      <c r="BC871" t="n">
        <v>0</v>
      </c>
    </row>
    <row r="872">
      <c r="A872" s="1112" t="n">
        <v>45509</v>
      </c>
      <c r="B872" s="63">
        <f>SUM(Z872:BA872)</f>
        <v/>
      </c>
      <c r="AT872" t="n">
        <v>1555</v>
      </c>
      <c r="AU872" t="n">
        <v>1120</v>
      </c>
      <c r="AV872" t="n">
        <v>1571</v>
      </c>
      <c r="AW872" t="n">
        <v>1883</v>
      </c>
      <c r="AX872" t="n">
        <v>2135</v>
      </c>
      <c r="AY872" t="n">
        <v>1150</v>
      </c>
      <c r="AZ872" t="n">
        <v>949</v>
      </c>
      <c r="BA872" t="n">
        <v>414</v>
      </c>
      <c r="BB872" t="n">
        <v>0</v>
      </c>
      <c r="BC872" t="n">
        <v>0</v>
      </c>
    </row>
    <row r="873">
      <c r="A873" s="1112" t="n">
        <v>45510</v>
      </c>
      <c r="B873" s="63">
        <f>SUM(Z873:BA873)</f>
        <v/>
      </c>
      <c r="AT873" t="n">
        <v>1555</v>
      </c>
      <c r="AU873" t="n">
        <v>1120</v>
      </c>
      <c r="AV873" t="n">
        <v>1571</v>
      </c>
      <c r="AW873" t="n">
        <v>1883</v>
      </c>
      <c r="AX873" t="n">
        <v>2135</v>
      </c>
      <c r="AY873" t="n">
        <v>1150</v>
      </c>
      <c r="AZ873" t="n">
        <v>949</v>
      </c>
      <c r="BA873" t="n">
        <v>414</v>
      </c>
    </row>
    <row r="874">
      <c r="A874" s="1112" t="n">
        <v>45511</v>
      </c>
      <c r="B874" s="63">
        <f>SUM(Z874:BA874)</f>
        <v/>
      </c>
      <c r="AT874" t="n">
        <v>1545</v>
      </c>
      <c r="AU874" t="n">
        <v>1120</v>
      </c>
      <c r="AV874" t="n">
        <v>1571</v>
      </c>
      <c r="AW874" t="n">
        <v>1883</v>
      </c>
      <c r="AX874" t="n">
        <v>2140</v>
      </c>
      <c r="AY874" t="n">
        <v>1150</v>
      </c>
      <c r="AZ874" t="n">
        <v>949</v>
      </c>
      <c r="BA874" t="n">
        <v>414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</row>
    <row r="875">
      <c r="A875" s="1112" t="n">
        <v>45512</v>
      </c>
      <c r="B875" s="63">
        <f>SUM(Z875:BA875)</f>
        <v/>
      </c>
      <c r="AT875" t="n">
        <v>1545</v>
      </c>
      <c r="AU875" t="n">
        <v>1120</v>
      </c>
      <c r="AV875" t="n">
        <v>1551</v>
      </c>
      <c r="AW875" t="n">
        <v>1883</v>
      </c>
      <c r="AX875" t="n">
        <v>2161</v>
      </c>
      <c r="AY875" t="n">
        <v>1155</v>
      </c>
      <c r="AZ875" t="n">
        <v>954</v>
      </c>
      <c r="BA875" t="n">
        <v>414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</row>
    <row r="876">
      <c r="A876" s="1112" t="n">
        <v>45513</v>
      </c>
      <c r="B876" s="63">
        <f>SUM(Z876:BA876)</f>
        <v/>
      </c>
      <c r="AT876" t="n">
        <v>1535</v>
      </c>
      <c r="AU876" t="n">
        <v>1220</v>
      </c>
      <c r="AV876" t="n">
        <v>1617</v>
      </c>
      <c r="AW876" t="n">
        <v>1884</v>
      </c>
      <c r="AX876" t="n">
        <v>2137</v>
      </c>
      <c r="AY876" t="n">
        <v>1140</v>
      </c>
      <c r="AZ876" t="n">
        <v>954</v>
      </c>
      <c r="BA876" t="n">
        <v>409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</row>
    <row r="877">
      <c r="A877" s="1112" t="n">
        <v>45516</v>
      </c>
      <c r="B877" s="63">
        <f>SUM(Z877:BA877)</f>
        <v/>
      </c>
      <c r="AT877" t="n">
        <v>1535</v>
      </c>
      <c r="AU877" t="n">
        <v>1221</v>
      </c>
      <c r="AV877" t="n">
        <v>1617</v>
      </c>
      <c r="AW877" t="n">
        <v>1884</v>
      </c>
      <c r="AX877" t="n">
        <v>2137</v>
      </c>
      <c r="AY877" t="n">
        <v>1140</v>
      </c>
      <c r="AZ877" t="n">
        <v>953</v>
      </c>
      <c r="BA877" t="n">
        <v>409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</row>
    <row r="878">
      <c r="A878" s="1112" t="n">
        <v>45517</v>
      </c>
      <c r="B878" s="63">
        <f>SUM(Z878:BA878)</f>
        <v/>
      </c>
      <c r="AT878" t="n">
        <v>1537</v>
      </c>
      <c r="AU878" t="n">
        <v>1211</v>
      </c>
      <c r="AV878" t="n">
        <v>1621</v>
      </c>
      <c r="AW878" t="n">
        <v>1884</v>
      </c>
      <c r="AX878" t="n">
        <v>2158</v>
      </c>
      <c r="AY878" t="n">
        <v>1140</v>
      </c>
      <c r="AZ878" t="n">
        <v>953</v>
      </c>
      <c r="BA878" t="n">
        <v>409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</row>
    <row r="879">
      <c r="A879" s="1112" t="n">
        <v>45518</v>
      </c>
      <c r="B879" s="63">
        <f>SUM(Z879:BA879)</f>
        <v/>
      </c>
      <c r="AT879" t="n">
        <v>1511</v>
      </c>
      <c r="AU879" t="n">
        <v>1186</v>
      </c>
      <c r="AV879" t="n">
        <v>1596</v>
      </c>
      <c r="AW879" t="n">
        <v>1874</v>
      </c>
      <c r="AX879" t="n">
        <v>2178</v>
      </c>
      <c r="AY879" t="n">
        <v>1140</v>
      </c>
      <c r="AZ879" t="n">
        <v>953</v>
      </c>
      <c r="BA879" t="n">
        <v>409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</row>
    <row r="880">
      <c r="A880" s="1112" t="n">
        <v>45519</v>
      </c>
      <c r="B880" s="63">
        <f>SUM(Z880:BA880)</f>
        <v/>
      </c>
      <c r="AT880" t="n">
        <v>1521</v>
      </c>
      <c r="AU880" t="n">
        <v>1116</v>
      </c>
      <c r="AV880" t="n">
        <v>1596</v>
      </c>
      <c r="AW880" t="n">
        <v>1874</v>
      </c>
      <c r="AX880" t="n">
        <v>2178</v>
      </c>
      <c r="AY880" t="n">
        <v>1145</v>
      </c>
      <c r="AZ880" t="n">
        <v>953</v>
      </c>
      <c r="BA880" t="n">
        <v>409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</row>
    <row r="881">
      <c r="A881" s="1112" t="n">
        <v>45520</v>
      </c>
      <c r="B881" s="63">
        <f>SUM(Z881:BA881)</f>
        <v/>
      </c>
      <c r="AT881" t="n">
        <v>1601</v>
      </c>
      <c r="AU881" t="n">
        <v>1116</v>
      </c>
      <c r="AV881" t="n">
        <v>1596</v>
      </c>
      <c r="AW881" t="n">
        <v>1866</v>
      </c>
      <c r="AX881" t="n">
        <v>2178</v>
      </c>
      <c r="AY881" t="n">
        <v>1159</v>
      </c>
      <c r="AZ881" t="n">
        <v>978</v>
      </c>
      <c r="BA881" t="n">
        <v>404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</row>
    <row r="882">
      <c r="A882" s="1112" t="n">
        <v>45523</v>
      </c>
      <c r="B882" s="63">
        <f>SUM(Z882:BA882)</f>
        <v/>
      </c>
      <c r="AT882" t="n">
        <v>1580</v>
      </c>
      <c r="AU882" t="n">
        <v>1116</v>
      </c>
      <c r="AV882" t="n">
        <v>1596</v>
      </c>
      <c r="AW882" t="n">
        <v>1866</v>
      </c>
      <c r="AX882" t="n">
        <v>2153</v>
      </c>
      <c r="AY882" t="n">
        <v>1159</v>
      </c>
      <c r="AZ882" t="n">
        <v>978</v>
      </c>
      <c r="BA882" t="n">
        <v>419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</row>
    <row r="883">
      <c r="A883" s="1112" t="n">
        <v>45524</v>
      </c>
      <c r="B883" s="63">
        <f>SUM(Z883:BA883)</f>
        <v/>
      </c>
      <c r="AT883" t="n">
        <v>1580</v>
      </c>
      <c r="AU883" t="n">
        <v>1156</v>
      </c>
      <c r="AV883" t="n">
        <v>1596</v>
      </c>
      <c r="AW883" t="n">
        <v>1866</v>
      </c>
      <c r="AX883" t="n">
        <v>2153</v>
      </c>
      <c r="AY883" t="n">
        <v>1147</v>
      </c>
      <c r="AZ883" t="n">
        <v>978</v>
      </c>
      <c r="BA883" t="n">
        <v>419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</row>
    <row r="884">
      <c r="A884" s="1112" t="n">
        <v>45525</v>
      </c>
      <c r="B884" s="63">
        <f>SUM(Z884:BA884)</f>
        <v/>
      </c>
      <c r="AT884" t="n">
        <v>1585</v>
      </c>
      <c r="AU884" t="n">
        <v>1176</v>
      </c>
      <c r="AV884" t="n">
        <v>1596</v>
      </c>
      <c r="AW884" t="n">
        <v>1846</v>
      </c>
      <c r="AX884" t="n">
        <v>2178</v>
      </c>
      <c r="AY884" t="n">
        <v>1137</v>
      </c>
      <c r="AZ884" t="n">
        <v>963</v>
      </c>
      <c r="BA884" t="n">
        <v>419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</row>
    <row r="885">
      <c r="A885" s="1112" t="n">
        <v>45526</v>
      </c>
      <c r="B885" s="63">
        <f>SUM(Z885:BA885)</f>
        <v/>
      </c>
      <c r="AT885" t="n">
        <v>1582</v>
      </c>
      <c r="AU885" t="n">
        <v>1176</v>
      </c>
      <c r="AV885" t="n">
        <v>1546</v>
      </c>
      <c r="AW885" t="n">
        <v>1798</v>
      </c>
      <c r="AX885" t="n">
        <v>2055</v>
      </c>
      <c r="AY885" t="n">
        <v>1137</v>
      </c>
      <c r="AZ885" t="n">
        <v>963</v>
      </c>
      <c r="BA885" t="n">
        <v>419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</row>
    <row r="886">
      <c r="A886" s="1112" t="n">
        <v>45527</v>
      </c>
      <c r="B886" s="63">
        <f>SUM(Z886:BA886)</f>
        <v/>
      </c>
      <c r="AT886" t="n">
        <v>1582</v>
      </c>
      <c r="AU886" t="n">
        <v>1196</v>
      </c>
      <c r="AV886" t="n">
        <v>1546</v>
      </c>
      <c r="AW886" t="n">
        <v>1814</v>
      </c>
      <c r="AX886" t="n">
        <v>2057</v>
      </c>
      <c r="AY886" t="n">
        <v>1137</v>
      </c>
      <c r="AZ886" t="n">
        <v>963</v>
      </c>
      <c r="BA886" t="n">
        <v>419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</row>
    <row r="887">
      <c r="A887" s="1112" t="n">
        <v>45530</v>
      </c>
      <c r="B887" s="63">
        <f>SUM(Z887:BA887)</f>
        <v/>
      </c>
      <c r="AT887" t="n">
        <v>1582</v>
      </c>
      <c r="AU887" t="n">
        <v>1148</v>
      </c>
      <c r="AV887" t="n">
        <v>1596</v>
      </c>
      <c r="AW887" t="n">
        <v>1764</v>
      </c>
      <c r="AX887" t="n">
        <v>2032</v>
      </c>
      <c r="AY887" t="n">
        <v>1153</v>
      </c>
      <c r="AZ887" t="n">
        <v>963</v>
      </c>
      <c r="BA887" t="n">
        <v>419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</row>
    <row r="888">
      <c r="A888" s="1112" t="n">
        <v>45531</v>
      </c>
      <c r="B888" s="63">
        <f>SUM(Z888:BA888)</f>
        <v/>
      </c>
      <c r="AT888" t="n">
        <v>1582</v>
      </c>
      <c r="AU888" t="n">
        <v>1140</v>
      </c>
      <c r="AV888" t="n">
        <v>1593</v>
      </c>
      <c r="AW888" t="n">
        <v>1760</v>
      </c>
      <c r="AX888" t="n">
        <v>2031</v>
      </c>
      <c r="AY888" t="n">
        <v>1131</v>
      </c>
      <c r="AZ888" t="n">
        <v>963</v>
      </c>
      <c r="BA888" t="n">
        <v>409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</row>
    <row r="889">
      <c r="A889" s="1112" t="n">
        <v>45532</v>
      </c>
      <c r="B889" s="63">
        <f>SUM(Z889:BA889)</f>
        <v/>
      </c>
      <c r="AT889" t="n">
        <v>1577</v>
      </c>
      <c r="AU889" t="n">
        <v>1142</v>
      </c>
      <c r="AV889" t="n">
        <v>1579</v>
      </c>
      <c r="AW889" t="n">
        <v>1770</v>
      </c>
      <c r="AX889" t="n">
        <v>2031</v>
      </c>
      <c r="AY889" t="n">
        <v>1131</v>
      </c>
      <c r="AZ889" t="n">
        <v>963</v>
      </c>
      <c r="BA889" t="n">
        <v>409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</row>
    <row r="890">
      <c r="A890" s="1112" t="n">
        <v>45533</v>
      </c>
      <c r="B890" s="63">
        <f>SUM(Z890:BA890)</f>
        <v/>
      </c>
      <c r="AT890" t="n">
        <v>1577</v>
      </c>
      <c r="AU890" t="n">
        <v>1180</v>
      </c>
      <c r="AV890" t="n">
        <v>1579</v>
      </c>
      <c r="AW890" t="n">
        <v>177</v>
      </c>
      <c r="AX890" t="n">
        <v>2031</v>
      </c>
      <c r="AY890" t="n">
        <v>1186</v>
      </c>
      <c r="AZ890" t="n">
        <v>994</v>
      </c>
      <c r="BA890" t="n">
        <v>429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</row>
    <row r="891">
      <c r="A891" s="1112" t="n">
        <v>45534</v>
      </c>
      <c r="B891" s="63">
        <f>SUM(Z891:BA891)</f>
        <v/>
      </c>
      <c r="AT891" t="n">
        <v>1577</v>
      </c>
      <c r="AU891" t="n">
        <v>1180</v>
      </c>
      <c r="AV891" t="n">
        <v>1579</v>
      </c>
      <c r="AW891" t="n">
        <v>1731</v>
      </c>
      <c r="AX891" t="n">
        <v>2050</v>
      </c>
      <c r="AY891" t="n">
        <v>1166</v>
      </c>
      <c r="AZ891" t="n">
        <v>1018</v>
      </c>
      <c r="BA891" t="n">
        <v>529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</row>
    <row r="892">
      <c r="A892" s="1112" t="n">
        <v>45537</v>
      </c>
      <c r="B892" s="63">
        <f>SUM(Z892:BA892)</f>
        <v/>
      </c>
      <c r="AU892" t="n">
        <v>1181</v>
      </c>
      <c r="AV892" t="n">
        <v>1579</v>
      </c>
      <c r="AW892" t="n">
        <v>1731</v>
      </c>
      <c r="AX892" t="n">
        <v>205</v>
      </c>
      <c r="AY892" t="n">
        <v>1166</v>
      </c>
      <c r="AZ892" t="n">
        <v>1018</v>
      </c>
      <c r="BA892" t="n">
        <v>529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</row>
    <row r="893">
      <c r="A893" s="1112" t="n">
        <v>45538</v>
      </c>
      <c r="B893" s="63">
        <f>SUM(Z893:BA893)</f>
        <v/>
      </c>
      <c r="AU893" t="n">
        <v>1186</v>
      </c>
      <c r="AV893" t="n">
        <v>1579</v>
      </c>
      <c r="AW893" t="n">
        <v>1731</v>
      </c>
      <c r="AX893" t="n">
        <v>2070</v>
      </c>
      <c r="AY893" t="n">
        <v>1149</v>
      </c>
      <c r="AZ893" t="n">
        <v>998</v>
      </c>
      <c r="BA893" t="n">
        <v>529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</row>
    <row r="894">
      <c r="A894" s="1112" t="n">
        <v>45539</v>
      </c>
      <c r="B894" s="63">
        <f>SUM(Z894:BA894)</f>
        <v/>
      </c>
      <c r="AU894" t="n">
        <v>1186</v>
      </c>
      <c r="AV894" t="n">
        <v>1579</v>
      </c>
      <c r="AW894" t="n">
        <v>1735</v>
      </c>
      <c r="AX894" t="n">
        <v>2070</v>
      </c>
      <c r="AY894" t="n">
        <v>1149</v>
      </c>
      <c r="AZ894" t="n">
        <v>998</v>
      </c>
      <c r="BA894" t="n">
        <v>529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</row>
    <row r="895">
      <c r="A895" s="1112" t="n">
        <v>45540</v>
      </c>
      <c r="B895" s="63">
        <f>SUM(Z895:BA895)</f>
        <v/>
      </c>
      <c r="AU895" t="n">
        <v>1186</v>
      </c>
      <c r="AV895" t="n">
        <v>1579</v>
      </c>
      <c r="AW895" t="n">
        <v>1749</v>
      </c>
      <c r="AX895" t="n">
        <v>207</v>
      </c>
      <c r="AY895" t="n">
        <v>1149</v>
      </c>
      <c r="AZ895" t="n">
        <v>998</v>
      </c>
      <c r="BA895" t="n">
        <v>529</v>
      </c>
      <c r="BB895" t="n">
        <v>30</v>
      </c>
      <c r="BC895" t="n">
        <v>30</v>
      </c>
      <c r="BD895" t="n">
        <v>30</v>
      </c>
      <c r="BE895" t="n">
        <v>30</v>
      </c>
      <c r="BF895" t="n">
        <v>30</v>
      </c>
      <c r="BG895" t="n">
        <v>30</v>
      </c>
      <c r="BH895" t="n">
        <v>30</v>
      </c>
      <c r="BI895" t="n">
        <v>30</v>
      </c>
      <c r="BJ895" t="n">
        <v>30</v>
      </c>
    </row>
    <row r="896">
      <c r="A896" s="1112" t="n">
        <v>45541</v>
      </c>
      <c r="B896" s="63">
        <f>SUM(Z896:BA896)</f>
        <v/>
      </c>
      <c r="AU896" t="n">
        <v>1186</v>
      </c>
      <c r="AV896" t="n">
        <v>1579</v>
      </c>
      <c r="AW896" t="n">
        <v>1749</v>
      </c>
      <c r="AX896" t="n">
        <v>207</v>
      </c>
      <c r="AY896" t="n">
        <v>1149</v>
      </c>
      <c r="AZ896" t="n">
        <v>998</v>
      </c>
      <c r="BA896" t="n">
        <v>529</v>
      </c>
      <c r="BB896" t="n">
        <v>30</v>
      </c>
      <c r="BC896" t="n">
        <v>30</v>
      </c>
      <c r="BD896" t="n">
        <v>30</v>
      </c>
      <c r="BE896" t="n">
        <v>30</v>
      </c>
      <c r="BF896" t="n">
        <v>30</v>
      </c>
      <c r="BG896" t="n">
        <v>30</v>
      </c>
      <c r="BH896" t="n">
        <v>30</v>
      </c>
      <c r="BI896" t="n">
        <v>30</v>
      </c>
      <c r="BJ896" t="n">
        <v>30</v>
      </c>
    </row>
    <row r="897">
      <c r="A897" s="1112" t="n">
        <v>45544</v>
      </c>
      <c r="B897" s="63">
        <f>SUM(Z897:BA897)</f>
        <v/>
      </c>
      <c r="AU897" t="n">
        <v>1201</v>
      </c>
      <c r="AV897" t="n">
        <v>1579</v>
      </c>
      <c r="AW897" t="n">
        <v>175</v>
      </c>
      <c r="AX897" t="n">
        <v>2061</v>
      </c>
      <c r="AY897" t="n">
        <v>1209</v>
      </c>
      <c r="AZ897" t="n">
        <v>983</v>
      </c>
      <c r="BA897" t="n">
        <v>529</v>
      </c>
      <c r="BB897" t="n">
        <v>30</v>
      </c>
      <c r="BC897" t="n">
        <v>30</v>
      </c>
      <c r="BD897" t="n">
        <v>30</v>
      </c>
      <c r="BE897" t="n">
        <v>30</v>
      </c>
      <c r="BF897" t="n">
        <v>30</v>
      </c>
      <c r="BG897" t="n">
        <v>30</v>
      </c>
      <c r="BH897" t="n">
        <v>30</v>
      </c>
      <c r="BI897" t="n">
        <v>30</v>
      </c>
      <c r="BJ897" t="n">
        <v>30</v>
      </c>
    </row>
    <row r="898">
      <c r="A898" s="1112" t="n">
        <v>45545</v>
      </c>
      <c r="B898" s="63">
        <f>SUM(Z898:BA898)</f>
        <v/>
      </c>
      <c r="AU898" t="n">
        <v>1262</v>
      </c>
      <c r="AV898" t="n">
        <v>1579</v>
      </c>
      <c r="AW898" t="n">
        <v>176</v>
      </c>
      <c r="AX898" t="n">
        <v>2052</v>
      </c>
      <c r="AY898" t="n">
        <v>1215</v>
      </c>
      <c r="AZ898" t="n">
        <v>983</v>
      </c>
      <c r="BA898" t="n">
        <v>529</v>
      </c>
      <c r="BB898" t="n">
        <v>30</v>
      </c>
      <c r="BC898" t="n">
        <v>30</v>
      </c>
      <c r="BD898" t="n">
        <v>30</v>
      </c>
      <c r="BE898" t="n">
        <v>30</v>
      </c>
      <c r="BF898" t="n">
        <v>30</v>
      </c>
      <c r="BG898" t="n">
        <v>30</v>
      </c>
      <c r="BH898" t="n">
        <v>30</v>
      </c>
      <c r="BI898" t="n">
        <v>30</v>
      </c>
      <c r="BJ898" t="n">
        <v>30</v>
      </c>
    </row>
    <row r="899">
      <c r="A899" s="1112" t="n">
        <v>45546</v>
      </c>
      <c r="B899" s="63">
        <f>SUM(Z899:BA899)</f>
        <v/>
      </c>
      <c r="AU899" t="n">
        <v>1249</v>
      </c>
      <c r="AV899" t="n">
        <v>1574</v>
      </c>
      <c r="AW899" t="n">
        <v>177</v>
      </c>
      <c r="AX899" t="n">
        <v>2052</v>
      </c>
      <c r="AY899" t="n">
        <v>1215</v>
      </c>
      <c r="AZ899" t="n">
        <v>983</v>
      </c>
      <c r="BA899" t="n">
        <v>529</v>
      </c>
      <c r="BB899" t="n">
        <v>30</v>
      </c>
      <c r="BC899" t="n">
        <v>30</v>
      </c>
      <c r="BD899" t="n">
        <v>30</v>
      </c>
      <c r="BE899" t="n">
        <v>30</v>
      </c>
      <c r="BF899" t="n">
        <v>30</v>
      </c>
      <c r="BG899" t="n">
        <v>30</v>
      </c>
      <c r="BH899" t="n">
        <v>30</v>
      </c>
      <c r="BI899" t="n">
        <v>30</v>
      </c>
      <c r="BJ899" t="n">
        <v>30</v>
      </c>
    </row>
    <row r="900">
      <c r="A900" s="1112" t="n">
        <v>45547</v>
      </c>
      <c r="B900" s="63">
        <f>SUM(Z900:BA900)</f>
        <v/>
      </c>
      <c r="AU900" t="n">
        <v>1244</v>
      </c>
      <c r="AV900" t="n">
        <v>1573</v>
      </c>
      <c r="AW900" t="n">
        <v>1771</v>
      </c>
      <c r="AX900" t="n">
        <v>2057</v>
      </c>
      <c r="AY900" t="n">
        <v>1215</v>
      </c>
      <c r="AZ900" t="n">
        <v>983</v>
      </c>
      <c r="BA900" t="n">
        <v>529</v>
      </c>
      <c r="BB900" t="n">
        <v>30</v>
      </c>
      <c r="BC900" t="n">
        <v>30</v>
      </c>
      <c r="BD900" t="n">
        <v>30</v>
      </c>
      <c r="BE900" t="n">
        <v>30</v>
      </c>
      <c r="BF900" t="n">
        <v>30</v>
      </c>
      <c r="BG900" t="n">
        <v>30</v>
      </c>
      <c r="BH900" t="n">
        <v>30</v>
      </c>
      <c r="BI900" t="n">
        <v>30</v>
      </c>
      <c r="BJ900" t="n">
        <v>30</v>
      </c>
    </row>
    <row r="901">
      <c r="A901" s="1112" t="n">
        <v>45548</v>
      </c>
      <c r="B901" s="63">
        <f>SUM(Z901:BA901)</f>
        <v/>
      </c>
      <c r="AU901" t="n">
        <v>1258</v>
      </c>
      <c r="AV901" t="n">
        <v>1573</v>
      </c>
      <c r="AW901" t="n">
        <v>1771</v>
      </c>
      <c r="AX901" t="n">
        <v>2057</v>
      </c>
      <c r="AY901" t="n">
        <v>1215</v>
      </c>
      <c r="AZ901" t="n">
        <v>983</v>
      </c>
      <c r="BA901" t="n">
        <v>529</v>
      </c>
      <c r="BB901" t="n">
        <v>30</v>
      </c>
      <c r="BC901" t="n">
        <v>30</v>
      </c>
      <c r="BD901" t="n">
        <v>30</v>
      </c>
      <c r="BE901" t="n">
        <v>30</v>
      </c>
      <c r="BF901" t="n">
        <v>30</v>
      </c>
      <c r="BG901" t="n">
        <v>30</v>
      </c>
      <c r="BH901" t="n">
        <v>30</v>
      </c>
      <c r="BI901" t="n">
        <v>30</v>
      </c>
      <c r="BJ901" t="n">
        <v>30</v>
      </c>
    </row>
    <row r="902">
      <c r="A902" s="1112" t="n">
        <v>45551</v>
      </c>
      <c r="B902" s="63">
        <f>SUM(Z902:BA902)</f>
        <v/>
      </c>
      <c r="AU902" t="n">
        <v>1291</v>
      </c>
      <c r="AV902" t="n">
        <v>1573</v>
      </c>
      <c r="AW902" t="n">
        <v>178</v>
      </c>
      <c r="AX902" t="n">
        <v>2066</v>
      </c>
      <c r="AY902" t="n">
        <v>1215</v>
      </c>
      <c r="AZ902" t="n">
        <v>983</v>
      </c>
      <c r="BA902" t="n">
        <v>529</v>
      </c>
      <c r="BB902" t="n">
        <v>30</v>
      </c>
      <c r="BC902" t="n">
        <v>30</v>
      </c>
      <c r="BD902" t="n">
        <v>30</v>
      </c>
      <c r="BE902" t="n">
        <v>30</v>
      </c>
      <c r="BF902" t="n">
        <v>30</v>
      </c>
      <c r="BG902" t="n">
        <v>30</v>
      </c>
      <c r="BH902" t="n">
        <v>30</v>
      </c>
      <c r="BI902" t="n">
        <v>30</v>
      </c>
      <c r="BJ902" t="n">
        <v>30</v>
      </c>
    </row>
    <row r="903">
      <c r="A903" s="1112" t="n">
        <v>45552</v>
      </c>
      <c r="B903" s="63">
        <f>SUM(Z903:BA903)</f>
        <v/>
      </c>
      <c r="AU903" t="n">
        <v>1291</v>
      </c>
      <c r="AV903" t="n">
        <v>1573</v>
      </c>
      <c r="AW903" t="n">
        <v>178</v>
      </c>
      <c r="AX903" t="n">
        <v>2081</v>
      </c>
      <c r="AY903" t="n">
        <v>1235</v>
      </c>
      <c r="AZ903" t="n">
        <v>983</v>
      </c>
      <c r="BA903" t="n">
        <v>529</v>
      </c>
      <c r="BB903" t="n">
        <v>30</v>
      </c>
      <c r="BC903" t="n">
        <v>30</v>
      </c>
      <c r="BD903" t="n">
        <v>30</v>
      </c>
      <c r="BE903" t="n">
        <v>30</v>
      </c>
      <c r="BF903" t="n">
        <v>30</v>
      </c>
      <c r="BG903" t="n">
        <v>30</v>
      </c>
      <c r="BH903" t="n">
        <v>30</v>
      </c>
      <c r="BI903" t="n">
        <v>30</v>
      </c>
      <c r="BJ903" t="n">
        <v>30</v>
      </c>
    </row>
    <row r="904">
      <c r="A904" s="1112" t="n">
        <v>45553</v>
      </c>
      <c r="B904" s="63">
        <f>SUM(Z904:BA904)</f>
        <v/>
      </c>
      <c r="AU904" t="n">
        <v>1298</v>
      </c>
      <c r="AV904" t="n">
        <v>1573</v>
      </c>
      <c r="AW904" t="n">
        <v>1775</v>
      </c>
      <c r="AX904" t="n">
        <v>2131</v>
      </c>
      <c r="AY904" t="n">
        <v>124</v>
      </c>
      <c r="AZ904" t="n">
        <v>983</v>
      </c>
      <c r="BA904" t="n">
        <v>529</v>
      </c>
      <c r="BB904" t="n">
        <v>30</v>
      </c>
      <c r="BC904" t="n">
        <v>30</v>
      </c>
      <c r="BD904" t="n">
        <v>30</v>
      </c>
      <c r="BE904" t="n">
        <v>30</v>
      </c>
      <c r="BF904" t="n">
        <v>30</v>
      </c>
      <c r="BG904" t="n">
        <v>30</v>
      </c>
      <c r="BH904" t="n">
        <v>30</v>
      </c>
      <c r="BI904" t="n">
        <v>30</v>
      </c>
      <c r="BJ904" t="n">
        <v>30</v>
      </c>
    </row>
    <row r="905">
      <c r="A905" s="1112" t="n">
        <v>45554</v>
      </c>
      <c r="B905" s="63">
        <f>SUM(Z905:BA905)</f>
        <v/>
      </c>
      <c r="AU905" t="n">
        <v>1299</v>
      </c>
      <c r="AV905" t="n">
        <v>1573</v>
      </c>
      <c r="AW905" t="n">
        <v>178</v>
      </c>
      <c r="AX905" t="n">
        <v>2136</v>
      </c>
      <c r="AY905" t="n">
        <v>1266</v>
      </c>
      <c r="AZ905" t="n">
        <v>983</v>
      </c>
      <c r="BA905" t="n">
        <v>529</v>
      </c>
      <c r="BB905" t="n">
        <v>30</v>
      </c>
      <c r="BC905" t="n">
        <v>30</v>
      </c>
      <c r="BD905" t="n">
        <v>30</v>
      </c>
      <c r="BE905" t="n">
        <v>30</v>
      </c>
      <c r="BF905" t="n">
        <v>30</v>
      </c>
      <c r="BG905" t="n">
        <v>30</v>
      </c>
      <c r="BH905" t="n">
        <v>30</v>
      </c>
      <c r="BI905" t="n">
        <v>30</v>
      </c>
      <c r="BJ905" t="n">
        <v>30</v>
      </c>
    </row>
    <row r="906">
      <c r="A906" s="1112" t="n">
        <v>45555</v>
      </c>
      <c r="B906" s="63">
        <f>SUM(Z906:BA906)</f>
        <v/>
      </c>
      <c r="AU906" t="n">
        <v>1299</v>
      </c>
      <c r="AV906" t="n">
        <v>1573</v>
      </c>
      <c r="AW906" t="n">
        <v>178</v>
      </c>
      <c r="AX906" t="n">
        <v>2136</v>
      </c>
      <c r="AY906" t="n">
        <v>1266</v>
      </c>
      <c r="AZ906" t="n">
        <v>983</v>
      </c>
      <c r="BA906" t="n">
        <v>529</v>
      </c>
      <c r="BB906" t="n">
        <v>30</v>
      </c>
      <c r="BC906" t="n">
        <v>30</v>
      </c>
      <c r="BD906" t="n">
        <v>30</v>
      </c>
      <c r="BE906" t="n">
        <v>30</v>
      </c>
      <c r="BF906" t="n">
        <v>30</v>
      </c>
      <c r="BG906" t="n">
        <v>30</v>
      </c>
      <c r="BH906" t="n">
        <v>30</v>
      </c>
      <c r="BI906" t="n">
        <v>30</v>
      </c>
      <c r="BJ906" t="n">
        <v>30</v>
      </c>
    </row>
    <row r="907">
      <c r="A907" s="1112" t="n">
        <v>45558</v>
      </c>
      <c r="B907" s="63">
        <f>SUM(Z907:BJ907)</f>
        <v/>
      </c>
      <c r="AU907" t="n">
        <v>1300</v>
      </c>
      <c r="AV907" t="n">
        <v>159</v>
      </c>
      <c r="AW907" t="n">
        <v>178</v>
      </c>
      <c r="AX907" t="n">
        <v>2127</v>
      </c>
      <c r="AY907" t="n">
        <v>1279</v>
      </c>
      <c r="AZ907" t="n">
        <v>969</v>
      </c>
      <c r="BA907" t="n">
        <v>523</v>
      </c>
      <c r="BB907" t="n">
        <v>30</v>
      </c>
      <c r="BC907" t="n">
        <v>30</v>
      </c>
      <c r="BD907" t="n">
        <v>30</v>
      </c>
      <c r="BE907" t="n">
        <v>30</v>
      </c>
      <c r="BF907" t="n">
        <v>30</v>
      </c>
      <c r="BG907" t="n">
        <v>30</v>
      </c>
      <c r="BH907" t="n">
        <v>30</v>
      </c>
      <c r="BI907" t="n">
        <v>30</v>
      </c>
      <c r="BJ907" t="n">
        <v>30</v>
      </c>
    </row>
    <row r="908">
      <c r="A908" s="1112" t="n">
        <v>45559</v>
      </c>
      <c r="B908" s="63">
        <f>SUM(Z908:BJ908)</f>
        <v/>
      </c>
      <c r="AU908" t="n">
        <v>1346</v>
      </c>
      <c r="AV908" t="n">
        <v>1590</v>
      </c>
      <c r="AW908" t="n">
        <v>1745</v>
      </c>
      <c r="AX908" t="n">
        <v>2127</v>
      </c>
      <c r="AY908" t="n">
        <v>1296</v>
      </c>
      <c r="AZ908" t="n">
        <v>1013</v>
      </c>
      <c r="BA908" t="n">
        <v>514</v>
      </c>
      <c r="BB908" t="n">
        <v>30</v>
      </c>
      <c r="BC908" t="n">
        <v>30</v>
      </c>
      <c r="BD908" t="n">
        <v>30</v>
      </c>
      <c r="BE908" t="n">
        <v>30</v>
      </c>
      <c r="BF908" t="n">
        <v>30</v>
      </c>
      <c r="BG908" t="n">
        <v>30</v>
      </c>
      <c r="BH908" t="n">
        <v>30</v>
      </c>
      <c r="BI908" t="n">
        <v>30</v>
      </c>
      <c r="BJ908" t="n">
        <v>30</v>
      </c>
    </row>
    <row r="909">
      <c r="A909" s="1112" t="n">
        <v>45560</v>
      </c>
      <c r="B909" s="63">
        <f>SUM(Z909:BJ909)</f>
        <v/>
      </c>
      <c r="AU909" t="n">
        <v>1346</v>
      </c>
      <c r="AV909" t="n">
        <v>1590</v>
      </c>
      <c r="AW909" t="n">
        <v>1705</v>
      </c>
      <c r="AX909" t="n">
        <v>2127</v>
      </c>
      <c r="AY909" t="n">
        <v>1339</v>
      </c>
      <c r="AZ909" t="n">
        <v>1013</v>
      </c>
      <c r="BA909" t="n">
        <v>504</v>
      </c>
      <c r="BB909" t="n">
        <v>30</v>
      </c>
      <c r="BC909" t="n">
        <v>30</v>
      </c>
      <c r="BD909" t="n">
        <v>30</v>
      </c>
      <c r="BE909" t="n">
        <v>30</v>
      </c>
      <c r="BF909" t="n">
        <v>30</v>
      </c>
      <c r="BG909" t="n">
        <v>30</v>
      </c>
      <c r="BH909" t="n">
        <v>30</v>
      </c>
      <c r="BI909" t="n">
        <v>30</v>
      </c>
      <c r="BJ909" t="n">
        <v>30</v>
      </c>
    </row>
    <row r="910">
      <c r="A910" s="1112" t="n">
        <v>45561</v>
      </c>
      <c r="B910" s="63">
        <f>SUM(Z910:BJ910)</f>
        <v/>
      </c>
      <c r="AU910" t="n">
        <v>1366</v>
      </c>
      <c r="AV910" t="n">
        <v>1590</v>
      </c>
      <c r="AW910" t="n">
        <v>1724</v>
      </c>
      <c r="AX910" t="n">
        <v>2126</v>
      </c>
      <c r="AY910" t="n">
        <v>1339</v>
      </c>
      <c r="AZ910" t="n">
        <v>1013</v>
      </c>
      <c r="BA910" t="n">
        <v>504</v>
      </c>
      <c r="BB910" t="n">
        <v>30</v>
      </c>
      <c r="BC910" t="n">
        <v>30</v>
      </c>
      <c r="BD910" t="n">
        <v>30</v>
      </c>
      <c r="BE910" t="n">
        <v>30</v>
      </c>
      <c r="BF910" t="n">
        <v>30</v>
      </c>
      <c r="BG910" t="n">
        <v>30</v>
      </c>
      <c r="BH910" t="n">
        <v>30</v>
      </c>
      <c r="BI910" t="n">
        <v>30</v>
      </c>
      <c r="BJ910" t="n">
        <v>30</v>
      </c>
    </row>
    <row r="911">
      <c r="A911" s="1112" t="n">
        <v>45562</v>
      </c>
      <c r="B911" s="63">
        <f>SUM(Z911:BJ911)</f>
        <v/>
      </c>
      <c r="AU911" t="n">
        <v>1366</v>
      </c>
      <c r="AV911" t="n">
        <v>1586</v>
      </c>
      <c r="AW911" t="n">
        <v>1709</v>
      </c>
      <c r="AX911" t="n">
        <v>2108</v>
      </c>
      <c r="AY911" t="n">
        <v>1379</v>
      </c>
      <c r="AZ911" t="n">
        <v>1013</v>
      </c>
      <c r="BA911" t="n">
        <v>504</v>
      </c>
      <c r="BB911" t="n">
        <v>30</v>
      </c>
      <c r="BC911" t="n">
        <v>30</v>
      </c>
      <c r="BD911" t="n">
        <v>30</v>
      </c>
      <c r="BE911" t="n">
        <v>30</v>
      </c>
      <c r="BF911" t="n">
        <v>30</v>
      </c>
      <c r="BG911" t="n">
        <v>30</v>
      </c>
      <c r="BH911" t="n">
        <v>30</v>
      </c>
      <c r="BI911" t="n">
        <v>30</v>
      </c>
      <c r="BJ911" t="n">
        <v>30</v>
      </c>
    </row>
    <row r="912">
      <c r="A912" s="1112" t="n">
        <v>45565</v>
      </c>
      <c r="B912" s="63">
        <f>SUM(Z912:BJ912)</f>
        <v/>
      </c>
      <c r="AU912" t="n">
        <v>1366</v>
      </c>
      <c r="AV912" t="n">
        <v>1580</v>
      </c>
      <c r="AW912" t="n">
        <v>1709</v>
      </c>
      <c r="AX912" t="n">
        <v>2108</v>
      </c>
      <c r="AY912" t="n">
        <v>1399</v>
      </c>
      <c r="AZ912" t="n">
        <v>1053</v>
      </c>
      <c r="BA912" t="n">
        <v>504</v>
      </c>
      <c r="BB912" t="n">
        <v>30</v>
      </c>
      <c r="BC912" t="n">
        <v>30</v>
      </c>
      <c r="BD912" t="n">
        <v>30</v>
      </c>
      <c r="BE912" t="n">
        <v>30</v>
      </c>
      <c r="BF912" t="n">
        <v>30</v>
      </c>
      <c r="BG912" t="n">
        <v>30</v>
      </c>
      <c r="BH912" t="n">
        <v>30</v>
      </c>
      <c r="BI912" t="n">
        <v>30</v>
      </c>
      <c r="BJ912" t="n">
        <v>30</v>
      </c>
    </row>
    <row r="913">
      <c r="A913" s="1112" t="n">
        <v>45566</v>
      </c>
      <c r="B913" s="63">
        <f>SUM(Z913:BJ913)</f>
        <v/>
      </c>
      <c r="AV913" t="n">
        <v>1602</v>
      </c>
      <c r="AW913" t="n">
        <v>1689</v>
      </c>
      <c r="AX913" t="n">
        <v>2088</v>
      </c>
      <c r="AY913" t="n">
        <v>1449</v>
      </c>
      <c r="AZ913" t="n">
        <v>1053</v>
      </c>
      <c r="BA913" t="n">
        <v>504</v>
      </c>
      <c r="BB913" t="n">
        <v>30</v>
      </c>
      <c r="BC913" t="n">
        <v>30</v>
      </c>
      <c r="BD913" t="n">
        <v>30</v>
      </c>
      <c r="BE913" t="n">
        <v>30</v>
      </c>
      <c r="BF913" t="n">
        <v>30</v>
      </c>
      <c r="BG913" t="n">
        <v>30</v>
      </c>
      <c r="BH913" t="n">
        <v>30</v>
      </c>
      <c r="BI913" t="n">
        <v>30</v>
      </c>
      <c r="BJ913" t="n">
        <v>30</v>
      </c>
    </row>
    <row r="914">
      <c r="A914" s="1112" t="n">
        <v>45567</v>
      </c>
      <c r="B914" s="63">
        <f>SUM(Z914:BJ914)</f>
        <v/>
      </c>
      <c r="AV914" t="n">
        <v>1662</v>
      </c>
      <c r="AW914" t="n">
        <v>1675</v>
      </c>
      <c r="AX914" t="n">
        <v>2094</v>
      </c>
      <c r="AY914" t="n">
        <v>149</v>
      </c>
      <c r="AZ914" t="n">
        <v>999</v>
      </c>
      <c r="BA914" t="n">
        <v>504</v>
      </c>
      <c r="BB914" t="n">
        <v>80</v>
      </c>
      <c r="BC914" t="n">
        <v>80</v>
      </c>
      <c r="BD914" t="n">
        <v>80</v>
      </c>
      <c r="BE914" t="n">
        <v>80</v>
      </c>
      <c r="BF914" t="n">
        <v>80</v>
      </c>
      <c r="BG914" t="n">
        <v>80</v>
      </c>
      <c r="BH914" t="n">
        <v>80</v>
      </c>
      <c r="BI914" t="n">
        <v>80</v>
      </c>
      <c r="BJ914" t="n">
        <v>80</v>
      </c>
    </row>
    <row r="915">
      <c r="A915" s="1112" t="n">
        <v>45568</v>
      </c>
      <c r="B915" s="63">
        <f>SUM(Z915:BJ915)</f>
        <v/>
      </c>
      <c r="AV915" t="n">
        <v>1702</v>
      </c>
      <c r="AW915" t="n">
        <v>1715</v>
      </c>
      <c r="AX915" t="n">
        <v>2059</v>
      </c>
      <c r="AY915" t="n">
        <v>1595</v>
      </c>
      <c r="AZ915" t="n">
        <v>1043</v>
      </c>
      <c r="BA915" t="n">
        <v>504</v>
      </c>
      <c r="BB915" t="n">
        <v>88</v>
      </c>
      <c r="BC915" t="n">
        <v>80</v>
      </c>
      <c r="BD915" t="n">
        <v>80</v>
      </c>
      <c r="BE915" t="n">
        <v>80</v>
      </c>
      <c r="BF915" t="n">
        <v>80</v>
      </c>
      <c r="BG915" t="n">
        <v>80</v>
      </c>
      <c r="BH915" t="n">
        <v>105</v>
      </c>
      <c r="BI915" t="n">
        <v>105</v>
      </c>
      <c r="BJ915" t="n">
        <v>105</v>
      </c>
    </row>
    <row r="916">
      <c r="A916" s="1112" t="n">
        <v>45569</v>
      </c>
      <c r="B916" s="63">
        <f>SUM(Z916:BJ916)</f>
        <v/>
      </c>
      <c r="AV916" t="n">
        <v>1723</v>
      </c>
      <c r="AW916" t="n">
        <v>1705</v>
      </c>
      <c r="AX916" t="n">
        <v>2044</v>
      </c>
      <c r="AY916" t="n">
        <v>1613</v>
      </c>
      <c r="AZ916" t="n">
        <v>1043</v>
      </c>
      <c r="BA916" t="n">
        <v>504</v>
      </c>
      <c r="BB916" t="n">
        <v>88</v>
      </c>
      <c r="BC916" t="n">
        <v>80</v>
      </c>
      <c r="BD916" t="n">
        <v>80</v>
      </c>
      <c r="BE916" t="n">
        <v>80</v>
      </c>
      <c r="BF916" t="n">
        <v>80</v>
      </c>
      <c r="BG916" t="n">
        <v>80</v>
      </c>
      <c r="BH916" t="n">
        <v>105</v>
      </c>
      <c r="BI916" t="n">
        <v>105</v>
      </c>
      <c r="BJ916" t="n">
        <v>105</v>
      </c>
    </row>
    <row r="917">
      <c r="A917" s="1112" t="n">
        <v>45572</v>
      </c>
      <c r="B917" s="63">
        <f>SUM(Z917:BJ917)</f>
        <v/>
      </c>
      <c r="AV917" t="n">
        <v>1730</v>
      </c>
      <c r="AW917" t="n">
        <v>1730</v>
      </c>
      <c r="AX917" t="n">
        <v>2044</v>
      </c>
      <c r="AY917" t="n">
        <v>1619</v>
      </c>
      <c r="AZ917" t="n">
        <v>1043</v>
      </c>
      <c r="BA917" t="n">
        <v>504</v>
      </c>
      <c r="BB917" t="n">
        <v>88</v>
      </c>
      <c r="BC917" t="n">
        <v>80</v>
      </c>
      <c r="BD917" t="n">
        <v>80</v>
      </c>
      <c r="BE917" t="n">
        <v>80</v>
      </c>
      <c r="BF917" t="n">
        <v>80</v>
      </c>
      <c r="BG917" t="n">
        <v>80</v>
      </c>
      <c r="BH917" t="n">
        <v>105</v>
      </c>
      <c r="BI917" t="n">
        <v>105</v>
      </c>
      <c r="BJ917" t="n">
        <v>105</v>
      </c>
    </row>
    <row r="918">
      <c r="A918" s="1112" t="n">
        <v>45573</v>
      </c>
      <c r="B918" s="63">
        <f>SUM(Z918:BJ918)</f>
        <v/>
      </c>
      <c r="AV918" t="n">
        <v>1745</v>
      </c>
      <c r="AW918" t="n">
        <v>1710</v>
      </c>
      <c r="AX918" t="n">
        <v>2019</v>
      </c>
      <c r="AY918" t="n">
        <v>1654</v>
      </c>
      <c r="AZ918" t="n">
        <v>1043</v>
      </c>
      <c r="BA918" t="n">
        <v>504</v>
      </c>
      <c r="BB918" t="n">
        <v>88</v>
      </c>
      <c r="BC918" t="n">
        <v>80</v>
      </c>
      <c r="BD918" t="n">
        <v>80</v>
      </c>
      <c r="BE918" t="n">
        <v>80</v>
      </c>
      <c r="BF918" t="n">
        <v>80</v>
      </c>
      <c r="BG918" t="n">
        <v>80</v>
      </c>
      <c r="BH918" t="n">
        <v>105</v>
      </c>
      <c r="BI918" t="n">
        <v>105</v>
      </c>
      <c r="BJ918" t="n">
        <v>105</v>
      </c>
    </row>
    <row r="919">
      <c r="A919" s="1112" t="n">
        <v>45574</v>
      </c>
      <c r="B919" s="63">
        <f>SUM(Z919:BJ919)</f>
        <v/>
      </c>
      <c r="AV919" t="n">
        <v>1754</v>
      </c>
      <c r="AW919" t="n">
        <v>1721</v>
      </c>
      <c r="AX919" t="n">
        <v>1938</v>
      </c>
      <c r="AY919" t="n">
        <v>1698</v>
      </c>
      <c r="AZ919" t="n">
        <v>1043</v>
      </c>
      <c r="BA919" t="n">
        <v>504</v>
      </c>
      <c r="BB919" t="n">
        <v>88</v>
      </c>
      <c r="BC919" t="n">
        <v>80</v>
      </c>
      <c r="BD919" t="n">
        <v>80</v>
      </c>
      <c r="BE919" t="n">
        <v>80</v>
      </c>
      <c r="BF919" t="n">
        <v>80</v>
      </c>
      <c r="BG919" t="n">
        <v>80</v>
      </c>
      <c r="BH919" t="n">
        <v>105</v>
      </c>
      <c r="BI919" t="n">
        <v>105</v>
      </c>
      <c r="BJ919" t="n">
        <v>105</v>
      </c>
    </row>
    <row r="920">
      <c r="A920" s="1112" t="n">
        <v>45575</v>
      </c>
      <c r="B920" s="63">
        <f>SUM(Z920:BJ920)</f>
        <v/>
      </c>
      <c r="AV920" t="n">
        <v>1749</v>
      </c>
      <c r="AW920" t="n">
        <v>1757</v>
      </c>
      <c r="AX920" t="n">
        <v>1938</v>
      </c>
      <c r="AY920" t="n">
        <v>1709</v>
      </c>
      <c r="AZ920" t="n">
        <v>1061</v>
      </c>
      <c r="BA920" t="n">
        <v>507</v>
      </c>
      <c r="BB920" t="n">
        <v>163</v>
      </c>
      <c r="BC920" t="n">
        <v>155</v>
      </c>
      <c r="BD920" t="n">
        <v>155</v>
      </c>
      <c r="BE920" t="n">
        <v>155</v>
      </c>
      <c r="BF920" t="n">
        <v>155</v>
      </c>
      <c r="BG920" t="n">
        <v>155</v>
      </c>
      <c r="BH920" t="n">
        <v>180</v>
      </c>
      <c r="BI920" t="n">
        <v>105</v>
      </c>
      <c r="BJ920" t="n">
        <v>105</v>
      </c>
    </row>
    <row r="921">
      <c r="A921" s="1112" t="n">
        <v>45576</v>
      </c>
      <c r="B921" s="63">
        <f>SUM(Z921:BJ921)</f>
        <v/>
      </c>
      <c r="AV921" t="n">
        <v>1714</v>
      </c>
      <c r="AW921" t="n">
        <v>1754</v>
      </c>
      <c r="AX921" t="n">
        <v>1932</v>
      </c>
      <c r="AY921" t="n">
        <v>1709</v>
      </c>
      <c r="AZ921" t="n">
        <v>1061</v>
      </c>
      <c r="BA921" t="n">
        <v>517</v>
      </c>
      <c r="BB921" t="n">
        <v>163</v>
      </c>
      <c r="BC921" t="n">
        <v>155</v>
      </c>
      <c r="BD921" t="n">
        <v>155</v>
      </c>
      <c r="BE921" t="n">
        <v>155</v>
      </c>
      <c r="BF921" t="n">
        <v>155</v>
      </c>
      <c r="BG921" t="n">
        <v>155</v>
      </c>
      <c r="BH921" t="n">
        <v>180</v>
      </c>
      <c r="BI921" t="n">
        <v>105</v>
      </c>
      <c r="BJ921" t="n">
        <v>105</v>
      </c>
    </row>
    <row r="922">
      <c r="A922" s="1112" t="n">
        <v>45579</v>
      </c>
      <c r="B922" s="63">
        <f>SUM(Z922:BJ922)</f>
        <v/>
      </c>
      <c r="AV922" t="n">
        <v>1714</v>
      </c>
      <c r="AW922" t="n">
        <v>1747</v>
      </c>
      <c r="AX922" t="n">
        <v>1897</v>
      </c>
      <c r="AY922" t="n">
        <v>1692</v>
      </c>
      <c r="AZ922" t="n">
        <v>1061</v>
      </c>
      <c r="BA922" t="n">
        <v>517</v>
      </c>
      <c r="BB922" t="n">
        <v>163</v>
      </c>
      <c r="BC922" t="n">
        <v>155</v>
      </c>
      <c r="BD922" t="n">
        <v>155</v>
      </c>
      <c r="BE922" t="n">
        <v>155</v>
      </c>
      <c r="BF922" t="n">
        <v>155</v>
      </c>
      <c r="BG922" t="n">
        <v>155</v>
      </c>
      <c r="BH922" t="n">
        <v>180</v>
      </c>
      <c r="BI922" t="n">
        <v>105</v>
      </c>
      <c r="BJ922" t="n">
        <v>105</v>
      </c>
    </row>
    <row r="923">
      <c r="A923" s="1112" t="n">
        <v>45580</v>
      </c>
      <c r="B923" s="63">
        <f>SUM(Z923:BJ923)</f>
        <v/>
      </c>
      <c r="AV923" t="n">
        <v>1714</v>
      </c>
      <c r="AW923" t="n">
        <v>1751</v>
      </c>
      <c r="AX923" t="n">
        <v>1827</v>
      </c>
      <c r="AY923" t="n">
        <v>1672</v>
      </c>
      <c r="AZ923" t="n">
        <v>1061</v>
      </c>
      <c r="BA923" t="n">
        <v>517</v>
      </c>
      <c r="BB923" t="n">
        <v>163</v>
      </c>
      <c r="BC923" t="n">
        <v>155</v>
      </c>
      <c r="BD923" t="n">
        <v>155</v>
      </c>
      <c r="BE923" t="n">
        <v>155</v>
      </c>
      <c r="BF923" t="n">
        <v>155</v>
      </c>
      <c r="BG923" t="n">
        <v>155</v>
      </c>
      <c r="BH923" t="n">
        <v>180</v>
      </c>
      <c r="BI923" t="n">
        <v>105</v>
      </c>
      <c r="BJ923" t="n">
        <v>105</v>
      </c>
    </row>
    <row r="924">
      <c r="A924" s="1112" t="n">
        <v>45581</v>
      </c>
      <c r="B924" s="63">
        <f>SUM(Z924:BJ924)</f>
        <v/>
      </c>
      <c r="AV924" t="n">
        <v>1714</v>
      </c>
      <c r="AW924" t="n">
        <v>1716</v>
      </c>
      <c r="AX924" t="n">
        <v>1746</v>
      </c>
      <c r="AY924" t="n">
        <v>1672</v>
      </c>
      <c r="AZ924" t="n">
        <v>1061</v>
      </c>
      <c r="BA924" t="n">
        <v>517</v>
      </c>
      <c r="BB924" t="n">
        <v>163</v>
      </c>
      <c r="BC924" t="n">
        <v>155</v>
      </c>
      <c r="BD924" t="n">
        <v>155</v>
      </c>
      <c r="BE924" t="n">
        <v>155</v>
      </c>
      <c r="BF924" t="n">
        <v>155</v>
      </c>
      <c r="BG924" t="n">
        <v>155</v>
      </c>
      <c r="BH924" t="n">
        <v>180</v>
      </c>
      <c r="BI924" t="n">
        <v>105</v>
      </c>
      <c r="BJ924" t="n">
        <v>105</v>
      </c>
    </row>
    <row r="925">
      <c r="A925" s="1112" t="n">
        <v>45582</v>
      </c>
      <c r="B925" s="63">
        <f>SUM(Z925:BJ925)</f>
        <v/>
      </c>
      <c r="AV925" t="n">
        <v>1714</v>
      </c>
      <c r="AW925" t="n">
        <v>1657</v>
      </c>
      <c r="AX925" t="n">
        <v>1695</v>
      </c>
      <c r="AY925" t="n">
        <v>1686</v>
      </c>
      <c r="AZ925" t="n">
        <v>1061</v>
      </c>
      <c r="BA925" t="n">
        <v>547</v>
      </c>
      <c r="BB925" t="n">
        <v>163</v>
      </c>
      <c r="BC925" t="n">
        <v>155</v>
      </c>
      <c r="BD925" t="n">
        <v>155</v>
      </c>
      <c r="BE925" t="n">
        <v>155</v>
      </c>
      <c r="BF925" t="n">
        <v>155</v>
      </c>
      <c r="BG925" t="n">
        <v>155</v>
      </c>
      <c r="BH925" t="n">
        <v>180</v>
      </c>
      <c r="BI925" t="n">
        <v>105</v>
      </c>
      <c r="BJ925" t="n">
        <v>105</v>
      </c>
    </row>
    <row r="926">
      <c r="A926" s="1112" t="n">
        <v>45583</v>
      </c>
      <c r="B926" s="63">
        <f>SUM(Z926:BJ926)</f>
        <v/>
      </c>
      <c r="AV926" t="n">
        <v>1714</v>
      </c>
      <c r="AW926" t="n">
        <v>1657</v>
      </c>
      <c r="AX926" t="n">
        <v>1695</v>
      </c>
      <c r="AY926" t="n">
        <v>1686</v>
      </c>
      <c r="AZ926" t="n">
        <v>1061</v>
      </c>
      <c r="BA926" t="n">
        <v>547</v>
      </c>
      <c r="BB926" t="n">
        <v>163</v>
      </c>
      <c r="BC926" t="n">
        <v>155</v>
      </c>
      <c r="BD926" t="n">
        <v>155</v>
      </c>
      <c r="BE926" t="n">
        <v>155</v>
      </c>
      <c r="BF926" t="n">
        <v>155</v>
      </c>
      <c r="BG926" t="n">
        <v>155</v>
      </c>
      <c r="BH926" t="n">
        <v>180</v>
      </c>
      <c r="BI926" t="n">
        <v>105</v>
      </c>
      <c r="BJ926" t="n">
        <v>105</v>
      </c>
    </row>
    <row r="927">
      <c r="A927" s="1112" t="n">
        <v>45586</v>
      </c>
      <c r="B927" s="63">
        <f>SUM(Z927:BJ927)</f>
        <v/>
      </c>
      <c r="AV927" t="n">
        <v>1719</v>
      </c>
      <c r="AW927" t="n">
        <v>1647</v>
      </c>
      <c r="AX927" t="n">
        <v>1657</v>
      </c>
      <c r="AY927" t="n">
        <v>1618</v>
      </c>
      <c r="AZ927" t="n">
        <v>1083</v>
      </c>
      <c r="BA927" t="n">
        <v>562</v>
      </c>
      <c r="BB927" t="n">
        <v>163</v>
      </c>
      <c r="BC927" t="n">
        <v>155</v>
      </c>
      <c r="BD927" t="n">
        <v>155</v>
      </c>
      <c r="BE927" t="n">
        <v>155</v>
      </c>
      <c r="BF927" t="n">
        <v>155</v>
      </c>
      <c r="BG927" t="n">
        <v>155</v>
      </c>
      <c r="BH927" t="n">
        <v>180</v>
      </c>
      <c r="BI927" t="n">
        <v>105</v>
      </c>
      <c r="BJ927" t="n">
        <v>105</v>
      </c>
    </row>
    <row r="928">
      <c r="A928" s="1112" t="n">
        <v>45587</v>
      </c>
      <c r="B928" s="63">
        <f>SUM(Z928:BJ928)</f>
        <v/>
      </c>
      <c r="AV928" t="n">
        <v>1724</v>
      </c>
      <c r="AW928" t="n">
        <v>1614</v>
      </c>
      <c r="AX928" t="n">
        <v>1624</v>
      </c>
      <c r="AY928" t="n">
        <v>1618</v>
      </c>
      <c r="AZ928" t="n">
        <v>1096</v>
      </c>
      <c r="BA928" t="n">
        <v>562</v>
      </c>
      <c r="BB928" t="n">
        <v>163</v>
      </c>
      <c r="BC928" t="n">
        <v>155</v>
      </c>
      <c r="BD928" t="n">
        <v>155</v>
      </c>
      <c r="BE928" t="n">
        <v>155</v>
      </c>
      <c r="BF928" t="n">
        <v>155</v>
      </c>
      <c r="BG928" t="n">
        <v>155</v>
      </c>
      <c r="BH928" t="n">
        <v>180</v>
      </c>
      <c r="BI928" t="n">
        <v>105</v>
      </c>
      <c r="BJ928" t="n">
        <v>105</v>
      </c>
    </row>
    <row r="929">
      <c r="A929" s="1112" t="n">
        <v>45588</v>
      </c>
      <c r="B929" s="63">
        <f>SUM(Z929:BJ929)</f>
        <v/>
      </c>
      <c r="AV929" t="n">
        <v>1724</v>
      </c>
      <c r="AW929" t="n">
        <v>1604</v>
      </c>
      <c r="AX929" t="n">
        <v>157</v>
      </c>
      <c r="AY929" t="n">
        <v>1612</v>
      </c>
      <c r="AZ929" t="n">
        <v>1171</v>
      </c>
      <c r="BA929" t="n">
        <v>562</v>
      </c>
      <c r="BB929" t="n">
        <v>163</v>
      </c>
      <c r="BC929" t="n">
        <v>155</v>
      </c>
      <c r="BD929" t="n">
        <v>155</v>
      </c>
      <c r="BE929" t="n">
        <v>155</v>
      </c>
      <c r="BF929" t="n">
        <v>155</v>
      </c>
      <c r="BG929" t="n">
        <v>155</v>
      </c>
      <c r="BH929" t="n">
        <v>180</v>
      </c>
      <c r="BI929" t="n">
        <v>105</v>
      </c>
      <c r="BJ929" t="n">
        <v>105</v>
      </c>
    </row>
    <row r="930">
      <c r="A930" s="1112" t="n">
        <v>45589</v>
      </c>
      <c r="B930" s="63">
        <f>SUM(Z930:BJ930)</f>
        <v/>
      </c>
      <c r="AV930" t="n">
        <v>1735</v>
      </c>
      <c r="AW930" t="n">
        <v>1588</v>
      </c>
      <c r="AX930" t="n">
        <v>1461</v>
      </c>
      <c r="AY930" t="n">
        <v>1697</v>
      </c>
      <c r="AZ930" t="n">
        <v>1207</v>
      </c>
      <c r="BA930" t="n">
        <v>652</v>
      </c>
      <c r="BB930" t="n">
        <v>163</v>
      </c>
      <c r="BC930" t="n">
        <v>155</v>
      </c>
      <c r="BD930" t="n">
        <v>155</v>
      </c>
      <c r="BE930" t="n">
        <v>155</v>
      </c>
      <c r="BF930" t="n">
        <v>155</v>
      </c>
      <c r="BG930" t="n">
        <v>155</v>
      </c>
      <c r="BH930" t="n">
        <v>180</v>
      </c>
      <c r="BI930" t="n">
        <v>105</v>
      </c>
      <c r="BJ930" t="n">
        <v>105</v>
      </c>
    </row>
    <row r="931" ht="15.75" customHeight="1" s="1129" thickBot="1">
      <c r="A931" s="1112" t="n">
        <v>45590</v>
      </c>
      <c r="B931" s="63">
        <f>SUM(Z931:BJ931)</f>
        <v/>
      </c>
      <c r="AV931" s="672" t="n">
        <v>1741</v>
      </c>
      <c r="AW931" s="672" t="n">
        <v>1578</v>
      </c>
      <c r="AX931" s="672" t="n">
        <v>1451</v>
      </c>
      <c r="AY931" s="672" t="n">
        <v>1697</v>
      </c>
      <c r="AZ931" s="672" t="n">
        <v>1218</v>
      </c>
      <c r="BA931" s="672" t="n">
        <v>652</v>
      </c>
      <c r="BB931" s="672" t="n">
        <v>163</v>
      </c>
      <c r="BC931" s="672" t="n">
        <v>155</v>
      </c>
      <c r="BD931" s="672" t="n">
        <v>155</v>
      </c>
      <c r="BE931" s="672" t="n">
        <v>155</v>
      </c>
      <c r="BF931" s="672" t="n">
        <v>155</v>
      </c>
      <c r="BG931" s="672" t="n">
        <v>155</v>
      </c>
      <c r="BH931" s="672" t="n">
        <v>180</v>
      </c>
      <c r="BI931" s="672" t="n">
        <v>105</v>
      </c>
      <c r="BJ931" s="833" t="n">
        <v>105</v>
      </c>
    </row>
    <row r="932">
      <c r="A932" s="1112" t="n">
        <v>45593</v>
      </c>
      <c r="B932" s="63">
        <f>SUM(Z932:BJ932)</f>
        <v/>
      </c>
      <c r="AV932" t="n">
        <v>1742</v>
      </c>
      <c r="AW932" t="n">
        <v>1578</v>
      </c>
      <c r="AX932" t="n">
        <v>1411</v>
      </c>
      <c r="AY932" t="n">
        <v>1697</v>
      </c>
      <c r="AZ932" t="n">
        <v>1218</v>
      </c>
      <c r="BA932" t="n">
        <v>652</v>
      </c>
      <c r="BB932" t="n">
        <v>163</v>
      </c>
      <c r="BC932" t="n">
        <v>155</v>
      </c>
      <c r="BD932" t="n">
        <v>155</v>
      </c>
      <c r="BE932" t="n">
        <v>155</v>
      </c>
      <c r="BF932" t="n">
        <v>155</v>
      </c>
      <c r="BG932" t="n">
        <v>155</v>
      </c>
      <c r="BH932" t="n">
        <v>180</v>
      </c>
      <c r="BI932" t="n">
        <v>105</v>
      </c>
      <c r="BJ932" t="n">
        <v>105</v>
      </c>
    </row>
    <row r="933">
      <c r="A933" s="1112" t="n">
        <v>45594</v>
      </c>
      <c r="B933" s="63">
        <f>SUM(Z933:BJ933)</f>
        <v/>
      </c>
      <c r="AV933" t="n">
        <v>1740</v>
      </c>
      <c r="AW933" t="n">
        <v>1548</v>
      </c>
      <c r="AX933" t="n">
        <v>1386</v>
      </c>
      <c r="AY933" t="n">
        <v>1697</v>
      </c>
      <c r="AZ933" t="n">
        <v>1219</v>
      </c>
      <c r="BA933" t="n">
        <v>652</v>
      </c>
      <c r="BB933" t="n">
        <v>163</v>
      </c>
      <c r="BC933" t="n">
        <v>155</v>
      </c>
      <c r="BD933" t="n">
        <v>155</v>
      </c>
      <c r="BE933" t="n">
        <v>155</v>
      </c>
      <c r="BF933" t="n">
        <v>155</v>
      </c>
      <c r="BG933" t="n">
        <v>155</v>
      </c>
      <c r="BH933" t="n">
        <v>180</v>
      </c>
      <c r="BI933" t="n">
        <v>105</v>
      </c>
      <c r="BJ933" t="n">
        <v>105</v>
      </c>
    </row>
    <row r="934">
      <c r="A934" s="1112" t="n">
        <v>45595</v>
      </c>
      <c r="B934" s="63">
        <f>SUM(Z934:BJ934)</f>
        <v/>
      </c>
      <c r="AV934" t="n">
        <v>1740</v>
      </c>
      <c r="AW934" t="n">
        <v>1538</v>
      </c>
      <c r="AX934" t="n">
        <v>1376</v>
      </c>
      <c r="AY934" t="n">
        <v>1697</v>
      </c>
      <c r="AZ934" t="n">
        <v>1219</v>
      </c>
      <c r="BA934" t="n">
        <v>652</v>
      </c>
      <c r="BB934" t="n">
        <v>163</v>
      </c>
      <c r="BC934" t="n">
        <v>155</v>
      </c>
      <c r="BD934" t="n">
        <v>155</v>
      </c>
      <c r="BE934" t="n">
        <v>155</v>
      </c>
      <c r="BF934" t="n">
        <v>155</v>
      </c>
      <c r="BG934" t="n">
        <v>155</v>
      </c>
      <c r="BH934" t="n">
        <v>180</v>
      </c>
      <c r="BI934" t="n">
        <v>105</v>
      </c>
      <c r="BJ934" t="n">
        <v>105</v>
      </c>
    </row>
    <row r="935">
      <c r="A935" s="1112" t="n">
        <v>45596</v>
      </c>
      <c r="B935" s="63">
        <f>SUM(Z935:BJ935)</f>
        <v/>
      </c>
      <c r="AV935" t="n">
        <v>1740</v>
      </c>
      <c r="AW935" t="n">
        <v>1506</v>
      </c>
      <c r="AX935" t="n">
        <v>1446</v>
      </c>
      <c r="AY935" t="n">
        <v>1697</v>
      </c>
      <c r="AZ935" t="n">
        <v>1289</v>
      </c>
      <c r="BA935" t="n">
        <v>709</v>
      </c>
      <c r="BB935" t="n">
        <v>163</v>
      </c>
      <c r="BC935" t="n">
        <v>155</v>
      </c>
      <c r="BD935" t="n">
        <v>155</v>
      </c>
      <c r="BE935" t="n">
        <v>155</v>
      </c>
      <c r="BF935" t="n">
        <v>155</v>
      </c>
      <c r="BG935" t="n">
        <v>155</v>
      </c>
      <c r="BH935" t="n">
        <v>180</v>
      </c>
      <c r="BI935" t="n">
        <v>105</v>
      </c>
      <c r="BJ935" t="n">
        <v>105</v>
      </c>
    </row>
    <row r="936">
      <c r="A936" s="1112" t="n">
        <v>45597</v>
      </c>
      <c r="B936" s="63">
        <f>SUM(Z936:BJ936)</f>
        <v/>
      </c>
      <c r="AW936" t="n">
        <v>1506</v>
      </c>
      <c r="AX936" t="n">
        <v>1441</v>
      </c>
      <c r="AY936" t="n">
        <v>1697</v>
      </c>
      <c r="AZ936" t="n">
        <v>1324</v>
      </c>
      <c r="BA936" t="n">
        <v>779</v>
      </c>
      <c r="BB936" t="n">
        <v>163</v>
      </c>
      <c r="BC936" t="n">
        <v>155</v>
      </c>
      <c r="BD936" t="n">
        <v>155</v>
      </c>
      <c r="BE936" t="n">
        <v>155</v>
      </c>
      <c r="BF936" t="n">
        <v>155</v>
      </c>
      <c r="BG936" t="n">
        <v>155</v>
      </c>
      <c r="BH936" t="n">
        <v>180</v>
      </c>
      <c r="BI936" t="n">
        <v>105</v>
      </c>
      <c r="BJ936" t="n">
        <v>105</v>
      </c>
    </row>
    <row r="937">
      <c r="A937" s="1112" t="n">
        <v>45600</v>
      </c>
      <c r="B937" s="63">
        <f>SUM(Z937:BJ937)</f>
        <v/>
      </c>
      <c r="AW937" t="n">
        <v>1506</v>
      </c>
      <c r="AX937" t="n">
        <v>1432</v>
      </c>
      <c r="AY937" t="n">
        <v>1775</v>
      </c>
      <c r="AZ937" t="n">
        <v>1335</v>
      </c>
      <c r="BA937" t="n">
        <v>824</v>
      </c>
      <c r="BB937" t="n">
        <v>163</v>
      </c>
      <c r="BC937" t="n">
        <v>155</v>
      </c>
      <c r="BD937" t="n">
        <v>155</v>
      </c>
      <c r="BE937" t="n">
        <v>155</v>
      </c>
      <c r="BF937" t="n">
        <v>155</v>
      </c>
      <c r="BG937" t="n">
        <v>155</v>
      </c>
      <c r="BH937" t="n">
        <v>180</v>
      </c>
      <c r="BI937" t="n">
        <v>105</v>
      </c>
      <c r="BJ937" t="n">
        <v>105</v>
      </c>
    </row>
    <row r="938">
      <c r="A938" s="1112" t="n">
        <v>45601</v>
      </c>
      <c r="B938" s="63">
        <f>SUM(Z938:BJ938)</f>
        <v/>
      </c>
      <c r="AW938" t="n">
        <v>1487</v>
      </c>
      <c r="AX938" t="n">
        <v>143</v>
      </c>
      <c r="AY938" t="n">
        <v>1765</v>
      </c>
      <c r="AZ938" t="n">
        <v>1351</v>
      </c>
      <c r="BA938" t="n">
        <v>848</v>
      </c>
      <c r="BB938" t="n">
        <v>163</v>
      </c>
      <c r="BC938" t="n">
        <v>155</v>
      </c>
      <c r="BD938" t="n">
        <v>155</v>
      </c>
      <c r="BE938" t="n">
        <v>155</v>
      </c>
      <c r="BF938" t="n">
        <v>155</v>
      </c>
      <c r="BG938" t="n">
        <v>155</v>
      </c>
      <c r="BH938" t="n">
        <v>180</v>
      </c>
      <c r="BI938" t="n">
        <v>105</v>
      </c>
      <c r="BJ938" t="n">
        <v>105</v>
      </c>
    </row>
    <row r="939">
      <c r="A939" s="1112" t="n">
        <v>45602</v>
      </c>
      <c r="B939" s="63">
        <f>SUM(Z939:BJ939)</f>
        <v/>
      </c>
      <c r="AW939" t="n">
        <v>1487</v>
      </c>
      <c r="AX939" t="n">
        <v>1475</v>
      </c>
      <c r="AY939" t="n">
        <v>1765</v>
      </c>
      <c r="AZ939" t="n">
        <v>1351</v>
      </c>
      <c r="BA939" t="n">
        <v>848</v>
      </c>
      <c r="BB939" t="n">
        <v>163</v>
      </c>
      <c r="BC939" t="n">
        <v>155</v>
      </c>
      <c r="BD939" t="n">
        <v>155</v>
      </c>
      <c r="BE939" t="n">
        <v>155</v>
      </c>
      <c r="BF939" t="n">
        <v>155</v>
      </c>
      <c r="BG939" t="n">
        <v>155</v>
      </c>
      <c r="BH939" t="n">
        <v>180</v>
      </c>
      <c r="BI939" t="n">
        <v>105</v>
      </c>
      <c r="BJ939" t="n">
        <v>105</v>
      </c>
    </row>
    <row r="940">
      <c r="A940" s="1112" t="n">
        <v>45603</v>
      </c>
      <c r="B940" s="63">
        <f>SUM(Z940:BJ940)</f>
        <v/>
      </c>
      <c r="AW940" t="n">
        <v>1487</v>
      </c>
      <c r="AX940" t="n">
        <v>1485</v>
      </c>
      <c r="AY940" t="n">
        <v>1765</v>
      </c>
      <c r="AZ940" t="n">
        <v>1351</v>
      </c>
      <c r="BA940" t="n">
        <v>848</v>
      </c>
      <c r="BB940" t="n">
        <v>163</v>
      </c>
      <c r="BC940" t="n">
        <v>155</v>
      </c>
      <c r="BD940" t="n">
        <v>155</v>
      </c>
      <c r="BE940" t="n">
        <v>155</v>
      </c>
      <c r="BF940" t="n">
        <v>155</v>
      </c>
      <c r="BG940" t="n">
        <v>155</v>
      </c>
      <c r="BH940" t="n">
        <v>180</v>
      </c>
      <c r="BI940" t="n">
        <v>105</v>
      </c>
      <c r="BJ940" t="n">
        <v>105</v>
      </c>
    </row>
    <row r="941">
      <c r="A941" s="1112" t="n">
        <v>45604</v>
      </c>
      <c r="B941" s="63">
        <f>SUM(Z941:BJ941)</f>
        <v/>
      </c>
      <c r="AW941" t="n">
        <v>1487</v>
      </c>
      <c r="AX941" t="n">
        <v>1485</v>
      </c>
      <c r="AY941" t="n">
        <v>1785</v>
      </c>
      <c r="AZ941" t="n">
        <v>1351</v>
      </c>
      <c r="BA941" t="n">
        <v>848</v>
      </c>
      <c r="BB941" t="n">
        <v>163</v>
      </c>
      <c r="BC941" t="n">
        <v>155</v>
      </c>
      <c r="BD941" t="n">
        <v>155</v>
      </c>
      <c r="BE941" t="n">
        <v>155</v>
      </c>
      <c r="BF941" t="n">
        <v>155</v>
      </c>
      <c r="BG941" t="n">
        <v>155</v>
      </c>
      <c r="BH941" t="n">
        <v>180</v>
      </c>
      <c r="BI941" t="n">
        <v>105</v>
      </c>
      <c r="BJ941" t="n">
        <v>105</v>
      </c>
    </row>
    <row r="942">
      <c r="A942" s="1112" t="n">
        <v>45607</v>
      </c>
      <c r="B942" s="63">
        <f>SUM(Z942:BJ942)</f>
        <v/>
      </c>
      <c r="AW942" t="n">
        <v>1481</v>
      </c>
      <c r="AX942" t="n">
        <v>1487</v>
      </c>
      <c r="AY942" t="n">
        <v>1785</v>
      </c>
      <c r="AZ942" t="n">
        <v>1351</v>
      </c>
      <c r="BA942" t="n">
        <v>848</v>
      </c>
      <c r="BB942" t="n">
        <v>163</v>
      </c>
      <c r="BC942" t="n">
        <v>155</v>
      </c>
      <c r="BD942" t="n">
        <v>155</v>
      </c>
      <c r="BE942" t="n">
        <v>155</v>
      </c>
      <c r="BF942" t="n">
        <v>155</v>
      </c>
      <c r="BG942" t="n">
        <v>155</v>
      </c>
      <c r="BH942" t="n">
        <v>180</v>
      </c>
      <c r="BI942" t="n">
        <v>105</v>
      </c>
      <c r="BJ942" t="n">
        <v>105</v>
      </c>
    </row>
    <row r="943">
      <c r="A943" s="1112" t="n">
        <v>45608</v>
      </c>
      <c r="B943" s="63">
        <f>SUM(Z943:BJ943)</f>
        <v/>
      </c>
      <c r="AW943" t="n">
        <v>1435</v>
      </c>
      <c r="AX943" t="n">
        <v>1482</v>
      </c>
      <c r="AY943" t="n">
        <v>1802</v>
      </c>
      <c r="AZ943" t="n">
        <v>1351</v>
      </c>
      <c r="BA943" t="n">
        <v>848</v>
      </c>
      <c r="BB943" t="n">
        <v>163</v>
      </c>
      <c r="BC943" t="n">
        <v>155</v>
      </c>
      <c r="BD943" t="n">
        <v>155</v>
      </c>
      <c r="BE943" t="n">
        <v>155</v>
      </c>
      <c r="BF943" t="n">
        <v>155</v>
      </c>
      <c r="BG943" t="n">
        <v>155</v>
      </c>
      <c r="BH943" t="n">
        <v>180</v>
      </c>
      <c r="BI943" t="n">
        <v>105</v>
      </c>
      <c r="BJ943" t="n">
        <v>105</v>
      </c>
    </row>
    <row r="944">
      <c r="A944" s="1112" t="n">
        <v>45609</v>
      </c>
      <c r="B944" s="63">
        <f>SUM(Z944:BJ944)</f>
        <v/>
      </c>
      <c r="AW944" t="n">
        <v>1435</v>
      </c>
      <c r="AX944" t="n">
        <v>1482</v>
      </c>
      <c r="AY944" t="n">
        <v>1812</v>
      </c>
      <c r="AZ944" t="n">
        <v>1356</v>
      </c>
      <c r="BA944" t="n">
        <v>848</v>
      </c>
      <c r="BB944" t="n">
        <v>163</v>
      </c>
      <c r="BC944" t="n">
        <v>155</v>
      </c>
      <c r="BD944" t="n">
        <v>155</v>
      </c>
      <c r="BE944" t="n">
        <v>155</v>
      </c>
      <c r="BF944" t="n">
        <v>155</v>
      </c>
      <c r="BG944" t="n">
        <v>155</v>
      </c>
      <c r="BH944" t="n">
        <v>180</v>
      </c>
      <c r="BI944" t="n">
        <v>105</v>
      </c>
      <c r="BJ944" t="n">
        <v>105</v>
      </c>
    </row>
    <row r="945">
      <c r="A945" s="1112" t="n">
        <v>45610</v>
      </c>
      <c r="B945" s="63">
        <f>SUM(Z945:BJ945)</f>
        <v/>
      </c>
      <c r="AW945" t="n">
        <v>1435</v>
      </c>
      <c r="AX945" t="n">
        <v>1482</v>
      </c>
      <c r="AY945" t="n">
        <v>1812</v>
      </c>
      <c r="AZ945" t="n">
        <v>1356</v>
      </c>
      <c r="BA945" t="n">
        <v>848</v>
      </c>
      <c r="BB945" t="n">
        <v>163</v>
      </c>
      <c r="BC945" t="n">
        <v>155</v>
      </c>
      <c r="BD945" t="n">
        <v>155</v>
      </c>
      <c r="BE945" t="n">
        <v>155</v>
      </c>
      <c r="BF945" t="n">
        <v>155</v>
      </c>
      <c r="BG945" t="n">
        <v>155</v>
      </c>
      <c r="BH945" t="n">
        <v>180</v>
      </c>
      <c r="BI945" t="n">
        <v>105</v>
      </c>
      <c r="BJ945" t="n">
        <v>105</v>
      </c>
    </row>
    <row r="946">
      <c r="A946" s="104" t="n">
        <v>45611</v>
      </c>
      <c r="B946" s="63">
        <f>SUM(Z946:BJ946)</f>
        <v/>
      </c>
      <c r="AW946" s="192" t="n">
        <v>1435</v>
      </c>
      <c r="AX946" s="192" t="n">
        <v>1482</v>
      </c>
      <c r="AY946" s="192" t="n">
        <v>1812</v>
      </c>
      <c r="AZ946" s="192" t="n">
        <v>1356</v>
      </c>
      <c r="BA946" s="192" t="n">
        <v>848</v>
      </c>
      <c r="BB946" s="192" t="n">
        <v>163</v>
      </c>
      <c r="BC946" s="192" t="n">
        <v>155</v>
      </c>
      <c r="BD946" s="192" t="n">
        <v>155</v>
      </c>
      <c r="BE946" s="192" t="n">
        <v>155</v>
      </c>
      <c r="BF946" s="192" t="n">
        <v>155</v>
      </c>
      <c r="BG946" s="192" t="n">
        <v>155</v>
      </c>
      <c r="BH946" s="192" t="n">
        <v>180</v>
      </c>
      <c r="BI946" s="192" t="n">
        <v>105</v>
      </c>
      <c r="BJ946" s="192" t="n">
        <v>105</v>
      </c>
    </row>
    <row r="947">
      <c r="A947" s="1112" t="n">
        <v>45614</v>
      </c>
      <c r="B947" s="63">
        <f>SUM(Z947:BJ947)</f>
        <v/>
      </c>
      <c r="AW947" t="n">
        <v>1448</v>
      </c>
      <c r="AX947" t="n">
        <v>1478</v>
      </c>
      <c r="AY947" t="n">
        <v>1802</v>
      </c>
      <c r="AZ947" t="n">
        <v>134</v>
      </c>
      <c r="BA947" t="n">
        <v>848</v>
      </c>
      <c r="BB947" t="n">
        <v>163</v>
      </c>
      <c r="BC947" t="n">
        <v>155</v>
      </c>
      <c r="BD947" t="n">
        <v>155</v>
      </c>
      <c r="BE947" t="n">
        <v>155</v>
      </c>
      <c r="BF947" t="n">
        <v>155</v>
      </c>
      <c r="BG947" t="n">
        <v>155</v>
      </c>
      <c r="BH947" t="n">
        <v>180</v>
      </c>
      <c r="BI947" t="n">
        <v>105</v>
      </c>
      <c r="BJ947" t="n">
        <v>105</v>
      </c>
    </row>
    <row r="948">
      <c r="A948" s="1112" t="n">
        <v>45615</v>
      </c>
      <c r="B948" s="63">
        <f>SUM(Z948:BJ948)</f>
        <v/>
      </c>
      <c r="AW948" t="n">
        <v>1448</v>
      </c>
      <c r="AX948" t="n">
        <v>1478</v>
      </c>
      <c r="AY948" t="n">
        <v>1802</v>
      </c>
      <c r="AZ948" t="n">
        <v>134</v>
      </c>
      <c r="BA948" t="n">
        <v>848</v>
      </c>
      <c r="BB948" t="n">
        <v>163</v>
      </c>
      <c r="BC948" t="n">
        <v>155</v>
      </c>
      <c r="BD948" t="n">
        <v>155</v>
      </c>
      <c r="BE948" t="n">
        <v>155</v>
      </c>
      <c r="BF948" t="n">
        <v>155</v>
      </c>
      <c r="BG948" t="n">
        <v>155</v>
      </c>
      <c r="BH948" t="n">
        <v>180</v>
      </c>
      <c r="BI948" t="n">
        <v>105</v>
      </c>
      <c r="BJ948" t="n">
        <v>105</v>
      </c>
    </row>
    <row r="949">
      <c r="A949" s="1112" t="n">
        <v>45616</v>
      </c>
      <c r="B949" s="63">
        <f>SUM(Z949:BJ949)</f>
        <v/>
      </c>
      <c r="AW949" s="192" t="n">
        <v>1448</v>
      </c>
      <c r="AX949" s="192" t="n">
        <v>1478</v>
      </c>
      <c r="AY949" s="192" t="n">
        <v>1802</v>
      </c>
      <c r="AZ949" s="192" t="n">
        <v>134</v>
      </c>
      <c r="BA949" s="192" t="n">
        <v>848</v>
      </c>
      <c r="BB949" s="192" t="n">
        <v>163</v>
      </c>
      <c r="BC949" s="192" t="n">
        <v>155</v>
      </c>
      <c r="BD949" s="192" t="n">
        <v>155</v>
      </c>
      <c r="BE949" s="192" t="n">
        <v>155</v>
      </c>
      <c r="BF949" s="192" t="n">
        <v>155</v>
      </c>
      <c r="BG949" s="192" t="n">
        <v>155</v>
      </c>
      <c r="BH949" s="192" t="n">
        <v>180</v>
      </c>
      <c r="BI949" s="192" t="n">
        <v>105</v>
      </c>
      <c r="BJ949" s="192" t="n">
        <v>105</v>
      </c>
    </row>
    <row r="950">
      <c r="A950" s="1112" t="n">
        <v>45617</v>
      </c>
      <c r="B950" s="63">
        <f>SUM(Z950:BM950)</f>
        <v/>
      </c>
      <c r="AW950" t="n">
        <v>1448</v>
      </c>
      <c r="AX950" t="n">
        <v>1480</v>
      </c>
      <c r="AY950" t="n">
        <v>1787</v>
      </c>
      <c r="AZ950" t="n">
        <v>1339</v>
      </c>
      <c r="BA950" t="n">
        <v>868</v>
      </c>
      <c r="BB950" t="n">
        <v>163</v>
      </c>
      <c r="BC950" t="n">
        <v>155</v>
      </c>
      <c r="BD950" t="n">
        <v>175</v>
      </c>
      <c r="BE950" t="n">
        <v>175</v>
      </c>
      <c r="BF950" t="n">
        <v>175</v>
      </c>
      <c r="BG950" t="n">
        <v>175</v>
      </c>
      <c r="BH950" t="n">
        <v>200</v>
      </c>
      <c r="BI950" t="n">
        <v>125</v>
      </c>
      <c r="BJ950" t="n">
        <v>125</v>
      </c>
      <c r="BK950" t="n">
        <v>0</v>
      </c>
      <c r="BL950" t="n">
        <v>0</v>
      </c>
      <c r="BM950" t="n">
        <v>0</v>
      </c>
    </row>
    <row r="951">
      <c r="A951" s="1112" t="n">
        <v>45618</v>
      </c>
      <c r="B951" s="63">
        <f>SUM(Z951:BM951)</f>
        <v/>
      </c>
      <c r="AW951" t="n">
        <v>1467</v>
      </c>
      <c r="AX951" t="n">
        <v>1478</v>
      </c>
      <c r="AY951" t="n">
        <v>1787</v>
      </c>
      <c r="AZ951" t="n">
        <v>1339</v>
      </c>
      <c r="BA951" t="n">
        <v>868</v>
      </c>
      <c r="BB951" t="n">
        <v>163</v>
      </c>
      <c r="BC951" t="n">
        <v>155</v>
      </c>
      <c r="BD951" t="n">
        <v>195</v>
      </c>
      <c r="BE951" t="n">
        <v>195</v>
      </c>
      <c r="BF951" t="n">
        <v>195</v>
      </c>
      <c r="BG951" t="n">
        <v>195</v>
      </c>
      <c r="BH951" t="n">
        <v>200</v>
      </c>
      <c r="BI951" t="n">
        <v>145</v>
      </c>
      <c r="BJ951" t="n">
        <v>145</v>
      </c>
      <c r="BK951" t="n">
        <v>30</v>
      </c>
      <c r="BL951" t="n">
        <v>30</v>
      </c>
      <c r="BM951" t="n">
        <v>30</v>
      </c>
    </row>
    <row r="952" ht="15.75" customHeight="1" s="1129" thickBot="1">
      <c r="A952" s="1112" t="n">
        <v>45621</v>
      </c>
      <c r="B952" s="63">
        <f>SUM(Z952:BM952)</f>
        <v/>
      </c>
      <c r="AW952" s="672" t="n">
        <v>1443</v>
      </c>
      <c r="AX952" s="672" t="n">
        <v>1478</v>
      </c>
      <c r="AY952" s="672" t="n">
        <v>1797</v>
      </c>
      <c r="AZ952" s="672" t="n">
        <v>1339</v>
      </c>
      <c r="BA952" s="672" t="n">
        <v>868</v>
      </c>
      <c r="BB952" s="672" t="n">
        <v>163</v>
      </c>
      <c r="BC952" s="672" t="n">
        <v>155</v>
      </c>
      <c r="BD952" s="672" t="n">
        <v>195</v>
      </c>
      <c r="BE952" s="672" t="n">
        <v>195</v>
      </c>
      <c r="BF952" s="672" t="n">
        <v>195</v>
      </c>
      <c r="BG952" s="672" t="n">
        <v>195</v>
      </c>
      <c r="BH952" s="672" t="n">
        <v>200</v>
      </c>
      <c r="BI952" s="672" t="n">
        <v>145</v>
      </c>
      <c r="BJ952" s="672" t="n">
        <v>145</v>
      </c>
      <c r="BK952" s="672" t="n">
        <v>30</v>
      </c>
      <c r="BL952" s="672" t="n">
        <v>30</v>
      </c>
      <c r="BM952" s="833" t="n">
        <v>30</v>
      </c>
    </row>
    <row r="953">
      <c r="A953" s="1112" t="n">
        <v>45622</v>
      </c>
      <c r="B953" s="63">
        <f>SUM(Z953:BM953)</f>
        <v/>
      </c>
      <c r="AW953" t="n">
        <v>1453</v>
      </c>
      <c r="AX953" t="n">
        <v>1478</v>
      </c>
      <c r="AY953" t="n">
        <v>1796</v>
      </c>
      <c r="AZ953" t="n">
        <v>1340</v>
      </c>
      <c r="BA953" t="n">
        <v>868</v>
      </c>
      <c r="BB953" t="n">
        <v>163</v>
      </c>
      <c r="BC953" t="n">
        <v>155</v>
      </c>
      <c r="BD953" t="n">
        <v>195</v>
      </c>
      <c r="BE953" t="n">
        <v>195</v>
      </c>
      <c r="BF953" t="n">
        <v>195</v>
      </c>
      <c r="BG953" t="n">
        <v>195</v>
      </c>
      <c r="BH953" t="n">
        <v>200</v>
      </c>
      <c r="BI953" t="n">
        <v>145</v>
      </c>
      <c r="BJ953" t="n">
        <v>145</v>
      </c>
      <c r="BK953" t="n">
        <v>30</v>
      </c>
      <c r="BL953" t="n">
        <v>30</v>
      </c>
      <c r="BM953" t="n">
        <v>30</v>
      </c>
    </row>
    <row r="954">
      <c r="A954" s="1112" t="n">
        <v>45623</v>
      </c>
      <c r="B954" s="63">
        <f>SUM(Z954:BM954)</f>
        <v/>
      </c>
      <c r="AW954" t="n">
        <v>1421</v>
      </c>
      <c r="AX954" t="n">
        <v>1478</v>
      </c>
      <c r="AY954" t="n">
        <v>1797</v>
      </c>
      <c r="AZ954" t="n">
        <v>1340</v>
      </c>
      <c r="BA954" t="n">
        <v>848</v>
      </c>
      <c r="BB954" t="n">
        <v>163</v>
      </c>
      <c r="BC954" t="n">
        <v>155</v>
      </c>
      <c r="BD954" t="n">
        <v>220</v>
      </c>
      <c r="BE954" t="n">
        <v>220</v>
      </c>
      <c r="BF954" t="n">
        <v>220</v>
      </c>
      <c r="BG954" t="n">
        <v>220</v>
      </c>
      <c r="BH954" t="n">
        <v>225</v>
      </c>
      <c r="BI954" t="n">
        <v>145</v>
      </c>
      <c r="BJ954" t="n">
        <v>145</v>
      </c>
      <c r="BK954" t="n">
        <v>50</v>
      </c>
      <c r="BL954" t="n">
        <v>50</v>
      </c>
      <c r="BM954" t="n">
        <v>50</v>
      </c>
    </row>
    <row r="955">
      <c r="A955" s="1112" t="n">
        <v>45624</v>
      </c>
      <c r="B955" s="63">
        <f>SUM(Z955:BM955)</f>
        <v/>
      </c>
      <c r="AW955" t="n">
        <v>1431</v>
      </c>
      <c r="AX955" t="n">
        <v>1478</v>
      </c>
      <c r="AY955" t="n">
        <v>1857</v>
      </c>
      <c r="AZ955" t="n">
        <v>1340</v>
      </c>
      <c r="BA955" t="n">
        <v>847</v>
      </c>
      <c r="BB955" t="n">
        <v>163</v>
      </c>
      <c r="BC955" t="n">
        <v>155</v>
      </c>
      <c r="BD955" t="n">
        <v>220</v>
      </c>
      <c r="BE955" t="n">
        <v>220</v>
      </c>
      <c r="BF955" t="n">
        <v>220</v>
      </c>
      <c r="BG955" t="n">
        <v>220</v>
      </c>
      <c r="BH955" t="n">
        <v>225</v>
      </c>
      <c r="BI955" t="n">
        <v>145</v>
      </c>
      <c r="BJ955" t="n">
        <v>145</v>
      </c>
      <c r="BK955" t="n">
        <v>50</v>
      </c>
      <c r="BL955" t="n">
        <v>50</v>
      </c>
      <c r="BM955" t="n">
        <v>50</v>
      </c>
    </row>
    <row r="956">
      <c r="A956" s="1112" t="n">
        <v>45625</v>
      </c>
      <c r="B956" s="63">
        <f>SUM(Z956:BM956)</f>
        <v/>
      </c>
      <c r="AW956" t="n">
        <v>1431</v>
      </c>
      <c r="AX956" t="n">
        <v>1478</v>
      </c>
      <c r="AY956" t="n">
        <v>1857</v>
      </c>
      <c r="AZ956" t="n">
        <v>1340</v>
      </c>
      <c r="BA956" t="n">
        <v>847</v>
      </c>
      <c r="BB956" t="n">
        <v>163</v>
      </c>
      <c r="BC956" t="n">
        <v>155</v>
      </c>
      <c r="BD956" t="n">
        <v>295</v>
      </c>
      <c r="BE956" t="n">
        <v>305</v>
      </c>
      <c r="BF956" t="n">
        <v>290</v>
      </c>
      <c r="BG956" t="n">
        <v>315</v>
      </c>
      <c r="BH956" t="n">
        <v>320</v>
      </c>
      <c r="BI956" t="n">
        <v>160</v>
      </c>
      <c r="BJ956" t="n">
        <v>145</v>
      </c>
      <c r="BK956" t="n">
        <v>50</v>
      </c>
      <c r="BL956" t="n">
        <v>50</v>
      </c>
      <c r="BM956" t="n">
        <v>50</v>
      </c>
    </row>
    <row r="957">
      <c r="A957" s="1112" t="n">
        <v>45628</v>
      </c>
      <c r="B957" s="63">
        <f>SUM(Z957:BM957)</f>
        <v/>
      </c>
      <c r="AX957" t="n">
        <v>1478</v>
      </c>
      <c r="AY957" t="n">
        <v>1866</v>
      </c>
      <c r="AZ957" t="n">
        <v>1340</v>
      </c>
      <c r="BA957" t="n">
        <v>857</v>
      </c>
      <c r="BB957" t="n">
        <v>163</v>
      </c>
      <c r="BC957" t="n">
        <v>155</v>
      </c>
      <c r="BD957" t="n">
        <v>295</v>
      </c>
      <c r="BE957" t="n">
        <v>305</v>
      </c>
      <c r="BF957" t="n">
        <v>290</v>
      </c>
      <c r="BG957" t="n">
        <v>315</v>
      </c>
      <c r="BH957" t="n">
        <v>320</v>
      </c>
      <c r="BI957" t="n">
        <v>150</v>
      </c>
      <c r="BJ957" t="n">
        <v>145</v>
      </c>
      <c r="BK957" t="n">
        <v>50</v>
      </c>
      <c r="BL957" t="n">
        <v>50</v>
      </c>
      <c r="BM957" t="n">
        <v>50</v>
      </c>
    </row>
    <row r="958">
      <c r="A958" s="1112" t="n">
        <v>45629</v>
      </c>
      <c r="B958" s="63">
        <f>SUM(Z958:BM958)</f>
        <v/>
      </c>
      <c r="AX958" t="n">
        <v>1521</v>
      </c>
      <c r="AY958" t="n">
        <v>1866</v>
      </c>
      <c r="AZ958" t="n">
        <v>1340</v>
      </c>
      <c r="BA958" t="n">
        <v>882</v>
      </c>
      <c r="BB958" t="n">
        <v>163</v>
      </c>
      <c r="BC958" t="n">
        <v>155</v>
      </c>
      <c r="BD958" t="n">
        <v>295</v>
      </c>
      <c r="BE958" t="n">
        <v>305</v>
      </c>
      <c r="BF958" t="n">
        <v>290</v>
      </c>
      <c r="BG958" t="n">
        <v>315</v>
      </c>
      <c r="BH958" t="n">
        <v>340</v>
      </c>
      <c r="BI958" t="n">
        <v>150</v>
      </c>
      <c r="BJ958" t="n">
        <v>145</v>
      </c>
      <c r="BK958" t="n">
        <v>50</v>
      </c>
      <c r="BL958" t="n">
        <v>50</v>
      </c>
      <c r="BM958" t="n">
        <v>50</v>
      </c>
    </row>
    <row r="959">
      <c r="A959" s="1112" t="n">
        <v>45630</v>
      </c>
      <c r="B959" s="63">
        <f>SUM(Z959:BM959)</f>
        <v/>
      </c>
      <c r="AX959" t="n">
        <v>1542</v>
      </c>
      <c r="AY959" t="n">
        <v>1836</v>
      </c>
      <c r="AZ959" t="n">
        <v>1340</v>
      </c>
      <c r="BA959" t="n">
        <v>1015</v>
      </c>
      <c r="BB959" t="n">
        <v>163</v>
      </c>
      <c r="BC959" t="n">
        <v>155</v>
      </c>
      <c r="BD959" t="n">
        <v>295</v>
      </c>
      <c r="BE959" t="n">
        <v>305</v>
      </c>
      <c r="BF959" t="n">
        <v>290</v>
      </c>
      <c r="BG959" t="n">
        <v>315</v>
      </c>
      <c r="BH959" t="n">
        <v>340</v>
      </c>
      <c r="BI959" t="n">
        <v>150</v>
      </c>
      <c r="BJ959" t="n">
        <v>145</v>
      </c>
      <c r="BK959" t="n">
        <v>70</v>
      </c>
      <c r="BL959" t="n">
        <v>70</v>
      </c>
      <c r="BM959" t="n">
        <v>50</v>
      </c>
    </row>
    <row r="960">
      <c r="A960" s="1112" t="n">
        <v>45631</v>
      </c>
      <c r="B960" s="63">
        <f>SUM(Z960:BM960)</f>
        <v/>
      </c>
      <c r="AX960" t="n">
        <v>1533</v>
      </c>
      <c r="AY960" t="n">
        <v>1826</v>
      </c>
      <c r="AZ960" t="n">
        <v>1350</v>
      </c>
      <c r="BA960" t="n">
        <v>1052</v>
      </c>
      <c r="BB960" t="n">
        <v>163</v>
      </c>
      <c r="BC960" t="n">
        <v>155</v>
      </c>
      <c r="BD960" t="n">
        <v>295</v>
      </c>
      <c r="BE960" t="n">
        <v>305</v>
      </c>
      <c r="BF960" t="n">
        <v>290</v>
      </c>
      <c r="BG960" t="n">
        <v>315</v>
      </c>
      <c r="BH960" t="n">
        <v>340</v>
      </c>
      <c r="BI960" t="n">
        <v>150</v>
      </c>
      <c r="BJ960" t="n">
        <v>145</v>
      </c>
      <c r="BK960" t="n">
        <v>70</v>
      </c>
      <c r="BL960" t="n">
        <v>70</v>
      </c>
      <c r="BM960" t="n">
        <v>50</v>
      </c>
    </row>
    <row r="961">
      <c r="A961" s="1112" t="n">
        <v>45632</v>
      </c>
      <c r="B961" s="63">
        <f>SUM(Z961:BM961)</f>
        <v/>
      </c>
      <c r="AX961" t="n">
        <v>1517</v>
      </c>
      <c r="AY961" t="n">
        <v>1791</v>
      </c>
      <c r="AZ961" t="n">
        <v>1350</v>
      </c>
      <c r="BA961" t="n">
        <v>1104</v>
      </c>
      <c r="BB961" t="n">
        <v>163</v>
      </c>
      <c r="BC961" t="n">
        <v>155</v>
      </c>
      <c r="BD961" t="n">
        <v>300</v>
      </c>
      <c r="BE961" t="n">
        <v>310</v>
      </c>
      <c r="BF961" t="n">
        <v>295</v>
      </c>
      <c r="BG961" t="n">
        <v>320</v>
      </c>
      <c r="BH961" t="n">
        <v>345</v>
      </c>
      <c r="BI961" t="n">
        <v>155</v>
      </c>
      <c r="BJ961" t="n">
        <v>155</v>
      </c>
      <c r="BK961" t="n">
        <v>70</v>
      </c>
      <c r="BL961" t="n">
        <v>70</v>
      </c>
      <c r="BM961" t="n">
        <v>50</v>
      </c>
    </row>
    <row r="962">
      <c r="A962" s="1112" t="n">
        <v>45635</v>
      </c>
      <c r="B962" s="63">
        <f>SUM(Z962:BM962)</f>
        <v/>
      </c>
      <c r="AX962" t="n">
        <v>1498</v>
      </c>
      <c r="AY962" t="n">
        <v>1812</v>
      </c>
      <c r="AZ962" t="n">
        <v>1350</v>
      </c>
      <c r="BA962" t="n">
        <v>1104</v>
      </c>
      <c r="BB962" t="n">
        <v>163</v>
      </c>
      <c r="BC962" t="n">
        <v>155</v>
      </c>
      <c r="BD962" t="n">
        <v>300</v>
      </c>
      <c r="BE962" t="n">
        <v>310</v>
      </c>
      <c r="BF962" t="n">
        <v>295</v>
      </c>
      <c r="BG962" t="n">
        <v>320</v>
      </c>
      <c r="BH962" t="n">
        <v>345</v>
      </c>
      <c r="BI962" t="n">
        <v>155</v>
      </c>
      <c r="BJ962" t="n">
        <v>155</v>
      </c>
      <c r="BK962" t="n">
        <v>70</v>
      </c>
      <c r="BL962" t="n">
        <v>70</v>
      </c>
      <c r="BM962" t="n">
        <v>50</v>
      </c>
    </row>
    <row r="963">
      <c r="A963" s="1112" t="n">
        <v>45636</v>
      </c>
      <c r="B963" s="63">
        <f>SUM(Z963:BM963)</f>
        <v/>
      </c>
      <c r="AX963" t="n">
        <v>1473</v>
      </c>
      <c r="AY963" t="n">
        <v>1827</v>
      </c>
      <c r="AZ963" t="n">
        <v>1351</v>
      </c>
      <c r="BA963" t="n">
        <v>1126</v>
      </c>
      <c r="BB963" t="n">
        <v>163</v>
      </c>
      <c r="BC963" t="n">
        <v>155</v>
      </c>
      <c r="BD963" t="n">
        <v>300</v>
      </c>
      <c r="BE963" t="n">
        <v>310</v>
      </c>
      <c r="BF963" t="n">
        <v>295</v>
      </c>
      <c r="BG963" t="n">
        <v>320</v>
      </c>
      <c r="BH963" t="n">
        <v>345</v>
      </c>
      <c r="BI963" t="n">
        <v>155</v>
      </c>
      <c r="BJ963" t="n">
        <v>155</v>
      </c>
      <c r="BK963" t="n">
        <v>70</v>
      </c>
      <c r="BL963" t="n">
        <v>70</v>
      </c>
      <c r="BM963" t="n">
        <v>50</v>
      </c>
    </row>
    <row r="964">
      <c r="A964" s="1112" t="n">
        <v>45637</v>
      </c>
      <c r="B964" s="63">
        <f>SUM(Z964:BM964)</f>
        <v/>
      </c>
      <c r="AX964" t="n">
        <v>1573</v>
      </c>
      <c r="AY964" t="n">
        <v>1827</v>
      </c>
      <c r="AZ964" t="n">
        <v>1351</v>
      </c>
      <c r="BA964" t="n">
        <v>1126</v>
      </c>
      <c r="BB964" t="n">
        <v>163</v>
      </c>
      <c r="BC964" t="n">
        <v>155</v>
      </c>
      <c r="BD964" t="n">
        <v>300</v>
      </c>
      <c r="BE964" t="n">
        <v>310</v>
      </c>
      <c r="BF964" t="n">
        <v>295</v>
      </c>
      <c r="BG964" t="n">
        <v>320</v>
      </c>
      <c r="BH964" t="n">
        <v>345</v>
      </c>
      <c r="BI964" t="n">
        <v>155</v>
      </c>
      <c r="BJ964" t="n">
        <v>155</v>
      </c>
      <c r="BK964" t="n">
        <v>70</v>
      </c>
      <c r="BL964" t="n">
        <v>70</v>
      </c>
      <c r="BM964" t="n">
        <v>50</v>
      </c>
    </row>
    <row r="965">
      <c r="A965" s="1112" t="n">
        <v>45638</v>
      </c>
      <c r="B965" s="63">
        <f>SUM(Z965:BM965)</f>
        <v/>
      </c>
      <c r="AX965" t="n">
        <v>1569</v>
      </c>
      <c r="AY965" t="n">
        <v>1853</v>
      </c>
      <c r="AZ965" t="n">
        <v>1351</v>
      </c>
      <c r="BA965" t="n">
        <v>1126</v>
      </c>
      <c r="BB965" t="n">
        <v>163</v>
      </c>
      <c r="BC965" t="n">
        <v>155</v>
      </c>
      <c r="BD965" t="n">
        <v>325</v>
      </c>
      <c r="BE965" t="n">
        <v>315</v>
      </c>
      <c r="BF965" t="n">
        <v>295</v>
      </c>
      <c r="BG965" t="n">
        <v>320</v>
      </c>
      <c r="BH965" t="n">
        <v>345</v>
      </c>
      <c r="BI965" t="n">
        <v>155</v>
      </c>
      <c r="BJ965" t="n">
        <v>155</v>
      </c>
      <c r="BK965" t="n">
        <v>70</v>
      </c>
      <c r="BL965" t="n">
        <v>70</v>
      </c>
      <c r="BM965" t="n">
        <v>70</v>
      </c>
    </row>
    <row r="966">
      <c r="A966" s="1112" t="n">
        <v>45639</v>
      </c>
      <c r="B966" s="63">
        <f>SUM(Z966:BM966)</f>
        <v/>
      </c>
      <c r="AX966" t="n">
        <v>1568</v>
      </c>
      <c r="AY966" t="n">
        <v>1866</v>
      </c>
      <c r="AZ966" t="n">
        <v>1351</v>
      </c>
      <c r="BA966" t="n">
        <v>1126</v>
      </c>
      <c r="BB966" t="n">
        <v>163</v>
      </c>
      <c r="BC966" t="n">
        <v>155</v>
      </c>
      <c r="BD966" t="n">
        <v>325</v>
      </c>
      <c r="BE966" t="n">
        <v>315</v>
      </c>
      <c r="BF966" t="n">
        <v>295</v>
      </c>
      <c r="BG966" t="n">
        <v>320</v>
      </c>
      <c r="BH966" t="n">
        <v>345</v>
      </c>
      <c r="BI966" t="n">
        <v>155</v>
      </c>
      <c r="BJ966" t="n">
        <v>155</v>
      </c>
      <c r="BK966" t="n">
        <v>70</v>
      </c>
      <c r="BL966" t="n">
        <v>70</v>
      </c>
      <c r="BM966" t="n">
        <v>70</v>
      </c>
    </row>
    <row r="967">
      <c r="A967" s="1112" t="n">
        <v>45642</v>
      </c>
      <c r="B967" s="63">
        <f>SUM(Z967:BM967)</f>
        <v/>
      </c>
      <c r="AX967" t="n">
        <v>1615</v>
      </c>
      <c r="AY967" t="n">
        <v>1876</v>
      </c>
      <c r="AZ967" t="n">
        <v>1351</v>
      </c>
      <c r="BA967" t="n">
        <v>1126</v>
      </c>
      <c r="BB967" t="n">
        <v>163</v>
      </c>
      <c r="BC967" t="n">
        <v>155</v>
      </c>
      <c r="BD967" t="n">
        <v>325</v>
      </c>
      <c r="BE967" t="n">
        <v>315</v>
      </c>
      <c r="BF967" t="n">
        <v>295</v>
      </c>
      <c r="BG967" t="n">
        <v>320</v>
      </c>
      <c r="BH967" t="n">
        <v>345</v>
      </c>
      <c r="BI967" t="n">
        <v>155</v>
      </c>
      <c r="BJ967" t="n">
        <v>155</v>
      </c>
      <c r="BK967" t="n">
        <v>70</v>
      </c>
      <c r="BL967" t="n">
        <v>70</v>
      </c>
      <c r="BM967" t="n">
        <v>70</v>
      </c>
    </row>
    <row r="968">
      <c r="A968" s="1112" t="n">
        <v>45643</v>
      </c>
      <c r="B968" s="63">
        <f>SUM(Z968:BM968)</f>
        <v/>
      </c>
      <c r="AX968" t="n">
        <v>1614</v>
      </c>
      <c r="AY968" t="n">
        <v>1886</v>
      </c>
      <c r="AZ968" t="n">
        <v>1351</v>
      </c>
      <c r="BA968" t="n">
        <v>1127</v>
      </c>
      <c r="BB968" t="n">
        <v>163</v>
      </c>
      <c r="BC968" t="n">
        <v>155</v>
      </c>
      <c r="BD968" t="n">
        <v>325</v>
      </c>
      <c r="BE968" t="n">
        <v>315</v>
      </c>
      <c r="BF968" t="n">
        <v>295</v>
      </c>
      <c r="BG968" t="n">
        <v>320</v>
      </c>
      <c r="BH968" t="n">
        <v>345</v>
      </c>
      <c r="BI968" t="n">
        <v>155</v>
      </c>
      <c r="BJ968" t="n">
        <v>155</v>
      </c>
      <c r="BK968" t="n">
        <v>70</v>
      </c>
      <c r="BL968" t="n">
        <v>70</v>
      </c>
      <c r="BM968" t="n">
        <v>70</v>
      </c>
    </row>
    <row r="969">
      <c r="A969" s="1112" t="n">
        <v>45644</v>
      </c>
      <c r="B969" s="63">
        <f>SUM(Z969:BM969)</f>
        <v/>
      </c>
      <c r="AX969" t="n">
        <v>1654</v>
      </c>
      <c r="AY969" t="n">
        <v>1896</v>
      </c>
      <c r="AZ969" t="n">
        <v>1361</v>
      </c>
      <c r="BA969" t="n">
        <v>1137</v>
      </c>
      <c r="BB969" t="n">
        <v>163</v>
      </c>
      <c r="BC969" t="n">
        <v>155</v>
      </c>
      <c r="BD969" t="n">
        <v>325</v>
      </c>
      <c r="BE969" t="n">
        <v>315</v>
      </c>
      <c r="BF969" t="n">
        <v>295</v>
      </c>
      <c r="BG969" t="n">
        <v>320</v>
      </c>
      <c r="BH969" t="n">
        <v>345</v>
      </c>
      <c r="BI969" t="n">
        <v>155</v>
      </c>
      <c r="BJ969" t="n">
        <v>155</v>
      </c>
      <c r="BK969" t="n">
        <v>70</v>
      </c>
      <c r="BL969" t="n">
        <v>70</v>
      </c>
      <c r="BM969" t="n">
        <v>70</v>
      </c>
    </row>
    <row r="970">
      <c r="A970" s="1112" t="n">
        <v>45645</v>
      </c>
      <c r="B970" s="63">
        <f>SUM(Z970:BM970)</f>
        <v/>
      </c>
      <c r="AX970" t="n">
        <v>1654</v>
      </c>
      <c r="AY970" t="n">
        <v>1906</v>
      </c>
      <c r="AZ970" t="n">
        <v>1371</v>
      </c>
      <c r="BA970" t="n">
        <v>1137</v>
      </c>
      <c r="BB970" t="n">
        <v>163</v>
      </c>
      <c r="BC970" t="n">
        <v>155</v>
      </c>
      <c r="BD970" t="n">
        <v>325</v>
      </c>
      <c r="BE970" t="n">
        <v>315</v>
      </c>
      <c r="BF970" t="n">
        <v>295</v>
      </c>
      <c r="BG970" t="n">
        <v>320</v>
      </c>
      <c r="BH970" t="n">
        <v>345</v>
      </c>
      <c r="BI970" t="n">
        <v>155</v>
      </c>
      <c r="BJ970" t="n">
        <v>155</v>
      </c>
      <c r="BK970" t="n">
        <v>70</v>
      </c>
      <c r="BL970" t="n">
        <v>70</v>
      </c>
      <c r="BM970" t="n">
        <v>70</v>
      </c>
    </row>
    <row r="971">
      <c r="A971" s="1112" t="n">
        <v>45646</v>
      </c>
      <c r="B971" s="63">
        <f>SUM(Z971:BM971)</f>
        <v/>
      </c>
      <c r="AX971" t="n">
        <v>1641</v>
      </c>
      <c r="AY971" t="n">
        <v>1916</v>
      </c>
      <c r="AZ971" t="n">
        <v>1371</v>
      </c>
      <c r="BA971" t="n">
        <v>1137</v>
      </c>
      <c r="BB971" t="n">
        <v>163</v>
      </c>
      <c r="BC971" t="n">
        <v>155</v>
      </c>
      <c r="BD971" t="n">
        <v>325</v>
      </c>
      <c r="BE971" t="n">
        <v>315</v>
      </c>
      <c r="BF971" t="n">
        <v>295</v>
      </c>
      <c r="BG971" t="n">
        <v>325</v>
      </c>
      <c r="BH971" t="n">
        <v>345</v>
      </c>
      <c r="BI971" t="n">
        <v>155</v>
      </c>
      <c r="BJ971" t="n">
        <v>155</v>
      </c>
      <c r="BK971" t="n">
        <v>70</v>
      </c>
      <c r="BL971" t="n">
        <v>70</v>
      </c>
      <c r="BM971" t="n">
        <v>70</v>
      </c>
    </row>
    <row r="972">
      <c r="A972" s="1112" t="n">
        <v>45649</v>
      </c>
      <c r="B972" s="63">
        <f>SUM(Z972:BM972)</f>
        <v/>
      </c>
      <c r="AX972" t="n">
        <v>1641</v>
      </c>
      <c r="AY972" t="n">
        <v>1916</v>
      </c>
      <c r="AZ972" t="n">
        <v>1371</v>
      </c>
      <c r="BA972" t="n">
        <v>1137</v>
      </c>
      <c r="BB972" t="n">
        <v>163</v>
      </c>
      <c r="BC972" t="n">
        <v>155</v>
      </c>
      <c r="BD972" t="n">
        <v>325</v>
      </c>
      <c r="BE972" t="n">
        <v>315</v>
      </c>
      <c r="BF972" t="n">
        <v>295</v>
      </c>
      <c r="BG972" t="n">
        <v>325</v>
      </c>
      <c r="BH972" t="n">
        <v>345</v>
      </c>
      <c r="BI972" t="n">
        <v>155</v>
      </c>
      <c r="BJ972" t="n">
        <v>155</v>
      </c>
      <c r="BK972" t="n">
        <v>70</v>
      </c>
      <c r="BL972" t="n">
        <v>70</v>
      </c>
      <c r="BM972" t="n">
        <v>70</v>
      </c>
    </row>
    <row r="973">
      <c r="A973" s="1112" t="n">
        <v>45650</v>
      </c>
      <c r="B973" s="63">
        <f>SUM(Z973:BM973)</f>
        <v/>
      </c>
      <c r="AX973" s="192" t="n">
        <v>1641</v>
      </c>
      <c r="AY973" s="192" t="n">
        <v>1916</v>
      </c>
      <c r="AZ973" s="192" t="n">
        <v>1371</v>
      </c>
      <c r="BA973" s="192" t="n">
        <v>1137</v>
      </c>
      <c r="BB973" s="192" t="n">
        <v>163</v>
      </c>
      <c r="BC973" s="192" t="n">
        <v>155</v>
      </c>
      <c r="BD973" s="192" t="n">
        <v>325</v>
      </c>
      <c r="BE973" s="192" t="n">
        <v>315</v>
      </c>
      <c r="BF973" s="192" t="n">
        <v>295</v>
      </c>
      <c r="BG973" s="192" t="n">
        <v>325</v>
      </c>
      <c r="BH973" s="192" t="n">
        <v>345</v>
      </c>
      <c r="BI973" s="192" t="n">
        <v>155</v>
      </c>
      <c r="BJ973" s="192" t="n">
        <v>155</v>
      </c>
      <c r="BK973" s="192" t="n">
        <v>70</v>
      </c>
      <c r="BL973" s="192" t="n">
        <v>70</v>
      </c>
      <c r="BM973" s="192" t="n">
        <v>70</v>
      </c>
    </row>
    <row r="974">
      <c r="A974" s="1112" t="n">
        <v>45652</v>
      </c>
      <c r="B974" s="63">
        <f>SUM(Z974:BM974)</f>
        <v/>
      </c>
      <c r="AX974" t="n">
        <v>1626</v>
      </c>
      <c r="AY974" t="n">
        <v>1959</v>
      </c>
      <c r="AZ974" t="n">
        <v>1501</v>
      </c>
      <c r="BA974" t="n">
        <v>1185</v>
      </c>
      <c r="BB974" t="n">
        <v>163</v>
      </c>
      <c r="BC974" t="n">
        <v>155</v>
      </c>
      <c r="BD974" t="n">
        <v>325</v>
      </c>
      <c r="BE974" t="n">
        <v>315</v>
      </c>
      <c r="BF974" t="n">
        <v>295</v>
      </c>
      <c r="BG974" t="n">
        <v>325</v>
      </c>
      <c r="BH974" t="n">
        <v>345</v>
      </c>
      <c r="BI974" t="n">
        <v>155</v>
      </c>
      <c r="BJ974" t="n">
        <v>155</v>
      </c>
      <c r="BK974" t="n">
        <v>70</v>
      </c>
      <c r="BL974" t="n">
        <v>70</v>
      </c>
      <c r="BM974" t="n">
        <v>70</v>
      </c>
    </row>
    <row r="975">
      <c r="A975" s="1112" t="n">
        <v>45653</v>
      </c>
      <c r="B975" s="63">
        <f>SUM(Z975:BM975)</f>
        <v/>
      </c>
      <c r="AX975" t="n">
        <v>1626</v>
      </c>
      <c r="AY975" t="n">
        <v>1959</v>
      </c>
      <c r="AZ975" t="n">
        <v>1501</v>
      </c>
      <c r="BA975" t="n">
        <v>1185</v>
      </c>
      <c r="BB975" t="n">
        <v>163</v>
      </c>
      <c r="BC975" t="n">
        <v>155</v>
      </c>
      <c r="BD975" t="n">
        <v>325</v>
      </c>
      <c r="BE975" t="n">
        <v>315</v>
      </c>
      <c r="BF975" t="n">
        <v>295</v>
      </c>
      <c r="BG975" t="n">
        <v>325</v>
      </c>
      <c r="BH975" t="n">
        <v>345</v>
      </c>
      <c r="BI975" t="n">
        <v>155</v>
      </c>
      <c r="BJ975" t="n">
        <v>155</v>
      </c>
      <c r="BK975" t="n">
        <v>70</v>
      </c>
      <c r="BL975" t="n">
        <v>70</v>
      </c>
      <c r="BM975" t="n">
        <v>70</v>
      </c>
    </row>
    <row r="976">
      <c r="A976" s="1112" t="n">
        <v>45656</v>
      </c>
      <c r="B976" s="63">
        <f>SUM(Z976:BM976)</f>
        <v/>
      </c>
      <c r="AX976" t="n">
        <v>1626</v>
      </c>
      <c r="AY976" t="n">
        <v>1949</v>
      </c>
      <c r="AZ976" t="n">
        <v>1485</v>
      </c>
      <c r="BA976" t="n">
        <v>1194</v>
      </c>
      <c r="BB976" t="n">
        <v>163</v>
      </c>
      <c r="BC976" t="n">
        <v>155</v>
      </c>
      <c r="BD976" t="n">
        <v>325</v>
      </c>
      <c r="BE976" t="n">
        <v>315</v>
      </c>
      <c r="BF976" t="n">
        <v>295</v>
      </c>
      <c r="BG976" t="n">
        <v>325</v>
      </c>
      <c r="BH976" t="n">
        <v>345</v>
      </c>
      <c r="BI976" t="n">
        <v>155</v>
      </c>
      <c r="BJ976" t="n">
        <v>155</v>
      </c>
      <c r="BK976" t="n">
        <v>70</v>
      </c>
      <c r="BL976" t="n">
        <v>70</v>
      </c>
      <c r="BM976" t="n">
        <v>70</v>
      </c>
    </row>
    <row r="977">
      <c r="A977" s="1112" t="n">
        <v>45657</v>
      </c>
      <c r="B977" s="63">
        <f>SUM(Z977:BM977)</f>
        <v/>
      </c>
      <c r="AX977" s="192" t="n">
        <v>1626</v>
      </c>
      <c r="AY977" s="192" t="n">
        <v>1949</v>
      </c>
      <c r="AZ977" s="192" t="n">
        <v>1485</v>
      </c>
      <c r="BA977" s="192" t="n">
        <v>1194</v>
      </c>
      <c r="BB977" s="192" t="n">
        <v>163</v>
      </c>
      <c r="BC977" s="192" t="n">
        <v>155</v>
      </c>
      <c r="BD977" s="192" t="n">
        <v>325</v>
      </c>
      <c r="BE977" s="192" t="n">
        <v>315</v>
      </c>
      <c r="BF977" s="192" t="n">
        <v>295</v>
      </c>
      <c r="BG977" s="192" t="n">
        <v>325</v>
      </c>
      <c r="BH977" s="192" t="n">
        <v>345</v>
      </c>
      <c r="BI977" s="192" t="n">
        <v>155</v>
      </c>
      <c r="BJ977" s="192" t="n">
        <v>155</v>
      </c>
      <c r="BK977" s="192" t="n">
        <v>70</v>
      </c>
      <c r="BL977" s="192" t="n">
        <v>70</v>
      </c>
      <c r="BM977" s="192" t="n">
        <v>70</v>
      </c>
    </row>
    <row r="978">
      <c r="A978" s="1112" t="n">
        <v>45659</v>
      </c>
      <c r="B978" s="63">
        <f>SUM(Z978:BM978)</f>
        <v/>
      </c>
      <c r="AY978" t="n">
        <v>1905</v>
      </c>
      <c r="AZ978" t="n">
        <v>1485</v>
      </c>
      <c r="BA978" t="n">
        <v>1194</v>
      </c>
      <c r="BB978" t="n">
        <v>285</v>
      </c>
      <c r="BC978" t="n">
        <v>155</v>
      </c>
      <c r="BD978" t="n">
        <v>365</v>
      </c>
      <c r="BE978" t="n">
        <v>355</v>
      </c>
      <c r="BF978" t="n">
        <v>330</v>
      </c>
      <c r="BG978" t="n">
        <v>325</v>
      </c>
      <c r="BH978" t="n">
        <v>345</v>
      </c>
      <c r="BI978" t="n">
        <v>185</v>
      </c>
      <c r="BJ978" t="n">
        <v>180</v>
      </c>
      <c r="BK978" t="n">
        <v>100</v>
      </c>
      <c r="BL978" t="n">
        <v>100</v>
      </c>
      <c r="BM978" t="n">
        <v>70</v>
      </c>
    </row>
    <row r="979">
      <c r="A979" s="1112" t="n">
        <v>45660</v>
      </c>
      <c r="B979" s="63">
        <f>SUM(Z979:BM979)</f>
        <v/>
      </c>
      <c r="AY979" t="n">
        <v>1907</v>
      </c>
      <c r="AZ979" t="n">
        <v>1485</v>
      </c>
      <c r="BA979" t="n">
        <v>1194</v>
      </c>
      <c r="BB979" t="n">
        <v>285</v>
      </c>
      <c r="BC979" t="n">
        <v>200</v>
      </c>
      <c r="BD979" t="n">
        <v>405</v>
      </c>
      <c r="BE979" t="n">
        <v>395</v>
      </c>
      <c r="BF979" t="n">
        <v>370</v>
      </c>
      <c r="BG979" t="n">
        <v>340</v>
      </c>
      <c r="BH979" t="n">
        <v>381</v>
      </c>
      <c r="BI979" t="n">
        <v>235</v>
      </c>
      <c r="BJ979" t="n">
        <v>180</v>
      </c>
      <c r="BK979" t="n">
        <v>125</v>
      </c>
      <c r="BL979" t="n">
        <v>125</v>
      </c>
      <c r="BM979" t="n">
        <v>95</v>
      </c>
    </row>
    <row r="980">
      <c r="A980" s="1112" t="n">
        <v>45663</v>
      </c>
      <c r="B980" s="63">
        <f>SUM(Z980:BM980)</f>
        <v/>
      </c>
      <c r="AY980" t="n">
        <v>1952</v>
      </c>
      <c r="AZ980" t="n">
        <v>1545</v>
      </c>
      <c r="BA980" t="n">
        <v>1214</v>
      </c>
      <c r="BB980" t="n">
        <v>285</v>
      </c>
      <c r="BC980" t="n">
        <v>200</v>
      </c>
      <c r="BD980" t="n">
        <v>415</v>
      </c>
      <c r="BE980" t="n">
        <v>405</v>
      </c>
      <c r="BF980" t="n">
        <v>380</v>
      </c>
      <c r="BG980" t="n">
        <v>340</v>
      </c>
      <c r="BH980" t="n">
        <v>381</v>
      </c>
      <c r="BI980" t="n">
        <v>235</v>
      </c>
      <c r="BJ980" t="n">
        <v>180</v>
      </c>
      <c r="BK980" t="n">
        <v>146</v>
      </c>
      <c r="BL980" t="n">
        <v>143</v>
      </c>
      <c r="BM980" t="n">
        <v>100</v>
      </c>
    </row>
    <row r="981">
      <c r="A981" s="1112" t="n">
        <v>45664</v>
      </c>
      <c r="B981" s="63">
        <f>SUM(Z981:BM981)</f>
        <v/>
      </c>
      <c r="AY981" t="n">
        <v>1922</v>
      </c>
      <c r="AZ981" t="n">
        <v>157</v>
      </c>
      <c r="BA981" t="n">
        <v>1214</v>
      </c>
      <c r="BB981" t="n">
        <v>285</v>
      </c>
      <c r="BC981" t="n">
        <v>200</v>
      </c>
      <c r="BD981" t="n">
        <v>415</v>
      </c>
      <c r="BE981" t="n">
        <v>405</v>
      </c>
      <c r="BF981" t="n">
        <v>380</v>
      </c>
      <c r="BG981" t="n">
        <v>340</v>
      </c>
      <c r="BH981" t="n">
        <v>381</v>
      </c>
      <c r="BI981" t="n">
        <v>235</v>
      </c>
      <c r="BJ981" t="n">
        <v>180</v>
      </c>
      <c r="BK981" t="n">
        <v>146</v>
      </c>
      <c r="BL981" t="n">
        <v>143</v>
      </c>
      <c r="BM981" t="n">
        <v>100</v>
      </c>
    </row>
    <row r="982">
      <c r="A982" s="1112" t="n">
        <v>45665</v>
      </c>
      <c r="B982" s="63">
        <f>SUM(Z982:BM982)</f>
        <v/>
      </c>
      <c r="AY982" t="n">
        <v>2035</v>
      </c>
      <c r="AZ982" t="n">
        <v>1670</v>
      </c>
      <c r="BA982" t="n">
        <v>1234</v>
      </c>
      <c r="BB982" t="n">
        <v>285</v>
      </c>
      <c r="BC982" t="n">
        <v>200</v>
      </c>
      <c r="BD982" t="n">
        <v>400</v>
      </c>
      <c r="BE982" t="n">
        <v>390</v>
      </c>
      <c r="BF982" t="n">
        <v>365</v>
      </c>
      <c r="BG982" t="n">
        <v>340</v>
      </c>
      <c r="BH982" t="n">
        <v>386</v>
      </c>
      <c r="BI982" t="n">
        <v>282</v>
      </c>
      <c r="BJ982" t="n">
        <v>180</v>
      </c>
      <c r="BK982" t="n">
        <v>146</v>
      </c>
      <c r="BL982" t="n">
        <v>143</v>
      </c>
      <c r="BM982" t="n">
        <v>100</v>
      </c>
    </row>
    <row r="983">
      <c r="A983" s="1112" t="n">
        <v>45666</v>
      </c>
      <c r="B983" s="63">
        <f>SUM(Z983:BM983)</f>
        <v/>
      </c>
      <c r="AY983" t="n">
        <v>2035</v>
      </c>
      <c r="AZ983" t="n">
        <v>1675</v>
      </c>
      <c r="BA983" t="n">
        <v>1234</v>
      </c>
      <c r="BB983" t="n">
        <v>285</v>
      </c>
      <c r="BC983" t="n">
        <v>200</v>
      </c>
      <c r="BD983" t="n">
        <v>400</v>
      </c>
      <c r="BE983" t="n">
        <v>390</v>
      </c>
      <c r="BF983" t="n">
        <v>365</v>
      </c>
      <c r="BG983" t="n">
        <v>340</v>
      </c>
      <c r="BH983" t="n">
        <v>386</v>
      </c>
      <c r="BI983" t="n">
        <v>282</v>
      </c>
      <c r="BJ983" t="n">
        <v>180</v>
      </c>
      <c r="BK983" t="n">
        <v>146</v>
      </c>
      <c r="BL983" t="n">
        <v>143</v>
      </c>
      <c r="BM983" t="n">
        <v>100</v>
      </c>
    </row>
    <row r="984">
      <c r="A984" s="1112" t="n">
        <v>45667</v>
      </c>
      <c r="B984" s="63">
        <f>SUM(Z984:BM984)</f>
        <v/>
      </c>
      <c r="AY984" t="n">
        <v>2076</v>
      </c>
      <c r="AZ984" t="n">
        <v>1695</v>
      </c>
      <c r="BA984" t="n">
        <v>1249</v>
      </c>
      <c r="BB984" t="n">
        <v>285</v>
      </c>
      <c r="BC984" t="n">
        <v>200</v>
      </c>
      <c r="BD984" t="n">
        <v>400</v>
      </c>
      <c r="BE984" t="n">
        <v>390</v>
      </c>
      <c r="BF984" t="n">
        <v>365</v>
      </c>
      <c r="BG984" t="n">
        <v>400</v>
      </c>
      <c r="BH984" t="n">
        <v>483</v>
      </c>
      <c r="BI984" t="n">
        <v>384</v>
      </c>
      <c r="BJ984" t="n">
        <v>235</v>
      </c>
      <c r="BK984" t="n">
        <v>196</v>
      </c>
      <c r="BL984" t="n">
        <v>193</v>
      </c>
      <c r="BM984" t="n">
        <v>150</v>
      </c>
    </row>
    <row r="985">
      <c r="A985" s="1112" t="n">
        <v>45670</v>
      </c>
      <c r="B985" s="63">
        <f>SUM(Z985:BM985)</f>
        <v/>
      </c>
      <c r="AY985" t="n">
        <v>2121</v>
      </c>
      <c r="AZ985" t="n">
        <v>1762</v>
      </c>
      <c r="BA985" t="n">
        <v>1269</v>
      </c>
      <c r="BB985" t="n">
        <v>285</v>
      </c>
      <c r="BC985" t="n">
        <v>200</v>
      </c>
      <c r="BD985" t="n">
        <v>400</v>
      </c>
      <c r="BE985" t="n">
        <v>390</v>
      </c>
      <c r="BF985" t="n">
        <v>365</v>
      </c>
      <c r="BG985" t="n">
        <v>400</v>
      </c>
      <c r="BH985" t="n">
        <v>483</v>
      </c>
      <c r="BI985" t="n">
        <v>384</v>
      </c>
      <c r="BJ985" t="n">
        <v>235</v>
      </c>
      <c r="BK985" t="n">
        <v>196</v>
      </c>
      <c r="BL985" t="n">
        <v>193</v>
      </c>
      <c r="BM985" t="n">
        <v>150</v>
      </c>
    </row>
    <row r="986">
      <c r="A986" s="1112" t="n">
        <v>45671</v>
      </c>
      <c r="B986" s="63">
        <f>SUM(Z986:BM986)</f>
        <v/>
      </c>
      <c r="AY986" t="n">
        <v>2120</v>
      </c>
      <c r="AZ986" t="n">
        <v>1797</v>
      </c>
      <c r="BA986" t="n">
        <v>1289</v>
      </c>
      <c r="BB986" t="n">
        <v>286</v>
      </c>
      <c r="BC986" t="n">
        <v>200</v>
      </c>
      <c r="BD986" t="n">
        <v>375</v>
      </c>
      <c r="BE986" t="n">
        <v>365</v>
      </c>
      <c r="BF986" t="n">
        <v>340</v>
      </c>
      <c r="BG986" t="n">
        <v>400</v>
      </c>
      <c r="BH986" t="n">
        <v>483</v>
      </c>
      <c r="BI986" t="n">
        <v>384</v>
      </c>
      <c r="BJ986" t="n">
        <v>235</v>
      </c>
      <c r="BK986" t="n">
        <v>196</v>
      </c>
      <c r="BL986" t="n">
        <v>193</v>
      </c>
      <c r="BM986" t="n">
        <v>150</v>
      </c>
    </row>
    <row r="987">
      <c r="A987" s="1112" t="n">
        <v>45672</v>
      </c>
      <c r="B987" s="63">
        <f>SUM(Z987:BM987)</f>
        <v/>
      </c>
      <c r="AY987" t="n">
        <v>2120</v>
      </c>
      <c r="AZ987" t="n">
        <v>1797</v>
      </c>
      <c r="BA987" t="n">
        <v>1289</v>
      </c>
      <c r="BB987" t="n">
        <v>286</v>
      </c>
      <c r="BC987" t="n">
        <v>200</v>
      </c>
      <c r="BD987" t="n">
        <v>345</v>
      </c>
      <c r="BE987" t="n">
        <v>335</v>
      </c>
      <c r="BF987" t="n">
        <v>310</v>
      </c>
      <c r="BG987" t="n">
        <v>401</v>
      </c>
      <c r="BH987" t="n">
        <v>483</v>
      </c>
      <c r="BI987" t="n">
        <v>384</v>
      </c>
      <c r="BJ987" t="n">
        <v>235</v>
      </c>
      <c r="BK987" t="n">
        <v>196</v>
      </c>
      <c r="BL987" t="n">
        <v>193</v>
      </c>
      <c r="BM987" t="n">
        <v>150</v>
      </c>
    </row>
    <row r="988">
      <c r="A988" s="1112" t="n">
        <v>45673</v>
      </c>
      <c r="B988" s="63">
        <f>SUM(Z988:BM988)</f>
        <v/>
      </c>
      <c r="AY988" t="n">
        <v>2100</v>
      </c>
      <c r="AZ988" t="n">
        <v>1980</v>
      </c>
      <c r="BA988" t="n">
        <v>1454</v>
      </c>
      <c r="BB988" t="n">
        <v>286</v>
      </c>
      <c r="BC988" t="n">
        <v>200</v>
      </c>
      <c r="BD988" t="n">
        <v>345</v>
      </c>
      <c r="BE988" t="n">
        <v>335</v>
      </c>
      <c r="BF988" t="n">
        <v>310</v>
      </c>
      <c r="BG988" t="n">
        <v>361</v>
      </c>
      <c r="BH988" t="n">
        <v>483</v>
      </c>
      <c r="BI988" t="n">
        <v>384</v>
      </c>
      <c r="BJ988" t="n">
        <v>235</v>
      </c>
      <c r="BK988" t="n">
        <v>196</v>
      </c>
      <c r="BL988" t="n">
        <v>193</v>
      </c>
      <c r="BM988" t="n">
        <v>150</v>
      </c>
    </row>
    <row r="989">
      <c r="A989" s="1112" t="n">
        <v>45674</v>
      </c>
      <c r="B989" s="63">
        <f>SUM(Z989:BM989)</f>
        <v/>
      </c>
      <c r="AY989" t="n">
        <v>2070</v>
      </c>
      <c r="AZ989" t="n">
        <v>1985</v>
      </c>
      <c r="BA989" t="n">
        <v>1454</v>
      </c>
      <c r="BB989" t="n">
        <v>286</v>
      </c>
      <c r="BC989" t="n">
        <v>220</v>
      </c>
      <c r="BD989" t="n">
        <v>365</v>
      </c>
      <c r="BE989" t="n">
        <v>355</v>
      </c>
      <c r="BF989" t="n">
        <v>330</v>
      </c>
      <c r="BG989" t="n">
        <v>361</v>
      </c>
      <c r="BH989" t="n">
        <v>483</v>
      </c>
      <c r="BI989" t="n">
        <v>384</v>
      </c>
      <c r="BJ989" t="n">
        <v>235</v>
      </c>
      <c r="BK989" t="n">
        <v>206</v>
      </c>
      <c r="BL989" t="n">
        <v>203</v>
      </c>
      <c r="BM989" t="n">
        <v>170</v>
      </c>
    </row>
    <row r="990">
      <c r="A990" s="1112" t="n">
        <v>45677</v>
      </c>
      <c r="B990" s="63">
        <f>SUM(Z990:BM990)</f>
        <v/>
      </c>
      <c r="AY990" t="n">
        <v>1992</v>
      </c>
      <c r="AZ990" t="n">
        <v>1985</v>
      </c>
      <c r="BA990" t="n">
        <v>1454</v>
      </c>
      <c r="BB990" t="n">
        <v>286</v>
      </c>
      <c r="BC990" t="n">
        <v>220</v>
      </c>
      <c r="BD990" t="n">
        <v>345</v>
      </c>
      <c r="BE990" t="n">
        <v>335</v>
      </c>
      <c r="BF990" t="n">
        <v>310</v>
      </c>
      <c r="BG990" t="n">
        <v>362</v>
      </c>
      <c r="BH990" t="n">
        <v>483</v>
      </c>
      <c r="BI990" t="n">
        <v>384</v>
      </c>
      <c r="BJ990" t="n">
        <v>235</v>
      </c>
      <c r="BK990" t="n">
        <v>206</v>
      </c>
      <c r="BL990" t="n">
        <v>203</v>
      </c>
      <c r="BM990" t="n">
        <v>170</v>
      </c>
    </row>
    <row r="991">
      <c r="A991" s="1112" t="n">
        <v>45678</v>
      </c>
      <c r="B991" s="63">
        <f>SUM(Z991:BM991)</f>
        <v/>
      </c>
      <c r="AY991" t="n">
        <v>1991</v>
      </c>
      <c r="AZ991" t="n">
        <v>1985</v>
      </c>
      <c r="BA991" t="n">
        <v>1455</v>
      </c>
      <c r="BB991" t="n">
        <v>286</v>
      </c>
      <c r="BC991" t="n">
        <v>220</v>
      </c>
      <c r="BD991" t="n">
        <v>345</v>
      </c>
      <c r="BE991" t="n">
        <v>335</v>
      </c>
      <c r="BF991" t="n">
        <v>310</v>
      </c>
      <c r="BG991" t="n">
        <v>362</v>
      </c>
      <c r="BH991" t="n">
        <v>483</v>
      </c>
      <c r="BI991" t="n">
        <v>384</v>
      </c>
      <c r="BJ991" t="n">
        <v>235</v>
      </c>
      <c r="BK991" t="n">
        <v>206</v>
      </c>
      <c r="BL991" t="n">
        <v>203</v>
      </c>
      <c r="BM991" t="n">
        <v>170</v>
      </c>
    </row>
    <row r="992">
      <c r="A992" s="1112" t="n">
        <v>45679</v>
      </c>
      <c r="B992" s="63">
        <f>SUM(Z992:BM992)</f>
        <v/>
      </c>
      <c r="AY992" t="n">
        <v>1987</v>
      </c>
      <c r="AZ992" t="n">
        <v>2052</v>
      </c>
      <c r="BA992" t="n">
        <v>1463</v>
      </c>
      <c r="BB992" t="n">
        <v>286</v>
      </c>
      <c r="BC992" t="n">
        <v>220</v>
      </c>
      <c r="BD992" t="n">
        <v>370</v>
      </c>
      <c r="BE992" t="n">
        <v>360</v>
      </c>
      <c r="BF992" t="n">
        <v>335</v>
      </c>
      <c r="BG992" t="n">
        <v>362</v>
      </c>
      <c r="BH992" t="n">
        <v>483</v>
      </c>
      <c r="BI992" t="n">
        <v>384</v>
      </c>
      <c r="BJ992" t="n">
        <v>235</v>
      </c>
      <c r="BK992" t="n">
        <v>206</v>
      </c>
      <c r="BL992" t="n">
        <v>203</v>
      </c>
      <c r="BM992" t="n">
        <v>170</v>
      </c>
    </row>
    <row r="993">
      <c r="A993" s="1112" t="n">
        <v>45680</v>
      </c>
      <c r="B993" s="63">
        <f>SUM(Z993:BM993)</f>
        <v/>
      </c>
      <c r="AY993" t="n">
        <v>1936</v>
      </c>
      <c r="AZ993" t="n">
        <v>2051</v>
      </c>
      <c r="BA993" t="n">
        <v>1463</v>
      </c>
      <c r="BB993" t="n">
        <v>286</v>
      </c>
      <c r="BC993" t="n">
        <v>220</v>
      </c>
      <c r="BD993" t="n">
        <v>370</v>
      </c>
      <c r="BE993" t="n">
        <v>360</v>
      </c>
      <c r="BF993" t="n">
        <v>335</v>
      </c>
      <c r="BG993" t="n">
        <v>362</v>
      </c>
      <c r="BH993" t="n">
        <v>483</v>
      </c>
      <c r="BI993" t="n">
        <v>384</v>
      </c>
      <c r="BJ993" t="n">
        <v>235</v>
      </c>
      <c r="BK993" t="n">
        <v>206</v>
      </c>
      <c r="BL993" t="n">
        <v>203</v>
      </c>
      <c r="BM993" t="n">
        <v>170</v>
      </c>
    </row>
    <row r="994">
      <c r="A994" s="1112" t="n">
        <v>45681</v>
      </c>
      <c r="B994" s="63">
        <f>SUM(Z994:BM994)</f>
        <v/>
      </c>
      <c r="AY994" t="n">
        <v>1926</v>
      </c>
      <c r="AZ994" t="n">
        <v>2051</v>
      </c>
      <c r="BA994" t="n">
        <v>1463</v>
      </c>
      <c r="BB994" t="n">
        <v>286</v>
      </c>
      <c r="BC994" t="n">
        <v>220</v>
      </c>
      <c r="BD994" t="n">
        <v>370</v>
      </c>
      <c r="BE994" t="n">
        <v>360</v>
      </c>
      <c r="BF994" t="n">
        <v>335</v>
      </c>
      <c r="BG994" t="n">
        <v>362</v>
      </c>
      <c r="BH994" t="n">
        <v>483</v>
      </c>
      <c r="BI994" t="n">
        <v>384</v>
      </c>
      <c r="BJ994" t="n">
        <v>235</v>
      </c>
      <c r="BK994" t="n">
        <v>206</v>
      </c>
      <c r="BL994" t="n">
        <v>203</v>
      </c>
      <c r="BM994" t="n">
        <v>170</v>
      </c>
    </row>
    <row r="995">
      <c r="A995" s="1112" t="n">
        <v>45684</v>
      </c>
      <c r="B995" s="63">
        <f>SUM(Z995:BM995)</f>
        <v/>
      </c>
      <c r="AY995" t="n">
        <v>1854</v>
      </c>
      <c r="AZ995" t="n">
        <v>2061</v>
      </c>
      <c r="BA995" t="n">
        <v>1464</v>
      </c>
      <c r="BB995" t="n">
        <v>286</v>
      </c>
      <c r="BC995" t="n">
        <v>220</v>
      </c>
      <c r="BD995" t="n">
        <v>370</v>
      </c>
      <c r="BE995" t="n">
        <v>360</v>
      </c>
      <c r="BF995" t="n">
        <v>335</v>
      </c>
      <c r="BG995" t="n">
        <v>362</v>
      </c>
      <c r="BH995" t="n">
        <v>483</v>
      </c>
      <c r="BI995" t="n">
        <v>384</v>
      </c>
      <c r="BJ995" t="n">
        <v>235</v>
      </c>
      <c r="BK995" t="n">
        <v>206</v>
      </c>
      <c r="BL995" t="n">
        <v>203</v>
      </c>
      <c r="BM995" t="n">
        <v>170</v>
      </c>
    </row>
    <row r="996">
      <c r="A996" s="1112" t="n">
        <v>45685</v>
      </c>
      <c r="B996" s="63">
        <f>SUM(Z996:BM996)</f>
        <v/>
      </c>
      <c r="AY996" t="n">
        <v>1854</v>
      </c>
      <c r="AZ996" t="n">
        <v>2061</v>
      </c>
      <c r="BA996" t="n">
        <v>1464</v>
      </c>
      <c r="BB996" t="n">
        <v>286</v>
      </c>
      <c r="BC996" t="n">
        <v>255</v>
      </c>
      <c r="BD996" t="n">
        <v>370</v>
      </c>
      <c r="BE996" t="n">
        <v>360</v>
      </c>
      <c r="BF996" t="n">
        <v>335</v>
      </c>
      <c r="BG996" t="n">
        <v>362</v>
      </c>
      <c r="BH996" t="n">
        <v>483</v>
      </c>
      <c r="BI996" t="n">
        <v>384</v>
      </c>
      <c r="BJ996" t="n">
        <v>235</v>
      </c>
      <c r="BK996" t="n">
        <v>206</v>
      </c>
      <c r="BL996" t="n">
        <v>203</v>
      </c>
      <c r="BM996" t="n">
        <v>170</v>
      </c>
    </row>
    <row r="997">
      <c r="A997" s="1112" t="n">
        <v>45686</v>
      </c>
      <c r="B997" s="63">
        <f>SUM(Z997:BM997)</f>
        <v/>
      </c>
      <c r="AY997" t="n">
        <v>1828</v>
      </c>
      <c r="AZ997" t="n">
        <v>2061</v>
      </c>
      <c r="BA997" t="n">
        <v>1464</v>
      </c>
      <c r="BB997" t="n">
        <v>286</v>
      </c>
      <c r="BC997" t="n">
        <v>280</v>
      </c>
      <c r="BD997" t="n">
        <v>395</v>
      </c>
      <c r="BE997" t="n">
        <v>385</v>
      </c>
      <c r="BF997" t="n">
        <v>360</v>
      </c>
      <c r="BG997" t="n">
        <v>362</v>
      </c>
      <c r="BH997" t="n">
        <v>483</v>
      </c>
      <c r="BI997" t="n">
        <v>384</v>
      </c>
      <c r="BJ997" t="n">
        <v>235</v>
      </c>
      <c r="BK997" t="n">
        <v>206</v>
      </c>
      <c r="BL997" t="n">
        <v>203</v>
      </c>
      <c r="BM997" t="n">
        <v>170</v>
      </c>
    </row>
    <row r="998">
      <c r="A998" s="1112" t="n">
        <v>45687</v>
      </c>
      <c r="B998" s="63">
        <f>SUM(Z998:BM998)</f>
        <v/>
      </c>
      <c r="AY998" t="n">
        <v>1793</v>
      </c>
      <c r="AZ998" t="n">
        <v>2061</v>
      </c>
      <c r="BA998" t="n">
        <v>1464</v>
      </c>
      <c r="BB998" t="n">
        <v>286</v>
      </c>
      <c r="BC998" t="n">
        <v>280</v>
      </c>
      <c r="BD998" t="n">
        <v>395</v>
      </c>
      <c r="BE998" t="n">
        <v>385</v>
      </c>
      <c r="BF998" t="n">
        <v>360</v>
      </c>
      <c r="BG998" t="n">
        <v>362</v>
      </c>
      <c r="BH998" t="n">
        <v>483</v>
      </c>
      <c r="BI998" t="n">
        <v>384</v>
      </c>
      <c r="BJ998" t="n">
        <v>275</v>
      </c>
      <c r="BK998" t="n">
        <v>221</v>
      </c>
      <c r="BL998" t="n">
        <v>218</v>
      </c>
      <c r="BM998" t="n">
        <v>185</v>
      </c>
    </row>
    <row r="999">
      <c r="A999" s="1112" t="n">
        <v>45688</v>
      </c>
      <c r="B999" s="63">
        <f>SUM(Z999:BM999)</f>
        <v/>
      </c>
      <c r="AY999" t="n">
        <v>1793</v>
      </c>
      <c r="AZ999" t="n">
        <v>2247</v>
      </c>
      <c r="BA999" t="n">
        <v>1464</v>
      </c>
      <c r="BB999" t="n">
        <v>310</v>
      </c>
      <c r="BC999" t="n">
        <v>280</v>
      </c>
      <c r="BD999" t="n">
        <v>395</v>
      </c>
      <c r="BE999" t="n">
        <v>385</v>
      </c>
      <c r="BF999" t="n">
        <v>360</v>
      </c>
      <c r="BG999" t="n">
        <v>362</v>
      </c>
      <c r="BH999" t="n">
        <v>483</v>
      </c>
      <c r="BI999" t="n">
        <v>384</v>
      </c>
      <c r="BJ999" t="n">
        <v>275</v>
      </c>
      <c r="BK999" t="n">
        <v>221</v>
      </c>
      <c r="BL999" t="n">
        <v>218</v>
      </c>
      <c r="BM999" t="n">
        <v>185</v>
      </c>
    </row>
    <row r="1000">
      <c r="A1000" s="1112" t="n">
        <v>45691</v>
      </c>
      <c r="B1000" s="63">
        <f>SUM(Z1000:BM1000)</f>
        <v/>
      </c>
      <c r="AZ1000" t="n">
        <v>2247</v>
      </c>
      <c r="BA1000" t="n">
        <v>1485</v>
      </c>
      <c r="BB1000" t="n">
        <v>310</v>
      </c>
      <c r="BC1000" t="n">
        <v>240</v>
      </c>
      <c r="BD1000" t="n">
        <v>395</v>
      </c>
      <c r="BE1000" t="n">
        <v>385</v>
      </c>
      <c r="BF1000" t="n">
        <v>360</v>
      </c>
      <c r="BG1000" t="n">
        <v>362</v>
      </c>
      <c r="BH1000" t="n">
        <v>503</v>
      </c>
      <c r="BI1000" t="n">
        <v>404</v>
      </c>
      <c r="BJ1000" t="n">
        <v>295</v>
      </c>
      <c r="BK1000" t="n">
        <v>241</v>
      </c>
      <c r="BL1000" t="n">
        <v>238</v>
      </c>
      <c r="BM1000" t="n">
        <v>205</v>
      </c>
    </row>
    <row r="1001">
      <c r="A1001" s="1112" t="n">
        <v>45692</v>
      </c>
      <c r="B1001" s="63">
        <f>SUM(Z1001:BM1001)</f>
        <v/>
      </c>
      <c r="AZ1001" t="n">
        <v>2262</v>
      </c>
      <c r="BA1001" t="n">
        <v>1485</v>
      </c>
      <c r="BB1001" t="n">
        <v>310</v>
      </c>
      <c r="BC1001" t="n">
        <v>240</v>
      </c>
      <c r="BD1001" t="n">
        <v>395</v>
      </c>
      <c r="BE1001" t="n">
        <v>385</v>
      </c>
      <c r="BF1001" t="n">
        <v>360</v>
      </c>
      <c r="BG1001" t="n">
        <v>362</v>
      </c>
      <c r="BH1001" t="n">
        <v>503</v>
      </c>
      <c r="BI1001" t="n">
        <v>404</v>
      </c>
      <c r="BJ1001" t="n">
        <v>295</v>
      </c>
      <c r="BK1001" t="n">
        <v>241</v>
      </c>
      <c r="BL1001" t="n">
        <v>238</v>
      </c>
      <c r="BM1001" t="n">
        <v>205</v>
      </c>
    </row>
    <row r="1002">
      <c r="A1002" s="1112" t="n">
        <v>45693</v>
      </c>
      <c r="B1002" s="63">
        <f>SUM(Z1002:BM1002)</f>
        <v/>
      </c>
      <c r="AZ1002" t="n">
        <v>2262</v>
      </c>
      <c r="BA1002" t="n">
        <v>1485</v>
      </c>
      <c r="BB1002" t="n">
        <v>310</v>
      </c>
      <c r="BC1002" t="n">
        <v>240</v>
      </c>
      <c r="BD1002" t="n">
        <v>395</v>
      </c>
      <c r="BE1002" t="n">
        <v>365</v>
      </c>
      <c r="BF1002" t="n">
        <v>340</v>
      </c>
      <c r="BG1002" t="n">
        <v>361</v>
      </c>
      <c r="BH1002" t="n">
        <v>503</v>
      </c>
      <c r="BI1002" t="n">
        <v>404</v>
      </c>
      <c r="BJ1002" t="n">
        <v>295</v>
      </c>
      <c r="BK1002" t="n">
        <v>241</v>
      </c>
      <c r="BL1002" t="n">
        <v>238</v>
      </c>
      <c r="BM1002" t="n">
        <v>205</v>
      </c>
    </row>
    <row r="1003">
      <c r="A1003" s="1112" t="n">
        <v>45694</v>
      </c>
      <c r="B1003" s="63">
        <f>SUM(Z1003:BM1003)</f>
        <v/>
      </c>
      <c r="AZ1003" t="n">
        <v>2262</v>
      </c>
      <c r="BA1003" t="n">
        <v>1485</v>
      </c>
      <c r="BB1003" t="n">
        <v>310</v>
      </c>
      <c r="BC1003" t="n">
        <v>220</v>
      </c>
      <c r="BD1003" t="n">
        <v>395</v>
      </c>
      <c r="BE1003" t="n">
        <v>365</v>
      </c>
      <c r="BF1003" t="n">
        <v>340</v>
      </c>
      <c r="BG1003" t="n">
        <v>363</v>
      </c>
      <c r="BH1003" t="n">
        <v>523</v>
      </c>
      <c r="BI1003" t="n">
        <v>424</v>
      </c>
      <c r="BJ1003" t="n">
        <v>315</v>
      </c>
      <c r="BK1003" t="n">
        <v>241</v>
      </c>
      <c r="BL1003" t="n">
        <v>238</v>
      </c>
      <c r="BM1003" t="n">
        <v>205</v>
      </c>
    </row>
    <row r="1004">
      <c r="A1004" s="1112" t="n">
        <v>45695</v>
      </c>
      <c r="B1004" s="63">
        <f>SUM(Z1004:BM1004)</f>
        <v/>
      </c>
      <c r="AZ1004" t="n">
        <v>2257</v>
      </c>
      <c r="BA1004" t="n">
        <v>1513</v>
      </c>
      <c r="BB1004" t="n">
        <v>310</v>
      </c>
      <c r="BC1004" t="n">
        <v>220</v>
      </c>
      <c r="BD1004" t="n">
        <v>395</v>
      </c>
      <c r="BE1004" t="n">
        <v>365</v>
      </c>
      <c r="BF1004" t="n">
        <v>340</v>
      </c>
      <c r="BG1004" t="n">
        <v>388</v>
      </c>
      <c r="BH1004" t="n">
        <v>543</v>
      </c>
      <c r="BI1004" t="n">
        <v>434</v>
      </c>
      <c r="BJ1004" t="n">
        <v>355</v>
      </c>
      <c r="BK1004" t="n">
        <v>251</v>
      </c>
      <c r="BL1004" t="n">
        <v>248</v>
      </c>
      <c r="BM1004" t="n">
        <v>215</v>
      </c>
    </row>
    <row r="1005">
      <c r="A1005" s="1112" t="n">
        <v>45698</v>
      </c>
      <c r="B1005" s="63">
        <f>SUM(Z1005:BM1005)</f>
        <v/>
      </c>
      <c r="AZ1005" t="n">
        <v>2248</v>
      </c>
      <c r="BA1005" t="n">
        <v>1468</v>
      </c>
      <c r="BB1005" t="n">
        <v>310</v>
      </c>
      <c r="BC1005" t="n">
        <v>470</v>
      </c>
      <c r="BD1005" t="n">
        <v>395</v>
      </c>
      <c r="BE1005" t="n">
        <v>365</v>
      </c>
      <c r="BF1005" t="n">
        <v>340</v>
      </c>
      <c r="BG1005" t="n">
        <v>388</v>
      </c>
      <c r="BH1005" t="n">
        <v>543</v>
      </c>
      <c r="BI1005" t="n">
        <v>434</v>
      </c>
      <c r="BJ1005" t="n">
        <v>355</v>
      </c>
      <c r="BK1005" t="n">
        <v>251</v>
      </c>
      <c r="BL1005" t="n">
        <v>248</v>
      </c>
      <c r="BM1005" t="n">
        <v>215</v>
      </c>
    </row>
    <row r="1006">
      <c r="A1006" s="1112" t="n">
        <v>45699</v>
      </c>
      <c r="B1006" s="63">
        <f>SUM(Z1006:BM1006)</f>
        <v/>
      </c>
      <c r="AZ1006" t="n">
        <v>2246</v>
      </c>
      <c r="BA1006" t="n">
        <v>1478</v>
      </c>
      <c r="BB1006" t="n">
        <v>310</v>
      </c>
      <c r="BC1006" t="n">
        <v>470</v>
      </c>
      <c r="BD1006" t="n">
        <v>395</v>
      </c>
      <c r="BE1006" t="n">
        <v>365</v>
      </c>
      <c r="BF1006" t="n">
        <v>340</v>
      </c>
      <c r="BG1006" t="n">
        <v>388</v>
      </c>
      <c r="BH1006" t="n">
        <v>543</v>
      </c>
      <c r="BI1006" t="n">
        <v>434</v>
      </c>
      <c r="BJ1006" t="n">
        <v>355</v>
      </c>
      <c r="BK1006" t="n">
        <v>251</v>
      </c>
      <c r="BL1006" t="n">
        <v>248</v>
      </c>
      <c r="BM1006" t="n">
        <v>215</v>
      </c>
    </row>
    <row r="1007">
      <c r="A1007" s="1112" t="n">
        <v>45700</v>
      </c>
      <c r="B1007" s="63">
        <f>SUM(Z1007:BM1007)</f>
        <v/>
      </c>
      <c r="AZ1007" t="n">
        <v>2267</v>
      </c>
      <c r="BA1007" t="n">
        <v>1484</v>
      </c>
      <c r="BB1007" t="n">
        <v>311</v>
      </c>
      <c r="BC1007" t="n">
        <v>425</v>
      </c>
      <c r="BD1007" t="n">
        <v>395</v>
      </c>
      <c r="BE1007" t="n">
        <v>365</v>
      </c>
      <c r="BF1007" t="n">
        <v>370</v>
      </c>
      <c r="BG1007" t="n">
        <v>388</v>
      </c>
      <c r="BH1007" t="n">
        <v>543</v>
      </c>
      <c r="BI1007" t="n">
        <v>434</v>
      </c>
      <c r="BJ1007" t="n">
        <v>355</v>
      </c>
      <c r="BK1007" t="n">
        <v>251</v>
      </c>
      <c r="BL1007" t="n">
        <v>248</v>
      </c>
      <c r="BM1007" t="n">
        <v>215</v>
      </c>
    </row>
    <row r="1008">
      <c r="A1008" s="1112" t="n">
        <v>45701</v>
      </c>
      <c r="B1008" s="63">
        <f>SUM(Z1008:BM1008)</f>
        <v/>
      </c>
      <c r="AZ1008" t="n">
        <v>2267</v>
      </c>
      <c r="BA1008" t="n">
        <v>1484</v>
      </c>
      <c r="BB1008" t="n">
        <v>311</v>
      </c>
      <c r="BC1008" t="n">
        <v>360</v>
      </c>
      <c r="BD1008" t="n">
        <v>395</v>
      </c>
      <c r="BE1008" t="n">
        <v>365</v>
      </c>
      <c r="BF1008" t="n">
        <v>420</v>
      </c>
      <c r="BG1008" t="n">
        <v>388</v>
      </c>
      <c r="BH1008" t="n">
        <v>543</v>
      </c>
      <c r="BI1008" t="n">
        <v>434</v>
      </c>
      <c r="BJ1008" t="n">
        <v>355</v>
      </c>
      <c r="BK1008" t="n">
        <v>251</v>
      </c>
      <c r="BL1008" t="n">
        <v>248</v>
      </c>
      <c r="BM1008" t="n">
        <v>215</v>
      </c>
    </row>
    <row r="1009">
      <c r="A1009" s="1112" t="n">
        <v>45702</v>
      </c>
      <c r="B1009" s="63">
        <f>SUM(Z1009:BM1009)</f>
        <v/>
      </c>
      <c r="AZ1009" t="n">
        <v>2267</v>
      </c>
      <c r="BA1009" t="n">
        <v>1484</v>
      </c>
      <c r="BB1009" t="n">
        <v>311</v>
      </c>
      <c r="BC1009" t="n">
        <v>360</v>
      </c>
      <c r="BD1009" t="n">
        <v>395</v>
      </c>
      <c r="BE1009" t="n">
        <v>365</v>
      </c>
      <c r="BF1009" t="n">
        <v>420</v>
      </c>
      <c r="BG1009" t="n">
        <v>388</v>
      </c>
      <c r="BH1009" t="n">
        <v>543</v>
      </c>
      <c r="BI1009" t="n">
        <v>434</v>
      </c>
      <c r="BJ1009" t="n">
        <v>355</v>
      </c>
      <c r="BK1009" t="n">
        <v>251</v>
      </c>
      <c r="BL1009" t="n">
        <v>248</v>
      </c>
      <c r="BM1009" t="n">
        <v>215</v>
      </c>
    </row>
    <row r="1010">
      <c r="A1010" s="1112" t="n">
        <v>45705</v>
      </c>
      <c r="B1010" s="63">
        <f>SUM(Z1010:BM1010)</f>
        <v/>
      </c>
      <c r="AZ1010" t="n">
        <v>2267</v>
      </c>
      <c r="BA1010" t="n">
        <v>1484</v>
      </c>
      <c r="BB1010" t="n">
        <v>311</v>
      </c>
      <c r="BC1010" t="n">
        <v>360</v>
      </c>
      <c r="BD1010" t="n">
        <v>395</v>
      </c>
      <c r="BE1010" t="n">
        <v>365</v>
      </c>
      <c r="BF1010" t="n">
        <v>420</v>
      </c>
      <c r="BG1010" t="n">
        <v>418</v>
      </c>
      <c r="BH1010" t="n">
        <v>578</v>
      </c>
      <c r="BI1010" t="n">
        <v>459</v>
      </c>
      <c r="BJ1010" t="n">
        <v>380</v>
      </c>
      <c r="BK1010" t="n">
        <v>266</v>
      </c>
      <c r="BL1010" t="n">
        <v>263</v>
      </c>
      <c r="BM1010" t="n">
        <v>230</v>
      </c>
    </row>
    <row r="1011">
      <c r="A1011" s="1112" t="n">
        <v>45706</v>
      </c>
      <c r="B1011" s="63">
        <f>SUM(Z1011:BM1011)</f>
        <v/>
      </c>
      <c r="AZ1011" t="n">
        <v>2267</v>
      </c>
      <c r="BA1011" t="n">
        <v>1484</v>
      </c>
      <c r="BB1011" t="n">
        <v>311</v>
      </c>
      <c r="BC1011" t="n">
        <v>410</v>
      </c>
      <c r="BD1011" t="n">
        <v>395</v>
      </c>
      <c r="BE1011" t="n">
        <v>365</v>
      </c>
      <c r="BF1011" t="n">
        <v>420</v>
      </c>
      <c r="BG1011" t="n">
        <v>418</v>
      </c>
      <c r="BH1011" t="n">
        <v>585</v>
      </c>
      <c r="BI1011" t="n">
        <v>459</v>
      </c>
      <c r="BJ1011" t="n">
        <v>380</v>
      </c>
      <c r="BK1011" t="n">
        <v>266</v>
      </c>
      <c r="BL1011" t="n">
        <v>263</v>
      </c>
      <c r="BM1011" t="n">
        <v>230</v>
      </c>
    </row>
    <row r="1012">
      <c r="A1012" s="1112" t="n">
        <v>45707</v>
      </c>
      <c r="B1012" s="63">
        <f>SUM(Z1012:BM1012)</f>
        <v/>
      </c>
      <c r="AZ1012" t="n">
        <v>2267</v>
      </c>
      <c r="BA1012" t="n">
        <v>1484</v>
      </c>
      <c r="BB1012" t="n">
        <v>311</v>
      </c>
      <c r="BC1012" t="n">
        <v>410</v>
      </c>
      <c r="BD1012" t="n">
        <v>395</v>
      </c>
      <c r="BE1012" t="n">
        <v>365</v>
      </c>
      <c r="BF1012" t="n">
        <v>420</v>
      </c>
      <c r="BG1012" t="n">
        <v>418</v>
      </c>
      <c r="BH1012" t="n">
        <v>585</v>
      </c>
      <c r="BI1012" t="n">
        <v>459</v>
      </c>
      <c r="BJ1012" t="n">
        <v>380</v>
      </c>
      <c r="BK1012" t="n">
        <v>266</v>
      </c>
      <c r="BL1012" t="n">
        <v>263</v>
      </c>
      <c r="BM1012" t="n">
        <v>230</v>
      </c>
    </row>
    <row r="1013">
      <c r="A1013" s="1112" t="n">
        <v>45708</v>
      </c>
      <c r="B1013" s="63">
        <f>SUM(Z1013:BM1013)</f>
        <v/>
      </c>
      <c r="AZ1013" t="n">
        <v>2267</v>
      </c>
      <c r="BA1013" t="n">
        <v>1484</v>
      </c>
      <c r="BB1013" t="n">
        <v>311</v>
      </c>
      <c r="BC1013" t="n">
        <v>410</v>
      </c>
      <c r="BD1013" t="n">
        <v>395</v>
      </c>
      <c r="BE1013" t="n">
        <v>365</v>
      </c>
      <c r="BF1013" t="n">
        <v>420</v>
      </c>
      <c r="BG1013" t="n">
        <v>418</v>
      </c>
      <c r="BH1013" t="n">
        <v>585</v>
      </c>
      <c r="BI1013" t="n">
        <v>459</v>
      </c>
      <c r="BJ1013" t="n">
        <v>380</v>
      </c>
      <c r="BK1013" t="n">
        <v>266</v>
      </c>
      <c r="BL1013" t="n">
        <v>263</v>
      </c>
      <c r="BM1013" t="n">
        <v>230</v>
      </c>
    </row>
    <row r="1014">
      <c r="A1014" s="1112" t="n">
        <v>45709</v>
      </c>
      <c r="B1014" s="63">
        <f>SUM(Z1014:BM1014)</f>
        <v/>
      </c>
      <c r="AZ1014" t="n">
        <v>2267</v>
      </c>
      <c r="BA1014" t="n">
        <v>1574</v>
      </c>
      <c r="BB1014" t="n">
        <v>319</v>
      </c>
      <c r="BC1014" t="n">
        <v>410</v>
      </c>
      <c r="BD1014" t="n">
        <v>395</v>
      </c>
      <c r="BE1014" t="n">
        <v>365</v>
      </c>
      <c r="BF1014" t="n">
        <v>420</v>
      </c>
      <c r="BG1014" t="n">
        <v>418</v>
      </c>
      <c r="BH1014" t="n">
        <v>590</v>
      </c>
      <c r="BI1014" t="n">
        <v>454</v>
      </c>
      <c r="BJ1014" t="n">
        <v>380</v>
      </c>
      <c r="BK1014" t="n">
        <v>261</v>
      </c>
      <c r="BL1014" t="n">
        <v>258</v>
      </c>
      <c r="BM1014" t="n">
        <v>225</v>
      </c>
    </row>
    <row r="1015">
      <c r="A1015" s="1112" t="n">
        <v>45712</v>
      </c>
      <c r="B1015" s="63">
        <f>SUM(Z1015:BM1015)</f>
        <v/>
      </c>
      <c r="AZ1015" t="n">
        <v>2267</v>
      </c>
      <c r="BA1015" t="n">
        <v>1574</v>
      </c>
      <c r="BB1015" t="n">
        <v>319</v>
      </c>
      <c r="BC1015" t="n">
        <v>410</v>
      </c>
      <c r="BD1015" t="n">
        <v>395</v>
      </c>
      <c r="BE1015" t="n">
        <v>365</v>
      </c>
      <c r="BF1015" t="n">
        <v>420</v>
      </c>
      <c r="BG1015" t="n">
        <v>418</v>
      </c>
      <c r="BH1015" t="n">
        <v>630</v>
      </c>
      <c r="BI1015" t="n">
        <v>479</v>
      </c>
      <c r="BJ1015" t="n">
        <v>410</v>
      </c>
      <c r="BK1015" t="n">
        <v>266</v>
      </c>
      <c r="BL1015" t="n">
        <v>263</v>
      </c>
      <c r="BM1015" t="n">
        <v>230</v>
      </c>
    </row>
    <row r="1016">
      <c r="A1016" s="1112" t="n">
        <v>45713</v>
      </c>
      <c r="B1016" s="63">
        <f>SUM(Z1016:BM1016)</f>
        <v/>
      </c>
      <c r="AZ1016" t="n">
        <v>2267</v>
      </c>
      <c r="BA1016" t="n">
        <v>1574</v>
      </c>
      <c r="BB1016" t="n">
        <v>319</v>
      </c>
      <c r="BC1016" t="n">
        <v>410</v>
      </c>
      <c r="BD1016" t="n">
        <v>395</v>
      </c>
      <c r="BE1016" t="n">
        <v>365</v>
      </c>
      <c r="BF1016" t="n">
        <v>420</v>
      </c>
      <c r="BG1016" t="n">
        <v>418</v>
      </c>
      <c r="BH1016" t="n">
        <v>630</v>
      </c>
      <c r="BI1016" t="n">
        <v>479</v>
      </c>
      <c r="BJ1016" t="n">
        <v>410</v>
      </c>
      <c r="BK1016" t="n">
        <v>266</v>
      </c>
      <c r="BL1016" t="n">
        <v>263</v>
      </c>
      <c r="BM1016" t="n">
        <v>230</v>
      </c>
    </row>
    <row r="1017">
      <c r="A1017" s="1112" t="n">
        <v>45714</v>
      </c>
      <c r="B1017" s="63">
        <f>SUM(Z1017:BM1017)</f>
        <v/>
      </c>
      <c r="AZ1017" t="n">
        <v>2267</v>
      </c>
      <c r="BA1017" t="n">
        <v>1574</v>
      </c>
      <c r="BB1017" t="n">
        <v>319</v>
      </c>
      <c r="BC1017" t="n">
        <v>439</v>
      </c>
      <c r="BD1017" t="n">
        <v>394</v>
      </c>
      <c r="BE1017" t="n">
        <v>364</v>
      </c>
      <c r="BF1017" t="n">
        <v>420</v>
      </c>
      <c r="BG1017" t="n">
        <v>418</v>
      </c>
      <c r="BH1017" t="n">
        <v>630</v>
      </c>
      <c r="BI1017" t="n">
        <v>464</v>
      </c>
      <c r="BJ1017" t="n">
        <v>395</v>
      </c>
      <c r="BK1017" t="n">
        <v>251</v>
      </c>
      <c r="BL1017" t="n">
        <v>248</v>
      </c>
      <c r="BM1017" t="n">
        <v>215</v>
      </c>
    </row>
    <row r="1018">
      <c r="A1018" s="1112" t="n">
        <v>45715</v>
      </c>
      <c r="B1018" s="63">
        <f>SUM(Z1018:BM1018)</f>
        <v/>
      </c>
      <c r="AZ1018" t="n">
        <v>2267</v>
      </c>
      <c r="BA1018" t="n">
        <v>1574</v>
      </c>
      <c r="BB1018" t="n">
        <v>319</v>
      </c>
      <c r="BC1018" t="n">
        <v>439</v>
      </c>
      <c r="BD1018" t="n">
        <v>374</v>
      </c>
      <c r="BE1018" t="n">
        <v>344</v>
      </c>
      <c r="BF1018" t="n">
        <v>420</v>
      </c>
      <c r="BG1018" t="n">
        <v>418</v>
      </c>
      <c r="BH1018" t="n">
        <v>630</v>
      </c>
      <c r="BI1018" t="n">
        <v>466</v>
      </c>
      <c r="BJ1018" t="n">
        <v>397</v>
      </c>
      <c r="BK1018" t="n">
        <v>256</v>
      </c>
      <c r="BL1018" t="n">
        <v>253</v>
      </c>
      <c r="BM1018" t="n">
        <v>220</v>
      </c>
    </row>
    <row r="1019">
      <c r="A1019" s="1112" t="n">
        <v>45716</v>
      </c>
      <c r="B1019" s="63">
        <f>SUM(Z1019:BM1019)</f>
        <v/>
      </c>
      <c r="AZ1019" s="178" t="n">
        <v>2267</v>
      </c>
      <c r="BA1019" s="178" t="n">
        <v>1574</v>
      </c>
      <c r="BB1019" s="178" t="n">
        <v>319</v>
      </c>
      <c r="BC1019" s="178" t="n">
        <v>439</v>
      </c>
      <c r="BD1019" s="178" t="n">
        <v>374</v>
      </c>
      <c r="BE1019" s="178" t="n">
        <v>344</v>
      </c>
      <c r="BF1019" s="178" t="n">
        <v>420</v>
      </c>
      <c r="BG1019" s="178" t="n">
        <v>418</v>
      </c>
      <c r="BH1019" s="178" t="n">
        <v>630</v>
      </c>
      <c r="BI1019" s="178" t="n">
        <v>466</v>
      </c>
      <c r="BJ1019" s="178" t="n">
        <v>397</v>
      </c>
      <c r="BK1019" s="178" t="n">
        <v>256</v>
      </c>
      <c r="BL1019" s="178" t="n">
        <v>253</v>
      </c>
      <c r="BM1019" s="178" t="n">
        <v>220</v>
      </c>
    </row>
    <row r="1020">
      <c r="A1020" s="104" t="n">
        <v>45719</v>
      </c>
      <c r="AZ1020" s="192" t="n">
        <v>2267</v>
      </c>
      <c r="BA1020" s="192" t="n">
        <v>1574</v>
      </c>
      <c r="BB1020" s="192" t="n">
        <v>319</v>
      </c>
      <c r="BC1020" s="192" t="n">
        <v>439</v>
      </c>
      <c r="BD1020" s="192" t="n">
        <v>374</v>
      </c>
      <c r="BE1020" s="192" t="n">
        <v>344</v>
      </c>
      <c r="BF1020" s="192" t="n">
        <v>420</v>
      </c>
      <c r="BG1020" s="192" t="n">
        <v>418</v>
      </c>
      <c r="BH1020" s="192" t="n">
        <v>630</v>
      </c>
      <c r="BI1020" s="192" t="n">
        <v>466</v>
      </c>
      <c r="BJ1020" s="192" t="n">
        <v>397</v>
      </c>
      <c r="BK1020" s="192" t="n">
        <v>256</v>
      </c>
      <c r="BL1020" s="192" t="n">
        <v>253</v>
      </c>
      <c r="BM1020" s="192" t="n">
        <v>220</v>
      </c>
    </row>
    <row r="1021">
      <c r="A1021" s="104" t="n">
        <v>45720</v>
      </c>
      <c r="AZ1021" s="192" t="n">
        <v>2267</v>
      </c>
      <c r="BA1021" s="192" t="n">
        <v>1574</v>
      </c>
      <c r="BB1021" s="192" t="n">
        <v>319</v>
      </c>
      <c r="BC1021" s="192" t="n">
        <v>439</v>
      </c>
      <c r="BD1021" s="192" t="n">
        <v>374</v>
      </c>
      <c r="BE1021" s="192" t="n">
        <v>344</v>
      </c>
      <c r="BF1021" s="192" t="n">
        <v>420</v>
      </c>
      <c r="BG1021" s="192" t="n">
        <v>418</v>
      </c>
      <c r="BH1021" s="192" t="n">
        <v>630</v>
      </c>
      <c r="BI1021" s="192" t="n">
        <v>466</v>
      </c>
      <c r="BJ1021" s="192" t="n">
        <v>397</v>
      </c>
      <c r="BK1021" s="192" t="n">
        <v>256</v>
      </c>
      <c r="BL1021" s="192" t="n">
        <v>253</v>
      </c>
      <c r="BM1021" s="192" t="n">
        <v>220</v>
      </c>
    </row>
    <row r="1022">
      <c r="A1022" s="1112" t="n">
        <v>45721</v>
      </c>
      <c r="B1022" s="63">
        <f>SUM(Z1022:BM1022)</f>
        <v/>
      </c>
      <c r="BA1022" t="n">
        <v>1595</v>
      </c>
      <c r="BB1022" t="n">
        <v>319</v>
      </c>
      <c r="BC1022" t="n">
        <v>439</v>
      </c>
      <c r="BD1022" t="n">
        <v>374</v>
      </c>
      <c r="BE1022" t="n">
        <v>344</v>
      </c>
      <c r="BF1022" t="n">
        <v>420</v>
      </c>
      <c r="BG1022" t="n">
        <v>418</v>
      </c>
      <c r="BH1022" t="n">
        <v>630</v>
      </c>
      <c r="BI1022" t="n">
        <v>466</v>
      </c>
      <c r="BJ1022" t="n">
        <v>397</v>
      </c>
      <c r="BK1022" t="n">
        <v>256</v>
      </c>
      <c r="BL1022" t="n">
        <v>253</v>
      </c>
      <c r="BM1022" t="n">
        <v>220</v>
      </c>
    </row>
    <row r="1023">
      <c r="A1023" s="1112" t="n">
        <v>45722</v>
      </c>
      <c r="B1023" s="63">
        <f>SUM(Z1023:BM1023)</f>
        <v/>
      </c>
      <c r="BA1023" s="105" t="n">
        <v>1595</v>
      </c>
      <c r="BB1023" s="105" t="n">
        <v>319</v>
      </c>
      <c r="BC1023" s="105" t="n">
        <v>439</v>
      </c>
      <c r="BD1023" s="105" t="n">
        <v>374</v>
      </c>
      <c r="BE1023" s="105" t="n">
        <v>344</v>
      </c>
      <c r="BF1023" s="105" t="n">
        <v>420</v>
      </c>
      <c r="BG1023" s="105" t="n">
        <v>418</v>
      </c>
      <c r="BH1023" s="105" t="n">
        <v>630</v>
      </c>
      <c r="BI1023" s="105" t="n">
        <v>466</v>
      </c>
      <c r="BJ1023" s="105" t="n">
        <v>397</v>
      </c>
      <c r="BK1023" s="105" t="n">
        <v>256</v>
      </c>
      <c r="BL1023" s="105" t="n">
        <v>253</v>
      </c>
      <c r="BM1023" s="105" t="n">
        <v>220</v>
      </c>
      <c r="BN1023" s="105" t="inlineStr">
        <is>
          <t>&gt;&gt;&gt; don't have access to the settlement in the new platform</t>
        </is>
      </c>
    </row>
    <row r="1024">
      <c r="A1024" s="1112" t="n">
        <v>45723</v>
      </c>
      <c r="B1024" s="63">
        <f>SUM(Z1024:BM1024)</f>
        <v/>
      </c>
      <c r="BA1024" s="105" t="n">
        <v>1595</v>
      </c>
      <c r="BB1024" s="105" t="n">
        <v>319</v>
      </c>
      <c r="BC1024" s="105" t="n">
        <v>439</v>
      </c>
      <c r="BD1024" s="105" t="n">
        <v>374</v>
      </c>
      <c r="BE1024" s="105" t="n">
        <v>344</v>
      </c>
      <c r="BF1024" s="105" t="n">
        <v>420</v>
      </c>
      <c r="BG1024" s="105" t="n">
        <v>418</v>
      </c>
      <c r="BH1024" s="105" t="n">
        <v>630</v>
      </c>
      <c r="BI1024" s="105" t="n">
        <v>466</v>
      </c>
      <c r="BJ1024" s="105" t="n">
        <v>397</v>
      </c>
      <c r="BK1024" s="105" t="n">
        <v>256</v>
      </c>
      <c r="BL1024" s="105" t="n">
        <v>253</v>
      </c>
      <c r="BM1024" s="105" t="n">
        <v>220</v>
      </c>
    </row>
    <row r="1025">
      <c r="A1025" s="1112" t="n">
        <v>45726</v>
      </c>
      <c r="B1025" s="63">
        <f>SUM(Z1025:BM1025)</f>
        <v/>
      </c>
      <c r="BA1025" t="n">
        <v>1595</v>
      </c>
      <c r="BB1025" t="n">
        <v>289</v>
      </c>
      <c r="BC1025" t="n">
        <v>459</v>
      </c>
      <c r="BD1025" t="n">
        <v>374</v>
      </c>
      <c r="BE1025" t="n">
        <v>344</v>
      </c>
      <c r="BF1025" t="n">
        <v>420</v>
      </c>
      <c r="BG1025" t="n">
        <v>418</v>
      </c>
      <c r="BH1025" t="n">
        <v>630</v>
      </c>
      <c r="BI1025" t="n">
        <v>466</v>
      </c>
      <c r="BJ1025" t="n">
        <v>397</v>
      </c>
      <c r="BK1025" t="n">
        <v>256</v>
      </c>
      <c r="BL1025" t="n">
        <v>253</v>
      </c>
      <c r="BM1025" t="n">
        <v>220</v>
      </c>
    </row>
    <row r="1026">
      <c r="A1026" s="1112" t="n">
        <v>45727</v>
      </c>
      <c r="B1026" s="63">
        <f>SUM(Z1026:BM1026)</f>
        <v/>
      </c>
      <c r="BA1026" t="n">
        <v>1565</v>
      </c>
      <c r="BB1026" t="n">
        <v>289</v>
      </c>
      <c r="BC1026" t="n">
        <v>449</v>
      </c>
      <c r="BD1026" t="n">
        <v>304</v>
      </c>
      <c r="BE1026" t="n">
        <v>294</v>
      </c>
      <c r="BF1026" t="n">
        <v>340</v>
      </c>
      <c r="BG1026" t="n">
        <v>418</v>
      </c>
      <c r="BH1026" t="n">
        <v>630</v>
      </c>
      <c r="BI1026" t="n">
        <v>466</v>
      </c>
      <c r="BJ1026" t="n">
        <v>397</v>
      </c>
      <c r="BK1026" t="n">
        <v>256</v>
      </c>
      <c r="BL1026" t="n">
        <v>253</v>
      </c>
      <c r="BM1026" t="n">
        <v>220</v>
      </c>
    </row>
    <row r="1027">
      <c r="A1027" s="1112" t="n">
        <v>45728</v>
      </c>
      <c r="B1027" s="63">
        <f>SUM(Z1027:BM1027)</f>
        <v/>
      </c>
      <c r="BA1027" t="n">
        <v>1565</v>
      </c>
      <c r="BB1027" t="n">
        <v>289</v>
      </c>
      <c r="BC1027" t="n">
        <v>469</v>
      </c>
      <c r="BD1027" t="n">
        <v>284</v>
      </c>
      <c r="BE1027" t="n">
        <v>274</v>
      </c>
      <c r="BF1027" t="n">
        <v>320</v>
      </c>
      <c r="BG1027" t="n">
        <v>398</v>
      </c>
      <c r="BH1027" t="n">
        <v>630</v>
      </c>
      <c r="BI1027" t="n">
        <v>486</v>
      </c>
      <c r="BJ1027" t="n">
        <v>417</v>
      </c>
      <c r="BK1027" t="n">
        <v>276</v>
      </c>
      <c r="BL1027" t="n">
        <v>273</v>
      </c>
      <c r="BM1027" t="n">
        <v>230</v>
      </c>
    </row>
    <row r="1028">
      <c r="A1028" s="1112" t="n">
        <v>45729</v>
      </c>
      <c r="B1028" s="63">
        <f>SUM(Z1028:BM1028)</f>
        <v/>
      </c>
      <c r="BA1028" t="n">
        <v>1565</v>
      </c>
      <c r="BB1028" t="n">
        <v>289</v>
      </c>
      <c r="BC1028" t="n">
        <v>484</v>
      </c>
      <c r="BD1028" t="n">
        <v>284</v>
      </c>
      <c r="BE1028" t="n">
        <v>279</v>
      </c>
      <c r="BF1028" t="n">
        <v>325</v>
      </c>
      <c r="BG1028" t="n">
        <v>383</v>
      </c>
      <c r="BH1028" t="n">
        <v>615</v>
      </c>
      <c r="BI1028" t="n">
        <v>471</v>
      </c>
      <c r="BJ1028" t="n">
        <v>417</v>
      </c>
      <c r="BK1028" t="n">
        <v>276</v>
      </c>
      <c r="BL1028" t="n">
        <v>273</v>
      </c>
      <c r="BM1028" t="n">
        <v>230</v>
      </c>
    </row>
    <row r="1029">
      <c r="A1029" s="1112" t="n">
        <v>45730</v>
      </c>
      <c r="B1029" s="63">
        <f>SUM(Z1029:BM1029)</f>
        <v/>
      </c>
      <c r="BA1029" t="n">
        <v>1567</v>
      </c>
      <c r="BB1029" t="n">
        <v>289</v>
      </c>
      <c r="BC1029" t="n">
        <v>484</v>
      </c>
      <c r="BD1029" t="n">
        <v>284</v>
      </c>
      <c r="BE1029" t="n">
        <v>279</v>
      </c>
      <c r="BF1029" t="n">
        <v>325</v>
      </c>
      <c r="BG1029" t="n">
        <v>383</v>
      </c>
      <c r="BH1029" t="n">
        <v>615</v>
      </c>
      <c r="BI1029" t="n">
        <v>471</v>
      </c>
      <c r="BJ1029" t="n">
        <v>417</v>
      </c>
      <c r="BK1029" t="n">
        <v>276</v>
      </c>
      <c r="BL1029" t="n">
        <v>273</v>
      </c>
      <c r="BM1029" t="n">
        <v>230</v>
      </c>
    </row>
    <row r="1030">
      <c r="A1030" s="1112" t="n">
        <v>45733</v>
      </c>
      <c r="B1030" s="63">
        <f>SUM(Z1030:BM1030)</f>
        <v/>
      </c>
      <c r="BA1030" t="n">
        <v>1567</v>
      </c>
      <c r="BB1030" t="n">
        <v>289</v>
      </c>
      <c r="BC1030" t="n">
        <v>484</v>
      </c>
      <c r="BD1030" t="n">
        <v>284</v>
      </c>
      <c r="BE1030" t="n">
        <v>279</v>
      </c>
      <c r="BF1030" t="n">
        <v>325</v>
      </c>
      <c r="BG1030" t="n">
        <v>383</v>
      </c>
      <c r="BH1030" t="n">
        <v>615</v>
      </c>
      <c r="BI1030" t="n">
        <v>471</v>
      </c>
      <c r="BJ1030" t="n">
        <v>417</v>
      </c>
      <c r="BK1030" t="n">
        <v>276</v>
      </c>
      <c r="BL1030" t="n">
        <v>273</v>
      </c>
      <c r="BM1030" t="n">
        <v>230</v>
      </c>
    </row>
    <row r="1031">
      <c r="A1031" s="1112" t="n">
        <v>45734</v>
      </c>
      <c r="B1031" s="63">
        <f>SUM(Z1031:BM1031)</f>
        <v/>
      </c>
      <c r="BA1031" t="n">
        <v>1567</v>
      </c>
      <c r="BB1031" t="n">
        <v>289</v>
      </c>
      <c r="BC1031" t="n">
        <v>484</v>
      </c>
      <c r="BD1031" t="n">
        <v>284</v>
      </c>
      <c r="BE1031" t="n">
        <v>279</v>
      </c>
      <c r="BF1031" t="n">
        <v>325</v>
      </c>
      <c r="BG1031" t="n">
        <v>383</v>
      </c>
      <c r="BH1031" t="n">
        <v>615</v>
      </c>
      <c r="BI1031" t="n">
        <v>471</v>
      </c>
      <c r="BJ1031" t="n">
        <v>417</v>
      </c>
      <c r="BK1031" t="n">
        <v>271</v>
      </c>
      <c r="BL1031" t="n">
        <v>268</v>
      </c>
      <c r="BM1031" t="n">
        <v>230</v>
      </c>
    </row>
    <row r="1032">
      <c r="A1032" s="1112" t="n">
        <v>45735</v>
      </c>
      <c r="B1032" s="63">
        <f>SUM(Z1032:BM1032)</f>
        <v/>
      </c>
      <c r="BA1032" t="n">
        <v>1542</v>
      </c>
      <c r="BB1032" t="n">
        <v>289</v>
      </c>
      <c r="BC1032" t="n">
        <v>484</v>
      </c>
      <c r="BD1032" t="n">
        <v>284</v>
      </c>
      <c r="BE1032" t="n">
        <v>279</v>
      </c>
      <c r="BF1032" t="n">
        <v>325</v>
      </c>
      <c r="BG1032" t="n">
        <v>383</v>
      </c>
      <c r="BH1032" t="n">
        <v>615</v>
      </c>
      <c r="BI1032" t="n">
        <v>471</v>
      </c>
      <c r="BJ1032" t="n">
        <v>417</v>
      </c>
      <c r="BK1032" t="n">
        <v>271</v>
      </c>
      <c r="BL1032" t="n">
        <v>268</v>
      </c>
      <c r="BM1032" t="n">
        <v>230</v>
      </c>
    </row>
    <row r="1033">
      <c r="A1033" s="1112" t="n">
        <v>45736</v>
      </c>
      <c r="B1033" s="63">
        <f>SUM(Z1033:BM1033)</f>
        <v/>
      </c>
      <c r="BA1033" t="n">
        <v>1545</v>
      </c>
      <c r="BB1033" t="n">
        <v>327</v>
      </c>
      <c r="BC1033" t="n">
        <v>484</v>
      </c>
      <c r="BD1033" t="n">
        <v>284</v>
      </c>
      <c r="BE1033" t="n">
        <v>279</v>
      </c>
      <c r="BF1033" t="n">
        <v>325</v>
      </c>
      <c r="BG1033" t="n">
        <v>383</v>
      </c>
      <c r="BH1033" t="n">
        <v>615</v>
      </c>
      <c r="BI1033" t="n">
        <v>471</v>
      </c>
      <c r="BJ1033" t="n">
        <v>417</v>
      </c>
      <c r="BK1033" t="n">
        <v>271</v>
      </c>
      <c r="BL1033" t="n">
        <v>268</v>
      </c>
      <c r="BM1033" t="n">
        <v>230</v>
      </c>
    </row>
    <row r="1034">
      <c r="A1034" s="1112" t="n">
        <v>45737</v>
      </c>
      <c r="B1034" s="63">
        <f>SUM(Z1034:BM1034)</f>
        <v/>
      </c>
      <c r="BA1034" t="n">
        <v>1550</v>
      </c>
      <c r="BB1034" t="n">
        <v>277</v>
      </c>
      <c r="BC1034" t="n">
        <v>484</v>
      </c>
      <c r="BD1034" t="n">
        <v>284</v>
      </c>
      <c r="BE1034" t="n">
        <v>279</v>
      </c>
      <c r="BF1034" t="n">
        <v>325</v>
      </c>
      <c r="BG1034" t="n">
        <v>383</v>
      </c>
      <c r="BH1034" t="n">
        <v>615</v>
      </c>
      <c r="BI1034" t="n">
        <v>471</v>
      </c>
      <c r="BJ1034" t="n">
        <v>417</v>
      </c>
      <c r="BK1034" t="n">
        <v>271</v>
      </c>
      <c r="BL1034" t="n">
        <v>268</v>
      </c>
      <c r="BM1034" t="n">
        <v>230</v>
      </c>
    </row>
    <row r="1035">
      <c r="A1035" s="1112" t="n">
        <v>45740</v>
      </c>
      <c r="B1035" s="63">
        <f>SUM(Z1035:BM1035)</f>
        <v/>
      </c>
      <c r="BA1035" t="n">
        <v>1550</v>
      </c>
      <c r="BB1035" t="n">
        <v>258</v>
      </c>
      <c r="BC1035" t="n">
        <v>484</v>
      </c>
      <c r="BD1035" t="n">
        <v>284</v>
      </c>
      <c r="BE1035" t="n">
        <v>279</v>
      </c>
      <c r="BF1035" t="n">
        <v>325</v>
      </c>
      <c r="BG1035" t="n">
        <v>383</v>
      </c>
      <c r="BH1035" t="n">
        <v>615</v>
      </c>
      <c r="BI1035" t="n">
        <v>471</v>
      </c>
      <c r="BJ1035" t="n">
        <v>417</v>
      </c>
      <c r="BK1035" t="n">
        <v>271</v>
      </c>
      <c r="BL1035" t="n">
        <v>268</v>
      </c>
      <c r="BM1035" t="n">
        <v>230</v>
      </c>
    </row>
    <row r="1036">
      <c r="A1036" s="1112" t="n">
        <v>45741</v>
      </c>
      <c r="B1036" s="63">
        <f>SUM(Z1036:BM1036)</f>
        <v/>
      </c>
      <c r="BA1036" t="n">
        <v>1550</v>
      </c>
      <c r="BB1036" t="n">
        <v>298</v>
      </c>
      <c r="BC1036" t="n">
        <v>484</v>
      </c>
      <c r="BD1036" t="n">
        <v>284</v>
      </c>
      <c r="BE1036" t="n">
        <v>279</v>
      </c>
      <c r="BF1036" t="n">
        <v>325</v>
      </c>
      <c r="BG1036" t="n">
        <v>383</v>
      </c>
      <c r="BH1036" t="n">
        <v>615</v>
      </c>
      <c r="BI1036" t="n">
        <v>471</v>
      </c>
      <c r="BJ1036" t="n">
        <v>417</v>
      </c>
      <c r="BK1036" t="n">
        <v>271</v>
      </c>
      <c r="BL1036" t="n">
        <v>268</v>
      </c>
      <c r="BM1036" t="n">
        <v>230</v>
      </c>
    </row>
    <row r="1037">
      <c r="A1037" s="1112" t="n">
        <v>45742</v>
      </c>
      <c r="B1037" s="63">
        <f>SUM(Z1037:BM1037)</f>
        <v/>
      </c>
      <c r="BA1037" t="n">
        <v>1532</v>
      </c>
      <c r="BB1037" t="n">
        <v>308</v>
      </c>
      <c r="BC1037" t="n">
        <v>484</v>
      </c>
      <c r="BD1037" t="n">
        <v>255</v>
      </c>
      <c r="BE1037" t="n">
        <v>229</v>
      </c>
      <c r="BF1037" t="n">
        <v>325</v>
      </c>
      <c r="BG1037" t="n">
        <v>383</v>
      </c>
      <c r="BH1037" t="n">
        <v>615</v>
      </c>
      <c r="BI1037" t="n">
        <v>471</v>
      </c>
      <c r="BJ1037" t="n">
        <v>417</v>
      </c>
      <c r="BK1037" t="n">
        <v>271</v>
      </c>
      <c r="BL1037" t="n">
        <v>268</v>
      </c>
      <c r="BM1037" t="n">
        <v>230</v>
      </c>
    </row>
    <row r="1038">
      <c r="A1038" s="1112" t="n">
        <v>45743</v>
      </c>
      <c r="B1038" s="63">
        <f>SUM(Z1038:BM1038)</f>
        <v/>
      </c>
      <c r="BA1038" t="n">
        <v>1532</v>
      </c>
      <c r="BB1038" t="n">
        <v>308</v>
      </c>
      <c r="BC1038" t="n">
        <v>484</v>
      </c>
      <c r="BD1038" t="n">
        <v>255</v>
      </c>
      <c r="BE1038" t="n">
        <v>229</v>
      </c>
      <c r="BF1038" t="n">
        <v>325</v>
      </c>
      <c r="BG1038" t="n">
        <v>383</v>
      </c>
      <c r="BH1038" t="n">
        <v>615</v>
      </c>
      <c r="BI1038" t="n">
        <v>471</v>
      </c>
      <c r="BJ1038" t="n">
        <v>417</v>
      </c>
      <c r="BK1038" t="n">
        <v>271</v>
      </c>
      <c r="BL1038" t="n">
        <v>268</v>
      </c>
      <c r="BM1038" t="n">
        <v>230</v>
      </c>
    </row>
    <row r="1039">
      <c r="A1039" s="1112" t="n">
        <v>45744</v>
      </c>
      <c r="B1039" s="63">
        <f>SUM(Z1039:BM1039)</f>
        <v/>
      </c>
      <c r="BA1039" t="n">
        <v>1532</v>
      </c>
      <c r="BB1039" t="n">
        <v>466</v>
      </c>
      <c r="BC1039" t="n">
        <v>484</v>
      </c>
      <c r="BD1039" t="n">
        <v>255</v>
      </c>
      <c r="BE1039" t="n">
        <v>229</v>
      </c>
      <c r="BF1039" t="n">
        <v>325</v>
      </c>
      <c r="BG1039" t="n">
        <v>383</v>
      </c>
      <c r="BH1039" t="n">
        <v>615</v>
      </c>
      <c r="BI1039" t="n">
        <v>471</v>
      </c>
      <c r="BJ1039" t="n">
        <v>417</v>
      </c>
      <c r="BK1039" t="n">
        <v>271</v>
      </c>
      <c r="BL1039" t="n">
        <v>268</v>
      </c>
      <c r="BM1039" t="n">
        <v>230</v>
      </c>
    </row>
    <row r="1040">
      <c r="A1040" s="1112" t="n">
        <v>45747</v>
      </c>
      <c r="B1040" s="63">
        <f>SUM(Z1040:BM1040)</f>
        <v/>
      </c>
      <c r="BA1040" t="n">
        <v>1532</v>
      </c>
      <c r="BB1040" t="n">
        <v>459</v>
      </c>
      <c r="BC1040" t="n">
        <v>484</v>
      </c>
      <c r="BD1040" t="n">
        <v>255</v>
      </c>
      <c r="BE1040" t="n">
        <v>229</v>
      </c>
      <c r="BF1040" t="n">
        <v>325</v>
      </c>
      <c r="BG1040" t="n">
        <v>383</v>
      </c>
      <c r="BH1040" t="n">
        <v>615</v>
      </c>
      <c r="BI1040" t="n">
        <v>471</v>
      </c>
      <c r="BJ1040" t="n">
        <v>417</v>
      </c>
      <c r="BK1040" t="n">
        <v>271</v>
      </c>
      <c r="BL1040" t="n">
        <v>268</v>
      </c>
      <c r="BM1040" t="n">
        <v>230</v>
      </c>
    </row>
    <row r="1041">
      <c r="A1041" s="1112" t="n">
        <v>45748</v>
      </c>
      <c r="B1041" s="63">
        <f>SUM(Z1041:BM1041)</f>
        <v/>
      </c>
      <c r="BB1041" t="n">
        <v>493</v>
      </c>
      <c r="BC1041" t="n">
        <v>484</v>
      </c>
      <c r="BD1041" t="n">
        <v>255</v>
      </c>
      <c r="BE1041" t="n">
        <v>229</v>
      </c>
      <c r="BF1041" t="n">
        <v>325</v>
      </c>
      <c r="BG1041" t="n">
        <v>383</v>
      </c>
      <c r="BH1041" t="n">
        <v>615</v>
      </c>
      <c r="BI1041" t="n">
        <v>471</v>
      </c>
      <c r="BJ1041" t="n">
        <v>417</v>
      </c>
      <c r="BK1041" t="n">
        <v>271</v>
      </c>
      <c r="BL1041" t="n">
        <v>268</v>
      </c>
      <c r="BM1041" t="n">
        <v>230</v>
      </c>
    </row>
    <row r="1042">
      <c r="A1042" s="1112" t="n">
        <v>45749</v>
      </c>
      <c r="B1042" s="63">
        <f>SUM(Z1042:BM1042)</f>
        <v/>
      </c>
      <c r="BB1042" t="n">
        <v>510</v>
      </c>
      <c r="BC1042" t="n">
        <v>484</v>
      </c>
      <c r="BD1042" t="n">
        <v>255</v>
      </c>
      <c r="BE1042" t="n">
        <v>229</v>
      </c>
      <c r="BF1042" t="n">
        <v>325</v>
      </c>
      <c r="BG1042" t="n">
        <v>383</v>
      </c>
      <c r="BH1042" t="n">
        <v>615</v>
      </c>
      <c r="BI1042" t="n">
        <v>471</v>
      </c>
      <c r="BJ1042" t="n">
        <v>417</v>
      </c>
      <c r="BK1042" t="n">
        <v>271</v>
      </c>
      <c r="BL1042" t="n">
        <v>268</v>
      </c>
      <c r="BM1042" t="n">
        <v>230</v>
      </c>
    </row>
    <row r="1043">
      <c r="A1043" s="1112" t="n">
        <v>45750</v>
      </c>
      <c r="B1043" s="63">
        <f>SUM(Z1043:BM1043)</f>
        <v/>
      </c>
      <c r="BB1043" t="n">
        <v>512</v>
      </c>
      <c r="BC1043" t="n">
        <v>484</v>
      </c>
      <c r="BD1043" t="n">
        <v>255</v>
      </c>
      <c r="BE1043" t="n">
        <v>229</v>
      </c>
      <c r="BF1043" t="n">
        <v>325</v>
      </c>
      <c r="BG1043" t="n">
        <v>383</v>
      </c>
      <c r="BH1043" t="n">
        <v>615</v>
      </c>
      <c r="BI1043" t="n">
        <v>471</v>
      </c>
      <c r="BJ1043" t="n">
        <v>417</v>
      </c>
      <c r="BK1043" t="n">
        <v>271</v>
      </c>
      <c r="BL1043" t="n">
        <v>268</v>
      </c>
      <c r="BM1043" t="n">
        <v>230</v>
      </c>
    </row>
    <row r="1044">
      <c r="A1044" s="1112" t="n">
        <v>45751</v>
      </c>
      <c r="B1044" s="63">
        <f>SUM(Z1044:BM1044)</f>
        <v/>
      </c>
      <c r="BB1044" t="n">
        <v>512</v>
      </c>
      <c r="BC1044" t="n">
        <v>484</v>
      </c>
      <c r="BD1044" t="n">
        <v>255</v>
      </c>
      <c r="BE1044" t="n">
        <v>229</v>
      </c>
      <c r="BF1044" t="n">
        <v>325</v>
      </c>
      <c r="BG1044" t="n">
        <v>383</v>
      </c>
      <c r="BH1044" t="n">
        <v>615</v>
      </c>
      <c r="BI1044" t="n">
        <v>471</v>
      </c>
      <c r="BJ1044" t="n">
        <v>417</v>
      </c>
      <c r="BK1044" t="n">
        <v>271</v>
      </c>
      <c r="BL1044" t="n">
        <v>268</v>
      </c>
      <c r="BM1044" t="n">
        <v>230</v>
      </c>
    </row>
    <row r="1045">
      <c r="A1045" s="1112" t="n">
        <v>45754</v>
      </c>
      <c r="B1045" s="63">
        <f>SUM(Z1045:BM1045)</f>
        <v/>
      </c>
      <c r="BB1045" t="n">
        <v>512</v>
      </c>
      <c r="BC1045" t="n">
        <v>509</v>
      </c>
      <c r="BD1045" t="n">
        <v>362</v>
      </c>
      <c r="BE1045" t="n">
        <v>332</v>
      </c>
      <c r="BF1045" t="n">
        <v>360</v>
      </c>
      <c r="BG1045" t="n">
        <v>383</v>
      </c>
      <c r="BH1045" t="n">
        <v>615</v>
      </c>
      <c r="BI1045" t="n">
        <v>471</v>
      </c>
      <c r="BJ1045" t="n">
        <v>417</v>
      </c>
      <c r="BK1045" t="n">
        <v>271</v>
      </c>
      <c r="BL1045" t="n">
        <v>268</v>
      </c>
      <c r="BM1045" t="n">
        <v>230</v>
      </c>
    </row>
    <row r="1046">
      <c r="A1046" s="1112" t="n">
        <v>45755</v>
      </c>
      <c r="B1046" s="63">
        <f>SUM(Z1046:BM1046)</f>
        <v/>
      </c>
      <c r="BB1046" t="n">
        <v>456</v>
      </c>
      <c r="BC1046" t="n">
        <v>509</v>
      </c>
      <c r="BD1046" t="n">
        <v>362</v>
      </c>
      <c r="BE1046" t="n">
        <v>332</v>
      </c>
      <c r="BF1046" t="n">
        <v>360</v>
      </c>
      <c r="BG1046" t="n">
        <v>383</v>
      </c>
      <c r="BH1046" t="n">
        <v>615</v>
      </c>
      <c r="BI1046" t="n">
        <v>471</v>
      </c>
      <c r="BJ1046" t="n">
        <v>417</v>
      </c>
      <c r="BK1046" t="n">
        <v>271</v>
      </c>
      <c r="BL1046" t="n">
        <v>268</v>
      </c>
      <c r="BM1046" t="n">
        <v>230</v>
      </c>
    </row>
    <row r="1047">
      <c r="A1047" s="1112" t="n">
        <v>45756</v>
      </c>
      <c r="B1047" s="63">
        <f>SUM(Z1047:BM1047)</f>
        <v/>
      </c>
      <c r="BB1047" t="n">
        <v>500</v>
      </c>
      <c r="BC1047" t="n">
        <v>509</v>
      </c>
      <c r="BD1047" t="n">
        <v>332</v>
      </c>
      <c r="BE1047" t="n">
        <v>302</v>
      </c>
      <c r="BF1047" t="n">
        <v>360</v>
      </c>
      <c r="BG1047" t="n">
        <v>383</v>
      </c>
      <c r="BH1047" t="n">
        <v>615</v>
      </c>
      <c r="BI1047" t="n">
        <v>471</v>
      </c>
      <c r="BJ1047" t="n">
        <v>417</v>
      </c>
      <c r="BK1047" t="n">
        <v>271</v>
      </c>
      <c r="BL1047" t="n">
        <v>268</v>
      </c>
      <c r="BM1047" t="n">
        <v>230</v>
      </c>
    </row>
    <row r="1048">
      <c r="A1048" s="1112" t="n">
        <v>45757</v>
      </c>
      <c r="B1048" s="63">
        <f>SUM(Z1048:BM1048)</f>
        <v/>
      </c>
      <c r="BB1048" t="n">
        <v>520</v>
      </c>
      <c r="BC1048" t="n">
        <v>509</v>
      </c>
      <c r="BD1048" t="n">
        <v>332</v>
      </c>
      <c r="BE1048" t="n">
        <v>302</v>
      </c>
      <c r="BF1048" t="n">
        <v>360</v>
      </c>
      <c r="BG1048" t="n">
        <v>383</v>
      </c>
      <c r="BH1048" t="n">
        <v>615</v>
      </c>
      <c r="BI1048" t="n">
        <v>471</v>
      </c>
      <c r="BJ1048" t="n">
        <v>417</v>
      </c>
      <c r="BK1048" t="n">
        <v>271</v>
      </c>
      <c r="BL1048" t="n">
        <v>268</v>
      </c>
      <c r="BM1048" t="n">
        <v>230</v>
      </c>
    </row>
    <row r="1049">
      <c r="A1049" s="1112" t="n">
        <v>45758</v>
      </c>
      <c r="B1049" s="63">
        <f>SUM(Z1049:BM1049)</f>
        <v/>
      </c>
      <c r="BB1049" t="n">
        <v>518</v>
      </c>
      <c r="BC1049" t="n">
        <v>509</v>
      </c>
      <c r="BD1049" t="n">
        <v>332</v>
      </c>
      <c r="BE1049" t="n">
        <v>302</v>
      </c>
      <c r="BF1049" t="n">
        <v>360</v>
      </c>
      <c r="BG1049" t="n">
        <v>383</v>
      </c>
      <c r="BH1049" t="n">
        <v>615</v>
      </c>
      <c r="BI1049" t="n">
        <v>471</v>
      </c>
      <c r="BJ1049" t="n">
        <v>417</v>
      </c>
      <c r="BK1049" t="n">
        <v>271</v>
      </c>
      <c r="BL1049" t="n">
        <v>268</v>
      </c>
      <c r="BM1049" t="n">
        <v>230</v>
      </c>
    </row>
    <row r="1050">
      <c r="A1050" s="1112" t="n">
        <v>45761</v>
      </c>
      <c r="B1050" s="63">
        <f>SUM(Z1050:BM1050)</f>
        <v/>
      </c>
      <c r="BB1050" t="n">
        <v>517</v>
      </c>
      <c r="BC1050" t="n">
        <v>514</v>
      </c>
      <c r="BD1050" t="n">
        <v>332</v>
      </c>
      <c r="BE1050" t="n">
        <v>307</v>
      </c>
      <c r="BF1050" t="n">
        <v>365</v>
      </c>
      <c r="BG1050" t="n">
        <v>378</v>
      </c>
      <c r="BH1050" t="n">
        <v>613</v>
      </c>
      <c r="BI1050" t="n">
        <v>471</v>
      </c>
      <c r="BJ1050" t="n">
        <v>417</v>
      </c>
      <c r="BK1050" t="n">
        <v>271</v>
      </c>
      <c r="BL1050" t="n">
        <v>268</v>
      </c>
      <c r="BM1050" t="n">
        <v>230</v>
      </c>
    </row>
    <row r="1051">
      <c r="A1051" s="1112" t="n">
        <v>45762</v>
      </c>
      <c r="B1051" s="63">
        <f>SUM(Z1051:BM1051)</f>
        <v/>
      </c>
      <c r="BB1051" t="n">
        <v>542</v>
      </c>
      <c r="BC1051" t="n">
        <v>554</v>
      </c>
      <c r="BD1051" t="n">
        <v>367</v>
      </c>
      <c r="BE1051" t="n">
        <v>347</v>
      </c>
      <c r="BF1051" t="n">
        <v>405</v>
      </c>
      <c r="BG1051" t="n">
        <v>386</v>
      </c>
      <c r="BH1051" t="n">
        <v>613</v>
      </c>
      <c r="BI1051" t="n">
        <v>486</v>
      </c>
      <c r="BJ1051" t="n">
        <v>432</v>
      </c>
      <c r="BK1051" t="n">
        <v>276</v>
      </c>
      <c r="BL1051" t="n">
        <v>273</v>
      </c>
      <c r="BM1051" t="n">
        <v>235</v>
      </c>
    </row>
    <row r="1052">
      <c r="A1052" s="1112" t="n">
        <v>45763</v>
      </c>
      <c r="B1052" s="63">
        <f>SUM(Z1052:BM1052)</f>
        <v/>
      </c>
      <c r="BB1052" t="n">
        <v>542</v>
      </c>
      <c r="BC1052" t="n">
        <v>544</v>
      </c>
      <c r="BD1052" t="n">
        <v>357</v>
      </c>
      <c r="BE1052" t="n">
        <v>337</v>
      </c>
      <c r="BF1052" t="n">
        <v>395</v>
      </c>
      <c r="BG1052" t="n">
        <v>386</v>
      </c>
      <c r="BH1052" t="n">
        <v>623</v>
      </c>
      <c r="BI1052" t="n">
        <v>486</v>
      </c>
      <c r="BJ1052" t="n">
        <v>432</v>
      </c>
      <c r="BK1052" t="n">
        <v>281</v>
      </c>
      <c r="BL1052" t="n">
        <v>278</v>
      </c>
      <c r="BM1052" t="n">
        <v>240</v>
      </c>
    </row>
    <row r="1053">
      <c r="A1053" s="1112" t="n">
        <v>45764</v>
      </c>
      <c r="BB1053" s="192" t="n">
        <v>542</v>
      </c>
      <c r="BC1053" s="192" t="n">
        <v>544</v>
      </c>
      <c r="BD1053" s="192" t="n">
        <v>357</v>
      </c>
      <c r="BE1053" s="192" t="n">
        <v>337</v>
      </c>
      <c r="BF1053" s="192" t="n">
        <v>395</v>
      </c>
      <c r="BG1053" s="192" t="n">
        <v>386</v>
      </c>
      <c r="BH1053" s="192" t="n">
        <v>623</v>
      </c>
      <c r="BI1053" s="192" t="n">
        <v>486</v>
      </c>
      <c r="BJ1053" s="192" t="n">
        <v>432</v>
      </c>
      <c r="BK1053" s="192" t="n">
        <v>281</v>
      </c>
      <c r="BL1053" s="192" t="n">
        <v>278</v>
      </c>
      <c r="BM1053" s="192" t="n">
        <v>240</v>
      </c>
    </row>
    <row r="1054">
      <c r="A1054" s="1112" t="n">
        <v>45768</v>
      </c>
      <c r="B1054" s="63">
        <f>SUM(Z1054:BM1054)</f>
        <v/>
      </c>
      <c r="BB1054" t="n">
        <v>627</v>
      </c>
      <c r="BC1054" t="n">
        <v>554</v>
      </c>
      <c r="BD1054" t="n">
        <v>367</v>
      </c>
      <c r="BE1054" t="n">
        <v>347</v>
      </c>
      <c r="BF1054" t="n">
        <v>405</v>
      </c>
      <c r="BG1054" t="n">
        <v>386</v>
      </c>
      <c r="BH1054" t="n">
        <v>613</v>
      </c>
      <c r="BI1054" t="n">
        <v>486</v>
      </c>
      <c r="BJ1054" t="n">
        <v>432</v>
      </c>
      <c r="BK1054" t="n">
        <v>276</v>
      </c>
      <c r="BL1054" t="n">
        <v>273</v>
      </c>
      <c r="BM1054" t="n">
        <v>235</v>
      </c>
    </row>
    <row r="1055">
      <c r="A1055" s="1112" t="n">
        <v>45769</v>
      </c>
      <c r="B1055" s="63">
        <f>SUM(Z1055:BM1055)</f>
        <v/>
      </c>
      <c r="BB1055" t="n">
        <v>635</v>
      </c>
      <c r="BC1055" t="n">
        <v>554</v>
      </c>
      <c r="BD1055" t="n">
        <v>367</v>
      </c>
      <c r="BE1055" t="n">
        <v>347</v>
      </c>
      <c r="BF1055" t="n">
        <v>405</v>
      </c>
      <c r="BG1055" t="n">
        <v>386</v>
      </c>
      <c r="BH1055" t="n">
        <v>613</v>
      </c>
      <c r="BI1055" t="n">
        <v>486</v>
      </c>
      <c r="BJ1055" t="n">
        <v>432</v>
      </c>
      <c r="BK1055" t="n">
        <v>276</v>
      </c>
      <c r="BL1055" t="n">
        <v>273</v>
      </c>
      <c r="BM1055" t="n">
        <v>235</v>
      </c>
    </row>
    <row r="1056">
      <c r="A1056" s="1112" t="n">
        <v>45770</v>
      </c>
      <c r="B1056" s="63">
        <f>SUM(Z1056:BM1056)</f>
        <v/>
      </c>
      <c r="BB1056" t="n">
        <v>759</v>
      </c>
      <c r="BC1056" t="n">
        <v>634</v>
      </c>
      <c r="BD1056" t="n">
        <v>387</v>
      </c>
      <c r="BE1056" t="n">
        <v>367</v>
      </c>
      <c r="BF1056" t="n">
        <v>425</v>
      </c>
      <c r="BG1056" t="n">
        <v>406</v>
      </c>
      <c r="BH1056" t="n">
        <v>625</v>
      </c>
      <c r="BI1056" t="n">
        <v>486</v>
      </c>
      <c r="BJ1056" t="n">
        <v>432</v>
      </c>
      <c r="BK1056" t="n">
        <v>261</v>
      </c>
      <c r="BL1056" t="n">
        <v>258</v>
      </c>
      <c r="BM1056" t="n">
        <v>220</v>
      </c>
    </row>
    <row r="1057">
      <c r="A1057" s="1112" t="n">
        <v>45771</v>
      </c>
      <c r="B1057" s="63">
        <f>SUM(Z1057:BM1057)</f>
        <v/>
      </c>
      <c r="BB1057" t="n">
        <v>757</v>
      </c>
      <c r="BC1057" t="n">
        <v>654</v>
      </c>
      <c r="BD1057" t="n">
        <v>427</v>
      </c>
      <c r="BE1057" t="n">
        <v>407</v>
      </c>
      <c r="BF1057" t="n">
        <v>465</v>
      </c>
      <c r="BG1057" t="n">
        <v>426</v>
      </c>
      <c r="BH1057" t="n">
        <v>695</v>
      </c>
      <c r="BI1057" t="n">
        <v>536</v>
      </c>
      <c r="BJ1057" t="n">
        <v>532</v>
      </c>
      <c r="BK1057" t="n">
        <v>361</v>
      </c>
      <c r="BL1057" t="n">
        <v>258</v>
      </c>
      <c r="BM1057" t="n">
        <v>220</v>
      </c>
    </row>
    <row r="1058">
      <c r="A1058" s="1112" t="n">
        <v>45772</v>
      </c>
      <c r="B1058" s="63">
        <f>SUM(Z1058:BM1058)</f>
        <v/>
      </c>
      <c r="BB1058" t="n">
        <v>767</v>
      </c>
      <c r="BC1058" t="n">
        <v>654</v>
      </c>
      <c r="BD1058" t="n">
        <v>427</v>
      </c>
      <c r="BE1058" t="n">
        <v>407</v>
      </c>
      <c r="BF1058" t="n">
        <v>465</v>
      </c>
      <c r="BG1058" t="n">
        <v>426</v>
      </c>
      <c r="BH1058" t="n">
        <v>695</v>
      </c>
      <c r="BI1058" t="n">
        <v>536</v>
      </c>
      <c r="BJ1058" t="n">
        <v>532</v>
      </c>
      <c r="BK1058" t="n">
        <v>361</v>
      </c>
      <c r="BL1058" t="n">
        <v>258</v>
      </c>
      <c r="BM1058" t="n">
        <v>220</v>
      </c>
    </row>
    <row r="1059">
      <c r="A1059" s="1112" t="n">
        <v>45775</v>
      </c>
      <c r="B1059" s="63">
        <f>SUM(Z1059:BM1059)</f>
        <v/>
      </c>
      <c r="BB1059" t="n">
        <v>775</v>
      </c>
      <c r="BC1059" t="n">
        <v>654</v>
      </c>
      <c r="BD1059" t="n">
        <v>427</v>
      </c>
      <c r="BE1059" t="n">
        <v>407</v>
      </c>
      <c r="BF1059" t="n">
        <v>465</v>
      </c>
      <c r="BG1059" t="n">
        <v>426</v>
      </c>
      <c r="BH1059" t="n">
        <v>695</v>
      </c>
      <c r="BI1059" t="n">
        <v>536</v>
      </c>
      <c r="BJ1059" t="n">
        <v>532</v>
      </c>
      <c r="BK1059" t="n">
        <v>361</v>
      </c>
      <c r="BL1059" t="n">
        <v>258</v>
      </c>
      <c r="BM1059" t="n">
        <v>220</v>
      </c>
    </row>
    <row r="1060">
      <c r="A1060" s="1112" t="n">
        <v>45776</v>
      </c>
      <c r="B1060" s="63">
        <f>SUM(Z1060:BM1060)</f>
        <v/>
      </c>
    </row>
    <row r="1061">
      <c r="A1061" s="1112" t="n">
        <v>45777</v>
      </c>
      <c r="B1061" s="63">
        <f>SUM(Z1061:BM1061)</f>
        <v/>
      </c>
      <c r="BB1061" t="n">
        <v>762</v>
      </c>
      <c r="BC1061" t="n">
        <v>706</v>
      </c>
      <c r="BD1061" t="n">
        <v>437</v>
      </c>
      <c r="BE1061" t="n">
        <v>417</v>
      </c>
      <c r="BF1061" t="n">
        <v>475</v>
      </c>
      <c r="BG1061" t="n">
        <v>426</v>
      </c>
      <c r="BH1061" t="n">
        <v>695</v>
      </c>
      <c r="BI1061" t="n">
        <v>536</v>
      </c>
      <c r="BJ1061" t="n">
        <v>532</v>
      </c>
      <c r="BK1061" t="n">
        <v>361</v>
      </c>
      <c r="BL1061" t="n">
        <v>258</v>
      </c>
      <c r="BM1061" t="n">
        <v>220</v>
      </c>
    </row>
    <row r="1062">
      <c r="A1062" s="104" t="n">
        <v>45778</v>
      </c>
      <c r="B1062" s="63">
        <f>SUM(Z1062:BM1062)</f>
        <v/>
      </c>
      <c r="BB1062" s="192" t="n">
        <v>762</v>
      </c>
      <c r="BC1062" s="192" t="n">
        <v>706</v>
      </c>
      <c r="BD1062" s="192" t="n">
        <v>437</v>
      </c>
      <c r="BE1062" s="192" t="n">
        <v>417</v>
      </c>
      <c r="BF1062" s="192" t="n">
        <v>475</v>
      </c>
      <c r="BG1062" s="192" t="n">
        <v>426</v>
      </c>
      <c r="BH1062" s="192" t="n">
        <v>695</v>
      </c>
      <c r="BI1062" s="192" t="n">
        <v>536</v>
      </c>
      <c r="BJ1062" s="192" t="n">
        <v>532</v>
      </c>
      <c r="BK1062" s="192" t="n">
        <v>361</v>
      </c>
      <c r="BL1062" s="192" t="n">
        <v>258</v>
      </c>
      <c r="BM1062" s="192" t="n">
        <v>220</v>
      </c>
    </row>
    <row r="1063">
      <c r="A1063" s="1112" t="n">
        <v>45779</v>
      </c>
      <c r="B1063" s="63">
        <f>SUM(Z1063:BM1063)</f>
        <v/>
      </c>
      <c r="BC1063" t="n">
        <v>743</v>
      </c>
      <c r="BD1063" t="n">
        <v>437</v>
      </c>
      <c r="BE1063" t="n">
        <v>425</v>
      </c>
      <c r="BF1063" t="n">
        <v>475</v>
      </c>
      <c r="BG1063" t="n">
        <v>426</v>
      </c>
      <c r="BH1063" t="n">
        <v>695</v>
      </c>
      <c r="BI1063" t="n">
        <v>536</v>
      </c>
      <c r="BJ1063" t="n">
        <v>532</v>
      </c>
      <c r="BK1063" t="n">
        <v>386</v>
      </c>
      <c r="BL1063" t="n">
        <v>283</v>
      </c>
      <c r="BM1063" t="n">
        <v>245</v>
      </c>
    </row>
    <row r="1064">
      <c r="A1064" s="104" t="n">
        <v>45782</v>
      </c>
      <c r="B1064" s="63">
        <f>SUM(Z1064:BM1064)</f>
        <v/>
      </c>
      <c r="BC1064" t="n">
        <v>749</v>
      </c>
      <c r="BD1064" t="n">
        <v>437</v>
      </c>
      <c r="BE1064" t="n">
        <v>425</v>
      </c>
      <c r="BF1064" t="n">
        <v>475</v>
      </c>
      <c r="BG1064" t="n">
        <v>426</v>
      </c>
      <c r="BH1064" t="n">
        <v>695</v>
      </c>
      <c r="BI1064" t="n">
        <v>536</v>
      </c>
      <c r="BJ1064" t="n">
        <v>532</v>
      </c>
      <c r="BK1064" t="n">
        <v>386</v>
      </c>
      <c r="BL1064" t="n">
        <v>283</v>
      </c>
      <c r="BM1064" t="n">
        <v>245</v>
      </c>
    </row>
    <row r="1065">
      <c r="A1065" s="1112" t="n">
        <v>45783</v>
      </c>
      <c r="B1065" s="63">
        <f>SUM(Z1065:BM1065)</f>
        <v/>
      </c>
      <c r="BC1065" t="n">
        <v>749</v>
      </c>
      <c r="BD1065" t="n">
        <v>437</v>
      </c>
      <c r="BE1065" t="n">
        <v>425</v>
      </c>
      <c r="BF1065" t="n">
        <v>475</v>
      </c>
      <c r="BG1065" t="n">
        <v>426</v>
      </c>
      <c r="BH1065" t="n">
        <v>695</v>
      </c>
      <c r="BI1065" t="n">
        <v>536</v>
      </c>
      <c r="BJ1065" t="n">
        <v>532</v>
      </c>
      <c r="BK1065" t="n">
        <v>386</v>
      </c>
      <c r="BL1065" t="n">
        <v>283</v>
      </c>
      <c r="BM1065" t="n">
        <v>245</v>
      </c>
    </row>
    <row r="1066">
      <c r="A1066" s="1112" t="n">
        <v>45784</v>
      </c>
      <c r="B1066" s="63">
        <f>SUM(Z1066:BM1066)</f>
        <v/>
      </c>
      <c r="BC1066" t="n">
        <v>769</v>
      </c>
      <c r="BD1066" t="n">
        <v>397</v>
      </c>
      <c r="BE1066" t="n">
        <v>385</v>
      </c>
      <c r="BF1066" t="n">
        <v>475</v>
      </c>
      <c r="BG1066" t="n">
        <v>426</v>
      </c>
      <c r="BH1066" t="n">
        <v>695</v>
      </c>
      <c r="BI1066" t="n">
        <v>536</v>
      </c>
      <c r="BJ1066" t="n">
        <v>532</v>
      </c>
      <c r="BK1066" t="n">
        <v>386</v>
      </c>
      <c r="BL1066" t="n">
        <v>283</v>
      </c>
      <c r="BM1066" t="n">
        <v>245</v>
      </c>
    </row>
    <row r="1067">
      <c r="A1067" s="1112" t="n">
        <v>45785</v>
      </c>
      <c r="B1067" s="63">
        <f>SUM(Z1067:BM1067)</f>
        <v/>
      </c>
      <c r="BC1067" t="n">
        <v>769</v>
      </c>
      <c r="BD1067" t="n">
        <v>377</v>
      </c>
      <c r="BE1067" t="n">
        <v>365</v>
      </c>
      <c r="BF1067" t="n">
        <v>475</v>
      </c>
      <c r="BG1067" t="n">
        <v>426</v>
      </c>
      <c r="BH1067" t="n">
        <v>695</v>
      </c>
      <c r="BI1067" t="n">
        <v>536</v>
      </c>
      <c r="BJ1067" t="n">
        <v>532</v>
      </c>
      <c r="BK1067" t="n">
        <v>386</v>
      </c>
      <c r="BL1067" t="n">
        <v>283</v>
      </c>
      <c r="BM1067" t="n">
        <v>245</v>
      </c>
    </row>
    <row r="1068">
      <c r="A1068" s="1112" t="n">
        <v>45786</v>
      </c>
      <c r="B1068" s="63">
        <f>SUM(Z1068:BM1068)</f>
        <v/>
      </c>
      <c r="BC1068" t="n">
        <v>769</v>
      </c>
      <c r="BD1068" t="n">
        <v>377</v>
      </c>
      <c r="BE1068" t="n">
        <v>365</v>
      </c>
      <c r="BF1068" t="n">
        <v>475</v>
      </c>
      <c r="BG1068" t="n">
        <v>426</v>
      </c>
      <c r="BH1068" t="n">
        <v>705</v>
      </c>
      <c r="BI1068" t="n">
        <v>546</v>
      </c>
      <c r="BJ1068" t="n">
        <v>542</v>
      </c>
      <c r="BK1068" t="n">
        <v>386</v>
      </c>
      <c r="BL1068" t="n">
        <v>283</v>
      </c>
      <c r="BM1068" t="n">
        <v>245</v>
      </c>
    </row>
    <row r="1069">
      <c r="A1069" s="1112" t="n">
        <v>45789</v>
      </c>
      <c r="B1069" s="63">
        <f>SUM(Z1069:BM1069)</f>
        <v/>
      </c>
      <c r="BC1069" t="n">
        <v>805</v>
      </c>
      <c r="BD1069" t="n">
        <v>455</v>
      </c>
      <c r="BE1069" t="n">
        <v>470</v>
      </c>
      <c r="BF1069" t="n">
        <v>445</v>
      </c>
      <c r="BG1069" t="n">
        <v>426</v>
      </c>
      <c r="BH1069" t="n">
        <v>705</v>
      </c>
      <c r="BI1069" t="n">
        <v>546</v>
      </c>
      <c r="BJ1069" t="n">
        <v>542</v>
      </c>
      <c r="BK1069" t="n">
        <v>386</v>
      </c>
      <c r="BL1069" t="n">
        <v>283</v>
      </c>
      <c r="BM1069" t="n">
        <v>245</v>
      </c>
    </row>
    <row r="1070">
      <c r="A1070" s="1112" t="n">
        <v>45790</v>
      </c>
      <c r="B1070" s="63">
        <f>SUM(Z1070:BM1070)</f>
        <v/>
      </c>
      <c r="BC1070" t="n">
        <v>805</v>
      </c>
      <c r="BD1070" t="n">
        <v>455</v>
      </c>
      <c r="BE1070" t="n">
        <v>470</v>
      </c>
      <c r="BF1070" t="n">
        <v>445</v>
      </c>
      <c r="BG1070" t="n">
        <v>426</v>
      </c>
      <c r="BH1070" t="n">
        <v>705</v>
      </c>
      <c r="BI1070" t="n">
        <v>546</v>
      </c>
      <c r="BJ1070" t="n">
        <v>542</v>
      </c>
      <c r="BK1070" t="n">
        <v>386</v>
      </c>
      <c r="BL1070" t="n">
        <v>283</v>
      </c>
      <c r="BM1070" t="n">
        <v>245</v>
      </c>
    </row>
    <row r="1071">
      <c r="A1071" s="1112" t="n">
        <v>45791</v>
      </c>
      <c r="B1071" s="63">
        <f>SUM(Z1071:BM1071)</f>
        <v/>
      </c>
      <c r="BC1071" t="n">
        <v>897</v>
      </c>
      <c r="BD1071" t="n">
        <v>510</v>
      </c>
      <c r="BE1071" t="n">
        <v>530</v>
      </c>
      <c r="BF1071" t="n">
        <v>520</v>
      </c>
      <c r="BG1071" t="n">
        <v>426</v>
      </c>
      <c r="BH1071" t="n">
        <v>737</v>
      </c>
      <c r="BI1071" t="n">
        <v>556</v>
      </c>
      <c r="BJ1071" t="n">
        <v>542</v>
      </c>
      <c r="BK1071" t="n">
        <v>386</v>
      </c>
      <c r="BL1071" t="n">
        <v>283</v>
      </c>
      <c r="BM1071" t="n">
        <v>245</v>
      </c>
    </row>
    <row r="1072">
      <c r="A1072" s="1112" t="n">
        <v>45792</v>
      </c>
      <c r="B1072" s="63">
        <f>SUM(Z1072:BM1072)</f>
        <v/>
      </c>
      <c r="BC1072" t="n">
        <v>897</v>
      </c>
      <c r="BD1072" t="n">
        <v>510</v>
      </c>
      <c r="BE1072" t="n">
        <v>530</v>
      </c>
      <c r="BF1072" t="n">
        <v>520</v>
      </c>
      <c r="BG1072" t="n">
        <v>426</v>
      </c>
      <c r="BH1072" t="n">
        <v>737</v>
      </c>
      <c r="BI1072" t="n">
        <v>556</v>
      </c>
      <c r="BJ1072" t="n">
        <v>542</v>
      </c>
      <c r="BK1072" t="n">
        <v>386</v>
      </c>
      <c r="BL1072" t="n">
        <v>283</v>
      </c>
      <c r="BM1072" t="n">
        <v>245</v>
      </c>
    </row>
    <row r="1073">
      <c r="A1073" s="1112" t="n">
        <v>45793</v>
      </c>
      <c r="B1073" s="63">
        <f>SUM(Z1073:BM1073)</f>
        <v/>
      </c>
      <c r="BC1073" t="n">
        <v>897</v>
      </c>
      <c r="BD1073" t="n">
        <v>530</v>
      </c>
      <c r="BE1073" t="n">
        <v>604</v>
      </c>
      <c r="BF1073" t="n">
        <v>520</v>
      </c>
      <c r="BG1073" t="n">
        <v>462</v>
      </c>
      <c r="BH1073" t="n">
        <v>774</v>
      </c>
      <c r="BI1073" t="n">
        <v>556</v>
      </c>
      <c r="BJ1073" t="n">
        <v>542</v>
      </c>
      <c r="BK1073" t="n">
        <v>386</v>
      </c>
      <c r="BL1073" t="n">
        <v>283</v>
      </c>
      <c r="BM1073" t="n">
        <v>245</v>
      </c>
    </row>
    <row r="1074">
      <c r="A1074" s="1112" t="n">
        <v>45796</v>
      </c>
      <c r="B1074" s="63">
        <f>SUM(Z1074:BM1074)</f>
        <v/>
      </c>
      <c r="BC1074" t="n">
        <v>897</v>
      </c>
      <c r="BD1074" t="n">
        <v>530</v>
      </c>
      <c r="BE1074" t="n">
        <v>604</v>
      </c>
      <c r="BF1074" t="n">
        <v>520</v>
      </c>
      <c r="BG1074" t="n">
        <v>467</v>
      </c>
      <c r="BH1074" t="n">
        <v>774</v>
      </c>
      <c r="BI1074" t="n">
        <v>556</v>
      </c>
      <c r="BJ1074" t="n">
        <v>542</v>
      </c>
      <c r="BK1074" t="n">
        <v>386</v>
      </c>
      <c r="BL1074" t="n">
        <v>283</v>
      </c>
      <c r="BM1074" t="n">
        <v>245</v>
      </c>
    </row>
    <row r="1075">
      <c r="A1075" s="1112" t="n">
        <v>45797</v>
      </c>
      <c r="B1075" s="63">
        <f>SUM(Z1075:BM1075)</f>
        <v/>
      </c>
      <c r="BC1075" t="n">
        <v>897</v>
      </c>
      <c r="BD1075" t="n">
        <v>530</v>
      </c>
      <c r="BE1075" t="n">
        <v>604</v>
      </c>
      <c r="BF1075" t="n">
        <v>520</v>
      </c>
      <c r="BG1075" t="n">
        <v>467</v>
      </c>
      <c r="BH1075" t="n">
        <v>774</v>
      </c>
      <c r="BI1075" t="n">
        <v>556</v>
      </c>
      <c r="BJ1075" t="n">
        <v>542</v>
      </c>
      <c r="BK1075" t="n">
        <v>386</v>
      </c>
      <c r="BL1075" t="n">
        <v>283</v>
      </c>
      <c r="BM1075" t="n">
        <v>245</v>
      </c>
    </row>
    <row r="1076">
      <c r="A1076" s="1112" t="n">
        <v>45798</v>
      </c>
      <c r="B1076" s="63">
        <f>SUM(Z1076:BM1076)</f>
        <v/>
      </c>
    </row>
    <row r="1077">
      <c r="A1077" s="1112" t="n">
        <v>45799</v>
      </c>
      <c r="B1077" s="63">
        <f>SUM(Z1077:BM1077)</f>
        <v/>
      </c>
    </row>
    <row r="1078">
      <c r="A1078" s="1112" t="n">
        <v>45800</v>
      </c>
      <c r="B1078" s="63">
        <f>SUM(Z1078:BM1078)</f>
        <v/>
      </c>
    </row>
    <row r="1079">
      <c r="A1079" s="104" t="n">
        <v>45803</v>
      </c>
      <c r="B1079" s="63">
        <f>SUM(Z1079:BM1079)</f>
        <v/>
      </c>
    </row>
    <row r="1080">
      <c r="A1080" s="1112" t="n">
        <v>45804</v>
      </c>
      <c r="B1080" s="63">
        <f>SUM(Z1080:BM1080)</f>
        <v/>
      </c>
    </row>
    <row r="1081">
      <c r="A1081" s="1112" t="n">
        <v>45805</v>
      </c>
      <c r="B1081" s="63">
        <f>SUM(Z1081:BM1081)</f>
        <v/>
      </c>
    </row>
    <row r="1082">
      <c r="A1082" s="1112" t="n">
        <v>45806</v>
      </c>
      <c r="B1082" s="63">
        <f>SUM(Z1082:BM1082)</f>
        <v/>
      </c>
    </row>
    <row r="1083">
      <c r="A1083" s="1112" t="n">
        <v>45807</v>
      </c>
      <c r="B1083" s="63">
        <f>SUM(Z1083:BM1083)</f>
        <v/>
      </c>
    </row>
    <row r="1084">
      <c r="A1084" s="1112" t="n">
        <v>45810</v>
      </c>
      <c r="B1084" s="63">
        <f>SUM(Z1084:BM1084)</f>
        <v/>
      </c>
    </row>
    <row r="1085">
      <c r="A1085" s="1112" t="n">
        <v>45811</v>
      </c>
      <c r="B1085" s="63">
        <f>SUM(Z1085:BM1085)</f>
        <v/>
      </c>
    </row>
    <row r="1086">
      <c r="A1086" s="1112" t="n">
        <v>45812</v>
      </c>
      <c r="B1086" s="63">
        <f>SUM(Z1086:BM1086)</f>
        <v/>
      </c>
    </row>
    <row r="1087">
      <c r="A1087" s="1112" t="n">
        <v>45813</v>
      </c>
    </row>
    <row r="1088">
      <c r="A1088" s="1112" t="n">
        <v>45814</v>
      </c>
    </row>
    <row r="1089">
      <c r="A1089" s="1112" t="n">
        <v>45817</v>
      </c>
    </row>
    <row r="1090">
      <c r="A1090" s="1112" t="n">
        <v>45818</v>
      </c>
    </row>
    <row r="1091">
      <c r="A1091" s="1112" t="n">
        <v>45819</v>
      </c>
    </row>
    <row r="1092">
      <c r="A1092" s="1112" t="n">
        <v>45820</v>
      </c>
    </row>
    <row r="1093">
      <c r="A1093" s="1112" t="n">
        <v>45821</v>
      </c>
    </row>
    <row r="1094">
      <c r="A1094" s="1112" t="n">
        <v>45824</v>
      </c>
    </row>
    <row r="1095">
      <c r="A1095" s="1112" t="n">
        <v>45825</v>
      </c>
    </row>
    <row r="1096">
      <c r="A1096" s="1112" t="n">
        <v>45826</v>
      </c>
    </row>
    <row r="1097">
      <c r="A1097" s="104" t="n">
        <v>45827</v>
      </c>
    </row>
    <row r="1098">
      <c r="A1098" s="1112" t="n">
        <v>45828</v>
      </c>
    </row>
    <row r="1099">
      <c r="A1099" s="1112" t="n">
        <v>45831</v>
      </c>
    </row>
    <row r="1100">
      <c r="A1100" s="1112" t="n">
        <v>45832</v>
      </c>
    </row>
    <row r="1101">
      <c r="A1101" s="1112" t="n">
        <v>45833</v>
      </c>
    </row>
    <row r="1102">
      <c r="A1102" s="1112" t="n">
        <v>45834</v>
      </c>
    </row>
    <row r="1103">
      <c r="A1103" s="1112" t="n">
        <v>45835</v>
      </c>
    </row>
    <row r="1104">
      <c r="A1104" s="1112" t="n">
        <v>45838</v>
      </c>
    </row>
    <row r="1105">
      <c r="A1105" s="1112" t="n">
        <v>45839</v>
      </c>
    </row>
    <row r="1106">
      <c r="A1106" s="1112" t="n">
        <v>45840</v>
      </c>
    </row>
    <row r="1107">
      <c r="A1107" s="1112" t="n">
        <v>45841</v>
      </c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hyperlinks>
    <hyperlink xmlns:r="http://schemas.openxmlformats.org/officeDocument/2006/relationships" ref="A1" r:id="rId1"/>
  </hyperlinks>
  <pageMargins left="0.7" right="0.7" top="0.75" bottom="0.75" header="0.3" footer="0.3"/>
  <legacyDrawing xmlns:r="http://schemas.openxmlformats.org/officeDocument/2006/relationships" r:id="anysvml"/>
</worksheet>
</file>

<file path=xl/worksheets/sheet19.xml><?xml version="1.0" encoding="utf-8"?>
<worksheet xmlns="http://schemas.openxmlformats.org/spreadsheetml/2006/main">
  <sheetPr>
    <tabColor rgb="FFBAFF75"/>
    <outlinePr summaryBelow="1" summaryRight="1"/>
    <pageSetUpPr/>
  </sheetPr>
  <dimension ref="A1:AM1149"/>
  <sheetViews>
    <sheetView workbookViewId="0">
      <pane xSplit="1" ySplit="4" topLeftCell="W1074" activePane="bottomRight" state="frozen"/>
      <selection pane="topRight" activeCell="B1" sqref="B1"/>
      <selection pane="bottomLeft" activeCell="A5" sqref="A5"/>
      <selection pane="bottomRight" activeCell="Y1078" sqref="Y1078:AM1078"/>
    </sheetView>
  </sheetViews>
  <sheetFormatPr baseColWidth="10" defaultColWidth="8.7109375" defaultRowHeight="15"/>
  <cols>
    <col width="12.85546875" customWidth="1" style="1129" min="1" max="1"/>
    <col width="11.42578125" bestFit="1" customWidth="1" style="63" min="2" max="2"/>
    <col hidden="1" width="8.5703125" customWidth="1" style="1129" min="3" max="3"/>
    <col hidden="1" width="9.42578125" customWidth="1" style="1129" min="4" max="22"/>
  </cols>
  <sheetData>
    <row r="1">
      <c r="A1" s="1144" t="inlineStr">
        <is>
          <t>CORN FUTURES - US</t>
        </is>
      </c>
    </row>
    <row r="2">
      <c r="B2" t="n">
        <v>1000</v>
      </c>
    </row>
    <row r="4" ht="15.75" customFormat="1" customHeight="1" s="110" thickBot="1">
      <c r="A4" s="110" t="inlineStr">
        <is>
          <t>DATE</t>
        </is>
      </c>
      <c r="B4" s="484" t="inlineStr">
        <is>
          <t>volume</t>
        </is>
      </c>
      <c r="C4" s="109" t="n">
        <v>44256</v>
      </c>
      <c r="D4" s="109" t="n">
        <v>44317</v>
      </c>
      <c r="E4" s="109" t="inlineStr">
        <is>
          <t>JLY 21</t>
        </is>
      </c>
      <c r="F4" s="109" t="n">
        <v>44440</v>
      </c>
      <c r="G4" s="109" t="n">
        <v>44531</v>
      </c>
      <c r="H4" s="109" t="n">
        <v>44621</v>
      </c>
      <c r="I4" s="109" t="n">
        <v>44682</v>
      </c>
      <c r="J4" s="124" t="n">
        <v>44743</v>
      </c>
      <c r="K4" s="109" t="n">
        <v>44805</v>
      </c>
      <c r="L4" s="109" t="n">
        <v>44896</v>
      </c>
      <c r="M4" s="109" t="n">
        <v>44986</v>
      </c>
      <c r="N4" s="109" t="n">
        <v>45047</v>
      </c>
      <c r="O4" s="124" t="n">
        <v>45108</v>
      </c>
      <c r="P4" s="109" t="n">
        <v>45170</v>
      </c>
      <c r="Q4" s="109" t="n">
        <v>45261</v>
      </c>
      <c r="R4" s="109" t="n">
        <v>45352</v>
      </c>
      <c r="S4" s="109" t="n">
        <v>45413</v>
      </c>
      <c r="T4" s="124" t="n">
        <v>45474</v>
      </c>
      <c r="U4" s="109" t="n">
        <v>45536</v>
      </c>
      <c r="V4" s="109" t="n">
        <v>45627</v>
      </c>
      <c r="W4" s="109" t="n">
        <v>45717</v>
      </c>
      <c r="X4" s="109" t="n">
        <v>45778</v>
      </c>
      <c r="Y4" s="124" t="n">
        <v>45839</v>
      </c>
      <c r="Z4" s="109" t="n">
        <v>45901</v>
      </c>
      <c r="AA4" s="109" t="n">
        <v>45992</v>
      </c>
      <c r="AB4" s="109" t="n">
        <v>46082</v>
      </c>
      <c r="AC4" s="109" t="n">
        <v>46143</v>
      </c>
      <c r="AD4" s="109" t="inlineStr">
        <is>
          <t>JLY 26</t>
        </is>
      </c>
      <c r="AE4" s="109" t="n">
        <v>46266</v>
      </c>
      <c r="AF4" s="109" t="n">
        <v>46357</v>
      </c>
      <c r="AG4" s="109" t="n">
        <v>46447</v>
      </c>
      <c r="AH4" s="109" t="n">
        <v>46508</v>
      </c>
      <c r="AI4" s="110" t="inlineStr">
        <is>
          <t>JLY 27</t>
        </is>
      </c>
      <c r="AJ4" s="109" t="n">
        <v>46631</v>
      </c>
      <c r="AK4" s="109" t="n">
        <v>46722</v>
      </c>
      <c r="AL4" s="110" t="inlineStr">
        <is>
          <t>JLY 28</t>
        </is>
      </c>
      <c r="AM4" s="109" t="n">
        <v>47088</v>
      </c>
    </row>
    <row r="5">
      <c r="A5" s="1112" t="n">
        <v>44286</v>
      </c>
      <c r="B5" s="1468" t="n">
        <v>387086</v>
      </c>
      <c r="C5" s="1149" t="n"/>
      <c r="D5" t="n">
        <v>5.642</v>
      </c>
      <c r="E5" t="n">
        <v>5.474</v>
      </c>
      <c r="F5" t="n">
        <v>4.96</v>
      </c>
      <c r="G5" t="n">
        <v>4.774</v>
      </c>
      <c r="H5" t="n">
        <v>4.854</v>
      </c>
      <c r="I5" t="n">
        <v>4.904</v>
      </c>
      <c r="J5" t="n">
        <v>4.924</v>
      </c>
      <c r="K5" t="n">
        <v>4.596</v>
      </c>
      <c r="L5" t="n">
        <v>4.472</v>
      </c>
      <c r="M5" t="n">
        <v>4.54</v>
      </c>
      <c r="N5" t="n">
        <v>4.576</v>
      </c>
      <c r="O5" t="n">
        <v>4.604</v>
      </c>
      <c r="P5" t="n">
        <v>4.4</v>
      </c>
      <c r="Q5" t="n">
        <v>4.18</v>
      </c>
      <c r="T5" t="n">
        <v>4.284</v>
      </c>
      <c r="V5" t="n">
        <v>4.15</v>
      </c>
    </row>
    <row r="6">
      <c r="A6" s="1112" t="n">
        <v>44287</v>
      </c>
      <c r="B6" s="1478" t="n">
        <v>511395</v>
      </c>
      <c r="C6" s="1479" t="n"/>
      <c r="D6" t="n">
        <v>5.596</v>
      </c>
      <c r="E6" t="n">
        <v>5.452</v>
      </c>
      <c r="F6" t="n">
        <v>5.01</v>
      </c>
      <c r="G6" t="n">
        <v>4.844</v>
      </c>
      <c r="H6" t="n">
        <v>4.912</v>
      </c>
      <c r="I6" t="n">
        <v>4.944</v>
      </c>
      <c r="J6" t="n">
        <v>4.946</v>
      </c>
      <c r="K6" t="n">
        <v>4.596</v>
      </c>
      <c r="L6" t="n">
        <v>4.474</v>
      </c>
      <c r="M6" t="n">
        <v>4.544</v>
      </c>
      <c r="N6" t="n">
        <v>4.58</v>
      </c>
      <c r="O6" t="n">
        <v>4.6</v>
      </c>
      <c r="P6" t="n">
        <v>4.394</v>
      </c>
      <c r="Q6" t="n">
        <v>4.172</v>
      </c>
      <c r="T6" t="n">
        <v>4.276</v>
      </c>
      <c r="V6" t="n">
        <v>4.136</v>
      </c>
      <c r="W6" s="1474" t="n"/>
      <c r="X6" s="1474" t="n"/>
      <c r="Y6" s="1474" t="n"/>
      <c r="Z6" s="1474" t="n"/>
    </row>
    <row r="7" customFormat="1" s="178">
      <c r="A7" s="242" t="n">
        <v>44291</v>
      </c>
      <c r="B7" s="1478" t="n">
        <v>302695</v>
      </c>
      <c r="C7" s="1480" t="n"/>
      <c r="D7" t="n">
        <v>5.532</v>
      </c>
      <c r="E7" t="n">
        <v>5.392</v>
      </c>
      <c r="F7" t="n">
        <v>5.024</v>
      </c>
      <c r="G7" t="n">
        <v>4.884</v>
      </c>
      <c r="H7" t="n">
        <v>4.96</v>
      </c>
      <c r="I7" t="n">
        <v>5.004</v>
      </c>
      <c r="J7" t="n">
        <v>5.026</v>
      </c>
      <c r="K7" t="n">
        <v>4.692</v>
      </c>
      <c r="L7" t="n">
        <v>4.566</v>
      </c>
      <c r="M7" t="n">
        <v>4.636</v>
      </c>
      <c r="N7" t="n">
        <v>4.672</v>
      </c>
      <c r="O7" t="n">
        <v>4.692</v>
      </c>
      <c r="P7" t="n">
        <v>4.466</v>
      </c>
      <c r="Q7" t="n">
        <v>4.196</v>
      </c>
      <c r="T7" t="n">
        <v>4.302</v>
      </c>
      <c r="V7" t="n">
        <v>4.132</v>
      </c>
      <c r="W7" s="1473" t="n"/>
      <c r="X7" s="1473" t="n"/>
      <c r="Y7" s="1473" t="n"/>
      <c r="Z7" s="1473" t="n"/>
      <c r="AA7" s="1473" t="n"/>
      <c r="AB7" s="1473" t="n"/>
      <c r="AC7" s="1473" t="n"/>
      <c r="AD7" s="1473" t="n"/>
    </row>
    <row r="8" customFormat="1" s="178">
      <c r="A8" s="242" t="n">
        <v>44292</v>
      </c>
      <c r="B8" s="1478" t="n">
        <v>241424</v>
      </c>
      <c r="C8" s="1480" t="n"/>
      <c r="D8" t="n">
        <v>5.542</v>
      </c>
      <c r="E8" t="n">
        <v>5.41</v>
      </c>
      <c r="F8" t="n">
        <v>4.982</v>
      </c>
      <c r="G8" t="n">
        <v>4.832</v>
      </c>
      <c r="H8" t="n">
        <v>4.906</v>
      </c>
      <c r="I8" t="n">
        <v>4.954</v>
      </c>
      <c r="J8" t="n">
        <v>4.974</v>
      </c>
      <c r="K8" t="n">
        <v>4.624</v>
      </c>
      <c r="L8" t="n">
        <v>4.51</v>
      </c>
      <c r="M8" t="n">
        <v>4.582</v>
      </c>
      <c r="N8" t="n">
        <v>4.63</v>
      </c>
      <c r="O8" t="n">
        <v>4.64</v>
      </c>
      <c r="P8" t="n">
        <v>4.414</v>
      </c>
      <c r="Q8" t="n">
        <v>4.204</v>
      </c>
      <c r="T8" t="n">
        <v>4.316</v>
      </c>
      <c r="V8" t="n">
        <v>4.146</v>
      </c>
      <c r="W8" s="1473" t="n"/>
      <c r="X8" s="1473" t="n"/>
      <c r="Y8" s="1473" t="n"/>
      <c r="Z8" s="1473" t="n"/>
      <c r="AA8" s="1473" t="n"/>
      <c r="AB8" s="1473" t="n"/>
      <c r="AC8" s="1473" t="n"/>
      <c r="AD8" s="1473" t="n"/>
    </row>
    <row r="9" customFormat="1" s="178">
      <c r="A9" s="242" t="n">
        <v>44293</v>
      </c>
      <c r="B9" s="1478" t="n">
        <v>285968</v>
      </c>
      <c r="C9" s="1480" t="n"/>
      <c r="D9" t="n">
        <v>5.604</v>
      </c>
      <c r="E9" t="n">
        <v>5.46</v>
      </c>
      <c r="F9" t="n">
        <v>4.992</v>
      </c>
      <c r="G9" t="n">
        <v>4.854</v>
      </c>
      <c r="H9" t="n">
        <v>4.924</v>
      </c>
      <c r="I9" t="n">
        <v>4.966</v>
      </c>
      <c r="J9" t="n">
        <v>4.99</v>
      </c>
      <c r="K9" t="n">
        <v>4.646</v>
      </c>
      <c r="L9" t="n">
        <v>4.536</v>
      </c>
      <c r="M9" t="n">
        <v>4.606</v>
      </c>
      <c r="N9" t="n">
        <v>4.652</v>
      </c>
      <c r="O9" t="n">
        <v>4.666</v>
      </c>
      <c r="P9" t="n">
        <v>4.442</v>
      </c>
      <c r="Q9" t="n">
        <v>4.234</v>
      </c>
      <c r="T9" t="n">
        <v>4.346</v>
      </c>
      <c r="V9" t="n">
        <v>4.176</v>
      </c>
      <c r="W9" s="1473" t="n"/>
      <c r="X9" s="1473" t="n"/>
      <c r="Y9" s="1473" t="n"/>
      <c r="Z9" s="1473" t="n"/>
      <c r="AA9" s="1473" t="n"/>
      <c r="AB9" s="1473" t="n"/>
      <c r="AC9" s="1473" t="n"/>
      <c r="AD9" s="1473" t="n"/>
    </row>
    <row r="10">
      <c r="A10" s="1112" t="n">
        <v>44294</v>
      </c>
      <c r="B10" s="1478" t="n">
        <v>497997</v>
      </c>
      <c r="C10" s="1480" t="n"/>
      <c r="D10" t="n">
        <v>5.796</v>
      </c>
      <c r="E10" t="n">
        <v>5.62</v>
      </c>
      <c r="F10" t="n">
        <v>5.1</v>
      </c>
      <c r="G10" t="n">
        <v>4.946</v>
      </c>
      <c r="H10" t="n">
        <v>5.014</v>
      </c>
      <c r="I10" t="n">
        <v>5.054</v>
      </c>
      <c r="J10" t="n">
        <v>5.072</v>
      </c>
      <c r="K10" t="n">
        <v>4.71</v>
      </c>
      <c r="L10" t="n">
        <v>4.582</v>
      </c>
      <c r="M10" t="n">
        <v>4.65</v>
      </c>
      <c r="N10" t="n">
        <v>4.694</v>
      </c>
      <c r="O10" t="n">
        <v>4.71</v>
      </c>
      <c r="P10" t="n">
        <v>4.484</v>
      </c>
      <c r="Q10" t="n">
        <v>4.284</v>
      </c>
      <c r="T10" t="n">
        <v>4.384</v>
      </c>
      <c r="V10" t="n">
        <v>4.214</v>
      </c>
      <c r="W10" s="1474" t="n"/>
      <c r="X10" s="1474" t="n"/>
      <c r="Y10" s="1474" t="n"/>
      <c r="Z10" s="1474" t="n"/>
      <c r="AA10" s="1474" t="n"/>
      <c r="AB10" s="1474" t="n"/>
      <c r="AC10" s="1474" t="n"/>
      <c r="AD10" s="1474" t="n"/>
    </row>
    <row r="11" customFormat="1" s="178">
      <c r="A11" s="242" t="n">
        <v>44295</v>
      </c>
      <c r="B11" s="1478" t="n">
        <v>485120</v>
      </c>
      <c r="C11" s="1480" t="n"/>
      <c r="D11" t="n">
        <v>5.772</v>
      </c>
      <c r="E11" t="n">
        <v>5.626</v>
      </c>
      <c r="F11" t="n">
        <v>5.106</v>
      </c>
      <c r="G11" t="n">
        <v>4.964</v>
      </c>
      <c r="H11" t="n">
        <v>5.034</v>
      </c>
      <c r="I11" t="n">
        <v>5.08</v>
      </c>
      <c r="J11" t="n">
        <v>5.096</v>
      </c>
      <c r="K11" t="n">
        <v>4.742</v>
      </c>
      <c r="L11" t="n">
        <v>4.614</v>
      </c>
      <c r="M11" t="n">
        <v>4.686</v>
      </c>
      <c r="N11" t="n">
        <v>4.722</v>
      </c>
      <c r="O11" t="n">
        <v>4.74</v>
      </c>
      <c r="P11" t="n">
        <v>4.514</v>
      </c>
      <c r="Q11" t="n">
        <v>4.302</v>
      </c>
      <c r="T11" t="n">
        <v>4.402</v>
      </c>
      <c r="V11" t="n">
        <v>4.216</v>
      </c>
      <c r="W11" s="1473" t="n"/>
      <c r="X11" s="1473" t="n"/>
      <c r="Y11" s="1473" t="n"/>
      <c r="Z11" s="1473" t="n"/>
      <c r="AA11" s="1473" t="n"/>
      <c r="AB11" s="1473" t="n"/>
      <c r="AC11" s="1473" t="n"/>
      <c r="AD11" s="1473" t="n"/>
    </row>
    <row r="12" customFormat="1" s="178">
      <c r="A12" s="242" t="n">
        <v>44298</v>
      </c>
      <c r="B12" s="1478" t="n">
        <v>373213</v>
      </c>
      <c r="C12" s="1480" t="n"/>
      <c r="D12" t="n">
        <v>5.69</v>
      </c>
      <c r="E12" t="n">
        <v>5.56</v>
      </c>
      <c r="F12" t="n">
        <v>5.076</v>
      </c>
      <c r="G12" t="n">
        <v>4.964</v>
      </c>
      <c r="H12" t="n">
        <v>5.032</v>
      </c>
      <c r="I12" t="n">
        <v>5.076</v>
      </c>
      <c r="J12" t="n">
        <v>5.102</v>
      </c>
      <c r="K12" t="n">
        <v>4.754</v>
      </c>
      <c r="L12" t="n">
        <v>4.616</v>
      </c>
      <c r="M12" t="n">
        <v>4.686</v>
      </c>
      <c r="N12" t="n">
        <v>4.732</v>
      </c>
      <c r="O12" t="n">
        <v>4.746</v>
      </c>
      <c r="P12" t="n">
        <v>4.522</v>
      </c>
      <c r="Q12" t="n">
        <v>4.364</v>
      </c>
      <c r="T12" t="n">
        <v>4.464</v>
      </c>
      <c r="V12" t="n">
        <v>4.214</v>
      </c>
      <c r="W12" s="1473" t="n"/>
      <c r="X12" s="1473" t="n"/>
      <c r="Y12" s="1473" t="n"/>
      <c r="Z12" s="1473" t="n"/>
      <c r="AA12" s="1473" t="n"/>
      <c r="AB12" s="1473" t="n"/>
      <c r="AC12" s="1473" t="n"/>
      <c r="AD12" s="1473" t="n"/>
    </row>
    <row r="13" customFormat="1" s="178">
      <c r="A13" s="242" t="n">
        <v>44299</v>
      </c>
      <c r="B13" s="1478" t="n">
        <v>468986</v>
      </c>
      <c r="C13" s="1480" t="n"/>
      <c r="D13" t="n">
        <v>5.8</v>
      </c>
      <c r="E13" t="n">
        <v>5.664</v>
      </c>
      <c r="F13" t="n">
        <v>5.176</v>
      </c>
      <c r="G13" t="n">
        <v>5.042</v>
      </c>
      <c r="H13" t="n">
        <v>5.112</v>
      </c>
      <c r="I13" t="n">
        <v>5.154</v>
      </c>
      <c r="J13" t="n">
        <v>5.166</v>
      </c>
      <c r="K13" t="n">
        <v>4.81</v>
      </c>
      <c r="L13" t="n">
        <v>4.672</v>
      </c>
      <c r="M13" t="n">
        <v>4.736</v>
      </c>
      <c r="N13" t="n">
        <v>4.766</v>
      </c>
      <c r="O13" t="n">
        <v>4.794</v>
      </c>
      <c r="P13" t="n">
        <v>4.57</v>
      </c>
      <c r="Q13" t="n">
        <v>4.426</v>
      </c>
      <c r="T13" t="n">
        <v>4.534</v>
      </c>
      <c r="V13" t="n">
        <v>4.26</v>
      </c>
      <c r="W13" s="1473" t="n"/>
      <c r="X13" s="1473" t="n"/>
      <c r="Y13" s="1473" t="n"/>
      <c r="Z13" s="1473" t="n"/>
      <c r="AA13" s="1473" t="n"/>
      <c r="AB13" s="1473" t="n"/>
      <c r="AC13" s="1473" t="n"/>
      <c r="AD13" s="1473" t="n"/>
    </row>
    <row r="14" customFormat="1" s="178">
      <c r="A14" s="242" t="n">
        <v>44300</v>
      </c>
      <c r="B14" s="1478" t="n">
        <v>469911</v>
      </c>
      <c r="C14" s="1480" t="n"/>
      <c r="D14" t="n">
        <v>5.94</v>
      </c>
      <c r="E14" t="n">
        <v>5.794</v>
      </c>
      <c r="F14" t="n">
        <v>5.28</v>
      </c>
      <c r="G14" t="n">
        <v>5.112</v>
      </c>
      <c r="H14" t="n">
        <v>5.18</v>
      </c>
      <c r="I14" t="n">
        <v>5.22</v>
      </c>
      <c r="J14" t="n">
        <v>5.226</v>
      </c>
      <c r="K14" t="n">
        <v>4.85</v>
      </c>
      <c r="L14" t="n">
        <v>4.724</v>
      </c>
      <c r="M14" t="n">
        <v>4.786</v>
      </c>
      <c r="N14" t="n">
        <v>4.826</v>
      </c>
      <c r="O14" t="n">
        <v>4.846</v>
      </c>
      <c r="P14" t="n">
        <v>4.622</v>
      </c>
      <c r="Q14" t="n">
        <v>4.442</v>
      </c>
      <c r="T14" t="n">
        <v>4.552</v>
      </c>
      <c r="V14" t="n">
        <v>4.304</v>
      </c>
      <c r="W14" s="1473" t="n"/>
      <c r="X14" s="1473" t="n"/>
      <c r="Y14" s="1473" t="n"/>
      <c r="Z14" s="1473" t="n"/>
      <c r="AA14" s="1473" t="n"/>
      <c r="AB14" s="1473" t="n"/>
      <c r="AC14" s="1473" t="n"/>
      <c r="AD14" s="1473" t="n"/>
    </row>
    <row r="15" customFormat="1" s="178">
      <c r="A15" s="242" t="n">
        <v>44301</v>
      </c>
      <c r="B15" s="1478" t="n">
        <v>380923</v>
      </c>
      <c r="C15" s="1480" t="n"/>
      <c r="D15" t="n">
        <v>5.9</v>
      </c>
      <c r="E15" t="n">
        <v>5.766</v>
      </c>
      <c r="F15" t="n">
        <v>5.304</v>
      </c>
      <c r="G15" t="n">
        <v>5.122</v>
      </c>
      <c r="H15" t="n">
        <v>5.192</v>
      </c>
      <c r="I15" t="n">
        <v>5.232</v>
      </c>
      <c r="J15" t="n">
        <v>5.252</v>
      </c>
      <c r="K15" t="n">
        <v>4.842</v>
      </c>
      <c r="L15" t="n">
        <v>4.7</v>
      </c>
      <c r="M15" t="n">
        <v>4.766</v>
      </c>
      <c r="N15" t="n">
        <v>4.806</v>
      </c>
      <c r="O15" t="n">
        <v>4.826</v>
      </c>
      <c r="P15" t="n">
        <v>4.602</v>
      </c>
      <c r="Q15" t="n">
        <v>4.446</v>
      </c>
      <c r="T15" t="n">
        <v>4.556</v>
      </c>
      <c r="V15" t="n">
        <v>4.31</v>
      </c>
      <c r="W15" s="1473" t="n"/>
      <c r="X15" s="1473" t="n"/>
      <c r="Y15" s="1473" t="n"/>
      <c r="Z15" s="1473" t="n"/>
      <c r="AA15" s="1473" t="n"/>
      <c r="AB15" s="1473" t="n"/>
      <c r="AC15" s="1473" t="n"/>
      <c r="AD15" s="1473" t="n"/>
    </row>
    <row r="16" customFormat="1" s="178">
      <c r="A16" s="242" t="n">
        <v>44302</v>
      </c>
      <c r="B16" s="1478" t="n">
        <v>351782</v>
      </c>
      <c r="C16" s="1480" t="n"/>
      <c r="D16" t="n">
        <v>5.854</v>
      </c>
      <c r="E16" t="n">
        <v>5.736</v>
      </c>
      <c r="F16" t="n">
        <v>5.294</v>
      </c>
      <c r="G16" t="n">
        <v>5.122</v>
      </c>
      <c r="H16" t="n">
        <v>5.19</v>
      </c>
      <c r="I16" t="n">
        <v>5.232</v>
      </c>
      <c r="J16" t="n">
        <v>5.25</v>
      </c>
      <c r="K16" t="n">
        <v>4.846</v>
      </c>
      <c r="L16" t="n">
        <v>4.704</v>
      </c>
      <c r="M16" t="n">
        <v>4.774</v>
      </c>
      <c r="N16" t="n">
        <v>4.82</v>
      </c>
      <c r="O16" t="n">
        <v>4.834</v>
      </c>
      <c r="P16" t="n">
        <v>4.61</v>
      </c>
      <c r="Q16" t="n">
        <v>4.432</v>
      </c>
      <c r="T16" t="n">
        <v>4.542</v>
      </c>
      <c r="V16" t="n">
        <v>4.294</v>
      </c>
      <c r="W16" s="1473" t="n"/>
      <c r="X16" s="1473" t="n"/>
      <c r="Y16" s="1473" t="n"/>
      <c r="Z16" s="1473" t="n"/>
      <c r="AA16" s="1473" t="n"/>
      <c r="AB16" s="1473" t="n"/>
      <c r="AC16" s="1473" t="n"/>
      <c r="AD16" s="1473" t="n"/>
    </row>
    <row r="17" ht="15" customFormat="1" customHeight="1" s="178">
      <c r="A17" s="242" t="n">
        <v>44305</v>
      </c>
      <c r="B17" s="1478" t="n">
        <v>233009</v>
      </c>
      <c r="C17" s="1480" t="n"/>
      <c r="D17" s="1473" t="n">
        <v>5.92</v>
      </c>
      <c r="E17" s="1473" t="n">
        <v>5.804</v>
      </c>
      <c r="F17" s="178" t="n">
        <v>5.374</v>
      </c>
      <c r="G17" s="178" t="n">
        <v>5.202</v>
      </c>
      <c r="H17" s="178" t="n">
        <v>5.27</v>
      </c>
      <c r="I17" s="178" t="n">
        <v>5.304</v>
      </c>
      <c r="J17" s="178" t="n">
        <v>5.32</v>
      </c>
      <c r="K17" s="178" t="n">
        <v>4.906</v>
      </c>
      <c r="L17" s="178" t="n">
        <v>4.752</v>
      </c>
      <c r="M17" s="178" t="n">
        <v>4.82</v>
      </c>
      <c r="N17" s="178" t="n">
        <v>4.854</v>
      </c>
      <c r="O17" s="1473" t="n">
        <v>4.874</v>
      </c>
      <c r="P17" s="1473" t="n">
        <v>4.65</v>
      </c>
      <c r="Q17" s="1473" t="n">
        <v>4.466</v>
      </c>
      <c r="R17" s="1473" t="n"/>
      <c r="S17" s="1473" t="n"/>
      <c r="T17" s="1473" t="n">
        <v>4.576</v>
      </c>
      <c r="U17" s="1473" t="n"/>
      <c r="V17" s="1473" t="n">
        <v>4.306</v>
      </c>
      <c r="W17" s="1473" t="n"/>
      <c r="X17" s="1473" t="n"/>
      <c r="Y17" s="1473" t="n"/>
      <c r="Z17" s="1473" t="n"/>
      <c r="AA17" s="1473" t="n"/>
      <c r="AB17" s="1473" t="n"/>
      <c r="AC17" s="1473" t="n"/>
      <c r="AD17" s="1473" t="n"/>
    </row>
    <row r="18" ht="15" customFormat="1" customHeight="1" s="178">
      <c r="A18" s="242" t="n">
        <v>44306</v>
      </c>
      <c r="B18" s="1478" t="n">
        <v>438205</v>
      </c>
      <c r="C18" s="1480" t="n"/>
      <c r="D18" s="178" t="n">
        <v>6.064</v>
      </c>
      <c r="E18" s="178" t="n">
        <v>5.92</v>
      </c>
      <c r="F18" s="178" t="n">
        <v>5.472</v>
      </c>
      <c r="G18" s="178" t="n">
        <v>5.284</v>
      </c>
      <c r="H18" s="178" t="n">
        <v>5.352</v>
      </c>
      <c r="I18" s="178" t="n">
        <v>5.39</v>
      </c>
      <c r="J18" s="178" t="n">
        <v>5.4</v>
      </c>
      <c r="K18" s="178" t="n">
        <v>4.974</v>
      </c>
      <c r="L18" s="178" t="n">
        <v>4.81</v>
      </c>
      <c r="M18" s="178" t="n">
        <v>4.874</v>
      </c>
      <c r="N18" s="178" t="n">
        <v>4.91</v>
      </c>
      <c r="O18" s="178" t="n">
        <v>4.93</v>
      </c>
      <c r="P18" s="178" t="n">
        <v>4.704</v>
      </c>
      <c r="Q18" s="178" t="n">
        <v>4.466</v>
      </c>
      <c r="T18" s="178" t="n">
        <v>4.576</v>
      </c>
      <c r="V18" s="178" t="n">
        <v>4.324</v>
      </c>
      <c r="W18" s="1473" t="n"/>
      <c r="X18" s="1473" t="n"/>
      <c r="Y18" s="1473" t="n"/>
      <c r="Z18" s="1473" t="n"/>
      <c r="AA18" s="1473" t="n"/>
      <c r="AB18" s="1473" t="n"/>
      <c r="AC18" s="1473" t="n"/>
      <c r="AD18" s="1473" t="n"/>
    </row>
    <row r="19" customFormat="1" s="178">
      <c r="A19" s="242" t="n">
        <v>44307</v>
      </c>
      <c r="B19" s="1478" t="n">
        <v>455703</v>
      </c>
      <c r="C19" s="1480" t="n"/>
      <c r="D19" s="178" t="n">
        <v>6.254</v>
      </c>
      <c r="E19" s="178" t="n">
        <v>6.064</v>
      </c>
      <c r="F19" s="178" t="n">
        <v>5.57</v>
      </c>
      <c r="G19" s="178" t="n">
        <v>5.364</v>
      </c>
      <c r="H19" s="178" t="n">
        <v>5.422</v>
      </c>
      <c r="I19" s="178" t="n">
        <v>5.454</v>
      </c>
      <c r="J19" s="178" t="n">
        <v>5.46</v>
      </c>
      <c r="K19" s="178" t="n">
        <v>5.012</v>
      </c>
      <c r="L19" s="178" t="n">
        <v>4.826</v>
      </c>
      <c r="M19" s="178" t="n">
        <v>4.892</v>
      </c>
      <c r="N19" s="178" t="n">
        <v>4.924</v>
      </c>
      <c r="O19" s="178" t="n">
        <v>4.95</v>
      </c>
      <c r="P19" s="178" t="n">
        <v>4.724</v>
      </c>
      <c r="Q19" s="178" t="n">
        <v>4.492</v>
      </c>
      <c r="T19" s="178" t="n">
        <v>4.602</v>
      </c>
      <c r="V19" s="178" t="n">
        <v>4.356</v>
      </c>
      <c r="W19" s="1473" t="n"/>
      <c r="X19" s="1473" t="n"/>
      <c r="Y19" s="1473" t="n"/>
      <c r="Z19" s="1473" t="n"/>
      <c r="AA19" s="1473" t="n"/>
      <c r="AB19" s="1473" t="n"/>
      <c r="AC19" s="1473" t="n"/>
      <c r="AD19" s="1473" t="n"/>
    </row>
    <row r="20" ht="14.45" customFormat="1" customHeight="1" s="178">
      <c r="A20" s="242" t="n">
        <v>44308</v>
      </c>
      <c r="B20" s="1478" t="n">
        <v>510959</v>
      </c>
      <c r="C20" s="1480" t="n"/>
      <c r="D20" s="178" t="n">
        <v>6.504</v>
      </c>
      <c r="E20" s="178" t="n">
        <v>6.314</v>
      </c>
      <c r="F20" s="178" t="n">
        <v>5.772</v>
      </c>
      <c r="G20" s="178" t="n">
        <v>5.532</v>
      </c>
      <c r="H20" s="178" t="n">
        <v>5.582</v>
      </c>
      <c r="I20" s="178" t="n">
        <v>5.612</v>
      </c>
      <c r="J20" s="178" t="n">
        <v>5.614</v>
      </c>
      <c r="K20" s="178" t="n">
        <v>5.104</v>
      </c>
      <c r="L20" s="178" t="n">
        <v>4.904</v>
      </c>
      <c r="M20" s="178" t="n">
        <v>4.97</v>
      </c>
      <c r="N20" s="178" t="n">
        <v>4.994</v>
      </c>
      <c r="O20" s="178" t="n">
        <v>5.02</v>
      </c>
      <c r="P20" s="178" t="n">
        <v>4.794</v>
      </c>
      <c r="Q20" s="178" t="n">
        <v>4.55</v>
      </c>
      <c r="T20" s="178" t="n">
        <v>4.66</v>
      </c>
      <c r="V20" s="178" t="n">
        <v>4.414</v>
      </c>
      <c r="W20" s="1473" t="n"/>
      <c r="X20" s="1473" t="n"/>
      <c r="Y20" s="1473" t="n"/>
      <c r="Z20" s="1473" t="n"/>
      <c r="AA20" s="1473" t="n"/>
      <c r="AB20" s="1473" t="n"/>
      <c r="AC20" s="1473" t="n"/>
      <c r="AD20" s="1473" t="n"/>
    </row>
    <row r="21" ht="14.45" customFormat="1" customHeight="1" s="178">
      <c r="A21" s="242" t="n">
        <v>44309</v>
      </c>
      <c r="B21" s="1478" t="n">
        <v>482199</v>
      </c>
      <c r="C21" s="1480" t="n"/>
      <c r="D21" s="178" t="n">
        <v>6.554</v>
      </c>
      <c r="E21" s="178" t="n">
        <v>6.324</v>
      </c>
      <c r="F21" s="178" t="n">
        <v>5.756</v>
      </c>
      <c r="G21" s="178" t="n">
        <v>5.506</v>
      </c>
      <c r="H21" s="178" t="n">
        <v>5.56</v>
      </c>
      <c r="I21" s="178" t="n">
        <v>5.592</v>
      </c>
      <c r="J21" s="178" t="n">
        <v>5.596</v>
      </c>
      <c r="K21" s="178" t="n">
        <v>5.096</v>
      </c>
      <c r="L21" s="178" t="n">
        <v>4.882</v>
      </c>
      <c r="M21" s="178" t="n">
        <v>4.946</v>
      </c>
      <c r="N21" s="178" t="n">
        <v>4.974</v>
      </c>
      <c r="O21" s="178" t="n">
        <v>4.996</v>
      </c>
      <c r="P21" s="178" t="n">
        <v>4.772</v>
      </c>
      <c r="Q21" s="178" t="n">
        <v>4.51</v>
      </c>
      <c r="T21" s="178" t="n">
        <v>4.62</v>
      </c>
      <c r="V21" s="178" t="n">
        <v>4.374</v>
      </c>
      <c r="W21" s="1473" t="n"/>
      <c r="X21" s="1473" t="n"/>
      <c r="Y21" s="1473" t="n"/>
      <c r="Z21" s="1473" t="n"/>
      <c r="AA21" s="1473" t="n"/>
      <c r="AB21" s="1473" t="n"/>
      <c r="AC21" s="1473" t="n"/>
      <c r="AD21" s="1473" t="n"/>
    </row>
    <row r="22" ht="14.45" customFormat="1" customHeight="1" s="178">
      <c r="A22" s="242" t="n">
        <v>44312</v>
      </c>
      <c r="B22" s="1478" t="n">
        <v>583692</v>
      </c>
      <c r="C22" s="1480" t="n"/>
      <c r="D22" s="178" t="n">
        <v>6.804</v>
      </c>
      <c r="E22" s="178" t="n">
        <v>6.574</v>
      </c>
      <c r="F22" s="178" t="n">
        <v>5.93</v>
      </c>
      <c r="G22" s="178" t="n">
        <v>5.682</v>
      </c>
      <c r="H22" s="178" t="n">
        <v>5.724</v>
      </c>
      <c r="I22" s="178" t="n">
        <v>5.752</v>
      </c>
      <c r="J22" s="178" t="n">
        <v>5.75</v>
      </c>
      <c r="K22" s="178" t="n">
        <v>5.212</v>
      </c>
      <c r="L22" s="178" t="n">
        <v>4.972</v>
      </c>
      <c r="M22" s="178" t="n">
        <v>5.032</v>
      </c>
      <c r="N22" s="178" t="n">
        <v>5.062</v>
      </c>
      <c r="O22" s="178" t="n">
        <v>5.076</v>
      </c>
      <c r="P22" s="178" t="n">
        <v>4.852</v>
      </c>
      <c r="Q22" s="178" t="n">
        <v>4.542</v>
      </c>
      <c r="T22" s="178" t="n">
        <v>4.652</v>
      </c>
      <c r="V22" s="178" t="n">
        <v>4.406</v>
      </c>
      <c r="W22" s="1473" t="n"/>
      <c r="X22" s="1473" t="n"/>
      <c r="Y22" s="1473" t="n"/>
      <c r="Z22" s="1473" t="n"/>
      <c r="AA22" s="1473" t="n"/>
      <c r="AB22" s="1473" t="n"/>
      <c r="AC22" s="1473" t="n"/>
      <c r="AD22" s="1473" t="n"/>
    </row>
    <row r="23" ht="14.45" customFormat="1" customHeight="1" s="178">
      <c r="A23" s="242" t="n">
        <v>44313</v>
      </c>
      <c r="B23" s="1478" t="n">
        <v>813819</v>
      </c>
      <c r="C23" s="1480" t="n"/>
      <c r="D23" s="178" t="n">
        <v>6.954</v>
      </c>
      <c r="E23" s="178" t="n">
        <v>6.544</v>
      </c>
      <c r="F23" s="178" t="n">
        <v>5.86</v>
      </c>
      <c r="G23" s="178" t="n">
        <v>5.622</v>
      </c>
      <c r="H23" s="178" t="n">
        <v>5.674</v>
      </c>
      <c r="I23" s="178" t="n">
        <v>5.712</v>
      </c>
      <c r="J23" s="178" t="n">
        <v>5.73</v>
      </c>
      <c r="K23" s="178" t="n">
        <v>5.174</v>
      </c>
      <c r="L23" s="178" t="n">
        <v>4.936</v>
      </c>
      <c r="M23" s="178" t="n">
        <v>5</v>
      </c>
      <c r="N23" s="178" t="n">
        <v>5.014</v>
      </c>
      <c r="O23" s="178" t="n">
        <v>5.034</v>
      </c>
      <c r="P23" s="178" t="n">
        <v>4.81</v>
      </c>
      <c r="Q23" s="178" t="n">
        <v>4.564</v>
      </c>
      <c r="T23" s="178" t="n">
        <v>4.674</v>
      </c>
      <c r="V23" s="178" t="n">
        <v>4.43</v>
      </c>
      <c r="W23" s="1473" t="n"/>
      <c r="X23" s="1473" t="n"/>
      <c r="Y23" s="1473" t="n"/>
      <c r="Z23" s="1473" t="n"/>
      <c r="AA23" s="1473" t="n"/>
      <c r="AB23" s="1473" t="n"/>
      <c r="AC23" s="1473" t="n"/>
      <c r="AD23" s="1473" t="n"/>
    </row>
    <row r="24" ht="14.45" customFormat="1" customHeight="1" s="178">
      <c r="A24" s="242" t="n">
        <v>44314</v>
      </c>
      <c r="B24" s="1478" t="n">
        <v>665159</v>
      </c>
      <c r="C24" s="1480" t="n"/>
      <c r="D24" s="178" t="n">
        <v>6.862</v>
      </c>
      <c r="E24" s="178" t="n">
        <v>6.44</v>
      </c>
      <c r="F24" s="178" t="n">
        <v>5.714</v>
      </c>
      <c r="G24" s="178" t="n">
        <v>5.464</v>
      </c>
      <c r="H24" s="178" t="n">
        <v>5.522</v>
      </c>
      <c r="I24" s="178" t="n">
        <v>5.566</v>
      </c>
      <c r="J24" s="178" t="n">
        <v>5.586</v>
      </c>
      <c r="K24" s="178" t="n">
        <v>5.082</v>
      </c>
      <c r="L24" s="178" t="n">
        <v>4.874</v>
      </c>
      <c r="M24" s="178" t="n">
        <v>4.942</v>
      </c>
      <c r="N24" s="178" t="n">
        <v>4.966</v>
      </c>
      <c r="O24" s="178" t="n">
        <v>4.99</v>
      </c>
      <c r="P24" s="178" t="n">
        <v>4.764</v>
      </c>
      <c r="Q24" s="178" t="n">
        <v>4.52</v>
      </c>
      <c r="T24" s="178" t="n">
        <v>4.63</v>
      </c>
      <c r="V24" s="178" t="n">
        <v>4.382</v>
      </c>
      <c r="W24" s="1473" t="n"/>
      <c r="X24" s="1473" t="n"/>
      <c r="Y24" s="1473" t="n"/>
      <c r="Z24" s="1473" t="n"/>
      <c r="AA24" s="1473" t="n"/>
      <c r="AB24" s="1473" t="n"/>
      <c r="AC24" s="1473" t="n"/>
      <c r="AD24" s="1473" t="n"/>
    </row>
    <row r="25" ht="14.45" customFormat="1" customHeight="1" s="178">
      <c r="A25" s="242" t="n">
        <v>44315</v>
      </c>
      <c r="B25" s="1478" t="n">
        <v>357220</v>
      </c>
      <c r="C25" s="1480" t="n"/>
      <c r="D25" s="178" t="n">
        <v>7.02</v>
      </c>
      <c r="E25" s="178" t="n">
        <v>6.482</v>
      </c>
      <c r="F25" s="178" t="n">
        <v>5.704</v>
      </c>
      <c r="G25" s="178" t="n">
        <v>5.462</v>
      </c>
      <c r="H25" s="178" t="n">
        <v>5.52</v>
      </c>
      <c r="I25" s="178" t="n">
        <v>5.56</v>
      </c>
      <c r="J25" s="178" t="n">
        <v>5.576</v>
      </c>
      <c r="K25" s="178" t="n">
        <v>5.092</v>
      </c>
      <c r="L25" s="178" t="n">
        <v>4.874</v>
      </c>
      <c r="M25" s="178" t="n">
        <v>4.94</v>
      </c>
      <c r="N25" s="178" t="n">
        <v>4.954</v>
      </c>
      <c r="O25" s="178" t="n">
        <v>4.986</v>
      </c>
      <c r="P25" s="178" t="n">
        <v>4.762</v>
      </c>
      <c r="Q25" s="178" t="n">
        <v>4.466</v>
      </c>
      <c r="T25" s="178" t="n">
        <v>4.576</v>
      </c>
      <c r="V25" s="178" t="n">
        <v>4.362</v>
      </c>
      <c r="W25" s="1473" t="n"/>
      <c r="X25" s="1473" t="n"/>
      <c r="Y25" s="1473" t="n"/>
      <c r="Z25" s="1473" t="n"/>
      <c r="AA25" s="1473" t="n"/>
      <c r="AB25" s="1473" t="n"/>
      <c r="AC25" s="1473" t="n"/>
      <c r="AD25" s="1473" t="n"/>
    </row>
    <row r="26" ht="14.45" customFormat="1" customHeight="1" s="178">
      <c r="A26" s="242" t="n">
        <v>44316</v>
      </c>
      <c r="B26" s="1478" t="n">
        <v>342666</v>
      </c>
      <c r="C26" s="1480" t="n"/>
      <c r="D26" s="178" t="n">
        <v>7.4</v>
      </c>
      <c r="E26" s="178" t="n">
        <v>6.732</v>
      </c>
      <c r="F26" s="178" t="n">
        <v>5.922</v>
      </c>
      <c r="G26" s="178" t="n">
        <v>5.636</v>
      </c>
      <c r="H26" s="178" t="n">
        <v>5.684</v>
      </c>
      <c r="I26" s="178" t="n">
        <v>5.71</v>
      </c>
      <c r="J26" s="178" t="n">
        <v>5.706</v>
      </c>
      <c r="K26" s="178" t="n">
        <v>5.184</v>
      </c>
      <c r="L26" s="178" t="n">
        <v>4.946</v>
      </c>
      <c r="M26" s="178" t="n">
        <v>5.006</v>
      </c>
      <c r="N26" s="178" t="n">
        <v>5.02</v>
      </c>
      <c r="O26" s="178" t="n">
        <v>5.044</v>
      </c>
      <c r="P26" s="178" t="n">
        <v>4.82</v>
      </c>
      <c r="Q26" s="178" t="n">
        <v>4.46</v>
      </c>
      <c r="T26" s="178" t="n">
        <v>4.57</v>
      </c>
      <c r="V26" s="178" t="n">
        <v>4.304</v>
      </c>
      <c r="W26" s="1473" t="n"/>
      <c r="X26" s="1473" t="n"/>
      <c r="Y26" s="1473" t="n"/>
      <c r="Z26" s="1473" t="n"/>
      <c r="AA26" s="1473" t="n"/>
      <c r="AB26" s="1473" t="n"/>
      <c r="AC26" s="1473" t="n"/>
      <c r="AD26" s="1473" t="n"/>
    </row>
    <row r="27" ht="14.45" customFormat="1" customHeight="1" s="178">
      <c r="A27" s="242" t="n">
        <v>44319</v>
      </c>
      <c r="B27" s="1478" t="n">
        <v>427439</v>
      </c>
      <c r="C27" s="1480" t="n"/>
      <c r="D27" s="178" t="n">
        <v>7.322</v>
      </c>
      <c r="E27" s="178" t="n">
        <v>6.794</v>
      </c>
      <c r="F27" s="178" t="n">
        <v>5.916</v>
      </c>
      <c r="G27" s="178" t="n">
        <v>5.63</v>
      </c>
      <c r="H27" s="178" t="n">
        <v>5.68</v>
      </c>
      <c r="I27" s="178" t="n">
        <v>5.704</v>
      </c>
      <c r="J27" s="178" t="n">
        <v>5.7</v>
      </c>
      <c r="K27" s="178" t="n">
        <v>5.184</v>
      </c>
      <c r="L27" s="178" t="n">
        <v>4.974</v>
      </c>
      <c r="M27" s="178" t="n">
        <v>5.036</v>
      </c>
      <c r="N27" s="178" t="n">
        <v>5.042</v>
      </c>
      <c r="O27" s="178" t="n">
        <v>5.06</v>
      </c>
      <c r="P27" s="178" t="n">
        <v>4.796</v>
      </c>
      <c r="Q27" s="178" t="n">
        <v>4.486</v>
      </c>
      <c r="T27" s="178" t="n">
        <v>4.596</v>
      </c>
      <c r="V27" s="178" t="n">
        <v>4.332</v>
      </c>
      <c r="W27" s="1473" t="n"/>
      <c r="X27" s="1473" t="n"/>
      <c r="Y27" s="1473" t="n"/>
      <c r="Z27" s="1473" t="n"/>
      <c r="AA27" s="1473" t="n"/>
      <c r="AB27" s="1473" t="n"/>
      <c r="AC27" s="1473" t="n"/>
      <c r="AD27" s="1473" t="n"/>
    </row>
    <row r="28">
      <c r="A28" s="1112" t="n">
        <v>44320</v>
      </c>
      <c r="B28" s="1478" t="n">
        <v>375782</v>
      </c>
      <c r="D28" t="n">
        <v>7.446</v>
      </c>
      <c r="E28" t="n">
        <v>6.966</v>
      </c>
      <c r="F28" t="n">
        <v>6.102</v>
      </c>
      <c r="G28" t="n">
        <v>5.804</v>
      </c>
      <c r="H28" t="n">
        <v>5.846</v>
      </c>
      <c r="I28" t="n">
        <v>5.866</v>
      </c>
      <c r="J28" t="n">
        <v>5.862</v>
      </c>
      <c r="K28" t="n">
        <v>5.326</v>
      </c>
      <c r="L28" t="n">
        <v>5.122</v>
      </c>
      <c r="M28" t="n">
        <v>5.18</v>
      </c>
      <c r="N28" t="n">
        <v>5.186</v>
      </c>
      <c r="O28" t="n">
        <v>5.194</v>
      </c>
      <c r="P28" t="n">
        <v>4.912</v>
      </c>
      <c r="Q28" t="n">
        <v>4.556</v>
      </c>
      <c r="T28" t="n">
        <v>4.666</v>
      </c>
      <c r="V28" t="n">
        <v>4.372</v>
      </c>
    </row>
    <row r="29">
      <c r="A29" s="1112" t="n">
        <v>44321</v>
      </c>
      <c r="B29" s="1478" t="n">
        <v>418035</v>
      </c>
      <c r="D29" t="n">
        <v>7.532</v>
      </c>
      <c r="E29" t="n">
        <v>7.084</v>
      </c>
      <c r="F29" t="n">
        <v>6.31</v>
      </c>
      <c r="G29" t="n">
        <v>6.046</v>
      </c>
      <c r="H29" t="n">
        <v>6.084</v>
      </c>
      <c r="I29" t="n">
        <v>6.096</v>
      </c>
      <c r="J29" t="n">
        <v>6.084</v>
      </c>
      <c r="K29" t="n">
        <v>5.454</v>
      </c>
      <c r="L29" t="n">
        <v>5.196</v>
      </c>
      <c r="M29" t="n">
        <v>5.252</v>
      </c>
      <c r="N29" t="n">
        <v>5.26</v>
      </c>
      <c r="O29" t="n">
        <v>5.27</v>
      </c>
      <c r="P29" t="n">
        <v>4.964</v>
      </c>
      <c r="Q29" t="n">
        <v>4.612</v>
      </c>
      <c r="T29" t="n">
        <v>4.722</v>
      </c>
      <c r="V29" t="n">
        <v>4.39</v>
      </c>
    </row>
    <row r="30">
      <c r="A30" s="1112" t="n">
        <v>44322</v>
      </c>
      <c r="B30" s="1478" t="n">
        <v>491844</v>
      </c>
      <c r="D30" t="n">
        <v>7.594</v>
      </c>
      <c r="E30" t="n">
        <v>7.186</v>
      </c>
      <c r="F30" t="n">
        <v>6.454</v>
      </c>
      <c r="G30" t="n">
        <v>6.254</v>
      </c>
      <c r="H30" t="n">
        <v>6.282</v>
      </c>
      <c r="I30" t="n">
        <v>6.276</v>
      </c>
      <c r="J30" t="n">
        <v>6.252</v>
      </c>
      <c r="K30" t="n">
        <v>5.5</v>
      </c>
      <c r="L30" t="n">
        <v>5.276</v>
      </c>
      <c r="M30" t="n">
        <v>5.33</v>
      </c>
      <c r="N30" t="n">
        <v>5.336</v>
      </c>
      <c r="O30" t="n">
        <v>5.346</v>
      </c>
      <c r="P30" t="n">
        <v>4.936</v>
      </c>
      <c r="Q30" t="n">
        <v>4.616</v>
      </c>
      <c r="T30" t="n">
        <v>4.726</v>
      </c>
      <c r="V30" t="n">
        <v>4.392</v>
      </c>
    </row>
    <row r="31">
      <c r="A31" s="1112" t="n">
        <v>44323</v>
      </c>
      <c r="B31" s="1478" t="n">
        <v>487542</v>
      </c>
      <c r="D31" t="n">
        <v>7.726</v>
      </c>
      <c r="E31" t="n">
        <v>7.322</v>
      </c>
      <c r="F31" t="n">
        <v>6.546</v>
      </c>
      <c r="G31" t="n">
        <v>6.364</v>
      </c>
      <c r="H31" t="n">
        <v>6.4</v>
      </c>
      <c r="I31" t="n">
        <v>6.396</v>
      </c>
      <c r="J31" t="n">
        <v>6.362</v>
      </c>
      <c r="K31" t="n">
        <v>5.456</v>
      </c>
      <c r="L31" t="n">
        <v>5.246</v>
      </c>
      <c r="M31" t="n">
        <v>5.302</v>
      </c>
      <c r="N31" t="n">
        <v>5.312</v>
      </c>
      <c r="O31" t="n">
        <v>5.314</v>
      </c>
      <c r="P31" t="n">
        <v>4.904</v>
      </c>
      <c r="Q31" t="n">
        <v>4.592</v>
      </c>
      <c r="T31" t="n">
        <v>4.702</v>
      </c>
      <c r="V31" t="n">
        <v>4.384</v>
      </c>
    </row>
    <row r="32">
      <c r="A32" s="1112" t="n">
        <v>44326</v>
      </c>
      <c r="B32" s="1478" t="n">
        <v>411032</v>
      </c>
      <c r="D32" t="n">
        <v>7.48</v>
      </c>
      <c r="E32" t="n">
        <v>7.116</v>
      </c>
      <c r="F32" t="n">
        <v>6.29</v>
      </c>
      <c r="G32" t="n">
        <v>6.092</v>
      </c>
      <c r="H32" t="n">
        <v>6.14</v>
      </c>
      <c r="I32" t="n">
        <v>6.15</v>
      </c>
      <c r="J32" t="n">
        <v>6.116</v>
      </c>
      <c r="K32" t="n">
        <v>5.282</v>
      </c>
      <c r="L32" t="n">
        <v>5.156</v>
      </c>
      <c r="M32" t="n">
        <v>5.212</v>
      </c>
      <c r="N32" t="n">
        <v>5.224</v>
      </c>
      <c r="O32" t="n">
        <v>5.23</v>
      </c>
      <c r="P32" t="n">
        <v>4.82</v>
      </c>
      <c r="Q32" t="n">
        <v>4.544</v>
      </c>
      <c r="T32" t="n">
        <v>4.654</v>
      </c>
      <c r="V32" t="n">
        <v>4.36</v>
      </c>
    </row>
    <row r="33">
      <c r="A33" s="1112" t="n">
        <v>44327</v>
      </c>
      <c r="B33" s="1478" t="n">
        <v>330494</v>
      </c>
      <c r="D33" t="n">
        <v>7.594</v>
      </c>
      <c r="E33" t="n">
        <v>7.222</v>
      </c>
      <c r="F33" t="n">
        <v>6.35</v>
      </c>
      <c r="G33" t="n">
        <v>6.112</v>
      </c>
      <c r="H33" t="n">
        <v>6.16</v>
      </c>
      <c r="I33" t="n">
        <v>6.164</v>
      </c>
      <c r="J33" t="n">
        <v>6.13</v>
      </c>
      <c r="K33" t="n">
        <v>5.32</v>
      </c>
      <c r="L33" t="n">
        <v>5.21</v>
      </c>
      <c r="M33" t="n">
        <v>5.264</v>
      </c>
      <c r="N33" t="n">
        <v>5.274</v>
      </c>
      <c r="O33" t="n">
        <v>5.282</v>
      </c>
      <c r="P33" t="n">
        <v>4.806</v>
      </c>
      <c r="Q33" t="n">
        <v>4.534</v>
      </c>
      <c r="T33" t="n">
        <v>4.644</v>
      </c>
      <c r="V33" t="n">
        <v>4.34</v>
      </c>
    </row>
    <row r="34">
      <c r="A34" s="1112" t="n">
        <v>44328</v>
      </c>
      <c r="B34" s="1478" t="n">
        <v>422634</v>
      </c>
      <c r="D34" t="n">
        <v>7.574</v>
      </c>
      <c r="E34" t="n">
        <v>7.146</v>
      </c>
      <c r="F34" t="n">
        <v>6.214</v>
      </c>
      <c r="G34" t="n">
        <v>5.93</v>
      </c>
      <c r="H34" t="n">
        <v>5.98</v>
      </c>
      <c r="I34" t="n">
        <v>5.996</v>
      </c>
      <c r="J34" t="n">
        <v>5.97</v>
      </c>
      <c r="K34" t="n">
        <v>5.23</v>
      </c>
      <c r="L34" t="n">
        <v>5.116</v>
      </c>
      <c r="M34" t="n">
        <v>5.174</v>
      </c>
      <c r="N34" t="n">
        <v>5.184</v>
      </c>
      <c r="O34" t="n">
        <v>5.196</v>
      </c>
      <c r="P34" t="n">
        <v>4.722</v>
      </c>
      <c r="Q34" t="n">
        <v>4.514</v>
      </c>
      <c r="T34" t="n">
        <v>4.624</v>
      </c>
      <c r="V34" t="n">
        <v>4.284</v>
      </c>
    </row>
    <row r="35">
      <c r="A35" s="1112" t="n">
        <v>44329</v>
      </c>
      <c r="B35" s="1478" t="n">
        <v>526082</v>
      </c>
      <c r="D35" t="n">
        <v>7.19</v>
      </c>
      <c r="E35" t="n">
        <v>6.746</v>
      </c>
      <c r="F35" t="n">
        <v>5.83</v>
      </c>
      <c r="G35" t="n">
        <v>5.582</v>
      </c>
      <c r="H35" t="n">
        <v>5.636</v>
      </c>
      <c r="I35" t="n">
        <v>5.654</v>
      </c>
      <c r="J35" t="n">
        <v>5.632</v>
      </c>
      <c r="K35" t="n">
        <v>5.006</v>
      </c>
      <c r="L35" t="n">
        <v>4.892</v>
      </c>
      <c r="M35" t="n">
        <v>4.952</v>
      </c>
      <c r="N35" t="n">
        <v>4.962</v>
      </c>
      <c r="O35" t="n">
        <v>4.97</v>
      </c>
      <c r="P35" t="n">
        <v>4.494</v>
      </c>
      <c r="Q35" t="n">
        <v>4.422</v>
      </c>
      <c r="T35" t="n">
        <v>4.532</v>
      </c>
      <c r="V35" t="n">
        <v>4.182</v>
      </c>
    </row>
    <row r="36">
      <c r="A36" s="1112" t="n">
        <v>44330</v>
      </c>
      <c r="B36" s="1478" t="n">
        <v>537666</v>
      </c>
      <c r="D36" t="n">
        <v>6.85</v>
      </c>
      <c r="E36" t="n">
        <v>6.436</v>
      </c>
      <c r="F36" t="n">
        <v>5.63</v>
      </c>
      <c r="G36" t="n">
        <v>5.426</v>
      </c>
      <c r="H36" t="n">
        <v>5.48</v>
      </c>
      <c r="I36" t="n">
        <v>5.502</v>
      </c>
      <c r="J36" t="n">
        <v>5.49</v>
      </c>
      <c r="K36" t="n">
        <v>4.862</v>
      </c>
      <c r="L36" t="n">
        <v>4.732</v>
      </c>
      <c r="M36" t="n">
        <v>4.8</v>
      </c>
      <c r="N36" t="n">
        <v>4.81</v>
      </c>
      <c r="O36" t="n">
        <v>4.82</v>
      </c>
      <c r="P36" t="n">
        <v>4.36</v>
      </c>
      <c r="Q36" t="n">
        <v>4.402</v>
      </c>
      <c r="T36" t="n">
        <v>4.512</v>
      </c>
      <c r="V36" t="n">
        <v>4.192</v>
      </c>
    </row>
    <row r="37">
      <c r="A37" s="1112" t="n">
        <v>44333</v>
      </c>
      <c r="B37" s="1478" t="n">
        <v>370087</v>
      </c>
      <c r="E37" t="n">
        <v>6.524</v>
      </c>
      <c r="F37" t="n">
        <v>5.664</v>
      </c>
      <c r="G37" t="n">
        <v>5.372</v>
      </c>
      <c r="H37" t="n">
        <v>5.426</v>
      </c>
      <c r="I37" t="n">
        <v>5.462</v>
      </c>
      <c r="J37" t="n">
        <v>5.454</v>
      </c>
      <c r="K37" t="n">
        <v>4.876</v>
      </c>
      <c r="L37" t="n">
        <v>4.742</v>
      </c>
      <c r="M37" t="n">
        <v>4.81</v>
      </c>
      <c r="N37" t="n">
        <v>4.82</v>
      </c>
      <c r="O37" t="n">
        <v>4.832</v>
      </c>
      <c r="P37" t="n">
        <v>4.382</v>
      </c>
      <c r="Q37" t="n">
        <v>4.4</v>
      </c>
      <c r="T37" t="n">
        <v>4.51</v>
      </c>
      <c r="V37" t="n">
        <v>4.164</v>
      </c>
    </row>
    <row r="38">
      <c r="A38" s="1112" t="n">
        <v>44334</v>
      </c>
      <c r="B38" s="1478" t="n">
        <v>306739</v>
      </c>
      <c r="E38" t="n">
        <v>6.582</v>
      </c>
      <c r="F38" t="n">
        <v>5.71</v>
      </c>
      <c r="G38" t="n">
        <v>5.432</v>
      </c>
      <c r="H38" t="n">
        <v>5.492</v>
      </c>
      <c r="I38" t="n">
        <v>5.524</v>
      </c>
      <c r="J38" t="n">
        <v>5.514</v>
      </c>
      <c r="K38" t="n">
        <v>4.964</v>
      </c>
      <c r="L38" t="n">
        <v>4.83</v>
      </c>
      <c r="M38" t="n">
        <v>4.9</v>
      </c>
      <c r="N38" t="n">
        <v>4.912</v>
      </c>
      <c r="O38" t="n">
        <v>4.922</v>
      </c>
      <c r="P38" t="n">
        <v>4.472</v>
      </c>
      <c r="Q38" t="n">
        <v>4.442</v>
      </c>
      <c r="T38" t="n">
        <v>4.552</v>
      </c>
      <c r="V38" t="n">
        <v>4.17</v>
      </c>
    </row>
    <row r="39">
      <c r="A39" s="1112" t="n">
        <v>44335</v>
      </c>
      <c r="B39" s="1478" t="n">
        <v>316011</v>
      </c>
      <c r="E39" t="n">
        <v>6.582</v>
      </c>
      <c r="F39" t="n">
        <v>5.67</v>
      </c>
      <c r="G39" t="n">
        <v>5.39</v>
      </c>
      <c r="H39" t="n">
        <v>5.452</v>
      </c>
      <c r="I39" t="n">
        <v>5.484</v>
      </c>
      <c r="J39" t="n">
        <v>5.476</v>
      </c>
      <c r="K39" t="n">
        <v>4.976</v>
      </c>
      <c r="L39" t="n">
        <v>4.84</v>
      </c>
      <c r="M39" t="n">
        <v>4.91</v>
      </c>
      <c r="N39" t="n">
        <v>4.922</v>
      </c>
      <c r="O39" t="n">
        <v>4.934</v>
      </c>
      <c r="P39" t="n">
        <v>4.484</v>
      </c>
      <c r="Q39" t="n">
        <v>4.414</v>
      </c>
      <c r="T39" t="n">
        <v>4.524</v>
      </c>
      <c r="V39" t="n">
        <v>4.176</v>
      </c>
    </row>
    <row r="40">
      <c r="A40" s="1112" t="n">
        <v>44336</v>
      </c>
      <c r="B40" s="1478" t="n">
        <v>265697</v>
      </c>
      <c r="E40" t="n">
        <v>6.644</v>
      </c>
      <c r="F40" t="n">
        <v>5.79</v>
      </c>
      <c r="G40" t="n">
        <v>5.52</v>
      </c>
      <c r="H40" t="n">
        <v>5.582</v>
      </c>
      <c r="I40" t="n">
        <v>5.612</v>
      </c>
      <c r="J40" t="n">
        <v>5.602</v>
      </c>
      <c r="K40" t="n">
        <v>5.03</v>
      </c>
      <c r="L40" t="n">
        <v>4.88</v>
      </c>
      <c r="M40" t="n">
        <v>4.946</v>
      </c>
      <c r="N40" t="n">
        <v>4.96</v>
      </c>
      <c r="O40" t="n">
        <v>4.976</v>
      </c>
      <c r="P40" t="n">
        <v>4.526</v>
      </c>
      <c r="Q40" t="n">
        <v>4.456</v>
      </c>
      <c r="T40" t="n">
        <v>4.566</v>
      </c>
      <c r="V40" t="n">
        <v>4.176</v>
      </c>
    </row>
    <row r="41">
      <c r="A41" s="1112" t="n">
        <v>44337</v>
      </c>
      <c r="B41" s="1478" t="n">
        <v>209328</v>
      </c>
      <c r="E41" t="n">
        <v>6.594</v>
      </c>
      <c r="F41" t="n">
        <v>5.732</v>
      </c>
      <c r="G41" t="n">
        <v>5.464</v>
      </c>
      <c r="H41" t="n">
        <v>5.532</v>
      </c>
      <c r="I41" t="n">
        <v>5.556</v>
      </c>
      <c r="J41" t="n">
        <v>5.542</v>
      </c>
      <c r="K41" t="n">
        <v>4.984</v>
      </c>
      <c r="L41" t="n">
        <v>4.84</v>
      </c>
      <c r="M41" t="n">
        <v>4.906</v>
      </c>
      <c r="N41" t="n">
        <v>4.924</v>
      </c>
      <c r="O41" t="n">
        <v>4.94</v>
      </c>
      <c r="P41" t="n">
        <v>4.49</v>
      </c>
      <c r="Q41" t="n">
        <v>4.392</v>
      </c>
      <c r="T41" t="n">
        <v>4.502</v>
      </c>
      <c r="V41" t="n">
        <v>4.166</v>
      </c>
    </row>
    <row r="42">
      <c r="A42" s="1112" t="n">
        <v>44340</v>
      </c>
      <c r="B42" s="1478" t="n">
        <v>191888</v>
      </c>
      <c r="E42" t="n">
        <v>6.572</v>
      </c>
      <c r="F42" t="n">
        <v>5.684</v>
      </c>
      <c r="G42" t="n">
        <v>5.402</v>
      </c>
      <c r="H42" t="n">
        <v>5.464</v>
      </c>
      <c r="I42" t="n">
        <v>5.494</v>
      </c>
      <c r="J42" t="n">
        <v>5.482</v>
      </c>
      <c r="K42" t="n">
        <v>4.932</v>
      </c>
      <c r="L42" t="n">
        <v>4.786</v>
      </c>
      <c r="M42" t="n">
        <v>4.854</v>
      </c>
      <c r="N42" t="n">
        <v>4.87</v>
      </c>
      <c r="O42" t="n">
        <v>4.89</v>
      </c>
      <c r="P42" t="n">
        <v>4.44</v>
      </c>
      <c r="Q42" t="n">
        <v>4.324</v>
      </c>
      <c r="T42" t="n">
        <v>4.434</v>
      </c>
      <c r="V42" t="n">
        <v>4.14</v>
      </c>
    </row>
    <row r="43">
      <c r="A43" s="1112" t="n">
        <v>44341</v>
      </c>
      <c r="B43" s="1478" t="n">
        <v>377331</v>
      </c>
      <c r="E43" t="n">
        <v>6.202</v>
      </c>
      <c r="F43" t="n">
        <v>5.412</v>
      </c>
      <c r="G43" t="n">
        <v>5.156</v>
      </c>
      <c r="H43" t="n">
        <v>5.222</v>
      </c>
      <c r="I43" t="n">
        <v>5.252</v>
      </c>
      <c r="J43" t="n">
        <v>5.252</v>
      </c>
      <c r="K43" t="n">
        <v>4.824</v>
      </c>
      <c r="L43" t="n">
        <v>4.704</v>
      </c>
      <c r="M43" t="n">
        <v>4.772</v>
      </c>
      <c r="N43" t="n">
        <v>4.784</v>
      </c>
      <c r="O43" t="n">
        <v>4.806</v>
      </c>
      <c r="P43" t="n">
        <v>4.356</v>
      </c>
      <c r="Q43" t="n">
        <v>4.31</v>
      </c>
      <c r="T43" t="n">
        <v>4.42</v>
      </c>
      <c r="V43" t="n">
        <v>4.116</v>
      </c>
    </row>
    <row r="44">
      <c r="A44" s="1112" t="n">
        <v>44342</v>
      </c>
      <c r="B44" s="1478" t="n">
        <v>363445</v>
      </c>
      <c r="E44" t="n">
        <v>6.244</v>
      </c>
      <c r="F44" t="n">
        <v>5.472</v>
      </c>
      <c r="G44" t="n">
        <v>5.206</v>
      </c>
      <c r="H44" t="n">
        <v>5.272</v>
      </c>
      <c r="I44" t="n">
        <v>5.3</v>
      </c>
      <c r="J44" t="n">
        <v>5.296</v>
      </c>
      <c r="K44" t="n">
        <v>4.862</v>
      </c>
      <c r="L44" t="n">
        <v>4.732</v>
      </c>
      <c r="M44" t="n">
        <v>4.8</v>
      </c>
      <c r="N44" t="n">
        <v>4.812</v>
      </c>
      <c r="O44" t="n">
        <v>4.842</v>
      </c>
      <c r="P44" t="n">
        <v>4.392</v>
      </c>
      <c r="Q44" t="n">
        <v>4.332</v>
      </c>
      <c r="T44" t="n">
        <v>4.442</v>
      </c>
      <c r="V44" t="n">
        <v>4.124</v>
      </c>
    </row>
    <row r="45">
      <c r="A45" s="1112" t="n">
        <v>44343</v>
      </c>
      <c r="B45" s="1478" t="n">
        <v>345444</v>
      </c>
      <c r="E45" t="n">
        <v>6.644</v>
      </c>
      <c r="F45" t="n">
        <v>5.854</v>
      </c>
      <c r="G45" t="n">
        <v>5.55</v>
      </c>
      <c r="H45" t="n">
        <v>5.614</v>
      </c>
      <c r="I45" t="n">
        <v>5.64</v>
      </c>
      <c r="J45" t="n">
        <v>5.63</v>
      </c>
      <c r="K45" t="n">
        <v>5.11</v>
      </c>
      <c r="L45" t="n">
        <v>4.932</v>
      </c>
      <c r="M45" t="n">
        <v>4.994</v>
      </c>
      <c r="N45" t="n">
        <v>5.012</v>
      </c>
      <c r="O45" t="n">
        <v>5.03</v>
      </c>
      <c r="P45" t="n">
        <v>4.58</v>
      </c>
      <c r="Q45" t="n">
        <v>4.462</v>
      </c>
      <c r="T45" t="n">
        <v>4.572</v>
      </c>
      <c r="V45" t="n">
        <v>4.186</v>
      </c>
    </row>
    <row r="46">
      <c r="A46" s="1112" t="n">
        <v>44344</v>
      </c>
      <c r="B46" s="1478" t="n">
        <v>277992</v>
      </c>
      <c r="E46" t="n">
        <v>6.566</v>
      </c>
      <c r="F46" t="n">
        <v>5.732</v>
      </c>
      <c r="G46" t="n">
        <v>5.454</v>
      </c>
      <c r="H46" t="n">
        <v>5.522</v>
      </c>
      <c r="I46" t="n">
        <v>5.556</v>
      </c>
      <c r="J46" t="n">
        <v>5.546</v>
      </c>
      <c r="K46" t="n">
        <v>5.05</v>
      </c>
      <c r="L46" t="n">
        <v>4.872</v>
      </c>
      <c r="M46" t="n">
        <v>4.936</v>
      </c>
      <c r="N46" t="n">
        <v>4.956</v>
      </c>
      <c r="O46" t="n">
        <v>4.982</v>
      </c>
      <c r="P46" t="n">
        <v>4.532</v>
      </c>
      <c r="Q46" t="n">
        <v>4.432</v>
      </c>
      <c r="T46" t="n">
        <v>4.542</v>
      </c>
      <c r="V46" t="n">
        <v>4.186</v>
      </c>
    </row>
    <row r="47">
      <c r="A47" s="1112" t="n">
        <v>44347</v>
      </c>
      <c r="B47" s="1478" t="n">
        <v>0</v>
      </c>
      <c r="E47" s="192" t="n">
        <v>6.566</v>
      </c>
      <c r="F47" s="192" t="n">
        <v>5.732</v>
      </c>
      <c r="G47" s="192" t="n">
        <v>5.454</v>
      </c>
      <c r="H47" s="192" t="n">
        <v>5.522</v>
      </c>
      <c r="I47" s="192" t="n">
        <v>5.556</v>
      </c>
      <c r="J47" s="192" t="n">
        <v>5.546</v>
      </c>
      <c r="K47" s="192" t="n">
        <v>5.05</v>
      </c>
      <c r="L47" s="192" t="n">
        <v>4.872</v>
      </c>
      <c r="M47" s="192" t="n">
        <v>4.936</v>
      </c>
      <c r="N47" s="192" t="n">
        <v>4.956</v>
      </c>
      <c r="O47" s="192" t="n">
        <v>4.982</v>
      </c>
      <c r="P47" s="192" t="n">
        <v>4.532</v>
      </c>
      <c r="Q47" s="192" t="n">
        <v>4.432</v>
      </c>
      <c r="R47" s="192" t="n"/>
      <c r="S47" s="192" t="n"/>
      <c r="T47" s="192" t="n">
        <v>4.542</v>
      </c>
      <c r="U47" s="192" t="n"/>
      <c r="V47" s="192" t="n">
        <v>4.186</v>
      </c>
    </row>
    <row r="48">
      <c r="A48" s="1112" t="n">
        <v>44348</v>
      </c>
      <c r="B48" s="1478" t="n">
        <v>367640</v>
      </c>
      <c r="E48" t="n">
        <v>6.886</v>
      </c>
      <c r="F48" t="n">
        <v>6.02</v>
      </c>
      <c r="G48" t="n">
        <v>5.77</v>
      </c>
      <c r="H48" t="n">
        <v>5.832</v>
      </c>
      <c r="I48" t="n">
        <v>5.864</v>
      </c>
      <c r="J48" t="n">
        <v>5.856</v>
      </c>
      <c r="K48" t="n">
        <v>5.202</v>
      </c>
      <c r="L48" t="n">
        <v>4.986</v>
      </c>
      <c r="M48" t="n">
        <v>5.046</v>
      </c>
      <c r="N48" t="n">
        <v>5.074</v>
      </c>
      <c r="O48" t="n">
        <v>5.086</v>
      </c>
      <c r="P48" t="n">
        <v>4.636</v>
      </c>
      <c r="Q48" t="n">
        <v>4.456</v>
      </c>
      <c r="T48" t="n">
        <v>4.566</v>
      </c>
      <c r="V48" t="n">
        <v>4.202</v>
      </c>
    </row>
    <row r="49">
      <c r="A49" s="1112" t="n">
        <v>44349</v>
      </c>
      <c r="B49" s="1478" t="n">
        <v>346334</v>
      </c>
      <c r="E49" t="n">
        <v>6.75</v>
      </c>
      <c r="F49" t="n">
        <v>5.932</v>
      </c>
      <c r="G49" t="n">
        <v>5.726</v>
      </c>
      <c r="H49" t="n">
        <v>5.792</v>
      </c>
      <c r="I49" t="n">
        <v>5.824</v>
      </c>
      <c r="J49" t="n">
        <v>5.822</v>
      </c>
      <c r="K49" t="n">
        <v>5.17</v>
      </c>
      <c r="L49" t="n">
        <v>4.97</v>
      </c>
      <c r="M49" t="n">
        <v>5.03</v>
      </c>
      <c r="N49" t="n">
        <v>5.056</v>
      </c>
      <c r="O49" t="n">
        <v>5.07</v>
      </c>
      <c r="P49" t="n">
        <v>4.62</v>
      </c>
      <c r="Q49" t="n">
        <v>4.464</v>
      </c>
      <c r="T49" t="n">
        <v>4.574</v>
      </c>
      <c r="V49" t="n">
        <v>4.192</v>
      </c>
    </row>
    <row r="50">
      <c r="A50" s="1112" t="n">
        <v>44350</v>
      </c>
      <c r="B50" s="1478" t="n">
        <v>366795</v>
      </c>
      <c r="E50" t="n">
        <v>6.62</v>
      </c>
      <c r="F50" t="n">
        <v>5.822</v>
      </c>
      <c r="G50" t="n">
        <v>5.664</v>
      </c>
      <c r="H50" t="n">
        <v>5.732</v>
      </c>
      <c r="I50" t="n">
        <v>5.766</v>
      </c>
      <c r="J50" t="n">
        <v>5.76</v>
      </c>
      <c r="K50" t="n">
        <v>5.162</v>
      </c>
      <c r="L50" t="n">
        <v>4.97</v>
      </c>
      <c r="M50" t="n">
        <v>5.034</v>
      </c>
      <c r="N50" t="n">
        <v>5.056</v>
      </c>
      <c r="O50" t="n">
        <v>5.076</v>
      </c>
      <c r="P50" t="n">
        <v>4.626</v>
      </c>
      <c r="Q50" t="n">
        <v>4.464</v>
      </c>
      <c r="T50" t="n">
        <v>4.574</v>
      </c>
      <c r="V50" t="n">
        <v>4.2</v>
      </c>
    </row>
    <row r="51">
      <c r="A51" s="1112" t="n">
        <v>44351</v>
      </c>
      <c r="B51" s="1478" t="n">
        <v>330009</v>
      </c>
      <c r="E51" t="n">
        <v>6.826</v>
      </c>
      <c r="F51" t="n">
        <v>6.064</v>
      </c>
      <c r="G51" t="n">
        <v>5.914</v>
      </c>
      <c r="H51" t="n">
        <v>5.98</v>
      </c>
      <c r="I51" t="n">
        <v>6.006</v>
      </c>
      <c r="J51" t="n">
        <v>5.996</v>
      </c>
      <c r="K51" t="n">
        <v>5.27</v>
      </c>
      <c r="L51" t="n">
        <v>5.064</v>
      </c>
      <c r="M51" t="n">
        <v>5.134</v>
      </c>
      <c r="N51" t="n">
        <v>5.154</v>
      </c>
      <c r="O51" t="n">
        <v>5.16</v>
      </c>
      <c r="P51" t="n">
        <v>4.67</v>
      </c>
      <c r="Q51" t="n">
        <v>4.482</v>
      </c>
      <c r="T51" t="n">
        <v>4.592</v>
      </c>
      <c r="V51" t="n">
        <v>4.206</v>
      </c>
    </row>
    <row r="52">
      <c r="A52" s="1112" t="n">
        <v>44354</v>
      </c>
      <c r="B52" s="1478" t="n">
        <v>574719</v>
      </c>
      <c r="E52" t="n">
        <v>6.792</v>
      </c>
      <c r="F52" t="n">
        <v>6.21</v>
      </c>
      <c r="G52" t="n">
        <v>6.026</v>
      </c>
      <c r="H52" t="n">
        <v>6.084</v>
      </c>
      <c r="I52" t="n">
        <v>6.112</v>
      </c>
      <c r="J52" t="n">
        <v>6.104</v>
      </c>
      <c r="K52" t="n">
        <v>5.366</v>
      </c>
      <c r="L52" t="n">
        <v>5.134</v>
      </c>
      <c r="M52" t="n">
        <v>5.2</v>
      </c>
      <c r="N52" t="n">
        <v>5.22</v>
      </c>
      <c r="O52" t="n">
        <v>5.234</v>
      </c>
      <c r="P52" t="n">
        <v>4.714</v>
      </c>
      <c r="Q52" t="n">
        <v>4.52</v>
      </c>
      <c r="T52" t="n">
        <v>4.63</v>
      </c>
      <c r="V52" t="n">
        <v>4.234</v>
      </c>
    </row>
    <row r="53">
      <c r="A53" s="1112" t="n">
        <v>44355</v>
      </c>
      <c r="B53" s="1478" t="n">
        <v>506859</v>
      </c>
      <c r="E53" t="n">
        <v>6.8</v>
      </c>
      <c r="F53" t="n">
        <v>6.28</v>
      </c>
      <c r="G53" t="n">
        <v>6.094</v>
      </c>
      <c r="H53" t="n">
        <v>6.146</v>
      </c>
      <c r="I53" t="n">
        <v>6.176</v>
      </c>
      <c r="J53" t="n">
        <v>6.176</v>
      </c>
      <c r="K53" t="n">
        <v>5.44</v>
      </c>
      <c r="L53" t="n">
        <v>5.222</v>
      </c>
      <c r="M53" t="n">
        <v>5.292</v>
      </c>
      <c r="N53" t="n">
        <v>5.316</v>
      </c>
      <c r="O53" t="n">
        <v>5.332</v>
      </c>
      <c r="P53" t="n">
        <v>4.744</v>
      </c>
      <c r="Q53" t="n">
        <v>4.542</v>
      </c>
      <c r="T53" t="n">
        <v>4.642</v>
      </c>
      <c r="V53" t="n">
        <v>4.254</v>
      </c>
    </row>
    <row r="54">
      <c r="A54" s="1112" t="n">
        <v>44356</v>
      </c>
      <c r="B54" s="1478" t="n">
        <v>480515</v>
      </c>
      <c r="E54" t="n">
        <v>6.906</v>
      </c>
      <c r="F54" t="n">
        <v>6.32</v>
      </c>
      <c r="G54" t="n">
        <v>6.096</v>
      </c>
      <c r="H54" t="n">
        <v>6.156</v>
      </c>
      <c r="I54" t="n">
        <v>6.192</v>
      </c>
      <c r="J54" t="n">
        <v>6.186</v>
      </c>
      <c r="K54" t="n">
        <v>5.446</v>
      </c>
      <c r="L54" t="n">
        <v>5.246</v>
      </c>
      <c r="M54" t="n">
        <v>5.316</v>
      </c>
      <c r="N54" t="n">
        <v>5.34</v>
      </c>
      <c r="O54" t="n">
        <v>5.356</v>
      </c>
      <c r="P54" t="n">
        <v>4.77</v>
      </c>
      <c r="Q54" t="n">
        <v>4.59</v>
      </c>
      <c r="T54" t="n">
        <v>4.69</v>
      </c>
      <c r="V54" t="n">
        <v>4.256</v>
      </c>
    </row>
    <row r="55">
      <c r="A55" s="1112" t="n">
        <v>44357</v>
      </c>
      <c r="B55" s="1478" t="n">
        <v>567470</v>
      </c>
      <c r="E55" t="n">
        <v>6.99</v>
      </c>
      <c r="F55" t="n">
        <v>6.382</v>
      </c>
      <c r="G55" t="n">
        <v>6.164</v>
      </c>
      <c r="H55" t="n">
        <v>6.22</v>
      </c>
      <c r="I55" t="n">
        <v>6.252</v>
      </c>
      <c r="J55" t="n">
        <v>6.246</v>
      </c>
      <c r="K55" t="n">
        <v>5.474</v>
      </c>
      <c r="L55" t="n">
        <v>5.284</v>
      </c>
      <c r="M55" t="n">
        <v>5.35</v>
      </c>
      <c r="N55" t="n">
        <v>5.37</v>
      </c>
      <c r="O55" t="n">
        <v>5.384</v>
      </c>
      <c r="P55" t="n">
        <v>4.796</v>
      </c>
      <c r="Q55" t="n">
        <v>4.616</v>
      </c>
      <c r="T55" t="n">
        <v>4.716</v>
      </c>
      <c r="V55" t="n">
        <v>4.276</v>
      </c>
    </row>
    <row r="56">
      <c r="A56" s="1112" t="n">
        <v>44358</v>
      </c>
      <c r="B56" s="1478" t="n">
        <v>508194</v>
      </c>
      <c r="E56" t="n">
        <v>6.844</v>
      </c>
      <c r="F56" t="n">
        <v>6.296</v>
      </c>
      <c r="G56" t="n">
        <v>6.096</v>
      </c>
      <c r="H56" t="n">
        <v>6.16</v>
      </c>
      <c r="I56" t="n">
        <v>6.194</v>
      </c>
      <c r="J56" t="n">
        <v>6.194</v>
      </c>
      <c r="K56" t="n">
        <v>5.47</v>
      </c>
      <c r="L56" t="n">
        <v>5.262</v>
      </c>
      <c r="M56" t="n">
        <v>5.334</v>
      </c>
      <c r="N56" t="n">
        <v>5.346</v>
      </c>
      <c r="O56" t="n">
        <v>5.372</v>
      </c>
      <c r="P56" t="n">
        <v>4.784</v>
      </c>
      <c r="Q56" t="n">
        <v>4.636</v>
      </c>
      <c r="T56" t="n">
        <v>4.736</v>
      </c>
      <c r="V56" t="n">
        <v>4.27</v>
      </c>
    </row>
    <row r="57">
      <c r="A57" s="1112" t="n">
        <v>44361</v>
      </c>
      <c r="B57" s="1478" t="n">
        <v>394508</v>
      </c>
      <c r="E57" t="n">
        <v>6.592</v>
      </c>
      <c r="F57" t="n">
        <v>5.984</v>
      </c>
      <c r="G57" t="n">
        <v>5.812</v>
      </c>
      <c r="H57" t="n">
        <v>5.88</v>
      </c>
      <c r="I57" t="n">
        <v>5.92</v>
      </c>
      <c r="J57" t="n">
        <v>5.93</v>
      </c>
      <c r="K57" t="n">
        <v>5.306</v>
      </c>
      <c r="L57" t="n">
        <v>5.124</v>
      </c>
      <c r="M57" t="n">
        <v>5.194</v>
      </c>
      <c r="N57" t="n">
        <v>5.214</v>
      </c>
      <c r="O57" t="n">
        <v>5.24</v>
      </c>
      <c r="P57" t="n">
        <v>4.652</v>
      </c>
      <c r="Q57" t="n">
        <v>4.554</v>
      </c>
      <c r="T57" t="n">
        <v>4.654</v>
      </c>
      <c r="V57" t="n">
        <v>4.23</v>
      </c>
    </row>
    <row r="58">
      <c r="A58" s="1112" t="n">
        <v>44362</v>
      </c>
      <c r="B58" s="1478" t="n">
        <v>384934</v>
      </c>
      <c r="E58" t="n">
        <v>6.674</v>
      </c>
      <c r="F58" t="n">
        <v>5.916</v>
      </c>
      <c r="G58" t="n">
        <v>5.736</v>
      </c>
      <c r="H58" t="n">
        <v>5.806</v>
      </c>
      <c r="I58" t="n">
        <v>5.85</v>
      </c>
      <c r="J58" t="n">
        <v>5.86</v>
      </c>
      <c r="K58" t="n">
        <v>5.282</v>
      </c>
      <c r="L58" t="n">
        <v>5.096</v>
      </c>
      <c r="M58" t="n">
        <v>5.166</v>
      </c>
      <c r="N58" t="n">
        <v>5.182</v>
      </c>
      <c r="O58" t="n">
        <v>5.206</v>
      </c>
      <c r="P58" t="n">
        <v>4.62</v>
      </c>
      <c r="Q58" t="n">
        <v>4.536</v>
      </c>
      <c r="T58" t="n">
        <v>4.636</v>
      </c>
      <c r="V58" t="n">
        <v>4.206</v>
      </c>
    </row>
    <row r="59">
      <c r="A59" s="1112" t="n">
        <v>44363</v>
      </c>
      <c r="B59" s="1478" t="n">
        <v>391031</v>
      </c>
      <c r="E59" t="n">
        <v>6.73</v>
      </c>
      <c r="F59" t="n">
        <v>5.884</v>
      </c>
      <c r="G59" t="n">
        <v>5.724</v>
      </c>
      <c r="H59" t="n">
        <v>5.794</v>
      </c>
      <c r="I59" t="n">
        <v>5.834</v>
      </c>
      <c r="J59" t="n">
        <v>5.836</v>
      </c>
      <c r="K59" t="n">
        <v>5.216</v>
      </c>
      <c r="L59" t="n">
        <v>5.022</v>
      </c>
      <c r="M59" t="n">
        <v>5.092</v>
      </c>
      <c r="N59" t="n">
        <v>5.116</v>
      </c>
      <c r="O59" t="n">
        <v>5.14</v>
      </c>
      <c r="P59" t="n">
        <v>4.552</v>
      </c>
      <c r="Q59" t="n">
        <v>4.52</v>
      </c>
      <c r="T59" t="n">
        <v>4.62</v>
      </c>
      <c r="V59" t="n">
        <v>4.206</v>
      </c>
    </row>
    <row r="60" customFormat="1" s="178">
      <c r="A60" s="242" t="n">
        <v>44364</v>
      </c>
      <c r="B60" s="1478" t="n">
        <v>487534</v>
      </c>
      <c r="E60" s="178" t="n">
        <v>6.33</v>
      </c>
      <c r="F60" s="178" t="n">
        <v>5.484</v>
      </c>
      <c r="G60" s="178" t="n">
        <v>5.324</v>
      </c>
      <c r="H60" s="178" t="n">
        <v>5.394</v>
      </c>
      <c r="I60" s="178" t="n">
        <v>5.434</v>
      </c>
      <c r="J60" s="178" t="n">
        <v>5.436</v>
      </c>
      <c r="K60" s="178" t="n">
        <v>4.914</v>
      </c>
      <c r="L60" s="178" t="n">
        <v>4.74</v>
      </c>
      <c r="M60" s="178" t="n">
        <v>4.814</v>
      </c>
      <c r="N60" s="178" t="n">
        <v>4.844</v>
      </c>
      <c r="O60" s="178" t="n">
        <v>4.872</v>
      </c>
      <c r="P60" s="178" t="n">
        <v>4.284</v>
      </c>
      <c r="Q60" s="178" t="n">
        <v>4.4</v>
      </c>
      <c r="T60" s="178" t="n">
        <v>4.5</v>
      </c>
      <c r="V60" s="178" t="n">
        <v>4.176</v>
      </c>
    </row>
    <row r="61" customFormat="1" s="178">
      <c r="A61" s="242" t="n">
        <v>44365</v>
      </c>
      <c r="B61" s="1478" t="n">
        <v>473954</v>
      </c>
      <c r="E61" s="178" t="n">
        <v>6.552</v>
      </c>
      <c r="F61" s="178" t="n">
        <v>5.774</v>
      </c>
      <c r="G61" s="178" t="n">
        <v>5.662</v>
      </c>
      <c r="H61" s="178" t="n">
        <v>5.732</v>
      </c>
      <c r="I61" s="178" t="n">
        <v>5.774</v>
      </c>
      <c r="J61" s="178" t="n">
        <v>5.782</v>
      </c>
      <c r="K61" s="178" t="n">
        <v>5.086</v>
      </c>
      <c r="L61" s="178" t="n">
        <v>4.886</v>
      </c>
      <c r="M61" s="178" t="n">
        <v>4.962</v>
      </c>
      <c r="N61" s="178" t="n">
        <v>4.986</v>
      </c>
      <c r="O61" s="178" t="n">
        <v>5.022</v>
      </c>
      <c r="P61" s="178" t="n">
        <v>4.492</v>
      </c>
      <c r="Q61" s="178" t="n">
        <v>4.474</v>
      </c>
      <c r="T61" s="178" t="n">
        <v>4.574</v>
      </c>
      <c r="V61" s="178" t="n">
        <v>4.19</v>
      </c>
    </row>
    <row r="62" customFormat="1" s="178">
      <c r="A62" s="242" t="n">
        <v>44368</v>
      </c>
      <c r="B62" s="1478" t="n">
        <v>328791</v>
      </c>
      <c r="E62" s="178" t="n">
        <v>6.592</v>
      </c>
      <c r="F62" s="178" t="n">
        <v>5.712</v>
      </c>
      <c r="G62" s="178" t="n">
        <v>5.57</v>
      </c>
      <c r="H62" s="178" t="n">
        <v>5.64</v>
      </c>
      <c r="I62" s="178" t="n">
        <v>5.68</v>
      </c>
      <c r="J62" s="178" t="n">
        <v>5.69</v>
      </c>
      <c r="K62" s="178" t="n">
        <v>5.122</v>
      </c>
      <c r="L62" s="178" t="n">
        <v>4.936</v>
      </c>
      <c r="M62" s="178" t="n">
        <v>5.012</v>
      </c>
      <c r="N62" s="178" t="n">
        <v>5.046</v>
      </c>
      <c r="O62" s="178" t="n">
        <v>5.074</v>
      </c>
      <c r="P62" s="178" t="n">
        <v>4.544</v>
      </c>
      <c r="Q62" s="178" t="n">
        <v>4.492</v>
      </c>
      <c r="T62" s="178" t="n">
        <v>4.592</v>
      </c>
      <c r="V62" s="178" t="n">
        <v>4.2</v>
      </c>
    </row>
    <row r="63" customFormat="1" s="178">
      <c r="A63" s="242" t="n">
        <v>44369</v>
      </c>
      <c r="B63" s="1478" t="n">
        <v>353356</v>
      </c>
      <c r="E63" s="178" t="n">
        <v>6.596</v>
      </c>
      <c r="F63" s="178" t="n">
        <v>5.53</v>
      </c>
      <c r="G63" s="178" t="n">
        <v>5.39</v>
      </c>
      <c r="H63" s="178" t="n">
        <v>5.46</v>
      </c>
      <c r="I63" s="178" t="n">
        <v>5.5</v>
      </c>
      <c r="J63" s="178" t="n">
        <v>5.51</v>
      </c>
      <c r="K63" s="178" t="n">
        <v>4.98</v>
      </c>
      <c r="L63" s="178" t="n">
        <v>4.824</v>
      </c>
      <c r="M63" s="178" t="n">
        <v>4.9</v>
      </c>
      <c r="N63" s="178" t="n">
        <v>4.936</v>
      </c>
      <c r="O63" s="178" t="n">
        <v>4.96</v>
      </c>
      <c r="P63" s="178" t="n">
        <v>4.454</v>
      </c>
      <c r="Q63" s="178" t="n">
        <v>4.45</v>
      </c>
      <c r="T63" s="178" t="n">
        <v>4.55</v>
      </c>
      <c r="V63" s="178" t="n">
        <v>4.186</v>
      </c>
    </row>
    <row r="64" customFormat="1" s="178">
      <c r="A64" s="242" t="n">
        <v>44370</v>
      </c>
      <c r="B64" s="1478" t="n">
        <v>333966</v>
      </c>
      <c r="E64" s="178" t="n">
        <v>6.642</v>
      </c>
      <c r="F64" s="178" t="n">
        <v>5.51</v>
      </c>
      <c r="G64" s="178" t="n">
        <v>5.356</v>
      </c>
      <c r="H64" s="178" t="n">
        <v>5.426</v>
      </c>
      <c r="I64" s="178" t="n">
        <v>5.474</v>
      </c>
      <c r="J64" s="178" t="n">
        <v>5.492</v>
      </c>
      <c r="K64" s="178" t="n">
        <v>4.996</v>
      </c>
      <c r="L64" s="178" t="n">
        <v>4.846</v>
      </c>
      <c r="M64" s="178" t="n">
        <v>4.922</v>
      </c>
      <c r="N64" s="178" t="n">
        <v>4.954</v>
      </c>
      <c r="O64" s="178" t="n">
        <v>4.98</v>
      </c>
      <c r="P64" s="178" t="n">
        <v>4.474</v>
      </c>
      <c r="Q64" s="178" t="n">
        <v>4.452</v>
      </c>
      <c r="T64" s="178" t="n">
        <v>4.552</v>
      </c>
      <c r="V64" s="178" t="n">
        <v>4.184</v>
      </c>
    </row>
    <row r="65" customFormat="1" s="178">
      <c r="A65" s="242" t="n">
        <v>44371</v>
      </c>
      <c r="B65" s="1478" t="n">
        <v>438584</v>
      </c>
      <c r="E65" s="178" t="n">
        <v>6.532</v>
      </c>
      <c r="F65" s="178" t="n">
        <v>5.492</v>
      </c>
      <c r="G65" s="178" t="n">
        <v>5.36</v>
      </c>
      <c r="H65" s="178" t="n">
        <v>5.434</v>
      </c>
      <c r="I65" s="178" t="n">
        <v>5.48</v>
      </c>
      <c r="J65" s="178" t="n">
        <v>5.496</v>
      </c>
      <c r="K65" s="178" t="n">
        <v>4.98</v>
      </c>
      <c r="L65" s="178" t="n">
        <v>4.826</v>
      </c>
      <c r="M65" s="178" t="n">
        <v>4.9</v>
      </c>
      <c r="N65" s="178" t="n">
        <v>4.934</v>
      </c>
      <c r="O65" s="178" t="n">
        <v>4.96</v>
      </c>
      <c r="P65" s="178" t="n">
        <v>4.454</v>
      </c>
      <c r="Q65" s="178" t="n">
        <v>4.446</v>
      </c>
      <c r="T65" s="178" t="n">
        <v>4.546</v>
      </c>
      <c r="V65" s="178" t="n">
        <v>4.162</v>
      </c>
    </row>
    <row r="66" customFormat="1" s="178">
      <c r="A66" s="242" t="n">
        <v>44372</v>
      </c>
      <c r="B66" s="1478" t="n">
        <v>438584</v>
      </c>
      <c r="E66" s="178" t="n">
        <v>6.532</v>
      </c>
      <c r="F66" s="178" t="n">
        <v>5.492</v>
      </c>
      <c r="G66" s="178" t="n">
        <v>5.36</v>
      </c>
      <c r="H66" s="178" t="n">
        <v>5.434</v>
      </c>
      <c r="I66" s="178" t="n">
        <v>5.48</v>
      </c>
      <c r="J66" s="178" t="n">
        <v>5.496</v>
      </c>
      <c r="K66" s="178" t="n">
        <v>4.98</v>
      </c>
      <c r="L66" s="178" t="n">
        <v>4.826</v>
      </c>
      <c r="M66" s="178" t="n">
        <v>4.9</v>
      </c>
      <c r="N66" s="178" t="n">
        <v>4.934</v>
      </c>
      <c r="O66" s="178" t="n">
        <v>4.96</v>
      </c>
      <c r="P66" s="178" t="n">
        <v>4.454</v>
      </c>
      <c r="Q66" s="178" t="n">
        <v>4.446</v>
      </c>
      <c r="T66" s="178" t="n">
        <v>4.546</v>
      </c>
      <c r="V66" s="178" t="n">
        <v>4.162</v>
      </c>
    </row>
    <row r="67" customFormat="1" s="178">
      <c r="A67" s="242" t="n">
        <v>44375</v>
      </c>
      <c r="B67" s="1478" t="n">
        <v>327790</v>
      </c>
      <c r="E67" s="178" t="n">
        <v>6.754</v>
      </c>
      <c r="F67" s="178" t="n">
        <v>5.582</v>
      </c>
      <c r="G67" s="178" t="n">
        <v>5.472</v>
      </c>
      <c r="H67" s="178" t="n">
        <v>5.546</v>
      </c>
      <c r="I67" s="178" t="n">
        <v>5.592</v>
      </c>
      <c r="J67" s="178" t="n">
        <v>5.604</v>
      </c>
      <c r="K67" s="178" t="n">
        <v>5.044</v>
      </c>
      <c r="L67" s="178" t="n">
        <v>4.886</v>
      </c>
      <c r="M67" s="178" t="n">
        <v>4.962</v>
      </c>
      <c r="N67" s="178" t="n">
        <v>4.994</v>
      </c>
      <c r="O67" s="178" t="n">
        <v>5.02</v>
      </c>
      <c r="P67" s="178" t="n">
        <v>4.53</v>
      </c>
      <c r="Q67" s="178" t="n">
        <v>4.486</v>
      </c>
      <c r="T67" s="178" t="n">
        <v>4.586</v>
      </c>
      <c r="V67" s="178" t="n">
        <v>4.172</v>
      </c>
    </row>
    <row r="68" customFormat="1" s="178">
      <c r="A68" s="242" t="n">
        <v>44376</v>
      </c>
      <c r="B68" s="1478" t="n">
        <v>331653</v>
      </c>
      <c r="E68" s="178" t="n">
        <v>6.944</v>
      </c>
      <c r="F68" s="178" t="n">
        <v>5.592</v>
      </c>
      <c r="G68" s="178" t="n">
        <v>5.484</v>
      </c>
      <c r="H68" s="178" t="n">
        <v>5.554</v>
      </c>
      <c r="I68" s="178" t="n">
        <v>5.6</v>
      </c>
      <c r="J68" s="178" t="n">
        <v>5.61</v>
      </c>
      <c r="K68" s="178" t="n">
        <v>5.046</v>
      </c>
      <c r="L68" s="178" t="n">
        <v>4.864</v>
      </c>
      <c r="M68" s="178" t="n">
        <v>4.936</v>
      </c>
      <c r="N68" s="178" t="n">
        <v>4.98</v>
      </c>
      <c r="O68" s="178" t="n">
        <v>5</v>
      </c>
      <c r="P68" s="178" t="n">
        <v>4.51</v>
      </c>
      <c r="Q68" s="178" t="n">
        <v>4.502</v>
      </c>
      <c r="T68" s="178" t="n">
        <v>4.602</v>
      </c>
      <c r="V68" s="178" t="n">
        <v>4.172</v>
      </c>
    </row>
    <row r="69" customFormat="1" s="178">
      <c r="A69" s="242" t="n">
        <v>44377</v>
      </c>
      <c r="B69" s="1478" t="n">
        <v>551063</v>
      </c>
      <c r="E69" s="178" t="n">
        <v>7.2</v>
      </c>
      <c r="F69" s="178" t="n">
        <v>5.992</v>
      </c>
      <c r="G69" s="178" t="n">
        <v>5.884</v>
      </c>
      <c r="H69" s="178" t="n">
        <v>5.954</v>
      </c>
      <c r="I69" s="178" t="n">
        <v>6</v>
      </c>
      <c r="J69" s="178" t="n">
        <v>5.992</v>
      </c>
      <c r="K69" s="178" t="n">
        <v>5.302</v>
      </c>
      <c r="L69" s="178" t="n">
        <v>5.07</v>
      </c>
      <c r="M69" s="178" t="n">
        <v>5.136</v>
      </c>
      <c r="N69" s="178" t="n">
        <v>5.16</v>
      </c>
      <c r="O69" s="178" t="n">
        <v>5.19</v>
      </c>
      <c r="P69" s="178" t="n">
        <v>4.7</v>
      </c>
      <c r="Q69" s="178" t="n">
        <v>4.556</v>
      </c>
      <c r="T69" s="178" t="n">
        <v>4.656</v>
      </c>
      <c r="V69" s="178" t="n">
        <v>4.192</v>
      </c>
    </row>
    <row r="70" customFormat="1" s="178">
      <c r="A70" s="242" t="n">
        <v>44378</v>
      </c>
      <c r="B70" s="1478" t="n">
        <v>399324</v>
      </c>
      <c r="E70" s="178" t="n">
        <v>7.196</v>
      </c>
      <c r="F70" s="178" t="n">
        <v>6.016</v>
      </c>
      <c r="G70" s="178" t="n">
        <v>5.89</v>
      </c>
      <c r="H70" s="178" t="n">
        <v>5.95</v>
      </c>
      <c r="I70" s="178" t="n">
        <v>5.986</v>
      </c>
      <c r="J70" s="178" t="n">
        <v>5.962</v>
      </c>
      <c r="K70" s="178" t="n">
        <v>5.274</v>
      </c>
      <c r="L70" s="178" t="n">
        <v>5.052</v>
      </c>
      <c r="M70" s="178" t="n">
        <v>5.122</v>
      </c>
      <c r="N70" s="178" t="n">
        <v>5.152</v>
      </c>
      <c r="O70" s="178" t="n">
        <v>5.172</v>
      </c>
      <c r="P70" s="178" t="n">
        <v>4.682</v>
      </c>
      <c r="Q70" s="178" t="n">
        <v>4.572</v>
      </c>
      <c r="T70" s="178" t="n">
        <v>4.672</v>
      </c>
      <c r="V70" s="178" t="n">
        <v>4.212</v>
      </c>
    </row>
    <row r="71" customFormat="1" s="178">
      <c r="A71" s="242" t="n">
        <v>44379</v>
      </c>
      <c r="B71" s="1478" t="n">
        <v>248806</v>
      </c>
      <c r="E71" s="178" t="n">
        <v>6.972</v>
      </c>
      <c r="F71" s="178" t="n">
        <v>5.92</v>
      </c>
      <c r="G71" s="178" t="n">
        <v>5.796</v>
      </c>
      <c r="H71" s="178" t="n">
        <v>5.862</v>
      </c>
      <c r="I71" s="178" t="n">
        <v>5.902</v>
      </c>
      <c r="J71" s="178" t="n">
        <v>5.874</v>
      </c>
      <c r="K71" s="178" t="n">
        <v>5.224</v>
      </c>
      <c r="L71" s="178" t="n">
        <v>5.032</v>
      </c>
      <c r="M71" s="178" t="n">
        <v>5.104</v>
      </c>
      <c r="N71" s="178" t="n">
        <v>5.14</v>
      </c>
      <c r="O71" s="178" t="n">
        <v>5.162</v>
      </c>
      <c r="P71" s="178" t="n">
        <v>4.672</v>
      </c>
      <c r="Q71" s="178" t="n">
        <v>4.574</v>
      </c>
      <c r="T71" s="178" t="n">
        <v>4.674</v>
      </c>
      <c r="V71" s="178" t="n">
        <v>4.172</v>
      </c>
    </row>
    <row r="72" customFormat="1" s="192">
      <c r="A72" s="104" t="n">
        <v>44382</v>
      </c>
      <c r="B72" s="1476" t="n"/>
      <c r="E72" s="192" t="n">
        <v>6.972</v>
      </c>
      <c r="F72" s="192" t="n">
        <v>5.92</v>
      </c>
      <c r="G72" s="192" t="n">
        <v>5.796</v>
      </c>
      <c r="H72" s="192" t="n">
        <v>5.862</v>
      </c>
      <c r="I72" s="192" t="n">
        <v>5.902</v>
      </c>
      <c r="J72" s="192" t="n">
        <v>5.874</v>
      </c>
      <c r="K72" s="192" t="n">
        <v>5.224</v>
      </c>
      <c r="L72" s="192" t="n">
        <v>5.032</v>
      </c>
      <c r="M72" s="192" t="n">
        <v>5.104</v>
      </c>
      <c r="N72" s="192" t="n">
        <v>5.14</v>
      </c>
      <c r="O72" s="192" t="n">
        <v>5.162</v>
      </c>
      <c r="P72" s="192" t="n">
        <v>4.672</v>
      </c>
      <c r="Q72" s="192" t="n">
        <v>4.574</v>
      </c>
      <c r="T72" s="192" t="n">
        <v>4.674</v>
      </c>
      <c r="V72" s="192" t="n">
        <v>4.172</v>
      </c>
    </row>
    <row r="73" customFormat="1" s="178">
      <c r="A73" s="242" t="n">
        <v>44383</v>
      </c>
      <c r="B73" s="1478" t="n">
        <v>244859</v>
      </c>
      <c r="E73" t="n">
        <v>6.56</v>
      </c>
      <c r="F73" t="n">
        <v>5.52</v>
      </c>
      <c r="G73" t="n">
        <v>5.396</v>
      </c>
      <c r="H73" t="n">
        <v>5.462</v>
      </c>
      <c r="I73" t="n">
        <v>5.502</v>
      </c>
      <c r="J73" t="n">
        <v>5.49</v>
      </c>
      <c r="K73" t="n">
        <v>4.98</v>
      </c>
      <c r="L73" t="n">
        <v>4.82</v>
      </c>
      <c r="M73" t="n">
        <v>4.892</v>
      </c>
      <c r="N73" t="n">
        <v>4.932</v>
      </c>
      <c r="O73" t="n">
        <v>4.954</v>
      </c>
      <c r="P73" t="n">
        <v>4.464</v>
      </c>
      <c r="Q73" t="n">
        <v>4.494</v>
      </c>
      <c r="T73" t="n">
        <v>4.594</v>
      </c>
      <c r="V73" t="n">
        <v>4.172</v>
      </c>
    </row>
    <row r="74" customFormat="1" s="178">
      <c r="A74" s="242" t="n">
        <v>44384</v>
      </c>
      <c r="B74" s="1478" t="n">
        <v>360973</v>
      </c>
      <c r="E74" t="n">
        <v>6.524</v>
      </c>
      <c r="F74" t="n">
        <v>5.426</v>
      </c>
      <c r="G74" t="n">
        <v>5.31</v>
      </c>
      <c r="H74" t="n">
        <v>5.386</v>
      </c>
      <c r="I74" t="n">
        <v>5.436</v>
      </c>
      <c r="J74" t="n">
        <v>5.434</v>
      </c>
      <c r="K74" t="n">
        <v>4.96</v>
      </c>
      <c r="L74" t="n">
        <v>4.832</v>
      </c>
      <c r="M74" t="n">
        <v>4.906</v>
      </c>
      <c r="N74" t="n">
        <v>4.94</v>
      </c>
      <c r="O74" t="n">
        <v>4.964</v>
      </c>
      <c r="P74" t="n">
        <v>4.5</v>
      </c>
      <c r="Q74" t="n">
        <v>4.48</v>
      </c>
      <c r="T74" t="n">
        <v>4.58</v>
      </c>
      <c r="V74" t="n">
        <v>4.166</v>
      </c>
    </row>
    <row r="75" customFormat="1" s="178">
      <c r="A75" s="242" t="n">
        <v>44385</v>
      </c>
      <c r="B75" s="1478" t="n">
        <v>248753</v>
      </c>
      <c r="E75" t="n">
        <v>6.38</v>
      </c>
      <c r="F75" t="n">
        <v>5.366</v>
      </c>
      <c r="G75" t="n">
        <v>5.236</v>
      </c>
      <c r="H75" t="n">
        <v>5.314</v>
      </c>
      <c r="I75" t="n">
        <v>5.362</v>
      </c>
      <c r="J75" t="n">
        <v>5.37</v>
      </c>
      <c r="K75" t="n">
        <v>4.94</v>
      </c>
      <c r="L75" t="n">
        <v>4.81</v>
      </c>
      <c r="M75" t="n">
        <v>4.882</v>
      </c>
      <c r="N75" t="n">
        <v>4.916</v>
      </c>
      <c r="O75" t="n">
        <v>4.944</v>
      </c>
      <c r="P75" t="n">
        <v>4.492</v>
      </c>
      <c r="Q75" t="n">
        <v>4.472</v>
      </c>
      <c r="T75" t="n">
        <v>4.572</v>
      </c>
      <c r="V75" t="n">
        <v>4.162</v>
      </c>
    </row>
    <row r="76" ht="15" customHeight="1" s="1129">
      <c r="A76" s="1112" t="n">
        <v>44386</v>
      </c>
      <c r="B76" s="1478" t="n">
        <v>275542</v>
      </c>
      <c r="E76" t="n">
        <v>6.296</v>
      </c>
      <c r="F76" t="n">
        <v>5.294</v>
      </c>
      <c r="G76" t="n">
        <v>5.17</v>
      </c>
      <c r="H76" t="n">
        <v>5.25</v>
      </c>
      <c r="I76" t="n">
        <v>5.3</v>
      </c>
      <c r="J76" t="n">
        <v>5.306</v>
      </c>
      <c r="K76" t="n">
        <v>4.884</v>
      </c>
      <c r="L76" t="n">
        <v>4.78</v>
      </c>
      <c r="M76" t="n">
        <v>4.854</v>
      </c>
      <c r="N76" t="n">
        <v>4.886</v>
      </c>
      <c r="O76" t="n">
        <v>4.916</v>
      </c>
      <c r="P76" t="n">
        <v>4.494</v>
      </c>
      <c r="Q76" t="n">
        <v>4.474</v>
      </c>
      <c r="T76" t="n">
        <v>4.574</v>
      </c>
      <c r="V76" t="n">
        <v>4.17</v>
      </c>
    </row>
    <row r="77" ht="15" customHeight="1" s="1129">
      <c r="A77" s="1112" t="n">
        <v>44389</v>
      </c>
      <c r="B77" s="1478" t="n">
        <v>261875</v>
      </c>
      <c r="E77" t="n">
        <v>6.692</v>
      </c>
      <c r="F77" t="n">
        <v>5.452</v>
      </c>
      <c r="G77" t="n">
        <v>5.33</v>
      </c>
      <c r="H77" t="n">
        <v>5.404</v>
      </c>
      <c r="I77" t="n">
        <v>5.452</v>
      </c>
      <c r="J77" t="n">
        <v>5.466</v>
      </c>
      <c r="K77" t="n">
        <v>5.024</v>
      </c>
      <c r="L77" t="n">
        <v>4.9</v>
      </c>
      <c r="M77" t="n">
        <v>4.972</v>
      </c>
      <c r="N77" t="n">
        <v>5.004</v>
      </c>
      <c r="O77" t="n">
        <v>5.034</v>
      </c>
      <c r="P77" t="n">
        <v>4.612</v>
      </c>
      <c r="Q77" t="n">
        <v>4.524</v>
      </c>
      <c r="T77" t="n">
        <v>4.624</v>
      </c>
      <c r="V77" t="n">
        <v>4.184</v>
      </c>
    </row>
    <row r="78">
      <c r="A78" s="1112" t="n">
        <v>44390</v>
      </c>
      <c r="B78" s="1478" t="n">
        <v>259398</v>
      </c>
      <c r="E78" t="n">
        <v>6.77</v>
      </c>
      <c r="F78" t="n">
        <v>5.512</v>
      </c>
      <c r="G78" t="n">
        <v>5.406</v>
      </c>
      <c r="H78" t="n">
        <v>5.486</v>
      </c>
      <c r="I78" t="n">
        <v>5.532</v>
      </c>
      <c r="J78" t="n">
        <v>5.544</v>
      </c>
      <c r="K78" t="n">
        <v>5.044</v>
      </c>
      <c r="L78" t="n">
        <v>4.934</v>
      </c>
      <c r="M78" t="n">
        <v>5.006</v>
      </c>
      <c r="N78" t="n">
        <v>5.04</v>
      </c>
      <c r="O78" t="n">
        <v>5.07</v>
      </c>
      <c r="P78" t="n">
        <v>4.646</v>
      </c>
      <c r="Q78" t="n">
        <v>4.53</v>
      </c>
      <c r="T78" t="n">
        <v>4.63</v>
      </c>
      <c r="V78" t="n">
        <v>4.194</v>
      </c>
    </row>
    <row r="79">
      <c r="A79" s="1112" t="n">
        <v>44391</v>
      </c>
      <c r="B79" s="1478" t="n">
        <v>264443</v>
      </c>
      <c r="E79" t="n">
        <v>6.83</v>
      </c>
      <c r="F79" t="n">
        <v>5.682</v>
      </c>
      <c r="G79" t="n">
        <v>5.586</v>
      </c>
      <c r="H79" t="n">
        <v>5.664</v>
      </c>
      <c r="I79" t="n">
        <v>5.706</v>
      </c>
      <c r="J79" t="n">
        <v>5.702</v>
      </c>
      <c r="K79" t="n">
        <v>5.104</v>
      </c>
      <c r="L79" t="n">
        <v>4.94</v>
      </c>
      <c r="M79" t="n">
        <v>5.01</v>
      </c>
      <c r="N79" t="n">
        <v>5.044</v>
      </c>
      <c r="O79" t="n">
        <v>5.07</v>
      </c>
      <c r="P79" t="n">
        <v>4.646</v>
      </c>
      <c r="Q79" t="n">
        <v>4.53</v>
      </c>
      <c r="T79" t="n">
        <v>4.63</v>
      </c>
      <c r="V79" t="n">
        <v>4.19</v>
      </c>
    </row>
    <row r="80">
      <c r="A80" s="1112" t="n">
        <v>44392</v>
      </c>
      <c r="B80" s="1478" t="n">
        <v>199916</v>
      </c>
      <c r="F80" t="n">
        <v>5.642</v>
      </c>
      <c r="G80" t="n">
        <v>5.562</v>
      </c>
      <c r="H80" t="n">
        <v>5.64</v>
      </c>
      <c r="I80" t="n">
        <v>5.682</v>
      </c>
      <c r="J80" t="n">
        <v>5.682</v>
      </c>
      <c r="K80" t="n">
        <v>5.136</v>
      </c>
      <c r="L80" t="n">
        <v>4.97</v>
      </c>
      <c r="M80" t="n">
        <v>5.04</v>
      </c>
      <c r="N80" t="n">
        <v>5.07</v>
      </c>
      <c r="O80" t="n">
        <v>5.092</v>
      </c>
      <c r="P80" t="n">
        <v>4.67</v>
      </c>
      <c r="Q80" t="n">
        <v>4.544</v>
      </c>
      <c r="T80" t="n">
        <v>4.644</v>
      </c>
      <c r="V80" t="n">
        <v>4.196</v>
      </c>
    </row>
    <row r="81">
      <c r="A81" s="1112" t="n">
        <v>44393</v>
      </c>
      <c r="B81" s="1478" t="n">
        <v>237467</v>
      </c>
      <c r="F81" t="n">
        <v>5.56</v>
      </c>
      <c r="G81" t="n">
        <v>5.52</v>
      </c>
      <c r="H81" t="n">
        <v>5.594</v>
      </c>
      <c r="I81" t="n">
        <v>5.634</v>
      </c>
      <c r="J81" t="n">
        <v>5.634</v>
      </c>
      <c r="K81" t="n">
        <v>5.106</v>
      </c>
      <c r="L81" t="n">
        <v>4.972</v>
      </c>
      <c r="M81" t="n">
        <v>5.044</v>
      </c>
      <c r="N81" t="n">
        <v>5.082</v>
      </c>
      <c r="O81" t="n">
        <v>5.096</v>
      </c>
      <c r="P81" t="n">
        <v>4.666</v>
      </c>
      <c r="Q81" t="n">
        <v>4.576</v>
      </c>
      <c r="T81" t="n">
        <v>4.676</v>
      </c>
      <c r="V81" t="n">
        <v>4.196</v>
      </c>
    </row>
    <row r="82">
      <c r="A82" s="1112" t="n">
        <v>44396</v>
      </c>
      <c r="B82" s="1478" t="n">
        <v>224209</v>
      </c>
      <c r="F82" t="n">
        <v>5.56</v>
      </c>
      <c r="G82" t="n">
        <v>5.522</v>
      </c>
      <c r="H82" t="n">
        <v>5.596</v>
      </c>
      <c r="I82" t="n">
        <v>5.64</v>
      </c>
      <c r="J82" t="n">
        <v>5.642</v>
      </c>
      <c r="K82" t="n">
        <v>5.116</v>
      </c>
      <c r="L82" t="n">
        <v>4.956</v>
      </c>
      <c r="M82" t="n">
        <v>5.03</v>
      </c>
      <c r="N82" t="n">
        <v>5.066</v>
      </c>
      <c r="O82" t="n">
        <v>5.084</v>
      </c>
      <c r="P82" t="n">
        <v>4.654</v>
      </c>
      <c r="Q82" t="n">
        <v>4.552</v>
      </c>
      <c r="T82" t="n">
        <v>4.652</v>
      </c>
      <c r="V82" t="n">
        <v>4.202</v>
      </c>
    </row>
    <row r="83">
      <c r="A83" s="1112" t="n">
        <v>44397</v>
      </c>
      <c r="B83" s="63" t="n">
        <v>251326</v>
      </c>
      <c r="F83" t="n">
        <v>5.716</v>
      </c>
      <c r="G83" t="n">
        <v>5.656</v>
      </c>
      <c r="H83" t="n">
        <v>5.73</v>
      </c>
      <c r="I83" t="n">
        <v>5.77</v>
      </c>
      <c r="J83" t="n">
        <v>5.764</v>
      </c>
      <c r="K83" t="n">
        <v>5.19</v>
      </c>
      <c r="L83" t="n">
        <v>5.016</v>
      </c>
      <c r="M83" t="n">
        <v>5.086</v>
      </c>
      <c r="N83" t="n">
        <v>5.122</v>
      </c>
      <c r="O83" t="n">
        <v>5.144</v>
      </c>
      <c r="P83" t="n">
        <v>4.714</v>
      </c>
      <c r="Q83" t="n">
        <v>4.572</v>
      </c>
      <c r="T83" t="n">
        <v>4.672</v>
      </c>
      <c r="V83" t="n">
        <v>4.204</v>
      </c>
    </row>
    <row r="84">
      <c r="A84" s="1112" t="n">
        <v>44398</v>
      </c>
      <c r="B84" s="63" t="n">
        <v>245630</v>
      </c>
      <c r="F84" t="n">
        <v>5.716</v>
      </c>
      <c r="G84" t="n">
        <v>5.684</v>
      </c>
      <c r="H84" t="n">
        <v>5.754</v>
      </c>
      <c r="I84" t="n">
        <v>5.792</v>
      </c>
      <c r="J84" t="n">
        <v>5.79</v>
      </c>
      <c r="K84" t="n">
        <v>5.196</v>
      </c>
      <c r="L84" t="n">
        <v>5.014</v>
      </c>
      <c r="M84" t="n">
        <v>5.084</v>
      </c>
      <c r="N84" t="n">
        <v>5.12</v>
      </c>
      <c r="O84" t="n">
        <v>5.142</v>
      </c>
      <c r="P84" t="n">
        <v>4.712</v>
      </c>
      <c r="Q84" t="n">
        <v>4.58</v>
      </c>
      <c r="T84" t="n">
        <v>4.68</v>
      </c>
      <c r="V84" t="n">
        <v>4.212</v>
      </c>
    </row>
    <row r="85">
      <c r="A85" s="1112" t="n">
        <v>44399</v>
      </c>
      <c r="B85" s="63" t="n">
        <v>262186</v>
      </c>
      <c r="F85" t="n">
        <v>5.644</v>
      </c>
      <c r="G85" t="n">
        <v>5.612</v>
      </c>
      <c r="H85" t="n">
        <v>5.686</v>
      </c>
      <c r="I85" t="n">
        <v>5.724</v>
      </c>
      <c r="J85" t="n">
        <v>5.716</v>
      </c>
      <c r="K85" t="n">
        <v>5.174</v>
      </c>
      <c r="L85" t="n">
        <v>5.002</v>
      </c>
      <c r="M85" t="n">
        <v>5.074</v>
      </c>
      <c r="N85" t="n">
        <v>5.112</v>
      </c>
      <c r="O85" t="n">
        <v>5.134</v>
      </c>
      <c r="P85" t="n">
        <v>4.704</v>
      </c>
      <c r="Q85" t="n">
        <v>4.582</v>
      </c>
      <c r="T85" t="n">
        <v>4.682</v>
      </c>
      <c r="V85" t="n">
        <v>4.22</v>
      </c>
    </row>
    <row r="86">
      <c r="A86" s="1112" t="n">
        <v>44400</v>
      </c>
      <c r="B86" s="63" t="n">
        <v>229138</v>
      </c>
      <c r="F86" t="n">
        <v>5.472</v>
      </c>
      <c r="G86" t="n">
        <v>5.43</v>
      </c>
      <c r="H86" t="n">
        <v>5.51</v>
      </c>
      <c r="I86" t="n">
        <v>5.55</v>
      </c>
      <c r="J86" t="n">
        <v>5.552</v>
      </c>
      <c r="K86" t="n">
        <v>5.072</v>
      </c>
      <c r="L86" t="n">
        <v>4.912</v>
      </c>
      <c r="M86" t="n">
        <v>4.984</v>
      </c>
      <c r="N86" t="n">
        <v>5.026</v>
      </c>
      <c r="O86" t="n">
        <v>5.052</v>
      </c>
      <c r="P86" t="n">
        <v>4.65</v>
      </c>
      <c r="Q86" t="n">
        <v>4.572</v>
      </c>
      <c r="T86" t="n">
        <v>4.672</v>
      </c>
      <c r="V86" t="n">
        <v>4.21</v>
      </c>
    </row>
    <row r="87">
      <c r="A87" s="1112" t="n">
        <v>44403</v>
      </c>
      <c r="B87" s="63" t="n">
        <v>198842</v>
      </c>
      <c r="F87" t="n">
        <v>5.496</v>
      </c>
      <c r="G87" t="n">
        <v>5.466</v>
      </c>
      <c r="H87" t="n">
        <v>5.544</v>
      </c>
      <c r="I87" t="n">
        <v>5.59</v>
      </c>
      <c r="J87" t="n">
        <v>5.59</v>
      </c>
      <c r="K87" t="n">
        <v>5.136</v>
      </c>
      <c r="L87" t="n">
        <v>4.984</v>
      </c>
      <c r="M87" t="n">
        <v>5.056</v>
      </c>
      <c r="N87" t="n">
        <v>5.094</v>
      </c>
      <c r="O87" t="n">
        <v>5.116</v>
      </c>
      <c r="P87" t="n">
        <v>4.714</v>
      </c>
      <c r="Q87" t="n">
        <v>4.636</v>
      </c>
      <c r="T87" t="n">
        <v>4.736</v>
      </c>
      <c r="V87" t="n">
        <v>4.24</v>
      </c>
    </row>
    <row r="88">
      <c r="A88" s="1112" t="n">
        <v>44404</v>
      </c>
      <c r="B88" s="63" t="n">
        <v>194760</v>
      </c>
      <c r="F88" t="n">
        <v>5.486</v>
      </c>
      <c r="G88" t="n">
        <v>5.462</v>
      </c>
      <c r="H88" t="n">
        <v>5.536</v>
      </c>
      <c r="I88" t="n">
        <v>5.58</v>
      </c>
      <c r="J88" t="n">
        <v>5.582</v>
      </c>
      <c r="K88" t="n">
        <v>5.104</v>
      </c>
      <c r="L88" t="n">
        <v>4.954</v>
      </c>
      <c r="M88" t="n">
        <v>5.026</v>
      </c>
      <c r="N88" t="n">
        <v>5.062</v>
      </c>
      <c r="O88" t="n">
        <v>5.086</v>
      </c>
      <c r="P88" t="n">
        <v>4.71</v>
      </c>
      <c r="Q88" t="n">
        <v>4.632</v>
      </c>
      <c r="T88" t="n">
        <v>4.732</v>
      </c>
      <c r="V88" t="n">
        <v>4.24</v>
      </c>
    </row>
    <row r="89">
      <c r="A89" s="1112" t="n">
        <v>44405</v>
      </c>
      <c r="B89" s="63" t="n">
        <v>173070</v>
      </c>
      <c r="F89" t="n">
        <v>5.492</v>
      </c>
      <c r="G89" t="n">
        <v>5.49</v>
      </c>
      <c r="H89" t="n">
        <v>5.566</v>
      </c>
      <c r="I89" t="n">
        <v>5.606</v>
      </c>
      <c r="J89" t="n">
        <v>5.612</v>
      </c>
      <c r="K89" t="n">
        <v>5.122</v>
      </c>
      <c r="L89" t="n">
        <v>4.964</v>
      </c>
      <c r="M89" t="n">
        <v>5.034</v>
      </c>
      <c r="N89" t="n">
        <v>5.072</v>
      </c>
      <c r="O89" t="n">
        <v>5.094</v>
      </c>
      <c r="P89" t="n">
        <v>4.716</v>
      </c>
      <c r="Q89" t="n">
        <v>4.624</v>
      </c>
      <c r="T89" t="n">
        <v>4.724</v>
      </c>
      <c r="V89" t="n">
        <v>4.242</v>
      </c>
    </row>
    <row r="90">
      <c r="A90" s="1112" t="n">
        <v>44406</v>
      </c>
      <c r="B90" s="63" t="n">
        <v>199580</v>
      </c>
      <c r="F90" t="n">
        <v>5.58</v>
      </c>
      <c r="G90" t="n">
        <v>5.564</v>
      </c>
      <c r="H90" t="n">
        <v>5.642</v>
      </c>
      <c r="I90" t="n">
        <v>5.686</v>
      </c>
      <c r="J90" t="n">
        <v>5.684</v>
      </c>
      <c r="K90" t="n">
        <v>5.166</v>
      </c>
      <c r="L90" t="n">
        <v>5.012</v>
      </c>
      <c r="M90" t="n">
        <v>5.082</v>
      </c>
      <c r="N90" t="n">
        <v>5.12</v>
      </c>
      <c r="O90" t="n">
        <v>5.144</v>
      </c>
      <c r="P90" t="n">
        <v>4.766</v>
      </c>
      <c r="Q90" t="n">
        <v>4.654</v>
      </c>
      <c r="T90" t="n">
        <v>4.754</v>
      </c>
      <c r="V90" t="n">
        <v>4.252</v>
      </c>
    </row>
    <row r="91">
      <c r="A91" s="1112" t="n">
        <v>44407</v>
      </c>
      <c r="B91" s="63" t="n">
        <v>184862</v>
      </c>
      <c r="F91" t="n">
        <v>5.47</v>
      </c>
      <c r="G91" t="n">
        <v>5.452</v>
      </c>
      <c r="H91" t="n">
        <v>5.532</v>
      </c>
      <c r="I91" t="n">
        <v>5.58</v>
      </c>
      <c r="J91" t="n">
        <v>5.582</v>
      </c>
      <c r="K91" t="n">
        <v>5.094</v>
      </c>
      <c r="L91" t="n">
        <v>4.95</v>
      </c>
      <c r="M91" t="n">
        <v>5.022</v>
      </c>
      <c r="N91" t="n">
        <v>5.064</v>
      </c>
      <c r="O91" t="n">
        <v>5.086</v>
      </c>
      <c r="P91" t="n">
        <v>4.716</v>
      </c>
      <c r="Q91" t="n">
        <v>4.646</v>
      </c>
      <c r="T91" t="n">
        <v>4.746</v>
      </c>
      <c r="V91" t="n">
        <v>4.254</v>
      </c>
    </row>
    <row r="92">
      <c r="A92" s="1112" t="n">
        <v>44410</v>
      </c>
      <c r="B92" s="63" t="n">
        <v>236063</v>
      </c>
      <c r="F92" t="n">
        <v>5.586</v>
      </c>
      <c r="G92" t="n">
        <v>5.592</v>
      </c>
      <c r="H92" t="n">
        <v>5.672</v>
      </c>
      <c r="I92" t="n">
        <v>5.716</v>
      </c>
      <c r="J92" t="n">
        <v>5.72</v>
      </c>
      <c r="K92" t="n">
        <v>5.222</v>
      </c>
      <c r="L92" t="n">
        <v>5.052</v>
      </c>
      <c r="M92" t="n">
        <v>5.122</v>
      </c>
      <c r="N92" t="n">
        <v>5.156</v>
      </c>
      <c r="O92" t="n">
        <v>5.182</v>
      </c>
      <c r="P92" t="n">
        <v>4.764</v>
      </c>
      <c r="Q92" t="n">
        <v>4.672</v>
      </c>
      <c r="T92" t="n">
        <v>4.772</v>
      </c>
      <c r="V92" t="n">
        <v>4.266</v>
      </c>
    </row>
    <row r="93">
      <c r="A93" s="1112" t="n">
        <v>44411</v>
      </c>
      <c r="B93" s="63" t="n">
        <v>300629</v>
      </c>
      <c r="F93" t="n">
        <v>5.504</v>
      </c>
      <c r="G93" t="n">
        <v>5.516</v>
      </c>
      <c r="H93" t="n">
        <v>5.602</v>
      </c>
      <c r="I93" t="n">
        <v>5.65</v>
      </c>
      <c r="J93" t="n">
        <v>5.656</v>
      </c>
      <c r="K93" t="n">
        <v>5.206</v>
      </c>
      <c r="L93" t="n">
        <v>5.052</v>
      </c>
      <c r="M93" t="n">
        <v>5.122</v>
      </c>
      <c r="N93" t="n">
        <v>5.156</v>
      </c>
      <c r="O93" t="n">
        <v>5.182</v>
      </c>
      <c r="P93" t="n">
        <v>4.764</v>
      </c>
      <c r="Q93" t="n">
        <v>4.664</v>
      </c>
      <c r="T93" t="n">
        <v>4.764</v>
      </c>
      <c r="V93" t="n">
        <v>4.266</v>
      </c>
    </row>
    <row r="94">
      <c r="A94" s="1112" t="n">
        <v>44412</v>
      </c>
      <c r="B94" s="63" t="n">
        <v>244637</v>
      </c>
      <c r="F94" t="n">
        <v>5.456</v>
      </c>
      <c r="G94" t="n">
        <v>5.466</v>
      </c>
      <c r="H94" t="n">
        <v>5.55</v>
      </c>
      <c r="I94" t="n">
        <v>5.6</v>
      </c>
      <c r="J94" t="n">
        <v>5.61</v>
      </c>
      <c r="K94" t="n">
        <v>5.214</v>
      </c>
      <c r="L94" t="n">
        <v>5.06</v>
      </c>
      <c r="M94" t="n">
        <v>5.126</v>
      </c>
      <c r="N94" t="n">
        <v>5.164</v>
      </c>
      <c r="O94" t="n">
        <v>5.186</v>
      </c>
      <c r="P94" t="n">
        <v>4.77</v>
      </c>
      <c r="Q94" t="n">
        <v>4.664</v>
      </c>
      <c r="T94" t="n">
        <v>4.764</v>
      </c>
      <c r="V94" t="n">
        <v>4.264</v>
      </c>
    </row>
    <row r="95">
      <c r="A95" s="1112" t="n">
        <v>44413</v>
      </c>
      <c r="B95" s="63" t="n">
        <v>303833</v>
      </c>
      <c r="F95" t="n">
        <v>5.556</v>
      </c>
      <c r="G95" t="n">
        <v>5.53</v>
      </c>
      <c r="H95" t="n">
        <v>5.61</v>
      </c>
      <c r="I95" t="n">
        <v>5.656</v>
      </c>
      <c r="J95" t="n">
        <v>5.662</v>
      </c>
      <c r="K95" t="n">
        <v>5.27</v>
      </c>
      <c r="L95" t="n">
        <v>5.072</v>
      </c>
      <c r="M95" t="n">
        <v>5.136</v>
      </c>
      <c r="N95" t="n">
        <v>5.172</v>
      </c>
      <c r="O95" t="n">
        <v>5.192</v>
      </c>
      <c r="P95" t="n">
        <v>4.774</v>
      </c>
      <c r="Q95" t="n">
        <v>4.666</v>
      </c>
      <c r="T95" t="n">
        <v>4.766</v>
      </c>
      <c r="V95" t="n">
        <v>4.3</v>
      </c>
    </row>
    <row r="96">
      <c r="A96" s="1112" t="n">
        <v>44414</v>
      </c>
      <c r="B96" s="63" t="n">
        <v>352266</v>
      </c>
      <c r="F96" t="n">
        <v>5.55</v>
      </c>
      <c r="G96" t="n">
        <v>5.564</v>
      </c>
      <c r="H96" t="n">
        <v>5.646</v>
      </c>
      <c r="I96" t="n">
        <v>5.694</v>
      </c>
      <c r="J96" t="n">
        <v>5.702</v>
      </c>
      <c r="K96" t="n">
        <v>5.334</v>
      </c>
      <c r="L96" t="n">
        <v>5.17</v>
      </c>
      <c r="M96" t="n">
        <v>5.232</v>
      </c>
      <c r="N96" t="n">
        <v>5.264</v>
      </c>
      <c r="O96" t="n">
        <v>5.29</v>
      </c>
      <c r="P96" t="n">
        <v>4.862</v>
      </c>
      <c r="Q96" t="n">
        <v>4.73</v>
      </c>
      <c r="T96" t="n">
        <v>4.83</v>
      </c>
      <c r="V96" t="n">
        <v>4.312</v>
      </c>
    </row>
    <row r="97">
      <c r="A97" s="1112" t="n">
        <v>44417</v>
      </c>
      <c r="B97" s="63" t="n">
        <v>338516</v>
      </c>
      <c r="F97" t="n">
        <v>5.502</v>
      </c>
      <c r="G97" t="n">
        <v>5.536</v>
      </c>
      <c r="H97" t="n">
        <v>5.616</v>
      </c>
      <c r="I97" t="n">
        <v>5.664</v>
      </c>
      <c r="J97" t="n">
        <v>5.676</v>
      </c>
      <c r="K97" t="n">
        <v>5.336</v>
      </c>
      <c r="L97" t="n">
        <v>5.194</v>
      </c>
      <c r="M97" t="n">
        <v>5.256</v>
      </c>
      <c r="N97" t="n">
        <v>5.29</v>
      </c>
      <c r="O97" t="n">
        <v>5.314</v>
      </c>
      <c r="P97" t="n">
        <v>4.864</v>
      </c>
      <c r="Q97" t="n">
        <v>4.736</v>
      </c>
      <c r="T97" t="n">
        <v>4.836</v>
      </c>
      <c r="V97" t="n">
        <v>4.324</v>
      </c>
    </row>
    <row r="98">
      <c r="A98" s="1112" t="n">
        <v>44418</v>
      </c>
      <c r="B98" s="63" t="n">
        <v>321452</v>
      </c>
      <c r="F98" t="n">
        <v>5.492</v>
      </c>
      <c r="G98" t="n">
        <v>5.532</v>
      </c>
      <c r="H98" t="n">
        <v>5.61</v>
      </c>
      <c r="I98" t="n">
        <v>5.656</v>
      </c>
      <c r="J98" t="n">
        <v>5.666</v>
      </c>
      <c r="K98" t="n">
        <v>5.296</v>
      </c>
      <c r="L98" t="n">
        <v>5.174</v>
      </c>
      <c r="M98" t="n">
        <v>5.236</v>
      </c>
      <c r="N98" t="n">
        <v>5.272</v>
      </c>
      <c r="O98" t="n">
        <v>5.29</v>
      </c>
      <c r="P98" t="n">
        <v>4.84</v>
      </c>
      <c r="Q98" t="n">
        <v>4.74</v>
      </c>
      <c r="T98" t="n">
        <v>4.84</v>
      </c>
      <c r="V98" t="n">
        <v>4.33</v>
      </c>
    </row>
    <row r="99">
      <c r="A99" s="1112" t="n">
        <v>44419</v>
      </c>
      <c r="B99" s="63" t="n">
        <v>424194</v>
      </c>
      <c r="F99" t="n">
        <v>5.562</v>
      </c>
      <c r="G99" t="n">
        <v>5.592</v>
      </c>
      <c r="H99" t="n">
        <v>5.67</v>
      </c>
      <c r="I99" t="n">
        <v>5.716</v>
      </c>
      <c r="J99" t="n">
        <v>5.724</v>
      </c>
      <c r="K99" t="n">
        <v>5.32</v>
      </c>
      <c r="L99" t="n">
        <v>5.176</v>
      </c>
      <c r="M99" t="n">
        <v>5.242</v>
      </c>
      <c r="N99" t="n">
        <v>5.282</v>
      </c>
      <c r="O99" t="n">
        <v>5.304</v>
      </c>
      <c r="P99" t="n">
        <v>4.854</v>
      </c>
      <c r="Q99" t="n">
        <v>4.756</v>
      </c>
      <c r="T99" t="n">
        <v>4.856</v>
      </c>
      <c r="V99" t="n">
        <v>4.326</v>
      </c>
    </row>
    <row r="100">
      <c r="A100" s="1112" t="n">
        <v>44420</v>
      </c>
      <c r="B100" s="63" t="n">
        <v>785951</v>
      </c>
      <c r="F100" t="n">
        <v>5.67</v>
      </c>
      <c r="G100" t="n">
        <v>5.732</v>
      </c>
      <c r="H100" t="n">
        <v>5.796</v>
      </c>
      <c r="I100" t="n">
        <v>5.832</v>
      </c>
      <c r="J100" t="n">
        <v>5.816</v>
      </c>
      <c r="K100" t="n">
        <v>5.344</v>
      </c>
      <c r="L100" t="n">
        <v>5.2</v>
      </c>
      <c r="M100" t="n">
        <v>5.26</v>
      </c>
      <c r="N100" t="n">
        <v>5.3</v>
      </c>
      <c r="O100" t="n">
        <v>5.32</v>
      </c>
      <c r="P100" t="n">
        <v>4.872</v>
      </c>
      <c r="Q100" t="n">
        <v>4.786</v>
      </c>
      <c r="T100" t="n">
        <v>4.886</v>
      </c>
      <c r="V100" t="n">
        <v>4.352</v>
      </c>
    </row>
    <row r="101">
      <c r="A101" s="1112" t="n">
        <v>44421</v>
      </c>
      <c r="B101" s="63" t="n">
        <v>341083</v>
      </c>
      <c r="F101" t="n">
        <v>5.682</v>
      </c>
      <c r="G101" t="n">
        <v>5.73</v>
      </c>
      <c r="H101" t="n">
        <v>5.794</v>
      </c>
      <c r="I101" t="n">
        <v>5.83</v>
      </c>
      <c r="J101" t="n">
        <v>5.82</v>
      </c>
      <c r="K101" t="n">
        <v>5.294</v>
      </c>
      <c r="L101" t="n">
        <v>5.166</v>
      </c>
      <c r="M101" t="n">
        <v>5.232</v>
      </c>
      <c r="N101" t="n">
        <v>5.266</v>
      </c>
      <c r="O101" t="n">
        <v>5.29</v>
      </c>
      <c r="P101" t="n">
        <v>4.88</v>
      </c>
      <c r="Q101" t="n">
        <v>4.804</v>
      </c>
      <c r="T101" t="n">
        <v>4.904</v>
      </c>
      <c r="V101" t="n">
        <v>4.372</v>
      </c>
    </row>
    <row r="102">
      <c r="A102" s="1112" t="n">
        <v>44424</v>
      </c>
      <c r="B102" s="63" t="n">
        <v>198460</v>
      </c>
      <c r="F102" t="n">
        <v>5.646</v>
      </c>
      <c r="G102" t="n">
        <v>5.686</v>
      </c>
      <c r="H102" t="n">
        <v>5.762</v>
      </c>
      <c r="I102" t="n">
        <v>5.804</v>
      </c>
      <c r="J102" t="n">
        <v>5.8</v>
      </c>
      <c r="K102" t="n">
        <v>5.296</v>
      </c>
      <c r="L102" t="n">
        <v>5.174</v>
      </c>
      <c r="M102" t="n">
        <v>5.24</v>
      </c>
      <c r="N102" t="n">
        <v>5.282</v>
      </c>
      <c r="O102" t="n">
        <v>5.302</v>
      </c>
      <c r="P102" t="n">
        <v>4.892</v>
      </c>
      <c r="Q102" t="n">
        <v>4.802</v>
      </c>
      <c r="T102" t="n">
        <v>4.902</v>
      </c>
      <c r="V102" t="n">
        <v>4.374</v>
      </c>
    </row>
    <row r="103">
      <c r="A103" s="1112" t="n">
        <v>44425</v>
      </c>
      <c r="B103" s="63" t="n">
        <v>207733</v>
      </c>
      <c r="F103" t="n">
        <v>5.582</v>
      </c>
      <c r="G103" t="n">
        <v>5.634</v>
      </c>
      <c r="H103" t="n">
        <v>5.71</v>
      </c>
      <c r="I103" t="n">
        <v>5.754</v>
      </c>
      <c r="J103" t="n">
        <v>5.752</v>
      </c>
      <c r="K103" t="n">
        <v>5.254</v>
      </c>
      <c r="L103" t="n">
        <v>5.126</v>
      </c>
      <c r="M103" t="n">
        <v>5.196</v>
      </c>
      <c r="N103" t="n">
        <v>5.236</v>
      </c>
      <c r="O103" t="n">
        <v>5.254</v>
      </c>
      <c r="P103" t="n">
        <v>4.874</v>
      </c>
      <c r="Q103" t="n">
        <v>4.796</v>
      </c>
      <c r="T103" t="n">
        <v>4.896</v>
      </c>
      <c r="V103" t="n">
        <v>4.366</v>
      </c>
    </row>
    <row r="104">
      <c r="A104" s="1112" t="n">
        <v>44426</v>
      </c>
      <c r="B104" s="63" t="n">
        <v>173183</v>
      </c>
      <c r="F104" t="n">
        <v>5.616</v>
      </c>
      <c r="G104" t="n">
        <v>5.65</v>
      </c>
      <c r="H104" t="n">
        <v>5.722</v>
      </c>
      <c r="I104" t="n">
        <v>5.766</v>
      </c>
      <c r="J104" t="n">
        <v>5.76</v>
      </c>
      <c r="K104" t="n">
        <v>5.282</v>
      </c>
      <c r="L104" t="n">
        <v>5.156</v>
      </c>
      <c r="M104" t="n">
        <v>5.224</v>
      </c>
      <c r="N104" t="n">
        <v>5.262</v>
      </c>
      <c r="O104" t="n">
        <v>5.282</v>
      </c>
      <c r="P104" t="n">
        <v>4.902</v>
      </c>
      <c r="Q104" t="n">
        <v>4.806</v>
      </c>
      <c r="T104" t="n">
        <v>4.906</v>
      </c>
      <c r="V104" t="n">
        <v>4.366</v>
      </c>
    </row>
    <row r="105">
      <c r="A105" s="1112" t="n">
        <v>44427</v>
      </c>
      <c r="B105" s="63" t="n">
        <v>279709</v>
      </c>
      <c r="F105" t="n">
        <v>5.5</v>
      </c>
      <c r="G105" t="n">
        <v>5.506</v>
      </c>
      <c r="H105" t="n">
        <v>5.582</v>
      </c>
      <c r="I105" t="n">
        <v>5.626</v>
      </c>
      <c r="J105" t="n">
        <v>5.614</v>
      </c>
      <c r="K105" t="n">
        <v>5.172</v>
      </c>
      <c r="L105" t="n">
        <v>5.08</v>
      </c>
      <c r="M105" t="n">
        <v>5.15</v>
      </c>
      <c r="N105" t="n">
        <v>5.186</v>
      </c>
      <c r="O105" t="n">
        <v>5.21</v>
      </c>
      <c r="P105" t="n">
        <v>4.85</v>
      </c>
      <c r="Q105" t="n">
        <v>4.776</v>
      </c>
      <c r="T105" t="n">
        <v>4.876</v>
      </c>
      <c r="V105" t="n">
        <v>4.364</v>
      </c>
    </row>
    <row r="106">
      <c r="A106" s="1112" t="n">
        <v>44428</v>
      </c>
      <c r="B106" s="63" t="n">
        <v>304533</v>
      </c>
      <c r="F106" t="n">
        <v>5.386</v>
      </c>
      <c r="G106" t="n">
        <v>5.37</v>
      </c>
      <c r="H106" t="n">
        <v>5.444</v>
      </c>
      <c r="I106" t="n">
        <v>5.492</v>
      </c>
      <c r="J106" t="n">
        <v>5.476</v>
      </c>
      <c r="K106" t="n">
        <v>5.07</v>
      </c>
      <c r="L106" t="n">
        <v>4.99</v>
      </c>
      <c r="M106" t="n">
        <v>5.06</v>
      </c>
      <c r="N106" t="n">
        <v>5.096</v>
      </c>
      <c r="O106" t="n">
        <v>5.12</v>
      </c>
      <c r="P106" t="n">
        <v>4.782</v>
      </c>
      <c r="Q106" t="n">
        <v>4.722</v>
      </c>
      <c r="T106" t="n">
        <v>4.822</v>
      </c>
      <c r="V106" t="n">
        <v>4.362</v>
      </c>
    </row>
    <row r="107">
      <c r="A107" s="1112" t="n">
        <v>44431</v>
      </c>
      <c r="B107" s="63" t="n">
        <v>210179</v>
      </c>
      <c r="F107" t="n">
        <v>5.38</v>
      </c>
      <c r="G107" t="n">
        <v>5.354</v>
      </c>
      <c r="H107" t="n">
        <v>5.432</v>
      </c>
      <c r="I107" t="n">
        <v>5.48</v>
      </c>
      <c r="J107" t="n">
        <v>5.462</v>
      </c>
      <c r="K107" t="n">
        <v>5.1</v>
      </c>
      <c r="L107" t="n">
        <v>5.004</v>
      </c>
      <c r="M107" t="n">
        <v>5.072</v>
      </c>
      <c r="N107" t="n">
        <v>5.112</v>
      </c>
      <c r="O107" t="n">
        <v>5.132</v>
      </c>
      <c r="P107" t="n">
        <v>4.794</v>
      </c>
      <c r="Q107" t="n">
        <v>4.73</v>
      </c>
      <c r="T107" t="n">
        <v>4.83</v>
      </c>
      <c r="V107" t="n">
        <v>4.362</v>
      </c>
    </row>
    <row r="108">
      <c r="A108" s="1112" t="n">
        <v>44432</v>
      </c>
      <c r="B108" s="63" t="n">
        <v>260876</v>
      </c>
      <c r="F108" t="n">
        <v>5.444</v>
      </c>
      <c r="G108" t="n">
        <v>5.452</v>
      </c>
      <c r="H108" t="n">
        <v>5.522</v>
      </c>
      <c r="I108" t="n">
        <v>5.566</v>
      </c>
      <c r="J108" t="n">
        <v>5.552</v>
      </c>
      <c r="K108" t="n">
        <v>5.186</v>
      </c>
      <c r="L108" t="n">
        <v>5.086</v>
      </c>
      <c r="M108" t="n">
        <v>5.154</v>
      </c>
      <c r="N108" t="n">
        <v>5.194</v>
      </c>
      <c r="O108" t="n">
        <v>5.214</v>
      </c>
      <c r="P108" t="n">
        <v>4.876</v>
      </c>
      <c r="Q108" t="n">
        <v>4.79</v>
      </c>
      <c r="T108" t="n">
        <v>4.89</v>
      </c>
      <c r="V108" t="n">
        <v>4.39</v>
      </c>
    </row>
    <row r="109">
      <c r="A109" s="1112" t="n">
        <v>44433</v>
      </c>
      <c r="B109" s="63" t="n">
        <v>271183</v>
      </c>
      <c r="F109" t="n">
        <v>5.512</v>
      </c>
      <c r="G109" t="n">
        <v>5.516</v>
      </c>
      <c r="H109" t="n">
        <v>5.586</v>
      </c>
      <c r="I109" t="n">
        <v>5.63</v>
      </c>
      <c r="J109" t="n">
        <v>5.614</v>
      </c>
      <c r="K109" t="n">
        <v>5.284</v>
      </c>
      <c r="L109" t="n">
        <v>5.212</v>
      </c>
      <c r="M109" t="n">
        <v>5.28</v>
      </c>
      <c r="N109" t="n">
        <v>5.32</v>
      </c>
      <c r="O109" t="n">
        <v>5.342</v>
      </c>
      <c r="P109" t="n">
        <v>4.982</v>
      </c>
      <c r="Q109" t="n">
        <v>4.854</v>
      </c>
      <c r="T109" t="n">
        <v>4.954</v>
      </c>
      <c r="V109" t="n">
        <v>4.412</v>
      </c>
    </row>
    <row r="110">
      <c r="A110" s="1112" t="n">
        <v>44434</v>
      </c>
      <c r="B110" s="63" t="n">
        <v>202984</v>
      </c>
      <c r="F110" t="n">
        <v>5.526</v>
      </c>
      <c r="G110" t="n">
        <v>5.506</v>
      </c>
      <c r="H110" t="n">
        <v>5.572</v>
      </c>
      <c r="I110" t="n">
        <v>5.61</v>
      </c>
      <c r="J110" t="n">
        <v>5.584</v>
      </c>
      <c r="K110" t="n">
        <v>5.236</v>
      </c>
      <c r="L110" t="n">
        <v>5.15</v>
      </c>
      <c r="M110" t="n">
        <v>5.216</v>
      </c>
      <c r="N110" t="n">
        <v>5.256</v>
      </c>
      <c r="O110" t="n">
        <v>5.28</v>
      </c>
      <c r="P110" t="n">
        <v>4.92</v>
      </c>
      <c r="Q110" t="n">
        <v>4.814</v>
      </c>
      <c r="T110" t="n">
        <v>4.914</v>
      </c>
      <c r="V110" t="n">
        <v>4.404</v>
      </c>
    </row>
    <row r="111">
      <c r="A111" s="1112" t="n">
        <v>44435</v>
      </c>
      <c r="B111" s="63" t="n">
        <v>276124</v>
      </c>
      <c r="F111" t="n">
        <v>5.58</v>
      </c>
      <c r="G111" t="n">
        <v>5.536</v>
      </c>
      <c r="H111" t="n">
        <v>5.602</v>
      </c>
      <c r="I111" t="n">
        <v>5.642</v>
      </c>
      <c r="J111" t="n">
        <v>5.614</v>
      </c>
      <c r="K111" t="n">
        <v>5.252</v>
      </c>
      <c r="L111" t="n">
        <v>5.144</v>
      </c>
      <c r="M111" t="n">
        <v>5.214</v>
      </c>
      <c r="N111" t="n">
        <v>5.254</v>
      </c>
      <c r="O111" t="n">
        <v>5.276</v>
      </c>
      <c r="P111" t="n">
        <v>4.916</v>
      </c>
      <c r="Q111" t="n">
        <v>4.794</v>
      </c>
      <c r="T111" t="n">
        <v>4.894</v>
      </c>
      <c r="V111" t="n">
        <v>4.394</v>
      </c>
    </row>
    <row r="112">
      <c r="A112" s="1112" t="n">
        <v>44438</v>
      </c>
      <c r="B112" s="63" t="n">
        <v>407314</v>
      </c>
      <c r="F112" t="n">
        <v>5.402</v>
      </c>
      <c r="G112" t="n">
        <v>5.426</v>
      </c>
      <c r="H112" t="n">
        <v>5.506</v>
      </c>
      <c r="I112" t="n">
        <v>5.554</v>
      </c>
      <c r="J112" t="n">
        <v>5.552</v>
      </c>
      <c r="K112" t="n">
        <v>5.206</v>
      </c>
      <c r="L112" t="n">
        <v>5.106</v>
      </c>
      <c r="M112" t="n">
        <v>5.18</v>
      </c>
      <c r="N112" t="n">
        <v>5.222</v>
      </c>
      <c r="O112" t="n">
        <v>5.244</v>
      </c>
      <c r="P112" t="n">
        <v>4.884</v>
      </c>
      <c r="Q112" t="n">
        <v>4.794</v>
      </c>
      <c r="T112" t="n">
        <v>4.894</v>
      </c>
      <c r="V112" t="n">
        <v>4.394</v>
      </c>
    </row>
    <row r="113">
      <c r="A113" s="1112" t="n">
        <v>44439</v>
      </c>
      <c r="B113" s="63" t="n">
        <v>328570</v>
      </c>
      <c r="F113" t="n">
        <v>5.34</v>
      </c>
      <c r="G113" t="n">
        <v>5.342</v>
      </c>
      <c r="H113" t="n">
        <v>5.426</v>
      </c>
      <c r="I113" t="n">
        <v>5.476</v>
      </c>
      <c r="J113" t="n">
        <v>5.482</v>
      </c>
      <c r="K113" t="n">
        <v>5.172</v>
      </c>
      <c r="L113" t="n">
        <v>5.072</v>
      </c>
      <c r="M113" t="n">
        <v>5.136</v>
      </c>
      <c r="N113" t="n">
        <v>5.172</v>
      </c>
      <c r="O113" t="n">
        <v>5.18</v>
      </c>
      <c r="P113" t="n">
        <v>4.88</v>
      </c>
      <c r="Q113" t="n">
        <v>4.764</v>
      </c>
      <c r="T113" t="n">
        <v>4.84</v>
      </c>
      <c r="V113" t="n">
        <v>4.384</v>
      </c>
    </row>
    <row r="114">
      <c r="A114" s="1112" t="n">
        <v>44440</v>
      </c>
      <c r="B114" s="63" t="n">
        <v>329739</v>
      </c>
      <c r="F114" t="n">
        <v>5.154</v>
      </c>
      <c r="G114" t="n">
        <v>5.226</v>
      </c>
      <c r="H114" t="n">
        <v>5.316</v>
      </c>
      <c r="I114" t="n">
        <v>5.372</v>
      </c>
      <c r="J114" t="n">
        <v>5.376</v>
      </c>
      <c r="K114" t="n">
        <v>5.124</v>
      </c>
      <c r="L114" t="n">
        <v>5.036</v>
      </c>
      <c r="M114" t="n">
        <v>5.104</v>
      </c>
      <c r="N114" t="n">
        <v>5.132</v>
      </c>
      <c r="O114" t="n">
        <v>5.142</v>
      </c>
      <c r="P114" t="n">
        <v>4.852</v>
      </c>
      <c r="Q114" t="n">
        <v>4.736</v>
      </c>
      <c r="T114" t="n">
        <v>4.822</v>
      </c>
      <c r="V114" t="n">
        <v>4.37</v>
      </c>
    </row>
    <row r="115">
      <c r="A115" s="1112" t="n">
        <v>44441</v>
      </c>
      <c r="B115" s="63" t="n">
        <v>257836</v>
      </c>
      <c r="F115" t="n">
        <v>5.162</v>
      </c>
      <c r="G115" t="n">
        <v>5.254</v>
      </c>
      <c r="H115" t="n">
        <v>5.34</v>
      </c>
      <c r="I115" t="n">
        <v>5.392</v>
      </c>
      <c r="J115" t="n">
        <v>5.394</v>
      </c>
      <c r="K115" t="n">
        <v>5.07</v>
      </c>
      <c r="L115" t="n">
        <v>5.016</v>
      </c>
      <c r="M115" t="n">
        <v>5.084</v>
      </c>
      <c r="N115" t="n">
        <v>5.11</v>
      </c>
      <c r="O115" t="n">
        <v>5.126</v>
      </c>
      <c r="P115" t="n">
        <v>4.812</v>
      </c>
      <c r="Q115" t="n">
        <v>4.714</v>
      </c>
      <c r="T115" t="n">
        <v>4.8</v>
      </c>
      <c r="V115" t="n">
        <v>4.34</v>
      </c>
    </row>
    <row r="116">
      <c r="A116" s="1112" t="n">
        <v>44442</v>
      </c>
      <c r="B116" s="63" t="n">
        <v>204604</v>
      </c>
      <c r="F116" t="n">
        <v>5.08</v>
      </c>
      <c r="G116" t="n">
        <v>5.24</v>
      </c>
      <c r="H116" t="n">
        <v>5.332</v>
      </c>
      <c r="I116" t="n">
        <v>5.386</v>
      </c>
      <c r="J116" t="n">
        <v>5.384</v>
      </c>
      <c r="K116" t="n">
        <v>5.046</v>
      </c>
      <c r="L116" t="n">
        <v>5.014</v>
      </c>
      <c r="M116" t="n">
        <v>5.084</v>
      </c>
      <c r="N116" t="n">
        <v>5.116</v>
      </c>
      <c r="O116" t="n">
        <v>5.13</v>
      </c>
      <c r="P116" t="n">
        <v>4.822</v>
      </c>
      <c r="Q116" t="n">
        <v>4.724</v>
      </c>
      <c r="T116" t="n">
        <v>4.806</v>
      </c>
      <c r="V116" t="n">
        <v>4.354</v>
      </c>
    </row>
    <row r="117">
      <c r="A117" s="104" t="n">
        <v>44445</v>
      </c>
      <c r="F117" s="192" t="n">
        <v>5.08</v>
      </c>
      <c r="G117" s="192" t="n">
        <v>5.24</v>
      </c>
      <c r="H117" s="192" t="n">
        <v>5.332</v>
      </c>
      <c r="I117" s="192" t="n">
        <v>5.386</v>
      </c>
      <c r="J117" s="192" t="n">
        <v>5.384</v>
      </c>
      <c r="K117" s="192" t="n">
        <v>5.046</v>
      </c>
      <c r="L117" s="192" t="n">
        <v>5.014</v>
      </c>
      <c r="M117" s="192" t="n">
        <v>5.084</v>
      </c>
      <c r="N117" s="192" t="n">
        <v>5.116</v>
      </c>
      <c r="O117" s="192" t="n">
        <v>5.13</v>
      </c>
      <c r="P117" s="192" t="n">
        <v>4.822</v>
      </c>
      <c r="Q117" s="192" t="n">
        <v>4.724</v>
      </c>
      <c r="R117" s="192" t="n"/>
      <c r="S117" s="192" t="n"/>
      <c r="T117" s="192" t="n">
        <v>4.806</v>
      </c>
      <c r="U117" s="192" t="n"/>
      <c r="V117" s="192" t="n">
        <v>4.354</v>
      </c>
    </row>
    <row r="118">
      <c r="A118" s="1112" t="n">
        <v>44446</v>
      </c>
      <c r="B118" s="63" t="n">
        <v>248221</v>
      </c>
      <c r="F118" t="n">
        <v>4.956</v>
      </c>
      <c r="G118" t="n">
        <v>5.106</v>
      </c>
      <c r="H118" t="n">
        <v>5.204</v>
      </c>
      <c r="I118" t="n">
        <v>5.266</v>
      </c>
      <c r="J118" t="n">
        <v>5.276</v>
      </c>
      <c r="K118" t="n">
        <v>4.984</v>
      </c>
      <c r="L118" t="n">
        <v>4.972</v>
      </c>
      <c r="M118" t="n">
        <v>5.042</v>
      </c>
      <c r="N118" t="n">
        <v>5.074</v>
      </c>
      <c r="O118" t="n">
        <v>5.094</v>
      </c>
      <c r="P118" t="n">
        <v>4.812</v>
      </c>
      <c r="Q118" t="n">
        <v>4.7</v>
      </c>
      <c r="T118" t="n">
        <v>4.786</v>
      </c>
      <c r="V118" t="n">
        <v>4.352</v>
      </c>
    </row>
    <row r="119">
      <c r="A119" s="1112" t="n">
        <v>44447</v>
      </c>
      <c r="B119" s="63" t="n">
        <v>253246</v>
      </c>
      <c r="F119" t="n">
        <v>4.982</v>
      </c>
      <c r="G119" t="n">
        <v>5.102</v>
      </c>
      <c r="H119" t="n">
        <v>5.196</v>
      </c>
      <c r="I119" t="n">
        <v>5.26</v>
      </c>
      <c r="J119" t="n">
        <v>5.264</v>
      </c>
      <c r="K119" t="n">
        <v>4.986</v>
      </c>
      <c r="L119" t="n">
        <v>4.972</v>
      </c>
      <c r="M119" t="n">
        <v>5.04</v>
      </c>
      <c r="N119" t="n">
        <v>5.074</v>
      </c>
      <c r="O119" t="n">
        <v>5.094</v>
      </c>
      <c r="P119" t="n">
        <v>4.802</v>
      </c>
      <c r="Q119" t="n">
        <v>4.684</v>
      </c>
      <c r="T119" t="n">
        <v>4.772</v>
      </c>
      <c r="V119" t="n">
        <v>4.364</v>
      </c>
    </row>
    <row r="120">
      <c r="A120" s="1112" t="n">
        <v>44448</v>
      </c>
      <c r="B120" s="63" t="n">
        <v>293525</v>
      </c>
      <c r="F120" t="n">
        <v>4.96</v>
      </c>
      <c r="G120" t="n">
        <v>5.1</v>
      </c>
      <c r="H120" t="n">
        <v>5.192</v>
      </c>
      <c r="I120" t="n">
        <v>5.246</v>
      </c>
      <c r="J120" t="n">
        <v>5.242</v>
      </c>
      <c r="K120" t="n">
        <v>4.936</v>
      </c>
      <c r="L120" t="n">
        <v>4.922</v>
      </c>
      <c r="M120" t="n">
        <v>4.99</v>
      </c>
      <c r="N120" t="n">
        <v>5.026</v>
      </c>
      <c r="O120" t="n">
        <v>5.044</v>
      </c>
      <c r="P120" t="n">
        <v>4.766</v>
      </c>
      <c r="Q120" t="n">
        <v>4.662</v>
      </c>
      <c r="T120" t="n">
        <v>4.75</v>
      </c>
      <c r="V120" t="n">
        <v>4.36</v>
      </c>
    </row>
    <row r="121">
      <c r="A121" s="1112" t="n">
        <v>44449</v>
      </c>
      <c r="B121" s="63" t="n">
        <v>422714</v>
      </c>
      <c r="F121" t="n">
        <v>5.026</v>
      </c>
      <c r="G121" t="n">
        <v>5.174</v>
      </c>
      <c r="H121" t="n">
        <v>5.264</v>
      </c>
      <c r="I121" t="n">
        <v>5.314</v>
      </c>
      <c r="J121" t="n">
        <v>5.31</v>
      </c>
      <c r="K121" t="n">
        <v>5.03</v>
      </c>
      <c r="L121" t="n">
        <v>5.012</v>
      </c>
      <c r="M121" t="n">
        <v>5.076</v>
      </c>
      <c r="N121" t="n">
        <v>5.106</v>
      </c>
      <c r="O121" t="n">
        <v>5.124</v>
      </c>
      <c r="P121" t="n">
        <v>4.802</v>
      </c>
      <c r="Q121" t="n">
        <v>4.684</v>
      </c>
      <c r="T121" t="n">
        <v>4.772</v>
      </c>
      <c r="V121" t="n">
        <v>4.372</v>
      </c>
    </row>
    <row r="122">
      <c r="A122" s="1112" t="n">
        <v>44452</v>
      </c>
      <c r="B122" s="63" t="n">
        <v>178050</v>
      </c>
      <c r="F122" t="n">
        <v>4.966</v>
      </c>
      <c r="G122" t="n">
        <v>5.132</v>
      </c>
      <c r="H122" t="n">
        <v>5.22</v>
      </c>
      <c r="I122" t="n">
        <v>5.272</v>
      </c>
      <c r="J122" t="n">
        <v>5.264</v>
      </c>
      <c r="K122" t="n">
        <v>5.01</v>
      </c>
      <c r="L122" t="n">
        <v>4.984</v>
      </c>
      <c r="M122" t="n">
        <v>5.05</v>
      </c>
      <c r="N122" t="n">
        <v>5.086</v>
      </c>
      <c r="O122" t="n">
        <v>5.106</v>
      </c>
      <c r="P122" t="n">
        <v>4.774</v>
      </c>
      <c r="Q122" t="n">
        <v>4.67</v>
      </c>
      <c r="T122" t="n">
        <v>4.76</v>
      </c>
      <c r="V122" t="n">
        <v>4.362</v>
      </c>
    </row>
    <row r="123">
      <c r="A123" s="1112" t="n">
        <v>44453</v>
      </c>
      <c r="B123" s="63" t="n">
        <v>180957</v>
      </c>
      <c r="F123" t="n">
        <v>5.03</v>
      </c>
      <c r="G123" t="n">
        <v>5.202</v>
      </c>
      <c r="H123" t="n">
        <v>5.282</v>
      </c>
      <c r="I123" t="n">
        <v>5.332</v>
      </c>
      <c r="J123" t="n">
        <v>5.324</v>
      </c>
      <c r="K123" t="n">
        <v>5.056</v>
      </c>
      <c r="L123" t="n">
        <v>5.02</v>
      </c>
      <c r="M123" t="n">
        <v>5.084</v>
      </c>
      <c r="N123" t="n">
        <v>5.114</v>
      </c>
      <c r="O123" t="n">
        <v>5.124</v>
      </c>
      <c r="P123" t="n">
        <v>4.792</v>
      </c>
      <c r="Q123" t="n">
        <v>4.706</v>
      </c>
      <c r="T123" t="n">
        <v>4.792</v>
      </c>
      <c r="V123" t="n">
        <v>4.37</v>
      </c>
    </row>
    <row r="124">
      <c r="A124" s="1112" t="n">
        <v>44454</v>
      </c>
      <c r="B124" s="63" t="n">
        <v>248954</v>
      </c>
      <c r="G124" t="n">
        <v>5.334</v>
      </c>
      <c r="H124" t="n">
        <v>5.406</v>
      </c>
      <c r="I124" t="n">
        <v>5.446</v>
      </c>
      <c r="J124" t="n">
        <v>5.434</v>
      </c>
      <c r="K124" t="n">
        <v>5.124</v>
      </c>
      <c r="L124" t="n">
        <v>5.074</v>
      </c>
      <c r="M124" t="n">
        <v>5.146</v>
      </c>
      <c r="N124" t="n">
        <v>5.174</v>
      </c>
      <c r="O124" t="n">
        <v>5.186</v>
      </c>
      <c r="P124" t="n">
        <v>4.822</v>
      </c>
      <c r="Q124" t="n">
        <v>4.72</v>
      </c>
      <c r="T124" t="n">
        <v>4.81</v>
      </c>
      <c r="V124" t="n">
        <v>4.374</v>
      </c>
    </row>
    <row r="125">
      <c r="A125" s="1112" t="n">
        <v>44455</v>
      </c>
      <c r="B125" s="63" t="n">
        <v>174066</v>
      </c>
      <c r="G125" t="n">
        <v>5.294</v>
      </c>
      <c r="H125" t="n">
        <v>5.366</v>
      </c>
      <c r="I125" t="n">
        <v>5.41</v>
      </c>
      <c r="J125" t="n">
        <v>5.396</v>
      </c>
      <c r="K125" t="n">
        <v>5.092</v>
      </c>
      <c r="L125" t="n">
        <v>5.04</v>
      </c>
      <c r="M125" t="n">
        <v>5.112</v>
      </c>
      <c r="N125" t="n">
        <v>5.142</v>
      </c>
      <c r="O125" t="n">
        <v>5.152</v>
      </c>
      <c r="P125" t="n">
        <v>4.8</v>
      </c>
      <c r="Q125" t="n">
        <v>4.686</v>
      </c>
      <c r="T125" t="n">
        <v>4.776</v>
      </c>
      <c r="V125" t="n">
        <v>4.364</v>
      </c>
    </row>
    <row r="126">
      <c r="A126" s="1112" t="n">
        <v>44456</v>
      </c>
      <c r="B126" s="63" t="n">
        <v>168174</v>
      </c>
      <c r="G126" t="n">
        <v>5.272</v>
      </c>
      <c r="H126" t="n">
        <v>5.342</v>
      </c>
      <c r="I126" t="n">
        <v>5.382</v>
      </c>
      <c r="J126" t="n">
        <v>5.362</v>
      </c>
      <c r="K126" t="n">
        <v>5.07</v>
      </c>
      <c r="L126" t="n">
        <v>5.03</v>
      </c>
      <c r="M126" t="n">
        <v>5.1</v>
      </c>
      <c r="N126" t="n">
        <v>5.13</v>
      </c>
      <c r="O126" t="n">
        <v>5.142</v>
      </c>
      <c r="P126" t="n">
        <v>4.762</v>
      </c>
      <c r="Q126" t="n">
        <v>4.652</v>
      </c>
      <c r="T126" t="n">
        <v>4.744</v>
      </c>
      <c r="V126" t="n">
        <v>4.364</v>
      </c>
    </row>
    <row r="127">
      <c r="A127" s="1112" t="n">
        <v>44459</v>
      </c>
      <c r="B127" s="63" t="n">
        <v>195154</v>
      </c>
      <c r="G127" t="n">
        <v>5.216</v>
      </c>
      <c r="H127" t="n">
        <v>5.296</v>
      </c>
      <c r="I127" t="n">
        <v>5.344</v>
      </c>
      <c r="J127" t="n">
        <v>5.334</v>
      </c>
      <c r="K127" t="n">
        <v>5.054</v>
      </c>
      <c r="L127" t="n">
        <v>5.016</v>
      </c>
      <c r="M127" t="n">
        <v>5.086</v>
      </c>
      <c r="N127" t="n">
        <v>5.12</v>
      </c>
      <c r="O127" t="n">
        <v>5.132</v>
      </c>
      <c r="P127" t="n">
        <v>4.782</v>
      </c>
      <c r="Q127" t="n">
        <v>4.666</v>
      </c>
      <c r="T127" t="n">
        <v>4.76</v>
      </c>
      <c r="V127" t="n">
        <v>4.366</v>
      </c>
    </row>
    <row r="128">
      <c r="A128" s="1112" t="n">
        <v>44460</v>
      </c>
      <c r="B128" s="63" t="n">
        <v>162780</v>
      </c>
      <c r="G128" t="n">
        <v>5.17</v>
      </c>
      <c r="H128" t="n">
        <v>5.25</v>
      </c>
      <c r="I128" t="n">
        <v>5.3</v>
      </c>
      <c r="J128" t="n">
        <v>5.294</v>
      </c>
      <c r="K128" t="n">
        <v>5.01</v>
      </c>
      <c r="L128" t="n">
        <v>4.97</v>
      </c>
      <c r="M128" t="n">
        <v>5.042</v>
      </c>
      <c r="N128" t="n">
        <v>5.076</v>
      </c>
      <c r="O128" t="n">
        <v>5.094</v>
      </c>
      <c r="P128" t="n">
        <v>4.756</v>
      </c>
      <c r="Q128" t="n">
        <v>4.664</v>
      </c>
      <c r="T128" t="n">
        <v>4.76</v>
      </c>
      <c r="V128" t="n">
        <v>4.376</v>
      </c>
    </row>
    <row r="129">
      <c r="A129" s="1112" t="n">
        <v>44461</v>
      </c>
      <c r="B129" s="63" t="n">
        <v>157871</v>
      </c>
      <c r="G129" t="n">
        <v>5.254</v>
      </c>
      <c r="H129" t="n">
        <v>5.33</v>
      </c>
      <c r="I129" t="n">
        <v>5.374</v>
      </c>
      <c r="J129" t="n">
        <v>5.364</v>
      </c>
      <c r="K129" t="n">
        <v>5.062</v>
      </c>
      <c r="L129" t="n">
        <v>5.01</v>
      </c>
      <c r="M129" t="n">
        <v>5.08</v>
      </c>
      <c r="N129" t="n">
        <v>5.112</v>
      </c>
      <c r="O129" t="n">
        <v>5.126</v>
      </c>
      <c r="P129" t="n">
        <v>4.784</v>
      </c>
      <c r="Q129" t="n">
        <v>4.68</v>
      </c>
      <c r="T129" t="n">
        <v>4.772</v>
      </c>
      <c r="V129" t="n">
        <v>4.394</v>
      </c>
    </row>
    <row r="130">
      <c r="A130" s="1112" t="n">
        <v>44462</v>
      </c>
      <c r="B130" s="63" t="n">
        <v>124568</v>
      </c>
      <c r="G130" t="n">
        <v>5.292</v>
      </c>
      <c r="H130" t="n">
        <v>5.37</v>
      </c>
      <c r="I130" t="n">
        <v>5.412</v>
      </c>
      <c r="J130" t="n">
        <v>5.402</v>
      </c>
      <c r="K130" t="n">
        <v>5.104</v>
      </c>
      <c r="L130" t="n">
        <v>5.054</v>
      </c>
      <c r="M130" t="n">
        <v>5.124</v>
      </c>
      <c r="N130" t="n">
        <v>5.154</v>
      </c>
      <c r="O130" t="n">
        <v>5.17</v>
      </c>
      <c r="P130" t="n">
        <v>4.784</v>
      </c>
      <c r="Q130" t="n">
        <v>4.674</v>
      </c>
      <c r="T130" t="n">
        <v>4.766</v>
      </c>
      <c r="V130" t="n">
        <v>4.4</v>
      </c>
    </row>
    <row r="131">
      <c r="A131" s="1112" t="n">
        <v>44463</v>
      </c>
      <c r="B131" s="63" t="n">
        <v>118118</v>
      </c>
      <c r="G131" t="n">
        <v>5.266</v>
      </c>
      <c r="H131" t="n">
        <v>5.344</v>
      </c>
      <c r="I131" t="n">
        <v>5.39</v>
      </c>
      <c r="J131" t="n">
        <v>5.382</v>
      </c>
      <c r="K131" t="n">
        <v>5.116</v>
      </c>
      <c r="L131" t="n">
        <v>5.046</v>
      </c>
      <c r="M131" t="n">
        <v>5.116</v>
      </c>
      <c r="N131" t="n">
        <v>5.15</v>
      </c>
      <c r="O131" t="n">
        <v>5.162</v>
      </c>
      <c r="P131" t="n">
        <v>4.776</v>
      </c>
      <c r="Q131" t="n">
        <v>4.652</v>
      </c>
      <c r="T131" t="n">
        <v>4.744</v>
      </c>
      <c r="V131" t="n">
        <v>4.394</v>
      </c>
    </row>
    <row r="132">
      <c r="A132" s="1112" t="n">
        <v>44466</v>
      </c>
      <c r="B132" s="63" t="n">
        <v>189531</v>
      </c>
      <c r="G132" t="n">
        <v>5.394</v>
      </c>
      <c r="H132" t="n">
        <v>5.47</v>
      </c>
      <c r="I132" t="n">
        <v>5.516</v>
      </c>
      <c r="J132" t="n">
        <v>5.512</v>
      </c>
      <c r="K132" t="n">
        <v>5.23</v>
      </c>
      <c r="L132" t="n">
        <v>5.18</v>
      </c>
      <c r="M132" t="n">
        <v>5.246</v>
      </c>
      <c r="N132" t="n">
        <v>5.276</v>
      </c>
      <c r="O132" t="n">
        <v>5.292</v>
      </c>
      <c r="P132" t="n">
        <v>4.864</v>
      </c>
      <c r="Q132" t="n">
        <v>4.744</v>
      </c>
      <c r="T132" t="n">
        <v>4.836</v>
      </c>
      <c r="V132" t="n">
        <v>4.454</v>
      </c>
    </row>
    <row r="133">
      <c r="A133" s="1112" t="n">
        <v>44467</v>
      </c>
      <c r="B133" s="63" t="n">
        <v>189087</v>
      </c>
      <c r="G133" t="n">
        <v>5.324</v>
      </c>
      <c r="H133" t="n">
        <v>5.404</v>
      </c>
      <c r="I133" t="n">
        <v>5.456</v>
      </c>
      <c r="J133" t="n">
        <v>5.454</v>
      </c>
      <c r="K133" t="n">
        <v>5.21</v>
      </c>
      <c r="L133" t="n">
        <v>5.152</v>
      </c>
      <c r="M133" t="n">
        <v>5.222</v>
      </c>
      <c r="N133" t="n">
        <v>5.254</v>
      </c>
      <c r="O133" t="n">
        <v>5.27</v>
      </c>
      <c r="P133" t="n">
        <v>4.856</v>
      </c>
      <c r="Q133" t="n">
        <v>4.76</v>
      </c>
      <c r="T133" t="n">
        <v>4.852</v>
      </c>
      <c r="V133" t="n">
        <v>4.462</v>
      </c>
    </row>
    <row r="134">
      <c r="A134" s="1112" t="n">
        <v>44468</v>
      </c>
      <c r="B134" s="63" t="n">
        <v>165057</v>
      </c>
      <c r="G134" t="n">
        <v>5.39</v>
      </c>
      <c r="H134" t="n">
        <v>5.47</v>
      </c>
      <c r="I134" t="n">
        <v>5.516</v>
      </c>
      <c r="J134" t="n">
        <v>5.514</v>
      </c>
      <c r="K134" t="n">
        <v>5.256</v>
      </c>
      <c r="L134" t="n">
        <v>5.2</v>
      </c>
      <c r="M134" t="n">
        <v>5.266</v>
      </c>
      <c r="N134" t="n">
        <v>5.296</v>
      </c>
      <c r="O134" t="n">
        <v>5.31</v>
      </c>
      <c r="P134" t="n">
        <v>4.896</v>
      </c>
      <c r="Q134" t="n">
        <v>4.78</v>
      </c>
      <c r="T134" t="n">
        <v>4.872</v>
      </c>
      <c r="V134" t="n">
        <v>4.486</v>
      </c>
    </row>
    <row r="135">
      <c r="A135" s="1112" t="n">
        <v>44469</v>
      </c>
      <c r="B135" s="63" t="n">
        <v>322145</v>
      </c>
      <c r="G135" t="n">
        <v>5.366</v>
      </c>
      <c r="H135" t="n">
        <v>5.444</v>
      </c>
      <c r="I135" t="n">
        <v>5.49</v>
      </c>
      <c r="J135" t="n">
        <v>5.49</v>
      </c>
      <c r="K135" t="n">
        <v>5.28</v>
      </c>
      <c r="L135" t="n">
        <v>5.226</v>
      </c>
      <c r="M135" t="n">
        <v>5.294</v>
      </c>
      <c r="N135" t="n">
        <v>5.324</v>
      </c>
      <c r="O135" t="n">
        <v>5.336</v>
      </c>
      <c r="P135" t="n">
        <v>4.924</v>
      </c>
      <c r="Q135" t="n">
        <v>4.806</v>
      </c>
      <c r="T135" t="n">
        <v>4.9</v>
      </c>
      <c r="V135" t="n">
        <v>4.53</v>
      </c>
    </row>
    <row r="136">
      <c r="A136" s="1112" t="n">
        <v>44470</v>
      </c>
      <c r="B136" s="63" t="n">
        <v>218676</v>
      </c>
      <c r="G136" t="n">
        <v>5.414</v>
      </c>
      <c r="H136" t="n">
        <v>5.496</v>
      </c>
      <c r="I136" t="n">
        <v>5.544</v>
      </c>
      <c r="J136" t="n">
        <v>5.55</v>
      </c>
      <c r="K136" t="n">
        <v>5.372</v>
      </c>
      <c r="L136" t="n">
        <v>5.314</v>
      </c>
      <c r="M136" t="n">
        <v>5.38</v>
      </c>
      <c r="N136" t="n">
        <v>5.406</v>
      </c>
      <c r="O136" t="n">
        <v>5.416</v>
      </c>
      <c r="P136" t="n">
        <v>4.994</v>
      </c>
      <c r="Q136" t="n">
        <v>4.874</v>
      </c>
      <c r="T136" t="n">
        <v>4.964</v>
      </c>
      <c r="V136" t="n">
        <v>4.54</v>
      </c>
    </row>
    <row r="137">
      <c r="A137" s="1112" t="n">
        <v>44473</v>
      </c>
      <c r="B137" s="63" t="n">
        <v>190972</v>
      </c>
      <c r="G137" t="n">
        <v>5.406</v>
      </c>
      <c r="H137" t="n">
        <v>5.496</v>
      </c>
      <c r="I137" t="n">
        <v>5.546</v>
      </c>
      <c r="J137" t="n">
        <v>5.554</v>
      </c>
      <c r="K137" t="n">
        <v>5.386</v>
      </c>
      <c r="L137" t="n">
        <v>5.342</v>
      </c>
      <c r="M137" t="n">
        <v>5.404</v>
      </c>
      <c r="N137" t="n">
        <v>5.42</v>
      </c>
      <c r="O137" t="n">
        <v>5.412</v>
      </c>
      <c r="P137" t="n">
        <v>5.036</v>
      </c>
      <c r="Q137" t="n">
        <v>4.934</v>
      </c>
      <c r="T137" t="n">
        <v>5.02</v>
      </c>
      <c r="V137" t="n">
        <v>4.552</v>
      </c>
    </row>
    <row r="138">
      <c r="A138" s="1112" t="n">
        <v>44474</v>
      </c>
      <c r="B138" s="63" t="n">
        <v>197143</v>
      </c>
      <c r="G138" t="n">
        <v>5.374</v>
      </c>
      <c r="H138" t="n">
        <v>5.46</v>
      </c>
      <c r="I138" t="n">
        <v>5.506</v>
      </c>
      <c r="J138" t="n">
        <v>5.51</v>
      </c>
      <c r="K138" t="n">
        <v>5.346</v>
      </c>
      <c r="L138" t="n">
        <v>5.312</v>
      </c>
      <c r="M138" t="n">
        <v>5.372</v>
      </c>
      <c r="N138" t="n">
        <v>5.39</v>
      </c>
      <c r="O138" t="n">
        <v>5.38</v>
      </c>
      <c r="P138" t="n">
        <v>5.004</v>
      </c>
      <c r="Q138" t="n">
        <v>4.904</v>
      </c>
      <c r="T138" t="n">
        <v>4.99</v>
      </c>
      <c r="V138" t="n">
        <v>4.536</v>
      </c>
    </row>
    <row r="139">
      <c r="A139" s="1112" t="n">
        <v>44475</v>
      </c>
      <c r="B139" s="63" t="n">
        <v>195671</v>
      </c>
      <c r="G139" t="n">
        <v>5.322</v>
      </c>
      <c r="H139" t="n">
        <v>5.41</v>
      </c>
      <c r="I139" t="n">
        <v>5.462</v>
      </c>
      <c r="J139" t="n">
        <v>5.466</v>
      </c>
      <c r="K139" t="n">
        <v>5.31</v>
      </c>
      <c r="L139" t="n">
        <v>5.28</v>
      </c>
      <c r="M139" t="n">
        <v>5.34</v>
      </c>
      <c r="N139" t="n">
        <v>5.354</v>
      </c>
      <c r="O139" t="n">
        <v>5.34</v>
      </c>
      <c r="P139" t="n">
        <v>4.964</v>
      </c>
      <c r="Q139" t="n">
        <v>4.872</v>
      </c>
      <c r="T139" t="n">
        <v>4.956</v>
      </c>
      <c r="V139" t="n">
        <v>4.524</v>
      </c>
    </row>
    <row r="140">
      <c r="A140" s="1112" t="n">
        <v>44476</v>
      </c>
      <c r="B140" s="63" t="n">
        <v>162499</v>
      </c>
      <c r="G140" t="n">
        <v>5.34</v>
      </c>
      <c r="H140" t="n">
        <v>5.43</v>
      </c>
      <c r="I140" t="n">
        <v>5.48</v>
      </c>
      <c r="J140" t="n">
        <v>5.484</v>
      </c>
      <c r="K140" t="n">
        <v>5.314</v>
      </c>
      <c r="L140" t="n">
        <v>5.274</v>
      </c>
      <c r="M140" t="n">
        <v>5.334</v>
      </c>
      <c r="N140" t="n">
        <v>5.354</v>
      </c>
      <c r="O140" t="n">
        <v>5.34</v>
      </c>
      <c r="P140" t="n">
        <v>4.964</v>
      </c>
      <c r="Q140" t="n">
        <v>4.856</v>
      </c>
      <c r="T140" t="n">
        <v>4.942</v>
      </c>
      <c r="V140" t="n">
        <v>4.512</v>
      </c>
    </row>
    <row r="141">
      <c r="A141" s="1112" t="n">
        <v>44477</v>
      </c>
      <c r="B141" s="63" t="n">
        <v>152380</v>
      </c>
      <c r="G141" t="n">
        <v>5.304</v>
      </c>
      <c r="H141" t="n">
        <v>5.394</v>
      </c>
      <c r="I141" t="n">
        <v>5.446</v>
      </c>
      <c r="J141" t="n">
        <v>5.454</v>
      </c>
      <c r="K141" t="n">
        <v>5.29</v>
      </c>
      <c r="L141" t="n">
        <v>5.256</v>
      </c>
      <c r="M141" t="n">
        <v>5.322</v>
      </c>
      <c r="N141" t="n">
        <v>5.342</v>
      </c>
      <c r="O141" t="n">
        <v>5.332</v>
      </c>
      <c r="P141" t="n">
        <v>4.956</v>
      </c>
      <c r="Q141" t="n">
        <v>4.856</v>
      </c>
      <c r="T141" t="n">
        <v>4.942</v>
      </c>
      <c r="V141" t="n">
        <v>4.496</v>
      </c>
    </row>
    <row r="142">
      <c r="A142" s="1112" t="n">
        <v>44480</v>
      </c>
      <c r="B142" s="63" t="n">
        <v>153346</v>
      </c>
      <c r="G142" t="n">
        <v>5.33</v>
      </c>
      <c r="H142" t="n">
        <v>5.422</v>
      </c>
      <c r="I142" t="n">
        <v>5.474</v>
      </c>
      <c r="J142" t="n">
        <v>5.484</v>
      </c>
      <c r="K142" t="n">
        <v>5.306</v>
      </c>
      <c r="L142" t="n">
        <v>5.272</v>
      </c>
      <c r="M142" t="n">
        <v>5.334</v>
      </c>
      <c r="N142" t="n">
        <v>5.352</v>
      </c>
      <c r="O142" t="n">
        <v>5.342</v>
      </c>
      <c r="P142" t="n">
        <v>4.976</v>
      </c>
      <c r="Q142" t="n">
        <v>4.882</v>
      </c>
      <c r="T142" t="n">
        <v>4.966</v>
      </c>
      <c r="V142" t="n">
        <v>4.516</v>
      </c>
    </row>
    <row r="143">
      <c r="A143" s="1112" t="n">
        <v>44481</v>
      </c>
      <c r="B143" s="63" t="n">
        <v>285413</v>
      </c>
      <c r="G143" t="n">
        <v>5.224</v>
      </c>
      <c r="H143" t="n">
        <v>5.32</v>
      </c>
      <c r="I143" t="n">
        <v>5.374</v>
      </c>
      <c r="J143" t="n">
        <v>5.392</v>
      </c>
      <c r="K143" t="n">
        <v>5.234</v>
      </c>
      <c r="L143" t="n">
        <v>5.21</v>
      </c>
      <c r="M143" t="n">
        <v>5.274</v>
      </c>
      <c r="N143" t="n">
        <v>5.294</v>
      </c>
      <c r="O143" t="n">
        <v>5.286</v>
      </c>
      <c r="P143" t="n">
        <v>4.98</v>
      </c>
      <c r="Q143" t="n">
        <v>4.876</v>
      </c>
      <c r="T143" t="n">
        <v>4.962</v>
      </c>
      <c r="V143" t="n">
        <v>4.524</v>
      </c>
    </row>
    <row r="144">
      <c r="A144" s="1112" t="n">
        <v>44482</v>
      </c>
      <c r="B144" s="63" t="n">
        <v>318594</v>
      </c>
      <c r="G144" t="n">
        <v>5.122</v>
      </c>
      <c r="H144" t="n">
        <v>5.22</v>
      </c>
      <c r="I144" t="n">
        <v>5.28</v>
      </c>
      <c r="J144" t="n">
        <v>5.302</v>
      </c>
      <c r="K144" t="n">
        <v>5.176</v>
      </c>
      <c r="L144" t="n">
        <v>5.146</v>
      </c>
      <c r="M144" t="n">
        <v>5.212</v>
      </c>
      <c r="N144" t="n">
        <v>5.23</v>
      </c>
      <c r="O144" t="n">
        <v>5.222</v>
      </c>
      <c r="P144" t="n">
        <v>4.906</v>
      </c>
      <c r="Q144" t="n">
        <v>4.814</v>
      </c>
      <c r="T144" t="n">
        <v>4.9</v>
      </c>
      <c r="V144" t="n">
        <v>4.51</v>
      </c>
    </row>
    <row r="145">
      <c r="A145" s="1112" t="n">
        <v>44483</v>
      </c>
      <c r="B145" s="63" t="n">
        <v>238865</v>
      </c>
      <c r="G145" t="n">
        <v>5.166</v>
      </c>
      <c r="H145" t="n">
        <v>5.256</v>
      </c>
      <c r="I145" t="n">
        <v>5.31</v>
      </c>
      <c r="J145" t="n">
        <v>5.322</v>
      </c>
      <c r="K145" t="n">
        <v>5.19</v>
      </c>
      <c r="L145" t="n">
        <v>5.162</v>
      </c>
      <c r="M145" t="n">
        <v>5.224</v>
      </c>
      <c r="N145" t="n">
        <v>5.242</v>
      </c>
      <c r="O145" t="n">
        <v>5.234</v>
      </c>
      <c r="P145" t="n">
        <v>4.926</v>
      </c>
      <c r="Q145" t="n">
        <v>4.85</v>
      </c>
      <c r="T145" t="n">
        <v>4.932</v>
      </c>
      <c r="V145" t="n">
        <v>4.516</v>
      </c>
    </row>
    <row r="146">
      <c r="A146" s="1112" t="n">
        <v>44484</v>
      </c>
      <c r="B146" s="63" t="n">
        <v>200043</v>
      </c>
      <c r="G146" t="n">
        <v>5.256</v>
      </c>
      <c r="H146" t="n">
        <v>5.342</v>
      </c>
      <c r="I146" t="n">
        <v>5.386</v>
      </c>
      <c r="J146" t="n">
        <v>5.394</v>
      </c>
      <c r="K146" t="n">
        <v>5.254</v>
      </c>
      <c r="L146" t="n">
        <v>5.23</v>
      </c>
      <c r="M146" t="n">
        <v>5.294</v>
      </c>
      <c r="N146" t="n">
        <v>5.312</v>
      </c>
      <c r="O146" t="n">
        <v>5.304</v>
      </c>
      <c r="P146" t="n">
        <v>4.996</v>
      </c>
      <c r="Q146" t="n">
        <v>4.892</v>
      </c>
      <c r="T146" t="n">
        <v>4.974</v>
      </c>
      <c r="V146" t="n">
        <v>4.542</v>
      </c>
    </row>
    <row r="147">
      <c r="A147" s="1112" t="n">
        <v>44487</v>
      </c>
      <c r="B147" s="63" t="n">
        <v>174073</v>
      </c>
      <c r="G147" t="n">
        <v>5.326</v>
      </c>
      <c r="H147" t="n">
        <v>5.404</v>
      </c>
      <c r="I147" t="n">
        <v>5.442</v>
      </c>
      <c r="J147" t="n">
        <v>5.442</v>
      </c>
      <c r="K147" t="n">
        <v>5.306</v>
      </c>
      <c r="L147" t="n">
        <v>5.276</v>
      </c>
      <c r="M147" t="n">
        <v>5.342</v>
      </c>
      <c r="N147" t="n">
        <v>5.364</v>
      </c>
      <c r="O147" t="n">
        <v>5.354</v>
      </c>
      <c r="P147" t="n">
        <v>5.046</v>
      </c>
      <c r="Q147" t="n">
        <v>4.922</v>
      </c>
      <c r="T147" t="n">
        <v>5.006</v>
      </c>
      <c r="V147" t="n">
        <v>4.536</v>
      </c>
    </row>
    <row r="148">
      <c r="A148" s="1112" t="n">
        <v>44488</v>
      </c>
      <c r="B148" s="63" t="n">
        <v>196544</v>
      </c>
      <c r="G148" t="n">
        <v>5.302</v>
      </c>
      <c r="H148" t="n">
        <v>5.39</v>
      </c>
      <c r="I148" t="n">
        <v>5.432</v>
      </c>
      <c r="J148" t="n">
        <v>5.434</v>
      </c>
      <c r="K148" t="n">
        <v>5.28</v>
      </c>
      <c r="L148" t="n">
        <v>5.256</v>
      </c>
      <c r="M148" t="n">
        <v>5.322</v>
      </c>
      <c r="N148" t="n">
        <v>5.346</v>
      </c>
      <c r="O148" t="n">
        <v>5.34</v>
      </c>
      <c r="P148" t="n">
        <v>5.032</v>
      </c>
      <c r="Q148" t="n">
        <v>4.916</v>
      </c>
      <c r="T148" t="n">
        <v>5.002</v>
      </c>
      <c r="V148" t="n">
        <v>4.542</v>
      </c>
    </row>
    <row r="149">
      <c r="A149" s="1112" t="n">
        <v>44489</v>
      </c>
      <c r="B149" s="63" t="n">
        <v>205454</v>
      </c>
      <c r="G149" t="n">
        <v>5.392</v>
      </c>
      <c r="H149" t="n">
        <v>5.476</v>
      </c>
      <c r="I149" t="n">
        <v>5.514</v>
      </c>
      <c r="J149" t="n">
        <v>5.514</v>
      </c>
      <c r="K149" t="n">
        <v>5.356</v>
      </c>
      <c r="L149" t="n">
        <v>5.344</v>
      </c>
      <c r="M149" t="n">
        <v>5.406</v>
      </c>
      <c r="N149" t="n">
        <v>5.43</v>
      </c>
      <c r="O149" t="n">
        <v>5.422</v>
      </c>
      <c r="P149" t="n">
        <v>5.064</v>
      </c>
      <c r="Q149" t="n">
        <v>4.954</v>
      </c>
      <c r="T149" t="n">
        <v>5.042</v>
      </c>
      <c r="V149" t="n">
        <v>4.552</v>
      </c>
    </row>
    <row r="150">
      <c r="A150" s="1112" t="n">
        <v>44490</v>
      </c>
      <c r="B150" s="63" t="n">
        <v>216143</v>
      </c>
      <c r="G150" t="n">
        <v>5.322</v>
      </c>
      <c r="H150" t="n">
        <v>5.414</v>
      </c>
      <c r="I150" t="n">
        <v>5.456</v>
      </c>
      <c r="J150" t="n">
        <v>5.46</v>
      </c>
      <c r="K150" t="n">
        <v>5.314</v>
      </c>
      <c r="L150" t="n">
        <v>5.3</v>
      </c>
      <c r="M150" t="n">
        <v>5.362</v>
      </c>
      <c r="N150" t="n">
        <v>5.382</v>
      </c>
      <c r="O150" t="n">
        <v>5.372</v>
      </c>
      <c r="P150" t="n">
        <v>5.034</v>
      </c>
      <c r="Q150" t="n">
        <v>4.94</v>
      </c>
      <c r="T150" t="n">
        <v>5.024</v>
      </c>
      <c r="V150" t="n">
        <v>4.554</v>
      </c>
    </row>
    <row r="151">
      <c r="A151" s="1112" t="n">
        <v>44491</v>
      </c>
      <c r="B151" s="63" t="n">
        <v>179699</v>
      </c>
      <c r="G151" t="n">
        <v>5.38</v>
      </c>
      <c r="H151" t="n">
        <v>5.466</v>
      </c>
      <c r="I151" t="n">
        <v>5.506</v>
      </c>
      <c r="J151" t="n">
        <v>5.51</v>
      </c>
      <c r="K151" t="n">
        <v>5.346</v>
      </c>
      <c r="L151" t="n">
        <v>5.33</v>
      </c>
      <c r="M151" t="n">
        <v>5.394</v>
      </c>
      <c r="N151" t="n">
        <v>5.41</v>
      </c>
      <c r="O151" t="n">
        <v>5.396</v>
      </c>
      <c r="P151" t="n">
        <v>5.056</v>
      </c>
      <c r="Q151" t="n">
        <v>4.964</v>
      </c>
      <c r="T151" t="n">
        <v>5.046</v>
      </c>
      <c r="V151" t="n">
        <v>4.57</v>
      </c>
    </row>
    <row r="152">
      <c r="A152" s="1112" t="n">
        <v>44494</v>
      </c>
      <c r="B152" s="63" t="n">
        <v>159732</v>
      </c>
      <c r="G152" t="n">
        <v>5.38</v>
      </c>
      <c r="H152" t="n">
        <v>5.466</v>
      </c>
      <c r="I152" t="n">
        <v>5.504</v>
      </c>
      <c r="J152" t="n">
        <v>5.512</v>
      </c>
      <c r="K152" t="n">
        <v>5.354</v>
      </c>
      <c r="L152" t="n">
        <v>5.332</v>
      </c>
      <c r="M152" t="n">
        <v>5.396</v>
      </c>
      <c r="N152" t="n">
        <v>5.412</v>
      </c>
      <c r="O152" t="n">
        <v>5.4</v>
      </c>
      <c r="P152" t="n">
        <v>5.062</v>
      </c>
      <c r="Q152" t="n">
        <v>4.97</v>
      </c>
      <c r="T152" t="n">
        <v>5.052</v>
      </c>
      <c r="V152" t="n">
        <v>4.61</v>
      </c>
    </row>
    <row r="153">
      <c r="A153" s="1112" t="n">
        <v>44495</v>
      </c>
      <c r="B153" s="63" t="n">
        <v>232270</v>
      </c>
      <c r="G153" t="n">
        <v>5.434</v>
      </c>
      <c r="H153" t="n">
        <v>5.522</v>
      </c>
      <c r="I153" t="n">
        <v>5.562</v>
      </c>
      <c r="J153" t="n">
        <v>5.57</v>
      </c>
      <c r="K153" t="n">
        <v>5.394</v>
      </c>
      <c r="L153" t="n">
        <v>5.366</v>
      </c>
      <c r="M153" t="n">
        <v>5.43</v>
      </c>
      <c r="N153" t="n">
        <v>5.444</v>
      </c>
      <c r="O153" t="n">
        <v>5.434</v>
      </c>
      <c r="P153" t="n">
        <v>5.076</v>
      </c>
      <c r="Q153" t="n">
        <v>4.984</v>
      </c>
      <c r="T153" t="n">
        <v>5.066</v>
      </c>
      <c r="V153" t="n">
        <v>4.63</v>
      </c>
    </row>
    <row r="154">
      <c r="A154" s="1112" t="n">
        <v>44496</v>
      </c>
      <c r="B154" s="63" t="n">
        <v>386199</v>
      </c>
      <c r="G154" t="n">
        <v>5.572</v>
      </c>
      <c r="H154" t="n">
        <v>5.66</v>
      </c>
      <c r="I154" t="n">
        <v>5.696</v>
      </c>
      <c r="J154" t="n">
        <v>5.694</v>
      </c>
      <c r="K154" t="n">
        <v>5.504</v>
      </c>
      <c r="L154" t="n">
        <v>5.466</v>
      </c>
      <c r="M154" t="n">
        <v>5.532</v>
      </c>
      <c r="N154" t="n">
        <v>5.546</v>
      </c>
      <c r="O154" t="n">
        <v>5.534</v>
      </c>
      <c r="P154" t="n">
        <v>5.16</v>
      </c>
      <c r="Q154" t="n">
        <v>5.07</v>
      </c>
      <c r="T154" t="n">
        <v>5.152</v>
      </c>
      <c r="V154" t="n">
        <v>4.71</v>
      </c>
    </row>
    <row r="155">
      <c r="A155" s="1112" t="n">
        <v>44497</v>
      </c>
      <c r="B155" s="63" t="n">
        <v>279975</v>
      </c>
      <c r="G155" t="n">
        <v>5.626</v>
      </c>
      <c r="H155" t="n">
        <v>5.712</v>
      </c>
      <c r="I155" t="n">
        <v>5.75</v>
      </c>
      <c r="J155" t="n">
        <v>5.746</v>
      </c>
      <c r="K155" t="n">
        <v>5.524</v>
      </c>
      <c r="L155" t="n">
        <v>5.484</v>
      </c>
      <c r="M155" t="n">
        <v>5.55</v>
      </c>
      <c r="N155" t="n">
        <v>5.564</v>
      </c>
      <c r="O155" t="n">
        <v>5.55</v>
      </c>
      <c r="P155" t="n">
        <v>5.18</v>
      </c>
      <c r="Q155" t="n">
        <v>5.086</v>
      </c>
      <c r="T155" t="n">
        <v>5.17</v>
      </c>
      <c r="V155" t="n">
        <v>4.696</v>
      </c>
    </row>
    <row r="156">
      <c r="A156" s="1112" t="n">
        <v>44498</v>
      </c>
      <c r="B156" s="63" t="n">
        <v>230212</v>
      </c>
      <c r="G156" t="n">
        <v>5.682</v>
      </c>
      <c r="H156" t="n">
        <v>5.762</v>
      </c>
      <c r="I156" t="n">
        <v>5.796</v>
      </c>
      <c r="J156" t="n">
        <v>5.786</v>
      </c>
      <c r="K156" t="n">
        <v>5.546</v>
      </c>
      <c r="L156" t="n">
        <v>5.5</v>
      </c>
      <c r="M156" t="n">
        <v>5.564</v>
      </c>
      <c r="N156" t="n">
        <v>5.576</v>
      </c>
      <c r="O156" t="n">
        <v>5.564</v>
      </c>
      <c r="P156" t="n">
        <v>5.196</v>
      </c>
      <c r="Q156" t="n">
        <v>5.102</v>
      </c>
      <c r="T156" t="n">
        <v>5.186</v>
      </c>
      <c r="V156" t="n">
        <v>4.766</v>
      </c>
    </row>
    <row r="157">
      <c r="A157" s="1112" t="n">
        <v>44501</v>
      </c>
      <c r="B157" s="63" t="n">
        <v>336033</v>
      </c>
      <c r="G157" t="n">
        <v>5.79</v>
      </c>
      <c r="H157" t="n">
        <v>5.87</v>
      </c>
      <c r="I157" t="n">
        <v>5.904</v>
      </c>
      <c r="J157" t="n">
        <v>5.89</v>
      </c>
      <c r="K157" t="n">
        <v>5.622</v>
      </c>
      <c r="L157" t="n">
        <v>5.552</v>
      </c>
      <c r="M157" t="n">
        <v>5.616</v>
      </c>
      <c r="N157" t="n">
        <v>5.634</v>
      </c>
      <c r="O157" t="n">
        <v>5.62</v>
      </c>
      <c r="P157" t="n">
        <v>5.216</v>
      </c>
      <c r="Q157" t="n">
        <v>5.13</v>
      </c>
      <c r="T157" t="n">
        <v>5.214</v>
      </c>
      <c r="V157" t="n">
        <v>4.804</v>
      </c>
    </row>
    <row r="158">
      <c r="A158" s="1112" t="n">
        <v>44502</v>
      </c>
      <c r="B158" s="63" t="n">
        <v>305591</v>
      </c>
      <c r="G158" t="n">
        <v>5.73</v>
      </c>
      <c r="H158" t="n">
        <v>5.812</v>
      </c>
      <c r="I158" t="n">
        <v>5.854</v>
      </c>
      <c r="J158" t="n">
        <v>5.854</v>
      </c>
      <c r="K158" t="n">
        <v>5.586</v>
      </c>
      <c r="L158" t="n">
        <v>5.51</v>
      </c>
      <c r="M158" t="n">
        <v>5.574</v>
      </c>
      <c r="N158" t="n">
        <v>5.592</v>
      </c>
      <c r="O158" t="n">
        <v>5.58</v>
      </c>
      <c r="P158" t="n">
        <v>5.196</v>
      </c>
      <c r="Q158" t="n">
        <v>5.112</v>
      </c>
      <c r="T158" t="n">
        <v>5.196</v>
      </c>
      <c r="V158" t="n">
        <v>4.78</v>
      </c>
    </row>
    <row r="159">
      <c r="A159" s="1112" t="n">
        <v>44503</v>
      </c>
      <c r="B159" s="63" t="n">
        <v>252968</v>
      </c>
      <c r="G159" t="n">
        <v>5.64</v>
      </c>
      <c r="H159" t="n">
        <v>5.722</v>
      </c>
      <c r="I159" t="n">
        <v>5.764</v>
      </c>
      <c r="J159" t="n">
        <v>5.77</v>
      </c>
      <c r="K159" t="n">
        <v>5.532</v>
      </c>
      <c r="L159" t="n">
        <v>5.462</v>
      </c>
      <c r="M159" t="n">
        <v>5.526</v>
      </c>
      <c r="N159" t="n">
        <v>5.542</v>
      </c>
      <c r="O159" t="n">
        <v>5.526</v>
      </c>
      <c r="P159" t="n">
        <v>5.162</v>
      </c>
      <c r="Q159" t="n">
        <v>5.082</v>
      </c>
      <c r="T159" t="n">
        <v>5.172</v>
      </c>
      <c r="V159" t="n">
        <v>4.782</v>
      </c>
      <c r="W159" t="n">
        <v>0</v>
      </c>
    </row>
    <row r="160">
      <c r="A160" s="1112" t="n">
        <v>44504</v>
      </c>
      <c r="B160" s="63" t="n">
        <v>249549</v>
      </c>
      <c r="G160" t="n">
        <v>5.592</v>
      </c>
      <c r="H160" t="n">
        <v>5.676</v>
      </c>
      <c r="I160" t="n">
        <v>5.724</v>
      </c>
      <c r="J160" t="n">
        <v>5.73</v>
      </c>
      <c r="K160" t="n">
        <v>5.512</v>
      </c>
      <c r="L160" t="n">
        <v>5.434</v>
      </c>
      <c r="M160" t="n">
        <v>5.5</v>
      </c>
      <c r="N160" t="n">
        <v>5.514</v>
      </c>
      <c r="O160" t="n">
        <v>5.5</v>
      </c>
      <c r="P160" t="n">
        <v>5.144</v>
      </c>
      <c r="Q160" t="n">
        <v>5.074</v>
      </c>
      <c r="T160" t="n">
        <v>5.162</v>
      </c>
      <c r="V160" t="n">
        <v>4.78</v>
      </c>
    </row>
    <row r="161">
      <c r="A161" s="1112" t="n">
        <v>44505</v>
      </c>
      <c r="B161" s="63" t="n">
        <v>331940</v>
      </c>
      <c r="G161" t="n">
        <v>5.53</v>
      </c>
      <c r="H161" t="n">
        <v>5.622</v>
      </c>
      <c r="I161" t="n">
        <v>5.672</v>
      </c>
      <c r="J161" t="n">
        <v>5.686</v>
      </c>
      <c r="K161" t="n">
        <v>5.484</v>
      </c>
      <c r="L161" t="n">
        <v>5.404</v>
      </c>
      <c r="M161" t="n">
        <v>5.47</v>
      </c>
      <c r="N161" t="n">
        <v>5.484</v>
      </c>
      <c r="O161" t="n">
        <v>5.47</v>
      </c>
      <c r="P161" t="n">
        <v>5.114</v>
      </c>
      <c r="Q161" t="n">
        <v>5.034</v>
      </c>
      <c r="T161" t="n">
        <v>5.122</v>
      </c>
      <c r="V161" t="n">
        <v>4.754</v>
      </c>
    </row>
    <row r="162">
      <c r="A162" s="1112" t="n">
        <v>44508</v>
      </c>
      <c r="B162" s="63" t="n">
        <v>278647</v>
      </c>
      <c r="G162" t="n">
        <v>5.514</v>
      </c>
      <c r="H162" t="n">
        <v>5.61</v>
      </c>
      <c r="I162" t="n">
        <v>5.66</v>
      </c>
      <c r="J162" t="n">
        <v>5.682</v>
      </c>
      <c r="K162" t="n">
        <v>5.46</v>
      </c>
      <c r="L162" t="n">
        <v>5.384</v>
      </c>
      <c r="M162" t="n">
        <v>5.454</v>
      </c>
      <c r="N162" t="n">
        <v>5.466</v>
      </c>
      <c r="O162" t="n">
        <v>5.45</v>
      </c>
      <c r="P162" t="n">
        <v>5.082</v>
      </c>
      <c r="Q162" t="n">
        <v>5.004</v>
      </c>
      <c r="T162" t="n">
        <v>5.092</v>
      </c>
      <c r="V162" t="n">
        <v>4.756</v>
      </c>
    </row>
    <row r="163">
      <c r="A163" s="1112" t="n">
        <v>44509</v>
      </c>
      <c r="B163" s="63" t="n">
        <v>422228</v>
      </c>
      <c r="G163" t="n">
        <v>5.546</v>
      </c>
      <c r="H163" t="n">
        <v>5.642</v>
      </c>
      <c r="I163" t="n">
        <v>5.692</v>
      </c>
      <c r="J163" t="n">
        <v>5.712</v>
      </c>
      <c r="K163" t="n">
        <v>5.494</v>
      </c>
      <c r="L163" t="n">
        <v>5.412</v>
      </c>
      <c r="M163" t="n">
        <v>5.48</v>
      </c>
      <c r="N163" t="n">
        <v>5.496</v>
      </c>
      <c r="O163" t="n">
        <v>5.486</v>
      </c>
      <c r="P163" t="n">
        <v>5.12</v>
      </c>
      <c r="Q163" t="n">
        <v>5.04</v>
      </c>
      <c r="T163" t="n">
        <v>5.124</v>
      </c>
      <c r="V163" t="n">
        <v>4.804</v>
      </c>
    </row>
    <row r="164">
      <c r="A164" s="1112" t="n">
        <v>44510</v>
      </c>
      <c r="B164" s="63" t="n">
        <v>355402</v>
      </c>
      <c r="G164" t="n">
        <v>5.692</v>
      </c>
      <c r="H164" t="n">
        <v>5.786</v>
      </c>
      <c r="I164" t="n">
        <v>5.834</v>
      </c>
      <c r="J164" t="n">
        <v>5.846</v>
      </c>
      <c r="K164" t="n">
        <v>5.592</v>
      </c>
      <c r="L164" t="n">
        <v>5.49</v>
      </c>
      <c r="M164" t="n">
        <v>5.56</v>
      </c>
      <c r="N164" t="n">
        <v>5.576</v>
      </c>
      <c r="O164" t="n">
        <v>5.562</v>
      </c>
      <c r="P164" t="n">
        <v>5.18</v>
      </c>
      <c r="Q164" t="n">
        <v>5.096</v>
      </c>
      <c r="T164" t="n">
        <v>5.182</v>
      </c>
      <c r="V164" t="n">
        <v>4.84</v>
      </c>
    </row>
    <row r="165">
      <c r="A165" s="1112" t="n">
        <v>44511</v>
      </c>
      <c r="B165" s="63" t="n">
        <v>480041</v>
      </c>
      <c r="G165" t="n">
        <v>5.694</v>
      </c>
      <c r="H165" t="n">
        <v>5.78</v>
      </c>
      <c r="I165" t="n">
        <v>5.822</v>
      </c>
      <c r="J165" t="n">
        <v>5.832</v>
      </c>
      <c r="K165" t="n">
        <v>5.58</v>
      </c>
      <c r="L165" t="n">
        <v>5.462</v>
      </c>
      <c r="M165" t="n">
        <v>5.53</v>
      </c>
      <c r="N165" t="n">
        <v>5.544</v>
      </c>
      <c r="O165" t="n">
        <v>5.53</v>
      </c>
      <c r="P165" t="n">
        <v>5.156</v>
      </c>
      <c r="Q165" t="n">
        <v>5.064</v>
      </c>
      <c r="T165" t="n">
        <v>5.152</v>
      </c>
      <c r="V165" t="n">
        <v>4.824</v>
      </c>
    </row>
    <row r="166">
      <c r="A166" s="1112" t="n">
        <v>44512</v>
      </c>
      <c r="B166" s="63" t="n">
        <v>316463</v>
      </c>
      <c r="G166" t="n">
        <v>5.772</v>
      </c>
      <c r="H166" t="n">
        <v>5.85</v>
      </c>
      <c r="I166" t="n">
        <v>5.886</v>
      </c>
      <c r="J166" t="n">
        <v>5.886</v>
      </c>
      <c r="K166" t="n">
        <v>5.604</v>
      </c>
      <c r="L166" t="n">
        <v>5.484</v>
      </c>
      <c r="M166" t="n">
        <v>5.55</v>
      </c>
      <c r="N166" t="n">
        <v>5.562</v>
      </c>
      <c r="O166" t="n">
        <v>5.55</v>
      </c>
      <c r="P166" t="n">
        <v>5.182</v>
      </c>
      <c r="Q166" t="n">
        <v>5.086</v>
      </c>
      <c r="T166" t="n">
        <v>5.172</v>
      </c>
      <c r="V166" t="n">
        <v>4.83</v>
      </c>
    </row>
    <row r="167">
      <c r="A167" s="1112" t="n">
        <v>44515</v>
      </c>
      <c r="B167" s="63" t="n">
        <v>249494</v>
      </c>
      <c r="G167" t="n">
        <v>5.764</v>
      </c>
      <c r="H167" t="n">
        <v>5.84</v>
      </c>
      <c r="I167" t="n">
        <v>5.884</v>
      </c>
      <c r="J167" t="n">
        <v>5.892</v>
      </c>
      <c r="K167" t="n">
        <v>5.624</v>
      </c>
      <c r="L167" t="n">
        <v>5.512</v>
      </c>
      <c r="M167" t="n">
        <v>5.576</v>
      </c>
      <c r="N167" t="n">
        <v>5.592</v>
      </c>
      <c r="O167" t="n">
        <v>5.576</v>
      </c>
      <c r="P167" t="n">
        <v>5.192</v>
      </c>
      <c r="Q167" t="n">
        <v>5.106</v>
      </c>
      <c r="T167" t="n">
        <v>5.19</v>
      </c>
      <c r="V167" t="n">
        <v>4.834</v>
      </c>
    </row>
    <row r="168">
      <c r="A168" s="1112" t="n">
        <v>44516</v>
      </c>
      <c r="B168" s="63" t="n">
        <v>291261</v>
      </c>
      <c r="G168" t="n">
        <v>5.71</v>
      </c>
      <c r="H168" t="n">
        <v>5.774</v>
      </c>
      <c r="I168" t="n">
        <v>5.816</v>
      </c>
      <c r="J168" t="n">
        <v>5.826</v>
      </c>
      <c r="K168" t="n">
        <v>5.59</v>
      </c>
      <c r="L168" t="n">
        <v>5.496</v>
      </c>
      <c r="M168" t="n">
        <v>5.562</v>
      </c>
      <c r="N168" t="n">
        <v>5.582</v>
      </c>
      <c r="O168" t="n">
        <v>5.566</v>
      </c>
      <c r="P168" t="n">
        <v>5.182</v>
      </c>
      <c r="Q168" t="n">
        <v>5.09</v>
      </c>
      <c r="T168" t="n">
        <v>5.176</v>
      </c>
      <c r="V168" t="n">
        <v>4.836</v>
      </c>
    </row>
    <row r="169">
      <c r="A169" s="1112" t="n">
        <v>44517</v>
      </c>
      <c r="B169" s="63" t="n">
        <v>369346</v>
      </c>
      <c r="G169" t="n">
        <v>5.752</v>
      </c>
      <c r="H169" t="n">
        <v>5.814</v>
      </c>
      <c r="I169" t="n">
        <v>5.856</v>
      </c>
      <c r="J169" t="n">
        <v>5.866</v>
      </c>
      <c r="K169" t="n">
        <v>5.63</v>
      </c>
      <c r="L169" t="n">
        <v>5.53</v>
      </c>
      <c r="M169" t="n">
        <v>5.594</v>
      </c>
      <c r="N169" t="n">
        <v>5.61</v>
      </c>
      <c r="O169" t="n">
        <v>5.596</v>
      </c>
      <c r="P169" t="n">
        <v>5.204</v>
      </c>
      <c r="Q169" t="n">
        <v>5.116</v>
      </c>
      <c r="T169" t="n">
        <v>5.202</v>
      </c>
      <c r="V169" t="n">
        <v>4.842</v>
      </c>
    </row>
    <row r="170">
      <c r="A170" s="1112" t="n">
        <v>44518</v>
      </c>
      <c r="B170" s="63" t="n">
        <v>349865</v>
      </c>
      <c r="G170" t="n">
        <v>5.73</v>
      </c>
      <c r="H170" t="n">
        <v>5.792</v>
      </c>
      <c r="I170" t="n">
        <v>5.836</v>
      </c>
      <c r="J170" t="n">
        <v>5.846</v>
      </c>
      <c r="K170" t="n">
        <v>5.624</v>
      </c>
      <c r="L170" t="n">
        <v>5.532</v>
      </c>
      <c r="M170" t="n">
        <v>5.6</v>
      </c>
      <c r="N170" t="n">
        <v>5.62</v>
      </c>
      <c r="O170" t="n">
        <v>5.604</v>
      </c>
      <c r="P170" t="n">
        <v>5.2</v>
      </c>
      <c r="Q170" t="n">
        <v>5.112</v>
      </c>
      <c r="T170" t="n">
        <v>5.2</v>
      </c>
      <c r="V170" t="n">
        <v>4.824</v>
      </c>
    </row>
    <row r="171">
      <c r="A171" s="1112" t="n">
        <v>44519</v>
      </c>
      <c r="B171" s="63" t="n">
        <v>245124</v>
      </c>
      <c r="G171" t="n">
        <v>5.706</v>
      </c>
      <c r="H171" t="n">
        <v>5.77</v>
      </c>
      <c r="I171" t="n">
        <v>5.812</v>
      </c>
      <c r="J171" t="n">
        <v>5.824</v>
      </c>
      <c r="K171" t="n">
        <v>5.624</v>
      </c>
      <c r="L171" t="n">
        <v>5.542</v>
      </c>
      <c r="M171" t="n">
        <v>5.612</v>
      </c>
      <c r="N171" t="n">
        <v>5.634</v>
      </c>
      <c r="O171" t="n">
        <v>5.614</v>
      </c>
      <c r="P171" t="n">
        <v>5.194</v>
      </c>
      <c r="Q171" t="n">
        <v>5.1</v>
      </c>
      <c r="T171" t="n">
        <v>5.186</v>
      </c>
      <c r="V171" t="n">
        <v>4.826</v>
      </c>
    </row>
    <row r="172">
      <c r="A172" s="1112" t="n">
        <v>44522</v>
      </c>
      <c r="B172" s="63" t="n">
        <v>351292</v>
      </c>
      <c r="G172" t="n">
        <v>5.766</v>
      </c>
      <c r="H172" t="n">
        <v>5.842</v>
      </c>
      <c r="I172" t="n">
        <v>5.886</v>
      </c>
      <c r="J172" t="n">
        <v>5.894</v>
      </c>
      <c r="K172" t="n">
        <v>5.672</v>
      </c>
      <c r="L172" t="n">
        <v>5.586</v>
      </c>
      <c r="M172" t="n">
        <v>5.656</v>
      </c>
      <c r="N172" t="n">
        <v>5.674</v>
      </c>
      <c r="O172" t="n">
        <v>5.654</v>
      </c>
      <c r="P172" t="n">
        <v>5.204</v>
      </c>
      <c r="Q172" t="n">
        <v>5.104</v>
      </c>
      <c r="T172" t="n">
        <v>5.19</v>
      </c>
      <c r="V172" t="n">
        <v>4.834</v>
      </c>
    </row>
    <row r="173">
      <c r="A173" s="1112" t="n">
        <v>44523</v>
      </c>
      <c r="B173" s="63" t="n">
        <v>355458</v>
      </c>
      <c r="G173" t="n">
        <v>5.804</v>
      </c>
      <c r="H173" t="n">
        <v>5.882</v>
      </c>
      <c r="I173" t="n">
        <v>5.926</v>
      </c>
      <c r="J173" t="n">
        <v>5.934</v>
      </c>
      <c r="K173" t="n">
        <v>5.684</v>
      </c>
      <c r="L173" t="n">
        <v>5.594</v>
      </c>
      <c r="M173" t="n">
        <v>5.664</v>
      </c>
      <c r="N173" t="n">
        <v>5.682</v>
      </c>
      <c r="O173" t="n">
        <v>5.662</v>
      </c>
      <c r="P173" t="n">
        <v>5.19</v>
      </c>
      <c r="Q173" t="n">
        <v>5.096</v>
      </c>
      <c r="T173" t="n">
        <v>5.184</v>
      </c>
      <c r="V173" t="n">
        <v>4.822</v>
      </c>
    </row>
    <row r="174">
      <c r="A174" s="1112" t="n">
        <v>44524</v>
      </c>
      <c r="B174" s="63" t="n">
        <v>544673</v>
      </c>
      <c r="G174" t="n">
        <v>5.796</v>
      </c>
      <c r="H174" t="n">
        <v>5.854</v>
      </c>
      <c r="I174" t="n">
        <v>5.9</v>
      </c>
      <c r="J174" t="n">
        <v>5.904</v>
      </c>
      <c r="K174" t="n">
        <v>5.666</v>
      </c>
      <c r="L174" t="n">
        <v>5.582</v>
      </c>
      <c r="M174" t="n">
        <v>5.65</v>
      </c>
      <c r="N174" t="n">
        <v>5.67</v>
      </c>
      <c r="O174" t="n">
        <v>5.652</v>
      </c>
      <c r="P174" t="n">
        <v>5.194</v>
      </c>
      <c r="Q174" t="n">
        <v>5.102</v>
      </c>
      <c r="T174" t="n">
        <v>5.186</v>
      </c>
      <c r="V174" t="n">
        <v>4.822</v>
      </c>
    </row>
    <row r="175">
      <c r="A175" s="104" t="n">
        <v>44525</v>
      </c>
      <c r="G175" s="192" t="n">
        <v>5.796</v>
      </c>
      <c r="H175" s="192" t="n">
        <v>5.854</v>
      </c>
      <c r="I175" s="192" t="n">
        <v>5.9</v>
      </c>
      <c r="J175" s="192" t="n">
        <v>5.904</v>
      </c>
      <c r="K175" s="192" t="n">
        <v>5.666</v>
      </c>
      <c r="L175" s="192" t="n">
        <v>5.582</v>
      </c>
      <c r="M175" s="192" t="n">
        <v>5.65</v>
      </c>
      <c r="N175" s="192" t="n">
        <v>5.67</v>
      </c>
      <c r="O175" s="192" t="n">
        <v>5.652</v>
      </c>
      <c r="P175" s="192" t="n">
        <v>5.194</v>
      </c>
      <c r="Q175" s="192" t="n">
        <v>5.102</v>
      </c>
      <c r="R175" s="192" t="n"/>
      <c r="S175" s="192" t="n"/>
      <c r="T175" s="192" t="n">
        <v>5.186</v>
      </c>
      <c r="U175" s="192" t="n"/>
      <c r="V175" s="192" t="n">
        <v>4.822</v>
      </c>
    </row>
    <row r="176">
      <c r="A176" s="1112" t="n">
        <v>44526</v>
      </c>
      <c r="B176" s="63" t="n">
        <v>385148</v>
      </c>
      <c r="G176" t="n">
        <v>5.866</v>
      </c>
      <c r="H176" t="n">
        <v>5.916</v>
      </c>
      <c r="I176" t="n">
        <v>5.954</v>
      </c>
      <c r="J176" t="n">
        <v>5.96</v>
      </c>
      <c r="K176" t="n">
        <v>5.722</v>
      </c>
      <c r="L176" t="n">
        <v>5.624</v>
      </c>
      <c r="M176" t="n">
        <v>5.694</v>
      </c>
      <c r="N176" t="n">
        <v>5.71</v>
      </c>
      <c r="O176" t="n">
        <v>5.694</v>
      </c>
      <c r="P176" t="n">
        <v>5.222</v>
      </c>
      <c r="Q176" t="n">
        <v>5.124</v>
      </c>
      <c r="T176" t="n">
        <v>5.21</v>
      </c>
      <c r="V176" t="n">
        <v>4.86</v>
      </c>
    </row>
    <row r="177">
      <c r="A177" s="1112" t="n">
        <v>44529</v>
      </c>
      <c r="B177" s="63" t="n">
        <v>445948</v>
      </c>
      <c r="G177" t="n">
        <v>5.81</v>
      </c>
      <c r="H177" t="n">
        <v>5.822</v>
      </c>
      <c r="I177" t="n">
        <v>5.856</v>
      </c>
      <c r="J177" t="n">
        <v>5.864</v>
      </c>
      <c r="K177" t="n">
        <v>5.65</v>
      </c>
      <c r="L177" t="n">
        <v>5.562</v>
      </c>
      <c r="M177" t="n">
        <v>5.634</v>
      </c>
      <c r="N177" t="n">
        <v>5.652</v>
      </c>
      <c r="O177" t="n">
        <v>5.64</v>
      </c>
      <c r="P177" t="n">
        <v>5.19</v>
      </c>
      <c r="Q177" t="n">
        <v>5.096</v>
      </c>
      <c r="T177" t="n">
        <v>5.182</v>
      </c>
      <c r="V177" t="n">
        <v>4.836</v>
      </c>
    </row>
    <row r="178">
      <c r="A178" s="1112" t="n">
        <v>44530</v>
      </c>
      <c r="B178" s="63" t="n">
        <v>398992</v>
      </c>
      <c r="G178" t="n">
        <v>5.67</v>
      </c>
      <c r="H178" t="n">
        <v>5.674</v>
      </c>
      <c r="I178" t="n">
        <v>5.7</v>
      </c>
      <c r="J178" t="n">
        <v>5.706</v>
      </c>
      <c r="K178" t="n">
        <v>5.526</v>
      </c>
      <c r="L178" t="n">
        <v>5.464</v>
      </c>
      <c r="M178" t="n">
        <v>5.542</v>
      </c>
      <c r="N178" t="n">
        <v>5.564</v>
      </c>
      <c r="O178" t="n">
        <v>5.552</v>
      </c>
      <c r="P178" t="n">
        <v>5.162</v>
      </c>
      <c r="Q178" t="n">
        <v>5.076</v>
      </c>
      <c r="T178" t="n">
        <v>5.162</v>
      </c>
      <c r="V178" t="n">
        <v>4.806</v>
      </c>
    </row>
    <row r="179">
      <c r="A179" s="1112" t="n">
        <v>44531</v>
      </c>
      <c r="B179" s="63" t="n">
        <v>244415</v>
      </c>
      <c r="G179" t="n">
        <v>5.72</v>
      </c>
      <c r="H179" t="n">
        <v>5.714</v>
      </c>
      <c r="I179" t="n">
        <v>5.73</v>
      </c>
      <c r="J179" t="n">
        <v>5.734</v>
      </c>
      <c r="K179" t="n">
        <v>5.546</v>
      </c>
      <c r="L179" t="n">
        <v>5.484</v>
      </c>
      <c r="M179" t="n">
        <v>5.556</v>
      </c>
      <c r="N179" t="n">
        <v>5.582</v>
      </c>
      <c r="O179" t="n">
        <v>5.572</v>
      </c>
      <c r="P179" t="n">
        <v>5.156</v>
      </c>
      <c r="Q179" t="n">
        <v>5.074</v>
      </c>
      <c r="T179" t="n">
        <v>5.156</v>
      </c>
      <c r="V179" t="n">
        <v>4.804</v>
      </c>
    </row>
    <row r="180">
      <c r="A180" s="1112" t="n">
        <v>44532</v>
      </c>
      <c r="B180" s="63" t="n">
        <v>281990</v>
      </c>
      <c r="G180" t="n">
        <v>5.77</v>
      </c>
      <c r="H180" t="n">
        <v>5.766</v>
      </c>
      <c r="I180" t="n">
        <v>5.792</v>
      </c>
      <c r="J180" t="n">
        <v>5.79</v>
      </c>
      <c r="K180" t="n">
        <v>5.576</v>
      </c>
      <c r="L180" t="n">
        <v>5.49</v>
      </c>
      <c r="M180" t="n">
        <v>5.564</v>
      </c>
      <c r="N180" t="n">
        <v>5.586</v>
      </c>
      <c r="O180" t="n">
        <v>5.572</v>
      </c>
      <c r="P180" t="n">
        <v>5.172</v>
      </c>
      <c r="Q180" t="n">
        <v>5.084</v>
      </c>
      <c r="T180" t="n">
        <v>5.166</v>
      </c>
      <c r="V180" t="n">
        <v>4.822</v>
      </c>
    </row>
    <row r="181">
      <c r="A181" s="1112" t="n">
        <v>44533</v>
      </c>
      <c r="B181" s="63" t="n">
        <v>231864</v>
      </c>
      <c r="G181" t="n">
        <v>5.86</v>
      </c>
      <c r="H181" t="n">
        <v>5.84</v>
      </c>
      <c r="I181" t="n">
        <v>5.862</v>
      </c>
      <c r="J181" t="n">
        <v>5.854</v>
      </c>
      <c r="K181" t="n">
        <v>5.622</v>
      </c>
      <c r="L181" t="n">
        <v>5.522</v>
      </c>
      <c r="M181" t="n">
        <v>5.592</v>
      </c>
      <c r="N181" t="n">
        <v>5.614</v>
      </c>
      <c r="O181" t="n">
        <v>5.596</v>
      </c>
      <c r="P181" t="n">
        <v>5.184</v>
      </c>
      <c r="Q181" t="n">
        <v>5.092</v>
      </c>
      <c r="T181" t="n">
        <v>5.174</v>
      </c>
      <c r="V181" t="n">
        <v>4.83</v>
      </c>
    </row>
    <row r="182">
      <c r="A182" s="1112" t="n">
        <v>44536</v>
      </c>
      <c r="B182" s="63" t="n">
        <v>156981</v>
      </c>
      <c r="G182" t="n">
        <v>5.834</v>
      </c>
      <c r="H182" t="n">
        <v>5.834</v>
      </c>
      <c r="I182" t="n">
        <v>5.86</v>
      </c>
      <c r="J182" t="n">
        <v>5.856</v>
      </c>
      <c r="K182" t="n">
        <v>5.626</v>
      </c>
      <c r="L182" t="n">
        <v>5.524</v>
      </c>
      <c r="M182" t="n">
        <v>5.596</v>
      </c>
      <c r="N182" t="n">
        <v>5.614</v>
      </c>
      <c r="O182" t="n">
        <v>5.6</v>
      </c>
      <c r="P182" t="n">
        <v>5.184</v>
      </c>
      <c r="Q182" t="n">
        <v>5.096</v>
      </c>
      <c r="T182" t="n">
        <v>5.182</v>
      </c>
      <c r="V182" t="n">
        <v>4.82</v>
      </c>
    </row>
    <row r="183">
      <c r="A183" s="1112" t="n">
        <v>44537</v>
      </c>
      <c r="B183" s="63" t="n">
        <v>193336</v>
      </c>
      <c r="G183" t="n">
        <v>5.862</v>
      </c>
      <c r="H183" t="n">
        <v>5.86</v>
      </c>
      <c r="I183" t="n">
        <v>5.884</v>
      </c>
      <c r="J183" t="n">
        <v>5.884</v>
      </c>
      <c r="K183" t="n">
        <v>5.654</v>
      </c>
      <c r="L183" t="n">
        <v>5.55</v>
      </c>
      <c r="M183" t="n">
        <v>5.622</v>
      </c>
      <c r="N183" t="n">
        <v>5.642</v>
      </c>
      <c r="O183" t="n">
        <v>5.626</v>
      </c>
      <c r="P183" t="n">
        <v>5.184</v>
      </c>
      <c r="Q183" t="n">
        <v>5.094</v>
      </c>
      <c r="T183" t="n">
        <v>5.18</v>
      </c>
      <c r="V183" t="n">
        <v>4.832</v>
      </c>
    </row>
    <row r="184">
      <c r="A184" s="1112" t="n">
        <v>44538</v>
      </c>
      <c r="B184" s="63" t="n">
        <v>162975</v>
      </c>
      <c r="G184" t="n">
        <v>5.846</v>
      </c>
      <c r="H184" t="n">
        <v>5.872</v>
      </c>
      <c r="I184" t="n">
        <v>5.89</v>
      </c>
      <c r="J184" t="n">
        <v>5.886</v>
      </c>
      <c r="K184" t="n">
        <v>5.656</v>
      </c>
      <c r="L184" t="n">
        <v>5.546</v>
      </c>
      <c r="M184" t="n">
        <v>5.62</v>
      </c>
      <c r="N184" t="n">
        <v>5.642</v>
      </c>
      <c r="O184" t="n">
        <v>5.624</v>
      </c>
      <c r="P184" t="n">
        <v>5.18</v>
      </c>
      <c r="Q184" t="n">
        <v>5.092</v>
      </c>
      <c r="T184" t="n">
        <v>5.176</v>
      </c>
      <c r="V184" t="n">
        <v>4.836</v>
      </c>
    </row>
    <row r="185">
      <c r="A185" s="1112" t="n">
        <v>44539</v>
      </c>
      <c r="B185" s="63" t="n">
        <v>245968</v>
      </c>
      <c r="G185" t="n">
        <v>5.884</v>
      </c>
      <c r="H185" t="n">
        <v>5.916</v>
      </c>
      <c r="I185" t="n">
        <v>5.932</v>
      </c>
      <c r="J185" t="n">
        <v>5.916</v>
      </c>
      <c r="K185" t="n">
        <v>5.646</v>
      </c>
      <c r="L185" t="n">
        <v>5.522</v>
      </c>
      <c r="M185" t="n">
        <v>5.594</v>
      </c>
      <c r="N185" t="n">
        <v>5.614</v>
      </c>
      <c r="O185" t="n">
        <v>5.6</v>
      </c>
      <c r="P185" t="n">
        <v>5.152</v>
      </c>
      <c r="Q185" t="n">
        <v>5.062</v>
      </c>
      <c r="T185" t="n">
        <v>5.146</v>
      </c>
      <c r="V185" t="n">
        <v>4.81</v>
      </c>
    </row>
    <row r="186">
      <c r="A186" s="1112" t="n">
        <v>44540</v>
      </c>
      <c r="B186" s="63" t="n">
        <v>127759</v>
      </c>
      <c r="G186" t="n">
        <v>5.884</v>
      </c>
      <c r="H186" t="n">
        <v>5.9</v>
      </c>
      <c r="I186" t="n">
        <v>5.92</v>
      </c>
      <c r="J186" t="n">
        <v>5.91</v>
      </c>
      <c r="K186" t="n">
        <v>5.642</v>
      </c>
      <c r="L186" t="n">
        <v>5.51</v>
      </c>
      <c r="M186" t="n">
        <v>5.582</v>
      </c>
      <c r="N186" t="n">
        <v>5.61</v>
      </c>
      <c r="O186" t="n">
        <v>5.594</v>
      </c>
      <c r="P186" t="n">
        <v>5.142</v>
      </c>
      <c r="Q186" t="n">
        <v>5.05</v>
      </c>
      <c r="T186" t="n">
        <v>5.134</v>
      </c>
      <c r="V186" t="n">
        <v>4.796</v>
      </c>
    </row>
    <row r="187">
      <c r="A187" s="1112" t="n">
        <v>44543</v>
      </c>
      <c r="B187" s="63" t="n">
        <v>165227</v>
      </c>
      <c r="G187" t="n">
        <v>5.842</v>
      </c>
      <c r="H187" t="n">
        <v>5.85</v>
      </c>
      <c r="I187" t="n">
        <v>5.872</v>
      </c>
      <c r="J187" t="n">
        <v>5.87</v>
      </c>
      <c r="K187" t="n">
        <v>5.582</v>
      </c>
      <c r="L187" t="n">
        <v>5.424</v>
      </c>
      <c r="M187" t="n">
        <v>5.5</v>
      </c>
      <c r="N187" t="n">
        <v>5.524</v>
      </c>
      <c r="O187" t="n">
        <v>5.512</v>
      </c>
      <c r="P187" t="n">
        <v>5.066</v>
      </c>
      <c r="Q187" t="n">
        <v>4.99</v>
      </c>
      <c r="T187" t="n">
        <v>5.074</v>
      </c>
      <c r="V187" t="n">
        <v>4.75</v>
      </c>
    </row>
    <row r="188">
      <c r="A188" s="1112" t="n">
        <v>44544</v>
      </c>
      <c r="B188" s="63" t="n">
        <v>165683</v>
      </c>
      <c r="G188" t="n">
        <v>5.886</v>
      </c>
      <c r="H188" t="n">
        <v>5.902</v>
      </c>
      <c r="I188" t="n">
        <v>5.922</v>
      </c>
      <c r="J188" t="n">
        <v>5.916</v>
      </c>
      <c r="K188" t="n">
        <v>5.612</v>
      </c>
      <c r="L188" t="n">
        <v>5.456</v>
      </c>
      <c r="M188" t="n">
        <v>5.532</v>
      </c>
      <c r="N188" t="n">
        <v>5.554</v>
      </c>
      <c r="O188" t="n">
        <v>5.54</v>
      </c>
      <c r="P188" t="n">
        <v>5.094</v>
      </c>
      <c r="Q188" t="n">
        <v>5.014</v>
      </c>
      <c r="T188" t="n">
        <v>5.1</v>
      </c>
      <c r="V188" t="n">
        <v>4.774</v>
      </c>
    </row>
    <row r="189">
      <c r="A189" s="1112" t="n">
        <v>44545</v>
      </c>
      <c r="B189" s="63" t="n">
        <v>218461</v>
      </c>
      <c r="H189" t="n">
        <v>5.856</v>
      </c>
      <c r="I189" t="n">
        <v>5.872</v>
      </c>
      <c r="J189" t="n">
        <v>5.864</v>
      </c>
      <c r="K189" t="n">
        <v>5.584</v>
      </c>
      <c r="L189" t="n">
        <v>5.436</v>
      </c>
      <c r="M189" t="n">
        <v>5.512</v>
      </c>
      <c r="N189" t="n">
        <v>5.54</v>
      </c>
      <c r="O189" t="n">
        <v>5.526</v>
      </c>
      <c r="P189" t="n">
        <v>5.082</v>
      </c>
      <c r="Q189" t="n">
        <v>5.002</v>
      </c>
      <c r="R189" t="n">
        <v>5.002</v>
      </c>
      <c r="S189" t="n">
        <v>5.002</v>
      </c>
      <c r="T189" t="n">
        <v>5.086</v>
      </c>
      <c r="U189" t="n">
        <v>5.086</v>
      </c>
      <c r="V189" t="n">
        <v>4.762</v>
      </c>
      <c r="W189" t="n">
        <v>4.762</v>
      </c>
      <c r="X189" t="n">
        <v>4.762</v>
      </c>
    </row>
    <row r="190">
      <c r="A190" s="1112" t="n">
        <v>44546</v>
      </c>
      <c r="B190" s="63" t="n">
        <v>146232</v>
      </c>
      <c r="H190" t="n">
        <v>5.912</v>
      </c>
      <c r="I190" t="n">
        <v>5.926</v>
      </c>
      <c r="J190" t="n">
        <v>5.916</v>
      </c>
      <c r="K190" t="n">
        <v>5.63</v>
      </c>
      <c r="L190" t="n">
        <v>5.472</v>
      </c>
      <c r="M190" t="n">
        <v>5.544</v>
      </c>
      <c r="N190" t="n">
        <v>5.57</v>
      </c>
      <c r="O190" t="n">
        <v>5.556</v>
      </c>
      <c r="P190" t="n">
        <v>5.104</v>
      </c>
      <c r="Q190" t="n">
        <v>5.014</v>
      </c>
      <c r="R190" t="n">
        <v>5.064</v>
      </c>
      <c r="S190" t="n">
        <v>5.064</v>
      </c>
      <c r="T190" t="n">
        <v>5.096</v>
      </c>
      <c r="U190" t="n">
        <v>5.096</v>
      </c>
      <c r="V190" t="n">
        <v>4.78</v>
      </c>
      <c r="W190" t="n">
        <v>4.78</v>
      </c>
      <c r="X190" t="n">
        <v>4.78</v>
      </c>
    </row>
    <row r="191">
      <c r="A191" s="1112" t="n">
        <v>44547</v>
      </c>
      <c r="B191" s="63" t="n">
        <v>183689</v>
      </c>
      <c r="H191" t="n">
        <v>5.932</v>
      </c>
      <c r="I191" t="n">
        <v>5.942</v>
      </c>
      <c r="J191" t="n">
        <v>5.926</v>
      </c>
      <c r="K191" t="n">
        <v>5.622</v>
      </c>
      <c r="L191" t="n">
        <v>5.464</v>
      </c>
      <c r="M191" t="n">
        <v>5.536</v>
      </c>
      <c r="N191" t="n">
        <v>5.566</v>
      </c>
      <c r="O191" t="n">
        <v>5.554</v>
      </c>
      <c r="P191" t="n">
        <v>5.096</v>
      </c>
      <c r="Q191" t="n">
        <v>5.006</v>
      </c>
      <c r="R191" t="n">
        <v>5.056</v>
      </c>
      <c r="S191" t="n">
        <v>5.056</v>
      </c>
      <c r="T191" t="n">
        <v>5.092</v>
      </c>
      <c r="U191" t="n">
        <v>5.092</v>
      </c>
      <c r="V191" t="n">
        <v>4.774</v>
      </c>
      <c r="W191" t="n">
        <v>4.774</v>
      </c>
      <c r="X191" t="n">
        <v>4.774</v>
      </c>
    </row>
    <row r="192">
      <c r="A192" s="1112" t="n">
        <v>44550</v>
      </c>
      <c r="B192" s="63" t="n">
        <v>156651</v>
      </c>
      <c r="H192" t="n">
        <v>5.91</v>
      </c>
      <c r="I192" t="n">
        <v>5.92</v>
      </c>
      <c r="J192" t="n">
        <v>5.896</v>
      </c>
      <c r="K192" t="n">
        <v>5.604</v>
      </c>
      <c r="L192" t="n">
        <v>5.446</v>
      </c>
      <c r="M192" t="n">
        <v>5.52</v>
      </c>
      <c r="N192" t="n">
        <v>5.55</v>
      </c>
      <c r="O192" t="n">
        <v>5.54</v>
      </c>
      <c r="P192" t="n">
        <v>5.082</v>
      </c>
      <c r="Q192" t="n">
        <v>4.996</v>
      </c>
      <c r="R192" t="n">
        <v>5.046</v>
      </c>
      <c r="S192" t="n">
        <v>5.046</v>
      </c>
      <c r="T192" t="n">
        <v>5.082</v>
      </c>
      <c r="U192" t="n">
        <v>5.082</v>
      </c>
      <c r="V192" t="n">
        <v>4.75</v>
      </c>
      <c r="W192" t="n">
        <v>4.75</v>
      </c>
      <c r="X192" t="n">
        <v>4.75</v>
      </c>
    </row>
    <row r="193">
      <c r="A193" s="1112" t="n">
        <v>44551</v>
      </c>
      <c r="B193" s="63" t="n">
        <v>169912</v>
      </c>
      <c r="H193" t="n">
        <v>5.982</v>
      </c>
      <c r="I193" t="n">
        <v>5.992</v>
      </c>
      <c r="J193" t="n">
        <v>5.976</v>
      </c>
      <c r="K193" t="n">
        <v>5.672</v>
      </c>
      <c r="L193" t="n">
        <v>5.5</v>
      </c>
      <c r="M193" t="n">
        <v>5.57</v>
      </c>
      <c r="N193" t="n">
        <v>5.594</v>
      </c>
      <c r="O193" t="n">
        <v>5.584</v>
      </c>
      <c r="P193" t="n">
        <v>5.104</v>
      </c>
      <c r="Q193" t="n">
        <v>5.016</v>
      </c>
      <c r="R193" t="n">
        <v>5.066</v>
      </c>
      <c r="S193" t="n">
        <v>5.066</v>
      </c>
      <c r="T193" t="n">
        <v>5.1</v>
      </c>
      <c r="U193" t="n">
        <v>5.1</v>
      </c>
      <c r="V193" t="n">
        <v>4.744</v>
      </c>
      <c r="W193" t="n">
        <v>4.744</v>
      </c>
      <c r="X193" t="n">
        <v>4.75</v>
      </c>
    </row>
    <row r="194">
      <c r="A194" s="1112" t="n">
        <v>44552</v>
      </c>
      <c r="B194" s="63" t="n">
        <v>239115</v>
      </c>
      <c r="H194" t="n">
        <v>6.024</v>
      </c>
      <c r="I194" t="n">
        <v>6.04</v>
      </c>
      <c r="J194" t="n">
        <v>6.024</v>
      </c>
      <c r="K194" t="n">
        <v>5.706</v>
      </c>
      <c r="L194" t="n">
        <v>5.514</v>
      </c>
      <c r="M194" t="n">
        <v>5.586</v>
      </c>
      <c r="N194" t="n">
        <v>5.612</v>
      </c>
      <c r="O194" t="n">
        <v>5.602</v>
      </c>
      <c r="P194" t="n">
        <v>5.122</v>
      </c>
      <c r="Q194" t="n">
        <v>5.026</v>
      </c>
      <c r="R194" t="n">
        <v>5.076</v>
      </c>
      <c r="S194" t="n">
        <v>5.076</v>
      </c>
      <c r="T194" t="n">
        <v>5.112</v>
      </c>
      <c r="U194" t="n">
        <v>5.112</v>
      </c>
      <c r="V194" t="n">
        <v>4.744</v>
      </c>
      <c r="W194" t="n">
        <v>4.75</v>
      </c>
      <c r="X194" t="n">
        <v>4.734</v>
      </c>
    </row>
    <row r="195">
      <c r="A195" s="1112" t="n">
        <v>44553</v>
      </c>
      <c r="B195" s="63" t="n">
        <v>164584</v>
      </c>
      <c r="H195" t="n">
        <v>6.056</v>
      </c>
      <c r="I195" t="n">
        <v>6.072</v>
      </c>
      <c r="J195" t="n">
        <v>6.06</v>
      </c>
      <c r="K195" t="n">
        <v>5.722</v>
      </c>
      <c r="L195" t="n">
        <v>5.534</v>
      </c>
      <c r="M195" t="n">
        <v>5.604</v>
      </c>
      <c r="N195" t="n">
        <v>5.626</v>
      </c>
      <c r="O195" t="n">
        <v>5.62</v>
      </c>
      <c r="P195" t="n">
        <v>5.126</v>
      </c>
      <c r="Q195" t="n">
        <v>5.036</v>
      </c>
      <c r="R195" t="n">
        <v>5.086</v>
      </c>
      <c r="S195" t="n">
        <v>5.086</v>
      </c>
      <c r="T195" t="n">
        <v>5.122</v>
      </c>
      <c r="U195" t="n">
        <v>5.122</v>
      </c>
      <c r="V195" t="n">
        <v>4.78</v>
      </c>
      <c r="W195" t="n">
        <v>4.8</v>
      </c>
      <c r="X195" t="n">
        <v>4.77</v>
      </c>
    </row>
    <row r="196">
      <c r="A196" s="1112" t="n">
        <v>44554</v>
      </c>
      <c r="H196" s="192" t="n">
        <v>6.056</v>
      </c>
      <c r="I196" s="192" t="n">
        <v>6.072</v>
      </c>
      <c r="J196" s="192" t="n">
        <v>6.06</v>
      </c>
      <c r="K196" s="192" t="n">
        <v>5.722</v>
      </c>
      <c r="L196" s="192" t="n">
        <v>5.534</v>
      </c>
      <c r="M196" s="192" t="n">
        <v>5.604</v>
      </c>
      <c r="N196" s="192" t="n">
        <v>5.626</v>
      </c>
      <c r="O196" s="192" t="n">
        <v>5.62</v>
      </c>
      <c r="P196" s="192" t="n">
        <v>5.126</v>
      </c>
      <c r="Q196" s="192" t="n">
        <v>5.036</v>
      </c>
      <c r="R196" s="192" t="n">
        <v>5.086</v>
      </c>
      <c r="S196" s="192" t="n">
        <v>5.086</v>
      </c>
      <c r="T196" s="192" t="n">
        <v>5.122</v>
      </c>
      <c r="U196" s="192" t="n">
        <v>5.122</v>
      </c>
      <c r="V196" s="192" t="n">
        <v>4.78</v>
      </c>
      <c r="W196" s="192" t="n">
        <v>4.8</v>
      </c>
      <c r="X196" s="192" t="n">
        <v>4.77</v>
      </c>
    </row>
    <row r="197">
      <c r="A197" s="1112" t="n">
        <v>44557</v>
      </c>
      <c r="B197" s="63" t="n">
        <v>194211</v>
      </c>
      <c r="H197" t="n">
        <v>6.146</v>
      </c>
      <c r="I197" t="n">
        <v>6.166</v>
      </c>
      <c r="J197" t="n">
        <v>6.156</v>
      </c>
      <c r="K197" t="n">
        <v>5.78</v>
      </c>
      <c r="L197" t="n">
        <v>5.57</v>
      </c>
      <c r="M197" t="n">
        <v>5.64</v>
      </c>
      <c r="N197" t="n">
        <v>5.662</v>
      </c>
      <c r="O197" t="n">
        <v>5.654</v>
      </c>
      <c r="P197" t="n">
        <v>5.162</v>
      </c>
      <c r="Q197" t="n">
        <v>5.072</v>
      </c>
      <c r="R197" t="n">
        <v>5.122</v>
      </c>
      <c r="S197" t="n">
        <v>5.122</v>
      </c>
      <c r="T197" t="n">
        <v>5.154</v>
      </c>
      <c r="U197" t="n">
        <v>5.144</v>
      </c>
      <c r="V197" t="n">
        <v>4.812</v>
      </c>
      <c r="W197" t="n">
        <v>4.832</v>
      </c>
      <c r="X197" t="n">
        <v>4.79</v>
      </c>
    </row>
    <row r="198">
      <c r="A198" s="1112" t="n">
        <v>44558</v>
      </c>
      <c r="B198" s="63" t="n">
        <v>193925</v>
      </c>
      <c r="H198" t="n">
        <v>6.046</v>
      </c>
      <c r="I198" t="n">
        <v>6.064</v>
      </c>
      <c r="J198" t="n">
        <v>6.054</v>
      </c>
      <c r="K198" t="n">
        <v>5.694</v>
      </c>
      <c r="L198" t="n">
        <v>5.486</v>
      </c>
      <c r="M198" t="n">
        <v>5.556</v>
      </c>
      <c r="N198" t="n">
        <v>5.582</v>
      </c>
      <c r="O198" t="n">
        <v>5.576</v>
      </c>
      <c r="P198" t="n">
        <v>5.106</v>
      </c>
      <c r="Q198" t="n">
        <v>5.022</v>
      </c>
      <c r="R198" t="n">
        <v>5.072</v>
      </c>
      <c r="S198" t="n">
        <v>5.072</v>
      </c>
      <c r="T198" t="n">
        <v>5.106</v>
      </c>
      <c r="U198" t="n">
        <v>5.096</v>
      </c>
      <c r="V198" t="n">
        <v>4.772</v>
      </c>
      <c r="W198" t="n">
        <v>4.8</v>
      </c>
      <c r="X198" t="n">
        <v>4.75</v>
      </c>
    </row>
    <row r="199">
      <c r="A199" s="1112" t="n">
        <v>44559</v>
      </c>
      <c r="B199" s="63" t="n">
        <v>182856</v>
      </c>
      <c r="H199" t="n">
        <v>6.054</v>
      </c>
      <c r="I199" t="n">
        <v>6.066</v>
      </c>
      <c r="J199" t="n">
        <v>6.052</v>
      </c>
      <c r="K199" t="n">
        <v>5.72</v>
      </c>
      <c r="L199" t="n">
        <v>5.53</v>
      </c>
      <c r="M199" t="n">
        <v>5.596</v>
      </c>
      <c r="N199" t="n">
        <v>5.624</v>
      </c>
      <c r="O199" t="n">
        <v>5.612</v>
      </c>
      <c r="P199" t="n">
        <v>5.154</v>
      </c>
      <c r="Q199" t="n">
        <v>5.064</v>
      </c>
      <c r="R199" t="n">
        <v>5.114</v>
      </c>
      <c r="S199" t="n">
        <v>5.114</v>
      </c>
      <c r="T199" t="n">
        <v>5.15</v>
      </c>
      <c r="U199" t="n">
        <v>5.14</v>
      </c>
      <c r="V199" t="n">
        <v>4.814</v>
      </c>
      <c r="W199" t="n">
        <v>4.842</v>
      </c>
      <c r="X199" t="n">
        <v>4.786</v>
      </c>
    </row>
    <row r="200">
      <c r="A200" s="1112" t="n">
        <v>44560</v>
      </c>
      <c r="B200" s="63" t="n">
        <v>189659</v>
      </c>
      <c r="H200" t="n">
        <v>5.96</v>
      </c>
      <c r="I200" t="n">
        <v>5.966</v>
      </c>
      <c r="J200" t="n">
        <v>5.944</v>
      </c>
      <c r="K200" t="n">
        <v>5.63</v>
      </c>
      <c r="L200" t="n">
        <v>5.456</v>
      </c>
      <c r="M200" t="n">
        <v>5.53</v>
      </c>
      <c r="N200" t="n">
        <v>5.556</v>
      </c>
      <c r="O200" t="n">
        <v>5.55</v>
      </c>
      <c r="P200" t="n">
        <v>5.092</v>
      </c>
      <c r="Q200" t="n">
        <v>5.006</v>
      </c>
      <c r="R200" t="n">
        <v>5.056</v>
      </c>
      <c r="S200" t="n">
        <v>5.056</v>
      </c>
      <c r="T200" t="n">
        <v>5.092</v>
      </c>
      <c r="U200" t="n">
        <v>5.082</v>
      </c>
      <c r="V200" t="n">
        <v>4.76</v>
      </c>
      <c r="W200" t="n">
        <v>4.8</v>
      </c>
      <c r="X200" t="n">
        <v>4.736</v>
      </c>
    </row>
    <row r="201">
      <c r="A201" s="1112" t="n">
        <v>44561</v>
      </c>
      <c r="B201" s="63" t="n">
        <v>105671</v>
      </c>
      <c r="H201" t="n">
        <v>5.932</v>
      </c>
      <c r="I201" t="n">
        <v>5.95</v>
      </c>
      <c r="J201" t="n">
        <v>5.934</v>
      </c>
      <c r="K201" t="n">
        <v>5.626</v>
      </c>
      <c r="L201" t="n">
        <v>5.46</v>
      </c>
      <c r="M201" t="n">
        <v>5.534</v>
      </c>
      <c r="N201" t="n">
        <v>5.564</v>
      </c>
      <c r="O201" t="n">
        <v>5.554</v>
      </c>
      <c r="P201" t="n">
        <v>5.104</v>
      </c>
      <c r="Q201" t="n">
        <v>5.02</v>
      </c>
      <c r="R201" t="n">
        <v>5.07</v>
      </c>
      <c r="S201" t="n">
        <v>5.07</v>
      </c>
      <c r="T201" t="n">
        <v>5.104</v>
      </c>
      <c r="U201" t="n">
        <v>5.08</v>
      </c>
      <c r="V201" t="n">
        <v>4.762</v>
      </c>
      <c r="W201" t="n">
        <v>4.804</v>
      </c>
      <c r="X201" t="n">
        <v>4.74</v>
      </c>
    </row>
    <row r="202">
      <c r="A202" s="1112" t="n">
        <v>44564</v>
      </c>
      <c r="B202" s="63" t="n">
        <v>218153</v>
      </c>
      <c r="H202" t="n">
        <v>5.892</v>
      </c>
      <c r="I202" t="n">
        <v>5.91</v>
      </c>
      <c r="J202" t="n">
        <v>5.896</v>
      </c>
      <c r="K202" t="n">
        <v>5.62</v>
      </c>
      <c r="L202" t="n">
        <v>5.474</v>
      </c>
      <c r="M202" t="n">
        <v>5.546</v>
      </c>
      <c r="N202" t="n">
        <v>5.576</v>
      </c>
      <c r="O202" t="n">
        <v>5.57</v>
      </c>
      <c r="P202" t="n">
        <v>5.13</v>
      </c>
      <c r="Q202" t="n">
        <v>5.044</v>
      </c>
      <c r="R202" t="n">
        <v>5.094</v>
      </c>
      <c r="S202" t="n">
        <v>5.094</v>
      </c>
      <c r="T202" t="n">
        <v>5.13</v>
      </c>
      <c r="U202" t="n">
        <v>5.076</v>
      </c>
      <c r="V202" t="n">
        <v>4.796</v>
      </c>
      <c r="W202" t="n">
        <v>4.84</v>
      </c>
      <c r="X202" t="n">
        <v>4.756</v>
      </c>
    </row>
    <row r="203">
      <c r="A203" s="1112" t="n">
        <v>44565</v>
      </c>
      <c r="B203" s="63" t="n">
        <v>330383</v>
      </c>
      <c r="H203" s="63" t="n">
        <v>6.094</v>
      </c>
      <c r="I203" s="63" t="n">
        <v>6.094</v>
      </c>
      <c r="J203" s="63" t="n">
        <v>6.064</v>
      </c>
      <c r="K203" s="63" t="n">
        <v>5.72</v>
      </c>
      <c r="L203" s="63" t="n">
        <v>5.556</v>
      </c>
      <c r="M203" s="63" t="n">
        <v>5.63</v>
      </c>
      <c r="N203" s="63" t="n">
        <v>5.652</v>
      </c>
      <c r="O203" s="63" t="n">
        <v>5.642</v>
      </c>
      <c r="P203" s="63" t="n">
        <v>5.174</v>
      </c>
      <c r="Q203" s="63" t="n">
        <v>5.084</v>
      </c>
      <c r="R203" s="63" t="n">
        <v>5.134</v>
      </c>
      <c r="S203" s="63" t="n">
        <v>5.134</v>
      </c>
      <c r="T203" s="63" t="n">
        <v>5.17</v>
      </c>
      <c r="U203" s="63" t="n">
        <v>5.076</v>
      </c>
      <c r="V203" s="63" t="n">
        <v>4.832</v>
      </c>
      <c r="W203" s="63" t="n">
        <v>4.874</v>
      </c>
      <c r="X203" s="63" t="n">
        <v>4.756</v>
      </c>
    </row>
    <row r="204">
      <c r="A204" s="1112" t="n">
        <v>44566</v>
      </c>
      <c r="B204" s="63" t="n">
        <v>226799</v>
      </c>
      <c r="H204" s="63" t="n">
        <v>6.022</v>
      </c>
      <c r="I204" s="63" t="n">
        <v>6.026</v>
      </c>
      <c r="J204" s="63" t="n">
        <v>6.002</v>
      </c>
      <c r="K204" s="63" t="n">
        <v>5.674</v>
      </c>
      <c r="L204" s="63" t="n">
        <v>5.546</v>
      </c>
      <c r="M204" s="63" t="n">
        <v>5.614</v>
      </c>
      <c r="N204" s="63" t="n">
        <v>5.642</v>
      </c>
      <c r="O204" s="63" t="n">
        <v>5.632</v>
      </c>
      <c r="P204" s="63" t="n">
        <v>5.162</v>
      </c>
      <c r="Q204" s="63" t="n">
        <v>5.074</v>
      </c>
      <c r="R204" s="63" t="n">
        <v>5.124</v>
      </c>
      <c r="S204" s="63" t="n">
        <v>5.124</v>
      </c>
      <c r="T204" s="63" t="n">
        <v>5.16</v>
      </c>
      <c r="U204" s="63" t="n">
        <v>5.066</v>
      </c>
      <c r="V204" s="63" t="n">
        <v>4.81</v>
      </c>
      <c r="W204" s="63" t="n">
        <v>4.852</v>
      </c>
      <c r="X204" s="63" t="n">
        <v>4.734</v>
      </c>
    </row>
    <row r="205">
      <c r="A205" s="1112" t="n">
        <v>44567</v>
      </c>
      <c r="B205" s="63" t="n">
        <v>228684</v>
      </c>
      <c r="H205" t="n">
        <v>6.036</v>
      </c>
      <c r="I205" t="n">
        <v>6.044</v>
      </c>
      <c r="J205" t="n">
        <v>6.022</v>
      </c>
      <c r="K205" t="n">
        <v>5.672</v>
      </c>
      <c r="L205" t="n">
        <v>5.542</v>
      </c>
      <c r="M205" t="n">
        <v>5.616</v>
      </c>
      <c r="N205" t="n">
        <v>5.642</v>
      </c>
      <c r="O205" t="n">
        <v>5.636</v>
      </c>
      <c r="P205" t="n">
        <v>5.236</v>
      </c>
      <c r="Q205" t="n">
        <v>5.14</v>
      </c>
      <c r="R205" t="n">
        <v>5.212</v>
      </c>
      <c r="S205" t="n">
        <v>5.212</v>
      </c>
      <c r="T205" t="n">
        <v>5.222</v>
      </c>
      <c r="U205" t="n">
        <v>5.076</v>
      </c>
      <c r="V205" t="n">
        <v>4.82</v>
      </c>
      <c r="W205" t="n">
        <v>4.862</v>
      </c>
      <c r="X205" t="n">
        <v>4.744</v>
      </c>
    </row>
    <row r="206">
      <c r="A206" s="1112" t="n">
        <v>44568</v>
      </c>
      <c r="B206" s="63" t="n">
        <v>233261</v>
      </c>
      <c r="H206" t="n">
        <v>6.066</v>
      </c>
      <c r="I206" t="n">
        <v>6.076</v>
      </c>
      <c r="J206" t="n">
        <v>6.044</v>
      </c>
      <c r="K206" t="n">
        <v>5.714</v>
      </c>
      <c r="L206" t="n">
        <v>5.576</v>
      </c>
      <c r="M206" t="n">
        <v>5.644</v>
      </c>
      <c r="N206" t="n">
        <v>5.676</v>
      </c>
      <c r="O206" t="n">
        <v>5.672</v>
      </c>
      <c r="P206" t="n">
        <v>5.294</v>
      </c>
      <c r="Q206" t="n">
        <v>5.22</v>
      </c>
      <c r="R206" t="n">
        <v>5.294</v>
      </c>
      <c r="S206" t="n">
        <v>5.294</v>
      </c>
      <c r="T206" t="n">
        <v>5.296</v>
      </c>
      <c r="U206" t="n">
        <v>5.08</v>
      </c>
      <c r="V206" t="n">
        <v>4.892</v>
      </c>
      <c r="W206" t="n">
        <v>4.934</v>
      </c>
      <c r="X206" t="n">
        <v>4.76</v>
      </c>
    </row>
    <row r="207">
      <c r="A207" s="1112" t="n">
        <v>44571</v>
      </c>
      <c r="B207" s="63" t="n">
        <v>229962</v>
      </c>
      <c r="H207" t="n">
        <v>5.996</v>
      </c>
      <c r="I207" t="n">
        <v>6.012</v>
      </c>
      <c r="J207" t="n">
        <v>5.99</v>
      </c>
      <c r="K207" t="n">
        <v>5.692</v>
      </c>
      <c r="L207" t="n">
        <v>5.57</v>
      </c>
      <c r="M207" t="n">
        <v>5.646</v>
      </c>
      <c r="N207" t="n">
        <v>5.68</v>
      </c>
      <c r="O207" t="n">
        <v>5.672</v>
      </c>
      <c r="P207" t="n">
        <v>5.33</v>
      </c>
      <c r="Q207" t="n">
        <v>5.274</v>
      </c>
      <c r="R207" t="n">
        <v>5.35</v>
      </c>
      <c r="S207" t="n">
        <v>5.35</v>
      </c>
      <c r="T207" t="n">
        <v>5.352</v>
      </c>
      <c r="U207" t="n">
        <v>5.08</v>
      </c>
      <c r="V207" t="n">
        <v>4.932</v>
      </c>
      <c r="W207" t="n">
        <v>4.974</v>
      </c>
      <c r="X207" t="n">
        <v>4.75</v>
      </c>
    </row>
    <row r="208">
      <c r="A208" s="1112" t="n">
        <v>44572</v>
      </c>
      <c r="B208" s="63" t="n">
        <v>215642</v>
      </c>
      <c r="H208" t="n">
        <v>6.01</v>
      </c>
      <c r="I208" t="n">
        <v>6.024</v>
      </c>
      <c r="J208" t="n">
        <v>6</v>
      </c>
      <c r="K208" t="n">
        <v>5.706</v>
      </c>
      <c r="L208" t="n">
        <v>5.574</v>
      </c>
      <c r="M208" t="n">
        <v>5.652</v>
      </c>
      <c r="N208" t="n">
        <v>5.682</v>
      </c>
      <c r="O208" t="n">
        <v>5.676</v>
      </c>
      <c r="P208" t="n">
        <v>5.326</v>
      </c>
      <c r="Q208" t="n">
        <v>5.274</v>
      </c>
      <c r="R208" t="n">
        <v>5.342</v>
      </c>
      <c r="S208" t="n">
        <v>5.342</v>
      </c>
      <c r="T208" t="n">
        <v>5.356</v>
      </c>
      <c r="U208" t="n">
        <v>5.08</v>
      </c>
      <c r="V208" t="n">
        <v>4.936</v>
      </c>
      <c r="W208" t="n">
        <v>4.98</v>
      </c>
      <c r="X208" t="n">
        <v>4.75</v>
      </c>
    </row>
    <row r="209">
      <c r="A209" s="1112" t="n">
        <v>44573</v>
      </c>
      <c r="B209" s="63" t="n">
        <v>316963</v>
      </c>
      <c r="H209" t="n">
        <v>5.99</v>
      </c>
      <c r="I209" t="n">
        <v>6.006</v>
      </c>
      <c r="J209" t="n">
        <v>5.98</v>
      </c>
      <c r="K209" t="n">
        <v>5.71</v>
      </c>
      <c r="L209" t="n">
        <v>5.582</v>
      </c>
      <c r="M209" t="n">
        <v>5.66</v>
      </c>
      <c r="N209" t="n">
        <v>5.686</v>
      </c>
      <c r="O209" t="n">
        <v>5.686</v>
      </c>
      <c r="P209" t="n">
        <v>5.38</v>
      </c>
      <c r="Q209" t="n">
        <v>5.342</v>
      </c>
      <c r="R209" t="n">
        <v>5.41</v>
      </c>
      <c r="S209" t="n">
        <v>5.41</v>
      </c>
      <c r="T209" t="n">
        <v>5.424</v>
      </c>
      <c r="U209" t="n">
        <v>5.08</v>
      </c>
      <c r="V209" t="n">
        <v>4.96</v>
      </c>
      <c r="W209" t="n">
        <v>5.002</v>
      </c>
      <c r="X209" t="n">
        <v>4.75</v>
      </c>
    </row>
    <row r="210">
      <c r="A210" s="1112" t="n">
        <v>44574</v>
      </c>
      <c r="B210" s="63" t="n">
        <v>332079</v>
      </c>
      <c r="H210" t="n">
        <v>5.874</v>
      </c>
      <c r="I210" t="n">
        <v>5.894</v>
      </c>
      <c r="J210" t="n">
        <v>5.876</v>
      </c>
      <c r="K210" t="n">
        <v>5.672</v>
      </c>
      <c r="L210" t="n">
        <v>5.576</v>
      </c>
      <c r="M210" t="n">
        <v>5.656</v>
      </c>
      <c r="N210" t="n">
        <v>5.69</v>
      </c>
      <c r="O210" t="n">
        <v>5.69</v>
      </c>
      <c r="P210" t="n">
        <v>5.402</v>
      </c>
      <c r="Q210" t="n">
        <v>5.364</v>
      </c>
      <c r="R210" t="n">
        <v>5.426</v>
      </c>
      <c r="S210" t="n">
        <v>5.426</v>
      </c>
      <c r="T210" t="n">
        <v>5.444</v>
      </c>
      <c r="U210" t="n">
        <v>5.08</v>
      </c>
      <c r="V210" t="n">
        <v>4.98</v>
      </c>
      <c r="W210" t="n">
        <v>5.022</v>
      </c>
      <c r="X210" t="n">
        <v>4.77</v>
      </c>
    </row>
    <row r="211">
      <c r="A211" s="1112" t="n">
        <v>44575</v>
      </c>
      <c r="B211" s="63" t="n">
        <v>236804</v>
      </c>
      <c r="H211" t="n">
        <v>5.962</v>
      </c>
      <c r="I211" t="n">
        <v>5.972</v>
      </c>
      <c r="J211" t="n">
        <v>5.934</v>
      </c>
      <c r="K211" t="n">
        <v>5.69</v>
      </c>
      <c r="L211" t="n">
        <v>5.582</v>
      </c>
      <c r="M211" t="n">
        <v>5.66</v>
      </c>
      <c r="N211" t="n">
        <v>5.692</v>
      </c>
      <c r="O211" t="n">
        <v>5.69</v>
      </c>
      <c r="P211" t="n">
        <v>5.356</v>
      </c>
      <c r="Q211" t="n">
        <v>5.296</v>
      </c>
      <c r="R211" t="n">
        <v>5.364</v>
      </c>
      <c r="S211" t="n">
        <v>5.364</v>
      </c>
      <c r="T211" t="n">
        <v>5.38</v>
      </c>
      <c r="U211" t="n">
        <v>5.014</v>
      </c>
      <c r="V211" t="n">
        <v>4.922</v>
      </c>
      <c r="W211" t="n">
        <v>4.964</v>
      </c>
      <c r="X211" t="n">
        <v>4.786</v>
      </c>
    </row>
    <row r="212">
      <c r="A212" s="1112" t="n">
        <v>44578</v>
      </c>
      <c r="H212" s="192" t="n">
        <v>5.962</v>
      </c>
      <c r="I212" s="192" t="n">
        <v>5.972</v>
      </c>
      <c r="J212" s="192" t="n">
        <v>5.934</v>
      </c>
      <c r="K212" s="192" t="n">
        <v>5.69</v>
      </c>
      <c r="L212" s="192" t="n">
        <v>5.582</v>
      </c>
      <c r="M212" s="192" t="n">
        <v>5.66</v>
      </c>
      <c r="N212" s="192" t="n">
        <v>5.692</v>
      </c>
      <c r="O212" s="192" t="n">
        <v>5.69</v>
      </c>
      <c r="P212" s="192" t="n">
        <v>5.356</v>
      </c>
      <c r="Q212" s="192" t="n">
        <v>5.296</v>
      </c>
      <c r="R212" s="192" t="n">
        <v>5.364</v>
      </c>
      <c r="S212" s="192" t="n">
        <v>5.364</v>
      </c>
      <c r="T212" s="192" t="n">
        <v>5.38</v>
      </c>
      <c r="U212" s="192" t="n">
        <v>5.014</v>
      </c>
      <c r="V212" s="192" t="n">
        <v>4.922</v>
      </c>
      <c r="W212" s="192" t="n">
        <v>4.964</v>
      </c>
      <c r="X212" s="192" t="n">
        <v>4.786</v>
      </c>
    </row>
    <row r="213">
      <c r="A213" s="1112" t="n">
        <v>44579</v>
      </c>
      <c r="B213" s="63" t="n">
        <v>229445</v>
      </c>
      <c r="H213" t="n">
        <v>5.994</v>
      </c>
      <c r="I213" t="n">
        <v>6</v>
      </c>
      <c r="J213" t="n">
        <v>5.964</v>
      </c>
      <c r="K213" t="n">
        <v>5.704</v>
      </c>
      <c r="L213" t="n">
        <v>5.576</v>
      </c>
      <c r="M213" t="n">
        <v>5.654</v>
      </c>
      <c r="N213" t="n">
        <v>5.684</v>
      </c>
      <c r="O213" t="n">
        <v>5.682</v>
      </c>
      <c r="P213" t="n">
        <v>5.342</v>
      </c>
      <c r="Q213" t="n">
        <v>5.282</v>
      </c>
      <c r="R213" t="n">
        <v>5.346</v>
      </c>
      <c r="S213" t="n">
        <v>5.346</v>
      </c>
      <c r="T213" t="n">
        <v>5.362</v>
      </c>
      <c r="U213" t="n">
        <v>4.996</v>
      </c>
      <c r="V213" t="n">
        <v>4.914</v>
      </c>
      <c r="W213" t="n">
        <v>4.956</v>
      </c>
      <c r="X213" t="n">
        <v>4.78</v>
      </c>
    </row>
    <row r="214">
      <c r="A214" s="1112" t="n">
        <v>44580</v>
      </c>
      <c r="B214" s="63" t="n">
        <v>306915</v>
      </c>
      <c r="H214" t="n">
        <v>6.104</v>
      </c>
      <c r="I214" t="n">
        <v>6.11</v>
      </c>
      <c r="J214" t="n">
        <v>6.072</v>
      </c>
      <c r="K214" t="n">
        <v>5.78</v>
      </c>
      <c r="L214" t="n">
        <v>5.646</v>
      </c>
      <c r="M214" t="n">
        <v>5.724</v>
      </c>
      <c r="N214" t="n">
        <v>5.754</v>
      </c>
      <c r="O214" t="n">
        <v>5.75</v>
      </c>
      <c r="P214" t="n">
        <v>5.434</v>
      </c>
      <c r="Q214" t="n">
        <v>5.384</v>
      </c>
      <c r="R214" t="n">
        <v>5.452</v>
      </c>
      <c r="S214" t="n">
        <v>5.452</v>
      </c>
      <c r="T214" t="n">
        <v>5.464</v>
      </c>
      <c r="U214" t="n">
        <v>5.074</v>
      </c>
      <c r="V214" t="n">
        <v>4.992</v>
      </c>
      <c r="W214" t="n">
        <v>5.034</v>
      </c>
      <c r="X214" t="n">
        <v>4.856</v>
      </c>
    </row>
    <row r="215">
      <c r="A215" s="1112" t="n">
        <v>44581</v>
      </c>
      <c r="B215" s="63" t="n">
        <v>211828</v>
      </c>
      <c r="H215" t="n">
        <v>6.11</v>
      </c>
      <c r="I215" t="n">
        <v>6.106</v>
      </c>
      <c r="J215" t="n">
        <v>6.064</v>
      </c>
      <c r="K215" t="n">
        <v>5.762</v>
      </c>
      <c r="L215" t="n">
        <v>5.622</v>
      </c>
      <c r="M215" t="n">
        <v>5.7</v>
      </c>
      <c r="N215" t="n">
        <v>5.73</v>
      </c>
      <c r="O215" t="n">
        <v>5.724</v>
      </c>
      <c r="P215" t="n">
        <v>5.406</v>
      </c>
      <c r="Q215" t="n">
        <v>5.35</v>
      </c>
      <c r="R215" t="n">
        <v>5.416</v>
      </c>
      <c r="S215" t="n">
        <v>5.416</v>
      </c>
      <c r="T215" t="n">
        <v>5.43</v>
      </c>
      <c r="U215" t="n">
        <v>5.04</v>
      </c>
      <c r="V215" t="n">
        <v>4.944</v>
      </c>
      <c r="W215" t="n">
        <v>4.986</v>
      </c>
      <c r="X215" t="n">
        <v>4.786</v>
      </c>
    </row>
    <row r="216">
      <c r="A216" s="1112" t="n">
        <v>44582</v>
      </c>
      <c r="H216" t="n">
        <v>6.162</v>
      </c>
      <c r="I216" t="n">
        <v>6.14</v>
      </c>
      <c r="J216" t="n">
        <v>6.084</v>
      </c>
      <c r="K216" t="n">
        <v>5.784</v>
      </c>
      <c r="L216" t="n">
        <v>5.652</v>
      </c>
      <c r="M216" t="n">
        <v>5.73</v>
      </c>
      <c r="N216" t="n">
        <v>5.756</v>
      </c>
      <c r="O216" t="n">
        <v>5.752</v>
      </c>
      <c r="P216" t="n">
        <v>5.42</v>
      </c>
      <c r="Q216" t="n">
        <v>5.354</v>
      </c>
      <c r="R216" t="n">
        <v>5.422</v>
      </c>
      <c r="S216" t="n">
        <v>5.422</v>
      </c>
      <c r="T216" t="n">
        <v>5.434</v>
      </c>
      <c r="U216" t="n">
        <v>5.044</v>
      </c>
      <c r="V216" t="n">
        <v>4.95</v>
      </c>
      <c r="W216" t="n">
        <v>4.992</v>
      </c>
      <c r="X216" t="n">
        <v>4.792</v>
      </c>
    </row>
    <row r="217">
      <c r="A217" s="1112" t="n">
        <v>44585</v>
      </c>
      <c r="B217" s="63" t="n">
        <v>322991</v>
      </c>
      <c r="H217" t="n">
        <v>6.21</v>
      </c>
      <c r="I217" t="n">
        <v>6.174</v>
      </c>
      <c r="J217" t="n">
        <v>6.106</v>
      </c>
      <c r="K217" t="n">
        <v>5.802</v>
      </c>
      <c r="L217" t="n">
        <v>5.674</v>
      </c>
      <c r="M217" t="n">
        <v>5.75</v>
      </c>
      <c r="N217" t="n">
        <v>5.782</v>
      </c>
      <c r="O217" t="n">
        <v>5.774</v>
      </c>
      <c r="P217" t="n">
        <v>5.442</v>
      </c>
      <c r="Q217" t="n">
        <v>5.376</v>
      </c>
      <c r="R217" t="n">
        <v>5.446</v>
      </c>
      <c r="S217" t="n">
        <v>5.446</v>
      </c>
      <c r="T217" t="n">
        <v>5.456</v>
      </c>
      <c r="U217" t="n">
        <v>5.066</v>
      </c>
      <c r="V217" t="n">
        <v>4.932</v>
      </c>
      <c r="W217" t="n">
        <v>4.974</v>
      </c>
      <c r="X217" t="n">
        <v>4.774</v>
      </c>
    </row>
    <row r="218">
      <c r="A218" s="1112" t="n">
        <v>44586</v>
      </c>
      <c r="B218" s="63" t="n">
        <v>524074</v>
      </c>
      <c r="H218" t="n">
        <v>6.2</v>
      </c>
      <c r="I218" t="n">
        <v>6.184</v>
      </c>
      <c r="J218" t="n">
        <v>6.142</v>
      </c>
      <c r="K218" t="n">
        <v>5.822</v>
      </c>
      <c r="L218" t="n">
        <v>5.696</v>
      </c>
      <c r="M218" t="n">
        <v>5.772</v>
      </c>
      <c r="N218" t="n">
        <v>5.804</v>
      </c>
      <c r="O218" t="n">
        <v>5.804</v>
      </c>
      <c r="P218" t="n">
        <v>5.512</v>
      </c>
      <c r="Q218" t="n">
        <v>5.46</v>
      </c>
      <c r="R218" t="n">
        <v>5.53</v>
      </c>
      <c r="S218" t="n">
        <v>5.53</v>
      </c>
      <c r="T218" t="n">
        <v>5.54</v>
      </c>
      <c r="U218" t="n">
        <v>5.076</v>
      </c>
      <c r="V218" t="n">
        <v>4.934</v>
      </c>
      <c r="W218" t="n">
        <v>4.976</v>
      </c>
      <c r="X218" t="n">
        <v>4.772</v>
      </c>
    </row>
    <row r="219">
      <c r="A219" s="1112" t="n">
        <v>44587</v>
      </c>
      <c r="B219" s="63" t="n">
        <v>307894</v>
      </c>
      <c r="H219" t="n">
        <v>6.27</v>
      </c>
      <c r="I219" t="n">
        <v>6.25</v>
      </c>
      <c r="J219" t="n">
        <v>6.192</v>
      </c>
      <c r="K219" t="n">
        <v>5.852</v>
      </c>
      <c r="L219" t="n">
        <v>5.726</v>
      </c>
      <c r="M219" t="n">
        <v>5.802</v>
      </c>
      <c r="N219" t="n">
        <v>5.832</v>
      </c>
      <c r="O219" t="n">
        <v>5.83</v>
      </c>
      <c r="P219" t="n">
        <v>5.504</v>
      </c>
      <c r="Q219" t="n">
        <v>5.444</v>
      </c>
      <c r="R219" t="n">
        <v>5.52</v>
      </c>
      <c r="S219" t="n">
        <v>5.52</v>
      </c>
      <c r="T219" t="n">
        <v>5.53</v>
      </c>
      <c r="U219" t="n">
        <v>5.066</v>
      </c>
      <c r="V219" t="n">
        <v>4.93</v>
      </c>
      <c r="W219" t="n">
        <v>4.972</v>
      </c>
      <c r="X219" t="n">
        <v>4.742</v>
      </c>
    </row>
    <row r="220">
      <c r="A220" s="1112" t="n">
        <v>44588</v>
      </c>
      <c r="B220" s="63" t="n">
        <v>267612</v>
      </c>
      <c r="H220" t="n">
        <v>6.252</v>
      </c>
      <c r="I220" t="n">
        <v>6.23</v>
      </c>
      <c r="J220" t="n">
        <v>6.16</v>
      </c>
      <c r="K220" t="n">
        <v>5.792</v>
      </c>
      <c r="L220" t="n">
        <v>5.666</v>
      </c>
      <c r="M220" t="n">
        <v>5.742</v>
      </c>
      <c r="N220" t="n">
        <v>5.772</v>
      </c>
      <c r="O220" t="n">
        <v>5.77</v>
      </c>
      <c r="P220" t="n">
        <v>5.464</v>
      </c>
      <c r="Q220" t="n">
        <v>5.412</v>
      </c>
      <c r="R220" t="n">
        <v>5.482</v>
      </c>
      <c r="S220" t="n">
        <v>5.482</v>
      </c>
      <c r="T220" t="n">
        <v>5.496</v>
      </c>
      <c r="U220" t="n">
        <v>5.034</v>
      </c>
      <c r="V220" t="n">
        <v>4.934</v>
      </c>
      <c r="W220" t="n">
        <v>4.976</v>
      </c>
      <c r="X220" t="n">
        <v>4.742</v>
      </c>
    </row>
    <row r="221">
      <c r="A221" s="1112" t="n">
        <v>44589</v>
      </c>
      <c r="B221" s="63" t="n">
        <v>343197</v>
      </c>
      <c r="H221" t="n">
        <v>6.36</v>
      </c>
      <c r="I221" t="n">
        <v>6.332</v>
      </c>
      <c r="J221" t="n">
        <v>6.262</v>
      </c>
      <c r="K221" t="n">
        <v>5.842</v>
      </c>
      <c r="L221" t="n">
        <v>5.694</v>
      </c>
      <c r="M221" t="n">
        <v>5.77</v>
      </c>
      <c r="N221" t="n">
        <v>5.8</v>
      </c>
      <c r="O221" t="n">
        <v>5.796</v>
      </c>
      <c r="P221" t="n">
        <v>5.48</v>
      </c>
      <c r="Q221" t="n">
        <v>5.434</v>
      </c>
      <c r="R221" t="n">
        <v>5.502</v>
      </c>
      <c r="S221" t="n">
        <v>5.502</v>
      </c>
      <c r="T221" t="n">
        <v>5.516</v>
      </c>
      <c r="U221" t="n">
        <v>5.054</v>
      </c>
      <c r="V221" t="n">
        <v>4.952</v>
      </c>
      <c r="W221" t="n">
        <v>4.994</v>
      </c>
      <c r="X221" t="n">
        <v>4.772</v>
      </c>
    </row>
    <row r="222">
      <c r="A222" s="1112" t="n">
        <v>44592</v>
      </c>
      <c r="B222" s="63" t="n">
        <v>447850</v>
      </c>
      <c r="H222" t="n">
        <v>6.26</v>
      </c>
      <c r="I222" t="n">
        <v>6.244</v>
      </c>
      <c r="J222" t="n">
        <v>6.192</v>
      </c>
      <c r="K222" t="n">
        <v>5.854</v>
      </c>
      <c r="L222" t="n">
        <v>5.734</v>
      </c>
      <c r="M222" t="n">
        <v>5.81</v>
      </c>
      <c r="N222" t="n">
        <v>5.836</v>
      </c>
      <c r="O222" t="n">
        <v>5.832</v>
      </c>
      <c r="P222" t="n">
        <v>5.46</v>
      </c>
      <c r="Q222" t="n">
        <v>5.404</v>
      </c>
      <c r="R222" t="n">
        <v>5.472</v>
      </c>
      <c r="S222" t="n">
        <v>5.472</v>
      </c>
      <c r="T222" t="n">
        <v>5.486</v>
      </c>
      <c r="U222" t="n">
        <v>5.024</v>
      </c>
      <c r="V222" t="n">
        <v>4.952</v>
      </c>
      <c r="W222" t="n">
        <v>4.994</v>
      </c>
      <c r="X222" t="n">
        <v>4.772</v>
      </c>
    </row>
    <row r="223">
      <c r="A223" s="1112" t="n">
        <v>44593</v>
      </c>
      <c r="B223" s="63" t="n">
        <v>343747</v>
      </c>
      <c r="H223" t="n">
        <v>6.346</v>
      </c>
      <c r="I223" t="n">
        <v>6.336</v>
      </c>
      <c r="J223" t="n">
        <v>6.28</v>
      </c>
      <c r="K223" t="n">
        <v>5.906</v>
      </c>
      <c r="L223" t="n">
        <v>5.776</v>
      </c>
      <c r="M223" t="n">
        <v>5.85</v>
      </c>
      <c r="N223" t="n">
        <v>5.876</v>
      </c>
      <c r="O223" t="n">
        <v>5.87</v>
      </c>
      <c r="P223" t="n">
        <v>5.53</v>
      </c>
      <c r="Q223" t="n">
        <v>5.482</v>
      </c>
      <c r="R223" t="n">
        <v>5.55</v>
      </c>
      <c r="S223" t="n">
        <v>5.55</v>
      </c>
      <c r="T223" t="n">
        <v>5.564</v>
      </c>
      <c r="U223" t="n">
        <v>5.08</v>
      </c>
      <c r="V223" t="n">
        <v>4.974</v>
      </c>
      <c r="W223" t="n">
        <v>5.016</v>
      </c>
      <c r="X223" t="n">
        <v>4.796</v>
      </c>
    </row>
    <row r="224">
      <c r="A224" s="1112" t="n">
        <v>44594</v>
      </c>
      <c r="B224" s="63" t="n">
        <v>500407</v>
      </c>
      <c r="H224" t="n">
        <v>6.224</v>
      </c>
      <c r="I224" t="n">
        <v>6.222</v>
      </c>
      <c r="J224" t="n">
        <v>6.172</v>
      </c>
      <c r="K224" t="n">
        <v>5.836</v>
      </c>
      <c r="L224" t="n">
        <v>5.73</v>
      </c>
      <c r="M224" t="n">
        <v>5.802</v>
      </c>
      <c r="N224" t="n">
        <v>5.826</v>
      </c>
      <c r="O224" t="n">
        <v>5.822</v>
      </c>
      <c r="P224" t="n">
        <v>5.502</v>
      </c>
      <c r="Q224" t="n">
        <v>5.456</v>
      </c>
      <c r="R224" t="n">
        <v>5.532</v>
      </c>
      <c r="S224" t="n">
        <v>5.532</v>
      </c>
      <c r="T224" t="n">
        <v>5.54</v>
      </c>
      <c r="U224" t="n">
        <v>5.054</v>
      </c>
      <c r="V224" t="n">
        <v>4.98</v>
      </c>
      <c r="W224" t="n">
        <v>5.022</v>
      </c>
      <c r="X224" t="n">
        <v>4.81</v>
      </c>
    </row>
    <row r="225">
      <c r="A225" s="1112" t="n">
        <v>44595</v>
      </c>
      <c r="B225" s="63" t="n">
        <v>416525</v>
      </c>
      <c r="H225" t="n">
        <v>6.166</v>
      </c>
      <c r="I225" t="n">
        <v>6.172</v>
      </c>
      <c r="J225" t="n">
        <v>6.13</v>
      </c>
      <c r="K225" t="n">
        <v>5.796</v>
      </c>
      <c r="L225" t="n">
        <v>5.682</v>
      </c>
      <c r="M225" t="n">
        <v>5.754</v>
      </c>
      <c r="N225" t="n">
        <v>5.782</v>
      </c>
      <c r="O225" t="n">
        <v>5.78</v>
      </c>
      <c r="P225" t="n">
        <v>5.464</v>
      </c>
      <c r="Q225" t="n">
        <v>5.414</v>
      </c>
      <c r="R225" t="n">
        <v>5.49</v>
      </c>
      <c r="S225" t="n">
        <v>5.49</v>
      </c>
      <c r="T225" t="n">
        <v>5.496</v>
      </c>
      <c r="U225" t="n">
        <v>5.012</v>
      </c>
      <c r="V225" t="n">
        <v>4.946</v>
      </c>
      <c r="W225" t="n">
        <v>4.99</v>
      </c>
      <c r="X225" t="n">
        <v>4.794</v>
      </c>
    </row>
    <row r="226">
      <c r="A226" s="1112" t="n">
        <v>44596</v>
      </c>
      <c r="B226" s="63" t="n">
        <v>338499</v>
      </c>
      <c r="H226" t="n">
        <v>6.204</v>
      </c>
      <c r="I226" t="n">
        <v>6.216</v>
      </c>
      <c r="J226" t="n">
        <v>6.184</v>
      </c>
      <c r="K226" t="n">
        <v>5.86</v>
      </c>
      <c r="L226" t="n">
        <v>5.736</v>
      </c>
      <c r="M226" t="n">
        <v>5.806</v>
      </c>
      <c r="N226" t="n">
        <v>5.834</v>
      </c>
      <c r="O226" t="n">
        <v>5.83</v>
      </c>
      <c r="P226" t="n">
        <v>5.494</v>
      </c>
      <c r="Q226" t="n">
        <v>5.434</v>
      </c>
      <c r="R226" t="n">
        <v>5.502</v>
      </c>
      <c r="S226" t="n">
        <v>5.502</v>
      </c>
      <c r="T226" t="n">
        <v>5.516</v>
      </c>
      <c r="U226" t="n">
        <v>5.032</v>
      </c>
      <c r="V226" t="n">
        <v>4.96</v>
      </c>
      <c r="W226" t="n">
        <v>5.002</v>
      </c>
      <c r="X226" t="n">
        <v>4.784</v>
      </c>
    </row>
    <row r="227">
      <c r="A227" s="1112" t="n">
        <v>44599</v>
      </c>
      <c r="B227" s="63" t="n">
        <v>420932</v>
      </c>
      <c r="H227" t="n">
        <v>6.352</v>
      </c>
      <c r="I227" t="n">
        <v>6.372</v>
      </c>
      <c r="J227" t="n">
        <v>6.336</v>
      </c>
      <c r="K227" t="n">
        <v>5.954</v>
      </c>
      <c r="L227" t="n">
        <v>5.81</v>
      </c>
      <c r="M227" t="n">
        <v>5.876</v>
      </c>
      <c r="N227" t="n">
        <v>5.9</v>
      </c>
      <c r="O227" t="n">
        <v>5.894</v>
      </c>
      <c r="P227" t="n">
        <v>5.544</v>
      </c>
      <c r="Q227" t="n">
        <v>5.486</v>
      </c>
      <c r="R227" t="n">
        <v>5.554</v>
      </c>
      <c r="S227" t="n">
        <v>5.554</v>
      </c>
      <c r="T227" t="n">
        <v>5.57</v>
      </c>
      <c r="U227" t="n">
        <v>5.072</v>
      </c>
      <c r="V227" t="n">
        <v>4.996</v>
      </c>
      <c r="W227" t="n">
        <v>5.04</v>
      </c>
      <c r="X227" t="n">
        <v>4.832</v>
      </c>
    </row>
    <row r="228">
      <c r="A228" s="1112" t="n">
        <v>44600</v>
      </c>
      <c r="B228" s="63" t="n">
        <v>368906</v>
      </c>
      <c r="H228" t="n">
        <v>6.322</v>
      </c>
      <c r="I228" t="n">
        <v>6.34</v>
      </c>
      <c r="J228" t="n">
        <v>6.302</v>
      </c>
      <c r="K228" t="n">
        <v>5.956</v>
      </c>
      <c r="L228" t="n">
        <v>5.82</v>
      </c>
      <c r="M228" t="n">
        <v>5.89</v>
      </c>
      <c r="N228" t="n">
        <v>5.916</v>
      </c>
      <c r="O228" t="n">
        <v>5.922</v>
      </c>
      <c r="P228" t="n">
        <v>5.552</v>
      </c>
      <c r="Q228" t="n">
        <v>5.494</v>
      </c>
      <c r="R228" t="n">
        <v>5.56</v>
      </c>
      <c r="S228" t="n">
        <v>5.56</v>
      </c>
      <c r="T228" t="n">
        <v>5.574</v>
      </c>
      <c r="U228" t="n">
        <v>5.076</v>
      </c>
      <c r="V228" t="n">
        <v>4.996</v>
      </c>
      <c r="W228" t="n">
        <v>5.04</v>
      </c>
      <c r="X228" t="n">
        <v>4.832</v>
      </c>
    </row>
    <row r="229">
      <c r="A229" s="1112" t="n">
        <v>44601</v>
      </c>
      <c r="B229" s="63" t="n">
        <v>633726</v>
      </c>
      <c r="H229" t="n">
        <v>6.466</v>
      </c>
      <c r="I229" t="n">
        <v>6.46</v>
      </c>
      <c r="J229" t="n">
        <v>6.404</v>
      </c>
      <c r="K229" t="n">
        <v>6.014</v>
      </c>
      <c r="L229" t="n">
        <v>5.884</v>
      </c>
      <c r="M229" t="n">
        <v>5.954</v>
      </c>
      <c r="N229" t="n">
        <v>5.984</v>
      </c>
      <c r="O229" t="n">
        <v>5.986</v>
      </c>
      <c r="P229" t="n">
        <v>5.636</v>
      </c>
      <c r="Q229" t="n">
        <v>5.582</v>
      </c>
      <c r="R229" t="n">
        <v>5.65</v>
      </c>
      <c r="S229" t="n">
        <v>5.65</v>
      </c>
      <c r="T229" t="n">
        <v>5.66</v>
      </c>
      <c r="U229" t="n">
        <v>5.162</v>
      </c>
      <c r="V229" t="n">
        <v>5.07</v>
      </c>
      <c r="W229" t="n">
        <v>5.112</v>
      </c>
      <c r="X229" t="n">
        <v>4.9</v>
      </c>
    </row>
    <row r="230">
      <c r="A230" s="1112" t="n">
        <v>44602</v>
      </c>
      <c r="B230" s="63" t="n">
        <v>702438</v>
      </c>
      <c r="H230" t="n">
        <v>6.416</v>
      </c>
      <c r="I230" t="n">
        <v>6.404</v>
      </c>
      <c r="J230" t="n">
        <v>6.35</v>
      </c>
      <c r="K230" t="n">
        <v>5.97</v>
      </c>
      <c r="L230" t="n">
        <v>5.846</v>
      </c>
      <c r="M230" t="n">
        <v>5.916</v>
      </c>
      <c r="N230" t="n">
        <v>5.95</v>
      </c>
      <c r="O230" t="n">
        <v>5.952</v>
      </c>
      <c r="P230" t="n">
        <v>5.596</v>
      </c>
      <c r="Q230" t="n">
        <v>5.532</v>
      </c>
      <c r="R230" t="n">
        <v>5.602</v>
      </c>
      <c r="S230" t="n">
        <v>5.602</v>
      </c>
      <c r="T230" t="n">
        <v>5.614</v>
      </c>
      <c r="U230" t="n">
        <v>5.116</v>
      </c>
      <c r="V230" t="n">
        <v>5.034</v>
      </c>
      <c r="W230" t="n">
        <v>5.076</v>
      </c>
      <c r="X230" t="n">
        <v>4.874</v>
      </c>
    </row>
    <row r="231">
      <c r="A231" s="1112" t="n">
        <v>44603</v>
      </c>
      <c r="B231" s="63" t="n">
        <v>471582</v>
      </c>
      <c r="H231" t="n">
        <v>6.51</v>
      </c>
      <c r="I231" t="n">
        <v>6.504</v>
      </c>
      <c r="J231" t="n">
        <v>6.452</v>
      </c>
      <c r="K231" t="n">
        <v>6.074</v>
      </c>
      <c r="L231" t="n">
        <v>5.946</v>
      </c>
      <c r="M231" t="n">
        <v>6.014</v>
      </c>
      <c r="N231" t="n">
        <v>6.044</v>
      </c>
      <c r="O231" t="n">
        <v>6.046</v>
      </c>
      <c r="P231" t="n">
        <v>5.644</v>
      </c>
      <c r="Q231" t="n">
        <v>5.574</v>
      </c>
      <c r="R231" t="n">
        <v>5.644</v>
      </c>
      <c r="S231" t="n">
        <v>5.64</v>
      </c>
      <c r="T231" t="n">
        <v>5.654</v>
      </c>
      <c r="U231" t="n">
        <v>5.156</v>
      </c>
      <c r="V231" t="n">
        <v>5.056</v>
      </c>
      <c r="W231" t="n">
        <v>5.1</v>
      </c>
      <c r="X231" t="n">
        <v>4.9</v>
      </c>
    </row>
    <row r="232">
      <c r="A232" s="1112" t="n">
        <v>44606</v>
      </c>
      <c r="B232" s="63" t="n">
        <v>314309</v>
      </c>
      <c r="H232" t="n">
        <v>6.556</v>
      </c>
      <c r="I232" t="n">
        <v>6.552</v>
      </c>
      <c r="J232" t="n">
        <v>6.504</v>
      </c>
      <c r="K232" t="n">
        <v>6.112</v>
      </c>
      <c r="L232" t="n">
        <v>5.982</v>
      </c>
      <c r="M232" t="n">
        <v>6.052</v>
      </c>
      <c r="N232" t="n">
        <v>6.082</v>
      </c>
      <c r="O232" t="n">
        <v>6.096</v>
      </c>
      <c r="P232" t="n">
        <v>5.69</v>
      </c>
      <c r="Q232" t="n">
        <v>5.614</v>
      </c>
      <c r="R232" t="n">
        <v>5.68</v>
      </c>
      <c r="S232" t="n">
        <v>5.674</v>
      </c>
      <c r="T232" t="n">
        <v>5.692</v>
      </c>
      <c r="U232" t="n">
        <v>5.194</v>
      </c>
      <c r="V232" t="n">
        <v>5.076</v>
      </c>
      <c r="W232" t="n">
        <v>5.12</v>
      </c>
      <c r="X232" t="n">
        <v>4.934</v>
      </c>
    </row>
    <row r="233">
      <c r="A233" s="1112" t="n">
        <v>44607</v>
      </c>
      <c r="B233" s="63" t="n">
        <v>375862</v>
      </c>
      <c r="H233" t="n">
        <v>6.38</v>
      </c>
      <c r="I233" t="n">
        <v>6.374</v>
      </c>
      <c r="J233" t="n">
        <v>6.336</v>
      </c>
      <c r="K233" t="n">
        <v>6.004</v>
      </c>
      <c r="L233" t="n">
        <v>5.896</v>
      </c>
      <c r="M233" t="n">
        <v>5.964</v>
      </c>
      <c r="N233" t="n">
        <v>6</v>
      </c>
      <c r="O233" t="n">
        <v>6.014</v>
      </c>
      <c r="P233" t="n">
        <v>5.624</v>
      </c>
      <c r="Q233" t="n">
        <v>5.556</v>
      </c>
      <c r="R233" t="n">
        <v>5.626</v>
      </c>
      <c r="S233" t="n">
        <v>5.622</v>
      </c>
      <c r="T233" t="n">
        <v>5.64</v>
      </c>
      <c r="U233" t="n">
        <v>5.142</v>
      </c>
      <c r="V233" t="n">
        <v>5.062</v>
      </c>
      <c r="W233" t="n">
        <v>5.104</v>
      </c>
      <c r="X233" t="n">
        <v>4.922</v>
      </c>
    </row>
    <row r="234">
      <c r="A234" s="1112" t="n">
        <v>44608</v>
      </c>
      <c r="B234" s="63" t="n">
        <v>253025</v>
      </c>
      <c r="H234" t="n">
        <v>6.47</v>
      </c>
      <c r="I234" t="n">
        <v>6.456</v>
      </c>
      <c r="J234" t="n">
        <v>6.406</v>
      </c>
      <c r="K234" t="n">
        <v>6.052</v>
      </c>
      <c r="L234" t="n">
        <v>5.936</v>
      </c>
      <c r="M234" t="n">
        <v>6.004</v>
      </c>
      <c r="N234" t="n">
        <v>6.04</v>
      </c>
      <c r="O234" t="n">
        <v>6.052</v>
      </c>
      <c r="P234" t="n">
        <v>5.646</v>
      </c>
      <c r="Q234" t="n">
        <v>5.572</v>
      </c>
      <c r="R234" t="n">
        <v>5.642</v>
      </c>
      <c r="S234" t="n">
        <v>5.636</v>
      </c>
      <c r="T234" t="n">
        <v>5.652</v>
      </c>
      <c r="U234" t="n">
        <v>5.154</v>
      </c>
      <c r="V234" t="n">
        <v>5.07</v>
      </c>
      <c r="W234" t="n">
        <v>5.112</v>
      </c>
      <c r="X234" t="n">
        <v>4.93</v>
      </c>
    </row>
    <row r="235">
      <c r="A235" s="1112" t="n">
        <v>44609</v>
      </c>
      <c r="B235" s="63" t="n">
        <v>263265</v>
      </c>
      <c r="H235" t="n">
        <v>6.5</v>
      </c>
      <c r="I235" t="n">
        <v>6.492</v>
      </c>
      <c r="J235" t="n">
        <v>6.45</v>
      </c>
      <c r="K235" t="n">
        <v>6.076</v>
      </c>
      <c r="L235" t="n">
        <v>5.964</v>
      </c>
      <c r="M235" t="n">
        <v>6.034</v>
      </c>
      <c r="N235" t="n">
        <v>6.07</v>
      </c>
      <c r="O235" t="n">
        <v>6.084</v>
      </c>
      <c r="P235" t="n">
        <v>5.686</v>
      </c>
      <c r="Q235" t="n">
        <v>5.596</v>
      </c>
      <c r="R235" t="n">
        <v>5.666</v>
      </c>
      <c r="S235" t="n">
        <v>5.662</v>
      </c>
      <c r="T235" t="n">
        <v>5.68</v>
      </c>
      <c r="U235" t="n">
        <v>5.182</v>
      </c>
      <c r="V235" t="n">
        <v>5.096</v>
      </c>
      <c r="W235" t="n">
        <v>5.14</v>
      </c>
      <c r="X235" t="n">
        <v>4.954</v>
      </c>
    </row>
    <row r="236">
      <c r="A236" s="1112" t="n">
        <v>44610</v>
      </c>
      <c r="B236" s="63" t="n">
        <v>342595</v>
      </c>
      <c r="H236" t="n">
        <v>6.542</v>
      </c>
      <c r="I236" t="n">
        <v>6.526</v>
      </c>
      <c r="J236" t="n">
        <v>6.47</v>
      </c>
      <c r="K236" t="n">
        <v>6.086</v>
      </c>
      <c r="L236" t="n">
        <v>5.976</v>
      </c>
      <c r="M236" t="n">
        <v>6.046</v>
      </c>
      <c r="N236" t="n">
        <v>6.082</v>
      </c>
      <c r="O236" t="n">
        <v>6.096</v>
      </c>
      <c r="P236" t="n">
        <v>5.69</v>
      </c>
      <c r="Q236" t="n">
        <v>5.602</v>
      </c>
      <c r="R236" t="n">
        <v>5.672</v>
      </c>
      <c r="S236" t="n">
        <v>5.666</v>
      </c>
      <c r="T236" t="n">
        <v>5.682</v>
      </c>
      <c r="U236" t="n">
        <v>5.184</v>
      </c>
      <c r="V236" t="n">
        <v>5.09</v>
      </c>
      <c r="W236" t="n">
        <v>5.15</v>
      </c>
      <c r="X236" t="n">
        <v>4.946</v>
      </c>
    </row>
    <row r="237">
      <c r="A237" s="1112" t="n">
        <v>44613</v>
      </c>
      <c r="H237" s="192" t="n">
        <v>6.542</v>
      </c>
      <c r="I237" s="192" t="n">
        <v>6.526</v>
      </c>
      <c r="J237" s="192" t="n">
        <v>6.47</v>
      </c>
      <c r="K237" s="192" t="n">
        <v>6.086</v>
      </c>
      <c r="L237" s="192" t="n">
        <v>5.976</v>
      </c>
      <c r="M237" s="192" t="n">
        <v>6.046</v>
      </c>
      <c r="N237" s="192" t="n">
        <v>6.082</v>
      </c>
      <c r="O237" s="192" t="n">
        <v>6.096</v>
      </c>
      <c r="P237" s="192" t="n">
        <v>5.69</v>
      </c>
      <c r="Q237" s="192" t="n">
        <v>5.602</v>
      </c>
      <c r="R237" s="192" t="n">
        <v>5.672</v>
      </c>
      <c r="S237" s="192" t="n">
        <v>5.666</v>
      </c>
      <c r="T237" s="192" t="n">
        <v>5.682</v>
      </c>
      <c r="U237" s="192" t="n">
        <v>5.184</v>
      </c>
      <c r="V237" s="192" t="n">
        <v>5.09</v>
      </c>
      <c r="W237" s="192" t="n">
        <v>5.15</v>
      </c>
      <c r="X237" s="192" t="n">
        <v>4.946</v>
      </c>
    </row>
    <row r="238">
      <c r="A238" s="1112" t="n">
        <v>44614</v>
      </c>
      <c r="B238" s="63" t="n">
        <v>444168</v>
      </c>
      <c r="H238" t="n">
        <v>6.746</v>
      </c>
      <c r="I238" t="n">
        <v>6.724</v>
      </c>
      <c r="J238" t="n">
        <v>6.652</v>
      </c>
      <c r="K238" t="n">
        <v>6.21</v>
      </c>
      <c r="L238" t="n">
        <v>6.056</v>
      </c>
      <c r="M238" t="n">
        <v>6.126</v>
      </c>
      <c r="N238" t="n">
        <v>6.162</v>
      </c>
      <c r="O238" t="n">
        <v>6.176</v>
      </c>
      <c r="P238" t="n">
        <v>5.766</v>
      </c>
      <c r="Q238" t="n">
        <v>5.676</v>
      </c>
      <c r="R238" t="n">
        <v>5.744</v>
      </c>
      <c r="S238" t="n">
        <v>5.74</v>
      </c>
      <c r="T238" t="n">
        <v>5.756</v>
      </c>
      <c r="U238" t="n">
        <v>5.246</v>
      </c>
      <c r="V238" t="n">
        <v>5.124</v>
      </c>
      <c r="W238" t="n">
        <v>5.186</v>
      </c>
      <c r="X238" t="n">
        <v>4.97</v>
      </c>
    </row>
    <row r="239">
      <c r="A239" s="1112" t="n">
        <v>44615</v>
      </c>
      <c r="B239" s="63" t="n">
        <v>449852</v>
      </c>
      <c r="H239" t="n">
        <v>6.836</v>
      </c>
      <c r="I239" t="n">
        <v>6.812</v>
      </c>
      <c r="J239" t="n">
        <v>6.744</v>
      </c>
      <c r="K239" t="n">
        <v>6.286</v>
      </c>
      <c r="L239" t="n">
        <v>6.112</v>
      </c>
      <c r="M239" t="n">
        <v>6.18</v>
      </c>
      <c r="N239" t="n">
        <v>6.214</v>
      </c>
      <c r="O239" t="n">
        <v>6.226</v>
      </c>
      <c r="P239" t="n">
        <v>5.792</v>
      </c>
      <c r="Q239" t="n">
        <v>5.7</v>
      </c>
      <c r="R239" t="n">
        <v>5.764</v>
      </c>
      <c r="S239" t="n">
        <v>5.76</v>
      </c>
      <c r="T239" t="n">
        <v>5.78</v>
      </c>
      <c r="U239" t="n">
        <v>5.27</v>
      </c>
      <c r="V239" t="n">
        <v>5.14</v>
      </c>
      <c r="W239" t="n">
        <v>5.202</v>
      </c>
      <c r="X239" t="n">
        <v>4.99</v>
      </c>
    </row>
    <row r="240">
      <c r="A240" s="1112" t="n">
        <v>44616</v>
      </c>
      <c r="B240" s="63" t="n">
        <v>866454</v>
      </c>
      <c r="H240" t="n">
        <v>6.95</v>
      </c>
      <c r="I240" t="n">
        <v>6.902</v>
      </c>
      <c r="J240" t="n">
        <v>6.784</v>
      </c>
      <c r="K240" t="n">
        <v>6.206</v>
      </c>
      <c r="L240" t="n">
        <v>6.046</v>
      </c>
      <c r="M240" t="n">
        <v>6.11</v>
      </c>
      <c r="N240" t="n">
        <v>6.142</v>
      </c>
      <c r="O240" t="n">
        <v>6.154</v>
      </c>
      <c r="P240" t="n">
        <v>5.716</v>
      </c>
      <c r="Q240" t="n">
        <v>5.634</v>
      </c>
      <c r="R240" t="n">
        <v>5.704</v>
      </c>
      <c r="S240" t="n">
        <v>5.7</v>
      </c>
      <c r="T240" t="n">
        <v>5.716</v>
      </c>
      <c r="U240" t="n">
        <v>5.206</v>
      </c>
      <c r="V240" t="n">
        <v>5.024</v>
      </c>
      <c r="W240" t="n">
        <v>5.086</v>
      </c>
      <c r="X240" t="n">
        <v>4.832</v>
      </c>
    </row>
    <row r="241">
      <c r="A241" s="1112" t="n">
        <v>44617</v>
      </c>
      <c r="B241" s="63" t="n">
        <v>541736</v>
      </c>
      <c r="H241" t="n">
        <v>6.594</v>
      </c>
      <c r="I241" t="n">
        <v>6.556</v>
      </c>
      <c r="J241" t="n">
        <v>6.44</v>
      </c>
      <c r="K241" t="n">
        <v>5.942</v>
      </c>
      <c r="L241" t="n">
        <v>5.796</v>
      </c>
      <c r="M241" t="n">
        <v>5.866</v>
      </c>
      <c r="N241" t="n">
        <v>5.9</v>
      </c>
      <c r="O241" t="n">
        <v>5.914</v>
      </c>
      <c r="P241" t="n">
        <v>5.51</v>
      </c>
      <c r="Q241" t="n">
        <v>5.43</v>
      </c>
      <c r="R241" t="n">
        <v>5.5</v>
      </c>
      <c r="S241" t="n">
        <v>5.494</v>
      </c>
      <c r="T241" t="n">
        <v>5.512</v>
      </c>
      <c r="U241" t="n">
        <v>5.002</v>
      </c>
      <c r="V241" t="n">
        <v>4.896</v>
      </c>
      <c r="W241" t="n">
        <v>4.96</v>
      </c>
      <c r="X241" t="n">
        <v>4.764</v>
      </c>
    </row>
    <row r="242">
      <c r="A242" s="1112" t="n">
        <v>44620</v>
      </c>
      <c r="B242" s="63" t="n">
        <v>396799</v>
      </c>
      <c r="H242" t="n">
        <v>6.974</v>
      </c>
      <c r="I242" t="n">
        <v>6.906</v>
      </c>
      <c r="J242" t="n">
        <v>6.77</v>
      </c>
      <c r="K242" t="n">
        <v>6.222</v>
      </c>
      <c r="L242" t="n">
        <v>6.072</v>
      </c>
      <c r="M242" t="n">
        <v>6.122</v>
      </c>
      <c r="N242" t="n">
        <v>6.15</v>
      </c>
      <c r="O242" t="n">
        <v>6.154</v>
      </c>
      <c r="P242" t="n">
        <v>5.7</v>
      </c>
      <c r="Q242" t="n">
        <v>5.592</v>
      </c>
      <c r="R242" t="n">
        <v>5.66</v>
      </c>
      <c r="S242" t="n">
        <v>5.654</v>
      </c>
      <c r="T242" t="n">
        <v>5.672</v>
      </c>
      <c r="U242" t="n">
        <v>5.162</v>
      </c>
      <c r="V242" t="n">
        <v>4.98</v>
      </c>
      <c r="W242" t="n">
        <v>5.042</v>
      </c>
      <c r="X242" t="n">
        <v>4.836</v>
      </c>
    </row>
    <row r="243">
      <c r="A243" s="1112" t="n">
        <v>44621</v>
      </c>
      <c r="B243" s="63" t="n">
        <v>436413</v>
      </c>
      <c r="H243" t="n">
        <v>7.396</v>
      </c>
      <c r="I243" t="n">
        <v>7.256</v>
      </c>
      <c r="J243" t="n">
        <v>7.076</v>
      </c>
      <c r="K243" t="n">
        <v>6.442</v>
      </c>
      <c r="L243" t="n">
        <v>6.246</v>
      </c>
      <c r="M243" t="n">
        <v>6.28</v>
      </c>
      <c r="N243" t="n">
        <v>6.306</v>
      </c>
      <c r="O243" t="n">
        <v>6.312</v>
      </c>
      <c r="P243" t="n">
        <v>5.842</v>
      </c>
      <c r="Q243" t="n">
        <v>5.732</v>
      </c>
      <c r="R243" t="n">
        <v>5.802</v>
      </c>
      <c r="S243" t="n">
        <v>5.796</v>
      </c>
      <c r="T243" t="n">
        <v>5.81</v>
      </c>
      <c r="U243" t="n">
        <v>5.3</v>
      </c>
      <c r="V243" t="n">
        <v>5.016</v>
      </c>
      <c r="W243" t="n">
        <v>5.08</v>
      </c>
      <c r="X243" t="n">
        <v>4.856</v>
      </c>
    </row>
    <row r="244">
      <c r="A244" s="1112" t="n">
        <v>44622</v>
      </c>
      <c r="B244" s="63" t="n">
        <v>527805</v>
      </c>
      <c r="H244" t="n">
        <v>7.39</v>
      </c>
      <c r="I244" t="n">
        <v>7.25</v>
      </c>
      <c r="J244" t="n">
        <v>6.936</v>
      </c>
      <c r="K244" t="n">
        <v>6.274</v>
      </c>
      <c r="L244" t="n">
        <v>6.092</v>
      </c>
      <c r="M244" t="n">
        <v>6.122</v>
      </c>
      <c r="N244" t="n">
        <v>6.144</v>
      </c>
      <c r="O244" t="n">
        <v>6.146</v>
      </c>
      <c r="P244" t="n">
        <v>5.756</v>
      </c>
      <c r="Q244" t="n">
        <v>5.652</v>
      </c>
      <c r="R244" t="n">
        <v>5.722</v>
      </c>
      <c r="S244" t="n">
        <v>5.716</v>
      </c>
      <c r="T244" t="n">
        <v>5.726</v>
      </c>
      <c r="U244" t="n">
        <v>5.216</v>
      </c>
      <c r="V244" t="n">
        <v>5.016</v>
      </c>
      <c r="W244" t="n">
        <v>5.08</v>
      </c>
      <c r="X244" t="n">
        <v>4.842</v>
      </c>
    </row>
    <row r="245">
      <c r="A245" s="1112" t="n">
        <v>44623</v>
      </c>
      <c r="B245" s="63" t="n">
        <v>482146</v>
      </c>
      <c r="H245" t="n">
        <v>7.512</v>
      </c>
      <c r="I245" t="n">
        <v>7.476</v>
      </c>
      <c r="J245" t="n">
        <v>7.034</v>
      </c>
      <c r="K245" t="n">
        <v>6.316</v>
      </c>
      <c r="L245" t="n">
        <v>6.12</v>
      </c>
      <c r="M245" t="n">
        <v>6.112</v>
      </c>
      <c r="N245" t="n">
        <v>6.102</v>
      </c>
      <c r="O245" t="n">
        <v>6.064</v>
      </c>
      <c r="P245" t="n">
        <v>5.69</v>
      </c>
      <c r="Q245" t="n">
        <v>5.54</v>
      </c>
      <c r="R245" t="n">
        <v>5.604</v>
      </c>
      <c r="S245" t="n">
        <v>5.6</v>
      </c>
      <c r="T245" t="n">
        <v>5.614</v>
      </c>
      <c r="U245" t="n">
        <v>5.104</v>
      </c>
      <c r="V245" t="n">
        <v>4.964</v>
      </c>
      <c r="W245" t="n">
        <v>5.026</v>
      </c>
      <c r="X245" t="n">
        <v>4.836</v>
      </c>
    </row>
    <row r="246">
      <c r="A246" s="1112" t="n">
        <v>44624</v>
      </c>
      <c r="B246" s="63" t="n">
        <v>581509</v>
      </c>
      <c r="H246" t="n">
        <v>7.564</v>
      </c>
      <c r="I246" t="n">
        <v>7.542</v>
      </c>
      <c r="J246" t="n">
        <v>7.212</v>
      </c>
      <c r="K246" t="n">
        <v>6.614</v>
      </c>
      <c r="L246" t="n">
        <v>6.294</v>
      </c>
      <c r="M246" t="n">
        <v>6.214</v>
      </c>
      <c r="N246" t="n">
        <v>6.176</v>
      </c>
      <c r="O246" t="n">
        <v>6.132</v>
      </c>
      <c r="P246" t="n">
        <v>5.752</v>
      </c>
      <c r="Q246" t="n">
        <v>5.624</v>
      </c>
      <c r="R246" t="n">
        <v>5.684</v>
      </c>
      <c r="S246" t="n">
        <v>5.68</v>
      </c>
      <c r="T246" t="n">
        <v>5.652</v>
      </c>
      <c r="U246" t="n">
        <v>5.142</v>
      </c>
      <c r="V246" t="n">
        <v>4.97</v>
      </c>
      <c r="W246" t="n">
        <v>5.032</v>
      </c>
      <c r="X246" t="n">
        <v>4.83</v>
      </c>
    </row>
    <row r="247">
      <c r="A247" s="1112" t="n">
        <v>44627</v>
      </c>
      <c r="B247" s="63" t="n">
        <v>325002</v>
      </c>
      <c r="H247" t="n">
        <v>7.492</v>
      </c>
      <c r="I247" t="n">
        <v>7.506</v>
      </c>
      <c r="J247" t="n">
        <v>7.272</v>
      </c>
      <c r="K247" t="n">
        <v>6.742</v>
      </c>
      <c r="L247" t="n">
        <v>6.426</v>
      </c>
      <c r="M247" t="n">
        <v>6.394</v>
      </c>
      <c r="N247" t="n">
        <v>6.356</v>
      </c>
      <c r="O247" t="n">
        <v>6.312</v>
      </c>
      <c r="P247" t="n">
        <v>5.826</v>
      </c>
      <c r="Q247" t="n">
        <v>5.726</v>
      </c>
      <c r="R247" t="n">
        <v>5.782</v>
      </c>
      <c r="S247" t="n">
        <v>5.776</v>
      </c>
      <c r="T247" t="n">
        <v>5.754</v>
      </c>
      <c r="U247" t="n">
        <v>5.244</v>
      </c>
      <c r="V247" t="n">
        <v>5.004</v>
      </c>
      <c r="W247" t="n">
        <v>5.066</v>
      </c>
      <c r="X247" t="n">
        <v>4.85</v>
      </c>
    </row>
    <row r="248">
      <c r="A248" s="1112" t="n">
        <v>44628</v>
      </c>
      <c r="B248" s="63" t="n">
        <v>337581</v>
      </c>
      <c r="H248" t="n">
        <v>7.544</v>
      </c>
      <c r="I248" t="n">
        <v>7.53</v>
      </c>
      <c r="J248" t="n">
        <v>7.26</v>
      </c>
      <c r="K248" t="n">
        <v>6.73</v>
      </c>
      <c r="L248" t="n">
        <v>6.436</v>
      </c>
      <c r="M248" t="n">
        <v>6.394</v>
      </c>
      <c r="N248" t="n">
        <v>6.362</v>
      </c>
      <c r="O248" t="n">
        <v>6.326</v>
      </c>
      <c r="P248" t="n">
        <v>5.84</v>
      </c>
      <c r="Q248" t="n">
        <v>5.722</v>
      </c>
      <c r="R248" t="n">
        <v>5.78</v>
      </c>
      <c r="S248" t="n">
        <v>5.774</v>
      </c>
      <c r="T248" t="n">
        <v>5.752</v>
      </c>
      <c r="U248" t="n">
        <v>5.242</v>
      </c>
      <c r="V248" t="n">
        <v>4.996</v>
      </c>
      <c r="W248" t="n">
        <v>5.06</v>
      </c>
      <c r="X248" t="n">
        <v>4.844</v>
      </c>
    </row>
    <row r="249">
      <c r="A249" s="1112" t="n">
        <v>44629</v>
      </c>
      <c r="B249" s="63" t="n">
        <v>255929</v>
      </c>
      <c r="H249" t="n">
        <v>7.35</v>
      </c>
      <c r="I249" t="n">
        <v>7.33</v>
      </c>
      <c r="J249" t="n">
        <v>7.082</v>
      </c>
      <c r="K249" t="n">
        <v>6.62</v>
      </c>
      <c r="L249" t="n">
        <v>6.366</v>
      </c>
      <c r="M249" t="n">
        <v>6.34</v>
      </c>
      <c r="N249" t="n">
        <v>6.314</v>
      </c>
      <c r="O249" t="n">
        <v>6.284</v>
      </c>
      <c r="P249" t="n">
        <v>5.842</v>
      </c>
      <c r="Q249" t="n">
        <v>5.736</v>
      </c>
      <c r="R249" t="n">
        <v>5.794</v>
      </c>
      <c r="S249" t="n">
        <v>5.79</v>
      </c>
      <c r="T249" t="n">
        <v>5.766</v>
      </c>
      <c r="U249" t="n">
        <v>5.256</v>
      </c>
      <c r="V249" t="n">
        <v>5.014</v>
      </c>
      <c r="W249" t="n">
        <v>5.076</v>
      </c>
      <c r="X249" t="n">
        <v>4.856</v>
      </c>
    </row>
    <row r="250">
      <c r="A250" s="1112" t="n">
        <v>44630</v>
      </c>
      <c r="B250" s="63" t="n">
        <v>282665</v>
      </c>
      <c r="H250" t="n">
        <v>7.576</v>
      </c>
      <c r="I250" t="n">
        <v>7.556</v>
      </c>
      <c r="J250" t="n">
        <v>7.26</v>
      </c>
      <c r="K250" t="n">
        <v>6.774</v>
      </c>
      <c r="L250" t="n">
        <v>6.516</v>
      </c>
      <c r="M250" t="n">
        <v>6.49</v>
      </c>
      <c r="N250" t="n">
        <v>6.466</v>
      </c>
      <c r="O250" t="n">
        <v>6.434</v>
      </c>
      <c r="P250" t="n">
        <v>5.934</v>
      </c>
      <c r="Q250" t="n">
        <v>5.81</v>
      </c>
      <c r="R250" t="n">
        <v>5.862</v>
      </c>
      <c r="S250" t="n">
        <v>5.856</v>
      </c>
      <c r="T250" t="n">
        <v>5.834</v>
      </c>
      <c r="U250" t="n">
        <v>5.324</v>
      </c>
      <c r="V250" t="n">
        <v>5.042</v>
      </c>
      <c r="W250" t="n">
        <v>5.104</v>
      </c>
      <c r="X250" t="n">
        <v>4.886</v>
      </c>
    </row>
    <row r="251">
      <c r="A251" s="1112" t="n">
        <v>44631</v>
      </c>
      <c r="B251" s="63" t="n">
        <v>201246</v>
      </c>
      <c r="H251" t="n">
        <v>7.644</v>
      </c>
      <c r="I251" t="n">
        <v>7.624</v>
      </c>
      <c r="J251" t="n">
        <v>7.286</v>
      </c>
      <c r="K251" t="n">
        <v>6.77</v>
      </c>
      <c r="L251" t="n">
        <v>6.552</v>
      </c>
      <c r="M251" t="n">
        <v>6.526</v>
      </c>
      <c r="N251" t="n">
        <v>6.5</v>
      </c>
      <c r="O251" t="n">
        <v>6.462</v>
      </c>
      <c r="P251" t="n">
        <v>5.956</v>
      </c>
      <c r="Q251" t="n">
        <v>5.824</v>
      </c>
      <c r="R251" t="n">
        <v>5.88</v>
      </c>
      <c r="S251" t="n">
        <v>5.874</v>
      </c>
      <c r="T251" t="n">
        <v>5.852</v>
      </c>
      <c r="U251" t="n">
        <v>5.342</v>
      </c>
      <c r="V251" t="n">
        <v>5.066</v>
      </c>
      <c r="W251" t="n">
        <v>5.13</v>
      </c>
      <c r="X251" t="n">
        <v>4.932</v>
      </c>
    </row>
    <row r="252">
      <c r="A252" s="1112" t="n">
        <v>44634</v>
      </c>
      <c r="B252" s="63" t="n">
        <v>186921</v>
      </c>
      <c r="H252" t="n">
        <v>7.282</v>
      </c>
      <c r="I252" t="n">
        <v>7.482</v>
      </c>
      <c r="J252" t="n">
        <v>7.184</v>
      </c>
      <c r="K252" t="n">
        <v>6.706</v>
      </c>
      <c r="L252" t="n">
        <v>6.524</v>
      </c>
      <c r="M252" t="n">
        <v>6.504</v>
      </c>
      <c r="N252" t="n">
        <v>6.49</v>
      </c>
      <c r="O252" t="n">
        <v>6.464</v>
      </c>
      <c r="P252" t="n">
        <v>5.942</v>
      </c>
      <c r="Q252" t="n">
        <v>5.81</v>
      </c>
      <c r="R252" t="n">
        <v>5.86</v>
      </c>
      <c r="S252" t="n">
        <v>5.854</v>
      </c>
      <c r="T252" t="n">
        <v>5.814</v>
      </c>
      <c r="U252" t="n">
        <v>5.304</v>
      </c>
      <c r="V252" t="n">
        <v>5.142</v>
      </c>
      <c r="W252" t="n">
        <v>5.204</v>
      </c>
      <c r="X252" t="n">
        <v>4.996</v>
      </c>
    </row>
    <row r="253">
      <c r="A253" s="1112" t="n">
        <v>44635</v>
      </c>
      <c r="B253" s="63" t="n">
        <v>170198</v>
      </c>
      <c r="I253" t="n">
        <v>7.58</v>
      </c>
      <c r="J253" t="n">
        <v>7.232</v>
      </c>
      <c r="K253" t="n">
        <v>6.702</v>
      </c>
      <c r="L253" t="n">
        <v>6.512</v>
      </c>
      <c r="M253" t="n">
        <v>6.5</v>
      </c>
      <c r="N253" t="n">
        <v>6.48</v>
      </c>
      <c r="O253" t="n">
        <v>6.45</v>
      </c>
      <c r="P253" t="n">
        <v>5.912</v>
      </c>
      <c r="Q253" t="n">
        <v>5.782</v>
      </c>
      <c r="R253" t="n">
        <v>5.836</v>
      </c>
      <c r="S253" t="n">
        <v>5.832</v>
      </c>
      <c r="T253" t="n">
        <v>5.804</v>
      </c>
      <c r="U253" t="n">
        <v>5.294</v>
      </c>
      <c r="V253" t="n">
        <v>5.132</v>
      </c>
      <c r="W253" t="n">
        <v>5.194</v>
      </c>
      <c r="X253" t="n">
        <v>4.99</v>
      </c>
    </row>
    <row r="254">
      <c r="A254" s="1112" t="n">
        <v>44636</v>
      </c>
      <c r="B254" s="63" t="n">
        <v>219176</v>
      </c>
      <c r="I254" t="n">
        <v>7.3</v>
      </c>
      <c r="J254" t="n">
        <v>6.97</v>
      </c>
      <c r="K254" t="n">
        <v>6.47</v>
      </c>
      <c r="L254" t="n">
        <v>6.296</v>
      </c>
      <c r="M254" t="n">
        <v>6.304</v>
      </c>
      <c r="N254" t="n">
        <v>6.31</v>
      </c>
      <c r="O254" t="n">
        <v>6.29</v>
      </c>
      <c r="P254" t="n">
        <v>5.764</v>
      </c>
      <c r="Q254" t="n">
        <v>5.636</v>
      </c>
      <c r="R254" t="n">
        <v>5.696</v>
      </c>
      <c r="S254" t="n">
        <v>5.71</v>
      </c>
      <c r="T254" t="n">
        <v>5.722</v>
      </c>
      <c r="U254" t="n">
        <v>5.212</v>
      </c>
      <c r="V254" t="n">
        <v>5.116</v>
      </c>
      <c r="W254" t="n">
        <v>5.18</v>
      </c>
      <c r="X254" t="n">
        <v>4.984</v>
      </c>
    </row>
    <row r="255">
      <c r="A255" s="1112" t="n">
        <v>44637</v>
      </c>
      <c r="B255" s="63" t="n">
        <v>168525</v>
      </c>
      <c r="I255" t="n">
        <v>7.544</v>
      </c>
      <c r="J255" t="n">
        <v>7.186</v>
      </c>
      <c r="K255" t="n">
        <v>6.674</v>
      </c>
      <c r="L255" t="n">
        <v>6.45</v>
      </c>
      <c r="M255" t="n">
        <v>6.452</v>
      </c>
      <c r="N255" t="n">
        <v>6.454</v>
      </c>
      <c r="O255" t="n">
        <v>6.436</v>
      </c>
      <c r="P255" t="n">
        <v>5.906</v>
      </c>
      <c r="Q255" t="n">
        <v>5.77</v>
      </c>
      <c r="R255" t="n">
        <v>5.824</v>
      </c>
      <c r="S255" t="n">
        <v>5.836</v>
      </c>
      <c r="T255" t="n">
        <v>5.836</v>
      </c>
      <c r="U255" t="n">
        <v>5.326</v>
      </c>
      <c r="V255" t="n">
        <v>5.162</v>
      </c>
      <c r="W255" t="n">
        <v>5.224</v>
      </c>
      <c r="X255" t="n">
        <v>5.022</v>
      </c>
    </row>
    <row r="256">
      <c r="A256" s="1112" t="n">
        <v>44638</v>
      </c>
      <c r="B256" s="63" t="n">
        <v>157085</v>
      </c>
      <c r="I256" t="n">
        <v>7.416</v>
      </c>
      <c r="J256" t="n">
        <v>7.124</v>
      </c>
      <c r="K256" t="n">
        <v>6.646</v>
      </c>
      <c r="L256" t="n">
        <v>6.454</v>
      </c>
      <c r="M256" t="n">
        <v>6.464</v>
      </c>
      <c r="N256" t="n">
        <v>6.472</v>
      </c>
      <c r="O256" t="n">
        <v>6.454</v>
      </c>
      <c r="P256" t="n">
        <v>5.904</v>
      </c>
      <c r="Q256" t="n">
        <v>5.766</v>
      </c>
      <c r="R256" t="n">
        <v>5.822</v>
      </c>
      <c r="S256" t="n">
        <v>5.834</v>
      </c>
      <c r="T256" t="n">
        <v>5.822</v>
      </c>
      <c r="U256" t="n">
        <v>5.312</v>
      </c>
      <c r="V256" t="n">
        <v>5.176</v>
      </c>
      <c r="W256" t="n">
        <v>5.24</v>
      </c>
      <c r="X256" t="n">
        <v>5.032</v>
      </c>
    </row>
    <row r="257">
      <c r="A257" s="1112" t="n">
        <v>44641</v>
      </c>
      <c r="B257" s="63" t="n">
        <v>215353</v>
      </c>
      <c r="I257" t="n">
        <v>7.562</v>
      </c>
      <c r="J257" t="n">
        <v>7.282</v>
      </c>
      <c r="K257" t="n">
        <v>6.816</v>
      </c>
      <c r="L257" t="n">
        <v>6.64</v>
      </c>
      <c r="M257" t="n">
        <v>6.646</v>
      </c>
      <c r="N257" t="n">
        <v>6.652</v>
      </c>
      <c r="O257" t="n">
        <v>6.632</v>
      </c>
      <c r="P257" t="n">
        <v>6.024</v>
      </c>
      <c r="Q257" t="n">
        <v>5.864</v>
      </c>
      <c r="R257" t="n">
        <v>5.91</v>
      </c>
      <c r="S257" t="n">
        <v>5.922</v>
      </c>
      <c r="T257" t="n">
        <v>5.906</v>
      </c>
      <c r="U257" t="n">
        <v>5.396</v>
      </c>
      <c r="V257" t="n">
        <v>5.236</v>
      </c>
      <c r="W257" t="n">
        <v>5.302</v>
      </c>
      <c r="X257" t="n">
        <v>5.066</v>
      </c>
    </row>
    <row r="258">
      <c r="A258" s="1112" t="n">
        <v>44642</v>
      </c>
      <c r="B258" s="63" t="n">
        <v>225455</v>
      </c>
      <c r="I258" t="n">
        <v>7.53</v>
      </c>
      <c r="J258" t="n">
        <v>7.296</v>
      </c>
      <c r="K258" t="n">
        <v>6.852</v>
      </c>
      <c r="L258" t="n">
        <v>6.7</v>
      </c>
      <c r="M258" t="n">
        <v>6.706</v>
      </c>
      <c r="N258" t="n">
        <v>6.712</v>
      </c>
      <c r="O258" t="n">
        <v>6.69</v>
      </c>
      <c r="P258" t="n">
        <v>6.062</v>
      </c>
      <c r="Q258" t="n">
        <v>5.916</v>
      </c>
      <c r="R258" t="n">
        <v>5.962</v>
      </c>
      <c r="S258" t="n">
        <v>5.974</v>
      </c>
      <c r="T258" t="n">
        <v>5.94</v>
      </c>
      <c r="U258" t="n">
        <v>5.43</v>
      </c>
      <c r="V258" t="n">
        <v>5.264</v>
      </c>
      <c r="W258" t="n">
        <v>5.33</v>
      </c>
      <c r="X258" t="n">
        <v>5.106</v>
      </c>
    </row>
    <row r="259">
      <c r="A259" s="1112" t="n">
        <v>44643</v>
      </c>
      <c r="B259" s="63" t="n">
        <v>232187</v>
      </c>
      <c r="I259" t="n">
        <v>7.576</v>
      </c>
      <c r="J259" t="n">
        <v>7.346</v>
      </c>
      <c r="K259" t="n">
        <v>6.874</v>
      </c>
      <c r="L259" t="n">
        <v>6.722</v>
      </c>
      <c r="M259" t="n">
        <v>6.73</v>
      </c>
      <c r="N259" t="n">
        <v>6.736</v>
      </c>
      <c r="O259" t="n">
        <v>6.712</v>
      </c>
      <c r="P259" t="n">
        <v>6.09</v>
      </c>
      <c r="Q259" t="n">
        <v>5.95</v>
      </c>
      <c r="R259" t="n">
        <v>5.992</v>
      </c>
      <c r="S259" t="n">
        <v>6.004</v>
      </c>
      <c r="T259" t="n">
        <v>5.982</v>
      </c>
      <c r="U259" t="n">
        <v>5.472</v>
      </c>
      <c r="V259" t="n">
        <v>5.29</v>
      </c>
      <c r="W259" t="n">
        <v>5.354</v>
      </c>
      <c r="X259" t="n">
        <v>5.12</v>
      </c>
    </row>
    <row r="260">
      <c r="A260" s="1112" t="n">
        <v>44644</v>
      </c>
      <c r="B260" s="63" t="n">
        <v>193879</v>
      </c>
      <c r="I260" t="n">
        <v>7.482</v>
      </c>
      <c r="J260" t="n">
        <v>7.284</v>
      </c>
      <c r="K260" t="n">
        <v>6.824</v>
      </c>
      <c r="L260" t="n">
        <v>6.674</v>
      </c>
      <c r="M260" t="n">
        <v>6.682</v>
      </c>
      <c r="N260" t="n">
        <v>6.686</v>
      </c>
      <c r="O260" t="n">
        <v>6.66</v>
      </c>
      <c r="P260" t="n">
        <v>6.084</v>
      </c>
      <c r="Q260" t="n">
        <v>5.964</v>
      </c>
      <c r="R260" t="n">
        <v>6.006</v>
      </c>
      <c r="S260" t="n">
        <v>6.02</v>
      </c>
      <c r="T260" t="n">
        <v>5.996</v>
      </c>
      <c r="U260" t="n">
        <v>5.486</v>
      </c>
      <c r="V260" t="n">
        <v>5.34</v>
      </c>
      <c r="W260" t="n">
        <v>5.404</v>
      </c>
      <c r="X260" t="n">
        <v>5.174</v>
      </c>
    </row>
    <row r="261">
      <c r="A261" s="1112" t="n">
        <v>44645</v>
      </c>
      <c r="B261" s="63" t="n">
        <v>147204</v>
      </c>
      <c r="I261" t="n">
        <v>7.54</v>
      </c>
      <c r="J261" t="n">
        <v>7.346</v>
      </c>
      <c r="K261" t="n">
        <v>6.856</v>
      </c>
      <c r="L261" t="n">
        <v>6.69</v>
      </c>
      <c r="M261" t="n">
        <v>6.702</v>
      </c>
      <c r="N261" t="n">
        <v>6.71</v>
      </c>
      <c r="O261" t="n">
        <v>6.69</v>
      </c>
      <c r="P261" t="n">
        <v>6.104</v>
      </c>
      <c r="Q261" t="n">
        <v>5.984</v>
      </c>
      <c r="R261" t="n">
        <v>6.026</v>
      </c>
      <c r="S261" t="n">
        <v>6.04</v>
      </c>
      <c r="T261" t="n">
        <v>6.03</v>
      </c>
      <c r="U261" t="n">
        <v>5.52</v>
      </c>
      <c r="V261" t="n">
        <v>5.362</v>
      </c>
      <c r="W261" t="n">
        <v>5.426</v>
      </c>
      <c r="X261" t="n">
        <v>5.202</v>
      </c>
    </row>
    <row r="262">
      <c r="A262" s="1112" t="n">
        <v>44648</v>
      </c>
      <c r="B262" s="63" t="n">
        <v>182540</v>
      </c>
      <c r="I262" t="n">
        <v>7.484</v>
      </c>
      <c r="J262" t="n">
        <v>7.304</v>
      </c>
      <c r="K262" t="n">
        <v>6.816</v>
      </c>
      <c r="L262" t="n">
        <v>6.644</v>
      </c>
      <c r="M262" t="n">
        <v>6.662</v>
      </c>
      <c r="N262" t="n">
        <v>6.676</v>
      </c>
      <c r="O262" t="n">
        <v>6.662</v>
      </c>
      <c r="P262" t="n">
        <v>6.134</v>
      </c>
      <c r="Q262" t="n">
        <v>6.002</v>
      </c>
      <c r="R262" t="n">
        <v>6.046</v>
      </c>
      <c r="S262" t="n">
        <v>6.06</v>
      </c>
      <c r="T262" t="n">
        <v>6.05</v>
      </c>
      <c r="U262" t="n">
        <v>5.54</v>
      </c>
      <c r="V262" t="n">
        <v>5.33</v>
      </c>
      <c r="W262" t="n">
        <v>5.394</v>
      </c>
      <c r="X262" t="n">
        <v>5.176</v>
      </c>
    </row>
    <row r="263">
      <c r="A263" s="1112" t="n">
        <v>44649</v>
      </c>
      <c r="B263" s="63" t="n">
        <v>431003</v>
      </c>
      <c r="I263" t="n">
        <v>7.262</v>
      </c>
      <c r="J263" t="n">
        <v>7.084</v>
      </c>
      <c r="K263" t="n">
        <v>6.666</v>
      </c>
      <c r="L263" t="n">
        <v>6.526</v>
      </c>
      <c r="M263" t="n">
        <v>6.562</v>
      </c>
      <c r="N263" t="n">
        <v>6.59</v>
      </c>
      <c r="O263" t="n">
        <v>6.584</v>
      </c>
      <c r="P263" t="n">
        <v>6.176</v>
      </c>
      <c r="Q263" t="n">
        <v>6.024</v>
      </c>
      <c r="R263" t="n">
        <v>6.086</v>
      </c>
      <c r="S263" t="n">
        <v>6.092</v>
      </c>
      <c r="T263" t="n">
        <v>6.072</v>
      </c>
      <c r="U263" t="n">
        <v>5.562</v>
      </c>
      <c r="V263" t="n">
        <v>5.4</v>
      </c>
      <c r="W263" t="n">
        <v>5.464</v>
      </c>
      <c r="X263" t="n">
        <v>5.222</v>
      </c>
    </row>
    <row r="264">
      <c r="A264" s="1112" t="n">
        <v>44650</v>
      </c>
      <c r="B264" s="63" t="n">
        <v>215008</v>
      </c>
      <c r="I264" t="n">
        <v>7.38</v>
      </c>
      <c r="J264" t="n">
        <v>7.2</v>
      </c>
      <c r="K264" t="n">
        <v>6.734</v>
      </c>
      <c r="L264" t="n">
        <v>6.56</v>
      </c>
      <c r="M264" t="n">
        <v>6.592</v>
      </c>
      <c r="N264" t="n">
        <v>6.62</v>
      </c>
      <c r="O264" t="n">
        <v>6.616</v>
      </c>
      <c r="P264" t="n">
        <v>6.23</v>
      </c>
      <c r="Q264" t="n">
        <v>6.074</v>
      </c>
      <c r="R264" t="n">
        <v>6.142</v>
      </c>
      <c r="S264" t="n">
        <v>6.146</v>
      </c>
      <c r="T264" t="n">
        <v>6.126</v>
      </c>
      <c r="U264" t="n">
        <v>5.616</v>
      </c>
      <c r="V264" t="n">
        <v>5.434</v>
      </c>
      <c r="W264" t="n">
        <v>5.5</v>
      </c>
      <c r="X264" t="n">
        <v>5.256</v>
      </c>
    </row>
    <row r="265">
      <c r="A265" s="1112" t="n">
        <v>44651</v>
      </c>
      <c r="B265" s="63" t="n">
        <v>493589</v>
      </c>
      <c r="I265" t="n">
        <v>7.486</v>
      </c>
      <c r="J265" t="n">
        <v>7.33</v>
      </c>
      <c r="K265" t="n">
        <v>6.962</v>
      </c>
      <c r="L265" t="n">
        <v>6.836</v>
      </c>
      <c r="M265" t="n">
        <v>6.844</v>
      </c>
      <c r="N265" t="n">
        <v>6.852</v>
      </c>
      <c r="O265" t="n">
        <v>6.824</v>
      </c>
      <c r="P265" t="n">
        <v>6.32</v>
      </c>
      <c r="Q265" t="n">
        <v>6.096</v>
      </c>
      <c r="R265" t="n">
        <v>6.16</v>
      </c>
      <c r="S265" t="n">
        <v>6.164</v>
      </c>
      <c r="T265" t="n">
        <v>6.16</v>
      </c>
      <c r="U265" t="n">
        <v>5.65</v>
      </c>
      <c r="V265" t="n">
        <v>5.524</v>
      </c>
      <c r="W265" t="n">
        <v>5.59</v>
      </c>
      <c r="X265" t="n">
        <v>5.322</v>
      </c>
    </row>
    <row r="266">
      <c r="A266" s="1112" t="n">
        <v>44652</v>
      </c>
      <c r="B266" s="63" t="n">
        <v>384843</v>
      </c>
      <c r="I266" t="n">
        <v>7.35</v>
      </c>
      <c r="J266" t="n">
        <v>7.216</v>
      </c>
      <c r="K266" t="n">
        <v>6.96</v>
      </c>
      <c r="L266" t="n">
        <v>6.88</v>
      </c>
      <c r="M266" t="n">
        <v>6.904</v>
      </c>
      <c r="N266" t="n">
        <v>6.912</v>
      </c>
      <c r="O266" t="n">
        <v>6.872</v>
      </c>
      <c r="P266" t="n">
        <v>6.372</v>
      </c>
      <c r="Q266" t="n">
        <v>6.152</v>
      </c>
      <c r="R266" t="n">
        <v>6.216</v>
      </c>
      <c r="S266" t="n">
        <v>6.222</v>
      </c>
      <c r="T266" t="n">
        <v>6.206</v>
      </c>
      <c r="U266" t="n">
        <v>5.696</v>
      </c>
      <c r="V266" t="n">
        <v>5.572</v>
      </c>
      <c r="W266" t="n">
        <v>5.666</v>
      </c>
      <c r="X266" t="n">
        <v>5.396</v>
      </c>
    </row>
    <row r="267">
      <c r="A267" s="1112" t="n">
        <v>44655</v>
      </c>
      <c r="B267" s="63" t="n">
        <v>285036</v>
      </c>
      <c r="I267" t="n">
        <v>7.504</v>
      </c>
      <c r="J267" t="n">
        <v>7.392</v>
      </c>
      <c r="K267" t="n">
        <v>7.114</v>
      </c>
      <c r="L267" t="n">
        <v>6.99</v>
      </c>
      <c r="M267" t="n">
        <v>7.01</v>
      </c>
      <c r="N267" t="n">
        <v>7.014</v>
      </c>
      <c r="O267" t="n">
        <v>6.97</v>
      </c>
      <c r="P267" t="n">
        <v>6.46</v>
      </c>
      <c r="Q267" t="n">
        <v>6.232</v>
      </c>
      <c r="R267" t="n">
        <v>6.292</v>
      </c>
      <c r="S267" t="n">
        <v>6.296</v>
      </c>
      <c r="T267" t="n">
        <v>6.284</v>
      </c>
      <c r="U267" t="n">
        <v>5.774</v>
      </c>
      <c r="V267" t="n">
        <v>5.654</v>
      </c>
      <c r="W267" t="n">
        <v>5.75</v>
      </c>
      <c r="X267" t="n">
        <v>5.47</v>
      </c>
    </row>
    <row r="268">
      <c r="A268" s="1112" t="n">
        <v>44656</v>
      </c>
      <c r="B268" s="63" t="n">
        <v>307681</v>
      </c>
      <c r="I268" t="n">
        <v>7.596</v>
      </c>
      <c r="J268" t="n">
        <v>7.482</v>
      </c>
      <c r="K268" t="n">
        <v>7.174</v>
      </c>
      <c r="L268" t="n">
        <v>7.064</v>
      </c>
      <c r="M268" t="n">
        <v>7.08</v>
      </c>
      <c r="N268" t="n">
        <v>7.076</v>
      </c>
      <c r="O268" t="n">
        <v>7.032</v>
      </c>
      <c r="P268" t="n">
        <v>6.51</v>
      </c>
      <c r="Q268" t="n">
        <v>6.27</v>
      </c>
      <c r="R268" t="n">
        <v>6.33</v>
      </c>
      <c r="S268" t="n">
        <v>6.334</v>
      </c>
      <c r="T268" t="n">
        <v>6.314</v>
      </c>
      <c r="U268" t="n">
        <v>5.804</v>
      </c>
      <c r="V268" t="n">
        <v>5.704</v>
      </c>
      <c r="W268" t="n">
        <v>5.794</v>
      </c>
      <c r="X268" t="n">
        <v>5.51</v>
      </c>
    </row>
    <row r="269">
      <c r="A269" s="1112" t="n">
        <v>44657</v>
      </c>
      <c r="B269" s="63" t="n">
        <v>254781</v>
      </c>
      <c r="I269" t="n">
        <v>7.564</v>
      </c>
      <c r="J269" t="n">
        <v>7.47</v>
      </c>
      <c r="K269" t="n">
        <v>7.156</v>
      </c>
      <c r="L269" t="n">
        <v>7.046</v>
      </c>
      <c r="M269" t="n">
        <v>7.072</v>
      </c>
      <c r="N269" t="n">
        <v>7.072</v>
      </c>
      <c r="O269" t="n">
        <v>7.032</v>
      </c>
      <c r="P269" t="n">
        <v>6.512</v>
      </c>
      <c r="Q269" t="n">
        <v>6.284</v>
      </c>
      <c r="R269" t="n">
        <v>6.352</v>
      </c>
      <c r="S269" t="n">
        <v>6.356</v>
      </c>
      <c r="T269" t="n">
        <v>6.33</v>
      </c>
      <c r="U269" t="n">
        <v>5.82</v>
      </c>
      <c r="V269" t="n">
        <v>5.74</v>
      </c>
      <c r="W269" t="n">
        <v>5.81</v>
      </c>
      <c r="X269" t="n">
        <v>5.532</v>
      </c>
    </row>
    <row r="270">
      <c r="A270" s="1112" t="n">
        <v>44658</v>
      </c>
      <c r="B270" s="63" t="n">
        <v>306246</v>
      </c>
      <c r="I270" t="n">
        <v>7.576</v>
      </c>
      <c r="J270" t="n">
        <v>7.502</v>
      </c>
      <c r="K270" t="n">
        <v>7.19</v>
      </c>
      <c r="L270" t="n">
        <v>7.09</v>
      </c>
      <c r="M270" t="n">
        <v>7.106</v>
      </c>
      <c r="N270" t="n">
        <v>7.11</v>
      </c>
      <c r="O270" t="n">
        <v>7.072</v>
      </c>
      <c r="P270" t="n">
        <v>6.586</v>
      </c>
      <c r="Q270" t="n">
        <v>6.38</v>
      </c>
      <c r="R270" t="n">
        <v>6.444</v>
      </c>
      <c r="S270" t="n">
        <v>6.45</v>
      </c>
      <c r="T270" t="n">
        <v>6.422</v>
      </c>
      <c r="U270" t="n">
        <v>5.912</v>
      </c>
      <c r="V270" t="n">
        <v>5.784</v>
      </c>
      <c r="W270" t="n">
        <v>5.854</v>
      </c>
      <c r="X270" t="n">
        <v>5.582</v>
      </c>
    </row>
    <row r="271">
      <c r="A271" s="1112" t="n">
        <v>44659</v>
      </c>
      <c r="B271" s="63" t="n">
        <v>357347</v>
      </c>
      <c r="I271" t="n">
        <v>7.686</v>
      </c>
      <c r="J271" t="n">
        <v>7.606</v>
      </c>
      <c r="K271" t="n">
        <v>7.274</v>
      </c>
      <c r="L271" t="n">
        <v>7.16</v>
      </c>
      <c r="M271" t="n">
        <v>7.164</v>
      </c>
      <c r="N271" t="n">
        <v>7.164</v>
      </c>
      <c r="O271" t="n">
        <v>7.126</v>
      </c>
      <c r="P271" t="n">
        <v>6.634</v>
      </c>
      <c r="Q271" t="n">
        <v>6.424</v>
      </c>
      <c r="R271" t="n">
        <v>6.49</v>
      </c>
      <c r="S271" t="n">
        <v>6.512</v>
      </c>
      <c r="T271" t="n">
        <v>6.48</v>
      </c>
      <c r="U271" t="n">
        <v>5.97</v>
      </c>
      <c r="V271" t="n">
        <v>5.842</v>
      </c>
      <c r="W271" t="n">
        <v>5.912</v>
      </c>
      <c r="X271" t="n">
        <v>5.64</v>
      </c>
    </row>
    <row r="272">
      <c r="A272" s="1112" t="n">
        <v>44662</v>
      </c>
      <c r="B272" s="63" t="n">
        <v>344100</v>
      </c>
      <c r="I272" t="n">
        <v>7.644</v>
      </c>
      <c r="J272" t="n">
        <v>7.586</v>
      </c>
      <c r="K272" t="n">
        <v>7.296</v>
      </c>
      <c r="L272" t="n">
        <v>7.18</v>
      </c>
      <c r="M272" t="n">
        <v>7.194</v>
      </c>
      <c r="N272" t="n">
        <v>7.196</v>
      </c>
      <c r="O272" t="n">
        <v>7.16</v>
      </c>
      <c r="P272" t="n">
        <v>6.67</v>
      </c>
      <c r="Q272" t="n">
        <v>6.462</v>
      </c>
      <c r="R272" t="n">
        <v>6.524</v>
      </c>
      <c r="S272" t="n">
        <v>6.544</v>
      </c>
      <c r="T272" t="n">
        <v>6.522</v>
      </c>
      <c r="U272" t="n">
        <v>6.012</v>
      </c>
      <c r="V272" t="n">
        <v>5.862</v>
      </c>
      <c r="W272" t="n">
        <v>5.95</v>
      </c>
      <c r="X272" t="n">
        <v>5.656</v>
      </c>
    </row>
    <row r="273">
      <c r="A273" s="1112" t="n">
        <v>44663</v>
      </c>
      <c r="B273" s="63" t="n">
        <v>339229</v>
      </c>
      <c r="I273" t="n">
        <v>7.762</v>
      </c>
      <c r="J273" t="n">
        <v>7.724</v>
      </c>
      <c r="K273" t="n">
        <v>7.436</v>
      </c>
      <c r="L273" t="n">
        <v>7.31</v>
      </c>
      <c r="M273" t="n">
        <v>7.33</v>
      </c>
      <c r="N273" t="n">
        <v>7.334</v>
      </c>
      <c r="O273" t="n">
        <v>7.29</v>
      </c>
      <c r="P273" t="n">
        <v>6.766</v>
      </c>
      <c r="Q273" t="n">
        <v>6.544</v>
      </c>
      <c r="R273" t="n">
        <v>6.606</v>
      </c>
      <c r="S273" t="n">
        <v>6.624</v>
      </c>
      <c r="T273" t="n">
        <v>6.59</v>
      </c>
      <c r="U273" t="n">
        <v>6.08</v>
      </c>
      <c r="V273" t="n">
        <v>5.9</v>
      </c>
      <c r="W273" t="n">
        <v>5.986</v>
      </c>
      <c r="X273" t="n">
        <v>5.694</v>
      </c>
    </row>
    <row r="274">
      <c r="A274" s="1112" t="n">
        <v>44664</v>
      </c>
      <c r="B274" s="63" t="n">
        <v>395446</v>
      </c>
      <c r="I274" t="n">
        <v>7.834</v>
      </c>
      <c r="J274" t="n">
        <v>7.78</v>
      </c>
      <c r="K274" t="n">
        <v>7.47</v>
      </c>
      <c r="L274" t="n">
        <v>7.356</v>
      </c>
      <c r="M274" t="n">
        <v>7.38</v>
      </c>
      <c r="N274" t="n">
        <v>7.382</v>
      </c>
      <c r="O274" t="n">
        <v>7.34</v>
      </c>
      <c r="P274" t="n">
        <v>6.83</v>
      </c>
      <c r="Q274" t="n">
        <v>6.604</v>
      </c>
      <c r="R274" t="n">
        <v>6.666</v>
      </c>
      <c r="S274" t="n">
        <v>6.684</v>
      </c>
      <c r="T274" t="n">
        <v>6.644</v>
      </c>
      <c r="U274" t="n">
        <v>6.08</v>
      </c>
      <c r="V274" t="n">
        <v>5.902</v>
      </c>
      <c r="W274" t="n">
        <v>5.99</v>
      </c>
      <c r="X274" t="n">
        <v>5.694</v>
      </c>
    </row>
    <row r="275">
      <c r="A275" s="1112" t="n">
        <v>44665</v>
      </c>
      <c r="B275" s="63" t="n">
        <v>286954</v>
      </c>
      <c r="I275" t="n">
        <v>7.902</v>
      </c>
      <c r="J275" t="n">
        <v>7.836</v>
      </c>
      <c r="K275" t="n">
        <v>7.486</v>
      </c>
      <c r="L275" t="n">
        <v>7.352</v>
      </c>
      <c r="M275" t="n">
        <v>7.372</v>
      </c>
      <c r="N275" t="n">
        <v>7.376</v>
      </c>
      <c r="O275" t="n">
        <v>7.334</v>
      </c>
      <c r="P275" t="n">
        <v>6.832</v>
      </c>
      <c r="Q275" t="n">
        <v>6.614</v>
      </c>
      <c r="R275" t="n">
        <v>6.676</v>
      </c>
      <c r="S275" t="n">
        <v>6.692</v>
      </c>
      <c r="T275" t="n">
        <v>6.656</v>
      </c>
      <c r="U275" t="n">
        <v>6.092</v>
      </c>
      <c r="V275" t="n">
        <v>5.936</v>
      </c>
      <c r="W275" t="n">
        <v>6.024</v>
      </c>
      <c r="X275" t="n">
        <v>5.724</v>
      </c>
    </row>
    <row r="276">
      <c r="A276" s="1112" t="n">
        <v>44669</v>
      </c>
      <c r="B276" s="63" t="n">
        <v>309456</v>
      </c>
      <c r="I276" t="n">
        <v>8.132</v>
      </c>
      <c r="J276" t="n">
        <v>8.07</v>
      </c>
      <c r="K276" t="n">
        <v>7.66</v>
      </c>
      <c r="L276" t="n">
        <v>7.496</v>
      </c>
      <c r="M276" t="n">
        <v>7.512</v>
      </c>
      <c r="N276" t="n">
        <v>7.506</v>
      </c>
      <c r="O276" t="n">
        <v>7.462</v>
      </c>
      <c r="P276" t="n">
        <v>6.92</v>
      </c>
      <c r="Q276" t="n">
        <v>6.69</v>
      </c>
      <c r="R276" t="n">
        <v>6.75</v>
      </c>
      <c r="S276" t="n">
        <v>6.766</v>
      </c>
      <c r="T276" t="n">
        <v>6.726</v>
      </c>
      <c r="U276" t="n">
        <v>6.15</v>
      </c>
      <c r="V276" t="n">
        <v>5.956</v>
      </c>
      <c r="W276" t="n">
        <v>6.044</v>
      </c>
      <c r="X276" t="n">
        <v>5.742</v>
      </c>
    </row>
    <row r="277">
      <c r="A277" s="1112" t="n">
        <v>44670</v>
      </c>
      <c r="B277" s="63" t="n">
        <v>359915</v>
      </c>
      <c r="I277" t="n">
        <v>8.039999999999999</v>
      </c>
      <c r="J277" t="n">
        <v>7.996</v>
      </c>
      <c r="K277" t="n">
        <v>7.614</v>
      </c>
      <c r="L277" t="n">
        <v>7.47</v>
      </c>
      <c r="M277" t="n">
        <v>7.492</v>
      </c>
      <c r="N277" t="n">
        <v>7.494</v>
      </c>
      <c r="O277" t="n">
        <v>7.444</v>
      </c>
      <c r="P277" t="n">
        <v>6.944</v>
      </c>
      <c r="Q277" t="n">
        <v>6.744</v>
      </c>
      <c r="R277" t="n">
        <v>6.804</v>
      </c>
      <c r="S277" t="n">
        <v>6.814</v>
      </c>
      <c r="T277" t="n">
        <v>6.78</v>
      </c>
      <c r="U277" t="n">
        <v>6.166</v>
      </c>
      <c r="V277" t="n">
        <v>5.984</v>
      </c>
      <c r="W277" t="n">
        <v>6.072</v>
      </c>
      <c r="X277" t="n">
        <v>5.76</v>
      </c>
    </row>
    <row r="278">
      <c r="A278" s="1112" t="n">
        <v>44671</v>
      </c>
      <c r="B278" s="63" t="n">
        <v>322137</v>
      </c>
      <c r="I278" t="n">
        <v>8.156000000000001</v>
      </c>
      <c r="J278" t="n">
        <v>8.1</v>
      </c>
      <c r="K278" t="n">
        <v>7.66</v>
      </c>
      <c r="L278" t="n">
        <v>7.484</v>
      </c>
      <c r="M278" t="n">
        <v>7.506</v>
      </c>
      <c r="N278" t="n">
        <v>7.506</v>
      </c>
      <c r="O278" t="n">
        <v>7.454</v>
      </c>
      <c r="P278" t="n">
        <v>6.954</v>
      </c>
      <c r="Q278" t="n">
        <v>6.744</v>
      </c>
      <c r="R278" t="n">
        <v>6.804</v>
      </c>
      <c r="S278" t="n">
        <v>6.822</v>
      </c>
      <c r="T278" t="n">
        <v>6.782</v>
      </c>
      <c r="U278" t="n">
        <v>6.166</v>
      </c>
      <c r="V278" t="n">
        <v>6</v>
      </c>
      <c r="W278" t="n">
        <v>6.086</v>
      </c>
      <c r="X278" t="n">
        <v>5.776</v>
      </c>
    </row>
    <row r="279">
      <c r="A279" s="1112" t="n">
        <v>44672</v>
      </c>
      <c r="B279" s="63" t="n">
        <v>289493</v>
      </c>
      <c r="I279" t="n">
        <v>7.992</v>
      </c>
      <c r="J279" t="n">
        <v>7.952</v>
      </c>
      <c r="K279" t="n">
        <v>7.554</v>
      </c>
      <c r="L279" t="n">
        <v>7.386</v>
      </c>
      <c r="M279" t="n">
        <v>7.414</v>
      </c>
      <c r="N279" t="n">
        <v>7.414</v>
      </c>
      <c r="O279" t="n">
        <v>7.37</v>
      </c>
      <c r="P279" t="n">
        <v>6.864</v>
      </c>
      <c r="Q279" t="n">
        <v>6.644</v>
      </c>
      <c r="R279" t="n">
        <v>6.71</v>
      </c>
      <c r="S279" t="n">
        <v>6.734</v>
      </c>
      <c r="T279" t="n">
        <v>6.692</v>
      </c>
      <c r="U279" t="n">
        <v>6.076</v>
      </c>
      <c r="V279" t="n">
        <v>5.946</v>
      </c>
      <c r="W279" t="n">
        <v>6.034</v>
      </c>
      <c r="X279" t="n">
        <v>5.72</v>
      </c>
    </row>
    <row r="280">
      <c r="A280" s="1112" t="n">
        <v>44673</v>
      </c>
      <c r="B280" s="63" t="n">
        <v>384735</v>
      </c>
      <c r="I280" t="n">
        <v>7.93</v>
      </c>
      <c r="J280" t="n">
        <v>7.89</v>
      </c>
      <c r="K280" t="n">
        <v>7.454</v>
      </c>
      <c r="L280" t="n">
        <v>7.244</v>
      </c>
      <c r="M280" t="n">
        <v>7.276</v>
      </c>
      <c r="N280" t="n">
        <v>7.284</v>
      </c>
      <c r="O280" t="n">
        <v>7.24</v>
      </c>
      <c r="P280" t="n">
        <v>6.756</v>
      </c>
      <c r="Q280" t="n">
        <v>6.55</v>
      </c>
      <c r="R280" t="n">
        <v>6.614</v>
      </c>
      <c r="S280" t="n">
        <v>6.642</v>
      </c>
      <c r="T280" t="n">
        <v>6.6</v>
      </c>
      <c r="U280" t="n">
        <v>5.984</v>
      </c>
      <c r="V280" t="n">
        <v>5.89</v>
      </c>
      <c r="W280" t="n">
        <v>5.99</v>
      </c>
      <c r="X280" t="n">
        <v>5.672</v>
      </c>
    </row>
    <row r="281">
      <c r="A281" s="1112" t="n">
        <v>44676</v>
      </c>
      <c r="B281" s="63" t="n">
        <v>357874</v>
      </c>
      <c r="I281" t="n">
        <v>8.002000000000001</v>
      </c>
      <c r="J281" t="n">
        <v>7.98</v>
      </c>
      <c r="K281" t="n">
        <v>7.514</v>
      </c>
      <c r="L281" t="n">
        <v>7.34</v>
      </c>
      <c r="M281" t="n">
        <v>7.374</v>
      </c>
      <c r="N281" t="n">
        <v>7.39</v>
      </c>
      <c r="O281" t="n">
        <v>7.362</v>
      </c>
      <c r="P281" t="n">
        <v>6.894</v>
      </c>
      <c r="Q281" t="n">
        <v>6.692</v>
      </c>
      <c r="R281" t="n">
        <v>6.754</v>
      </c>
      <c r="S281" t="n">
        <v>6.782</v>
      </c>
      <c r="T281" t="n">
        <v>6.732</v>
      </c>
      <c r="U281" t="n">
        <v>6.116</v>
      </c>
      <c r="V281" t="n">
        <v>5.96</v>
      </c>
      <c r="W281" t="n">
        <v>6.06</v>
      </c>
      <c r="X281" t="n">
        <v>5.706</v>
      </c>
    </row>
    <row r="282">
      <c r="A282" s="1112" t="n">
        <v>44677</v>
      </c>
      <c r="B282" s="63" t="n">
        <v>318161</v>
      </c>
      <c r="I282" t="n">
        <v>8.032</v>
      </c>
      <c r="J282" t="n">
        <v>8.013999999999999</v>
      </c>
      <c r="K282" t="n">
        <v>7.602</v>
      </c>
      <c r="L282" t="n">
        <v>7.434</v>
      </c>
      <c r="M282" t="n">
        <v>7.47</v>
      </c>
      <c r="N282" t="n">
        <v>7.486</v>
      </c>
      <c r="O282" t="n">
        <v>7.46</v>
      </c>
      <c r="P282" t="n">
        <v>6.96</v>
      </c>
      <c r="Q282" t="n">
        <v>6.75</v>
      </c>
      <c r="R282" t="n">
        <v>6.81</v>
      </c>
      <c r="S282" t="n">
        <v>6.832</v>
      </c>
      <c r="T282" t="n">
        <v>6.792</v>
      </c>
      <c r="U282" t="n">
        <v>6.174</v>
      </c>
      <c r="V282" t="n">
        <v>6.002</v>
      </c>
      <c r="W282" t="n">
        <v>6.1</v>
      </c>
      <c r="X282" t="n">
        <v>5.75</v>
      </c>
    </row>
    <row r="283">
      <c r="A283" s="1112" t="n">
        <v>44678</v>
      </c>
      <c r="B283" s="63" t="n">
        <v>332609</v>
      </c>
      <c r="I283" t="n">
        <v>8.154</v>
      </c>
      <c r="J283" t="n">
        <v>8.122</v>
      </c>
      <c r="K283" t="n">
        <v>7.666</v>
      </c>
      <c r="L283" t="n">
        <v>7.494</v>
      </c>
      <c r="M283" t="n">
        <v>7.526</v>
      </c>
      <c r="N283" t="n">
        <v>7.54</v>
      </c>
      <c r="O283" t="n">
        <v>7.506</v>
      </c>
      <c r="P283" t="n">
        <v>6.976</v>
      </c>
      <c r="Q283" t="n">
        <v>6.754</v>
      </c>
      <c r="R283" t="n">
        <v>6.814</v>
      </c>
      <c r="S283" t="n">
        <v>6.834</v>
      </c>
      <c r="T283" t="n">
        <v>6.794</v>
      </c>
      <c r="U283" t="n">
        <v>6.142</v>
      </c>
      <c r="V283" t="n">
        <v>5.99</v>
      </c>
      <c r="W283" t="n">
        <v>6.086</v>
      </c>
      <c r="X283" t="n">
        <v>5.75</v>
      </c>
    </row>
    <row r="284">
      <c r="A284" s="1112" t="n">
        <v>44679</v>
      </c>
      <c r="B284" s="63" t="n">
        <v>285652</v>
      </c>
      <c r="I284" t="n">
        <v>8.16</v>
      </c>
      <c r="J284" t="n">
        <v>8.134</v>
      </c>
      <c r="K284" t="n">
        <v>7.696</v>
      </c>
      <c r="L284" t="n">
        <v>7.516</v>
      </c>
      <c r="M284" t="n">
        <v>7.544</v>
      </c>
      <c r="N284" t="n">
        <v>7.554</v>
      </c>
      <c r="O284" t="n">
        <v>7.52</v>
      </c>
      <c r="P284" t="n">
        <v>6.974</v>
      </c>
      <c r="Q284" t="n">
        <v>6.746</v>
      </c>
      <c r="R284" t="n">
        <v>6.806</v>
      </c>
      <c r="S284" t="n">
        <v>6.83</v>
      </c>
      <c r="T284" t="n">
        <v>6.784</v>
      </c>
      <c r="U284" t="n">
        <v>6.132</v>
      </c>
      <c r="V284" t="n">
        <v>6.006</v>
      </c>
      <c r="W284" t="n">
        <v>6.104</v>
      </c>
      <c r="X284" t="n">
        <v>5.766</v>
      </c>
    </row>
    <row r="285">
      <c r="A285" s="1112" t="n">
        <v>44680</v>
      </c>
      <c r="B285" s="63" t="n">
        <v>230409</v>
      </c>
      <c r="I285" t="n">
        <v>8.182</v>
      </c>
      <c r="J285" t="n">
        <v>8.134</v>
      </c>
      <c r="K285" t="n">
        <v>7.68</v>
      </c>
      <c r="L285" t="n">
        <v>7.512</v>
      </c>
      <c r="M285" t="n">
        <v>7.55</v>
      </c>
      <c r="N285" t="n">
        <v>7.56</v>
      </c>
      <c r="O285" t="n">
        <v>7.526</v>
      </c>
      <c r="P285" t="n">
        <v>6.96</v>
      </c>
      <c r="Q285" t="n">
        <v>6.736</v>
      </c>
      <c r="R285" t="n">
        <v>6.796</v>
      </c>
      <c r="S285" t="n">
        <v>6.822</v>
      </c>
      <c r="T285" t="n">
        <v>6.776</v>
      </c>
      <c r="U285" t="n">
        <v>6.124</v>
      </c>
      <c r="V285" t="n">
        <v>6</v>
      </c>
      <c r="W285" t="n">
        <v>6.096</v>
      </c>
      <c r="X285" t="n">
        <v>5.76</v>
      </c>
    </row>
    <row r="286">
      <c r="A286" s="1112" t="n">
        <v>44683</v>
      </c>
      <c r="B286" s="63" t="n">
        <v>238274</v>
      </c>
      <c r="I286" t="n">
        <v>8.130000000000001</v>
      </c>
      <c r="J286" t="n">
        <v>8.034000000000001</v>
      </c>
      <c r="K286" t="n">
        <v>7.576</v>
      </c>
      <c r="L286" t="n">
        <v>7.422</v>
      </c>
      <c r="M286" t="n">
        <v>7.46</v>
      </c>
      <c r="N286" t="n">
        <v>7.472</v>
      </c>
      <c r="O286" t="n">
        <v>7.444</v>
      </c>
      <c r="P286" t="n">
        <v>6.886</v>
      </c>
      <c r="Q286" t="n">
        <v>6.672</v>
      </c>
      <c r="R286" t="n">
        <v>6.726</v>
      </c>
      <c r="S286" t="n">
        <v>6.75</v>
      </c>
      <c r="T286" t="n">
        <v>6.706</v>
      </c>
      <c r="U286" t="n">
        <v>6.054</v>
      </c>
      <c r="V286" t="n">
        <v>5.962</v>
      </c>
      <c r="W286" t="n">
        <v>6.054</v>
      </c>
      <c r="X286" t="n">
        <v>5.726</v>
      </c>
    </row>
    <row r="287">
      <c r="A287" s="1112" t="n">
        <v>44684</v>
      </c>
      <c r="B287" s="63" t="n">
        <v>264988</v>
      </c>
      <c r="I287" t="n">
        <v>8.006</v>
      </c>
      <c r="J287" t="n">
        <v>7.93</v>
      </c>
      <c r="K287" t="n">
        <v>7.5</v>
      </c>
      <c r="L287" t="n">
        <v>7.352</v>
      </c>
      <c r="M287" t="n">
        <v>7.392</v>
      </c>
      <c r="N287" t="n">
        <v>7.404</v>
      </c>
      <c r="O287" t="n">
        <v>7.372</v>
      </c>
      <c r="P287" t="n">
        <v>6.814</v>
      </c>
      <c r="Q287" t="n">
        <v>6.606</v>
      </c>
      <c r="R287" t="n">
        <v>6.662</v>
      </c>
      <c r="S287" t="n">
        <v>6.676</v>
      </c>
      <c r="T287" t="n">
        <v>6.64</v>
      </c>
      <c r="U287" t="n">
        <v>5.986</v>
      </c>
      <c r="V287" t="n">
        <v>5.886</v>
      </c>
      <c r="W287" t="n">
        <v>5.98</v>
      </c>
      <c r="X287" t="n">
        <v>5.67</v>
      </c>
    </row>
    <row r="288">
      <c r="A288" s="1112" t="n">
        <v>44685</v>
      </c>
      <c r="B288" s="63" t="n">
        <v>211343</v>
      </c>
      <c r="I288" t="n">
        <v>7.984</v>
      </c>
      <c r="J288" t="n">
        <v>7.942</v>
      </c>
      <c r="K288" t="n">
        <v>7.526</v>
      </c>
      <c r="L288" t="n">
        <v>7.362</v>
      </c>
      <c r="M288" t="n">
        <v>7.4</v>
      </c>
      <c r="N288" t="n">
        <v>7.412</v>
      </c>
      <c r="O288" t="n">
        <v>7.382</v>
      </c>
      <c r="P288" t="n">
        <v>6.822</v>
      </c>
      <c r="Q288" t="n">
        <v>6.604</v>
      </c>
      <c r="R288" t="n">
        <v>6.662</v>
      </c>
      <c r="S288" t="n">
        <v>6.676</v>
      </c>
      <c r="T288" t="n">
        <v>6.65</v>
      </c>
      <c r="U288" t="n">
        <v>5.996</v>
      </c>
      <c r="V288" t="n">
        <v>5.892</v>
      </c>
      <c r="W288" t="n">
        <v>5.984</v>
      </c>
      <c r="X288" t="n">
        <v>5.674</v>
      </c>
    </row>
    <row r="289">
      <c r="A289" s="1112" t="n">
        <v>44686</v>
      </c>
      <c r="B289" s="63" t="n">
        <v>179497</v>
      </c>
      <c r="I289" t="n">
        <v>8.036</v>
      </c>
      <c r="J289" t="n">
        <v>7.974</v>
      </c>
      <c r="K289" t="n">
        <v>7.562</v>
      </c>
      <c r="L289" t="n">
        <v>7.384</v>
      </c>
      <c r="M289" t="n">
        <v>7.422</v>
      </c>
      <c r="N289" t="n">
        <v>7.432</v>
      </c>
      <c r="O289" t="n">
        <v>7.394</v>
      </c>
      <c r="P289" t="n">
        <v>6.834</v>
      </c>
      <c r="Q289" t="n">
        <v>6.622</v>
      </c>
      <c r="R289" t="n">
        <v>6.682</v>
      </c>
      <c r="S289" t="n">
        <v>6.696</v>
      </c>
      <c r="T289" t="n">
        <v>6.67</v>
      </c>
      <c r="U289" t="n">
        <v>6.016</v>
      </c>
      <c r="V289" t="n">
        <v>5.892</v>
      </c>
      <c r="W289" t="n">
        <v>5.984</v>
      </c>
      <c r="X289" t="n">
        <v>5.672</v>
      </c>
    </row>
    <row r="290">
      <c r="A290" s="1112" t="n">
        <v>44687</v>
      </c>
      <c r="B290" s="63" t="n">
        <v>293271</v>
      </c>
      <c r="I290" t="n">
        <v>7.922</v>
      </c>
      <c r="J290" t="n">
        <v>7.846</v>
      </c>
      <c r="K290" t="n">
        <v>7.42</v>
      </c>
      <c r="L290" t="n">
        <v>7.206</v>
      </c>
      <c r="M290" t="n">
        <v>7.244</v>
      </c>
      <c r="N290" t="n">
        <v>7.25</v>
      </c>
      <c r="O290" t="n">
        <v>7.204</v>
      </c>
      <c r="P290" t="n">
        <v>6.674</v>
      </c>
      <c r="Q290" t="n">
        <v>6.474</v>
      </c>
      <c r="R290" t="n">
        <v>6.534</v>
      </c>
      <c r="S290" t="n">
        <v>6.546</v>
      </c>
      <c r="T290" t="n">
        <v>6.514</v>
      </c>
      <c r="U290" t="n">
        <v>5.862</v>
      </c>
      <c r="V290" t="n">
        <v>5.78</v>
      </c>
      <c r="W290" t="n">
        <v>5.872</v>
      </c>
      <c r="X290" t="n">
        <v>5.576</v>
      </c>
    </row>
    <row r="291">
      <c r="A291" s="1112" t="n">
        <v>44690</v>
      </c>
      <c r="B291" s="63" t="n">
        <v>276902</v>
      </c>
      <c r="I291" t="n">
        <v>7.844</v>
      </c>
      <c r="J291" t="n">
        <v>7.72</v>
      </c>
      <c r="K291" t="n">
        <v>7.29</v>
      </c>
      <c r="L291" t="n">
        <v>7.106</v>
      </c>
      <c r="M291" t="n">
        <v>7.146</v>
      </c>
      <c r="N291" t="n">
        <v>7.152</v>
      </c>
      <c r="O291" t="n">
        <v>7.106</v>
      </c>
      <c r="P291" t="n">
        <v>6.574</v>
      </c>
      <c r="Q291" t="n">
        <v>6.374</v>
      </c>
      <c r="R291" t="n">
        <v>6.434</v>
      </c>
      <c r="S291" t="n">
        <v>6.452</v>
      </c>
      <c r="T291" t="n">
        <v>6.422</v>
      </c>
      <c r="U291" t="n">
        <v>5.776</v>
      </c>
      <c r="V291" t="n">
        <v>5.65</v>
      </c>
      <c r="W291" t="n">
        <v>5.742</v>
      </c>
      <c r="X291" t="n">
        <v>5.444</v>
      </c>
    </row>
    <row r="292">
      <c r="A292" s="1112" t="n">
        <v>44691</v>
      </c>
      <c r="B292" s="63" t="n">
        <v>210848</v>
      </c>
      <c r="I292" t="n">
        <v>7.864</v>
      </c>
      <c r="J292" t="n">
        <v>7.752</v>
      </c>
      <c r="K292" t="n">
        <v>7.35</v>
      </c>
      <c r="L292" t="n">
        <v>7.19</v>
      </c>
      <c r="M292" t="n">
        <v>7.23</v>
      </c>
      <c r="N292" t="n">
        <v>7.234</v>
      </c>
      <c r="O292" t="n">
        <v>7.186</v>
      </c>
      <c r="P292" t="n">
        <v>6.624</v>
      </c>
      <c r="Q292" t="n">
        <v>6.406</v>
      </c>
      <c r="R292" t="n">
        <v>6.466</v>
      </c>
      <c r="S292" t="n">
        <v>6.486</v>
      </c>
      <c r="T292" t="n">
        <v>6.46</v>
      </c>
      <c r="U292" t="n">
        <v>5.814</v>
      </c>
      <c r="V292" t="n">
        <v>5.69</v>
      </c>
      <c r="W292" t="n">
        <v>5.782</v>
      </c>
      <c r="X292" t="n">
        <v>5.464</v>
      </c>
    </row>
    <row r="293">
      <c r="A293" s="1112" t="n">
        <v>44692</v>
      </c>
      <c r="B293" s="63" t="n">
        <v>232491</v>
      </c>
      <c r="I293" t="n">
        <v>8.022</v>
      </c>
      <c r="J293" t="n">
        <v>7.884</v>
      </c>
      <c r="K293" t="n">
        <v>7.52</v>
      </c>
      <c r="L293" t="n">
        <v>7.356</v>
      </c>
      <c r="M293" t="n">
        <v>7.394</v>
      </c>
      <c r="N293" t="n">
        <v>7.39</v>
      </c>
      <c r="O293" t="n">
        <v>7.34</v>
      </c>
      <c r="P293" t="n">
        <v>6.72</v>
      </c>
      <c r="Q293" t="n">
        <v>6.462</v>
      </c>
      <c r="R293" t="n">
        <v>6.522</v>
      </c>
      <c r="S293" t="n">
        <v>6.536</v>
      </c>
      <c r="T293" t="n">
        <v>6.504</v>
      </c>
      <c r="U293" t="n">
        <v>5.86</v>
      </c>
      <c r="V293" t="n">
        <v>5.736</v>
      </c>
      <c r="W293" t="n">
        <v>5.83</v>
      </c>
      <c r="X293" t="n">
        <v>5.49</v>
      </c>
    </row>
    <row r="294">
      <c r="A294" s="1112" t="n">
        <v>44693</v>
      </c>
      <c r="B294" s="63" t="n">
        <v>363149</v>
      </c>
      <c r="I294" t="n">
        <v>8.134</v>
      </c>
      <c r="J294" t="n">
        <v>7.914</v>
      </c>
      <c r="K294" t="n">
        <v>7.636</v>
      </c>
      <c r="L294" t="n">
        <v>7.53</v>
      </c>
      <c r="M294" t="n">
        <v>7.562</v>
      </c>
      <c r="N294" t="n">
        <v>7.552</v>
      </c>
      <c r="O294" t="n">
        <v>7.49</v>
      </c>
      <c r="P294" t="n">
        <v>6.832</v>
      </c>
      <c r="Q294" t="n">
        <v>6.554</v>
      </c>
      <c r="R294" t="n">
        <v>6.612</v>
      </c>
      <c r="S294" t="n">
        <v>6.614</v>
      </c>
      <c r="T294" t="n">
        <v>6.586</v>
      </c>
      <c r="U294" t="n">
        <v>5.942</v>
      </c>
      <c r="V294" t="n">
        <v>5.772</v>
      </c>
      <c r="W294" t="n">
        <v>5.864</v>
      </c>
      <c r="X294" t="n">
        <v>5.51</v>
      </c>
    </row>
    <row r="295">
      <c r="A295" s="1112" t="n">
        <v>44694</v>
      </c>
      <c r="B295" s="63" t="n">
        <v>250452</v>
      </c>
      <c r="I295" t="n">
        <v>7.944</v>
      </c>
      <c r="J295" t="n">
        <v>7.812</v>
      </c>
      <c r="K295" t="n">
        <v>7.574</v>
      </c>
      <c r="L295" t="n">
        <v>7.486</v>
      </c>
      <c r="M295" t="n">
        <v>7.516</v>
      </c>
      <c r="N295" t="n">
        <v>7.496</v>
      </c>
      <c r="O295" t="n">
        <v>7.42</v>
      </c>
      <c r="P295" t="n">
        <v>6.744</v>
      </c>
      <c r="Q295" t="n">
        <v>6.454</v>
      </c>
      <c r="R295" t="n">
        <v>6.512</v>
      </c>
      <c r="S295" t="n">
        <v>6.52</v>
      </c>
      <c r="T295" t="n">
        <v>6.48</v>
      </c>
      <c r="U295" t="n">
        <v>5.834</v>
      </c>
      <c r="V295" t="n">
        <v>5.704</v>
      </c>
      <c r="W295" t="n">
        <v>5.796</v>
      </c>
      <c r="X295" t="n">
        <v>5.454</v>
      </c>
    </row>
    <row r="296">
      <c r="A296" s="1112" t="n">
        <v>44697</v>
      </c>
      <c r="B296" s="63" t="n">
        <v>283146</v>
      </c>
      <c r="J296" t="n">
        <v>8.093999999999999</v>
      </c>
      <c r="K296" t="n">
        <v>7.78</v>
      </c>
      <c r="L296" t="n">
        <v>7.654</v>
      </c>
      <c r="M296" t="n">
        <v>7.68</v>
      </c>
      <c r="N296" t="n">
        <v>7.66</v>
      </c>
      <c r="O296" t="n">
        <v>7.582</v>
      </c>
      <c r="P296" t="n">
        <v>6.852</v>
      </c>
      <c r="Q296" t="n">
        <v>6.544</v>
      </c>
      <c r="R296" t="n">
        <v>6.6</v>
      </c>
      <c r="S296" t="n">
        <v>6.61</v>
      </c>
      <c r="T296" t="n">
        <v>6.574</v>
      </c>
      <c r="U296" t="n">
        <v>5.93</v>
      </c>
      <c r="V296" t="n">
        <v>5.782</v>
      </c>
      <c r="W296" t="n">
        <v>5.874</v>
      </c>
      <c r="X296" t="n">
        <v>5.51</v>
      </c>
    </row>
    <row r="297">
      <c r="A297" s="1112" t="n">
        <v>44698</v>
      </c>
      <c r="B297" s="63" t="n">
        <v>203210</v>
      </c>
      <c r="J297" t="n">
        <v>8.006</v>
      </c>
      <c r="K297" t="n">
        <v>7.726</v>
      </c>
      <c r="L297" t="n">
        <v>7.606</v>
      </c>
      <c r="M297" t="n">
        <v>7.64</v>
      </c>
      <c r="N297" t="n">
        <v>7.636</v>
      </c>
      <c r="O297" t="n">
        <v>7.566</v>
      </c>
      <c r="P297" t="n">
        <v>6.86</v>
      </c>
      <c r="Q297" t="n">
        <v>6.562</v>
      </c>
      <c r="R297" t="n">
        <v>6.62</v>
      </c>
      <c r="S297" t="n">
        <v>6.636</v>
      </c>
      <c r="T297" t="n">
        <v>6.602</v>
      </c>
      <c r="U297" t="n">
        <v>5.932</v>
      </c>
      <c r="V297" t="n">
        <v>5.782</v>
      </c>
      <c r="W297" t="n">
        <v>5.874</v>
      </c>
      <c r="X297" t="n">
        <v>5.516</v>
      </c>
    </row>
    <row r="298">
      <c r="A298" s="1112" t="n">
        <v>44699</v>
      </c>
      <c r="B298" s="63" t="n">
        <v>243546</v>
      </c>
      <c r="J298" t="n">
        <v>7.814</v>
      </c>
      <c r="K298" t="n">
        <v>7.532</v>
      </c>
      <c r="L298" t="n">
        <v>7.402</v>
      </c>
      <c r="M298" t="n">
        <v>7.436</v>
      </c>
      <c r="N298" t="n">
        <v>7.434</v>
      </c>
      <c r="O298" t="n">
        <v>7.38</v>
      </c>
      <c r="P298" t="n">
        <v>6.724</v>
      </c>
      <c r="Q298" t="n">
        <v>6.452</v>
      </c>
      <c r="R298" t="n">
        <v>6.512</v>
      </c>
      <c r="S298" t="n">
        <v>6.532</v>
      </c>
      <c r="T298" t="n">
        <v>6.496</v>
      </c>
      <c r="U298" t="n">
        <v>5.832</v>
      </c>
      <c r="V298" t="n">
        <v>5.694</v>
      </c>
      <c r="W298" t="n">
        <v>5.786</v>
      </c>
      <c r="X298" t="n">
        <v>5.434</v>
      </c>
    </row>
    <row r="299">
      <c r="A299" s="1112" t="n">
        <v>44700</v>
      </c>
      <c r="B299" s="63" t="n">
        <v>199730</v>
      </c>
      <c r="J299" t="n">
        <v>7.832</v>
      </c>
      <c r="K299" t="n">
        <v>7.504</v>
      </c>
      <c r="L299" t="n">
        <v>7.36</v>
      </c>
      <c r="M299" t="n">
        <v>7.394</v>
      </c>
      <c r="N299" t="n">
        <v>7.392</v>
      </c>
      <c r="O299" t="n">
        <v>7.332</v>
      </c>
      <c r="P299" t="n">
        <v>6.726</v>
      </c>
      <c r="Q299" t="n">
        <v>6.476</v>
      </c>
      <c r="R299" t="n">
        <v>6.536</v>
      </c>
      <c r="S299" t="n">
        <v>6.552</v>
      </c>
      <c r="T299" t="n">
        <v>6.524</v>
      </c>
      <c r="U299" t="n">
        <v>5.86</v>
      </c>
      <c r="V299" t="n">
        <v>5.722</v>
      </c>
      <c r="W299" t="n">
        <v>5.814</v>
      </c>
      <c r="X299" t="n">
        <v>5.47</v>
      </c>
    </row>
    <row r="300">
      <c r="A300" s="1112" t="n">
        <v>44701</v>
      </c>
      <c r="B300" s="63" t="n">
        <v>164515</v>
      </c>
      <c r="J300" t="n">
        <v>7.786</v>
      </c>
      <c r="K300" t="n">
        <v>7.47</v>
      </c>
      <c r="L300" t="n">
        <v>7.32</v>
      </c>
      <c r="M300" t="n">
        <v>7.354</v>
      </c>
      <c r="N300" t="n">
        <v>7.35</v>
      </c>
      <c r="O300" t="n">
        <v>7.294</v>
      </c>
      <c r="P300" t="n">
        <v>6.702</v>
      </c>
      <c r="Q300" t="n">
        <v>6.462</v>
      </c>
      <c r="R300" t="n">
        <v>6.522</v>
      </c>
      <c r="S300" t="n">
        <v>6.542</v>
      </c>
      <c r="T300" t="n">
        <v>6.512</v>
      </c>
      <c r="U300" t="n">
        <v>5.846</v>
      </c>
      <c r="V300" t="n">
        <v>5.692</v>
      </c>
      <c r="W300" t="n">
        <v>5.784</v>
      </c>
      <c r="X300" t="n">
        <v>5.442</v>
      </c>
    </row>
    <row r="301">
      <c r="A301" s="1112" t="n">
        <v>44704</v>
      </c>
      <c r="B301" s="63" t="n">
        <v>168645</v>
      </c>
      <c r="J301" t="n">
        <v>7.862</v>
      </c>
      <c r="K301" t="n">
        <v>7.546</v>
      </c>
      <c r="L301" t="n">
        <v>7.39</v>
      </c>
      <c r="M301" t="n">
        <v>7.42</v>
      </c>
      <c r="N301" t="n">
        <v>7.406</v>
      </c>
      <c r="O301" t="n">
        <v>7.35</v>
      </c>
      <c r="P301" t="n">
        <v>6.724</v>
      </c>
      <c r="Q301" t="n">
        <v>6.47</v>
      </c>
      <c r="R301" t="n">
        <v>6.526</v>
      </c>
      <c r="S301" t="n">
        <v>6.546</v>
      </c>
      <c r="T301" t="n">
        <v>6.516</v>
      </c>
      <c r="U301" t="n">
        <v>5.852</v>
      </c>
      <c r="V301" t="n">
        <v>5.71</v>
      </c>
      <c r="W301" t="n">
        <v>5.802</v>
      </c>
      <c r="X301" t="n">
        <v>5.462</v>
      </c>
    </row>
    <row r="302">
      <c r="A302" s="1112" t="n">
        <v>44705</v>
      </c>
      <c r="B302" s="63" t="n">
        <v>281232</v>
      </c>
      <c r="J302" t="n">
        <v>7.716</v>
      </c>
      <c r="K302" t="n">
        <v>7.41</v>
      </c>
      <c r="L302" t="n">
        <v>7.252</v>
      </c>
      <c r="M302" t="n">
        <v>7.29</v>
      </c>
      <c r="N302" t="n">
        <v>7.286</v>
      </c>
      <c r="O302" t="n">
        <v>7.23</v>
      </c>
      <c r="P302" t="n">
        <v>6.666</v>
      </c>
      <c r="Q302" t="n">
        <v>6.442</v>
      </c>
      <c r="R302" t="n">
        <v>6.502</v>
      </c>
      <c r="S302" t="n">
        <v>6.522</v>
      </c>
      <c r="T302" t="n">
        <v>6.49</v>
      </c>
      <c r="U302" t="n">
        <v>5.824</v>
      </c>
      <c r="V302" t="n">
        <v>5.682</v>
      </c>
      <c r="W302" t="n">
        <v>5.774</v>
      </c>
      <c r="X302" t="n">
        <v>5.416</v>
      </c>
    </row>
    <row r="303">
      <c r="A303" s="1112" t="n">
        <v>44706</v>
      </c>
      <c r="B303" s="63" t="n">
        <v>250792</v>
      </c>
      <c r="J303" t="n">
        <v>7.722</v>
      </c>
      <c r="K303" t="n">
        <v>7.396</v>
      </c>
      <c r="L303" t="n">
        <v>7.232</v>
      </c>
      <c r="M303" t="n">
        <v>7.27</v>
      </c>
      <c r="N303" t="n">
        <v>7.264</v>
      </c>
      <c r="O303" t="n">
        <v>7.206</v>
      </c>
      <c r="P303" t="n">
        <v>6.616</v>
      </c>
      <c r="Q303" t="n">
        <v>6.37</v>
      </c>
      <c r="R303" t="n">
        <v>6.43</v>
      </c>
      <c r="S303" t="n">
        <v>6.45</v>
      </c>
      <c r="T303" t="n">
        <v>6.412</v>
      </c>
      <c r="U303" t="n">
        <v>5.746</v>
      </c>
      <c r="V303" t="n">
        <v>5.616</v>
      </c>
      <c r="W303" t="n">
        <v>5.71</v>
      </c>
      <c r="X303" t="n">
        <v>5.352</v>
      </c>
    </row>
    <row r="304">
      <c r="A304" s="1112" t="n">
        <v>44707</v>
      </c>
      <c r="B304" s="63" t="n">
        <v>213070</v>
      </c>
      <c r="J304" t="n">
        <v>7.65</v>
      </c>
      <c r="K304" t="n">
        <v>7.34</v>
      </c>
      <c r="L304" t="n">
        <v>7.186</v>
      </c>
      <c r="M304" t="n">
        <v>7.226</v>
      </c>
      <c r="N304" t="n">
        <v>7.226</v>
      </c>
      <c r="O304" t="n">
        <v>7.172</v>
      </c>
      <c r="P304" t="n">
        <v>6.606</v>
      </c>
      <c r="Q304" t="n">
        <v>6.38</v>
      </c>
      <c r="R304" t="n">
        <v>6.436</v>
      </c>
      <c r="S304" t="n">
        <v>6.454</v>
      </c>
      <c r="T304" t="n">
        <v>6.42</v>
      </c>
      <c r="U304" t="n">
        <v>5.754</v>
      </c>
      <c r="V304" t="n">
        <v>5.632</v>
      </c>
      <c r="W304" t="n">
        <v>5.724</v>
      </c>
      <c r="X304" t="n">
        <v>5.356</v>
      </c>
    </row>
    <row r="305">
      <c r="A305" s="1112" t="n">
        <v>44708</v>
      </c>
      <c r="B305" s="63" t="n">
        <v>179164</v>
      </c>
      <c r="J305" t="n">
        <v>7.772</v>
      </c>
      <c r="K305" t="n">
        <v>7.446</v>
      </c>
      <c r="L305" t="n">
        <v>7.3</v>
      </c>
      <c r="M305" t="n">
        <v>7.336</v>
      </c>
      <c r="N305" t="n">
        <v>7.33</v>
      </c>
      <c r="O305" t="n">
        <v>7.272</v>
      </c>
      <c r="P305" t="n">
        <v>6.676</v>
      </c>
      <c r="Q305" t="n">
        <v>6.424</v>
      </c>
      <c r="R305" t="n">
        <v>6.482</v>
      </c>
      <c r="S305" t="n">
        <v>6.5</v>
      </c>
      <c r="T305" t="n">
        <v>6.464</v>
      </c>
      <c r="U305" t="n">
        <v>5.8</v>
      </c>
      <c r="V305" t="n">
        <v>5.64</v>
      </c>
      <c r="W305" t="n">
        <v>5.732</v>
      </c>
      <c r="X305" t="n">
        <v>5.362</v>
      </c>
    </row>
    <row r="306">
      <c r="A306" s="1112" t="n">
        <v>44711</v>
      </c>
      <c r="B306" s="63" t="inlineStr">
        <is>
          <t>-</t>
        </is>
      </c>
      <c r="J306" s="192" t="n">
        <v>7.772</v>
      </c>
      <c r="K306" s="192" t="n">
        <v>7.446</v>
      </c>
      <c r="L306" s="192" t="n">
        <v>7.3</v>
      </c>
      <c r="M306" s="192" t="n">
        <v>7.336</v>
      </c>
      <c r="N306" s="192" t="n">
        <v>7.33</v>
      </c>
      <c r="O306" s="192" t="n">
        <v>7.272</v>
      </c>
      <c r="P306" s="192" t="n">
        <v>6.676</v>
      </c>
      <c r="Q306" s="192" t="n">
        <v>6.424</v>
      </c>
      <c r="R306" s="192" t="n">
        <v>6.482</v>
      </c>
      <c r="S306" s="192" t="n">
        <v>6.5</v>
      </c>
      <c r="T306" s="192" t="n">
        <v>6.464</v>
      </c>
      <c r="U306" s="192" t="n">
        <v>5.8</v>
      </c>
      <c r="V306" s="192" t="n">
        <v>5.64</v>
      </c>
      <c r="W306" s="192" t="n">
        <v>5.732</v>
      </c>
      <c r="X306" s="192" t="n">
        <v>5.362</v>
      </c>
    </row>
    <row r="307">
      <c r="A307" s="1112" t="n">
        <v>44712</v>
      </c>
      <c r="B307" s="63" t="n">
        <v>319523</v>
      </c>
      <c r="J307" t="n">
        <v>7.534</v>
      </c>
      <c r="K307" t="n">
        <v>7.25</v>
      </c>
      <c r="L307" t="n">
        <v>7.114</v>
      </c>
      <c r="M307" t="n">
        <v>7.164</v>
      </c>
      <c r="N307" t="n">
        <v>7.166</v>
      </c>
      <c r="O307" t="n">
        <v>7.12</v>
      </c>
      <c r="P307" t="n">
        <v>6.574</v>
      </c>
      <c r="Q307" t="n">
        <v>6.35</v>
      </c>
      <c r="R307" t="n">
        <v>6.41</v>
      </c>
      <c r="S307" t="n">
        <v>6.424</v>
      </c>
      <c r="T307" t="n">
        <v>6.394</v>
      </c>
      <c r="U307" t="n">
        <v>5.73</v>
      </c>
      <c r="V307" t="n">
        <v>5.632</v>
      </c>
      <c r="W307" t="n">
        <v>5.724</v>
      </c>
      <c r="X307" t="n">
        <v>5.356</v>
      </c>
    </row>
    <row r="308">
      <c r="A308" s="1112" t="n">
        <v>44713</v>
      </c>
      <c r="B308" s="63" t="n">
        <v>454594</v>
      </c>
      <c r="J308" t="n">
        <v>7.312</v>
      </c>
      <c r="K308" t="n">
        <v>7.036</v>
      </c>
      <c r="L308" t="n">
        <v>6.914</v>
      </c>
      <c r="M308" t="n">
        <v>6.964</v>
      </c>
      <c r="N308" t="n">
        <v>6.976</v>
      </c>
      <c r="O308" t="n">
        <v>6.942</v>
      </c>
      <c r="P308" t="n">
        <v>6.436</v>
      </c>
      <c r="Q308" t="n">
        <v>6.216</v>
      </c>
      <c r="R308" t="n">
        <v>6.28</v>
      </c>
      <c r="S308" t="n">
        <v>6.296</v>
      </c>
      <c r="T308" t="n">
        <v>6.272</v>
      </c>
      <c r="U308" t="n">
        <v>5.606</v>
      </c>
      <c r="V308" t="n">
        <v>5.514</v>
      </c>
      <c r="W308" t="n">
        <v>5.606</v>
      </c>
      <c r="X308" t="n">
        <v>5.254</v>
      </c>
    </row>
    <row r="309">
      <c r="A309" s="1112" t="n">
        <v>44714</v>
      </c>
      <c r="B309" s="63" t="n">
        <v>250170</v>
      </c>
      <c r="J309" t="n">
        <v>7.302</v>
      </c>
      <c r="K309" t="n">
        <v>7.046</v>
      </c>
      <c r="L309" t="n">
        <v>6.942</v>
      </c>
      <c r="M309" t="n">
        <v>6.992</v>
      </c>
      <c r="N309" t="n">
        <v>7.004</v>
      </c>
      <c r="O309" t="n">
        <v>6.97</v>
      </c>
      <c r="P309" t="n">
        <v>6.464</v>
      </c>
      <c r="Q309" t="n">
        <v>6.244</v>
      </c>
      <c r="R309" t="n">
        <v>6.304</v>
      </c>
      <c r="S309" t="n">
        <v>6.316</v>
      </c>
      <c r="T309" t="n">
        <v>6.284</v>
      </c>
      <c r="U309" t="n">
        <v>5.62</v>
      </c>
      <c r="V309" t="n">
        <v>5.544</v>
      </c>
      <c r="W309" t="n">
        <v>5.636</v>
      </c>
      <c r="X309" t="n">
        <v>5.284</v>
      </c>
    </row>
    <row r="310">
      <c r="A310" s="1112" t="n">
        <v>44715</v>
      </c>
      <c r="B310" s="63" t="n">
        <v>199523</v>
      </c>
      <c r="J310" t="n">
        <v>7.27</v>
      </c>
      <c r="K310" t="n">
        <v>7.012</v>
      </c>
      <c r="L310" t="n">
        <v>6.9</v>
      </c>
      <c r="M310" t="n">
        <v>6.952</v>
      </c>
      <c r="N310" t="n">
        <v>6.966</v>
      </c>
      <c r="O310" t="n">
        <v>6.934</v>
      </c>
      <c r="P310" t="n">
        <v>6.462</v>
      </c>
      <c r="Q310" t="n">
        <v>6.266</v>
      </c>
      <c r="R310" t="n">
        <v>6.324</v>
      </c>
      <c r="S310" t="n">
        <v>6.336</v>
      </c>
      <c r="T310" t="n">
        <v>6.304</v>
      </c>
      <c r="U310" t="n">
        <v>5.71</v>
      </c>
      <c r="V310" t="n">
        <v>5.62</v>
      </c>
      <c r="W310" t="n">
        <v>5.712</v>
      </c>
      <c r="X310" t="n">
        <v>5.352</v>
      </c>
    </row>
    <row r="311">
      <c r="A311" s="1112" t="n">
        <v>44718</v>
      </c>
      <c r="B311" s="63" t="n">
        <v>238548</v>
      </c>
      <c r="J311" t="n">
        <v>7.424</v>
      </c>
      <c r="K311" t="n">
        <v>7.142</v>
      </c>
      <c r="L311" t="n">
        <v>7.024</v>
      </c>
      <c r="M311" t="n">
        <v>7.072</v>
      </c>
      <c r="N311" t="n">
        <v>7.084</v>
      </c>
      <c r="O311" t="n">
        <v>7.044</v>
      </c>
      <c r="P311" t="n">
        <v>6.514</v>
      </c>
      <c r="Q311" t="n">
        <v>6.292</v>
      </c>
      <c r="R311" t="n">
        <v>6.35</v>
      </c>
      <c r="S311" t="n">
        <v>6.364</v>
      </c>
      <c r="T311" t="n">
        <v>6.334</v>
      </c>
      <c r="U311" t="n">
        <v>5.74</v>
      </c>
      <c r="V311" t="n">
        <v>5.642</v>
      </c>
      <c r="W311" t="n">
        <v>5.734</v>
      </c>
      <c r="X311" t="n">
        <v>5.366</v>
      </c>
    </row>
    <row r="312">
      <c r="A312" s="1112" t="n">
        <v>44719</v>
      </c>
      <c r="B312" s="63" t="n">
        <v>430599</v>
      </c>
      <c r="J312" t="n">
        <v>7.57</v>
      </c>
      <c r="K312" t="n">
        <v>7.256</v>
      </c>
      <c r="L312" t="n">
        <v>7.14</v>
      </c>
      <c r="M312" t="n">
        <v>7.19</v>
      </c>
      <c r="N312" t="n">
        <v>7.204</v>
      </c>
      <c r="O312" t="n">
        <v>7.164</v>
      </c>
      <c r="P312" t="n">
        <v>6.684</v>
      </c>
      <c r="Q312" t="n">
        <v>6.492</v>
      </c>
      <c r="R312" t="n">
        <v>6.55</v>
      </c>
      <c r="S312" t="n">
        <v>6.562</v>
      </c>
      <c r="T312" t="n">
        <v>6.522</v>
      </c>
      <c r="U312" t="n">
        <v>5.926</v>
      </c>
      <c r="V312" t="n">
        <v>5.81</v>
      </c>
      <c r="W312" t="n">
        <v>5.902</v>
      </c>
      <c r="X312" t="n">
        <v>5.532</v>
      </c>
    </row>
    <row r="313">
      <c r="A313" s="1112" t="n">
        <v>44720</v>
      </c>
      <c r="B313" s="63" t="n">
        <v>442710</v>
      </c>
      <c r="J313" t="n">
        <v>7.644</v>
      </c>
      <c r="K313" t="n">
        <v>7.276</v>
      </c>
      <c r="L313" t="n">
        <v>7.176</v>
      </c>
      <c r="M313" t="n">
        <v>7.226</v>
      </c>
      <c r="N313" t="n">
        <v>7.24</v>
      </c>
      <c r="O313" t="n">
        <v>7.196</v>
      </c>
      <c r="P313" t="n">
        <v>6.672</v>
      </c>
      <c r="Q313" t="n">
        <v>6.442</v>
      </c>
      <c r="R313" t="n">
        <v>6.5</v>
      </c>
      <c r="S313" t="n">
        <v>6.512</v>
      </c>
      <c r="T313" t="n">
        <v>6.474</v>
      </c>
      <c r="U313" t="n">
        <v>5.88</v>
      </c>
      <c r="V313" t="n">
        <v>5.746</v>
      </c>
      <c r="W313" t="n">
        <v>5.84</v>
      </c>
      <c r="X313" t="n">
        <v>5.47</v>
      </c>
    </row>
    <row r="314">
      <c r="A314" s="1112" t="n">
        <v>44721</v>
      </c>
      <c r="B314" s="63" t="n">
        <v>465518</v>
      </c>
      <c r="J314" t="n">
        <v>7.73</v>
      </c>
      <c r="K314" t="n">
        <v>7.292</v>
      </c>
      <c r="L314" t="n">
        <v>7.166</v>
      </c>
      <c r="M314" t="n">
        <v>7.212</v>
      </c>
      <c r="N314" t="n">
        <v>7.224</v>
      </c>
      <c r="O314" t="n">
        <v>7.184</v>
      </c>
      <c r="P314" t="n">
        <v>6.69</v>
      </c>
      <c r="Q314" t="n">
        <v>6.474</v>
      </c>
      <c r="R314" t="n">
        <v>6.532</v>
      </c>
      <c r="S314" t="n">
        <v>6.54</v>
      </c>
      <c r="T314" t="n">
        <v>6.512</v>
      </c>
      <c r="U314" t="n">
        <v>5.916</v>
      </c>
      <c r="V314" t="n">
        <v>5.774</v>
      </c>
      <c r="W314" t="n">
        <v>5.866</v>
      </c>
      <c r="X314" t="n">
        <v>5.496</v>
      </c>
    </row>
    <row r="315">
      <c r="A315" s="1112" t="n">
        <v>44722</v>
      </c>
      <c r="B315" s="63" t="n">
        <v>317445</v>
      </c>
      <c r="J315" t="n">
        <v>7.732</v>
      </c>
      <c r="K315" t="n">
        <v>7.326</v>
      </c>
      <c r="L315" t="n">
        <v>7.204</v>
      </c>
      <c r="M315" t="n">
        <v>7.246</v>
      </c>
      <c r="N315" t="n">
        <v>7.262</v>
      </c>
      <c r="O315" t="n">
        <v>7.232</v>
      </c>
      <c r="P315" t="n">
        <v>6.746</v>
      </c>
      <c r="Q315" t="n">
        <v>6.532</v>
      </c>
      <c r="R315" t="n">
        <v>6.59</v>
      </c>
      <c r="S315" t="n">
        <v>6.6</v>
      </c>
      <c r="T315" t="n">
        <v>6.572</v>
      </c>
      <c r="U315" t="n">
        <v>5.976</v>
      </c>
      <c r="V315" t="n">
        <v>5.834</v>
      </c>
      <c r="W315" t="n">
        <v>5.926</v>
      </c>
      <c r="X315" t="n">
        <v>5.562</v>
      </c>
    </row>
    <row r="316">
      <c r="A316" s="1112" t="n">
        <v>44725</v>
      </c>
      <c r="B316" s="63" t="n">
        <v>334693</v>
      </c>
      <c r="J316" t="n">
        <v>7.692</v>
      </c>
      <c r="K316" t="n">
        <v>7.306</v>
      </c>
      <c r="L316" t="n">
        <v>7.214</v>
      </c>
      <c r="M316" t="n">
        <v>7.264</v>
      </c>
      <c r="N316" t="n">
        <v>7.28</v>
      </c>
      <c r="O316" t="n">
        <v>7.25</v>
      </c>
      <c r="P316" t="n">
        <v>6.74</v>
      </c>
      <c r="Q316" t="n">
        <v>6.526</v>
      </c>
      <c r="R316" t="n">
        <v>6.586</v>
      </c>
      <c r="S316" t="n">
        <v>6.604</v>
      </c>
      <c r="T316" t="n">
        <v>6.59</v>
      </c>
      <c r="U316" t="n">
        <v>5.994</v>
      </c>
      <c r="V316" t="n">
        <v>5.846</v>
      </c>
      <c r="W316" t="n">
        <v>5.926</v>
      </c>
      <c r="X316" t="n">
        <v>5.572</v>
      </c>
    </row>
    <row r="317">
      <c r="A317" s="1112" t="n">
        <v>44726</v>
      </c>
      <c r="B317" s="63" t="n">
        <v>265981</v>
      </c>
      <c r="J317" t="n">
        <v>7.682</v>
      </c>
      <c r="K317" t="n">
        <v>7.294</v>
      </c>
      <c r="L317" t="n">
        <v>7.212</v>
      </c>
      <c r="M317" t="n">
        <v>7.262</v>
      </c>
      <c r="N317" t="n">
        <v>7.28</v>
      </c>
      <c r="O317" t="n">
        <v>7.244</v>
      </c>
      <c r="P317" t="n">
        <v>6.704</v>
      </c>
      <c r="Q317" t="n">
        <v>6.476</v>
      </c>
      <c r="R317" t="n">
        <v>6.536</v>
      </c>
      <c r="S317" t="n">
        <v>6.556</v>
      </c>
      <c r="T317" t="n">
        <v>6.536</v>
      </c>
      <c r="U317" t="n">
        <v>5.942</v>
      </c>
      <c r="V317" t="n">
        <v>5.792</v>
      </c>
      <c r="W317" t="n">
        <v>5.872</v>
      </c>
      <c r="X317" t="n">
        <v>5.516</v>
      </c>
    </row>
    <row r="318">
      <c r="A318" s="1112" t="n">
        <v>44727</v>
      </c>
      <c r="B318" s="63" t="n">
        <v>228125</v>
      </c>
      <c r="J318" t="n">
        <v>7.74</v>
      </c>
      <c r="K318" t="n">
        <v>7.29</v>
      </c>
      <c r="L318" t="n">
        <v>7.21</v>
      </c>
      <c r="M318" t="n">
        <v>7.262</v>
      </c>
      <c r="N318" t="n">
        <v>7.274</v>
      </c>
      <c r="O318" t="n">
        <v>7.24</v>
      </c>
      <c r="P318" t="n">
        <v>6.71</v>
      </c>
      <c r="Q318" t="n">
        <v>6.476</v>
      </c>
      <c r="R318" t="n">
        <v>6.54</v>
      </c>
      <c r="S318" t="n">
        <v>6.56</v>
      </c>
      <c r="T318" t="n">
        <v>6.544</v>
      </c>
      <c r="U318" t="n">
        <v>5.95</v>
      </c>
      <c r="V318" t="n">
        <v>5.804</v>
      </c>
      <c r="W318" t="n">
        <v>5.884</v>
      </c>
      <c r="X318" t="n">
        <v>5.542</v>
      </c>
    </row>
    <row r="319">
      <c r="A319" s="1112" t="n">
        <v>44728</v>
      </c>
      <c r="J319" t="n">
        <v>7.882</v>
      </c>
      <c r="K319" t="n">
        <v>7.416</v>
      </c>
      <c r="L319" t="n">
        <v>7.35</v>
      </c>
      <c r="M319" t="n">
        <v>7.394</v>
      </c>
      <c r="N319" t="n">
        <v>7.4</v>
      </c>
      <c r="O319" t="n">
        <v>7.35</v>
      </c>
      <c r="P319" t="n">
        <v>6.774</v>
      </c>
      <c r="Q319" t="n">
        <v>6.526</v>
      </c>
      <c r="R319" t="n">
        <v>6.584</v>
      </c>
      <c r="S319" t="n">
        <v>6.602</v>
      </c>
      <c r="T319" t="n">
        <v>6.586</v>
      </c>
      <c r="U319" t="n">
        <v>6</v>
      </c>
      <c r="V319" t="n">
        <v>5.836</v>
      </c>
      <c r="W319" t="n">
        <v>5.916</v>
      </c>
      <c r="X319" t="n">
        <v>5.58</v>
      </c>
    </row>
    <row r="320">
      <c r="A320" s="1112" t="n">
        <v>44729</v>
      </c>
      <c r="B320" s="63" t="n">
        <v>292330</v>
      </c>
      <c r="J320" t="n">
        <v>7.844</v>
      </c>
      <c r="K320" t="n">
        <v>7.376</v>
      </c>
      <c r="L320" t="n">
        <v>7.31</v>
      </c>
      <c r="M320" t="n">
        <v>7.352</v>
      </c>
      <c r="N320" t="n">
        <v>7.36</v>
      </c>
      <c r="O320" t="n">
        <v>7.302</v>
      </c>
      <c r="P320" t="n">
        <v>6.696</v>
      </c>
      <c r="Q320" t="n">
        <v>6.45</v>
      </c>
      <c r="R320" t="n">
        <v>6.506</v>
      </c>
      <c r="S320" t="n">
        <v>6.526</v>
      </c>
      <c r="T320" t="n">
        <v>6.512</v>
      </c>
      <c r="U320" t="n">
        <v>5.924</v>
      </c>
      <c r="V320" t="n">
        <v>5.762</v>
      </c>
      <c r="W320" t="n">
        <v>5.842</v>
      </c>
      <c r="X320" t="n">
        <v>5.494</v>
      </c>
    </row>
    <row r="321">
      <c r="A321" s="1112" t="n">
        <v>44732</v>
      </c>
      <c r="J321" s="192" t="n">
        <v>7.844</v>
      </c>
      <c r="K321" s="192" t="n">
        <v>7.376</v>
      </c>
      <c r="L321" s="192" t="n">
        <v>7.31</v>
      </c>
      <c r="M321" s="192" t="n">
        <v>7.352</v>
      </c>
      <c r="N321" s="192" t="n">
        <v>7.36</v>
      </c>
      <c r="O321" s="192" t="n">
        <v>7.302</v>
      </c>
      <c r="P321" s="192" t="n">
        <v>6.696</v>
      </c>
      <c r="Q321" s="192" t="n">
        <v>6.45</v>
      </c>
      <c r="R321" s="192" t="n">
        <v>6.506</v>
      </c>
      <c r="S321" s="192" t="n">
        <v>6.526</v>
      </c>
      <c r="T321" s="192" t="n">
        <v>6.512</v>
      </c>
      <c r="U321" s="192" t="n">
        <v>5.924</v>
      </c>
      <c r="V321" s="192" t="n">
        <v>5.762</v>
      </c>
      <c r="W321" s="192" t="n">
        <v>5.842</v>
      </c>
      <c r="X321" s="192" t="n">
        <v>5.494</v>
      </c>
    </row>
    <row r="322">
      <c r="A322" s="1112" t="n">
        <v>44733</v>
      </c>
      <c r="B322" s="63" t="n">
        <v>444368</v>
      </c>
      <c r="J322" t="n">
        <v>7.606</v>
      </c>
      <c r="K322" t="n">
        <v>7.092</v>
      </c>
      <c r="L322" t="n">
        <v>7.014</v>
      </c>
      <c r="M322" t="n">
        <v>7.066</v>
      </c>
      <c r="N322" t="n">
        <v>7.082</v>
      </c>
      <c r="O322" t="n">
        <v>7.04</v>
      </c>
      <c r="P322" t="n">
        <v>6.512</v>
      </c>
      <c r="Q322" t="n">
        <v>6.28</v>
      </c>
      <c r="R322" t="n">
        <v>6.34</v>
      </c>
      <c r="S322" t="n">
        <v>6.36</v>
      </c>
      <c r="T322" t="n">
        <v>6.344</v>
      </c>
      <c r="U322" t="n">
        <v>5.756</v>
      </c>
      <c r="V322" t="n">
        <v>5.646</v>
      </c>
      <c r="W322" t="n">
        <v>5.726</v>
      </c>
      <c r="X322" t="n">
        <v>5.384</v>
      </c>
    </row>
    <row r="323">
      <c r="A323" s="1112" t="n">
        <v>44734</v>
      </c>
      <c r="B323" s="63" t="n">
        <v>387067</v>
      </c>
      <c r="J323" t="n">
        <v>7.68</v>
      </c>
      <c r="K323" t="n">
        <v>7.02</v>
      </c>
      <c r="L323" t="n">
        <v>6.936</v>
      </c>
      <c r="M323" t="n">
        <v>6.99</v>
      </c>
      <c r="N323" t="n">
        <v>7.004</v>
      </c>
      <c r="O323" t="n">
        <v>6.964</v>
      </c>
      <c r="P323" t="n">
        <v>6.48</v>
      </c>
      <c r="Q323" t="n">
        <v>6.27</v>
      </c>
      <c r="R323" t="n">
        <v>6.33</v>
      </c>
      <c r="S323" t="n">
        <v>6.35</v>
      </c>
      <c r="T323" t="n">
        <v>6.33</v>
      </c>
      <c r="U323" t="n">
        <v>5.742</v>
      </c>
      <c r="V323" t="n">
        <v>5.604</v>
      </c>
      <c r="W323" t="n">
        <v>5.684</v>
      </c>
      <c r="X323" t="n">
        <v>5.336</v>
      </c>
    </row>
    <row r="324">
      <c r="A324" s="1112" t="n">
        <v>44735</v>
      </c>
      <c r="B324" s="63" t="n">
        <v>600962</v>
      </c>
      <c r="J324" t="n">
        <v>7.466</v>
      </c>
      <c r="K324" t="n">
        <v>6.666</v>
      </c>
      <c r="L324" t="n">
        <v>6.554</v>
      </c>
      <c r="M324" t="n">
        <v>6.61</v>
      </c>
      <c r="N324" t="n">
        <v>6.634</v>
      </c>
      <c r="O324" t="n">
        <v>6.596</v>
      </c>
      <c r="P324" t="n">
        <v>6.174</v>
      </c>
      <c r="Q324" t="n">
        <v>6.002</v>
      </c>
      <c r="R324" t="n">
        <v>6.066</v>
      </c>
      <c r="S324" t="n">
        <v>6.086</v>
      </c>
      <c r="T324" t="n">
        <v>6.074</v>
      </c>
      <c r="U324" t="n">
        <v>5.524</v>
      </c>
      <c r="V324" t="n">
        <v>5.44</v>
      </c>
      <c r="W324" t="n">
        <v>5.52</v>
      </c>
      <c r="X324" t="n">
        <v>5.2</v>
      </c>
    </row>
    <row r="325">
      <c r="A325" s="1112" t="n">
        <v>44736</v>
      </c>
      <c r="B325" s="63" t="n">
        <v>406936</v>
      </c>
      <c r="J325" t="n">
        <v>7.502</v>
      </c>
      <c r="K325" t="n">
        <v>6.826</v>
      </c>
      <c r="L325" t="n">
        <v>6.74</v>
      </c>
      <c r="M325" t="n">
        <v>6.792</v>
      </c>
      <c r="N325" t="n">
        <v>6.816</v>
      </c>
      <c r="O325" t="n">
        <v>6.774</v>
      </c>
      <c r="P325" t="n">
        <v>6.296</v>
      </c>
      <c r="Q325" t="n">
        <v>6.094</v>
      </c>
      <c r="R325" t="n">
        <v>6.156</v>
      </c>
      <c r="S325" t="n">
        <v>6.18</v>
      </c>
      <c r="T325" t="n">
        <v>6.162</v>
      </c>
      <c r="U325" t="n">
        <v>5.612</v>
      </c>
      <c r="V325" t="n">
        <v>5.462</v>
      </c>
      <c r="W325" t="n">
        <v>5.542</v>
      </c>
      <c r="X325" t="n">
        <v>5.204</v>
      </c>
    </row>
    <row r="326">
      <c r="A326" s="1112" t="n">
        <v>44739</v>
      </c>
      <c r="B326" s="63" t="n">
        <v>408829</v>
      </c>
      <c r="J326" t="n">
        <v>7.442</v>
      </c>
      <c r="K326" t="n">
        <v>6.612</v>
      </c>
      <c r="L326" t="n">
        <v>6.53</v>
      </c>
      <c r="M326" t="n">
        <v>6.59</v>
      </c>
      <c r="N326" t="n">
        <v>6.616</v>
      </c>
      <c r="O326" t="n">
        <v>6.586</v>
      </c>
      <c r="P326" t="n">
        <v>6.194</v>
      </c>
      <c r="Q326" t="n">
        <v>6.032</v>
      </c>
      <c r="R326" t="n">
        <v>6.096</v>
      </c>
      <c r="S326" t="n">
        <v>6.122</v>
      </c>
      <c r="T326" t="n">
        <v>6.104</v>
      </c>
      <c r="U326" t="n">
        <v>5.554</v>
      </c>
      <c r="V326" t="n">
        <v>5.446</v>
      </c>
      <c r="W326" t="n">
        <v>5.526</v>
      </c>
      <c r="X326" t="n">
        <v>5.202</v>
      </c>
    </row>
    <row r="327">
      <c r="A327" s="1112" t="n">
        <v>44740</v>
      </c>
      <c r="B327" s="63" t="n">
        <v>308272</v>
      </c>
      <c r="J327" t="n">
        <v>7.594</v>
      </c>
      <c r="K327" t="n">
        <v>6.696</v>
      </c>
      <c r="L327" t="n">
        <v>6.592</v>
      </c>
      <c r="M327" t="n">
        <v>6.65</v>
      </c>
      <c r="N327" t="n">
        <v>6.672</v>
      </c>
      <c r="O327" t="n">
        <v>6.634</v>
      </c>
      <c r="P327" t="n">
        <v>6.216</v>
      </c>
      <c r="Q327" t="n">
        <v>6.036</v>
      </c>
      <c r="R327" t="n">
        <v>6.102</v>
      </c>
      <c r="S327" t="n">
        <v>6.124</v>
      </c>
      <c r="T327" t="n">
        <v>6.104</v>
      </c>
      <c r="U327" t="n">
        <v>5.554</v>
      </c>
      <c r="V327" t="n">
        <v>5.432</v>
      </c>
      <c r="W327" t="n">
        <v>5.512</v>
      </c>
      <c r="X327" t="n">
        <v>5.184</v>
      </c>
    </row>
    <row r="328">
      <c r="A328" s="1112" t="n">
        <v>44741</v>
      </c>
      <c r="B328" s="63" t="n">
        <v>279626</v>
      </c>
      <c r="J328" t="n">
        <v>7.702</v>
      </c>
      <c r="K328" t="n">
        <v>6.64</v>
      </c>
      <c r="L328" t="n">
        <v>6.536</v>
      </c>
      <c r="M328" t="n">
        <v>6.592</v>
      </c>
      <c r="N328" t="n">
        <v>6.61</v>
      </c>
      <c r="O328" t="n">
        <v>6.574</v>
      </c>
      <c r="P328" t="n">
        <v>6.212</v>
      </c>
      <c r="Q328" t="n">
        <v>6.042</v>
      </c>
      <c r="R328" t="n">
        <v>6.114</v>
      </c>
      <c r="S328" t="n">
        <v>6.134</v>
      </c>
      <c r="T328" t="n">
        <v>6.11</v>
      </c>
      <c r="U328" t="n">
        <v>5.56</v>
      </c>
      <c r="V328" t="n">
        <v>5.45</v>
      </c>
      <c r="W328" t="n">
        <v>5.53</v>
      </c>
      <c r="X328" t="n">
        <v>5.2</v>
      </c>
    </row>
    <row r="329">
      <c r="A329" s="1112" t="n">
        <v>44742</v>
      </c>
      <c r="B329" s="63" t="n">
        <v>441794</v>
      </c>
      <c r="J329" t="n">
        <v>7.436</v>
      </c>
      <c r="K329" t="n">
        <v>6.286</v>
      </c>
      <c r="L329" t="n">
        <v>6.196</v>
      </c>
      <c r="M329" t="n">
        <v>6.262</v>
      </c>
      <c r="N329" t="n">
        <v>6.296</v>
      </c>
      <c r="O329" t="n">
        <v>6.274</v>
      </c>
      <c r="P329" t="n">
        <v>5.972</v>
      </c>
      <c r="Q329" t="n">
        <v>5.84</v>
      </c>
      <c r="R329" t="n">
        <v>5.906</v>
      </c>
      <c r="S329" t="n">
        <v>5.932</v>
      </c>
      <c r="T329" t="n">
        <v>5.922</v>
      </c>
      <c r="U329" t="n">
        <v>5.422</v>
      </c>
      <c r="V329" t="n">
        <v>5.34</v>
      </c>
      <c r="W329" t="n">
        <v>5.42</v>
      </c>
      <c r="X329" t="n">
        <v>5.13</v>
      </c>
    </row>
    <row r="330">
      <c r="A330" s="1112" t="n">
        <v>44743</v>
      </c>
      <c r="B330" s="63" t="n">
        <v>308728</v>
      </c>
      <c r="J330" t="n">
        <v>7.544</v>
      </c>
      <c r="K330" t="n">
        <v>6.196</v>
      </c>
      <c r="L330" t="n">
        <v>6.074</v>
      </c>
      <c r="M330" t="n">
        <v>6.136</v>
      </c>
      <c r="N330" t="n">
        <v>6.176</v>
      </c>
      <c r="O330" t="n">
        <v>6.164</v>
      </c>
      <c r="P330" t="n">
        <v>5.876</v>
      </c>
      <c r="Q330" t="n">
        <v>5.766</v>
      </c>
      <c r="R330" t="n">
        <v>5.836</v>
      </c>
      <c r="S330" t="n">
        <v>5.862</v>
      </c>
      <c r="T330" t="n">
        <v>5.85</v>
      </c>
      <c r="U330" t="n">
        <v>5.432</v>
      </c>
      <c r="V330" t="n">
        <v>5.32</v>
      </c>
      <c r="W330" t="n">
        <v>5.4</v>
      </c>
      <c r="X330" t="n">
        <v>5.084</v>
      </c>
    </row>
    <row r="331">
      <c r="A331" s="1112" t="n">
        <v>44746</v>
      </c>
      <c r="J331" s="192" t="n">
        <v>7.544</v>
      </c>
      <c r="K331" s="192" t="n">
        <v>6.196</v>
      </c>
      <c r="L331" s="192" t="n">
        <v>6.074</v>
      </c>
      <c r="M331" s="192" t="n">
        <v>6.136</v>
      </c>
      <c r="N331" s="192" t="n">
        <v>6.176</v>
      </c>
      <c r="O331" s="192" t="n">
        <v>6.164</v>
      </c>
      <c r="P331" s="192" t="n">
        <v>5.876</v>
      </c>
      <c r="Q331" s="192" t="n">
        <v>5.766</v>
      </c>
      <c r="R331" s="192" t="n">
        <v>5.836</v>
      </c>
      <c r="S331" s="192" t="n">
        <v>5.862</v>
      </c>
      <c r="T331" s="192" t="n">
        <v>5.85</v>
      </c>
      <c r="U331" s="192" t="n">
        <v>5.432</v>
      </c>
      <c r="V331" s="192" t="n">
        <v>5.32</v>
      </c>
      <c r="W331" s="192" t="n">
        <v>5.4</v>
      </c>
      <c r="X331" s="192" t="n">
        <v>5.084</v>
      </c>
    </row>
    <row r="332">
      <c r="A332" s="1112" t="n">
        <v>44747</v>
      </c>
      <c r="B332" s="63" t="n">
        <v>354215</v>
      </c>
      <c r="J332" t="n">
        <v>7.36</v>
      </c>
      <c r="K332" t="n">
        <v>5.922</v>
      </c>
      <c r="L332" t="n">
        <v>5.784</v>
      </c>
      <c r="M332" t="n">
        <v>5.85</v>
      </c>
      <c r="N332" t="n">
        <v>5.892</v>
      </c>
      <c r="O332" t="n">
        <v>5.89</v>
      </c>
      <c r="P332" t="n">
        <v>5.622</v>
      </c>
      <c r="Q332" t="n">
        <v>5.516</v>
      </c>
      <c r="R332" t="n">
        <v>5.592</v>
      </c>
      <c r="S332" t="n">
        <v>5.614</v>
      </c>
      <c r="T332" t="n">
        <v>5.61</v>
      </c>
      <c r="U332" t="n">
        <v>5.28</v>
      </c>
      <c r="V332" t="n">
        <v>5.196</v>
      </c>
      <c r="W332" t="n">
        <v>5.276</v>
      </c>
      <c r="X332" t="n">
        <v>4.98</v>
      </c>
    </row>
    <row r="333">
      <c r="A333" s="1112" t="n">
        <v>44748</v>
      </c>
      <c r="B333" s="63" t="n">
        <v>291874</v>
      </c>
      <c r="J333" t="n">
        <v>7.442</v>
      </c>
      <c r="K333" t="n">
        <v>5.996</v>
      </c>
      <c r="L333" t="n">
        <v>5.85</v>
      </c>
      <c r="M333" t="n">
        <v>5.912</v>
      </c>
      <c r="N333" t="n">
        <v>5.95</v>
      </c>
      <c r="O333" t="n">
        <v>5.944</v>
      </c>
      <c r="P333" t="n">
        <v>5.652</v>
      </c>
      <c r="Q333" t="n">
        <v>5.536</v>
      </c>
      <c r="R333" t="n">
        <v>5.616</v>
      </c>
      <c r="S333" t="n">
        <v>5.652</v>
      </c>
      <c r="T333" t="n">
        <v>5.644</v>
      </c>
      <c r="U333" t="n">
        <v>5.314</v>
      </c>
      <c r="V333" t="n">
        <v>5.246</v>
      </c>
      <c r="W333" t="n">
        <v>5.326</v>
      </c>
      <c r="X333" t="n">
        <v>5.02</v>
      </c>
    </row>
    <row r="334">
      <c r="A334" s="1112" t="n">
        <v>44749</v>
      </c>
      <c r="B334" s="63" t="n">
        <v>259285</v>
      </c>
      <c r="J334" t="n">
        <v>7.47</v>
      </c>
      <c r="K334" t="n">
        <v>6.09</v>
      </c>
      <c r="L334" t="n">
        <v>5.962</v>
      </c>
      <c r="M334" t="n">
        <v>6.02</v>
      </c>
      <c r="N334" t="n">
        <v>6.054</v>
      </c>
      <c r="O334" t="n">
        <v>6.04</v>
      </c>
      <c r="P334" t="n">
        <v>5.722</v>
      </c>
      <c r="Q334" t="n">
        <v>5.59</v>
      </c>
      <c r="R334" t="n">
        <v>5.67</v>
      </c>
      <c r="S334" t="n">
        <v>5.702</v>
      </c>
      <c r="T334" t="n">
        <v>5.694</v>
      </c>
      <c r="U334" t="n">
        <v>5.34</v>
      </c>
      <c r="V334" t="n">
        <v>5.242</v>
      </c>
      <c r="W334" t="n">
        <v>5.322</v>
      </c>
      <c r="X334" t="n">
        <v>5.046</v>
      </c>
    </row>
    <row r="335">
      <c r="A335" s="1112" t="n">
        <v>44750</v>
      </c>
      <c r="B335" s="63" t="n">
        <v>238533</v>
      </c>
      <c r="J335" t="n">
        <v>7.782</v>
      </c>
      <c r="K335" t="n">
        <v>6.332</v>
      </c>
      <c r="L335" t="n">
        <v>6.234</v>
      </c>
      <c r="M335" t="n">
        <v>6.286</v>
      </c>
      <c r="N335" t="n">
        <v>6.316</v>
      </c>
      <c r="O335" t="n">
        <v>6.292</v>
      </c>
      <c r="P335" t="n">
        <v>5.934</v>
      </c>
      <c r="Q335" t="n">
        <v>5.792</v>
      </c>
      <c r="R335" t="n">
        <v>5.87</v>
      </c>
      <c r="S335" t="n">
        <v>5.9</v>
      </c>
      <c r="T335" t="n">
        <v>5.884</v>
      </c>
      <c r="U335" t="n">
        <v>5.48</v>
      </c>
      <c r="V335" t="n">
        <v>5.384</v>
      </c>
      <c r="W335" t="n">
        <v>5.444</v>
      </c>
      <c r="X335" t="n">
        <v>5.16</v>
      </c>
    </row>
    <row r="336">
      <c r="A336" s="1112" t="n">
        <v>44753</v>
      </c>
      <c r="B336" s="63" t="n">
        <v>352425</v>
      </c>
      <c r="J336" t="n">
        <v>7.812</v>
      </c>
      <c r="K336" t="n">
        <v>6.37</v>
      </c>
      <c r="L336" t="n">
        <v>6.29</v>
      </c>
      <c r="M336" t="n">
        <v>6.334</v>
      </c>
      <c r="N336" t="n">
        <v>6.352</v>
      </c>
      <c r="O336" t="n">
        <v>6.31</v>
      </c>
      <c r="P336" t="n">
        <v>5.904</v>
      </c>
      <c r="Q336" t="n">
        <v>5.732</v>
      </c>
      <c r="R336" t="n">
        <v>5.81</v>
      </c>
      <c r="S336" t="n">
        <v>5.836</v>
      </c>
      <c r="T336" t="n">
        <v>5.822</v>
      </c>
      <c r="U336" t="n">
        <v>5.404</v>
      </c>
      <c r="V336" t="n">
        <v>5.304</v>
      </c>
      <c r="W336" t="n">
        <v>5.364</v>
      </c>
      <c r="X336" t="n">
        <v>5.082</v>
      </c>
    </row>
    <row r="337">
      <c r="A337" s="1112" t="n">
        <v>44754</v>
      </c>
      <c r="B337" s="63" t="n">
        <v>403649</v>
      </c>
      <c r="J337" t="n">
        <v>7.326</v>
      </c>
      <c r="K337" t="n">
        <v>5.94</v>
      </c>
      <c r="L337" t="n">
        <v>5.864</v>
      </c>
      <c r="M337" t="n">
        <v>5.93</v>
      </c>
      <c r="N337" t="n">
        <v>5.966</v>
      </c>
      <c r="O337" t="n">
        <v>5.95</v>
      </c>
      <c r="P337" t="n">
        <v>5.656</v>
      </c>
      <c r="Q337" t="n">
        <v>5.536</v>
      </c>
      <c r="R337" t="n">
        <v>5.614</v>
      </c>
      <c r="S337" t="n">
        <v>5.644</v>
      </c>
      <c r="T337" t="n">
        <v>5.634</v>
      </c>
      <c r="U337" t="n">
        <v>5.246</v>
      </c>
      <c r="V337" t="n">
        <v>5.15</v>
      </c>
      <c r="W337" t="n">
        <v>5.21</v>
      </c>
      <c r="X337" t="n">
        <v>4.95</v>
      </c>
    </row>
    <row r="338">
      <c r="A338" s="1112" t="n">
        <v>44755</v>
      </c>
      <c r="B338" s="63" t="n">
        <v>303779</v>
      </c>
      <c r="J338" t="n">
        <v>7.4</v>
      </c>
      <c r="K338" t="n">
        <v>6</v>
      </c>
      <c r="L338" t="n">
        <v>5.952</v>
      </c>
      <c r="M338" t="n">
        <v>6.022</v>
      </c>
      <c r="N338" t="n">
        <v>6.056</v>
      </c>
      <c r="O338" t="n">
        <v>6.036</v>
      </c>
      <c r="P338" t="n">
        <v>5.736</v>
      </c>
      <c r="Q338" t="n">
        <v>5.606</v>
      </c>
      <c r="R338" t="n">
        <v>5.684</v>
      </c>
      <c r="S338" t="n">
        <v>5.72</v>
      </c>
      <c r="T338" t="n">
        <v>5.71</v>
      </c>
      <c r="U338" t="n">
        <v>5.326</v>
      </c>
      <c r="V338" t="n">
        <v>5.23</v>
      </c>
      <c r="W338" t="n">
        <v>5.29</v>
      </c>
      <c r="X338" t="n">
        <v>5.02</v>
      </c>
    </row>
    <row r="339">
      <c r="A339" s="1112" t="n">
        <v>44756</v>
      </c>
      <c r="B339" s="63" t="n">
        <v>263280</v>
      </c>
      <c r="J339" t="n">
        <v>6.95</v>
      </c>
      <c r="K339" t="n">
        <v>6.05</v>
      </c>
      <c r="L339" t="n">
        <v>6.01</v>
      </c>
      <c r="M339" t="n">
        <v>6.08</v>
      </c>
      <c r="N339" t="n">
        <v>6.116</v>
      </c>
      <c r="O339" t="n">
        <v>6.094</v>
      </c>
      <c r="P339" t="n">
        <v>5.804</v>
      </c>
      <c r="Q339" t="n">
        <v>5.686</v>
      </c>
      <c r="R339" t="n">
        <v>5.764</v>
      </c>
      <c r="S339" t="n">
        <v>5.8</v>
      </c>
      <c r="T339" t="n">
        <v>5.792</v>
      </c>
      <c r="U339" t="n">
        <v>5.4</v>
      </c>
      <c r="V339" t="n">
        <v>5.306</v>
      </c>
      <c r="W339" t="n">
        <v>5.366</v>
      </c>
      <c r="X339" t="n">
        <v>5.09</v>
      </c>
    </row>
    <row r="340">
      <c r="A340" s="1112" t="n">
        <v>44757</v>
      </c>
      <c r="B340" s="63" t="n">
        <v>254162</v>
      </c>
      <c r="K340" t="n">
        <v>6.042</v>
      </c>
      <c r="L340" t="n">
        <v>6.036</v>
      </c>
      <c r="M340" t="n">
        <v>6.1</v>
      </c>
      <c r="N340" t="n">
        <v>6.132</v>
      </c>
      <c r="O340" t="n">
        <v>6.11</v>
      </c>
      <c r="P340" t="n">
        <v>5.802</v>
      </c>
      <c r="Q340" t="n">
        <v>5.672</v>
      </c>
      <c r="R340" t="n">
        <v>5.75</v>
      </c>
      <c r="S340" t="n">
        <v>5.784</v>
      </c>
      <c r="T340" t="n">
        <v>5.774</v>
      </c>
      <c r="U340" t="n">
        <v>5.382</v>
      </c>
      <c r="V340" t="n">
        <v>5.284</v>
      </c>
      <c r="W340" t="n">
        <v>5.344</v>
      </c>
      <c r="X340" t="n">
        <v>5.076</v>
      </c>
    </row>
    <row r="341">
      <c r="A341" s="1112" t="n">
        <v>44760</v>
      </c>
      <c r="B341" s="63" t="n">
        <v>223512</v>
      </c>
      <c r="K341" t="n">
        <v>6.122</v>
      </c>
      <c r="L341" t="n">
        <v>6.106</v>
      </c>
      <c r="M341" t="n">
        <v>6.164</v>
      </c>
      <c r="N341" t="n">
        <v>6.196</v>
      </c>
      <c r="O341" t="n">
        <v>6.174</v>
      </c>
      <c r="P341" t="n">
        <v>5.87</v>
      </c>
      <c r="Q341" t="n">
        <v>5.734</v>
      </c>
      <c r="R341" t="n">
        <v>5.812</v>
      </c>
      <c r="S341" t="n">
        <v>5.844</v>
      </c>
      <c r="T341" t="n">
        <v>5.832</v>
      </c>
      <c r="U341" t="n">
        <v>5.44</v>
      </c>
      <c r="V341" t="n">
        <v>5.342</v>
      </c>
      <c r="W341" t="n">
        <v>5.402</v>
      </c>
      <c r="X341" t="n">
        <v>5.13</v>
      </c>
    </row>
    <row r="342">
      <c r="A342" s="1112" t="n">
        <v>44761</v>
      </c>
      <c r="B342" s="63" t="n">
        <v>280539</v>
      </c>
      <c r="K342" t="n">
        <v>5.966</v>
      </c>
      <c r="L342" t="n">
        <v>5.952</v>
      </c>
      <c r="M342" t="n">
        <v>6.014</v>
      </c>
      <c r="N342" t="n">
        <v>6.052</v>
      </c>
      <c r="O342" t="n">
        <v>6.04</v>
      </c>
      <c r="P342" t="n">
        <v>5.772</v>
      </c>
      <c r="Q342" t="n">
        <v>5.654</v>
      </c>
      <c r="R342" t="n">
        <v>5.732</v>
      </c>
      <c r="S342" t="n">
        <v>5.764</v>
      </c>
      <c r="T342" t="n">
        <v>5.75</v>
      </c>
      <c r="U342" t="n">
        <v>5.366</v>
      </c>
      <c r="V342" t="n">
        <v>5.27</v>
      </c>
      <c r="W342" t="n">
        <v>5.33</v>
      </c>
      <c r="X342" t="n">
        <v>5.06</v>
      </c>
    </row>
    <row r="343">
      <c r="A343" s="1112" t="n">
        <v>44762</v>
      </c>
      <c r="B343" s="63" t="n">
        <v>202168</v>
      </c>
      <c r="K343" t="n">
        <v>5.922</v>
      </c>
      <c r="L343" t="n">
        <v>5.9</v>
      </c>
      <c r="M343" t="n">
        <v>5.962</v>
      </c>
      <c r="N343" t="n">
        <v>6.006</v>
      </c>
      <c r="O343" t="n">
        <v>6.004</v>
      </c>
      <c r="P343" t="n">
        <v>5.744</v>
      </c>
      <c r="Q343" t="n">
        <v>5.64</v>
      </c>
      <c r="R343" t="n">
        <v>5.72</v>
      </c>
      <c r="S343" t="n">
        <v>5.752</v>
      </c>
      <c r="T343" t="n">
        <v>5.74</v>
      </c>
      <c r="U343" t="n">
        <v>5.364</v>
      </c>
      <c r="V343" t="n">
        <v>5.264</v>
      </c>
      <c r="W343" t="n">
        <v>5.324</v>
      </c>
      <c r="X343" t="n">
        <v>5.054</v>
      </c>
    </row>
    <row r="344">
      <c r="A344" s="1112" t="n">
        <v>44763</v>
      </c>
      <c r="B344" s="63" t="n">
        <v>250457</v>
      </c>
      <c r="K344" t="n">
        <v>5.756</v>
      </c>
      <c r="L344" t="n">
        <v>5.734</v>
      </c>
      <c r="M344" t="n">
        <v>5.802</v>
      </c>
      <c r="N344" t="n">
        <v>5.846</v>
      </c>
      <c r="O344" t="n">
        <v>5.85</v>
      </c>
      <c r="P344" t="n">
        <v>5.61</v>
      </c>
      <c r="Q344" t="n">
        <v>5.512</v>
      </c>
      <c r="R344" t="n">
        <v>5.592</v>
      </c>
      <c r="S344" t="n">
        <v>5.624</v>
      </c>
      <c r="T344" t="n">
        <v>5.612</v>
      </c>
      <c r="U344" t="n">
        <v>5.286</v>
      </c>
      <c r="V344" t="n">
        <v>5.204</v>
      </c>
      <c r="W344" t="n">
        <v>5.264</v>
      </c>
      <c r="X344" t="n">
        <v>4.996</v>
      </c>
    </row>
    <row r="345">
      <c r="A345" s="1112" t="n">
        <v>44764</v>
      </c>
      <c r="B345" s="63" t="n">
        <v>287780</v>
      </c>
      <c r="K345" t="n">
        <v>5.642</v>
      </c>
      <c r="L345" t="n">
        <v>5.642</v>
      </c>
      <c r="M345" t="n">
        <v>5.71</v>
      </c>
      <c r="N345" t="n">
        <v>5.754</v>
      </c>
      <c r="O345" t="n">
        <v>5.76</v>
      </c>
      <c r="P345" t="n">
        <v>5.54</v>
      </c>
      <c r="Q345" t="n">
        <v>5.46</v>
      </c>
      <c r="R345" t="n">
        <v>5.54</v>
      </c>
      <c r="S345" t="n">
        <v>5.574</v>
      </c>
      <c r="T345" t="n">
        <v>5.562</v>
      </c>
      <c r="U345" t="n">
        <v>5.232</v>
      </c>
      <c r="V345" t="n">
        <v>5.16</v>
      </c>
      <c r="W345" t="n">
        <v>5.22</v>
      </c>
      <c r="X345" t="n">
        <v>4.954</v>
      </c>
    </row>
    <row r="346">
      <c r="A346" s="1112" t="n">
        <v>44767</v>
      </c>
      <c r="B346" s="63" t="n">
        <v>287756</v>
      </c>
      <c r="K346" t="n">
        <v>5.8</v>
      </c>
      <c r="L346" t="n">
        <v>5.836</v>
      </c>
      <c r="M346" t="n">
        <v>5.906</v>
      </c>
      <c r="N346" t="n">
        <v>5.95</v>
      </c>
      <c r="O346" t="n">
        <v>5.95</v>
      </c>
      <c r="P346" t="n">
        <v>5.664</v>
      </c>
      <c r="Q346" t="n">
        <v>5.542</v>
      </c>
      <c r="R346" t="n">
        <v>5.62</v>
      </c>
      <c r="S346" t="n">
        <v>5.652</v>
      </c>
      <c r="T346" t="n">
        <v>5.64</v>
      </c>
      <c r="U346" t="n">
        <v>5.29</v>
      </c>
      <c r="V346" t="n">
        <v>5.212</v>
      </c>
      <c r="W346" t="n">
        <v>5.272</v>
      </c>
      <c r="X346" t="n">
        <v>5.004</v>
      </c>
    </row>
    <row r="347">
      <c r="A347" s="1112" t="n">
        <v>44768</v>
      </c>
      <c r="B347" s="63" t="n">
        <v>274661</v>
      </c>
      <c r="K347" t="n">
        <v>5.97</v>
      </c>
      <c r="L347" t="n">
        <v>6.006</v>
      </c>
      <c r="M347" t="n">
        <v>6.074</v>
      </c>
      <c r="N347" t="n">
        <v>6.114</v>
      </c>
      <c r="O347" t="n">
        <v>6.106</v>
      </c>
      <c r="P347" t="n">
        <v>5.754</v>
      </c>
      <c r="Q347" t="n">
        <v>5.606</v>
      </c>
      <c r="R347" t="n">
        <v>5.684</v>
      </c>
      <c r="S347" t="n">
        <v>5.714</v>
      </c>
      <c r="T347" t="n">
        <v>5.704</v>
      </c>
      <c r="U347" t="n">
        <v>5.326</v>
      </c>
      <c r="V347" t="n">
        <v>5.244</v>
      </c>
      <c r="W347" t="n">
        <v>5.304</v>
      </c>
      <c r="X347" t="n">
        <v>5.042</v>
      </c>
    </row>
    <row r="348">
      <c r="A348" s="1112" t="n">
        <v>44769</v>
      </c>
      <c r="B348" s="63" t="n">
        <v>219714</v>
      </c>
      <c r="K348" t="n">
        <v>6.002</v>
      </c>
      <c r="L348" t="n">
        <v>6.03</v>
      </c>
      <c r="M348" t="n">
        <v>6.1</v>
      </c>
      <c r="N348" t="n">
        <v>6.14</v>
      </c>
      <c r="O348" t="n">
        <v>6.136</v>
      </c>
      <c r="P348" t="n">
        <v>5.792</v>
      </c>
      <c r="Q348" t="n">
        <v>5.644</v>
      </c>
      <c r="R348" t="n">
        <v>5.72</v>
      </c>
      <c r="S348" t="n">
        <v>5.752</v>
      </c>
      <c r="T348" t="n">
        <v>5.742</v>
      </c>
      <c r="U348" t="n">
        <v>5.36</v>
      </c>
      <c r="V348" t="n">
        <v>5.274</v>
      </c>
      <c r="W348" t="n">
        <v>5.334</v>
      </c>
      <c r="X348" t="n">
        <v>5.064</v>
      </c>
    </row>
    <row r="349">
      <c r="A349" s="1112" t="n">
        <v>44770</v>
      </c>
      <c r="B349" s="63" t="n">
        <v>205358</v>
      </c>
      <c r="K349" t="n">
        <v>6.15</v>
      </c>
      <c r="L349" t="n">
        <v>6.19</v>
      </c>
      <c r="M349" t="n">
        <v>6.252</v>
      </c>
      <c r="N349" t="n">
        <v>6.286</v>
      </c>
      <c r="O349" t="n">
        <v>6.284</v>
      </c>
      <c r="P349" t="n">
        <v>5.914</v>
      </c>
      <c r="Q349" t="n">
        <v>5.754</v>
      </c>
      <c r="R349" t="n">
        <v>5.83</v>
      </c>
      <c r="S349" t="n">
        <v>5.862</v>
      </c>
      <c r="T349" t="n">
        <v>5.85</v>
      </c>
      <c r="U349" t="n">
        <v>5.454</v>
      </c>
      <c r="V349" t="n">
        <v>5.37</v>
      </c>
      <c r="W349" t="n">
        <v>5.43</v>
      </c>
      <c r="X349" t="n">
        <v>5.156</v>
      </c>
    </row>
    <row r="350">
      <c r="A350" s="1112" t="n">
        <v>44771</v>
      </c>
      <c r="B350" s="63" t="n">
        <v>313463</v>
      </c>
      <c r="K350" t="n">
        <v>6.162</v>
      </c>
      <c r="L350" t="n">
        <v>6.2</v>
      </c>
      <c r="M350" t="n">
        <v>6.262</v>
      </c>
      <c r="N350" t="n">
        <v>6.3</v>
      </c>
      <c r="O350" t="n">
        <v>6.304</v>
      </c>
      <c r="P350" t="n">
        <v>5.946</v>
      </c>
      <c r="Q350" t="n">
        <v>5.802</v>
      </c>
      <c r="R350" t="n">
        <v>5.876</v>
      </c>
      <c r="S350" t="n">
        <v>5.912</v>
      </c>
      <c r="T350" t="n">
        <v>5.9</v>
      </c>
      <c r="U350" t="n">
        <v>5.492</v>
      </c>
      <c r="V350" t="n">
        <v>5.406</v>
      </c>
      <c r="W350" t="n">
        <v>5.466</v>
      </c>
      <c r="X350" t="n">
        <v>5.196</v>
      </c>
    </row>
    <row r="351">
      <c r="A351" s="1112" t="n">
        <v>44774</v>
      </c>
      <c r="B351" s="63" t="n">
        <v>256579</v>
      </c>
      <c r="K351" t="n">
        <v>6.07</v>
      </c>
      <c r="L351" t="n">
        <v>6.096</v>
      </c>
      <c r="M351" t="n">
        <v>6.166</v>
      </c>
      <c r="N351" t="n">
        <v>6.206</v>
      </c>
      <c r="O351" t="n">
        <v>6.212</v>
      </c>
      <c r="P351" t="n">
        <v>5.912</v>
      </c>
      <c r="Q351" t="n">
        <v>5.78</v>
      </c>
      <c r="R351" t="n">
        <v>5.854</v>
      </c>
      <c r="S351" t="n">
        <v>5.89</v>
      </c>
      <c r="T351" t="n">
        <v>5.88</v>
      </c>
      <c r="U351" t="n">
        <v>5.48</v>
      </c>
      <c r="V351" t="n">
        <v>5.394</v>
      </c>
      <c r="W351" t="n">
        <v>5.454</v>
      </c>
      <c r="X351" t="n">
        <v>5.186</v>
      </c>
    </row>
    <row r="352">
      <c r="A352" s="1112" t="n">
        <v>44775</v>
      </c>
      <c r="B352" s="63" t="n">
        <v>284319</v>
      </c>
      <c r="K352" t="n">
        <v>5.912</v>
      </c>
      <c r="L352" t="n">
        <v>5.942</v>
      </c>
      <c r="M352" t="n">
        <v>6.016</v>
      </c>
      <c r="N352" t="n">
        <v>6.062</v>
      </c>
      <c r="O352" t="n">
        <v>6.076</v>
      </c>
      <c r="P352" t="n">
        <v>5.802</v>
      </c>
      <c r="Q352" t="n">
        <v>5.696</v>
      </c>
      <c r="R352" t="n">
        <v>5.772</v>
      </c>
      <c r="S352" t="n">
        <v>5.806</v>
      </c>
      <c r="T352" t="n">
        <v>5.792</v>
      </c>
      <c r="U352" t="n">
        <v>5.432</v>
      </c>
      <c r="V352" t="n">
        <v>5.344</v>
      </c>
      <c r="W352" t="n">
        <v>5.404</v>
      </c>
      <c r="X352" t="n">
        <v>5.136</v>
      </c>
    </row>
    <row r="353">
      <c r="A353" s="1112" t="n">
        <v>44776</v>
      </c>
      <c r="B353" s="63" t="n">
        <v>291207</v>
      </c>
      <c r="K353" t="n">
        <v>5.914</v>
      </c>
      <c r="L353" t="n">
        <v>5.962</v>
      </c>
      <c r="M353" t="n">
        <v>6.042</v>
      </c>
      <c r="N353" t="n">
        <v>6.086</v>
      </c>
      <c r="O353" t="n">
        <v>6.096</v>
      </c>
      <c r="P353" t="n">
        <v>5.804</v>
      </c>
      <c r="Q353" t="n">
        <v>5.702</v>
      </c>
      <c r="R353" t="n">
        <v>5.776</v>
      </c>
      <c r="S353" t="n">
        <v>5.812</v>
      </c>
      <c r="T353" t="n">
        <v>5.8</v>
      </c>
      <c r="U353" t="n">
        <v>5.43</v>
      </c>
      <c r="V353" t="n">
        <v>5.344</v>
      </c>
      <c r="W353" t="n">
        <v>5.404</v>
      </c>
      <c r="X353" t="n">
        <v>5.134</v>
      </c>
    </row>
    <row r="354">
      <c r="A354" s="1112" t="n">
        <v>44777</v>
      </c>
      <c r="B354" s="63" t="n">
        <v>238318</v>
      </c>
      <c r="K354" t="n">
        <v>6.022</v>
      </c>
      <c r="L354" t="n">
        <v>6.062</v>
      </c>
      <c r="M354" t="n">
        <v>6.142</v>
      </c>
      <c r="N354" t="n">
        <v>6.186</v>
      </c>
      <c r="O354" t="n">
        <v>6.194</v>
      </c>
      <c r="P354" t="n">
        <v>5.874</v>
      </c>
      <c r="Q354" t="n">
        <v>5.764</v>
      </c>
      <c r="R354" t="n">
        <v>5.84</v>
      </c>
      <c r="S354" t="n">
        <v>5.88</v>
      </c>
      <c r="T354" t="n">
        <v>5.87</v>
      </c>
      <c r="U354" t="n">
        <v>5.472</v>
      </c>
      <c r="V354" t="n">
        <v>5.39</v>
      </c>
      <c r="W354" t="n">
        <v>5.45</v>
      </c>
      <c r="X354" t="n">
        <v>5.176</v>
      </c>
    </row>
    <row r="355">
      <c r="A355" s="1112" t="n">
        <v>44778</v>
      </c>
      <c r="B355" s="63" t="n">
        <v>292173</v>
      </c>
      <c r="K355" t="n">
        <v>6.102</v>
      </c>
      <c r="L355" t="n">
        <v>6.1</v>
      </c>
      <c r="M355" t="n">
        <v>6.18</v>
      </c>
      <c r="N355" t="n">
        <v>6.224</v>
      </c>
      <c r="O355" t="n">
        <v>6.232</v>
      </c>
      <c r="P355" t="n">
        <v>5.922</v>
      </c>
      <c r="Q355" t="n">
        <v>5.822</v>
      </c>
      <c r="R355" t="n">
        <v>5.9</v>
      </c>
      <c r="S355" t="n">
        <v>5.932</v>
      </c>
      <c r="T355" t="n">
        <v>5.926</v>
      </c>
      <c r="U355" t="n">
        <v>5.47</v>
      </c>
      <c r="V355" t="n">
        <v>5.384</v>
      </c>
      <c r="W355" t="n">
        <v>5.444</v>
      </c>
      <c r="X355" t="n">
        <v>5.172</v>
      </c>
    </row>
    <row r="356">
      <c r="A356" s="1112" t="n">
        <v>44781</v>
      </c>
      <c r="B356" s="63" t="n">
        <v>336071</v>
      </c>
      <c r="K356" t="n">
        <v>6.084</v>
      </c>
      <c r="L356" t="n">
        <v>6.072</v>
      </c>
      <c r="M356" t="n">
        <v>6.152</v>
      </c>
      <c r="N356" t="n">
        <v>6.196</v>
      </c>
      <c r="O356" t="n">
        <v>6.206</v>
      </c>
      <c r="P356" t="n">
        <v>5.906</v>
      </c>
      <c r="Q356" t="n">
        <v>5.802</v>
      </c>
      <c r="R356" t="n">
        <v>5.88</v>
      </c>
      <c r="S356" t="n">
        <v>5.92</v>
      </c>
      <c r="T356" t="n">
        <v>5.906</v>
      </c>
      <c r="U356" t="n">
        <v>5.47</v>
      </c>
      <c r="V356" t="n">
        <v>5.384</v>
      </c>
      <c r="W356" t="n">
        <v>5.444</v>
      </c>
      <c r="X356" t="n">
        <v>5.172</v>
      </c>
    </row>
    <row r="357">
      <c r="A357" s="1112" t="n">
        <v>44782</v>
      </c>
      <c r="B357" s="63" t="n">
        <v>320950</v>
      </c>
      <c r="K357" t="n">
        <v>6.154</v>
      </c>
      <c r="L357" t="n">
        <v>6.14</v>
      </c>
      <c r="M357" t="n">
        <v>6.214</v>
      </c>
      <c r="N357" t="n">
        <v>6.252</v>
      </c>
      <c r="O357" t="n">
        <v>6.26</v>
      </c>
      <c r="P357" t="n">
        <v>5.94</v>
      </c>
      <c r="Q357" t="n">
        <v>5.834</v>
      </c>
      <c r="R357" t="n">
        <v>5.91</v>
      </c>
      <c r="S357" t="n">
        <v>5.944</v>
      </c>
      <c r="T357" t="n">
        <v>5.936</v>
      </c>
      <c r="U357" t="n">
        <v>5.49</v>
      </c>
      <c r="V357" t="n">
        <v>5.404</v>
      </c>
      <c r="W357" t="n">
        <v>5.464</v>
      </c>
      <c r="X357" t="n">
        <v>5.166</v>
      </c>
    </row>
    <row r="358">
      <c r="A358" s="1112" t="n">
        <v>44783</v>
      </c>
      <c r="B358" s="63" t="n">
        <v>339343</v>
      </c>
      <c r="K358" t="n">
        <v>6.212</v>
      </c>
      <c r="L358" t="n">
        <v>6.184</v>
      </c>
      <c r="M358" t="n">
        <v>6.256</v>
      </c>
      <c r="N358" t="n">
        <v>6.292</v>
      </c>
      <c r="O358" t="n">
        <v>6.292</v>
      </c>
      <c r="P358" t="n">
        <v>5.97</v>
      </c>
      <c r="Q358" t="n">
        <v>5.874</v>
      </c>
      <c r="R358" t="n">
        <v>5.952</v>
      </c>
      <c r="S358" t="n">
        <v>5.986</v>
      </c>
      <c r="T358" t="n">
        <v>5.976</v>
      </c>
      <c r="U358" t="n">
        <v>5.53</v>
      </c>
      <c r="V358" t="n">
        <v>5.434</v>
      </c>
      <c r="W358" t="n">
        <v>5.494</v>
      </c>
      <c r="X358" t="n">
        <v>5.2</v>
      </c>
    </row>
    <row r="359">
      <c r="A359" s="1112" t="n">
        <v>44784</v>
      </c>
      <c r="B359" s="63" t="n">
        <v>248310</v>
      </c>
      <c r="K359" t="n">
        <v>6.292</v>
      </c>
      <c r="L359" t="n">
        <v>6.276</v>
      </c>
      <c r="M359" t="n">
        <v>6.344</v>
      </c>
      <c r="N359" t="n">
        <v>6.374</v>
      </c>
      <c r="O359" t="n">
        <v>6.362</v>
      </c>
      <c r="P359" t="n">
        <v>6.026</v>
      </c>
      <c r="Q359" t="n">
        <v>5.932</v>
      </c>
      <c r="R359" t="n">
        <v>6.006</v>
      </c>
      <c r="S359" t="n">
        <v>6.042</v>
      </c>
      <c r="T359" t="n">
        <v>6.026</v>
      </c>
      <c r="U359" t="n">
        <v>5.57</v>
      </c>
      <c r="V359" t="n">
        <v>5.474</v>
      </c>
      <c r="W359" t="n">
        <v>5.534</v>
      </c>
      <c r="X359" t="n">
        <v>5.236</v>
      </c>
    </row>
    <row r="360">
      <c r="A360" s="1112" t="n">
        <v>44785</v>
      </c>
      <c r="B360" s="63" t="n">
        <v>357220</v>
      </c>
      <c r="K360" t="n">
        <v>6.396</v>
      </c>
      <c r="L360" t="n">
        <v>6.422</v>
      </c>
      <c r="M360" t="n">
        <v>6.49</v>
      </c>
      <c r="N360" t="n">
        <v>6.514</v>
      </c>
      <c r="O360" t="n">
        <v>6.49</v>
      </c>
      <c r="P360" t="n">
        <v>6.11</v>
      </c>
      <c r="Q360" t="n">
        <v>5.994</v>
      </c>
      <c r="R360" t="n">
        <v>6.066</v>
      </c>
      <c r="S360" t="n">
        <v>6.102</v>
      </c>
      <c r="T360" t="n">
        <v>6.09</v>
      </c>
      <c r="U360" t="n">
        <v>5.576</v>
      </c>
      <c r="V360" t="n">
        <v>5.474</v>
      </c>
      <c r="W360" t="n">
        <v>5.534</v>
      </c>
      <c r="X360" t="n">
        <v>5.234</v>
      </c>
    </row>
    <row r="361">
      <c r="A361" s="1112" t="n">
        <v>44788</v>
      </c>
      <c r="B361" s="63" t="n">
        <v>199121</v>
      </c>
      <c r="K361" t="n">
        <v>6.266</v>
      </c>
      <c r="L361" t="n">
        <v>6.282</v>
      </c>
      <c r="M361" t="n">
        <v>6.356</v>
      </c>
      <c r="N361" t="n">
        <v>6.386</v>
      </c>
      <c r="O361" t="n">
        <v>6.37</v>
      </c>
      <c r="P361" t="n">
        <v>6.056</v>
      </c>
      <c r="Q361" t="n">
        <v>5.962</v>
      </c>
      <c r="R361" t="n">
        <v>6.036</v>
      </c>
      <c r="S361" t="n">
        <v>6.072</v>
      </c>
      <c r="T361" t="n">
        <v>6.06</v>
      </c>
      <c r="U361" t="n">
        <v>5.57</v>
      </c>
      <c r="V361" t="n">
        <v>5.474</v>
      </c>
      <c r="W361" t="n">
        <v>5.534</v>
      </c>
      <c r="X361" t="n">
        <v>5.232</v>
      </c>
    </row>
    <row r="362">
      <c r="A362" s="1112" t="n">
        <v>44789</v>
      </c>
      <c r="B362" s="63" t="n">
        <v>205505</v>
      </c>
      <c r="K362" t="n">
        <v>6.11</v>
      </c>
      <c r="L362" t="n">
        <v>6.102</v>
      </c>
      <c r="M362" t="n">
        <v>6.18</v>
      </c>
      <c r="N362" t="n">
        <v>6.214</v>
      </c>
      <c r="O362" t="n">
        <v>6.202</v>
      </c>
      <c r="P362" t="n">
        <v>5.912</v>
      </c>
      <c r="Q362" t="n">
        <v>5.836</v>
      </c>
      <c r="R362" t="n">
        <v>5.912</v>
      </c>
      <c r="S362" t="n">
        <v>5.95</v>
      </c>
      <c r="T362" t="n">
        <v>5.936</v>
      </c>
      <c r="U362" t="n">
        <v>5.502</v>
      </c>
      <c r="V362" t="n">
        <v>5.406</v>
      </c>
      <c r="W362" t="n">
        <v>5.466</v>
      </c>
      <c r="X362" t="n">
        <v>5.162</v>
      </c>
    </row>
    <row r="363">
      <c r="A363" s="1112" t="n">
        <v>44790</v>
      </c>
      <c r="B363" s="63" t="n">
        <v>167144</v>
      </c>
      <c r="K363" t="n">
        <v>6.15</v>
      </c>
      <c r="L363" t="n">
        <v>6.12</v>
      </c>
      <c r="M363" t="n">
        <v>6.192</v>
      </c>
      <c r="N363" t="n">
        <v>6.222</v>
      </c>
      <c r="O363" t="n">
        <v>6.206</v>
      </c>
      <c r="P363" t="n">
        <v>5.884</v>
      </c>
      <c r="Q363" t="n">
        <v>5.804</v>
      </c>
      <c r="R363" t="n">
        <v>5.88</v>
      </c>
      <c r="S363" t="n">
        <v>5.914</v>
      </c>
      <c r="T363" t="n">
        <v>5.902</v>
      </c>
      <c r="U363" t="n">
        <v>5.474</v>
      </c>
      <c r="V363" t="n">
        <v>5.38</v>
      </c>
      <c r="W363" t="n">
        <v>5.44</v>
      </c>
      <c r="X363" t="n">
        <v>5.142</v>
      </c>
    </row>
    <row r="364">
      <c r="A364" s="1112" t="n">
        <v>44791</v>
      </c>
      <c r="B364" s="63" t="n">
        <v>211163</v>
      </c>
      <c r="K364" t="n">
        <v>6.196</v>
      </c>
      <c r="L364" t="n">
        <v>6.156</v>
      </c>
      <c r="M364" t="n">
        <v>6.226</v>
      </c>
      <c r="N364" t="n">
        <v>6.252</v>
      </c>
      <c r="O364" t="n">
        <v>6.23</v>
      </c>
      <c r="P364" t="n">
        <v>5.922</v>
      </c>
      <c r="Q364" t="n">
        <v>5.854</v>
      </c>
      <c r="R364" t="n">
        <v>5.93</v>
      </c>
      <c r="S364" t="n">
        <v>5.964</v>
      </c>
      <c r="T364" t="n">
        <v>5.952</v>
      </c>
      <c r="U364" t="n">
        <v>5.554</v>
      </c>
      <c r="V364" t="n">
        <v>5.464</v>
      </c>
      <c r="W364" t="n">
        <v>5.524</v>
      </c>
      <c r="X364" t="n">
        <v>5.226</v>
      </c>
    </row>
    <row r="365">
      <c r="A365" s="1112" t="n">
        <v>44792</v>
      </c>
      <c r="B365" s="63" t="n">
        <v>151284</v>
      </c>
      <c r="K365" t="n">
        <v>6.26</v>
      </c>
      <c r="L365" t="n">
        <v>6.232</v>
      </c>
      <c r="M365" t="n">
        <v>6.304</v>
      </c>
      <c r="N365" t="n">
        <v>6.332</v>
      </c>
      <c r="O365" t="n">
        <v>6.306</v>
      </c>
      <c r="P365" t="n">
        <v>5.992</v>
      </c>
      <c r="Q365" t="n">
        <v>5.902</v>
      </c>
      <c r="R365" t="n">
        <v>5.976</v>
      </c>
      <c r="S365" t="n">
        <v>6.01</v>
      </c>
      <c r="T365" t="n">
        <v>6</v>
      </c>
      <c r="U365" t="n">
        <v>5.572</v>
      </c>
      <c r="V365" t="n">
        <v>5.48</v>
      </c>
      <c r="W365" t="n">
        <v>5.54</v>
      </c>
      <c r="X365" t="n">
        <v>5.242</v>
      </c>
    </row>
    <row r="366">
      <c r="A366" s="1112" t="n">
        <v>44795</v>
      </c>
      <c r="B366" s="63" t="n">
        <v>221459</v>
      </c>
      <c r="K366" t="n">
        <v>6.334</v>
      </c>
      <c r="L366" t="n">
        <v>6.29</v>
      </c>
      <c r="M366" t="n">
        <v>6.362</v>
      </c>
      <c r="N366" t="n">
        <v>6.386</v>
      </c>
      <c r="O366" t="n">
        <v>6.356</v>
      </c>
      <c r="P366" t="n">
        <v>6.046</v>
      </c>
      <c r="Q366" t="n">
        <v>5.972</v>
      </c>
      <c r="R366" t="n">
        <v>6.046</v>
      </c>
      <c r="S366" t="n">
        <v>6.082</v>
      </c>
      <c r="T366" t="n">
        <v>6.07</v>
      </c>
      <c r="U366" t="n">
        <v>5.622</v>
      </c>
      <c r="V366" t="n">
        <v>5.53</v>
      </c>
      <c r="W366" t="n">
        <v>5.586</v>
      </c>
      <c r="X366" t="n">
        <v>5.282</v>
      </c>
    </row>
    <row r="367">
      <c r="A367" s="1112" t="n">
        <v>44796</v>
      </c>
      <c r="B367" s="63" t="n">
        <v>414821</v>
      </c>
      <c r="K367" t="n">
        <v>6.6</v>
      </c>
      <c r="L367" t="n">
        <v>6.552</v>
      </c>
      <c r="M367" t="n">
        <v>6.614</v>
      </c>
      <c r="N367" t="n">
        <v>6.624</v>
      </c>
      <c r="O367" t="n">
        <v>6.584</v>
      </c>
      <c r="P367" t="n">
        <v>6.214</v>
      </c>
      <c r="Q367" t="n">
        <v>6.116</v>
      </c>
      <c r="R367" t="n">
        <v>6.19</v>
      </c>
      <c r="S367" t="n">
        <v>6.222</v>
      </c>
      <c r="T367" t="n">
        <v>6.204</v>
      </c>
      <c r="U367" t="n">
        <v>5.702</v>
      </c>
      <c r="V367" t="n">
        <v>5.596</v>
      </c>
      <c r="W367" t="n">
        <v>5.654</v>
      </c>
      <c r="X367" t="n">
        <v>5.312</v>
      </c>
    </row>
    <row r="368">
      <c r="A368" s="1112" t="n">
        <v>44797</v>
      </c>
      <c r="B368" s="63" t="n">
        <v>344997</v>
      </c>
      <c r="K368" t="n">
        <v>6.656</v>
      </c>
      <c r="L368" t="n">
        <v>6.572</v>
      </c>
      <c r="M368" t="n">
        <v>6.626</v>
      </c>
      <c r="N368" t="n">
        <v>6.63</v>
      </c>
      <c r="O368" t="n">
        <v>6.584</v>
      </c>
      <c r="P368" t="n">
        <v>6.194</v>
      </c>
      <c r="Q368" t="n">
        <v>6.1</v>
      </c>
      <c r="R368" t="n">
        <v>6.172</v>
      </c>
      <c r="S368" t="n">
        <v>6.202</v>
      </c>
      <c r="T368" t="n">
        <v>6.186</v>
      </c>
      <c r="U368" t="n">
        <v>5.684</v>
      </c>
      <c r="V368" t="n">
        <v>5.574</v>
      </c>
      <c r="W368" t="n">
        <v>5.632</v>
      </c>
      <c r="X368" t="n">
        <v>5.31</v>
      </c>
    </row>
    <row r="369">
      <c r="A369" s="1112" t="n">
        <v>44798</v>
      </c>
      <c r="B369" s="63" t="n">
        <v>298672</v>
      </c>
      <c r="K369" t="n">
        <v>6.574</v>
      </c>
      <c r="L369" t="n">
        <v>6.5</v>
      </c>
      <c r="M369" t="n">
        <v>6.56</v>
      </c>
      <c r="N369" t="n">
        <v>6.566</v>
      </c>
      <c r="O369" t="n">
        <v>6.53</v>
      </c>
      <c r="P369" t="n">
        <v>6.15</v>
      </c>
      <c r="Q369" t="n">
        <v>6.06</v>
      </c>
      <c r="R369" t="n">
        <v>6.13</v>
      </c>
      <c r="S369" t="n">
        <v>6.156</v>
      </c>
      <c r="T369" t="n">
        <v>6.142</v>
      </c>
      <c r="U369" t="n">
        <v>5.67</v>
      </c>
      <c r="V369" t="n">
        <v>5.56</v>
      </c>
      <c r="W369" t="n">
        <v>5.616</v>
      </c>
      <c r="X369" t="n">
        <v>5.29</v>
      </c>
    </row>
    <row r="370">
      <c r="A370" s="1112" t="n">
        <v>44799</v>
      </c>
      <c r="B370" s="63" t="n">
        <v>256704</v>
      </c>
      <c r="K370" t="n">
        <v>6.686</v>
      </c>
      <c r="L370" t="n">
        <v>6.642</v>
      </c>
      <c r="M370" t="n">
        <v>6.696</v>
      </c>
      <c r="N370" t="n">
        <v>6.704</v>
      </c>
      <c r="O370" t="n">
        <v>6.67</v>
      </c>
      <c r="P370" t="n">
        <v>6.252</v>
      </c>
      <c r="Q370" t="n">
        <v>6.162</v>
      </c>
      <c r="R370" t="n">
        <v>6.232</v>
      </c>
      <c r="S370" t="n">
        <v>6.262</v>
      </c>
      <c r="T370" t="n">
        <v>6.242</v>
      </c>
      <c r="U370" t="n">
        <v>5.76</v>
      </c>
      <c r="V370" t="n">
        <v>5.652</v>
      </c>
      <c r="W370" t="n">
        <v>5.71</v>
      </c>
      <c r="X370" t="n">
        <v>5.362</v>
      </c>
    </row>
    <row r="371">
      <c r="A371" s="1112" t="n">
        <v>44802</v>
      </c>
      <c r="B371" s="63" t="n">
        <v>356655</v>
      </c>
      <c r="K371" t="n">
        <v>6.836</v>
      </c>
      <c r="L371" t="n">
        <v>6.83</v>
      </c>
      <c r="M371" t="n">
        <v>6.876</v>
      </c>
      <c r="N371" t="n">
        <v>6.88</v>
      </c>
      <c r="O371" t="n">
        <v>6.83</v>
      </c>
      <c r="P371" t="n">
        <v>6.366</v>
      </c>
      <c r="Q371" t="n">
        <v>6.232</v>
      </c>
      <c r="R371" t="n">
        <v>6.304</v>
      </c>
      <c r="S371" t="n">
        <v>6.33</v>
      </c>
      <c r="T371" t="n">
        <v>6.314</v>
      </c>
      <c r="U371" t="n">
        <v>5.8</v>
      </c>
      <c r="V371" t="n">
        <v>5.68</v>
      </c>
      <c r="W371" t="n">
        <v>5.736</v>
      </c>
      <c r="X371" t="n">
        <v>5.39</v>
      </c>
    </row>
    <row r="372">
      <c r="A372" s="1112" t="n">
        <v>44803</v>
      </c>
      <c r="B372" s="63" t="n">
        <v>288380</v>
      </c>
      <c r="K372" t="n">
        <v>6.796</v>
      </c>
      <c r="L372" t="n">
        <v>6.772</v>
      </c>
      <c r="M372" t="n">
        <v>6.832</v>
      </c>
      <c r="N372" t="n">
        <v>6.844</v>
      </c>
      <c r="O372" t="n">
        <v>6.796</v>
      </c>
      <c r="P372" t="n">
        <v>6.352</v>
      </c>
      <c r="Q372" t="n">
        <v>6.224</v>
      </c>
      <c r="R372" t="n">
        <v>6.296</v>
      </c>
      <c r="S372" t="n">
        <v>6.324</v>
      </c>
      <c r="T372" t="n">
        <v>6.31</v>
      </c>
      <c r="U372" t="n">
        <v>5.752</v>
      </c>
      <c r="V372" t="n">
        <v>5.644</v>
      </c>
      <c r="W372" t="n">
        <v>5.702</v>
      </c>
      <c r="X372" t="n">
        <v>5.354</v>
      </c>
    </row>
    <row r="373">
      <c r="A373" s="1112" t="n">
        <v>44804</v>
      </c>
      <c r="B373" s="63" t="n">
        <v>221420</v>
      </c>
      <c r="K373" t="n">
        <v>6.736</v>
      </c>
      <c r="L373" t="n">
        <v>6.704</v>
      </c>
      <c r="M373" t="n">
        <v>6.764</v>
      </c>
      <c r="N373" t="n">
        <v>6.782</v>
      </c>
      <c r="O373" t="n">
        <v>6.742</v>
      </c>
      <c r="P373" t="n">
        <v>6.32</v>
      </c>
      <c r="Q373" t="n">
        <v>6.202</v>
      </c>
      <c r="R373" t="n">
        <v>6.274</v>
      </c>
      <c r="S373" t="n">
        <v>6.302</v>
      </c>
      <c r="T373" t="n">
        <v>6.284</v>
      </c>
      <c r="U373" t="n">
        <v>5.726</v>
      </c>
      <c r="V373" t="n">
        <v>5.614</v>
      </c>
      <c r="W373" t="n">
        <v>5.672</v>
      </c>
      <c r="X373" t="n">
        <v>5.324</v>
      </c>
    </row>
    <row r="374">
      <c r="A374" s="1112" t="n">
        <v>44805</v>
      </c>
      <c r="B374" s="63" t="n">
        <v>219362</v>
      </c>
      <c r="K374" t="n">
        <v>6.582</v>
      </c>
      <c r="L374" t="n">
        <v>6.58</v>
      </c>
      <c r="M374" t="n">
        <v>6.636</v>
      </c>
      <c r="N374" t="n">
        <v>6.66</v>
      </c>
      <c r="O374" t="n">
        <v>6.614</v>
      </c>
      <c r="P374" t="n">
        <v>6.196</v>
      </c>
      <c r="Q374" t="n">
        <v>6.09</v>
      </c>
      <c r="R374" t="n">
        <v>6.16</v>
      </c>
      <c r="S374" t="n">
        <v>6.19</v>
      </c>
      <c r="T374" t="n">
        <v>6.172</v>
      </c>
      <c r="U374" t="n">
        <v>5.616</v>
      </c>
      <c r="V374" t="n">
        <v>5.504</v>
      </c>
      <c r="W374" t="n">
        <v>5.562</v>
      </c>
      <c r="X374" t="n">
        <v>5.204</v>
      </c>
    </row>
    <row r="375">
      <c r="A375" s="1112" t="n">
        <v>44806</v>
      </c>
      <c r="B375" s="63" t="n">
        <v>132419</v>
      </c>
      <c r="K375" t="n">
        <v>6.69</v>
      </c>
      <c r="L375" t="n">
        <v>6.656</v>
      </c>
      <c r="M375" t="n">
        <v>6.712</v>
      </c>
      <c r="N375" t="n">
        <v>6.724</v>
      </c>
      <c r="O375" t="n">
        <v>6.672</v>
      </c>
      <c r="P375" t="n">
        <v>6.276</v>
      </c>
      <c r="Q375" t="n">
        <v>6.15</v>
      </c>
      <c r="R375" t="n">
        <v>6.22</v>
      </c>
      <c r="S375" t="n">
        <v>6.246</v>
      </c>
      <c r="T375" t="n">
        <v>6.224</v>
      </c>
      <c r="U375" t="n">
        <v>5.7</v>
      </c>
      <c r="V375" t="n">
        <v>5.59</v>
      </c>
      <c r="W375" t="n">
        <v>5.646</v>
      </c>
      <c r="X375" t="n">
        <v>5.27</v>
      </c>
    </row>
    <row r="376">
      <c r="A376" s="104" t="n">
        <v>44809</v>
      </c>
      <c r="K376" s="192" t="n">
        <v>6.69</v>
      </c>
      <c r="L376" s="192" t="n">
        <v>6.656</v>
      </c>
      <c r="M376" s="192" t="n">
        <v>6.712</v>
      </c>
      <c r="N376" s="192" t="n">
        <v>6.724</v>
      </c>
      <c r="O376" s="192" t="n">
        <v>6.672</v>
      </c>
      <c r="P376" s="192" t="n">
        <v>6.276</v>
      </c>
      <c r="Q376" s="192" t="n">
        <v>6.15</v>
      </c>
      <c r="R376" s="192" t="n">
        <v>6.22</v>
      </c>
      <c r="S376" s="192" t="n">
        <v>6.246</v>
      </c>
      <c r="T376" s="192" t="n">
        <v>6.224</v>
      </c>
      <c r="U376" s="192" t="n">
        <v>5.7</v>
      </c>
      <c r="V376" s="192" t="n">
        <v>5.59</v>
      </c>
      <c r="W376" s="192" t="n">
        <v>5.646</v>
      </c>
      <c r="X376" s="192" t="n">
        <v>5.27</v>
      </c>
    </row>
    <row r="377">
      <c r="A377" s="1112" t="n">
        <v>44810</v>
      </c>
      <c r="B377" s="63" t="n">
        <v>179987</v>
      </c>
      <c r="K377" t="n">
        <v>6.806</v>
      </c>
      <c r="L377" t="n">
        <v>6.76</v>
      </c>
      <c r="M377" t="n">
        <v>6.816</v>
      </c>
      <c r="N377" t="n">
        <v>6.826</v>
      </c>
      <c r="O377" t="n">
        <v>6.782</v>
      </c>
      <c r="P377" t="n">
        <v>6.366</v>
      </c>
      <c r="Q377" t="n">
        <v>6.232</v>
      </c>
      <c r="R377" t="n">
        <v>6.304</v>
      </c>
      <c r="S377" t="n">
        <v>6.33</v>
      </c>
      <c r="T377" t="n">
        <v>6.3</v>
      </c>
      <c r="U377" t="n">
        <v>5.77</v>
      </c>
      <c r="V377" t="n">
        <v>5.656</v>
      </c>
      <c r="W377" t="n">
        <v>5.714</v>
      </c>
      <c r="X377" t="n">
        <v>5.326</v>
      </c>
    </row>
    <row r="378">
      <c r="A378" s="1112" t="n">
        <v>44811</v>
      </c>
      <c r="B378" s="63" t="n">
        <v>233771</v>
      </c>
      <c r="K378" t="n">
        <v>6.766</v>
      </c>
      <c r="L378" t="n">
        <v>6.71</v>
      </c>
      <c r="M378" t="n">
        <v>6.756</v>
      </c>
      <c r="N378" t="n">
        <v>6.766</v>
      </c>
      <c r="O378" t="n">
        <v>6.722</v>
      </c>
      <c r="P378" t="n">
        <v>6.344</v>
      </c>
      <c r="Q378" t="n">
        <v>6.2</v>
      </c>
      <c r="R378" t="n">
        <v>6.27</v>
      </c>
      <c r="S378" t="n">
        <v>6.294</v>
      </c>
      <c r="T378" t="n">
        <v>6.262</v>
      </c>
      <c r="U378" t="n">
        <v>5.754</v>
      </c>
      <c r="V378" t="n">
        <v>5.642</v>
      </c>
      <c r="W378" t="n">
        <v>5.7</v>
      </c>
      <c r="X378" t="n">
        <v>5.312</v>
      </c>
    </row>
    <row r="379">
      <c r="A379" s="1112" t="n">
        <v>44812</v>
      </c>
      <c r="B379" s="63" t="n">
        <v>176413</v>
      </c>
      <c r="K379" t="n">
        <v>6.744</v>
      </c>
      <c r="L379" t="n">
        <v>6.684</v>
      </c>
      <c r="M379" t="n">
        <v>6.732</v>
      </c>
      <c r="N379" t="n">
        <v>6.744</v>
      </c>
      <c r="O379" t="n">
        <v>6.696</v>
      </c>
      <c r="P379" t="n">
        <v>6.316</v>
      </c>
      <c r="Q379" t="n">
        <v>6.174</v>
      </c>
      <c r="R379" t="n">
        <v>6.246</v>
      </c>
      <c r="S379" t="n">
        <v>6.274</v>
      </c>
      <c r="T379" t="n">
        <v>6.246</v>
      </c>
      <c r="U379" t="n">
        <v>5.706</v>
      </c>
      <c r="V379" t="n">
        <v>5.6</v>
      </c>
      <c r="W379" t="n">
        <v>5.656</v>
      </c>
      <c r="X379" t="n">
        <v>5.27</v>
      </c>
    </row>
    <row r="380">
      <c r="A380" s="1112" t="n">
        <v>44813</v>
      </c>
      <c r="B380" s="63" t="n">
        <v>178402</v>
      </c>
      <c r="K380" t="n">
        <v>6.984</v>
      </c>
      <c r="L380" t="n">
        <v>6.85</v>
      </c>
      <c r="M380" t="n">
        <v>6.892</v>
      </c>
      <c r="N380" t="n">
        <v>6.892</v>
      </c>
      <c r="O380" t="n">
        <v>6.834</v>
      </c>
      <c r="P380" t="n">
        <v>6.43</v>
      </c>
      <c r="Q380" t="n">
        <v>6.262</v>
      </c>
      <c r="R380" t="n">
        <v>6.33</v>
      </c>
      <c r="S380" t="n">
        <v>6.356</v>
      </c>
      <c r="T380" t="n">
        <v>6.324</v>
      </c>
      <c r="U380" t="n">
        <v>5.786</v>
      </c>
      <c r="V380" t="n">
        <v>5.674</v>
      </c>
      <c r="W380" t="n">
        <v>5.732</v>
      </c>
      <c r="X380" t="n">
        <v>5.33</v>
      </c>
    </row>
    <row r="381">
      <c r="A381" s="1112" t="n">
        <v>44816</v>
      </c>
      <c r="B381" s="63" t="n">
        <v>325251</v>
      </c>
      <c r="K381" t="n">
        <v>7.122</v>
      </c>
      <c r="L381" t="n">
        <v>6.96</v>
      </c>
      <c r="M381" t="n">
        <v>6.994</v>
      </c>
      <c r="N381" t="n">
        <v>6.99</v>
      </c>
      <c r="O381" t="n">
        <v>6.924</v>
      </c>
      <c r="P381" t="n">
        <v>6.474</v>
      </c>
      <c r="Q381" t="n">
        <v>6.322</v>
      </c>
      <c r="R381" t="n">
        <v>6.39</v>
      </c>
      <c r="S381" t="n">
        <v>6.416</v>
      </c>
      <c r="T381" t="n">
        <v>6.38</v>
      </c>
      <c r="U381" t="n">
        <v>5.832</v>
      </c>
      <c r="V381" t="n">
        <v>5.72</v>
      </c>
      <c r="W381" t="n">
        <v>5.776</v>
      </c>
      <c r="X381" t="n">
        <v>5.374</v>
      </c>
    </row>
    <row r="382">
      <c r="A382" s="1112" t="n">
        <v>44817</v>
      </c>
      <c r="B382" s="63" t="n">
        <v>220997</v>
      </c>
      <c r="K382" t="n">
        <v>7.09</v>
      </c>
      <c r="L382" t="n">
        <v>6.926</v>
      </c>
      <c r="M382" t="n">
        <v>6.972</v>
      </c>
      <c r="N382" t="n">
        <v>6.976</v>
      </c>
      <c r="O382" t="n">
        <v>6.916</v>
      </c>
      <c r="P382" t="n">
        <v>6.462</v>
      </c>
      <c r="Q382" t="n">
        <v>6.33</v>
      </c>
      <c r="R382" t="n">
        <v>6.396</v>
      </c>
      <c r="S382" t="n">
        <v>6.422</v>
      </c>
      <c r="T382" t="n">
        <v>6.39</v>
      </c>
      <c r="U382" t="n">
        <v>5.836</v>
      </c>
      <c r="V382" t="n">
        <v>5.724</v>
      </c>
      <c r="W382" t="n">
        <v>5.782</v>
      </c>
      <c r="X382" t="n">
        <v>5.38</v>
      </c>
    </row>
    <row r="383">
      <c r="A383" s="1112" t="n">
        <v>44818</v>
      </c>
      <c r="B383" s="63" t="n">
        <v>184161</v>
      </c>
      <c r="K383" t="n">
        <v>7.09</v>
      </c>
      <c r="L383" t="n">
        <v>6.822</v>
      </c>
      <c r="M383" t="n">
        <v>6.872</v>
      </c>
      <c r="N383" t="n">
        <v>6.882</v>
      </c>
      <c r="O383" t="n">
        <v>6.83</v>
      </c>
      <c r="P383" t="n">
        <v>6.396</v>
      </c>
      <c r="Q383" t="n">
        <v>6.28</v>
      </c>
      <c r="R383" t="n">
        <v>6.35</v>
      </c>
      <c r="S383" t="n">
        <v>6.374</v>
      </c>
      <c r="T383" t="n">
        <v>6.352</v>
      </c>
      <c r="U383" t="n">
        <v>5.804</v>
      </c>
      <c r="V383" t="n">
        <v>5.696</v>
      </c>
      <c r="W383" t="n">
        <v>5.754</v>
      </c>
      <c r="X383" t="n">
        <v>5.352</v>
      </c>
    </row>
    <row r="384">
      <c r="A384" s="1112" t="n">
        <v>44819</v>
      </c>
      <c r="B384" s="63" t="n">
        <v>161829</v>
      </c>
      <c r="L384" t="n">
        <v>6.774</v>
      </c>
      <c r="M384" t="n">
        <v>6.826</v>
      </c>
      <c r="N384" t="n">
        <v>6.826</v>
      </c>
      <c r="O384" t="n">
        <v>6.762</v>
      </c>
      <c r="P384" t="n">
        <v>6.326</v>
      </c>
      <c r="Q384" t="n">
        <v>6.2</v>
      </c>
      <c r="R384" t="n">
        <v>6.266</v>
      </c>
      <c r="S384" t="n">
        <v>6.292</v>
      </c>
      <c r="T384" t="n">
        <v>6.266</v>
      </c>
      <c r="U384" t="n">
        <v>5.722</v>
      </c>
      <c r="V384" t="n">
        <v>5.612</v>
      </c>
      <c r="W384" t="n">
        <v>5.67</v>
      </c>
      <c r="X384" t="n">
        <v>5.266</v>
      </c>
    </row>
    <row r="385">
      <c r="A385" s="1112" t="n">
        <v>44820</v>
      </c>
      <c r="B385" s="63" t="n">
        <v>177160</v>
      </c>
      <c r="L385" t="n">
        <v>6.772</v>
      </c>
      <c r="M385" t="n">
        <v>6.83</v>
      </c>
      <c r="N385" t="n">
        <v>6.834</v>
      </c>
      <c r="O385" t="n">
        <v>6.774</v>
      </c>
      <c r="P385" t="n">
        <v>6.334</v>
      </c>
      <c r="Q385" t="n">
        <v>6.2</v>
      </c>
      <c r="R385" t="n">
        <v>6.27</v>
      </c>
      <c r="S385" t="n">
        <v>6.292</v>
      </c>
      <c r="T385" t="n">
        <v>6.264</v>
      </c>
      <c r="U385" t="n">
        <v>5.732</v>
      </c>
      <c r="V385" t="n">
        <v>5.62</v>
      </c>
      <c r="W385" t="n">
        <v>5.676</v>
      </c>
      <c r="X385" t="n">
        <v>5.274</v>
      </c>
    </row>
    <row r="386">
      <c r="A386" s="1112" t="n">
        <v>44823</v>
      </c>
      <c r="B386" s="63" t="n">
        <v>146555</v>
      </c>
      <c r="L386" t="n">
        <v>6.782</v>
      </c>
      <c r="M386" t="n">
        <v>6.834</v>
      </c>
      <c r="N386" t="n">
        <v>6.842</v>
      </c>
      <c r="O386" t="n">
        <v>6.784</v>
      </c>
      <c r="P386" t="n">
        <v>6.352</v>
      </c>
      <c r="Q386" t="n">
        <v>6.22</v>
      </c>
      <c r="R386" t="n">
        <v>6.286</v>
      </c>
      <c r="S386" t="n">
        <v>6.31</v>
      </c>
      <c r="T386" t="n">
        <v>6.28</v>
      </c>
      <c r="U386" t="n">
        <v>5.754</v>
      </c>
      <c r="V386" t="n">
        <v>5.644</v>
      </c>
      <c r="W386" t="n">
        <v>5.702</v>
      </c>
      <c r="X386" t="n">
        <v>5.316</v>
      </c>
    </row>
    <row r="387">
      <c r="A387" s="1112" t="n">
        <v>44824</v>
      </c>
      <c r="B387" s="63" t="n">
        <v>183057</v>
      </c>
      <c r="L387" t="n">
        <v>6.92</v>
      </c>
      <c r="M387" t="n">
        <v>6.966</v>
      </c>
      <c r="N387" t="n">
        <v>6.97</v>
      </c>
      <c r="O387" t="n">
        <v>6.906</v>
      </c>
      <c r="P387" t="n">
        <v>6.454</v>
      </c>
      <c r="Q387" t="n">
        <v>6.31</v>
      </c>
      <c r="R387" t="n">
        <v>6.376</v>
      </c>
      <c r="S387" t="n">
        <v>6.404</v>
      </c>
      <c r="T387" t="n">
        <v>6.374</v>
      </c>
      <c r="U387" t="n">
        <v>5.834</v>
      </c>
      <c r="V387" t="n">
        <v>5.724</v>
      </c>
      <c r="W387" t="n">
        <v>5.782</v>
      </c>
      <c r="X387" t="n">
        <v>5.396</v>
      </c>
    </row>
    <row r="388">
      <c r="A388" s="1112" t="n">
        <v>44825</v>
      </c>
      <c r="B388" s="63" t="n">
        <v>200584</v>
      </c>
      <c r="L388" t="n">
        <v>6.854</v>
      </c>
      <c r="M388" t="n">
        <v>6.902</v>
      </c>
      <c r="N388" t="n">
        <v>6.906</v>
      </c>
      <c r="O388" t="n">
        <v>6.844</v>
      </c>
      <c r="P388" t="n">
        <v>6.404</v>
      </c>
      <c r="Q388" t="n">
        <v>6.272</v>
      </c>
      <c r="R388" t="n">
        <v>6.342</v>
      </c>
      <c r="S388" t="n">
        <v>6.366</v>
      </c>
      <c r="T388" t="n">
        <v>6.34</v>
      </c>
      <c r="U388" t="n">
        <v>5.792</v>
      </c>
      <c r="V388" t="n">
        <v>5.682</v>
      </c>
      <c r="W388" t="n">
        <v>5.74</v>
      </c>
      <c r="X388" t="n">
        <v>5.354</v>
      </c>
    </row>
    <row r="389">
      <c r="A389" s="1112" t="n">
        <v>44826</v>
      </c>
      <c r="B389" s="63" t="n">
        <v>149552</v>
      </c>
      <c r="L389" t="n">
        <v>6.882</v>
      </c>
      <c r="M389" t="n">
        <v>6.932</v>
      </c>
      <c r="N389" t="n">
        <v>6.942</v>
      </c>
      <c r="O389" t="n">
        <v>6.884</v>
      </c>
      <c r="P389" t="n">
        <v>6.424</v>
      </c>
      <c r="Q389" t="n">
        <v>6.3</v>
      </c>
      <c r="R389" t="n">
        <v>6.366</v>
      </c>
      <c r="S389" t="n">
        <v>6.39</v>
      </c>
      <c r="T389" t="n">
        <v>6.362</v>
      </c>
      <c r="U389" t="n">
        <v>5.804</v>
      </c>
      <c r="V389" t="n">
        <v>5.686</v>
      </c>
      <c r="W389" t="n">
        <v>5.744</v>
      </c>
      <c r="X389" t="n">
        <v>5.36</v>
      </c>
    </row>
    <row r="390">
      <c r="A390" s="1112" t="n">
        <v>44827</v>
      </c>
      <c r="B390" s="63" t="n">
        <v>247428</v>
      </c>
      <c r="L390" t="n">
        <v>6.766</v>
      </c>
      <c r="M390" t="n">
        <v>6.816</v>
      </c>
      <c r="N390" t="n">
        <v>6.822</v>
      </c>
      <c r="O390" t="n">
        <v>6.756</v>
      </c>
      <c r="P390" t="n">
        <v>6.296</v>
      </c>
      <c r="Q390" t="n">
        <v>6.166</v>
      </c>
      <c r="R390" t="n">
        <v>6.234</v>
      </c>
      <c r="S390" t="n">
        <v>6.256</v>
      </c>
      <c r="T390" t="n">
        <v>6.23</v>
      </c>
      <c r="U390" t="n">
        <v>5.7</v>
      </c>
      <c r="V390" t="n">
        <v>5.586</v>
      </c>
      <c r="W390" t="n">
        <v>5.644</v>
      </c>
      <c r="X390" t="n">
        <v>5.26</v>
      </c>
    </row>
    <row r="391">
      <c r="A391" s="1112" t="n">
        <v>44830</v>
      </c>
      <c r="B391" s="63" t="n">
        <v>209075</v>
      </c>
      <c r="L391" t="n">
        <v>6.662</v>
      </c>
      <c r="M391" t="n">
        <v>6.706</v>
      </c>
      <c r="N391" t="n">
        <v>6.714</v>
      </c>
      <c r="O391" t="n">
        <v>6.652</v>
      </c>
      <c r="P391" t="n">
        <v>6.214</v>
      </c>
      <c r="Q391" t="n">
        <v>6.11</v>
      </c>
      <c r="R391" t="n">
        <v>6.176</v>
      </c>
      <c r="S391" t="n">
        <v>6.2</v>
      </c>
      <c r="T391" t="n">
        <v>6.17</v>
      </c>
      <c r="U391" t="n">
        <v>5.642</v>
      </c>
      <c r="V391" t="n">
        <v>5.53</v>
      </c>
      <c r="W391" t="n">
        <v>5.586</v>
      </c>
      <c r="X391" t="n">
        <v>5.206</v>
      </c>
    </row>
    <row r="392">
      <c r="A392" s="1112" t="n">
        <v>44831</v>
      </c>
      <c r="B392" s="63" t="n">
        <v>225840</v>
      </c>
      <c r="L392" t="n">
        <v>6.674</v>
      </c>
      <c r="M392" t="n">
        <v>6.726</v>
      </c>
      <c r="N392" t="n">
        <v>6.734</v>
      </c>
      <c r="O392" t="n">
        <v>6.676</v>
      </c>
      <c r="P392" t="n">
        <v>6.212</v>
      </c>
      <c r="Q392" t="n">
        <v>6.102</v>
      </c>
      <c r="R392" t="n">
        <v>6.17</v>
      </c>
      <c r="S392" t="n">
        <v>6.192</v>
      </c>
      <c r="T392" t="n">
        <v>6.156</v>
      </c>
      <c r="U392" t="n">
        <v>5.642</v>
      </c>
      <c r="V392" t="n">
        <v>5.53</v>
      </c>
      <c r="W392" t="n">
        <v>5.586</v>
      </c>
      <c r="X392" t="n">
        <v>5.186</v>
      </c>
    </row>
    <row r="393">
      <c r="A393" s="1112" t="n">
        <v>44832</v>
      </c>
      <c r="B393" s="63" t="n">
        <v>214930</v>
      </c>
      <c r="L393" t="n">
        <v>6.704</v>
      </c>
      <c r="M393" t="n">
        <v>6.764</v>
      </c>
      <c r="N393" t="n">
        <v>6.772</v>
      </c>
      <c r="O393" t="n">
        <v>6.716</v>
      </c>
      <c r="P393" t="n">
        <v>6.244</v>
      </c>
      <c r="Q393" t="n">
        <v>6.136</v>
      </c>
      <c r="R393" t="n">
        <v>6.202</v>
      </c>
      <c r="S393" t="n">
        <v>6.222</v>
      </c>
      <c r="T393" t="n">
        <v>6.19</v>
      </c>
      <c r="U393" t="n">
        <v>5.656</v>
      </c>
      <c r="V393" t="n">
        <v>5.546</v>
      </c>
      <c r="W393" t="n">
        <v>5.604</v>
      </c>
      <c r="X393" t="n">
        <v>5.192</v>
      </c>
    </row>
    <row r="394">
      <c r="A394" s="1112" t="n">
        <v>44833</v>
      </c>
      <c r="B394" s="63" t="n">
        <v>267553</v>
      </c>
      <c r="L394" t="n">
        <v>6.694</v>
      </c>
      <c r="M394" t="n">
        <v>6.76</v>
      </c>
      <c r="N394" t="n">
        <v>6.774</v>
      </c>
      <c r="O394" t="n">
        <v>6.724</v>
      </c>
      <c r="P394" t="n">
        <v>6.26</v>
      </c>
      <c r="Q394" t="n">
        <v>6.14</v>
      </c>
      <c r="R394" t="n">
        <v>6.204</v>
      </c>
      <c r="S394" t="n">
        <v>6.224</v>
      </c>
      <c r="T394" t="n">
        <v>6.192</v>
      </c>
      <c r="U394" t="n">
        <v>5.686</v>
      </c>
      <c r="V394" t="n">
        <v>5.572</v>
      </c>
      <c r="W394" t="n">
        <v>5.63</v>
      </c>
      <c r="X394" t="n">
        <v>5.216</v>
      </c>
    </row>
    <row r="395">
      <c r="A395" s="1112" t="n">
        <v>44834</v>
      </c>
      <c r="B395" s="63" t="n">
        <v>394642</v>
      </c>
      <c r="L395" t="n">
        <v>6.774</v>
      </c>
      <c r="M395" t="n">
        <v>6.84</v>
      </c>
      <c r="N395" t="n">
        <v>6.844</v>
      </c>
      <c r="O395" t="n">
        <v>6.782</v>
      </c>
      <c r="P395" t="n">
        <v>6.292</v>
      </c>
      <c r="Q395" t="n">
        <v>6.166</v>
      </c>
      <c r="R395" t="n">
        <v>6.232</v>
      </c>
      <c r="S395" t="n">
        <v>6.252</v>
      </c>
      <c r="T395" t="n">
        <v>6.22</v>
      </c>
      <c r="U395" t="n">
        <v>5.714</v>
      </c>
      <c r="V395" t="n">
        <v>5.604</v>
      </c>
      <c r="W395" t="n">
        <v>5.662</v>
      </c>
      <c r="X395" t="n">
        <v>5.25</v>
      </c>
    </row>
    <row r="396">
      <c r="A396" s="1112" t="n">
        <v>44837</v>
      </c>
      <c r="B396" s="63" t="n">
        <v>201839</v>
      </c>
      <c r="L396" t="n">
        <v>6.806</v>
      </c>
      <c r="M396" t="n">
        <v>6.874</v>
      </c>
      <c r="N396" t="n">
        <v>6.88</v>
      </c>
      <c r="O396" t="n">
        <v>6.816</v>
      </c>
      <c r="P396" t="n">
        <v>6.292</v>
      </c>
      <c r="Q396" t="n">
        <v>6.152</v>
      </c>
      <c r="R396" t="n">
        <v>6.22</v>
      </c>
      <c r="S396" t="n">
        <v>6.24</v>
      </c>
      <c r="T396" t="n">
        <v>6.202</v>
      </c>
      <c r="U396" t="n">
        <v>5.696</v>
      </c>
      <c r="V396" t="n">
        <v>5.58</v>
      </c>
      <c r="W396" t="n">
        <v>5.636</v>
      </c>
      <c r="X396" t="n">
        <v>5.224</v>
      </c>
    </row>
    <row r="397">
      <c r="A397" s="1112" t="n">
        <v>44838</v>
      </c>
      <c r="B397" s="63" t="n">
        <v>187556</v>
      </c>
      <c r="L397" t="n">
        <v>6.83</v>
      </c>
      <c r="M397" t="n">
        <v>6.9</v>
      </c>
      <c r="N397" t="n">
        <v>6.91</v>
      </c>
      <c r="O397" t="n">
        <v>6.846</v>
      </c>
      <c r="P397" t="n">
        <v>6.322</v>
      </c>
      <c r="Q397" t="n">
        <v>6.192</v>
      </c>
      <c r="R397" t="n">
        <v>6.26</v>
      </c>
      <c r="S397" t="n">
        <v>6.28</v>
      </c>
      <c r="T397" t="n">
        <v>6.24</v>
      </c>
      <c r="U397" t="n">
        <v>5.732</v>
      </c>
      <c r="V397" t="n">
        <v>5.614</v>
      </c>
      <c r="W397" t="n">
        <v>5.672</v>
      </c>
      <c r="X397" t="n">
        <v>5.26</v>
      </c>
    </row>
    <row r="398">
      <c r="A398" s="1112" t="n">
        <v>44839</v>
      </c>
      <c r="B398" s="63" t="n">
        <v>184866</v>
      </c>
      <c r="L398" t="n">
        <v>6.84</v>
      </c>
      <c r="M398" t="n">
        <v>6.912</v>
      </c>
      <c r="N398" t="n">
        <v>6.922</v>
      </c>
      <c r="O398" t="n">
        <v>6.862</v>
      </c>
      <c r="P398" t="n">
        <v>6.344</v>
      </c>
      <c r="Q398" t="n">
        <v>6.214</v>
      </c>
      <c r="R398" t="n">
        <v>6.282</v>
      </c>
      <c r="S398" t="n">
        <v>6.3</v>
      </c>
      <c r="T398" t="n">
        <v>6.26</v>
      </c>
      <c r="U398" t="n">
        <v>5.752</v>
      </c>
      <c r="V398" t="n">
        <v>5.632</v>
      </c>
      <c r="W398" t="n">
        <v>5.69</v>
      </c>
      <c r="X398" t="n">
        <v>5.276</v>
      </c>
    </row>
    <row r="399">
      <c r="A399" s="1112" t="n">
        <v>44840</v>
      </c>
      <c r="B399" s="63" t="n">
        <v>221083</v>
      </c>
      <c r="L399" t="n">
        <v>6.754</v>
      </c>
      <c r="M399" t="n">
        <v>6.832</v>
      </c>
      <c r="N399" t="n">
        <v>6.846</v>
      </c>
      <c r="O399" t="n">
        <v>6.8</v>
      </c>
      <c r="P399" t="n">
        <v>6.33</v>
      </c>
      <c r="Q399" t="n">
        <v>6.206</v>
      </c>
      <c r="R399" t="n">
        <v>6.27</v>
      </c>
      <c r="S399" t="n">
        <v>6.29</v>
      </c>
      <c r="T399" t="n">
        <v>6.252</v>
      </c>
      <c r="U399" t="n">
        <v>5.784</v>
      </c>
      <c r="V399" t="n">
        <v>5.666</v>
      </c>
      <c r="W399" t="n">
        <v>5.724</v>
      </c>
      <c r="X399" t="n">
        <v>5.312</v>
      </c>
    </row>
    <row r="400">
      <c r="A400" s="1112" t="n">
        <v>44841</v>
      </c>
      <c r="B400" s="63" t="n">
        <v>187998</v>
      </c>
      <c r="L400" t="n">
        <v>6.832</v>
      </c>
      <c r="M400" t="n">
        <v>6.91</v>
      </c>
      <c r="N400" t="n">
        <v>6.924</v>
      </c>
      <c r="O400" t="n">
        <v>6.87</v>
      </c>
      <c r="P400" t="n">
        <v>6.392</v>
      </c>
      <c r="Q400" t="n">
        <v>6.244</v>
      </c>
      <c r="R400" t="n">
        <v>6.306</v>
      </c>
      <c r="S400" t="n">
        <v>6.33</v>
      </c>
      <c r="T400" t="n">
        <v>6.29</v>
      </c>
      <c r="U400" t="n">
        <v>5.766</v>
      </c>
      <c r="V400" t="n">
        <v>5.65</v>
      </c>
      <c r="W400" t="n">
        <v>5.706</v>
      </c>
      <c r="X400" t="n">
        <v>5.294</v>
      </c>
    </row>
    <row r="401">
      <c r="A401" s="1112" t="n">
        <v>44844</v>
      </c>
      <c r="B401" s="63" t="n">
        <v>331170</v>
      </c>
      <c r="L401" t="n">
        <v>6.982</v>
      </c>
      <c r="M401" t="n">
        <v>7.046</v>
      </c>
      <c r="N401" t="n">
        <v>7.056</v>
      </c>
      <c r="O401" t="n">
        <v>6.99</v>
      </c>
      <c r="P401" t="n">
        <v>6.492</v>
      </c>
      <c r="Q401" t="n">
        <v>6.334</v>
      </c>
      <c r="R401" t="n">
        <v>6.396</v>
      </c>
      <c r="S401" t="n">
        <v>6.416</v>
      </c>
      <c r="T401" t="n">
        <v>6.372</v>
      </c>
      <c r="U401" t="n">
        <v>5.85</v>
      </c>
      <c r="V401" t="n">
        <v>5.732</v>
      </c>
      <c r="W401" t="n">
        <v>5.79</v>
      </c>
      <c r="X401" t="n">
        <v>5.294</v>
      </c>
    </row>
    <row r="402">
      <c r="A402" s="1112" t="n">
        <v>44845</v>
      </c>
      <c r="B402" s="63" t="n">
        <v>219363</v>
      </c>
      <c r="L402" t="n">
        <v>6.93</v>
      </c>
      <c r="M402" t="n">
        <v>7.002</v>
      </c>
      <c r="N402" t="n">
        <v>7.014</v>
      </c>
      <c r="O402" t="n">
        <v>6.952</v>
      </c>
      <c r="P402" t="n">
        <v>6.462</v>
      </c>
      <c r="Q402" t="n">
        <v>6.316</v>
      </c>
      <c r="R402" t="n">
        <v>6.38</v>
      </c>
      <c r="S402" t="n">
        <v>6.4</v>
      </c>
      <c r="T402" t="n">
        <v>6.352</v>
      </c>
      <c r="U402" t="n">
        <v>5.84</v>
      </c>
      <c r="V402" t="n">
        <v>5.722</v>
      </c>
      <c r="W402" t="n">
        <v>5.78</v>
      </c>
      <c r="X402" t="n">
        <v>5.292</v>
      </c>
    </row>
    <row r="403">
      <c r="A403" s="1112" t="n">
        <v>44846</v>
      </c>
      <c r="B403" s="63" t="n">
        <v>304846</v>
      </c>
      <c r="L403" t="n">
        <v>6.93</v>
      </c>
      <c r="M403" t="n">
        <v>7</v>
      </c>
      <c r="N403" t="n">
        <v>7.01</v>
      </c>
      <c r="O403" t="n">
        <v>6.942</v>
      </c>
      <c r="P403" t="n">
        <v>6.46</v>
      </c>
      <c r="Q403" t="n">
        <v>6.324</v>
      </c>
      <c r="R403" t="n">
        <v>6.39</v>
      </c>
      <c r="S403" t="n">
        <v>6.406</v>
      </c>
      <c r="T403" t="n">
        <v>6.362</v>
      </c>
      <c r="U403" t="n">
        <v>5.866</v>
      </c>
      <c r="V403" t="n">
        <v>5.752</v>
      </c>
      <c r="W403" t="n">
        <v>5.81</v>
      </c>
      <c r="X403" t="n">
        <v>5.352</v>
      </c>
    </row>
    <row r="404">
      <c r="A404" s="1112" t="n">
        <v>44847</v>
      </c>
      <c r="B404" s="63" t="n">
        <v>276365</v>
      </c>
      <c r="L404" t="n">
        <v>6.976</v>
      </c>
      <c r="M404" t="n">
        <v>7.05</v>
      </c>
      <c r="N404" t="n">
        <v>7.056</v>
      </c>
      <c r="O404" t="n">
        <v>6.99</v>
      </c>
      <c r="P404" t="n">
        <v>6.5</v>
      </c>
      <c r="Q404" t="n">
        <v>6.36</v>
      </c>
      <c r="R404" t="n">
        <v>6.426</v>
      </c>
      <c r="S404" t="n">
        <v>6.446</v>
      </c>
      <c r="T404" t="n">
        <v>6.402</v>
      </c>
      <c r="U404" t="n">
        <v>5.88</v>
      </c>
      <c r="V404" t="n">
        <v>5.766</v>
      </c>
      <c r="W404" t="n">
        <v>5.824</v>
      </c>
      <c r="X404" t="n">
        <v>5.364</v>
      </c>
    </row>
    <row r="405">
      <c r="A405" s="1112" t="n">
        <v>44848</v>
      </c>
      <c r="B405" s="63" t="n">
        <v>170187</v>
      </c>
      <c r="L405" t="n">
        <v>6.896</v>
      </c>
      <c r="M405" t="n">
        <v>6.962</v>
      </c>
      <c r="N405" t="n">
        <v>6.972</v>
      </c>
      <c r="O405" t="n">
        <v>6.906</v>
      </c>
      <c r="P405" t="n">
        <v>6.43</v>
      </c>
      <c r="Q405" t="n">
        <v>6.29</v>
      </c>
      <c r="R405" t="n">
        <v>6.36</v>
      </c>
      <c r="S405" t="n">
        <v>6.38</v>
      </c>
      <c r="T405" t="n">
        <v>6.34</v>
      </c>
      <c r="U405" t="n">
        <v>5.826</v>
      </c>
      <c r="V405" t="n">
        <v>5.712</v>
      </c>
      <c r="W405" t="n">
        <v>5.77</v>
      </c>
      <c r="X405" t="n">
        <v>5.316</v>
      </c>
    </row>
    <row r="406">
      <c r="A406" s="1112" t="n">
        <v>44851</v>
      </c>
      <c r="B406" s="63" t="n">
        <v>155787</v>
      </c>
      <c r="L406" t="n">
        <v>6.834</v>
      </c>
      <c r="M406" t="n">
        <v>6.896</v>
      </c>
      <c r="N406" t="n">
        <v>6.91</v>
      </c>
      <c r="O406" t="n">
        <v>6.852</v>
      </c>
      <c r="P406" t="n">
        <v>6.38</v>
      </c>
      <c r="Q406" t="n">
        <v>6.244</v>
      </c>
      <c r="R406" t="n">
        <v>6.312</v>
      </c>
      <c r="S406" t="n">
        <v>6.33</v>
      </c>
      <c r="T406" t="n">
        <v>6.292</v>
      </c>
      <c r="U406" t="n">
        <v>5.784</v>
      </c>
      <c r="V406" t="n">
        <v>5.672</v>
      </c>
      <c r="W406" t="n">
        <v>5.73</v>
      </c>
      <c r="X406" t="n">
        <v>5.364</v>
      </c>
    </row>
    <row r="407">
      <c r="A407" s="1112" t="n">
        <v>44852</v>
      </c>
      <c r="B407" s="63" t="n">
        <v>241120</v>
      </c>
      <c r="L407" t="n">
        <v>6.81</v>
      </c>
      <c r="M407" t="n">
        <v>6.87</v>
      </c>
      <c r="N407" t="n">
        <v>6.876</v>
      </c>
      <c r="O407" t="n">
        <v>6.816</v>
      </c>
      <c r="P407" t="n">
        <v>6.346</v>
      </c>
      <c r="Q407" t="n">
        <v>6.216</v>
      </c>
      <c r="R407" t="n">
        <v>6.286</v>
      </c>
      <c r="S407" t="n">
        <v>6.306</v>
      </c>
      <c r="T407" t="n">
        <v>6.264</v>
      </c>
      <c r="U407" t="n">
        <v>5.752</v>
      </c>
      <c r="V407" t="n">
        <v>5.64</v>
      </c>
      <c r="W407" t="n">
        <v>5.696</v>
      </c>
      <c r="X407" t="n">
        <v>5.34</v>
      </c>
    </row>
    <row r="408">
      <c r="A408" s="1112" t="n">
        <v>44853</v>
      </c>
      <c r="B408" s="63" t="n">
        <v>182271</v>
      </c>
      <c r="L408" t="n">
        <v>6.782</v>
      </c>
      <c r="M408" t="n">
        <v>6.844</v>
      </c>
      <c r="N408" t="n">
        <v>6.85</v>
      </c>
      <c r="O408" t="n">
        <v>6.794</v>
      </c>
      <c r="P408" t="n">
        <v>6.334</v>
      </c>
      <c r="Q408" t="n">
        <v>6.204</v>
      </c>
      <c r="R408" t="n">
        <v>6.274</v>
      </c>
      <c r="S408" t="n">
        <v>6.296</v>
      </c>
      <c r="T408" t="n">
        <v>6.26</v>
      </c>
      <c r="U408" t="n">
        <v>5.744</v>
      </c>
      <c r="V408" t="n">
        <v>5.632</v>
      </c>
      <c r="W408" t="n">
        <v>5.69</v>
      </c>
      <c r="X408" t="n">
        <v>5.342</v>
      </c>
    </row>
    <row r="409">
      <c r="A409" s="1112" t="n">
        <v>44854</v>
      </c>
      <c r="B409" s="63" t="n">
        <v>233054</v>
      </c>
      <c r="L409" t="n">
        <v>6.84</v>
      </c>
      <c r="M409" t="n">
        <v>6.9</v>
      </c>
      <c r="N409" t="n">
        <v>6.9</v>
      </c>
      <c r="O409" t="n">
        <v>6.844</v>
      </c>
      <c r="P409" t="n">
        <v>6.38</v>
      </c>
      <c r="Q409" t="n">
        <v>6.25</v>
      </c>
      <c r="R409" t="n">
        <v>6.316</v>
      </c>
      <c r="S409" t="n">
        <v>6.334</v>
      </c>
      <c r="T409" t="n">
        <v>6.296</v>
      </c>
      <c r="U409" t="n">
        <v>5.772</v>
      </c>
      <c r="V409" t="n">
        <v>5.66</v>
      </c>
      <c r="W409" t="n">
        <v>5.716</v>
      </c>
      <c r="X409" t="n">
        <v>5.356</v>
      </c>
    </row>
    <row r="410">
      <c r="A410" s="1112" t="n">
        <v>44855</v>
      </c>
      <c r="B410" s="63" t="n">
        <v>178245</v>
      </c>
      <c r="L410" t="n">
        <v>6.842</v>
      </c>
      <c r="M410" t="n">
        <v>6.904</v>
      </c>
      <c r="N410" t="n">
        <v>6.896</v>
      </c>
      <c r="O410" t="n">
        <v>6.834</v>
      </c>
      <c r="P410" t="n">
        <v>6.37</v>
      </c>
      <c r="Q410" t="n">
        <v>6.244</v>
      </c>
      <c r="R410" t="n">
        <v>6.316</v>
      </c>
      <c r="S410" t="n">
        <v>6.336</v>
      </c>
      <c r="T410" t="n">
        <v>6.302</v>
      </c>
      <c r="U410" t="n">
        <v>5.776</v>
      </c>
      <c r="V410" t="n">
        <v>5.656</v>
      </c>
      <c r="W410" t="n">
        <v>5.714</v>
      </c>
      <c r="X410" t="n">
        <v>5.354</v>
      </c>
    </row>
    <row r="411">
      <c r="A411" s="1112" t="n">
        <v>44858</v>
      </c>
      <c r="B411" s="63" t="n">
        <v>185072</v>
      </c>
      <c r="L411" t="n">
        <v>6.814</v>
      </c>
      <c r="M411" t="n">
        <v>6.876</v>
      </c>
      <c r="N411" t="n">
        <v>6.872</v>
      </c>
      <c r="O411" t="n">
        <v>6.814</v>
      </c>
      <c r="P411" t="n">
        <v>6.354</v>
      </c>
      <c r="Q411" t="n">
        <v>6.224</v>
      </c>
      <c r="R411" t="n">
        <v>6.294</v>
      </c>
      <c r="S411" t="n">
        <v>6.316</v>
      </c>
      <c r="T411" t="n">
        <v>6.284</v>
      </c>
      <c r="U411" t="n">
        <v>5.77</v>
      </c>
      <c r="V411" t="n">
        <v>5.65</v>
      </c>
      <c r="W411" t="n">
        <v>5.706</v>
      </c>
      <c r="X411" t="n">
        <v>5.332</v>
      </c>
    </row>
    <row r="412">
      <c r="A412" s="1112" t="n">
        <v>44859</v>
      </c>
      <c r="B412" s="63" t="n">
        <v>175210</v>
      </c>
      <c r="L412" t="n">
        <v>6.862</v>
      </c>
      <c r="M412" t="n">
        <v>6.922</v>
      </c>
      <c r="N412" t="n">
        <v>6.92</v>
      </c>
      <c r="O412" t="n">
        <v>6.856</v>
      </c>
      <c r="P412" t="n">
        <v>6.39</v>
      </c>
      <c r="Q412" t="n">
        <v>6.256</v>
      </c>
      <c r="R412" t="n">
        <v>6.326</v>
      </c>
      <c r="S412" t="n">
        <v>6.346</v>
      </c>
      <c r="T412" t="n">
        <v>6.312</v>
      </c>
      <c r="U412" t="n">
        <v>5.796</v>
      </c>
      <c r="V412" t="n">
        <v>5.682</v>
      </c>
      <c r="W412" t="n">
        <v>5.74</v>
      </c>
      <c r="X412" t="n">
        <v>5.354</v>
      </c>
    </row>
    <row r="413">
      <c r="A413" s="1112" t="n">
        <v>44860</v>
      </c>
      <c r="B413" s="63" t="n">
        <v>181965</v>
      </c>
      <c r="L413" t="n">
        <v>6.85</v>
      </c>
      <c r="M413" t="n">
        <v>6.904</v>
      </c>
      <c r="N413" t="n">
        <v>6.9</v>
      </c>
      <c r="O413" t="n">
        <v>6.834</v>
      </c>
      <c r="P413" t="n">
        <v>6.372</v>
      </c>
      <c r="Q413" t="n">
        <v>6.234</v>
      </c>
      <c r="R413" t="n">
        <v>6.302</v>
      </c>
      <c r="S413" t="n">
        <v>6.322</v>
      </c>
      <c r="T413" t="n">
        <v>6.29</v>
      </c>
      <c r="U413" t="n">
        <v>5.78</v>
      </c>
      <c r="V413" t="n">
        <v>5.656</v>
      </c>
      <c r="W413" t="n">
        <v>5.714</v>
      </c>
      <c r="X413" t="n">
        <v>5.334</v>
      </c>
    </row>
    <row r="414">
      <c r="A414" s="1112" t="n">
        <v>44861</v>
      </c>
      <c r="B414" s="63" t="n">
        <v>175423</v>
      </c>
      <c r="L414" t="n">
        <v>6.822</v>
      </c>
      <c r="M414" t="n">
        <v>6.876</v>
      </c>
      <c r="N414" t="n">
        <v>6.87</v>
      </c>
      <c r="O414" t="n">
        <v>6.81</v>
      </c>
      <c r="P414" t="n">
        <v>6.35</v>
      </c>
      <c r="Q414" t="n">
        <v>6.216</v>
      </c>
      <c r="R414" t="n">
        <v>6.284</v>
      </c>
      <c r="S414" t="n">
        <v>6.306</v>
      </c>
      <c r="T414" t="n">
        <v>6.272</v>
      </c>
      <c r="U414" t="n">
        <v>5.76</v>
      </c>
      <c r="V414" t="n">
        <v>5.632</v>
      </c>
      <c r="W414" t="n">
        <v>5.69</v>
      </c>
      <c r="X414" t="n">
        <v>5.312</v>
      </c>
    </row>
    <row r="415">
      <c r="A415" s="1112" t="n">
        <v>44862</v>
      </c>
      <c r="B415" s="63" t="n">
        <v>178838</v>
      </c>
      <c r="L415" t="n">
        <v>6.806</v>
      </c>
      <c r="M415" t="n">
        <v>6.866</v>
      </c>
      <c r="N415" t="n">
        <v>6.862</v>
      </c>
      <c r="O415" t="n">
        <v>6.804</v>
      </c>
      <c r="P415" t="n">
        <v>6.344</v>
      </c>
      <c r="Q415" t="n">
        <v>6.21</v>
      </c>
      <c r="R415" t="n">
        <v>6.28</v>
      </c>
      <c r="S415" t="n">
        <v>6.296</v>
      </c>
      <c r="T415" t="n">
        <v>6.262</v>
      </c>
      <c r="U415" t="n">
        <v>5.754</v>
      </c>
      <c r="V415" t="n">
        <v>5.64</v>
      </c>
      <c r="W415" t="n">
        <v>5.696</v>
      </c>
      <c r="X415" t="n">
        <v>5.32</v>
      </c>
    </row>
    <row r="416">
      <c r="A416" s="1112" t="n">
        <v>44865</v>
      </c>
      <c r="B416" s="63" t="n">
        <v>416781</v>
      </c>
      <c r="L416" t="n">
        <v>6.914</v>
      </c>
      <c r="M416" t="n">
        <v>6.966</v>
      </c>
      <c r="N416" t="n">
        <v>6.956</v>
      </c>
      <c r="O416" t="n">
        <v>6.892</v>
      </c>
      <c r="P416" t="n">
        <v>6.4</v>
      </c>
      <c r="Q416" t="n">
        <v>6.256</v>
      </c>
      <c r="R416" t="n">
        <v>6.322</v>
      </c>
      <c r="S416" t="n">
        <v>6.342</v>
      </c>
      <c r="T416" t="n">
        <v>6.304</v>
      </c>
      <c r="U416" t="n">
        <v>5.766</v>
      </c>
      <c r="V416" t="n">
        <v>5.652</v>
      </c>
      <c r="W416" t="n">
        <v>5.71</v>
      </c>
      <c r="X416" t="n">
        <v>5.326</v>
      </c>
    </row>
    <row r="417">
      <c r="A417" s="1112" t="n">
        <v>44866</v>
      </c>
      <c r="B417" s="63" t="n">
        <v>260651</v>
      </c>
      <c r="L417" t="n">
        <v>6.976</v>
      </c>
      <c r="M417" t="n">
        <v>7.024</v>
      </c>
      <c r="N417" t="n">
        <v>7.016</v>
      </c>
      <c r="O417" t="n">
        <v>6.952</v>
      </c>
      <c r="P417" t="n">
        <v>6.446</v>
      </c>
      <c r="Q417" t="n">
        <v>6.294</v>
      </c>
      <c r="R417" t="n">
        <v>6.362</v>
      </c>
      <c r="S417" t="n">
        <v>6.38</v>
      </c>
      <c r="T417" t="n">
        <v>6.34</v>
      </c>
      <c r="U417" t="n">
        <v>5.79</v>
      </c>
      <c r="V417" t="n">
        <v>5.66</v>
      </c>
      <c r="W417" t="n">
        <v>5.716</v>
      </c>
      <c r="X417" t="n">
        <v>5.342</v>
      </c>
    </row>
    <row r="418">
      <c r="A418" s="1112" t="n">
        <v>44867</v>
      </c>
      <c r="B418" s="63" t="n">
        <v>328686</v>
      </c>
      <c r="L418" t="n">
        <v>6.874</v>
      </c>
      <c r="M418" t="n">
        <v>6.926</v>
      </c>
      <c r="N418" t="n">
        <v>6.924</v>
      </c>
      <c r="O418" t="n">
        <v>6.866</v>
      </c>
      <c r="P418" t="n">
        <v>6.39</v>
      </c>
      <c r="Q418" t="n">
        <v>6.25</v>
      </c>
      <c r="R418" t="n">
        <v>6.316</v>
      </c>
      <c r="S418" t="n">
        <v>6.336</v>
      </c>
      <c r="T418" t="n">
        <v>6.302</v>
      </c>
      <c r="U418" t="n">
        <v>5.78</v>
      </c>
      <c r="V418" t="n">
        <v>5.656</v>
      </c>
      <c r="W418" t="n">
        <v>5.714</v>
      </c>
      <c r="X418" t="n">
        <v>5.34</v>
      </c>
    </row>
    <row r="419">
      <c r="A419" s="1112" t="n">
        <v>44868</v>
      </c>
      <c r="B419" s="63" t="n">
        <v>246086</v>
      </c>
      <c r="L419" t="n">
        <v>6.792</v>
      </c>
      <c r="M419" t="n">
        <v>6.846</v>
      </c>
      <c r="N419" t="n">
        <v>6.846</v>
      </c>
      <c r="O419" t="n">
        <v>6.794</v>
      </c>
      <c r="P419" t="n">
        <v>6.362</v>
      </c>
      <c r="Q419" t="n">
        <v>6.236</v>
      </c>
      <c r="R419" t="n">
        <v>6.306</v>
      </c>
      <c r="S419" t="n">
        <v>6.33</v>
      </c>
      <c r="T419" t="n">
        <v>6.296</v>
      </c>
      <c r="U419" t="n">
        <v>5.782</v>
      </c>
      <c r="V419" t="n">
        <v>5.66</v>
      </c>
      <c r="W419" t="n">
        <v>5.716</v>
      </c>
      <c r="X419" t="n">
        <v>5.342</v>
      </c>
    </row>
    <row r="420">
      <c r="A420" s="1112" t="n">
        <v>44869</v>
      </c>
      <c r="B420" s="63" t="n">
        <v>229100</v>
      </c>
      <c r="L420" t="n">
        <v>6.81</v>
      </c>
      <c r="M420" t="n">
        <v>6.866</v>
      </c>
      <c r="N420" t="n">
        <v>6.866</v>
      </c>
      <c r="O420" t="n">
        <v>6.82</v>
      </c>
      <c r="P420" t="n">
        <v>6.394</v>
      </c>
      <c r="Q420" t="n">
        <v>6.254</v>
      </c>
      <c r="R420" t="n">
        <v>6.324</v>
      </c>
      <c r="S420" t="n">
        <v>6.344</v>
      </c>
      <c r="T420" t="n">
        <v>6.314</v>
      </c>
      <c r="U420" t="n">
        <v>5.8</v>
      </c>
      <c r="V420" t="n">
        <v>5.676</v>
      </c>
      <c r="W420" t="n">
        <v>5.734</v>
      </c>
      <c r="X420" t="n">
        <v>5.342</v>
      </c>
    </row>
    <row r="421">
      <c r="A421" s="1112" t="n">
        <v>44872</v>
      </c>
      <c r="B421" s="63" t="n">
        <v>259894</v>
      </c>
      <c r="L421" t="n">
        <v>6.756</v>
      </c>
      <c r="M421" t="n">
        <v>6.814</v>
      </c>
      <c r="N421" t="n">
        <v>6.82</v>
      </c>
      <c r="O421" t="n">
        <v>6.772</v>
      </c>
      <c r="P421" t="n">
        <v>6.366</v>
      </c>
      <c r="Q421" t="n">
        <v>6.234</v>
      </c>
      <c r="R421" t="n">
        <v>6.302</v>
      </c>
      <c r="S421" t="n">
        <v>6.324</v>
      </c>
      <c r="T421" t="n">
        <v>6.296</v>
      </c>
      <c r="U421" t="n">
        <v>5.81</v>
      </c>
      <c r="V421" t="n">
        <v>5.696</v>
      </c>
      <c r="W421" t="n">
        <v>5.754</v>
      </c>
      <c r="X421" t="n">
        <v>5.344</v>
      </c>
    </row>
    <row r="422">
      <c r="A422" s="1112" t="n">
        <v>44873</v>
      </c>
      <c r="B422" s="63" t="n">
        <v>415325</v>
      </c>
      <c r="L422" t="n">
        <v>6.674</v>
      </c>
      <c r="M422" t="n">
        <v>6.736</v>
      </c>
      <c r="N422" t="n">
        <v>6.736</v>
      </c>
      <c r="O422" t="n">
        <v>6.696</v>
      </c>
      <c r="P422" t="n">
        <v>6.314</v>
      </c>
      <c r="Q422" t="n">
        <v>6.192</v>
      </c>
      <c r="R422" t="n">
        <v>6.264</v>
      </c>
      <c r="S422" t="n">
        <v>6.286</v>
      </c>
      <c r="T422" t="n">
        <v>6.256</v>
      </c>
      <c r="U422" t="n">
        <v>5.79</v>
      </c>
      <c r="V422" t="n">
        <v>5.68</v>
      </c>
      <c r="W422" t="n">
        <v>5.736</v>
      </c>
      <c r="X422" t="n">
        <v>5.326</v>
      </c>
    </row>
    <row r="423">
      <c r="A423" s="1112" t="n">
        <v>44874</v>
      </c>
      <c r="B423" s="63" t="n">
        <v>473319</v>
      </c>
      <c r="L423" t="n">
        <v>6.644</v>
      </c>
      <c r="M423" t="n">
        <v>6.704</v>
      </c>
      <c r="N423" t="n">
        <v>6.704</v>
      </c>
      <c r="O423" t="n">
        <v>6.66</v>
      </c>
      <c r="P423" t="n">
        <v>6.266</v>
      </c>
      <c r="Q423" t="n">
        <v>6.142</v>
      </c>
      <c r="R423" t="n">
        <v>6.212</v>
      </c>
      <c r="S423" t="n">
        <v>6.234</v>
      </c>
      <c r="T423" t="n">
        <v>6.204</v>
      </c>
      <c r="U423" t="n">
        <v>5.756</v>
      </c>
      <c r="V423" t="n">
        <v>5.654</v>
      </c>
      <c r="W423" t="n">
        <v>5.712</v>
      </c>
      <c r="X423" t="n">
        <v>5.302</v>
      </c>
    </row>
    <row r="424">
      <c r="A424" s="1112" t="n">
        <v>44875</v>
      </c>
      <c r="B424" s="63" t="n">
        <v>409307</v>
      </c>
      <c r="L424" t="n">
        <v>6.532</v>
      </c>
      <c r="M424" t="n">
        <v>6.594</v>
      </c>
      <c r="N424" t="n">
        <v>6.594</v>
      </c>
      <c r="O424" t="n">
        <v>6.552</v>
      </c>
      <c r="P424" t="n">
        <v>6.192</v>
      </c>
      <c r="Q424" t="n">
        <v>6.076</v>
      </c>
      <c r="R424" t="n">
        <v>6.144</v>
      </c>
      <c r="S424" t="n">
        <v>6.164</v>
      </c>
      <c r="T424" t="n">
        <v>6.142</v>
      </c>
      <c r="U424" t="n">
        <v>5.744</v>
      </c>
      <c r="V424" t="n">
        <v>5.644</v>
      </c>
      <c r="W424" t="n">
        <v>5.702</v>
      </c>
      <c r="X424" t="n">
        <v>5.3</v>
      </c>
    </row>
    <row r="425">
      <c r="A425" s="1112" t="n">
        <v>44876</v>
      </c>
      <c r="B425" s="63" t="n">
        <v>432986</v>
      </c>
      <c r="L425" t="n">
        <v>6.58</v>
      </c>
      <c r="M425" t="n">
        <v>6.63</v>
      </c>
      <c r="N425" t="n">
        <v>6.626</v>
      </c>
      <c r="O425" t="n">
        <v>6.582</v>
      </c>
      <c r="P425" t="n">
        <v>6.22</v>
      </c>
      <c r="Q425" t="n">
        <v>6.096</v>
      </c>
      <c r="R425" t="n">
        <v>6.164</v>
      </c>
      <c r="S425" t="n">
        <v>6.186</v>
      </c>
      <c r="T425" t="n">
        <v>6.166</v>
      </c>
      <c r="U425" t="n">
        <v>5.746</v>
      </c>
      <c r="V425" t="n">
        <v>5.646</v>
      </c>
      <c r="W425" t="n">
        <v>5.704</v>
      </c>
      <c r="X425" t="n">
        <v>5.31</v>
      </c>
    </row>
    <row r="426">
      <c r="A426" s="1112" t="n">
        <v>44879</v>
      </c>
      <c r="B426" s="63" t="n">
        <v>384759</v>
      </c>
      <c r="L426" t="n">
        <v>6.572</v>
      </c>
      <c r="M426" t="n">
        <v>6.592</v>
      </c>
      <c r="N426" t="n">
        <v>6.584</v>
      </c>
      <c r="O426" t="n">
        <v>6.536</v>
      </c>
      <c r="P426" t="n">
        <v>6.19</v>
      </c>
      <c r="Q426" t="n">
        <v>6.072</v>
      </c>
      <c r="R426" t="n">
        <v>6.14</v>
      </c>
      <c r="S426" t="n">
        <v>6.162</v>
      </c>
      <c r="T426" t="n">
        <v>6.134</v>
      </c>
      <c r="U426" t="n">
        <v>5.736</v>
      </c>
      <c r="V426" t="n">
        <v>5.636</v>
      </c>
      <c r="W426" t="n">
        <v>5.694</v>
      </c>
      <c r="X426" t="n">
        <v>5.306</v>
      </c>
    </row>
    <row r="427">
      <c r="A427" s="1112" t="n">
        <v>44880</v>
      </c>
      <c r="B427" s="63" t="n">
        <v>501618</v>
      </c>
      <c r="L427" t="n">
        <v>6.666</v>
      </c>
      <c r="M427" t="n">
        <v>6.692</v>
      </c>
      <c r="N427" t="n">
        <v>6.676</v>
      </c>
      <c r="O427" t="n">
        <v>6.614</v>
      </c>
      <c r="P427" t="n">
        <v>6.26</v>
      </c>
      <c r="Q427" t="n">
        <v>6.142</v>
      </c>
      <c r="R427" t="n">
        <v>6.21</v>
      </c>
      <c r="S427" t="n">
        <v>6.23</v>
      </c>
      <c r="T427" t="n">
        <v>6.2</v>
      </c>
      <c r="U427" t="n">
        <v>5.802</v>
      </c>
      <c r="V427" t="n">
        <v>5.684</v>
      </c>
      <c r="W427" t="n">
        <v>5.742</v>
      </c>
      <c r="X427" t="n">
        <v>5.324</v>
      </c>
    </row>
    <row r="428">
      <c r="A428" s="1112" t="n">
        <v>44881</v>
      </c>
      <c r="B428" s="63" t="n">
        <v>273100</v>
      </c>
      <c r="L428" t="n">
        <v>6.652</v>
      </c>
      <c r="M428" t="n">
        <v>6.674</v>
      </c>
      <c r="N428" t="n">
        <v>6.662</v>
      </c>
      <c r="O428" t="n">
        <v>6.606</v>
      </c>
      <c r="P428" t="n">
        <v>6.252</v>
      </c>
      <c r="Q428" t="n">
        <v>6.144</v>
      </c>
      <c r="R428" t="n">
        <v>6.212</v>
      </c>
      <c r="S428" t="n">
        <v>6.234</v>
      </c>
      <c r="T428" t="n">
        <v>6.212</v>
      </c>
      <c r="U428" t="n">
        <v>5.814</v>
      </c>
      <c r="V428" t="n">
        <v>5.692</v>
      </c>
      <c r="W428" t="n">
        <v>5.75</v>
      </c>
      <c r="X428" t="n">
        <v>5.326</v>
      </c>
    </row>
    <row r="429">
      <c r="A429" s="1112" t="n">
        <v>44882</v>
      </c>
      <c r="B429" s="63" t="n">
        <v>286695</v>
      </c>
      <c r="L429" t="n">
        <v>6.674</v>
      </c>
      <c r="M429" t="n">
        <v>6.69</v>
      </c>
      <c r="N429" t="n">
        <v>6.672</v>
      </c>
      <c r="O429" t="n">
        <v>6.614</v>
      </c>
      <c r="P429" t="n">
        <v>6.24</v>
      </c>
      <c r="Q429" t="n">
        <v>6.114</v>
      </c>
      <c r="R429" t="n">
        <v>6.182</v>
      </c>
      <c r="S429" t="n">
        <v>6.206</v>
      </c>
      <c r="T429" t="n">
        <v>6.19</v>
      </c>
      <c r="U429" t="n">
        <v>5.792</v>
      </c>
      <c r="V429" t="n">
        <v>5.676</v>
      </c>
      <c r="W429" t="n">
        <v>5.734</v>
      </c>
      <c r="X429" t="n">
        <v>5.312</v>
      </c>
    </row>
    <row r="430">
      <c r="A430" s="1112" t="n">
        <v>44883</v>
      </c>
      <c r="B430" s="63" t="n">
        <v>253479</v>
      </c>
      <c r="L430" t="n">
        <v>6.676</v>
      </c>
      <c r="M430" t="n">
        <v>6.7</v>
      </c>
      <c r="N430" t="n">
        <v>6.68</v>
      </c>
      <c r="O430" t="n">
        <v>6.624</v>
      </c>
      <c r="P430" t="n">
        <v>6.226</v>
      </c>
      <c r="Q430" t="n">
        <v>6.104</v>
      </c>
      <c r="R430" t="n">
        <v>6.172</v>
      </c>
      <c r="S430" t="n">
        <v>6.196</v>
      </c>
      <c r="T430" t="n">
        <v>6.176</v>
      </c>
      <c r="U430" t="n">
        <v>5.78</v>
      </c>
      <c r="V430" t="n">
        <v>5.67</v>
      </c>
      <c r="W430" t="n">
        <v>5.726</v>
      </c>
      <c r="X430" t="n">
        <v>5.322</v>
      </c>
    </row>
    <row r="431">
      <c r="A431" s="1112" t="n">
        <v>44886</v>
      </c>
      <c r="B431" s="63" t="n">
        <v>263980</v>
      </c>
      <c r="L431" t="n">
        <v>6.594</v>
      </c>
      <c r="M431" t="n">
        <v>6.634</v>
      </c>
      <c r="N431" t="n">
        <v>6.624</v>
      </c>
      <c r="O431" t="n">
        <v>6.572</v>
      </c>
      <c r="P431" t="n">
        <v>6.192</v>
      </c>
      <c r="Q431" t="n">
        <v>6.072</v>
      </c>
      <c r="R431" t="n">
        <v>6.14</v>
      </c>
      <c r="S431" t="n">
        <v>6.166</v>
      </c>
      <c r="T431" t="n">
        <v>6.154</v>
      </c>
      <c r="U431" t="n">
        <v>5.752</v>
      </c>
      <c r="V431" t="n">
        <v>5.66</v>
      </c>
      <c r="W431" t="n">
        <v>5.714</v>
      </c>
      <c r="X431" t="n">
        <v>5.29</v>
      </c>
    </row>
    <row r="432">
      <c r="A432" s="1112" t="n">
        <v>44887</v>
      </c>
      <c r="B432" s="63" t="n">
        <v>247824</v>
      </c>
      <c r="L432" t="n">
        <v>6.566</v>
      </c>
      <c r="M432" t="n">
        <v>6.592</v>
      </c>
      <c r="N432" t="n">
        <v>6.586</v>
      </c>
      <c r="O432" t="n">
        <v>6.536</v>
      </c>
      <c r="P432" t="n">
        <v>6.16</v>
      </c>
      <c r="Q432" t="n">
        <v>6.052</v>
      </c>
      <c r="R432" t="n">
        <v>6.12</v>
      </c>
      <c r="S432" t="n">
        <v>6.15</v>
      </c>
      <c r="T432" t="n">
        <v>6.136</v>
      </c>
      <c r="U432" t="n">
        <v>5.742</v>
      </c>
      <c r="V432" t="n">
        <v>5.65</v>
      </c>
      <c r="W432" t="n">
        <v>5.704</v>
      </c>
      <c r="X432" t="n">
        <v>5.276</v>
      </c>
    </row>
    <row r="433">
      <c r="A433" s="1112" t="n">
        <v>44888</v>
      </c>
      <c r="B433" s="63" t="n">
        <v>245575</v>
      </c>
      <c r="L433" t="n">
        <v>6.632</v>
      </c>
      <c r="M433" t="n">
        <v>6.662</v>
      </c>
      <c r="N433" t="n">
        <v>6.654</v>
      </c>
      <c r="O433" t="n">
        <v>6.6</v>
      </c>
      <c r="P433" t="n">
        <v>6.204</v>
      </c>
      <c r="Q433" t="n">
        <v>6.084</v>
      </c>
      <c r="R433" t="n">
        <v>6.154</v>
      </c>
      <c r="S433" t="n">
        <v>6.18</v>
      </c>
      <c r="T433" t="n">
        <v>6.166</v>
      </c>
      <c r="U433" t="n">
        <v>5.77</v>
      </c>
      <c r="V433" t="n">
        <v>5.67</v>
      </c>
      <c r="W433" t="n">
        <v>5.724</v>
      </c>
      <c r="X433" t="n">
        <v>5.302</v>
      </c>
    </row>
    <row r="434">
      <c r="A434" s="1112" t="n">
        <v>44889</v>
      </c>
      <c r="L434" s="192" t="n">
        <v>6.632</v>
      </c>
      <c r="M434" s="192" t="n">
        <v>6.662</v>
      </c>
      <c r="N434" s="192" t="n">
        <v>6.654</v>
      </c>
      <c r="O434" s="192" t="n">
        <v>6.6</v>
      </c>
      <c r="P434" s="192" t="n">
        <v>6.204</v>
      </c>
      <c r="Q434" s="192" t="n">
        <v>6.084</v>
      </c>
      <c r="R434" s="192" t="n">
        <v>6.154</v>
      </c>
      <c r="S434" s="192" t="n">
        <v>6.18</v>
      </c>
      <c r="T434" s="192" t="n">
        <v>6.166</v>
      </c>
      <c r="U434" s="192" t="n">
        <v>5.77</v>
      </c>
      <c r="V434" s="192" t="n">
        <v>5.67</v>
      </c>
      <c r="W434" s="192" t="n">
        <v>5.724</v>
      </c>
      <c r="X434" s="192" t="n">
        <v>5.302</v>
      </c>
    </row>
    <row r="435">
      <c r="A435" s="1112" t="n">
        <v>44890</v>
      </c>
      <c r="B435" s="63" t="n">
        <v>179145</v>
      </c>
      <c r="L435" t="n">
        <v>6.68</v>
      </c>
      <c r="M435" t="n">
        <v>6.712</v>
      </c>
      <c r="N435" t="n">
        <v>6.7</v>
      </c>
      <c r="O435" t="n">
        <v>6.644</v>
      </c>
      <c r="P435" t="n">
        <v>6.222</v>
      </c>
      <c r="Q435" t="n">
        <v>6.106</v>
      </c>
      <c r="R435" t="n">
        <v>6.174</v>
      </c>
      <c r="S435" t="n">
        <v>6.202</v>
      </c>
      <c r="T435" t="n">
        <v>6.186</v>
      </c>
      <c r="U435" t="n">
        <v>5.79</v>
      </c>
      <c r="V435" t="n">
        <v>5.682</v>
      </c>
      <c r="W435" t="n">
        <v>5.736</v>
      </c>
      <c r="X435" t="n">
        <v>5.31</v>
      </c>
    </row>
    <row r="436">
      <c r="A436" s="1112" t="n">
        <v>44893</v>
      </c>
      <c r="B436" s="63" t="n">
        <v>358849</v>
      </c>
      <c r="L436" t="n">
        <v>6.686</v>
      </c>
      <c r="M436" t="n">
        <v>6.712</v>
      </c>
      <c r="N436" t="n">
        <v>6.696</v>
      </c>
      <c r="O436" t="n">
        <v>6.644</v>
      </c>
      <c r="P436" t="n">
        <v>6.214</v>
      </c>
      <c r="Q436" t="n">
        <v>6.11</v>
      </c>
      <c r="R436" t="n">
        <v>6.176</v>
      </c>
      <c r="S436" t="n">
        <v>6.204</v>
      </c>
      <c r="T436" t="n">
        <v>6.19</v>
      </c>
      <c r="U436" t="n">
        <v>5.792</v>
      </c>
      <c r="V436" t="n">
        <v>5.69</v>
      </c>
      <c r="W436" t="n">
        <v>5.744</v>
      </c>
      <c r="X436" t="n">
        <v>5.32</v>
      </c>
    </row>
    <row r="437">
      <c r="A437" s="1112" t="n">
        <v>44894</v>
      </c>
      <c r="B437" s="63" t="n">
        <v>331969</v>
      </c>
      <c r="L437" t="n">
        <v>6.656</v>
      </c>
      <c r="M437" t="n">
        <v>6.694</v>
      </c>
      <c r="N437" t="n">
        <v>6.68</v>
      </c>
      <c r="O437" t="n">
        <v>6.626</v>
      </c>
      <c r="P437" t="n">
        <v>6.222</v>
      </c>
      <c r="Q437" t="n">
        <v>6.114</v>
      </c>
      <c r="R437" t="n">
        <v>6.182</v>
      </c>
      <c r="S437" t="n">
        <v>6.212</v>
      </c>
      <c r="T437" t="n">
        <v>6.196</v>
      </c>
      <c r="U437" t="n">
        <v>5.832</v>
      </c>
      <c r="V437" t="n">
        <v>5.696</v>
      </c>
      <c r="W437" t="n">
        <v>5.752</v>
      </c>
      <c r="X437" t="n">
        <v>5.312</v>
      </c>
    </row>
    <row r="438">
      <c r="A438" s="1112" t="n">
        <v>44895</v>
      </c>
      <c r="B438" s="63" t="n">
        <v>199539</v>
      </c>
      <c r="L438" t="n">
        <v>6.62</v>
      </c>
      <c r="M438" t="n">
        <v>6.67</v>
      </c>
      <c r="N438" t="n">
        <v>6.652</v>
      </c>
      <c r="O438" t="n">
        <v>6.596</v>
      </c>
      <c r="P438" t="n">
        <v>6.182</v>
      </c>
      <c r="Q438" t="n">
        <v>6.064</v>
      </c>
      <c r="R438" t="n">
        <v>6.134</v>
      </c>
      <c r="S438" t="n">
        <v>6.164</v>
      </c>
      <c r="T438" t="n">
        <v>6.15</v>
      </c>
      <c r="U438" t="n">
        <v>5.772</v>
      </c>
      <c r="V438" t="n">
        <v>5.646</v>
      </c>
      <c r="W438" t="n">
        <v>5.702</v>
      </c>
      <c r="X438" t="n">
        <v>5.276</v>
      </c>
    </row>
    <row r="439">
      <c r="A439" s="1112" t="n">
        <v>44896</v>
      </c>
      <c r="B439" s="63" t="n">
        <v>199745</v>
      </c>
      <c r="L439" t="n">
        <v>6.5</v>
      </c>
      <c r="M439" t="n">
        <v>6.604</v>
      </c>
      <c r="N439" t="n">
        <v>6.592</v>
      </c>
      <c r="O439" t="n">
        <v>6.54</v>
      </c>
      <c r="P439" t="n">
        <v>6.15</v>
      </c>
      <c r="Q439" t="n">
        <v>6.012</v>
      </c>
      <c r="R439" t="n">
        <v>6.084</v>
      </c>
      <c r="S439" t="n">
        <v>6.116</v>
      </c>
      <c r="T439" t="n">
        <v>6.104</v>
      </c>
      <c r="U439" t="n">
        <v>5.746</v>
      </c>
      <c r="V439" t="n">
        <v>5.634</v>
      </c>
      <c r="W439" t="n">
        <v>5.69</v>
      </c>
      <c r="X439" t="n">
        <v>5.286</v>
      </c>
    </row>
    <row r="440">
      <c r="A440" s="1112" t="n">
        <v>44897</v>
      </c>
      <c r="B440" s="63" t="n">
        <v>388371</v>
      </c>
      <c r="L440" t="n">
        <v>6.35</v>
      </c>
      <c r="M440" t="n">
        <v>6.462</v>
      </c>
      <c r="N440" t="n">
        <v>6.472</v>
      </c>
      <c r="O440" t="n">
        <v>6.442</v>
      </c>
      <c r="P440" t="n">
        <v>6.084</v>
      </c>
      <c r="Q440" t="n">
        <v>5.98</v>
      </c>
      <c r="R440" t="n">
        <v>6.054</v>
      </c>
      <c r="S440" t="n">
        <v>6.086</v>
      </c>
      <c r="T440" t="n">
        <v>6.076</v>
      </c>
      <c r="U440" t="n">
        <v>5.732</v>
      </c>
      <c r="V440" t="n">
        <v>5.616</v>
      </c>
      <c r="W440" t="n">
        <v>5.672</v>
      </c>
      <c r="X440" t="n">
        <v>5.256</v>
      </c>
    </row>
    <row r="441">
      <c r="A441" s="1112" t="n">
        <v>44900</v>
      </c>
      <c r="B441" s="63" t="n">
        <v>227177</v>
      </c>
      <c r="L441" t="n">
        <v>6.286</v>
      </c>
      <c r="M441" t="n">
        <v>6.404</v>
      </c>
      <c r="N441" t="n">
        <v>6.422</v>
      </c>
      <c r="O441" t="n">
        <v>6.394</v>
      </c>
      <c r="P441" t="n">
        <v>6.06</v>
      </c>
      <c r="Q441" t="n">
        <v>5.952</v>
      </c>
      <c r="R441" t="n">
        <v>6.03</v>
      </c>
      <c r="S441" t="n">
        <v>6.062</v>
      </c>
      <c r="T441" t="n">
        <v>6.05</v>
      </c>
      <c r="U441" t="n">
        <v>5.716</v>
      </c>
      <c r="V441" t="n">
        <v>5.626</v>
      </c>
      <c r="W441" t="n">
        <v>5.682</v>
      </c>
      <c r="X441" t="n">
        <v>5.266</v>
      </c>
    </row>
    <row r="442">
      <c r="A442" s="1112" t="n">
        <v>44901</v>
      </c>
      <c r="B442" s="63" t="n">
        <v>245124</v>
      </c>
      <c r="L442" t="n">
        <v>6.254</v>
      </c>
      <c r="M442" t="n">
        <v>6.372</v>
      </c>
      <c r="N442" t="n">
        <v>6.39</v>
      </c>
      <c r="O442" t="n">
        <v>6.36</v>
      </c>
      <c r="P442" t="n">
        <v>6.04</v>
      </c>
      <c r="Q442" t="n">
        <v>5.932</v>
      </c>
      <c r="R442" t="n">
        <v>6.01</v>
      </c>
      <c r="S442" t="n">
        <v>6.042</v>
      </c>
      <c r="T442" t="n">
        <v>6.034</v>
      </c>
      <c r="U442" t="n">
        <v>5.71</v>
      </c>
      <c r="V442" t="n">
        <v>5.612</v>
      </c>
      <c r="W442" t="n">
        <v>5.666</v>
      </c>
      <c r="X442" t="n">
        <v>5.264</v>
      </c>
    </row>
    <row r="443">
      <c r="A443" s="1112" t="n">
        <v>44902</v>
      </c>
      <c r="B443" s="63" t="n">
        <v>197508</v>
      </c>
      <c r="L443" t="n">
        <v>6.276</v>
      </c>
      <c r="M443" t="n">
        <v>6.412</v>
      </c>
      <c r="N443" t="n">
        <v>6.426</v>
      </c>
      <c r="O443" t="n">
        <v>6.396</v>
      </c>
      <c r="P443" t="n">
        <v>6.072</v>
      </c>
      <c r="Q443" t="n">
        <v>5.962</v>
      </c>
      <c r="R443" t="n">
        <v>6.04</v>
      </c>
      <c r="S443" t="n">
        <v>6.072</v>
      </c>
      <c r="T443" t="n">
        <v>6.06</v>
      </c>
      <c r="U443" t="n">
        <v>5.726</v>
      </c>
      <c r="V443" t="n">
        <v>5.624</v>
      </c>
      <c r="W443" t="n">
        <v>5.68</v>
      </c>
      <c r="X443" t="n">
        <v>5.26</v>
      </c>
    </row>
    <row r="444">
      <c r="A444" s="1112" t="n">
        <v>44903</v>
      </c>
      <c r="B444" s="63" t="n">
        <v>144054</v>
      </c>
      <c r="L444" t="n">
        <v>6.32</v>
      </c>
      <c r="M444" t="n">
        <v>6.424</v>
      </c>
      <c r="N444" t="n">
        <v>6.442</v>
      </c>
      <c r="O444" t="n">
        <v>6.406</v>
      </c>
      <c r="P444" t="n">
        <v>6.066</v>
      </c>
      <c r="Q444" t="n">
        <v>5.944</v>
      </c>
      <c r="R444" t="n">
        <v>6.022</v>
      </c>
      <c r="S444" t="n">
        <v>6.054</v>
      </c>
      <c r="T444" t="n">
        <v>6.044</v>
      </c>
      <c r="U444" t="n">
        <v>5.714</v>
      </c>
      <c r="V444" t="n">
        <v>5.612</v>
      </c>
      <c r="W444" t="n">
        <v>5.666</v>
      </c>
      <c r="X444" t="n">
        <v>5.242</v>
      </c>
    </row>
    <row r="445">
      <c r="A445" s="1112" t="n">
        <v>44904</v>
      </c>
      <c r="B445" s="63" t="n">
        <v>166028</v>
      </c>
      <c r="L445" t="n">
        <v>6.346</v>
      </c>
      <c r="M445" t="n">
        <v>6.44</v>
      </c>
      <c r="N445" t="n">
        <v>6.452</v>
      </c>
      <c r="O445" t="n">
        <v>6.406</v>
      </c>
      <c r="P445" t="n">
        <v>6.056</v>
      </c>
      <c r="Q445" t="n">
        <v>5.93</v>
      </c>
      <c r="R445" t="n">
        <v>6.006</v>
      </c>
      <c r="S445" t="n">
        <v>6.04</v>
      </c>
      <c r="T445" t="n">
        <v>6.03</v>
      </c>
      <c r="U445" t="n">
        <v>5.69</v>
      </c>
      <c r="V445" t="n">
        <v>5.584</v>
      </c>
      <c r="W445" t="n">
        <v>5.64</v>
      </c>
      <c r="X445" t="n">
        <v>5.212</v>
      </c>
    </row>
    <row r="446">
      <c r="A446" s="1112" t="n">
        <v>44907</v>
      </c>
      <c r="B446" s="63" t="n">
        <v>203848</v>
      </c>
      <c r="L446" t="n">
        <v>6.412</v>
      </c>
      <c r="M446" t="n">
        <v>6.54</v>
      </c>
      <c r="N446" t="n">
        <v>6.54</v>
      </c>
      <c r="O446" t="n">
        <v>6.482</v>
      </c>
      <c r="P446" t="n">
        <v>6.106</v>
      </c>
      <c r="Q446" t="n">
        <v>5.97</v>
      </c>
      <c r="R446" t="n">
        <v>6.046</v>
      </c>
      <c r="S446" t="n">
        <v>6.076</v>
      </c>
      <c r="T446" t="n">
        <v>6.07</v>
      </c>
      <c r="U446" t="n">
        <v>5.722</v>
      </c>
      <c r="V446" t="n">
        <v>5.622</v>
      </c>
      <c r="W446" t="n">
        <v>5.676</v>
      </c>
      <c r="X446" t="n">
        <v>5.242</v>
      </c>
    </row>
    <row r="447">
      <c r="A447" s="1112" t="n">
        <v>44908</v>
      </c>
      <c r="B447" s="63" t="n">
        <v>196033</v>
      </c>
      <c r="L447" t="n">
        <v>6.436</v>
      </c>
      <c r="M447" t="n">
        <v>6.534</v>
      </c>
      <c r="N447" t="n">
        <v>6.534</v>
      </c>
      <c r="O447" t="n">
        <v>6.482</v>
      </c>
      <c r="P447" t="n">
        <v>6.092</v>
      </c>
      <c r="Q447" t="n">
        <v>5.96</v>
      </c>
      <c r="R447" t="n">
        <v>6.034</v>
      </c>
      <c r="S447" t="n">
        <v>6.064</v>
      </c>
      <c r="T447" t="n">
        <v>6.052</v>
      </c>
      <c r="U447" t="n">
        <v>5.702</v>
      </c>
      <c r="V447" t="n">
        <v>5.602</v>
      </c>
      <c r="W447" t="n">
        <v>5.656</v>
      </c>
      <c r="X447" t="n">
        <v>5.226</v>
      </c>
    </row>
    <row r="448">
      <c r="A448" s="1112" t="n">
        <v>44909</v>
      </c>
      <c r="B448" s="63" t="n">
        <v>132006</v>
      </c>
      <c r="L448" t="n">
        <v>6.39</v>
      </c>
      <c r="M448" t="n">
        <v>6.504</v>
      </c>
      <c r="N448" t="n">
        <v>6.51</v>
      </c>
      <c r="O448" t="n">
        <v>6.462</v>
      </c>
      <c r="P448" t="n">
        <v>6.086</v>
      </c>
      <c r="Q448" t="n">
        <v>5.962</v>
      </c>
      <c r="R448" t="n">
        <v>6.036</v>
      </c>
      <c r="S448" t="n">
        <v>6.066</v>
      </c>
      <c r="T448" t="n">
        <v>6.056</v>
      </c>
      <c r="U448" t="n">
        <v>5.7</v>
      </c>
      <c r="V448" t="n">
        <v>5.602</v>
      </c>
      <c r="W448" t="n">
        <v>5.656</v>
      </c>
      <c r="X448" t="n">
        <v>5.222</v>
      </c>
    </row>
    <row r="449">
      <c r="A449" s="1112" t="n">
        <v>44910</v>
      </c>
      <c r="B449" s="63" t="n">
        <v>143391</v>
      </c>
      <c r="M449" t="n">
        <v>6.534</v>
      </c>
      <c r="N449" t="n">
        <v>6.536</v>
      </c>
      <c r="O449" t="n">
        <v>6.49</v>
      </c>
      <c r="P449" t="n">
        <v>6.112</v>
      </c>
      <c r="Q449" t="n">
        <v>5.98</v>
      </c>
      <c r="R449" t="n">
        <v>6.06</v>
      </c>
      <c r="S449" t="n">
        <v>6.09</v>
      </c>
      <c r="T449" t="n">
        <v>6.08</v>
      </c>
      <c r="U449" t="n">
        <v>5.714</v>
      </c>
      <c r="V449" t="n">
        <v>5.616</v>
      </c>
      <c r="W449" t="n">
        <v>5.692</v>
      </c>
      <c r="X449" t="n">
        <v>5.722</v>
      </c>
      <c r="Y449" t="n">
        <v>5.674</v>
      </c>
      <c r="Z449" t="n">
        <v>5.316</v>
      </c>
      <c r="AA449" t="n">
        <v>5.226</v>
      </c>
      <c r="AB449" t="n">
        <v>5.282</v>
      </c>
      <c r="AC449" t="n">
        <v>4.846</v>
      </c>
    </row>
    <row r="450">
      <c r="A450" s="1112" t="n">
        <v>44911</v>
      </c>
      <c r="B450" s="63" t="n">
        <v>97511</v>
      </c>
      <c r="M450" t="n">
        <v>6.53</v>
      </c>
      <c r="N450" t="n">
        <v>6.534</v>
      </c>
      <c r="O450" t="n">
        <v>6.482</v>
      </c>
      <c r="P450" t="n">
        <v>6.102</v>
      </c>
      <c r="Q450" t="n">
        <v>5.974</v>
      </c>
      <c r="R450" t="n">
        <v>6.054</v>
      </c>
      <c r="S450" t="n">
        <v>6.09</v>
      </c>
      <c r="T450" t="n">
        <v>6.08</v>
      </c>
      <c r="U450" t="n">
        <v>5.7</v>
      </c>
      <c r="V450" t="n">
        <v>5.6</v>
      </c>
      <c r="W450" t="n">
        <v>5.674</v>
      </c>
      <c r="X450" t="n">
        <v>5.704</v>
      </c>
      <c r="Y450" t="n">
        <v>5.656</v>
      </c>
      <c r="Z450" t="n">
        <v>5.3</v>
      </c>
      <c r="AA450" t="n">
        <v>5.222</v>
      </c>
      <c r="AB450" t="n">
        <v>5.276</v>
      </c>
      <c r="AC450" t="n">
        <v>4.852</v>
      </c>
    </row>
    <row r="451">
      <c r="A451" s="1112" t="n">
        <v>44914</v>
      </c>
      <c r="B451" s="63" t="n">
        <v>126424</v>
      </c>
      <c r="M451" t="n">
        <v>6.472</v>
      </c>
      <c r="N451" t="n">
        <v>6.48</v>
      </c>
      <c r="O451" t="n">
        <v>6.43</v>
      </c>
      <c r="P451" t="n">
        <v>6.072</v>
      </c>
      <c r="Q451" t="n">
        <v>5.952</v>
      </c>
      <c r="R451" t="n">
        <v>6.034</v>
      </c>
      <c r="S451" t="n">
        <v>6.07</v>
      </c>
      <c r="T451" t="n">
        <v>6.062</v>
      </c>
      <c r="U451" t="n">
        <v>5.696</v>
      </c>
      <c r="V451" t="n">
        <v>5.6</v>
      </c>
      <c r="W451" t="n">
        <v>5.674</v>
      </c>
      <c r="X451" t="n">
        <v>5.704</v>
      </c>
      <c r="Y451" t="n">
        <v>5.662</v>
      </c>
      <c r="Z451" t="n">
        <v>5.304</v>
      </c>
      <c r="AA451" t="n">
        <v>5.216</v>
      </c>
      <c r="AB451" t="n">
        <v>5.272</v>
      </c>
      <c r="AC451" t="n">
        <v>4.85</v>
      </c>
    </row>
    <row r="452">
      <c r="A452" s="1112" t="n">
        <v>44915</v>
      </c>
      <c r="B452" s="63" t="n">
        <v>136473</v>
      </c>
      <c r="M452" t="n">
        <v>6.52</v>
      </c>
      <c r="N452" t="n">
        <v>6.52</v>
      </c>
      <c r="O452" t="n">
        <v>6.462</v>
      </c>
      <c r="P452" t="n">
        <v>6.092</v>
      </c>
      <c r="Q452" t="n">
        <v>5.962</v>
      </c>
      <c r="R452" t="n">
        <v>6.044</v>
      </c>
      <c r="S452" t="n">
        <v>6.08</v>
      </c>
      <c r="T452" t="n">
        <v>6.07</v>
      </c>
      <c r="U452" t="n">
        <v>5.682</v>
      </c>
      <c r="V452" t="n">
        <v>5.58</v>
      </c>
      <c r="W452" t="n">
        <v>5.654</v>
      </c>
      <c r="X452" t="n">
        <v>5.684</v>
      </c>
      <c r="Y452" t="n">
        <v>5.642</v>
      </c>
      <c r="Z452" t="n">
        <v>5.284</v>
      </c>
      <c r="AA452" t="n">
        <v>5.2</v>
      </c>
      <c r="AB452" t="n">
        <v>5.254</v>
      </c>
      <c r="AC452" t="n">
        <v>4.852</v>
      </c>
    </row>
    <row r="453">
      <c r="A453" s="1112" t="n">
        <v>44916</v>
      </c>
      <c r="B453" s="63" t="n">
        <v>188406</v>
      </c>
      <c r="M453" t="n">
        <v>6.622</v>
      </c>
      <c r="N453" t="n">
        <v>6.616</v>
      </c>
      <c r="O453" t="n">
        <v>6.554</v>
      </c>
      <c r="P453" t="n">
        <v>6.15</v>
      </c>
      <c r="Q453" t="n">
        <v>6.022</v>
      </c>
      <c r="R453" t="n">
        <v>6.104</v>
      </c>
      <c r="S453" t="n">
        <v>6.142</v>
      </c>
      <c r="T453" t="n">
        <v>6.132</v>
      </c>
      <c r="U453" t="n">
        <v>5.706</v>
      </c>
      <c r="V453" t="n">
        <v>5.602</v>
      </c>
      <c r="W453" t="n">
        <v>5.676</v>
      </c>
      <c r="X453" t="n">
        <v>5.706</v>
      </c>
      <c r="Y453" t="n">
        <v>5.664</v>
      </c>
      <c r="Z453" t="n">
        <v>5.306</v>
      </c>
      <c r="AA453" t="n">
        <v>5.196</v>
      </c>
      <c r="AB453" t="n">
        <v>5.252</v>
      </c>
      <c r="AC453" t="n">
        <v>4.854</v>
      </c>
    </row>
    <row r="454">
      <c r="A454" s="1112" t="n">
        <v>44917</v>
      </c>
      <c r="B454" s="63" t="n">
        <v>106774</v>
      </c>
      <c r="M454" t="n">
        <v>6.604</v>
      </c>
      <c r="N454" t="n">
        <v>6.602</v>
      </c>
      <c r="O454" t="n">
        <v>6.542</v>
      </c>
      <c r="P454" t="n">
        <v>6.15</v>
      </c>
      <c r="Q454" t="n">
        <v>6.012</v>
      </c>
      <c r="R454" t="n">
        <v>6.094</v>
      </c>
      <c r="S454" t="n">
        <v>6.132</v>
      </c>
      <c r="T454" t="n">
        <v>6.126</v>
      </c>
      <c r="U454" t="n">
        <v>5.704</v>
      </c>
      <c r="V454" t="n">
        <v>5.592</v>
      </c>
      <c r="W454" t="n">
        <v>5.666</v>
      </c>
      <c r="X454" t="n">
        <v>5.696</v>
      </c>
      <c r="Y454" t="n">
        <v>5.664</v>
      </c>
      <c r="Z454" t="n">
        <v>5.306</v>
      </c>
      <c r="AA454" t="n">
        <v>5.186</v>
      </c>
      <c r="AB454" t="n">
        <v>5.242</v>
      </c>
      <c r="AC454" t="n">
        <v>4.852</v>
      </c>
    </row>
    <row r="455">
      <c r="A455" s="1112" t="n">
        <v>44918</v>
      </c>
      <c r="B455" s="63" t="n">
        <v>167248</v>
      </c>
      <c r="M455" t="n">
        <v>6.662</v>
      </c>
      <c r="N455" t="n">
        <v>6.65</v>
      </c>
      <c r="O455" t="n">
        <v>6.58</v>
      </c>
      <c r="P455" t="n">
        <v>6.166</v>
      </c>
      <c r="Q455" t="n">
        <v>6.016</v>
      </c>
      <c r="R455" t="n">
        <v>6.1</v>
      </c>
      <c r="S455" t="n">
        <v>6.136</v>
      </c>
      <c r="T455" t="n">
        <v>6.126</v>
      </c>
      <c r="U455" t="n">
        <v>5.704</v>
      </c>
      <c r="V455" t="n">
        <v>5.594</v>
      </c>
      <c r="W455" t="n">
        <v>5.67</v>
      </c>
      <c r="X455" t="n">
        <v>5.7</v>
      </c>
      <c r="Y455" t="n">
        <v>5.666</v>
      </c>
      <c r="Z455" t="n">
        <v>5.31</v>
      </c>
      <c r="AA455" t="n">
        <v>5.186</v>
      </c>
      <c r="AB455" t="n">
        <v>5.242</v>
      </c>
      <c r="AC455" t="n">
        <v>4.97</v>
      </c>
    </row>
    <row r="456">
      <c r="A456" s="1112" t="n">
        <v>44921</v>
      </c>
      <c r="M456" s="192" t="n">
        <v>6.662</v>
      </c>
      <c r="N456" s="192" t="n">
        <v>6.65</v>
      </c>
      <c r="O456" s="192" t="n">
        <v>6.58</v>
      </c>
      <c r="P456" s="192" t="n">
        <v>6.166</v>
      </c>
      <c r="Q456" s="192" t="n">
        <v>6.016</v>
      </c>
      <c r="R456" s="192" t="n">
        <v>6.1</v>
      </c>
      <c r="S456" s="192" t="n">
        <v>6.136</v>
      </c>
      <c r="T456" s="192" t="n">
        <v>6.126</v>
      </c>
      <c r="U456" s="192" t="n">
        <v>5.704</v>
      </c>
      <c r="V456" s="192" t="n">
        <v>5.594</v>
      </c>
      <c r="W456" s="192" t="n">
        <v>5.67</v>
      </c>
      <c r="X456" s="192" t="n">
        <v>5.7</v>
      </c>
      <c r="Y456" s="192" t="n">
        <v>5.666</v>
      </c>
      <c r="Z456" s="192" t="n">
        <v>5.31</v>
      </c>
      <c r="AA456" s="192" t="n">
        <v>5.186</v>
      </c>
      <c r="AB456" s="192" t="n">
        <v>5.242</v>
      </c>
      <c r="AC456" s="192" t="n">
        <v>4.97</v>
      </c>
    </row>
    <row r="457">
      <c r="A457" s="1112" t="n">
        <v>44922</v>
      </c>
      <c r="B457" s="63" t="n">
        <v>175723</v>
      </c>
      <c r="M457" t="n">
        <v>6.746</v>
      </c>
      <c r="N457" t="n">
        <v>6.732</v>
      </c>
      <c r="O457" t="n">
        <v>6.662</v>
      </c>
      <c r="P457" t="n">
        <v>6.226</v>
      </c>
      <c r="Q457" t="n">
        <v>6.07</v>
      </c>
      <c r="R457" t="n">
        <v>6.146</v>
      </c>
      <c r="S457" t="n">
        <v>6.182</v>
      </c>
      <c r="T457" t="n">
        <v>6.17</v>
      </c>
      <c r="U457" t="n">
        <v>5.746</v>
      </c>
      <c r="V457" t="n">
        <v>5.632</v>
      </c>
      <c r="W457" t="n">
        <v>5.706</v>
      </c>
      <c r="X457" t="n">
        <v>5.736</v>
      </c>
      <c r="Y457" t="n">
        <v>5.67</v>
      </c>
      <c r="Z457" t="n">
        <v>5.312</v>
      </c>
      <c r="AA457" t="n">
        <v>5.186</v>
      </c>
      <c r="AB457" t="n">
        <v>5.242</v>
      </c>
      <c r="AC457" t="n">
        <v>4.972</v>
      </c>
    </row>
    <row r="458">
      <c r="A458" s="1112" t="n">
        <v>44923</v>
      </c>
      <c r="B458" s="63" t="n">
        <v>170191</v>
      </c>
      <c r="M458" t="n">
        <v>6.826</v>
      </c>
      <c r="N458" t="n">
        <v>6.814</v>
      </c>
      <c r="O458" t="n">
        <v>6.746</v>
      </c>
      <c r="P458" t="n">
        <v>6.286</v>
      </c>
      <c r="Q458" t="n">
        <v>6.116</v>
      </c>
      <c r="R458" t="n">
        <v>6.194</v>
      </c>
      <c r="S458" t="n">
        <v>6.226</v>
      </c>
      <c r="T458" t="n">
        <v>6.214</v>
      </c>
      <c r="U458" t="n">
        <v>5.762</v>
      </c>
      <c r="V458" t="n">
        <v>5.646</v>
      </c>
      <c r="W458" t="n">
        <v>5.722</v>
      </c>
      <c r="X458" t="n">
        <v>5.736</v>
      </c>
      <c r="Y458" t="n">
        <v>5.676</v>
      </c>
      <c r="Z458" t="n">
        <v>5.32</v>
      </c>
      <c r="AA458" t="n">
        <v>5.196</v>
      </c>
      <c r="AB458" t="n">
        <v>5.252</v>
      </c>
      <c r="AC458" t="n">
        <v>4.934</v>
      </c>
    </row>
    <row r="459">
      <c r="A459" s="1112" t="n">
        <v>44924</v>
      </c>
      <c r="B459" s="63" t="n">
        <v>156439</v>
      </c>
      <c r="M459" t="n">
        <v>6.794</v>
      </c>
      <c r="N459" t="n">
        <v>6.79</v>
      </c>
      <c r="O459" t="n">
        <v>6.726</v>
      </c>
      <c r="P459" t="n">
        <v>6.296</v>
      </c>
      <c r="Q459" t="n">
        <v>6.124</v>
      </c>
      <c r="R459" t="n">
        <v>6.2</v>
      </c>
      <c r="S459" t="n">
        <v>6.232</v>
      </c>
      <c r="T459" t="n">
        <v>6.22</v>
      </c>
      <c r="U459" t="n">
        <v>5.746</v>
      </c>
      <c r="V459" t="n">
        <v>5.64</v>
      </c>
      <c r="W459" t="n">
        <v>5.714</v>
      </c>
      <c r="X459" t="n">
        <v>5.73</v>
      </c>
      <c r="Y459" t="n">
        <v>5.67</v>
      </c>
      <c r="Z459" t="n">
        <v>5.312</v>
      </c>
      <c r="AA459" t="n">
        <v>5.186</v>
      </c>
      <c r="AB459" t="n">
        <v>5.242</v>
      </c>
      <c r="AC459" t="n">
        <v>4.924</v>
      </c>
    </row>
    <row r="460">
      <c r="A460" s="1112" t="n">
        <v>44925</v>
      </c>
      <c r="B460" s="63" t="n">
        <v>128163</v>
      </c>
      <c r="M460" t="n">
        <v>6.784</v>
      </c>
      <c r="N460" t="n">
        <v>6.78</v>
      </c>
      <c r="O460" t="n">
        <v>6.716</v>
      </c>
      <c r="P460" t="n">
        <v>6.27</v>
      </c>
      <c r="Q460" t="n">
        <v>6.106</v>
      </c>
      <c r="R460" t="n">
        <v>6.18</v>
      </c>
      <c r="S460" t="n">
        <v>6.212</v>
      </c>
      <c r="T460" t="n">
        <v>6.202</v>
      </c>
      <c r="U460" t="n">
        <v>5.73</v>
      </c>
      <c r="V460" t="n">
        <v>5.62</v>
      </c>
      <c r="W460" t="n">
        <v>5.694</v>
      </c>
      <c r="X460" t="n">
        <v>5.71</v>
      </c>
      <c r="Y460" t="n">
        <v>5.65</v>
      </c>
      <c r="Z460" t="n">
        <v>5.292</v>
      </c>
      <c r="AA460" t="n">
        <v>5.186</v>
      </c>
      <c r="AB460" t="n">
        <v>5.242</v>
      </c>
      <c r="AC460" t="n">
        <v>4.924</v>
      </c>
    </row>
    <row r="461">
      <c r="A461" s="1112" t="n">
        <v>44928</v>
      </c>
      <c r="M461" s="192" t="n">
        <v>6.784</v>
      </c>
      <c r="N461" s="192" t="n">
        <v>6.78</v>
      </c>
      <c r="O461" s="192" t="n">
        <v>6.716</v>
      </c>
      <c r="P461" s="192" t="n">
        <v>6.27</v>
      </c>
      <c r="Q461" s="192" t="n">
        <v>6.106</v>
      </c>
      <c r="R461" s="192" t="n">
        <v>6.18</v>
      </c>
      <c r="S461" s="192" t="n">
        <v>6.212</v>
      </c>
      <c r="T461" s="192" t="n">
        <v>6.202</v>
      </c>
      <c r="U461" s="192" t="n">
        <v>5.73</v>
      </c>
      <c r="V461" s="192" t="n">
        <v>5.62</v>
      </c>
      <c r="W461" s="192" t="n">
        <v>5.694</v>
      </c>
      <c r="X461" s="192" t="n">
        <v>5.71</v>
      </c>
      <c r="Y461" s="192" t="n">
        <v>5.65</v>
      </c>
      <c r="Z461" s="192" t="n">
        <v>5.292</v>
      </c>
      <c r="AA461" s="192" t="n">
        <v>5.186</v>
      </c>
      <c r="AB461" s="192" t="n">
        <v>5.242</v>
      </c>
      <c r="AC461" s="192" t="n">
        <v>4.924</v>
      </c>
    </row>
    <row r="462">
      <c r="A462" s="1112" t="n">
        <v>44929</v>
      </c>
      <c r="B462" s="63" t="n">
        <v>242377</v>
      </c>
      <c r="M462" t="n">
        <v>6.704</v>
      </c>
      <c r="N462" t="n">
        <v>6.702</v>
      </c>
      <c r="O462" t="n">
        <v>6.646</v>
      </c>
      <c r="P462" t="n">
        <v>6.22</v>
      </c>
      <c r="Q462" t="n">
        <v>6.066</v>
      </c>
      <c r="R462" t="n">
        <v>6.144</v>
      </c>
      <c r="S462" t="n">
        <v>6.176</v>
      </c>
      <c r="T462" t="n">
        <v>6.166</v>
      </c>
      <c r="U462" t="n">
        <v>5.75</v>
      </c>
      <c r="V462" t="n">
        <v>5.662</v>
      </c>
      <c r="W462" t="n">
        <v>5.736</v>
      </c>
      <c r="X462" t="n">
        <v>5.752</v>
      </c>
      <c r="Y462" t="n">
        <v>5.672</v>
      </c>
      <c r="Z462" t="n">
        <v>5.314</v>
      </c>
      <c r="AA462" t="n">
        <v>5.232</v>
      </c>
      <c r="AB462" t="n">
        <v>5.286</v>
      </c>
      <c r="AC462" t="n">
        <v>4.924</v>
      </c>
    </row>
    <row r="463">
      <c r="A463" s="1112" t="n">
        <v>44930</v>
      </c>
      <c r="B463" s="63" t="n">
        <v>282057</v>
      </c>
      <c r="M463" t="n">
        <v>6.536</v>
      </c>
      <c r="N463" t="n">
        <v>6.54</v>
      </c>
      <c r="O463" t="n">
        <v>6.492</v>
      </c>
      <c r="P463" t="n">
        <v>6.092</v>
      </c>
      <c r="Q463" t="n">
        <v>5.946</v>
      </c>
      <c r="R463" t="n">
        <v>6.024</v>
      </c>
      <c r="S463" t="n">
        <v>6.062</v>
      </c>
      <c r="T463" t="n">
        <v>6.052</v>
      </c>
      <c r="U463" t="n">
        <v>5.684</v>
      </c>
      <c r="V463" t="n">
        <v>5.602</v>
      </c>
      <c r="W463" t="n">
        <v>5.676</v>
      </c>
      <c r="X463" t="n">
        <v>5.692</v>
      </c>
      <c r="Y463" t="n">
        <v>5.612</v>
      </c>
      <c r="Z463" t="n">
        <v>5.254</v>
      </c>
      <c r="AA463" t="n">
        <v>5.202</v>
      </c>
      <c r="AB463" t="n">
        <v>5.256</v>
      </c>
      <c r="AC463" t="n">
        <v>4.924</v>
      </c>
    </row>
    <row r="464">
      <c r="A464" s="1112" t="n">
        <v>44931</v>
      </c>
      <c r="B464" s="63" t="n">
        <v>234804</v>
      </c>
      <c r="M464" t="n">
        <v>6.526</v>
      </c>
      <c r="N464" t="n">
        <v>6.524</v>
      </c>
      <c r="O464" t="n">
        <v>6.466</v>
      </c>
      <c r="P464" t="n">
        <v>6.062</v>
      </c>
      <c r="Q464" t="n">
        <v>5.912</v>
      </c>
      <c r="R464" t="n">
        <v>5.99</v>
      </c>
      <c r="S464" t="n">
        <v>6.022</v>
      </c>
      <c r="T464" t="n">
        <v>6.012</v>
      </c>
      <c r="U464" t="n">
        <v>5.666</v>
      </c>
      <c r="V464" t="n">
        <v>5.584</v>
      </c>
      <c r="W464" t="n">
        <v>5.66</v>
      </c>
      <c r="X464" t="n">
        <v>5.674</v>
      </c>
      <c r="Y464" t="n">
        <v>5.642</v>
      </c>
      <c r="Z464" t="n">
        <v>5.284</v>
      </c>
      <c r="AA464" t="n">
        <v>5.204</v>
      </c>
      <c r="AB464" t="n">
        <v>5.26</v>
      </c>
      <c r="AC464" t="n">
        <v>4.924</v>
      </c>
    </row>
    <row r="465">
      <c r="A465" s="1112" t="n">
        <v>44932</v>
      </c>
      <c r="B465" s="63" t="n">
        <v>186256</v>
      </c>
      <c r="M465" t="n">
        <v>6.54</v>
      </c>
      <c r="N465" t="n">
        <v>6.54</v>
      </c>
      <c r="O465" t="n">
        <v>6.482</v>
      </c>
      <c r="P465" t="n">
        <v>6.062</v>
      </c>
      <c r="Q465" t="n">
        <v>5.91</v>
      </c>
      <c r="R465" t="n">
        <v>5.992</v>
      </c>
      <c r="S465" t="n">
        <v>6.022</v>
      </c>
      <c r="T465" t="n">
        <v>6.01</v>
      </c>
      <c r="U465" t="n">
        <v>5.664</v>
      </c>
      <c r="V465" t="n">
        <v>5.574</v>
      </c>
      <c r="W465" t="n">
        <v>5.636</v>
      </c>
      <c r="X465" t="n">
        <v>5.646</v>
      </c>
      <c r="Y465" t="n">
        <v>5.634</v>
      </c>
      <c r="Z465" t="n">
        <v>5.276</v>
      </c>
      <c r="AA465" t="n">
        <v>5.196</v>
      </c>
      <c r="AB465" t="n">
        <v>5.252</v>
      </c>
      <c r="AC465" t="n">
        <v>4.926</v>
      </c>
    </row>
    <row r="466">
      <c r="A466" s="1112" t="n">
        <v>44935</v>
      </c>
      <c r="B466" s="63" t="n">
        <v>177800</v>
      </c>
      <c r="M466" t="n">
        <v>6.526</v>
      </c>
      <c r="N466" t="n">
        <v>6.53</v>
      </c>
      <c r="O466" t="n">
        <v>6.472</v>
      </c>
      <c r="P466" t="n">
        <v>6.054</v>
      </c>
      <c r="Q466" t="n">
        <v>5.902</v>
      </c>
      <c r="R466" t="n">
        <v>5.98</v>
      </c>
      <c r="S466" t="n">
        <v>6.012</v>
      </c>
      <c r="T466" t="n">
        <v>6</v>
      </c>
      <c r="U466" t="n">
        <v>5.65</v>
      </c>
      <c r="V466" t="n">
        <v>5.562</v>
      </c>
      <c r="W466" t="n">
        <v>5.624</v>
      </c>
      <c r="X466" t="n">
        <v>5.634</v>
      </c>
      <c r="Y466" t="n">
        <v>5.622</v>
      </c>
      <c r="Z466" t="n">
        <v>5.264</v>
      </c>
      <c r="AA466" t="n">
        <v>5.174</v>
      </c>
      <c r="AB466" t="n">
        <v>5.23</v>
      </c>
      <c r="AC466" t="n">
        <v>4.926</v>
      </c>
    </row>
    <row r="467">
      <c r="A467" s="1112" t="n">
        <v>44936</v>
      </c>
      <c r="B467" s="63" t="n">
        <v>285529</v>
      </c>
      <c r="M467" t="n">
        <v>6.55</v>
      </c>
      <c r="N467" t="n">
        <v>6.544</v>
      </c>
      <c r="O467" t="n">
        <v>6.48</v>
      </c>
      <c r="P467" t="n">
        <v>6.052</v>
      </c>
      <c r="Q467" t="n">
        <v>5.892</v>
      </c>
      <c r="R467" t="n">
        <v>5.966</v>
      </c>
      <c r="S467" t="n">
        <v>6.002</v>
      </c>
      <c r="T467" t="n">
        <v>5.986</v>
      </c>
      <c r="U467" t="n">
        <v>5.622</v>
      </c>
      <c r="V467" t="n">
        <v>5.53</v>
      </c>
      <c r="W467" t="n">
        <v>5.592</v>
      </c>
      <c r="X467" t="n">
        <v>5.602</v>
      </c>
      <c r="Y467" t="n">
        <v>5.59</v>
      </c>
      <c r="Z467" t="n">
        <v>5.232</v>
      </c>
      <c r="AA467" t="n">
        <v>5.112</v>
      </c>
      <c r="AB467" t="n">
        <v>5.166</v>
      </c>
      <c r="AC467" t="n">
        <v>4.864</v>
      </c>
    </row>
    <row r="468">
      <c r="A468" s="1112" t="n">
        <v>44937</v>
      </c>
      <c r="B468" s="63" t="n">
        <v>181611</v>
      </c>
      <c r="M468" t="n">
        <v>6.56</v>
      </c>
      <c r="N468" t="n">
        <v>6.552</v>
      </c>
      <c r="O468" t="n">
        <v>6.484</v>
      </c>
      <c r="P468" t="n">
        <v>6.054</v>
      </c>
      <c r="Q468" t="n">
        <v>5.892</v>
      </c>
      <c r="R468" t="n">
        <v>5.966</v>
      </c>
      <c r="S468" t="n">
        <v>6</v>
      </c>
      <c r="T468" t="n">
        <v>5.986</v>
      </c>
      <c r="U468" t="n">
        <v>5.6</v>
      </c>
      <c r="V468" t="n">
        <v>5.504</v>
      </c>
      <c r="W468" t="n">
        <v>5.566</v>
      </c>
      <c r="X468" t="n">
        <v>5.576</v>
      </c>
      <c r="Y468" t="n">
        <v>5.564</v>
      </c>
      <c r="Z468" t="n">
        <v>5.206</v>
      </c>
      <c r="AA468" t="n">
        <v>5.084</v>
      </c>
      <c r="AB468" t="n">
        <v>5.14</v>
      </c>
      <c r="AC468" t="n">
        <v>4.82</v>
      </c>
    </row>
    <row r="469">
      <c r="A469" s="1112" t="n">
        <v>44938</v>
      </c>
      <c r="B469" s="63" t="n">
        <v>444658</v>
      </c>
      <c r="M469" t="n">
        <v>6.71</v>
      </c>
      <c r="N469" t="n">
        <v>6.694</v>
      </c>
      <c r="O469" t="n">
        <v>6.614</v>
      </c>
      <c r="P469" t="n">
        <v>6.13</v>
      </c>
      <c r="Q469" t="n">
        <v>5.96</v>
      </c>
      <c r="R469" t="n">
        <v>6.03</v>
      </c>
      <c r="S469" t="n">
        <v>6.054</v>
      </c>
      <c r="T469" t="n">
        <v>6.036</v>
      </c>
      <c r="U469" t="n">
        <v>5.614</v>
      </c>
      <c r="V469" t="n">
        <v>5.512</v>
      </c>
      <c r="W469" t="n">
        <v>5.574</v>
      </c>
      <c r="X469" t="n">
        <v>5.584</v>
      </c>
      <c r="Y469" t="n">
        <v>5.572</v>
      </c>
      <c r="Z469" t="n">
        <v>5.214</v>
      </c>
      <c r="AA469" t="n">
        <v>5.042</v>
      </c>
      <c r="AB469" t="n">
        <v>5.096</v>
      </c>
      <c r="AC469" t="n">
        <v>4.812</v>
      </c>
    </row>
    <row r="470">
      <c r="A470" s="1112" t="n">
        <v>44939</v>
      </c>
      <c r="B470" s="63" t="n">
        <v>281806</v>
      </c>
      <c r="M470" t="n">
        <v>6.75</v>
      </c>
      <c r="N470" t="n">
        <v>6.736</v>
      </c>
      <c r="O470" t="n">
        <v>6.636</v>
      </c>
      <c r="P470" t="n">
        <v>6.142</v>
      </c>
      <c r="Q470" t="n">
        <v>5.984</v>
      </c>
      <c r="R470" t="n">
        <v>6.052</v>
      </c>
      <c r="S470" t="n">
        <v>6.08</v>
      </c>
      <c r="T470" t="n">
        <v>6.056</v>
      </c>
      <c r="U470" t="n">
        <v>5.632</v>
      </c>
      <c r="V470" t="n">
        <v>5.526</v>
      </c>
      <c r="W470" t="n">
        <v>5.59</v>
      </c>
      <c r="X470" t="n">
        <v>5.606</v>
      </c>
      <c r="Y470" t="n">
        <v>5.592</v>
      </c>
      <c r="Z470" t="n">
        <v>5.234</v>
      </c>
      <c r="AA470" t="n">
        <v>5.042</v>
      </c>
      <c r="AB470" t="n">
        <v>5.096</v>
      </c>
      <c r="AC470" t="n">
        <v>4.822</v>
      </c>
    </row>
    <row r="471">
      <c r="A471" s="1112" t="n">
        <v>44942</v>
      </c>
      <c r="M471" s="192" t="n">
        <v>6.75</v>
      </c>
      <c r="N471" s="192" t="n">
        <v>6.736</v>
      </c>
      <c r="O471" s="192" t="n">
        <v>6.636</v>
      </c>
      <c r="P471" s="192" t="n">
        <v>6.142</v>
      </c>
      <c r="Q471" s="192" t="n">
        <v>5.984</v>
      </c>
      <c r="R471" s="192" t="n">
        <v>6.052</v>
      </c>
      <c r="S471" s="192" t="n">
        <v>6.08</v>
      </c>
      <c r="T471" s="192" t="n">
        <v>6.056</v>
      </c>
      <c r="U471" s="192" t="n">
        <v>5.632</v>
      </c>
      <c r="V471" s="192" t="n">
        <v>5.526</v>
      </c>
      <c r="W471" s="192" t="n">
        <v>5.59</v>
      </c>
      <c r="X471" s="192" t="n">
        <v>5.606</v>
      </c>
      <c r="Y471" s="192" t="n">
        <v>5.592</v>
      </c>
      <c r="Z471" s="192" t="n">
        <v>5.234</v>
      </c>
      <c r="AA471" s="192" t="n">
        <v>5.042</v>
      </c>
      <c r="AB471" s="192" t="n">
        <v>5.096</v>
      </c>
      <c r="AC471" s="192" t="n">
        <v>4.822</v>
      </c>
    </row>
    <row r="472">
      <c r="A472" s="1112" t="n">
        <v>44943</v>
      </c>
      <c r="B472" s="63" t="n">
        <v>303302</v>
      </c>
      <c r="M472" t="n">
        <v>6.852</v>
      </c>
      <c r="N472" t="n">
        <v>6.826</v>
      </c>
      <c r="O472" t="n">
        <v>6.724</v>
      </c>
      <c r="P472" t="n">
        <v>6.192</v>
      </c>
      <c r="Q472" t="n">
        <v>6.036</v>
      </c>
      <c r="R472" t="n">
        <v>6.104</v>
      </c>
      <c r="S472" t="n">
        <v>6.126</v>
      </c>
      <c r="T472" t="n">
        <v>6.11</v>
      </c>
      <c r="U472" t="n">
        <v>5.68</v>
      </c>
      <c r="V472" t="n">
        <v>5.566</v>
      </c>
      <c r="W472" t="n">
        <v>5.63</v>
      </c>
      <c r="X472" t="n">
        <v>5.644</v>
      </c>
      <c r="Y472" t="n">
        <v>5.63</v>
      </c>
      <c r="Z472" t="n">
        <v>5.272</v>
      </c>
      <c r="AA472" t="n">
        <v>5.072</v>
      </c>
      <c r="AB472" t="n">
        <v>5.126</v>
      </c>
      <c r="AC472" t="n">
        <v>4.832</v>
      </c>
    </row>
    <row r="473">
      <c r="A473" s="1112" t="n">
        <v>44944</v>
      </c>
      <c r="B473" s="63" t="n">
        <v>288818</v>
      </c>
      <c r="M473" t="n">
        <v>6.812</v>
      </c>
      <c r="N473" t="n">
        <v>6.792</v>
      </c>
      <c r="O473" t="n">
        <v>6.68</v>
      </c>
      <c r="P473" t="n">
        <v>6.164</v>
      </c>
      <c r="Q473" t="n">
        <v>6.01</v>
      </c>
      <c r="R473" t="n">
        <v>6.076</v>
      </c>
      <c r="S473" t="n">
        <v>6.104</v>
      </c>
      <c r="T473" t="n">
        <v>6.084</v>
      </c>
      <c r="U473" t="n">
        <v>5.656</v>
      </c>
      <c r="V473" t="n">
        <v>5.55</v>
      </c>
      <c r="W473" t="n">
        <v>5.612</v>
      </c>
      <c r="X473" t="n">
        <v>5.626</v>
      </c>
      <c r="Y473" t="n">
        <v>5.612</v>
      </c>
      <c r="Z473" t="n">
        <v>5.254</v>
      </c>
      <c r="AA473" t="n">
        <v>5.072</v>
      </c>
      <c r="AB473" t="n">
        <v>5.126</v>
      </c>
      <c r="AC473" t="n">
        <v>4.832</v>
      </c>
    </row>
    <row r="474">
      <c r="A474" s="1112" t="n">
        <v>44945</v>
      </c>
      <c r="B474" s="63" t="n">
        <v>261146</v>
      </c>
      <c r="M474" t="n">
        <v>6.772</v>
      </c>
      <c r="N474" t="n">
        <v>6.746</v>
      </c>
      <c r="O474" t="n">
        <v>6.632</v>
      </c>
      <c r="P474" t="n">
        <v>6.11</v>
      </c>
      <c r="Q474" t="n">
        <v>5.962</v>
      </c>
      <c r="R474" t="n">
        <v>6.03</v>
      </c>
      <c r="S474" t="n">
        <v>6.056</v>
      </c>
      <c r="T474" t="n">
        <v>6.036</v>
      </c>
      <c r="U474" t="n">
        <v>5.606</v>
      </c>
      <c r="V474" t="n">
        <v>5.502</v>
      </c>
      <c r="W474" t="n">
        <v>5.564</v>
      </c>
      <c r="X474" t="n">
        <v>5.58</v>
      </c>
      <c r="Y474" t="n">
        <v>5.564</v>
      </c>
      <c r="Z474" t="n">
        <v>5.206</v>
      </c>
      <c r="AA474" t="n">
        <v>5.036</v>
      </c>
      <c r="AB474" t="n">
        <v>5.092</v>
      </c>
      <c r="AC474" t="n">
        <v>4.796</v>
      </c>
    </row>
    <row r="475">
      <c r="A475" s="1112" t="n">
        <v>44946</v>
      </c>
      <c r="B475" s="63" t="n">
        <v>229770</v>
      </c>
      <c r="M475" t="n">
        <v>6.762</v>
      </c>
      <c r="N475" t="n">
        <v>6.744</v>
      </c>
      <c r="O475" t="n">
        <v>6.634</v>
      </c>
      <c r="P475" t="n">
        <v>6.104</v>
      </c>
      <c r="Q475" t="n">
        <v>5.956</v>
      </c>
      <c r="R475" t="n">
        <v>6.024</v>
      </c>
      <c r="S475" t="n">
        <v>6.05</v>
      </c>
      <c r="T475" t="n">
        <v>6.032</v>
      </c>
      <c r="U475" t="n">
        <v>5.61</v>
      </c>
      <c r="V475" t="n">
        <v>5.504</v>
      </c>
      <c r="W475" t="n">
        <v>5.556</v>
      </c>
      <c r="X475" t="n">
        <v>5.572</v>
      </c>
      <c r="Y475" t="n">
        <v>5.556</v>
      </c>
      <c r="Z475" t="n">
        <v>5.2</v>
      </c>
      <c r="AA475" t="n">
        <v>5.04</v>
      </c>
      <c r="AB475" t="n">
        <v>5.094</v>
      </c>
      <c r="AC475" t="n">
        <v>4.79</v>
      </c>
    </row>
    <row r="476">
      <c r="A476" s="1112" t="n">
        <v>44949</v>
      </c>
      <c r="B476" s="63" t="n">
        <v>281949</v>
      </c>
      <c r="M476" t="n">
        <v>6.662</v>
      </c>
      <c r="N476" t="n">
        <v>6.65</v>
      </c>
      <c r="O476" t="n">
        <v>6.542</v>
      </c>
      <c r="P476" t="n">
        <v>6.016</v>
      </c>
      <c r="Q476" t="n">
        <v>5.86</v>
      </c>
      <c r="R476" t="n">
        <v>5.93</v>
      </c>
      <c r="S476" t="n">
        <v>5.962</v>
      </c>
      <c r="T476" t="n">
        <v>5.952</v>
      </c>
      <c r="U476" t="n">
        <v>5.56</v>
      </c>
      <c r="V476" t="n">
        <v>5.456</v>
      </c>
      <c r="W476" t="n">
        <v>5.52</v>
      </c>
      <c r="X476" t="n">
        <v>5.534</v>
      </c>
      <c r="Y476" t="n">
        <v>5.534</v>
      </c>
      <c r="Z476" t="n">
        <v>5.176</v>
      </c>
      <c r="AA476" t="n">
        <v>5.026</v>
      </c>
      <c r="AB476" t="n">
        <v>5.082</v>
      </c>
      <c r="AC476" t="n">
        <v>4.796</v>
      </c>
    </row>
    <row r="477">
      <c r="A477" s="1112" t="n">
        <v>44950</v>
      </c>
      <c r="B477" s="63" t="n">
        <v>279706</v>
      </c>
      <c r="M477" t="n">
        <v>6.77</v>
      </c>
      <c r="N477" t="n">
        <v>6.752</v>
      </c>
      <c r="O477" t="n">
        <v>6.646</v>
      </c>
      <c r="P477" t="n">
        <v>6.08</v>
      </c>
      <c r="Q477" t="n">
        <v>5.912</v>
      </c>
      <c r="R477" t="n">
        <v>5.982</v>
      </c>
      <c r="S477" t="n">
        <v>6.012</v>
      </c>
      <c r="T477" t="n">
        <v>6.002</v>
      </c>
      <c r="U477" t="n">
        <v>5.59</v>
      </c>
      <c r="V477" t="n">
        <v>5.482</v>
      </c>
      <c r="W477" t="n">
        <v>5.544</v>
      </c>
      <c r="X477" t="n">
        <v>5.56</v>
      </c>
      <c r="Y477" t="n">
        <v>5.56</v>
      </c>
      <c r="Z477" t="n">
        <v>5.202</v>
      </c>
      <c r="AA477" t="n">
        <v>5.046</v>
      </c>
      <c r="AB477" t="n">
        <v>5.102</v>
      </c>
      <c r="AC477" t="n">
        <v>4.816</v>
      </c>
    </row>
    <row r="478">
      <c r="A478" s="1112" t="n">
        <v>44951</v>
      </c>
      <c r="B478" s="63" t="n">
        <v>222255</v>
      </c>
      <c r="M478" t="n">
        <v>6.746</v>
      </c>
      <c r="N478" t="n">
        <v>6.732</v>
      </c>
      <c r="O478" t="n">
        <v>6.632</v>
      </c>
      <c r="P478" t="n">
        <v>6.044</v>
      </c>
      <c r="Q478" t="n">
        <v>5.88</v>
      </c>
      <c r="R478" t="n">
        <v>5.95</v>
      </c>
      <c r="S478" t="n">
        <v>5.982</v>
      </c>
      <c r="T478" t="n">
        <v>5.97</v>
      </c>
      <c r="U478" t="n">
        <v>5.554</v>
      </c>
      <c r="V478" t="n">
        <v>5.452</v>
      </c>
      <c r="W478" t="n">
        <v>5.514</v>
      </c>
      <c r="X478" t="n">
        <v>5.53</v>
      </c>
      <c r="Y478" t="n">
        <v>5.536</v>
      </c>
      <c r="Z478" t="n">
        <v>5.18</v>
      </c>
      <c r="AA478" t="n">
        <v>5.012</v>
      </c>
      <c r="AB478" t="n">
        <v>5.066</v>
      </c>
      <c r="AC478" t="n">
        <v>4.802</v>
      </c>
    </row>
    <row r="479">
      <c r="A479" s="1112" t="n">
        <v>44952</v>
      </c>
      <c r="B479" s="63" t="n">
        <v>261153</v>
      </c>
      <c r="M479" t="n">
        <v>6.824</v>
      </c>
      <c r="N479" t="n">
        <v>6.8</v>
      </c>
      <c r="O479" t="n">
        <v>6.68</v>
      </c>
      <c r="P479" t="n">
        <v>6.07</v>
      </c>
      <c r="Q479" t="n">
        <v>5.9</v>
      </c>
      <c r="R479" t="n">
        <v>5.966</v>
      </c>
      <c r="S479" t="n">
        <v>5.994</v>
      </c>
      <c r="T479" t="n">
        <v>5.98</v>
      </c>
      <c r="U479" t="n">
        <v>5.574</v>
      </c>
      <c r="V479" t="n">
        <v>5.474</v>
      </c>
      <c r="W479" t="n">
        <v>5.536</v>
      </c>
      <c r="X479" t="n">
        <v>5.552</v>
      </c>
      <c r="Y479" t="n">
        <v>5.56</v>
      </c>
      <c r="Z479" t="n">
        <v>5.202</v>
      </c>
      <c r="AA479" t="n">
        <v>5.024</v>
      </c>
      <c r="AB479" t="n">
        <v>5.08</v>
      </c>
      <c r="AC479" t="n">
        <v>4.806</v>
      </c>
    </row>
    <row r="480">
      <c r="A480" s="1112" t="n">
        <v>44953</v>
      </c>
      <c r="B480" s="63" t="n">
        <v>304223</v>
      </c>
      <c r="M480" t="n">
        <v>6.83</v>
      </c>
      <c r="N480" t="n">
        <v>6.8</v>
      </c>
      <c r="O480" t="n">
        <v>6.656</v>
      </c>
      <c r="P480" t="n">
        <v>6.034</v>
      </c>
      <c r="Q480" t="n">
        <v>5.872</v>
      </c>
      <c r="R480" t="n">
        <v>5.942</v>
      </c>
      <c r="S480" t="n">
        <v>5.97</v>
      </c>
      <c r="T480" t="n">
        <v>5.956</v>
      </c>
      <c r="U480" t="n">
        <v>5.56</v>
      </c>
      <c r="V480" t="n">
        <v>5.456</v>
      </c>
      <c r="W480" t="n">
        <v>5.52</v>
      </c>
      <c r="X480" t="n">
        <v>5.534</v>
      </c>
      <c r="Y480" t="n">
        <v>5.542</v>
      </c>
      <c r="Z480" t="n">
        <v>5.184</v>
      </c>
      <c r="AA480" t="n">
        <v>5.014</v>
      </c>
      <c r="AB480" t="n">
        <v>5.07</v>
      </c>
      <c r="AC480" t="n">
        <v>4.8</v>
      </c>
    </row>
    <row r="481">
      <c r="A481" s="1112" t="n">
        <v>44956</v>
      </c>
      <c r="B481" s="63" t="n">
        <v>225270</v>
      </c>
      <c r="M481" t="n">
        <v>6.836</v>
      </c>
      <c r="N481" t="n">
        <v>6.812</v>
      </c>
      <c r="O481" t="n">
        <v>6.674</v>
      </c>
      <c r="P481" t="n">
        <v>6.054</v>
      </c>
      <c r="Q481" t="n">
        <v>5.896</v>
      </c>
      <c r="R481" t="n">
        <v>5.966</v>
      </c>
      <c r="S481" t="n">
        <v>5.996</v>
      </c>
      <c r="T481" t="n">
        <v>5.986</v>
      </c>
      <c r="U481" t="n">
        <v>5.612</v>
      </c>
      <c r="V481" t="n">
        <v>5.51</v>
      </c>
      <c r="W481" t="n">
        <v>5.566</v>
      </c>
      <c r="X481" t="n">
        <v>5.584</v>
      </c>
      <c r="Y481" t="n">
        <v>5.592</v>
      </c>
      <c r="Z481" t="n">
        <v>5.234</v>
      </c>
      <c r="AA481" t="n">
        <v>5.074</v>
      </c>
      <c r="AB481" t="n">
        <v>5.13</v>
      </c>
      <c r="AC481" t="n">
        <v>4.804</v>
      </c>
    </row>
    <row r="482">
      <c r="A482" s="1112" t="n">
        <v>44957</v>
      </c>
      <c r="B482" s="63" t="n">
        <v>264218</v>
      </c>
      <c r="M482" t="n">
        <v>6.796</v>
      </c>
      <c r="N482" t="n">
        <v>6.774</v>
      </c>
      <c r="O482" t="n">
        <v>6.652</v>
      </c>
      <c r="P482" t="n">
        <v>6.054</v>
      </c>
      <c r="Q482" t="n">
        <v>5.906</v>
      </c>
      <c r="R482" t="n">
        <v>5.976</v>
      </c>
      <c r="S482" t="n">
        <v>6.01</v>
      </c>
      <c r="T482" t="n">
        <v>6</v>
      </c>
      <c r="U482" t="n">
        <v>5.624</v>
      </c>
      <c r="V482" t="n">
        <v>5.526</v>
      </c>
      <c r="W482" t="n">
        <v>5.586</v>
      </c>
      <c r="X482" t="n">
        <v>5.6</v>
      </c>
      <c r="Y482" t="n">
        <v>5.602</v>
      </c>
      <c r="Z482" t="n">
        <v>5.244</v>
      </c>
      <c r="AA482" t="n">
        <v>5.106</v>
      </c>
      <c r="AB482" t="n">
        <v>5.162</v>
      </c>
      <c r="AC482" t="n">
        <v>4.836</v>
      </c>
    </row>
    <row r="483">
      <c r="A483" s="1112" t="n">
        <v>44958</v>
      </c>
      <c r="B483" s="63" t="n">
        <v>304117</v>
      </c>
      <c r="M483" t="n">
        <v>6.81</v>
      </c>
      <c r="N483" t="n">
        <v>6.794</v>
      </c>
      <c r="O483" t="n">
        <v>6.68</v>
      </c>
      <c r="P483" t="n">
        <v>6.106</v>
      </c>
      <c r="Q483" t="n">
        <v>5.962</v>
      </c>
      <c r="R483" t="n">
        <v>6.032</v>
      </c>
      <c r="S483" t="n">
        <v>6.062</v>
      </c>
      <c r="T483" t="n">
        <v>6.052</v>
      </c>
      <c r="U483" t="n">
        <v>5.654</v>
      </c>
      <c r="V483" t="n">
        <v>5.542</v>
      </c>
      <c r="W483" t="n">
        <v>5.604</v>
      </c>
      <c r="X483" t="n">
        <v>5.62</v>
      </c>
      <c r="Y483" t="n">
        <v>5.626</v>
      </c>
      <c r="Z483" t="n">
        <v>5.27</v>
      </c>
      <c r="AA483" t="n">
        <v>5.09</v>
      </c>
      <c r="AB483" t="n">
        <v>5.144</v>
      </c>
      <c r="AC483" t="n">
        <v>4.82</v>
      </c>
    </row>
    <row r="484">
      <c r="A484" s="1112" t="n">
        <v>44959</v>
      </c>
      <c r="B484" s="63" t="n">
        <v>301033</v>
      </c>
      <c r="M484" t="n">
        <v>6.752</v>
      </c>
      <c r="N484" t="n">
        <v>6.736</v>
      </c>
      <c r="O484" t="n">
        <v>6.63</v>
      </c>
      <c r="P484" t="n">
        <v>6.09</v>
      </c>
      <c r="Q484" t="n">
        <v>5.95</v>
      </c>
      <c r="R484" t="n">
        <v>6.02</v>
      </c>
      <c r="S484" t="n">
        <v>6.052</v>
      </c>
      <c r="T484" t="n">
        <v>6.04</v>
      </c>
      <c r="U484" t="n">
        <v>5.652</v>
      </c>
      <c r="V484" t="n">
        <v>5.542</v>
      </c>
      <c r="W484" t="n">
        <v>5.604</v>
      </c>
      <c r="X484" t="n">
        <v>5.62</v>
      </c>
      <c r="Y484" t="n">
        <v>5.626</v>
      </c>
      <c r="Z484" t="n">
        <v>5.27</v>
      </c>
      <c r="AA484" t="n">
        <v>5.092</v>
      </c>
      <c r="AB484" t="n">
        <v>5.146</v>
      </c>
      <c r="AC484" t="n">
        <v>4.81</v>
      </c>
    </row>
    <row r="485">
      <c r="A485" s="1112" t="n">
        <v>44960</v>
      </c>
      <c r="B485" s="63" t="n">
        <v>239216</v>
      </c>
      <c r="M485" t="n">
        <v>6.774</v>
      </c>
      <c r="N485" t="n">
        <v>6.754</v>
      </c>
      <c r="O485" t="n">
        <v>6.646</v>
      </c>
      <c r="P485" t="n">
        <v>6.104</v>
      </c>
      <c r="Q485" t="n">
        <v>5.96</v>
      </c>
      <c r="R485" t="n">
        <v>6.026</v>
      </c>
      <c r="S485" t="n">
        <v>6.056</v>
      </c>
      <c r="T485" t="n">
        <v>6.046</v>
      </c>
      <c r="U485" t="n">
        <v>5.652</v>
      </c>
      <c r="V485" t="n">
        <v>5.54</v>
      </c>
      <c r="W485" t="n">
        <v>5.602</v>
      </c>
      <c r="X485" t="n">
        <v>5.616</v>
      </c>
      <c r="Y485" t="n">
        <v>5.62</v>
      </c>
      <c r="Z485" t="n">
        <v>5.262</v>
      </c>
      <c r="AA485" t="n">
        <v>5.07</v>
      </c>
      <c r="AB485" t="n">
        <v>5.124</v>
      </c>
      <c r="AC485" t="n">
        <v>4.786</v>
      </c>
    </row>
    <row r="486">
      <c r="A486" s="1112" t="n">
        <v>44963</v>
      </c>
      <c r="B486" s="63" t="n">
        <v>240547</v>
      </c>
      <c r="M486" t="n">
        <v>6.79</v>
      </c>
      <c r="N486" t="n">
        <v>6.776</v>
      </c>
      <c r="O486" t="n">
        <v>6.68</v>
      </c>
      <c r="P486" t="n">
        <v>6.13</v>
      </c>
      <c r="Q486" t="n">
        <v>5.976</v>
      </c>
      <c r="R486" t="n">
        <v>6.044</v>
      </c>
      <c r="S486" t="n">
        <v>6.074</v>
      </c>
      <c r="T486" t="n">
        <v>6.066</v>
      </c>
      <c r="U486" t="n">
        <v>5.644</v>
      </c>
      <c r="V486" t="n">
        <v>5.532</v>
      </c>
      <c r="W486" t="n">
        <v>5.594</v>
      </c>
      <c r="X486" t="n">
        <v>5.61</v>
      </c>
      <c r="Y486" t="n">
        <v>5.612</v>
      </c>
      <c r="Z486" t="n">
        <v>5.254</v>
      </c>
      <c r="AA486" t="n">
        <v>5.05</v>
      </c>
      <c r="AB486" t="n">
        <v>5.104</v>
      </c>
      <c r="AC486" t="n">
        <v>4.766</v>
      </c>
    </row>
    <row r="487">
      <c r="A487" s="1112" t="n">
        <v>44964</v>
      </c>
      <c r="B487" s="63" t="n">
        <v>248164</v>
      </c>
      <c r="M487" t="n">
        <v>6.74</v>
      </c>
      <c r="N487" t="n">
        <v>6.73</v>
      </c>
      <c r="O487" t="n">
        <v>6.624</v>
      </c>
      <c r="P487" t="n">
        <v>6.08</v>
      </c>
      <c r="Q487" t="n">
        <v>5.934</v>
      </c>
      <c r="R487" t="n">
        <v>6.004</v>
      </c>
      <c r="S487" t="n">
        <v>6.036</v>
      </c>
      <c r="T487" t="n">
        <v>6.026</v>
      </c>
      <c r="U487" t="n">
        <v>5.622</v>
      </c>
      <c r="V487" t="n">
        <v>5.504</v>
      </c>
      <c r="W487" t="n">
        <v>5.572</v>
      </c>
      <c r="X487" t="n">
        <v>5.584</v>
      </c>
      <c r="Y487" t="n">
        <v>5.586</v>
      </c>
      <c r="Z487" t="n">
        <v>5.23</v>
      </c>
      <c r="AA487" t="n">
        <v>5.02</v>
      </c>
      <c r="AB487" t="n">
        <v>5.074</v>
      </c>
      <c r="AC487" t="n">
        <v>4.744</v>
      </c>
    </row>
    <row r="488">
      <c r="A488" s="1112" t="n">
        <v>44965</v>
      </c>
      <c r="B488" s="63" t="n">
        <v>420944</v>
      </c>
      <c r="M488" t="n">
        <v>6.784</v>
      </c>
      <c r="N488" t="n">
        <v>6.762</v>
      </c>
      <c r="O488" t="n">
        <v>6.652</v>
      </c>
      <c r="P488" t="n">
        <v>6.102</v>
      </c>
      <c r="Q488" t="n">
        <v>5.954</v>
      </c>
      <c r="R488" t="n">
        <v>6.024</v>
      </c>
      <c r="S488" t="n">
        <v>6.056</v>
      </c>
      <c r="T488" t="n">
        <v>6.05</v>
      </c>
      <c r="U488" t="n">
        <v>5.636</v>
      </c>
      <c r="V488" t="n">
        <v>5.522</v>
      </c>
      <c r="W488" t="n">
        <v>5.576</v>
      </c>
      <c r="X488" t="n">
        <v>5.592</v>
      </c>
      <c r="Y488" t="n">
        <v>5.586</v>
      </c>
      <c r="Z488" t="n">
        <v>5.23</v>
      </c>
      <c r="AA488" t="n">
        <v>5.036</v>
      </c>
      <c r="AB488" t="n">
        <v>5.092</v>
      </c>
      <c r="AC488" t="n">
        <v>4.762</v>
      </c>
    </row>
    <row r="489">
      <c r="A489" s="1112" t="n">
        <v>44966</v>
      </c>
      <c r="B489" s="63" t="n">
        <v>409328</v>
      </c>
      <c r="M489" t="n">
        <v>6.706</v>
      </c>
      <c r="N489" t="n">
        <v>6.69</v>
      </c>
      <c r="O489" t="n">
        <v>6.586</v>
      </c>
      <c r="P489" t="n">
        <v>6.042</v>
      </c>
      <c r="Q489" t="n">
        <v>5.904</v>
      </c>
      <c r="R489" t="n">
        <v>5.976</v>
      </c>
      <c r="S489" t="n">
        <v>6.02</v>
      </c>
      <c r="T489" t="n">
        <v>6.014</v>
      </c>
      <c r="U489" t="n">
        <v>5.622</v>
      </c>
      <c r="V489" t="n">
        <v>5.504</v>
      </c>
      <c r="W489" t="n">
        <v>5.576</v>
      </c>
      <c r="X489" t="n">
        <v>5.586</v>
      </c>
      <c r="Y489" t="n">
        <v>5.58</v>
      </c>
      <c r="Z489" t="n">
        <v>5.222</v>
      </c>
      <c r="AA489" t="n">
        <v>5.026</v>
      </c>
      <c r="AB489" t="n">
        <v>5.082</v>
      </c>
      <c r="AC489" t="n">
        <v>4.752</v>
      </c>
    </row>
    <row r="490">
      <c r="A490" s="1112" t="n">
        <v>44967</v>
      </c>
      <c r="B490" s="63" t="n">
        <v>425362</v>
      </c>
      <c r="M490" t="n">
        <v>6.804</v>
      </c>
      <c r="N490" t="n">
        <v>6.782</v>
      </c>
      <c r="O490" t="n">
        <v>6.664</v>
      </c>
      <c r="P490" t="n">
        <v>6.1</v>
      </c>
      <c r="Q490" t="n">
        <v>5.96</v>
      </c>
      <c r="R490" t="n">
        <v>6.032</v>
      </c>
      <c r="S490" t="n">
        <v>6.07</v>
      </c>
      <c r="T490" t="n">
        <v>6.064</v>
      </c>
      <c r="U490" t="n">
        <v>5.662</v>
      </c>
      <c r="V490" t="n">
        <v>5.544</v>
      </c>
      <c r="W490" t="n">
        <v>5.616</v>
      </c>
      <c r="X490" t="n">
        <v>5.626</v>
      </c>
      <c r="Y490" t="n">
        <v>5.62</v>
      </c>
      <c r="Z490" t="n">
        <v>5.262</v>
      </c>
      <c r="AA490" t="n">
        <v>5.064</v>
      </c>
      <c r="AB490" t="n">
        <v>5.12</v>
      </c>
      <c r="AC490" t="n">
        <v>4.79</v>
      </c>
    </row>
    <row r="491">
      <c r="A491" s="1112" t="n">
        <v>44970</v>
      </c>
      <c r="B491" s="63" t="n">
        <v>374194</v>
      </c>
      <c r="M491" t="n">
        <v>6.85</v>
      </c>
      <c r="N491" t="n">
        <v>6.822</v>
      </c>
      <c r="O491" t="n">
        <v>6.692</v>
      </c>
      <c r="P491" t="n">
        <v>6.116</v>
      </c>
      <c r="Q491" t="n">
        <v>5.966</v>
      </c>
      <c r="R491" t="n">
        <v>6.042</v>
      </c>
      <c r="S491" t="n">
        <v>6.08</v>
      </c>
      <c r="T491" t="n">
        <v>6.074</v>
      </c>
      <c r="U491" t="n">
        <v>5.67</v>
      </c>
      <c r="V491" t="n">
        <v>5.55</v>
      </c>
      <c r="W491" t="n">
        <v>5.61</v>
      </c>
      <c r="X491" t="n">
        <v>5.626</v>
      </c>
      <c r="Y491" t="n">
        <v>5.622</v>
      </c>
      <c r="Z491" t="n">
        <v>5.264</v>
      </c>
      <c r="AA491" t="n">
        <v>5.064</v>
      </c>
      <c r="AB491" t="n">
        <v>5.12</v>
      </c>
      <c r="AC491" t="n">
        <v>4.79</v>
      </c>
    </row>
    <row r="492">
      <c r="A492" s="1112" t="n">
        <v>44971</v>
      </c>
      <c r="B492" s="63" t="n">
        <v>283907</v>
      </c>
      <c r="M492" t="n">
        <v>6.822</v>
      </c>
      <c r="N492" t="n">
        <v>6.796</v>
      </c>
      <c r="O492" t="n">
        <v>6.676</v>
      </c>
      <c r="P492" t="n">
        <v>6.13</v>
      </c>
      <c r="Q492" t="n">
        <v>5.976</v>
      </c>
      <c r="R492" t="n">
        <v>6.046</v>
      </c>
      <c r="S492" t="n">
        <v>6.082</v>
      </c>
      <c r="T492" t="n">
        <v>6.082</v>
      </c>
      <c r="U492" t="n">
        <v>5.672</v>
      </c>
      <c r="V492" t="n">
        <v>5.55</v>
      </c>
      <c r="W492" t="n">
        <v>5.61</v>
      </c>
      <c r="X492" t="n">
        <v>5.626</v>
      </c>
      <c r="Y492" t="n">
        <v>5.622</v>
      </c>
      <c r="Z492" t="n">
        <v>5.264</v>
      </c>
      <c r="AA492" t="n">
        <v>5.064</v>
      </c>
      <c r="AB492" t="n">
        <v>5.12</v>
      </c>
      <c r="AC492" t="n">
        <v>4.79</v>
      </c>
    </row>
    <row r="493">
      <c r="A493" s="1112" t="n">
        <v>44972</v>
      </c>
      <c r="B493" s="63" t="n">
        <v>222365</v>
      </c>
      <c r="M493" t="n">
        <v>6.762</v>
      </c>
      <c r="N493" t="n">
        <v>6.74</v>
      </c>
      <c r="O493" t="n">
        <v>6.632</v>
      </c>
      <c r="P493" t="n">
        <v>6.102</v>
      </c>
      <c r="Q493" t="n">
        <v>5.952</v>
      </c>
      <c r="R493" t="n">
        <v>6.022</v>
      </c>
      <c r="S493" t="n">
        <v>6.06</v>
      </c>
      <c r="T493" t="n">
        <v>6.056</v>
      </c>
      <c r="U493" t="n">
        <v>5.662</v>
      </c>
      <c r="V493" t="n">
        <v>5.544</v>
      </c>
      <c r="W493" t="n">
        <v>5.602</v>
      </c>
      <c r="X493" t="n">
        <v>5.62</v>
      </c>
      <c r="Y493" t="n">
        <v>5.614</v>
      </c>
      <c r="Z493" t="n">
        <v>5.256</v>
      </c>
      <c r="AA493" t="n">
        <v>5.064</v>
      </c>
      <c r="AB493" t="n">
        <v>5.12</v>
      </c>
      <c r="AC493" t="n">
        <v>4.79</v>
      </c>
    </row>
    <row r="494">
      <c r="A494" s="1112" t="n">
        <v>44973</v>
      </c>
      <c r="B494" s="63" t="n">
        <v>291095</v>
      </c>
      <c r="M494" t="n">
        <v>6.76</v>
      </c>
      <c r="N494" t="n">
        <v>6.75</v>
      </c>
      <c r="O494" t="n">
        <v>6.64</v>
      </c>
      <c r="P494" t="n">
        <v>6.086</v>
      </c>
      <c r="Q494" t="n">
        <v>5.934</v>
      </c>
      <c r="R494" t="n">
        <v>6.006</v>
      </c>
      <c r="S494" t="n">
        <v>6.042</v>
      </c>
      <c r="T494" t="n">
        <v>6.04</v>
      </c>
      <c r="U494" t="n">
        <v>5.66</v>
      </c>
      <c r="V494" t="n">
        <v>5.542</v>
      </c>
      <c r="W494" t="n">
        <v>5.6</v>
      </c>
      <c r="X494" t="n">
        <v>5.616</v>
      </c>
      <c r="Y494" t="n">
        <v>5.612</v>
      </c>
      <c r="Z494" t="n">
        <v>5.254</v>
      </c>
      <c r="AA494" t="n">
        <v>5.072</v>
      </c>
      <c r="AB494" t="n">
        <v>5.126</v>
      </c>
      <c r="AC494" t="n">
        <v>4.796</v>
      </c>
    </row>
    <row r="495">
      <c r="A495" s="1112" t="n">
        <v>44974</v>
      </c>
      <c r="B495" s="63" t="n">
        <v>306645</v>
      </c>
      <c r="M495" t="n">
        <v>6.776</v>
      </c>
      <c r="N495" t="n">
        <v>6.774</v>
      </c>
      <c r="O495" t="n">
        <v>6.66</v>
      </c>
      <c r="P495" t="n">
        <v>6.106</v>
      </c>
      <c r="Q495" t="n">
        <v>5.956</v>
      </c>
      <c r="R495" t="n">
        <v>6.03</v>
      </c>
      <c r="S495" t="n">
        <v>6.064</v>
      </c>
      <c r="T495" t="n">
        <v>6.062</v>
      </c>
      <c r="U495" t="n">
        <v>5.662</v>
      </c>
      <c r="V495" t="n">
        <v>5.542</v>
      </c>
      <c r="W495" t="n">
        <v>5.6</v>
      </c>
      <c r="X495" t="n">
        <v>5.616</v>
      </c>
      <c r="Y495" t="n">
        <v>5.612</v>
      </c>
      <c r="Z495" t="n">
        <v>5.254</v>
      </c>
      <c r="AA495" t="n">
        <v>5.062</v>
      </c>
      <c r="AB495" t="n">
        <v>5.116</v>
      </c>
      <c r="AC495" t="n">
        <v>4.79</v>
      </c>
    </row>
    <row r="496">
      <c r="A496" s="1112" t="n">
        <v>44977</v>
      </c>
      <c r="B496" s="63" t="n">
        <v>0</v>
      </c>
      <c r="M496" s="192" t="n">
        <v>6.776</v>
      </c>
      <c r="N496" s="192" t="n">
        <v>6.774</v>
      </c>
      <c r="O496" s="192" t="n">
        <v>6.66</v>
      </c>
      <c r="P496" s="192" t="n">
        <v>6.106</v>
      </c>
      <c r="Q496" s="192" t="n">
        <v>5.956</v>
      </c>
      <c r="R496" s="192" t="n">
        <v>6.03</v>
      </c>
      <c r="S496" s="192" t="n">
        <v>6.064</v>
      </c>
      <c r="T496" s="192" t="n">
        <v>6.062</v>
      </c>
      <c r="U496" s="192" t="n">
        <v>5.662</v>
      </c>
      <c r="V496" s="192" t="n">
        <v>5.542</v>
      </c>
      <c r="W496" s="192" t="n">
        <v>5.6</v>
      </c>
      <c r="X496" s="192" t="n">
        <v>5.616</v>
      </c>
      <c r="Y496" s="192" t="n">
        <v>5.612</v>
      </c>
      <c r="Z496" s="192" t="n">
        <v>5.254</v>
      </c>
      <c r="AA496" s="192" t="n">
        <v>5.062</v>
      </c>
      <c r="AB496" s="192" t="n">
        <v>5.116</v>
      </c>
      <c r="AC496" s="192" t="n">
        <v>4.79</v>
      </c>
    </row>
    <row r="497">
      <c r="A497" s="1112" t="n">
        <v>44978</v>
      </c>
      <c r="B497" s="63" t="n">
        <v>360185</v>
      </c>
      <c r="M497" t="n">
        <v>6.804</v>
      </c>
      <c r="N497" t="n">
        <v>6.804</v>
      </c>
      <c r="O497" t="n">
        <v>6.692</v>
      </c>
      <c r="P497" t="n">
        <v>6.126</v>
      </c>
      <c r="Q497" t="n">
        <v>5.964</v>
      </c>
      <c r="R497" t="n">
        <v>6.04</v>
      </c>
      <c r="S497" t="n">
        <v>6.076</v>
      </c>
      <c r="T497" t="n">
        <v>6.074</v>
      </c>
      <c r="U497" t="n">
        <v>5.674</v>
      </c>
      <c r="V497" t="n">
        <v>5.554</v>
      </c>
      <c r="W497" t="n">
        <v>5.612</v>
      </c>
      <c r="X497" t="n">
        <v>5.63</v>
      </c>
      <c r="Y497" t="n">
        <v>5.624</v>
      </c>
      <c r="Z497" t="n">
        <v>5.266</v>
      </c>
      <c r="AA497" t="n">
        <v>5.072</v>
      </c>
      <c r="AB497" t="n">
        <v>5.126</v>
      </c>
      <c r="AC497" t="n">
        <v>4.836</v>
      </c>
    </row>
    <row r="498">
      <c r="A498" s="1112" t="n">
        <v>44979</v>
      </c>
      <c r="B498" s="63" t="n">
        <v>278542</v>
      </c>
      <c r="M498" t="n">
        <v>6.74</v>
      </c>
      <c r="N498" t="n">
        <v>6.742</v>
      </c>
      <c r="O498" t="n">
        <v>6.64</v>
      </c>
      <c r="P498" t="n">
        <v>6.076</v>
      </c>
      <c r="Q498" t="n">
        <v>5.92</v>
      </c>
      <c r="R498" t="n">
        <v>5.996</v>
      </c>
      <c r="S498" t="n">
        <v>6.036</v>
      </c>
      <c r="T498" t="n">
        <v>6.036</v>
      </c>
      <c r="U498" t="n">
        <v>5.656</v>
      </c>
      <c r="V498" t="n">
        <v>5.544</v>
      </c>
      <c r="W498" t="n">
        <v>5.602</v>
      </c>
      <c r="X498" t="n">
        <v>5.62</v>
      </c>
      <c r="Y498" t="n">
        <v>5.624</v>
      </c>
      <c r="Z498" t="n">
        <v>5.266</v>
      </c>
      <c r="AA498" t="n">
        <v>5.066</v>
      </c>
      <c r="AB498" t="n">
        <v>5.122</v>
      </c>
      <c r="AC498" t="n">
        <v>4.856</v>
      </c>
    </row>
    <row r="499">
      <c r="A499" s="1112" t="n">
        <v>44980</v>
      </c>
      <c r="B499" s="63" t="n">
        <v>550343</v>
      </c>
      <c r="M499" t="n">
        <v>6.602</v>
      </c>
      <c r="N499" t="n">
        <v>6.592</v>
      </c>
      <c r="O499" t="n">
        <v>6.506</v>
      </c>
      <c r="P499" t="n">
        <v>6</v>
      </c>
      <c r="Q499" t="n">
        <v>5.854</v>
      </c>
      <c r="R499" t="n">
        <v>5.932</v>
      </c>
      <c r="S499" t="n">
        <v>5.98</v>
      </c>
      <c r="T499" t="n">
        <v>5.992</v>
      </c>
      <c r="U499" t="n">
        <v>5.662</v>
      </c>
      <c r="V499" t="n">
        <v>5.546</v>
      </c>
      <c r="W499" t="n">
        <v>5.604</v>
      </c>
      <c r="X499" t="n">
        <v>5.624</v>
      </c>
      <c r="Y499" t="n">
        <v>5.624</v>
      </c>
      <c r="Z499" t="n">
        <v>5.266</v>
      </c>
      <c r="AA499" t="n">
        <v>5.092</v>
      </c>
      <c r="AB499" t="n">
        <v>5.146</v>
      </c>
      <c r="AC499" t="n">
        <v>4.882</v>
      </c>
    </row>
    <row r="500">
      <c r="A500" s="1112" t="n">
        <v>44981</v>
      </c>
      <c r="B500" s="63" t="n">
        <v>545731</v>
      </c>
      <c r="M500" t="n">
        <v>6.5</v>
      </c>
      <c r="N500" t="n">
        <v>6.492</v>
      </c>
      <c r="O500" t="n">
        <v>6.386</v>
      </c>
      <c r="P500" t="n">
        <v>5.906</v>
      </c>
      <c r="Q500" t="n">
        <v>5.762</v>
      </c>
      <c r="R500" t="n">
        <v>5.844</v>
      </c>
      <c r="S500" t="n">
        <v>5.892</v>
      </c>
      <c r="T500" t="n">
        <v>5.912</v>
      </c>
      <c r="U500" t="n">
        <v>5.612</v>
      </c>
      <c r="V500" t="n">
        <v>5.496</v>
      </c>
      <c r="W500" t="n">
        <v>5.556</v>
      </c>
      <c r="X500" t="n">
        <v>5.58</v>
      </c>
      <c r="Y500" t="n">
        <v>5.582</v>
      </c>
      <c r="Z500" t="n">
        <v>5.224</v>
      </c>
      <c r="AA500" t="n">
        <v>5.056</v>
      </c>
      <c r="AB500" t="n">
        <v>5.112</v>
      </c>
      <c r="AC500" t="n">
        <v>4.846</v>
      </c>
    </row>
    <row r="501">
      <c r="A501" s="1112" t="n">
        <v>44984</v>
      </c>
      <c r="B501" s="63" t="n">
        <v>433522</v>
      </c>
      <c r="M501" t="n">
        <v>6.426</v>
      </c>
      <c r="N501" t="n">
        <v>6.434</v>
      </c>
      <c r="O501" t="n">
        <v>6.336</v>
      </c>
      <c r="P501" t="n">
        <v>5.9</v>
      </c>
      <c r="Q501" t="n">
        <v>5.76</v>
      </c>
      <c r="R501" t="n">
        <v>5.842</v>
      </c>
      <c r="S501" t="n">
        <v>5.89</v>
      </c>
      <c r="T501" t="n">
        <v>5.91</v>
      </c>
      <c r="U501" t="n">
        <v>5.604</v>
      </c>
      <c r="V501" t="n">
        <v>5.494</v>
      </c>
      <c r="W501" t="n">
        <v>5.554</v>
      </c>
      <c r="X501" t="n">
        <v>5.574</v>
      </c>
      <c r="Y501" t="n">
        <v>5.582</v>
      </c>
      <c r="Z501" t="n">
        <v>5.224</v>
      </c>
      <c r="AA501" t="n">
        <v>5.046</v>
      </c>
      <c r="AB501" t="n">
        <v>5.102</v>
      </c>
      <c r="AC501" t="n">
        <v>4.836</v>
      </c>
    </row>
    <row r="502">
      <c r="A502" s="1112" t="n">
        <v>44985</v>
      </c>
      <c r="B502" s="63" t="n">
        <v>388708</v>
      </c>
      <c r="M502" t="n">
        <v>6.294</v>
      </c>
      <c r="N502" t="n">
        <v>6.302</v>
      </c>
      <c r="O502" t="n">
        <v>6.222</v>
      </c>
      <c r="P502" t="n">
        <v>5.824</v>
      </c>
      <c r="Q502" t="n">
        <v>5.696</v>
      </c>
      <c r="R502" t="n">
        <v>5.776</v>
      </c>
      <c r="S502" t="n">
        <v>5.826</v>
      </c>
      <c r="T502" t="n">
        <v>5.846</v>
      </c>
      <c r="U502" t="n">
        <v>5.536</v>
      </c>
      <c r="V502" t="n">
        <v>5.43</v>
      </c>
      <c r="W502" t="n">
        <v>5.486</v>
      </c>
      <c r="X502" t="n">
        <v>5.51</v>
      </c>
      <c r="Y502" t="n">
        <v>5.516</v>
      </c>
      <c r="Z502" t="n">
        <v>5.16</v>
      </c>
      <c r="AA502" t="n">
        <v>4.996</v>
      </c>
      <c r="AB502" t="n">
        <v>5.052</v>
      </c>
      <c r="AC502" t="n">
        <v>4.8</v>
      </c>
    </row>
    <row r="503">
      <c r="A503" s="1112" t="n">
        <v>44986</v>
      </c>
      <c r="B503" s="63" t="n">
        <v>435071</v>
      </c>
      <c r="M503" t="n">
        <v>6.404</v>
      </c>
      <c r="N503" t="n">
        <v>6.356</v>
      </c>
      <c r="O503" t="n">
        <v>6.256</v>
      </c>
      <c r="P503" t="n">
        <v>5.822</v>
      </c>
      <c r="Q503" t="n">
        <v>5.692</v>
      </c>
      <c r="R503" t="n">
        <v>5.772</v>
      </c>
      <c r="S503" t="n">
        <v>5.822</v>
      </c>
      <c r="T503" t="n">
        <v>5.834</v>
      </c>
      <c r="U503" t="n">
        <v>5.53</v>
      </c>
      <c r="V503" t="n">
        <v>5.422</v>
      </c>
      <c r="W503" t="n">
        <v>5.48</v>
      </c>
      <c r="X503" t="n">
        <v>5.5</v>
      </c>
      <c r="Y503" t="n">
        <v>5.51</v>
      </c>
      <c r="Z503" t="n">
        <v>5.152</v>
      </c>
      <c r="AA503" t="n">
        <v>4.98</v>
      </c>
      <c r="AB503" t="n">
        <v>5.034</v>
      </c>
      <c r="AC503" t="n">
        <v>4.782</v>
      </c>
    </row>
    <row r="504">
      <c r="A504" s="1112" t="n">
        <v>44987</v>
      </c>
      <c r="B504" s="63" t="n">
        <v>314778</v>
      </c>
      <c r="M504" t="n">
        <v>6.376</v>
      </c>
      <c r="N504" t="n">
        <v>6.336</v>
      </c>
      <c r="O504" t="n">
        <v>6.24</v>
      </c>
      <c r="P504" t="n">
        <v>5.832</v>
      </c>
      <c r="Q504" t="n">
        <v>5.704</v>
      </c>
      <c r="R504" t="n">
        <v>5.784</v>
      </c>
      <c r="S504" t="n">
        <v>5.832</v>
      </c>
      <c r="T504" t="n">
        <v>5.844</v>
      </c>
      <c r="U504" t="n">
        <v>5.532</v>
      </c>
      <c r="V504" t="n">
        <v>5.422</v>
      </c>
      <c r="W504" t="n">
        <v>5.48</v>
      </c>
      <c r="X504" t="n">
        <v>5.5</v>
      </c>
      <c r="Y504" t="n">
        <v>5.51</v>
      </c>
      <c r="Z504" t="n">
        <v>5.152</v>
      </c>
      <c r="AA504" t="n">
        <v>4.97</v>
      </c>
      <c r="AB504" t="n">
        <v>5.024</v>
      </c>
      <c r="AC504" t="n">
        <v>4.776</v>
      </c>
    </row>
    <row r="505">
      <c r="A505" s="1112" t="n">
        <v>44988</v>
      </c>
      <c r="B505" s="63" t="n">
        <v>238271</v>
      </c>
      <c r="M505" t="n">
        <v>6.452</v>
      </c>
      <c r="N505" t="n">
        <v>6.396</v>
      </c>
      <c r="O505" t="n">
        <v>6.28</v>
      </c>
      <c r="P505" t="n">
        <v>5.836</v>
      </c>
      <c r="Q505" t="n">
        <v>5.71</v>
      </c>
      <c r="R505" t="n">
        <v>5.79</v>
      </c>
      <c r="S505" t="n">
        <v>5.836</v>
      </c>
      <c r="T505" t="n">
        <v>5.852</v>
      </c>
      <c r="U505" t="n">
        <v>5.516</v>
      </c>
      <c r="V505" t="n">
        <v>5.404</v>
      </c>
      <c r="W505" t="n">
        <v>5.464</v>
      </c>
      <c r="X505" t="n">
        <v>5.484</v>
      </c>
      <c r="Y505" t="n">
        <v>5.492</v>
      </c>
      <c r="Z505" t="n">
        <v>5.134</v>
      </c>
      <c r="AA505" t="n">
        <v>4.94</v>
      </c>
      <c r="AB505" t="n">
        <v>4.994</v>
      </c>
      <c r="AC505" t="n">
        <v>4.75</v>
      </c>
    </row>
    <row r="506">
      <c r="A506" s="1112" t="n">
        <v>44991</v>
      </c>
      <c r="B506" s="63" t="n">
        <v>201658</v>
      </c>
      <c r="M506" t="n">
        <v>6.444</v>
      </c>
      <c r="N506" t="n">
        <v>6.37</v>
      </c>
      <c r="O506" t="n">
        <v>6.254</v>
      </c>
      <c r="P506" t="n">
        <v>5.824</v>
      </c>
      <c r="Q506" t="n">
        <v>5.7</v>
      </c>
      <c r="R506" t="n">
        <v>5.782</v>
      </c>
      <c r="S506" t="n">
        <v>5.83</v>
      </c>
      <c r="T506" t="n">
        <v>5.846</v>
      </c>
      <c r="U506" t="n">
        <v>5.522</v>
      </c>
      <c r="V506" t="n">
        <v>5.404</v>
      </c>
      <c r="W506" t="n">
        <v>5.462</v>
      </c>
      <c r="X506" t="n">
        <v>5.482</v>
      </c>
      <c r="Y506" t="n">
        <v>5.492</v>
      </c>
      <c r="Z506" t="n">
        <v>5.134</v>
      </c>
      <c r="AA506" t="n">
        <v>4.95</v>
      </c>
      <c r="AB506" t="n">
        <v>5.004</v>
      </c>
      <c r="AC506" t="n">
        <v>4.762</v>
      </c>
    </row>
    <row r="507">
      <c r="A507" s="1112" t="n">
        <v>44992</v>
      </c>
      <c r="B507" s="63" t="n">
        <v>194152</v>
      </c>
      <c r="M507" t="n">
        <v>6.42</v>
      </c>
      <c r="N507" t="n">
        <v>6.342</v>
      </c>
      <c r="O507" t="n">
        <v>6.224</v>
      </c>
      <c r="P507" t="n">
        <v>5.774</v>
      </c>
      <c r="Q507" t="n">
        <v>5.67</v>
      </c>
      <c r="R507" t="n">
        <v>5.756</v>
      </c>
      <c r="S507" t="n">
        <v>5.804</v>
      </c>
      <c r="T507" t="n">
        <v>5.822</v>
      </c>
      <c r="U507" t="n">
        <v>5.51</v>
      </c>
      <c r="V507" t="n">
        <v>5.396</v>
      </c>
      <c r="W507" t="n">
        <v>5.456</v>
      </c>
      <c r="X507" t="n">
        <v>5.476</v>
      </c>
      <c r="Y507" t="n">
        <v>5.484</v>
      </c>
      <c r="Z507" t="n">
        <v>5.126</v>
      </c>
      <c r="AA507" t="n">
        <v>4.946</v>
      </c>
      <c r="AB507" t="n">
        <v>5.002</v>
      </c>
      <c r="AC507" t="n">
        <v>4.76</v>
      </c>
    </row>
    <row r="508">
      <c r="A508" s="1112" t="n">
        <v>44993</v>
      </c>
      <c r="B508" s="63" t="n">
        <v>333986</v>
      </c>
      <c r="M508" t="n">
        <v>6.344</v>
      </c>
      <c r="N508" t="n">
        <v>6.254</v>
      </c>
      <c r="O508" t="n">
        <v>6.14</v>
      </c>
      <c r="P508" t="n">
        <v>5.684</v>
      </c>
      <c r="Q508" t="n">
        <v>5.58</v>
      </c>
      <c r="R508" t="n">
        <v>5.664</v>
      </c>
      <c r="S508" t="n">
        <v>5.712</v>
      </c>
      <c r="T508" t="n">
        <v>5.726</v>
      </c>
      <c r="U508" t="n">
        <v>5.424</v>
      </c>
      <c r="V508" t="n">
        <v>5.312</v>
      </c>
      <c r="W508" t="n">
        <v>5.372</v>
      </c>
      <c r="X508" t="n">
        <v>5.394</v>
      </c>
      <c r="Y508" t="n">
        <v>5.4</v>
      </c>
      <c r="Z508" t="n">
        <v>5.042</v>
      </c>
      <c r="AA508" t="n">
        <v>4.874</v>
      </c>
      <c r="AB508" t="n">
        <v>4.93</v>
      </c>
      <c r="AC508" t="n">
        <v>4.692</v>
      </c>
    </row>
    <row r="509">
      <c r="A509" s="1112" t="n">
        <v>44994</v>
      </c>
      <c r="B509" s="63" t="n">
        <v>409308</v>
      </c>
      <c r="M509" t="n">
        <v>6.184</v>
      </c>
      <c r="N509" t="n">
        <v>6.114</v>
      </c>
      <c r="O509" t="n">
        <v>6.016</v>
      </c>
      <c r="P509" t="n">
        <v>5.612</v>
      </c>
      <c r="Q509" t="n">
        <v>5.534</v>
      </c>
      <c r="R509" t="n">
        <v>5.62</v>
      </c>
      <c r="S509" t="n">
        <v>5.67</v>
      </c>
      <c r="T509" t="n">
        <v>5.686</v>
      </c>
      <c r="U509" t="n">
        <v>5.39</v>
      </c>
      <c r="V509" t="n">
        <v>5.282</v>
      </c>
      <c r="W509" t="n">
        <v>5.346</v>
      </c>
      <c r="X509" t="n">
        <v>5.37</v>
      </c>
      <c r="Y509" t="n">
        <v>5.364</v>
      </c>
      <c r="Z509" t="n">
        <v>5.006</v>
      </c>
      <c r="AA509" t="n">
        <v>4.844</v>
      </c>
      <c r="AB509" t="n">
        <v>4.9</v>
      </c>
      <c r="AC509" t="n">
        <v>4.686</v>
      </c>
    </row>
    <row r="510">
      <c r="A510" s="1112" t="n">
        <v>44995</v>
      </c>
      <c r="B510" s="63" t="n">
        <v>253726</v>
      </c>
      <c r="M510" t="n">
        <v>6.242</v>
      </c>
      <c r="N510" t="n">
        <v>6.172</v>
      </c>
      <c r="O510" t="n">
        <v>6.064</v>
      </c>
      <c r="P510" t="n">
        <v>5.654</v>
      </c>
      <c r="Q510" t="n">
        <v>5.576</v>
      </c>
      <c r="R510" t="n">
        <v>5.662</v>
      </c>
      <c r="S510" t="n">
        <v>5.712</v>
      </c>
      <c r="T510" t="n">
        <v>5.732</v>
      </c>
      <c r="U510" t="n">
        <v>5.44</v>
      </c>
      <c r="V510" t="n">
        <v>5.336</v>
      </c>
      <c r="W510" t="n">
        <v>5.4</v>
      </c>
      <c r="X510" t="n">
        <v>5.42</v>
      </c>
      <c r="Y510" t="n">
        <v>5.422</v>
      </c>
      <c r="Z510" t="n">
        <v>5.064</v>
      </c>
      <c r="AA510" t="n">
        <v>4.904</v>
      </c>
      <c r="AB510" t="n">
        <v>4.96</v>
      </c>
      <c r="AC510" t="n">
        <v>4.746</v>
      </c>
    </row>
    <row r="511">
      <c r="A511" s="1112" t="n">
        <v>44998</v>
      </c>
      <c r="B511" s="63" t="n">
        <v>267377</v>
      </c>
      <c r="M511" t="n">
        <v>6.244</v>
      </c>
      <c r="N511" t="n">
        <v>6.134</v>
      </c>
      <c r="O511" t="n">
        <v>6.03</v>
      </c>
      <c r="P511" t="n">
        <v>5.636</v>
      </c>
      <c r="Q511" t="n">
        <v>5.572</v>
      </c>
      <c r="R511" t="n">
        <v>5.656</v>
      </c>
      <c r="S511" t="n">
        <v>5.71</v>
      </c>
      <c r="T511" t="n">
        <v>5.73</v>
      </c>
      <c r="U511" t="n">
        <v>5.472</v>
      </c>
      <c r="V511" t="n">
        <v>5.374</v>
      </c>
      <c r="W511" t="n">
        <v>5.434</v>
      </c>
      <c r="X511" t="n">
        <v>5.452</v>
      </c>
      <c r="Y511" t="n">
        <v>5.46</v>
      </c>
      <c r="Z511" t="n">
        <v>5.102</v>
      </c>
      <c r="AA511" t="n">
        <v>4.942</v>
      </c>
      <c r="AB511" t="n">
        <v>4.996</v>
      </c>
      <c r="AC511" t="n">
        <v>4.784</v>
      </c>
    </row>
    <row r="512">
      <c r="A512" s="1112" t="n">
        <v>44999</v>
      </c>
      <c r="B512" s="63" t="n">
        <v>290608</v>
      </c>
      <c r="M512" t="n">
        <v>6.274</v>
      </c>
      <c r="N512" t="n">
        <v>6.206</v>
      </c>
      <c r="O512" t="n">
        <v>6.096</v>
      </c>
      <c r="P512" t="n">
        <v>5.674</v>
      </c>
      <c r="Q512" t="n">
        <v>5.592</v>
      </c>
      <c r="R512" t="n">
        <v>5.68</v>
      </c>
      <c r="S512" t="n">
        <v>5.73</v>
      </c>
      <c r="T512" t="n">
        <v>5.75</v>
      </c>
      <c r="U512" t="n">
        <v>5.48</v>
      </c>
      <c r="V512" t="n">
        <v>5.38</v>
      </c>
      <c r="W512" t="n">
        <v>5.444</v>
      </c>
      <c r="X512" t="n">
        <v>5.462</v>
      </c>
      <c r="Y512" t="n">
        <v>5.466</v>
      </c>
      <c r="Z512" t="n">
        <v>5.11</v>
      </c>
      <c r="AA512" t="n">
        <v>4.952</v>
      </c>
      <c r="AB512" t="n">
        <v>5.006</v>
      </c>
      <c r="AC512" t="n">
        <v>4.782</v>
      </c>
    </row>
    <row r="513">
      <c r="A513" s="1112" t="n">
        <v>45000</v>
      </c>
      <c r="B513" s="63" t="n">
        <v>279997</v>
      </c>
      <c r="N513" t="n">
        <v>6.264</v>
      </c>
      <c r="O513" t="n">
        <v>6.122</v>
      </c>
      <c r="P513" t="n">
        <v>5.66</v>
      </c>
      <c r="Q513" t="n">
        <v>5.57</v>
      </c>
      <c r="R513" t="n">
        <v>5.654</v>
      </c>
      <c r="S513" t="n">
        <v>5.706</v>
      </c>
      <c r="T513" t="n">
        <v>5.724</v>
      </c>
      <c r="U513" t="n">
        <v>5.46</v>
      </c>
      <c r="V513" t="n">
        <v>5.356</v>
      </c>
      <c r="W513" t="n">
        <v>5.424</v>
      </c>
      <c r="X513" t="n">
        <v>5.442</v>
      </c>
      <c r="Y513" t="n">
        <v>5.444</v>
      </c>
      <c r="Z513" t="n">
        <v>5.086</v>
      </c>
      <c r="AA513" t="n">
        <v>4.906</v>
      </c>
      <c r="AB513" t="n">
        <v>4.962</v>
      </c>
      <c r="AC513" t="n">
        <v>4.736</v>
      </c>
    </row>
    <row r="514">
      <c r="A514" s="1112" t="n">
        <v>45001</v>
      </c>
      <c r="B514" s="63" t="n">
        <v>311004</v>
      </c>
      <c r="N514" t="n">
        <v>6.326</v>
      </c>
      <c r="O514" t="n">
        <v>6.162</v>
      </c>
      <c r="P514" t="n">
        <v>5.674</v>
      </c>
      <c r="Q514" t="n">
        <v>5.584</v>
      </c>
      <c r="R514" t="n">
        <v>5.674</v>
      </c>
      <c r="S514" t="n">
        <v>5.726</v>
      </c>
      <c r="T514" t="n">
        <v>5.75</v>
      </c>
      <c r="U514" t="n">
        <v>5.476</v>
      </c>
      <c r="V514" t="n">
        <v>5.37</v>
      </c>
      <c r="W514" t="n">
        <v>5.434</v>
      </c>
      <c r="X514" t="n">
        <v>5.452</v>
      </c>
      <c r="Y514" t="n">
        <v>5.452</v>
      </c>
      <c r="Z514" t="n">
        <v>5.094</v>
      </c>
      <c r="AA514" t="n">
        <v>4.93</v>
      </c>
      <c r="AB514" t="n">
        <v>4.984</v>
      </c>
      <c r="AC514" t="n">
        <v>4.76</v>
      </c>
    </row>
    <row r="515">
      <c r="A515" s="1112" t="n">
        <v>45002</v>
      </c>
      <c r="B515" s="63" t="n">
        <v>247476</v>
      </c>
      <c r="N515" t="n">
        <v>6.342</v>
      </c>
      <c r="O515" t="n">
        <v>6.176</v>
      </c>
      <c r="P515" t="n">
        <v>5.686</v>
      </c>
      <c r="Q515" t="n">
        <v>5.612</v>
      </c>
      <c r="R515" t="n">
        <v>5.7</v>
      </c>
      <c r="S515" t="n">
        <v>5.752</v>
      </c>
      <c r="T515" t="n">
        <v>5.772</v>
      </c>
      <c r="U515" t="n">
        <v>5.484</v>
      </c>
      <c r="V515" t="n">
        <v>5.376</v>
      </c>
      <c r="W515" t="n">
        <v>5.442</v>
      </c>
      <c r="X515" t="n">
        <v>5.46</v>
      </c>
      <c r="Y515" t="n">
        <v>5.462</v>
      </c>
      <c r="Z515" t="n">
        <v>5.104</v>
      </c>
      <c r="AA515" t="n">
        <v>4.922</v>
      </c>
      <c r="AB515" t="n">
        <v>4.976</v>
      </c>
      <c r="AC515" t="n">
        <v>4.752</v>
      </c>
    </row>
    <row r="516">
      <c r="A516" s="1112" t="n">
        <v>45005</v>
      </c>
      <c r="B516" s="63" t="n">
        <v>197374</v>
      </c>
      <c r="N516" t="n">
        <v>6.33</v>
      </c>
      <c r="O516" t="n">
        <v>6.154</v>
      </c>
      <c r="P516" t="n">
        <v>5.676</v>
      </c>
      <c r="Q516" t="n">
        <v>5.6</v>
      </c>
      <c r="R516" t="n">
        <v>5.682</v>
      </c>
      <c r="S516" t="n">
        <v>5.732</v>
      </c>
      <c r="T516" t="n">
        <v>5.75</v>
      </c>
      <c r="U516" t="n">
        <v>5.486</v>
      </c>
      <c r="V516" t="n">
        <v>5.386</v>
      </c>
      <c r="W516" t="n">
        <v>5.456</v>
      </c>
      <c r="X516" t="n">
        <v>5.474</v>
      </c>
      <c r="Y516" t="n">
        <v>5.472</v>
      </c>
      <c r="Z516" t="n">
        <v>5.102</v>
      </c>
      <c r="AA516" t="n">
        <v>4.934</v>
      </c>
      <c r="AB516" t="n">
        <v>4.99</v>
      </c>
      <c r="AC516" t="n">
        <v>4.764</v>
      </c>
    </row>
    <row r="517">
      <c r="A517" s="1112" t="n">
        <v>45006</v>
      </c>
      <c r="B517" s="63" t="n">
        <v>242479</v>
      </c>
      <c r="N517" t="n">
        <v>6.3</v>
      </c>
      <c r="O517" t="n">
        <v>6.112</v>
      </c>
      <c r="P517" t="n">
        <v>5.634</v>
      </c>
      <c r="Q517" t="n">
        <v>5.566</v>
      </c>
      <c r="R517" t="n">
        <v>5.652</v>
      </c>
      <c r="S517" t="n">
        <v>5.704</v>
      </c>
      <c r="T517" t="n">
        <v>5.724</v>
      </c>
      <c r="U517" t="n">
        <v>5.456</v>
      </c>
      <c r="V517" t="n">
        <v>5.354</v>
      </c>
      <c r="W517" t="n">
        <v>5.426</v>
      </c>
      <c r="X517" t="n">
        <v>5.444</v>
      </c>
      <c r="Y517" t="n">
        <v>5.442</v>
      </c>
      <c r="Z517" t="n">
        <v>5.072</v>
      </c>
      <c r="AA517" t="n">
        <v>4.916</v>
      </c>
      <c r="AB517" t="n">
        <v>4.972</v>
      </c>
      <c r="AC517" t="n">
        <v>4.746</v>
      </c>
    </row>
    <row r="518">
      <c r="A518" s="1112" t="n">
        <v>45007</v>
      </c>
      <c r="B518" s="63" t="n">
        <v>309458</v>
      </c>
      <c r="N518" t="n">
        <v>6.334</v>
      </c>
      <c r="O518" t="n">
        <v>6.116</v>
      </c>
      <c r="P518" t="n">
        <v>5.616</v>
      </c>
      <c r="Q518" t="n">
        <v>5.544</v>
      </c>
      <c r="R518" t="n">
        <v>5.632</v>
      </c>
      <c r="S518" t="n">
        <v>5.684</v>
      </c>
      <c r="T518" t="n">
        <v>5.704</v>
      </c>
      <c r="U518" t="n">
        <v>5.456</v>
      </c>
      <c r="V518" t="n">
        <v>5.36</v>
      </c>
      <c r="W518" t="n">
        <v>5.432</v>
      </c>
      <c r="X518" t="n">
        <v>5.45</v>
      </c>
      <c r="Y518" t="n">
        <v>5.456</v>
      </c>
      <c r="Z518" t="n">
        <v>5.076</v>
      </c>
      <c r="AA518" t="n">
        <v>4.92</v>
      </c>
      <c r="AB518" t="n">
        <v>4.934</v>
      </c>
      <c r="AC518" t="n">
        <v>4.73</v>
      </c>
    </row>
    <row r="519">
      <c r="A519" s="1112" t="n">
        <v>45008</v>
      </c>
      <c r="B519" s="63" t="n">
        <v>342440</v>
      </c>
      <c r="N519" t="n">
        <v>6.316</v>
      </c>
      <c r="O519" t="n">
        <v>6.106</v>
      </c>
      <c r="P519" t="n">
        <v>5.6</v>
      </c>
      <c r="Q519" t="n">
        <v>5.522</v>
      </c>
      <c r="R519" t="n">
        <v>5.61</v>
      </c>
      <c r="S519" t="n">
        <v>5.666</v>
      </c>
      <c r="T519" t="n">
        <v>5.69</v>
      </c>
      <c r="U519" t="n">
        <v>5.466</v>
      </c>
      <c r="V519" t="n">
        <v>5.372</v>
      </c>
      <c r="W519" t="n">
        <v>5.444</v>
      </c>
      <c r="X519" t="n">
        <v>5.462</v>
      </c>
      <c r="Y519" t="n">
        <v>5.466</v>
      </c>
      <c r="Z519" t="n">
        <v>5.086</v>
      </c>
      <c r="AA519" t="n">
        <v>4.922</v>
      </c>
      <c r="AB519" t="n">
        <v>4.936</v>
      </c>
      <c r="AC519" t="n">
        <v>4.72</v>
      </c>
    </row>
    <row r="520">
      <c r="A520" s="1112" t="n">
        <v>45009</v>
      </c>
      <c r="B520" s="63" t="n">
        <v>359910</v>
      </c>
      <c r="N520" t="n">
        <v>6.43</v>
      </c>
      <c r="O520" t="n">
        <v>6.23</v>
      </c>
      <c r="P520" t="n">
        <v>5.692</v>
      </c>
      <c r="Q520" t="n">
        <v>5.602</v>
      </c>
      <c r="R520" t="n">
        <v>5.69</v>
      </c>
      <c r="S520" t="n">
        <v>5.742</v>
      </c>
      <c r="T520" t="n">
        <v>5.76</v>
      </c>
      <c r="U520" t="n">
        <v>5.516</v>
      </c>
      <c r="V520" t="n">
        <v>5.422</v>
      </c>
      <c r="W520" t="n">
        <v>5.494</v>
      </c>
      <c r="X520" t="n">
        <v>5.512</v>
      </c>
      <c r="Y520" t="n">
        <v>5.51</v>
      </c>
      <c r="Z520" t="n">
        <v>5.13</v>
      </c>
      <c r="AA520" t="n">
        <v>4.944</v>
      </c>
      <c r="AB520" t="n">
        <v>4.96</v>
      </c>
      <c r="AC520" t="n">
        <v>4.714</v>
      </c>
    </row>
    <row r="521">
      <c r="A521" s="1112" t="n">
        <v>45012</v>
      </c>
      <c r="B521" s="63" t="n">
        <v>295711</v>
      </c>
      <c r="N521" t="n">
        <v>6.482</v>
      </c>
      <c r="O521" t="n">
        <v>6.296</v>
      </c>
      <c r="P521" t="n">
        <v>5.784</v>
      </c>
      <c r="Q521" t="n">
        <v>5.696</v>
      </c>
      <c r="R521" t="n">
        <v>5.782</v>
      </c>
      <c r="S521" t="n">
        <v>5.832</v>
      </c>
      <c r="T521" t="n">
        <v>5.844</v>
      </c>
      <c r="U521" t="n">
        <v>5.556</v>
      </c>
      <c r="V521" t="n">
        <v>5.452</v>
      </c>
      <c r="W521" t="n">
        <v>5.514</v>
      </c>
      <c r="X521" t="n">
        <v>5.532</v>
      </c>
      <c r="Y521" t="n">
        <v>5.534</v>
      </c>
      <c r="Z521" t="n">
        <v>5.116</v>
      </c>
      <c r="AA521" t="n">
        <v>4.96</v>
      </c>
      <c r="AB521" t="n">
        <v>4.974</v>
      </c>
      <c r="AC521" t="n">
        <v>4.73</v>
      </c>
    </row>
    <row r="522">
      <c r="A522" s="1112" t="n">
        <v>45013</v>
      </c>
      <c r="B522" s="63" t="n">
        <v>270663</v>
      </c>
      <c r="N522" t="n">
        <v>6.472</v>
      </c>
      <c r="O522" t="n">
        <v>6.294</v>
      </c>
      <c r="P522" t="n">
        <v>5.804</v>
      </c>
      <c r="Q522" t="n">
        <v>5.722</v>
      </c>
      <c r="R522" t="n">
        <v>5.804</v>
      </c>
      <c r="S522" t="n">
        <v>5.852</v>
      </c>
      <c r="T522" t="n">
        <v>5.86</v>
      </c>
      <c r="U522" t="n">
        <v>5.552</v>
      </c>
      <c r="V522" t="n">
        <v>5.44</v>
      </c>
      <c r="W522" t="n">
        <v>5.504</v>
      </c>
      <c r="X522" t="n">
        <v>5.522</v>
      </c>
      <c r="Y522" t="n">
        <v>5.53</v>
      </c>
      <c r="Z522" t="n">
        <v>5.112</v>
      </c>
      <c r="AA522" t="n">
        <v>4.934</v>
      </c>
      <c r="AB522" t="n">
        <v>4.95</v>
      </c>
      <c r="AC522" t="n">
        <v>4.736</v>
      </c>
    </row>
    <row r="523">
      <c r="A523" s="1112" t="n">
        <v>45014</v>
      </c>
      <c r="B523" s="63" t="n">
        <v>314327</v>
      </c>
      <c r="N523" t="n">
        <v>6.504</v>
      </c>
      <c r="O523" t="n">
        <v>6.304</v>
      </c>
      <c r="P523" t="n">
        <v>5.792</v>
      </c>
      <c r="Q523" t="n">
        <v>5.704</v>
      </c>
      <c r="R523" t="n">
        <v>5.784</v>
      </c>
      <c r="S523" t="n">
        <v>5.832</v>
      </c>
      <c r="T523" t="n">
        <v>5.842</v>
      </c>
      <c r="U523" t="n">
        <v>5.54</v>
      </c>
      <c r="V523" t="n">
        <v>5.426</v>
      </c>
      <c r="W523" t="n">
        <v>5.492</v>
      </c>
      <c r="X523" t="n">
        <v>5.51</v>
      </c>
      <c r="Y523" t="n">
        <v>5.514</v>
      </c>
      <c r="Z523" t="n">
        <v>5.096</v>
      </c>
      <c r="AA523" t="n">
        <v>4.932</v>
      </c>
      <c r="AB523" t="n">
        <v>4.946</v>
      </c>
      <c r="AC523" t="n">
        <v>4.726</v>
      </c>
    </row>
    <row r="524">
      <c r="A524" s="1112" t="n">
        <v>45015</v>
      </c>
      <c r="B524" s="63" t="n">
        <v>241440</v>
      </c>
      <c r="N524" t="n">
        <v>6.494</v>
      </c>
      <c r="O524" t="n">
        <v>6.272</v>
      </c>
      <c r="P524" t="n">
        <v>5.766</v>
      </c>
      <c r="Q524" t="n">
        <v>5.67</v>
      </c>
      <c r="R524" t="n">
        <v>5.744</v>
      </c>
      <c r="S524" t="n">
        <v>5.79</v>
      </c>
      <c r="T524" t="n">
        <v>5.794</v>
      </c>
      <c r="U524" t="n">
        <v>5.522</v>
      </c>
      <c r="V524" t="n">
        <v>5.416</v>
      </c>
      <c r="W524" t="n">
        <v>5.486</v>
      </c>
      <c r="X524" t="n">
        <v>5.504</v>
      </c>
      <c r="Y524" t="n">
        <v>5.504</v>
      </c>
      <c r="Z524" t="n">
        <v>5.086</v>
      </c>
      <c r="AA524" t="n">
        <v>4.932</v>
      </c>
      <c r="AB524" t="n">
        <v>4.946</v>
      </c>
      <c r="AC524" t="n">
        <v>4.724</v>
      </c>
    </row>
    <row r="525">
      <c r="A525" s="1112" t="n">
        <v>45016</v>
      </c>
      <c r="B525" s="63" t="n">
        <v>472916</v>
      </c>
      <c r="N525" t="n">
        <v>6.604</v>
      </c>
      <c r="O525" t="n">
        <v>6.36</v>
      </c>
      <c r="P525" t="n">
        <v>5.772</v>
      </c>
      <c r="Q525" t="n">
        <v>5.664</v>
      </c>
      <c r="R525" t="n">
        <v>5.74</v>
      </c>
      <c r="S525" t="n">
        <v>5.784</v>
      </c>
      <c r="T525" t="n">
        <v>5.792</v>
      </c>
      <c r="U525" t="n">
        <v>5.492</v>
      </c>
      <c r="V525" t="n">
        <v>5.382</v>
      </c>
      <c r="W525" t="n">
        <v>5.452</v>
      </c>
      <c r="X525" t="n">
        <v>5.47</v>
      </c>
      <c r="Y525" t="n">
        <v>5.464</v>
      </c>
      <c r="Z525" t="n">
        <v>5.046</v>
      </c>
      <c r="AA525" t="n">
        <v>4.894</v>
      </c>
      <c r="AB525" t="n">
        <v>4.91</v>
      </c>
      <c r="AC525" t="n">
        <v>4.686</v>
      </c>
    </row>
    <row r="526">
      <c r="A526" s="1112" t="n">
        <v>45019</v>
      </c>
      <c r="B526" s="63" t="n">
        <v>324516</v>
      </c>
      <c r="N526" t="n">
        <v>6.576</v>
      </c>
      <c r="O526" t="n">
        <v>6.37</v>
      </c>
      <c r="P526" t="n">
        <v>5.782</v>
      </c>
      <c r="Q526" t="n">
        <v>5.674</v>
      </c>
      <c r="R526" t="n">
        <v>5.75</v>
      </c>
      <c r="S526" t="n">
        <v>5.792</v>
      </c>
      <c r="T526" t="n">
        <v>5.802</v>
      </c>
      <c r="U526" t="n">
        <v>5.49</v>
      </c>
      <c r="V526" t="n">
        <v>5.374</v>
      </c>
      <c r="W526" t="n">
        <v>5.444</v>
      </c>
      <c r="X526" t="n">
        <v>5.462</v>
      </c>
      <c r="Y526" t="n">
        <v>5.45</v>
      </c>
      <c r="Z526" t="n">
        <v>5.032</v>
      </c>
      <c r="AA526" t="n">
        <v>4.876</v>
      </c>
      <c r="AB526" t="n">
        <v>4.892</v>
      </c>
      <c r="AC526" t="n">
        <v>4.67</v>
      </c>
    </row>
    <row r="527">
      <c r="A527" s="1112" t="n">
        <v>45020</v>
      </c>
      <c r="B527" s="63" t="n">
        <v>294619</v>
      </c>
      <c r="N527" t="n">
        <v>6.536</v>
      </c>
      <c r="O527" t="n">
        <v>6.28</v>
      </c>
      <c r="P527" t="n">
        <v>5.692</v>
      </c>
      <c r="Q527" t="n">
        <v>5.6</v>
      </c>
      <c r="R527" t="n">
        <v>5.676</v>
      </c>
      <c r="S527" t="n">
        <v>5.724</v>
      </c>
      <c r="T527" t="n">
        <v>5.736</v>
      </c>
      <c r="U527" t="n">
        <v>5.446</v>
      </c>
      <c r="V527" t="n">
        <v>5.336</v>
      </c>
      <c r="W527" t="n">
        <v>5.404</v>
      </c>
      <c r="X527" t="n">
        <v>5.422</v>
      </c>
      <c r="Y527" t="n">
        <v>5.412</v>
      </c>
      <c r="Z527" t="n">
        <v>4.994</v>
      </c>
      <c r="AA527" t="n">
        <v>4.844</v>
      </c>
      <c r="AB527" t="n">
        <v>4.86</v>
      </c>
      <c r="AC527" t="n">
        <v>4.636</v>
      </c>
    </row>
    <row r="528">
      <c r="A528" s="1112" t="n">
        <v>45021</v>
      </c>
      <c r="B528" s="63" t="n">
        <v>288521</v>
      </c>
      <c r="N528" t="n">
        <v>6.526</v>
      </c>
      <c r="O528" t="n">
        <v>6.274</v>
      </c>
      <c r="P528" t="n">
        <v>5.692</v>
      </c>
      <c r="Q528" t="n">
        <v>5.606</v>
      </c>
      <c r="R528" t="n">
        <v>5.682</v>
      </c>
      <c r="S528" t="n">
        <v>5.732</v>
      </c>
      <c r="T528" t="n">
        <v>5.746</v>
      </c>
      <c r="U528" t="n">
        <v>5.46</v>
      </c>
      <c r="V528" t="n">
        <v>5.35</v>
      </c>
      <c r="W528" t="n">
        <v>5.416</v>
      </c>
      <c r="X528" t="n">
        <v>5.432</v>
      </c>
      <c r="Y528" t="n">
        <v>5.434</v>
      </c>
      <c r="Z528" t="n">
        <v>5.016</v>
      </c>
      <c r="AA528" t="n">
        <v>4.862</v>
      </c>
      <c r="AB528" t="n">
        <v>4.876</v>
      </c>
      <c r="AC528" t="n">
        <v>4.654</v>
      </c>
    </row>
    <row r="529">
      <c r="A529" s="1112" t="n">
        <v>45022</v>
      </c>
      <c r="B529" s="63" t="n">
        <v>271649</v>
      </c>
      <c r="N529" t="n">
        <v>6.434</v>
      </c>
      <c r="O529" t="n">
        <v>6.196</v>
      </c>
      <c r="P529" t="n">
        <v>5.642</v>
      </c>
      <c r="Q529" t="n">
        <v>5.566</v>
      </c>
      <c r="R529" t="n">
        <v>5.644</v>
      </c>
      <c r="S529" t="n">
        <v>5.696</v>
      </c>
      <c r="T529" t="n">
        <v>5.714</v>
      </c>
      <c r="U529" t="n">
        <v>5.45</v>
      </c>
      <c r="V529" t="n">
        <v>5.35</v>
      </c>
      <c r="W529" t="n">
        <v>5.416</v>
      </c>
      <c r="X529" t="n">
        <v>5.432</v>
      </c>
      <c r="Y529" t="n">
        <v>5.442</v>
      </c>
      <c r="Z529" t="n">
        <v>5.024</v>
      </c>
      <c r="AA529" t="n">
        <v>4.87</v>
      </c>
      <c r="AB529" t="n">
        <v>4.884</v>
      </c>
      <c r="AC529" t="n">
        <v>4.662</v>
      </c>
    </row>
    <row r="530">
      <c r="A530" s="1112" t="n">
        <v>45026</v>
      </c>
      <c r="B530" s="63" t="n">
        <v>288795</v>
      </c>
      <c r="N530" t="n">
        <v>6.54</v>
      </c>
      <c r="O530" t="n">
        <v>6.304</v>
      </c>
      <c r="P530" t="n">
        <v>5.702</v>
      </c>
      <c r="Q530" t="n">
        <v>5.626</v>
      </c>
      <c r="R530" t="n">
        <v>5.702</v>
      </c>
      <c r="S530" t="n">
        <v>5.752</v>
      </c>
      <c r="T530" t="n">
        <v>5.77</v>
      </c>
      <c r="U530" t="n">
        <v>5.49</v>
      </c>
      <c r="V530" t="n">
        <v>5.376</v>
      </c>
      <c r="W530" t="n">
        <v>5.444</v>
      </c>
      <c r="X530" t="n">
        <v>5.46</v>
      </c>
      <c r="Y530" t="n">
        <v>5.47</v>
      </c>
      <c r="Z530" t="n">
        <v>5.052</v>
      </c>
      <c r="AA530" t="n">
        <v>4.896</v>
      </c>
      <c r="AB530" t="n">
        <v>4.912</v>
      </c>
      <c r="AC530" t="n">
        <v>4.68</v>
      </c>
    </row>
    <row r="531">
      <c r="A531" s="1112" t="n">
        <v>45027</v>
      </c>
      <c r="B531" s="63" t="n">
        <v>385656</v>
      </c>
      <c r="N531" t="n">
        <v>6.51</v>
      </c>
      <c r="O531" t="n">
        <v>6.276</v>
      </c>
      <c r="P531" t="n">
        <v>5.672</v>
      </c>
      <c r="Q531" t="n">
        <v>5.592</v>
      </c>
      <c r="R531" t="n">
        <v>5.67</v>
      </c>
      <c r="S531" t="n">
        <v>5.72</v>
      </c>
      <c r="T531" t="n">
        <v>5.734</v>
      </c>
      <c r="U531" t="n">
        <v>5.464</v>
      </c>
      <c r="V531" t="n">
        <v>5.366</v>
      </c>
      <c r="W531" t="n">
        <v>5.434</v>
      </c>
      <c r="X531" t="n">
        <v>5.454</v>
      </c>
      <c r="Y531" t="n">
        <v>5.454</v>
      </c>
      <c r="Z531" t="n">
        <v>5.036</v>
      </c>
      <c r="AA531" t="n">
        <v>4.892</v>
      </c>
      <c r="AB531" t="n">
        <v>4.906</v>
      </c>
      <c r="AC531" t="n">
        <v>4.674</v>
      </c>
    </row>
    <row r="532">
      <c r="A532" s="1112" t="n">
        <v>45028</v>
      </c>
      <c r="B532" s="63" t="n">
        <v>310962</v>
      </c>
      <c r="N532" t="n">
        <v>6.56</v>
      </c>
      <c r="O532" t="n">
        <v>6.276</v>
      </c>
      <c r="P532" t="n">
        <v>5.624</v>
      </c>
      <c r="Q532" t="n">
        <v>5.554</v>
      </c>
      <c r="R532" t="n">
        <v>5.64</v>
      </c>
      <c r="S532" t="n">
        <v>5.692</v>
      </c>
      <c r="T532" t="n">
        <v>5.706</v>
      </c>
      <c r="U532" t="n">
        <v>5.446</v>
      </c>
      <c r="V532" t="n">
        <v>5.352</v>
      </c>
      <c r="W532" t="n">
        <v>5.42</v>
      </c>
      <c r="X532" t="n">
        <v>5.442</v>
      </c>
      <c r="Y532" t="n">
        <v>5.442</v>
      </c>
      <c r="Z532" t="n">
        <v>5.024</v>
      </c>
      <c r="AA532" t="n">
        <v>4.876</v>
      </c>
      <c r="AB532" t="n">
        <v>4.892</v>
      </c>
      <c r="AC532" t="n">
        <v>4.66</v>
      </c>
    </row>
    <row r="533">
      <c r="A533" s="1112" t="n">
        <v>45029</v>
      </c>
      <c r="B533" s="63" t="n">
        <v>314921</v>
      </c>
      <c r="N533" t="n">
        <v>6.522</v>
      </c>
      <c r="O533" t="n">
        <v>6.254</v>
      </c>
      <c r="P533" t="n">
        <v>5.61</v>
      </c>
      <c r="Q533" t="n">
        <v>5.536</v>
      </c>
      <c r="R533" t="n">
        <v>5.62</v>
      </c>
      <c r="S533" t="n">
        <v>5.674</v>
      </c>
      <c r="T533" t="n">
        <v>5.694</v>
      </c>
      <c r="U533" t="n">
        <v>5.444</v>
      </c>
      <c r="V533" t="n">
        <v>5.342</v>
      </c>
      <c r="W533" t="n">
        <v>5.41</v>
      </c>
      <c r="X533" t="n">
        <v>5.432</v>
      </c>
      <c r="Y533" t="n">
        <v>5.436</v>
      </c>
      <c r="Z533" t="n">
        <v>5.02</v>
      </c>
      <c r="AA533" t="n">
        <v>4.87</v>
      </c>
      <c r="AB533" t="n">
        <v>4.884</v>
      </c>
      <c r="AC533" t="n">
        <v>4.652</v>
      </c>
    </row>
    <row r="534">
      <c r="A534" s="1112" t="n">
        <v>45030</v>
      </c>
      <c r="B534" s="63" t="n">
        <v>341414</v>
      </c>
      <c r="N534" t="n">
        <v>6.662</v>
      </c>
      <c r="O534" t="n">
        <v>6.356</v>
      </c>
      <c r="P534" t="n">
        <v>5.676</v>
      </c>
      <c r="Q534" t="n">
        <v>5.6</v>
      </c>
      <c r="R534" t="n">
        <v>5.682</v>
      </c>
      <c r="S534" t="n">
        <v>5.734</v>
      </c>
      <c r="T534" t="n">
        <v>5.75</v>
      </c>
      <c r="U534" t="n">
        <v>5.49</v>
      </c>
      <c r="V534" t="n">
        <v>5.396</v>
      </c>
      <c r="W534" t="n">
        <v>5.464</v>
      </c>
      <c r="X534" t="n">
        <v>5.484</v>
      </c>
      <c r="Y534" t="n">
        <v>5.486</v>
      </c>
      <c r="Z534" t="n">
        <v>5.07</v>
      </c>
      <c r="AA534" t="n">
        <v>4.93</v>
      </c>
      <c r="AB534" t="n">
        <v>4.944</v>
      </c>
      <c r="AC534" t="n">
        <v>4.726</v>
      </c>
    </row>
    <row r="535">
      <c r="A535" s="1112" t="n">
        <v>45033</v>
      </c>
      <c r="B535" s="63" t="n">
        <v>342670</v>
      </c>
      <c r="N535" t="n">
        <v>6.764</v>
      </c>
      <c r="O535" t="n">
        <v>6.424</v>
      </c>
      <c r="P535" t="n">
        <v>5.744</v>
      </c>
      <c r="Q535" t="n">
        <v>5.666</v>
      </c>
      <c r="R535" t="n">
        <v>5.746</v>
      </c>
      <c r="S535" t="n">
        <v>5.796</v>
      </c>
      <c r="T535" t="n">
        <v>5.812</v>
      </c>
      <c r="U535" t="n">
        <v>5.542</v>
      </c>
      <c r="V535" t="n">
        <v>5.452</v>
      </c>
      <c r="W535" t="n">
        <v>5.52</v>
      </c>
      <c r="X535" t="n">
        <v>5.54</v>
      </c>
      <c r="Y535" t="n">
        <v>5.532</v>
      </c>
      <c r="Z535" t="n">
        <v>5.114</v>
      </c>
      <c r="AA535" t="n">
        <v>4.972</v>
      </c>
      <c r="AB535" t="n">
        <v>4.986</v>
      </c>
      <c r="AC535" t="n">
        <v>4.762</v>
      </c>
    </row>
    <row r="536">
      <c r="A536" s="1112" t="n">
        <v>45034</v>
      </c>
      <c r="B536" s="63" t="n">
        <v>327768</v>
      </c>
      <c r="N536" t="n">
        <v>6.774</v>
      </c>
      <c r="O536" t="n">
        <v>6.444</v>
      </c>
      <c r="P536" t="n">
        <v>5.772</v>
      </c>
      <c r="Q536" t="n">
        <v>5.71</v>
      </c>
      <c r="R536" t="n">
        <v>5.79</v>
      </c>
      <c r="S536" t="n">
        <v>5.836</v>
      </c>
      <c r="T536" t="n">
        <v>5.852</v>
      </c>
      <c r="U536" t="n">
        <v>5.574</v>
      </c>
      <c r="V536" t="n">
        <v>5.476</v>
      </c>
      <c r="W536" t="n">
        <v>5.544</v>
      </c>
      <c r="X536" t="n">
        <v>5.554</v>
      </c>
      <c r="Y536" t="n">
        <v>5.55</v>
      </c>
      <c r="Z536" t="n">
        <v>5.132</v>
      </c>
      <c r="AA536" t="n">
        <v>4.98</v>
      </c>
      <c r="AB536" t="n">
        <v>4.994</v>
      </c>
      <c r="AC536" t="n">
        <v>4.77</v>
      </c>
    </row>
    <row r="537">
      <c r="A537" s="1112" t="n">
        <v>45035</v>
      </c>
      <c r="B537" s="63" t="n">
        <v>307179</v>
      </c>
      <c r="N537" t="n">
        <v>6.722</v>
      </c>
      <c r="O537" t="n">
        <v>6.364</v>
      </c>
      <c r="P537" t="n">
        <v>5.684</v>
      </c>
      <c r="Q537" t="n">
        <v>5.63</v>
      </c>
      <c r="R537" t="n">
        <v>5.712</v>
      </c>
      <c r="S537" t="n">
        <v>5.762</v>
      </c>
      <c r="T537" t="n">
        <v>5.78</v>
      </c>
      <c r="U537" t="n">
        <v>5.532</v>
      </c>
      <c r="V537" t="n">
        <v>5.442</v>
      </c>
      <c r="W537" t="n">
        <v>5.514</v>
      </c>
      <c r="X537" t="n">
        <v>5.534</v>
      </c>
      <c r="Y537" t="n">
        <v>5.516</v>
      </c>
      <c r="Z537" t="n">
        <v>5.1</v>
      </c>
      <c r="AA537" t="n">
        <v>4.966</v>
      </c>
      <c r="AB537" t="n">
        <v>4.99</v>
      </c>
      <c r="AC537" t="n">
        <v>4.772</v>
      </c>
    </row>
    <row r="538">
      <c r="A538" s="1112" t="n">
        <v>45036</v>
      </c>
      <c r="B538" s="63" t="n">
        <v>365600</v>
      </c>
      <c r="N538" t="n">
        <v>6.636</v>
      </c>
      <c r="O538" t="n">
        <v>6.26</v>
      </c>
      <c r="P538" t="n">
        <v>5.624</v>
      </c>
      <c r="Q538" t="n">
        <v>5.574</v>
      </c>
      <c r="R538" t="n">
        <v>5.662</v>
      </c>
      <c r="S538" t="n">
        <v>5.716</v>
      </c>
      <c r="T538" t="n">
        <v>5.734</v>
      </c>
      <c r="U538" t="n">
        <v>5.48</v>
      </c>
      <c r="V538" t="n">
        <v>5.384</v>
      </c>
      <c r="W538" t="n">
        <v>5.456</v>
      </c>
      <c r="X538" t="n">
        <v>5.48</v>
      </c>
      <c r="Y538" t="n">
        <v>5.466</v>
      </c>
      <c r="Z538" t="n">
        <v>5.05</v>
      </c>
      <c r="AA538" t="n">
        <v>4.944</v>
      </c>
      <c r="AB538" t="n">
        <v>5.004</v>
      </c>
      <c r="AC538" t="n">
        <v>4.79</v>
      </c>
    </row>
    <row r="539">
      <c r="A539" s="1112" t="n">
        <v>45037</v>
      </c>
      <c r="B539" s="63" t="n">
        <v>418257</v>
      </c>
      <c r="N539" t="n">
        <v>6.632</v>
      </c>
      <c r="O539" t="n">
        <v>6.152</v>
      </c>
      <c r="P539" t="n">
        <v>5.526</v>
      </c>
      <c r="Q539" t="n">
        <v>5.48</v>
      </c>
      <c r="R539" t="n">
        <v>5.566</v>
      </c>
      <c r="S539" t="n">
        <v>5.622</v>
      </c>
      <c r="T539" t="n">
        <v>5.64</v>
      </c>
      <c r="U539" t="n">
        <v>5.402</v>
      </c>
      <c r="V539" t="n">
        <v>5.31</v>
      </c>
      <c r="W539" t="n">
        <v>5.382</v>
      </c>
      <c r="X539" t="n">
        <v>5.404</v>
      </c>
      <c r="Y539" t="n">
        <v>5.39</v>
      </c>
      <c r="Z539" t="n">
        <v>4.972</v>
      </c>
      <c r="AA539" t="n">
        <v>4.884</v>
      </c>
      <c r="AB539" t="n">
        <v>4.984</v>
      </c>
      <c r="AC539" t="n">
        <v>4.756</v>
      </c>
    </row>
    <row r="540">
      <c r="A540" s="1112" t="n">
        <v>45040</v>
      </c>
      <c r="B540" s="63" t="n">
        <v>460822</v>
      </c>
      <c r="N540" t="n">
        <v>6.512</v>
      </c>
      <c r="O540" t="n">
        <v>6.074</v>
      </c>
      <c r="P540" t="n">
        <v>5.506</v>
      </c>
      <c r="Q540" t="n">
        <v>5.474</v>
      </c>
      <c r="R540" t="n">
        <v>5.57</v>
      </c>
      <c r="S540" t="n">
        <v>5.634</v>
      </c>
      <c r="T540" t="n">
        <v>5.656</v>
      </c>
      <c r="U540" t="n">
        <v>5.426</v>
      </c>
      <c r="V540" t="n">
        <v>5.336</v>
      </c>
      <c r="W540" t="n">
        <v>5.41</v>
      </c>
      <c r="X540" t="n">
        <v>5.426</v>
      </c>
      <c r="Y540" t="n">
        <v>5.422</v>
      </c>
      <c r="Z540" t="n">
        <v>5.004</v>
      </c>
      <c r="AA540" t="n">
        <v>4.916</v>
      </c>
      <c r="AB540" t="n">
        <v>5.016</v>
      </c>
      <c r="AC540" t="n">
        <v>4.79</v>
      </c>
    </row>
    <row r="541">
      <c r="A541" s="1112" t="n">
        <v>45041</v>
      </c>
      <c r="B541" s="63" t="n">
        <v>358515</v>
      </c>
      <c r="N541" t="n">
        <v>6.464</v>
      </c>
      <c r="O541" t="n">
        <v>6.076</v>
      </c>
      <c r="P541" t="n">
        <v>5.516</v>
      </c>
      <c r="Q541" t="n">
        <v>5.482</v>
      </c>
      <c r="R541" t="n">
        <v>5.58</v>
      </c>
      <c r="S541" t="n">
        <v>5.644</v>
      </c>
      <c r="T541" t="n">
        <v>5.674</v>
      </c>
      <c r="U541" t="n">
        <v>5.432</v>
      </c>
      <c r="V541" t="n">
        <v>5.34</v>
      </c>
      <c r="W541" t="n">
        <v>5.412</v>
      </c>
      <c r="X541" t="n">
        <v>5.43</v>
      </c>
      <c r="Y541" t="n">
        <v>5.424</v>
      </c>
      <c r="Z541" t="n">
        <v>5.006</v>
      </c>
      <c r="AA541" t="n">
        <v>4.906</v>
      </c>
      <c r="AB541" t="n">
        <v>5.006</v>
      </c>
      <c r="AC541" t="n">
        <v>4.78</v>
      </c>
    </row>
    <row r="542">
      <c r="A542" s="1112" t="n">
        <v>45042</v>
      </c>
      <c r="B542" s="63" t="n">
        <v>274008</v>
      </c>
      <c r="N542" t="n">
        <v>6.414</v>
      </c>
      <c r="O542" t="n">
        <v>6.01</v>
      </c>
      <c r="P542" t="n">
        <v>5.464</v>
      </c>
      <c r="Q542" t="n">
        <v>5.434</v>
      </c>
      <c r="R542" t="n">
        <v>5.53</v>
      </c>
      <c r="S542" t="n">
        <v>5.594</v>
      </c>
      <c r="T542" t="n">
        <v>5.632</v>
      </c>
      <c r="U542" t="n">
        <v>5.38</v>
      </c>
      <c r="V542" t="n">
        <v>5.286</v>
      </c>
      <c r="W542" t="n">
        <v>5.362</v>
      </c>
      <c r="X542" t="n">
        <v>5.382</v>
      </c>
      <c r="Y542" t="n">
        <v>5.382</v>
      </c>
      <c r="Z542" t="n">
        <v>4.964</v>
      </c>
      <c r="AA542" t="n">
        <v>4.864</v>
      </c>
      <c r="AB542" t="n">
        <v>4.966</v>
      </c>
      <c r="AC542" t="n">
        <v>4.732</v>
      </c>
    </row>
    <row r="543">
      <c r="A543" s="1112" t="n">
        <v>45043</v>
      </c>
      <c r="B543" s="63" t="n">
        <v>511415</v>
      </c>
      <c r="N543" t="n">
        <v>6.27</v>
      </c>
      <c r="O543" t="n">
        <v>5.814</v>
      </c>
      <c r="P543" t="n">
        <v>5.306</v>
      </c>
      <c r="Q543" t="n">
        <v>5.306</v>
      </c>
      <c r="R543" t="n">
        <v>5.406</v>
      </c>
      <c r="S543" t="n">
        <v>5.476</v>
      </c>
      <c r="T543" t="n">
        <v>5.516</v>
      </c>
      <c r="U543" t="n">
        <v>5.294</v>
      </c>
      <c r="V543" t="n">
        <v>5.22</v>
      </c>
      <c r="W543" t="n">
        <v>5.29</v>
      </c>
      <c r="X543" t="n">
        <v>5.304</v>
      </c>
      <c r="Y543" t="n">
        <v>5.316</v>
      </c>
      <c r="Z543" t="n">
        <v>4.9</v>
      </c>
      <c r="AA543" t="n">
        <v>4.844</v>
      </c>
      <c r="AB543" t="n">
        <v>4.946</v>
      </c>
      <c r="AC543" t="n">
        <v>4.714</v>
      </c>
    </row>
    <row r="544">
      <c r="A544" s="1112" t="n">
        <v>45044</v>
      </c>
      <c r="B544" s="63" t="n">
        <v>413159</v>
      </c>
      <c r="N544" t="n">
        <v>6.36</v>
      </c>
      <c r="O544" t="n">
        <v>5.85</v>
      </c>
      <c r="P544" t="n">
        <v>5.286</v>
      </c>
      <c r="Q544" t="n">
        <v>5.276</v>
      </c>
      <c r="R544" t="n">
        <v>5.382</v>
      </c>
      <c r="S544" t="n">
        <v>5.45</v>
      </c>
      <c r="T544" t="n">
        <v>5.49</v>
      </c>
      <c r="U544" t="n">
        <v>5.286</v>
      </c>
      <c r="V544" t="n">
        <v>5.232</v>
      </c>
      <c r="W544" t="n">
        <v>5.302</v>
      </c>
      <c r="X544" t="n">
        <v>5.32</v>
      </c>
      <c r="Y544" t="n">
        <v>5.33</v>
      </c>
      <c r="Z544" t="n">
        <v>4.912</v>
      </c>
      <c r="AA544" t="n">
        <v>4.87</v>
      </c>
      <c r="AB544" t="n">
        <v>4.972</v>
      </c>
      <c r="AC544" t="n">
        <v>4.74</v>
      </c>
    </row>
    <row r="545">
      <c r="A545" s="104" t="n">
        <v>45047</v>
      </c>
      <c r="B545" s="63" t="n">
        <v>283767</v>
      </c>
      <c r="N545" t="n">
        <v>6.394</v>
      </c>
      <c r="O545" t="n">
        <v>5.844</v>
      </c>
      <c r="P545" t="n">
        <v>5.236</v>
      </c>
      <c r="Q545" t="n">
        <v>5.252</v>
      </c>
      <c r="R545" t="n">
        <v>5.352</v>
      </c>
      <c r="S545" t="n">
        <v>5.416</v>
      </c>
      <c r="T545" t="n">
        <v>5.46</v>
      </c>
      <c r="U545" t="n">
        <v>5.252</v>
      </c>
      <c r="V545" t="n">
        <v>5.204</v>
      </c>
      <c r="W545" t="n">
        <v>5.274</v>
      </c>
      <c r="X545" t="n">
        <v>5.292</v>
      </c>
      <c r="Y545" t="n">
        <v>5.306</v>
      </c>
      <c r="Z545" t="n">
        <v>4.89</v>
      </c>
      <c r="AA545" t="n">
        <v>4.85</v>
      </c>
      <c r="AB545" t="n">
        <v>4.954</v>
      </c>
      <c r="AC545" t="n">
        <v>4.722</v>
      </c>
    </row>
    <row r="546">
      <c r="A546" s="1112" t="n">
        <v>45048</v>
      </c>
      <c r="B546" s="63" t="n">
        <v>310874</v>
      </c>
      <c r="N546" t="n">
        <v>6.38</v>
      </c>
      <c r="O546" t="n">
        <v>5.8</v>
      </c>
      <c r="P546" t="n">
        <v>5.206</v>
      </c>
      <c r="Q546" t="n">
        <v>5.196</v>
      </c>
      <c r="R546" t="n">
        <v>5.3</v>
      </c>
      <c r="S546" t="n">
        <v>5.364</v>
      </c>
      <c r="T546" t="n">
        <v>5.402</v>
      </c>
      <c r="U546" t="n">
        <v>5.202</v>
      </c>
      <c r="V546" t="n">
        <v>5.152</v>
      </c>
      <c r="W546" t="n">
        <v>5.224</v>
      </c>
      <c r="X546" t="n">
        <v>5.244</v>
      </c>
      <c r="Y546" t="n">
        <v>5.252</v>
      </c>
      <c r="Z546" t="n">
        <v>4.84</v>
      </c>
      <c r="AA546" t="n">
        <v>4.8</v>
      </c>
      <c r="AB546" t="n">
        <v>4.914</v>
      </c>
      <c r="AC546" t="n">
        <v>4.694</v>
      </c>
    </row>
    <row r="547">
      <c r="A547" s="1112" t="n">
        <v>45049</v>
      </c>
      <c r="B547" s="63" t="n">
        <v>335075</v>
      </c>
      <c r="N547" t="n">
        <v>6.452</v>
      </c>
      <c r="O547" t="n">
        <v>5.884</v>
      </c>
      <c r="P547" t="n">
        <v>5.316</v>
      </c>
      <c r="Q547" t="n">
        <v>5.304</v>
      </c>
      <c r="R547" t="n">
        <v>5.404</v>
      </c>
      <c r="S547" t="n">
        <v>5.464</v>
      </c>
      <c r="T547" t="n">
        <v>5.5</v>
      </c>
      <c r="U547" t="n">
        <v>5.276</v>
      </c>
      <c r="V547" t="n">
        <v>5.204</v>
      </c>
      <c r="W547" t="n">
        <v>5.274</v>
      </c>
      <c r="X547" t="n">
        <v>5.294</v>
      </c>
      <c r="Y547" t="n">
        <v>5.302</v>
      </c>
      <c r="Z547" t="n">
        <v>4.89</v>
      </c>
      <c r="AA547" t="n">
        <v>4.824</v>
      </c>
      <c r="AB547" t="n">
        <v>4.926</v>
      </c>
      <c r="AC547" t="n">
        <v>4.7</v>
      </c>
    </row>
    <row r="548">
      <c r="A548" s="1112" t="n">
        <v>45050</v>
      </c>
      <c r="B548" s="63" t="n">
        <v>281787</v>
      </c>
      <c r="N548" t="n">
        <v>6.464</v>
      </c>
      <c r="O548" t="n">
        <v>5.89</v>
      </c>
      <c r="P548" t="n">
        <v>5.294</v>
      </c>
      <c r="Q548" t="n">
        <v>5.284</v>
      </c>
      <c r="R548" t="n">
        <v>5.382</v>
      </c>
      <c r="S548" t="n">
        <v>5.442</v>
      </c>
      <c r="T548" t="n">
        <v>5.472</v>
      </c>
      <c r="U548" t="n">
        <v>5.244</v>
      </c>
      <c r="V548" t="n">
        <v>5.176</v>
      </c>
      <c r="W548" t="n">
        <v>5.244</v>
      </c>
      <c r="X548" t="n">
        <v>5.264</v>
      </c>
      <c r="Y548" t="n">
        <v>5.276</v>
      </c>
      <c r="Z548" t="n">
        <v>4.864</v>
      </c>
      <c r="AA548" t="n">
        <v>4.812</v>
      </c>
      <c r="AB548" t="n">
        <v>4.894</v>
      </c>
      <c r="AC548" t="n">
        <v>4.672</v>
      </c>
    </row>
    <row r="549">
      <c r="A549" s="1112" t="n">
        <v>45051</v>
      </c>
      <c r="B549" s="63" t="n">
        <v>240929</v>
      </c>
      <c r="N549" t="n">
        <v>6.532</v>
      </c>
      <c r="O549" t="n">
        <v>5.964</v>
      </c>
      <c r="P549" t="n">
        <v>5.37</v>
      </c>
      <c r="Q549" t="n">
        <v>5.346</v>
      </c>
      <c r="R549" t="n">
        <v>5.434</v>
      </c>
      <c r="S549" t="n">
        <v>5.492</v>
      </c>
      <c r="T549" t="n">
        <v>5.52</v>
      </c>
      <c r="U549" t="n">
        <v>5.274</v>
      </c>
      <c r="V549" t="n">
        <v>5.206</v>
      </c>
      <c r="W549" t="n">
        <v>5.274</v>
      </c>
      <c r="X549" t="n">
        <v>5.296</v>
      </c>
      <c r="Y549" t="n">
        <v>5.312</v>
      </c>
      <c r="Z549" t="n">
        <v>4.9</v>
      </c>
      <c r="AA549" t="n">
        <v>4.814</v>
      </c>
      <c r="AB549" t="n">
        <v>4.896</v>
      </c>
      <c r="AC549" t="n">
        <v>4.674</v>
      </c>
    </row>
    <row r="550">
      <c r="A550" s="1112" t="n">
        <v>45054</v>
      </c>
      <c r="B550" s="63" t="n">
        <v>241518</v>
      </c>
      <c r="N550" t="n">
        <v>6.564</v>
      </c>
      <c r="O550" t="n">
        <v>5.964</v>
      </c>
      <c r="P550" t="n">
        <v>5.326</v>
      </c>
      <c r="Q550" t="n">
        <v>5.296</v>
      </c>
      <c r="R550" t="n">
        <v>5.39</v>
      </c>
      <c r="S550" t="n">
        <v>5.446</v>
      </c>
      <c r="T550" t="n">
        <v>5.476</v>
      </c>
      <c r="U550" t="n">
        <v>5.222</v>
      </c>
      <c r="V550" t="n">
        <v>5.152</v>
      </c>
      <c r="W550" t="n">
        <v>5.222</v>
      </c>
      <c r="X550" t="n">
        <v>5.242</v>
      </c>
      <c r="Y550" t="n">
        <v>5.252</v>
      </c>
      <c r="Z550" t="n">
        <v>4.84</v>
      </c>
      <c r="AA550" t="n">
        <v>4.772</v>
      </c>
      <c r="AB550" t="n">
        <v>4.854</v>
      </c>
      <c r="AC550" t="n">
        <v>4.634</v>
      </c>
    </row>
    <row r="551">
      <c r="A551" s="1112" t="n">
        <v>45055</v>
      </c>
      <c r="B551" s="63" t="n">
        <v>325024</v>
      </c>
      <c r="N551" t="n">
        <v>6.422</v>
      </c>
      <c r="O551" t="n">
        <v>5.846</v>
      </c>
      <c r="P551" t="n">
        <v>5.19</v>
      </c>
      <c r="Q551" t="n">
        <v>5.182</v>
      </c>
      <c r="R551" t="n">
        <v>5.282</v>
      </c>
      <c r="S551" t="n">
        <v>5.346</v>
      </c>
      <c r="T551" t="n">
        <v>5.384</v>
      </c>
      <c r="U551" t="n">
        <v>5.164</v>
      </c>
      <c r="V551" t="n">
        <v>5.114</v>
      </c>
      <c r="W551" t="n">
        <v>5.186</v>
      </c>
      <c r="X551" t="n">
        <v>5.204</v>
      </c>
      <c r="Y551" t="n">
        <v>5.22</v>
      </c>
      <c r="Z551" t="n">
        <v>4.806</v>
      </c>
      <c r="AA551" t="n">
        <v>4.762</v>
      </c>
      <c r="AB551" t="n">
        <v>4.844</v>
      </c>
      <c r="AC551" t="n">
        <v>4.626</v>
      </c>
    </row>
    <row r="552">
      <c r="A552" s="1112" t="n">
        <v>45056</v>
      </c>
      <c r="B552" s="63" t="n">
        <v>356403</v>
      </c>
      <c r="N552" t="n">
        <v>6.454</v>
      </c>
      <c r="O552" t="n">
        <v>5.94</v>
      </c>
      <c r="P552" t="n">
        <v>5.226</v>
      </c>
      <c r="Q552" t="n">
        <v>5.206</v>
      </c>
      <c r="R552" t="n">
        <v>5.304</v>
      </c>
      <c r="S552" t="n">
        <v>5.362</v>
      </c>
      <c r="T552" t="n">
        <v>5.392</v>
      </c>
      <c r="U552" t="n">
        <v>5.164</v>
      </c>
      <c r="V552" t="n">
        <v>5.126</v>
      </c>
      <c r="W552" t="n">
        <v>5.2</v>
      </c>
      <c r="X552" t="n">
        <v>5.22</v>
      </c>
      <c r="Y552" t="n">
        <v>5.226</v>
      </c>
      <c r="Z552" t="n">
        <v>4.814</v>
      </c>
      <c r="AA552" t="n">
        <v>4.77</v>
      </c>
      <c r="AB552" t="n">
        <v>4.852</v>
      </c>
      <c r="AC552" t="n">
        <v>4.632</v>
      </c>
    </row>
    <row r="553">
      <c r="A553" s="1112" t="n">
        <v>45057</v>
      </c>
      <c r="B553" s="63" t="n">
        <v>284264</v>
      </c>
      <c r="N553" t="n">
        <v>6.324</v>
      </c>
      <c r="O553" t="n">
        <v>5.822</v>
      </c>
      <c r="P553" t="n">
        <v>5.15</v>
      </c>
      <c r="Q553" t="n">
        <v>5.136</v>
      </c>
      <c r="R553" t="n">
        <v>5.236</v>
      </c>
      <c r="S553" t="n">
        <v>5.302</v>
      </c>
      <c r="T553" t="n">
        <v>5.336</v>
      </c>
      <c r="U553" t="n">
        <v>5.124</v>
      </c>
      <c r="V553" t="n">
        <v>5.066</v>
      </c>
      <c r="W553" t="n">
        <v>5.142</v>
      </c>
      <c r="X553" t="n">
        <v>5.164</v>
      </c>
      <c r="Y553" t="n">
        <v>5.172</v>
      </c>
      <c r="Z553" t="n">
        <v>4.76</v>
      </c>
      <c r="AA553" t="n">
        <v>4.716</v>
      </c>
      <c r="AB553" t="n">
        <v>4.824</v>
      </c>
      <c r="AC553" t="n">
        <v>4.604</v>
      </c>
    </row>
    <row r="554">
      <c r="A554" s="1112" t="n">
        <v>45058</v>
      </c>
      <c r="B554" s="63" t="n">
        <v>347478</v>
      </c>
      <c r="N554" t="n">
        <v>6.332</v>
      </c>
      <c r="O554" t="n">
        <v>5.862</v>
      </c>
      <c r="P554" t="n">
        <v>5.106</v>
      </c>
      <c r="Q554" t="n">
        <v>5.086</v>
      </c>
      <c r="R554" t="n">
        <v>5.192</v>
      </c>
      <c r="S554" t="n">
        <v>5.256</v>
      </c>
      <c r="T554" t="n">
        <v>5.296</v>
      </c>
      <c r="U554" t="n">
        <v>5.086</v>
      </c>
      <c r="V554" t="n">
        <v>5.04</v>
      </c>
      <c r="W554" t="n">
        <v>5.116</v>
      </c>
      <c r="X554" t="n">
        <v>5.142</v>
      </c>
      <c r="Y554" t="n">
        <v>5.146</v>
      </c>
      <c r="Z554" t="n">
        <v>4.734</v>
      </c>
      <c r="AA554" t="n">
        <v>4.68</v>
      </c>
      <c r="AB554" t="n">
        <v>4.78</v>
      </c>
      <c r="AC554" t="n">
        <v>4.606</v>
      </c>
    </row>
    <row r="555">
      <c r="A555" s="1112" t="n">
        <v>45061</v>
      </c>
      <c r="B555" s="63" t="n">
        <v>317919</v>
      </c>
      <c r="O555" t="n">
        <v>5.924</v>
      </c>
      <c r="P555" t="n">
        <v>5.18</v>
      </c>
      <c r="Q555" t="n">
        <v>5.15</v>
      </c>
      <c r="R555" t="n">
        <v>5.252</v>
      </c>
      <c r="S555" t="n">
        <v>5.312</v>
      </c>
      <c r="T555" t="n">
        <v>5.346</v>
      </c>
      <c r="U555" t="n">
        <v>5.122</v>
      </c>
      <c r="V555" t="n">
        <v>5.066</v>
      </c>
      <c r="W555" t="n">
        <v>5.142</v>
      </c>
      <c r="X555" t="n">
        <v>5.166</v>
      </c>
      <c r="Y555" t="n">
        <v>5.172</v>
      </c>
      <c r="Z555" t="n">
        <v>4.76</v>
      </c>
      <c r="AA555" t="n">
        <v>4.714</v>
      </c>
      <c r="AB555" t="n">
        <v>4.814</v>
      </c>
      <c r="AC555" t="n">
        <v>4.642</v>
      </c>
    </row>
    <row r="556">
      <c r="A556" s="1112" t="n">
        <v>45062</v>
      </c>
      <c r="B556" s="63" t="n">
        <v>278747</v>
      </c>
      <c r="O556" t="n">
        <v>5.812</v>
      </c>
      <c r="P556" t="n">
        <v>5.064</v>
      </c>
      <c r="Q556" t="n">
        <v>5.052</v>
      </c>
      <c r="R556" t="n">
        <v>5.156</v>
      </c>
      <c r="S556" t="n">
        <v>5.22</v>
      </c>
      <c r="T556" t="n">
        <v>5.254</v>
      </c>
      <c r="U556" t="n">
        <v>5.042</v>
      </c>
      <c r="V556" t="n">
        <v>4.99</v>
      </c>
      <c r="W556" t="n">
        <v>5.066</v>
      </c>
      <c r="X556" t="n">
        <v>5.092</v>
      </c>
      <c r="Y556" t="n">
        <v>5.102</v>
      </c>
      <c r="Z556" t="n">
        <v>4.69</v>
      </c>
      <c r="AA556" t="n">
        <v>4.676</v>
      </c>
      <c r="AB556" t="n">
        <v>4.776</v>
      </c>
      <c r="AC556" t="n">
        <v>4.606</v>
      </c>
    </row>
    <row r="557">
      <c r="A557" s="1112" t="n">
        <v>45063</v>
      </c>
      <c r="B557" s="63" t="n">
        <v>510799</v>
      </c>
      <c r="O557" t="n">
        <v>5.614</v>
      </c>
      <c r="P557" t="n">
        <v>4.97</v>
      </c>
      <c r="Q557" t="n">
        <v>4.99</v>
      </c>
      <c r="R557" t="n">
        <v>5.094</v>
      </c>
      <c r="S557" t="n">
        <v>5.156</v>
      </c>
      <c r="T557" t="n">
        <v>5.19</v>
      </c>
      <c r="U557" t="n">
        <v>4.966</v>
      </c>
      <c r="V557" t="n">
        <v>4.92</v>
      </c>
      <c r="W557" t="n">
        <v>5</v>
      </c>
      <c r="X557" t="n">
        <v>5.026</v>
      </c>
      <c r="Y557" t="n">
        <v>5.034</v>
      </c>
      <c r="Z557" t="n">
        <v>4.662</v>
      </c>
      <c r="AA557" t="n">
        <v>4.626</v>
      </c>
      <c r="AB557" t="n">
        <v>4.726</v>
      </c>
      <c r="AC557" t="n">
        <v>4.562</v>
      </c>
    </row>
    <row r="558">
      <c r="A558" s="1112" t="n">
        <v>45064</v>
      </c>
      <c r="B558" s="63" t="n">
        <v>385203</v>
      </c>
      <c r="O558" t="n">
        <v>5.552</v>
      </c>
      <c r="P558" t="n">
        <v>4.954</v>
      </c>
      <c r="Q558" t="n">
        <v>5.006</v>
      </c>
      <c r="R558" t="n">
        <v>5.112</v>
      </c>
      <c r="S558" t="n">
        <v>5.172</v>
      </c>
      <c r="T558" t="n">
        <v>5.202</v>
      </c>
      <c r="U558" t="n">
        <v>4.974</v>
      </c>
      <c r="V558" t="n">
        <v>4.93</v>
      </c>
      <c r="W558" t="n">
        <v>5.012</v>
      </c>
      <c r="X558" t="n">
        <v>5.042</v>
      </c>
      <c r="Y558" t="n">
        <v>5.056</v>
      </c>
      <c r="Z558" t="n">
        <v>4.684</v>
      </c>
      <c r="AA558" t="n">
        <v>4.642</v>
      </c>
      <c r="AB558" t="n">
        <v>4.742</v>
      </c>
      <c r="AC558" t="n">
        <v>4.576</v>
      </c>
    </row>
    <row r="559">
      <c r="A559" s="1112" t="n">
        <v>45065</v>
      </c>
      <c r="B559" s="63" t="n">
        <v>414397</v>
      </c>
      <c r="O559" t="n">
        <v>5.544</v>
      </c>
      <c r="P559" t="n">
        <v>4.944</v>
      </c>
      <c r="Q559" t="n">
        <v>4.996</v>
      </c>
      <c r="R559" t="n">
        <v>5.1</v>
      </c>
      <c r="S559" t="n">
        <v>5.156</v>
      </c>
      <c r="T559" t="n">
        <v>5.184</v>
      </c>
      <c r="U559" t="n">
        <v>4.964</v>
      </c>
      <c r="V559" t="n">
        <v>4.926</v>
      </c>
      <c r="W559" t="n">
        <v>5.012</v>
      </c>
      <c r="X559" t="n">
        <v>5.042</v>
      </c>
      <c r="Y559" t="n">
        <v>5.046</v>
      </c>
      <c r="Z559" t="n">
        <v>4.674</v>
      </c>
      <c r="AA559" t="n">
        <v>4.656</v>
      </c>
      <c r="AB559" t="n">
        <v>4.756</v>
      </c>
      <c r="AC559" t="n">
        <v>4.592</v>
      </c>
    </row>
    <row r="560">
      <c r="A560" s="1112" t="n">
        <v>45068</v>
      </c>
      <c r="B560" s="63" t="n">
        <v>284857</v>
      </c>
      <c r="O560" t="n">
        <v>5.71</v>
      </c>
      <c r="P560" t="n">
        <v>5.046</v>
      </c>
      <c r="Q560" t="n">
        <v>5.09</v>
      </c>
      <c r="R560" t="n">
        <v>5.184</v>
      </c>
      <c r="S560" t="n">
        <v>5.242</v>
      </c>
      <c r="T560" t="n">
        <v>5.266</v>
      </c>
      <c r="U560" t="n">
        <v>5.04</v>
      </c>
      <c r="V560" t="n">
        <v>5.004</v>
      </c>
      <c r="W560" t="n">
        <v>5.09</v>
      </c>
      <c r="X560" t="n">
        <v>5.12</v>
      </c>
      <c r="Y560" t="n">
        <v>5.124</v>
      </c>
      <c r="Z560" t="n">
        <v>4.752</v>
      </c>
      <c r="AA560" t="n">
        <v>4.706</v>
      </c>
      <c r="AB560" t="n">
        <v>4.806</v>
      </c>
      <c r="AC560" t="n">
        <v>4.64</v>
      </c>
    </row>
    <row r="561">
      <c r="A561" s="1112" t="n">
        <v>45069</v>
      </c>
      <c r="B561" s="63" t="n">
        <v>267064</v>
      </c>
      <c r="O561" t="n">
        <v>5.774</v>
      </c>
      <c r="P561" t="n">
        <v>5.12</v>
      </c>
      <c r="Q561" t="n">
        <v>5.166</v>
      </c>
      <c r="R561" t="n">
        <v>5.262</v>
      </c>
      <c r="S561" t="n">
        <v>5.32</v>
      </c>
      <c r="T561" t="n">
        <v>5.34</v>
      </c>
      <c r="U561" t="n">
        <v>5.092</v>
      </c>
      <c r="V561" t="n">
        <v>5.044</v>
      </c>
      <c r="W561" t="n">
        <v>5.13</v>
      </c>
      <c r="X561" t="n">
        <v>5.16</v>
      </c>
      <c r="Y561" t="n">
        <v>5.164</v>
      </c>
      <c r="Z561" t="n">
        <v>4.792</v>
      </c>
      <c r="AA561" t="n">
        <v>4.736</v>
      </c>
      <c r="AB561" t="n">
        <v>4.836</v>
      </c>
      <c r="AC561" t="n">
        <v>4.662</v>
      </c>
    </row>
    <row r="562">
      <c r="A562" s="1112" t="n">
        <v>45070</v>
      </c>
      <c r="B562" s="63" t="n">
        <v>339479</v>
      </c>
      <c r="O562" t="n">
        <v>5.872</v>
      </c>
      <c r="P562" t="n">
        <v>5.152</v>
      </c>
      <c r="Q562" t="n">
        <v>5.2</v>
      </c>
      <c r="R562" t="n">
        <v>5.294</v>
      </c>
      <c r="S562" t="n">
        <v>5.35</v>
      </c>
      <c r="T562" t="n">
        <v>5.366</v>
      </c>
      <c r="U562" t="n">
        <v>5.082</v>
      </c>
      <c r="V562" t="n">
        <v>5.052</v>
      </c>
      <c r="W562" t="n">
        <v>5.136</v>
      </c>
      <c r="X562" t="n">
        <v>5.166</v>
      </c>
      <c r="Y562" t="n">
        <v>5.172</v>
      </c>
      <c r="Z562" t="n">
        <v>4.8</v>
      </c>
      <c r="AA562" t="n">
        <v>4.74</v>
      </c>
      <c r="AB562" t="n">
        <v>4.844</v>
      </c>
      <c r="AC562" t="n">
        <v>4.674</v>
      </c>
    </row>
    <row r="563">
      <c r="A563" s="1112" t="n">
        <v>45071</v>
      </c>
      <c r="B563" s="63" t="n">
        <v>275998</v>
      </c>
      <c r="O563" t="n">
        <v>5.906</v>
      </c>
      <c r="P563" t="n">
        <v>5.104</v>
      </c>
      <c r="Q563" t="n">
        <v>5.16</v>
      </c>
      <c r="R563" t="n">
        <v>5.254</v>
      </c>
      <c r="S563" t="n">
        <v>5.312</v>
      </c>
      <c r="T563" t="n">
        <v>5.33</v>
      </c>
      <c r="U563" t="n">
        <v>5.064</v>
      </c>
      <c r="V563" t="n">
        <v>5.02</v>
      </c>
      <c r="W563" t="n">
        <v>5.106</v>
      </c>
      <c r="X563" t="n">
        <v>5.14</v>
      </c>
      <c r="Y563" t="n">
        <v>5.144</v>
      </c>
      <c r="Z563" t="n">
        <v>4.772</v>
      </c>
      <c r="AA563" t="n">
        <v>4.714</v>
      </c>
      <c r="AB563" t="n">
        <v>4.82</v>
      </c>
      <c r="AC563" t="n">
        <v>4.652</v>
      </c>
    </row>
    <row r="564">
      <c r="A564" s="1112" t="n">
        <v>45072</v>
      </c>
      <c r="B564" s="63" t="n">
        <v>381076</v>
      </c>
      <c r="O564" t="n">
        <v>6.04</v>
      </c>
      <c r="P564" t="n">
        <v>5.29</v>
      </c>
      <c r="Q564" t="n">
        <v>5.344</v>
      </c>
      <c r="R564" t="n">
        <v>5.432</v>
      </c>
      <c r="S564" t="n">
        <v>5.48</v>
      </c>
      <c r="T564" t="n">
        <v>5.484</v>
      </c>
      <c r="U564" t="n">
        <v>5.18</v>
      </c>
      <c r="V564" t="n">
        <v>5.132</v>
      </c>
      <c r="W564" t="n">
        <v>5.214</v>
      </c>
      <c r="X564" t="n">
        <v>5.242</v>
      </c>
      <c r="Y564" t="n">
        <v>5.252</v>
      </c>
      <c r="Z564" t="n">
        <v>4.88</v>
      </c>
      <c r="AA564" t="n">
        <v>4.794</v>
      </c>
      <c r="AB564" t="n">
        <v>4.89</v>
      </c>
      <c r="AC564" t="n">
        <v>4.724</v>
      </c>
    </row>
    <row r="565">
      <c r="A565" s="104" t="n">
        <v>45075</v>
      </c>
      <c r="O565" s="192" t="n">
        <v>6.04</v>
      </c>
      <c r="P565" s="192" t="n">
        <v>5.29</v>
      </c>
      <c r="Q565" s="192" t="n">
        <v>5.344</v>
      </c>
      <c r="R565" s="192" t="n">
        <v>5.432</v>
      </c>
      <c r="S565" s="192" t="n">
        <v>5.48</v>
      </c>
      <c r="T565" s="192" t="n">
        <v>5.484</v>
      </c>
      <c r="U565" s="192" t="n">
        <v>5.18</v>
      </c>
      <c r="V565" s="192" t="n">
        <v>5.132</v>
      </c>
      <c r="W565" s="192" t="n">
        <v>5.214</v>
      </c>
      <c r="X565" s="192" t="n">
        <v>5.242</v>
      </c>
      <c r="Y565" s="192" t="n">
        <v>5.252</v>
      </c>
      <c r="Z565" s="192" t="n">
        <v>4.88</v>
      </c>
      <c r="AA565" s="192" t="n">
        <v>4.794</v>
      </c>
      <c r="AB565" s="192" t="n">
        <v>4.89</v>
      </c>
      <c r="AC565" s="192" t="n">
        <v>4.724</v>
      </c>
    </row>
    <row r="566">
      <c r="A566" s="1112" t="n">
        <v>45076</v>
      </c>
      <c r="B566" s="63" t="n">
        <v>361976</v>
      </c>
      <c r="O566" t="n">
        <v>5.94</v>
      </c>
      <c r="P566" t="n">
        <v>5.2</v>
      </c>
      <c r="Q566" t="n">
        <v>5.252</v>
      </c>
      <c r="R566" t="n">
        <v>5.344</v>
      </c>
      <c r="S566" t="n">
        <v>5.4</v>
      </c>
      <c r="T566" t="n">
        <v>5.416</v>
      </c>
      <c r="U566" t="n">
        <v>5.112</v>
      </c>
      <c r="V566" t="n">
        <v>5.064</v>
      </c>
      <c r="W566" t="n">
        <v>5.142</v>
      </c>
      <c r="X566" t="n">
        <v>5.17</v>
      </c>
      <c r="Y566" t="n">
        <v>5.182</v>
      </c>
      <c r="Z566" t="n">
        <v>4.81</v>
      </c>
      <c r="AA566" t="n">
        <v>4.75</v>
      </c>
      <c r="AB566" t="n">
        <v>4.844</v>
      </c>
      <c r="AC566" t="n">
        <v>4.68</v>
      </c>
    </row>
    <row r="567">
      <c r="A567" s="1112" t="n">
        <v>45077</v>
      </c>
      <c r="B567" s="63" t="n">
        <v>311522</v>
      </c>
      <c r="O567" t="n">
        <v>5.94</v>
      </c>
      <c r="P567" t="n">
        <v>5.162</v>
      </c>
      <c r="Q567" t="n">
        <v>5.216</v>
      </c>
      <c r="R567" t="n">
        <v>5.312</v>
      </c>
      <c r="S567" t="n">
        <v>5.366</v>
      </c>
      <c r="T567" t="n">
        <v>5.38</v>
      </c>
      <c r="U567" t="n">
        <v>5.1</v>
      </c>
      <c r="V567" t="n">
        <v>5.046</v>
      </c>
      <c r="W567" t="n">
        <v>5.126</v>
      </c>
      <c r="X567" t="n">
        <v>5.156</v>
      </c>
      <c r="Y567" t="n">
        <v>5.164</v>
      </c>
      <c r="Z567" t="n">
        <v>4.792</v>
      </c>
      <c r="AA567" t="n">
        <v>4.732</v>
      </c>
      <c r="AB567" t="n">
        <v>4.826</v>
      </c>
      <c r="AC567" t="n">
        <v>4.666</v>
      </c>
    </row>
    <row r="568">
      <c r="A568" s="1112" t="n">
        <v>45078</v>
      </c>
      <c r="B568" s="63" t="n">
        <v>315652</v>
      </c>
      <c r="O568" t="n">
        <v>5.924</v>
      </c>
      <c r="P568" t="n">
        <v>5.242</v>
      </c>
      <c r="Q568" t="n">
        <v>5.3</v>
      </c>
      <c r="R568" t="n">
        <v>5.394</v>
      </c>
      <c r="S568" t="n">
        <v>5.45</v>
      </c>
      <c r="T568" t="n">
        <v>5.466</v>
      </c>
      <c r="U568" t="n">
        <v>5.164</v>
      </c>
      <c r="V568" t="n">
        <v>5.104</v>
      </c>
      <c r="W568" t="n">
        <v>5.184</v>
      </c>
      <c r="X568" t="n">
        <v>5.212</v>
      </c>
      <c r="Y568" t="n">
        <v>5.222</v>
      </c>
      <c r="Z568" t="n">
        <v>4.85</v>
      </c>
      <c r="AA568" t="n">
        <v>4.792</v>
      </c>
      <c r="AB568" t="n">
        <v>4.886</v>
      </c>
      <c r="AC568" t="n">
        <v>4.726</v>
      </c>
    </row>
    <row r="569">
      <c r="A569" s="1112" t="n">
        <v>45079</v>
      </c>
      <c r="B569" s="63" t="n">
        <v>396732</v>
      </c>
      <c r="O569" t="n">
        <v>6.09</v>
      </c>
      <c r="P569" t="n">
        <v>5.354</v>
      </c>
      <c r="Q569" t="n">
        <v>5.412</v>
      </c>
      <c r="R569" t="n">
        <v>5.5</v>
      </c>
      <c r="S569" t="n">
        <v>5.554</v>
      </c>
      <c r="T569" t="n">
        <v>5.572</v>
      </c>
      <c r="U569" t="n">
        <v>5.222</v>
      </c>
      <c r="V569" t="n">
        <v>5.16</v>
      </c>
      <c r="W569" t="n">
        <v>5.236</v>
      </c>
      <c r="X569" t="n">
        <v>5.264</v>
      </c>
      <c r="Y569" t="n">
        <v>5.274</v>
      </c>
      <c r="Z569" t="n">
        <v>4.902</v>
      </c>
      <c r="AA569" t="n">
        <v>4.814</v>
      </c>
      <c r="AB569" t="n">
        <v>4.91</v>
      </c>
      <c r="AC569" t="n">
        <v>4.75</v>
      </c>
    </row>
    <row r="570">
      <c r="A570" s="1112" t="n">
        <v>45082</v>
      </c>
      <c r="B570" s="63" t="n">
        <v>330159</v>
      </c>
      <c r="O570" t="n">
        <v>5.974</v>
      </c>
      <c r="P570" t="n">
        <v>5.302</v>
      </c>
      <c r="Q570" t="n">
        <v>5.37</v>
      </c>
      <c r="R570" t="n">
        <v>5.466</v>
      </c>
      <c r="S570" t="n">
        <v>5.526</v>
      </c>
      <c r="T570" t="n">
        <v>5.546</v>
      </c>
      <c r="U570" t="n">
        <v>5.19</v>
      </c>
      <c r="V570" t="n">
        <v>5.116</v>
      </c>
      <c r="W570" t="n">
        <v>5.196</v>
      </c>
      <c r="X570" t="n">
        <v>5.224</v>
      </c>
      <c r="Y570" t="n">
        <v>5.232</v>
      </c>
      <c r="Z570" t="n">
        <v>4.86</v>
      </c>
      <c r="AA570" t="n">
        <v>4.812</v>
      </c>
      <c r="AB570" t="n">
        <v>4.906</v>
      </c>
      <c r="AC570" t="n">
        <v>4.752</v>
      </c>
    </row>
    <row r="571">
      <c r="A571" s="1112" t="n">
        <v>45083</v>
      </c>
      <c r="B571" s="63" t="n">
        <v>397077</v>
      </c>
      <c r="O571" t="n">
        <v>6.08</v>
      </c>
      <c r="P571" t="n">
        <v>5.344</v>
      </c>
      <c r="Q571" t="n">
        <v>5.41</v>
      </c>
      <c r="R571" t="n">
        <v>5.506</v>
      </c>
      <c r="S571" t="n">
        <v>5.562</v>
      </c>
      <c r="T571" t="n">
        <v>5.576</v>
      </c>
      <c r="U571" t="n">
        <v>5.186</v>
      </c>
      <c r="V571" t="n">
        <v>5.112</v>
      </c>
      <c r="W571" t="n">
        <v>5.19</v>
      </c>
      <c r="X571" t="n">
        <v>5.216</v>
      </c>
      <c r="Y571" t="n">
        <v>5.226</v>
      </c>
      <c r="Z571" t="n">
        <v>4.854</v>
      </c>
      <c r="AA571" t="n">
        <v>4.802</v>
      </c>
      <c r="AB571" t="n">
        <v>4.914</v>
      </c>
      <c r="AC571" t="n">
        <v>4.75</v>
      </c>
    </row>
    <row r="572">
      <c r="A572" s="1112" t="n">
        <v>45084</v>
      </c>
      <c r="B572" s="63" t="n">
        <v>355666</v>
      </c>
      <c r="O572" t="n">
        <v>6.042</v>
      </c>
      <c r="P572" t="n">
        <v>5.25</v>
      </c>
      <c r="Q572" t="n">
        <v>5.306</v>
      </c>
      <c r="R572" t="n">
        <v>5.406</v>
      </c>
      <c r="S572" t="n">
        <v>5.462</v>
      </c>
      <c r="T572" t="n">
        <v>5.48</v>
      </c>
      <c r="U572" t="n">
        <v>5.116</v>
      </c>
      <c r="V572" t="n">
        <v>5.04</v>
      </c>
      <c r="W572" t="n">
        <v>5.116</v>
      </c>
      <c r="X572" t="n">
        <v>5.144</v>
      </c>
      <c r="Y572" t="n">
        <v>5.152</v>
      </c>
      <c r="Z572" t="n">
        <v>4.782</v>
      </c>
      <c r="AA572" t="n">
        <v>4.76</v>
      </c>
      <c r="AB572" t="n">
        <v>4.876</v>
      </c>
      <c r="AC572" t="n">
        <v>4.706</v>
      </c>
    </row>
    <row r="573">
      <c r="A573" s="1112" t="n">
        <v>45085</v>
      </c>
      <c r="B573" s="63" t="n">
        <v>399686</v>
      </c>
      <c r="O573" t="n">
        <v>6.102</v>
      </c>
      <c r="P573" t="n">
        <v>5.284</v>
      </c>
      <c r="Q573" t="n">
        <v>5.33</v>
      </c>
      <c r="R573" t="n">
        <v>5.432</v>
      </c>
      <c r="S573" t="n">
        <v>5.482</v>
      </c>
      <c r="T573" t="n">
        <v>5.494</v>
      </c>
      <c r="U573" t="n">
        <v>5.162</v>
      </c>
      <c r="V573" t="n">
        <v>5.092</v>
      </c>
      <c r="W573" t="n">
        <v>5.174</v>
      </c>
      <c r="X573" t="n">
        <v>5.202</v>
      </c>
      <c r="Y573" t="n">
        <v>5.206</v>
      </c>
      <c r="Z573" t="n">
        <v>4.836</v>
      </c>
      <c r="AA573" t="n">
        <v>4.804</v>
      </c>
      <c r="AB573" t="n">
        <v>4.922</v>
      </c>
      <c r="AC573" t="n">
        <v>4.752</v>
      </c>
    </row>
    <row r="574">
      <c r="A574" s="1112" t="n">
        <v>45086</v>
      </c>
      <c r="B574" s="63" t="n">
        <v>354461</v>
      </c>
      <c r="O574" t="n">
        <v>6.042</v>
      </c>
      <c r="P574" t="n">
        <v>5.244</v>
      </c>
      <c r="Q574" t="n">
        <v>5.304</v>
      </c>
      <c r="R574" t="n">
        <v>5.402</v>
      </c>
      <c r="S574" t="n">
        <v>5.452</v>
      </c>
      <c r="T574" t="n">
        <v>5.464</v>
      </c>
      <c r="U574" t="n">
        <v>5.114</v>
      </c>
      <c r="V574" t="n">
        <v>5.044</v>
      </c>
      <c r="W574" t="n">
        <v>5.122</v>
      </c>
      <c r="X574" t="n">
        <v>5.152</v>
      </c>
      <c r="Y574" t="n">
        <v>5.156</v>
      </c>
      <c r="Z574" t="n">
        <v>4.786</v>
      </c>
      <c r="AA574" t="n">
        <v>4.75</v>
      </c>
      <c r="AB574" t="n">
        <v>4.866</v>
      </c>
      <c r="AC574" t="n">
        <v>4.694</v>
      </c>
    </row>
    <row r="575">
      <c r="A575" s="1112" t="n">
        <v>45089</v>
      </c>
      <c r="B575" s="63" t="n">
        <v>464688</v>
      </c>
      <c r="O575" t="n">
        <v>6.172</v>
      </c>
      <c r="P575" t="n">
        <v>5.434</v>
      </c>
      <c r="Q575" t="n">
        <v>5.492</v>
      </c>
      <c r="R575" t="n">
        <v>5.586</v>
      </c>
      <c r="S575" t="n">
        <v>5.63</v>
      </c>
      <c r="T575" t="n">
        <v>5.63</v>
      </c>
      <c r="U575" t="n">
        <v>5.224</v>
      </c>
      <c r="V575" t="n">
        <v>5.146</v>
      </c>
      <c r="W575" t="n">
        <v>5.222</v>
      </c>
      <c r="X575" t="n">
        <v>5.25</v>
      </c>
      <c r="Y575" t="n">
        <v>5.256</v>
      </c>
      <c r="Z575" t="n">
        <v>4.886</v>
      </c>
      <c r="AA575" t="n">
        <v>4.816</v>
      </c>
      <c r="AB575" t="n">
        <v>4.934</v>
      </c>
      <c r="AC575" t="n">
        <v>4.772</v>
      </c>
    </row>
    <row r="576">
      <c r="A576" s="1112" t="n">
        <v>45090</v>
      </c>
      <c r="B576" s="63" t="n">
        <v>488933</v>
      </c>
      <c r="O576" t="n">
        <v>6.124</v>
      </c>
      <c r="P576" t="n">
        <v>5.46</v>
      </c>
      <c r="Q576" t="n">
        <v>5.512</v>
      </c>
      <c r="R576" t="n">
        <v>5.602</v>
      </c>
      <c r="S576" t="n">
        <v>5.642</v>
      </c>
      <c r="T576" t="n">
        <v>5.646</v>
      </c>
      <c r="U576" t="n">
        <v>5.224</v>
      </c>
      <c r="V576" t="n">
        <v>5.16</v>
      </c>
      <c r="W576" t="n">
        <v>5.234</v>
      </c>
      <c r="X576" t="n">
        <v>5.262</v>
      </c>
      <c r="Y576" t="n">
        <v>5.266</v>
      </c>
      <c r="Z576" t="n">
        <v>4.896</v>
      </c>
      <c r="AA576" t="n">
        <v>4.852</v>
      </c>
      <c r="AB576" t="n">
        <v>4.97</v>
      </c>
      <c r="AC576" t="n">
        <v>4.786</v>
      </c>
    </row>
    <row r="577">
      <c r="A577" s="1112" t="n">
        <v>45091</v>
      </c>
      <c r="B577" s="63" t="n">
        <v>468358</v>
      </c>
      <c r="O577" t="n">
        <v>6.076</v>
      </c>
      <c r="P577" t="n">
        <v>5.45</v>
      </c>
      <c r="Q577" t="n">
        <v>5.492</v>
      </c>
      <c r="R577" t="n">
        <v>5.582</v>
      </c>
      <c r="S577" t="n">
        <v>5.626</v>
      </c>
      <c r="T577" t="n">
        <v>5.634</v>
      </c>
      <c r="U577" t="n">
        <v>5.24</v>
      </c>
      <c r="V577" t="n">
        <v>5.172</v>
      </c>
      <c r="W577" t="n">
        <v>5.246</v>
      </c>
      <c r="X577" t="n">
        <v>5.274</v>
      </c>
      <c r="Y577" t="n">
        <v>5.282</v>
      </c>
      <c r="Z577" t="n">
        <v>4.912</v>
      </c>
      <c r="AA577" t="n">
        <v>4.87</v>
      </c>
      <c r="AB577" t="n">
        <v>4.986</v>
      </c>
      <c r="AC577" t="n">
        <v>4.816</v>
      </c>
    </row>
    <row r="578">
      <c r="A578" s="1112" t="n">
        <v>45092</v>
      </c>
      <c r="B578" s="63" t="n">
        <v>588253</v>
      </c>
      <c r="O578" t="n">
        <v>6.232</v>
      </c>
      <c r="P578" t="n">
        <v>5.7</v>
      </c>
      <c r="Q578" t="n">
        <v>5.744</v>
      </c>
      <c r="R578" t="n">
        <v>5.822</v>
      </c>
      <c r="S578" t="n">
        <v>5.854</v>
      </c>
      <c r="T578" t="n">
        <v>5.85</v>
      </c>
      <c r="U578" t="n">
        <v>5.374</v>
      </c>
      <c r="V578" t="n">
        <v>5.302</v>
      </c>
      <c r="W578" t="n">
        <v>5.376</v>
      </c>
      <c r="X578" t="n">
        <v>5.404</v>
      </c>
      <c r="Y578" t="n">
        <v>5.41</v>
      </c>
      <c r="Z578" t="n">
        <v>5.04</v>
      </c>
      <c r="AA578" t="n">
        <v>4.964</v>
      </c>
      <c r="AB578" t="n">
        <v>5.082</v>
      </c>
      <c r="AC578" t="n">
        <v>4.866</v>
      </c>
    </row>
    <row r="579">
      <c r="A579" s="1112" t="n">
        <v>45093</v>
      </c>
      <c r="B579" s="63" t="n">
        <v>727522</v>
      </c>
      <c r="O579" t="n">
        <v>6.402</v>
      </c>
      <c r="P579" t="n">
        <v>5.94</v>
      </c>
      <c r="Q579" t="n">
        <v>5.974</v>
      </c>
      <c r="R579" t="n">
        <v>6.04</v>
      </c>
      <c r="S579" t="n">
        <v>6.056</v>
      </c>
      <c r="T579" t="n">
        <v>6.034</v>
      </c>
      <c r="U579" t="n">
        <v>5.51</v>
      </c>
      <c r="V579" t="n">
        <v>5.414</v>
      </c>
      <c r="W579" t="n">
        <v>5.486</v>
      </c>
      <c r="X579" t="n">
        <v>5.512</v>
      </c>
      <c r="Y579" t="n">
        <v>5.514</v>
      </c>
      <c r="Z579" t="n">
        <v>5.132</v>
      </c>
      <c r="AA579" t="n">
        <v>5.014</v>
      </c>
      <c r="AB579" t="n">
        <v>5.132</v>
      </c>
      <c r="AC579" t="n">
        <v>4.936</v>
      </c>
    </row>
    <row r="580">
      <c r="A580" s="1112" t="n">
        <v>45096</v>
      </c>
      <c r="O580" s="192" t="n">
        <v>6.402</v>
      </c>
      <c r="P580" s="192" t="n">
        <v>5.94</v>
      </c>
      <c r="Q580" s="192" t="n">
        <v>5.974</v>
      </c>
      <c r="R580" s="192" t="n">
        <v>6.04</v>
      </c>
      <c r="S580" s="192" t="n">
        <v>6.056</v>
      </c>
      <c r="T580" s="192" t="n">
        <v>6.034</v>
      </c>
      <c r="U580" s="192" t="n">
        <v>5.51</v>
      </c>
      <c r="V580" s="192" t="n">
        <v>5.414</v>
      </c>
      <c r="W580" s="192" t="n">
        <v>5.486</v>
      </c>
      <c r="X580" s="192" t="n">
        <v>5.512</v>
      </c>
      <c r="Y580" s="192" t="n">
        <v>5.514</v>
      </c>
      <c r="Z580" s="192" t="n">
        <v>5.132</v>
      </c>
      <c r="AA580" s="192" t="n">
        <v>5.014</v>
      </c>
      <c r="AB580" s="192" t="n">
        <v>5.132</v>
      </c>
      <c r="AC580" s="192" t="n">
        <v>4.936</v>
      </c>
    </row>
    <row r="581">
      <c r="A581" s="1112" t="n">
        <v>45097</v>
      </c>
      <c r="B581" s="63" t="n">
        <v>540137</v>
      </c>
      <c r="O581" t="n">
        <v>6.436</v>
      </c>
      <c r="P581" t="n">
        <v>5.93</v>
      </c>
      <c r="Q581" t="n">
        <v>5.974</v>
      </c>
      <c r="R581" t="n">
        <v>6.06</v>
      </c>
      <c r="S581" t="n">
        <v>6.096</v>
      </c>
      <c r="T581" t="n">
        <v>6.096</v>
      </c>
      <c r="U581" t="n">
        <v>5.576</v>
      </c>
      <c r="V581" t="n">
        <v>5.464</v>
      </c>
      <c r="W581" t="n">
        <v>5.536</v>
      </c>
      <c r="X581" t="n">
        <v>5.56</v>
      </c>
      <c r="Y581" t="n">
        <v>5.564</v>
      </c>
      <c r="Z581" t="n">
        <v>5.13</v>
      </c>
      <c r="AA581" t="n">
        <v>5.01</v>
      </c>
      <c r="AB581" t="n">
        <v>5.126</v>
      </c>
      <c r="AC581" t="n">
        <v>4.932</v>
      </c>
    </row>
    <row r="582">
      <c r="A582" s="1112" t="n">
        <v>45098</v>
      </c>
      <c r="B582" s="63" t="n">
        <v>584233</v>
      </c>
      <c r="O582" t="n">
        <v>6.71</v>
      </c>
      <c r="P582" t="n">
        <v>6.234</v>
      </c>
      <c r="Q582" t="n">
        <v>6.286</v>
      </c>
      <c r="R582" t="n">
        <v>6.356</v>
      </c>
      <c r="S582" t="n">
        <v>6.37</v>
      </c>
      <c r="T582" t="n">
        <v>6.344</v>
      </c>
      <c r="U582" t="n">
        <v>5.776</v>
      </c>
      <c r="V582" t="n">
        <v>5.644</v>
      </c>
      <c r="W582" t="n">
        <v>5.714</v>
      </c>
      <c r="X582" t="n">
        <v>5.732</v>
      </c>
      <c r="Y582" t="n">
        <v>5.746</v>
      </c>
      <c r="Z582" t="n">
        <v>5.244</v>
      </c>
      <c r="AA582" t="n">
        <v>5.112</v>
      </c>
      <c r="AB582" t="n">
        <v>5.23</v>
      </c>
      <c r="AC582" t="n">
        <v>4.982</v>
      </c>
    </row>
    <row r="583">
      <c r="A583" s="1112" t="n">
        <v>45099</v>
      </c>
      <c r="B583" s="63" t="n">
        <v>440633</v>
      </c>
      <c r="O583" t="n">
        <v>6.604</v>
      </c>
      <c r="P583" t="n">
        <v>6.17</v>
      </c>
      <c r="Q583" t="n">
        <v>6.206</v>
      </c>
      <c r="R583" t="n">
        <v>6.28</v>
      </c>
      <c r="S583" t="n">
        <v>6.296</v>
      </c>
      <c r="T583" t="n">
        <v>6.26</v>
      </c>
      <c r="U583" t="n">
        <v>5.664</v>
      </c>
      <c r="V583" t="n">
        <v>5.556</v>
      </c>
      <c r="W583" t="n">
        <v>5.63</v>
      </c>
      <c r="X583" t="n">
        <v>5.646</v>
      </c>
      <c r="Y583" t="n">
        <v>5.664</v>
      </c>
      <c r="Z583" t="n">
        <v>5.162</v>
      </c>
      <c r="AA583" t="n">
        <v>5.07</v>
      </c>
      <c r="AB583" t="n">
        <v>5.186</v>
      </c>
      <c r="AC583" t="n">
        <v>4.974</v>
      </c>
    </row>
    <row r="584">
      <c r="A584" s="1112" t="n">
        <v>45100</v>
      </c>
      <c r="B584" s="63" t="n">
        <v>558394</v>
      </c>
      <c r="O584" t="n">
        <v>6.306</v>
      </c>
      <c r="P584" t="n">
        <v>5.846</v>
      </c>
      <c r="Q584" t="n">
        <v>5.88</v>
      </c>
      <c r="R584" t="n">
        <v>5.962</v>
      </c>
      <c r="S584" t="n">
        <v>5.992</v>
      </c>
      <c r="T584" t="n">
        <v>5.964</v>
      </c>
      <c r="U584" t="n">
        <v>5.42</v>
      </c>
      <c r="V584" t="n">
        <v>5.332</v>
      </c>
      <c r="W584" t="n">
        <v>5.406</v>
      </c>
      <c r="X584" t="n">
        <v>5.426</v>
      </c>
      <c r="Y584" t="n">
        <v>5.44</v>
      </c>
      <c r="Z584" t="n">
        <v>4.944</v>
      </c>
      <c r="AA584" t="n">
        <v>4.914</v>
      </c>
      <c r="AB584" t="n">
        <v>5.032</v>
      </c>
      <c r="AC584" t="n">
        <v>4.802</v>
      </c>
    </row>
    <row r="585">
      <c r="A585" s="1112" t="n">
        <v>45103</v>
      </c>
      <c r="B585" s="63" t="n">
        <v>452217</v>
      </c>
      <c r="O585" t="n">
        <v>6.372</v>
      </c>
      <c r="P585" t="n">
        <v>5.84</v>
      </c>
      <c r="Q585" t="n">
        <v>5.882</v>
      </c>
      <c r="R585" t="n">
        <v>5.966</v>
      </c>
      <c r="S585" t="n">
        <v>6</v>
      </c>
      <c r="T585" t="n">
        <v>5.98</v>
      </c>
      <c r="U585" t="n">
        <v>5.47</v>
      </c>
      <c r="V585" t="n">
        <v>5.382</v>
      </c>
      <c r="W585" t="n">
        <v>5.454</v>
      </c>
      <c r="X585" t="n">
        <v>5.474</v>
      </c>
      <c r="Y585" t="n">
        <v>5.486</v>
      </c>
      <c r="Z585" t="n">
        <v>4.992</v>
      </c>
      <c r="AA585" t="n">
        <v>4.93</v>
      </c>
      <c r="AB585" t="n">
        <v>5.046</v>
      </c>
      <c r="AC585" t="n">
        <v>4.822</v>
      </c>
    </row>
    <row r="586">
      <c r="A586" s="1112" t="n">
        <v>45104</v>
      </c>
      <c r="B586" s="63" t="n">
        <v>503319</v>
      </c>
      <c r="O586" t="n">
        <v>6.23</v>
      </c>
      <c r="P586" t="n">
        <v>5.562</v>
      </c>
      <c r="Q586" t="n">
        <v>5.61</v>
      </c>
      <c r="R586" t="n">
        <v>5.702</v>
      </c>
      <c r="S586" t="n">
        <v>5.74</v>
      </c>
      <c r="T586" t="n">
        <v>5.73</v>
      </c>
      <c r="U586" t="n">
        <v>5.3</v>
      </c>
      <c r="V586" t="n">
        <v>5.224</v>
      </c>
      <c r="W586" t="n">
        <v>5.3</v>
      </c>
      <c r="X586" t="n">
        <v>5.322</v>
      </c>
      <c r="Y586" t="n">
        <v>5.332</v>
      </c>
      <c r="Z586" t="n">
        <v>4.846</v>
      </c>
      <c r="AA586" t="n">
        <v>4.83</v>
      </c>
      <c r="AB586" t="n">
        <v>4.946</v>
      </c>
      <c r="AC586" t="n">
        <v>4.74</v>
      </c>
    </row>
    <row r="587">
      <c r="A587" s="1112" t="n">
        <v>45105</v>
      </c>
      <c r="B587" s="63" t="n">
        <v>563565</v>
      </c>
      <c r="O587" t="n">
        <v>5.9</v>
      </c>
      <c r="P587" t="n">
        <v>5.312</v>
      </c>
      <c r="Q587" t="n">
        <v>5.366</v>
      </c>
      <c r="R587" t="n">
        <v>5.466</v>
      </c>
      <c r="S587" t="n">
        <v>5.516</v>
      </c>
      <c r="T587" t="n">
        <v>5.524</v>
      </c>
      <c r="U587" t="n">
        <v>5.2</v>
      </c>
      <c r="V587" t="n">
        <v>5.14</v>
      </c>
      <c r="W587" t="n">
        <v>5.214</v>
      </c>
      <c r="X587" t="n">
        <v>5.242</v>
      </c>
      <c r="Y587" t="n">
        <v>5.25</v>
      </c>
      <c r="Z587" t="n">
        <v>4.824</v>
      </c>
      <c r="AA587" t="n">
        <v>4.792</v>
      </c>
      <c r="AB587" t="n">
        <v>4.91</v>
      </c>
      <c r="AC587" t="n">
        <v>4.706</v>
      </c>
    </row>
    <row r="588">
      <c r="A588" s="1112" t="n">
        <v>45106</v>
      </c>
      <c r="B588" s="63" t="n">
        <v>392445</v>
      </c>
      <c r="O588" t="n">
        <v>5.81</v>
      </c>
      <c r="P588" t="n">
        <v>5.234</v>
      </c>
      <c r="Q588" t="n">
        <v>5.284</v>
      </c>
      <c r="R588" t="n">
        <v>5.386</v>
      </c>
      <c r="S588" t="n">
        <v>5.436</v>
      </c>
      <c r="T588" t="n">
        <v>5.444</v>
      </c>
      <c r="U588" t="n">
        <v>5.122</v>
      </c>
      <c r="V588" t="n">
        <v>5.07</v>
      </c>
      <c r="W588" t="n">
        <v>5.146</v>
      </c>
      <c r="X588" t="n">
        <v>5.176</v>
      </c>
      <c r="Y588" t="n">
        <v>5.186</v>
      </c>
      <c r="Z588" t="n">
        <v>4.786</v>
      </c>
      <c r="AA588" t="n">
        <v>4.75</v>
      </c>
      <c r="AB588" t="n">
        <v>4.866</v>
      </c>
      <c r="AC588" t="n">
        <v>4.69</v>
      </c>
    </row>
    <row r="589">
      <c r="A589" s="1112" t="n">
        <v>45107</v>
      </c>
      <c r="B589" s="63" t="n">
        <v>717839</v>
      </c>
      <c r="O589" t="n">
        <v>5.544</v>
      </c>
      <c r="P589" t="n">
        <v>4.884</v>
      </c>
      <c r="Q589" t="n">
        <v>4.946</v>
      </c>
      <c r="R589" t="n">
        <v>5.064</v>
      </c>
      <c r="S589" t="n">
        <v>5.134</v>
      </c>
      <c r="T589" t="n">
        <v>5.162</v>
      </c>
      <c r="U589" t="n">
        <v>4.98</v>
      </c>
      <c r="V589" t="n">
        <v>4.966</v>
      </c>
      <c r="W589" t="n">
        <v>5.06</v>
      </c>
      <c r="X589" t="n">
        <v>5.1</v>
      </c>
      <c r="Y589" t="n">
        <v>5.106</v>
      </c>
      <c r="Z589" t="n">
        <v>4.716</v>
      </c>
      <c r="AA589" t="n">
        <v>4.71</v>
      </c>
      <c r="AB589" t="n">
        <v>4.86</v>
      </c>
      <c r="AC589" t="n">
        <v>4.634</v>
      </c>
    </row>
    <row r="590">
      <c r="A590" s="1112" t="n">
        <v>45110</v>
      </c>
      <c r="B590" s="63" t="n">
        <v>340556</v>
      </c>
      <c r="O590" t="n">
        <v>5.572</v>
      </c>
      <c r="P590" t="n">
        <v>4.88</v>
      </c>
      <c r="Q590" t="n">
        <v>4.934</v>
      </c>
      <c r="R590" t="n">
        <v>5.044</v>
      </c>
      <c r="S590" t="n">
        <v>5.11</v>
      </c>
      <c r="T590" t="n">
        <v>5.14</v>
      </c>
      <c r="U590" t="n">
        <v>4.986</v>
      </c>
      <c r="V590" t="n">
        <v>4.98</v>
      </c>
      <c r="W590" t="n">
        <v>5.072</v>
      </c>
      <c r="X590" t="n">
        <v>5.112</v>
      </c>
      <c r="Y590" t="n">
        <v>5.124</v>
      </c>
      <c r="Z590" t="n">
        <v>4.766</v>
      </c>
      <c r="AA590" t="n">
        <v>4.72</v>
      </c>
      <c r="AB590" t="n">
        <v>4.87</v>
      </c>
      <c r="AC590" t="n">
        <v>4.65</v>
      </c>
    </row>
    <row r="591">
      <c r="A591" s="104" t="n">
        <v>45111</v>
      </c>
      <c r="O591" s="192" t="n">
        <v>5.572</v>
      </c>
      <c r="P591" s="192" t="n">
        <v>4.88</v>
      </c>
      <c r="Q591" s="192" t="n">
        <v>4.934</v>
      </c>
      <c r="R591" s="192" t="n">
        <v>5.044</v>
      </c>
      <c r="S591" s="192" t="n">
        <v>5.11</v>
      </c>
      <c r="T591" s="192" t="n">
        <v>5.14</v>
      </c>
      <c r="U591" s="192" t="n">
        <v>4.986</v>
      </c>
      <c r="V591" s="192" t="n">
        <v>4.98</v>
      </c>
      <c r="W591" s="192" t="n">
        <v>5.072</v>
      </c>
      <c r="X591" s="192" t="n">
        <v>5.112</v>
      </c>
      <c r="Y591" s="192" t="n">
        <v>5.124</v>
      </c>
      <c r="Z591" s="192" t="n">
        <v>4.766</v>
      </c>
      <c r="AA591" s="192" t="n">
        <v>4.72</v>
      </c>
      <c r="AB591" s="192" t="n">
        <v>4.87</v>
      </c>
      <c r="AC591" s="192" t="n">
        <v>4.65</v>
      </c>
    </row>
    <row r="592">
      <c r="A592" s="1112" t="n">
        <v>45112</v>
      </c>
      <c r="B592" s="63" t="n">
        <v>367240</v>
      </c>
      <c r="O592" t="n">
        <v>5.482</v>
      </c>
      <c r="P592" t="n">
        <v>4.852</v>
      </c>
      <c r="Q592" t="n">
        <v>4.934</v>
      </c>
      <c r="R592" t="n">
        <v>5.052</v>
      </c>
      <c r="S592" t="n">
        <v>5.124</v>
      </c>
      <c r="T592" t="n">
        <v>5.156</v>
      </c>
      <c r="U592" t="n">
        <v>5.01</v>
      </c>
      <c r="V592" t="n">
        <v>4.99</v>
      </c>
      <c r="W592" t="n">
        <v>5.084</v>
      </c>
      <c r="X592" t="n">
        <v>5.126</v>
      </c>
      <c r="Y592" t="n">
        <v>5.142</v>
      </c>
      <c r="Z592" t="n">
        <v>4.8</v>
      </c>
      <c r="AA592" t="n">
        <v>4.742</v>
      </c>
      <c r="AB592" t="n">
        <v>4.892</v>
      </c>
      <c r="AC592" t="n">
        <v>4.682</v>
      </c>
    </row>
    <row r="593">
      <c r="A593" s="1112" t="n">
        <v>45113</v>
      </c>
      <c r="B593" s="63" t="n">
        <v>265554</v>
      </c>
      <c r="O593" t="n">
        <v>5.666</v>
      </c>
      <c r="P593" t="n">
        <v>4.99</v>
      </c>
      <c r="Q593" t="n">
        <v>5.064</v>
      </c>
      <c r="R593" t="n">
        <v>5.182</v>
      </c>
      <c r="S593" t="n">
        <v>5.252</v>
      </c>
      <c r="T593" t="n">
        <v>5.28</v>
      </c>
      <c r="U593" t="n">
        <v>5.086</v>
      </c>
      <c r="V593" t="n">
        <v>5.05</v>
      </c>
      <c r="W593" t="n">
        <v>5.144</v>
      </c>
      <c r="X593" t="n">
        <v>5.192</v>
      </c>
      <c r="Y593" t="n">
        <v>5.21</v>
      </c>
      <c r="Z593" t="n">
        <v>4.866</v>
      </c>
      <c r="AA593" t="n">
        <v>4.802</v>
      </c>
      <c r="AB593" t="n">
        <v>4.952</v>
      </c>
      <c r="AC593" t="n">
        <v>4.742</v>
      </c>
    </row>
    <row r="594">
      <c r="A594" s="1112" t="n">
        <v>45114</v>
      </c>
      <c r="B594" s="63" t="n">
        <v>209062</v>
      </c>
      <c r="O594" t="n">
        <v>5.604</v>
      </c>
      <c r="P594" t="n">
        <v>4.872</v>
      </c>
      <c r="Q594" t="n">
        <v>4.944</v>
      </c>
      <c r="R594" t="n">
        <v>5.06</v>
      </c>
      <c r="S594" t="n">
        <v>5.132</v>
      </c>
      <c r="T594" t="n">
        <v>5.166</v>
      </c>
      <c r="U594" t="n">
        <v>5.006</v>
      </c>
      <c r="V594" t="n">
        <v>4.976</v>
      </c>
      <c r="W594" t="n">
        <v>5.072</v>
      </c>
      <c r="X594" t="n">
        <v>5.124</v>
      </c>
      <c r="Y594" t="n">
        <v>5.144</v>
      </c>
      <c r="Z594" t="n">
        <v>4.802</v>
      </c>
      <c r="AA594" t="n">
        <v>4.756</v>
      </c>
      <c r="AB594" t="n">
        <v>4.906</v>
      </c>
      <c r="AC594" t="n">
        <v>4.702</v>
      </c>
    </row>
    <row r="595">
      <c r="A595" s="1112" t="n">
        <v>45117</v>
      </c>
      <c r="B595" s="63" t="n">
        <v>186107</v>
      </c>
      <c r="O595" t="n">
        <v>5.706</v>
      </c>
      <c r="P595" t="n">
        <v>4.922</v>
      </c>
      <c r="Q595" t="n">
        <v>4.994</v>
      </c>
      <c r="R595" t="n">
        <v>5.11</v>
      </c>
      <c r="S595" t="n">
        <v>5.18</v>
      </c>
      <c r="T595" t="n">
        <v>5.212</v>
      </c>
      <c r="U595" t="n">
        <v>5.062</v>
      </c>
      <c r="V595" t="n">
        <v>5.032</v>
      </c>
      <c r="W595" t="n">
        <v>5.124</v>
      </c>
      <c r="X595" t="n">
        <v>5.174</v>
      </c>
      <c r="Y595" t="n">
        <v>5.196</v>
      </c>
      <c r="Z595" t="n">
        <v>4.854</v>
      </c>
      <c r="AA595" t="n">
        <v>4.796</v>
      </c>
      <c r="AB595" t="n">
        <v>4.946</v>
      </c>
      <c r="AC595" t="n">
        <v>4.742</v>
      </c>
    </row>
    <row r="596">
      <c r="A596" s="1112" t="n">
        <v>45118</v>
      </c>
      <c r="B596" s="63" t="n">
        <v>233379</v>
      </c>
      <c r="O596" t="n">
        <v>5.716</v>
      </c>
      <c r="P596" t="n">
        <v>4.944</v>
      </c>
      <c r="Q596" t="n">
        <v>5.014</v>
      </c>
      <c r="R596" t="n">
        <v>5.126</v>
      </c>
      <c r="S596" t="n">
        <v>5.194</v>
      </c>
      <c r="T596" t="n">
        <v>5.226</v>
      </c>
      <c r="U596" t="n">
        <v>5.072</v>
      </c>
      <c r="V596" t="n">
        <v>5.052</v>
      </c>
      <c r="W596" t="n">
        <v>5.144</v>
      </c>
      <c r="X596" t="n">
        <v>5.192</v>
      </c>
      <c r="Y596" t="n">
        <v>5.22</v>
      </c>
      <c r="Z596" t="n">
        <v>4.876</v>
      </c>
      <c r="AA596" t="n">
        <v>4.834</v>
      </c>
      <c r="AB596" t="n">
        <v>4.984</v>
      </c>
      <c r="AC596" t="n">
        <v>4.78</v>
      </c>
    </row>
    <row r="597">
      <c r="A597" s="1112" t="n">
        <v>45119</v>
      </c>
      <c r="B597" s="63" t="n">
        <v>441368</v>
      </c>
      <c r="O597" t="n">
        <v>5.496</v>
      </c>
      <c r="P597" t="n">
        <v>4.762</v>
      </c>
      <c r="Q597" t="n">
        <v>4.836</v>
      </c>
      <c r="R597" t="n">
        <v>4.952</v>
      </c>
      <c r="S597" t="n">
        <v>5.024</v>
      </c>
      <c r="T597" t="n">
        <v>5.062</v>
      </c>
      <c r="U597" t="n">
        <v>4.946</v>
      </c>
      <c r="V597" t="n">
        <v>4.96</v>
      </c>
      <c r="W597" t="n">
        <v>5.06</v>
      </c>
      <c r="X597" t="n">
        <v>5.11</v>
      </c>
      <c r="Y597" t="n">
        <v>5.132</v>
      </c>
      <c r="Z597" t="n">
        <v>4.8</v>
      </c>
      <c r="AA597" t="n">
        <v>4.76</v>
      </c>
      <c r="AB597" t="n">
        <v>4.91</v>
      </c>
      <c r="AC597" t="n">
        <v>4.72</v>
      </c>
    </row>
    <row r="598">
      <c r="A598" s="1112" t="n">
        <v>45120</v>
      </c>
      <c r="B598" s="63" t="n">
        <v>275064</v>
      </c>
      <c r="O598" t="n">
        <v>5.934</v>
      </c>
      <c r="P598" t="n">
        <v>4.934</v>
      </c>
      <c r="Q598" t="n">
        <v>5.004</v>
      </c>
      <c r="R598" t="n">
        <v>5.12</v>
      </c>
      <c r="S598" t="n">
        <v>5.19</v>
      </c>
      <c r="T598" t="n">
        <v>5.222</v>
      </c>
      <c r="U598" t="n">
        <v>5.086</v>
      </c>
      <c r="V598" t="n">
        <v>5.086</v>
      </c>
      <c r="W598" t="n">
        <v>5.19</v>
      </c>
      <c r="X598" t="n">
        <v>5.244</v>
      </c>
      <c r="Y598" t="n">
        <v>5.254</v>
      </c>
      <c r="Z598" t="n">
        <v>4.922</v>
      </c>
      <c r="AA598" t="n">
        <v>4.86</v>
      </c>
      <c r="AB598" t="n">
        <v>5.01</v>
      </c>
      <c r="AC598" t="n">
        <v>4.814</v>
      </c>
    </row>
    <row r="599">
      <c r="A599" s="1112" t="n">
        <v>45121</v>
      </c>
      <c r="B599" s="63" t="n">
        <v>314288</v>
      </c>
      <c r="O599" t="n">
        <v>5.996</v>
      </c>
      <c r="P599" t="n">
        <v>5.064</v>
      </c>
      <c r="Q599" t="n">
        <v>5.136</v>
      </c>
      <c r="R599" t="n">
        <v>5.254</v>
      </c>
      <c r="S599" t="n">
        <v>5.322</v>
      </c>
      <c r="T599" t="n">
        <v>5.354</v>
      </c>
      <c r="U599" t="n">
        <v>5.18</v>
      </c>
      <c r="V599" t="n">
        <v>5.17</v>
      </c>
      <c r="W599" t="n">
        <v>5.266</v>
      </c>
      <c r="X599" t="n">
        <v>5.314</v>
      </c>
      <c r="Y599" t="n">
        <v>5.33</v>
      </c>
      <c r="Z599" t="n">
        <v>4.996</v>
      </c>
      <c r="AA599" t="n">
        <v>4.936</v>
      </c>
      <c r="AB599" t="n">
        <v>5.086</v>
      </c>
      <c r="AC599" t="n">
        <v>4.88</v>
      </c>
    </row>
    <row r="600">
      <c r="A600" s="1112" t="n">
        <v>45124</v>
      </c>
      <c r="B600" s="63" t="n">
        <v>282173</v>
      </c>
      <c r="P600" t="n">
        <v>4.992</v>
      </c>
      <c r="Q600" t="n">
        <v>5.06</v>
      </c>
      <c r="R600" t="n">
        <v>5.172</v>
      </c>
      <c r="S600" t="n">
        <v>5.242</v>
      </c>
      <c r="T600" t="n">
        <v>5.274</v>
      </c>
      <c r="U600" t="n">
        <v>5.104</v>
      </c>
      <c r="V600" t="n">
        <v>5.106</v>
      </c>
      <c r="W600" t="n">
        <v>5.206</v>
      </c>
      <c r="X600" t="n">
        <v>5.256</v>
      </c>
      <c r="Y600" t="n">
        <v>5.266</v>
      </c>
      <c r="Z600" t="n">
        <v>4.934</v>
      </c>
      <c r="AA600" t="n">
        <v>4.874</v>
      </c>
      <c r="AB600" t="n">
        <v>5.024</v>
      </c>
      <c r="AC600" t="n">
        <v>4.824</v>
      </c>
    </row>
    <row r="601">
      <c r="A601" s="1112" t="n">
        <v>45125</v>
      </c>
      <c r="B601" s="63" t="n">
        <v>420125</v>
      </c>
      <c r="P601" t="n">
        <v>5.286</v>
      </c>
      <c r="Q601" t="n">
        <v>5.344</v>
      </c>
      <c r="R601" t="n">
        <v>5.444</v>
      </c>
      <c r="S601" t="n">
        <v>5.502</v>
      </c>
      <c r="T601" t="n">
        <v>5.522</v>
      </c>
      <c r="U601" t="n">
        <v>5.324</v>
      </c>
      <c r="V601" t="n">
        <v>5.3</v>
      </c>
      <c r="W601" t="n">
        <v>5.396</v>
      </c>
      <c r="X601" t="n">
        <v>5.446</v>
      </c>
      <c r="Y601" t="n">
        <v>5.46</v>
      </c>
      <c r="Z601" t="n">
        <v>5.116</v>
      </c>
      <c r="AA601" t="n">
        <v>4.99</v>
      </c>
      <c r="AB601" t="n">
        <v>5.14</v>
      </c>
      <c r="AC601" t="n">
        <v>4.946</v>
      </c>
    </row>
    <row r="602">
      <c r="A602" s="1112" t="n">
        <v>45126</v>
      </c>
      <c r="B602" s="63" t="n">
        <v>625547</v>
      </c>
      <c r="P602" t="n">
        <v>5.454</v>
      </c>
      <c r="Q602" t="n">
        <v>5.53</v>
      </c>
      <c r="R602" t="n">
        <v>5.632</v>
      </c>
      <c r="S602" t="n">
        <v>5.69</v>
      </c>
      <c r="T602" t="n">
        <v>5.702</v>
      </c>
      <c r="U602" t="n">
        <v>5.45</v>
      </c>
      <c r="V602" t="n">
        <v>5.41</v>
      </c>
      <c r="W602" t="n">
        <v>5.5</v>
      </c>
      <c r="X602" t="n">
        <v>5.544</v>
      </c>
      <c r="Y602" t="n">
        <v>5.554</v>
      </c>
      <c r="Z602" t="n">
        <v>5.2</v>
      </c>
      <c r="AA602" t="n">
        <v>5.054</v>
      </c>
      <c r="AB602" t="n">
        <v>5.204</v>
      </c>
      <c r="AC602" t="n">
        <v>4.972</v>
      </c>
    </row>
    <row r="603">
      <c r="A603" s="1112" t="n">
        <v>45127</v>
      </c>
      <c r="B603" s="63" t="n">
        <v>356005</v>
      </c>
      <c r="P603" t="n">
        <v>5.372</v>
      </c>
      <c r="Q603" t="n">
        <v>5.462</v>
      </c>
      <c r="R603" t="n">
        <v>5.574</v>
      </c>
      <c r="S603" t="n">
        <v>5.636</v>
      </c>
      <c r="T603" t="n">
        <v>5.654</v>
      </c>
      <c r="U603" t="n">
        <v>5.4</v>
      </c>
      <c r="V603" t="n">
        <v>5.354</v>
      </c>
      <c r="W603" t="n">
        <v>5.444</v>
      </c>
      <c r="X603" t="n">
        <v>5.486</v>
      </c>
      <c r="Y603" t="n">
        <v>5.502</v>
      </c>
      <c r="Z603" t="n">
        <v>5.146</v>
      </c>
      <c r="AA603" t="n">
        <v>5.006</v>
      </c>
      <c r="AB603" t="n">
        <v>5.156</v>
      </c>
      <c r="AC603" t="n">
        <v>4.924</v>
      </c>
    </row>
    <row r="604">
      <c r="A604" s="1112" t="n">
        <v>45128</v>
      </c>
      <c r="B604" s="63" t="n">
        <v>308826</v>
      </c>
      <c r="P604" t="n">
        <v>5.27</v>
      </c>
      <c r="Q604" t="n">
        <v>5.362</v>
      </c>
      <c r="R604" t="n">
        <v>5.474</v>
      </c>
      <c r="S604" t="n">
        <v>5.54</v>
      </c>
      <c r="T604" t="n">
        <v>5.562</v>
      </c>
      <c r="U604" t="n">
        <v>5.326</v>
      </c>
      <c r="V604" t="n">
        <v>5.284</v>
      </c>
      <c r="W604" t="n">
        <v>5.376</v>
      </c>
      <c r="X604" t="n">
        <v>5.422</v>
      </c>
      <c r="Y604" t="n">
        <v>5.436</v>
      </c>
      <c r="Z604" t="n">
        <v>5.082</v>
      </c>
      <c r="AA604" t="n">
        <v>4.952</v>
      </c>
      <c r="AB604" t="n">
        <v>5.102</v>
      </c>
      <c r="AC604" t="n">
        <v>4.872</v>
      </c>
    </row>
    <row r="605">
      <c r="A605" s="1112" t="n">
        <v>45131</v>
      </c>
      <c r="B605" s="63" t="n">
        <v>380139</v>
      </c>
      <c r="P605" t="n">
        <v>5.604</v>
      </c>
      <c r="Q605" t="n">
        <v>5.682</v>
      </c>
      <c r="R605" t="n">
        <v>5.782</v>
      </c>
      <c r="S605" t="n">
        <v>5.832</v>
      </c>
      <c r="T605" t="n">
        <v>5.834</v>
      </c>
      <c r="U605" t="n">
        <v>5.522</v>
      </c>
      <c r="V605" t="n">
        <v>5.45</v>
      </c>
      <c r="W605" t="n">
        <v>5.532</v>
      </c>
      <c r="X605" t="n">
        <v>5.572</v>
      </c>
      <c r="Y605" t="n">
        <v>5.586</v>
      </c>
      <c r="Z605" t="n">
        <v>5.204</v>
      </c>
      <c r="AA605" t="n">
        <v>5.062</v>
      </c>
      <c r="AB605" t="n">
        <v>5.212</v>
      </c>
      <c r="AC605" t="n">
        <v>4.97</v>
      </c>
    </row>
    <row r="606">
      <c r="A606" s="1112" t="n">
        <v>45132</v>
      </c>
      <c r="B606" s="63" t="n">
        <v>297248</v>
      </c>
      <c r="P606" t="n">
        <v>5.574</v>
      </c>
      <c r="Q606" t="n">
        <v>5.652</v>
      </c>
      <c r="R606" t="n">
        <v>5.754</v>
      </c>
      <c r="S606" t="n">
        <v>5.804</v>
      </c>
      <c r="T606" t="n">
        <v>5.806</v>
      </c>
      <c r="U606" t="n">
        <v>5.492</v>
      </c>
      <c r="V606" t="n">
        <v>5.414</v>
      </c>
      <c r="W606" t="n">
        <v>5.5</v>
      </c>
      <c r="X606" t="n">
        <v>5.54</v>
      </c>
      <c r="Y606" t="n">
        <v>5.556</v>
      </c>
      <c r="Z606" t="n">
        <v>5.174</v>
      </c>
      <c r="AA606" t="n">
        <v>5.03</v>
      </c>
      <c r="AB606" t="n">
        <v>5.18</v>
      </c>
      <c r="AC606" t="n">
        <v>4.956</v>
      </c>
    </row>
    <row r="607">
      <c r="A607" s="1112" t="n">
        <v>45133</v>
      </c>
      <c r="B607" s="63" t="n">
        <v>271953</v>
      </c>
      <c r="P607" t="n">
        <v>5.402</v>
      </c>
      <c r="Q607" t="n">
        <v>5.482</v>
      </c>
      <c r="R607" t="n">
        <v>5.59</v>
      </c>
      <c r="S607" t="n">
        <v>5.652</v>
      </c>
      <c r="T607" t="n">
        <v>5.67</v>
      </c>
      <c r="U607" t="n">
        <v>5.386</v>
      </c>
      <c r="V607" t="n">
        <v>5.32</v>
      </c>
      <c r="W607" t="n">
        <v>5.402</v>
      </c>
      <c r="X607" t="n">
        <v>5.444</v>
      </c>
      <c r="Y607" t="n">
        <v>5.464</v>
      </c>
      <c r="Z607" t="n">
        <v>5.082</v>
      </c>
      <c r="AA607" t="n">
        <v>4.986</v>
      </c>
      <c r="AB607" t="n">
        <v>5.136</v>
      </c>
      <c r="AC607" t="n">
        <v>4.914</v>
      </c>
    </row>
    <row r="608">
      <c r="A608" s="1112" t="n">
        <v>45134</v>
      </c>
      <c r="B608" s="63" t="n">
        <v>257851</v>
      </c>
      <c r="P608" t="n">
        <v>5.332</v>
      </c>
      <c r="Q608" t="n">
        <v>5.422</v>
      </c>
      <c r="R608" t="n">
        <v>5.536</v>
      </c>
      <c r="S608" t="n">
        <v>5.6</v>
      </c>
      <c r="T608" t="n">
        <v>5.622</v>
      </c>
      <c r="U608" t="n">
        <v>5.394</v>
      </c>
      <c r="V608" t="n">
        <v>5.344</v>
      </c>
      <c r="W608" t="n">
        <v>5.426</v>
      </c>
      <c r="X608" t="n">
        <v>5.466</v>
      </c>
      <c r="Y608" t="n">
        <v>5.486</v>
      </c>
      <c r="Z608" t="n">
        <v>5.104</v>
      </c>
      <c r="AA608" t="n">
        <v>5.004</v>
      </c>
      <c r="AB608" t="n">
        <v>5.154</v>
      </c>
      <c r="AC608" t="n">
        <v>4.932</v>
      </c>
    </row>
    <row r="609">
      <c r="A609" s="1112" t="n">
        <v>45135</v>
      </c>
      <c r="B609" s="63" t="n">
        <v>277429</v>
      </c>
      <c r="P609" t="n">
        <v>5.21</v>
      </c>
      <c r="Q609" t="n">
        <v>5.302</v>
      </c>
      <c r="R609" t="n">
        <v>5.416</v>
      </c>
      <c r="S609" t="n">
        <v>5.482</v>
      </c>
      <c r="T609" t="n">
        <v>5.504</v>
      </c>
      <c r="U609" t="n">
        <v>5.304</v>
      </c>
      <c r="V609" t="n">
        <v>5.27</v>
      </c>
      <c r="W609" t="n">
        <v>5.352</v>
      </c>
      <c r="X609" t="n">
        <v>5.392</v>
      </c>
      <c r="Y609" t="n">
        <v>5.406</v>
      </c>
      <c r="Z609" t="n">
        <v>5.024</v>
      </c>
      <c r="AA609" t="n">
        <v>4.944</v>
      </c>
      <c r="AB609" t="n">
        <v>5.094</v>
      </c>
      <c r="AC609" t="n">
        <v>4.884</v>
      </c>
    </row>
    <row r="610">
      <c r="A610" s="1112" t="n">
        <v>45138</v>
      </c>
      <c r="B610" s="63" t="n">
        <v>314624</v>
      </c>
      <c r="P610" t="n">
        <v>5.04</v>
      </c>
      <c r="Q610" t="n">
        <v>5.13</v>
      </c>
      <c r="R610" t="n">
        <v>5.25</v>
      </c>
      <c r="S610" t="n">
        <v>5.32</v>
      </c>
      <c r="T610" t="n">
        <v>5.35</v>
      </c>
      <c r="U610" t="n">
        <v>5.196</v>
      </c>
      <c r="V610" t="n">
        <v>5.172</v>
      </c>
      <c r="W610" t="n">
        <v>5.256</v>
      </c>
      <c r="X610" t="n">
        <v>5.302</v>
      </c>
      <c r="Y610" t="n">
        <v>5.324</v>
      </c>
      <c r="Z610" t="n">
        <v>4.942</v>
      </c>
      <c r="AA610" t="n">
        <v>4.904</v>
      </c>
      <c r="AB610" t="n">
        <v>5.054</v>
      </c>
      <c r="AC610" t="n">
        <v>4.86</v>
      </c>
    </row>
    <row r="611">
      <c r="A611" s="1112" t="n">
        <v>45139</v>
      </c>
      <c r="B611" s="63" t="n">
        <v>317436</v>
      </c>
      <c r="P611" t="n">
        <v>4.97</v>
      </c>
      <c r="Q611" t="n">
        <v>5.072</v>
      </c>
      <c r="R611" t="n">
        <v>5.196</v>
      </c>
      <c r="S611" t="n">
        <v>5.272</v>
      </c>
      <c r="T611" t="n">
        <v>5.306</v>
      </c>
      <c r="U611" t="n">
        <v>5.172</v>
      </c>
      <c r="V611" t="n">
        <v>5.152</v>
      </c>
      <c r="W611" t="n">
        <v>5.24</v>
      </c>
      <c r="X611" t="n">
        <v>5.284</v>
      </c>
      <c r="Y611" t="n">
        <v>5.304</v>
      </c>
      <c r="Z611" t="n">
        <v>4.924</v>
      </c>
      <c r="AA611" t="n">
        <v>4.9</v>
      </c>
      <c r="AB611" t="n">
        <v>5.05</v>
      </c>
      <c r="AC611" t="n">
        <v>4.844</v>
      </c>
    </row>
    <row r="612">
      <c r="A612" s="1112" t="n">
        <v>45140</v>
      </c>
      <c r="B612" s="63" t="n">
        <v>494884</v>
      </c>
      <c r="P612" t="n">
        <v>4.882</v>
      </c>
      <c r="Q612" t="n">
        <v>5.004</v>
      </c>
      <c r="R612" t="n">
        <v>5.14</v>
      </c>
      <c r="S612" t="n">
        <v>5.222</v>
      </c>
      <c r="T612" t="n">
        <v>5.266</v>
      </c>
      <c r="U612" t="n">
        <v>5.152</v>
      </c>
      <c r="V612" t="n">
        <v>5.132</v>
      </c>
      <c r="W612" t="n">
        <v>5.216</v>
      </c>
      <c r="X612" t="n">
        <v>5.262</v>
      </c>
      <c r="Y612" t="n">
        <v>5.28</v>
      </c>
      <c r="Z612" t="n">
        <v>4.9</v>
      </c>
      <c r="AA612" t="n">
        <v>4.89</v>
      </c>
      <c r="AB612" t="n">
        <v>5.04</v>
      </c>
      <c r="AC612" t="n">
        <v>4.844</v>
      </c>
    </row>
    <row r="613">
      <c r="A613" s="1112" t="n">
        <v>45141</v>
      </c>
      <c r="B613" s="63" t="n">
        <v>320839</v>
      </c>
      <c r="P613" t="n">
        <v>4.806</v>
      </c>
      <c r="Q613" t="n">
        <v>4.934</v>
      </c>
      <c r="R613" t="n">
        <v>5.072</v>
      </c>
      <c r="S613" t="n">
        <v>5.154</v>
      </c>
      <c r="T613" t="n">
        <v>5.202</v>
      </c>
      <c r="U613" t="n">
        <v>5.112</v>
      </c>
      <c r="V613" t="n">
        <v>5.1</v>
      </c>
      <c r="W613" t="n">
        <v>5.19</v>
      </c>
      <c r="X613" t="n">
        <v>5.234</v>
      </c>
      <c r="Y613" t="n">
        <v>5.25</v>
      </c>
      <c r="Z613" t="n">
        <v>4.88</v>
      </c>
      <c r="AA613" t="n">
        <v>4.886</v>
      </c>
      <c r="AB613" t="n">
        <v>5.036</v>
      </c>
      <c r="AC613" t="n">
        <v>4.836</v>
      </c>
    </row>
    <row r="614">
      <c r="A614" s="1112" t="n">
        <v>45142</v>
      </c>
      <c r="B614" s="63" t="n">
        <v>300805</v>
      </c>
      <c r="P614" t="n">
        <v>4.842</v>
      </c>
      <c r="Q614" t="n">
        <v>4.972</v>
      </c>
      <c r="R614" t="n">
        <v>5.104</v>
      </c>
      <c r="S614" t="n">
        <v>5.184</v>
      </c>
      <c r="T614" t="n">
        <v>5.23</v>
      </c>
      <c r="U614" t="n">
        <v>5.14</v>
      </c>
      <c r="V614" t="n">
        <v>5.13</v>
      </c>
      <c r="W614" t="n">
        <v>5.222</v>
      </c>
      <c r="X614" t="n">
        <v>5.266</v>
      </c>
      <c r="Y614" t="n">
        <v>5.282</v>
      </c>
      <c r="Z614" t="n">
        <v>4.912</v>
      </c>
      <c r="AA614" t="n">
        <v>4.904</v>
      </c>
      <c r="AB614" t="n">
        <v>5.054</v>
      </c>
      <c r="AC614" t="n">
        <v>4.86</v>
      </c>
    </row>
    <row r="615">
      <c r="A615" s="1112" t="n">
        <v>45145</v>
      </c>
      <c r="B615" s="63" t="n">
        <v>387715</v>
      </c>
      <c r="P615" t="n">
        <v>4.822</v>
      </c>
      <c r="Q615" t="n">
        <v>4.956</v>
      </c>
      <c r="R615" t="n">
        <v>5.092</v>
      </c>
      <c r="S615" t="n">
        <v>5.174</v>
      </c>
      <c r="T615" t="n">
        <v>5.22</v>
      </c>
      <c r="U615" t="n">
        <v>5.144</v>
      </c>
      <c r="V615" t="n">
        <v>5.14</v>
      </c>
      <c r="W615" t="n">
        <v>5.236</v>
      </c>
      <c r="X615" t="n">
        <v>5.286</v>
      </c>
      <c r="Y615" t="n">
        <v>5.296</v>
      </c>
      <c r="Z615" t="n">
        <v>5.032</v>
      </c>
      <c r="AA615" t="n">
        <v>4.932</v>
      </c>
      <c r="AB615" t="n">
        <v>5.082</v>
      </c>
      <c r="AC615" t="n">
        <v>4.89</v>
      </c>
    </row>
    <row r="616">
      <c r="A616" s="1112" t="n">
        <v>45146</v>
      </c>
      <c r="B616" s="63" t="n">
        <v>299218</v>
      </c>
      <c r="P616" t="n">
        <v>4.856</v>
      </c>
      <c r="Q616" t="n">
        <v>4.986</v>
      </c>
      <c r="R616" t="n">
        <v>5.122</v>
      </c>
      <c r="S616" t="n">
        <v>5.202</v>
      </c>
      <c r="T616" t="n">
        <v>5.246</v>
      </c>
      <c r="U616" t="n">
        <v>5.146</v>
      </c>
      <c r="V616" t="n">
        <v>5.154</v>
      </c>
      <c r="W616" t="n">
        <v>5.252</v>
      </c>
      <c r="X616" t="n">
        <v>5.304</v>
      </c>
      <c r="Y616" t="n">
        <v>5.314</v>
      </c>
      <c r="Z616" t="n">
        <v>5.05</v>
      </c>
      <c r="AA616" t="n">
        <v>4.914</v>
      </c>
      <c r="AB616" t="n">
        <v>5.064</v>
      </c>
      <c r="AC616" t="n">
        <v>4.866</v>
      </c>
    </row>
    <row r="617">
      <c r="A617" s="1112" t="n">
        <v>45147</v>
      </c>
      <c r="B617" s="63" t="n">
        <v>276591</v>
      </c>
      <c r="P617" t="n">
        <v>4.81</v>
      </c>
      <c r="Q617" t="n">
        <v>4.942</v>
      </c>
      <c r="R617" t="n">
        <v>5.082</v>
      </c>
      <c r="S617" t="n">
        <v>5.164</v>
      </c>
      <c r="T617" t="n">
        <v>5.21</v>
      </c>
      <c r="U617" t="n">
        <v>5.126</v>
      </c>
      <c r="V617" t="n">
        <v>5.14</v>
      </c>
      <c r="W617" t="n">
        <v>5.236</v>
      </c>
      <c r="X617" t="n">
        <v>5.286</v>
      </c>
      <c r="Y617" t="n">
        <v>5.3</v>
      </c>
      <c r="Z617" t="n">
        <v>5.034</v>
      </c>
      <c r="AA617" t="n">
        <v>4.94</v>
      </c>
      <c r="AB617" t="n">
        <v>5.09</v>
      </c>
      <c r="AC617" t="n">
        <v>4.9</v>
      </c>
    </row>
    <row r="618">
      <c r="A618" s="1112" t="n">
        <v>45148</v>
      </c>
      <c r="B618" s="63" t="n">
        <v>211898</v>
      </c>
      <c r="P618" t="n">
        <v>4.832</v>
      </c>
      <c r="Q618" t="n">
        <v>4.962</v>
      </c>
      <c r="R618" t="n">
        <v>5.1</v>
      </c>
      <c r="S618" t="n">
        <v>5.182</v>
      </c>
      <c r="T618" t="n">
        <v>5.226</v>
      </c>
      <c r="U618" t="n">
        <v>5.136</v>
      </c>
      <c r="V618" t="n">
        <v>5.144</v>
      </c>
      <c r="W618" t="n">
        <v>5.246</v>
      </c>
      <c r="X618" t="n">
        <v>5.294</v>
      </c>
      <c r="Y618" t="n">
        <v>5.302</v>
      </c>
      <c r="Z618" t="n">
        <v>5.002</v>
      </c>
      <c r="AA618" t="n">
        <v>4.944</v>
      </c>
      <c r="AB618" t="n">
        <v>5.09</v>
      </c>
      <c r="AC618" t="n">
        <v>4.902</v>
      </c>
    </row>
    <row r="619">
      <c r="A619" s="1112" t="n">
        <v>45149</v>
      </c>
      <c r="B619" s="63" t="n">
        <v>504879</v>
      </c>
      <c r="P619" t="n">
        <v>4.744</v>
      </c>
      <c r="Q619" t="n">
        <v>4.872</v>
      </c>
      <c r="R619" t="n">
        <v>5.012</v>
      </c>
      <c r="S619" t="n">
        <v>5.1</v>
      </c>
      <c r="T619" t="n">
        <v>5.146</v>
      </c>
      <c r="U619" t="n">
        <v>5.076</v>
      </c>
      <c r="V619" t="n">
        <v>5.092</v>
      </c>
      <c r="W619" t="n">
        <v>5.192</v>
      </c>
      <c r="X619" t="n">
        <v>5.244</v>
      </c>
      <c r="Y619" t="n">
        <v>5.254</v>
      </c>
      <c r="Z619" t="n">
        <v>4.954</v>
      </c>
      <c r="AA619" t="n">
        <v>4.902</v>
      </c>
      <c r="AB619" t="n">
        <v>5.046</v>
      </c>
      <c r="AC619" t="n">
        <v>4.86</v>
      </c>
    </row>
    <row r="620">
      <c r="A620" s="1112" t="n">
        <v>45152</v>
      </c>
      <c r="B620" s="63" t="n">
        <v>217324</v>
      </c>
      <c r="P620" t="n">
        <v>4.756</v>
      </c>
      <c r="Q620" t="n">
        <v>4.876</v>
      </c>
      <c r="R620" t="n">
        <v>5.014</v>
      </c>
      <c r="S620" t="n">
        <v>5.1</v>
      </c>
      <c r="T620" t="n">
        <v>5.15</v>
      </c>
      <c r="U620" t="n">
        <v>5.086</v>
      </c>
      <c r="V620" t="n">
        <v>5.102</v>
      </c>
      <c r="W620" t="n">
        <v>5.204</v>
      </c>
      <c r="X620" t="n">
        <v>5.252</v>
      </c>
      <c r="Y620" t="n">
        <v>5.256</v>
      </c>
      <c r="Z620" t="n">
        <v>4.956</v>
      </c>
      <c r="AA620" t="n">
        <v>4.94</v>
      </c>
      <c r="AB620" t="n">
        <v>5.084</v>
      </c>
      <c r="AC620" t="n">
        <v>4.902</v>
      </c>
    </row>
    <row r="621">
      <c r="A621" s="1112" t="n">
        <v>45153</v>
      </c>
      <c r="B621" s="63" t="n">
        <v>267222</v>
      </c>
      <c r="P621" t="n">
        <v>4.64</v>
      </c>
      <c r="Q621" t="n">
        <v>4.754</v>
      </c>
      <c r="R621" t="n">
        <v>4.892</v>
      </c>
      <c r="S621" t="n">
        <v>4.98</v>
      </c>
      <c r="T621" t="n">
        <v>5.032</v>
      </c>
      <c r="U621" t="n">
        <v>4.992</v>
      </c>
      <c r="V621" t="n">
        <v>5.036</v>
      </c>
      <c r="W621" t="n">
        <v>5.144</v>
      </c>
      <c r="X621" t="n">
        <v>5.196</v>
      </c>
      <c r="Y621" t="n">
        <v>5.204</v>
      </c>
      <c r="Z621" t="n">
        <v>4.904</v>
      </c>
      <c r="AA621" t="n">
        <v>4.89</v>
      </c>
      <c r="AB621" t="n">
        <v>5.034</v>
      </c>
      <c r="AC621" t="n">
        <v>4.864</v>
      </c>
    </row>
    <row r="622">
      <c r="A622" s="1112" t="n">
        <v>45154</v>
      </c>
      <c r="B622" s="63" t="n">
        <v>228005</v>
      </c>
      <c r="P622" t="n">
        <v>4.694</v>
      </c>
      <c r="Q622" t="n">
        <v>4.814</v>
      </c>
      <c r="R622" t="n">
        <v>4.954</v>
      </c>
      <c r="S622" t="n">
        <v>5.04</v>
      </c>
      <c r="T622" t="n">
        <v>5.09</v>
      </c>
      <c r="U622" t="n">
        <v>5.036</v>
      </c>
      <c r="V622" t="n">
        <v>5.076</v>
      </c>
      <c r="W622" t="n">
        <v>5.18</v>
      </c>
      <c r="X622" t="n">
        <v>5.23</v>
      </c>
      <c r="Y622" t="n">
        <v>5.236</v>
      </c>
      <c r="Z622" t="n">
        <v>4.936</v>
      </c>
      <c r="AA622" t="n">
        <v>4.904</v>
      </c>
      <c r="AB622" t="n">
        <v>5.05</v>
      </c>
      <c r="AC622" t="n">
        <v>4.886</v>
      </c>
    </row>
    <row r="623">
      <c r="A623" s="1112" t="n">
        <v>45155</v>
      </c>
      <c r="B623" s="63" t="n">
        <v>203063</v>
      </c>
      <c r="P623" t="n">
        <v>4.73</v>
      </c>
      <c r="Q623" t="n">
        <v>4.856</v>
      </c>
      <c r="R623" t="n">
        <v>4.996</v>
      </c>
      <c r="S623" t="n">
        <v>5.08</v>
      </c>
      <c r="T623" t="n">
        <v>5.126</v>
      </c>
      <c r="U623" t="n">
        <v>5.06</v>
      </c>
      <c r="V623" t="n">
        <v>5.082</v>
      </c>
      <c r="W623" t="n">
        <v>5.186</v>
      </c>
      <c r="X623" t="n">
        <v>5.236</v>
      </c>
      <c r="Y623" t="n">
        <v>5.246</v>
      </c>
      <c r="Z623" t="n">
        <v>4.946</v>
      </c>
      <c r="AA623" t="n">
        <v>4.906</v>
      </c>
      <c r="AB623" t="n">
        <v>5.052</v>
      </c>
      <c r="AC623" t="n">
        <v>4.896</v>
      </c>
    </row>
    <row r="624">
      <c r="A624" s="1112" t="n">
        <v>45156</v>
      </c>
      <c r="B624" s="63" t="n">
        <v>211141</v>
      </c>
      <c r="P624" t="n">
        <v>4.794</v>
      </c>
      <c r="Q624" t="n">
        <v>4.93</v>
      </c>
      <c r="R624" t="n">
        <v>5.064</v>
      </c>
      <c r="S624" t="n">
        <v>5.142</v>
      </c>
      <c r="T624" t="n">
        <v>5.184</v>
      </c>
      <c r="U624" t="n">
        <v>5.1</v>
      </c>
      <c r="V624" t="n">
        <v>5.106</v>
      </c>
      <c r="W624" t="n">
        <v>5.21</v>
      </c>
      <c r="X624" t="n">
        <v>5.256</v>
      </c>
      <c r="Y624" t="n">
        <v>5.266</v>
      </c>
      <c r="Z624" t="n">
        <v>4.966</v>
      </c>
      <c r="AA624" t="n">
        <v>4.932</v>
      </c>
      <c r="AB624" t="n">
        <v>5.076</v>
      </c>
      <c r="AC624" t="n">
        <v>4.934</v>
      </c>
    </row>
    <row r="625">
      <c r="A625" s="1112" t="n">
        <v>45159</v>
      </c>
      <c r="B625" s="63" t="n">
        <v>257021</v>
      </c>
      <c r="P625" t="n">
        <v>4.692</v>
      </c>
      <c r="Q625" t="n">
        <v>4.824</v>
      </c>
      <c r="R625" t="n">
        <v>4.966</v>
      </c>
      <c r="S625" t="n">
        <v>5.044</v>
      </c>
      <c r="T625" t="n">
        <v>5.084</v>
      </c>
      <c r="U625" t="n">
        <v>5.034</v>
      </c>
      <c r="V625" t="n">
        <v>5.07</v>
      </c>
      <c r="W625" t="n">
        <v>5.174</v>
      </c>
      <c r="X625" t="n">
        <v>5.222</v>
      </c>
      <c r="Y625" t="n">
        <v>5.23</v>
      </c>
      <c r="Z625" t="n">
        <v>4.97</v>
      </c>
      <c r="AA625" t="n">
        <v>4.93</v>
      </c>
      <c r="AB625" t="n">
        <v>5.074</v>
      </c>
      <c r="AC625" t="n">
        <v>4.934</v>
      </c>
    </row>
    <row r="626">
      <c r="A626" s="1112" t="n">
        <v>45160</v>
      </c>
      <c r="B626" s="63" t="n">
        <v>239845</v>
      </c>
      <c r="P626" t="n">
        <v>4.664</v>
      </c>
      <c r="Q626" t="n">
        <v>4.794</v>
      </c>
      <c r="R626" t="n">
        <v>4.934</v>
      </c>
      <c r="S626" t="n">
        <v>5.014</v>
      </c>
      <c r="T626" t="n">
        <v>5.054</v>
      </c>
      <c r="U626" t="n">
        <v>4.994</v>
      </c>
      <c r="V626" t="n">
        <v>5.02</v>
      </c>
      <c r="W626" t="n">
        <v>5.122</v>
      </c>
      <c r="X626" t="n">
        <v>5.172</v>
      </c>
      <c r="Y626" t="n">
        <v>5.182</v>
      </c>
      <c r="Z626" t="n">
        <v>4.93</v>
      </c>
      <c r="AA626" t="n">
        <v>4.89</v>
      </c>
      <c r="AB626" t="n">
        <v>5.034</v>
      </c>
      <c r="AC626" t="n">
        <v>4.924</v>
      </c>
    </row>
    <row r="627">
      <c r="A627" s="1112" t="n">
        <v>45161</v>
      </c>
      <c r="B627" s="63" t="n">
        <v>267381</v>
      </c>
      <c r="P627" t="n">
        <v>4.762</v>
      </c>
      <c r="Q627" t="n">
        <v>4.904</v>
      </c>
      <c r="R627" t="n">
        <v>5.036</v>
      </c>
      <c r="S627" t="n">
        <v>5.112</v>
      </c>
      <c r="T627" t="n">
        <v>5.146</v>
      </c>
      <c r="U627" t="n">
        <v>5.07</v>
      </c>
      <c r="V627" t="n">
        <v>5.076</v>
      </c>
      <c r="W627" t="n">
        <v>5.176</v>
      </c>
      <c r="X627" t="n">
        <v>5.224</v>
      </c>
      <c r="Y627" t="n">
        <v>5.234</v>
      </c>
      <c r="Z627" t="n">
        <v>4.956</v>
      </c>
      <c r="AA627" t="n">
        <v>4.92</v>
      </c>
      <c r="AB627" t="n">
        <v>5.064</v>
      </c>
      <c r="AC627" t="n">
        <v>4.924</v>
      </c>
    </row>
    <row r="628">
      <c r="A628" s="1112" t="n">
        <v>45162</v>
      </c>
      <c r="B628" s="63" t="n">
        <v>303726</v>
      </c>
      <c r="P628" t="n">
        <v>4.722</v>
      </c>
      <c r="Q628" t="n">
        <v>4.882</v>
      </c>
      <c r="R628" t="n">
        <v>5.03</v>
      </c>
      <c r="S628" t="n">
        <v>5.106</v>
      </c>
      <c r="T628" t="n">
        <v>5.144</v>
      </c>
      <c r="U628" t="n">
        <v>5.072</v>
      </c>
      <c r="V628" t="n">
        <v>5.086</v>
      </c>
      <c r="W628" t="n">
        <v>5.19</v>
      </c>
      <c r="X628" t="n">
        <v>5.242</v>
      </c>
      <c r="Y628" t="n">
        <v>5.252</v>
      </c>
      <c r="Z628" t="n">
        <v>4.966</v>
      </c>
      <c r="AA628" t="n">
        <v>4.93</v>
      </c>
      <c r="AB628" t="n">
        <v>5.074</v>
      </c>
      <c r="AC628" t="n">
        <v>4.936</v>
      </c>
    </row>
    <row r="629">
      <c r="A629" s="1112" t="n">
        <v>45163</v>
      </c>
      <c r="B629" s="63" t="n">
        <v>259175</v>
      </c>
      <c r="P629" t="n">
        <v>4.706</v>
      </c>
      <c r="Q629" t="n">
        <v>4.88</v>
      </c>
      <c r="R629" t="n">
        <v>5.026</v>
      </c>
      <c r="S629" t="n">
        <v>5.11</v>
      </c>
      <c r="T629" t="n">
        <v>5.146</v>
      </c>
      <c r="U629" t="n">
        <v>5.072</v>
      </c>
      <c r="V629" t="n">
        <v>5.09</v>
      </c>
      <c r="W629" t="n">
        <v>5.19</v>
      </c>
      <c r="X629" t="n">
        <v>5.236</v>
      </c>
      <c r="Y629" t="n">
        <v>5.246</v>
      </c>
      <c r="Z629" t="n">
        <v>4.964</v>
      </c>
      <c r="AA629" t="n">
        <v>4.926</v>
      </c>
      <c r="AB629" t="n">
        <v>5.072</v>
      </c>
      <c r="AC629" t="n">
        <v>4.932</v>
      </c>
    </row>
    <row r="630">
      <c r="A630" s="104" t="n">
        <v>45166</v>
      </c>
      <c r="B630" s="63" t="n">
        <v>242269</v>
      </c>
      <c r="P630" t="n">
        <v>4.784</v>
      </c>
      <c r="Q630" t="n">
        <v>4.962</v>
      </c>
      <c r="R630" t="n">
        <v>5.11</v>
      </c>
      <c r="S630" t="n">
        <v>5.192</v>
      </c>
      <c r="T630" t="n">
        <v>5.224</v>
      </c>
      <c r="U630" t="n">
        <v>5.14</v>
      </c>
      <c r="V630" t="n">
        <v>5.146</v>
      </c>
      <c r="W630" t="n">
        <v>5.246</v>
      </c>
      <c r="X630" t="n">
        <v>5.294</v>
      </c>
      <c r="Y630" t="n">
        <v>5.304</v>
      </c>
      <c r="Z630" t="n">
        <v>5.01</v>
      </c>
      <c r="AA630" t="n">
        <v>4.972</v>
      </c>
      <c r="AB630" t="n">
        <v>5.11</v>
      </c>
      <c r="AC630" t="n">
        <v>4.954</v>
      </c>
    </row>
    <row r="631">
      <c r="A631" s="1112" t="n">
        <v>45167</v>
      </c>
      <c r="B631" s="63" t="n">
        <v>324159</v>
      </c>
      <c r="P631" t="n">
        <v>4.694</v>
      </c>
      <c r="Q631" t="n">
        <v>4.866</v>
      </c>
      <c r="R631" t="n">
        <v>5.016</v>
      </c>
      <c r="S631" t="n">
        <v>5.1</v>
      </c>
      <c r="T631" t="n">
        <v>5.134</v>
      </c>
      <c r="U631" t="n">
        <v>5.062</v>
      </c>
      <c r="V631" t="n">
        <v>5.08</v>
      </c>
      <c r="W631" t="n">
        <v>5.184</v>
      </c>
      <c r="X631" t="n">
        <v>5.236</v>
      </c>
      <c r="Y631" t="n">
        <v>5.246</v>
      </c>
      <c r="Z631" t="n">
        <v>4.96</v>
      </c>
      <c r="AA631" t="n">
        <v>4.922</v>
      </c>
      <c r="AB631" t="n">
        <v>5.06</v>
      </c>
      <c r="AC631" t="n">
        <v>4.904</v>
      </c>
    </row>
    <row r="632">
      <c r="A632" s="1112" t="n">
        <v>45168</v>
      </c>
      <c r="B632" s="63" t="n">
        <v>335208</v>
      </c>
      <c r="P632" t="n">
        <v>4.616</v>
      </c>
      <c r="Q632" t="n">
        <v>4.806</v>
      </c>
      <c r="R632" t="n">
        <v>4.97</v>
      </c>
      <c r="S632" t="n">
        <v>5.054</v>
      </c>
      <c r="T632" t="n">
        <v>5.092</v>
      </c>
      <c r="U632" t="n">
        <v>5.052</v>
      </c>
      <c r="V632" t="n">
        <v>5.1</v>
      </c>
      <c r="W632" t="n">
        <v>5.206</v>
      </c>
      <c r="X632" t="n">
        <v>5.26</v>
      </c>
      <c r="Y632" t="n">
        <v>5.266</v>
      </c>
      <c r="Z632" t="n">
        <v>4.982</v>
      </c>
      <c r="AA632" t="n">
        <v>4.944</v>
      </c>
      <c r="AB632" t="n">
        <v>5.082</v>
      </c>
      <c r="AC632" t="n">
        <v>4.926</v>
      </c>
    </row>
    <row r="633">
      <c r="A633" s="1112" t="n">
        <v>45169</v>
      </c>
      <c r="B633" s="63" t="n">
        <v>222616</v>
      </c>
      <c r="P633" t="n">
        <v>4.61</v>
      </c>
      <c r="Q633" t="n">
        <v>4.782</v>
      </c>
      <c r="R633" t="n">
        <v>4.94</v>
      </c>
      <c r="S633" t="n">
        <v>5.024</v>
      </c>
      <c r="T633" t="n">
        <v>5.064</v>
      </c>
      <c r="U633" t="n">
        <v>5.032</v>
      </c>
      <c r="V633" t="n">
        <v>5.074</v>
      </c>
      <c r="W633" t="n">
        <v>5.186</v>
      </c>
      <c r="X633" t="n">
        <v>5.236</v>
      </c>
      <c r="Y633" t="n">
        <v>5.244</v>
      </c>
      <c r="Z633" t="n">
        <v>4.956</v>
      </c>
      <c r="AA633" t="n">
        <v>4.92</v>
      </c>
      <c r="AB633" t="n">
        <v>5.056</v>
      </c>
      <c r="AC633" t="n">
        <v>4.922</v>
      </c>
    </row>
    <row r="634">
      <c r="A634" s="1112" t="n">
        <v>45170</v>
      </c>
      <c r="B634" s="63" t="n">
        <v>175630</v>
      </c>
      <c r="P634" t="n">
        <v>4.646</v>
      </c>
      <c r="Q634" t="n">
        <v>4.814</v>
      </c>
      <c r="R634" t="n">
        <v>4.964</v>
      </c>
      <c r="S634" t="n">
        <v>5.05</v>
      </c>
      <c r="T634" t="n">
        <v>5.086</v>
      </c>
      <c r="U634" t="n">
        <v>5.052</v>
      </c>
      <c r="V634" t="n">
        <v>5.094</v>
      </c>
      <c r="W634" t="n">
        <v>5.204</v>
      </c>
      <c r="X634" t="n">
        <v>5.254</v>
      </c>
      <c r="Y634" t="n">
        <v>5.262</v>
      </c>
      <c r="Z634" t="n">
        <v>4.97</v>
      </c>
      <c r="AA634" t="n">
        <v>4.944</v>
      </c>
      <c r="AB634" t="n">
        <v>5.082</v>
      </c>
      <c r="AC634" t="n">
        <v>4.942</v>
      </c>
    </row>
    <row r="635">
      <c r="A635" s="104" t="n">
        <v>45173</v>
      </c>
      <c r="P635" s="192" t="n">
        <v>4.646</v>
      </c>
      <c r="Q635" s="192" t="n">
        <v>4.814</v>
      </c>
      <c r="R635" s="192" t="n">
        <v>4.964</v>
      </c>
      <c r="S635" s="192" t="n">
        <v>5.05</v>
      </c>
      <c r="T635" s="192" t="n">
        <v>5.086</v>
      </c>
      <c r="U635" s="192" t="n">
        <v>5.052</v>
      </c>
      <c r="V635" s="192" t="n">
        <v>5.094</v>
      </c>
      <c r="W635" s="192" t="n">
        <v>5.204</v>
      </c>
      <c r="X635" s="192" t="n">
        <v>5.254</v>
      </c>
      <c r="Y635" s="192" t="n">
        <v>5.262</v>
      </c>
      <c r="Z635" s="192" t="n">
        <v>4.97</v>
      </c>
      <c r="AA635" s="192" t="n">
        <v>4.944</v>
      </c>
      <c r="AB635" s="192" t="n">
        <v>5.082</v>
      </c>
      <c r="AC635" s="192" t="n">
        <v>4.942</v>
      </c>
    </row>
    <row r="636">
      <c r="A636" s="1112" t="n">
        <v>45174</v>
      </c>
      <c r="B636" s="63" t="n">
        <v>199273</v>
      </c>
      <c r="P636" t="n">
        <v>4.71</v>
      </c>
      <c r="Q636" t="n">
        <v>4.86</v>
      </c>
      <c r="R636" t="n">
        <v>5.01</v>
      </c>
      <c r="S636" t="n">
        <v>5.092</v>
      </c>
      <c r="T636" t="n">
        <v>5.126</v>
      </c>
      <c r="U636" t="n">
        <v>5.084</v>
      </c>
      <c r="V636" t="n">
        <v>5.122</v>
      </c>
      <c r="W636" t="n">
        <v>5.226</v>
      </c>
      <c r="X636" t="n">
        <v>5.282</v>
      </c>
      <c r="Y636" t="n">
        <v>5.29</v>
      </c>
      <c r="Z636" t="n">
        <v>4.98</v>
      </c>
      <c r="AA636" t="n">
        <v>4.954</v>
      </c>
      <c r="AB636" t="n">
        <v>5.092</v>
      </c>
      <c r="AC636" t="n">
        <v>4.942</v>
      </c>
    </row>
    <row r="637">
      <c r="A637" s="1112" t="n">
        <v>45175</v>
      </c>
      <c r="B637" s="63" t="n">
        <v>174295</v>
      </c>
      <c r="P637" t="n">
        <v>4.714</v>
      </c>
      <c r="Q637" t="n">
        <v>4.856</v>
      </c>
      <c r="R637" t="n">
        <v>5</v>
      </c>
      <c r="S637" t="n">
        <v>5.082</v>
      </c>
      <c r="T637" t="n">
        <v>5.12</v>
      </c>
      <c r="U637" t="n">
        <v>5.072</v>
      </c>
      <c r="V637" t="n">
        <v>5.11</v>
      </c>
      <c r="W637" t="n">
        <v>5.214</v>
      </c>
      <c r="X637" t="n">
        <v>5.27</v>
      </c>
      <c r="Y637" t="n">
        <v>5.276</v>
      </c>
      <c r="Z637" t="n">
        <v>4.97</v>
      </c>
      <c r="AA637" t="n">
        <v>4.94</v>
      </c>
      <c r="AB637" t="n">
        <v>5.076</v>
      </c>
      <c r="AC637" t="n">
        <v>4.93</v>
      </c>
    </row>
    <row r="638">
      <c r="A638" s="1112" t="n">
        <v>45176</v>
      </c>
      <c r="B638" s="63" t="n">
        <v>182288</v>
      </c>
      <c r="P638" t="n">
        <v>4.706</v>
      </c>
      <c r="Q638" t="n">
        <v>4.862</v>
      </c>
      <c r="R638" t="n">
        <v>5</v>
      </c>
      <c r="S638" t="n">
        <v>5.082</v>
      </c>
      <c r="T638" t="n">
        <v>5.116</v>
      </c>
      <c r="U638" t="n">
        <v>5.064</v>
      </c>
      <c r="V638" t="n">
        <v>5.1</v>
      </c>
      <c r="W638" t="n">
        <v>5.2</v>
      </c>
      <c r="X638" t="n">
        <v>5.254</v>
      </c>
      <c r="Y638" t="n">
        <v>5.262</v>
      </c>
      <c r="Z638" t="n">
        <v>4.96</v>
      </c>
      <c r="AA638" t="n">
        <v>4.93</v>
      </c>
      <c r="AB638" t="n">
        <v>5.066</v>
      </c>
      <c r="AC638" t="n">
        <v>4.93</v>
      </c>
    </row>
    <row r="639">
      <c r="A639" s="1112" t="n">
        <v>45177</v>
      </c>
      <c r="B639" s="63" t="n">
        <v>168956</v>
      </c>
      <c r="P639" t="n">
        <v>4.684</v>
      </c>
      <c r="Q639" t="n">
        <v>4.836</v>
      </c>
      <c r="R639" t="n">
        <v>4.98</v>
      </c>
      <c r="S639" t="n">
        <v>5.064</v>
      </c>
      <c r="T639" t="n">
        <v>5.096</v>
      </c>
      <c r="U639" t="n">
        <v>5.052</v>
      </c>
      <c r="V639" t="n">
        <v>5.084</v>
      </c>
      <c r="W639" t="n">
        <v>5.192</v>
      </c>
      <c r="X639" t="n">
        <v>5.246</v>
      </c>
      <c r="Y639" t="n">
        <v>5.252</v>
      </c>
      <c r="Z639" t="n">
        <v>4.934</v>
      </c>
      <c r="AA639" t="n">
        <v>4.904</v>
      </c>
      <c r="AB639" t="n">
        <v>5.042</v>
      </c>
      <c r="AC639" t="n">
        <v>4.894</v>
      </c>
    </row>
    <row r="640">
      <c r="A640" s="1112" t="n">
        <v>45180</v>
      </c>
      <c r="B640" s="63" t="n">
        <v>204755</v>
      </c>
      <c r="P640" t="n">
        <v>4.712</v>
      </c>
      <c r="Q640" t="n">
        <v>4.856</v>
      </c>
      <c r="R640" t="n">
        <v>5.002</v>
      </c>
      <c r="S640" t="n">
        <v>5.086</v>
      </c>
      <c r="T640" t="n">
        <v>5.126</v>
      </c>
      <c r="U640" t="n">
        <v>5.086</v>
      </c>
      <c r="V640" t="n">
        <v>5.12</v>
      </c>
      <c r="W640" t="n">
        <v>5.222</v>
      </c>
      <c r="X640" t="n">
        <v>5.274</v>
      </c>
      <c r="Y640" t="n">
        <v>5.28</v>
      </c>
      <c r="Z640" t="n">
        <v>4.956</v>
      </c>
      <c r="AA640" t="n">
        <v>4.926</v>
      </c>
      <c r="AB640" t="n">
        <v>5.064</v>
      </c>
      <c r="AC640" t="n">
        <v>4.916</v>
      </c>
    </row>
    <row r="641">
      <c r="A641" s="1112" t="n">
        <v>45181</v>
      </c>
      <c r="B641" s="63" t="n">
        <v>277529</v>
      </c>
      <c r="P641" t="n">
        <v>4.632</v>
      </c>
      <c r="Q641" t="n">
        <v>4.764</v>
      </c>
      <c r="R641" t="n">
        <v>4.91</v>
      </c>
      <c r="S641" t="n">
        <v>4.992</v>
      </c>
      <c r="T641" t="n">
        <v>5.034</v>
      </c>
      <c r="U641" t="n">
        <v>5.01</v>
      </c>
      <c r="V641" t="n">
        <v>5.054</v>
      </c>
      <c r="W641" t="n">
        <v>5.16</v>
      </c>
      <c r="X641" t="n">
        <v>5.212</v>
      </c>
      <c r="Y641" t="n">
        <v>5.216</v>
      </c>
      <c r="Z641" t="n">
        <v>4.9</v>
      </c>
      <c r="AA641" t="n">
        <v>4.87</v>
      </c>
      <c r="AB641" t="n">
        <v>5.006</v>
      </c>
      <c r="AC641" t="n">
        <v>4.872</v>
      </c>
    </row>
    <row r="642">
      <c r="A642" s="1112" t="n">
        <v>45182</v>
      </c>
      <c r="B642" s="63" t="n">
        <v>228486</v>
      </c>
      <c r="P642" t="n">
        <v>4.64</v>
      </c>
      <c r="Q642" t="n">
        <v>4.822</v>
      </c>
      <c r="R642" t="n">
        <v>4.962</v>
      </c>
      <c r="S642" t="n">
        <v>5.044</v>
      </c>
      <c r="T642" t="n">
        <v>5.084</v>
      </c>
      <c r="U642" t="n">
        <v>5.056</v>
      </c>
      <c r="V642" t="n">
        <v>5.1</v>
      </c>
      <c r="W642" t="n">
        <v>5.202</v>
      </c>
      <c r="X642" t="n">
        <v>5.252</v>
      </c>
      <c r="Y642" t="n">
        <v>5.254</v>
      </c>
      <c r="Z642" t="n">
        <v>4.94</v>
      </c>
      <c r="AA642" t="n">
        <v>4.91</v>
      </c>
      <c r="AB642" t="n">
        <v>5.046</v>
      </c>
      <c r="AC642" t="n">
        <v>4.892</v>
      </c>
    </row>
    <row r="643">
      <c r="A643" s="1112" t="n">
        <v>45183</v>
      </c>
      <c r="B643" s="63" t="n">
        <v>172265</v>
      </c>
      <c r="P643" t="n">
        <v>4.624</v>
      </c>
      <c r="Q643" t="n">
        <v>4.804</v>
      </c>
      <c r="R643" t="n">
        <v>4.944</v>
      </c>
      <c r="S643" t="n">
        <v>5.026</v>
      </c>
      <c r="T643" t="n">
        <v>5.074</v>
      </c>
      <c r="U643" t="n">
        <v>5.05</v>
      </c>
      <c r="V643" t="n">
        <v>5.094</v>
      </c>
      <c r="W643" t="n">
        <v>5.194</v>
      </c>
      <c r="X643" t="n">
        <v>5.244</v>
      </c>
      <c r="Y643" t="n">
        <v>5.246</v>
      </c>
      <c r="Z643" t="n">
        <v>4.936</v>
      </c>
      <c r="AA643" t="n">
        <v>4.906</v>
      </c>
      <c r="AB643" t="n">
        <v>5.044</v>
      </c>
      <c r="AC643" t="n">
        <v>4.896</v>
      </c>
    </row>
    <row r="644">
      <c r="A644" s="1112" t="n">
        <v>45184</v>
      </c>
      <c r="B644" s="63" t="n">
        <v>182342</v>
      </c>
      <c r="Q644" t="n">
        <v>4.762</v>
      </c>
      <c r="R644" t="n">
        <v>4.904</v>
      </c>
      <c r="S644" t="n">
        <v>4.99</v>
      </c>
      <c r="T644" t="n">
        <v>5.036</v>
      </c>
      <c r="U644" t="n">
        <v>5.032</v>
      </c>
      <c r="V644" t="n">
        <v>5.084</v>
      </c>
      <c r="W644" t="n">
        <v>5.186</v>
      </c>
      <c r="X644" t="n">
        <v>5.236</v>
      </c>
      <c r="Y644" t="n">
        <v>5.242</v>
      </c>
      <c r="Z644" t="n">
        <v>4.93</v>
      </c>
      <c r="AA644" t="n">
        <v>4.9</v>
      </c>
      <c r="AB644" t="n">
        <v>5.036</v>
      </c>
      <c r="AC644" t="n">
        <v>4.896</v>
      </c>
    </row>
    <row r="645">
      <c r="A645" s="1112" t="n">
        <v>45187</v>
      </c>
      <c r="B645" s="63" t="n">
        <v>217843</v>
      </c>
      <c r="Q645" t="n">
        <v>4.714</v>
      </c>
      <c r="R645" t="n">
        <v>4.856</v>
      </c>
      <c r="S645" t="n">
        <v>4.944</v>
      </c>
      <c r="T645" t="n">
        <v>4.99</v>
      </c>
      <c r="U645" t="n">
        <v>4.99</v>
      </c>
      <c r="V645" t="n">
        <v>5.042</v>
      </c>
      <c r="W645" t="n">
        <v>5.142</v>
      </c>
      <c r="X645" t="n">
        <v>5.192</v>
      </c>
      <c r="Y645" t="n">
        <v>5.196</v>
      </c>
      <c r="Z645" t="n">
        <v>4.894</v>
      </c>
      <c r="AA645" t="n">
        <v>4.864</v>
      </c>
      <c r="AB645" t="n">
        <v>5.006</v>
      </c>
      <c r="AC645" t="n">
        <v>4.874</v>
      </c>
    </row>
    <row r="646">
      <c r="A646" s="1112" t="n">
        <v>45188</v>
      </c>
      <c r="B646" s="63" t="n">
        <v>223592</v>
      </c>
      <c r="Q646" t="n">
        <v>4.762</v>
      </c>
      <c r="R646" t="n">
        <v>4.904</v>
      </c>
      <c r="S646" t="n">
        <v>4.99</v>
      </c>
      <c r="T646" t="n">
        <v>5.036</v>
      </c>
      <c r="U646" t="n">
        <v>5.024</v>
      </c>
      <c r="V646" t="n">
        <v>5.066</v>
      </c>
      <c r="W646" t="n">
        <v>5.164</v>
      </c>
      <c r="X646" t="n">
        <v>5.21</v>
      </c>
      <c r="Y646" t="n">
        <v>5.216</v>
      </c>
      <c r="Z646" t="n">
        <v>4.894</v>
      </c>
      <c r="AA646" t="n">
        <v>4.872</v>
      </c>
      <c r="AB646" t="n">
        <v>5.026</v>
      </c>
      <c r="AC646" t="n">
        <v>4.876</v>
      </c>
    </row>
    <row r="647">
      <c r="A647" s="1112" t="n">
        <v>45189</v>
      </c>
      <c r="B647" s="63" t="n">
        <v>274404</v>
      </c>
      <c r="Q647" t="n">
        <v>4.822</v>
      </c>
      <c r="R647" t="n">
        <v>4.966</v>
      </c>
      <c r="S647" t="n">
        <v>5.054</v>
      </c>
      <c r="T647" t="n">
        <v>5.1</v>
      </c>
      <c r="U647" t="n">
        <v>5.08</v>
      </c>
      <c r="V647" t="n">
        <v>5.112</v>
      </c>
      <c r="W647" t="n">
        <v>5.212</v>
      </c>
      <c r="X647" t="n">
        <v>5.262</v>
      </c>
      <c r="Y647" t="n">
        <v>5.262</v>
      </c>
      <c r="Z647" t="n">
        <v>4.936</v>
      </c>
      <c r="AA647" t="n">
        <v>4.912</v>
      </c>
      <c r="AB647" t="n">
        <v>5.07</v>
      </c>
      <c r="AC647" t="n">
        <v>4.896</v>
      </c>
    </row>
    <row r="648">
      <c r="A648" s="1112" t="n">
        <v>45190</v>
      </c>
      <c r="B648" s="63" t="n">
        <v>181097</v>
      </c>
      <c r="Q648" t="n">
        <v>4.752</v>
      </c>
      <c r="R648" t="n">
        <v>4.9</v>
      </c>
      <c r="S648" t="n">
        <v>4.984</v>
      </c>
      <c r="T648" t="n">
        <v>5.026</v>
      </c>
      <c r="U648" t="n">
        <v>5.006</v>
      </c>
      <c r="V648" t="n">
        <v>5.05</v>
      </c>
      <c r="W648" t="n">
        <v>5.146</v>
      </c>
      <c r="X648" t="n">
        <v>5.194</v>
      </c>
      <c r="Y648" t="n">
        <v>5.2</v>
      </c>
      <c r="Z648" t="n">
        <v>4.896</v>
      </c>
      <c r="AA648" t="n">
        <v>4.866</v>
      </c>
      <c r="AB648" t="n">
        <v>5.022</v>
      </c>
      <c r="AC648" t="n">
        <v>4.876</v>
      </c>
    </row>
    <row r="649">
      <c r="A649" s="1112" t="n">
        <v>45191</v>
      </c>
      <c r="B649" s="63" t="n">
        <v>135626</v>
      </c>
      <c r="Q649" t="n">
        <v>4.772</v>
      </c>
      <c r="R649" t="n">
        <v>4.922</v>
      </c>
      <c r="S649" t="n">
        <v>5.01</v>
      </c>
      <c r="T649" t="n">
        <v>5.054</v>
      </c>
      <c r="U649" t="n">
        <v>5.03</v>
      </c>
      <c r="V649" t="n">
        <v>5.07</v>
      </c>
      <c r="W649" t="n">
        <v>5.166</v>
      </c>
      <c r="X649" t="n">
        <v>5.214</v>
      </c>
      <c r="Y649" t="n">
        <v>5.216</v>
      </c>
      <c r="Z649" t="n">
        <v>4.932</v>
      </c>
      <c r="AA649" t="n">
        <v>4.902</v>
      </c>
      <c r="AB649" t="n">
        <v>5.062</v>
      </c>
      <c r="AC649" t="n">
        <v>4.932</v>
      </c>
    </row>
    <row r="650">
      <c r="A650" s="1112" t="n">
        <v>45194</v>
      </c>
      <c r="B650" s="63" t="n">
        <v>148072</v>
      </c>
      <c r="Q650" t="n">
        <v>4.812</v>
      </c>
      <c r="R650" t="n">
        <v>4.956</v>
      </c>
      <c r="S650" t="n">
        <v>5.042</v>
      </c>
      <c r="T650" t="n">
        <v>5.084</v>
      </c>
      <c r="U650" t="n">
        <v>5.06</v>
      </c>
      <c r="V650" t="n">
        <v>5.094</v>
      </c>
      <c r="W650" t="n">
        <v>5.192</v>
      </c>
      <c r="X650" t="n">
        <v>5.24</v>
      </c>
      <c r="Y650" t="n">
        <v>5.246</v>
      </c>
      <c r="Z650" t="n">
        <v>4.966</v>
      </c>
      <c r="AA650" t="n">
        <v>4.944</v>
      </c>
      <c r="AB650" t="n">
        <v>5.104</v>
      </c>
      <c r="AC650" t="n">
        <v>4.962</v>
      </c>
    </row>
    <row r="651">
      <c r="A651" s="1112" t="n">
        <v>45195</v>
      </c>
      <c r="B651" s="63" t="n">
        <v>164050</v>
      </c>
      <c r="Q651" t="n">
        <v>4.796</v>
      </c>
      <c r="R651" t="n">
        <v>4.944</v>
      </c>
      <c r="S651" t="n">
        <v>5.026</v>
      </c>
      <c r="T651" t="n">
        <v>5.072</v>
      </c>
      <c r="U651" t="n">
        <v>5.05</v>
      </c>
      <c r="V651" t="n">
        <v>5.086</v>
      </c>
      <c r="W651" t="n">
        <v>5.186</v>
      </c>
      <c r="X651" t="n">
        <v>5.24</v>
      </c>
      <c r="Y651" t="n">
        <v>5.24</v>
      </c>
      <c r="Z651" t="n">
        <v>4.972</v>
      </c>
      <c r="AA651" t="n">
        <v>4.944</v>
      </c>
      <c r="AB651" t="n">
        <v>5.106</v>
      </c>
      <c r="AC651" t="n">
        <v>4.952</v>
      </c>
    </row>
    <row r="652">
      <c r="A652" s="1112" t="n">
        <v>45196</v>
      </c>
      <c r="B652" s="63" t="n">
        <v>190223</v>
      </c>
      <c r="Q652" t="n">
        <v>4.832</v>
      </c>
      <c r="R652" t="n">
        <v>4.982</v>
      </c>
      <c r="S652" t="n">
        <v>5.066</v>
      </c>
      <c r="T652" t="n">
        <v>5.114</v>
      </c>
      <c r="U652" t="n">
        <v>5.086</v>
      </c>
      <c r="V652" t="n">
        <v>5.122</v>
      </c>
      <c r="W652" t="n">
        <v>5.222</v>
      </c>
      <c r="X652" t="n">
        <v>5.272</v>
      </c>
      <c r="Y652" t="n">
        <v>5.266</v>
      </c>
      <c r="Z652" t="n">
        <v>4.994</v>
      </c>
      <c r="AA652" t="n">
        <v>4.962</v>
      </c>
      <c r="AB652" t="n">
        <v>5.124</v>
      </c>
      <c r="AC652" t="n">
        <v>4.966</v>
      </c>
    </row>
    <row r="653">
      <c r="A653" s="1112" t="n">
        <v>45197</v>
      </c>
      <c r="B653" s="63" t="n">
        <v>155128</v>
      </c>
      <c r="Q653" t="n">
        <v>4.884</v>
      </c>
      <c r="R653" t="n">
        <v>5.032</v>
      </c>
      <c r="S653" t="n">
        <v>5.116</v>
      </c>
      <c r="T653" t="n">
        <v>5.162</v>
      </c>
      <c r="U653" t="n">
        <v>5.12</v>
      </c>
      <c r="V653" t="n">
        <v>5.144</v>
      </c>
      <c r="W653" t="n">
        <v>5.244</v>
      </c>
      <c r="X653" t="n">
        <v>5.294</v>
      </c>
      <c r="Y653" t="n">
        <v>5.29</v>
      </c>
      <c r="Z653" t="n">
        <v>5.01</v>
      </c>
      <c r="AA653" t="n">
        <v>4.97</v>
      </c>
      <c r="AB653" t="n">
        <v>5.144</v>
      </c>
      <c r="AC653" t="n">
        <v>4.954</v>
      </c>
    </row>
    <row r="654">
      <c r="A654" s="1112" t="n">
        <v>45198</v>
      </c>
      <c r="B654" s="63" t="n">
        <v>305306</v>
      </c>
      <c r="Q654" t="n">
        <v>4.766</v>
      </c>
      <c r="R654" t="n">
        <v>4.916</v>
      </c>
      <c r="S654" t="n">
        <v>5.004</v>
      </c>
      <c r="T654" t="n">
        <v>5.054</v>
      </c>
      <c r="U654" t="n">
        <v>5.032</v>
      </c>
      <c r="V654" t="n">
        <v>5.072</v>
      </c>
      <c r="W654" t="n">
        <v>5.174</v>
      </c>
      <c r="X654" t="n">
        <v>5.224</v>
      </c>
      <c r="Y654" t="n">
        <v>5.214</v>
      </c>
      <c r="Z654" t="n">
        <v>4.972</v>
      </c>
      <c r="AA654" t="n">
        <v>4.932</v>
      </c>
      <c r="AB654" t="n">
        <v>5.094</v>
      </c>
      <c r="AC654" t="n">
        <v>4.932</v>
      </c>
    </row>
    <row r="655">
      <c r="A655" s="1112" t="n">
        <v>45201</v>
      </c>
      <c r="B655" s="63" t="n">
        <v>216434</v>
      </c>
      <c r="Q655" t="n">
        <v>4.886</v>
      </c>
      <c r="R655" t="n">
        <v>5.036</v>
      </c>
      <c r="S655" t="n">
        <v>5.122</v>
      </c>
      <c r="T655" t="n">
        <v>5.172</v>
      </c>
      <c r="U655" t="n">
        <v>5.14</v>
      </c>
      <c r="V655" t="n">
        <v>5.172</v>
      </c>
      <c r="W655" t="n">
        <v>5.274</v>
      </c>
      <c r="X655" t="n">
        <v>5.32</v>
      </c>
      <c r="Y655" t="n">
        <v>5.314</v>
      </c>
      <c r="Z655" t="n">
        <v>5.03</v>
      </c>
      <c r="AA655" t="n">
        <v>4.994</v>
      </c>
      <c r="AB655" t="n">
        <v>5.156</v>
      </c>
      <c r="AC655" t="n">
        <v>4.982</v>
      </c>
    </row>
    <row r="656">
      <c r="A656" s="1112" t="n">
        <v>45202</v>
      </c>
      <c r="B656" s="63" t="n">
        <v>200132</v>
      </c>
      <c r="Q656" t="n">
        <v>4.874</v>
      </c>
      <c r="R656" t="n">
        <v>5.022</v>
      </c>
      <c r="S656" t="n">
        <v>5.104</v>
      </c>
      <c r="T656" t="n">
        <v>5.15</v>
      </c>
      <c r="U656" t="n">
        <v>5.112</v>
      </c>
      <c r="V656" t="n">
        <v>5.144</v>
      </c>
      <c r="W656" t="n">
        <v>5.246</v>
      </c>
      <c r="X656" t="n">
        <v>5.296</v>
      </c>
      <c r="Y656" t="n">
        <v>5.29</v>
      </c>
      <c r="Z656" t="n">
        <v>5.014</v>
      </c>
      <c r="AA656" t="n">
        <v>4.98</v>
      </c>
      <c r="AB656" t="n">
        <v>5.136</v>
      </c>
      <c r="AC656" t="n">
        <v>4.974</v>
      </c>
    </row>
    <row r="657">
      <c r="A657" s="1112" t="n">
        <v>45203</v>
      </c>
      <c r="B657" s="63" t="n">
        <v>201822</v>
      </c>
      <c r="Q657" t="n">
        <v>4.86</v>
      </c>
      <c r="R657" t="n">
        <v>5.01</v>
      </c>
      <c r="S657" t="n">
        <v>5.094</v>
      </c>
      <c r="T657" t="n">
        <v>5.144</v>
      </c>
      <c r="U657" t="n">
        <v>5.106</v>
      </c>
      <c r="V657" t="n">
        <v>5.134</v>
      </c>
      <c r="W657" t="n">
        <v>5.24</v>
      </c>
      <c r="X657" t="n">
        <v>5.294</v>
      </c>
      <c r="Y657" t="n">
        <v>5.284</v>
      </c>
      <c r="Z657" t="n">
        <v>5.006</v>
      </c>
      <c r="AA657" t="n">
        <v>4.972</v>
      </c>
      <c r="AB657" t="n">
        <v>5.134</v>
      </c>
      <c r="AC657" t="n">
        <v>4.97</v>
      </c>
    </row>
    <row r="658">
      <c r="A658" s="1112" t="n">
        <v>45204</v>
      </c>
      <c r="B658" s="63" t="n">
        <v>302255</v>
      </c>
      <c r="Q658" t="n">
        <v>4.974</v>
      </c>
      <c r="R658" t="n">
        <v>5.122</v>
      </c>
      <c r="S658" t="n">
        <v>5.204</v>
      </c>
      <c r="T658" t="n">
        <v>5.254</v>
      </c>
      <c r="U658" t="n">
        <v>5.192</v>
      </c>
      <c r="V658" t="n">
        <v>5.214</v>
      </c>
      <c r="W658" t="n">
        <v>5.316</v>
      </c>
      <c r="X658" t="n">
        <v>5.37</v>
      </c>
      <c r="Y658" t="n">
        <v>5.36</v>
      </c>
      <c r="Z658" t="n">
        <v>5.062</v>
      </c>
      <c r="AA658" t="n">
        <v>5.026</v>
      </c>
      <c r="AB658" t="n">
        <v>5.186</v>
      </c>
      <c r="AC658" t="n">
        <v>4.986</v>
      </c>
    </row>
    <row r="659">
      <c r="A659" s="1112" t="n">
        <v>45205</v>
      </c>
      <c r="B659" s="63" t="n">
        <v>181741</v>
      </c>
      <c r="Q659" t="n">
        <v>4.92</v>
      </c>
      <c r="R659" t="n">
        <v>5.072</v>
      </c>
      <c r="S659" t="n">
        <v>5.152</v>
      </c>
      <c r="T659" t="n">
        <v>5.2</v>
      </c>
      <c r="U659" t="n">
        <v>5.162</v>
      </c>
      <c r="V659" t="n">
        <v>5.194</v>
      </c>
      <c r="W659" t="n">
        <v>5.3</v>
      </c>
      <c r="X659" t="n">
        <v>5.35</v>
      </c>
      <c r="Y659" t="n">
        <v>5.34</v>
      </c>
      <c r="Z659" t="n">
        <v>5.06</v>
      </c>
      <c r="AA659" t="n">
        <v>5.016</v>
      </c>
      <c r="AB659" t="n">
        <v>5.18</v>
      </c>
      <c r="AC659" t="n">
        <v>4.984</v>
      </c>
    </row>
    <row r="660">
      <c r="A660" s="1112" t="n">
        <v>45208</v>
      </c>
      <c r="B660" s="63" t="n">
        <v>174653</v>
      </c>
      <c r="Q660" t="n">
        <v>4.882</v>
      </c>
      <c r="R660" t="n">
        <v>5.036</v>
      </c>
      <c r="S660" t="n">
        <v>5.12</v>
      </c>
      <c r="T660" t="n">
        <v>5.17</v>
      </c>
      <c r="U660" t="n">
        <v>5.13</v>
      </c>
      <c r="V660" t="n">
        <v>5.162</v>
      </c>
      <c r="W660" t="n">
        <v>5.264</v>
      </c>
      <c r="X660" t="n">
        <v>5.316</v>
      </c>
      <c r="Y660" t="n">
        <v>5.31</v>
      </c>
      <c r="Z660" t="n">
        <v>5.042</v>
      </c>
      <c r="AA660" t="n">
        <v>5</v>
      </c>
      <c r="AB660" t="n">
        <v>5.162</v>
      </c>
      <c r="AC660" t="n">
        <v>4.962</v>
      </c>
    </row>
    <row r="661">
      <c r="A661" s="1112" t="n">
        <v>45209</v>
      </c>
      <c r="B661" s="63" t="n">
        <v>158800</v>
      </c>
      <c r="Q661" t="n">
        <v>4.854</v>
      </c>
      <c r="R661" t="n">
        <v>5.012</v>
      </c>
      <c r="S661" t="n">
        <v>5.092</v>
      </c>
      <c r="T661" t="n">
        <v>5.144</v>
      </c>
      <c r="U661" t="n">
        <v>5.112</v>
      </c>
      <c r="V661" t="n">
        <v>5.142</v>
      </c>
      <c r="W661" t="n">
        <v>5.246</v>
      </c>
      <c r="X661" t="n">
        <v>5.302</v>
      </c>
      <c r="Y661" t="n">
        <v>5.292</v>
      </c>
      <c r="Z661" t="n">
        <v>5.05</v>
      </c>
      <c r="AA661" t="n">
        <v>5.006</v>
      </c>
      <c r="AB661" t="n">
        <v>5.186</v>
      </c>
      <c r="AC661" t="n">
        <v>4.98</v>
      </c>
    </row>
    <row r="662">
      <c r="A662" s="1112" t="n">
        <v>45210</v>
      </c>
      <c r="B662" s="63" t="n">
        <v>151737</v>
      </c>
      <c r="Q662" t="n">
        <v>4.88</v>
      </c>
      <c r="R662" t="n">
        <v>5.036</v>
      </c>
      <c r="S662" t="n">
        <v>5.116</v>
      </c>
      <c r="T662" t="n">
        <v>5.166</v>
      </c>
      <c r="U662" t="n">
        <v>5.136</v>
      </c>
      <c r="V662" t="n">
        <v>5.172</v>
      </c>
      <c r="W662" t="n">
        <v>5.276</v>
      </c>
      <c r="X662" t="n">
        <v>5.326</v>
      </c>
      <c r="Y662" t="n">
        <v>5.32</v>
      </c>
      <c r="Z662" t="n">
        <v>5.082</v>
      </c>
      <c r="AA662" t="n">
        <v>5.03</v>
      </c>
      <c r="AB662" t="n">
        <v>5.196</v>
      </c>
      <c r="AC662" t="n">
        <v>4.984</v>
      </c>
    </row>
    <row r="663">
      <c r="A663" s="1112" t="n">
        <v>45211</v>
      </c>
      <c r="B663" s="63" t="n">
        <v>309294</v>
      </c>
      <c r="Q663" t="n">
        <v>4.96</v>
      </c>
      <c r="R663" t="n">
        <v>5.114</v>
      </c>
      <c r="S663" t="n">
        <v>5.194</v>
      </c>
      <c r="T663" t="n">
        <v>5.242</v>
      </c>
      <c r="U663" t="n">
        <v>5.196</v>
      </c>
      <c r="V663" t="n">
        <v>5.226</v>
      </c>
      <c r="W663" t="n">
        <v>5.33</v>
      </c>
      <c r="X663" t="n">
        <v>5.376</v>
      </c>
      <c r="Y663" t="n">
        <v>5.366</v>
      </c>
      <c r="Z663" t="n">
        <v>5.102</v>
      </c>
      <c r="AA663" t="n">
        <v>5.054</v>
      </c>
      <c r="AB663" t="n">
        <v>5.22</v>
      </c>
      <c r="AC663" t="n">
        <v>4.996</v>
      </c>
    </row>
    <row r="664">
      <c r="A664" s="1112" t="n">
        <v>45212</v>
      </c>
      <c r="B664" s="63" t="n">
        <v>202112</v>
      </c>
      <c r="Q664" t="n">
        <v>4.932</v>
      </c>
      <c r="R664" t="n">
        <v>5.084</v>
      </c>
      <c r="S664" t="n">
        <v>5.164</v>
      </c>
      <c r="T664" t="n">
        <v>5.216</v>
      </c>
      <c r="U664" t="n">
        <v>5.176</v>
      </c>
      <c r="V664" t="n">
        <v>5.212</v>
      </c>
      <c r="W664" t="n">
        <v>5.316</v>
      </c>
      <c r="X664" t="n">
        <v>5.364</v>
      </c>
      <c r="Y664" t="n">
        <v>5.354</v>
      </c>
      <c r="Z664" t="n">
        <v>5.082</v>
      </c>
      <c r="AA664" t="n">
        <v>5.032</v>
      </c>
      <c r="AB664" t="n">
        <v>5.2</v>
      </c>
      <c r="AC664" t="n">
        <v>4.98</v>
      </c>
    </row>
    <row r="665">
      <c r="A665" s="1112" t="n">
        <v>45215</v>
      </c>
      <c r="B665" s="63" t="n">
        <v>163584</v>
      </c>
      <c r="Q665" t="n">
        <v>4.9</v>
      </c>
      <c r="R665" t="n">
        <v>5.05</v>
      </c>
      <c r="S665" t="n">
        <v>5.126</v>
      </c>
      <c r="T665" t="n">
        <v>5.182</v>
      </c>
      <c r="U665" t="n">
        <v>5.142</v>
      </c>
      <c r="V665" t="n">
        <v>5.176</v>
      </c>
      <c r="W665" t="n">
        <v>5.282</v>
      </c>
      <c r="X665" t="n">
        <v>5.334</v>
      </c>
      <c r="Y665" t="n">
        <v>5.322</v>
      </c>
      <c r="Z665" t="n">
        <v>5.082</v>
      </c>
      <c r="AA665" t="n">
        <v>5.036</v>
      </c>
      <c r="AB665" t="n">
        <v>5.206</v>
      </c>
      <c r="AC665" t="n">
        <v>4.994</v>
      </c>
    </row>
    <row r="666">
      <c r="A666" s="1112" t="n">
        <v>45216</v>
      </c>
      <c r="B666" s="63" t="n">
        <v>148671</v>
      </c>
      <c r="Q666" t="n">
        <v>4.89</v>
      </c>
      <c r="R666" t="n">
        <v>5.036</v>
      </c>
      <c r="S666" t="n">
        <v>5.112</v>
      </c>
      <c r="T666" t="n">
        <v>5.164</v>
      </c>
      <c r="U666" t="n">
        <v>5.13</v>
      </c>
      <c r="V666" t="n">
        <v>5.164</v>
      </c>
      <c r="W666" t="n">
        <v>5.27</v>
      </c>
      <c r="X666" t="n">
        <v>5.32</v>
      </c>
      <c r="Y666" t="n">
        <v>5.306</v>
      </c>
      <c r="Z666" t="n">
        <v>5.082</v>
      </c>
      <c r="AA666" t="n">
        <v>5.04</v>
      </c>
      <c r="AB666" t="n">
        <v>5.206</v>
      </c>
      <c r="AC666" t="n">
        <v>4.994</v>
      </c>
    </row>
    <row r="667">
      <c r="A667" s="1112" t="n">
        <v>45217</v>
      </c>
      <c r="B667" s="63" t="n">
        <v>167115</v>
      </c>
      <c r="Q667" t="n">
        <v>4.92</v>
      </c>
      <c r="R667" t="n">
        <v>5.064</v>
      </c>
      <c r="S667" t="n">
        <v>5.144</v>
      </c>
      <c r="T667" t="n">
        <v>5.196</v>
      </c>
      <c r="U667" t="n">
        <v>5.154</v>
      </c>
      <c r="V667" t="n">
        <v>5.182</v>
      </c>
      <c r="W667" t="n">
        <v>5.284</v>
      </c>
      <c r="X667" t="n">
        <v>5.332</v>
      </c>
      <c r="Y667" t="n">
        <v>5.322</v>
      </c>
      <c r="Z667" t="n">
        <v>5.106</v>
      </c>
      <c r="AA667" t="n">
        <v>5.042</v>
      </c>
      <c r="AB667" t="n">
        <v>5.21</v>
      </c>
      <c r="AC667" t="n">
        <v>4.996</v>
      </c>
    </row>
    <row r="668">
      <c r="A668" s="1112" t="n">
        <v>45218</v>
      </c>
      <c r="B668" s="63" t="n">
        <v>502094</v>
      </c>
      <c r="Q668" t="n">
        <v>5.05</v>
      </c>
      <c r="R668" t="n">
        <v>5.17</v>
      </c>
      <c r="S668" t="n">
        <v>5.24</v>
      </c>
      <c r="T668" t="n">
        <v>5.286</v>
      </c>
      <c r="U668" t="n">
        <v>5.226</v>
      </c>
      <c r="V668" t="n">
        <v>5.25</v>
      </c>
      <c r="W668" t="n">
        <v>5.356</v>
      </c>
      <c r="X668" t="n">
        <v>5.406</v>
      </c>
      <c r="Y668" t="n">
        <v>5.39</v>
      </c>
      <c r="Z668" t="n">
        <v>5.17</v>
      </c>
      <c r="AA668" t="n">
        <v>5.086</v>
      </c>
      <c r="AB668" t="n">
        <v>5.25</v>
      </c>
      <c r="AC668" t="n">
        <v>5.002</v>
      </c>
    </row>
    <row r="669">
      <c r="A669" s="1112" t="n">
        <v>45219</v>
      </c>
      <c r="B669" s="63" t="n">
        <v>438972</v>
      </c>
      <c r="Q669" t="n">
        <v>4.954</v>
      </c>
      <c r="R669" t="n">
        <v>5.09</v>
      </c>
      <c r="S669" t="n">
        <v>5.164</v>
      </c>
      <c r="T669" t="n">
        <v>5.216</v>
      </c>
      <c r="U669" t="n">
        <v>5.172</v>
      </c>
      <c r="V669" t="n">
        <v>5.2</v>
      </c>
      <c r="W669" t="n">
        <v>5.306</v>
      </c>
      <c r="X669" t="n">
        <v>5.356</v>
      </c>
      <c r="Y669" t="n">
        <v>5.344</v>
      </c>
      <c r="Z669" t="n">
        <v>5.13</v>
      </c>
      <c r="AA669" t="n">
        <v>5.06</v>
      </c>
      <c r="AB669" t="n">
        <v>5.222</v>
      </c>
      <c r="AC669" t="n">
        <v>5.01</v>
      </c>
    </row>
    <row r="670">
      <c r="A670" s="1112" t="n">
        <v>45222</v>
      </c>
      <c r="B670" s="63" t="n">
        <v>181794</v>
      </c>
      <c r="Q670" t="n">
        <v>4.902</v>
      </c>
      <c r="R670" t="n">
        <v>5.04</v>
      </c>
      <c r="S670" t="n">
        <v>5.12</v>
      </c>
      <c r="T670" t="n">
        <v>5.172</v>
      </c>
      <c r="U670" t="n">
        <v>5.144</v>
      </c>
      <c r="V670" t="n">
        <v>5.182</v>
      </c>
      <c r="W670" t="n">
        <v>5.286</v>
      </c>
      <c r="X670" t="n">
        <v>5.336</v>
      </c>
      <c r="Y670" t="n">
        <v>5.322</v>
      </c>
      <c r="Z670" t="n">
        <v>5.114</v>
      </c>
      <c r="AA670" t="n">
        <v>5.05</v>
      </c>
      <c r="AB670" t="n">
        <v>5.21</v>
      </c>
      <c r="AC670" t="n">
        <v>5.014</v>
      </c>
    </row>
    <row r="671">
      <c r="A671" s="1112" t="n">
        <v>45223</v>
      </c>
      <c r="B671" s="63" t="n">
        <v>228146</v>
      </c>
      <c r="Q671" t="n">
        <v>4.84</v>
      </c>
      <c r="R671" t="n">
        <v>4.98</v>
      </c>
      <c r="S671" t="n">
        <v>5.06</v>
      </c>
      <c r="T671" t="n">
        <v>5.116</v>
      </c>
      <c r="U671" t="n">
        <v>5.096</v>
      </c>
      <c r="V671" t="n">
        <v>5.136</v>
      </c>
      <c r="W671" t="n">
        <v>5.242</v>
      </c>
      <c r="X671" t="n">
        <v>5.292</v>
      </c>
      <c r="Y671" t="n">
        <v>5.28</v>
      </c>
      <c r="Z671" t="n">
        <v>5.106</v>
      </c>
      <c r="AA671" t="n">
        <v>5.04</v>
      </c>
      <c r="AB671" t="n">
        <v>5.202</v>
      </c>
      <c r="AC671" t="n">
        <v>5.022</v>
      </c>
    </row>
    <row r="672">
      <c r="A672" s="1112" t="n">
        <v>45224</v>
      </c>
      <c r="B672" s="63" t="n">
        <v>263057</v>
      </c>
      <c r="Q672" t="n">
        <v>4.8</v>
      </c>
      <c r="R672" t="n">
        <v>4.944</v>
      </c>
      <c r="S672" t="n">
        <v>5.03</v>
      </c>
      <c r="T672" t="n">
        <v>5.086</v>
      </c>
      <c r="U672" t="n">
        <v>5.064</v>
      </c>
      <c r="V672" t="n">
        <v>5.106</v>
      </c>
      <c r="W672" t="n">
        <v>5.216</v>
      </c>
      <c r="X672" t="n">
        <v>5.27</v>
      </c>
      <c r="Y672" t="n">
        <v>5.264</v>
      </c>
      <c r="Z672" t="n">
        <v>5.096</v>
      </c>
      <c r="AA672" t="n">
        <v>5.046</v>
      </c>
      <c r="AB672" t="n">
        <v>5.212</v>
      </c>
      <c r="AC672" t="n">
        <v>5.032</v>
      </c>
    </row>
    <row r="673">
      <c r="A673" s="1112" t="n">
        <v>45225</v>
      </c>
      <c r="B673" s="63" t="n">
        <v>315397</v>
      </c>
      <c r="Q673" t="n">
        <v>4.792</v>
      </c>
      <c r="R673" t="n">
        <v>4.932</v>
      </c>
      <c r="S673" t="n">
        <v>5.012</v>
      </c>
      <c r="T673" t="n">
        <v>5.072</v>
      </c>
      <c r="U673" t="n">
        <v>5.052</v>
      </c>
      <c r="V673" t="n">
        <v>5.094</v>
      </c>
      <c r="W673" t="n">
        <v>5.202</v>
      </c>
      <c r="X673" t="n">
        <v>5.252</v>
      </c>
      <c r="Y673" t="n">
        <v>5.244</v>
      </c>
      <c r="Z673" t="n">
        <v>5.096</v>
      </c>
      <c r="AA673" t="n">
        <v>5.044</v>
      </c>
      <c r="AB673" t="n">
        <v>5.212</v>
      </c>
      <c r="AC673" t="n">
        <v>5.034</v>
      </c>
    </row>
    <row r="674">
      <c r="A674" s="1112" t="n">
        <v>45226</v>
      </c>
      <c r="B674" s="63" t="n">
        <v>190996</v>
      </c>
      <c r="Q674" t="n">
        <v>4.806</v>
      </c>
      <c r="R674" t="n">
        <v>4.952</v>
      </c>
      <c r="S674" t="n">
        <v>5.034</v>
      </c>
      <c r="T674" t="n">
        <v>5.094</v>
      </c>
      <c r="U674" t="n">
        <v>5.076</v>
      </c>
      <c r="V674" t="n">
        <v>5.116</v>
      </c>
      <c r="W674" t="n">
        <v>5.22</v>
      </c>
      <c r="X674" t="n">
        <v>5.27</v>
      </c>
      <c r="Y674" t="n">
        <v>5.262</v>
      </c>
      <c r="Z674" t="n">
        <v>5.122</v>
      </c>
      <c r="AA674" t="n">
        <v>5.08</v>
      </c>
      <c r="AB674" t="n">
        <v>5.244</v>
      </c>
      <c r="AC674" t="n">
        <v>5.066</v>
      </c>
    </row>
    <row r="675">
      <c r="A675" s="1112" t="n">
        <v>45229</v>
      </c>
      <c r="B675" s="63" t="n">
        <v>221306</v>
      </c>
      <c r="Q675" t="n">
        <v>4.782</v>
      </c>
      <c r="R675" t="n">
        <v>4.926</v>
      </c>
      <c r="S675" t="n">
        <v>5.01</v>
      </c>
      <c r="T675" t="n">
        <v>5.074</v>
      </c>
      <c r="U675" t="n">
        <v>5.072</v>
      </c>
      <c r="V675" t="n">
        <v>5.112</v>
      </c>
      <c r="W675" t="n">
        <v>5.22</v>
      </c>
      <c r="X675" t="n">
        <v>5.274</v>
      </c>
      <c r="Y675" t="n">
        <v>5.27</v>
      </c>
      <c r="Z675" t="n">
        <v>5.12</v>
      </c>
      <c r="AA675" t="n">
        <v>5.104</v>
      </c>
      <c r="AB675" t="n">
        <v>5.27</v>
      </c>
      <c r="AC675" t="n">
        <v>5.072</v>
      </c>
    </row>
    <row r="676">
      <c r="A676" s="1112" t="n">
        <v>45230</v>
      </c>
      <c r="B676" s="63" t="n">
        <v>240919</v>
      </c>
      <c r="Q676" t="n">
        <v>4.786</v>
      </c>
      <c r="R676" t="n">
        <v>4.93</v>
      </c>
      <c r="S676" t="n">
        <v>5.016</v>
      </c>
      <c r="T676" t="n">
        <v>5.084</v>
      </c>
      <c r="U676" t="n">
        <v>5.086</v>
      </c>
      <c r="V676" t="n">
        <v>5.13</v>
      </c>
      <c r="W676" t="n">
        <v>5.234</v>
      </c>
      <c r="X676" t="n">
        <v>5.284</v>
      </c>
      <c r="Y676" t="n">
        <v>5.28</v>
      </c>
      <c r="Z676" t="n">
        <v>5.122</v>
      </c>
      <c r="AA676" t="n">
        <v>5.096</v>
      </c>
      <c r="AB676" t="n">
        <v>5.262</v>
      </c>
      <c r="AC676" t="n">
        <v>5.082</v>
      </c>
    </row>
    <row r="677">
      <c r="A677" s="242" t="n">
        <v>45231</v>
      </c>
      <c r="B677" s="63" t="n">
        <v>293486</v>
      </c>
      <c r="Q677" t="n">
        <v>4.75</v>
      </c>
      <c r="R677" t="n">
        <v>4.896</v>
      </c>
      <c r="S677" t="n">
        <v>4.984</v>
      </c>
      <c r="T677" t="n">
        <v>5.06</v>
      </c>
      <c r="U677" t="n">
        <v>5.072</v>
      </c>
      <c r="V677" t="n">
        <v>5.112</v>
      </c>
      <c r="W677" t="n">
        <v>5.22</v>
      </c>
      <c r="X677" t="n">
        <v>5.27</v>
      </c>
      <c r="Y677" t="n">
        <v>5.264</v>
      </c>
      <c r="Z677" t="n">
        <v>5.112</v>
      </c>
      <c r="AA677" t="n">
        <v>5.08</v>
      </c>
      <c r="AB677" t="n">
        <v>5.246</v>
      </c>
      <c r="AC677" t="n">
        <v>5.09</v>
      </c>
    </row>
    <row r="678">
      <c r="A678" s="1112" t="n">
        <v>45232</v>
      </c>
      <c r="B678" s="63" t="n">
        <v>381762</v>
      </c>
      <c r="Q678" t="n">
        <v>4.7</v>
      </c>
      <c r="R678" t="n">
        <v>4.85</v>
      </c>
      <c r="S678" t="n">
        <v>4.942</v>
      </c>
      <c r="T678" t="n">
        <v>5.022</v>
      </c>
      <c r="U678" t="n">
        <v>5.052</v>
      </c>
      <c r="V678" t="n">
        <v>5.104</v>
      </c>
      <c r="W678" t="n">
        <v>5.214</v>
      </c>
      <c r="X678" t="n">
        <v>5.264</v>
      </c>
      <c r="Y678" t="n">
        <v>5.262</v>
      </c>
      <c r="Z678" t="n">
        <v>5.114</v>
      </c>
      <c r="AA678" t="n">
        <v>5.074</v>
      </c>
      <c r="AB678" t="n">
        <v>5.244</v>
      </c>
      <c r="AC678" t="n">
        <v>5.094</v>
      </c>
    </row>
    <row r="679">
      <c r="A679" s="1112" t="n">
        <v>45233</v>
      </c>
      <c r="B679" s="63" t="n">
        <v>343914</v>
      </c>
      <c r="Q679" t="n">
        <v>4.772</v>
      </c>
      <c r="R679" t="n">
        <v>4.922</v>
      </c>
      <c r="S679" t="n">
        <v>5.014</v>
      </c>
      <c r="T679" t="n">
        <v>5.1</v>
      </c>
      <c r="U679" t="n">
        <v>5.124</v>
      </c>
      <c r="V679" t="n">
        <v>5.174</v>
      </c>
      <c r="W679" t="n">
        <v>5.282</v>
      </c>
      <c r="X679" t="n">
        <v>5.332</v>
      </c>
      <c r="Y679" t="n">
        <v>5.326</v>
      </c>
      <c r="Z679" t="n">
        <v>5.17</v>
      </c>
      <c r="AA679" t="n">
        <v>5.126</v>
      </c>
      <c r="AB679" t="n">
        <v>5.294</v>
      </c>
      <c r="AC679" t="n">
        <v>5.122</v>
      </c>
    </row>
    <row r="680">
      <c r="A680" s="1112" t="n">
        <v>45236</v>
      </c>
      <c r="B680" s="63" t="n">
        <v>231516</v>
      </c>
      <c r="Q680" t="n">
        <v>4.772</v>
      </c>
      <c r="R680" t="n">
        <v>4.924</v>
      </c>
      <c r="S680" t="n">
        <v>5.02</v>
      </c>
      <c r="T680" t="n">
        <v>5.102</v>
      </c>
      <c r="U680" t="n">
        <v>5.126</v>
      </c>
      <c r="V680" t="n">
        <v>5.172</v>
      </c>
      <c r="W680" t="n">
        <v>5.282</v>
      </c>
      <c r="X680" t="n">
        <v>5.33</v>
      </c>
      <c r="Y680" t="n">
        <v>5.326</v>
      </c>
      <c r="Z680" t="n">
        <v>5.17</v>
      </c>
      <c r="AA680" t="n">
        <v>5.13</v>
      </c>
      <c r="AB680" t="n">
        <v>5.294</v>
      </c>
      <c r="AC680" t="n">
        <v>5.124</v>
      </c>
    </row>
    <row r="681">
      <c r="A681" s="1112" t="n">
        <v>45237</v>
      </c>
      <c r="B681" s="63" t="n">
        <v>376357</v>
      </c>
      <c r="Q681" t="n">
        <v>4.684</v>
      </c>
      <c r="R681" t="n">
        <v>4.834</v>
      </c>
      <c r="S681" t="n">
        <v>4.932</v>
      </c>
      <c r="T681" t="n">
        <v>5.024</v>
      </c>
      <c r="U681" t="n">
        <v>5.052</v>
      </c>
      <c r="V681" t="n">
        <v>5.1</v>
      </c>
      <c r="W681" t="n">
        <v>5.206</v>
      </c>
      <c r="X681" t="n">
        <v>5.256</v>
      </c>
      <c r="Y681" t="n">
        <v>5.254</v>
      </c>
      <c r="Z681" t="n">
        <v>5.11</v>
      </c>
      <c r="AA681" t="n">
        <v>5.082</v>
      </c>
      <c r="AB681" t="n">
        <v>5.246</v>
      </c>
      <c r="AC681" t="n">
        <v>5.084</v>
      </c>
    </row>
    <row r="682">
      <c r="A682" s="1112" t="n">
        <v>45238</v>
      </c>
      <c r="B682" s="63" t="n">
        <v>626690</v>
      </c>
      <c r="Q682" t="n">
        <v>4.76</v>
      </c>
      <c r="R682" t="n">
        <v>4.9</v>
      </c>
      <c r="S682" t="n">
        <v>4.992</v>
      </c>
      <c r="T682" t="n">
        <v>5.076</v>
      </c>
      <c r="U682" t="n">
        <v>5.096</v>
      </c>
      <c r="V682" t="n">
        <v>5.144</v>
      </c>
      <c r="W682" t="n">
        <v>5.252</v>
      </c>
      <c r="X682" t="n">
        <v>5.3</v>
      </c>
      <c r="Y682" t="n">
        <v>5.294</v>
      </c>
      <c r="Z682" t="n">
        <v>5.13</v>
      </c>
      <c r="AA682" t="n">
        <v>5.09</v>
      </c>
      <c r="AB682" t="n">
        <v>5.254</v>
      </c>
      <c r="AC682" t="n">
        <v>5.084</v>
      </c>
    </row>
    <row r="683">
      <c r="A683" s="1112" t="n">
        <v>45239</v>
      </c>
      <c r="B683" s="63" t="n">
        <v>525837</v>
      </c>
      <c r="Q683" t="n">
        <v>4.68</v>
      </c>
      <c r="R683" t="n">
        <v>4.826</v>
      </c>
      <c r="S683" t="n">
        <v>4.914</v>
      </c>
      <c r="T683" t="n">
        <v>5.004</v>
      </c>
      <c r="U683" t="n">
        <v>5.03</v>
      </c>
      <c r="V683" t="n">
        <v>5.092</v>
      </c>
      <c r="W683" t="n">
        <v>5.2</v>
      </c>
      <c r="X683" t="n">
        <v>5.25</v>
      </c>
      <c r="Y683" t="n">
        <v>5.244</v>
      </c>
      <c r="Z683" t="n">
        <v>5.104</v>
      </c>
      <c r="AA683" t="n">
        <v>5.082</v>
      </c>
      <c r="AB683" t="n">
        <v>5.246</v>
      </c>
      <c r="AC683" t="n">
        <v>5.094</v>
      </c>
    </row>
    <row r="684">
      <c r="A684" s="1112" t="n">
        <v>45240</v>
      </c>
      <c r="B684" s="63" t="n">
        <v>446523</v>
      </c>
      <c r="Q684" t="n">
        <v>4.64</v>
      </c>
      <c r="R684" t="n">
        <v>4.79</v>
      </c>
      <c r="S684" t="n">
        <v>4.884</v>
      </c>
      <c r="T684" t="n">
        <v>4.976</v>
      </c>
      <c r="U684" t="n">
        <v>5.002</v>
      </c>
      <c r="V684" t="n">
        <v>5.066</v>
      </c>
      <c r="W684" t="n">
        <v>5.172</v>
      </c>
      <c r="X684" t="n">
        <v>5.222</v>
      </c>
      <c r="Y684" t="n">
        <v>5.216</v>
      </c>
      <c r="Z684" t="n">
        <v>5.062</v>
      </c>
      <c r="AA684" t="n">
        <v>5.04</v>
      </c>
      <c r="AB684" t="n">
        <v>5.21</v>
      </c>
      <c r="AC684" t="n">
        <v>5.056</v>
      </c>
    </row>
    <row r="685">
      <c r="A685" s="1112" t="n">
        <v>45243</v>
      </c>
      <c r="B685" s="63" t="n">
        <v>468900</v>
      </c>
      <c r="Q685" t="n">
        <v>4.772</v>
      </c>
      <c r="R685" t="n">
        <v>4.926</v>
      </c>
      <c r="S685" t="n">
        <v>5.02</v>
      </c>
      <c r="T685" t="n">
        <v>5.106</v>
      </c>
      <c r="U685" t="n">
        <v>5.116</v>
      </c>
      <c r="V685" t="n">
        <v>5.174</v>
      </c>
      <c r="W685" t="n">
        <v>5.28</v>
      </c>
      <c r="X685" t="n">
        <v>5.326</v>
      </c>
      <c r="Y685" t="n">
        <v>5.32</v>
      </c>
      <c r="Z685" t="n">
        <v>5.13</v>
      </c>
      <c r="AA685" t="n">
        <v>5.09</v>
      </c>
      <c r="AB685" t="n">
        <v>5.254</v>
      </c>
      <c r="AC685" t="n">
        <v>5.07</v>
      </c>
    </row>
    <row r="686">
      <c r="A686" s="1112" t="n">
        <v>45244</v>
      </c>
      <c r="B686" s="63" t="n">
        <v>352325</v>
      </c>
      <c r="Q686" t="n">
        <v>4.782</v>
      </c>
      <c r="R686" t="n">
        <v>4.942</v>
      </c>
      <c r="S686" t="n">
        <v>5.036</v>
      </c>
      <c r="T686" t="n">
        <v>5.12</v>
      </c>
      <c r="U686" t="n">
        <v>5.124</v>
      </c>
      <c r="V686" t="n">
        <v>5.18</v>
      </c>
      <c r="W686" t="n">
        <v>5.284</v>
      </c>
      <c r="X686" t="n">
        <v>5.33</v>
      </c>
      <c r="Y686" t="n">
        <v>5.322</v>
      </c>
      <c r="Z686" t="n">
        <v>5.142</v>
      </c>
      <c r="AA686" t="n">
        <v>5.104</v>
      </c>
      <c r="AB686" t="n">
        <v>5.27</v>
      </c>
      <c r="AC686" t="n">
        <v>5.092</v>
      </c>
    </row>
    <row r="687">
      <c r="A687" s="1112" t="n">
        <v>45245</v>
      </c>
      <c r="B687" s="63" t="n">
        <v>505218</v>
      </c>
      <c r="Q687" t="n">
        <v>4.706</v>
      </c>
      <c r="R687" t="n">
        <v>4.884</v>
      </c>
      <c r="S687" t="n">
        <v>4.984</v>
      </c>
      <c r="T687" t="n">
        <v>5.07</v>
      </c>
      <c r="U687" t="n">
        <v>5.074</v>
      </c>
      <c r="V687" t="n">
        <v>5.122</v>
      </c>
      <c r="W687" t="n">
        <v>5.226</v>
      </c>
      <c r="X687" t="n">
        <v>5.274</v>
      </c>
      <c r="Y687" t="n">
        <v>5.27</v>
      </c>
      <c r="Z687" t="n">
        <v>5.12</v>
      </c>
      <c r="AA687" t="n">
        <v>5.086</v>
      </c>
      <c r="AB687" t="n">
        <v>5.254</v>
      </c>
      <c r="AC687" t="n">
        <v>5.074</v>
      </c>
    </row>
    <row r="688">
      <c r="A688" s="1112" t="n">
        <v>45246</v>
      </c>
      <c r="B688" s="63" t="n">
        <v>371382</v>
      </c>
      <c r="Q688" t="n">
        <v>4.746</v>
      </c>
      <c r="R688" t="n">
        <v>4.932</v>
      </c>
      <c r="S688" t="n">
        <v>5.034</v>
      </c>
      <c r="T688" t="n">
        <v>5.114</v>
      </c>
      <c r="U688" t="n">
        <v>5.114</v>
      </c>
      <c r="V688" t="n">
        <v>5.156</v>
      </c>
      <c r="W688" t="n">
        <v>5.26</v>
      </c>
      <c r="X688" t="n">
        <v>5.304</v>
      </c>
      <c r="Y688" t="n">
        <v>5.3</v>
      </c>
      <c r="Z688" t="n">
        <v>5.14</v>
      </c>
      <c r="AA688" t="n">
        <v>5.106</v>
      </c>
      <c r="AB688" t="n">
        <v>5.272</v>
      </c>
      <c r="AC688" t="n">
        <v>5.092</v>
      </c>
    </row>
    <row r="689">
      <c r="A689" s="1112" t="n">
        <v>45247</v>
      </c>
      <c r="B689" s="63" t="n">
        <v>272620</v>
      </c>
      <c r="Q689" t="n">
        <v>4.67</v>
      </c>
      <c r="R689" t="n">
        <v>4.852</v>
      </c>
      <c r="S689" t="n">
        <v>4.96</v>
      </c>
      <c r="T689" t="n">
        <v>5.044</v>
      </c>
      <c r="U689" t="n">
        <v>5.064</v>
      </c>
      <c r="V689" t="n">
        <v>5.114</v>
      </c>
      <c r="W689" t="n">
        <v>5.216</v>
      </c>
      <c r="X689" t="n">
        <v>5.262</v>
      </c>
      <c r="Y689" t="n">
        <v>5.254</v>
      </c>
      <c r="Z689" t="n">
        <v>5.104</v>
      </c>
      <c r="AA689" t="n">
        <v>5.076</v>
      </c>
      <c r="AB689" t="n">
        <v>5.244</v>
      </c>
      <c r="AC689" t="n">
        <v>5.07</v>
      </c>
    </row>
    <row r="690">
      <c r="A690" s="1112" t="n">
        <v>45250</v>
      </c>
      <c r="B690" s="63" t="n">
        <v>262725</v>
      </c>
      <c r="Q690" t="n">
        <v>4.694</v>
      </c>
      <c r="R690" t="n">
        <v>4.874</v>
      </c>
      <c r="S690" t="n">
        <v>4.976</v>
      </c>
      <c r="T690" t="n">
        <v>5.06</v>
      </c>
      <c r="U690" t="n">
        <v>5.074</v>
      </c>
      <c r="V690" t="n">
        <v>5.124</v>
      </c>
      <c r="W690" t="n">
        <v>5.226</v>
      </c>
      <c r="X690" t="n">
        <v>5.272</v>
      </c>
      <c r="Y690" t="n">
        <v>5.264</v>
      </c>
      <c r="Z690" t="n">
        <v>5.1</v>
      </c>
      <c r="AA690" t="n">
        <v>5.076</v>
      </c>
      <c r="AB690" t="n">
        <v>5.244</v>
      </c>
      <c r="AC690" t="n">
        <v>5.076</v>
      </c>
    </row>
    <row r="691">
      <c r="A691" s="1112" t="n">
        <v>45251</v>
      </c>
      <c r="B691" s="63" t="n">
        <v>360829</v>
      </c>
      <c r="Q691" t="n">
        <v>4.7</v>
      </c>
      <c r="R691" t="n">
        <v>4.89</v>
      </c>
      <c r="S691" t="n">
        <v>5</v>
      </c>
      <c r="T691" t="n">
        <v>5.09</v>
      </c>
      <c r="U691" t="n">
        <v>5.102</v>
      </c>
      <c r="V691" t="n">
        <v>5.15</v>
      </c>
      <c r="W691" t="n">
        <v>5.252</v>
      </c>
      <c r="X691" t="n">
        <v>5.296</v>
      </c>
      <c r="Y691" t="n">
        <v>5.29</v>
      </c>
      <c r="Z691" t="n">
        <v>5.116</v>
      </c>
      <c r="AA691" t="n">
        <v>5.092</v>
      </c>
      <c r="AB691" t="n">
        <v>5.256</v>
      </c>
      <c r="AC691" t="n">
        <v>5.076</v>
      </c>
    </row>
    <row r="692">
      <c r="A692" s="1112" t="n">
        <v>45252</v>
      </c>
      <c r="B692" s="63" t="n">
        <v>286373</v>
      </c>
      <c r="Q692" t="n">
        <v>4.686</v>
      </c>
      <c r="R692" t="n">
        <v>4.876</v>
      </c>
      <c r="S692" t="n">
        <v>4.99</v>
      </c>
      <c r="T692" t="n">
        <v>5.08</v>
      </c>
      <c r="U692" t="n">
        <v>5.09</v>
      </c>
      <c r="V692" t="n">
        <v>5.136</v>
      </c>
      <c r="W692" t="n">
        <v>5.236</v>
      </c>
      <c r="X692" t="n">
        <v>5.28</v>
      </c>
      <c r="Y692" t="n">
        <v>5.274</v>
      </c>
      <c r="Z692" t="n">
        <v>5.12</v>
      </c>
      <c r="AA692" t="n">
        <v>5.102</v>
      </c>
      <c r="AB692" t="n">
        <v>5.266</v>
      </c>
      <c r="AC692" t="n">
        <v>5.096</v>
      </c>
    </row>
    <row r="693">
      <c r="A693" s="104" t="n">
        <v>45253</v>
      </c>
      <c r="Q693" s="192" t="n">
        <v>4.686</v>
      </c>
      <c r="R693" s="192" t="n">
        <v>4.876</v>
      </c>
      <c r="S693" s="192" t="n">
        <v>4.99</v>
      </c>
      <c r="T693" s="192" t="n">
        <v>5.08</v>
      </c>
      <c r="U693" s="192" t="n">
        <v>5.09</v>
      </c>
      <c r="V693" s="192" t="n">
        <v>5.136</v>
      </c>
      <c r="W693" s="192" t="n">
        <v>5.236</v>
      </c>
      <c r="X693" s="192" t="n">
        <v>5.28</v>
      </c>
      <c r="Y693" s="192" t="n">
        <v>5.274</v>
      </c>
      <c r="Z693" s="192" t="n">
        <v>5.12</v>
      </c>
      <c r="AA693" s="192" t="n">
        <v>5.102</v>
      </c>
      <c r="AB693" s="192" t="n">
        <v>5.266</v>
      </c>
      <c r="AC693" s="192" t="n">
        <v>5.096</v>
      </c>
    </row>
    <row r="694">
      <c r="A694" s="1112" t="n">
        <v>45254</v>
      </c>
      <c r="B694" s="63" t="n">
        <v>245749</v>
      </c>
      <c r="Q694" t="n">
        <v>4.632</v>
      </c>
      <c r="R694" t="n">
        <v>4.824</v>
      </c>
      <c r="S694" t="n">
        <v>4.944</v>
      </c>
      <c r="T694" t="n">
        <v>5.036</v>
      </c>
      <c r="U694" t="n">
        <v>5.052</v>
      </c>
      <c r="V694" t="n">
        <v>5.106</v>
      </c>
      <c r="W694" t="n">
        <v>5.206</v>
      </c>
      <c r="X694" t="n">
        <v>5.252</v>
      </c>
      <c r="Y694" t="n">
        <v>5.246</v>
      </c>
      <c r="Z694" t="n">
        <v>5.106</v>
      </c>
      <c r="AA694" t="n">
        <v>5.094</v>
      </c>
      <c r="AB694" t="n">
        <v>5.262</v>
      </c>
      <c r="AC694" t="n">
        <v>5.094</v>
      </c>
    </row>
    <row r="695">
      <c r="A695" s="1112" t="n">
        <v>45257</v>
      </c>
      <c r="B695" s="63" t="n">
        <v>420182</v>
      </c>
      <c r="Q695" t="n">
        <v>4.554</v>
      </c>
      <c r="R695" t="n">
        <v>4.752</v>
      </c>
      <c r="S695" t="n">
        <v>4.866</v>
      </c>
      <c r="T695" t="n">
        <v>4.96</v>
      </c>
      <c r="U695" t="n">
        <v>4.982</v>
      </c>
      <c r="V695" t="n">
        <v>5.042</v>
      </c>
      <c r="W695" t="n">
        <v>5.144</v>
      </c>
      <c r="X695" t="n">
        <v>5.192</v>
      </c>
      <c r="Y695" t="n">
        <v>5.192</v>
      </c>
      <c r="Z695" t="n">
        <v>5.076</v>
      </c>
      <c r="AA695" t="n">
        <v>5.076</v>
      </c>
      <c r="AB695" t="n">
        <v>5.244</v>
      </c>
      <c r="AC695" t="n">
        <v>5.094</v>
      </c>
    </row>
    <row r="696">
      <c r="A696" s="1112" t="n">
        <v>45258</v>
      </c>
      <c r="B696" s="63" t="n">
        <v>532290</v>
      </c>
      <c r="Q696" t="n">
        <v>4.514</v>
      </c>
      <c r="R696" t="n">
        <v>4.734</v>
      </c>
      <c r="S696" t="n">
        <v>4.86</v>
      </c>
      <c r="T696" t="n">
        <v>4.956</v>
      </c>
      <c r="U696" t="n">
        <v>4.984</v>
      </c>
      <c r="V696" t="n">
        <v>5.056</v>
      </c>
      <c r="W696" t="n">
        <v>5.162</v>
      </c>
      <c r="X696" t="n">
        <v>5.21</v>
      </c>
      <c r="Y696" t="n">
        <v>5.212</v>
      </c>
      <c r="Z696" t="n">
        <v>5.086</v>
      </c>
      <c r="AA696" t="n">
        <v>5.072</v>
      </c>
      <c r="AB696" t="n">
        <v>5.24</v>
      </c>
      <c r="AC696" t="n">
        <v>5.082</v>
      </c>
    </row>
    <row r="697">
      <c r="A697" s="1112" t="n">
        <v>45259</v>
      </c>
      <c r="B697" s="63" t="n">
        <v>483289</v>
      </c>
      <c r="Q697" t="n">
        <v>4.496</v>
      </c>
      <c r="R697" t="n">
        <v>4.756</v>
      </c>
      <c r="S697" t="n">
        <v>4.884</v>
      </c>
      <c r="T697" t="n">
        <v>4.982</v>
      </c>
      <c r="U697" t="n">
        <v>5.01</v>
      </c>
      <c r="V697" t="n">
        <v>5.076</v>
      </c>
      <c r="W697" t="n">
        <v>5.184</v>
      </c>
      <c r="X697" t="n">
        <v>5.234</v>
      </c>
      <c r="Y697" t="n">
        <v>5.24</v>
      </c>
      <c r="Z697" t="n">
        <v>5.094</v>
      </c>
      <c r="AA697" t="n">
        <v>5.076</v>
      </c>
      <c r="AB697" t="n">
        <v>5.242</v>
      </c>
      <c r="AC697" t="n">
        <v>5.072</v>
      </c>
    </row>
    <row r="698">
      <c r="A698" s="1112" t="n">
        <v>45260</v>
      </c>
      <c r="B698" s="63" t="n">
        <v>284272</v>
      </c>
      <c r="Q698" t="n">
        <v>4.616</v>
      </c>
      <c r="R698" t="n">
        <v>4.826</v>
      </c>
      <c r="S698" t="n">
        <v>4.95</v>
      </c>
      <c r="T698" t="n">
        <v>5.042</v>
      </c>
      <c r="U698" t="n">
        <v>5.064</v>
      </c>
      <c r="V698" t="n">
        <v>5.122</v>
      </c>
      <c r="W698" t="n">
        <v>5.226</v>
      </c>
      <c r="X698" t="n">
        <v>5.276</v>
      </c>
      <c r="Y698" t="n">
        <v>5.284</v>
      </c>
      <c r="Z698" t="n">
        <v>5.12</v>
      </c>
      <c r="AA698" t="n">
        <v>5.1</v>
      </c>
      <c r="AB698" t="n">
        <v>5.264</v>
      </c>
      <c r="AC698" t="n">
        <v>5.096</v>
      </c>
    </row>
    <row r="699">
      <c r="A699" s="1112" t="n">
        <v>45261</v>
      </c>
      <c r="B699" s="63" t="n">
        <v>234373</v>
      </c>
      <c r="Q699" t="n">
        <v>4.644</v>
      </c>
      <c r="R699" t="n">
        <v>4.846</v>
      </c>
      <c r="S699" t="n">
        <v>4.966</v>
      </c>
      <c r="T699" t="n">
        <v>5.06</v>
      </c>
      <c r="U699" t="n">
        <v>5.082</v>
      </c>
      <c r="V699" t="n">
        <v>5.136</v>
      </c>
      <c r="W699" t="n">
        <v>5.244</v>
      </c>
      <c r="X699" t="n">
        <v>5.292</v>
      </c>
      <c r="Y699" t="n">
        <v>5.294</v>
      </c>
      <c r="Z699" t="n">
        <v>5.126</v>
      </c>
      <c r="AA699" t="n">
        <v>5.102</v>
      </c>
      <c r="AB699" t="n">
        <v>5.266</v>
      </c>
      <c r="AC699" t="n">
        <v>5.08</v>
      </c>
    </row>
    <row r="700">
      <c r="A700" s="1112" t="n">
        <v>45264</v>
      </c>
      <c r="B700" s="63" t="n">
        <v>201776</v>
      </c>
      <c r="Q700" t="n">
        <v>4.602</v>
      </c>
      <c r="R700" t="n">
        <v>4.854</v>
      </c>
      <c r="S700" t="n">
        <v>4.97</v>
      </c>
      <c r="T700" t="n">
        <v>5.056</v>
      </c>
      <c r="U700" t="n">
        <v>5.074</v>
      </c>
      <c r="V700" t="n">
        <v>5.132</v>
      </c>
      <c r="W700" t="n">
        <v>5.236</v>
      </c>
      <c r="X700" t="n">
        <v>5.286</v>
      </c>
      <c r="Y700" t="n">
        <v>5.29</v>
      </c>
      <c r="Z700" t="n">
        <v>5.114</v>
      </c>
      <c r="AA700" t="n">
        <v>5.084</v>
      </c>
      <c r="AB700" t="n">
        <v>5.252</v>
      </c>
      <c r="AC700" t="n">
        <v>5.062</v>
      </c>
    </row>
    <row r="701">
      <c r="A701" s="1112" t="n">
        <v>45265</v>
      </c>
      <c r="B701" s="63" t="n">
        <v>217560</v>
      </c>
      <c r="Q701" t="n">
        <v>4.684</v>
      </c>
      <c r="R701" t="n">
        <v>4.904</v>
      </c>
      <c r="S701" t="n">
        <v>5.02</v>
      </c>
      <c r="T701" t="n">
        <v>5.102</v>
      </c>
      <c r="U701" t="n">
        <v>5.106</v>
      </c>
      <c r="V701" t="n">
        <v>5.156</v>
      </c>
      <c r="W701" t="n">
        <v>5.262</v>
      </c>
      <c r="X701" t="n">
        <v>5.306</v>
      </c>
      <c r="Y701" t="n">
        <v>5.312</v>
      </c>
      <c r="Z701" t="n">
        <v>5.132</v>
      </c>
      <c r="AA701" t="n">
        <v>5.1</v>
      </c>
      <c r="AB701" t="n">
        <v>5.264</v>
      </c>
      <c r="AC701" t="n">
        <v>5.064</v>
      </c>
    </row>
    <row r="702">
      <c r="A702" s="1112" t="n">
        <v>45266</v>
      </c>
      <c r="B702" s="63" t="n">
        <v>228077</v>
      </c>
      <c r="Q702" t="n">
        <v>4.646</v>
      </c>
      <c r="R702" t="n">
        <v>4.842</v>
      </c>
      <c r="S702" t="n">
        <v>4.956</v>
      </c>
      <c r="T702" t="n">
        <v>5.04</v>
      </c>
      <c r="U702" t="n">
        <v>5.046</v>
      </c>
      <c r="V702" t="n">
        <v>5.1</v>
      </c>
      <c r="W702" t="n">
        <v>5.202</v>
      </c>
      <c r="X702" t="n">
        <v>5.254</v>
      </c>
      <c r="Y702" t="n">
        <v>5.254</v>
      </c>
      <c r="Z702" t="n">
        <v>5.094</v>
      </c>
      <c r="AA702" t="n">
        <v>5.072</v>
      </c>
      <c r="AB702" t="n">
        <v>5.234</v>
      </c>
      <c r="AC702" t="n">
        <v>5.004</v>
      </c>
    </row>
    <row r="703">
      <c r="A703" s="1112" t="n">
        <v>45267</v>
      </c>
      <c r="B703" s="63" t="n">
        <v>172851</v>
      </c>
      <c r="Q703" t="n">
        <v>4.682</v>
      </c>
      <c r="R703" t="n">
        <v>4.88</v>
      </c>
      <c r="S703" t="n">
        <v>4.994</v>
      </c>
      <c r="T703" t="n">
        <v>5.08</v>
      </c>
      <c r="U703" t="n">
        <v>5.084</v>
      </c>
      <c r="V703" t="n">
        <v>5.132</v>
      </c>
      <c r="W703" t="n">
        <v>5.232</v>
      </c>
      <c r="X703" t="n">
        <v>5.282</v>
      </c>
      <c r="Y703" t="n">
        <v>5.284</v>
      </c>
      <c r="Z703" t="n">
        <v>5.12</v>
      </c>
      <c r="AA703" t="n">
        <v>5.092</v>
      </c>
      <c r="AB703" t="n">
        <v>5.252</v>
      </c>
      <c r="AC703" t="n">
        <v>5.012</v>
      </c>
    </row>
    <row r="704">
      <c r="A704" s="1112" t="n">
        <v>45268</v>
      </c>
      <c r="B704" s="63" t="n">
        <v>200254</v>
      </c>
      <c r="Q704" t="n">
        <v>4.656</v>
      </c>
      <c r="R704" t="n">
        <v>4.854</v>
      </c>
      <c r="S704" t="n">
        <v>4.974</v>
      </c>
      <c r="T704" t="n">
        <v>5.06</v>
      </c>
      <c r="U704" t="n">
        <v>5.074</v>
      </c>
      <c r="V704" t="n">
        <v>5.124</v>
      </c>
      <c r="W704" t="n">
        <v>5.226</v>
      </c>
      <c r="X704" t="n">
        <v>5.276</v>
      </c>
      <c r="Y704" t="n">
        <v>5.28</v>
      </c>
      <c r="Z704" t="n">
        <v>5.116</v>
      </c>
      <c r="AA704" t="n">
        <v>5.092</v>
      </c>
      <c r="AB704" t="n">
        <v>5.252</v>
      </c>
      <c r="AC704" t="n">
        <v>5.04</v>
      </c>
    </row>
    <row r="705">
      <c r="A705" s="1112" t="n">
        <v>45271</v>
      </c>
      <c r="B705" s="63" t="n">
        <v>178493</v>
      </c>
      <c r="Q705" t="n">
        <v>4.604</v>
      </c>
      <c r="R705" t="n">
        <v>4.814</v>
      </c>
      <c r="S705" t="n">
        <v>4.94</v>
      </c>
      <c r="T705" t="n">
        <v>5.034</v>
      </c>
      <c r="U705" t="n">
        <v>5.046</v>
      </c>
      <c r="V705" t="n">
        <v>5.106</v>
      </c>
      <c r="W705" t="n">
        <v>5.21</v>
      </c>
      <c r="X705" t="n">
        <v>5.26</v>
      </c>
      <c r="Y705" t="n">
        <v>5.264</v>
      </c>
      <c r="Z705" t="n">
        <v>5.114</v>
      </c>
      <c r="AA705" t="n">
        <v>5.1</v>
      </c>
      <c r="AB705" t="n">
        <v>5.26</v>
      </c>
      <c r="AC705" t="n">
        <v>5.04</v>
      </c>
    </row>
    <row r="706">
      <c r="A706" s="1112" t="n">
        <v>45272</v>
      </c>
      <c r="B706" s="63" t="n">
        <v>156387</v>
      </c>
      <c r="Q706" t="n">
        <v>4.624</v>
      </c>
      <c r="R706" t="n">
        <v>4.852</v>
      </c>
      <c r="S706" t="n">
        <v>4.972</v>
      </c>
      <c r="T706" t="n">
        <v>5.06</v>
      </c>
      <c r="U706" t="n">
        <v>5.06</v>
      </c>
      <c r="V706" t="n">
        <v>5.114</v>
      </c>
      <c r="W706" t="n">
        <v>5.216</v>
      </c>
      <c r="X706" t="n">
        <v>5.264</v>
      </c>
      <c r="Y706" t="n">
        <v>5.27</v>
      </c>
      <c r="Z706" t="n">
        <v>5.114</v>
      </c>
      <c r="AA706" t="n">
        <v>5.09</v>
      </c>
      <c r="AB706" t="n">
        <v>5.25</v>
      </c>
      <c r="AC706" t="n">
        <v>5.012</v>
      </c>
    </row>
    <row r="707">
      <c r="A707" s="1112" t="n">
        <v>45273</v>
      </c>
      <c r="B707" s="63" t="n">
        <v>210275</v>
      </c>
      <c r="Q707" t="n">
        <v>4.566</v>
      </c>
      <c r="R707" t="n">
        <v>4.794</v>
      </c>
      <c r="S707" t="n">
        <v>4.924</v>
      </c>
      <c r="T707" t="n">
        <v>5.016</v>
      </c>
      <c r="U707" t="n">
        <v>5.016</v>
      </c>
      <c r="V707" t="n">
        <v>5.076</v>
      </c>
      <c r="W707" t="n">
        <v>5.176</v>
      </c>
      <c r="X707" t="n">
        <v>5.23</v>
      </c>
      <c r="Y707" t="n">
        <v>5.234</v>
      </c>
      <c r="Z707" t="n">
        <v>5.086</v>
      </c>
      <c r="AA707" t="n">
        <v>5.072</v>
      </c>
      <c r="AB707" t="n">
        <v>5.232</v>
      </c>
      <c r="AC707" t="n">
        <v>5.016</v>
      </c>
    </row>
    <row r="708">
      <c r="A708" s="1112" t="n">
        <v>45274</v>
      </c>
      <c r="B708" s="63" t="n">
        <v>157598</v>
      </c>
      <c r="Q708" t="n">
        <v>4.566</v>
      </c>
      <c r="R708" t="n">
        <v>4.792</v>
      </c>
      <c r="S708" t="n">
        <v>4.92</v>
      </c>
      <c r="T708" t="n">
        <v>5.014</v>
      </c>
      <c r="U708" t="n">
        <v>5.016</v>
      </c>
      <c r="V708" t="n">
        <v>5.084</v>
      </c>
      <c r="W708" t="n">
        <v>5.186</v>
      </c>
      <c r="X708" t="n">
        <v>5.234</v>
      </c>
      <c r="Y708" t="n">
        <v>5.236</v>
      </c>
      <c r="Z708" t="n">
        <v>5.086</v>
      </c>
      <c r="AA708" t="n">
        <v>5.072</v>
      </c>
      <c r="AB708" t="n">
        <v>5.174</v>
      </c>
      <c r="AC708" t="n">
        <v>5.222</v>
      </c>
      <c r="AD708" t="n">
        <v>5.232</v>
      </c>
      <c r="AE708" t="n">
        <v>5.082</v>
      </c>
      <c r="AF708" t="n">
        <v>5</v>
      </c>
      <c r="AG708" t="n">
        <v>5.16</v>
      </c>
      <c r="AH708" t="n">
        <v>4.926</v>
      </c>
    </row>
    <row r="709">
      <c r="A709" s="1112" t="n">
        <v>45275</v>
      </c>
      <c r="B709" s="63" t="n">
        <v>178179</v>
      </c>
      <c r="Q709" t="n">
        <v>0</v>
      </c>
      <c r="R709" t="n">
        <v>4.83</v>
      </c>
      <c r="S709" t="n">
        <v>4.952</v>
      </c>
      <c r="T709" t="n">
        <v>5.046</v>
      </c>
      <c r="U709" t="n">
        <v>5.054</v>
      </c>
      <c r="V709" t="n">
        <v>5.122</v>
      </c>
      <c r="W709" t="n">
        <v>5.222</v>
      </c>
      <c r="X709" t="n">
        <v>5.27</v>
      </c>
      <c r="Y709" t="n">
        <v>5.272</v>
      </c>
      <c r="Z709" t="n">
        <v>5.106</v>
      </c>
      <c r="AA709" t="n">
        <v>5.086</v>
      </c>
      <c r="AB709" t="n">
        <v>5.19</v>
      </c>
      <c r="AC709" t="n">
        <v>5.236</v>
      </c>
      <c r="AD709" t="n">
        <v>5.246</v>
      </c>
      <c r="AE709" t="n">
        <v>5.096</v>
      </c>
      <c r="AF709" t="n">
        <v>5.02</v>
      </c>
      <c r="AG709" t="n">
        <v>5.18</v>
      </c>
      <c r="AH709" t="n">
        <v>4.946</v>
      </c>
    </row>
    <row r="710">
      <c r="A710" s="1112" t="n">
        <v>45278</v>
      </c>
      <c r="B710" s="63" t="n">
        <v>195832</v>
      </c>
      <c r="R710" t="n">
        <v>4.77</v>
      </c>
      <c r="S710" t="n">
        <v>4.894</v>
      </c>
      <c r="T710" t="n">
        <v>4.994</v>
      </c>
      <c r="U710" t="n">
        <v>5.014</v>
      </c>
      <c r="V710" t="n">
        <v>5.084</v>
      </c>
      <c r="W710" t="n">
        <v>5.182</v>
      </c>
      <c r="X710" t="n">
        <v>5.232</v>
      </c>
      <c r="Y710" t="n">
        <v>5.236</v>
      </c>
      <c r="Z710" t="n">
        <v>5.116</v>
      </c>
      <c r="AA710" t="n">
        <v>5.102</v>
      </c>
      <c r="AB710" t="n">
        <v>5.204</v>
      </c>
      <c r="AC710" t="n">
        <v>5.252</v>
      </c>
      <c r="AD710" t="n">
        <v>5.262</v>
      </c>
      <c r="AE710" t="n">
        <v>5.112</v>
      </c>
      <c r="AF710" t="n">
        <v>5.032</v>
      </c>
      <c r="AG710" t="n">
        <v>5.192</v>
      </c>
      <c r="AH710" t="n">
        <v>4.96</v>
      </c>
    </row>
    <row r="711">
      <c r="A711" s="1112" t="n">
        <v>45279</v>
      </c>
      <c r="B711" s="63" t="n">
        <v>184268</v>
      </c>
      <c r="R711" t="n">
        <v>4.726</v>
      </c>
      <c r="S711" t="n">
        <v>4.852</v>
      </c>
      <c r="T711" t="n">
        <v>4.946</v>
      </c>
      <c r="U711" t="n">
        <v>4.964</v>
      </c>
      <c r="V711" t="n">
        <v>5.032</v>
      </c>
      <c r="W711" t="n">
        <v>5.136</v>
      </c>
      <c r="X711" t="n">
        <v>5.19</v>
      </c>
      <c r="Y711" t="n">
        <v>5.192</v>
      </c>
      <c r="Z711" t="n">
        <v>5.052</v>
      </c>
      <c r="AA711" t="n">
        <v>5.036</v>
      </c>
      <c r="AB711" t="n">
        <v>5.14</v>
      </c>
      <c r="AC711" t="n">
        <v>5.186</v>
      </c>
      <c r="AD711" t="n">
        <v>5.196</v>
      </c>
      <c r="AE711" t="n">
        <v>5.046</v>
      </c>
      <c r="AF711" t="n">
        <v>4.972</v>
      </c>
      <c r="AG711" t="n">
        <v>5.132</v>
      </c>
      <c r="AH711" t="n">
        <v>4.9</v>
      </c>
    </row>
    <row r="712">
      <c r="A712" s="1112" t="n">
        <v>45280</v>
      </c>
      <c r="B712" s="63" t="n">
        <v>192069</v>
      </c>
      <c r="R712" t="n">
        <v>4.696</v>
      </c>
      <c r="S712" t="n">
        <v>4.824</v>
      </c>
      <c r="T712" t="n">
        <v>4.924</v>
      </c>
      <c r="U712" t="n">
        <v>4.95</v>
      </c>
      <c r="V712" t="n">
        <v>5.016</v>
      </c>
      <c r="W712" t="n">
        <v>5.124</v>
      </c>
      <c r="X712" t="n">
        <v>5.18</v>
      </c>
      <c r="Y712" t="n">
        <v>5.182</v>
      </c>
      <c r="Z712" t="n">
        <v>5.046</v>
      </c>
      <c r="AA712" t="n">
        <v>5.034</v>
      </c>
      <c r="AB712" t="n">
        <v>5.136</v>
      </c>
      <c r="AC712" t="n">
        <v>5.184</v>
      </c>
      <c r="AD712" t="n">
        <v>5.194</v>
      </c>
      <c r="AE712" t="n">
        <v>5.044</v>
      </c>
      <c r="AF712" t="n">
        <v>4.974</v>
      </c>
      <c r="AG712" t="n">
        <v>5.134</v>
      </c>
      <c r="AH712" t="n">
        <v>4.902</v>
      </c>
    </row>
    <row r="713">
      <c r="A713" s="1112" t="n">
        <v>45281</v>
      </c>
      <c r="B713" s="63" t="n">
        <v>157173</v>
      </c>
      <c r="R713" t="n">
        <v>4.724</v>
      </c>
      <c r="S713" t="n">
        <v>4.852</v>
      </c>
      <c r="T713" t="n">
        <v>4.95</v>
      </c>
      <c r="U713" t="n">
        <v>4.974</v>
      </c>
      <c r="V713" t="n">
        <v>5.036</v>
      </c>
      <c r="W713" t="n">
        <v>5.146</v>
      </c>
      <c r="X713" t="n">
        <v>5.2</v>
      </c>
      <c r="Y713" t="n">
        <v>5.204</v>
      </c>
      <c r="Z713" t="n">
        <v>5.054</v>
      </c>
      <c r="AA713" t="n">
        <v>5.034</v>
      </c>
      <c r="AB713" t="n">
        <v>5.136</v>
      </c>
      <c r="AC713" t="n">
        <v>5.184</v>
      </c>
      <c r="AD713" t="n">
        <v>5.194</v>
      </c>
      <c r="AE713" t="n">
        <v>5.044</v>
      </c>
      <c r="AF713" t="n">
        <v>4.982</v>
      </c>
      <c r="AG713" t="n">
        <v>5.142</v>
      </c>
      <c r="AH713" t="n">
        <v>4.91</v>
      </c>
    </row>
    <row r="714">
      <c r="A714" s="1112" t="n">
        <v>45282</v>
      </c>
      <c r="B714" s="63" t="n">
        <v>131141</v>
      </c>
      <c r="R714" t="n">
        <v>4.73</v>
      </c>
      <c r="S714" t="n">
        <v>4.856</v>
      </c>
      <c r="T714" t="n">
        <v>4.954</v>
      </c>
      <c r="U714" t="n">
        <v>4.982</v>
      </c>
      <c r="V714" t="n">
        <v>5.044</v>
      </c>
      <c r="W714" t="n">
        <v>5.154</v>
      </c>
      <c r="X714" t="n">
        <v>5.206</v>
      </c>
      <c r="Y714" t="n">
        <v>5.214</v>
      </c>
      <c r="Z714" t="n">
        <v>5.064</v>
      </c>
      <c r="AA714" t="n">
        <v>5.044</v>
      </c>
      <c r="AB714" t="n">
        <v>5.146</v>
      </c>
      <c r="AC714" t="n">
        <v>5.194</v>
      </c>
      <c r="AD714" t="n">
        <v>5.204</v>
      </c>
      <c r="AE714" t="n">
        <v>5.054</v>
      </c>
      <c r="AF714" t="n">
        <v>4.972</v>
      </c>
      <c r="AG714" t="n">
        <v>5.132</v>
      </c>
      <c r="AH714" t="n">
        <v>4.9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B717" s="63" t="n">
        <v>127064</v>
      </c>
      <c r="R717" t="n">
        <v>4.742</v>
      </c>
      <c r="S717" t="n">
        <v>4.864</v>
      </c>
      <c r="T717" t="n">
        <v>4.96</v>
      </c>
      <c r="U717" t="n">
        <v>4.984</v>
      </c>
      <c r="V717" t="n">
        <v>5.046</v>
      </c>
      <c r="W717" t="n">
        <v>5.154</v>
      </c>
      <c r="X717" t="n">
        <v>5.206</v>
      </c>
      <c r="Y717" t="n">
        <v>5.212</v>
      </c>
      <c r="Z717" t="n">
        <v>5.06</v>
      </c>
      <c r="AA717" t="n">
        <v>5.042</v>
      </c>
      <c r="AB717" t="n">
        <v>5.144</v>
      </c>
      <c r="AC717" t="n">
        <v>5.192</v>
      </c>
      <c r="AD717" t="n">
        <v>5.202</v>
      </c>
      <c r="AE717" t="n">
        <v>5.052</v>
      </c>
      <c r="AF717" t="n">
        <v>4.97</v>
      </c>
      <c r="AG717" t="n">
        <v>5.13</v>
      </c>
      <c r="AH717" t="n">
        <v>4.896</v>
      </c>
    </row>
    <row r="718">
      <c r="A718" s="1112" t="n">
        <v>45289</v>
      </c>
      <c r="B718" s="63" t="n">
        <v>156505</v>
      </c>
      <c r="R718" t="n">
        <v>4.712</v>
      </c>
      <c r="S718" t="n">
        <v>4.84</v>
      </c>
      <c r="T718" t="n">
        <v>4.94</v>
      </c>
      <c r="U718" t="n">
        <v>4.97</v>
      </c>
      <c r="V718" t="n">
        <v>5.034</v>
      </c>
      <c r="W718" t="n">
        <v>5.142</v>
      </c>
      <c r="X718" t="n">
        <v>5.196</v>
      </c>
      <c r="Y718" t="n">
        <v>5.202</v>
      </c>
      <c r="Z718" t="n">
        <v>5.056</v>
      </c>
      <c r="AA718" t="n">
        <v>5.042</v>
      </c>
      <c r="AB718" t="n">
        <v>5.142</v>
      </c>
      <c r="AC718" t="n">
        <v>5.19</v>
      </c>
      <c r="AD718" t="n">
        <v>5.2</v>
      </c>
      <c r="AE718" t="n">
        <v>5.05</v>
      </c>
      <c r="AF718" t="n">
        <v>4.97</v>
      </c>
      <c r="AG718" t="n">
        <v>5.13</v>
      </c>
      <c r="AH718" t="n">
        <v>4.896</v>
      </c>
    </row>
    <row r="719">
      <c r="A719" s="1112" t="n">
        <v>45293</v>
      </c>
      <c r="B719" s="63" t="n">
        <v>268428</v>
      </c>
      <c r="R719" t="n">
        <v>4.636</v>
      </c>
      <c r="S719" t="n">
        <v>4.77</v>
      </c>
      <c r="T719" t="n">
        <v>4.876</v>
      </c>
      <c r="U719" t="n">
        <v>4.914</v>
      </c>
      <c r="V719" t="n">
        <v>4.982</v>
      </c>
      <c r="W719" t="n">
        <v>5.092</v>
      </c>
      <c r="X719" t="n">
        <v>5.144</v>
      </c>
      <c r="Y719" t="n">
        <v>5.15</v>
      </c>
      <c r="Z719" t="n">
        <v>4.994</v>
      </c>
      <c r="AA719" t="n">
        <v>4.972</v>
      </c>
      <c r="AB719" t="n">
        <v>5.036</v>
      </c>
      <c r="AC719" t="n">
        <v>5.084</v>
      </c>
      <c r="AD719" t="n">
        <v>5.094</v>
      </c>
      <c r="AE719" t="n">
        <v>4.944</v>
      </c>
      <c r="AF719" t="n">
        <v>4.922</v>
      </c>
      <c r="AG719" t="n">
        <v>5.082</v>
      </c>
      <c r="AH719" t="n">
        <v>4.85</v>
      </c>
    </row>
    <row r="720">
      <c r="A720" s="1112" t="n">
        <v>45294</v>
      </c>
      <c r="B720" s="63" t="n">
        <v>232903</v>
      </c>
      <c r="R720" t="n">
        <v>4.652</v>
      </c>
      <c r="S720" t="n">
        <v>4.78</v>
      </c>
      <c r="T720" t="n">
        <v>4.882</v>
      </c>
      <c r="U720" t="n">
        <v>4.912</v>
      </c>
      <c r="V720" t="n">
        <v>4.984</v>
      </c>
      <c r="W720" t="n">
        <v>5.094</v>
      </c>
      <c r="X720" t="n">
        <v>5.146</v>
      </c>
      <c r="Y720" t="n">
        <v>5.154</v>
      </c>
      <c r="Z720" t="n">
        <v>4.992</v>
      </c>
      <c r="AA720" t="n">
        <v>4.972</v>
      </c>
      <c r="AB720" t="n">
        <v>5.036</v>
      </c>
      <c r="AC720" t="n">
        <v>5.072</v>
      </c>
      <c r="AD720" t="n">
        <v>5.094</v>
      </c>
      <c r="AE720" t="n">
        <v>4.944</v>
      </c>
      <c r="AF720" t="n">
        <v>4.882</v>
      </c>
      <c r="AG720" t="n">
        <v>5.042</v>
      </c>
      <c r="AH720" t="n">
        <v>4.81</v>
      </c>
    </row>
    <row r="721">
      <c r="A721" s="1112" t="n">
        <v>45295</v>
      </c>
      <c r="B721" s="63" t="n">
        <v>192265</v>
      </c>
      <c r="R721" t="n">
        <v>4.664</v>
      </c>
      <c r="S721" t="n">
        <v>4.79</v>
      </c>
      <c r="T721" t="n">
        <v>4.886</v>
      </c>
      <c r="U721" t="n">
        <v>4.916</v>
      </c>
      <c r="V721" t="n">
        <v>4.986</v>
      </c>
      <c r="W721" t="n">
        <v>5.094</v>
      </c>
      <c r="X721" t="n">
        <v>5.146</v>
      </c>
      <c r="Y721" t="n">
        <v>5.152</v>
      </c>
      <c r="Z721" t="n">
        <v>4.992</v>
      </c>
      <c r="AA721" t="n">
        <v>4.972</v>
      </c>
      <c r="AB721" t="n">
        <v>5.04</v>
      </c>
      <c r="AC721" t="n">
        <v>5.074</v>
      </c>
      <c r="AD721" t="n">
        <v>5.092</v>
      </c>
      <c r="AE721" t="n">
        <v>4.936</v>
      </c>
      <c r="AF721" t="n">
        <v>4.846</v>
      </c>
      <c r="AG721" t="n">
        <v>5.006</v>
      </c>
      <c r="AH721" t="n">
        <v>4.774</v>
      </c>
    </row>
    <row r="722">
      <c r="A722" s="1112" t="n">
        <v>45296</v>
      </c>
      <c r="B722" s="63" t="n">
        <v>234011</v>
      </c>
      <c r="R722" t="n">
        <v>4.606</v>
      </c>
      <c r="S722" t="n">
        <v>4.732</v>
      </c>
      <c r="T722" t="n">
        <v>4.836</v>
      </c>
      <c r="U722" t="n">
        <v>4.866</v>
      </c>
      <c r="V722" t="n">
        <v>4.94</v>
      </c>
      <c r="W722" t="n">
        <v>5.046</v>
      </c>
      <c r="X722" t="n">
        <v>5.1</v>
      </c>
      <c r="Y722" t="n">
        <v>5.106</v>
      </c>
      <c r="Z722" t="n">
        <v>4.946</v>
      </c>
      <c r="AA722" t="n">
        <v>4.934</v>
      </c>
      <c r="AB722" t="n">
        <v>5.006</v>
      </c>
      <c r="AC722" t="n">
        <v>5.042</v>
      </c>
      <c r="AD722" t="n">
        <v>5.06</v>
      </c>
      <c r="AE722" t="n">
        <v>4.864</v>
      </c>
      <c r="AF722" t="n">
        <v>4.792</v>
      </c>
      <c r="AG722" t="n">
        <v>4.952</v>
      </c>
      <c r="AH722" t="n">
        <v>4.72</v>
      </c>
    </row>
    <row r="723">
      <c r="A723" s="1112" t="n">
        <v>45299</v>
      </c>
      <c r="B723" s="63" t="n">
        <v>302018</v>
      </c>
      <c r="R723" t="n">
        <v>4.55</v>
      </c>
      <c r="S723" t="n">
        <v>4.674</v>
      </c>
      <c r="T723" t="n">
        <v>4.78</v>
      </c>
      <c r="U723" t="n">
        <v>4.82</v>
      </c>
      <c r="V723" t="n">
        <v>4.892</v>
      </c>
      <c r="W723" t="n">
        <v>5</v>
      </c>
      <c r="X723" t="n">
        <v>5.054</v>
      </c>
      <c r="Y723" t="n">
        <v>5.062</v>
      </c>
      <c r="Z723" t="n">
        <v>4.93</v>
      </c>
      <c r="AA723" t="n">
        <v>4.912</v>
      </c>
      <c r="AB723" t="n">
        <v>4.986</v>
      </c>
      <c r="AC723" t="n">
        <v>5.022</v>
      </c>
      <c r="AD723" t="n">
        <v>5.036</v>
      </c>
      <c r="AE723" t="n">
        <v>4.842</v>
      </c>
      <c r="AF723" t="n">
        <v>4.784</v>
      </c>
      <c r="AG723" t="n">
        <v>4.944</v>
      </c>
      <c r="AH723" t="n">
        <v>4.712</v>
      </c>
    </row>
    <row r="724">
      <c r="A724" s="1112" t="n">
        <v>45300</v>
      </c>
      <c r="B724" s="63" t="n">
        <v>345469</v>
      </c>
      <c r="R724" t="n">
        <v>4.592</v>
      </c>
      <c r="S724" t="n">
        <v>4.714</v>
      </c>
      <c r="T724" t="n">
        <v>4.82</v>
      </c>
      <c r="U724" t="n">
        <v>4.856</v>
      </c>
      <c r="V724" t="n">
        <v>4.926</v>
      </c>
      <c r="W724" t="n">
        <v>5.036</v>
      </c>
      <c r="X724" t="n">
        <v>5.09</v>
      </c>
      <c r="Y724" t="n">
        <v>5.096</v>
      </c>
      <c r="Z724" t="n">
        <v>4.96</v>
      </c>
      <c r="AA724" t="n">
        <v>4.952</v>
      </c>
      <c r="AB724" t="n">
        <v>5.026</v>
      </c>
      <c r="AC724" t="n">
        <v>5.062</v>
      </c>
      <c r="AD724" t="n">
        <v>5.076</v>
      </c>
      <c r="AE724" t="n">
        <v>4.882</v>
      </c>
      <c r="AF724" t="n">
        <v>4.824</v>
      </c>
      <c r="AG724" t="n">
        <v>4.984</v>
      </c>
      <c r="AH724" t="n">
        <v>4.752</v>
      </c>
    </row>
    <row r="725">
      <c r="A725" s="1112" t="n">
        <v>45301</v>
      </c>
      <c r="B725" s="63" t="n">
        <v>294610</v>
      </c>
      <c r="R725" t="n">
        <v>4.594</v>
      </c>
      <c r="S725" t="n">
        <v>4.714</v>
      </c>
      <c r="T725" t="n">
        <v>4.812</v>
      </c>
      <c r="U725" t="n">
        <v>4.85</v>
      </c>
      <c r="V725" t="n">
        <v>4.92</v>
      </c>
      <c r="W725" t="n">
        <v>5.03</v>
      </c>
      <c r="X725" t="n">
        <v>5.082</v>
      </c>
      <c r="Y725" t="n">
        <v>5.09</v>
      </c>
      <c r="Z725" t="n">
        <v>4.952</v>
      </c>
      <c r="AA725" t="n">
        <v>4.942</v>
      </c>
      <c r="AB725" t="n">
        <v>5.022</v>
      </c>
      <c r="AC725" t="n">
        <v>5.056</v>
      </c>
      <c r="AD725" t="n">
        <v>5.07</v>
      </c>
      <c r="AE725" t="n">
        <v>4.874</v>
      </c>
      <c r="AF725" t="n">
        <v>4.832</v>
      </c>
      <c r="AG725" t="n">
        <v>4.992</v>
      </c>
      <c r="AH725" t="n">
        <v>4.76</v>
      </c>
    </row>
    <row r="726">
      <c r="A726" s="1112" t="n">
        <v>45302</v>
      </c>
      <c r="B726" s="63" t="n">
        <v>266977</v>
      </c>
      <c r="R726" t="n">
        <v>4.576</v>
      </c>
      <c r="S726" t="n">
        <v>4.696</v>
      </c>
      <c r="T726" t="n">
        <v>4.79</v>
      </c>
      <c r="U726" t="n">
        <v>4.83</v>
      </c>
      <c r="V726" t="n">
        <v>4.896</v>
      </c>
      <c r="W726" t="n">
        <v>5.004</v>
      </c>
      <c r="X726" t="n">
        <v>5.054</v>
      </c>
      <c r="Y726" t="n">
        <v>5.064</v>
      </c>
      <c r="Z726" t="n">
        <v>4.936</v>
      </c>
      <c r="AA726" t="n">
        <v>4.924</v>
      </c>
      <c r="AB726" t="n">
        <v>5.004</v>
      </c>
      <c r="AC726" t="n">
        <v>5.04</v>
      </c>
      <c r="AD726" t="n">
        <v>5.052</v>
      </c>
      <c r="AE726" t="n">
        <v>4.856</v>
      </c>
      <c r="AF726" t="n">
        <v>4.796</v>
      </c>
      <c r="AG726" t="n">
        <v>4.956</v>
      </c>
      <c r="AH726" t="n">
        <v>4.724</v>
      </c>
    </row>
    <row r="727">
      <c r="A727" s="1112" t="n">
        <v>45303</v>
      </c>
      <c r="B727" s="63" t="n">
        <v>560201</v>
      </c>
      <c r="R727" t="n">
        <v>4.47</v>
      </c>
      <c r="S727" t="n">
        <v>4.59</v>
      </c>
      <c r="T727" t="n">
        <v>4.682</v>
      </c>
      <c r="U727" t="n">
        <v>4.742</v>
      </c>
      <c r="V727" t="n">
        <v>4.816</v>
      </c>
      <c r="W727" t="n">
        <v>4.926</v>
      </c>
      <c r="X727" t="n">
        <v>4.982</v>
      </c>
      <c r="Y727" t="n">
        <v>4.992</v>
      </c>
      <c r="Z727" t="n">
        <v>4.882</v>
      </c>
      <c r="AA727" t="n">
        <v>4.876</v>
      </c>
      <c r="AB727" t="n">
        <v>4.962</v>
      </c>
      <c r="AC727" t="n">
        <v>5.006</v>
      </c>
      <c r="AD727" t="n">
        <v>5.01</v>
      </c>
      <c r="AE727" t="n">
        <v>4.814</v>
      </c>
      <c r="AF727" t="n">
        <v>4.784</v>
      </c>
      <c r="AG727" t="n">
        <v>4.944</v>
      </c>
      <c r="AH727" t="n">
        <v>4.712</v>
      </c>
    </row>
    <row r="728">
      <c r="A728" s="104" t="n">
        <v>45306</v>
      </c>
      <c r="B728" s="63" t="n">
        <v>0</v>
      </c>
      <c r="R728" s="192" t="n">
        <v>4.47</v>
      </c>
      <c r="S728" s="192" t="n">
        <v>4.59</v>
      </c>
      <c r="T728" s="192" t="n">
        <v>4.682</v>
      </c>
      <c r="U728" s="192" t="n">
        <v>4.742</v>
      </c>
      <c r="V728" s="192" t="n">
        <v>4.816</v>
      </c>
      <c r="W728" s="192" t="n">
        <v>4.926</v>
      </c>
      <c r="X728" s="192" t="n">
        <v>4.982</v>
      </c>
      <c r="Y728" s="192" t="n">
        <v>4.992</v>
      </c>
      <c r="Z728" s="192" t="n">
        <v>4.882</v>
      </c>
      <c r="AA728" s="192" t="n">
        <v>4.876</v>
      </c>
      <c r="AB728" s="192" t="n">
        <v>4.962</v>
      </c>
      <c r="AC728" s="192" t="n">
        <v>5.006</v>
      </c>
      <c r="AD728" s="192" t="n">
        <v>5.01</v>
      </c>
      <c r="AE728" s="192" t="n">
        <v>4.814</v>
      </c>
      <c r="AF728" s="192" t="n">
        <v>4.784</v>
      </c>
      <c r="AG728" s="192" t="n">
        <v>4.944</v>
      </c>
      <c r="AH728" s="192" t="n">
        <v>4.712</v>
      </c>
    </row>
    <row r="729">
      <c r="A729" s="1112" t="n">
        <v>45307</v>
      </c>
      <c r="B729" s="63" t="n">
        <v>292534</v>
      </c>
      <c r="R729" t="n">
        <v>4.434</v>
      </c>
      <c r="S729" t="n">
        <v>4.552</v>
      </c>
      <c r="T729" t="n">
        <v>4.64</v>
      </c>
      <c r="U729" t="n">
        <v>4.696</v>
      </c>
      <c r="V729" t="n">
        <v>4.772</v>
      </c>
      <c r="W729" t="n">
        <v>4.882</v>
      </c>
      <c r="X729" t="n">
        <v>4.936</v>
      </c>
      <c r="Y729" t="n">
        <v>4.95</v>
      </c>
      <c r="Z729" t="n">
        <v>4.836</v>
      </c>
      <c r="AA729" t="n">
        <v>4.834</v>
      </c>
      <c r="AB729" t="n">
        <v>4.914</v>
      </c>
      <c r="AC729" t="n">
        <v>4.962</v>
      </c>
      <c r="AD729" t="n">
        <v>4.966</v>
      </c>
      <c r="AE729" t="n">
        <v>4.772</v>
      </c>
      <c r="AF729" t="n">
        <v>4.704</v>
      </c>
      <c r="AG729" t="n">
        <v>4.864</v>
      </c>
      <c r="AH729" t="n">
        <v>4.632</v>
      </c>
    </row>
    <row r="730">
      <c r="A730" s="1112" t="n">
        <v>45308</v>
      </c>
      <c r="B730" s="63" t="n">
        <v>349494</v>
      </c>
      <c r="R730" t="n">
        <v>4.422</v>
      </c>
      <c r="S730" t="n">
        <v>4.536</v>
      </c>
      <c r="T730" t="n">
        <v>4.624</v>
      </c>
      <c r="U730" t="n">
        <v>4.676</v>
      </c>
      <c r="V730" t="n">
        <v>4.75</v>
      </c>
      <c r="W730" t="n">
        <v>4.86</v>
      </c>
      <c r="X730" t="n">
        <v>4.916</v>
      </c>
      <c r="Y730" t="n">
        <v>4.93</v>
      </c>
      <c r="Z730" t="n">
        <v>4.83</v>
      </c>
      <c r="AA730" t="n">
        <v>4.832</v>
      </c>
      <c r="AB730" t="n">
        <v>4.92</v>
      </c>
      <c r="AC730" t="n">
        <v>4.962</v>
      </c>
      <c r="AD730" t="n">
        <v>4.97</v>
      </c>
      <c r="AE730" t="n">
        <v>4.774</v>
      </c>
      <c r="AF730" t="n">
        <v>4.702</v>
      </c>
      <c r="AG730" t="n">
        <v>4.862</v>
      </c>
      <c r="AH730" t="n">
        <v>4.63</v>
      </c>
    </row>
    <row r="731">
      <c r="A731" s="1112" t="n">
        <v>45309</v>
      </c>
      <c r="B731" s="63" t="n">
        <v>313422</v>
      </c>
      <c r="R731" t="n">
        <v>4.44</v>
      </c>
      <c r="S731" t="n">
        <v>4.55</v>
      </c>
      <c r="T731" t="n">
        <v>4.634</v>
      </c>
      <c r="U731" t="n">
        <v>4.682</v>
      </c>
      <c r="V731" t="n">
        <v>4.756</v>
      </c>
      <c r="W731" t="n">
        <v>4.87</v>
      </c>
      <c r="X731" t="n">
        <v>4.93</v>
      </c>
      <c r="Y731" t="n">
        <v>4.944</v>
      </c>
      <c r="Z731" t="n">
        <v>4.812</v>
      </c>
      <c r="AA731" t="n">
        <v>4.82</v>
      </c>
      <c r="AB731" t="n">
        <v>4.902</v>
      </c>
      <c r="AC731" t="n">
        <v>4.934</v>
      </c>
      <c r="AD731" t="n">
        <v>4.942</v>
      </c>
      <c r="AE731" t="n">
        <v>4.746</v>
      </c>
      <c r="AF731" t="n">
        <v>4.696</v>
      </c>
      <c r="AG731" t="n">
        <v>4.856</v>
      </c>
      <c r="AH731" t="n">
        <v>4.624</v>
      </c>
    </row>
    <row r="732">
      <c r="A732" s="1112" t="n">
        <v>45310</v>
      </c>
      <c r="B732" s="63" t="n">
        <v>259493</v>
      </c>
      <c r="R732" t="n">
        <v>4.454</v>
      </c>
      <c r="S732" t="n">
        <v>4.56</v>
      </c>
      <c r="T732" t="n">
        <v>4.642</v>
      </c>
      <c r="U732" t="n">
        <v>4.686</v>
      </c>
      <c r="V732" t="n">
        <v>4.76</v>
      </c>
      <c r="W732" t="n">
        <v>4.872</v>
      </c>
      <c r="X732" t="n">
        <v>4.926</v>
      </c>
      <c r="Y732" t="n">
        <v>4.942</v>
      </c>
      <c r="Z732" t="n">
        <v>4.81</v>
      </c>
      <c r="AA732" t="n">
        <v>4.81</v>
      </c>
      <c r="AB732" t="n">
        <v>4.892</v>
      </c>
      <c r="AC732" t="n">
        <v>4.924</v>
      </c>
      <c r="AD732" t="n">
        <v>4.932</v>
      </c>
      <c r="AE732" t="n">
        <v>4.736</v>
      </c>
      <c r="AF732" t="n">
        <v>4.704</v>
      </c>
      <c r="AG732" t="n">
        <v>4.864</v>
      </c>
      <c r="AH732" t="n">
        <v>4.632</v>
      </c>
    </row>
    <row r="733">
      <c r="A733" s="1112" t="n">
        <v>45313</v>
      </c>
      <c r="B733" s="63" t="n">
        <v>174858</v>
      </c>
      <c r="R733" t="n">
        <v>4.456</v>
      </c>
      <c r="S733" t="n">
        <v>4.562</v>
      </c>
      <c r="T733" t="n">
        <v>4.646</v>
      </c>
      <c r="U733" t="n">
        <v>4.692</v>
      </c>
      <c r="V733" t="n">
        <v>4.762</v>
      </c>
      <c r="W733" t="n">
        <v>4.876</v>
      </c>
      <c r="X733" t="n">
        <v>4.932</v>
      </c>
      <c r="Y733" t="n">
        <v>4.944</v>
      </c>
      <c r="Z733" t="n">
        <v>4.826</v>
      </c>
      <c r="AA733" t="n">
        <v>4.824</v>
      </c>
      <c r="AB733" t="n">
        <v>4.906</v>
      </c>
      <c r="AC733" t="n">
        <v>4.936</v>
      </c>
      <c r="AD733" t="n">
        <v>4.942</v>
      </c>
      <c r="AE733" t="n">
        <v>4.746</v>
      </c>
      <c r="AF733" t="n">
        <v>4.71</v>
      </c>
      <c r="AG733" t="n">
        <v>4.87</v>
      </c>
      <c r="AH733" t="n">
        <v>4.636</v>
      </c>
    </row>
    <row r="734">
      <c r="A734" s="1112" t="n">
        <v>45314</v>
      </c>
      <c r="B734" s="63" t="n">
        <v>262527</v>
      </c>
      <c r="R734" t="n">
        <v>4.464</v>
      </c>
      <c r="S734" t="n">
        <v>4.566</v>
      </c>
      <c r="T734" t="n">
        <v>4.66</v>
      </c>
      <c r="U734" t="n">
        <v>4.704</v>
      </c>
      <c r="V734" t="n">
        <v>4.774</v>
      </c>
      <c r="W734" t="n">
        <v>4.886</v>
      </c>
      <c r="X734" t="n">
        <v>4.942</v>
      </c>
      <c r="Y734" t="n">
        <v>4.956</v>
      </c>
      <c r="Z734" t="n">
        <v>4.832</v>
      </c>
      <c r="AA734" t="n">
        <v>4.832</v>
      </c>
      <c r="AB734" t="n">
        <v>4.914</v>
      </c>
      <c r="AC734" t="n">
        <v>4.944</v>
      </c>
      <c r="AD734" t="n">
        <v>4.946</v>
      </c>
      <c r="AE734" t="n">
        <v>4.752</v>
      </c>
      <c r="AF734" t="n">
        <v>4.722</v>
      </c>
      <c r="AG734" t="n">
        <v>4.882</v>
      </c>
      <c r="AH734" t="n">
        <v>4.65</v>
      </c>
    </row>
    <row r="735">
      <c r="A735" s="1112" t="n">
        <v>45315</v>
      </c>
      <c r="B735" s="63" t="n">
        <v>272525</v>
      </c>
      <c r="R735" t="n">
        <v>4.522</v>
      </c>
      <c r="S735" t="n">
        <v>4.624</v>
      </c>
      <c r="T735" t="n">
        <v>4.706</v>
      </c>
      <c r="U735" t="n">
        <v>4.752</v>
      </c>
      <c r="V735" t="n">
        <v>4.822</v>
      </c>
      <c r="W735" t="n">
        <v>4.932</v>
      </c>
      <c r="X735" t="n">
        <v>4.986</v>
      </c>
      <c r="Y735" t="n">
        <v>5.004</v>
      </c>
      <c r="Z735" t="n">
        <v>4.872</v>
      </c>
      <c r="AA735" t="n">
        <v>4.876</v>
      </c>
      <c r="AB735" t="n">
        <v>4.962</v>
      </c>
      <c r="AC735" t="n">
        <v>4.994</v>
      </c>
      <c r="AD735" t="n">
        <v>5.002</v>
      </c>
      <c r="AE735" t="n">
        <v>4.806</v>
      </c>
      <c r="AF735" t="n">
        <v>4.762</v>
      </c>
      <c r="AG735" t="n">
        <v>4.922</v>
      </c>
      <c r="AH735" t="n">
        <v>4.69</v>
      </c>
    </row>
    <row r="736">
      <c r="A736" s="1112" t="n">
        <v>45316</v>
      </c>
      <c r="B736" s="63" t="n">
        <v>296867</v>
      </c>
      <c r="R736" t="n">
        <v>4.516</v>
      </c>
      <c r="S736" t="n">
        <v>4.612</v>
      </c>
      <c r="T736" t="n">
        <v>4.692</v>
      </c>
      <c r="U736" t="n">
        <v>4.734</v>
      </c>
      <c r="V736" t="n">
        <v>4.806</v>
      </c>
      <c r="W736" t="n">
        <v>4.92</v>
      </c>
      <c r="X736" t="n">
        <v>4.974</v>
      </c>
      <c r="Y736" t="n">
        <v>4.994</v>
      </c>
      <c r="Z736" t="n">
        <v>4.856</v>
      </c>
      <c r="AA736" t="n">
        <v>4.86</v>
      </c>
      <c r="AB736" t="n">
        <v>4.946</v>
      </c>
      <c r="AC736" t="n">
        <v>4.984</v>
      </c>
      <c r="AD736" t="n">
        <v>4.99</v>
      </c>
      <c r="AE736" t="n">
        <v>4.794</v>
      </c>
      <c r="AF736" t="n">
        <v>4.746</v>
      </c>
      <c r="AG736" t="n">
        <v>4.906</v>
      </c>
      <c r="AH736" t="n">
        <v>4.674</v>
      </c>
    </row>
    <row r="737">
      <c r="A737" s="1112" t="n">
        <v>45317</v>
      </c>
      <c r="B737" s="63" t="n">
        <v>227683</v>
      </c>
      <c r="R737" t="n">
        <v>4.462</v>
      </c>
      <c r="S737" t="n">
        <v>4.556</v>
      </c>
      <c r="T737" t="n">
        <v>4.634</v>
      </c>
      <c r="U737" t="n">
        <v>4.684</v>
      </c>
      <c r="V737" t="n">
        <v>4.762</v>
      </c>
      <c r="W737" t="n">
        <v>4.874</v>
      </c>
      <c r="X737" t="n">
        <v>4.932</v>
      </c>
      <c r="Y737" t="n">
        <v>4.952</v>
      </c>
      <c r="Z737" t="n">
        <v>4.834</v>
      </c>
      <c r="AA737" t="n">
        <v>4.836</v>
      </c>
      <c r="AB737" t="n">
        <v>4.922</v>
      </c>
      <c r="AC737" t="n">
        <v>4.964</v>
      </c>
      <c r="AD737" t="n">
        <v>4.966</v>
      </c>
      <c r="AE737" t="n">
        <v>4.772</v>
      </c>
      <c r="AF737" t="n">
        <v>4.732</v>
      </c>
      <c r="AG737" t="n">
        <v>4.892</v>
      </c>
      <c r="AH737" t="n">
        <v>4.66</v>
      </c>
    </row>
    <row r="738">
      <c r="A738" s="1112" t="n">
        <v>45320</v>
      </c>
      <c r="B738" s="63" t="n">
        <v>354672</v>
      </c>
      <c r="R738" t="n">
        <v>4.402</v>
      </c>
      <c r="S738" t="n">
        <v>4.504</v>
      </c>
      <c r="T738" t="n">
        <v>4.592</v>
      </c>
      <c r="U738" t="n">
        <v>4.656</v>
      </c>
      <c r="V738" t="n">
        <v>4.744</v>
      </c>
      <c r="W738" t="n">
        <v>4.86</v>
      </c>
      <c r="X738" t="n">
        <v>4.914</v>
      </c>
      <c r="Y738" t="n">
        <v>4.936</v>
      </c>
      <c r="Z738" t="n">
        <v>4.834</v>
      </c>
      <c r="AA738" t="n">
        <v>4.846</v>
      </c>
      <c r="AB738" t="n">
        <v>4.94</v>
      </c>
      <c r="AC738" t="n">
        <v>4.99</v>
      </c>
      <c r="AD738" t="n">
        <v>5.006</v>
      </c>
      <c r="AE738" t="n">
        <v>4.812</v>
      </c>
      <c r="AF738" t="n">
        <v>4.74</v>
      </c>
      <c r="AG738" t="n">
        <v>4.9</v>
      </c>
      <c r="AH738" t="n">
        <v>4.666</v>
      </c>
    </row>
    <row r="739">
      <c r="A739" s="1112" t="n">
        <v>45321</v>
      </c>
      <c r="B739" s="63" t="n">
        <v>302279</v>
      </c>
      <c r="R739" t="n">
        <v>4.476</v>
      </c>
      <c r="S739" t="n">
        <v>4.586</v>
      </c>
      <c r="T739" t="n">
        <v>4.672</v>
      </c>
      <c r="U739" t="n">
        <v>4.72</v>
      </c>
      <c r="V739" t="n">
        <v>4.802</v>
      </c>
      <c r="W739" t="n">
        <v>4.916</v>
      </c>
      <c r="X739" t="n">
        <v>4.974</v>
      </c>
      <c r="Y739" t="n">
        <v>4.994</v>
      </c>
      <c r="Z739" t="n">
        <v>4.87</v>
      </c>
      <c r="AA739" t="n">
        <v>4.88</v>
      </c>
      <c r="AB739" t="n">
        <v>4.966</v>
      </c>
      <c r="AC739" t="n">
        <v>4.994</v>
      </c>
      <c r="AD739" t="n">
        <v>5.004</v>
      </c>
      <c r="AE739" t="n">
        <v>4.81</v>
      </c>
      <c r="AF739" t="n">
        <v>4.784</v>
      </c>
      <c r="AG739" t="n">
        <v>4.944</v>
      </c>
      <c r="AH739" t="n">
        <v>4.712</v>
      </c>
    </row>
    <row r="740">
      <c r="A740" s="1112" t="n">
        <v>45322</v>
      </c>
      <c r="B740" s="63" t="n">
        <v>221038</v>
      </c>
      <c r="R740" t="n">
        <v>4.482</v>
      </c>
      <c r="S740" t="n">
        <v>4.584</v>
      </c>
      <c r="T740" t="n">
        <v>4.664</v>
      </c>
      <c r="U740" t="n">
        <v>4.714</v>
      </c>
      <c r="V740" t="n">
        <v>4.8</v>
      </c>
      <c r="W740" t="n">
        <v>4.914</v>
      </c>
      <c r="X740" t="n">
        <v>4.97</v>
      </c>
      <c r="Y740" t="n">
        <v>4.99</v>
      </c>
      <c r="Z740" t="n">
        <v>4.872</v>
      </c>
      <c r="AA740" t="n">
        <v>4.882</v>
      </c>
      <c r="AB740" t="n">
        <v>4.97</v>
      </c>
      <c r="AC740" t="n">
        <v>4.994</v>
      </c>
      <c r="AD740" t="n">
        <v>5.004</v>
      </c>
      <c r="AE740" t="n">
        <v>4.81</v>
      </c>
      <c r="AF740" t="n">
        <v>4.774</v>
      </c>
      <c r="AG740" t="n">
        <v>4.934</v>
      </c>
      <c r="AH740" t="n">
        <v>4.702</v>
      </c>
    </row>
    <row r="741">
      <c r="A741" s="1112" t="n">
        <v>45323</v>
      </c>
      <c r="B741" s="63" t="n">
        <v>303634</v>
      </c>
      <c r="R741" t="n">
        <v>4.472</v>
      </c>
      <c r="S741" t="n">
        <v>4.582</v>
      </c>
      <c r="T741" t="n">
        <v>4.66</v>
      </c>
      <c r="U741" t="n">
        <v>4.71</v>
      </c>
      <c r="V741" t="n">
        <v>4.79</v>
      </c>
      <c r="W741" t="n">
        <v>4.9</v>
      </c>
      <c r="X741" t="n">
        <v>4.952</v>
      </c>
      <c r="Y741" t="n">
        <v>4.972</v>
      </c>
      <c r="Z741" t="n">
        <v>4.86</v>
      </c>
      <c r="AA741" t="n">
        <v>4.87</v>
      </c>
      <c r="AB741" t="n">
        <v>4.956</v>
      </c>
      <c r="AC741" t="n">
        <v>4.994</v>
      </c>
      <c r="AD741" t="n">
        <v>5.004</v>
      </c>
      <c r="AE741" t="n">
        <v>4.81</v>
      </c>
      <c r="AF741" t="n">
        <v>4.774</v>
      </c>
      <c r="AG741" t="n">
        <v>4.934</v>
      </c>
      <c r="AH741" t="n">
        <v>4.702</v>
      </c>
    </row>
    <row r="742">
      <c r="A742" s="1112" t="n">
        <v>45324</v>
      </c>
      <c r="B742" s="63" t="n">
        <v>241478</v>
      </c>
      <c r="R742" t="n">
        <v>4.426</v>
      </c>
      <c r="S742" t="n">
        <v>4.534</v>
      </c>
      <c r="T742" t="n">
        <v>4.624</v>
      </c>
      <c r="U742" t="n">
        <v>4.684</v>
      </c>
      <c r="V742" t="n">
        <v>4.766</v>
      </c>
      <c r="W742" t="n">
        <v>4.872</v>
      </c>
      <c r="X742" t="n">
        <v>4.932</v>
      </c>
      <c r="Y742" t="n">
        <v>4.954</v>
      </c>
      <c r="Z742" t="n">
        <v>4.852</v>
      </c>
      <c r="AA742" t="n">
        <v>4.854</v>
      </c>
      <c r="AB742" t="n">
        <v>4.952</v>
      </c>
      <c r="AC742" t="n">
        <v>4.992</v>
      </c>
      <c r="AD742" t="n">
        <v>5.002</v>
      </c>
      <c r="AE742" t="n">
        <v>4.806</v>
      </c>
      <c r="AF742" t="n">
        <v>4.76</v>
      </c>
      <c r="AG742" t="n">
        <v>4.92</v>
      </c>
      <c r="AH742" t="n">
        <v>4.686</v>
      </c>
    </row>
    <row r="743">
      <c r="A743" s="1112" t="n">
        <v>45327</v>
      </c>
      <c r="B743" s="63" t="n">
        <v>250461</v>
      </c>
      <c r="R743" t="n">
        <v>4.426</v>
      </c>
      <c r="S743" t="n">
        <v>4.532</v>
      </c>
      <c r="T743" t="n">
        <v>4.62</v>
      </c>
      <c r="U743" t="n">
        <v>4.684</v>
      </c>
      <c r="V743" t="n">
        <v>4.776</v>
      </c>
      <c r="W743" t="n">
        <v>4.884</v>
      </c>
      <c r="X743" t="n">
        <v>4.942</v>
      </c>
      <c r="Y743" t="n">
        <v>4.962</v>
      </c>
      <c r="Z743" t="n">
        <v>4.852</v>
      </c>
      <c r="AA743" t="n">
        <v>4.866</v>
      </c>
      <c r="AB743" t="n">
        <v>4.96</v>
      </c>
      <c r="AC743" t="n">
        <v>4.994</v>
      </c>
      <c r="AD743" t="n">
        <v>5.002</v>
      </c>
      <c r="AE743" t="n">
        <v>4.806</v>
      </c>
      <c r="AF743" t="n">
        <v>4.772</v>
      </c>
      <c r="AG743" t="n">
        <v>4.932</v>
      </c>
      <c r="AH743" t="n">
        <v>4.7</v>
      </c>
    </row>
    <row r="744">
      <c r="A744" s="1112" t="n">
        <v>45328</v>
      </c>
      <c r="B744" s="63" t="n">
        <v>382821</v>
      </c>
      <c r="R744" t="n">
        <v>4.386</v>
      </c>
      <c r="S744" t="n">
        <v>4.504</v>
      </c>
      <c r="T744" t="n">
        <v>4.604</v>
      </c>
      <c r="U744" t="n">
        <v>4.676</v>
      </c>
      <c r="V744" t="n">
        <v>4.772</v>
      </c>
      <c r="W744" t="n">
        <v>4.884</v>
      </c>
      <c r="X744" t="n">
        <v>4.944</v>
      </c>
      <c r="Y744" t="n">
        <v>4.966</v>
      </c>
      <c r="Z744" t="n">
        <v>4.856</v>
      </c>
      <c r="AA744" t="n">
        <v>4.866</v>
      </c>
      <c r="AB744" t="n">
        <v>4.96</v>
      </c>
      <c r="AC744" t="n">
        <v>4.996</v>
      </c>
      <c r="AD744" t="n">
        <v>5.004</v>
      </c>
      <c r="AE744" t="n">
        <v>4.81</v>
      </c>
      <c r="AF744" t="n">
        <v>4.776</v>
      </c>
      <c r="AG744" t="n">
        <v>4.93</v>
      </c>
      <c r="AH744" t="n">
        <v>4.696</v>
      </c>
    </row>
    <row r="745">
      <c r="A745" s="1112" t="n">
        <v>45329</v>
      </c>
      <c r="B745" s="63" t="n">
        <v>494403</v>
      </c>
      <c r="R745" t="n">
        <v>4.342</v>
      </c>
      <c r="S745" t="n">
        <v>4.464</v>
      </c>
      <c r="T745" t="n">
        <v>4.554</v>
      </c>
      <c r="U745" t="n">
        <v>4.632</v>
      </c>
      <c r="V745" t="n">
        <v>4.736</v>
      </c>
      <c r="W745" t="n">
        <v>4.85</v>
      </c>
      <c r="X745" t="n">
        <v>4.91</v>
      </c>
      <c r="Y745" t="n">
        <v>4.93</v>
      </c>
      <c r="Z745" t="n">
        <v>4.824</v>
      </c>
      <c r="AA745" t="n">
        <v>4.836</v>
      </c>
      <c r="AB745" t="n">
        <v>4.932</v>
      </c>
      <c r="AC745" t="n">
        <v>4.97</v>
      </c>
      <c r="AD745" t="n">
        <v>4.98</v>
      </c>
      <c r="AE745" t="n">
        <v>4.784</v>
      </c>
      <c r="AF745" t="n">
        <v>4.762</v>
      </c>
      <c r="AG745" t="n">
        <v>4.914</v>
      </c>
      <c r="AH745" t="n">
        <v>4.682</v>
      </c>
    </row>
    <row r="746">
      <c r="A746" s="1112" t="n">
        <v>45330</v>
      </c>
      <c r="B746" s="63" t="n">
        <v>416017</v>
      </c>
      <c r="R746" t="n">
        <v>4.332</v>
      </c>
      <c r="S746" t="n">
        <v>4.45</v>
      </c>
      <c r="T746" t="n">
        <v>4.54</v>
      </c>
      <c r="U746" t="n">
        <v>4.616</v>
      </c>
      <c r="V746" t="n">
        <v>4.722</v>
      </c>
      <c r="W746" t="n">
        <v>4.834</v>
      </c>
      <c r="X746" t="n">
        <v>4.894</v>
      </c>
      <c r="Y746" t="n">
        <v>4.912</v>
      </c>
      <c r="Z746" t="n">
        <v>4.812</v>
      </c>
      <c r="AA746" t="n">
        <v>4.824</v>
      </c>
      <c r="AB746" t="n">
        <v>4.922</v>
      </c>
      <c r="AC746" t="n">
        <v>4.956</v>
      </c>
      <c r="AD746" t="n">
        <v>4.962</v>
      </c>
      <c r="AE746" t="n">
        <v>4.766</v>
      </c>
      <c r="AF746" t="n">
        <v>4.752</v>
      </c>
      <c r="AG746" t="n">
        <v>4.904</v>
      </c>
      <c r="AH746" t="n">
        <v>4.672</v>
      </c>
    </row>
    <row r="747">
      <c r="A747" s="1112" t="n">
        <v>45331</v>
      </c>
      <c r="B747" s="63" t="n">
        <v>396246</v>
      </c>
      <c r="R747" t="n">
        <v>4.29</v>
      </c>
      <c r="S747" t="n">
        <v>4.414</v>
      </c>
      <c r="T747" t="n">
        <v>4.506</v>
      </c>
      <c r="U747" t="n">
        <v>4.576</v>
      </c>
      <c r="V747" t="n">
        <v>4.682</v>
      </c>
      <c r="W747" t="n">
        <v>4.794</v>
      </c>
      <c r="X747" t="n">
        <v>4.854</v>
      </c>
      <c r="Y747" t="n">
        <v>4.874</v>
      </c>
      <c r="Z747" t="n">
        <v>4.792</v>
      </c>
      <c r="AA747" t="n">
        <v>4.806</v>
      </c>
      <c r="AB747" t="n">
        <v>4.902</v>
      </c>
      <c r="AC747" t="n">
        <v>4.936</v>
      </c>
      <c r="AD747" t="n">
        <v>4.944</v>
      </c>
      <c r="AE747" t="n">
        <v>4.75</v>
      </c>
      <c r="AF747" t="n">
        <v>4.744</v>
      </c>
      <c r="AG747" t="n">
        <v>4.896</v>
      </c>
      <c r="AH747" t="n">
        <v>4.664</v>
      </c>
    </row>
    <row r="748">
      <c r="A748" s="1112" t="n">
        <v>45334</v>
      </c>
      <c r="B748" s="63" t="n">
        <v>340841</v>
      </c>
      <c r="R748" t="n">
        <v>4.304</v>
      </c>
      <c r="S748" t="n">
        <v>4.424</v>
      </c>
      <c r="T748" t="n">
        <v>4.522</v>
      </c>
      <c r="U748" t="n">
        <v>4.586</v>
      </c>
      <c r="V748" t="n">
        <v>4.692</v>
      </c>
      <c r="W748" t="n">
        <v>4.806</v>
      </c>
      <c r="X748" t="n">
        <v>4.87</v>
      </c>
      <c r="Y748" t="n">
        <v>4.894</v>
      </c>
      <c r="Z748" t="n">
        <v>4.812</v>
      </c>
      <c r="AA748" t="n">
        <v>4.834</v>
      </c>
      <c r="AB748" t="n">
        <v>4.926</v>
      </c>
      <c r="AC748" t="n">
        <v>4.96</v>
      </c>
      <c r="AD748" t="n">
        <v>4.966</v>
      </c>
      <c r="AE748" t="n">
        <v>4.772</v>
      </c>
      <c r="AF748" t="n">
        <v>4.766</v>
      </c>
      <c r="AG748" t="n">
        <v>4.92</v>
      </c>
      <c r="AH748" t="n">
        <v>4.686</v>
      </c>
    </row>
    <row r="749">
      <c r="A749" s="1112" t="n">
        <v>45335</v>
      </c>
      <c r="B749" s="63" t="n">
        <v>332342</v>
      </c>
      <c r="R749" t="n">
        <v>4.306</v>
      </c>
      <c r="S749" t="n">
        <v>4.432</v>
      </c>
      <c r="T749" t="n">
        <v>4.524</v>
      </c>
      <c r="U749" t="n">
        <v>4.586</v>
      </c>
      <c r="V749" t="n">
        <v>4.696</v>
      </c>
      <c r="W749" t="n">
        <v>4.812</v>
      </c>
      <c r="X749" t="n">
        <v>4.874</v>
      </c>
      <c r="Y749" t="n">
        <v>4.902</v>
      </c>
      <c r="Z749" t="n">
        <v>4.826</v>
      </c>
      <c r="AA749" t="n">
        <v>4.85</v>
      </c>
      <c r="AB749" t="n">
        <v>4.942</v>
      </c>
      <c r="AC749" t="n">
        <v>4.976</v>
      </c>
      <c r="AD749" t="n">
        <v>4.984</v>
      </c>
      <c r="AE749" t="n">
        <v>4.79</v>
      </c>
      <c r="AF749" t="n">
        <v>4.782</v>
      </c>
      <c r="AG749" t="n">
        <v>4.9</v>
      </c>
      <c r="AH749" t="n">
        <v>4.666</v>
      </c>
    </row>
    <row r="750">
      <c r="A750" s="1112" t="n">
        <v>45336</v>
      </c>
      <c r="B750" s="63" t="n">
        <v>452149</v>
      </c>
      <c r="R750" t="n">
        <v>4.242</v>
      </c>
      <c r="S750" t="n">
        <v>4.372</v>
      </c>
      <c r="T750" t="n">
        <v>4.472</v>
      </c>
      <c r="U750" t="n">
        <v>4.532</v>
      </c>
      <c r="V750" t="n">
        <v>4.642</v>
      </c>
      <c r="W750" t="n">
        <v>4.754</v>
      </c>
      <c r="X750" t="n">
        <v>4.816</v>
      </c>
      <c r="Y750" t="n">
        <v>4.85</v>
      </c>
      <c r="Z750" t="n">
        <v>4.772</v>
      </c>
      <c r="AA750" t="n">
        <v>4.796</v>
      </c>
      <c r="AB750" t="n">
        <v>4.89</v>
      </c>
      <c r="AC750" t="n">
        <v>4.924</v>
      </c>
      <c r="AD750" t="n">
        <v>4.932</v>
      </c>
      <c r="AE750" t="n">
        <v>4.736</v>
      </c>
      <c r="AF750" t="n">
        <v>4.742</v>
      </c>
      <c r="AG750" t="n">
        <v>4.86</v>
      </c>
      <c r="AH750" t="n">
        <v>4.652</v>
      </c>
    </row>
    <row r="751">
      <c r="A751" s="1112" t="n">
        <v>45337</v>
      </c>
      <c r="B751" s="63" t="n">
        <v>481638</v>
      </c>
      <c r="R751" t="n">
        <v>4.176</v>
      </c>
      <c r="S751" t="n">
        <v>4.296</v>
      </c>
      <c r="T751" t="n">
        <v>4.396</v>
      </c>
      <c r="U751" t="n">
        <v>4.454</v>
      </c>
      <c r="V751" t="n">
        <v>4.566</v>
      </c>
      <c r="W751" t="n">
        <v>4.68</v>
      </c>
      <c r="X751" t="n">
        <v>4.744</v>
      </c>
      <c r="Y751" t="n">
        <v>4.782</v>
      </c>
      <c r="Z751" t="n">
        <v>4.72</v>
      </c>
      <c r="AA751" t="n">
        <v>4.746</v>
      </c>
      <c r="AB751" t="n">
        <v>4.84</v>
      </c>
      <c r="AC751" t="n">
        <v>4.882</v>
      </c>
      <c r="AD751" t="n">
        <v>4.894</v>
      </c>
      <c r="AE751" t="n">
        <v>4.7</v>
      </c>
      <c r="AF751" t="n">
        <v>4.676</v>
      </c>
      <c r="AG751" t="n">
        <v>4.794</v>
      </c>
      <c r="AH751" t="n">
        <v>4.654</v>
      </c>
    </row>
    <row r="752">
      <c r="A752" s="1112" t="n">
        <v>45338</v>
      </c>
      <c r="B752" s="63" t="n">
        <v>421339</v>
      </c>
      <c r="R752" t="n">
        <v>4.164</v>
      </c>
      <c r="S752" t="n">
        <v>4.294</v>
      </c>
      <c r="T752" t="n">
        <v>4.402</v>
      </c>
      <c r="U752" t="n">
        <v>4.47</v>
      </c>
      <c r="V752" t="n">
        <v>4.586</v>
      </c>
      <c r="W752" t="n">
        <v>4.704</v>
      </c>
      <c r="X752" t="n">
        <v>4.77</v>
      </c>
      <c r="Y752" t="n">
        <v>4.81</v>
      </c>
      <c r="Z752" t="n">
        <v>4.746</v>
      </c>
      <c r="AA752" t="n">
        <v>4.774</v>
      </c>
      <c r="AB752" t="n">
        <v>4.862</v>
      </c>
      <c r="AC752" t="n">
        <v>4.9</v>
      </c>
      <c r="AD752" t="n">
        <v>4.916</v>
      </c>
      <c r="AE752" t="n">
        <v>4.722</v>
      </c>
      <c r="AF752" t="n">
        <v>4.696</v>
      </c>
      <c r="AG752" t="n">
        <v>4.814</v>
      </c>
      <c r="AH752" t="n">
        <v>4.666</v>
      </c>
    </row>
    <row r="753">
      <c r="A753" s="104" t="n">
        <v>45341</v>
      </c>
      <c r="R753" s="192" t="n">
        <v>4.164</v>
      </c>
      <c r="S753" s="192" t="n">
        <v>4.294</v>
      </c>
      <c r="T753" s="192" t="n">
        <v>4.402</v>
      </c>
      <c r="U753" s="192" t="n">
        <v>4.47</v>
      </c>
      <c r="V753" s="192" t="n">
        <v>4.586</v>
      </c>
      <c r="W753" s="192" t="n">
        <v>4.704</v>
      </c>
      <c r="X753" s="192" t="n">
        <v>4.77</v>
      </c>
      <c r="Y753" s="192" t="n">
        <v>4.81</v>
      </c>
      <c r="Z753" s="192" t="n">
        <v>4.746</v>
      </c>
      <c r="AA753" s="192" t="n">
        <v>4.774</v>
      </c>
      <c r="AB753" s="192" t="n">
        <v>4.862</v>
      </c>
      <c r="AC753" s="192" t="n">
        <v>4.9</v>
      </c>
      <c r="AD753" s="192" t="n">
        <v>4.916</v>
      </c>
      <c r="AE753" s="192" t="n">
        <v>4.722</v>
      </c>
      <c r="AF753" s="192" t="n">
        <v>4.696</v>
      </c>
      <c r="AG753" s="192" t="n">
        <v>4.814</v>
      </c>
      <c r="AH753" s="192" t="n">
        <v>4.666</v>
      </c>
    </row>
    <row r="754">
      <c r="A754" s="1112" t="n">
        <v>45342</v>
      </c>
      <c r="B754" s="63" t="n">
        <v>421813</v>
      </c>
      <c r="R754" t="n">
        <v>4.186</v>
      </c>
      <c r="S754" t="n">
        <v>4.324</v>
      </c>
      <c r="T754" t="n">
        <v>4.432</v>
      </c>
      <c r="U754" t="n">
        <v>4.506</v>
      </c>
      <c r="V754" t="n">
        <v>4.63</v>
      </c>
      <c r="W754" t="n">
        <v>4.746</v>
      </c>
      <c r="X754" t="n">
        <v>4.81</v>
      </c>
      <c r="Y754" t="n">
        <v>4.844</v>
      </c>
      <c r="Z754" t="n">
        <v>4.766</v>
      </c>
      <c r="AA754" t="n">
        <v>4.79</v>
      </c>
      <c r="AB754" t="n">
        <v>4.88</v>
      </c>
      <c r="AC754" t="n">
        <v>4.912</v>
      </c>
      <c r="AD754" t="n">
        <v>4.94</v>
      </c>
      <c r="AE754" t="n">
        <v>4.76</v>
      </c>
      <c r="AF754" t="n">
        <v>4.714</v>
      </c>
      <c r="AG754" t="n">
        <v>4.832</v>
      </c>
      <c r="AH754" t="n">
        <v>4.684</v>
      </c>
    </row>
    <row r="755">
      <c r="A755" s="1112" t="n">
        <v>45343</v>
      </c>
      <c r="B755" s="63" t="n">
        <v>438868</v>
      </c>
      <c r="R755" t="n">
        <v>4.11</v>
      </c>
      <c r="S755" t="n">
        <v>4.242</v>
      </c>
      <c r="T755" t="n">
        <v>4.356</v>
      </c>
      <c r="U755" t="n">
        <v>4.436</v>
      </c>
      <c r="V755" t="n">
        <v>4.572</v>
      </c>
      <c r="W755" t="n">
        <v>4.7</v>
      </c>
      <c r="X755" t="n">
        <v>4.766</v>
      </c>
      <c r="Y755" t="n">
        <v>4.802</v>
      </c>
      <c r="Z755" t="n">
        <v>4.724</v>
      </c>
      <c r="AA755" t="n">
        <v>4.746</v>
      </c>
      <c r="AB755" t="n">
        <v>4.842</v>
      </c>
      <c r="AC755" t="n">
        <v>4.876</v>
      </c>
      <c r="AD755" t="n">
        <v>4.896</v>
      </c>
      <c r="AE755" t="n">
        <v>4.716</v>
      </c>
      <c r="AF755" t="n">
        <v>4.676</v>
      </c>
      <c r="AG755" t="n">
        <v>4.794</v>
      </c>
      <c r="AH755" t="n">
        <v>4.66</v>
      </c>
    </row>
    <row r="756">
      <c r="A756" s="1112" t="n">
        <v>45344</v>
      </c>
      <c r="B756" s="63" t="n">
        <v>561556</v>
      </c>
      <c r="R756" t="n">
        <v>4.06</v>
      </c>
      <c r="S756" t="n">
        <v>4.184</v>
      </c>
      <c r="T756" t="n">
        <v>4.306</v>
      </c>
      <c r="U756" t="n">
        <v>4.396</v>
      </c>
      <c r="V756" t="n">
        <v>4.532</v>
      </c>
      <c r="W756" t="n">
        <v>4.672</v>
      </c>
      <c r="X756" t="n">
        <v>4.742</v>
      </c>
      <c r="Y756" t="n">
        <v>4.776</v>
      </c>
      <c r="Z756" t="n">
        <v>4.696</v>
      </c>
      <c r="AA756" t="n">
        <v>4.72</v>
      </c>
      <c r="AB756" t="n">
        <v>4.82</v>
      </c>
      <c r="AC756" t="n">
        <v>4.862</v>
      </c>
      <c r="AD756" t="n">
        <v>4.89</v>
      </c>
      <c r="AE756" t="n">
        <v>4.72</v>
      </c>
      <c r="AF756" t="n">
        <v>4.652</v>
      </c>
      <c r="AG756" t="n">
        <v>4.77</v>
      </c>
      <c r="AH756" t="n">
        <v>4.634</v>
      </c>
    </row>
    <row r="757">
      <c r="A757" s="1112" t="n">
        <v>45345</v>
      </c>
      <c r="B757" s="63" t="n">
        <v>564395</v>
      </c>
      <c r="R757" t="n">
        <v>3.996</v>
      </c>
      <c r="S757" t="n">
        <v>4.134</v>
      </c>
      <c r="T757" t="n">
        <v>4.262</v>
      </c>
      <c r="U757" t="n">
        <v>4.352</v>
      </c>
      <c r="V757" t="n">
        <v>4.494</v>
      </c>
      <c r="W757" t="n">
        <v>4.634</v>
      </c>
      <c r="X757" t="n">
        <v>4.702</v>
      </c>
      <c r="Y757" t="n">
        <v>4.736</v>
      </c>
      <c r="Z757" t="n">
        <v>4.66</v>
      </c>
      <c r="AA757" t="n">
        <v>4.684</v>
      </c>
      <c r="AB757" t="n">
        <v>4.78</v>
      </c>
      <c r="AC757" t="n">
        <v>4.824</v>
      </c>
      <c r="AD757" t="n">
        <v>4.856</v>
      </c>
      <c r="AE757" t="n">
        <v>4.676</v>
      </c>
      <c r="AF757" t="n">
        <v>4.6</v>
      </c>
      <c r="AG757" t="n">
        <v>4.716</v>
      </c>
      <c r="AH757" t="n">
        <v>4.582</v>
      </c>
    </row>
    <row r="758">
      <c r="A758" s="1112" t="n">
        <v>45348</v>
      </c>
      <c r="B758" s="63" t="n">
        <v>678347</v>
      </c>
      <c r="R758" t="n">
        <v>4.07</v>
      </c>
      <c r="S758" t="n">
        <v>4.214</v>
      </c>
      <c r="T758" t="n">
        <v>4.336</v>
      </c>
      <c r="U758" t="n">
        <v>4.432</v>
      </c>
      <c r="V758" t="n">
        <v>4.57</v>
      </c>
      <c r="W758" t="n">
        <v>4.702</v>
      </c>
      <c r="X758" t="n">
        <v>4.766</v>
      </c>
      <c r="Y758" t="n">
        <v>4.802</v>
      </c>
      <c r="Z758" t="n">
        <v>4.696</v>
      </c>
      <c r="AA758" t="n">
        <v>4.72</v>
      </c>
      <c r="AB758" t="n">
        <v>4.812</v>
      </c>
      <c r="AC758" t="n">
        <v>4.85</v>
      </c>
      <c r="AD758" t="n">
        <v>4.884</v>
      </c>
      <c r="AE758" t="n">
        <v>4.704</v>
      </c>
      <c r="AF758" t="n">
        <v>4.614</v>
      </c>
      <c r="AG758" t="n">
        <v>4.732</v>
      </c>
      <c r="AH758" t="n">
        <v>4.596</v>
      </c>
    </row>
    <row r="759">
      <c r="A759" s="1112" t="n">
        <v>45349</v>
      </c>
      <c r="B759" s="63" t="n">
        <v>475281</v>
      </c>
      <c r="R759" t="n">
        <v>4.082</v>
      </c>
      <c r="S759" t="n">
        <v>4.234</v>
      </c>
      <c r="T759" t="n">
        <v>4.36</v>
      </c>
      <c r="U759" t="n">
        <v>4.464</v>
      </c>
      <c r="V759" t="n">
        <v>4.6</v>
      </c>
      <c r="W759" t="n">
        <v>4.732</v>
      </c>
      <c r="X759" t="n">
        <v>4.796</v>
      </c>
      <c r="Y759" t="n">
        <v>4.83</v>
      </c>
      <c r="Z759" t="n">
        <v>4.706</v>
      </c>
      <c r="AA759" t="n">
        <v>4.722</v>
      </c>
      <c r="AB759" t="n">
        <v>4.814</v>
      </c>
      <c r="AC759" t="n">
        <v>4.852</v>
      </c>
      <c r="AD759" t="n">
        <v>4.886</v>
      </c>
      <c r="AE759" t="n">
        <v>4.706</v>
      </c>
      <c r="AF759" t="n">
        <v>4.614</v>
      </c>
      <c r="AG759" t="n">
        <v>4.732</v>
      </c>
      <c r="AH759" t="n">
        <v>4.596</v>
      </c>
    </row>
    <row r="760">
      <c r="A760" s="1112" t="n">
        <v>45350</v>
      </c>
      <c r="B760" s="63" t="n">
        <v>435340</v>
      </c>
      <c r="R760" t="n">
        <v>4.132</v>
      </c>
      <c r="S760" t="n">
        <v>4.284</v>
      </c>
      <c r="T760" t="n">
        <v>4.402</v>
      </c>
      <c r="U760" t="n">
        <v>4.5</v>
      </c>
      <c r="V760" t="n">
        <v>4.632</v>
      </c>
      <c r="W760" t="n">
        <v>4.756</v>
      </c>
      <c r="X760" t="n">
        <v>4.82</v>
      </c>
      <c r="Y760" t="n">
        <v>4.846</v>
      </c>
      <c r="Z760" t="n">
        <v>4.726</v>
      </c>
      <c r="AA760" t="n">
        <v>4.744</v>
      </c>
      <c r="AB760" t="n">
        <v>4.836</v>
      </c>
      <c r="AC760" t="n">
        <v>4.874</v>
      </c>
      <c r="AD760" t="n">
        <v>4.91</v>
      </c>
      <c r="AE760" t="n">
        <v>4.72</v>
      </c>
      <c r="AF760" t="n">
        <v>4.626</v>
      </c>
      <c r="AG760" t="n">
        <v>4.744</v>
      </c>
      <c r="AH760" t="n">
        <v>4.61</v>
      </c>
    </row>
    <row r="761">
      <c r="A761" s="1112" t="n">
        <v>45351</v>
      </c>
      <c r="B761" s="63" t="n">
        <v>252365</v>
      </c>
      <c r="R761" t="n">
        <v>4.156</v>
      </c>
      <c r="S761" t="n">
        <v>4.294</v>
      </c>
      <c r="T761" t="n">
        <v>4.412</v>
      </c>
      <c r="U761" t="n">
        <v>4.502</v>
      </c>
      <c r="V761" t="n">
        <v>4.632</v>
      </c>
      <c r="W761" t="n">
        <v>4.756</v>
      </c>
      <c r="X761" t="n">
        <v>4.82</v>
      </c>
      <c r="Y761" t="n">
        <v>4.84</v>
      </c>
      <c r="Z761" t="n">
        <v>4.732</v>
      </c>
      <c r="AA761" t="n">
        <v>4.754</v>
      </c>
      <c r="AB761" t="n">
        <v>4.846</v>
      </c>
      <c r="AC761" t="n">
        <v>4.884</v>
      </c>
      <c r="AD761" t="n">
        <v>4.92</v>
      </c>
      <c r="AE761" t="n">
        <v>4.714</v>
      </c>
      <c r="AF761" t="n">
        <v>4.644</v>
      </c>
      <c r="AG761" t="n">
        <v>4.762</v>
      </c>
      <c r="AH761" t="n">
        <v>4.626</v>
      </c>
    </row>
    <row r="762">
      <c r="A762" s="1112" t="n">
        <v>45352</v>
      </c>
      <c r="B762" s="63" t="n">
        <v>288485</v>
      </c>
      <c r="R762" t="n">
        <v>4.122</v>
      </c>
      <c r="S762" t="n">
        <v>4.246</v>
      </c>
      <c r="T762" t="n">
        <v>4.362</v>
      </c>
      <c r="U762" t="n">
        <v>4.452</v>
      </c>
      <c r="V762" t="n">
        <v>4.592</v>
      </c>
      <c r="W762" t="n">
        <v>4.73</v>
      </c>
      <c r="X762" t="n">
        <v>4.796</v>
      </c>
      <c r="Y762" t="n">
        <v>4.824</v>
      </c>
      <c r="Z762" t="n">
        <v>4.712</v>
      </c>
      <c r="AA762" t="n">
        <v>4.734</v>
      </c>
      <c r="AB762" t="n">
        <v>4.832</v>
      </c>
      <c r="AC762" t="n">
        <v>4.872</v>
      </c>
      <c r="AD762" t="n">
        <v>4.904</v>
      </c>
      <c r="AE762" t="n">
        <v>4.7</v>
      </c>
      <c r="AF762" t="n">
        <v>4.632</v>
      </c>
      <c r="AG762" t="n">
        <v>4.75</v>
      </c>
      <c r="AH762" t="n">
        <v>4.614</v>
      </c>
    </row>
    <row r="763">
      <c r="A763" s="1112" t="n">
        <v>45355</v>
      </c>
      <c r="B763" s="63" t="n">
        <v>263431</v>
      </c>
      <c r="R763" t="n">
        <v>4.174</v>
      </c>
      <c r="S763" t="n">
        <v>4.3</v>
      </c>
      <c r="T763" t="n">
        <v>4.412</v>
      </c>
      <c r="U763" t="n">
        <v>4.502</v>
      </c>
      <c r="V763" t="n">
        <v>4.63</v>
      </c>
      <c r="W763" t="n">
        <v>4.764</v>
      </c>
      <c r="X763" t="n">
        <v>4.832</v>
      </c>
      <c r="Y763" t="n">
        <v>4.862</v>
      </c>
      <c r="Z763" t="n">
        <v>4.744</v>
      </c>
      <c r="AA763" t="n">
        <v>4.77</v>
      </c>
      <c r="AB763" t="n">
        <v>4.86</v>
      </c>
      <c r="AC763" t="n">
        <v>4.896</v>
      </c>
      <c r="AD763" t="n">
        <v>4.934</v>
      </c>
      <c r="AE763" t="n">
        <v>4.73</v>
      </c>
      <c r="AF763" t="n">
        <v>4.662</v>
      </c>
      <c r="AG763" t="n">
        <v>4.78</v>
      </c>
      <c r="AH763" t="n">
        <v>4.644</v>
      </c>
    </row>
    <row r="764">
      <c r="A764" s="1112" t="n">
        <v>45356</v>
      </c>
      <c r="B764" s="63" t="n">
        <v>242470</v>
      </c>
      <c r="R764" t="n">
        <v>4.134</v>
      </c>
      <c r="S764" t="n">
        <v>4.262</v>
      </c>
      <c r="T764" t="n">
        <v>4.374</v>
      </c>
      <c r="U764" t="n">
        <v>4.462</v>
      </c>
      <c r="V764" t="n">
        <v>4.592</v>
      </c>
      <c r="W764" t="n">
        <v>4.726</v>
      </c>
      <c r="X764" t="n">
        <v>4.796</v>
      </c>
      <c r="Y764" t="n">
        <v>4.826</v>
      </c>
      <c r="Z764" t="n">
        <v>4.71</v>
      </c>
      <c r="AA764" t="n">
        <v>4.732</v>
      </c>
      <c r="AB764" t="n">
        <v>4.824</v>
      </c>
      <c r="AC764" t="n">
        <v>4.862</v>
      </c>
      <c r="AD764" t="n">
        <v>4.894</v>
      </c>
      <c r="AE764" t="n">
        <v>4.69</v>
      </c>
      <c r="AF764" t="n">
        <v>4.63</v>
      </c>
      <c r="AG764" t="n">
        <v>4.746</v>
      </c>
      <c r="AH764" t="n">
        <v>4.612</v>
      </c>
    </row>
    <row r="765">
      <c r="A765" s="1112" t="n">
        <v>45357</v>
      </c>
      <c r="B765" s="63" t="n">
        <v>241279</v>
      </c>
      <c r="R765" t="n">
        <v>4.18</v>
      </c>
      <c r="S765" t="n">
        <v>4.286</v>
      </c>
      <c r="T765" t="n">
        <v>4.4</v>
      </c>
      <c r="U765" t="n">
        <v>4.48</v>
      </c>
      <c r="V765" t="n">
        <v>4.61</v>
      </c>
      <c r="W765" t="n">
        <v>4.74</v>
      </c>
      <c r="X765" t="n">
        <v>4.804</v>
      </c>
      <c r="Y765" t="n">
        <v>4.83</v>
      </c>
      <c r="Z765" t="n">
        <v>4.722</v>
      </c>
      <c r="AA765" t="n">
        <v>4.742</v>
      </c>
      <c r="AB765" t="n">
        <v>4.832</v>
      </c>
      <c r="AC765" t="n">
        <v>4.866</v>
      </c>
      <c r="AD765" t="n">
        <v>4.914</v>
      </c>
      <c r="AE765" t="n">
        <v>4.71</v>
      </c>
      <c r="AF765" t="n">
        <v>4.642</v>
      </c>
      <c r="AG765" t="n">
        <v>4.76</v>
      </c>
      <c r="AH765" t="n">
        <v>4.624</v>
      </c>
    </row>
    <row r="766">
      <c r="A766" s="1112" t="n">
        <v>45358</v>
      </c>
      <c r="B766" s="63" t="n">
        <v>369879</v>
      </c>
      <c r="R766" t="n">
        <v>4.26</v>
      </c>
      <c r="S766" t="n">
        <v>4.38</v>
      </c>
      <c r="T766" t="n">
        <v>4.494</v>
      </c>
      <c r="U766" t="n">
        <v>4.564</v>
      </c>
      <c r="V766" t="n">
        <v>4.69</v>
      </c>
      <c r="W766" t="n">
        <v>4.814</v>
      </c>
      <c r="X766" t="n">
        <v>4.874</v>
      </c>
      <c r="Y766" t="n">
        <v>4.892</v>
      </c>
      <c r="Z766" t="n">
        <v>4.78</v>
      </c>
      <c r="AA766" t="n">
        <v>4.8</v>
      </c>
      <c r="AB766" t="n">
        <v>4.896</v>
      </c>
      <c r="AC766" t="n">
        <v>4.936</v>
      </c>
      <c r="AD766" t="n">
        <v>4.966</v>
      </c>
      <c r="AE766" t="n">
        <v>4.754</v>
      </c>
      <c r="AF766" t="n">
        <v>4.684</v>
      </c>
      <c r="AG766" t="n">
        <v>4.802</v>
      </c>
      <c r="AH766" t="n">
        <v>4.642</v>
      </c>
    </row>
    <row r="767">
      <c r="A767" s="1112" t="n">
        <v>45359</v>
      </c>
      <c r="B767" s="63" t="n">
        <v>372613</v>
      </c>
      <c r="R767" t="n">
        <v>4.262</v>
      </c>
      <c r="S767" t="n">
        <v>4.396</v>
      </c>
      <c r="T767" t="n">
        <v>4.516</v>
      </c>
      <c r="U767" t="n">
        <v>4.592</v>
      </c>
      <c r="V767" t="n">
        <v>4.72</v>
      </c>
      <c r="W767" t="n">
        <v>4.842</v>
      </c>
      <c r="X767" t="n">
        <v>4.902</v>
      </c>
      <c r="Y767" t="n">
        <v>4.922</v>
      </c>
      <c r="Z767" t="n">
        <v>4.806</v>
      </c>
      <c r="AA767" t="n">
        <v>4.824</v>
      </c>
      <c r="AB767" t="n">
        <v>4.924</v>
      </c>
      <c r="AC767" t="n">
        <v>4.966</v>
      </c>
      <c r="AD767" t="n">
        <v>4.992</v>
      </c>
      <c r="AE767" t="n">
        <v>4.754</v>
      </c>
      <c r="AF767" t="n">
        <v>4.7</v>
      </c>
      <c r="AG767" t="n">
        <v>4.816</v>
      </c>
      <c r="AH767" t="n">
        <v>4.65</v>
      </c>
    </row>
    <row r="768">
      <c r="A768" s="1112" t="n">
        <v>45362</v>
      </c>
      <c r="B768" s="63" t="n">
        <v>268842</v>
      </c>
      <c r="R768" t="n">
        <v>4.282</v>
      </c>
      <c r="S768" t="n">
        <v>4.416</v>
      </c>
      <c r="T768" t="n">
        <v>4.536</v>
      </c>
      <c r="U768" t="n">
        <v>4.604</v>
      </c>
      <c r="V768" t="n">
        <v>4.726</v>
      </c>
      <c r="W768" t="n">
        <v>4.852</v>
      </c>
      <c r="X768" t="n">
        <v>4.914</v>
      </c>
      <c r="Y768" t="n">
        <v>4.932</v>
      </c>
      <c r="Z768" t="n">
        <v>4.814</v>
      </c>
      <c r="AA768" t="n">
        <v>4.832</v>
      </c>
      <c r="AB768" t="n">
        <v>4.93</v>
      </c>
      <c r="AC768" t="n">
        <v>4.972</v>
      </c>
      <c r="AD768" t="n">
        <v>4.994</v>
      </c>
      <c r="AE768" t="n">
        <v>4.756</v>
      </c>
      <c r="AF768" t="n">
        <v>4.72</v>
      </c>
      <c r="AG768" t="n">
        <v>4.836</v>
      </c>
      <c r="AH768" t="n">
        <v>4.67</v>
      </c>
    </row>
    <row r="769">
      <c r="A769" s="1112" t="n">
        <v>45363</v>
      </c>
      <c r="B769" s="63" t="n">
        <v>243201</v>
      </c>
      <c r="R769" t="n">
        <v>4.29</v>
      </c>
      <c r="S769" t="n">
        <v>4.416</v>
      </c>
      <c r="T769" t="n">
        <v>4.536</v>
      </c>
      <c r="U769" t="n">
        <v>4.604</v>
      </c>
      <c r="V769" t="n">
        <v>4.726</v>
      </c>
      <c r="W769" t="n">
        <v>4.852</v>
      </c>
      <c r="X769" t="n">
        <v>4.914</v>
      </c>
      <c r="Y769" t="n">
        <v>4.932</v>
      </c>
      <c r="Z769" t="n">
        <v>4.816</v>
      </c>
      <c r="AA769" t="n">
        <v>4.832</v>
      </c>
      <c r="AB769" t="n">
        <v>4.926</v>
      </c>
      <c r="AC769" t="n">
        <v>4.966</v>
      </c>
      <c r="AD769" t="n">
        <v>4.992</v>
      </c>
      <c r="AE769" t="n">
        <v>4.754</v>
      </c>
      <c r="AF769" t="n">
        <v>4.72</v>
      </c>
      <c r="AG769" t="n">
        <v>4.836</v>
      </c>
      <c r="AH769" t="n">
        <v>4.67</v>
      </c>
    </row>
    <row r="770">
      <c r="A770" s="1112" t="n">
        <v>45364</v>
      </c>
      <c r="B770" s="63" t="n">
        <v>252369</v>
      </c>
      <c r="R770" t="n">
        <v>4.264</v>
      </c>
      <c r="S770" t="n">
        <v>4.412</v>
      </c>
      <c r="T770" t="n">
        <v>4.534</v>
      </c>
      <c r="U770" t="n">
        <v>4.61</v>
      </c>
      <c r="V770" t="n">
        <v>4.73</v>
      </c>
      <c r="W770" t="n">
        <v>4.856</v>
      </c>
      <c r="X770" t="n">
        <v>4.92</v>
      </c>
      <c r="Y770" t="n">
        <v>4.94</v>
      </c>
      <c r="Z770" t="n">
        <v>4.822</v>
      </c>
      <c r="AA770" t="n">
        <v>4.84</v>
      </c>
      <c r="AB770" t="n">
        <v>4.932</v>
      </c>
      <c r="AC770" t="n">
        <v>4.97</v>
      </c>
      <c r="AD770" t="n">
        <v>4.996</v>
      </c>
      <c r="AE770" t="n">
        <v>4.74</v>
      </c>
      <c r="AF770" t="n">
        <v>4.724</v>
      </c>
      <c r="AG770" t="n">
        <v>4.842</v>
      </c>
      <c r="AH770" t="n">
        <v>4.674</v>
      </c>
    </row>
    <row r="771">
      <c r="A771" s="1112" t="n">
        <v>45365</v>
      </c>
      <c r="B771" s="63" t="n">
        <v>317087</v>
      </c>
      <c r="R771" t="n">
        <v>4.224</v>
      </c>
      <c r="S771" t="n">
        <v>4.336</v>
      </c>
      <c r="T771" t="n">
        <v>4.462</v>
      </c>
      <c r="U771" t="n">
        <v>4.552</v>
      </c>
      <c r="V771" t="n">
        <v>4.676</v>
      </c>
      <c r="W771" t="n">
        <v>4.804</v>
      </c>
      <c r="X771" t="n">
        <v>4.866</v>
      </c>
      <c r="Y771" t="n">
        <v>4.892</v>
      </c>
      <c r="Z771" t="n">
        <v>4.796</v>
      </c>
      <c r="AA771" t="n">
        <v>4.816</v>
      </c>
      <c r="AB771" t="n">
        <v>4.912</v>
      </c>
      <c r="AC771" t="n">
        <v>4.952</v>
      </c>
      <c r="AD771" t="n">
        <v>4.976</v>
      </c>
      <c r="AE771" t="n">
        <v>4.72</v>
      </c>
      <c r="AF771" t="n">
        <v>4.704</v>
      </c>
      <c r="AG771" t="n">
        <v>4.822</v>
      </c>
      <c r="AH771" t="n">
        <v>4.654</v>
      </c>
    </row>
    <row r="772">
      <c r="A772" s="1112" t="n">
        <v>45366</v>
      </c>
      <c r="B772" s="63" t="n">
        <v>258132</v>
      </c>
      <c r="S772" t="n">
        <v>4.366</v>
      </c>
      <c r="T772" t="n">
        <v>4.49</v>
      </c>
      <c r="U772" t="n">
        <v>4.58</v>
      </c>
      <c r="V772" t="n">
        <v>4.706</v>
      </c>
      <c r="W772" t="n">
        <v>4.834</v>
      </c>
      <c r="X772" t="n">
        <v>4.9</v>
      </c>
      <c r="Y772" t="n">
        <v>4.922</v>
      </c>
      <c r="Z772" t="n">
        <v>4.824</v>
      </c>
      <c r="AA772" t="n">
        <v>4.842</v>
      </c>
      <c r="AB772" t="n">
        <v>4.934</v>
      </c>
      <c r="AC772" t="n">
        <v>4.972</v>
      </c>
      <c r="AD772" t="n">
        <v>5</v>
      </c>
      <c r="AE772" t="n">
        <v>4.742</v>
      </c>
      <c r="AF772" t="n">
        <v>4.73</v>
      </c>
      <c r="AG772" t="n">
        <v>4.846</v>
      </c>
      <c r="AH772" t="n">
        <v>4.68</v>
      </c>
    </row>
    <row r="773">
      <c r="A773" s="1112" t="n">
        <v>45369</v>
      </c>
      <c r="B773" s="63" t="n">
        <v>210097</v>
      </c>
      <c r="S773" t="n">
        <v>4.36</v>
      </c>
      <c r="T773" t="n">
        <v>4.486</v>
      </c>
      <c r="U773" t="n">
        <v>4.58</v>
      </c>
      <c r="V773" t="n">
        <v>4.706</v>
      </c>
      <c r="W773" t="n">
        <v>4.834</v>
      </c>
      <c r="X773" t="n">
        <v>4.9</v>
      </c>
      <c r="Y773" t="n">
        <v>4.922</v>
      </c>
      <c r="Z773" t="n">
        <v>4.822</v>
      </c>
      <c r="AA773" t="n">
        <v>4.842</v>
      </c>
      <c r="AB773" t="n">
        <v>4.934</v>
      </c>
      <c r="AC773" t="n">
        <v>4.972</v>
      </c>
      <c r="AD773" t="n">
        <v>5</v>
      </c>
      <c r="AE773" t="n">
        <v>4.742</v>
      </c>
      <c r="AF773" t="n">
        <v>4.734</v>
      </c>
      <c r="AG773" t="n">
        <v>4.852</v>
      </c>
      <c r="AH773" t="n">
        <v>4.684</v>
      </c>
    </row>
    <row r="774">
      <c r="A774" s="1112" t="n">
        <v>45370</v>
      </c>
      <c r="B774" s="63" t="n">
        <v>212434</v>
      </c>
      <c r="S774" t="n">
        <v>4.394</v>
      </c>
      <c r="T774" t="n">
        <v>4.522</v>
      </c>
      <c r="U774" t="n">
        <v>4.61</v>
      </c>
      <c r="V774" t="n">
        <v>4.732</v>
      </c>
      <c r="W774" t="n">
        <v>4.864</v>
      </c>
      <c r="X774" t="n">
        <v>4.93</v>
      </c>
      <c r="Y774" t="n">
        <v>4.954</v>
      </c>
      <c r="Z774" t="n">
        <v>4.84</v>
      </c>
      <c r="AA774" t="n">
        <v>4.854</v>
      </c>
      <c r="AB774" t="n">
        <v>4.946</v>
      </c>
      <c r="AC774" t="n">
        <v>4.984</v>
      </c>
      <c r="AD774" t="n">
        <v>5.012</v>
      </c>
      <c r="AE774" t="n">
        <v>4.754</v>
      </c>
      <c r="AF774" t="n">
        <v>4.744</v>
      </c>
      <c r="AG774" t="n">
        <v>4.862</v>
      </c>
      <c r="AH774" t="n">
        <v>4.694</v>
      </c>
    </row>
    <row r="775">
      <c r="A775" s="1112" t="n">
        <v>45371</v>
      </c>
      <c r="B775" s="63" t="n">
        <v>250465</v>
      </c>
      <c r="S775" t="n">
        <v>4.39</v>
      </c>
      <c r="T775" t="n">
        <v>4.522</v>
      </c>
      <c r="U775" t="n">
        <v>4.614</v>
      </c>
      <c r="V775" t="n">
        <v>4.746</v>
      </c>
      <c r="W775" t="n">
        <v>4.886</v>
      </c>
      <c r="X775" t="n">
        <v>4.956</v>
      </c>
      <c r="Y775" t="n">
        <v>4.982</v>
      </c>
      <c r="Z775" t="n">
        <v>4.866</v>
      </c>
      <c r="AA775" t="n">
        <v>4.882</v>
      </c>
      <c r="AB775" t="n">
        <v>4.974</v>
      </c>
      <c r="AC775" t="n">
        <v>5.012</v>
      </c>
      <c r="AD775" t="n">
        <v>5.04</v>
      </c>
      <c r="AE775" t="n">
        <v>4.782</v>
      </c>
      <c r="AF775" t="n">
        <v>4.77</v>
      </c>
      <c r="AG775" t="n">
        <v>4.886</v>
      </c>
      <c r="AH775" t="n">
        <v>4.72</v>
      </c>
    </row>
    <row r="776">
      <c r="A776" s="1112" t="n">
        <v>45372</v>
      </c>
      <c r="B776" s="63" t="n">
        <v>283351</v>
      </c>
      <c r="S776" t="n">
        <v>4.406</v>
      </c>
      <c r="T776" t="n">
        <v>4.54</v>
      </c>
      <c r="U776" t="n">
        <v>4.632</v>
      </c>
      <c r="V776" t="n">
        <v>4.766</v>
      </c>
      <c r="W776" t="n">
        <v>4.904</v>
      </c>
      <c r="X776" t="n">
        <v>4.972</v>
      </c>
      <c r="Y776" t="n">
        <v>5</v>
      </c>
      <c r="Z776" t="n">
        <v>4.89</v>
      </c>
      <c r="AA776" t="n">
        <v>4.904</v>
      </c>
      <c r="AB776" t="n">
        <v>4.994</v>
      </c>
      <c r="AC776" t="n">
        <v>5.03</v>
      </c>
      <c r="AD776" t="n">
        <v>5.06</v>
      </c>
      <c r="AE776" t="n">
        <v>4.802</v>
      </c>
      <c r="AF776" t="n">
        <v>4.786</v>
      </c>
      <c r="AG776" t="n">
        <v>4.904</v>
      </c>
      <c r="AH776" t="n">
        <v>4.734</v>
      </c>
    </row>
    <row r="777">
      <c r="A777" s="1112" t="n">
        <v>45373</v>
      </c>
      <c r="B777" s="63" t="n">
        <v>221430</v>
      </c>
      <c r="S777" t="n">
        <v>4.392</v>
      </c>
      <c r="T777" t="n">
        <v>4.52</v>
      </c>
      <c r="U777" t="n">
        <v>4.616</v>
      </c>
      <c r="V777" t="n">
        <v>4.752</v>
      </c>
      <c r="W777" t="n">
        <v>4.89</v>
      </c>
      <c r="X777" t="n">
        <v>4.956</v>
      </c>
      <c r="Y777" t="n">
        <v>4.982</v>
      </c>
      <c r="Z777" t="n">
        <v>4.874</v>
      </c>
      <c r="AA777" t="n">
        <v>4.892</v>
      </c>
      <c r="AB777" t="n">
        <v>4.984</v>
      </c>
      <c r="AC777" t="n">
        <v>5.022</v>
      </c>
      <c r="AD777" t="n">
        <v>5.05</v>
      </c>
      <c r="AE777" t="n">
        <v>4.792</v>
      </c>
      <c r="AF777" t="n">
        <v>4.782</v>
      </c>
      <c r="AG777" t="n">
        <v>4.9</v>
      </c>
      <c r="AH777" t="n">
        <v>4.73</v>
      </c>
    </row>
    <row r="778">
      <c r="A778" s="1112" t="n">
        <v>45376</v>
      </c>
      <c r="B778" s="63" t="n">
        <v>196988</v>
      </c>
      <c r="S778" t="n">
        <v>4.376</v>
      </c>
      <c r="T778" t="n">
        <v>4.512</v>
      </c>
      <c r="U778" t="n">
        <v>4.61</v>
      </c>
      <c r="V778" t="n">
        <v>4.746</v>
      </c>
      <c r="W778" t="n">
        <v>4.884</v>
      </c>
      <c r="X778" t="n">
        <v>4.952</v>
      </c>
      <c r="Y778" t="n">
        <v>4.98</v>
      </c>
      <c r="Z778" t="n">
        <v>4.874</v>
      </c>
      <c r="AA778" t="n">
        <v>4.892</v>
      </c>
      <c r="AB778" t="n">
        <v>4.982</v>
      </c>
      <c r="AC778" t="n">
        <v>5.02</v>
      </c>
      <c r="AD778" t="n">
        <v>5.05</v>
      </c>
      <c r="AE778" t="n">
        <v>4.792</v>
      </c>
      <c r="AF778" t="n">
        <v>4.782</v>
      </c>
      <c r="AG778" t="n">
        <v>4.9</v>
      </c>
      <c r="AH778" t="n">
        <v>4.736</v>
      </c>
    </row>
    <row r="779">
      <c r="A779" s="1112" t="n">
        <v>45377</v>
      </c>
      <c r="B779" s="63" t="n">
        <v>263884</v>
      </c>
      <c r="S779" t="n">
        <v>4.324</v>
      </c>
      <c r="T779" t="n">
        <v>4.45</v>
      </c>
      <c r="U779" t="n">
        <v>4.542</v>
      </c>
      <c r="V779" t="n">
        <v>4.68</v>
      </c>
      <c r="W779" t="n">
        <v>4.816</v>
      </c>
      <c r="X779" t="n">
        <v>4.884</v>
      </c>
      <c r="Y779" t="n">
        <v>4.912</v>
      </c>
      <c r="Z779" t="n">
        <v>4.822</v>
      </c>
      <c r="AA779" t="n">
        <v>4.84</v>
      </c>
      <c r="AB779" t="n">
        <v>4.93</v>
      </c>
      <c r="AC779" t="n">
        <v>4.966</v>
      </c>
      <c r="AD779" t="n">
        <v>5.006</v>
      </c>
      <c r="AE779" t="n">
        <v>4.75</v>
      </c>
      <c r="AF779" t="n">
        <v>4.734</v>
      </c>
      <c r="AG779" t="n">
        <v>4.852</v>
      </c>
      <c r="AH779" t="n">
        <v>4.69</v>
      </c>
    </row>
    <row r="780">
      <c r="A780" s="1112" t="n">
        <v>45378</v>
      </c>
      <c r="B780" s="63" t="n">
        <v>301967</v>
      </c>
      <c r="S780" t="n">
        <v>4.266</v>
      </c>
      <c r="T780" t="n">
        <v>4.392</v>
      </c>
      <c r="U780" t="n">
        <v>4.484</v>
      </c>
      <c r="V780" t="n">
        <v>4.622</v>
      </c>
      <c r="W780" t="n">
        <v>4.76</v>
      </c>
      <c r="X780" t="n">
        <v>4.826</v>
      </c>
      <c r="Y780" t="n">
        <v>4.854</v>
      </c>
      <c r="Z780" t="n">
        <v>4.776</v>
      </c>
      <c r="AA780" t="n">
        <v>4.794</v>
      </c>
      <c r="AB780" t="n">
        <v>4.884</v>
      </c>
      <c r="AC780" t="n">
        <v>4.922</v>
      </c>
      <c r="AD780" t="n">
        <v>4.954</v>
      </c>
      <c r="AE780" t="n">
        <v>4.696</v>
      </c>
      <c r="AF780" t="n">
        <v>4.69</v>
      </c>
      <c r="AG780" t="n">
        <v>4.806</v>
      </c>
      <c r="AH780" t="n">
        <v>4644</v>
      </c>
    </row>
    <row r="781">
      <c r="A781" s="1112" t="n">
        <v>45379</v>
      </c>
      <c r="B781" s="63" t="n">
        <v>710186</v>
      </c>
      <c r="S781" t="n">
        <v>4.42</v>
      </c>
      <c r="T781" t="n">
        <v>4.544</v>
      </c>
      <c r="U781" t="n">
        <v>4.644</v>
      </c>
      <c r="V781" t="n">
        <v>4.776</v>
      </c>
      <c r="W781" t="n">
        <v>4.9</v>
      </c>
      <c r="X781" t="n">
        <v>4.956</v>
      </c>
      <c r="Y781" t="n">
        <v>4.974</v>
      </c>
      <c r="Z781" t="n">
        <v>4.882</v>
      </c>
      <c r="AA781" t="n">
        <v>4.9</v>
      </c>
      <c r="AB781" t="n">
        <v>4.986</v>
      </c>
      <c r="AC781" t="n">
        <v>5.024</v>
      </c>
      <c r="AD781" t="n">
        <v>5.056</v>
      </c>
      <c r="AE781" t="n">
        <v>4.8</v>
      </c>
      <c r="AF781" t="n">
        <v>4.784</v>
      </c>
      <c r="AG781" t="n">
        <v>4.902</v>
      </c>
      <c r="AH781" t="n">
        <v>4.74</v>
      </c>
    </row>
    <row r="782">
      <c r="A782" s="1112" t="n">
        <v>45383</v>
      </c>
      <c r="B782" s="63" t="n">
        <v>376954</v>
      </c>
      <c r="S782" t="n">
        <v>4.354</v>
      </c>
      <c r="T782" t="n">
        <v>4.492</v>
      </c>
      <c r="U782" t="n">
        <v>4.606</v>
      </c>
      <c r="V782" t="n">
        <v>4.746</v>
      </c>
      <c r="W782" t="n">
        <v>4.872</v>
      </c>
      <c r="X782" t="n">
        <v>4.932</v>
      </c>
      <c r="Y782" t="n">
        <v>4.956</v>
      </c>
      <c r="Z782" t="n">
        <v>4.872</v>
      </c>
      <c r="AA782" t="n">
        <v>4.892</v>
      </c>
      <c r="AB782" t="n">
        <v>4.982</v>
      </c>
      <c r="AC782" t="n">
        <v>5.016</v>
      </c>
      <c r="AD782" t="n">
        <v>5.054</v>
      </c>
      <c r="AE782" t="n">
        <v>4.794</v>
      </c>
      <c r="AF782" t="n">
        <v>4.784</v>
      </c>
      <c r="AG782" t="n">
        <v>4.902</v>
      </c>
      <c r="AH782" t="n">
        <v>4.74</v>
      </c>
    </row>
    <row r="783">
      <c r="A783" s="1112" t="n">
        <v>45384</v>
      </c>
      <c r="B783" s="63" t="n">
        <v>463792</v>
      </c>
      <c r="S783" t="n">
        <v>4.264</v>
      </c>
      <c r="T783" t="n">
        <v>4.41</v>
      </c>
      <c r="U783" t="n">
        <v>4.526</v>
      </c>
      <c r="V783" t="n">
        <v>4.68</v>
      </c>
      <c r="W783" t="n">
        <v>4.81</v>
      </c>
      <c r="X783" t="n">
        <v>4.88</v>
      </c>
      <c r="Y783" t="n">
        <v>4.914</v>
      </c>
      <c r="Z783" t="n">
        <v>4.832</v>
      </c>
      <c r="AA783" t="n">
        <v>4.87</v>
      </c>
      <c r="AB783" t="n">
        <v>4.96</v>
      </c>
      <c r="AC783" t="n">
        <v>4.996</v>
      </c>
      <c r="AD783" t="n">
        <v>5.032</v>
      </c>
      <c r="AE783" t="n">
        <v>4.79</v>
      </c>
      <c r="AF783" t="n">
        <v>4.776</v>
      </c>
      <c r="AG783" t="n">
        <v>4.894</v>
      </c>
      <c r="AH783" t="n">
        <v>4.732</v>
      </c>
    </row>
    <row r="784">
      <c r="A784" s="1112" t="n">
        <v>45385</v>
      </c>
      <c r="B784" s="63" t="n">
        <v>355242</v>
      </c>
      <c r="S784" t="n">
        <v>4.316</v>
      </c>
      <c r="T784" t="n">
        <v>4.45</v>
      </c>
      <c r="U784" t="n">
        <v>4.564</v>
      </c>
      <c r="V784" t="n">
        <v>4.712</v>
      </c>
      <c r="W784" t="n">
        <v>4.84</v>
      </c>
      <c r="X784" t="n">
        <v>4.904</v>
      </c>
      <c r="Y784" t="n">
        <v>4.934</v>
      </c>
      <c r="Z784" t="n">
        <v>4.854</v>
      </c>
      <c r="AA784" t="n">
        <v>4.886</v>
      </c>
      <c r="AB784" t="n">
        <v>4.98</v>
      </c>
      <c r="AC784" t="n">
        <v>5.016</v>
      </c>
      <c r="AD784" t="n">
        <v>5.052</v>
      </c>
      <c r="AE784" t="n">
        <v>4.792</v>
      </c>
      <c r="AF784" t="n">
        <v>4.786</v>
      </c>
      <c r="AG784" t="n">
        <v>4.904</v>
      </c>
      <c r="AH784" t="n">
        <v>4.732</v>
      </c>
    </row>
    <row r="785">
      <c r="A785" s="1112" t="n">
        <v>45386</v>
      </c>
      <c r="B785" s="63" t="n">
        <v>321754</v>
      </c>
      <c r="S785" t="n">
        <v>4.352</v>
      </c>
      <c r="T785" t="n">
        <v>4.474</v>
      </c>
      <c r="U785" t="n">
        <v>4.582</v>
      </c>
      <c r="V785" t="n">
        <v>4.732</v>
      </c>
      <c r="W785" t="n">
        <v>4.854</v>
      </c>
      <c r="X785" t="n">
        <v>4.916</v>
      </c>
      <c r="Y785" t="n">
        <v>4.946</v>
      </c>
      <c r="Z785" t="n">
        <v>4.862</v>
      </c>
      <c r="AA785" t="n">
        <v>4.894</v>
      </c>
      <c r="AB785" t="n">
        <v>4.984</v>
      </c>
      <c r="AC785" t="n">
        <v>5.022</v>
      </c>
      <c r="AD785" t="n">
        <v>5.056</v>
      </c>
      <c r="AE785" t="n">
        <v>4.796</v>
      </c>
      <c r="AF785" t="n">
        <v>4.79</v>
      </c>
      <c r="AG785" t="n">
        <v>4.906</v>
      </c>
      <c r="AH785" t="n">
        <v>4.734</v>
      </c>
    </row>
    <row r="786">
      <c r="A786" s="1112" t="n">
        <v>45387</v>
      </c>
      <c r="B786" s="63" t="n">
        <v>337094</v>
      </c>
      <c r="S786" t="n">
        <v>4.342</v>
      </c>
      <c r="T786" t="n">
        <v>4.466</v>
      </c>
      <c r="U786" t="n">
        <v>4.57</v>
      </c>
      <c r="V786" t="n">
        <v>4.724</v>
      </c>
      <c r="W786" t="n">
        <v>4.852</v>
      </c>
      <c r="X786" t="n">
        <v>4.922</v>
      </c>
      <c r="Y786" t="n">
        <v>4.956</v>
      </c>
      <c r="Z786" t="n">
        <v>4.87</v>
      </c>
      <c r="AA786" t="n">
        <v>4.902</v>
      </c>
      <c r="AB786" t="n">
        <v>4.992</v>
      </c>
      <c r="AC786" t="n">
        <v>5.026</v>
      </c>
      <c r="AD786" t="n">
        <v>5.062</v>
      </c>
      <c r="AE786" t="n">
        <v>4.796</v>
      </c>
      <c r="AF786" t="n">
        <v>4.79</v>
      </c>
      <c r="AG786" t="n">
        <v>4.906</v>
      </c>
      <c r="AH786" t="n">
        <v>4.722</v>
      </c>
    </row>
    <row r="787">
      <c r="A787" s="1112" t="n">
        <v>45390</v>
      </c>
      <c r="B787" s="63" t="n">
        <v>402477</v>
      </c>
      <c r="S787" t="n">
        <v>4.354</v>
      </c>
      <c r="T787" t="n">
        <v>4.474</v>
      </c>
      <c r="U787" t="n">
        <v>4.572</v>
      </c>
      <c r="V787" t="n">
        <v>4.73</v>
      </c>
      <c r="W787" t="n">
        <v>4.86</v>
      </c>
      <c r="X787" t="n">
        <v>4.932</v>
      </c>
      <c r="Y787" t="n">
        <v>4.966</v>
      </c>
      <c r="Z787" t="n">
        <v>4.886</v>
      </c>
      <c r="AA787" t="n">
        <v>4.912</v>
      </c>
      <c r="AB787" t="n">
        <v>5.002</v>
      </c>
      <c r="AC787" t="n">
        <v>5.036</v>
      </c>
      <c r="AD787" t="n">
        <v>5.074</v>
      </c>
      <c r="AE787" t="n">
        <v>4.814</v>
      </c>
      <c r="AF787" t="n">
        <v>4.804</v>
      </c>
      <c r="AG787" t="n">
        <v>4.922</v>
      </c>
      <c r="AH787" t="n">
        <v>4.742</v>
      </c>
    </row>
    <row r="788">
      <c r="A788" s="1112" t="n">
        <v>45391</v>
      </c>
      <c r="B788" s="63" t="n">
        <v>441136</v>
      </c>
      <c r="S788" t="n">
        <v>4.312</v>
      </c>
      <c r="T788" t="n">
        <v>4.424</v>
      </c>
      <c r="U788" t="n">
        <v>4.522</v>
      </c>
      <c r="V788" t="n">
        <v>4.682</v>
      </c>
      <c r="W788" t="n">
        <v>4.814</v>
      </c>
      <c r="X788" t="n">
        <v>4.884</v>
      </c>
      <c r="Y788" t="n">
        <v>4.914</v>
      </c>
      <c r="Z788" t="n">
        <v>4.834</v>
      </c>
      <c r="AA788" t="n">
        <v>4.866</v>
      </c>
      <c r="AB788" t="n">
        <v>4.954</v>
      </c>
      <c r="AC788" t="n">
        <v>4.996</v>
      </c>
      <c r="AD788" t="n">
        <v>5.026</v>
      </c>
      <c r="AE788" t="n">
        <v>4.766</v>
      </c>
      <c r="AF788" t="n">
        <v>4.774</v>
      </c>
      <c r="AG788" t="n">
        <v>4.892</v>
      </c>
      <c r="AH788" t="n">
        <v>4.712</v>
      </c>
    </row>
    <row r="789">
      <c r="A789" s="1112" t="n">
        <v>45392</v>
      </c>
      <c r="B789" s="63" t="n">
        <v>451433</v>
      </c>
      <c r="S789" t="n">
        <v>4.342</v>
      </c>
      <c r="T789" t="n">
        <v>4.456</v>
      </c>
      <c r="U789" t="n">
        <v>4.546</v>
      </c>
      <c r="V789" t="n">
        <v>4.702</v>
      </c>
      <c r="W789" t="n">
        <v>4.83</v>
      </c>
      <c r="X789" t="n">
        <v>4.9</v>
      </c>
      <c r="Y789" t="n">
        <v>4.932</v>
      </c>
      <c r="Z789" t="n">
        <v>4.85</v>
      </c>
      <c r="AA789" t="n">
        <v>4.884</v>
      </c>
      <c r="AB789" t="n">
        <v>4.972</v>
      </c>
      <c r="AC789" t="n">
        <v>5.014</v>
      </c>
      <c r="AD789" t="n">
        <v>5.044</v>
      </c>
      <c r="AE789" t="n">
        <v>4.784</v>
      </c>
      <c r="AF789" t="n">
        <v>4.78</v>
      </c>
      <c r="AG789" t="n">
        <v>4.896</v>
      </c>
      <c r="AH789" t="n">
        <v>4.716</v>
      </c>
    </row>
    <row r="790">
      <c r="A790" s="1112" t="n">
        <v>45393</v>
      </c>
      <c r="B790" s="63" t="n">
        <v>503452</v>
      </c>
      <c r="S790" t="n">
        <v>4.286</v>
      </c>
      <c r="T790" t="n">
        <v>4.41</v>
      </c>
      <c r="U790" t="n">
        <v>4.504</v>
      </c>
      <c r="V790" t="n">
        <v>4.66</v>
      </c>
      <c r="W790" t="n">
        <v>4.792</v>
      </c>
      <c r="X790" t="n">
        <v>4.87</v>
      </c>
      <c r="Y790" t="n">
        <v>4.914</v>
      </c>
      <c r="Z790" t="n">
        <v>4.836</v>
      </c>
      <c r="AA790" t="n">
        <v>4.88</v>
      </c>
      <c r="AB790" t="n">
        <v>4.97</v>
      </c>
      <c r="AC790" t="n">
        <v>5.012</v>
      </c>
      <c r="AD790" t="n">
        <v>5.04</v>
      </c>
      <c r="AE790" t="n">
        <v>4.78</v>
      </c>
      <c r="AF790" t="n">
        <v>4.784</v>
      </c>
      <c r="AG790" t="n">
        <v>4.902</v>
      </c>
      <c r="AH790" t="n">
        <v>4.722</v>
      </c>
    </row>
    <row r="791">
      <c r="A791" s="1112" t="n">
        <v>45394</v>
      </c>
      <c r="B791" s="63" t="n">
        <v>380103</v>
      </c>
      <c r="S791" t="n">
        <v>4.354</v>
      </c>
      <c r="T791" t="n">
        <v>4.472</v>
      </c>
      <c r="U791" t="n">
        <v>4.566</v>
      </c>
      <c r="V791" t="n">
        <v>4.72</v>
      </c>
      <c r="W791" t="n">
        <v>4.85</v>
      </c>
      <c r="X791" t="n">
        <v>4.924</v>
      </c>
      <c r="Y791" t="n">
        <v>4.966</v>
      </c>
      <c r="Z791" t="n">
        <v>4.866</v>
      </c>
      <c r="AA791" t="n">
        <v>4.91</v>
      </c>
      <c r="AB791" t="n">
        <v>4.996</v>
      </c>
      <c r="AC791" t="n">
        <v>5.04</v>
      </c>
      <c r="AD791" t="n">
        <v>5.072</v>
      </c>
      <c r="AE791" t="n">
        <v>4.834</v>
      </c>
      <c r="AF791" t="n">
        <v>4.82</v>
      </c>
      <c r="AG791" t="n">
        <v>4.936</v>
      </c>
      <c r="AH791" t="n">
        <v>4.756</v>
      </c>
    </row>
    <row r="792">
      <c r="A792" s="1112" t="n">
        <v>45397</v>
      </c>
      <c r="B792" s="63" t="n">
        <v>273271</v>
      </c>
      <c r="S792" t="n">
        <v>4.314</v>
      </c>
      <c r="T792" t="n">
        <v>4.442</v>
      </c>
      <c r="U792" t="n">
        <v>4.536</v>
      </c>
      <c r="V792" t="n">
        <v>4.692</v>
      </c>
      <c r="W792" t="n">
        <v>4.824</v>
      </c>
      <c r="X792" t="n">
        <v>4.902</v>
      </c>
      <c r="Y792" t="n">
        <v>4.944</v>
      </c>
      <c r="Z792" t="n">
        <v>4.85</v>
      </c>
      <c r="AA792" t="n">
        <v>4.89</v>
      </c>
      <c r="AB792" t="n">
        <v>4.98</v>
      </c>
      <c r="AC792" t="n">
        <v>5.024</v>
      </c>
      <c r="AD792" t="n">
        <v>5.052</v>
      </c>
      <c r="AE792" t="n">
        <v>4.814</v>
      </c>
      <c r="AF792" t="n">
        <v>4.802</v>
      </c>
      <c r="AG792" t="n">
        <v>4.92</v>
      </c>
      <c r="AH792" t="n">
        <v>4.74</v>
      </c>
    </row>
    <row r="793">
      <c r="A793" s="1112" t="n">
        <v>45398</v>
      </c>
      <c r="B793" s="63" t="n">
        <v>313832</v>
      </c>
      <c r="S793" t="n">
        <v>4.31</v>
      </c>
      <c r="T793" t="n">
        <v>4.426</v>
      </c>
      <c r="U793" t="n">
        <v>4.516</v>
      </c>
      <c r="V793" t="n">
        <v>4.672</v>
      </c>
      <c r="W793" t="n">
        <v>4.802</v>
      </c>
      <c r="X793" t="n">
        <v>4.876</v>
      </c>
      <c r="Y793" t="n">
        <v>4.922</v>
      </c>
      <c r="Z793" t="n">
        <v>4.824</v>
      </c>
      <c r="AA793" t="n">
        <v>4.872</v>
      </c>
      <c r="AB793" t="n">
        <v>4.964</v>
      </c>
      <c r="AC793" t="n">
        <v>5.01</v>
      </c>
      <c r="AD793" t="n">
        <v>5.036</v>
      </c>
      <c r="AE793" t="n">
        <v>4.8</v>
      </c>
      <c r="AF793" t="n">
        <v>4.79</v>
      </c>
      <c r="AG793" t="n">
        <v>4.906</v>
      </c>
      <c r="AH793" t="n">
        <v>4.726</v>
      </c>
    </row>
    <row r="794">
      <c r="A794" s="1112" t="n">
        <v>45399</v>
      </c>
      <c r="B794" s="63" t="n">
        <v>318054</v>
      </c>
      <c r="S794" t="n">
        <v>4.302</v>
      </c>
      <c r="T794" t="n">
        <v>4.41</v>
      </c>
      <c r="U794" t="n">
        <v>4.496</v>
      </c>
      <c r="V794" t="n">
        <v>4.646</v>
      </c>
      <c r="W794" t="n">
        <v>4.776</v>
      </c>
      <c r="X794" t="n">
        <v>4.854</v>
      </c>
      <c r="Y794" t="n">
        <v>4.896</v>
      </c>
      <c r="Z794" t="n">
        <v>4.802</v>
      </c>
      <c r="AA794" t="n">
        <v>4.85</v>
      </c>
      <c r="AB794" t="n">
        <v>4.942</v>
      </c>
      <c r="AC794" t="n">
        <v>4.986</v>
      </c>
      <c r="AD794" t="n">
        <v>5.014</v>
      </c>
      <c r="AE794" t="n">
        <v>4.776</v>
      </c>
      <c r="AF794" t="n">
        <v>4.76</v>
      </c>
      <c r="AG794" t="n">
        <v>4.876</v>
      </c>
      <c r="AH794" t="n">
        <v>4.696</v>
      </c>
    </row>
    <row r="795">
      <c r="A795" s="1112" t="n">
        <v>45400</v>
      </c>
      <c r="B795" s="63" t="n">
        <v>394192</v>
      </c>
      <c r="S795" t="n">
        <v>4.266</v>
      </c>
      <c r="T795" t="n">
        <v>4.362</v>
      </c>
      <c r="U795" t="n">
        <v>4.45</v>
      </c>
      <c r="V795" t="n">
        <v>4.6</v>
      </c>
      <c r="W795" t="n">
        <v>4.73</v>
      </c>
      <c r="X795" t="n">
        <v>4.806</v>
      </c>
      <c r="Y795" t="n">
        <v>4.852</v>
      </c>
      <c r="Z795" t="n">
        <v>4.754</v>
      </c>
      <c r="AA795" t="n">
        <v>4.802</v>
      </c>
      <c r="AB795" t="n">
        <v>4.894</v>
      </c>
      <c r="AC795" t="n">
        <v>4.944</v>
      </c>
      <c r="AD795" t="n">
        <v>4.97</v>
      </c>
      <c r="AE795" t="n">
        <v>4.732</v>
      </c>
      <c r="AF795" t="n">
        <v>4.712</v>
      </c>
      <c r="AG795" t="n">
        <v>4.83</v>
      </c>
      <c r="AH795" t="n">
        <v>4.65</v>
      </c>
    </row>
    <row r="796">
      <c r="A796" s="1112" t="n">
        <v>45401</v>
      </c>
      <c r="B796" s="63" t="n">
        <v>377931</v>
      </c>
      <c r="S796" t="n">
        <v>4.334</v>
      </c>
      <c r="T796" t="n">
        <v>4.43</v>
      </c>
      <c r="U796" t="n">
        <v>4.512</v>
      </c>
      <c r="V796" t="n">
        <v>4.662</v>
      </c>
      <c r="W796" t="n">
        <v>4.79</v>
      </c>
      <c r="X796" t="n">
        <v>4.866</v>
      </c>
      <c r="Y796" t="n">
        <v>4.912</v>
      </c>
      <c r="Z796" t="n">
        <v>4.794</v>
      </c>
      <c r="AA796" t="n">
        <v>4.844</v>
      </c>
      <c r="AB796" t="n">
        <v>4.934</v>
      </c>
      <c r="AC796" t="n">
        <v>4.98</v>
      </c>
      <c r="AD796" t="n">
        <v>5.016</v>
      </c>
      <c r="AE796" t="n">
        <v>4.78</v>
      </c>
      <c r="AF796" t="n">
        <v>4.77</v>
      </c>
      <c r="AG796" t="n">
        <v>4.886</v>
      </c>
      <c r="AH796" t="n">
        <v>4.75</v>
      </c>
    </row>
    <row r="797">
      <c r="A797" s="1112" t="n">
        <v>45404</v>
      </c>
      <c r="B797" s="63" t="n">
        <v>450898</v>
      </c>
      <c r="S797" t="n">
        <v>4.396</v>
      </c>
      <c r="T797" t="n">
        <v>4.496</v>
      </c>
      <c r="U797" t="n">
        <v>4.58</v>
      </c>
      <c r="V797" t="n">
        <v>4.724</v>
      </c>
      <c r="W797" t="n">
        <v>4.852</v>
      </c>
      <c r="X797" t="n">
        <v>4.926</v>
      </c>
      <c r="Y797" t="n">
        <v>4.974</v>
      </c>
      <c r="Z797" t="n">
        <v>4.844</v>
      </c>
      <c r="AA797" t="n">
        <v>4.892</v>
      </c>
      <c r="AB797" t="n">
        <v>4.982</v>
      </c>
      <c r="AC797" t="n">
        <v>5.03</v>
      </c>
      <c r="AD797" t="n">
        <v>5.062</v>
      </c>
      <c r="AE797" t="n">
        <v>4.824</v>
      </c>
      <c r="AF797" t="n">
        <v>4.8</v>
      </c>
      <c r="AG797" t="n">
        <v>4.916</v>
      </c>
      <c r="AH797" t="n">
        <v>4.774</v>
      </c>
    </row>
    <row r="798">
      <c r="A798" s="1112" t="n">
        <v>45405</v>
      </c>
      <c r="B798" s="63" t="n">
        <v>369710</v>
      </c>
      <c r="S798" t="n">
        <v>4.43</v>
      </c>
      <c r="T798" t="n">
        <v>4.524</v>
      </c>
      <c r="U798" t="n">
        <v>4.61</v>
      </c>
      <c r="V798" t="n">
        <v>4.746</v>
      </c>
      <c r="W798" t="n">
        <v>4.87</v>
      </c>
      <c r="X798" t="n">
        <v>4.944</v>
      </c>
      <c r="Y798" t="n">
        <v>4.986</v>
      </c>
      <c r="Z798" t="n">
        <v>4.842</v>
      </c>
      <c r="AA798" t="n">
        <v>4.882</v>
      </c>
      <c r="AB798" t="n">
        <v>4.972</v>
      </c>
      <c r="AC798" t="n">
        <v>5.022</v>
      </c>
      <c r="AD798" t="n">
        <v>5.05</v>
      </c>
      <c r="AE798" t="n">
        <v>4.806</v>
      </c>
      <c r="AF798" t="n">
        <v>4.79</v>
      </c>
      <c r="AG798" t="n">
        <v>4.906</v>
      </c>
      <c r="AH798" t="n">
        <v>4.764</v>
      </c>
    </row>
    <row r="799">
      <c r="A799" s="1112" t="n">
        <v>45406</v>
      </c>
      <c r="B799" s="63" t="n">
        <v>496694</v>
      </c>
      <c r="S799" t="n">
        <v>4.376</v>
      </c>
      <c r="T799" t="n">
        <v>4.484</v>
      </c>
      <c r="U799" t="n">
        <v>4.582</v>
      </c>
      <c r="V799" t="n">
        <v>4.726</v>
      </c>
      <c r="W799" t="n">
        <v>4.86</v>
      </c>
      <c r="X799" t="n">
        <v>4.944</v>
      </c>
      <c r="Y799" t="n">
        <v>5.004</v>
      </c>
      <c r="Z799" t="n">
        <v>4.832</v>
      </c>
      <c r="AA799" t="n">
        <v>4.87</v>
      </c>
      <c r="AB799" t="n">
        <v>4.956</v>
      </c>
      <c r="AC799" t="n">
        <v>5.006</v>
      </c>
      <c r="AD799" t="n">
        <v>5.034</v>
      </c>
      <c r="AE799" t="n">
        <v>4.804</v>
      </c>
      <c r="AF799" t="n">
        <v>4.786</v>
      </c>
      <c r="AG799" t="n">
        <v>4.904</v>
      </c>
      <c r="AH799" t="n">
        <v>4.762</v>
      </c>
    </row>
    <row r="800">
      <c r="A800" s="1112" t="n">
        <v>45407</v>
      </c>
      <c r="B800" s="63" t="n">
        <v>495558</v>
      </c>
      <c r="S800" t="n">
        <v>4.41</v>
      </c>
      <c r="T800" t="n">
        <v>4.52</v>
      </c>
      <c r="U800" t="n">
        <v>4.616</v>
      </c>
      <c r="V800" t="n">
        <v>4.762</v>
      </c>
      <c r="W800" t="n">
        <v>4.894</v>
      </c>
      <c r="X800" t="n">
        <v>4.986</v>
      </c>
      <c r="Y800" t="n">
        <v>5.054</v>
      </c>
      <c r="Z800" t="n">
        <v>4.856</v>
      </c>
      <c r="AA800" t="n">
        <v>4.896</v>
      </c>
      <c r="AB800" t="n">
        <v>4.984</v>
      </c>
      <c r="AC800" t="n">
        <v>5.034</v>
      </c>
      <c r="AD800" t="n">
        <v>5.062</v>
      </c>
      <c r="AE800" t="n">
        <v>4.82</v>
      </c>
      <c r="AF800" t="n">
        <v>4.804</v>
      </c>
      <c r="AG800" t="n">
        <v>4.922</v>
      </c>
      <c r="AH800" t="n">
        <v>4.78</v>
      </c>
    </row>
    <row r="801">
      <c r="A801" s="1112" t="n">
        <v>45408</v>
      </c>
      <c r="B801" s="63" t="n">
        <v>473462</v>
      </c>
      <c r="S801" t="n">
        <v>4.4</v>
      </c>
      <c r="T801" t="n">
        <v>4.5</v>
      </c>
      <c r="U801" t="n">
        <v>4.59</v>
      </c>
      <c r="V801" t="n">
        <v>4.734</v>
      </c>
      <c r="W801" t="n">
        <v>4.866</v>
      </c>
      <c r="X801" t="n">
        <v>4.956</v>
      </c>
      <c r="Y801" t="n">
        <v>5.022</v>
      </c>
      <c r="Z801" t="n">
        <v>4.836</v>
      </c>
      <c r="AA801" t="n">
        <v>4.876</v>
      </c>
      <c r="AB801" t="n">
        <v>4.972</v>
      </c>
      <c r="AC801" t="n">
        <v>5.03</v>
      </c>
      <c r="AD801" t="n">
        <v>5.074</v>
      </c>
      <c r="AE801" t="n">
        <v>4.814</v>
      </c>
      <c r="AF801" t="n">
        <v>4.804</v>
      </c>
      <c r="AG801" t="n">
        <v>4.922</v>
      </c>
      <c r="AH801" t="n">
        <v>4.78</v>
      </c>
    </row>
    <row r="802">
      <c r="A802" s="1112" t="n">
        <v>45411</v>
      </c>
      <c r="B802" s="63" t="n">
        <v>391543</v>
      </c>
      <c r="S802" t="n">
        <v>4.392</v>
      </c>
      <c r="T802" t="n">
        <v>4.492</v>
      </c>
      <c r="U802" t="n">
        <v>4.584</v>
      </c>
      <c r="V802" t="n">
        <v>4.726</v>
      </c>
      <c r="W802" t="n">
        <v>4.862</v>
      </c>
      <c r="X802" t="n">
        <v>4.95</v>
      </c>
      <c r="Y802" t="n">
        <v>5.014</v>
      </c>
      <c r="Z802" t="n">
        <v>4.824</v>
      </c>
      <c r="AA802" t="n">
        <v>4.864</v>
      </c>
      <c r="AB802" t="n">
        <v>4.96</v>
      </c>
      <c r="AC802" t="n">
        <v>5.016</v>
      </c>
      <c r="AD802" t="n">
        <v>5.052</v>
      </c>
      <c r="AE802" t="n">
        <v>4.794</v>
      </c>
      <c r="AF802" t="n">
        <v>4.79</v>
      </c>
      <c r="AG802" t="n">
        <v>4.906</v>
      </c>
      <c r="AH802" t="n">
        <v>4.764</v>
      </c>
    </row>
    <row r="803">
      <c r="A803" s="1112" t="n">
        <v>45412</v>
      </c>
      <c r="B803" s="63" t="n">
        <v>257139</v>
      </c>
      <c r="S803" t="n">
        <v>4.394</v>
      </c>
      <c r="T803" t="n">
        <v>4.466</v>
      </c>
      <c r="U803" t="n">
        <v>4.556</v>
      </c>
      <c r="V803" t="n">
        <v>4.694</v>
      </c>
      <c r="W803" t="n">
        <v>4.834</v>
      </c>
      <c r="X803" t="n">
        <v>4.924</v>
      </c>
      <c r="Y803" t="n">
        <v>4.99</v>
      </c>
      <c r="Z803" t="n">
        <v>4.806</v>
      </c>
      <c r="AA803" t="n">
        <v>4.846</v>
      </c>
      <c r="AB803" t="n">
        <v>4.942</v>
      </c>
      <c r="AC803" t="n">
        <v>5</v>
      </c>
      <c r="AD803" t="n">
        <v>5.032</v>
      </c>
      <c r="AE803" t="n">
        <v>4.786</v>
      </c>
      <c r="AF803" t="n">
        <v>4.78</v>
      </c>
      <c r="AG803" t="n">
        <v>4.896</v>
      </c>
      <c r="AH803" t="n">
        <v>4.754</v>
      </c>
    </row>
    <row r="804">
      <c r="A804" s="104" t="n">
        <v>45413</v>
      </c>
      <c r="B804" s="63" t="n">
        <v>255425</v>
      </c>
      <c r="S804" t="n">
        <v>4.432</v>
      </c>
      <c r="T804" t="n">
        <v>4.506</v>
      </c>
      <c r="U804" t="n">
        <v>4.59</v>
      </c>
      <c r="V804" t="n">
        <v>4.726</v>
      </c>
      <c r="W804" t="n">
        <v>4.864</v>
      </c>
      <c r="X804" t="n">
        <v>4.95</v>
      </c>
      <c r="Y804" t="n">
        <v>5.012</v>
      </c>
      <c r="Z804" t="n">
        <v>4.826</v>
      </c>
      <c r="AA804" t="n">
        <v>4.864</v>
      </c>
      <c r="AB804" t="n">
        <v>4.96</v>
      </c>
      <c r="AC804" t="n">
        <v>5.014</v>
      </c>
      <c r="AD804" t="n">
        <v>5.05</v>
      </c>
      <c r="AE804" t="n">
        <v>4.792</v>
      </c>
      <c r="AF804" t="n">
        <v>4.782</v>
      </c>
      <c r="AG804" t="n">
        <v>4.9</v>
      </c>
      <c r="AH804" t="n">
        <v>4.756</v>
      </c>
    </row>
    <row r="805">
      <c r="A805" s="1112" t="n">
        <v>45414</v>
      </c>
      <c r="B805" s="63" t="n">
        <v>386842</v>
      </c>
      <c r="S805" t="n">
        <v>4.52</v>
      </c>
      <c r="T805" t="n">
        <v>4.596</v>
      </c>
      <c r="U805" t="n">
        <v>4.67</v>
      </c>
      <c r="V805" t="n">
        <v>4.794</v>
      </c>
      <c r="W805" t="n">
        <v>4.922</v>
      </c>
      <c r="X805" t="n">
        <v>5.004</v>
      </c>
      <c r="Y805" t="n">
        <v>5.064</v>
      </c>
      <c r="Z805" t="n">
        <v>4.872</v>
      </c>
      <c r="AA805" t="n">
        <v>4.91</v>
      </c>
      <c r="AB805" t="n">
        <v>5.012</v>
      </c>
      <c r="AC805" t="n">
        <v>5.082</v>
      </c>
      <c r="AD805" t="n">
        <v>5.12</v>
      </c>
      <c r="AE805" t="n">
        <v>4.846</v>
      </c>
      <c r="AF805" t="n">
        <v>4.82</v>
      </c>
      <c r="AG805" t="n">
        <v>4.936</v>
      </c>
      <c r="AH805" t="n">
        <v>4.764</v>
      </c>
    </row>
    <row r="806">
      <c r="A806" s="1112" t="n">
        <v>45415</v>
      </c>
      <c r="B806" s="63" t="n">
        <v>529074</v>
      </c>
      <c r="S806" t="n">
        <v>4.47</v>
      </c>
      <c r="T806" t="n">
        <v>4.602</v>
      </c>
      <c r="U806" t="n">
        <v>4.692</v>
      </c>
      <c r="V806" t="n">
        <v>4.826</v>
      </c>
      <c r="W806" t="n">
        <v>4.952</v>
      </c>
      <c r="X806" t="n">
        <v>5.034</v>
      </c>
      <c r="Y806" t="n">
        <v>5.092</v>
      </c>
      <c r="Z806" t="n">
        <v>4.902</v>
      </c>
      <c r="AA806" t="n">
        <v>4.94</v>
      </c>
      <c r="AB806" t="n">
        <v>5.042</v>
      </c>
      <c r="AC806" t="n">
        <v>5.106</v>
      </c>
      <c r="AD806" t="n">
        <v>5.152</v>
      </c>
      <c r="AE806" t="n">
        <v>4.88</v>
      </c>
      <c r="AF806" t="n">
        <v>4.852</v>
      </c>
      <c r="AG806" t="n">
        <v>4.97</v>
      </c>
      <c r="AH806" t="n">
        <v>4.796</v>
      </c>
    </row>
    <row r="807">
      <c r="A807" s="104" t="n">
        <v>45418</v>
      </c>
      <c r="B807" s="63" t="n">
        <v>427550</v>
      </c>
      <c r="S807" t="n">
        <v>4.57</v>
      </c>
      <c r="T807" t="n">
        <v>4.69</v>
      </c>
      <c r="U807" t="n">
        <v>4.766</v>
      </c>
      <c r="V807" t="n">
        <v>4.884</v>
      </c>
      <c r="W807" t="n">
        <v>5</v>
      </c>
      <c r="X807" t="n">
        <v>5.074</v>
      </c>
      <c r="Y807" t="n">
        <v>5.126</v>
      </c>
      <c r="Z807" t="n">
        <v>4.93</v>
      </c>
      <c r="AA807" t="n">
        <v>4.964</v>
      </c>
      <c r="AB807" t="n">
        <v>5.066</v>
      </c>
      <c r="AC807" t="n">
        <v>5.132</v>
      </c>
      <c r="AD807" t="n">
        <v>5.182</v>
      </c>
      <c r="AE807" t="n">
        <v>4.91</v>
      </c>
      <c r="AF807" t="n">
        <v>4.874</v>
      </c>
      <c r="AG807" t="n">
        <v>4.992</v>
      </c>
      <c r="AH807" t="n">
        <v>4.784</v>
      </c>
    </row>
    <row r="808">
      <c r="A808" s="1112" t="n">
        <v>45419</v>
      </c>
      <c r="B808" s="63" t="n">
        <v>390700</v>
      </c>
      <c r="S808" t="n">
        <v>4.536</v>
      </c>
      <c r="T808" t="n">
        <v>4.67</v>
      </c>
      <c r="U808" t="n">
        <v>4.764</v>
      </c>
      <c r="V808" t="n">
        <v>4.884</v>
      </c>
      <c r="W808" t="n">
        <v>5.002</v>
      </c>
      <c r="X808" t="n">
        <v>5.08</v>
      </c>
      <c r="Y808" t="n">
        <v>5.136</v>
      </c>
      <c r="Z808" t="n">
        <v>4.934</v>
      </c>
      <c r="AA808" t="n">
        <v>4.966</v>
      </c>
      <c r="AB808" t="n">
        <v>5.072</v>
      </c>
      <c r="AC808" t="n">
        <v>5.136</v>
      </c>
      <c r="AD808" t="n">
        <v>5.182</v>
      </c>
      <c r="AE808" t="n">
        <v>4.906</v>
      </c>
      <c r="AF808" t="n">
        <v>4.88</v>
      </c>
      <c r="AG808" t="n">
        <v>4.996</v>
      </c>
      <c r="AH808" t="n">
        <v>4.79</v>
      </c>
    </row>
    <row r="809">
      <c r="A809" s="1112" t="n">
        <v>45420</v>
      </c>
      <c r="B809" s="63" t="n">
        <v>392287</v>
      </c>
      <c r="S809" t="n">
        <v>4.454</v>
      </c>
      <c r="T809" t="n">
        <v>4.584</v>
      </c>
      <c r="U809" t="n">
        <v>4.684</v>
      </c>
      <c r="V809" t="n">
        <v>4.812</v>
      </c>
      <c r="W809" t="n">
        <v>4.94</v>
      </c>
      <c r="X809" t="n">
        <v>5.022</v>
      </c>
      <c r="Y809" t="n">
        <v>5.086</v>
      </c>
      <c r="Z809" t="n">
        <v>4.9</v>
      </c>
      <c r="AA809" t="n">
        <v>4.926</v>
      </c>
      <c r="AB809" t="n">
        <v>5.032</v>
      </c>
      <c r="AC809" t="n">
        <v>5.1</v>
      </c>
      <c r="AD809" t="n">
        <v>5.146</v>
      </c>
      <c r="AE809" t="n">
        <v>4.866</v>
      </c>
      <c r="AF809" t="n">
        <v>4.84</v>
      </c>
      <c r="AG809" t="n">
        <v>4.956</v>
      </c>
      <c r="AH809" t="n">
        <v>4.75</v>
      </c>
    </row>
    <row r="810">
      <c r="A810" s="1112" t="n">
        <v>45421</v>
      </c>
      <c r="B810" s="63" t="n">
        <v>329362</v>
      </c>
      <c r="S810" t="n">
        <v>4.426</v>
      </c>
      <c r="T810" t="n">
        <v>4.564</v>
      </c>
      <c r="U810" t="n">
        <v>4.67</v>
      </c>
      <c r="V810" t="n">
        <v>4.8</v>
      </c>
      <c r="W810" t="n">
        <v>4.93</v>
      </c>
      <c r="X810" t="n">
        <v>5.012</v>
      </c>
      <c r="Y810" t="n">
        <v>5.076</v>
      </c>
      <c r="Z810" t="n">
        <v>4.904</v>
      </c>
      <c r="AA810" t="n">
        <v>4.926</v>
      </c>
      <c r="AB810" t="n">
        <v>5.032</v>
      </c>
      <c r="AC810" t="n">
        <v>5.1</v>
      </c>
      <c r="AD810" t="n">
        <v>5.146</v>
      </c>
      <c r="AE810" t="n">
        <v>4.866</v>
      </c>
      <c r="AF810" t="n">
        <v>4.852</v>
      </c>
      <c r="AG810" t="n">
        <v>4.97</v>
      </c>
      <c r="AH810" t="n">
        <v>4.762</v>
      </c>
    </row>
    <row r="811">
      <c r="A811" s="1112" t="n">
        <v>45422</v>
      </c>
      <c r="B811" s="63" t="n">
        <v>445481</v>
      </c>
      <c r="S811" t="n">
        <v>4.556</v>
      </c>
      <c r="T811" t="n">
        <v>4.696</v>
      </c>
      <c r="U811" t="n">
        <v>4.8</v>
      </c>
      <c r="V811" t="n">
        <v>4.92</v>
      </c>
      <c r="W811" t="n">
        <v>5.034</v>
      </c>
      <c r="X811" t="n">
        <v>5.104</v>
      </c>
      <c r="Y811" t="n">
        <v>5.15</v>
      </c>
      <c r="Z811" t="n">
        <v>4.962</v>
      </c>
      <c r="AA811" t="n">
        <v>4.982</v>
      </c>
      <c r="AB811" t="n">
        <v>5.08</v>
      </c>
      <c r="AC811" t="n">
        <v>5.144</v>
      </c>
      <c r="AD811" t="n">
        <v>5.19</v>
      </c>
      <c r="AE811" t="n">
        <v>4.91</v>
      </c>
      <c r="AF811" t="n">
        <v>4.894</v>
      </c>
      <c r="AG811" t="n">
        <v>5.012</v>
      </c>
      <c r="AH811" t="n">
        <v>4.804</v>
      </c>
    </row>
    <row r="812">
      <c r="A812" s="1112" t="n">
        <v>45425</v>
      </c>
      <c r="B812" s="63" t="n">
        <v>507626</v>
      </c>
      <c r="S812" t="n">
        <v>4.584</v>
      </c>
      <c r="T812" t="n">
        <v>4.724</v>
      </c>
      <c r="U812" t="n">
        <v>4.816</v>
      </c>
      <c r="V812" t="n">
        <v>4.93</v>
      </c>
      <c r="W812" t="n">
        <v>5.042</v>
      </c>
      <c r="X812" t="n">
        <v>5.114</v>
      </c>
      <c r="Y812" t="n">
        <v>5.164</v>
      </c>
      <c r="Z812" t="n">
        <v>4.956</v>
      </c>
      <c r="AA812" t="n">
        <v>4.966</v>
      </c>
      <c r="AB812" t="n">
        <v>5.064</v>
      </c>
      <c r="AC812" t="n">
        <v>5.126</v>
      </c>
      <c r="AD812" t="n">
        <v>5.17</v>
      </c>
      <c r="AE812" t="n">
        <v>4.89</v>
      </c>
      <c r="AF812" t="n">
        <v>4.872</v>
      </c>
      <c r="AG812" t="n">
        <v>4.99</v>
      </c>
      <c r="AH812" t="n">
        <v>4.782</v>
      </c>
    </row>
    <row r="813">
      <c r="A813" s="1112" t="n">
        <v>45426</v>
      </c>
      <c r="B813" s="63" t="n">
        <v>494480</v>
      </c>
      <c r="S813" t="n">
        <v>4.536</v>
      </c>
      <c r="T813" t="n">
        <v>4.674</v>
      </c>
      <c r="U813" t="n">
        <v>4.78</v>
      </c>
      <c r="V813" t="n">
        <v>4.91</v>
      </c>
      <c r="W813" t="n">
        <v>5.03</v>
      </c>
      <c r="X813" t="n">
        <v>5.104</v>
      </c>
      <c r="Y813" t="n">
        <v>5.156</v>
      </c>
      <c r="Z813" t="n">
        <v>4.956</v>
      </c>
      <c r="AA813" t="n">
        <v>4.97</v>
      </c>
      <c r="AB813" t="n">
        <v>5.066</v>
      </c>
      <c r="AC813" t="n">
        <v>5.132</v>
      </c>
      <c r="AD813" t="n">
        <v>5.176</v>
      </c>
      <c r="AE813" t="n">
        <v>4.896</v>
      </c>
      <c r="AF813" t="n">
        <v>4.876</v>
      </c>
      <c r="AG813" t="n">
        <v>4.994</v>
      </c>
      <c r="AH813" t="n">
        <v>4.784</v>
      </c>
    </row>
    <row r="814">
      <c r="A814" s="1112" t="n">
        <v>45427</v>
      </c>
      <c r="B814" s="63" t="n">
        <v>416226</v>
      </c>
      <c r="T814" t="n">
        <v>4.624</v>
      </c>
      <c r="U814" t="n">
        <v>4.732</v>
      </c>
      <c r="V814" t="n">
        <v>4.87</v>
      </c>
      <c r="W814" t="n">
        <v>4.992</v>
      </c>
      <c r="X814" t="n">
        <v>5.066</v>
      </c>
      <c r="Y814" t="n">
        <v>5.122</v>
      </c>
      <c r="Z814" t="n">
        <v>4.926</v>
      </c>
      <c r="AA814" t="n">
        <v>4.946</v>
      </c>
      <c r="AB814" t="n">
        <v>5.044</v>
      </c>
      <c r="AC814" t="n">
        <v>5.106</v>
      </c>
      <c r="AD814" t="n">
        <v>5.152</v>
      </c>
      <c r="AE814" t="n">
        <v>4.854</v>
      </c>
      <c r="AF814" t="n">
        <v>4.85</v>
      </c>
      <c r="AG814" t="n">
        <v>4.966</v>
      </c>
      <c r="AH814" t="n">
        <v>4.792</v>
      </c>
    </row>
    <row r="815">
      <c r="A815" s="1112" t="n">
        <v>45428</v>
      </c>
      <c r="B815" s="63" t="n">
        <v>347878</v>
      </c>
      <c r="T815" t="n">
        <v>4.57</v>
      </c>
      <c r="U815" t="n">
        <v>4.676</v>
      </c>
      <c r="V815" t="n">
        <v>4.816</v>
      </c>
      <c r="W815" t="n">
        <v>4.946</v>
      </c>
      <c r="X815" t="n">
        <v>5.024</v>
      </c>
      <c r="Y815" t="n">
        <v>5.08</v>
      </c>
      <c r="Z815" t="n">
        <v>4.892</v>
      </c>
      <c r="AA815" t="n">
        <v>4.906</v>
      </c>
      <c r="AB815" t="n">
        <v>5.006</v>
      </c>
      <c r="AC815" t="n">
        <v>5.07</v>
      </c>
      <c r="AD815" t="n">
        <v>5.116</v>
      </c>
      <c r="AE815" t="n">
        <v>4.82</v>
      </c>
      <c r="AF815" t="n">
        <v>4.814</v>
      </c>
      <c r="AG815" t="n">
        <v>4.932</v>
      </c>
      <c r="AH815" t="n">
        <v>4.756</v>
      </c>
    </row>
    <row r="816">
      <c r="A816" s="1112" t="n">
        <v>45429</v>
      </c>
      <c r="B816" s="63" t="n">
        <v>399303</v>
      </c>
      <c r="T816" t="n">
        <v>4.524</v>
      </c>
      <c r="U816" t="n">
        <v>4.624</v>
      </c>
      <c r="V816" t="n">
        <v>4.764</v>
      </c>
      <c r="W816" t="n">
        <v>4.894</v>
      </c>
      <c r="X816" t="n">
        <v>4.974</v>
      </c>
      <c r="Y816" t="n">
        <v>5.032</v>
      </c>
      <c r="Z816" t="n">
        <v>4.862</v>
      </c>
      <c r="AA816" t="n">
        <v>4.874</v>
      </c>
      <c r="AB816" t="n">
        <v>4.974</v>
      </c>
      <c r="AC816" t="n">
        <v>5.036</v>
      </c>
      <c r="AD816" t="n">
        <v>5.084</v>
      </c>
      <c r="AE816" t="n">
        <v>4.8</v>
      </c>
      <c r="AF816" t="n">
        <v>4.792</v>
      </c>
      <c r="AG816" t="n">
        <v>4.91</v>
      </c>
      <c r="AH816" t="n">
        <v>4.734</v>
      </c>
    </row>
    <row r="817">
      <c r="A817" s="1112" t="n">
        <v>45432</v>
      </c>
      <c r="B817" s="63" t="n">
        <v>316206</v>
      </c>
      <c r="T817" t="n">
        <v>4.604</v>
      </c>
      <c r="U817" t="n">
        <v>4.71</v>
      </c>
      <c r="V817" t="n">
        <v>4.842</v>
      </c>
      <c r="W817" t="n">
        <v>4.966</v>
      </c>
      <c r="X817" t="n">
        <v>5.044</v>
      </c>
      <c r="Y817" t="n">
        <v>5.096</v>
      </c>
      <c r="Z817" t="n">
        <v>4.91</v>
      </c>
      <c r="AA817" t="n">
        <v>4.916</v>
      </c>
      <c r="AB817" t="n">
        <v>5.014</v>
      </c>
      <c r="AC817" t="n">
        <v>5.074</v>
      </c>
      <c r="AD817" t="n">
        <v>5.12</v>
      </c>
      <c r="AE817" t="n">
        <v>4.82</v>
      </c>
      <c r="AF817" t="n">
        <v>4.814</v>
      </c>
      <c r="AG817" t="n">
        <v>4.932</v>
      </c>
      <c r="AH817" t="n">
        <v>4.756</v>
      </c>
    </row>
    <row r="818">
      <c r="A818" s="1112" t="n">
        <v>45433</v>
      </c>
      <c r="B818" s="63" t="n">
        <v>284213</v>
      </c>
      <c r="T818" t="n">
        <v>4.58</v>
      </c>
      <c r="U818" t="n">
        <v>4.684</v>
      </c>
      <c r="V818" t="n">
        <v>4.822</v>
      </c>
      <c r="W818" t="n">
        <v>4.952</v>
      </c>
      <c r="X818" t="n">
        <v>5.03</v>
      </c>
      <c r="Y818" t="n">
        <v>5.082</v>
      </c>
      <c r="Z818" t="n">
        <v>4.894</v>
      </c>
      <c r="AA818" t="n">
        <v>4.906</v>
      </c>
      <c r="AB818" t="n">
        <v>5.006</v>
      </c>
      <c r="AC818" t="n">
        <v>5.066</v>
      </c>
      <c r="AD818" t="n">
        <v>5.112</v>
      </c>
      <c r="AE818" t="n">
        <v>4.81</v>
      </c>
      <c r="AF818" t="n">
        <v>4.804</v>
      </c>
      <c r="AG818" t="n">
        <v>4.922</v>
      </c>
      <c r="AH818" t="n">
        <v>4.746</v>
      </c>
    </row>
    <row r="819">
      <c r="A819" s="1112" t="n">
        <v>45434</v>
      </c>
      <c r="B819" s="63" t="n">
        <v>317590</v>
      </c>
      <c r="T819" t="n">
        <v>4.612</v>
      </c>
      <c r="U819" t="n">
        <v>4.702</v>
      </c>
      <c r="V819" t="n">
        <v>4.84</v>
      </c>
      <c r="W819" t="n">
        <v>4.966</v>
      </c>
      <c r="X819" t="n">
        <v>5.04</v>
      </c>
      <c r="Y819" t="n">
        <v>5.084</v>
      </c>
      <c r="Z819" t="n">
        <v>4.894</v>
      </c>
      <c r="AA819" t="n">
        <v>4.91</v>
      </c>
      <c r="AB819" t="n">
        <v>5.006</v>
      </c>
      <c r="AC819" t="n">
        <v>5.066</v>
      </c>
      <c r="AD819" t="n">
        <v>5.112</v>
      </c>
      <c r="AE819" t="n">
        <v>4.81</v>
      </c>
      <c r="AF819" t="n">
        <v>4.8</v>
      </c>
      <c r="AG819" t="n">
        <v>4.916</v>
      </c>
      <c r="AH819" t="n">
        <v>4.742</v>
      </c>
    </row>
    <row r="820">
      <c r="A820" s="1112" t="n">
        <v>45435</v>
      </c>
      <c r="B820" s="63" t="n">
        <v>275944</v>
      </c>
      <c r="T820" t="n">
        <v>4.64</v>
      </c>
      <c r="U820" t="n">
        <v>4.732</v>
      </c>
      <c r="V820" t="n">
        <v>4.864</v>
      </c>
      <c r="W820" t="n">
        <v>4.986</v>
      </c>
      <c r="X820" t="n">
        <v>5.056</v>
      </c>
      <c r="Y820" t="n">
        <v>5.102</v>
      </c>
      <c r="Z820" t="n">
        <v>4.906</v>
      </c>
      <c r="AA820" t="n">
        <v>4.92</v>
      </c>
      <c r="AB820" t="n">
        <v>5.016</v>
      </c>
      <c r="AC820" t="n">
        <v>5.076</v>
      </c>
      <c r="AD820" t="n">
        <v>5.122</v>
      </c>
      <c r="AE820" t="n">
        <v>4.82</v>
      </c>
      <c r="AF820" t="n">
        <v>4.81</v>
      </c>
      <c r="AG820" t="n">
        <v>4.926</v>
      </c>
      <c r="AH820" t="n">
        <v>4.772</v>
      </c>
    </row>
    <row r="821">
      <c r="A821" s="1112" t="n">
        <v>45436</v>
      </c>
      <c r="B821" s="63" t="n">
        <v>294428</v>
      </c>
      <c r="T821" t="n">
        <v>4.646</v>
      </c>
      <c r="U821" t="n">
        <v>4.744</v>
      </c>
      <c r="V821" t="n">
        <v>4.882</v>
      </c>
      <c r="W821" t="n">
        <v>5.002</v>
      </c>
      <c r="X821" t="n">
        <v>5.07</v>
      </c>
      <c r="Y821" t="n">
        <v>5.114</v>
      </c>
      <c r="Z821" t="n">
        <v>4.924</v>
      </c>
      <c r="AA821" t="n">
        <v>4.94</v>
      </c>
      <c r="AB821" t="n">
        <v>5.036</v>
      </c>
      <c r="AC821" t="n">
        <v>5.096</v>
      </c>
      <c r="AD821" t="n">
        <v>5.14</v>
      </c>
      <c r="AE821" t="n">
        <v>4.832</v>
      </c>
      <c r="AF821" t="n">
        <v>4.826</v>
      </c>
      <c r="AG821" t="n">
        <v>4.944</v>
      </c>
      <c r="AH821" t="n">
        <v>4.792</v>
      </c>
    </row>
    <row r="822">
      <c r="A822" s="104" t="n">
        <v>45439</v>
      </c>
      <c r="B822" s="63" t="n">
        <v>0</v>
      </c>
      <c r="T822" s="192" t="n">
        <v>4.646</v>
      </c>
      <c r="U822" s="192" t="n">
        <v>4.744</v>
      </c>
      <c r="V822" s="192" t="n">
        <v>4.882</v>
      </c>
      <c r="W822" s="192" t="n">
        <v>5.002</v>
      </c>
      <c r="X822" s="192" t="n">
        <v>5.07</v>
      </c>
      <c r="Y822" s="192" t="n">
        <v>5.114</v>
      </c>
      <c r="Z822" s="192" t="n">
        <v>4.924</v>
      </c>
      <c r="AA822" s="192" t="n">
        <v>4.94</v>
      </c>
      <c r="AB822" s="192" t="n">
        <v>5.036</v>
      </c>
      <c r="AC822" s="192" t="n">
        <v>5.096</v>
      </c>
      <c r="AD822" s="192" t="n">
        <v>5.14</v>
      </c>
      <c r="AE822" s="192" t="n">
        <v>4.832</v>
      </c>
      <c r="AF822" s="192" t="n">
        <v>4.826</v>
      </c>
      <c r="AG822" s="192" t="n">
        <v>4.944</v>
      </c>
      <c r="AH822" s="192" t="n">
        <v>4.792</v>
      </c>
    </row>
    <row r="823">
      <c r="A823" s="1112" t="n">
        <v>45440</v>
      </c>
      <c r="B823" s="63" t="n">
        <v>255610</v>
      </c>
      <c r="T823" t="n">
        <v>4.624</v>
      </c>
      <c r="U823" t="n">
        <v>4.714</v>
      </c>
      <c r="V823" t="n">
        <v>4.852</v>
      </c>
      <c r="W823" t="n">
        <v>4.976</v>
      </c>
      <c r="X823" t="n">
        <v>5.05</v>
      </c>
      <c r="Y823" t="n">
        <v>5.096</v>
      </c>
      <c r="Z823" t="n">
        <v>4.904</v>
      </c>
      <c r="AA823" t="n">
        <v>4.912</v>
      </c>
      <c r="AB823" t="n">
        <v>5.012</v>
      </c>
      <c r="AC823" t="n">
        <v>5.072</v>
      </c>
      <c r="AD823" t="n">
        <v>5.116</v>
      </c>
      <c r="AE823" t="n">
        <v>4.806</v>
      </c>
      <c r="AF823" t="n">
        <v>4.8</v>
      </c>
      <c r="AG823" t="n">
        <v>4.916</v>
      </c>
      <c r="AH823" t="n">
        <v>4.764</v>
      </c>
    </row>
    <row r="824">
      <c r="A824" s="1112" t="n">
        <v>45441</v>
      </c>
      <c r="B824" s="63" t="n">
        <v>280905</v>
      </c>
      <c r="T824" t="n">
        <v>4.552</v>
      </c>
      <c r="U824" t="n">
        <v>4.65</v>
      </c>
      <c r="V824" t="n">
        <v>4.786</v>
      </c>
      <c r="W824" t="n">
        <v>4.916</v>
      </c>
      <c r="X824" t="n">
        <v>4.994</v>
      </c>
      <c r="Y824" t="n">
        <v>5.05</v>
      </c>
      <c r="Z824" t="n">
        <v>4.89</v>
      </c>
      <c r="AA824" t="n">
        <v>4.92</v>
      </c>
      <c r="AB824" t="n">
        <v>5.016</v>
      </c>
      <c r="AC824" t="n">
        <v>5.074</v>
      </c>
      <c r="AD824" t="n">
        <v>5.12</v>
      </c>
      <c r="AE824" t="n">
        <v>4.816</v>
      </c>
      <c r="AF824" t="n">
        <v>4.806</v>
      </c>
      <c r="AG824" t="n">
        <v>4.924</v>
      </c>
      <c r="AH824" t="n">
        <v>4.772</v>
      </c>
    </row>
    <row r="825">
      <c r="A825" s="1112" t="n">
        <v>45442</v>
      </c>
      <c r="B825" s="63" t="n">
        <v>391956</v>
      </c>
      <c r="T825" t="n">
        <v>4.486</v>
      </c>
      <c r="U825" t="n">
        <v>4.576</v>
      </c>
      <c r="V825" t="n">
        <v>4.71</v>
      </c>
      <c r="W825" t="n">
        <v>4.84</v>
      </c>
      <c r="X825" t="n">
        <v>4.916</v>
      </c>
      <c r="Y825" t="n">
        <v>4.972</v>
      </c>
      <c r="Z825" t="n">
        <v>4.824</v>
      </c>
      <c r="AA825" t="n">
        <v>4.854</v>
      </c>
      <c r="AB825" t="n">
        <v>4.954</v>
      </c>
      <c r="AC825" t="n">
        <v>5.016</v>
      </c>
      <c r="AD825" t="n">
        <v>5.064</v>
      </c>
      <c r="AE825" t="n">
        <v>4.764</v>
      </c>
      <c r="AF825" t="n">
        <v>4.756</v>
      </c>
      <c r="AG825" t="n">
        <v>4.874</v>
      </c>
      <c r="AH825" t="n">
        <v>4.722</v>
      </c>
    </row>
    <row r="826">
      <c r="A826" s="1112" t="n">
        <v>45443</v>
      </c>
      <c r="B826" s="63" t="n">
        <v>317565</v>
      </c>
      <c r="T826" t="n">
        <v>4.462</v>
      </c>
      <c r="U826" t="n">
        <v>4.54</v>
      </c>
      <c r="V826" t="n">
        <v>4.67</v>
      </c>
      <c r="W826" t="n">
        <v>4.794</v>
      </c>
      <c r="X826" t="n">
        <v>4.87</v>
      </c>
      <c r="Y826" t="n">
        <v>4.92</v>
      </c>
      <c r="Z826" t="n">
        <v>4.786</v>
      </c>
      <c r="AA826" t="n">
        <v>4.81</v>
      </c>
      <c r="AB826" t="n">
        <v>4.91</v>
      </c>
      <c r="AC826" t="n">
        <v>4.972</v>
      </c>
      <c r="AD826" t="n">
        <v>5.02</v>
      </c>
      <c r="AE826" t="n">
        <v>4.72</v>
      </c>
      <c r="AF826" t="n">
        <v>4.712</v>
      </c>
      <c r="AG826" t="n">
        <v>4.83</v>
      </c>
      <c r="AH826" t="n">
        <v>4.676</v>
      </c>
    </row>
    <row r="827">
      <c r="A827" s="1112" t="n">
        <v>45446</v>
      </c>
      <c r="B827" s="63" t="n">
        <v>485711</v>
      </c>
      <c r="T827" t="n">
        <v>4.434</v>
      </c>
      <c r="U827" t="n">
        <v>4.492</v>
      </c>
      <c r="V827" t="n">
        <v>4.626</v>
      </c>
      <c r="W827" t="n">
        <v>4.754</v>
      </c>
      <c r="X827" t="n">
        <v>4.832</v>
      </c>
      <c r="Y827" t="n">
        <v>4.886</v>
      </c>
      <c r="Z827" t="n">
        <v>4.752</v>
      </c>
      <c r="AA827" t="n">
        <v>4.772</v>
      </c>
      <c r="AB827" t="n">
        <v>4.872</v>
      </c>
      <c r="AC827" t="n">
        <v>4.934</v>
      </c>
      <c r="AD827" t="n">
        <v>4.982</v>
      </c>
      <c r="AE827" t="n">
        <v>4.704</v>
      </c>
      <c r="AF827" t="n">
        <v>4.684</v>
      </c>
      <c r="AG827" t="n">
        <v>4.802</v>
      </c>
      <c r="AH827" t="n">
        <v>4.654</v>
      </c>
    </row>
    <row r="828">
      <c r="A828" s="1112" t="n">
        <v>45447</v>
      </c>
      <c r="B828" s="63" t="n">
        <v>400099</v>
      </c>
      <c r="T828" t="n">
        <v>4.424</v>
      </c>
      <c r="U828" t="n">
        <v>4.482</v>
      </c>
      <c r="V828" t="n">
        <v>4.62</v>
      </c>
      <c r="W828" t="n">
        <v>4.746</v>
      </c>
      <c r="X828" t="n">
        <v>4.824</v>
      </c>
      <c r="Y828" t="n">
        <v>4.882</v>
      </c>
      <c r="Z828" t="n">
        <v>4.75</v>
      </c>
      <c r="AA828" t="n">
        <v>4.774</v>
      </c>
      <c r="AB828" t="n">
        <v>4.874</v>
      </c>
      <c r="AC828" t="n">
        <v>4.934</v>
      </c>
      <c r="AD828" t="n">
        <v>4.982</v>
      </c>
      <c r="AE828" t="n">
        <v>4.704</v>
      </c>
      <c r="AF828" t="n">
        <v>4.694</v>
      </c>
      <c r="AG828" t="n">
        <v>4.812</v>
      </c>
      <c r="AH828" t="n">
        <v>4.654</v>
      </c>
    </row>
    <row r="829">
      <c r="A829" s="1112" t="n">
        <v>45448</v>
      </c>
      <c r="B829" s="63" t="n">
        <v>357655</v>
      </c>
      <c r="T829" t="n">
        <v>4.392</v>
      </c>
      <c r="U829" t="n">
        <v>4.456</v>
      </c>
      <c r="V829" t="n">
        <v>4.59</v>
      </c>
      <c r="W829" t="n">
        <v>4.72</v>
      </c>
      <c r="X829" t="n">
        <v>4.796</v>
      </c>
      <c r="Y829" t="n">
        <v>4.852</v>
      </c>
      <c r="Z829" t="n">
        <v>4.72</v>
      </c>
      <c r="AA829" t="n">
        <v>4.736</v>
      </c>
      <c r="AB829" t="n">
        <v>4.836</v>
      </c>
      <c r="AC829" t="n">
        <v>4.9</v>
      </c>
      <c r="AD829" t="n">
        <v>4.946</v>
      </c>
      <c r="AE829" t="n">
        <v>4.68</v>
      </c>
      <c r="AF829" t="n">
        <v>4.67</v>
      </c>
      <c r="AG829" t="n">
        <v>4.786</v>
      </c>
      <c r="AH829" t="n">
        <v>4.636</v>
      </c>
    </row>
    <row r="830">
      <c r="A830" s="1112" t="n">
        <v>45449</v>
      </c>
      <c r="B830" s="63" t="n">
        <v>469139</v>
      </c>
      <c r="T830" t="n">
        <v>4.52</v>
      </c>
      <c r="U830" t="n">
        <v>4.576</v>
      </c>
      <c r="V830" t="n">
        <v>4.694</v>
      </c>
      <c r="W830" t="n">
        <v>4.814</v>
      </c>
      <c r="X830" t="n">
        <v>4.89</v>
      </c>
      <c r="Y830" t="n">
        <v>4.942</v>
      </c>
      <c r="Z830" t="n">
        <v>4.794</v>
      </c>
      <c r="AA830" t="n">
        <v>4.806</v>
      </c>
      <c r="AB830" t="n">
        <v>4.904</v>
      </c>
      <c r="AC830" t="n">
        <v>4.966</v>
      </c>
      <c r="AD830" t="n">
        <v>5.012</v>
      </c>
      <c r="AE830" t="n">
        <v>4.722</v>
      </c>
      <c r="AF830" t="n">
        <v>4.712</v>
      </c>
      <c r="AG830" t="n">
        <v>4.83</v>
      </c>
      <c r="AH830" t="n">
        <v>4.676</v>
      </c>
    </row>
    <row r="831">
      <c r="A831" s="1112" t="n">
        <v>45450</v>
      </c>
      <c r="B831" s="63" t="n">
        <v>431954</v>
      </c>
      <c r="T831" t="n">
        <v>4.486</v>
      </c>
      <c r="U831" t="n">
        <v>4.546</v>
      </c>
      <c r="V831" t="n">
        <v>4.672</v>
      </c>
      <c r="W831" t="n">
        <v>4.794</v>
      </c>
      <c r="X831" t="n">
        <v>4.872</v>
      </c>
      <c r="Y831" t="n">
        <v>4.926</v>
      </c>
      <c r="Z831" t="n">
        <v>4.78</v>
      </c>
      <c r="AA831" t="n">
        <v>4.794</v>
      </c>
      <c r="AB831" t="n">
        <v>4.894</v>
      </c>
      <c r="AC831" t="n">
        <v>4.956</v>
      </c>
      <c r="AD831" t="n">
        <v>5.004</v>
      </c>
      <c r="AE831" t="n">
        <v>4.722</v>
      </c>
      <c r="AF831" t="n">
        <v>4.71</v>
      </c>
      <c r="AG831" t="n">
        <v>4.826</v>
      </c>
      <c r="AH831" t="n">
        <v>4.676</v>
      </c>
    </row>
    <row r="832">
      <c r="A832" s="1112" t="n">
        <v>45453</v>
      </c>
      <c r="B832" s="63" t="n">
        <v>431208</v>
      </c>
      <c r="T832" t="n">
        <v>4.516</v>
      </c>
      <c r="U832" t="n">
        <v>4.562</v>
      </c>
      <c r="V832" t="n">
        <v>4.682</v>
      </c>
      <c r="W832" t="n">
        <v>4.802</v>
      </c>
      <c r="X832" t="n">
        <v>4.882</v>
      </c>
      <c r="Y832" t="n">
        <v>4.944</v>
      </c>
      <c r="Z832" t="n">
        <v>4.786</v>
      </c>
      <c r="AA832" t="n">
        <v>4.8</v>
      </c>
      <c r="AB832" t="n">
        <v>4.896</v>
      </c>
      <c r="AC832" t="n">
        <v>4.96</v>
      </c>
      <c r="AD832" t="n">
        <v>5.004</v>
      </c>
      <c r="AE832" t="n">
        <v>4.722</v>
      </c>
      <c r="AF832" t="n">
        <v>4.71</v>
      </c>
      <c r="AG832" t="n">
        <v>4.826</v>
      </c>
      <c r="AH832" t="n">
        <v>4.676</v>
      </c>
    </row>
    <row r="833">
      <c r="A833" s="1112" t="n">
        <v>45454</v>
      </c>
      <c r="B833" s="63" t="n">
        <v>532299</v>
      </c>
      <c r="T833" t="n">
        <v>4.494</v>
      </c>
      <c r="U833" t="n">
        <v>4.536</v>
      </c>
      <c r="V833" t="n">
        <v>4.652</v>
      </c>
      <c r="W833" t="n">
        <v>4.772</v>
      </c>
      <c r="X833" t="n">
        <v>4.85</v>
      </c>
      <c r="Y833" t="n">
        <v>4.912</v>
      </c>
      <c r="Z833" t="n">
        <v>4.76</v>
      </c>
      <c r="AA833" t="n">
        <v>4.774</v>
      </c>
      <c r="AB833" t="n">
        <v>4.874</v>
      </c>
      <c r="AC833" t="n">
        <v>4.936</v>
      </c>
      <c r="AD833" t="n">
        <v>4.982</v>
      </c>
      <c r="AE833" t="n">
        <v>4.696</v>
      </c>
      <c r="AF833" t="n">
        <v>4.684</v>
      </c>
      <c r="AG833" t="n">
        <v>4.802</v>
      </c>
      <c r="AH833" t="n">
        <v>4.652</v>
      </c>
    </row>
    <row r="834">
      <c r="A834" s="1112" t="n">
        <v>45455</v>
      </c>
      <c r="B834" s="63" t="n">
        <v>538327</v>
      </c>
      <c r="T834" t="n">
        <v>4.542</v>
      </c>
      <c r="U834" t="n">
        <v>4.566</v>
      </c>
      <c r="V834" t="n">
        <v>4.686</v>
      </c>
      <c r="W834" t="n">
        <v>4.796</v>
      </c>
      <c r="X834" t="n">
        <v>4.87</v>
      </c>
      <c r="Y834" t="n">
        <v>4.924</v>
      </c>
      <c r="Z834" t="n">
        <v>4.766</v>
      </c>
      <c r="AA834" t="n">
        <v>4.784</v>
      </c>
      <c r="AB834" t="n">
        <v>4.882</v>
      </c>
      <c r="AC834" t="n">
        <v>4.944</v>
      </c>
      <c r="AD834" t="n">
        <v>4.99</v>
      </c>
      <c r="AE834" t="n">
        <v>4.716</v>
      </c>
      <c r="AF834" t="n">
        <v>4.706</v>
      </c>
      <c r="AG834" t="n">
        <v>4.824</v>
      </c>
      <c r="AH834" t="n">
        <v>4.676</v>
      </c>
    </row>
    <row r="835">
      <c r="A835" s="1112" t="n">
        <v>45456</v>
      </c>
      <c r="B835" s="63" t="n">
        <v>607585</v>
      </c>
      <c r="T835" t="n">
        <v>4.584</v>
      </c>
      <c r="U835" t="n">
        <v>4.634</v>
      </c>
      <c r="V835" t="n">
        <v>4.76</v>
      </c>
      <c r="W835" t="n">
        <v>4.862</v>
      </c>
      <c r="X835" t="n">
        <v>4.934</v>
      </c>
      <c r="Y835" t="n">
        <v>4.992</v>
      </c>
      <c r="Z835" t="n">
        <v>4.822</v>
      </c>
      <c r="AA835" t="n">
        <v>4.832</v>
      </c>
      <c r="AB835" t="n">
        <v>4.926</v>
      </c>
      <c r="AC835" t="n">
        <v>4.986</v>
      </c>
      <c r="AD835" t="n">
        <v>5.032</v>
      </c>
      <c r="AE835" t="n">
        <v>4.756</v>
      </c>
      <c r="AF835" t="n">
        <v>4.746</v>
      </c>
      <c r="AG835" t="n">
        <v>4.864</v>
      </c>
      <c r="AH835" t="n">
        <v>4.722</v>
      </c>
    </row>
    <row r="836">
      <c r="A836" s="1112" t="n">
        <v>45457</v>
      </c>
      <c r="B836" s="63" t="n">
        <v>494729</v>
      </c>
      <c r="T836" t="n">
        <v>4.5</v>
      </c>
      <c r="U836" t="n">
        <v>4.57</v>
      </c>
      <c r="V836" t="n">
        <v>4.702</v>
      </c>
      <c r="W836" t="n">
        <v>4.812</v>
      </c>
      <c r="X836" t="n">
        <v>4.882</v>
      </c>
      <c r="Y836" t="n">
        <v>4.932</v>
      </c>
      <c r="Z836" t="n">
        <v>4.774</v>
      </c>
      <c r="AA836" t="n">
        <v>4.786</v>
      </c>
      <c r="AB836" t="n">
        <v>4.884</v>
      </c>
      <c r="AC836" t="n">
        <v>4.946</v>
      </c>
      <c r="AD836" t="n">
        <v>4.992</v>
      </c>
      <c r="AE836" t="n">
        <v>4.724</v>
      </c>
      <c r="AF836" t="n">
        <v>4.712</v>
      </c>
      <c r="AG836" t="n">
        <v>4.83</v>
      </c>
      <c r="AH836" t="n">
        <v>4.686</v>
      </c>
    </row>
    <row r="837">
      <c r="A837" s="1112" t="n">
        <v>45460</v>
      </c>
      <c r="B837" s="63" t="n">
        <v>364327</v>
      </c>
      <c r="T837" t="n">
        <v>4.436</v>
      </c>
      <c r="U837" t="n">
        <v>4.5</v>
      </c>
      <c r="V837" t="n">
        <v>4.63</v>
      </c>
      <c r="W837" t="n">
        <v>4.736</v>
      </c>
      <c r="X837" t="n">
        <v>4.81</v>
      </c>
      <c r="Y837" t="n">
        <v>4.864</v>
      </c>
      <c r="Z837" t="n">
        <v>4.722</v>
      </c>
      <c r="AA837" t="n">
        <v>4.742</v>
      </c>
      <c r="AB837" t="n">
        <v>4.84</v>
      </c>
      <c r="AC837" t="n">
        <v>4.902</v>
      </c>
      <c r="AD837" t="n">
        <v>4.946</v>
      </c>
      <c r="AE837" t="n">
        <v>4.666</v>
      </c>
      <c r="AF837" t="n">
        <v>4.652</v>
      </c>
      <c r="AG837" t="n">
        <v>4.78</v>
      </c>
      <c r="AH837" t="n">
        <v>4.63</v>
      </c>
    </row>
    <row r="838">
      <c r="A838" s="1112" t="n">
        <v>45461</v>
      </c>
      <c r="B838" s="63" t="n">
        <v>414878</v>
      </c>
      <c r="T838" t="n">
        <v>4.5</v>
      </c>
      <c r="U838" t="n">
        <v>4.556</v>
      </c>
      <c r="V838" t="n">
        <v>4.676</v>
      </c>
      <c r="W838" t="n">
        <v>4.782</v>
      </c>
      <c r="X838" t="n">
        <v>4.852</v>
      </c>
      <c r="Y838" t="n">
        <v>4.904</v>
      </c>
      <c r="Z838" t="n">
        <v>4.752</v>
      </c>
      <c r="AA838" t="n">
        <v>4.76</v>
      </c>
      <c r="AB838" t="n">
        <v>4.854</v>
      </c>
      <c r="AC838" t="n">
        <v>4.914</v>
      </c>
      <c r="AD838" t="n">
        <v>4.96</v>
      </c>
      <c r="AE838" t="n">
        <v>4.684</v>
      </c>
      <c r="AF838" t="n">
        <v>4.67</v>
      </c>
      <c r="AG838" t="n">
        <v>4.796</v>
      </c>
      <c r="AH838" t="n">
        <v>4.646</v>
      </c>
    </row>
    <row r="839" customFormat="1" s="192">
      <c r="A839" s="104" t="n">
        <v>45462</v>
      </c>
      <c r="B839" s="480" t="n"/>
      <c r="T839" s="192" t="n">
        <v>4.5</v>
      </c>
      <c r="U839" s="192" t="n">
        <v>4.556</v>
      </c>
      <c r="V839" s="192" t="n">
        <v>4.676</v>
      </c>
      <c r="W839" s="192" t="n">
        <v>4.782</v>
      </c>
      <c r="X839" s="192" t="n">
        <v>4.852</v>
      </c>
      <c r="Y839" s="192" t="n">
        <v>4.904</v>
      </c>
      <c r="Z839" s="192" t="n">
        <v>4.752</v>
      </c>
      <c r="AA839" s="192" t="n">
        <v>4.76</v>
      </c>
      <c r="AB839" s="192" t="n">
        <v>4.854</v>
      </c>
      <c r="AC839" s="192" t="n">
        <v>4.914</v>
      </c>
      <c r="AD839" s="192" t="n">
        <v>4.96</v>
      </c>
      <c r="AE839" s="192" t="n">
        <v>4.684</v>
      </c>
      <c r="AF839" s="192" t="n">
        <v>4.67</v>
      </c>
      <c r="AG839" s="192" t="n">
        <v>4.796</v>
      </c>
      <c r="AH839" s="192" t="n">
        <v>4.646</v>
      </c>
    </row>
    <row r="840">
      <c r="A840" s="1112" t="n">
        <v>45463</v>
      </c>
      <c r="B840" s="63" t="n">
        <v>557946</v>
      </c>
      <c r="T840" t="n">
        <v>4.396</v>
      </c>
      <c r="U840" t="n">
        <v>4.446</v>
      </c>
      <c r="V840" t="n">
        <v>4.566</v>
      </c>
      <c r="W840" t="n">
        <v>4.674</v>
      </c>
      <c r="X840" t="n">
        <v>4.75</v>
      </c>
      <c r="Y840" t="n">
        <v>4.806</v>
      </c>
      <c r="Z840" t="n">
        <v>4.676</v>
      </c>
      <c r="AA840" t="n">
        <v>4.692</v>
      </c>
      <c r="AB840" t="n">
        <v>4.79</v>
      </c>
      <c r="AC840" t="n">
        <v>4.854</v>
      </c>
      <c r="AD840" t="n">
        <v>4.9</v>
      </c>
      <c r="AE840" t="n">
        <v>4.626</v>
      </c>
      <c r="AF840" t="n">
        <v>4.612</v>
      </c>
      <c r="AG840" t="n">
        <v>4.74</v>
      </c>
      <c r="AH840" t="n">
        <v>4.604</v>
      </c>
    </row>
    <row r="841">
      <c r="A841" s="1112" t="n">
        <v>45464</v>
      </c>
      <c r="B841" s="63" t="n">
        <v>538422</v>
      </c>
      <c r="T841" t="n">
        <v>4.35</v>
      </c>
      <c r="U841" t="n">
        <v>4.404</v>
      </c>
      <c r="V841" t="n">
        <v>4.532</v>
      </c>
      <c r="W841" t="n">
        <v>4.64</v>
      </c>
      <c r="X841" t="n">
        <v>4.716</v>
      </c>
      <c r="Y841" t="n">
        <v>4.774</v>
      </c>
      <c r="Z841" t="n">
        <v>4.644</v>
      </c>
      <c r="AA841" t="n">
        <v>4.652</v>
      </c>
      <c r="AB841" t="n">
        <v>4.752</v>
      </c>
      <c r="AC841" t="n">
        <v>4.816</v>
      </c>
      <c r="AD841" t="n">
        <v>4.864</v>
      </c>
      <c r="AE841" t="n">
        <v>4.59</v>
      </c>
      <c r="AF841" t="n">
        <v>4.576</v>
      </c>
      <c r="AG841" t="n">
        <v>4.704</v>
      </c>
      <c r="AH841" t="n">
        <v>4.564</v>
      </c>
    </row>
    <row r="842">
      <c r="A842" s="1112" t="n">
        <v>45467</v>
      </c>
      <c r="B842" s="63" t="n">
        <v>571860</v>
      </c>
      <c r="T842" t="n">
        <v>4.334</v>
      </c>
      <c r="U842" t="n">
        <v>4.394</v>
      </c>
      <c r="V842" t="n">
        <v>4.516</v>
      </c>
      <c r="W842" t="n">
        <v>4.632</v>
      </c>
      <c r="X842" t="n">
        <v>4.712</v>
      </c>
      <c r="Y842" t="n">
        <v>4.774</v>
      </c>
      <c r="Z842" t="n">
        <v>4.654</v>
      </c>
      <c r="AA842" t="n">
        <v>4.67</v>
      </c>
      <c r="AB842" t="n">
        <v>4.776</v>
      </c>
      <c r="AC842" t="n">
        <v>4.844</v>
      </c>
      <c r="AD842" t="n">
        <v>4.894</v>
      </c>
      <c r="AE842" t="n">
        <v>4.632</v>
      </c>
      <c r="AF842" t="n">
        <v>4.624</v>
      </c>
      <c r="AG842" t="n">
        <v>4.754</v>
      </c>
      <c r="AH842" t="n">
        <v>4.61</v>
      </c>
    </row>
    <row r="843">
      <c r="A843" s="1112" t="n">
        <v>45468</v>
      </c>
      <c r="B843" s="63" t="n">
        <v>532903</v>
      </c>
      <c r="T843" t="n">
        <v>4.254</v>
      </c>
      <c r="U843" t="n">
        <v>4.316</v>
      </c>
      <c r="V843" t="n">
        <v>4.43</v>
      </c>
      <c r="W843" t="n">
        <v>4.54</v>
      </c>
      <c r="X843" t="n">
        <v>4.622</v>
      </c>
      <c r="Y843" t="n">
        <v>4.684</v>
      </c>
      <c r="Z843" t="n">
        <v>4.586</v>
      </c>
      <c r="AA843" t="n">
        <v>4.61</v>
      </c>
      <c r="AB843" t="n">
        <v>4.72</v>
      </c>
      <c r="AC843" t="n">
        <v>4.786</v>
      </c>
      <c r="AD843" t="n">
        <v>4.836</v>
      </c>
      <c r="AE843" t="n">
        <v>4.592</v>
      </c>
      <c r="AF843" t="n">
        <v>4.576</v>
      </c>
      <c r="AG843" t="n">
        <v>4.706</v>
      </c>
      <c r="AH843" t="n">
        <v>4.6</v>
      </c>
    </row>
    <row r="844">
      <c r="A844" s="1112" t="n">
        <v>45469</v>
      </c>
      <c r="B844" s="63" t="n">
        <v>649938</v>
      </c>
      <c r="T844" t="n">
        <v>4.2</v>
      </c>
      <c r="U844" t="n">
        <v>4.254</v>
      </c>
      <c r="V844" t="n">
        <v>4.364</v>
      </c>
      <c r="W844" t="n">
        <v>4.482</v>
      </c>
      <c r="X844" t="n">
        <v>4.57</v>
      </c>
      <c r="Y844" t="n">
        <v>4.634</v>
      </c>
      <c r="Z844" t="n">
        <v>4.544</v>
      </c>
      <c r="AA844" t="n">
        <v>4.564</v>
      </c>
      <c r="AB844" t="n">
        <v>4.676</v>
      </c>
      <c r="AC844" t="n">
        <v>4.746</v>
      </c>
      <c r="AD844" t="n">
        <v>4.796</v>
      </c>
      <c r="AE844" t="n">
        <v>4.556</v>
      </c>
      <c r="AF844" t="n">
        <v>4.544</v>
      </c>
      <c r="AG844" t="n">
        <v>4.676</v>
      </c>
      <c r="AH844" t="n">
        <v>4.56</v>
      </c>
    </row>
    <row r="845">
      <c r="A845" s="1112" t="n">
        <v>45470</v>
      </c>
      <c r="B845" s="63" t="n">
        <v>653695</v>
      </c>
      <c r="T845" t="n">
        <v>4.136</v>
      </c>
      <c r="U845" t="n">
        <v>4.224</v>
      </c>
      <c r="V845" t="n">
        <v>4.336</v>
      </c>
      <c r="W845" t="n">
        <v>4.462</v>
      </c>
      <c r="X845" t="n">
        <v>4.552</v>
      </c>
      <c r="Y845" t="n">
        <v>4.616</v>
      </c>
      <c r="Z845" t="n">
        <v>4.552</v>
      </c>
      <c r="AA845" t="n">
        <v>4.584</v>
      </c>
      <c r="AB845" t="n">
        <v>4.694</v>
      </c>
      <c r="AC845" t="n">
        <v>4.764</v>
      </c>
      <c r="AD845" t="n">
        <v>4.812</v>
      </c>
      <c r="AE845" t="n">
        <v>4.58</v>
      </c>
      <c r="AF845" t="n">
        <v>4.566</v>
      </c>
      <c r="AG845" t="n">
        <v>4.7</v>
      </c>
      <c r="AH845" t="n">
        <v>4.59</v>
      </c>
    </row>
    <row r="846">
      <c r="A846" s="1112" t="n">
        <v>45471</v>
      </c>
      <c r="B846" s="63" t="n">
        <v>810288</v>
      </c>
      <c r="T846" t="n">
        <v>3.972</v>
      </c>
      <c r="U846" t="n">
        <v>4.074</v>
      </c>
      <c r="V846" t="n">
        <v>4.206</v>
      </c>
      <c r="W846" t="n">
        <v>4.346</v>
      </c>
      <c r="X846" t="n">
        <v>4.442</v>
      </c>
      <c r="Y846" t="n">
        <v>4.516</v>
      </c>
      <c r="Z846" t="n">
        <v>4.504</v>
      </c>
      <c r="AA846" t="n">
        <v>4.554</v>
      </c>
      <c r="AB846" t="n">
        <v>4.672</v>
      </c>
      <c r="AC846" t="n">
        <v>4.746</v>
      </c>
      <c r="AD846" t="n">
        <v>4.796</v>
      </c>
      <c r="AE846" t="n">
        <v>4.572</v>
      </c>
      <c r="AF846" t="n">
        <v>4.566</v>
      </c>
      <c r="AG846" t="n">
        <v>4.72</v>
      </c>
      <c r="AH846" t="n">
        <v>4.564</v>
      </c>
    </row>
    <row r="847">
      <c r="A847" s="1112" t="n">
        <v>45474</v>
      </c>
      <c r="B847" s="63" t="n">
        <v>369867</v>
      </c>
      <c r="T847" t="n">
        <v>3.982</v>
      </c>
      <c r="U847" t="n">
        <v>4.07</v>
      </c>
      <c r="V847" t="n">
        <v>4.204</v>
      </c>
      <c r="W847" t="n">
        <v>4.346</v>
      </c>
      <c r="X847" t="n">
        <v>4.444</v>
      </c>
      <c r="Y847" t="n">
        <v>4.524</v>
      </c>
      <c r="Z847" t="n">
        <v>4.532</v>
      </c>
      <c r="AA847" t="n">
        <v>4.586</v>
      </c>
      <c r="AB847" t="n">
        <v>4.71</v>
      </c>
      <c r="AC847" t="n">
        <v>4.782</v>
      </c>
      <c r="AD847" t="n">
        <v>4.826</v>
      </c>
      <c r="AE847" t="n">
        <v>4.592</v>
      </c>
      <c r="AF847" t="n">
        <v>4.584</v>
      </c>
      <c r="AG847" t="n">
        <v>4.736</v>
      </c>
      <c r="AH847" t="n">
        <v>4.59</v>
      </c>
    </row>
    <row r="848">
      <c r="A848" s="1112" t="n">
        <v>45475</v>
      </c>
      <c r="B848" s="63" t="n">
        <v>302773</v>
      </c>
      <c r="T848" t="n">
        <v>4.02</v>
      </c>
      <c r="U848" t="n">
        <v>4.08</v>
      </c>
      <c r="V848" t="n">
        <v>4.212</v>
      </c>
      <c r="W848" t="n">
        <v>4.35</v>
      </c>
      <c r="X848" t="n">
        <v>4.446</v>
      </c>
      <c r="Y848" t="n">
        <v>4.524</v>
      </c>
      <c r="Z848" t="n">
        <v>4.52</v>
      </c>
      <c r="AA848" t="n">
        <v>4.564</v>
      </c>
      <c r="AB848" t="n">
        <v>4.672</v>
      </c>
      <c r="AC848" t="n">
        <v>4.734</v>
      </c>
      <c r="AD848" t="n">
        <v>4.772</v>
      </c>
      <c r="AE848" t="n">
        <v>4.544</v>
      </c>
      <c r="AF848" t="n">
        <v>4.54</v>
      </c>
      <c r="AG848" t="n">
        <v>4.692</v>
      </c>
      <c r="AH848" t="n">
        <v>4.542</v>
      </c>
    </row>
    <row r="849">
      <c r="A849" s="1112" t="n">
        <v>45476</v>
      </c>
      <c r="B849" s="63" t="n">
        <v>247656</v>
      </c>
      <c r="T849" t="n">
        <v>4.034</v>
      </c>
      <c r="U849" t="n">
        <v>4.054</v>
      </c>
      <c r="V849" t="n">
        <v>4.194</v>
      </c>
      <c r="W849" t="n">
        <v>4.334</v>
      </c>
      <c r="X849" t="n">
        <v>4.43</v>
      </c>
      <c r="Y849" t="n">
        <v>4.506</v>
      </c>
      <c r="Z849" t="n">
        <v>4.506</v>
      </c>
      <c r="AA849" t="n">
        <v>4.556</v>
      </c>
      <c r="AB849" t="n">
        <v>4.664</v>
      </c>
      <c r="AC849" t="n">
        <v>4.724</v>
      </c>
      <c r="AD849" t="n">
        <v>4.766</v>
      </c>
      <c r="AE849" t="n">
        <v>4.54</v>
      </c>
      <c r="AF849" t="n">
        <v>4.532</v>
      </c>
      <c r="AG849" t="n">
        <v>4.684</v>
      </c>
      <c r="AH849" t="n">
        <v>4.532</v>
      </c>
    </row>
    <row r="850">
      <c r="A850" s="104" t="n">
        <v>45477</v>
      </c>
      <c r="T850" s="192" t="n">
        <v>4.034</v>
      </c>
      <c r="U850" s="192" t="n">
        <v>4.054</v>
      </c>
      <c r="V850" s="192" t="n">
        <v>4.194</v>
      </c>
      <c r="W850" s="192" t="n">
        <v>4.334</v>
      </c>
      <c r="X850" s="192" t="n">
        <v>4.43</v>
      </c>
      <c r="Y850" s="192" t="n">
        <v>4.506</v>
      </c>
      <c r="Z850" s="192" t="n">
        <v>4.506</v>
      </c>
      <c r="AA850" s="192" t="n">
        <v>4.556</v>
      </c>
      <c r="AB850" s="192" t="n">
        <v>4.664</v>
      </c>
      <c r="AC850" s="192" t="n">
        <v>4.724</v>
      </c>
      <c r="AD850" s="192" t="n">
        <v>4.766</v>
      </c>
      <c r="AE850" s="192" t="n">
        <v>4.54</v>
      </c>
      <c r="AF850" s="192" t="n">
        <v>4.532</v>
      </c>
      <c r="AG850" s="192" t="n">
        <v>4.684</v>
      </c>
      <c r="AH850" s="192" t="n">
        <v>4.532</v>
      </c>
    </row>
    <row r="851">
      <c r="A851" s="1112" t="n">
        <v>45478</v>
      </c>
      <c r="B851" s="63" t="n">
        <v>210580</v>
      </c>
      <c r="T851" t="n">
        <v>4.112</v>
      </c>
      <c r="U851" t="n">
        <v>4.104</v>
      </c>
      <c r="V851" t="n">
        <v>4.24</v>
      </c>
      <c r="W851" t="n">
        <v>4.38</v>
      </c>
      <c r="X851" t="n">
        <v>4.474</v>
      </c>
      <c r="Y851" t="n">
        <v>4.552</v>
      </c>
      <c r="Z851" t="n">
        <v>4.544</v>
      </c>
      <c r="AA851" t="n">
        <v>4.59</v>
      </c>
      <c r="AB851" t="n">
        <v>4.7</v>
      </c>
      <c r="AC851" t="n">
        <v>4.76</v>
      </c>
      <c r="AD851" t="n">
        <v>4.8</v>
      </c>
      <c r="AE851" t="n">
        <v>4.572</v>
      </c>
      <c r="AF851" t="n">
        <v>4.564</v>
      </c>
      <c r="AG851" t="n">
        <v>4.716</v>
      </c>
      <c r="AH851" t="n">
        <v>4.564</v>
      </c>
    </row>
    <row r="852">
      <c r="A852" s="1112" t="n">
        <v>45481</v>
      </c>
      <c r="B852" s="63" t="n">
        <v>440941</v>
      </c>
      <c r="T852" t="n">
        <v>3.956</v>
      </c>
      <c r="U852" t="n">
        <v>3.932</v>
      </c>
      <c r="V852" t="n">
        <v>4.076</v>
      </c>
      <c r="W852" t="n">
        <v>4.224</v>
      </c>
      <c r="X852" t="n">
        <v>4.334</v>
      </c>
      <c r="Y852" t="n">
        <v>4.426</v>
      </c>
      <c r="Z852" t="n">
        <v>4.45</v>
      </c>
      <c r="AA852" t="n">
        <v>4.512</v>
      </c>
      <c r="AB852" t="n">
        <v>4.622</v>
      </c>
      <c r="AC852" t="n">
        <v>4.684</v>
      </c>
      <c r="AD852" t="n">
        <v>4.724</v>
      </c>
      <c r="AE852" t="n">
        <v>4.522</v>
      </c>
      <c r="AF852" t="n">
        <v>4.522</v>
      </c>
      <c r="AG852" t="n">
        <v>4.674</v>
      </c>
      <c r="AH852" t="n">
        <v>4.52</v>
      </c>
    </row>
    <row r="853">
      <c r="A853" s="1112" t="n">
        <v>45482</v>
      </c>
      <c r="B853" s="63" t="n">
        <v>375511</v>
      </c>
      <c r="T853" t="n">
        <v>4.002</v>
      </c>
      <c r="U853" t="n">
        <v>3.94</v>
      </c>
      <c r="V853" t="n">
        <v>4.084</v>
      </c>
      <c r="W853" t="n">
        <v>4.232</v>
      </c>
      <c r="X853" t="n">
        <v>4.34</v>
      </c>
      <c r="Y853" t="n">
        <v>4.426</v>
      </c>
      <c r="Z853" t="n">
        <v>4.446</v>
      </c>
      <c r="AA853" t="n">
        <v>4.51</v>
      </c>
      <c r="AB853" t="n">
        <v>4.62</v>
      </c>
      <c r="AC853" t="n">
        <v>4.682</v>
      </c>
      <c r="AD853" t="n">
        <v>4.722</v>
      </c>
      <c r="AE853" t="n">
        <v>4.514</v>
      </c>
      <c r="AF853" t="n">
        <v>4.514</v>
      </c>
      <c r="AG853" t="n">
        <v>4.666</v>
      </c>
      <c r="AH853" t="n">
        <v>4.512</v>
      </c>
    </row>
    <row r="854">
      <c r="A854" s="1112" t="n">
        <v>45483</v>
      </c>
      <c r="B854" s="63" t="n">
        <v>504099</v>
      </c>
      <c r="T854" t="n">
        <v>4.032</v>
      </c>
      <c r="U854" t="n">
        <v>3.956</v>
      </c>
      <c r="V854" t="n">
        <v>4.072</v>
      </c>
      <c r="W854" t="n">
        <v>4.21</v>
      </c>
      <c r="X854" t="n">
        <v>4.31</v>
      </c>
      <c r="Y854" t="n">
        <v>4.39</v>
      </c>
      <c r="Z854" t="n">
        <v>4.41</v>
      </c>
      <c r="AA854" t="n">
        <v>4.476</v>
      </c>
      <c r="AB854" t="n">
        <v>4.584</v>
      </c>
      <c r="AC854" t="n">
        <v>4.646</v>
      </c>
      <c r="AD854" t="n">
        <v>4.686</v>
      </c>
      <c r="AE854" t="n">
        <v>4.476</v>
      </c>
      <c r="AF854" t="n">
        <v>4.47</v>
      </c>
      <c r="AG854" t="n">
        <v>4.622</v>
      </c>
      <c r="AH854" t="n">
        <v>4.474</v>
      </c>
    </row>
    <row r="855">
      <c r="A855" s="1112" t="n">
        <v>45484</v>
      </c>
      <c r="B855" s="63" t="n">
        <v>442127</v>
      </c>
      <c r="T855" t="n">
        <v>4.066</v>
      </c>
      <c r="U855" t="n">
        <v>4.002</v>
      </c>
      <c r="V855" t="n">
        <v>4.106</v>
      </c>
      <c r="W855" t="n">
        <v>4.242</v>
      </c>
      <c r="X855" t="n">
        <v>4.342</v>
      </c>
      <c r="Y855" t="n">
        <v>4.422</v>
      </c>
      <c r="Z855" t="n">
        <v>4.446</v>
      </c>
      <c r="AA855" t="n">
        <v>4.514</v>
      </c>
      <c r="AB855" t="n">
        <v>4.622</v>
      </c>
      <c r="AC855" t="n">
        <v>4.684</v>
      </c>
      <c r="AD855" t="n">
        <v>4.724</v>
      </c>
      <c r="AE855" t="n">
        <v>4.504</v>
      </c>
      <c r="AF855" t="n">
        <v>4.496</v>
      </c>
      <c r="AG855" t="n">
        <v>4.65</v>
      </c>
      <c r="AH855" t="n">
        <v>4.502</v>
      </c>
    </row>
    <row r="856">
      <c r="A856" s="1112" t="n">
        <v>45485</v>
      </c>
      <c r="B856" s="63" t="n">
        <v>528660</v>
      </c>
      <c r="T856" t="n">
        <v>4</v>
      </c>
      <c r="U856" t="n">
        <v>4.02</v>
      </c>
      <c r="V856" t="n">
        <v>4.146</v>
      </c>
      <c r="W856" t="n">
        <v>4.28</v>
      </c>
      <c r="X856" t="n">
        <v>4.38</v>
      </c>
      <c r="Y856" t="n">
        <v>4.456</v>
      </c>
      <c r="Z856" t="n">
        <v>4.47</v>
      </c>
      <c r="AA856" t="n">
        <v>4.53</v>
      </c>
      <c r="AB856" t="n">
        <v>4.632</v>
      </c>
      <c r="AC856" t="n">
        <v>4.692</v>
      </c>
      <c r="AD856" t="n">
        <v>4.732</v>
      </c>
      <c r="AE856" t="n">
        <v>4.504</v>
      </c>
      <c r="AF856" t="n">
        <v>4.496</v>
      </c>
      <c r="AG856" t="n">
        <v>4.65</v>
      </c>
      <c r="AH856" t="n">
        <v>4.482</v>
      </c>
    </row>
    <row r="857">
      <c r="A857" s="1112" t="n">
        <v>45488</v>
      </c>
      <c r="B857" s="63" t="n">
        <v>364934</v>
      </c>
      <c r="U857" t="n">
        <v>3.904</v>
      </c>
      <c r="V857" t="n">
        <v>4.042</v>
      </c>
      <c r="W857" t="n">
        <v>4.176</v>
      </c>
      <c r="X857" t="n">
        <v>4.276</v>
      </c>
      <c r="Y857" t="n">
        <v>4.354</v>
      </c>
      <c r="Z857" t="n">
        <v>4.4</v>
      </c>
      <c r="AA857" t="n">
        <v>4.486</v>
      </c>
      <c r="AB857" t="n">
        <v>4.592</v>
      </c>
      <c r="AC857" t="n">
        <v>4.65</v>
      </c>
      <c r="AD857" t="n">
        <v>4.686</v>
      </c>
      <c r="AE857" t="n">
        <v>4.47</v>
      </c>
      <c r="AF857" t="n">
        <v>4.472</v>
      </c>
      <c r="AG857" t="n">
        <v>4.624</v>
      </c>
      <c r="AH857" t="n">
        <v>4.472</v>
      </c>
    </row>
    <row r="858">
      <c r="A858" s="1112" t="n">
        <v>45489</v>
      </c>
      <c r="B858" s="63" t="n">
        <v>316417</v>
      </c>
      <c r="U858" t="n">
        <v>3.956</v>
      </c>
      <c r="V858" t="n">
        <v>4.086</v>
      </c>
      <c r="W858" t="n">
        <v>4.22</v>
      </c>
      <c r="X858" t="n">
        <v>4.314</v>
      </c>
      <c r="Y858" t="n">
        <v>4.39</v>
      </c>
      <c r="Z858" t="n">
        <v>4.426</v>
      </c>
      <c r="AA858" t="n">
        <v>4.51</v>
      </c>
      <c r="AB858" t="n">
        <v>4.616</v>
      </c>
      <c r="AC858" t="n">
        <v>4.674</v>
      </c>
      <c r="AD858" t="n">
        <v>4.714</v>
      </c>
      <c r="AE858" t="n">
        <v>4.5</v>
      </c>
      <c r="AF858" t="n">
        <v>4.492</v>
      </c>
      <c r="AG858" t="n">
        <v>4.644</v>
      </c>
      <c r="AH858" t="n">
        <v>4.49</v>
      </c>
    </row>
    <row r="859">
      <c r="A859" s="1112" t="n">
        <v>45490</v>
      </c>
      <c r="B859" s="63" t="n">
        <v>282367</v>
      </c>
      <c r="U859" t="n">
        <v>3.98</v>
      </c>
      <c r="V859" t="n">
        <v>4.116</v>
      </c>
      <c r="W859" t="n">
        <v>4.25</v>
      </c>
      <c r="X859" t="n">
        <v>4.342</v>
      </c>
      <c r="Y859" t="n">
        <v>4.414</v>
      </c>
      <c r="Z859" t="n">
        <v>4.454</v>
      </c>
      <c r="AA859" t="n">
        <v>4.536</v>
      </c>
      <c r="AB859" t="n">
        <v>4.644</v>
      </c>
      <c r="AC859" t="n">
        <v>4.704</v>
      </c>
      <c r="AD859" t="n">
        <v>4.742</v>
      </c>
      <c r="AE859" t="n">
        <v>4.514</v>
      </c>
      <c r="AF859" t="n">
        <v>4.51</v>
      </c>
      <c r="AG859" t="n">
        <v>4.662</v>
      </c>
      <c r="AH859" t="n">
        <v>4.496</v>
      </c>
    </row>
    <row r="860">
      <c r="A860" s="1112" t="n">
        <v>45491</v>
      </c>
      <c r="B860" s="63" t="n">
        <v>269910</v>
      </c>
      <c r="U860" t="n">
        <v>3.912</v>
      </c>
      <c r="V860" t="n">
        <v>4.05</v>
      </c>
      <c r="W860" t="n">
        <v>4.186</v>
      </c>
      <c r="X860" t="n">
        <v>4.28</v>
      </c>
      <c r="Y860" t="n">
        <v>4.352</v>
      </c>
      <c r="Z860" t="n">
        <v>4.396</v>
      </c>
      <c r="AA860" t="n">
        <v>4.482</v>
      </c>
      <c r="AB860" t="n">
        <v>4.59</v>
      </c>
      <c r="AC860" t="n">
        <v>4.65</v>
      </c>
      <c r="AD860" t="n">
        <v>4.692</v>
      </c>
      <c r="AE860" t="n">
        <v>4.474</v>
      </c>
      <c r="AF860" t="n">
        <v>4.466</v>
      </c>
      <c r="AG860" t="n">
        <v>4.62</v>
      </c>
      <c r="AH860" t="n">
        <v>4.476</v>
      </c>
    </row>
    <row r="861">
      <c r="A861" s="1112" t="n">
        <v>45492</v>
      </c>
      <c r="B861" s="63" t="n">
        <v>252080</v>
      </c>
      <c r="U861" t="n">
        <v>3.904</v>
      </c>
      <c r="V861" t="n">
        <v>4.046</v>
      </c>
      <c r="W861" t="n">
        <v>4.184</v>
      </c>
      <c r="X861" t="n">
        <v>4.282</v>
      </c>
      <c r="Y861" t="n">
        <v>4.356</v>
      </c>
      <c r="Z861" t="n">
        <v>4.396</v>
      </c>
      <c r="AA861" t="n">
        <v>4.482</v>
      </c>
      <c r="AB861" t="n">
        <v>4.592</v>
      </c>
      <c r="AC861" t="n">
        <v>4.65</v>
      </c>
      <c r="AD861" t="n">
        <v>4.692</v>
      </c>
      <c r="AE861" t="n">
        <v>4.482</v>
      </c>
      <c r="AF861" t="n">
        <v>4.474</v>
      </c>
      <c r="AG861" t="n">
        <v>4.626</v>
      </c>
      <c r="AH861" t="n">
        <v>4.476</v>
      </c>
    </row>
    <row r="862">
      <c r="A862" s="1112" t="n">
        <v>45495</v>
      </c>
      <c r="B862" s="63" t="n">
        <v>351655</v>
      </c>
      <c r="U862" t="n">
        <v>4.002</v>
      </c>
      <c r="V862" t="n">
        <v>4.15</v>
      </c>
      <c r="W862" t="n">
        <v>4.292</v>
      </c>
      <c r="X862" t="n">
        <v>4.394</v>
      </c>
      <c r="Y862" t="n">
        <v>4.466</v>
      </c>
      <c r="Z862" t="n">
        <v>4.496</v>
      </c>
      <c r="AA862" t="n">
        <v>4.57</v>
      </c>
      <c r="AB862" t="n">
        <v>4.674</v>
      </c>
      <c r="AC862" t="n">
        <v>4.734</v>
      </c>
      <c r="AD862" t="n">
        <v>4.774</v>
      </c>
      <c r="AE862" t="n">
        <v>4.55</v>
      </c>
      <c r="AF862" t="n">
        <v>4.542</v>
      </c>
      <c r="AG862" t="n">
        <v>4.694</v>
      </c>
      <c r="AH862" t="n">
        <v>4.502</v>
      </c>
    </row>
    <row r="863">
      <c r="A863" s="1112" t="n">
        <v>45496</v>
      </c>
      <c r="B863" s="63" t="n">
        <v>367044</v>
      </c>
      <c r="U863" t="n">
        <v>4.024</v>
      </c>
      <c r="V863" t="n">
        <v>4.172</v>
      </c>
      <c r="W863" t="n">
        <v>4.312</v>
      </c>
      <c r="X863" t="n">
        <v>4.412</v>
      </c>
      <c r="Y863" t="n">
        <v>4.482</v>
      </c>
      <c r="Z863" t="n">
        <v>4.502</v>
      </c>
      <c r="AA863" t="n">
        <v>4.566</v>
      </c>
      <c r="AB863" t="n">
        <v>4.674</v>
      </c>
      <c r="AC863" t="n">
        <v>4.734</v>
      </c>
      <c r="AD863" t="n">
        <v>4.772</v>
      </c>
      <c r="AE863" t="n">
        <v>4.574</v>
      </c>
      <c r="AF863" t="n">
        <v>4.566</v>
      </c>
      <c r="AG863" t="n">
        <v>4.746</v>
      </c>
      <c r="AH863" t="n">
        <v>4.494</v>
      </c>
    </row>
    <row r="864">
      <c r="A864" s="1112" t="n">
        <v>45497</v>
      </c>
      <c r="B864" s="63" t="n">
        <v>355449</v>
      </c>
      <c r="U864" t="n">
        <v>4.036</v>
      </c>
      <c r="V864" t="n">
        <v>4.18</v>
      </c>
      <c r="W864" t="n">
        <v>4.322</v>
      </c>
      <c r="X864" t="n">
        <v>4.422</v>
      </c>
      <c r="Y864" t="n">
        <v>4.49</v>
      </c>
      <c r="Z864" t="n">
        <v>4.504</v>
      </c>
      <c r="AA864" t="n">
        <v>4.57</v>
      </c>
      <c r="AB864" t="n">
        <v>4.676</v>
      </c>
      <c r="AC864" t="n">
        <v>4.736</v>
      </c>
      <c r="AD864" t="n">
        <v>4.772</v>
      </c>
      <c r="AE864" t="n">
        <v>4.57</v>
      </c>
      <c r="AF864" t="n">
        <v>4.562</v>
      </c>
      <c r="AG864" t="n">
        <v>4.746</v>
      </c>
      <c r="AH864" t="n">
        <v>4.484</v>
      </c>
    </row>
    <row r="865">
      <c r="A865" s="1112" t="n">
        <v>45498</v>
      </c>
      <c r="B865" s="63" t="n">
        <v>312182</v>
      </c>
      <c r="U865" t="n">
        <v>4.06</v>
      </c>
      <c r="V865" t="n">
        <v>4.206</v>
      </c>
      <c r="W865" t="n">
        <v>4.352</v>
      </c>
      <c r="X865" t="n">
        <v>4.454</v>
      </c>
      <c r="Y865" t="n">
        <v>4.524</v>
      </c>
      <c r="Z865" t="n">
        <v>4.54</v>
      </c>
      <c r="AA865" t="n">
        <v>4.596</v>
      </c>
      <c r="AB865" t="n">
        <v>4.706</v>
      </c>
      <c r="AC865" t="n">
        <v>4.77</v>
      </c>
      <c r="AD865" t="n">
        <v>4.804</v>
      </c>
      <c r="AE865" t="n">
        <v>4.594</v>
      </c>
      <c r="AF865" t="n">
        <v>4.584</v>
      </c>
      <c r="AG865" t="n">
        <v>4.77</v>
      </c>
      <c r="AH865" t="n">
        <v>4.496</v>
      </c>
    </row>
    <row r="866">
      <c r="A866" s="1112" t="n">
        <v>45499</v>
      </c>
      <c r="B866" s="63" t="n">
        <v>342194</v>
      </c>
      <c r="U866" t="n">
        <v>3.944</v>
      </c>
      <c r="V866" t="n">
        <v>4.1</v>
      </c>
      <c r="W866" t="n">
        <v>4.244</v>
      </c>
      <c r="X866" t="n">
        <v>4.35</v>
      </c>
      <c r="Y866" t="n">
        <v>4.426</v>
      </c>
      <c r="Z866" t="n">
        <v>4.452</v>
      </c>
      <c r="AA866" t="n">
        <v>4.522</v>
      </c>
      <c r="AB866" t="n">
        <v>4.634</v>
      </c>
      <c r="AC866" t="n">
        <v>4.7</v>
      </c>
      <c r="AD866" t="n">
        <v>4.736</v>
      </c>
      <c r="AE866" t="n">
        <v>4.534</v>
      </c>
      <c r="AF866" t="n">
        <v>4.524</v>
      </c>
      <c r="AG866" t="n">
        <v>4.71</v>
      </c>
      <c r="AH866" t="n">
        <v>4.444</v>
      </c>
    </row>
    <row r="867">
      <c r="A867" s="1112" t="n">
        <v>45502</v>
      </c>
      <c r="B867" s="63" t="n">
        <v>343921</v>
      </c>
      <c r="U867" t="n">
        <v>3.962</v>
      </c>
      <c r="V867" t="n">
        <v>4.122</v>
      </c>
      <c r="W867" t="n">
        <v>4.27</v>
      </c>
      <c r="X867" t="n">
        <v>4.372</v>
      </c>
      <c r="Y867" t="n">
        <v>4.444</v>
      </c>
      <c r="Z867" t="n">
        <v>4.462</v>
      </c>
      <c r="AA867" t="n">
        <v>4.52</v>
      </c>
      <c r="AB867" t="n">
        <v>4.63</v>
      </c>
      <c r="AC867" t="n">
        <v>4.692</v>
      </c>
      <c r="AD867" t="n">
        <v>4.73</v>
      </c>
      <c r="AE867" t="n">
        <v>4.54</v>
      </c>
      <c r="AF867" t="n">
        <v>4.532</v>
      </c>
      <c r="AG867" t="n">
        <v>4.716</v>
      </c>
      <c r="AH867" t="n">
        <v>4.476</v>
      </c>
    </row>
    <row r="868">
      <c r="A868" s="1112" t="n">
        <v>45503</v>
      </c>
      <c r="B868" s="63" t="n">
        <v>289613</v>
      </c>
      <c r="U868" t="n">
        <v>3.886</v>
      </c>
      <c r="V868" t="n">
        <v>4.05</v>
      </c>
      <c r="W868" t="n">
        <v>4.202</v>
      </c>
      <c r="X868" t="n">
        <v>4.31</v>
      </c>
      <c r="Y868" t="n">
        <v>4.382</v>
      </c>
      <c r="Z868" t="n">
        <v>4.412</v>
      </c>
      <c r="AA868" t="n">
        <v>4.48</v>
      </c>
      <c r="AB868" t="n">
        <v>4.59</v>
      </c>
      <c r="AC868" t="n">
        <v>4.652</v>
      </c>
      <c r="AD868" t="n">
        <v>4.692</v>
      </c>
      <c r="AE868" t="n">
        <v>4.506</v>
      </c>
      <c r="AF868" t="n">
        <v>4.502</v>
      </c>
      <c r="AG868" t="n">
        <v>4.686</v>
      </c>
      <c r="AH868" t="n">
        <v>4.446</v>
      </c>
    </row>
    <row r="869">
      <c r="A869" s="1112" t="n">
        <v>45504</v>
      </c>
      <c r="B869" s="63" t="n">
        <v>427269</v>
      </c>
      <c r="U869" t="n">
        <v>3.826</v>
      </c>
      <c r="V869" t="n">
        <v>3.996</v>
      </c>
      <c r="W869" t="n">
        <v>4.156</v>
      </c>
      <c r="X869" t="n">
        <v>4.27</v>
      </c>
      <c r="Y869" t="n">
        <v>4.346</v>
      </c>
      <c r="Z869" t="n">
        <v>4.382</v>
      </c>
      <c r="AA869" t="n">
        <v>4.452</v>
      </c>
      <c r="AB869" t="n">
        <v>4.564</v>
      </c>
      <c r="AC869" t="n">
        <v>4.63</v>
      </c>
      <c r="AD869" t="n">
        <v>4.67</v>
      </c>
      <c r="AE869" t="n">
        <v>4.496</v>
      </c>
      <c r="AF869" t="n">
        <v>4.49</v>
      </c>
      <c r="AG869" t="n">
        <v>4.674</v>
      </c>
      <c r="AH869" t="n">
        <v>4.44</v>
      </c>
    </row>
    <row r="870">
      <c r="A870" s="1112" t="n">
        <v>45505</v>
      </c>
      <c r="B870" s="63" t="n">
        <v>332878</v>
      </c>
      <c r="U870" t="n">
        <v>3.82</v>
      </c>
      <c r="V870" t="n">
        <v>3.984</v>
      </c>
      <c r="W870" t="n">
        <v>4.152</v>
      </c>
      <c r="X870" t="n">
        <v>4.262</v>
      </c>
      <c r="Y870" t="n">
        <v>4.336</v>
      </c>
      <c r="Z870" t="n">
        <v>4.366</v>
      </c>
      <c r="AA870" t="n">
        <v>4.432</v>
      </c>
      <c r="AB870" t="n">
        <v>4.542</v>
      </c>
      <c r="AC870" t="n">
        <v>4.606</v>
      </c>
      <c r="AD870" t="n">
        <v>4.646</v>
      </c>
      <c r="AE870" t="n">
        <v>4.474</v>
      </c>
      <c r="AF870" t="n">
        <v>4.464</v>
      </c>
      <c r="AG870" t="n">
        <v>4.65</v>
      </c>
      <c r="AH870" t="n">
        <v>4.432</v>
      </c>
    </row>
    <row r="871">
      <c r="A871" s="1112" t="n">
        <v>45506</v>
      </c>
      <c r="B871" s="63" t="n">
        <v>324127</v>
      </c>
      <c r="U871" t="n">
        <v>3.864</v>
      </c>
      <c r="V871" t="n">
        <v>4.032</v>
      </c>
      <c r="W871" t="n">
        <v>4.206</v>
      </c>
      <c r="X871" t="n">
        <v>4.32</v>
      </c>
      <c r="Y871" t="n">
        <v>4.392</v>
      </c>
      <c r="Z871" t="n">
        <v>4.422</v>
      </c>
      <c r="AA871" t="n">
        <v>4.482</v>
      </c>
      <c r="AB871" t="n">
        <v>4.59</v>
      </c>
      <c r="AC871" t="n">
        <v>4.65</v>
      </c>
      <c r="AD871" t="n">
        <v>4.692</v>
      </c>
      <c r="AE871" t="n">
        <v>4.516</v>
      </c>
      <c r="AF871" t="n">
        <v>4.51</v>
      </c>
      <c r="AG871" t="n">
        <v>4.694</v>
      </c>
      <c r="AH871" t="n">
        <v>4.48</v>
      </c>
    </row>
    <row r="872">
      <c r="A872" s="1112" t="n">
        <v>45509</v>
      </c>
      <c r="B872" s="63" t="n">
        <v>371025</v>
      </c>
      <c r="U872" t="n">
        <v>3.906</v>
      </c>
      <c r="V872" t="n">
        <v>4.07</v>
      </c>
      <c r="W872" t="n">
        <v>4.242</v>
      </c>
      <c r="X872" t="n">
        <v>4.354</v>
      </c>
      <c r="Y872" t="n">
        <v>4.424</v>
      </c>
      <c r="Z872" t="n">
        <v>4.442</v>
      </c>
      <c r="AA872" t="n">
        <v>4.494</v>
      </c>
      <c r="AB872" t="n">
        <v>4.602</v>
      </c>
      <c r="AC872" t="n">
        <v>4.664</v>
      </c>
      <c r="AD872" t="n">
        <v>4.704</v>
      </c>
      <c r="AE872" t="n">
        <v>4.526</v>
      </c>
      <c r="AF872" t="n">
        <v>4.52</v>
      </c>
      <c r="AG872" t="n">
        <v>4.674</v>
      </c>
      <c r="AH872" t="n">
        <v>4.45</v>
      </c>
    </row>
    <row r="873">
      <c r="A873" s="1112" t="n">
        <v>45510</v>
      </c>
      <c r="B873" s="974" t="n"/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</row>
    <row r="874">
      <c r="A874" s="1112" t="n">
        <v>45511</v>
      </c>
      <c r="B874" s="63" t="n">
        <v>428732</v>
      </c>
      <c r="U874" t="n">
        <v>3.832</v>
      </c>
      <c r="V874" t="n">
        <v>4.006</v>
      </c>
      <c r="W874" t="n">
        <v>4.18</v>
      </c>
      <c r="X874" t="n">
        <v>4.292</v>
      </c>
      <c r="Y874" t="n">
        <v>4.366</v>
      </c>
      <c r="Z874" t="n">
        <v>4.394</v>
      </c>
      <c r="AA874" t="n">
        <v>4.462</v>
      </c>
      <c r="AB874" t="n">
        <v>4.574</v>
      </c>
      <c r="AC874" t="n">
        <v>4.642</v>
      </c>
      <c r="AD874" t="n">
        <v>4.682</v>
      </c>
      <c r="AE874" t="n">
        <v>4.496</v>
      </c>
      <c r="AF874" t="n">
        <v>4.5</v>
      </c>
      <c r="AG874" t="n">
        <v>4.664</v>
      </c>
      <c r="AH874" t="n">
        <v>4.434</v>
      </c>
    </row>
    <row r="875">
      <c r="A875" s="1112" t="n">
        <v>45512</v>
      </c>
      <c r="B875" s="63" t="n">
        <v>369933</v>
      </c>
      <c r="U875" t="n">
        <v>3.792</v>
      </c>
      <c r="V875" t="n">
        <v>3.97</v>
      </c>
      <c r="W875" t="n">
        <v>4.144</v>
      </c>
      <c r="X875" t="n">
        <v>4.26</v>
      </c>
      <c r="Y875" t="n">
        <v>4.342</v>
      </c>
      <c r="Z875" t="n">
        <v>4.372</v>
      </c>
      <c r="AA875" t="n">
        <v>4.44</v>
      </c>
      <c r="AB875" t="n">
        <v>4.552</v>
      </c>
      <c r="AC875" t="n">
        <v>4.616</v>
      </c>
      <c r="AD875" t="n">
        <v>4.66</v>
      </c>
      <c r="AE875" t="n">
        <v>4.48</v>
      </c>
      <c r="AF875" t="n">
        <v>4.482</v>
      </c>
      <c r="AG875" t="n">
        <v>4.646</v>
      </c>
      <c r="AH875" t="n">
        <v>4.416</v>
      </c>
    </row>
    <row r="876">
      <c r="A876" s="1112" t="n">
        <v>45513</v>
      </c>
      <c r="B876" s="63" t="n">
        <v>351538</v>
      </c>
      <c r="U876" t="n">
        <v>3.766</v>
      </c>
      <c r="V876" t="n">
        <v>3.95</v>
      </c>
      <c r="W876" t="n">
        <v>4.124</v>
      </c>
      <c r="X876" t="n">
        <v>4.24</v>
      </c>
      <c r="Y876" t="n">
        <v>4.316</v>
      </c>
      <c r="Z876" t="n">
        <v>4.34</v>
      </c>
      <c r="AA876" t="n">
        <v>4.404</v>
      </c>
      <c r="AB876" t="n">
        <v>4.514</v>
      </c>
      <c r="AC876" t="n">
        <v>4.576</v>
      </c>
      <c r="AD876" t="n">
        <v>4.62</v>
      </c>
      <c r="AE876" t="n">
        <v>4.48</v>
      </c>
      <c r="AF876" t="n">
        <v>4.474</v>
      </c>
      <c r="AG876" t="n">
        <v>4.64</v>
      </c>
      <c r="AH876" t="n">
        <v>4.422</v>
      </c>
    </row>
    <row r="877">
      <c r="A877" s="1112" t="n">
        <v>45516</v>
      </c>
      <c r="B877" s="63" t="n">
        <v>583721</v>
      </c>
      <c r="U877" t="n">
        <v>3.832</v>
      </c>
      <c r="V877" t="n">
        <v>4.014</v>
      </c>
      <c r="W877" t="n">
        <v>4.19</v>
      </c>
      <c r="X877" t="n">
        <v>4.304</v>
      </c>
      <c r="Y877" t="n">
        <v>4.38</v>
      </c>
      <c r="Z877" t="n">
        <v>4.396</v>
      </c>
      <c r="AA877" t="n">
        <v>4.456</v>
      </c>
      <c r="AB877" t="n">
        <v>4.564</v>
      </c>
      <c r="AC877" t="n">
        <v>4.624</v>
      </c>
      <c r="AD877" t="n">
        <v>4.666</v>
      </c>
      <c r="AE877" t="n">
        <v>4.526</v>
      </c>
      <c r="AF877" t="n">
        <v>4.522</v>
      </c>
      <c r="AG877" t="n">
        <v>4.676</v>
      </c>
      <c r="AH877" t="n">
        <v>4.474</v>
      </c>
    </row>
    <row r="878">
      <c r="A878" s="1112" t="n">
        <v>45517</v>
      </c>
      <c r="B878" s="63" t="n">
        <v>441496</v>
      </c>
      <c r="U878" t="n">
        <v>3.776</v>
      </c>
      <c r="V878" t="n">
        <v>3.972</v>
      </c>
      <c r="W878" t="n">
        <v>4.146</v>
      </c>
      <c r="X878" t="n">
        <v>4.254</v>
      </c>
      <c r="Y878" t="n">
        <v>4.326</v>
      </c>
      <c r="Z878" t="n">
        <v>4.342</v>
      </c>
      <c r="AA878" t="n">
        <v>4.402</v>
      </c>
      <c r="AB878" t="n">
        <v>4.512</v>
      </c>
      <c r="AC878" t="n">
        <v>4.574</v>
      </c>
      <c r="AD878" t="n">
        <v>4.614</v>
      </c>
      <c r="AE878" t="n">
        <v>4.456</v>
      </c>
      <c r="AF878" t="n">
        <v>4.46</v>
      </c>
      <c r="AG878" t="n">
        <v>4.614</v>
      </c>
      <c r="AH878" t="n">
        <v>4.41</v>
      </c>
    </row>
    <row r="879">
      <c r="A879" s="1112" t="n">
        <v>45518</v>
      </c>
      <c r="B879" s="63" t="n">
        <v>341297</v>
      </c>
      <c r="U879" t="n">
        <v>3.81</v>
      </c>
      <c r="V879" t="n">
        <v>4.006</v>
      </c>
      <c r="W879" t="n">
        <v>4.182</v>
      </c>
      <c r="X879" t="n">
        <v>4.286</v>
      </c>
      <c r="Y879" t="n">
        <v>4.35</v>
      </c>
      <c r="Z879" t="n">
        <v>4.352</v>
      </c>
      <c r="AA879" t="n">
        <v>4.404</v>
      </c>
      <c r="AB879" t="n">
        <v>4.512</v>
      </c>
      <c r="AC879" t="n">
        <v>4.572</v>
      </c>
      <c r="AD879" t="n">
        <v>4.606</v>
      </c>
      <c r="AE879" t="n">
        <v>4.454</v>
      </c>
      <c r="AF879" t="n">
        <v>4.462</v>
      </c>
      <c r="AG879" t="n">
        <v>4.616</v>
      </c>
      <c r="AH879" t="n">
        <v>4.412</v>
      </c>
    </row>
    <row r="880">
      <c r="A880" s="1112" t="n">
        <v>45519</v>
      </c>
      <c r="B880" s="63" t="n">
        <v>447059</v>
      </c>
      <c r="U880" t="n">
        <v>3.75</v>
      </c>
      <c r="V880" t="n">
        <v>3.97</v>
      </c>
      <c r="W880" t="n">
        <v>4.156</v>
      </c>
      <c r="X880" t="n">
        <v>4.264</v>
      </c>
      <c r="Y880" t="n">
        <v>4.324</v>
      </c>
      <c r="Z880" t="n">
        <v>4.33</v>
      </c>
      <c r="AA880" t="n">
        <v>4.386</v>
      </c>
      <c r="AB880" t="n">
        <v>4.496</v>
      </c>
      <c r="AC880" t="n">
        <v>4.556</v>
      </c>
      <c r="AD880" t="n">
        <v>4.594</v>
      </c>
      <c r="AE880" t="n">
        <v>4.456</v>
      </c>
      <c r="AF880" t="n">
        <v>4.464</v>
      </c>
      <c r="AG880" t="n">
        <v>4.642</v>
      </c>
      <c r="AH880" t="n">
        <v>4.424</v>
      </c>
    </row>
    <row r="881">
      <c r="A881" s="1112" t="n">
        <v>45520</v>
      </c>
      <c r="B881" s="63" t="n">
        <v>415391</v>
      </c>
      <c r="U881" t="n">
        <v>3.704</v>
      </c>
      <c r="V881" t="n">
        <v>3.924</v>
      </c>
      <c r="W881" t="n">
        <v>4.11</v>
      </c>
      <c r="X881" t="n">
        <v>4.216</v>
      </c>
      <c r="Y881" t="n">
        <v>4.274</v>
      </c>
      <c r="Z881" t="n">
        <v>4.286</v>
      </c>
      <c r="AA881" t="n">
        <v>4.35</v>
      </c>
      <c r="AB881" t="n">
        <v>4.46</v>
      </c>
      <c r="AC881" t="n">
        <v>4.522</v>
      </c>
      <c r="AD881" t="n">
        <v>4.56</v>
      </c>
      <c r="AE881" t="n">
        <v>4.426</v>
      </c>
      <c r="AF881" t="n">
        <v>4.436</v>
      </c>
      <c r="AG881" t="n">
        <v>4.616</v>
      </c>
      <c r="AH881" t="n">
        <v>4.4</v>
      </c>
    </row>
    <row r="882">
      <c r="A882" s="1112" t="n">
        <v>45523</v>
      </c>
      <c r="B882" s="63" t="n">
        <v>432913</v>
      </c>
      <c r="U882" t="n">
        <v>3.78</v>
      </c>
      <c r="V882" t="n">
        <v>4.002</v>
      </c>
      <c r="W882" t="n">
        <v>4.192</v>
      </c>
      <c r="X882" t="n">
        <v>4.292</v>
      </c>
      <c r="Y882" t="n">
        <v>4.35</v>
      </c>
      <c r="Z882" t="n">
        <v>4.356</v>
      </c>
      <c r="AA882" t="n">
        <v>4.412</v>
      </c>
      <c r="AB882" t="n">
        <v>4.52</v>
      </c>
      <c r="AC882" t="n">
        <v>4.58</v>
      </c>
      <c r="AD882" t="n">
        <v>4.614</v>
      </c>
      <c r="AE882" t="n">
        <v>4.48</v>
      </c>
      <c r="AF882" t="n">
        <v>4.486</v>
      </c>
      <c r="AG882" t="n">
        <v>4.664</v>
      </c>
      <c r="AH882" t="n">
        <v>4.454</v>
      </c>
    </row>
    <row r="883">
      <c r="A883" s="1112" t="n">
        <v>45524</v>
      </c>
      <c r="B883" s="63" t="n">
        <v>319901</v>
      </c>
      <c r="U883" t="n">
        <v>3.75</v>
      </c>
      <c r="V883" t="n">
        <v>3.98</v>
      </c>
      <c r="W883" t="n">
        <v>4.176</v>
      </c>
      <c r="X883" t="n">
        <v>4.276</v>
      </c>
      <c r="Y883" t="n">
        <v>4.334</v>
      </c>
      <c r="Z883" t="n">
        <v>4.34</v>
      </c>
      <c r="AA883" t="n">
        <v>4.4</v>
      </c>
      <c r="AB883" t="n">
        <v>4.51</v>
      </c>
      <c r="AC883" t="n">
        <v>4.57</v>
      </c>
      <c r="AD883" t="n">
        <v>4.604</v>
      </c>
      <c r="AE883" t="n">
        <v>4.466</v>
      </c>
      <c r="AF883" t="n">
        <v>4.476</v>
      </c>
      <c r="AG883" t="n">
        <v>4.644</v>
      </c>
      <c r="AH883" t="n">
        <v>4.442</v>
      </c>
    </row>
    <row r="884">
      <c r="A884" s="1112" t="n">
        <v>45525</v>
      </c>
      <c r="B884" s="63" t="n">
        <v>297631</v>
      </c>
      <c r="U884" t="n">
        <v>3.754</v>
      </c>
      <c r="V884" t="n">
        <v>3.982</v>
      </c>
      <c r="W884" t="n">
        <v>4.17</v>
      </c>
      <c r="X884" t="n">
        <v>4.264</v>
      </c>
      <c r="Y884" t="n">
        <v>4.32</v>
      </c>
      <c r="Z884" t="n">
        <v>4.312</v>
      </c>
      <c r="AA884" t="n">
        <v>4.37</v>
      </c>
      <c r="AB884" t="n">
        <v>4.476</v>
      </c>
      <c r="AC884" t="n">
        <v>4.536</v>
      </c>
      <c r="AD884" t="n">
        <v>4.572</v>
      </c>
      <c r="AE884" t="n">
        <v>4.44</v>
      </c>
      <c r="AF884" t="n">
        <v>4.446</v>
      </c>
      <c r="AG884" t="n">
        <v>4.624</v>
      </c>
      <c r="AH884" t="n">
        <v>4.422</v>
      </c>
    </row>
    <row r="885">
      <c r="A885" s="1112" t="n">
        <v>45526</v>
      </c>
      <c r="B885" s="63" t="n">
        <v>375687</v>
      </c>
      <c r="U885" t="n">
        <v>3.714</v>
      </c>
      <c r="V885" t="n">
        <v>3.934</v>
      </c>
      <c r="W885" t="n">
        <v>4.114</v>
      </c>
      <c r="X885" t="n">
        <v>4.214</v>
      </c>
      <c r="Y885" t="n">
        <v>4.276</v>
      </c>
      <c r="Z885" t="n">
        <v>4.266</v>
      </c>
      <c r="AA885" t="n">
        <v>4.326</v>
      </c>
      <c r="AB885" t="n">
        <v>4.434</v>
      </c>
      <c r="AC885" t="n">
        <v>4.492</v>
      </c>
      <c r="AD885" t="n">
        <v>4.526</v>
      </c>
      <c r="AE885" t="n">
        <v>4.4</v>
      </c>
      <c r="AF885" t="n">
        <v>4.41</v>
      </c>
      <c r="AG885" t="n">
        <v>4.59</v>
      </c>
      <c r="AH885" t="n">
        <v>4.386</v>
      </c>
    </row>
    <row r="886">
      <c r="A886" s="1112" t="n">
        <v>45527</v>
      </c>
      <c r="B886" s="63" t="n">
        <v>385469</v>
      </c>
      <c r="U886" t="n">
        <v>3.676</v>
      </c>
      <c r="V886" t="n">
        <v>3.91</v>
      </c>
      <c r="W886" t="n">
        <v>4.094</v>
      </c>
      <c r="X886" t="n">
        <v>4.2</v>
      </c>
      <c r="Y886" t="n">
        <v>4.27</v>
      </c>
      <c r="Z886" t="n">
        <v>4.264</v>
      </c>
      <c r="AA886" t="n">
        <v>4.326</v>
      </c>
      <c r="AB886" t="n">
        <v>4.434</v>
      </c>
      <c r="AC886" t="n">
        <v>4.492</v>
      </c>
      <c r="AD886" t="n">
        <v>4.526</v>
      </c>
      <c r="AE886" t="n">
        <v>4.404</v>
      </c>
      <c r="AF886" t="n">
        <v>4.414</v>
      </c>
      <c r="AG886" t="n">
        <v>4.592</v>
      </c>
      <c r="AH886" t="n">
        <v>4.404</v>
      </c>
    </row>
    <row r="887">
      <c r="A887" s="1112" t="n">
        <v>45530</v>
      </c>
      <c r="B887" s="63" t="n">
        <v>456864</v>
      </c>
      <c r="U887" t="n">
        <v>3.62</v>
      </c>
      <c r="V887" t="n">
        <v>3.864</v>
      </c>
      <c r="W887" t="n">
        <v>4.052</v>
      </c>
      <c r="X887" t="n">
        <v>4.162</v>
      </c>
      <c r="Y887" t="n">
        <v>4.234</v>
      </c>
      <c r="Z887" t="n">
        <v>4.24</v>
      </c>
      <c r="AA887" t="n">
        <v>4.3</v>
      </c>
      <c r="AB887" t="n">
        <v>4.41</v>
      </c>
      <c r="AC887" t="n">
        <v>4.472</v>
      </c>
      <c r="AD887" t="n">
        <v>4.512</v>
      </c>
      <c r="AE887" t="n">
        <v>4.39</v>
      </c>
      <c r="AF887" t="n">
        <v>4.4</v>
      </c>
      <c r="AG887" t="n">
        <v>4.58</v>
      </c>
      <c r="AH887" t="n">
        <v>4.384</v>
      </c>
    </row>
    <row r="888">
      <c r="A888" s="1112" t="n">
        <v>45531</v>
      </c>
      <c r="B888" s="63" t="n">
        <v>531352</v>
      </c>
      <c r="U888" t="n">
        <v>3.672</v>
      </c>
      <c r="V888" t="n">
        <v>3.926</v>
      </c>
      <c r="W888" t="n">
        <v>4.114</v>
      </c>
      <c r="X888" t="n">
        <v>4.214</v>
      </c>
      <c r="Y888" t="n">
        <v>4.284</v>
      </c>
      <c r="Z888" t="n">
        <v>4.284</v>
      </c>
      <c r="AA888" t="n">
        <v>4.342</v>
      </c>
      <c r="AB888" t="n">
        <v>4.45</v>
      </c>
      <c r="AC888" t="n">
        <v>4.51</v>
      </c>
      <c r="AD888" t="n">
        <v>4.55</v>
      </c>
      <c r="AE888" t="n">
        <v>4.436</v>
      </c>
      <c r="AF888" t="n">
        <v>4.446</v>
      </c>
      <c r="AG888" t="n">
        <v>4.624</v>
      </c>
      <c r="AH888" t="n">
        <v>4.432</v>
      </c>
    </row>
    <row r="889">
      <c r="A889" s="1112" t="n">
        <v>45532</v>
      </c>
      <c r="B889" s="63" t="n">
        <v>507589</v>
      </c>
      <c r="U889" t="n">
        <v>3.652</v>
      </c>
      <c r="V889" t="n">
        <v>3.906</v>
      </c>
      <c r="W889" t="n">
        <v>4.096</v>
      </c>
      <c r="X889" t="n">
        <v>4.2</v>
      </c>
      <c r="Y889" t="n">
        <v>4.27</v>
      </c>
      <c r="Z889" t="n">
        <v>4.264</v>
      </c>
      <c r="AA889" t="n">
        <v>4.326</v>
      </c>
      <c r="AB889" t="n">
        <v>4.436</v>
      </c>
      <c r="AC889" t="n">
        <v>4.496</v>
      </c>
      <c r="AD889" t="n">
        <v>4.534</v>
      </c>
      <c r="AE889" t="n">
        <v>4.416</v>
      </c>
      <c r="AF889" t="n">
        <v>4.426</v>
      </c>
      <c r="AG889" t="n">
        <v>4.606</v>
      </c>
      <c r="AH889" t="n">
        <v>4.416</v>
      </c>
    </row>
    <row r="890">
      <c r="A890" s="1112" t="n">
        <v>45533</v>
      </c>
      <c r="B890" s="63" t="n">
        <v>415934</v>
      </c>
      <c r="U890" t="n">
        <v>3.716</v>
      </c>
      <c r="V890" t="n">
        <v>3.96</v>
      </c>
      <c r="W890" t="n">
        <v>4.14</v>
      </c>
      <c r="X890" t="n">
        <v>4.24</v>
      </c>
      <c r="Y890" t="n">
        <v>4.304</v>
      </c>
      <c r="Z890" t="n">
        <v>4.294</v>
      </c>
      <c r="AA890" t="n">
        <v>4.354</v>
      </c>
      <c r="AB890" t="n">
        <v>4.462</v>
      </c>
      <c r="AC890" t="n">
        <v>4.522</v>
      </c>
      <c r="AD890" t="n">
        <v>4.564</v>
      </c>
      <c r="AE890" t="n">
        <v>4.444</v>
      </c>
      <c r="AF890" t="n">
        <v>4.456</v>
      </c>
      <c r="AG890" t="n">
        <v>4.634</v>
      </c>
      <c r="AH890" t="n">
        <v>4.446</v>
      </c>
    </row>
    <row r="891">
      <c r="A891" s="1112" t="n">
        <v>45534</v>
      </c>
      <c r="B891" s="63" t="n">
        <v>271590</v>
      </c>
      <c r="U891" t="n">
        <v>3.78</v>
      </c>
      <c r="V891" t="n">
        <v>4.01</v>
      </c>
      <c r="W891" t="n">
        <v>4.19</v>
      </c>
      <c r="X891" t="n">
        <v>4.282</v>
      </c>
      <c r="Y891" t="n">
        <v>4.342</v>
      </c>
      <c r="Z891" t="n">
        <v>4.33</v>
      </c>
      <c r="AA891" t="n">
        <v>4.386</v>
      </c>
      <c r="AB891" t="n">
        <v>4.496</v>
      </c>
      <c r="AC891" t="n">
        <v>4.556</v>
      </c>
      <c r="AD891" t="n">
        <v>4.6</v>
      </c>
      <c r="AE891" t="n">
        <v>4.46</v>
      </c>
      <c r="AF891" t="n">
        <v>4.472</v>
      </c>
      <c r="AG891" t="n">
        <v>4.65</v>
      </c>
      <c r="AH891" t="n">
        <v>4.444</v>
      </c>
    </row>
    <row r="892">
      <c r="A892" s="104" t="n">
        <v>45537</v>
      </c>
      <c r="B892" s="1050" t="inlineStr">
        <is>
          <t>---</t>
        </is>
      </c>
      <c r="U892" s="192" t="n">
        <v>3.78</v>
      </c>
      <c r="V892" s="192" t="n">
        <v>4.01</v>
      </c>
      <c r="W892" s="192" t="n">
        <v>4.19</v>
      </c>
      <c r="X892" s="192" t="n">
        <v>4.282</v>
      </c>
      <c r="Y892" s="192" t="n">
        <v>4.342</v>
      </c>
      <c r="Z892" s="192" t="n">
        <v>4.33</v>
      </c>
      <c r="AA892" s="192" t="n">
        <v>4.386</v>
      </c>
      <c r="AB892" s="192" t="n">
        <v>4.496</v>
      </c>
      <c r="AC892" s="192" t="n">
        <v>4.556</v>
      </c>
      <c r="AD892" s="192" t="n">
        <v>4.6</v>
      </c>
      <c r="AE892" s="192" t="n">
        <v>4.46</v>
      </c>
      <c r="AF892" s="192" t="n">
        <v>4.472</v>
      </c>
      <c r="AG892" s="192" t="n">
        <v>4.65</v>
      </c>
      <c r="AH892" s="192" t="n">
        <v>4.444</v>
      </c>
    </row>
    <row r="893">
      <c r="A893" s="1112" t="n">
        <v>45538</v>
      </c>
      <c r="B893" s="63" t="n">
        <v>345762</v>
      </c>
      <c r="U893" t="n">
        <v>3.864</v>
      </c>
      <c r="V893" t="n">
        <v>4.092</v>
      </c>
      <c r="W893" t="n">
        <v>4.272</v>
      </c>
      <c r="X893" t="n">
        <v>4.37</v>
      </c>
      <c r="Y893" t="n">
        <v>4.426</v>
      </c>
      <c r="Z893" t="n">
        <v>4.396</v>
      </c>
      <c r="AA893" t="n">
        <v>4.45</v>
      </c>
      <c r="AB893" t="n">
        <v>4.556</v>
      </c>
      <c r="AC893" t="n">
        <v>4.614</v>
      </c>
      <c r="AD893" t="n">
        <v>4.654</v>
      </c>
      <c r="AE893" t="n">
        <v>4.494</v>
      </c>
      <c r="AF893" t="n">
        <v>4.514</v>
      </c>
      <c r="AG893" t="n">
        <v>4.68</v>
      </c>
      <c r="AH893" t="n">
        <v>4.476</v>
      </c>
    </row>
    <row r="894">
      <c r="A894" s="1112" t="n">
        <v>45539</v>
      </c>
      <c r="B894" s="63" t="n">
        <v>321184</v>
      </c>
      <c r="U894" t="n">
        <v>3.904</v>
      </c>
      <c r="V894" t="n">
        <v>4.126</v>
      </c>
      <c r="W894" t="n">
        <v>4.31</v>
      </c>
      <c r="X894" t="n">
        <v>4.41</v>
      </c>
      <c r="Y894" t="n">
        <v>4.472</v>
      </c>
      <c r="Z894" t="n">
        <v>4.43</v>
      </c>
      <c r="AA894" t="n">
        <v>4.476</v>
      </c>
      <c r="AB894" t="n">
        <v>4.584</v>
      </c>
      <c r="AC894" t="n">
        <v>4.644</v>
      </c>
      <c r="AD894" t="n">
        <v>4.684</v>
      </c>
      <c r="AE894" t="n">
        <v>4.52</v>
      </c>
      <c r="AF894" t="n">
        <v>4.524</v>
      </c>
      <c r="AG894" t="n">
        <v>4.692</v>
      </c>
      <c r="AH894" t="n">
        <v>4.474</v>
      </c>
    </row>
    <row r="895">
      <c r="A895" s="1112" t="n">
        <v>45540</v>
      </c>
      <c r="B895" s="63" t="n">
        <v>250859</v>
      </c>
      <c r="U895" t="n">
        <v>3.9</v>
      </c>
      <c r="V895" t="n">
        <v>4.106</v>
      </c>
      <c r="W895" t="n">
        <v>4.292</v>
      </c>
      <c r="X895" t="n">
        <v>4.396</v>
      </c>
      <c r="Y895" t="n">
        <v>4.462</v>
      </c>
      <c r="Z895" t="n">
        <v>4.422</v>
      </c>
      <c r="AA895" t="n">
        <v>4.472</v>
      </c>
      <c r="AB895" t="n">
        <v>4.58</v>
      </c>
      <c r="AC895" t="n">
        <v>4.642</v>
      </c>
      <c r="AD895" t="n">
        <v>4.68</v>
      </c>
      <c r="AE895" t="n">
        <v>4.516</v>
      </c>
      <c r="AF895" t="n">
        <v>4.526</v>
      </c>
      <c r="AG895" t="n">
        <v>4.694</v>
      </c>
      <c r="AH895" t="n">
        <v>4.49</v>
      </c>
    </row>
    <row r="896">
      <c r="A896" s="1112" t="n">
        <v>45541</v>
      </c>
      <c r="B896" s="63" t="n">
        <v>284793</v>
      </c>
      <c r="U896" t="n">
        <v>3.836</v>
      </c>
      <c r="V896" t="n">
        <v>4.062</v>
      </c>
      <c r="W896" t="n">
        <v>4.244</v>
      </c>
      <c r="X896" t="n">
        <v>4.354</v>
      </c>
      <c r="Y896" t="n">
        <v>4.422</v>
      </c>
      <c r="Z896" t="n">
        <v>4.39</v>
      </c>
      <c r="AA896" t="n">
        <v>4.446</v>
      </c>
      <c r="AB896" t="n">
        <v>4.552</v>
      </c>
      <c r="AC896" t="n">
        <v>4.612</v>
      </c>
      <c r="AD896" t="n">
        <v>4.65</v>
      </c>
      <c r="AE896" t="n">
        <v>4.492</v>
      </c>
      <c r="AF896" t="n">
        <v>4.504</v>
      </c>
      <c r="AG896" t="n">
        <v>4.672</v>
      </c>
      <c r="AH896" t="n">
        <v>4.45</v>
      </c>
    </row>
    <row r="897">
      <c r="A897" s="1112" t="n">
        <v>45544</v>
      </c>
      <c r="B897" s="63" t="n">
        <v>226580</v>
      </c>
      <c r="U897" t="n">
        <v>3.842</v>
      </c>
      <c r="V897" t="n">
        <v>4.072</v>
      </c>
      <c r="W897" t="n">
        <v>4.26</v>
      </c>
      <c r="X897" t="n">
        <v>4.37</v>
      </c>
      <c r="Y897" t="n">
        <v>4.436</v>
      </c>
      <c r="Z897" t="n">
        <v>4.4</v>
      </c>
      <c r="AA897" t="n">
        <v>4.45</v>
      </c>
      <c r="AB897" t="n">
        <v>4.554</v>
      </c>
      <c r="AC897" t="n">
        <v>4.614</v>
      </c>
      <c r="AD897" t="n">
        <v>4.652</v>
      </c>
      <c r="AE897" t="n">
        <v>4.494</v>
      </c>
      <c r="AF897" t="n">
        <v>4.504</v>
      </c>
      <c r="AG897" t="n">
        <v>4.672</v>
      </c>
      <c r="AH897" t="n">
        <v>4.454</v>
      </c>
    </row>
    <row r="898">
      <c r="A898" s="1112" t="n">
        <v>45545</v>
      </c>
      <c r="B898" s="63" t="n">
        <v>208767</v>
      </c>
      <c r="U898" t="n">
        <v>3.794</v>
      </c>
      <c r="V898" t="n">
        <v>4.042</v>
      </c>
      <c r="W898" t="n">
        <v>4.232</v>
      </c>
      <c r="X898" t="n">
        <v>4.344</v>
      </c>
      <c r="Y898" t="n">
        <v>4.414</v>
      </c>
      <c r="Z898" t="n">
        <v>4.382</v>
      </c>
      <c r="AA898" t="n">
        <v>4.44</v>
      </c>
      <c r="AB898" t="n">
        <v>4.544</v>
      </c>
      <c r="AC898" t="n">
        <v>4.604</v>
      </c>
      <c r="AD898" t="n">
        <v>4.64</v>
      </c>
      <c r="AE898" t="n">
        <v>4.48</v>
      </c>
      <c r="AF898" t="n">
        <v>4.492</v>
      </c>
      <c r="AG898" t="n">
        <v>4.66</v>
      </c>
      <c r="AH898" t="n">
        <v>4.446</v>
      </c>
    </row>
    <row r="899">
      <c r="A899" s="1112" t="n">
        <v>45546</v>
      </c>
      <c r="B899" s="63" t="n">
        <v>264866</v>
      </c>
      <c r="U899" t="n">
        <v>3.804</v>
      </c>
      <c r="V899" t="n">
        <v>4.046</v>
      </c>
      <c r="W899" t="n">
        <v>4.234</v>
      </c>
      <c r="X899" t="n">
        <v>4.35</v>
      </c>
      <c r="Y899" t="n">
        <v>4.422</v>
      </c>
      <c r="Z899" t="n">
        <v>4.392</v>
      </c>
      <c r="AA899" t="n">
        <v>4.45</v>
      </c>
      <c r="AB899" t="n">
        <v>4.56</v>
      </c>
      <c r="AC899" t="n">
        <v>4.616</v>
      </c>
      <c r="AD899" t="n">
        <v>4.652</v>
      </c>
      <c r="AE899" t="n">
        <v>4.484</v>
      </c>
      <c r="AF899" t="n">
        <v>4.502</v>
      </c>
      <c r="AG899" t="n">
        <v>4.67</v>
      </c>
      <c r="AH899" t="n">
        <v>4.446</v>
      </c>
    </row>
    <row r="900">
      <c r="A900" s="1112" t="n">
        <v>45547</v>
      </c>
      <c r="B900" s="63" t="n">
        <v>416475</v>
      </c>
      <c r="U900" t="n">
        <v>3.862</v>
      </c>
      <c r="V900" t="n">
        <v>4.06</v>
      </c>
      <c r="W900" t="n">
        <v>4.244</v>
      </c>
      <c r="X900" t="n">
        <v>4.354</v>
      </c>
      <c r="Y900" t="n">
        <v>4.422</v>
      </c>
      <c r="Z900" t="n">
        <v>4.392</v>
      </c>
      <c r="AA900" t="n">
        <v>4.452</v>
      </c>
      <c r="AB900" t="n">
        <v>4.56</v>
      </c>
      <c r="AC900" t="n">
        <v>4.62</v>
      </c>
      <c r="AD900" t="n">
        <v>4.66</v>
      </c>
      <c r="AE900" t="n">
        <v>4.494</v>
      </c>
      <c r="AF900" t="n">
        <v>4.51</v>
      </c>
      <c r="AG900" t="n">
        <v>4.676</v>
      </c>
      <c r="AH900" t="n">
        <v>4.456</v>
      </c>
    </row>
    <row r="901">
      <c r="A901" s="1112" t="n">
        <v>45548</v>
      </c>
      <c r="B901" s="63" t="n">
        <v>326132</v>
      </c>
      <c r="U901" t="n">
        <v>3.906</v>
      </c>
      <c r="V901" t="n">
        <v>4.132</v>
      </c>
      <c r="W901" t="n">
        <v>4.31</v>
      </c>
      <c r="X901" t="n">
        <v>4.414</v>
      </c>
      <c r="Y901" t="n">
        <v>4.476</v>
      </c>
      <c r="Z901" t="n">
        <v>4.43</v>
      </c>
      <c r="AA901" t="n">
        <v>4.484</v>
      </c>
      <c r="AB901" t="n">
        <v>4.592</v>
      </c>
      <c r="AC901" t="n">
        <v>4.652</v>
      </c>
      <c r="AD901" t="n">
        <v>4.69</v>
      </c>
      <c r="AE901" t="n">
        <v>4.52</v>
      </c>
      <c r="AF901" t="n">
        <v>4.534</v>
      </c>
      <c r="AG901" t="n">
        <v>4.702</v>
      </c>
      <c r="AH901" t="n">
        <v>4.486</v>
      </c>
    </row>
    <row r="902">
      <c r="A902" s="1112" t="n">
        <v>45551</v>
      </c>
      <c r="B902" s="63" t="n">
        <v>226331</v>
      </c>
      <c r="V902" t="n">
        <v>4.106</v>
      </c>
      <c r="W902" t="n">
        <v>4.292</v>
      </c>
      <c r="X902" t="n">
        <v>4.402</v>
      </c>
      <c r="Y902" t="n">
        <v>4.464</v>
      </c>
      <c r="Z902" t="n">
        <v>4.424</v>
      </c>
      <c r="AA902" t="n">
        <v>4.48</v>
      </c>
      <c r="AB902" t="n">
        <v>4.586</v>
      </c>
      <c r="AC902" t="n">
        <v>4.646</v>
      </c>
      <c r="AD902" t="n">
        <v>4.684</v>
      </c>
      <c r="AE902" t="n">
        <v>4.512</v>
      </c>
      <c r="AF902" t="n">
        <v>4.524</v>
      </c>
      <c r="AG902" t="n">
        <v>4.692</v>
      </c>
      <c r="AH902" t="n">
        <v>4.47</v>
      </c>
    </row>
    <row r="903">
      <c r="A903" s="1112" t="n">
        <v>45552</v>
      </c>
      <c r="B903" s="63" t="n">
        <v>210606</v>
      </c>
      <c r="V903" t="n">
        <v>4.124</v>
      </c>
      <c r="W903" t="n">
        <v>4.306</v>
      </c>
      <c r="X903" t="n">
        <v>4.412</v>
      </c>
      <c r="Y903" t="n">
        <v>4.48</v>
      </c>
      <c r="Z903" t="n">
        <v>4.446</v>
      </c>
      <c r="AA903" t="n">
        <v>4.5</v>
      </c>
      <c r="AB903" t="n">
        <v>4.61</v>
      </c>
      <c r="AC903" t="n">
        <v>4.666</v>
      </c>
      <c r="AD903" t="n">
        <v>4.704</v>
      </c>
      <c r="AE903" t="n">
        <v>4.534</v>
      </c>
      <c r="AF903" t="n">
        <v>4.546</v>
      </c>
      <c r="AG903" t="n">
        <v>4.714</v>
      </c>
      <c r="AH903" t="n">
        <v>4.494</v>
      </c>
    </row>
    <row r="904">
      <c r="A904" s="1112" t="n">
        <v>45553</v>
      </c>
      <c r="B904" s="63" t="n">
        <v>199164</v>
      </c>
      <c r="V904" t="n">
        <v>4.126</v>
      </c>
      <c r="W904" t="n">
        <v>4.306</v>
      </c>
      <c r="X904" t="n">
        <v>4.414</v>
      </c>
      <c r="Y904" t="n">
        <v>4.476</v>
      </c>
      <c r="Z904" t="n">
        <v>4.442</v>
      </c>
      <c r="AA904" t="n">
        <v>4.496</v>
      </c>
      <c r="AB904" t="n">
        <v>4.604</v>
      </c>
      <c r="AC904" t="n">
        <v>4.666</v>
      </c>
      <c r="AD904" t="n">
        <v>4.704</v>
      </c>
      <c r="AE904" t="n">
        <v>4.536</v>
      </c>
      <c r="AF904" t="n">
        <v>4.552</v>
      </c>
      <c r="AG904" t="n">
        <v>4.72</v>
      </c>
      <c r="AH904" t="n">
        <v>4.494</v>
      </c>
    </row>
    <row r="905">
      <c r="A905" s="1112" t="n">
        <v>45554</v>
      </c>
      <c r="B905" s="63" t="n">
        <v>260774</v>
      </c>
      <c r="V905" t="n">
        <v>4.056</v>
      </c>
      <c r="W905" t="n">
        <v>4.242</v>
      </c>
      <c r="X905" t="n">
        <v>4.352</v>
      </c>
      <c r="Y905" t="n">
        <v>4.42</v>
      </c>
      <c r="Z905" t="n">
        <v>4.396</v>
      </c>
      <c r="AA905" t="n">
        <v>4.456</v>
      </c>
      <c r="AB905" t="n">
        <v>4.566</v>
      </c>
      <c r="AC905" t="n">
        <v>4.63</v>
      </c>
      <c r="AD905" t="n">
        <v>4.666</v>
      </c>
      <c r="AE905" t="n">
        <v>4.496</v>
      </c>
      <c r="AF905" t="n">
        <v>4.514</v>
      </c>
      <c r="AG905" t="n">
        <v>4.682</v>
      </c>
      <c r="AH905" t="n">
        <v>4.456</v>
      </c>
    </row>
    <row r="906">
      <c r="A906" s="1112" t="n">
        <v>45555</v>
      </c>
      <c r="B906" s="63" t="n">
        <v>267073</v>
      </c>
      <c r="V906" t="n">
        <v>4.016</v>
      </c>
      <c r="W906" t="n">
        <v>4.2</v>
      </c>
      <c r="X906" t="n">
        <v>4.31</v>
      </c>
      <c r="Y906" t="n">
        <v>4.376</v>
      </c>
      <c r="Z906" t="n">
        <v>4.362</v>
      </c>
      <c r="AA906" t="n">
        <v>4.426</v>
      </c>
      <c r="AB906" t="n">
        <v>4.534</v>
      </c>
      <c r="AC906" t="n">
        <v>4.596</v>
      </c>
      <c r="AD906" t="n">
        <v>4.634</v>
      </c>
      <c r="AE906" t="n">
        <v>4.47</v>
      </c>
      <c r="AF906" t="n">
        <v>4.484</v>
      </c>
      <c r="AG906" t="n">
        <v>4.652</v>
      </c>
      <c r="AH906" t="n">
        <v>4.436</v>
      </c>
    </row>
    <row r="907">
      <c r="A907" s="1112" t="n">
        <v>45558</v>
      </c>
      <c r="B907" s="63" t="n">
        <v>316583</v>
      </c>
      <c r="V907" t="n">
        <v>4.134</v>
      </c>
      <c r="W907" t="n">
        <v>4.316</v>
      </c>
      <c r="X907" t="n">
        <v>4.424</v>
      </c>
      <c r="Y907" t="n">
        <v>4.486</v>
      </c>
      <c r="Z907" t="n">
        <v>4.452</v>
      </c>
      <c r="AA907" t="n">
        <v>4.506</v>
      </c>
      <c r="AB907" t="n">
        <v>4.614</v>
      </c>
      <c r="AC907" t="n">
        <v>4.674</v>
      </c>
      <c r="AD907" t="n">
        <v>4.71</v>
      </c>
      <c r="AE907" t="n">
        <v>4.54</v>
      </c>
      <c r="AF907" t="n">
        <v>4.554</v>
      </c>
      <c r="AG907" t="n">
        <v>4.722</v>
      </c>
      <c r="AH907" t="n">
        <v>4.504</v>
      </c>
    </row>
    <row r="908">
      <c r="A908" s="1112" t="n">
        <v>45559</v>
      </c>
      <c r="B908" s="63" t="n">
        <v>308949</v>
      </c>
      <c r="V908" t="n">
        <v>4.116</v>
      </c>
      <c r="W908" t="n">
        <v>4.306</v>
      </c>
      <c r="X908" t="n">
        <v>4.412</v>
      </c>
      <c r="Y908" t="n">
        <v>4.474</v>
      </c>
      <c r="Z908" t="n">
        <v>4.44</v>
      </c>
      <c r="AA908" t="n">
        <v>4.492</v>
      </c>
      <c r="AB908" t="n">
        <v>4.602</v>
      </c>
      <c r="AC908" t="n">
        <v>4.662</v>
      </c>
      <c r="AD908" t="n">
        <v>4.696</v>
      </c>
      <c r="AE908" t="n">
        <v>4.526</v>
      </c>
      <c r="AF908" t="n">
        <v>4.54</v>
      </c>
      <c r="AG908" t="n">
        <v>4.706</v>
      </c>
      <c r="AH908" t="n">
        <v>4.49</v>
      </c>
    </row>
    <row r="909">
      <c r="A909" s="1112" t="n">
        <v>45560</v>
      </c>
      <c r="B909" s="63" t="n">
        <v>265412</v>
      </c>
      <c r="V909" t="n">
        <v>4.152</v>
      </c>
      <c r="W909" t="n">
        <v>4.332</v>
      </c>
      <c r="X909" t="n">
        <v>4.434</v>
      </c>
      <c r="Y909" t="n">
        <v>4.492</v>
      </c>
      <c r="Z909" t="n">
        <v>4.456</v>
      </c>
      <c r="AA909" t="n">
        <v>4.51</v>
      </c>
      <c r="AB909" t="n">
        <v>4.616</v>
      </c>
      <c r="AC909" t="n">
        <v>4.676</v>
      </c>
      <c r="AD909" t="n">
        <v>4.712</v>
      </c>
      <c r="AE909" t="n">
        <v>4.54</v>
      </c>
      <c r="AF909" t="n">
        <v>4.554</v>
      </c>
      <c r="AG909" t="n">
        <v>4.722</v>
      </c>
      <c r="AH909" t="n">
        <v>4.506</v>
      </c>
    </row>
    <row r="910">
      <c r="A910" s="1112" t="n">
        <v>45561</v>
      </c>
      <c r="B910" s="63" t="n">
        <v>314366</v>
      </c>
      <c r="V910" t="n">
        <v>4.132</v>
      </c>
      <c r="W910" t="n">
        <v>4.31</v>
      </c>
      <c r="X910" t="n">
        <v>4.41</v>
      </c>
      <c r="Y910" t="n">
        <v>4.466</v>
      </c>
      <c r="Z910" t="n">
        <v>4.442</v>
      </c>
      <c r="AA910" t="n">
        <v>4.492</v>
      </c>
      <c r="AB910" t="n">
        <v>4.602</v>
      </c>
      <c r="AC910" t="n">
        <v>4.664</v>
      </c>
      <c r="AD910" t="n">
        <v>4.7</v>
      </c>
      <c r="AE910" t="n">
        <v>4.54</v>
      </c>
      <c r="AF910" t="n">
        <v>4.552</v>
      </c>
      <c r="AG910" t="n">
        <v>4.72</v>
      </c>
      <c r="AH910" t="n">
        <v>4.502</v>
      </c>
    </row>
    <row r="911">
      <c r="A911" s="1112" t="n">
        <v>45562</v>
      </c>
      <c r="B911" s="63" t="n">
        <v>341541</v>
      </c>
      <c r="V911" t="n">
        <v>4.18</v>
      </c>
      <c r="W911" t="n">
        <v>4.35</v>
      </c>
      <c r="X911" t="n">
        <v>4.446</v>
      </c>
      <c r="Y911" t="n">
        <v>4.504</v>
      </c>
      <c r="Z911" t="n">
        <v>4.472</v>
      </c>
      <c r="AA911" t="n">
        <v>4.526</v>
      </c>
      <c r="AB911" t="n">
        <v>4.634</v>
      </c>
      <c r="AC911" t="n">
        <v>4.694</v>
      </c>
      <c r="AD911" t="n">
        <v>4.73</v>
      </c>
      <c r="AE911" t="n">
        <v>4.562</v>
      </c>
      <c r="AF911" t="n">
        <v>4.58</v>
      </c>
      <c r="AG911" t="n">
        <v>4.746</v>
      </c>
      <c r="AH911" t="n">
        <v>4.532</v>
      </c>
    </row>
    <row r="912">
      <c r="A912" s="1112" t="n">
        <v>45565</v>
      </c>
      <c r="B912" s="63" t="n">
        <v>417083</v>
      </c>
      <c r="V912" t="n">
        <v>4.246</v>
      </c>
      <c r="W912" t="n">
        <v>4.412</v>
      </c>
      <c r="X912" t="n">
        <v>4.506</v>
      </c>
      <c r="Y912" t="n">
        <v>4.556</v>
      </c>
      <c r="Z912" t="n">
        <v>4.494</v>
      </c>
      <c r="AA912" t="n">
        <v>4.54</v>
      </c>
      <c r="AB912" t="n">
        <v>4.644</v>
      </c>
      <c r="AC912" t="n">
        <v>4.702</v>
      </c>
      <c r="AD912" t="n">
        <v>4.74</v>
      </c>
      <c r="AE912" t="n">
        <v>4.552</v>
      </c>
      <c r="AF912" t="n">
        <v>4.566</v>
      </c>
      <c r="AG912" t="n">
        <v>4.734</v>
      </c>
      <c r="AH912" t="n">
        <v>4.504</v>
      </c>
    </row>
    <row r="913">
      <c r="A913" s="1112" t="n">
        <v>45566</v>
      </c>
      <c r="B913" s="63" t="n">
        <v>436229</v>
      </c>
      <c r="V913" t="n">
        <v>4.29</v>
      </c>
      <c r="W913" t="n">
        <v>4.464</v>
      </c>
      <c r="X913" t="n">
        <v>4.556</v>
      </c>
      <c r="Y913" t="n">
        <v>4.61</v>
      </c>
      <c r="Z913" t="n">
        <v>4.532</v>
      </c>
      <c r="AA913" t="n">
        <v>4.574</v>
      </c>
      <c r="AB913" t="n">
        <v>4.676</v>
      </c>
      <c r="AC913" t="n">
        <v>4.734</v>
      </c>
      <c r="AD913" t="n">
        <v>4.77</v>
      </c>
      <c r="AE913" t="n">
        <v>4.6</v>
      </c>
      <c r="AF913" t="n">
        <v>4.594</v>
      </c>
      <c r="AG913" t="n">
        <v>4.762</v>
      </c>
      <c r="AH913" t="n">
        <v>4.532</v>
      </c>
    </row>
    <row r="914">
      <c r="A914" s="1112" t="n">
        <v>45567</v>
      </c>
      <c r="B914" s="63" t="n">
        <v>400350</v>
      </c>
      <c r="V914" t="n">
        <v>4.324</v>
      </c>
      <c r="W914" t="n">
        <v>4.5</v>
      </c>
      <c r="X914" t="n">
        <v>4.586</v>
      </c>
      <c r="Y914" t="n">
        <v>4.636</v>
      </c>
      <c r="Z914" t="n">
        <v>4.544</v>
      </c>
      <c r="AA914" t="n">
        <v>4.582</v>
      </c>
      <c r="AB914" t="n">
        <v>4.686</v>
      </c>
      <c r="AC914" t="n">
        <v>4.744</v>
      </c>
      <c r="AD914" t="n">
        <v>4.776</v>
      </c>
      <c r="AE914" t="n">
        <v>4.604</v>
      </c>
      <c r="AF914" t="n">
        <v>4.604</v>
      </c>
      <c r="AG914" t="n">
        <v>4.772</v>
      </c>
      <c r="AH914" t="n">
        <v>4.542</v>
      </c>
    </row>
    <row r="915">
      <c r="A915" s="1112" t="n">
        <v>45568</v>
      </c>
      <c r="B915" s="63" t="n">
        <v>274293</v>
      </c>
      <c r="V915" t="n">
        <v>4.282</v>
      </c>
      <c r="W915" t="n">
        <v>4.46</v>
      </c>
      <c r="X915" t="n">
        <v>4.55</v>
      </c>
      <c r="Y915" t="n">
        <v>4.6</v>
      </c>
      <c r="Z915" t="n">
        <v>4.522</v>
      </c>
      <c r="AA915" t="n">
        <v>4.566</v>
      </c>
      <c r="AB915" t="n">
        <v>4.674</v>
      </c>
      <c r="AC915" t="n">
        <v>4.732</v>
      </c>
      <c r="AD915" t="n">
        <v>4.766</v>
      </c>
      <c r="AE915" t="n">
        <v>4.606</v>
      </c>
      <c r="AF915" t="n">
        <v>4.602</v>
      </c>
      <c r="AG915" t="n">
        <v>4.77</v>
      </c>
      <c r="AH915" t="n">
        <v>4.546</v>
      </c>
    </row>
    <row r="916">
      <c r="A916" s="1112" t="n">
        <v>45569</v>
      </c>
      <c r="B916" s="63" t="n">
        <v>239488</v>
      </c>
      <c r="V916" t="n">
        <v>4.246</v>
      </c>
      <c r="W916" t="n">
        <v>4.416</v>
      </c>
      <c r="X916" t="n">
        <v>4.504</v>
      </c>
      <c r="Y916" t="n">
        <v>4.552</v>
      </c>
      <c r="Z916" t="n">
        <v>4.482</v>
      </c>
      <c r="AA916" t="n">
        <v>4.536</v>
      </c>
      <c r="AB916" t="n">
        <v>4.642</v>
      </c>
      <c r="AC916" t="n">
        <v>4.7</v>
      </c>
      <c r="AD916" t="n">
        <v>4.734</v>
      </c>
      <c r="AE916" t="n">
        <v>4.58</v>
      </c>
      <c r="AF916" t="n">
        <v>4.574</v>
      </c>
      <c r="AG916" t="n">
        <v>4.742</v>
      </c>
      <c r="AH916" t="n">
        <v>4.526</v>
      </c>
    </row>
    <row r="917">
      <c r="A917" s="1112" t="n">
        <v>45572</v>
      </c>
      <c r="B917" s="63" t="n">
        <v>257210</v>
      </c>
      <c r="V917" t="n">
        <v>4.26</v>
      </c>
      <c r="W917" t="n">
        <v>4.426</v>
      </c>
      <c r="X917" t="n">
        <v>4.514</v>
      </c>
      <c r="Y917" t="n">
        <v>4.566</v>
      </c>
      <c r="Z917" t="n">
        <v>4.502</v>
      </c>
      <c r="AA917" t="n">
        <v>4.554</v>
      </c>
      <c r="AB917" t="n">
        <v>4.66</v>
      </c>
      <c r="AC917" t="n">
        <v>4.716</v>
      </c>
      <c r="AD917" t="n">
        <v>4.75</v>
      </c>
      <c r="AE917" t="n">
        <v>4.596</v>
      </c>
      <c r="AF917" t="n">
        <v>4.592</v>
      </c>
      <c r="AG917" t="n">
        <v>4.76</v>
      </c>
      <c r="AH917" t="n">
        <v>4.54</v>
      </c>
    </row>
    <row r="918">
      <c r="A918" s="1112" t="n">
        <v>45573</v>
      </c>
      <c r="B918" s="63" t="n">
        <v>390899</v>
      </c>
      <c r="V918" t="n">
        <v>4.206</v>
      </c>
      <c r="W918" t="n">
        <v>4.382</v>
      </c>
      <c r="X918" t="n">
        <v>4.474</v>
      </c>
      <c r="Y918" t="n">
        <v>4.532</v>
      </c>
      <c r="Z918" t="n">
        <v>4.484</v>
      </c>
      <c r="AA918" t="n">
        <v>4.54</v>
      </c>
      <c r="AB918" t="n">
        <v>4.644</v>
      </c>
      <c r="AC918" t="n">
        <v>4.702</v>
      </c>
      <c r="AD918" t="n">
        <v>4.736</v>
      </c>
      <c r="AE918" t="n">
        <v>4.584</v>
      </c>
      <c r="AF918" t="n">
        <v>4.584</v>
      </c>
      <c r="AG918" t="n">
        <v>4.752</v>
      </c>
      <c r="AH918" t="n">
        <v>4.532</v>
      </c>
    </row>
    <row r="919">
      <c r="A919" s="1112" t="n">
        <v>45574</v>
      </c>
      <c r="B919" s="63" t="n">
        <v>249867</v>
      </c>
      <c r="V919" t="n">
        <v>4.21</v>
      </c>
      <c r="W919" t="n">
        <v>4.38</v>
      </c>
      <c r="X919" t="n">
        <v>4.472</v>
      </c>
      <c r="Y919" t="n">
        <v>4.532</v>
      </c>
      <c r="Z919" t="n">
        <v>4.482</v>
      </c>
      <c r="AA919" t="n">
        <v>4.534</v>
      </c>
      <c r="AB919" t="n">
        <v>4.64</v>
      </c>
      <c r="AC919" t="n">
        <v>4.696</v>
      </c>
      <c r="AD919" t="n">
        <v>4.734</v>
      </c>
      <c r="AE919" t="n">
        <v>4.6</v>
      </c>
      <c r="AF919" t="n">
        <v>4.602</v>
      </c>
      <c r="AG919" t="n">
        <v>4.77</v>
      </c>
      <c r="AH919" t="n">
        <v>4.554</v>
      </c>
    </row>
    <row r="920">
      <c r="A920" s="1112" t="n">
        <v>45575</v>
      </c>
      <c r="B920" s="63" t="n">
        <v>266579</v>
      </c>
      <c r="V920" t="n">
        <v>4.184</v>
      </c>
      <c r="W920" t="n">
        <v>4.362</v>
      </c>
      <c r="X920" t="n">
        <v>4.45</v>
      </c>
      <c r="Y920" t="n">
        <v>4.51</v>
      </c>
      <c r="Z920" t="n">
        <v>4.462</v>
      </c>
      <c r="AA920" t="n">
        <v>4.514</v>
      </c>
      <c r="AB920" t="n">
        <v>4.622</v>
      </c>
      <c r="AC920" t="n">
        <v>4.684</v>
      </c>
      <c r="AD920" t="n">
        <v>4.72</v>
      </c>
      <c r="AE920" t="n">
        <v>4.602</v>
      </c>
      <c r="AF920" t="n">
        <v>4.602</v>
      </c>
      <c r="AG920" t="n">
        <v>4.77</v>
      </c>
      <c r="AH920" t="n">
        <v>4.554</v>
      </c>
    </row>
    <row r="921">
      <c r="A921" s="1112" t="n">
        <v>45576</v>
      </c>
      <c r="B921" s="63" t="n">
        <v>370113</v>
      </c>
      <c r="V921" t="n">
        <v>4.156</v>
      </c>
      <c r="W921" t="n">
        <v>4.33</v>
      </c>
      <c r="X921" t="n">
        <v>4.416</v>
      </c>
      <c r="Y921" t="n">
        <v>4.472</v>
      </c>
      <c r="Z921" t="n">
        <v>4.44</v>
      </c>
      <c r="AA921" t="n">
        <v>4.5</v>
      </c>
      <c r="AB921" t="n">
        <v>4.606</v>
      </c>
      <c r="AC921" t="n">
        <v>4.666</v>
      </c>
      <c r="AD921" t="n">
        <v>4.704</v>
      </c>
      <c r="AE921" t="n">
        <v>4.58</v>
      </c>
      <c r="AF921" t="n">
        <v>4.572</v>
      </c>
      <c r="AG921" t="n">
        <v>4.74</v>
      </c>
      <c r="AH921" t="n">
        <v>4.55</v>
      </c>
    </row>
    <row r="922">
      <c r="A922" s="1112" t="n">
        <v>45579</v>
      </c>
      <c r="B922" s="63" t="n">
        <v>446208</v>
      </c>
      <c r="V922" t="n">
        <v>4.082</v>
      </c>
      <c r="W922" t="n">
        <v>4.246</v>
      </c>
      <c r="X922" t="n">
        <v>4.33</v>
      </c>
      <c r="Y922" t="n">
        <v>4.376</v>
      </c>
      <c r="Z922" t="n">
        <v>4.356</v>
      </c>
      <c r="AA922" t="n">
        <v>4.424</v>
      </c>
      <c r="AB922" t="n">
        <v>4.532</v>
      </c>
      <c r="AC922" t="n">
        <v>4.592</v>
      </c>
      <c r="AD922" t="n">
        <v>4.626</v>
      </c>
      <c r="AE922" t="n">
        <v>4.516</v>
      </c>
      <c r="AF922" t="n">
        <v>4.516</v>
      </c>
      <c r="AG922" t="n">
        <v>4.684</v>
      </c>
      <c r="AH922" t="n">
        <v>4.486</v>
      </c>
    </row>
    <row r="923">
      <c r="A923" s="1112" t="n">
        <v>45580</v>
      </c>
      <c r="B923" s="63" t="n">
        <v>522165</v>
      </c>
      <c r="V923" t="n">
        <v>4.012</v>
      </c>
      <c r="W923" t="n">
        <v>4.174</v>
      </c>
      <c r="X923" t="n">
        <v>4.26</v>
      </c>
      <c r="Y923" t="n">
        <v>4.314</v>
      </c>
      <c r="Z923" t="n">
        <v>4.3</v>
      </c>
      <c r="AA923" t="n">
        <v>4.37</v>
      </c>
      <c r="AB923" t="n">
        <v>4.48</v>
      </c>
      <c r="AC923" t="n">
        <v>4.54</v>
      </c>
      <c r="AD923" t="n">
        <v>4.574</v>
      </c>
      <c r="AE923" t="n">
        <v>4.46</v>
      </c>
      <c r="AF923" t="n">
        <v>4.46</v>
      </c>
      <c r="AG923" t="n">
        <v>4.626</v>
      </c>
      <c r="AH923" t="n">
        <v>4.44</v>
      </c>
    </row>
    <row r="924">
      <c r="A924" s="1112" t="n">
        <v>45581</v>
      </c>
      <c r="B924" s="63" t="n">
        <v>369515</v>
      </c>
      <c r="V924" t="n">
        <v>4.046</v>
      </c>
      <c r="W924" t="n">
        <v>4.204</v>
      </c>
      <c r="X924" t="n">
        <v>4.286</v>
      </c>
      <c r="Y924" t="n">
        <v>4.34</v>
      </c>
      <c r="Z924" t="n">
        <v>4.314</v>
      </c>
      <c r="AA924" t="n">
        <v>4.384</v>
      </c>
      <c r="AB924" t="n">
        <v>4.494</v>
      </c>
      <c r="AC924" t="n">
        <v>4.552</v>
      </c>
      <c r="AD924" t="n">
        <v>4.59</v>
      </c>
      <c r="AE924" t="n">
        <v>4.466</v>
      </c>
      <c r="AF924" t="n">
        <v>4.466</v>
      </c>
      <c r="AG924" t="n">
        <v>4.634</v>
      </c>
      <c r="AH924" t="n">
        <v>4.44</v>
      </c>
    </row>
    <row r="925">
      <c r="A925" s="1112" t="n">
        <v>45582</v>
      </c>
      <c r="B925" s="63" t="n">
        <v>447572</v>
      </c>
      <c r="V925" t="n">
        <v>4.066</v>
      </c>
      <c r="W925" t="n">
        <v>4.212</v>
      </c>
      <c r="X925" t="n">
        <v>4.286</v>
      </c>
      <c r="Y925" t="n">
        <v>4.332</v>
      </c>
      <c r="Z925" t="n">
        <v>4.304</v>
      </c>
      <c r="AA925" t="n">
        <v>4.374</v>
      </c>
      <c r="AB925" t="n">
        <v>4.484</v>
      </c>
      <c r="AC925" t="n">
        <v>4.544</v>
      </c>
      <c r="AD925" t="n">
        <v>4.582</v>
      </c>
      <c r="AE925" t="n">
        <v>4.47</v>
      </c>
      <c r="AF925" t="n">
        <v>4.474</v>
      </c>
      <c r="AG925" t="n">
        <v>4.642</v>
      </c>
      <c r="AH925" t="n">
        <v>4.446</v>
      </c>
    </row>
    <row r="926">
      <c r="A926" s="1112" t="n">
        <v>45583</v>
      </c>
      <c r="B926" s="63" t="n">
        <v>301941</v>
      </c>
      <c r="V926" t="n">
        <v>4.046</v>
      </c>
      <c r="W926" t="n">
        <v>4.19</v>
      </c>
      <c r="X926" t="n">
        <v>4.264</v>
      </c>
      <c r="Y926" t="n">
        <v>4.312</v>
      </c>
      <c r="Z926" t="n">
        <v>4.284</v>
      </c>
      <c r="AA926" t="n">
        <v>4.352</v>
      </c>
      <c r="AB926" t="n">
        <v>4.46</v>
      </c>
      <c r="AC926" t="n">
        <v>4.522</v>
      </c>
      <c r="AD926" t="n">
        <v>4.56</v>
      </c>
      <c r="AE926" t="n">
        <v>4.452</v>
      </c>
      <c r="AF926" t="n">
        <v>4.462</v>
      </c>
      <c r="AG926" t="n">
        <v>4.63</v>
      </c>
      <c r="AH926" t="n">
        <v>4.444</v>
      </c>
    </row>
    <row r="927">
      <c r="A927" s="1112" t="n">
        <v>45586</v>
      </c>
      <c r="B927" s="63" t="n">
        <v>394310</v>
      </c>
      <c r="V927" t="n">
        <v>4.094</v>
      </c>
      <c r="W927" t="n">
        <v>4.232</v>
      </c>
      <c r="X927" t="n">
        <v>4.304</v>
      </c>
      <c r="Y927" t="n">
        <v>4.346</v>
      </c>
      <c r="Z927" t="n">
        <v>4.304</v>
      </c>
      <c r="AA927" t="n">
        <v>4.372</v>
      </c>
      <c r="AB927" t="n">
        <v>4.48</v>
      </c>
      <c r="AC927" t="n">
        <v>4.54</v>
      </c>
      <c r="AD927" t="n">
        <v>4.576</v>
      </c>
      <c r="AE927" t="n">
        <v>4.454</v>
      </c>
      <c r="AF927" t="n">
        <v>4.462</v>
      </c>
      <c r="AG927" t="n">
        <v>4.63</v>
      </c>
      <c r="AH927" t="n">
        <v>4.446</v>
      </c>
    </row>
    <row r="928">
      <c r="A928" s="1112" t="n">
        <v>45587</v>
      </c>
      <c r="B928" s="63" t="n">
        <v>488826</v>
      </c>
      <c r="V928" t="n">
        <v>4.164</v>
      </c>
      <c r="W928" t="n">
        <v>4.292</v>
      </c>
      <c r="X928" t="n">
        <v>4.366</v>
      </c>
      <c r="Y928" t="n">
        <v>4.406</v>
      </c>
      <c r="Z928" t="n">
        <v>4.35</v>
      </c>
      <c r="AA928" t="n">
        <v>4.416</v>
      </c>
      <c r="AB928" t="n">
        <v>4.524</v>
      </c>
      <c r="AC928" t="n">
        <v>4.584</v>
      </c>
      <c r="AD928" t="n">
        <v>4.62</v>
      </c>
      <c r="AE928" t="n">
        <v>4.496</v>
      </c>
      <c r="AF928" t="n">
        <v>4.496</v>
      </c>
      <c r="AG928" t="n">
        <v>4.664</v>
      </c>
      <c r="AH928" t="n">
        <v>4.476</v>
      </c>
    </row>
    <row r="929">
      <c r="A929" s="1112" t="n">
        <v>45588</v>
      </c>
      <c r="B929" s="63" t="n">
        <v>421538</v>
      </c>
      <c r="V929" t="n">
        <v>4.19</v>
      </c>
      <c r="W929" t="n">
        <v>4.32</v>
      </c>
      <c r="X929" t="n">
        <v>4.396</v>
      </c>
      <c r="Y929" t="n">
        <v>4.436</v>
      </c>
      <c r="Z929" t="n">
        <v>4.354</v>
      </c>
      <c r="AA929" t="n">
        <v>4.416</v>
      </c>
      <c r="AB929" t="n">
        <v>4.522</v>
      </c>
      <c r="AC929" t="n">
        <v>4.582</v>
      </c>
      <c r="AD929" t="n">
        <v>4.62</v>
      </c>
      <c r="AE929" t="n">
        <v>4.496</v>
      </c>
      <c r="AF929" t="n">
        <v>4.502</v>
      </c>
      <c r="AG929" t="n">
        <v>4.67</v>
      </c>
      <c r="AH929" t="n">
        <v>4.464</v>
      </c>
    </row>
    <row r="930">
      <c r="A930" s="1112" t="n">
        <v>45589</v>
      </c>
      <c r="B930" s="63" t="n">
        <v>513150</v>
      </c>
      <c r="V930" t="n">
        <v>4.214</v>
      </c>
      <c r="W930" t="n">
        <v>4.35</v>
      </c>
      <c r="X930" t="n">
        <v>4.416</v>
      </c>
      <c r="Y930" t="n">
        <v>4.452</v>
      </c>
      <c r="Z930" t="n">
        <v>4.38</v>
      </c>
      <c r="AA930" t="n">
        <v>4.434</v>
      </c>
      <c r="AB930" t="n">
        <v>4.542</v>
      </c>
      <c r="AC930" t="n">
        <v>4.602</v>
      </c>
      <c r="AD930" t="n">
        <v>4.64</v>
      </c>
      <c r="AE930" t="n">
        <v>4.5</v>
      </c>
      <c r="AF930" t="n">
        <v>4.502</v>
      </c>
      <c r="AG930" t="n">
        <v>4.67</v>
      </c>
      <c r="AH930" t="n">
        <v>4.482</v>
      </c>
    </row>
    <row r="931">
      <c r="A931" s="1112" t="n">
        <v>45590</v>
      </c>
      <c r="B931" s="63" t="n">
        <v>461191</v>
      </c>
      <c r="V931" t="n">
        <v>4.152</v>
      </c>
      <c r="W931" t="n">
        <v>4.294</v>
      </c>
      <c r="X931" t="n">
        <v>4.372</v>
      </c>
      <c r="Y931" t="n">
        <v>4.414</v>
      </c>
      <c r="Z931" t="n">
        <v>4.354</v>
      </c>
      <c r="AA931" t="n">
        <v>4.406</v>
      </c>
      <c r="AB931" t="n">
        <v>4.516</v>
      </c>
      <c r="AC931" t="n">
        <v>4.58</v>
      </c>
      <c r="AD931" t="n">
        <v>4.616</v>
      </c>
      <c r="AE931" t="n">
        <v>4.49</v>
      </c>
      <c r="AF931" t="n">
        <v>4.492</v>
      </c>
      <c r="AG931" t="n">
        <v>4.66</v>
      </c>
      <c r="AH931" t="n">
        <v>4.472</v>
      </c>
    </row>
    <row r="932">
      <c r="A932" s="1112" t="n">
        <v>45593</v>
      </c>
      <c r="B932" s="63" t="n">
        <v>487302</v>
      </c>
      <c r="V932" t="n">
        <v>4.106</v>
      </c>
      <c r="W932" t="n">
        <v>4.246</v>
      </c>
      <c r="X932" t="n">
        <v>4.332</v>
      </c>
      <c r="Y932" t="n">
        <v>4.376</v>
      </c>
      <c r="Z932" t="n">
        <v>4.332</v>
      </c>
      <c r="AA932" t="n">
        <v>4.394</v>
      </c>
      <c r="AB932" t="n">
        <v>4.502</v>
      </c>
      <c r="AC932" t="n">
        <v>4.564</v>
      </c>
      <c r="AD932" t="n">
        <v>4.602</v>
      </c>
      <c r="AE932" t="n">
        <v>4.484</v>
      </c>
      <c r="AF932" t="n">
        <v>4.486</v>
      </c>
      <c r="AG932" t="n">
        <v>4.654</v>
      </c>
      <c r="AH932" t="n">
        <v>4.466</v>
      </c>
    </row>
    <row r="933">
      <c r="A933" s="1112" t="n">
        <v>45594</v>
      </c>
      <c r="B933" s="63" t="n">
        <v>339885</v>
      </c>
      <c r="V933" t="n">
        <v>4.136</v>
      </c>
      <c r="W933" t="n">
        <v>4.27</v>
      </c>
      <c r="X933" t="n">
        <v>4.35</v>
      </c>
      <c r="Y933" t="n">
        <v>4.39</v>
      </c>
      <c r="Z933" t="n">
        <v>4.342</v>
      </c>
      <c r="AA933" t="n">
        <v>4.396</v>
      </c>
      <c r="AB933" t="n">
        <v>4.504</v>
      </c>
      <c r="AC933" t="n">
        <v>4.566</v>
      </c>
      <c r="AD933" t="n">
        <v>4.604</v>
      </c>
      <c r="AE933" t="n">
        <v>4.484</v>
      </c>
      <c r="AF933" t="n">
        <v>4.486</v>
      </c>
      <c r="AG933" t="n">
        <v>4.654</v>
      </c>
      <c r="AH933" t="n">
        <v>4.466</v>
      </c>
    </row>
    <row r="934">
      <c r="A934" s="1112" t="n">
        <v>45595</v>
      </c>
      <c r="B934" s="63" t="n">
        <v>287279</v>
      </c>
      <c r="V934" t="n">
        <v>4.114</v>
      </c>
      <c r="W934" t="n">
        <v>4.254</v>
      </c>
      <c r="X934" t="n">
        <v>4.336</v>
      </c>
      <c r="Y934" t="n">
        <v>4.384</v>
      </c>
      <c r="Z934" t="n">
        <v>4.346</v>
      </c>
      <c r="AA934" t="n">
        <v>4.404</v>
      </c>
      <c r="AB934" t="n">
        <v>4.512</v>
      </c>
      <c r="AC934" t="n">
        <v>4.572</v>
      </c>
      <c r="AD934" t="n">
        <v>4.61</v>
      </c>
      <c r="AE934" t="n">
        <v>4.48</v>
      </c>
      <c r="AF934" t="n">
        <v>4.484</v>
      </c>
      <c r="AG934" t="n">
        <v>4.652</v>
      </c>
      <c r="AH934" t="n">
        <v>4.46</v>
      </c>
    </row>
    <row r="935">
      <c r="A935" s="1112" t="n">
        <v>45596</v>
      </c>
      <c r="B935" s="63" t="n">
        <v>437546</v>
      </c>
      <c r="V935" t="n">
        <v>4.106</v>
      </c>
      <c r="W935" t="n">
        <v>4.26</v>
      </c>
      <c r="X935" t="n">
        <v>4.344</v>
      </c>
      <c r="Y935" t="n">
        <v>4.396</v>
      </c>
      <c r="Z935" t="n">
        <v>4.352</v>
      </c>
      <c r="AA935" t="n">
        <v>4.406</v>
      </c>
      <c r="AB935" t="n">
        <v>4.514</v>
      </c>
      <c r="AC935" t="n">
        <v>4.574</v>
      </c>
      <c r="AD935" t="n">
        <v>4.61</v>
      </c>
      <c r="AE935" t="n">
        <v>4.494</v>
      </c>
      <c r="AF935" t="n">
        <v>4.502</v>
      </c>
      <c r="AG935" t="n">
        <v>4.67</v>
      </c>
      <c r="AH935" t="n">
        <v>4.486</v>
      </c>
    </row>
    <row r="936">
      <c r="A936" s="1112" t="n">
        <v>45597</v>
      </c>
      <c r="B936" s="63" t="n">
        <v>368162</v>
      </c>
      <c r="V936" t="n">
        <v>4.144</v>
      </c>
      <c r="W936" t="n">
        <v>4.292</v>
      </c>
      <c r="X936" t="n">
        <v>4.372</v>
      </c>
      <c r="Y936" t="n">
        <v>4.422</v>
      </c>
      <c r="Z936" t="n">
        <v>4.36</v>
      </c>
      <c r="AA936" t="n">
        <v>4.41</v>
      </c>
      <c r="AB936" t="n">
        <v>4.512</v>
      </c>
      <c r="AC936" t="n">
        <v>4.574</v>
      </c>
      <c r="AD936" t="n">
        <v>4.612</v>
      </c>
      <c r="AE936" t="n">
        <v>4.494</v>
      </c>
      <c r="AF936" t="n">
        <v>4.502</v>
      </c>
      <c r="AG936" t="n">
        <v>4.67</v>
      </c>
      <c r="AH936" t="n">
        <v>4.514</v>
      </c>
    </row>
    <row r="937">
      <c r="A937" s="1112" t="n">
        <v>45600</v>
      </c>
      <c r="B937" s="63" t="n">
        <v>382148</v>
      </c>
      <c r="V937" t="n">
        <v>4.164</v>
      </c>
      <c r="W937" t="n">
        <v>4.3</v>
      </c>
      <c r="X937" t="n">
        <v>4.372</v>
      </c>
      <c r="Y937" t="n">
        <v>4.422</v>
      </c>
      <c r="Z937" t="n">
        <v>4.362</v>
      </c>
      <c r="AA937" t="n">
        <v>4.406</v>
      </c>
      <c r="AB937" t="n">
        <v>4.514</v>
      </c>
      <c r="AC937" t="n">
        <v>4.574</v>
      </c>
      <c r="AD937" t="n">
        <v>4.61</v>
      </c>
      <c r="AE937" t="n">
        <v>4.486</v>
      </c>
      <c r="AF937" t="n">
        <v>4.5</v>
      </c>
      <c r="AG937" t="n">
        <v>4.66</v>
      </c>
      <c r="AH937" t="n">
        <v>4.492</v>
      </c>
    </row>
    <row r="938">
      <c r="A938" s="1112" t="n">
        <v>45601</v>
      </c>
      <c r="B938" s="63" t="n">
        <v>298205</v>
      </c>
      <c r="V938" t="n">
        <v>4.184</v>
      </c>
      <c r="W938" t="n">
        <v>4.32</v>
      </c>
      <c r="X938" t="n">
        <v>4.39</v>
      </c>
      <c r="Y938" t="n">
        <v>4.434</v>
      </c>
      <c r="Z938" t="n">
        <v>4.374</v>
      </c>
      <c r="AA938" t="n">
        <v>4.422</v>
      </c>
      <c r="AB938" t="n">
        <v>4.526</v>
      </c>
      <c r="AC938" t="n">
        <v>4.59</v>
      </c>
      <c r="AD938" t="n">
        <v>4.624</v>
      </c>
      <c r="AE938" t="n">
        <v>4.496</v>
      </c>
      <c r="AF938" t="n">
        <v>4.506</v>
      </c>
      <c r="AG938" t="n">
        <v>4.666</v>
      </c>
      <c r="AH938" t="n">
        <v>4.504</v>
      </c>
    </row>
    <row r="939">
      <c r="A939" s="1112" t="n">
        <v>45602</v>
      </c>
      <c r="B939" s="63" t="n">
        <v>489988</v>
      </c>
      <c r="V939" t="n">
        <v>4.262</v>
      </c>
      <c r="W939" t="n">
        <v>4.39</v>
      </c>
      <c r="X939" t="n">
        <v>4.456</v>
      </c>
      <c r="Y939" t="n">
        <v>4.494</v>
      </c>
      <c r="Z939" t="n">
        <v>4.416</v>
      </c>
      <c r="AA939" t="n">
        <v>4.456</v>
      </c>
      <c r="AB939" t="n">
        <v>4.562</v>
      </c>
      <c r="AC939" t="n">
        <v>4.624</v>
      </c>
      <c r="AD939" t="n">
        <v>4.66</v>
      </c>
      <c r="AE939" t="n">
        <v>4.53</v>
      </c>
      <c r="AF939" t="n">
        <v>4.534</v>
      </c>
      <c r="AG939" t="n">
        <v>4.694</v>
      </c>
      <c r="AH939" t="n">
        <v>4.524</v>
      </c>
    </row>
    <row r="940">
      <c r="A940" s="1112" t="n">
        <v>45603</v>
      </c>
      <c r="B940" s="63" t="n">
        <v>554450</v>
      </c>
      <c r="V940" t="n">
        <v>4.274</v>
      </c>
      <c r="W940" t="n">
        <v>4.404</v>
      </c>
      <c r="X940" t="n">
        <v>4.476</v>
      </c>
      <c r="Y940" t="n">
        <v>4.514</v>
      </c>
      <c r="Z940" t="n">
        <v>4.43</v>
      </c>
      <c r="AA940" t="n">
        <v>4.47</v>
      </c>
      <c r="AB940" t="n">
        <v>4.572</v>
      </c>
      <c r="AC940" t="n">
        <v>4.632</v>
      </c>
      <c r="AD940" t="n">
        <v>4.672</v>
      </c>
      <c r="AE940" t="n">
        <v>4.534</v>
      </c>
      <c r="AF940" t="n">
        <v>4.54</v>
      </c>
      <c r="AG940" t="n">
        <v>4.7</v>
      </c>
      <c r="AH940" t="n">
        <v>4.522</v>
      </c>
    </row>
    <row r="941">
      <c r="A941" s="1112" t="n">
        <v>45604</v>
      </c>
      <c r="B941" s="63" t="n">
        <v>686461</v>
      </c>
      <c r="V941" t="n">
        <v>4.31</v>
      </c>
      <c r="W941" t="n">
        <v>4.442</v>
      </c>
      <c r="X941" t="n">
        <v>4.514</v>
      </c>
      <c r="Y941" t="n">
        <v>4.55</v>
      </c>
      <c r="Z941" t="n">
        <v>4.456</v>
      </c>
      <c r="AA941" t="n">
        <v>4.49</v>
      </c>
      <c r="AB941" t="n">
        <v>4.594</v>
      </c>
      <c r="AC941" t="n">
        <v>4.654</v>
      </c>
      <c r="AD941" t="n">
        <v>4.69</v>
      </c>
      <c r="AE941" t="n">
        <v>4.542</v>
      </c>
      <c r="AF941" t="n">
        <v>4.55</v>
      </c>
      <c r="AG941" t="n">
        <v>4.71</v>
      </c>
      <c r="AH941" t="n">
        <v>4.534</v>
      </c>
    </row>
    <row r="942">
      <c r="A942" s="1112" t="n">
        <v>45607</v>
      </c>
      <c r="B942" s="63" t="n">
        <v>464941</v>
      </c>
      <c r="V942" t="n">
        <v>4.3</v>
      </c>
      <c r="W942" t="n">
        <v>4.426</v>
      </c>
      <c r="X942" t="n">
        <v>4.496</v>
      </c>
      <c r="Y942" t="n">
        <v>4.53</v>
      </c>
      <c r="Z942" t="n">
        <v>4.422</v>
      </c>
      <c r="AA942" t="n">
        <v>4.456</v>
      </c>
      <c r="AB942" t="n">
        <v>4.564</v>
      </c>
      <c r="AC942" t="n">
        <v>4.626</v>
      </c>
      <c r="AD942" t="n">
        <v>4.66</v>
      </c>
      <c r="AE942" t="n">
        <v>4.52</v>
      </c>
      <c r="AF942" t="n">
        <v>4.524</v>
      </c>
      <c r="AG942" t="n">
        <v>4.684</v>
      </c>
      <c r="AH942" t="n">
        <v>4.512</v>
      </c>
    </row>
    <row r="943">
      <c r="A943" s="1112" t="n">
        <v>45608</v>
      </c>
      <c r="B943" s="63" t="n">
        <v>499423</v>
      </c>
      <c r="V943" t="n">
        <v>4.284</v>
      </c>
      <c r="W943" t="n">
        <v>4.402</v>
      </c>
      <c r="X943" t="n">
        <v>4.472</v>
      </c>
      <c r="Y943" t="n">
        <v>4.506</v>
      </c>
      <c r="Z943" t="n">
        <v>4.394</v>
      </c>
      <c r="AA943" t="n">
        <v>4.426</v>
      </c>
      <c r="AB943" t="n">
        <v>4.534</v>
      </c>
      <c r="AC943" t="n">
        <v>4.594</v>
      </c>
      <c r="AD943" t="n">
        <v>4.63</v>
      </c>
      <c r="AE943" t="n">
        <v>4.5</v>
      </c>
      <c r="AF943" t="n">
        <v>4.504</v>
      </c>
      <c r="AG943" t="n">
        <v>4.664</v>
      </c>
      <c r="AH943" t="n">
        <v>4.492</v>
      </c>
    </row>
    <row r="944">
      <c r="A944" s="1112" t="n">
        <v>45609</v>
      </c>
      <c r="B944" s="63" t="n">
        <v>465812</v>
      </c>
      <c r="V944" t="n">
        <v>4.264</v>
      </c>
      <c r="W944" t="n">
        <v>4.374</v>
      </c>
      <c r="X944" t="n">
        <v>4.442</v>
      </c>
      <c r="Y944" t="n">
        <v>4.474</v>
      </c>
      <c r="Z944" t="n">
        <v>4.364</v>
      </c>
      <c r="AA944" t="n">
        <v>4.402</v>
      </c>
      <c r="AB944" t="n">
        <v>4.512</v>
      </c>
      <c r="AC944" t="n">
        <v>4.574</v>
      </c>
      <c r="AD944" t="n">
        <v>4.61</v>
      </c>
      <c r="AE944" t="n">
        <v>4.484</v>
      </c>
      <c r="AF944" t="n">
        <v>4.49</v>
      </c>
      <c r="AG944" t="n">
        <v>4.64</v>
      </c>
      <c r="AH944" t="n">
        <v>4.476</v>
      </c>
    </row>
    <row r="945">
      <c r="A945" s="1112" t="n">
        <v>45610</v>
      </c>
      <c r="B945" s="63" t="n">
        <v>571364</v>
      </c>
      <c r="V945" t="n">
        <v>4.19</v>
      </c>
      <c r="W945" t="n">
        <v>4.306</v>
      </c>
      <c r="X945" t="n">
        <v>4.382</v>
      </c>
      <c r="Y945" t="n">
        <v>4.424</v>
      </c>
      <c r="Z945" t="n">
        <v>4.332</v>
      </c>
      <c r="AA945" t="n">
        <v>4.372</v>
      </c>
      <c r="AB945" t="n">
        <v>4.48</v>
      </c>
      <c r="AC945" t="n">
        <v>4.542</v>
      </c>
      <c r="AD945" t="n">
        <v>4.576</v>
      </c>
      <c r="AE945" t="n">
        <v>4.464</v>
      </c>
      <c r="AF945" t="n">
        <v>4.47</v>
      </c>
      <c r="AG945" t="n">
        <v>4.62</v>
      </c>
      <c r="AH945" t="n">
        <v>4.454</v>
      </c>
    </row>
    <row r="946">
      <c r="A946" s="1112" t="n">
        <v>45611</v>
      </c>
      <c r="B946" s="63" t="n">
        <v>445589</v>
      </c>
      <c r="V946" t="n">
        <v>4.24</v>
      </c>
      <c r="W946" t="n">
        <v>4.352</v>
      </c>
      <c r="X946" t="n">
        <v>4.426</v>
      </c>
      <c r="Y946" t="n">
        <v>4.47</v>
      </c>
      <c r="Z946" t="n">
        <v>4.356</v>
      </c>
      <c r="AA946" t="n">
        <v>4.402</v>
      </c>
      <c r="AB946" t="n">
        <v>4.512</v>
      </c>
      <c r="AC946" t="n">
        <v>4.572</v>
      </c>
      <c r="AD946" t="n">
        <v>4.606</v>
      </c>
      <c r="AE946" t="n">
        <v>4.49</v>
      </c>
      <c r="AF946" t="n">
        <v>4.494</v>
      </c>
      <c r="AG946" t="n">
        <v>4.644</v>
      </c>
      <c r="AH946" t="n">
        <v>4.48</v>
      </c>
    </row>
    <row r="947">
      <c r="A947" s="1112" t="n">
        <v>45614</v>
      </c>
      <c r="B947" s="63" t="n">
        <v>394274</v>
      </c>
      <c r="V947" t="n">
        <v>4.292</v>
      </c>
      <c r="W947" t="n">
        <v>4.396</v>
      </c>
      <c r="X947" t="n">
        <v>4.466</v>
      </c>
      <c r="Y947" t="n">
        <v>4.5</v>
      </c>
      <c r="Z947" t="n">
        <v>4.364</v>
      </c>
      <c r="AA947" t="n">
        <v>4.41</v>
      </c>
      <c r="AB947" t="n">
        <v>4.516</v>
      </c>
      <c r="AC947" t="n">
        <v>4.58</v>
      </c>
      <c r="AD947" t="n">
        <v>4.614</v>
      </c>
      <c r="AE947" t="n">
        <v>4.486</v>
      </c>
      <c r="AF947" t="n">
        <v>4.492</v>
      </c>
      <c r="AG947" t="n">
        <v>4.642</v>
      </c>
      <c r="AH947" t="n">
        <v>4.482</v>
      </c>
    </row>
    <row r="948">
      <c r="A948" s="1112" t="n">
        <v>45615</v>
      </c>
      <c r="B948" s="63" t="n">
        <v>454354</v>
      </c>
      <c r="V948" t="n">
        <v>4.272</v>
      </c>
      <c r="W948" t="n">
        <v>4.376</v>
      </c>
      <c r="X948" t="n">
        <v>4.452</v>
      </c>
      <c r="Y948" t="n">
        <v>4.484</v>
      </c>
      <c r="Z948" t="n">
        <v>4.352</v>
      </c>
      <c r="AA948" t="n">
        <v>4.394</v>
      </c>
      <c r="AB948" t="n">
        <v>4.504</v>
      </c>
      <c r="AC948" t="n">
        <v>4.566</v>
      </c>
      <c r="AD948" t="n">
        <v>4.602</v>
      </c>
      <c r="AE948" t="n">
        <v>4.472</v>
      </c>
      <c r="AF948" t="n">
        <v>4.474</v>
      </c>
      <c r="AG948" t="n">
        <v>4.624</v>
      </c>
      <c r="AH948" t="n">
        <v>4.464</v>
      </c>
    </row>
    <row r="949">
      <c r="A949" s="1112" t="n">
        <v>45616</v>
      </c>
      <c r="B949" s="63" t="n">
        <v>446564</v>
      </c>
      <c r="V949" t="n">
        <v>4.302</v>
      </c>
      <c r="W949" t="n">
        <v>4.4</v>
      </c>
      <c r="X949" t="n">
        <v>4.47</v>
      </c>
      <c r="Y949" t="n">
        <v>4.5</v>
      </c>
      <c r="Z949" t="n">
        <v>4.366</v>
      </c>
      <c r="AA949" t="n">
        <v>4.41</v>
      </c>
      <c r="AB949" t="n">
        <v>4.52</v>
      </c>
      <c r="AC949" t="n">
        <v>4.58</v>
      </c>
      <c r="AD949" t="n">
        <v>4.614</v>
      </c>
      <c r="AE949" t="n">
        <v>4.486</v>
      </c>
      <c r="AF949" t="n">
        <v>4.492</v>
      </c>
      <c r="AG949" t="n">
        <v>4.642</v>
      </c>
      <c r="AH949" t="n">
        <v>4.484</v>
      </c>
    </row>
    <row r="950">
      <c r="A950" s="1112" t="n">
        <v>45617</v>
      </c>
      <c r="B950" s="63" t="n">
        <v>406750</v>
      </c>
      <c r="V950" t="n">
        <v>4.266</v>
      </c>
      <c r="W950" t="n">
        <v>4.362</v>
      </c>
      <c r="X950" t="n">
        <v>4.432</v>
      </c>
      <c r="Y950" t="n">
        <v>4.464</v>
      </c>
      <c r="Z950" t="n">
        <v>4.33</v>
      </c>
      <c r="AA950" t="n">
        <v>4.366</v>
      </c>
      <c r="AB950" t="n">
        <v>4.476</v>
      </c>
      <c r="AC950" t="n">
        <v>4.54</v>
      </c>
      <c r="AD950" t="n">
        <v>4.576</v>
      </c>
      <c r="AE950" t="n">
        <v>4.442</v>
      </c>
      <c r="AF950" t="n">
        <v>4.446</v>
      </c>
      <c r="AG950" t="n">
        <v>4.596</v>
      </c>
      <c r="AH950" t="n">
        <v>4.444</v>
      </c>
    </row>
    <row r="951">
      <c r="A951" s="1112" t="n">
        <v>45618</v>
      </c>
      <c r="B951" s="63" t="n">
        <v>399794</v>
      </c>
      <c r="V951" t="n">
        <v>4.254</v>
      </c>
      <c r="W951" t="n">
        <v>4.352</v>
      </c>
      <c r="X951" t="n">
        <v>4.424</v>
      </c>
      <c r="Y951" t="n">
        <v>4.46</v>
      </c>
      <c r="Z951" t="n">
        <v>4.326</v>
      </c>
      <c r="AA951" t="n">
        <v>4.362</v>
      </c>
      <c r="AB951" t="n">
        <v>4.472</v>
      </c>
      <c r="AC951" t="n">
        <v>4.534</v>
      </c>
      <c r="AD951" t="n">
        <v>4.57</v>
      </c>
      <c r="AE951" t="n">
        <v>4.444</v>
      </c>
      <c r="AF951" t="n">
        <v>4.45</v>
      </c>
      <c r="AG951" t="n">
        <v>4.6</v>
      </c>
      <c r="AH951" t="n">
        <v>4.446</v>
      </c>
    </row>
    <row r="952">
      <c r="A952" s="1112" t="n">
        <v>45621</v>
      </c>
      <c r="B952" s="63" t="n">
        <v>555333</v>
      </c>
      <c r="V952" t="n">
        <v>4.246</v>
      </c>
      <c r="W952" t="n">
        <v>4.33</v>
      </c>
      <c r="X952" t="n">
        <v>4.396</v>
      </c>
      <c r="Y952" t="n">
        <v>4.43</v>
      </c>
      <c r="Z952" t="n">
        <v>4.294</v>
      </c>
      <c r="AA952" t="n">
        <v>4.324</v>
      </c>
      <c r="AB952" t="n">
        <v>4.44</v>
      </c>
      <c r="AC952" t="n">
        <v>4.504</v>
      </c>
      <c r="AD952" t="n">
        <v>4.542</v>
      </c>
      <c r="AE952" t="n">
        <v>4.426</v>
      </c>
      <c r="AF952" t="n">
        <v>4.436</v>
      </c>
      <c r="AG952" t="n">
        <v>4.586</v>
      </c>
      <c r="AH952" t="n">
        <v>4.44</v>
      </c>
    </row>
    <row r="953">
      <c r="A953" s="1112" t="n">
        <v>45622</v>
      </c>
      <c r="B953" s="63" t="n">
        <v>637406</v>
      </c>
      <c r="V953" t="n">
        <v>4.2</v>
      </c>
      <c r="W953" t="n">
        <v>4.28</v>
      </c>
      <c r="X953" t="n">
        <v>4.352</v>
      </c>
      <c r="Y953" t="n">
        <v>4.386</v>
      </c>
      <c r="Z953" t="n">
        <v>4.266</v>
      </c>
      <c r="AA953" t="n">
        <v>4.302</v>
      </c>
      <c r="AB953" t="n">
        <v>4.42</v>
      </c>
      <c r="AC953" t="n">
        <v>4.482</v>
      </c>
      <c r="AD953" t="n">
        <v>4.52</v>
      </c>
      <c r="AE953" t="n">
        <v>4.414</v>
      </c>
      <c r="AF953" t="n">
        <v>4.42</v>
      </c>
      <c r="AG953" t="n">
        <v>4.57</v>
      </c>
      <c r="AH953" t="n">
        <v>4.412</v>
      </c>
    </row>
    <row r="954">
      <c r="A954" s="1112" t="n">
        <v>45623</v>
      </c>
      <c r="B954" s="63" t="n">
        <v>470439</v>
      </c>
      <c r="V954" t="n">
        <v>4.156</v>
      </c>
      <c r="W954" t="n">
        <v>4.28</v>
      </c>
      <c r="X954" t="n">
        <v>4.352</v>
      </c>
      <c r="Y954" t="n">
        <v>4.384</v>
      </c>
      <c r="Z954" t="n">
        <v>4.256</v>
      </c>
      <c r="AA954" t="n">
        <v>4.296</v>
      </c>
      <c r="AB954" t="n">
        <v>4.412</v>
      </c>
      <c r="AC954" t="n">
        <v>4.474</v>
      </c>
      <c r="AD954" t="n">
        <v>4.512</v>
      </c>
      <c r="AE954" t="n">
        <v>4.404</v>
      </c>
      <c r="AF954" t="n">
        <v>4.414</v>
      </c>
      <c r="AG954" t="n">
        <v>4.564</v>
      </c>
      <c r="AH954" t="n">
        <v>4.406</v>
      </c>
    </row>
    <row r="955">
      <c r="A955" s="104" t="n">
        <v>45624</v>
      </c>
      <c r="V955" s="192" t="n">
        <v>4.156</v>
      </c>
      <c r="W955" s="192" t="n">
        <v>4.28</v>
      </c>
      <c r="X955" s="192" t="n">
        <v>4.352</v>
      </c>
      <c r="Y955" s="192" t="n">
        <v>4.384</v>
      </c>
      <c r="Z955" s="192" t="n">
        <v>4.256</v>
      </c>
      <c r="AA955" s="192" t="n">
        <v>4.296</v>
      </c>
      <c r="AB955" s="192" t="n">
        <v>4.412</v>
      </c>
      <c r="AC955" s="192" t="n">
        <v>4.474</v>
      </c>
      <c r="AD955" s="192" t="n">
        <v>4.512</v>
      </c>
      <c r="AE955" s="192" t="n">
        <v>4.404</v>
      </c>
      <c r="AF955" s="192" t="n">
        <v>4.414</v>
      </c>
      <c r="AG955" s="192" t="n">
        <v>4.564</v>
      </c>
      <c r="AH955" s="192" t="n">
        <v>4.406</v>
      </c>
    </row>
    <row r="956">
      <c r="A956" s="1112" t="n">
        <v>45625</v>
      </c>
      <c r="B956" s="63" t="n">
        <v>198807</v>
      </c>
      <c r="V956" t="n">
        <v>4.23</v>
      </c>
      <c r="W956" t="n">
        <v>4.33</v>
      </c>
      <c r="X956" t="n">
        <v>4.396</v>
      </c>
      <c r="Y956" t="n">
        <v>4.422</v>
      </c>
      <c r="Z956" t="n">
        <v>4.28</v>
      </c>
      <c r="AA956" t="n">
        <v>4.314</v>
      </c>
      <c r="AB956" t="n">
        <v>4.426</v>
      </c>
      <c r="AC956" t="n">
        <v>4.49</v>
      </c>
      <c r="AD956" t="n">
        <v>4.526</v>
      </c>
      <c r="AE956" t="n">
        <v>4.416</v>
      </c>
      <c r="AF956" t="n">
        <v>4.422</v>
      </c>
      <c r="AG956" t="n">
        <v>4.572</v>
      </c>
      <c r="AH956" t="n">
        <v>4.414</v>
      </c>
    </row>
    <row r="957">
      <c r="A957" s="1112" t="n">
        <v>45628</v>
      </c>
      <c r="B957" s="63" t="n">
        <v>267501</v>
      </c>
      <c r="V957" t="n">
        <v>4.244</v>
      </c>
      <c r="W957" t="n">
        <v>4.324</v>
      </c>
      <c r="X957" t="n">
        <v>4.39</v>
      </c>
      <c r="Y957" t="n">
        <v>4.42</v>
      </c>
      <c r="Z957" t="n">
        <v>4.282</v>
      </c>
      <c r="AA957" t="n">
        <v>4.316</v>
      </c>
      <c r="AB957" t="n">
        <v>4.426</v>
      </c>
      <c r="AC957" t="n">
        <v>4.49</v>
      </c>
      <c r="AD957" t="n">
        <v>4.526</v>
      </c>
      <c r="AE957" t="n">
        <v>4.416</v>
      </c>
      <c r="AF957" t="n">
        <v>4.43</v>
      </c>
      <c r="AG957" t="n">
        <v>4.58</v>
      </c>
      <c r="AH957" t="n">
        <v>4.43</v>
      </c>
    </row>
    <row r="958">
      <c r="A958" s="1112" t="n">
        <v>45629</v>
      </c>
      <c r="B958" s="63" t="n">
        <v>251818</v>
      </c>
      <c r="V958" t="n">
        <v>4.232</v>
      </c>
      <c r="W958" t="n">
        <v>4.322</v>
      </c>
      <c r="X958" t="n">
        <v>4.38</v>
      </c>
      <c r="Y958" t="n">
        <v>4.406</v>
      </c>
      <c r="Z958" t="n">
        <v>4.27</v>
      </c>
      <c r="AA958" t="n">
        <v>4.306</v>
      </c>
      <c r="AB958" t="n">
        <v>4.422</v>
      </c>
      <c r="AC958" t="n">
        <v>4.486</v>
      </c>
      <c r="AD958" t="n">
        <v>4.52</v>
      </c>
      <c r="AE958" t="n">
        <v>4.41</v>
      </c>
      <c r="AF958" t="n">
        <v>4.416</v>
      </c>
      <c r="AG958" t="n">
        <v>4.566</v>
      </c>
      <c r="AH958" t="n">
        <v>4.42</v>
      </c>
    </row>
    <row r="959">
      <c r="A959" s="1112" t="n">
        <v>45630</v>
      </c>
      <c r="B959" s="63" t="n">
        <v>226732</v>
      </c>
      <c r="V959" t="n">
        <v>4.22</v>
      </c>
      <c r="W959" t="n">
        <v>4.3</v>
      </c>
      <c r="X959" t="n">
        <v>4.354</v>
      </c>
      <c r="Y959" t="n">
        <v>4.382</v>
      </c>
      <c r="Z959" t="n">
        <v>4.254</v>
      </c>
      <c r="AA959" t="n">
        <v>4.29</v>
      </c>
      <c r="AB959" t="n">
        <v>4.404</v>
      </c>
      <c r="AC959" t="n">
        <v>4.47</v>
      </c>
      <c r="AD959" t="n">
        <v>4.502</v>
      </c>
      <c r="AE959" t="n">
        <v>4.404</v>
      </c>
      <c r="AF959" t="n">
        <v>4.414</v>
      </c>
      <c r="AG959" t="n">
        <v>4.564</v>
      </c>
      <c r="AH959" t="n">
        <v>4.43</v>
      </c>
    </row>
    <row r="960">
      <c r="A960" s="1112" t="n">
        <v>45631</v>
      </c>
      <c r="B960" s="63" t="n">
        <v>265110</v>
      </c>
      <c r="V960" t="n">
        <v>4.264</v>
      </c>
      <c r="W960" t="n">
        <v>4.35</v>
      </c>
      <c r="X960" t="n">
        <v>4.404</v>
      </c>
      <c r="Y960" t="n">
        <v>4.43</v>
      </c>
      <c r="Z960" t="n">
        <v>4.304</v>
      </c>
      <c r="AA960" t="n">
        <v>4.34</v>
      </c>
      <c r="AB960" t="n">
        <v>4.45</v>
      </c>
      <c r="AC960" t="n">
        <v>4.512</v>
      </c>
      <c r="AD960" t="n">
        <v>4.544</v>
      </c>
      <c r="AE960" t="n">
        <v>4.442</v>
      </c>
      <c r="AF960" t="n">
        <v>4.452</v>
      </c>
      <c r="AG960" t="n">
        <v>4.602</v>
      </c>
      <c r="AH960" t="n">
        <v>4.47</v>
      </c>
    </row>
    <row r="961">
      <c r="A961" s="1112" t="n">
        <v>45632</v>
      </c>
      <c r="B961" s="63" t="n">
        <v>334122</v>
      </c>
      <c r="V961" t="n">
        <v>4.306</v>
      </c>
      <c r="W961" t="n">
        <v>4.4</v>
      </c>
      <c r="X961" t="n">
        <v>4.452</v>
      </c>
      <c r="Y961" t="n">
        <v>4.476</v>
      </c>
      <c r="Z961" t="n">
        <v>4.336</v>
      </c>
      <c r="AA961" t="n">
        <v>4.372</v>
      </c>
      <c r="AB961" t="n">
        <v>4.482</v>
      </c>
      <c r="AC961" t="n">
        <v>4.542</v>
      </c>
      <c r="AD961" t="n">
        <v>4.572</v>
      </c>
      <c r="AE961" t="n">
        <v>4.466</v>
      </c>
      <c r="AF961" t="n">
        <v>4.476</v>
      </c>
      <c r="AG961" t="n">
        <v>4.64</v>
      </c>
      <c r="AH961" t="n">
        <v>4.5</v>
      </c>
    </row>
    <row r="962">
      <c r="A962" s="1112" t="n">
        <v>45635</v>
      </c>
      <c r="B962" s="63" t="n">
        <v>353541</v>
      </c>
      <c r="V962" t="n">
        <v>4.34</v>
      </c>
      <c r="W962" t="n">
        <v>4.416</v>
      </c>
      <c r="X962" t="n">
        <v>4.476</v>
      </c>
      <c r="Y962" t="n">
        <v>4.504</v>
      </c>
      <c r="Z962" t="n">
        <v>4.354</v>
      </c>
      <c r="AA962" t="n">
        <v>4.392</v>
      </c>
      <c r="AB962" t="n">
        <v>4.504</v>
      </c>
      <c r="AC962" t="n">
        <v>4.564</v>
      </c>
      <c r="AD962" t="n">
        <v>4.594</v>
      </c>
      <c r="AE962" t="n">
        <v>4.48</v>
      </c>
      <c r="AF962" t="n">
        <v>4.486</v>
      </c>
      <c r="AG962" t="n">
        <v>4.65</v>
      </c>
      <c r="AH962" t="n">
        <v>4.512</v>
      </c>
    </row>
    <row r="963">
      <c r="A963" s="1112" t="n">
        <v>45636</v>
      </c>
      <c r="B963" s="63" t="n">
        <v>493670</v>
      </c>
      <c r="V963" t="n">
        <v>4.404</v>
      </c>
      <c r="W963" t="n">
        <v>4.49</v>
      </c>
      <c r="X963" t="n">
        <v>4.552</v>
      </c>
      <c r="Y963" t="n">
        <v>4.572</v>
      </c>
      <c r="Z963" t="n">
        <v>4.38</v>
      </c>
      <c r="AA963" t="n">
        <v>4.416</v>
      </c>
      <c r="AB963" t="n">
        <v>4.522</v>
      </c>
      <c r="AC963" t="n">
        <v>4.582</v>
      </c>
      <c r="AD963" t="n">
        <v>4.612</v>
      </c>
      <c r="AE963" t="n">
        <v>4.482</v>
      </c>
      <c r="AF963" t="n">
        <v>4.484</v>
      </c>
      <c r="AG963" t="n">
        <v>4.646</v>
      </c>
      <c r="AH963" t="n">
        <v>4.512</v>
      </c>
    </row>
    <row r="964">
      <c r="A964" s="1112" t="n">
        <v>45637</v>
      </c>
      <c r="B964" s="63" t="n">
        <v>469314</v>
      </c>
      <c r="V964" t="n">
        <v>4.38</v>
      </c>
      <c r="W964" t="n">
        <v>4.482</v>
      </c>
      <c r="X964" t="n">
        <v>4.554</v>
      </c>
      <c r="Y964" t="n">
        <v>4.582</v>
      </c>
      <c r="Z964" t="n">
        <v>4.396</v>
      </c>
      <c r="AA964" t="n">
        <v>4.44</v>
      </c>
      <c r="AB964" t="n">
        <v>4.55</v>
      </c>
      <c r="AC964" t="n">
        <v>4.606</v>
      </c>
      <c r="AD964" t="n">
        <v>4.64</v>
      </c>
      <c r="AE964" t="n">
        <v>4.51</v>
      </c>
      <c r="AF964" t="n">
        <v>4.51</v>
      </c>
      <c r="AG964" t="n">
        <v>4.674</v>
      </c>
      <c r="AH964" t="n">
        <v>4.542</v>
      </c>
    </row>
    <row r="965">
      <c r="A965" s="1112" t="n">
        <v>45638</v>
      </c>
      <c r="B965" s="63" t="n">
        <v>389311</v>
      </c>
      <c r="V965" t="n">
        <v>4.316</v>
      </c>
      <c r="W965" t="n">
        <v>4.434</v>
      </c>
      <c r="X965" t="n">
        <v>4.51</v>
      </c>
      <c r="Y965" t="n">
        <v>4.55</v>
      </c>
      <c r="Z965" t="n">
        <v>4.37</v>
      </c>
      <c r="AA965" t="n">
        <v>4.416</v>
      </c>
      <c r="AB965" t="n">
        <v>4.524</v>
      </c>
      <c r="AC965" t="n">
        <v>4.586</v>
      </c>
      <c r="AD965" t="n">
        <v>4.622</v>
      </c>
      <c r="AE965" t="n">
        <v>4.5</v>
      </c>
      <c r="AF965" t="n">
        <v>4.504</v>
      </c>
      <c r="AG965" t="n">
        <v>4.674</v>
      </c>
      <c r="AH965" t="n">
        <v>4.54</v>
      </c>
    </row>
    <row r="966">
      <c r="A966" s="1112" t="n">
        <v>45639</v>
      </c>
      <c r="B966" s="63" t="n">
        <v>316312</v>
      </c>
      <c r="V966" t="n">
        <v>4.3</v>
      </c>
      <c r="W966" t="n">
        <v>4.42</v>
      </c>
      <c r="X966" t="n">
        <v>4.492</v>
      </c>
      <c r="Y966" t="n">
        <v>4.53</v>
      </c>
      <c r="Z966" t="n">
        <v>4.346</v>
      </c>
      <c r="AA966" t="n">
        <v>4.39</v>
      </c>
      <c r="AB966" t="n">
        <v>4.502</v>
      </c>
      <c r="AC966" t="n">
        <v>4.562</v>
      </c>
      <c r="AD966" t="n">
        <v>4.594</v>
      </c>
      <c r="AE966" t="n">
        <v>4.482</v>
      </c>
      <c r="AF966" t="n">
        <v>4.486</v>
      </c>
      <c r="AG966" t="n">
        <v>4.6</v>
      </c>
      <c r="AH966" t="n">
        <v>4.66</v>
      </c>
      <c r="AI966" t="n">
        <v>4.656</v>
      </c>
      <c r="AJ966" t="n">
        <v>4.544</v>
      </c>
      <c r="AK966" t="n">
        <v>4.524</v>
      </c>
      <c r="AL966" t="n">
        <v>4.694</v>
      </c>
      <c r="AM966" t="n">
        <v>4.562</v>
      </c>
    </row>
    <row r="967">
      <c r="A967" s="1112" t="n">
        <v>45642</v>
      </c>
      <c r="B967" s="63" t="n">
        <v>263995</v>
      </c>
      <c r="W967" t="n">
        <v>4.45</v>
      </c>
      <c r="X967" t="n">
        <v>4.516</v>
      </c>
      <c r="Y967" t="n">
        <v>4.55</v>
      </c>
      <c r="Z967" t="n">
        <v>4.364</v>
      </c>
      <c r="AA967" t="n">
        <v>4.402</v>
      </c>
      <c r="AB967" t="n">
        <v>4.514</v>
      </c>
      <c r="AC967" t="n">
        <v>4.574</v>
      </c>
      <c r="AD967" t="n">
        <v>4.61</v>
      </c>
      <c r="AE967" t="n">
        <v>4.49</v>
      </c>
      <c r="AF967" t="n">
        <v>4.494</v>
      </c>
      <c r="AG967" t="n">
        <v>4.606</v>
      </c>
      <c r="AH967" t="n">
        <v>4.666</v>
      </c>
      <c r="AI967" t="n">
        <v>4.662</v>
      </c>
      <c r="AJ967" t="n">
        <v>4.55</v>
      </c>
      <c r="AK967" t="n">
        <v>4.536</v>
      </c>
      <c r="AL967" t="n">
        <v>4.706</v>
      </c>
      <c r="AM967" t="n">
        <v>4.574</v>
      </c>
    </row>
    <row r="968">
      <c r="A968" s="1112" t="n">
        <v>45643</v>
      </c>
      <c r="B968" s="63" t="n">
        <v>286810</v>
      </c>
      <c r="W968" t="n">
        <v>4.434</v>
      </c>
      <c r="X968" t="n">
        <v>4.5</v>
      </c>
      <c r="Y968" t="n">
        <v>4.532</v>
      </c>
      <c r="Z968" t="n">
        <v>4.346</v>
      </c>
      <c r="AA968" t="n">
        <v>4.384</v>
      </c>
      <c r="AB968" t="n">
        <v>4.5</v>
      </c>
      <c r="AC968" t="n">
        <v>4.56</v>
      </c>
      <c r="AD968" t="n">
        <v>4.592</v>
      </c>
      <c r="AE968" t="n">
        <v>4.472</v>
      </c>
      <c r="AF968" t="n">
        <v>4.48</v>
      </c>
      <c r="AG968" t="n">
        <v>4.574</v>
      </c>
      <c r="AH968" t="n">
        <v>4.634</v>
      </c>
      <c r="AI968" t="n">
        <v>4.65</v>
      </c>
      <c r="AJ968" t="n">
        <v>4.536</v>
      </c>
      <c r="AK968" t="n">
        <v>4.524</v>
      </c>
      <c r="AL968" t="n">
        <v>4.694</v>
      </c>
      <c r="AM968" t="n">
        <v>4.562</v>
      </c>
    </row>
    <row r="969">
      <c r="A969" s="1112" t="n">
        <v>45644</v>
      </c>
      <c r="B969" s="63" t="n">
        <v>286900</v>
      </c>
      <c r="W969" t="n">
        <v>4.372</v>
      </c>
      <c r="X969" t="n">
        <v>4.436</v>
      </c>
      <c r="Y969" t="n">
        <v>4.472</v>
      </c>
      <c r="Z969" t="n">
        <v>4.292</v>
      </c>
      <c r="AA969" t="n">
        <v>4.33</v>
      </c>
      <c r="AB969" t="n">
        <v>4.444</v>
      </c>
      <c r="AC969" t="n">
        <v>4.504</v>
      </c>
      <c r="AD969" t="n">
        <v>4.532</v>
      </c>
      <c r="AE969" t="n">
        <v>4.422</v>
      </c>
      <c r="AF969" t="n">
        <v>4.426</v>
      </c>
      <c r="AG969" t="n">
        <v>4.522</v>
      </c>
      <c r="AH969" t="n">
        <v>4.582</v>
      </c>
      <c r="AI969" t="n">
        <v>4.596</v>
      </c>
      <c r="AJ969" t="n">
        <v>4.484</v>
      </c>
      <c r="AK969" t="n">
        <v>4.49</v>
      </c>
      <c r="AL969" t="n">
        <v>4.66</v>
      </c>
      <c r="AM969" t="n">
        <v>4.526</v>
      </c>
    </row>
    <row r="970">
      <c r="A970" s="1112" t="n">
        <v>45645</v>
      </c>
      <c r="B970" s="63" t="n">
        <v>299264</v>
      </c>
      <c r="W970" t="n">
        <v>4.406</v>
      </c>
      <c r="X970" t="n">
        <v>4.462</v>
      </c>
      <c r="Y970" t="n">
        <v>4.492</v>
      </c>
      <c r="Z970" t="n">
        <v>4.31</v>
      </c>
      <c r="AA970" t="n">
        <v>4.346</v>
      </c>
      <c r="AB970" t="n">
        <v>4.464</v>
      </c>
      <c r="AC970" t="n">
        <v>4.526</v>
      </c>
      <c r="AD970" t="n">
        <v>4.554</v>
      </c>
      <c r="AE970" t="n">
        <v>4.422</v>
      </c>
      <c r="AF970" t="n">
        <v>4.43</v>
      </c>
      <c r="AG970" t="n">
        <v>4.522</v>
      </c>
      <c r="AH970" t="n">
        <v>4.582</v>
      </c>
      <c r="AI970" t="n">
        <v>4.596</v>
      </c>
      <c r="AJ970" t="n">
        <v>4.484</v>
      </c>
      <c r="AK970" t="n">
        <v>4.472</v>
      </c>
      <c r="AL970" t="n">
        <v>4.642</v>
      </c>
      <c r="AM970" t="n">
        <v>4.51</v>
      </c>
    </row>
    <row r="971">
      <c r="A971" s="1112" t="n">
        <v>45646</v>
      </c>
      <c r="B971" s="63" t="n">
        <v>273972</v>
      </c>
      <c r="W971" t="n">
        <v>4.462</v>
      </c>
      <c r="X971" t="n">
        <v>4.516</v>
      </c>
      <c r="Y971" t="n">
        <v>4.544</v>
      </c>
      <c r="Z971" t="n">
        <v>4.35</v>
      </c>
      <c r="AA971" t="n">
        <v>4.376</v>
      </c>
      <c r="AB971" t="n">
        <v>4.492</v>
      </c>
      <c r="AC971" t="n">
        <v>4.554</v>
      </c>
      <c r="AD971" t="n">
        <v>4.584</v>
      </c>
      <c r="AE971" t="n">
        <v>4.452</v>
      </c>
      <c r="AF971" t="n">
        <v>4.454</v>
      </c>
      <c r="AG971" t="n">
        <v>4.554</v>
      </c>
      <c r="AH971" t="n">
        <v>4.592</v>
      </c>
      <c r="AI971" t="n">
        <v>4.616</v>
      </c>
      <c r="AJ971" t="n">
        <v>4.504</v>
      </c>
      <c r="AK971" t="n">
        <v>4.502</v>
      </c>
      <c r="AL971" t="n">
        <v>4.672</v>
      </c>
      <c r="AM971" t="n">
        <v>4.5</v>
      </c>
    </row>
    <row r="972">
      <c r="A972" s="1112" t="n">
        <v>45649</v>
      </c>
      <c r="B972" s="63" t="n">
        <v>202880</v>
      </c>
      <c r="W972" t="n">
        <v>4.476</v>
      </c>
      <c r="X972" t="n">
        <v>4.534</v>
      </c>
      <c r="Y972" t="n">
        <v>4.556</v>
      </c>
      <c r="Z972" t="n">
        <v>4.352</v>
      </c>
      <c r="AA972" t="n">
        <v>4.372</v>
      </c>
      <c r="AB972" t="n">
        <v>4.49</v>
      </c>
      <c r="AC972" t="n">
        <v>4.556</v>
      </c>
      <c r="AD972" t="n">
        <v>4.584</v>
      </c>
      <c r="AE972" t="n">
        <v>4.456</v>
      </c>
      <c r="AF972" t="n">
        <v>4.462</v>
      </c>
      <c r="AG972" t="n">
        <v>4.562</v>
      </c>
      <c r="AH972" t="n">
        <v>4.6</v>
      </c>
      <c r="AI972" t="n">
        <v>4.622</v>
      </c>
      <c r="AJ972" t="n">
        <v>4.51</v>
      </c>
      <c r="AK972" t="n">
        <v>4.512</v>
      </c>
      <c r="AL972" t="n">
        <v>4.682</v>
      </c>
      <c r="AM972" t="n">
        <v>4.51</v>
      </c>
    </row>
    <row r="973">
      <c r="A973" s="1112" t="n">
        <v>45650</v>
      </c>
      <c r="B973" s="63" t="n">
        <v>184379</v>
      </c>
      <c r="W973" t="n">
        <v>4.484</v>
      </c>
      <c r="X973" t="n">
        <v>4.55</v>
      </c>
      <c r="Y973" t="n">
        <v>4.572</v>
      </c>
      <c r="Z973" t="n">
        <v>4.36</v>
      </c>
      <c r="AA973" t="n">
        <v>4.372</v>
      </c>
      <c r="AB973" t="n">
        <v>4.492</v>
      </c>
      <c r="AC973" t="n">
        <v>4.556</v>
      </c>
      <c r="AD973" t="n">
        <v>4.584</v>
      </c>
      <c r="AE973" t="n">
        <v>4.46</v>
      </c>
      <c r="AF973" t="n">
        <v>4.464</v>
      </c>
      <c r="AG973" t="n">
        <v>4.564</v>
      </c>
      <c r="AH973" t="n">
        <v>4.602</v>
      </c>
      <c r="AI973" t="n">
        <v>4.624</v>
      </c>
      <c r="AJ973" t="n">
        <v>4.512</v>
      </c>
      <c r="AK973" t="n">
        <v>4.514</v>
      </c>
      <c r="AL973" t="n">
        <v>4.684</v>
      </c>
      <c r="AM973" t="n">
        <v>4.512</v>
      </c>
    </row>
    <row r="974">
      <c r="A974" s="1112" t="n">
        <v>45652</v>
      </c>
      <c r="B974" s="63" t="n">
        <v>271764</v>
      </c>
      <c r="W974" t="n">
        <v>4.536</v>
      </c>
      <c r="X974" t="n">
        <v>4.604</v>
      </c>
      <c r="Y974" t="n">
        <v>4.636</v>
      </c>
      <c r="Z974" t="n">
        <v>4.404</v>
      </c>
      <c r="AA974" t="n">
        <v>4.416</v>
      </c>
      <c r="AB974" t="n">
        <v>4.534</v>
      </c>
      <c r="AC974" t="n">
        <v>4.6</v>
      </c>
      <c r="AD974" t="n">
        <v>4.626</v>
      </c>
      <c r="AE974" t="n">
        <v>4.494</v>
      </c>
      <c r="AF974" t="n">
        <v>4.496</v>
      </c>
      <c r="AG974" t="n">
        <v>4.594</v>
      </c>
      <c r="AH974" t="n">
        <v>4.632</v>
      </c>
      <c r="AI974" t="n">
        <v>4.656</v>
      </c>
      <c r="AJ974" t="n">
        <v>4.544</v>
      </c>
      <c r="AK974" t="n">
        <v>4.542</v>
      </c>
      <c r="AL974" t="n">
        <v>4.712</v>
      </c>
      <c r="AM974" t="n">
        <v>4.54</v>
      </c>
    </row>
    <row r="975">
      <c r="A975" s="1112" t="n">
        <v>45653</v>
      </c>
      <c r="B975" s="63" t="n">
        <v>277897</v>
      </c>
      <c r="W975" t="n">
        <v>4.54</v>
      </c>
      <c r="X975" t="n">
        <v>4.614</v>
      </c>
      <c r="Y975" t="n">
        <v>4.644</v>
      </c>
      <c r="Z975" t="n">
        <v>4.392</v>
      </c>
      <c r="AA975" t="n">
        <v>4.406</v>
      </c>
      <c r="AB975" t="n">
        <v>4.524</v>
      </c>
      <c r="AC975" t="n">
        <v>4.586</v>
      </c>
      <c r="AD975" t="n">
        <v>4.614</v>
      </c>
      <c r="AE975" t="n">
        <v>4.492</v>
      </c>
      <c r="AF975" t="n">
        <v>4.494</v>
      </c>
      <c r="AG975" t="n">
        <v>4.594</v>
      </c>
      <c r="AH975" t="n">
        <v>4.632</v>
      </c>
      <c r="AI975" t="n">
        <v>4.656</v>
      </c>
      <c r="AJ975" t="n">
        <v>4.544</v>
      </c>
      <c r="AK975" t="n">
        <v>4.536</v>
      </c>
      <c r="AL975" t="n">
        <v>4.706</v>
      </c>
      <c r="AM975" t="n">
        <v>4.534</v>
      </c>
    </row>
    <row r="976">
      <c r="A976" s="1112" t="n">
        <v>45656</v>
      </c>
      <c r="B976" s="63" t="n">
        <v>342309</v>
      </c>
      <c r="W976" t="n">
        <v>4.522</v>
      </c>
      <c r="X976" t="n">
        <v>4.6</v>
      </c>
      <c r="Y976" t="n">
        <v>4.632</v>
      </c>
      <c r="Z976" t="n">
        <v>4.38</v>
      </c>
      <c r="AA976" t="n">
        <v>4.39</v>
      </c>
      <c r="AB976" t="n">
        <v>4.504</v>
      </c>
      <c r="AC976" t="n">
        <v>4.566</v>
      </c>
      <c r="AD976" t="n">
        <v>4.594</v>
      </c>
      <c r="AE976" t="n">
        <v>4.46</v>
      </c>
      <c r="AF976" t="n">
        <v>4.464</v>
      </c>
      <c r="AG976" t="n">
        <v>4.56</v>
      </c>
      <c r="AH976" t="n">
        <v>4.596</v>
      </c>
      <c r="AI976" t="n">
        <v>4.624</v>
      </c>
      <c r="AJ976" t="n">
        <v>4.512</v>
      </c>
      <c r="AK976" t="n">
        <v>4.504</v>
      </c>
      <c r="AL976" t="n">
        <v>4.674</v>
      </c>
      <c r="AM976" t="n">
        <v>4.514</v>
      </c>
    </row>
    <row r="977">
      <c r="A977" s="1112" t="n">
        <v>45657</v>
      </c>
      <c r="B977" s="63" t="n">
        <v>267682</v>
      </c>
      <c r="W977" t="n">
        <v>4.584</v>
      </c>
      <c r="X977" t="n">
        <v>4.656</v>
      </c>
      <c r="Y977" t="n">
        <v>4.686</v>
      </c>
      <c r="Z977" t="n">
        <v>4.424</v>
      </c>
      <c r="AA977" t="n">
        <v>4.436</v>
      </c>
      <c r="AB977" t="n">
        <v>4.552</v>
      </c>
      <c r="AC977" t="n">
        <v>4.614</v>
      </c>
      <c r="AD977" t="n">
        <v>4.64</v>
      </c>
      <c r="AE977" t="n">
        <v>4.502</v>
      </c>
      <c r="AF977" t="n">
        <v>4.502</v>
      </c>
      <c r="AG977" t="n">
        <v>4.604</v>
      </c>
      <c r="AH977" t="n">
        <v>4.642</v>
      </c>
      <c r="AI977" t="n">
        <v>4.664</v>
      </c>
      <c r="AJ977" t="n">
        <v>4.552</v>
      </c>
      <c r="AK977" t="n">
        <v>4.544</v>
      </c>
      <c r="AL977" t="n">
        <v>4.714</v>
      </c>
      <c r="AM977" t="n">
        <v>4.554</v>
      </c>
    </row>
    <row r="978">
      <c r="A978" s="1112" t="n">
        <v>45659</v>
      </c>
      <c r="B978" s="63" t="n">
        <v>270824</v>
      </c>
      <c r="W978" t="n">
        <v>4.594</v>
      </c>
      <c r="X978" t="n">
        <v>4.672</v>
      </c>
      <c r="Y978" t="n">
        <v>4.702</v>
      </c>
      <c r="Z978" t="n">
        <v>4.452</v>
      </c>
      <c r="AA978" t="n">
        <v>4.464</v>
      </c>
      <c r="AB978" t="n">
        <v>4.576</v>
      </c>
      <c r="AC978" t="n">
        <v>4.64</v>
      </c>
      <c r="AD978" t="n">
        <v>4.666</v>
      </c>
      <c r="AE978" t="n">
        <v>4.524</v>
      </c>
      <c r="AF978" t="n">
        <v>4.524</v>
      </c>
      <c r="AG978" t="n">
        <v>4.626</v>
      </c>
      <c r="AH978" t="n">
        <v>4.664</v>
      </c>
      <c r="AI978" t="n">
        <v>4.686</v>
      </c>
      <c r="AJ978" t="n">
        <v>4.574</v>
      </c>
      <c r="AK978" t="n">
        <v>4.534</v>
      </c>
      <c r="AL978" t="n">
        <v>4.704</v>
      </c>
      <c r="AM978" t="n">
        <v>4.544</v>
      </c>
    </row>
    <row r="979">
      <c r="A979" s="1112" t="n">
        <v>45660</v>
      </c>
      <c r="B979" s="63" t="n">
        <v>301189</v>
      </c>
      <c r="W979" t="n">
        <v>4.506</v>
      </c>
      <c r="X979" t="n">
        <v>4.582</v>
      </c>
      <c r="Y979" t="n">
        <v>4.612</v>
      </c>
      <c r="Z979" t="n">
        <v>4.382</v>
      </c>
      <c r="AA979" t="n">
        <v>4.406</v>
      </c>
      <c r="AB979" t="n">
        <v>4.524</v>
      </c>
      <c r="AC979" t="n">
        <v>4.586</v>
      </c>
      <c r="AD979" t="n">
        <v>4.614</v>
      </c>
      <c r="AE979" t="n">
        <v>4.474</v>
      </c>
      <c r="AF979" t="n">
        <v>4.472</v>
      </c>
      <c r="AG979" t="n">
        <v>4.576</v>
      </c>
      <c r="AH979" t="n">
        <v>4.622</v>
      </c>
      <c r="AI979" t="n">
        <v>4.636</v>
      </c>
      <c r="AJ979" t="n">
        <v>4.524</v>
      </c>
      <c r="AK979" t="n">
        <v>4.484</v>
      </c>
      <c r="AL979" t="n">
        <v>4.654</v>
      </c>
      <c r="AM979" t="n">
        <v>4.512</v>
      </c>
    </row>
    <row r="980">
      <c r="A980" s="1112" t="n">
        <v>45663</v>
      </c>
      <c r="B980" s="63" t="n">
        <v>374709</v>
      </c>
      <c r="W980" t="n">
        <v>4.576</v>
      </c>
      <c r="X980" t="n">
        <v>4.652</v>
      </c>
      <c r="Y980" t="n">
        <v>4.68</v>
      </c>
      <c r="Z980" t="n">
        <v>4.432</v>
      </c>
      <c r="AA980" t="n">
        <v>4.454</v>
      </c>
      <c r="AB980" t="n">
        <v>4.57</v>
      </c>
      <c r="AC980" t="n">
        <v>4.632</v>
      </c>
      <c r="AD980" t="n">
        <v>4.656</v>
      </c>
      <c r="AE980" t="n">
        <v>4.51</v>
      </c>
      <c r="AF980" t="n">
        <v>4.504</v>
      </c>
      <c r="AG980" t="n">
        <v>4.61</v>
      </c>
      <c r="AH980" t="n">
        <v>4.666</v>
      </c>
      <c r="AI980" t="n">
        <v>4.682</v>
      </c>
      <c r="AJ980" t="n">
        <v>4.57</v>
      </c>
      <c r="AK980" t="n">
        <v>4.512</v>
      </c>
      <c r="AL980" t="n">
        <v>4.682</v>
      </c>
      <c r="AM980" t="n">
        <v>4.54</v>
      </c>
    </row>
    <row r="981">
      <c r="A981" s="1112" t="n">
        <v>45664</v>
      </c>
      <c r="B981" s="63" t="n">
        <v>337740</v>
      </c>
      <c r="W981" t="n">
        <v>4.58</v>
      </c>
      <c r="X981" t="n">
        <v>4.656</v>
      </c>
      <c r="Y981" t="n">
        <v>4.682</v>
      </c>
      <c r="Z981" t="n">
        <v>4.436</v>
      </c>
      <c r="AA981" t="n">
        <v>4.462</v>
      </c>
      <c r="AB981" t="n">
        <v>4.576</v>
      </c>
      <c r="AC981" t="n">
        <v>4.64</v>
      </c>
      <c r="AD981" t="n">
        <v>4.664</v>
      </c>
      <c r="AE981" t="n">
        <v>4.512</v>
      </c>
      <c r="AF981" t="n">
        <v>4.51</v>
      </c>
      <c r="AG981" t="n">
        <v>4.614</v>
      </c>
      <c r="AH981" t="n">
        <v>4.676</v>
      </c>
      <c r="AI981" t="n">
        <v>4.692</v>
      </c>
      <c r="AJ981" t="n">
        <v>4.58</v>
      </c>
      <c r="AK981" t="n">
        <v>4.502</v>
      </c>
      <c r="AL981" t="n">
        <v>4.672</v>
      </c>
      <c r="AM981" t="n">
        <v>4.55</v>
      </c>
    </row>
    <row r="982">
      <c r="A982" s="1112" t="n">
        <v>45665</v>
      </c>
      <c r="B982" s="63" t="n">
        <v>342918</v>
      </c>
      <c r="W982" t="n">
        <v>4.54</v>
      </c>
      <c r="X982" t="n">
        <v>4.624</v>
      </c>
      <c r="Y982" t="n">
        <v>4.656</v>
      </c>
      <c r="Z982" t="n">
        <v>4.424</v>
      </c>
      <c r="AA982" t="n">
        <v>4.45</v>
      </c>
      <c r="AB982" t="n">
        <v>4.564</v>
      </c>
      <c r="AC982" t="n">
        <v>4.626</v>
      </c>
      <c r="AD982" t="n">
        <v>4.654</v>
      </c>
      <c r="AE982" t="n">
        <v>4.506</v>
      </c>
      <c r="AF982" t="n">
        <v>4.504</v>
      </c>
      <c r="AG982" t="n">
        <v>4.61</v>
      </c>
      <c r="AH982" t="n">
        <v>4.672</v>
      </c>
      <c r="AI982" t="n">
        <v>4.686</v>
      </c>
      <c r="AJ982" t="n">
        <v>4.574</v>
      </c>
      <c r="AK982" t="n">
        <v>4.49</v>
      </c>
      <c r="AL982" t="n">
        <v>4.66</v>
      </c>
      <c r="AM982" t="n">
        <v>4.554</v>
      </c>
    </row>
    <row r="983">
      <c r="A983" s="1112" t="n">
        <v>45666</v>
      </c>
      <c r="B983" s="63" t="n">
        <v>279051</v>
      </c>
      <c r="W983" t="n">
        <v>4.56</v>
      </c>
      <c r="X983" t="n">
        <v>4.644</v>
      </c>
      <c r="Y983" t="n">
        <v>4.68</v>
      </c>
      <c r="Z983" t="n">
        <v>4.444</v>
      </c>
      <c r="AA983" t="n">
        <v>4.47</v>
      </c>
      <c r="AB983" t="n">
        <v>4.58</v>
      </c>
      <c r="AC983" t="n">
        <v>4.642</v>
      </c>
      <c r="AD983" t="n">
        <v>4.67</v>
      </c>
      <c r="AE983" t="n">
        <v>4.514</v>
      </c>
      <c r="AF983" t="n">
        <v>4.516</v>
      </c>
      <c r="AG983" t="n">
        <v>4.616</v>
      </c>
      <c r="AH983" t="n">
        <v>4.66</v>
      </c>
      <c r="AI983" t="n">
        <v>4.686</v>
      </c>
      <c r="AJ983" t="n">
        <v>4.574</v>
      </c>
      <c r="AK983" t="n">
        <v>4.5</v>
      </c>
      <c r="AL983" t="n">
        <v>4.67</v>
      </c>
      <c r="AM983" t="n">
        <v>4.564</v>
      </c>
    </row>
    <row r="984">
      <c r="A984" s="1112" t="n">
        <v>45667</v>
      </c>
      <c r="B984" s="63" t="n">
        <v>916009</v>
      </c>
      <c r="W984" t="n">
        <v>4.704</v>
      </c>
      <c r="X984" t="n">
        <v>4.794</v>
      </c>
      <c r="Y984" t="n">
        <v>4.82</v>
      </c>
      <c r="Z984" t="n">
        <v>4.486</v>
      </c>
      <c r="AA984" t="n">
        <v>4.502</v>
      </c>
      <c r="AB984" t="n">
        <v>4.61</v>
      </c>
      <c r="AC984" t="n">
        <v>4.666</v>
      </c>
      <c r="AD984" t="n">
        <v>4.692</v>
      </c>
      <c r="AE984" t="n">
        <v>4.532</v>
      </c>
      <c r="AF984" t="n">
        <v>4.532</v>
      </c>
      <c r="AG984" t="n">
        <v>4.634</v>
      </c>
      <c r="AH984" t="n">
        <v>4.686</v>
      </c>
      <c r="AI984" t="n">
        <v>4.702</v>
      </c>
      <c r="AJ984" t="n">
        <v>4.59</v>
      </c>
      <c r="AK984" t="n">
        <v>4.506</v>
      </c>
      <c r="AL984" t="n">
        <v>4.676</v>
      </c>
      <c r="AM984" t="n">
        <v>4.572</v>
      </c>
    </row>
    <row r="985">
      <c r="A985" s="1112" t="n">
        <v>45670</v>
      </c>
      <c r="B985" s="63" t="n">
        <v>750461</v>
      </c>
      <c r="W985" t="n">
        <v>4.764</v>
      </c>
      <c r="X985" t="n">
        <v>4.866</v>
      </c>
      <c r="Y985" t="n">
        <v>4.9</v>
      </c>
      <c r="Z985" t="n">
        <v>4.566</v>
      </c>
      <c r="AA985" t="n">
        <v>4.572</v>
      </c>
      <c r="AB985" t="n">
        <v>4.68</v>
      </c>
      <c r="AC985" t="n">
        <v>4.74</v>
      </c>
      <c r="AD985" t="n">
        <v>4.764</v>
      </c>
      <c r="AE985" t="n">
        <v>4.59</v>
      </c>
      <c r="AF985" t="n">
        <v>4.582</v>
      </c>
      <c r="AG985" t="n">
        <v>4.686</v>
      </c>
      <c r="AH985" t="n">
        <v>4.74</v>
      </c>
      <c r="AI985" t="n">
        <v>4.752</v>
      </c>
      <c r="AJ985" t="n">
        <v>4.64</v>
      </c>
      <c r="AK985" t="n">
        <v>4.524</v>
      </c>
      <c r="AL985" t="n">
        <v>4.694</v>
      </c>
      <c r="AM985" t="n">
        <v>4.59</v>
      </c>
    </row>
    <row r="986">
      <c r="A986" s="1112" t="n">
        <v>45671</v>
      </c>
      <c r="B986" s="63" t="n">
        <v>533676</v>
      </c>
      <c r="W986" t="n">
        <v>4.744</v>
      </c>
      <c r="X986" t="n">
        <v>4.846</v>
      </c>
      <c r="Y986" t="n">
        <v>4.89</v>
      </c>
      <c r="Z986" t="n">
        <v>4.576</v>
      </c>
      <c r="AA986" t="n">
        <v>4.566</v>
      </c>
      <c r="AB986" t="n">
        <v>4.676</v>
      </c>
      <c r="AC986" t="n">
        <v>4.74</v>
      </c>
      <c r="AD986" t="n">
        <v>4.764</v>
      </c>
      <c r="AE986" t="n">
        <v>4.59</v>
      </c>
      <c r="AF986" t="n">
        <v>4.582</v>
      </c>
      <c r="AG986" t="n">
        <v>4.686</v>
      </c>
      <c r="AH986" t="n">
        <v>4.74</v>
      </c>
      <c r="AI986" t="n">
        <v>4.752</v>
      </c>
      <c r="AJ986" t="n">
        <v>4.64</v>
      </c>
      <c r="AK986" t="n">
        <v>4.546</v>
      </c>
      <c r="AL986" t="n">
        <v>4.716</v>
      </c>
      <c r="AM986" t="n">
        <v>4.59</v>
      </c>
    </row>
    <row r="987">
      <c r="A987" s="1112" t="n">
        <v>45672</v>
      </c>
      <c r="B987" s="63" t="n">
        <v>432602</v>
      </c>
      <c r="W987" t="n">
        <v>4.786</v>
      </c>
      <c r="X987" t="n">
        <v>4.88</v>
      </c>
      <c r="Y987" t="n">
        <v>4.92</v>
      </c>
      <c r="Z987" t="n">
        <v>4.592</v>
      </c>
      <c r="AA987" t="n">
        <v>4.57</v>
      </c>
      <c r="AB987" t="n">
        <v>4.68</v>
      </c>
      <c r="AC987" t="n">
        <v>4.74</v>
      </c>
      <c r="AD987" t="n">
        <v>4.764</v>
      </c>
      <c r="AE987" t="n">
        <v>4.586</v>
      </c>
      <c r="AF987" t="n">
        <v>4.58</v>
      </c>
      <c r="AG987" t="n">
        <v>4.684</v>
      </c>
      <c r="AH987" t="n">
        <v>4.736</v>
      </c>
      <c r="AI987" t="n">
        <v>4.756</v>
      </c>
      <c r="AJ987" t="n">
        <v>4.644</v>
      </c>
      <c r="AK987" t="n">
        <v>4.544</v>
      </c>
      <c r="AL987" t="n">
        <v>4.714</v>
      </c>
      <c r="AM987" t="n">
        <v>4.586</v>
      </c>
    </row>
    <row r="988">
      <c r="A988" s="1112" t="n">
        <v>45673</v>
      </c>
      <c r="B988" s="63" t="n">
        <v>403187</v>
      </c>
      <c r="W988" t="n">
        <v>4.744</v>
      </c>
      <c r="X988" t="n">
        <v>4.83</v>
      </c>
      <c r="Y988" t="n">
        <v>4.86</v>
      </c>
      <c r="Z988" t="n">
        <v>4.55</v>
      </c>
      <c r="AA988" t="n">
        <v>4.526</v>
      </c>
      <c r="AB988" t="n">
        <v>4.636</v>
      </c>
      <c r="AC988" t="n">
        <v>4.7</v>
      </c>
      <c r="AD988" t="n">
        <v>4.726</v>
      </c>
      <c r="AE988" t="n">
        <v>4.55</v>
      </c>
      <c r="AF988" t="n">
        <v>4.546</v>
      </c>
      <c r="AG988" t="n">
        <v>4.656</v>
      </c>
      <c r="AH988" t="n">
        <v>4.71</v>
      </c>
      <c r="AI988" t="n">
        <v>4.73</v>
      </c>
      <c r="AJ988" t="n">
        <v>4.616</v>
      </c>
      <c r="AK988" t="n">
        <v>4.514</v>
      </c>
      <c r="AL988" t="n">
        <v>4.684</v>
      </c>
      <c r="AM988" t="n">
        <v>4.556</v>
      </c>
    </row>
    <row r="989">
      <c r="A989" s="1112" t="n">
        <v>45674</v>
      </c>
      <c r="B989" s="63" t="n">
        <v>632104</v>
      </c>
      <c r="W989" t="n">
        <v>4.842</v>
      </c>
      <c r="X989" t="n">
        <v>4.93</v>
      </c>
      <c r="Y989" t="n">
        <v>4.942</v>
      </c>
      <c r="Z989" t="n">
        <v>4.586</v>
      </c>
      <c r="AA989" t="n">
        <v>4.56</v>
      </c>
      <c r="AB989" t="n">
        <v>4.666</v>
      </c>
      <c r="AC989" t="n">
        <v>4.73</v>
      </c>
      <c r="AD989" t="n">
        <v>4.754</v>
      </c>
      <c r="AE989" t="n">
        <v>4.574</v>
      </c>
      <c r="AF989" t="n">
        <v>4.57</v>
      </c>
      <c r="AG989" t="n">
        <v>4.682</v>
      </c>
      <c r="AH989" t="n">
        <v>4.734</v>
      </c>
      <c r="AI989" t="n">
        <v>4.754</v>
      </c>
      <c r="AJ989" t="n">
        <v>4.642</v>
      </c>
      <c r="AK989" t="n">
        <v>4.526</v>
      </c>
      <c r="AL989" t="n">
        <v>4.696</v>
      </c>
      <c r="AM989" t="n">
        <v>4.57</v>
      </c>
    </row>
    <row r="990">
      <c r="A990" s="104" t="n">
        <v>45677</v>
      </c>
      <c r="W990" s="192" t="n">
        <v>4.842</v>
      </c>
      <c r="X990" s="192" t="n">
        <v>4.93</v>
      </c>
      <c r="Y990" s="192" t="n">
        <v>4.942</v>
      </c>
      <c r="Z990" s="192" t="n">
        <v>4.586</v>
      </c>
      <c r="AA990" s="192" t="n">
        <v>4.56</v>
      </c>
      <c r="AB990" s="192" t="n">
        <v>4.666</v>
      </c>
      <c r="AC990" s="192" t="n">
        <v>4.73</v>
      </c>
      <c r="AD990" s="192" t="n">
        <v>4.754</v>
      </c>
      <c r="AE990" s="192" t="n">
        <v>4.574</v>
      </c>
      <c r="AF990" s="192" t="n">
        <v>4.57</v>
      </c>
      <c r="AG990" s="192" t="n">
        <v>4.682</v>
      </c>
      <c r="AH990" s="192" t="n">
        <v>4.734</v>
      </c>
      <c r="AI990" s="192" t="n">
        <v>4.754</v>
      </c>
      <c r="AJ990" s="192" t="n">
        <v>4.642</v>
      </c>
      <c r="AK990" s="192" t="n">
        <v>4.526</v>
      </c>
      <c r="AL990" s="192" t="n">
        <v>4.696</v>
      </c>
      <c r="AM990" s="192" t="n">
        <v>4.57</v>
      </c>
    </row>
    <row r="991">
      <c r="A991" s="1112" t="n">
        <v>45678</v>
      </c>
      <c r="B991" s="63" t="n">
        <v>528487</v>
      </c>
      <c r="W991" t="n">
        <v>4.9</v>
      </c>
      <c r="X991" t="n">
        <v>4.996</v>
      </c>
      <c r="Y991" t="n">
        <v>5.01</v>
      </c>
      <c r="Z991" t="n">
        <v>4.622</v>
      </c>
      <c r="AA991" t="n">
        <v>4.596</v>
      </c>
      <c r="AB991" t="n">
        <v>4.706</v>
      </c>
      <c r="AC991" t="n">
        <v>4.766</v>
      </c>
      <c r="AD991" t="n">
        <v>4.79</v>
      </c>
      <c r="AE991" t="n">
        <v>4.592</v>
      </c>
      <c r="AF991" t="n">
        <v>4.584</v>
      </c>
      <c r="AG991" t="n">
        <v>4.692</v>
      </c>
      <c r="AH991" t="n">
        <v>4.752</v>
      </c>
      <c r="AI991" t="n">
        <v>4.766</v>
      </c>
      <c r="AJ991" t="n">
        <v>4.654</v>
      </c>
      <c r="AK991" t="n">
        <v>4.53</v>
      </c>
      <c r="AL991" t="n">
        <v>4.7</v>
      </c>
      <c r="AM991" t="n">
        <v>4.572</v>
      </c>
    </row>
    <row r="992">
      <c r="A992" s="1112" t="n">
        <v>45679</v>
      </c>
      <c r="B992" s="63" t="n">
        <v>503060</v>
      </c>
      <c r="W992" t="n">
        <v>4.842</v>
      </c>
      <c r="X992" t="n">
        <v>4.94</v>
      </c>
      <c r="Y992" t="n">
        <v>4.956</v>
      </c>
      <c r="Z992" t="n">
        <v>4.61</v>
      </c>
      <c r="AA992" t="n">
        <v>4.594</v>
      </c>
      <c r="AB992" t="n">
        <v>4.71</v>
      </c>
      <c r="AC992" t="n">
        <v>4.772</v>
      </c>
      <c r="AD992" t="n">
        <v>4.796</v>
      </c>
      <c r="AE992" t="n">
        <v>4.612</v>
      </c>
      <c r="AF992" t="n">
        <v>4.596</v>
      </c>
      <c r="AG992" t="n">
        <v>4.704</v>
      </c>
      <c r="AH992" t="n">
        <v>4.764</v>
      </c>
      <c r="AI992" t="n">
        <v>4.78</v>
      </c>
      <c r="AJ992" t="n">
        <v>4.666</v>
      </c>
      <c r="AK992" t="n">
        <v>4.542</v>
      </c>
      <c r="AL992" t="n">
        <v>4.712</v>
      </c>
      <c r="AM992" t="n">
        <v>4.584</v>
      </c>
    </row>
    <row r="993">
      <c r="A993" s="1112" t="n">
        <v>45680</v>
      </c>
      <c r="B993" s="63" t="n">
        <v>506884</v>
      </c>
      <c r="W993" t="n">
        <v>4.896</v>
      </c>
      <c r="X993" t="n">
        <v>4.992</v>
      </c>
      <c r="Y993" t="n">
        <v>5.006</v>
      </c>
      <c r="Z993" t="n">
        <v>4.67</v>
      </c>
      <c r="AA993" t="n">
        <v>4.642</v>
      </c>
      <c r="AB993" t="n">
        <v>4.752</v>
      </c>
      <c r="AC993" t="n">
        <v>4.814</v>
      </c>
      <c r="AD993" t="n">
        <v>4.844</v>
      </c>
      <c r="AE993" t="n">
        <v>4.644</v>
      </c>
      <c r="AF993" t="n">
        <v>4.632</v>
      </c>
      <c r="AG993" t="n">
        <v>4.744</v>
      </c>
      <c r="AH993" t="n">
        <v>4.802</v>
      </c>
      <c r="AI993" t="n">
        <v>4.814</v>
      </c>
      <c r="AJ993" t="n">
        <v>4.702</v>
      </c>
      <c r="AK993" t="n">
        <v>4.596</v>
      </c>
      <c r="AL993" t="n">
        <v>4.766</v>
      </c>
      <c r="AM993" t="n">
        <v>4.59</v>
      </c>
    </row>
    <row r="994">
      <c r="A994" s="1112" t="n">
        <v>45681</v>
      </c>
      <c r="B994" s="63" t="n">
        <v>396336</v>
      </c>
      <c r="W994" t="n">
        <v>4.864</v>
      </c>
      <c r="X994" t="n">
        <v>4.964</v>
      </c>
      <c r="Y994" t="n">
        <v>4.974</v>
      </c>
      <c r="Z994" t="n">
        <v>4.642</v>
      </c>
      <c r="AA994" t="n">
        <v>4.61</v>
      </c>
      <c r="AB994" t="n">
        <v>4.72</v>
      </c>
      <c r="AC994" t="n">
        <v>4.784</v>
      </c>
      <c r="AD994" t="n">
        <v>4.814</v>
      </c>
      <c r="AE994" t="n">
        <v>4.626</v>
      </c>
      <c r="AF994" t="n">
        <v>4.616</v>
      </c>
      <c r="AG994" t="n">
        <v>4.732</v>
      </c>
      <c r="AH994" t="n">
        <v>4.79</v>
      </c>
      <c r="AI994" t="n">
        <v>4.802</v>
      </c>
      <c r="AJ994" t="n">
        <v>4.69</v>
      </c>
      <c r="AK994" t="n">
        <v>4.584</v>
      </c>
      <c r="AL994" t="n">
        <v>4.754</v>
      </c>
      <c r="AM994" t="n">
        <v>4.576</v>
      </c>
    </row>
    <row r="995">
      <c r="A995" s="1112" t="n">
        <v>45684</v>
      </c>
      <c r="B995" s="63" t="n">
        <v>373003</v>
      </c>
      <c r="W995" t="n">
        <v>4.82</v>
      </c>
      <c r="X995" t="n">
        <v>4.922</v>
      </c>
      <c r="Y995" t="n">
        <v>4.936</v>
      </c>
      <c r="Z995" t="n">
        <v>4.604</v>
      </c>
      <c r="AA995" t="n">
        <v>4.582</v>
      </c>
      <c r="AB995" t="n">
        <v>4.696</v>
      </c>
      <c r="AC995" t="n">
        <v>4.762</v>
      </c>
      <c r="AD995" t="n">
        <v>4.792</v>
      </c>
      <c r="AE995" t="n">
        <v>4.614</v>
      </c>
      <c r="AF995" t="n">
        <v>4.6</v>
      </c>
      <c r="AG995" t="n">
        <v>4.714</v>
      </c>
      <c r="AH995" t="n">
        <v>4.772</v>
      </c>
      <c r="AI995" t="n">
        <v>4.784</v>
      </c>
      <c r="AJ995" t="n">
        <v>4.672</v>
      </c>
      <c r="AK995" t="n">
        <v>4.566</v>
      </c>
      <c r="AL995" t="n">
        <v>4.736</v>
      </c>
      <c r="AM995" t="n">
        <v>4.56</v>
      </c>
    </row>
    <row r="996">
      <c r="A996" s="1112" t="n">
        <v>45685</v>
      </c>
      <c r="B996" s="63" t="n">
        <v>409091</v>
      </c>
      <c r="W996" t="n">
        <v>4.852</v>
      </c>
      <c r="X996" t="n">
        <v>4.96</v>
      </c>
      <c r="Y996" t="n">
        <v>4.982</v>
      </c>
      <c r="Z996" t="n">
        <v>4.626</v>
      </c>
      <c r="AA996" t="n">
        <v>4.61</v>
      </c>
      <c r="AB996" t="n">
        <v>4.722</v>
      </c>
      <c r="AC996" t="n">
        <v>4.79</v>
      </c>
      <c r="AD996" t="n">
        <v>4.82</v>
      </c>
      <c r="AE996" t="n">
        <v>4.636</v>
      </c>
      <c r="AF996" t="n">
        <v>4.62</v>
      </c>
      <c r="AG996" t="n">
        <v>4.732</v>
      </c>
      <c r="AH996" t="n">
        <v>4.79</v>
      </c>
      <c r="AI996" t="n">
        <v>4.804</v>
      </c>
      <c r="AJ996" t="n">
        <v>4.692</v>
      </c>
      <c r="AK996" t="n">
        <v>4.586</v>
      </c>
      <c r="AL996" t="n">
        <v>4.756</v>
      </c>
      <c r="AM996" t="n">
        <v>4.58</v>
      </c>
    </row>
    <row r="997">
      <c r="A997" s="1112" t="n">
        <v>45686</v>
      </c>
      <c r="B997" s="63" t="n">
        <v>514860</v>
      </c>
      <c r="W997" t="n">
        <v>4.97</v>
      </c>
      <c r="X997" t="n">
        <v>5.074</v>
      </c>
      <c r="Y997" t="n">
        <v>5.09</v>
      </c>
      <c r="Z997" t="n">
        <v>4.7</v>
      </c>
      <c r="AA997" t="n">
        <v>4.666</v>
      </c>
      <c r="AB997" t="n">
        <v>4.776</v>
      </c>
      <c r="AC997" t="n">
        <v>4.842</v>
      </c>
      <c r="AD997" t="n">
        <v>4.87</v>
      </c>
      <c r="AE997" t="n">
        <v>4.674</v>
      </c>
      <c r="AF997" t="n">
        <v>4.654</v>
      </c>
      <c r="AG997" t="n">
        <v>4.76</v>
      </c>
      <c r="AH997" t="n">
        <v>4.82</v>
      </c>
      <c r="AI997" t="n">
        <v>4.836</v>
      </c>
      <c r="AJ997" t="n">
        <v>4.724</v>
      </c>
      <c r="AK997" t="n">
        <v>4.602</v>
      </c>
      <c r="AL997" t="n">
        <v>4.772</v>
      </c>
      <c r="AM997" t="n">
        <v>4.59</v>
      </c>
    </row>
    <row r="998">
      <c r="A998" s="1112" t="n">
        <v>45687</v>
      </c>
      <c r="B998" s="63" t="n">
        <v>409227</v>
      </c>
      <c r="W998" t="n">
        <v>4.902</v>
      </c>
      <c r="X998" t="n">
        <v>5.014</v>
      </c>
      <c r="Y998" t="n">
        <v>5.042</v>
      </c>
      <c r="Z998" t="n">
        <v>4.662</v>
      </c>
      <c r="AA998" t="n">
        <v>4.642</v>
      </c>
      <c r="AB998" t="n">
        <v>4.754</v>
      </c>
      <c r="AC998" t="n">
        <v>4.816</v>
      </c>
      <c r="AD998" t="n">
        <v>4.842</v>
      </c>
      <c r="AE998" t="n">
        <v>4.662</v>
      </c>
      <c r="AF998" t="n">
        <v>4.644</v>
      </c>
      <c r="AG998" t="n">
        <v>4.752</v>
      </c>
      <c r="AH998" t="n">
        <v>4.814</v>
      </c>
      <c r="AI998" t="n">
        <v>4.832</v>
      </c>
      <c r="AJ998" t="n">
        <v>4.72</v>
      </c>
      <c r="AK998" t="n">
        <v>4.584</v>
      </c>
      <c r="AL998" t="n">
        <v>4.754</v>
      </c>
      <c r="AM998" t="n">
        <v>4.572</v>
      </c>
    </row>
    <row r="999">
      <c r="A999" s="1112" t="n">
        <v>45688</v>
      </c>
      <c r="B999" s="63" t="n">
        <v>597914</v>
      </c>
      <c r="W999" t="n">
        <v>4.82</v>
      </c>
      <c r="X999" t="n">
        <v>4.93</v>
      </c>
      <c r="Y999" t="n">
        <v>4.966</v>
      </c>
      <c r="Z999" t="n">
        <v>4.602</v>
      </c>
      <c r="AA999" t="n">
        <v>4.602</v>
      </c>
      <c r="AB999" t="n">
        <v>4.716</v>
      </c>
      <c r="AC999" t="n">
        <v>4.78</v>
      </c>
      <c r="AD999" t="n">
        <v>4.804</v>
      </c>
      <c r="AE999" t="n">
        <v>4.636</v>
      </c>
      <c r="AF999" t="n">
        <v>4.624</v>
      </c>
      <c r="AG999" t="n">
        <v>4.734</v>
      </c>
      <c r="AH999" t="n">
        <v>4.79</v>
      </c>
      <c r="AI999" t="n">
        <v>4.81</v>
      </c>
      <c r="AJ999" t="n">
        <v>4.694</v>
      </c>
      <c r="AK999" t="n">
        <v>4.566</v>
      </c>
      <c r="AL999" t="n">
        <v>4.736</v>
      </c>
      <c r="AM999" t="n">
        <v>4.554</v>
      </c>
    </row>
    <row r="1000">
      <c r="A1000" s="1112" t="n">
        <v>45691</v>
      </c>
      <c r="B1000" s="63" t="n">
        <v>630683</v>
      </c>
      <c r="W1000" t="n">
        <v>4.886</v>
      </c>
      <c r="X1000" t="n">
        <v>4.996</v>
      </c>
      <c r="Y1000" t="n">
        <v>5.034</v>
      </c>
      <c r="Z1000" t="n">
        <v>4.662</v>
      </c>
      <c r="AA1000" t="n">
        <v>4.652</v>
      </c>
      <c r="AB1000" t="n">
        <v>4.766</v>
      </c>
      <c r="AC1000" t="n">
        <v>4.83</v>
      </c>
      <c r="AD1000" t="n">
        <v>4.854</v>
      </c>
      <c r="AE1000" t="n">
        <v>4.672</v>
      </c>
      <c r="AF1000" t="n">
        <v>4.654</v>
      </c>
      <c r="AG1000" t="n">
        <v>4.762</v>
      </c>
      <c r="AH1000" t="n">
        <v>4.816</v>
      </c>
      <c r="AI1000" t="n">
        <v>4.842</v>
      </c>
      <c r="AJ1000" t="n">
        <v>4.726</v>
      </c>
      <c r="AK1000" t="n">
        <v>4.6</v>
      </c>
      <c r="AL1000" t="n">
        <v>4.77</v>
      </c>
      <c r="AM1000" t="n">
        <v>4.586</v>
      </c>
    </row>
    <row r="1001">
      <c r="A1001" s="1112" t="n">
        <v>45692</v>
      </c>
      <c r="B1001" s="63" t="n">
        <v>561410</v>
      </c>
      <c r="W1001" t="n">
        <v>4.944</v>
      </c>
      <c r="X1001" t="n">
        <v>5.046</v>
      </c>
      <c r="Y1001" t="n">
        <v>5.066</v>
      </c>
      <c r="Z1001" t="n">
        <v>4.696</v>
      </c>
      <c r="AA1001" t="n">
        <v>4.68</v>
      </c>
      <c r="AB1001" t="n">
        <v>4.794</v>
      </c>
      <c r="AC1001" t="n">
        <v>4.856</v>
      </c>
      <c r="AD1001" t="n">
        <v>4.882</v>
      </c>
      <c r="AE1001" t="n">
        <v>4.684</v>
      </c>
      <c r="AF1001" t="n">
        <v>4.67</v>
      </c>
      <c r="AG1001" t="n">
        <v>4.776</v>
      </c>
      <c r="AH1001" t="n">
        <v>4.832</v>
      </c>
      <c r="AI1001" t="n">
        <v>4.856</v>
      </c>
      <c r="AJ1001" t="n">
        <v>4.742</v>
      </c>
      <c r="AK1001" t="n">
        <v>4.616</v>
      </c>
      <c r="AL1001" t="n">
        <v>4.786</v>
      </c>
      <c r="AM1001" t="n">
        <v>4.58</v>
      </c>
    </row>
    <row r="1002">
      <c r="A1002" s="1112" t="n">
        <v>45693</v>
      </c>
      <c r="B1002" s="63" t="n">
        <v>448653</v>
      </c>
      <c r="W1002" t="n">
        <v>4.932</v>
      </c>
      <c r="X1002" t="n">
        <v>5.046</v>
      </c>
      <c r="Y1002" t="n">
        <v>5.074</v>
      </c>
      <c r="Z1002" t="n">
        <v>4.704</v>
      </c>
      <c r="AA1002" t="n">
        <v>4.684</v>
      </c>
      <c r="AB1002" t="n">
        <v>4.794</v>
      </c>
      <c r="AC1002" t="n">
        <v>4.86</v>
      </c>
      <c r="AD1002" t="n">
        <v>4.884</v>
      </c>
      <c r="AE1002" t="n">
        <v>4.686</v>
      </c>
      <c r="AF1002" t="n">
        <v>4.666</v>
      </c>
      <c r="AG1002" t="n">
        <v>4.774</v>
      </c>
      <c r="AH1002" t="n">
        <v>4.832</v>
      </c>
      <c r="AI1002" t="n">
        <v>4.852</v>
      </c>
      <c r="AJ1002" t="n">
        <v>4.736</v>
      </c>
      <c r="AK1002" t="n">
        <v>4.614</v>
      </c>
      <c r="AL1002" t="n">
        <v>4.784</v>
      </c>
      <c r="AM1002" t="n">
        <v>4.576</v>
      </c>
    </row>
    <row r="1003">
      <c r="A1003" s="1112" t="n">
        <v>45694</v>
      </c>
      <c r="B1003" s="63" t="n">
        <v>646595</v>
      </c>
      <c r="W1003" t="n">
        <v>4.952</v>
      </c>
      <c r="X1003" t="n">
        <v>5.074</v>
      </c>
      <c r="Y1003" t="n">
        <v>5.106</v>
      </c>
      <c r="Z1003" t="n">
        <v>4.72</v>
      </c>
      <c r="AA1003" t="n">
        <v>4.696</v>
      </c>
      <c r="AB1003" t="n">
        <v>4.804</v>
      </c>
      <c r="AC1003" t="n">
        <v>4.87</v>
      </c>
      <c r="AD1003" t="n">
        <v>4.892</v>
      </c>
      <c r="AE1003" t="n">
        <v>4.692</v>
      </c>
      <c r="AF1003" t="n">
        <v>4.67</v>
      </c>
      <c r="AG1003" t="n">
        <v>4.776</v>
      </c>
      <c r="AH1003" t="n">
        <v>4.834</v>
      </c>
      <c r="AI1003" t="n">
        <v>4.852</v>
      </c>
      <c r="AJ1003" t="n">
        <v>4.736</v>
      </c>
      <c r="AK1003" t="n">
        <v>4.624</v>
      </c>
      <c r="AL1003" t="n">
        <v>4.794</v>
      </c>
      <c r="AM1003" t="n">
        <v>4.582</v>
      </c>
    </row>
    <row r="1004">
      <c r="A1004" s="1112" t="n">
        <v>45695</v>
      </c>
      <c r="B1004" s="63" t="n">
        <v>542574</v>
      </c>
      <c r="W1004" t="n">
        <v>4.874</v>
      </c>
      <c r="X1004" t="n">
        <v>5.004</v>
      </c>
      <c r="Y1004" t="n">
        <v>5.044</v>
      </c>
      <c r="Z1004" t="n">
        <v>4.67</v>
      </c>
      <c r="AA1004" t="n">
        <v>4.66</v>
      </c>
      <c r="AB1004" t="n">
        <v>4.766</v>
      </c>
      <c r="AC1004" t="n">
        <v>4.826</v>
      </c>
      <c r="AD1004" t="n">
        <v>4.852</v>
      </c>
      <c r="AE1004" t="n">
        <v>4.664</v>
      </c>
      <c r="AF1004" t="n">
        <v>4.646</v>
      </c>
      <c r="AG1004" t="n">
        <v>4.754</v>
      </c>
      <c r="AH1004" t="n">
        <v>4.81</v>
      </c>
      <c r="AI1004" t="n">
        <v>4.832</v>
      </c>
      <c r="AJ1004" t="n">
        <v>4.71</v>
      </c>
      <c r="AK1004" t="n">
        <v>4.596</v>
      </c>
      <c r="AL1004" t="n">
        <v>4.766</v>
      </c>
      <c r="AM1004" t="n">
        <v>4.554</v>
      </c>
    </row>
    <row r="1005">
      <c r="A1005" s="1112" t="n">
        <v>45698</v>
      </c>
      <c r="B1005" s="63" t="n">
        <v>495463</v>
      </c>
      <c r="W1005" t="n">
        <v>4.914</v>
      </c>
      <c r="X1005" t="n">
        <v>5.044</v>
      </c>
      <c r="Y1005" t="n">
        <v>5.074</v>
      </c>
      <c r="Z1005" t="n">
        <v>4.726</v>
      </c>
      <c r="AA1005" t="n">
        <v>4.712</v>
      </c>
      <c r="AB1005" t="n">
        <v>4.82</v>
      </c>
      <c r="AC1005" t="n">
        <v>4.88</v>
      </c>
      <c r="AD1005" t="n">
        <v>4.902</v>
      </c>
      <c r="AE1005" t="n">
        <v>4.704</v>
      </c>
      <c r="AF1005" t="n">
        <v>4.682</v>
      </c>
      <c r="AG1005" t="n">
        <v>4.786</v>
      </c>
      <c r="AH1005" t="n">
        <v>4.84</v>
      </c>
      <c r="AI1005" t="n">
        <v>4.864</v>
      </c>
      <c r="AJ1005" t="n">
        <v>4.726</v>
      </c>
      <c r="AK1005" t="n">
        <v>4.626</v>
      </c>
      <c r="AL1005" t="n">
        <v>4.796</v>
      </c>
      <c r="AM1005" t="n">
        <v>4.582</v>
      </c>
    </row>
    <row r="1006">
      <c r="A1006" s="1112" t="n">
        <v>45699</v>
      </c>
      <c r="B1006" s="63" t="n">
        <v>647005</v>
      </c>
      <c r="W1006" t="n">
        <v>4.84</v>
      </c>
      <c r="X1006" t="n">
        <v>4.98</v>
      </c>
      <c r="Y1006" t="n">
        <v>5.012</v>
      </c>
      <c r="Z1006" t="n">
        <v>4.71</v>
      </c>
      <c r="AA1006" t="n">
        <v>4.702</v>
      </c>
      <c r="AB1006" t="n">
        <v>4.812</v>
      </c>
      <c r="AC1006" t="n">
        <v>4.872</v>
      </c>
      <c r="AD1006" t="n">
        <v>4.894</v>
      </c>
      <c r="AE1006" t="n">
        <v>4.7</v>
      </c>
      <c r="AF1006" t="n">
        <v>4.68</v>
      </c>
      <c r="AG1006" t="n">
        <v>4.786</v>
      </c>
      <c r="AH1006" t="n">
        <v>4.84</v>
      </c>
      <c r="AI1006" t="n">
        <v>4.864</v>
      </c>
      <c r="AJ1006" t="n">
        <v>4.726</v>
      </c>
      <c r="AK1006" t="n">
        <v>4.626</v>
      </c>
      <c r="AL1006" t="n">
        <v>4.796</v>
      </c>
      <c r="AM1006" t="n">
        <v>4.582</v>
      </c>
    </row>
    <row r="1007">
      <c r="A1007" s="1112" t="n">
        <v>45700</v>
      </c>
      <c r="B1007" s="63" t="n">
        <v>542757</v>
      </c>
      <c r="W1007" t="n">
        <v>4.902</v>
      </c>
      <c r="X1007" t="n">
        <v>5.04</v>
      </c>
      <c r="Y1007" t="n">
        <v>5.072</v>
      </c>
      <c r="Z1007" t="n">
        <v>4.736</v>
      </c>
      <c r="AA1007" t="n">
        <v>4.734</v>
      </c>
      <c r="AB1007" t="n">
        <v>4.842</v>
      </c>
      <c r="AC1007" t="n">
        <v>4.9</v>
      </c>
      <c r="AD1007" t="n">
        <v>4.92</v>
      </c>
      <c r="AE1007" t="n">
        <v>4.69</v>
      </c>
      <c r="AF1007" t="n">
        <v>4.66</v>
      </c>
      <c r="AG1007" t="n">
        <v>4.766</v>
      </c>
      <c r="AH1007" t="n">
        <v>4.822</v>
      </c>
      <c r="AI1007" t="n">
        <v>4.846</v>
      </c>
      <c r="AJ1007" t="n">
        <v>4.71</v>
      </c>
      <c r="AK1007" t="n">
        <v>4.594</v>
      </c>
      <c r="AL1007" t="n">
        <v>4.764</v>
      </c>
      <c r="AM1007" t="n">
        <v>4.55</v>
      </c>
    </row>
    <row r="1008">
      <c r="A1008" s="1112" t="n">
        <v>45701</v>
      </c>
      <c r="B1008" s="63" t="n">
        <v>574079</v>
      </c>
      <c r="W1008" t="n">
        <v>4.934</v>
      </c>
      <c r="X1008" t="n">
        <v>5.06</v>
      </c>
      <c r="Y1008" t="n">
        <v>5.09</v>
      </c>
      <c r="Z1008" t="n">
        <v>4.746</v>
      </c>
      <c r="AA1008" t="n">
        <v>4.726</v>
      </c>
      <c r="AB1008" t="n">
        <v>4.834</v>
      </c>
      <c r="AC1008" t="n">
        <v>4.892</v>
      </c>
      <c r="AD1008" t="n">
        <v>4.914</v>
      </c>
      <c r="AE1008" t="n">
        <v>4.676</v>
      </c>
      <c r="AF1008" t="n">
        <v>4.65</v>
      </c>
      <c r="AG1008" t="n">
        <v>4.754</v>
      </c>
      <c r="AH1008" t="n">
        <v>4.81</v>
      </c>
      <c r="AI1008" t="n">
        <v>4.836</v>
      </c>
      <c r="AJ1008" t="n">
        <v>4.7</v>
      </c>
      <c r="AK1008" t="n">
        <v>4.584</v>
      </c>
      <c r="AL1008" t="n">
        <v>4.754</v>
      </c>
      <c r="AM1008" t="n">
        <v>4.552</v>
      </c>
    </row>
    <row r="1009">
      <c r="A1009" s="1112" t="n">
        <v>45702</v>
      </c>
      <c r="B1009" s="63" t="n">
        <v>439953</v>
      </c>
      <c r="W1009" t="n">
        <v>4.962</v>
      </c>
      <c r="X1009" t="n">
        <v>5.086</v>
      </c>
      <c r="Y1009" t="n">
        <v>5.112</v>
      </c>
      <c r="Z1009" t="n">
        <v>4.752</v>
      </c>
      <c r="AA1009" t="n">
        <v>4.73</v>
      </c>
      <c r="AB1009" t="n">
        <v>4.836</v>
      </c>
      <c r="AC1009" t="n">
        <v>4.896</v>
      </c>
      <c r="AD1009" t="n">
        <v>4.914</v>
      </c>
      <c r="AE1009" t="n">
        <v>4.692</v>
      </c>
      <c r="AF1009" t="n">
        <v>4.67</v>
      </c>
      <c r="AG1009" t="n">
        <v>4.774</v>
      </c>
      <c r="AH1009" t="n">
        <v>4.824</v>
      </c>
      <c r="AI1009" t="n">
        <v>4.844</v>
      </c>
      <c r="AJ1009" t="n">
        <v>4.706</v>
      </c>
      <c r="AK1009" t="n">
        <v>4.602</v>
      </c>
      <c r="AL1009" t="n">
        <v>4.772</v>
      </c>
      <c r="AM1009" t="n">
        <v>4.57</v>
      </c>
    </row>
    <row r="1010">
      <c r="A1010" s="104" t="n">
        <v>45705</v>
      </c>
      <c r="W1010" s="192" t="n">
        <v>4.962</v>
      </c>
      <c r="X1010" s="192" t="n">
        <v>5.086</v>
      </c>
      <c r="Y1010" s="192" t="n">
        <v>5.112</v>
      </c>
      <c r="Z1010" s="192" t="n">
        <v>4.752</v>
      </c>
      <c r="AA1010" s="192" t="n">
        <v>4.73</v>
      </c>
      <c r="AB1010" s="192" t="n">
        <v>4.836</v>
      </c>
      <c r="AC1010" s="192" t="n">
        <v>4.896</v>
      </c>
      <c r="AD1010" s="192" t="n">
        <v>4.914</v>
      </c>
      <c r="AE1010" s="192" t="n">
        <v>4.692</v>
      </c>
      <c r="AF1010" s="192" t="n">
        <v>4.67</v>
      </c>
      <c r="AG1010" s="192" t="n">
        <v>4.774</v>
      </c>
      <c r="AH1010" s="192" t="n">
        <v>4.824</v>
      </c>
      <c r="AI1010" s="192" t="n">
        <v>4.844</v>
      </c>
      <c r="AJ1010" s="192" t="n">
        <v>4.706</v>
      </c>
      <c r="AK1010" s="192" t="n">
        <v>4.602</v>
      </c>
      <c r="AL1010" s="192" t="n">
        <v>4.772</v>
      </c>
      <c r="AM1010" s="192" t="n">
        <v>4.57</v>
      </c>
    </row>
    <row r="1011">
      <c r="A1011" s="1112" t="n">
        <v>45706</v>
      </c>
      <c r="B1011" s="63" t="n">
        <v>535297</v>
      </c>
      <c r="W1011" t="n">
        <v>5.02</v>
      </c>
      <c r="X1011" t="n">
        <v>5.156</v>
      </c>
      <c r="Y1011" t="n">
        <v>5.184</v>
      </c>
      <c r="Z1011" t="n">
        <v>4.804</v>
      </c>
      <c r="AA1011" t="n">
        <v>4.774</v>
      </c>
      <c r="AB1011" t="n">
        <v>4.88</v>
      </c>
      <c r="AC1011" t="n">
        <v>4.936</v>
      </c>
      <c r="AD1011" t="n">
        <v>4.954</v>
      </c>
      <c r="AE1011" t="n">
        <v>4.722</v>
      </c>
      <c r="AF1011" t="n">
        <v>4.7</v>
      </c>
      <c r="AG1011" t="n">
        <v>4.804</v>
      </c>
      <c r="AH1011" t="n">
        <v>4.854</v>
      </c>
      <c r="AI1011" t="n">
        <v>4.876</v>
      </c>
      <c r="AJ1011" t="n">
        <v>4.74</v>
      </c>
      <c r="AK1011" t="n">
        <v>4.634</v>
      </c>
      <c r="AL1011" t="n">
        <v>4.804</v>
      </c>
      <c r="AM1011" t="n">
        <v>4.586</v>
      </c>
    </row>
    <row r="1012">
      <c r="A1012" s="1112" t="n">
        <v>45707</v>
      </c>
      <c r="B1012" s="63" t="n">
        <v>477356</v>
      </c>
      <c r="W1012" t="n">
        <v>4.974</v>
      </c>
      <c r="X1012" t="n">
        <v>5.122</v>
      </c>
      <c r="Y1012" t="n">
        <v>5.152</v>
      </c>
      <c r="Z1012" t="n">
        <v>4.79</v>
      </c>
      <c r="AA1012" t="n">
        <v>4.764</v>
      </c>
      <c r="AB1012" t="n">
        <v>4.874</v>
      </c>
      <c r="AC1012" t="n">
        <v>4.934</v>
      </c>
      <c r="AD1012" t="n">
        <v>4.954</v>
      </c>
      <c r="AE1012" t="n">
        <v>4.72</v>
      </c>
      <c r="AF1012" t="n">
        <v>4.7</v>
      </c>
      <c r="AG1012" t="n">
        <v>4.804</v>
      </c>
      <c r="AH1012" t="n">
        <v>4.854</v>
      </c>
      <c r="AI1012" t="n">
        <v>4.876</v>
      </c>
      <c r="AJ1012" t="n">
        <v>4.724</v>
      </c>
      <c r="AK1012" t="n">
        <v>4.634</v>
      </c>
      <c r="AL1012" t="n">
        <v>4.804</v>
      </c>
      <c r="AM1012" t="n">
        <v>4.592</v>
      </c>
    </row>
    <row r="1013">
      <c r="A1013" s="1112" t="n">
        <v>45708</v>
      </c>
      <c r="B1013" s="63" t="n">
        <v>415140</v>
      </c>
      <c r="W1013" t="n">
        <v>4.98</v>
      </c>
      <c r="X1013" t="n">
        <v>5.126</v>
      </c>
      <c r="Y1013" t="n">
        <v>5.166</v>
      </c>
      <c r="Z1013" t="n">
        <v>4.824</v>
      </c>
      <c r="AA1013" t="n">
        <v>4.794</v>
      </c>
      <c r="AB1013" t="n">
        <v>4.902</v>
      </c>
      <c r="AC1013" t="n">
        <v>4.962</v>
      </c>
      <c r="AD1013" t="n">
        <v>4.982</v>
      </c>
      <c r="AE1013" t="n">
        <v>4.744</v>
      </c>
      <c r="AF1013" t="n">
        <v>4.724</v>
      </c>
      <c r="AG1013" t="n">
        <v>4.826</v>
      </c>
      <c r="AH1013" t="n">
        <v>4.88</v>
      </c>
      <c r="AI1013" t="n">
        <v>4.904</v>
      </c>
      <c r="AJ1013" t="n">
        <v>4.722</v>
      </c>
      <c r="AK1013" t="n">
        <v>4.66</v>
      </c>
      <c r="AL1013" t="n">
        <v>4.83</v>
      </c>
      <c r="AM1013" t="n">
        <v>4.612</v>
      </c>
    </row>
    <row r="1014">
      <c r="A1014" s="1112" t="n">
        <v>45709</v>
      </c>
      <c r="B1014" s="63" t="n">
        <v>549509</v>
      </c>
      <c r="W1014" t="n">
        <v>4.912</v>
      </c>
      <c r="X1014" t="n">
        <v>5.05</v>
      </c>
      <c r="Y1014" t="n">
        <v>5.094</v>
      </c>
      <c r="Z1014" t="n">
        <v>4.774</v>
      </c>
      <c r="AA1014" t="n">
        <v>4.75</v>
      </c>
      <c r="AB1014" t="n">
        <v>4.86</v>
      </c>
      <c r="AC1014" t="n">
        <v>4.916</v>
      </c>
      <c r="AD1014" t="n">
        <v>4.936</v>
      </c>
      <c r="AE1014" t="n">
        <v>4.706</v>
      </c>
      <c r="AF1014" t="n">
        <v>4.694</v>
      </c>
      <c r="AG1014" t="n">
        <v>4.8</v>
      </c>
      <c r="AH1014" t="n">
        <v>4.854</v>
      </c>
      <c r="AI1014" t="n">
        <v>4.88</v>
      </c>
      <c r="AJ1014" t="n">
        <v>4.696</v>
      </c>
      <c r="AK1014" t="n">
        <v>4.65</v>
      </c>
      <c r="AL1014" t="n">
        <v>4.82</v>
      </c>
      <c r="AM1014" t="n">
        <v>4.61</v>
      </c>
    </row>
    <row r="1015">
      <c r="A1015" s="1112" t="n">
        <v>45712</v>
      </c>
      <c r="B1015" s="63" t="n">
        <v>596748</v>
      </c>
      <c r="W1015" t="n">
        <v>4.824</v>
      </c>
      <c r="X1015" t="n">
        <v>4.97</v>
      </c>
      <c r="Y1015" t="n">
        <v>5.02</v>
      </c>
      <c r="Z1015" t="n">
        <v>4.724</v>
      </c>
      <c r="AA1015" t="n">
        <v>4.706</v>
      </c>
      <c r="AB1015" t="n">
        <v>4.816</v>
      </c>
      <c r="AC1015" t="n">
        <v>4.88</v>
      </c>
      <c r="AD1015" t="n">
        <v>4.904</v>
      </c>
      <c r="AE1015" t="n">
        <v>4.674</v>
      </c>
      <c r="AF1015" t="n">
        <v>4.662</v>
      </c>
      <c r="AG1015" t="n">
        <v>4.766</v>
      </c>
      <c r="AH1015" t="n">
        <v>4.82</v>
      </c>
      <c r="AI1015" t="n">
        <v>4.844</v>
      </c>
      <c r="AJ1015" t="n">
        <v>4.662</v>
      </c>
      <c r="AK1015" t="n">
        <v>4.62</v>
      </c>
      <c r="AL1015" t="n">
        <v>4.79</v>
      </c>
      <c r="AM1015" t="n">
        <v>4.592</v>
      </c>
    </row>
    <row r="1016">
      <c r="A1016" s="1112" t="n">
        <v>45713</v>
      </c>
      <c r="B1016" s="63" t="n">
        <v>508443</v>
      </c>
      <c r="W1016" t="n">
        <v>4.796</v>
      </c>
      <c r="X1016" t="n">
        <v>4.942</v>
      </c>
      <c r="Y1016" t="n">
        <v>4.992</v>
      </c>
      <c r="Z1016" t="n">
        <v>4.71</v>
      </c>
      <c r="AA1016" t="n">
        <v>4.7</v>
      </c>
      <c r="AB1016" t="n">
        <v>4.81</v>
      </c>
      <c r="AC1016" t="n">
        <v>4.872</v>
      </c>
      <c r="AD1016" t="n">
        <v>4.9</v>
      </c>
      <c r="AE1016" t="n">
        <v>4.674</v>
      </c>
      <c r="AF1016" t="n">
        <v>4.66</v>
      </c>
      <c r="AG1016" t="n">
        <v>4.764</v>
      </c>
      <c r="AH1016" t="n">
        <v>4.816</v>
      </c>
      <c r="AI1016" t="n">
        <v>4.842</v>
      </c>
      <c r="AJ1016" t="n">
        <v>4.66</v>
      </c>
      <c r="AK1016" t="n">
        <v>4.614</v>
      </c>
      <c r="AL1016" t="n">
        <v>4.784</v>
      </c>
      <c r="AM1016" t="n">
        <v>4.592</v>
      </c>
    </row>
    <row r="1017">
      <c r="A1017" s="1112" t="n">
        <v>45714</v>
      </c>
      <c r="B1017" s="63" t="n">
        <v>470353</v>
      </c>
      <c r="W1017" t="n">
        <v>4.782</v>
      </c>
      <c r="X1017" t="n">
        <v>4.934</v>
      </c>
      <c r="Y1017" t="n">
        <v>4.984</v>
      </c>
      <c r="Z1017" t="n">
        <v>4.672</v>
      </c>
      <c r="AA1017" t="n">
        <v>4.67</v>
      </c>
      <c r="AB1017" t="n">
        <v>4.78</v>
      </c>
      <c r="AC1017" t="n">
        <v>4.844</v>
      </c>
      <c r="AD1017" t="n">
        <v>4.87</v>
      </c>
      <c r="AE1017" t="n">
        <v>4.652</v>
      </c>
      <c r="AF1017" t="n">
        <v>4.636</v>
      </c>
      <c r="AG1017" t="n">
        <v>4.742</v>
      </c>
      <c r="AH1017" t="n">
        <v>4.8</v>
      </c>
      <c r="AI1017" t="n">
        <v>4.822</v>
      </c>
      <c r="AJ1017" t="n">
        <v>4.64</v>
      </c>
      <c r="AK1017" t="n">
        <v>4.596</v>
      </c>
      <c r="AL1017" t="n">
        <v>4.766</v>
      </c>
      <c r="AM1017" t="n">
        <v>4.59</v>
      </c>
    </row>
    <row r="1018">
      <c r="A1018" s="1112" t="n">
        <v>45715</v>
      </c>
      <c r="B1018" s="63" t="n">
        <v>641797</v>
      </c>
      <c r="W1018" t="n">
        <v>4.646</v>
      </c>
      <c r="X1018" t="n">
        <v>4.81</v>
      </c>
      <c r="Y1018" t="n">
        <v>4.866</v>
      </c>
      <c r="Z1018" t="n">
        <v>4.596</v>
      </c>
      <c r="AA1018" t="n">
        <v>4.616</v>
      </c>
      <c r="AB1018" t="n">
        <v>4.732</v>
      </c>
      <c r="AC1018" t="n">
        <v>4.796</v>
      </c>
      <c r="AD1018" t="n">
        <v>4.826</v>
      </c>
      <c r="AE1018" t="n">
        <v>4.612</v>
      </c>
      <c r="AF1018" t="n">
        <v>4.602</v>
      </c>
      <c r="AG1018" t="n">
        <v>4.71</v>
      </c>
      <c r="AH1018" t="n">
        <v>4.77</v>
      </c>
      <c r="AI1018" t="n">
        <v>4.792</v>
      </c>
      <c r="AJ1018" t="n">
        <v>4.61</v>
      </c>
      <c r="AK1018" t="n">
        <v>4.572</v>
      </c>
      <c r="AL1018" t="n">
        <v>4.742</v>
      </c>
      <c r="AM1018" t="n">
        <v>4.582</v>
      </c>
    </row>
    <row r="1019">
      <c r="A1019" s="1112" t="n">
        <v>45716</v>
      </c>
      <c r="B1019" s="63" t="n">
        <v>517599</v>
      </c>
      <c r="W1019" t="n">
        <v>4.534</v>
      </c>
      <c r="X1019" t="n">
        <v>4.694</v>
      </c>
      <c r="Y1019" t="n">
        <v>4.756</v>
      </c>
      <c r="Z1019" t="n">
        <v>4.502</v>
      </c>
      <c r="AA1019" t="n">
        <v>4.55</v>
      </c>
      <c r="AB1019" t="n">
        <v>4.666</v>
      </c>
      <c r="AC1019" t="n">
        <v>4.736</v>
      </c>
      <c r="AD1019" t="n">
        <v>4.77</v>
      </c>
      <c r="AE1019" t="n">
        <v>4.58</v>
      </c>
      <c r="AF1019" t="n">
        <v>4.562</v>
      </c>
      <c r="AG1019" t="n">
        <v>4.67</v>
      </c>
      <c r="AH1019" t="n">
        <v>4.73</v>
      </c>
      <c r="AI1019" t="n">
        <v>4.752</v>
      </c>
      <c r="AJ1019" t="n">
        <v>4.57</v>
      </c>
      <c r="AK1019" t="n">
        <v>4.544</v>
      </c>
      <c r="AL1019" t="n">
        <v>4.714</v>
      </c>
      <c r="AM1019" t="n">
        <v>4.58</v>
      </c>
    </row>
    <row r="1020">
      <c r="A1020" s="1112" t="n">
        <v>45719</v>
      </c>
      <c r="B1020" s="63" t="n">
        <v>682681</v>
      </c>
      <c r="W1020" t="n">
        <v>4.402</v>
      </c>
      <c r="X1020" t="n">
        <v>4.562</v>
      </c>
      <c r="Y1020" t="n">
        <v>4.636</v>
      </c>
      <c r="Z1020" t="n">
        <v>4.45</v>
      </c>
      <c r="AA1020" t="n">
        <v>4.512</v>
      </c>
      <c r="AB1020" t="n">
        <v>4.634</v>
      </c>
      <c r="AC1020" t="n">
        <v>4.71</v>
      </c>
      <c r="AD1020" t="n">
        <v>4.744</v>
      </c>
      <c r="AE1020" t="n">
        <v>4.564</v>
      </c>
      <c r="AF1020" t="n">
        <v>4.554</v>
      </c>
      <c r="AG1020" t="n">
        <v>4.662</v>
      </c>
      <c r="AH1020" t="n">
        <v>4.722</v>
      </c>
      <c r="AI1020" t="n">
        <v>4.744</v>
      </c>
      <c r="AJ1020" t="n">
        <v>4.562</v>
      </c>
      <c r="AK1020" t="n">
        <v>4.562</v>
      </c>
      <c r="AL1020" t="n">
        <v>4.732</v>
      </c>
      <c r="AM1020" t="n">
        <v>4.592</v>
      </c>
    </row>
    <row r="1021">
      <c r="A1021" s="1112" t="n">
        <v>45720</v>
      </c>
      <c r="B1021" s="63" t="n">
        <v>798964</v>
      </c>
      <c r="W1021" t="n">
        <v>4.36</v>
      </c>
      <c r="X1021" t="n">
        <v>4.514</v>
      </c>
      <c r="Y1021" t="n">
        <v>4.592</v>
      </c>
      <c r="Z1021" t="n">
        <v>4.41</v>
      </c>
      <c r="AA1021" t="n">
        <v>4.466</v>
      </c>
      <c r="AB1021" t="n">
        <v>4.594</v>
      </c>
      <c r="AC1021" t="n">
        <v>4.672</v>
      </c>
      <c r="AD1021" t="n">
        <v>4.712</v>
      </c>
      <c r="AE1021" t="n">
        <v>4.532</v>
      </c>
      <c r="AF1021" t="n">
        <v>4.524</v>
      </c>
      <c r="AG1021" t="n">
        <v>4.632</v>
      </c>
      <c r="AH1021" t="n">
        <v>4.69</v>
      </c>
      <c r="AI1021" t="n">
        <v>4.712</v>
      </c>
      <c r="AJ1021" t="n">
        <v>4.53</v>
      </c>
      <c r="AK1021" t="n">
        <v>4.534</v>
      </c>
      <c r="AL1021" t="n">
        <v>4.704</v>
      </c>
      <c r="AM1021" t="n">
        <v>4.564</v>
      </c>
    </row>
    <row r="1022">
      <c r="A1022" s="1112" t="n">
        <v>45721</v>
      </c>
      <c r="B1022" s="63" t="n">
        <v>524902</v>
      </c>
      <c r="W1022" t="n">
        <v>4.402</v>
      </c>
      <c r="X1022" t="n">
        <v>4.556</v>
      </c>
      <c r="Y1022" t="n">
        <v>4.632</v>
      </c>
      <c r="Z1022" t="n">
        <v>4.41</v>
      </c>
      <c r="AA1022" t="n">
        <v>4.466</v>
      </c>
      <c r="AB1022" t="n">
        <v>4.59</v>
      </c>
      <c r="AC1022" t="n">
        <v>4.664</v>
      </c>
      <c r="AD1022" t="n">
        <v>4.702</v>
      </c>
      <c r="AE1022" t="n">
        <v>4.53</v>
      </c>
      <c r="AF1022" t="n">
        <v>4.52</v>
      </c>
      <c r="AG1022" t="n">
        <v>4.626</v>
      </c>
      <c r="AH1022" t="n">
        <v>4.684</v>
      </c>
      <c r="AI1022" t="n">
        <v>4.706</v>
      </c>
      <c r="AJ1022" t="n">
        <v>4.516</v>
      </c>
      <c r="AK1022" t="n">
        <v>4.526</v>
      </c>
      <c r="AL1022" t="n">
        <v>4.696</v>
      </c>
      <c r="AM1022" t="n">
        <v>4.556</v>
      </c>
    </row>
    <row r="1023">
      <c r="A1023" s="1112" t="n">
        <v>45722</v>
      </c>
      <c r="B1023" s="63" t="n">
        <v>616412</v>
      </c>
      <c r="W1023" t="n">
        <v>4.494</v>
      </c>
      <c r="X1023" t="n">
        <v>4.64</v>
      </c>
      <c r="Y1023" t="n">
        <v>4.706</v>
      </c>
      <c r="Z1023" t="n">
        <v>4.456</v>
      </c>
      <c r="AA1023" t="n">
        <v>4.51</v>
      </c>
      <c r="AB1023" t="n">
        <v>4.63</v>
      </c>
      <c r="AC1023" t="n">
        <v>4.702</v>
      </c>
      <c r="AD1023" t="n">
        <v>4.736</v>
      </c>
      <c r="AE1023" t="n">
        <v>4.552</v>
      </c>
      <c r="AF1023" t="n">
        <v>4.54</v>
      </c>
      <c r="AG1023" t="n">
        <v>4.644</v>
      </c>
      <c r="AH1023" t="n">
        <v>4.702</v>
      </c>
      <c r="AI1023" t="n">
        <v>4.724</v>
      </c>
      <c r="AJ1023" t="n">
        <v>4.534</v>
      </c>
      <c r="AK1023" t="n">
        <v>4.53</v>
      </c>
      <c r="AL1023" t="n">
        <v>4.7</v>
      </c>
      <c r="AM1023" t="n">
        <v>4.56</v>
      </c>
    </row>
    <row r="1024">
      <c r="A1024" s="1112" t="n">
        <v>45723</v>
      </c>
      <c r="B1024" s="63" t="n">
        <v>383417</v>
      </c>
      <c r="W1024" t="n">
        <v>4.552</v>
      </c>
      <c r="X1024" t="n">
        <v>4.692</v>
      </c>
      <c r="Y1024" t="n">
        <v>4.756</v>
      </c>
      <c r="Z1024" t="n">
        <v>4.502</v>
      </c>
      <c r="AA1024" t="n">
        <v>4.542</v>
      </c>
      <c r="AB1024" t="n">
        <v>4.66</v>
      </c>
      <c r="AC1024" t="n">
        <v>4.73</v>
      </c>
      <c r="AD1024" t="n">
        <v>4.764</v>
      </c>
      <c r="AE1024" t="n">
        <v>4.576</v>
      </c>
      <c r="AF1024" t="n">
        <v>4.56</v>
      </c>
      <c r="AG1024" t="n">
        <v>4.664</v>
      </c>
      <c r="AH1024" t="n">
        <v>4.722</v>
      </c>
      <c r="AI1024" t="n">
        <v>4.744</v>
      </c>
      <c r="AJ1024" t="n">
        <v>4.554</v>
      </c>
      <c r="AK1024" t="n">
        <v>4.55</v>
      </c>
      <c r="AL1024" t="n">
        <v>4.72</v>
      </c>
      <c r="AM1024" t="n">
        <v>4.58</v>
      </c>
    </row>
    <row r="1025">
      <c r="A1025" s="1112" t="n">
        <v>45726</v>
      </c>
      <c r="B1025" s="63" t="n">
        <v>291414</v>
      </c>
      <c r="W1025" t="n">
        <v>4.586</v>
      </c>
      <c r="X1025" t="n">
        <v>4.72</v>
      </c>
      <c r="Y1025" t="n">
        <v>4.784</v>
      </c>
      <c r="Z1025" t="n">
        <v>4.512</v>
      </c>
      <c r="AA1025" t="n">
        <v>4.55</v>
      </c>
      <c r="AB1025" t="n">
        <v>4.664</v>
      </c>
      <c r="AC1025" t="n">
        <v>4.736</v>
      </c>
      <c r="AD1025" t="n">
        <v>4.772</v>
      </c>
      <c r="AE1025" t="n">
        <v>4.582</v>
      </c>
      <c r="AF1025" t="n">
        <v>4.564</v>
      </c>
      <c r="AG1025" t="n">
        <v>4.67</v>
      </c>
      <c r="AH1025" t="n">
        <v>4.724</v>
      </c>
      <c r="AI1025" t="n">
        <v>4.746</v>
      </c>
      <c r="AJ1025" t="n">
        <v>4.556</v>
      </c>
      <c r="AK1025" t="n">
        <v>4.556</v>
      </c>
      <c r="AL1025" t="n">
        <v>4.726</v>
      </c>
      <c r="AM1025" t="n">
        <v>4.586</v>
      </c>
    </row>
    <row r="1026">
      <c r="A1026" s="1112" t="n">
        <v>45727</v>
      </c>
      <c r="B1026" s="63" t="n">
        <v>381871</v>
      </c>
      <c r="W1026" t="n">
        <v>4.564</v>
      </c>
      <c r="X1026" t="n">
        <v>4.702</v>
      </c>
      <c r="Y1026" t="n">
        <v>4.77</v>
      </c>
      <c r="Z1026" t="n">
        <v>4.496</v>
      </c>
      <c r="AA1026" t="n">
        <v>4.544</v>
      </c>
      <c r="AB1026" t="n">
        <v>4.662</v>
      </c>
      <c r="AC1026" t="n">
        <v>4.734</v>
      </c>
      <c r="AD1026" t="n">
        <v>4.77</v>
      </c>
      <c r="AE1026" t="n">
        <v>4.576</v>
      </c>
      <c r="AF1026" t="n">
        <v>4.556</v>
      </c>
      <c r="AG1026" t="n">
        <v>4.664</v>
      </c>
      <c r="AH1026" t="n">
        <v>4.722</v>
      </c>
      <c r="AI1026" t="n">
        <v>4.744</v>
      </c>
      <c r="AJ1026" t="n">
        <v>4.554</v>
      </c>
      <c r="AK1026" t="n">
        <v>4.554</v>
      </c>
      <c r="AL1026" t="n">
        <v>4.724</v>
      </c>
      <c r="AM1026" t="n">
        <v>4.584</v>
      </c>
    </row>
    <row r="1027">
      <c r="A1027" s="1112" t="n">
        <v>45728</v>
      </c>
      <c r="B1027" s="63" t="n">
        <v>493701</v>
      </c>
      <c r="W1027" t="n">
        <v>4.486</v>
      </c>
      <c r="X1027" t="n">
        <v>4.606</v>
      </c>
      <c r="Y1027" t="n">
        <v>4.674</v>
      </c>
      <c r="Z1027" t="n">
        <v>4.424</v>
      </c>
      <c r="AA1027" t="n">
        <v>4.482</v>
      </c>
      <c r="AB1027" t="n">
        <v>4.604</v>
      </c>
      <c r="AC1027" t="n">
        <v>4.676</v>
      </c>
      <c r="AD1027" t="n">
        <v>4.714</v>
      </c>
      <c r="AE1027" t="n">
        <v>4.536</v>
      </c>
      <c r="AF1027" t="n">
        <v>4.524</v>
      </c>
      <c r="AG1027" t="n">
        <v>4.632</v>
      </c>
      <c r="AH1027" t="n">
        <v>4.69</v>
      </c>
      <c r="AI1027" t="n">
        <v>4.712</v>
      </c>
      <c r="AJ1027" t="n">
        <v>4.522</v>
      </c>
      <c r="AK1027" t="n">
        <v>4.52</v>
      </c>
      <c r="AL1027" t="n">
        <v>4.69</v>
      </c>
      <c r="AM1027" t="n">
        <v>4.55</v>
      </c>
    </row>
    <row r="1028">
      <c r="A1028" s="1112" t="n">
        <v>45729</v>
      </c>
      <c r="B1028" s="63" t="n">
        <v>383727</v>
      </c>
      <c r="W1028" t="n">
        <v>4.534</v>
      </c>
      <c r="X1028" t="n">
        <v>4.652</v>
      </c>
      <c r="Y1028" t="n">
        <v>4.722</v>
      </c>
      <c r="Z1028" t="n">
        <v>4.464</v>
      </c>
      <c r="AA1028" t="n">
        <v>4.522</v>
      </c>
      <c r="AB1028" t="n">
        <v>4.642</v>
      </c>
      <c r="AC1028" t="n">
        <v>4.716</v>
      </c>
      <c r="AD1028" t="n">
        <v>4.752</v>
      </c>
      <c r="AE1028" t="n">
        <v>4.564</v>
      </c>
      <c r="AF1028" t="n">
        <v>4.552</v>
      </c>
      <c r="AG1028" t="n">
        <v>4.66</v>
      </c>
      <c r="AH1028" t="n">
        <v>4.716</v>
      </c>
      <c r="AI1028" t="n">
        <v>4.74</v>
      </c>
      <c r="AJ1028" t="n">
        <v>4.55</v>
      </c>
      <c r="AK1028" t="n">
        <v>4.546</v>
      </c>
      <c r="AL1028" t="n">
        <v>4.716</v>
      </c>
      <c r="AM1028" t="n">
        <v>4.576</v>
      </c>
    </row>
    <row r="1029">
      <c r="A1029" s="1112" t="n">
        <v>45730</v>
      </c>
      <c r="B1029" s="63" t="n">
        <v>513792</v>
      </c>
      <c r="W1029" t="n">
        <v>4.454</v>
      </c>
      <c r="X1029" t="n">
        <v>4.584</v>
      </c>
      <c r="Y1029" t="n">
        <v>4.674</v>
      </c>
      <c r="Z1029" t="n">
        <v>4.444</v>
      </c>
      <c r="AA1029" t="n">
        <v>4.51</v>
      </c>
      <c r="AB1029" t="n">
        <v>4.634</v>
      </c>
      <c r="AC1029" t="n">
        <v>4.71</v>
      </c>
      <c r="AD1029" t="n">
        <v>4.746</v>
      </c>
      <c r="AE1029" t="n">
        <v>4.564</v>
      </c>
      <c r="AF1029" t="n">
        <v>4.552</v>
      </c>
      <c r="AG1029" t="n">
        <v>4.66</v>
      </c>
      <c r="AH1029" t="n">
        <v>4.716</v>
      </c>
      <c r="AI1029" t="n">
        <v>4.74</v>
      </c>
      <c r="AJ1029" t="n">
        <v>4.55</v>
      </c>
      <c r="AK1029" t="n">
        <v>4.542</v>
      </c>
      <c r="AL1029" t="n">
        <v>4.712</v>
      </c>
      <c r="AM1029" t="n">
        <v>4.572</v>
      </c>
    </row>
    <row r="1030">
      <c r="A1030" s="1112" t="n">
        <v>45733</v>
      </c>
      <c r="B1030" s="63" t="n">
        <v>350245</v>
      </c>
      <c r="X1030" t="n">
        <v>4.61</v>
      </c>
      <c r="Y1030" t="n">
        <v>4.7</v>
      </c>
      <c r="Z1030" t="n">
        <v>4.476</v>
      </c>
      <c r="AA1030" t="n">
        <v>4.54</v>
      </c>
      <c r="AB1030" t="n">
        <v>4.662</v>
      </c>
      <c r="AC1030" t="n">
        <v>4.74</v>
      </c>
      <c r="AD1030" t="n">
        <v>4.776</v>
      </c>
      <c r="AE1030" t="n">
        <v>4.59</v>
      </c>
      <c r="AF1030" t="n">
        <v>4.576</v>
      </c>
      <c r="AG1030" t="n">
        <v>4.684</v>
      </c>
      <c r="AH1030" t="n">
        <v>4.742</v>
      </c>
      <c r="AI1030" t="n">
        <v>4.764</v>
      </c>
      <c r="AJ1030" t="n">
        <v>4.574</v>
      </c>
      <c r="AK1030" t="n">
        <v>4.566</v>
      </c>
      <c r="AL1030" t="n">
        <v>4.736</v>
      </c>
      <c r="AM1030" t="n">
        <v>4.596</v>
      </c>
    </row>
    <row r="1031">
      <c r="A1031" s="1112" t="n">
        <v>45734</v>
      </c>
      <c r="B1031" s="63" t="n">
        <v>367613</v>
      </c>
      <c r="X1031" t="n">
        <v>4.586</v>
      </c>
      <c r="Y1031" t="n">
        <v>4.68</v>
      </c>
      <c r="Z1031" t="n">
        <v>4.472</v>
      </c>
      <c r="AA1031" t="n">
        <v>4.542</v>
      </c>
      <c r="AB1031" t="n">
        <v>4.666</v>
      </c>
      <c r="AC1031" t="n">
        <v>4.742</v>
      </c>
      <c r="AD1031" t="n">
        <v>4.782</v>
      </c>
      <c r="AE1031" t="n">
        <v>4.596</v>
      </c>
      <c r="AF1031" t="n">
        <v>4.59</v>
      </c>
      <c r="AG1031" t="n">
        <v>4.696</v>
      </c>
      <c r="AH1031" t="n">
        <v>4.754</v>
      </c>
      <c r="AI1031" t="n">
        <v>4.776</v>
      </c>
      <c r="AJ1031" t="n">
        <v>4.586</v>
      </c>
      <c r="AK1031" t="n">
        <v>4.566</v>
      </c>
      <c r="AL1031" t="n">
        <v>4.736</v>
      </c>
      <c r="AM1031" t="n">
        <v>4.596</v>
      </c>
    </row>
    <row r="1032">
      <c r="A1032" s="1112" t="n">
        <v>45735</v>
      </c>
      <c r="B1032" s="63" t="n">
        <v>350007</v>
      </c>
      <c r="X1032" t="n">
        <v>4.62</v>
      </c>
      <c r="Y1032" t="n">
        <v>4.692</v>
      </c>
      <c r="Z1032" t="n">
        <v>4.452</v>
      </c>
      <c r="AA1032" t="n">
        <v>4.514</v>
      </c>
      <c r="AB1032" t="n">
        <v>4.642</v>
      </c>
      <c r="AC1032" t="n">
        <v>4.72</v>
      </c>
      <c r="AD1032" t="n">
        <v>4.76</v>
      </c>
      <c r="AE1032" t="n">
        <v>4.584</v>
      </c>
      <c r="AF1032" t="n">
        <v>4.574</v>
      </c>
      <c r="AG1032" t="n">
        <v>4.684</v>
      </c>
      <c r="AH1032" t="n">
        <v>4.742</v>
      </c>
      <c r="AI1032" t="n">
        <v>4.764</v>
      </c>
      <c r="AJ1032" t="n">
        <v>4.574</v>
      </c>
      <c r="AK1032" t="n">
        <v>4.544</v>
      </c>
      <c r="AL1032" t="n">
        <v>4.714</v>
      </c>
      <c r="AM1032" t="n">
        <v>4.574</v>
      </c>
    </row>
    <row r="1033">
      <c r="A1033" s="1112" t="n">
        <v>45736</v>
      </c>
      <c r="B1033" s="63" t="n">
        <v>437614</v>
      </c>
      <c r="X1033" t="n">
        <v>4.69</v>
      </c>
      <c r="Y1033" t="n">
        <v>4.754</v>
      </c>
      <c r="Z1033" t="n">
        <v>4.474</v>
      </c>
      <c r="AA1033" t="n">
        <v>4.53</v>
      </c>
      <c r="AB1033" t="n">
        <v>4.656</v>
      </c>
      <c r="AC1033" t="n">
        <v>4.732</v>
      </c>
      <c r="AD1033" t="n">
        <v>4.772</v>
      </c>
      <c r="AE1033" t="n">
        <v>4.58</v>
      </c>
      <c r="AF1033" t="n">
        <v>4.57</v>
      </c>
      <c r="AG1033" t="n">
        <v>4.676</v>
      </c>
      <c r="AH1033" t="n">
        <v>4.734</v>
      </c>
      <c r="AI1033" t="n">
        <v>4.756</v>
      </c>
      <c r="AJ1033" t="n">
        <v>4.566</v>
      </c>
      <c r="AK1033" t="n">
        <v>4.552</v>
      </c>
      <c r="AL1033" t="n">
        <v>4.722</v>
      </c>
      <c r="AM1033" t="n">
        <v>4.582</v>
      </c>
    </row>
    <row r="1034">
      <c r="A1034" s="1112" t="n">
        <v>45737</v>
      </c>
      <c r="B1034" s="63" t="n">
        <v>355131</v>
      </c>
      <c r="X1034" t="n">
        <v>4.642</v>
      </c>
      <c r="Y1034" t="n">
        <v>4.714</v>
      </c>
      <c r="Z1034" t="n">
        <v>4.446</v>
      </c>
      <c r="AA1034" t="n">
        <v>4.51</v>
      </c>
      <c r="AB1034" t="n">
        <v>4.634</v>
      </c>
      <c r="AC1034" t="n">
        <v>4.71</v>
      </c>
      <c r="AD1034" t="n">
        <v>4.75</v>
      </c>
      <c r="AE1034" t="n">
        <v>4.556</v>
      </c>
      <c r="AF1034" t="n">
        <v>4.55</v>
      </c>
      <c r="AG1034" t="n">
        <v>4.656</v>
      </c>
      <c r="AH1034" t="n">
        <v>4.714</v>
      </c>
      <c r="AI1034" t="n">
        <v>4.736</v>
      </c>
      <c r="AJ1034" t="n">
        <v>4.546</v>
      </c>
      <c r="AK1034" t="n">
        <v>4.552</v>
      </c>
      <c r="AL1034" t="n">
        <v>4.722</v>
      </c>
      <c r="AM1034" t="n">
        <v>4.582</v>
      </c>
    </row>
    <row r="1035">
      <c r="A1035" s="1112" t="n">
        <v>45740</v>
      </c>
      <c r="B1035" s="63" t="n">
        <v>235160</v>
      </c>
      <c r="X1035" t="n">
        <v>4.644</v>
      </c>
      <c r="Y1035" t="n">
        <v>4.72</v>
      </c>
      <c r="Z1035" t="n">
        <v>4.45</v>
      </c>
      <c r="AA1035" t="n">
        <v>4.514</v>
      </c>
      <c r="AB1035" t="n">
        <v>4.64</v>
      </c>
      <c r="AC1035" t="n">
        <v>4.716</v>
      </c>
      <c r="AD1035" t="n">
        <v>4.754</v>
      </c>
      <c r="AE1035" t="n">
        <v>4.554</v>
      </c>
      <c r="AF1035" t="n">
        <v>4.544</v>
      </c>
      <c r="AG1035" t="n">
        <v>4.654</v>
      </c>
      <c r="AH1035" t="n">
        <v>4.712</v>
      </c>
      <c r="AI1035" t="n">
        <v>4.732</v>
      </c>
      <c r="AJ1035" t="n">
        <v>4.55</v>
      </c>
      <c r="AK1035" t="n">
        <v>4.554</v>
      </c>
      <c r="AL1035" t="n">
        <v>4.724</v>
      </c>
      <c r="AM1035" t="n">
        <v>4.584</v>
      </c>
    </row>
    <row r="1036">
      <c r="A1036" s="1112" t="n">
        <v>45741</v>
      </c>
      <c r="B1036" s="63" t="n">
        <v>310857</v>
      </c>
      <c r="X1036" t="n">
        <v>4.576</v>
      </c>
      <c r="Y1036" t="n">
        <v>4.652</v>
      </c>
      <c r="Z1036" t="n">
        <v>4.42</v>
      </c>
      <c r="AA1036" t="n">
        <v>4.49</v>
      </c>
      <c r="AB1036" t="n">
        <v>4.62</v>
      </c>
      <c r="AC1036" t="n">
        <v>4.696</v>
      </c>
      <c r="AD1036" t="n">
        <v>4.736</v>
      </c>
      <c r="AE1036" t="n">
        <v>4.546</v>
      </c>
      <c r="AF1036" t="n">
        <v>4.54</v>
      </c>
      <c r="AG1036" t="n">
        <v>4.646</v>
      </c>
      <c r="AH1036" t="n">
        <v>4.704</v>
      </c>
      <c r="AI1036" t="n">
        <v>4.726</v>
      </c>
      <c r="AJ1036" t="n">
        <v>4.544</v>
      </c>
      <c r="AK1036" t="n">
        <v>4.544</v>
      </c>
      <c r="AL1036" t="n">
        <v>4.714</v>
      </c>
      <c r="AM1036" t="n">
        <v>4.574</v>
      </c>
    </row>
    <row r="1037">
      <c r="A1037" s="1112" t="n">
        <v>45742</v>
      </c>
      <c r="B1037" s="63" t="n">
        <v>309023</v>
      </c>
      <c r="X1037" t="n">
        <v>4.512</v>
      </c>
      <c r="Y1037" t="n">
        <v>4.59</v>
      </c>
      <c r="Z1037" t="n">
        <v>4.37</v>
      </c>
      <c r="AA1037" t="n">
        <v>4.444</v>
      </c>
      <c r="AB1037" t="n">
        <v>4.58</v>
      </c>
      <c r="AC1037" t="n">
        <v>4.66</v>
      </c>
      <c r="AD1037" t="n">
        <v>4.696</v>
      </c>
      <c r="AE1037" t="n">
        <v>4.512</v>
      </c>
      <c r="AF1037" t="n">
        <v>4.502</v>
      </c>
      <c r="AG1037" t="n">
        <v>4.612</v>
      </c>
      <c r="AH1037" t="n">
        <v>4.672</v>
      </c>
      <c r="AI1037" t="n">
        <v>4.692</v>
      </c>
      <c r="AJ1037" t="n">
        <v>4.51</v>
      </c>
      <c r="AK1037" t="n">
        <v>4.512</v>
      </c>
      <c r="AL1037" t="n">
        <v>4.682</v>
      </c>
      <c r="AM1037" t="n">
        <v>4.55</v>
      </c>
    </row>
    <row r="1038">
      <c r="A1038" s="1112" t="n">
        <v>45743</v>
      </c>
      <c r="B1038" s="63" t="n">
        <v>401930</v>
      </c>
      <c r="X1038" t="n">
        <v>4.5</v>
      </c>
      <c r="Y1038" t="n">
        <v>4.58</v>
      </c>
      <c r="Z1038" t="n">
        <v>4.362</v>
      </c>
      <c r="AA1038" t="n">
        <v>4.436</v>
      </c>
      <c r="AB1038" t="n">
        <v>4.57</v>
      </c>
      <c r="AC1038" t="n">
        <v>4.65</v>
      </c>
      <c r="AD1038" t="n">
        <v>4.69</v>
      </c>
      <c r="AE1038" t="n">
        <v>4.502</v>
      </c>
      <c r="AF1038" t="n">
        <v>4.492</v>
      </c>
      <c r="AG1038" t="n">
        <v>4.604</v>
      </c>
      <c r="AH1038" t="n">
        <v>4.664</v>
      </c>
      <c r="AI1038" t="n">
        <v>4.684</v>
      </c>
      <c r="AJ1038" t="n">
        <v>4.502</v>
      </c>
      <c r="AK1038" t="n">
        <v>4.512</v>
      </c>
      <c r="AL1038" t="n">
        <v>4.682</v>
      </c>
      <c r="AM1038" t="n">
        <v>4.552</v>
      </c>
    </row>
    <row r="1039">
      <c r="A1039" s="1112" t="n">
        <v>45744</v>
      </c>
      <c r="B1039" s="63" t="n">
        <v>454518</v>
      </c>
      <c r="X1039" t="n">
        <v>4.532</v>
      </c>
      <c r="Y1039" t="n">
        <v>4.6</v>
      </c>
      <c r="Z1039" t="n">
        <v>4.352</v>
      </c>
      <c r="AA1039" t="n">
        <v>4.424</v>
      </c>
      <c r="AB1039" t="n">
        <v>4.556</v>
      </c>
      <c r="AC1039" t="n">
        <v>4.634</v>
      </c>
      <c r="AD1039" t="n">
        <v>4.672</v>
      </c>
      <c r="AE1039" t="n">
        <v>4.476</v>
      </c>
      <c r="AF1039" t="n">
        <v>4.48</v>
      </c>
      <c r="AG1039" t="n">
        <v>4.592</v>
      </c>
      <c r="AH1039" t="n">
        <v>4.652</v>
      </c>
      <c r="AI1039" t="n">
        <v>4.67</v>
      </c>
      <c r="AJ1039" t="n">
        <v>4.486</v>
      </c>
      <c r="AK1039" t="n">
        <v>4.506</v>
      </c>
      <c r="AL1039" t="n">
        <v>4.676</v>
      </c>
      <c r="AM1039" t="n">
        <v>4.564</v>
      </c>
    </row>
    <row r="1040">
      <c r="A1040" s="1112" t="n">
        <v>45747</v>
      </c>
      <c r="B1040" s="63" t="n">
        <v>650045</v>
      </c>
      <c r="X1040" t="n">
        <v>4.572</v>
      </c>
      <c r="Y1040" t="n">
        <v>4.632</v>
      </c>
      <c r="Z1040" t="n">
        <v>4.346</v>
      </c>
      <c r="AA1040" t="n">
        <v>4.42</v>
      </c>
      <c r="AB1040" t="n">
        <v>4.55</v>
      </c>
      <c r="AC1040" t="n">
        <v>4.626</v>
      </c>
      <c r="AD1040" t="n">
        <v>4.666</v>
      </c>
      <c r="AE1040" t="n">
        <v>4.47</v>
      </c>
      <c r="AF1040" t="n">
        <v>4.476</v>
      </c>
      <c r="AG1040" t="n">
        <v>4.59</v>
      </c>
      <c r="AH1040" t="n">
        <v>4.65</v>
      </c>
      <c r="AI1040" t="n">
        <v>4.67</v>
      </c>
      <c r="AJ1040" t="n">
        <v>4.486</v>
      </c>
      <c r="AK1040" t="n">
        <v>4.524</v>
      </c>
      <c r="AL1040" t="n">
        <v>4.694</v>
      </c>
      <c r="AM1040" t="n">
        <v>4.582</v>
      </c>
    </row>
    <row r="1041">
      <c r="A1041" s="1112" t="n">
        <v>45748</v>
      </c>
      <c r="B1041" s="63" t="n">
        <v>405001</v>
      </c>
      <c r="X1041" t="n">
        <v>4.616</v>
      </c>
      <c r="Y1041" t="n">
        <v>4.682</v>
      </c>
      <c r="Z1041" t="n">
        <v>4.42</v>
      </c>
      <c r="AA1041" t="n">
        <v>4.494</v>
      </c>
      <c r="AB1041" t="n">
        <v>4.626</v>
      </c>
      <c r="AC1041" t="n">
        <v>4.702</v>
      </c>
      <c r="AD1041" t="n">
        <v>4.744</v>
      </c>
      <c r="AE1041" t="n">
        <v>4.536</v>
      </c>
      <c r="AF1041" t="n">
        <v>4.542</v>
      </c>
      <c r="AG1041" t="n">
        <v>4.652</v>
      </c>
      <c r="AH1041" t="n">
        <v>4.71</v>
      </c>
      <c r="AI1041" t="n">
        <v>4.73</v>
      </c>
      <c r="AJ1041" t="n">
        <v>4.546</v>
      </c>
      <c r="AK1041" t="n">
        <v>4.574</v>
      </c>
      <c r="AL1041" t="n">
        <v>4.744</v>
      </c>
      <c r="AM1041" t="n">
        <v>4.62</v>
      </c>
    </row>
    <row r="1042">
      <c r="A1042" s="1112" t="n">
        <v>45749</v>
      </c>
      <c r="B1042" s="63" t="n">
        <v>321367</v>
      </c>
      <c r="X1042" t="n">
        <v>4.576</v>
      </c>
      <c r="Y1042" t="n">
        <v>4.652</v>
      </c>
      <c r="Z1042" t="n">
        <v>4.406</v>
      </c>
      <c r="AA1042" t="n">
        <v>4.486</v>
      </c>
      <c r="AB1042" t="n">
        <v>4.624</v>
      </c>
      <c r="AC1042" t="n">
        <v>4.704</v>
      </c>
      <c r="AD1042" t="n">
        <v>4.746</v>
      </c>
      <c r="AE1042" t="n">
        <v>4.546</v>
      </c>
      <c r="AF1042" t="n">
        <v>4.554</v>
      </c>
      <c r="AG1042" t="n">
        <v>4.664</v>
      </c>
      <c r="AH1042" t="n">
        <v>4.722</v>
      </c>
      <c r="AI1042" t="n">
        <v>4.744</v>
      </c>
      <c r="AJ1042" t="n">
        <v>4.562</v>
      </c>
      <c r="AK1042" t="n">
        <v>4.572</v>
      </c>
      <c r="AL1042" t="n">
        <v>4.742</v>
      </c>
      <c r="AM1042" t="n">
        <v>4.616</v>
      </c>
    </row>
    <row r="1043">
      <c r="A1043" s="1112" t="n">
        <v>45750</v>
      </c>
      <c r="B1043" s="63" t="n">
        <v>474685</v>
      </c>
      <c r="X1043" t="n">
        <v>4.574</v>
      </c>
      <c r="Y1043" t="n">
        <v>4.654</v>
      </c>
      <c r="Z1043" t="n">
        <v>4.39</v>
      </c>
      <c r="AA1043" t="n">
        <v>4.474</v>
      </c>
      <c r="AB1043" t="n">
        <v>4.614</v>
      </c>
      <c r="AC1043" t="n">
        <v>4.696</v>
      </c>
      <c r="AD1043" t="n">
        <v>4.742</v>
      </c>
      <c r="AE1043" t="n">
        <v>4.536</v>
      </c>
      <c r="AF1043" t="n">
        <v>4.544</v>
      </c>
      <c r="AG1043" t="n">
        <v>4.652</v>
      </c>
      <c r="AH1043" t="n">
        <v>4.71</v>
      </c>
      <c r="AI1043" t="n">
        <v>4.732</v>
      </c>
      <c r="AJ1043" t="n">
        <v>4.564</v>
      </c>
      <c r="AK1043" t="n">
        <v>4.57</v>
      </c>
      <c r="AL1043" t="n">
        <v>4.74</v>
      </c>
      <c r="AM1043" t="n">
        <v>4.614</v>
      </c>
    </row>
    <row r="1044">
      <c r="A1044" s="1112" t="n">
        <v>45751</v>
      </c>
      <c r="B1044" s="63" t="n">
        <v>460457</v>
      </c>
      <c r="X1044" t="n">
        <v>4.602</v>
      </c>
      <c r="Y1044" t="n">
        <v>4.672</v>
      </c>
      <c r="Z1044" t="n">
        <v>4.392</v>
      </c>
      <c r="AA1044" t="n">
        <v>4.466</v>
      </c>
      <c r="AB1044" t="n">
        <v>4.604</v>
      </c>
      <c r="AC1044" t="n">
        <v>4.686</v>
      </c>
      <c r="AD1044" t="n">
        <v>4.726</v>
      </c>
      <c r="AE1044" t="n">
        <v>4.516</v>
      </c>
      <c r="AF1044" t="n">
        <v>4.526</v>
      </c>
      <c r="AG1044" t="n">
        <v>4.64</v>
      </c>
      <c r="AH1044" t="n">
        <v>4.696</v>
      </c>
      <c r="AI1044" t="n">
        <v>4.716</v>
      </c>
      <c r="AJ1044" t="n">
        <v>4.55</v>
      </c>
      <c r="AK1044" t="n">
        <v>4.554</v>
      </c>
      <c r="AL1044" t="n">
        <v>4.724</v>
      </c>
      <c r="AM1044" t="n">
        <v>4.6</v>
      </c>
    </row>
    <row r="1045">
      <c r="A1045" s="1112" t="n">
        <v>45754</v>
      </c>
      <c r="B1045" s="63" t="n">
        <v>413697</v>
      </c>
      <c r="X1045" t="n">
        <v>4.644</v>
      </c>
      <c r="Y1045" t="n">
        <v>4.706</v>
      </c>
      <c r="Z1045" t="n">
        <v>4.39</v>
      </c>
      <c r="AA1045" t="n">
        <v>4.46</v>
      </c>
      <c r="AB1045" t="n">
        <v>4.594</v>
      </c>
      <c r="AC1045" t="n">
        <v>4.672</v>
      </c>
      <c r="AD1045" t="n">
        <v>4.712</v>
      </c>
      <c r="AE1045" t="n">
        <v>4.504</v>
      </c>
      <c r="AF1045" t="n">
        <v>4.514</v>
      </c>
      <c r="AG1045" t="n">
        <v>4.626</v>
      </c>
      <c r="AH1045" t="n">
        <v>4.684</v>
      </c>
      <c r="AI1045" t="n">
        <v>4.706</v>
      </c>
      <c r="AJ1045" t="n">
        <v>4.54</v>
      </c>
      <c r="AK1045" t="n">
        <v>4.546</v>
      </c>
      <c r="AL1045" t="n">
        <v>4.716</v>
      </c>
      <c r="AM1045" t="n">
        <v>4.592</v>
      </c>
    </row>
    <row r="1046">
      <c r="A1046" s="1112" t="n">
        <v>45755</v>
      </c>
      <c r="B1046" s="63" t="n">
        <v>532464</v>
      </c>
      <c r="X1046" t="n">
        <v>4.69</v>
      </c>
      <c r="Y1046" t="n">
        <v>4.746</v>
      </c>
      <c r="Z1046" t="n">
        <v>4.386</v>
      </c>
      <c r="AA1046" t="n">
        <v>4.456</v>
      </c>
      <c r="AB1046" t="n">
        <v>4.58</v>
      </c>
      <c r="AC1046" t="n">
        <v>4.654</v>
      </c>
      <c r="AD1046" t="n">
        <v>4.692</v>
      </c>
      <c r="AE1046" t="n">
        <v>4.49</v>
      </c>
      <c r="AF1046" t="n">
        <v>4.5</v>
      </c>
      <c r="AG1046" t="n">
        <v>4.612</v>
      </c>
      <c r="AH1046" t="n">
        <v>4.67</v>
      </c>
      <c r="AI1046" t="n">
        <v>4.692</v>
      </c>
      <c r="AJ1046" t="n">
        <v>4.524</v>
      </c>
      <c r="AK1046" t="n">
        <v>4.532</v>
      </c>
      <c r="AL1046" t="n">
        <v>4.702</v>
      </c>
      <c r="AM1046" t="n">
        <v>4.576</v>
      </c>
    </row>
    <row r="1047">
      <c r="A1047" s="1112" t="n">
        <v>45756</v>
      </c>
      <c r="B1047" s="63" t="n">
        <v>575996</v>
      </c>
      <c r="X1047" t="n">
        <v>4.74</v>
      </c>
      <c r="Y1047" t="n">
        <v>4.804</v>
      </c>
      <c r="Z1047" t="n">
        <v>4.424</v>
      </c>
      <c r="AA1047" t="n">
        <v>4.506</v>
      </c>
      <c r="AB1047" t="n">
        <v>4.63</v>
      </c>
      <c r="AC1047" t="n">
        <v>4.702</v>
      </c>
      <c r="AD1047" t="n">
        <v>4.736</v>
      </c>
      <c r="AE1047" t="n">
        <v>4.544</v>
      </c>
      <c r="AF1047" t="n">
        <v>4.56</v>
      </c>
      <c r="AG1047" t="n">
        <v>4.67</v>
      </c>
      <c r="AH1047" t="n">
        <v>4.726</v>
      </c>
      <c r="AI1047" t="n">
        <v>4.75</v>
      </c>
      <c r="AJ1047" t="n">
        <v>4.572</v>
      </c>
      <c r="AK1047" t="n">
        <v>4.58</v>
      </c>
      <c r="AL1047" t="n">
        <v>4.75</v>
      </c>
      <c r="AM1047" t="n">
        <v>4.6</v>
      </c>
    </row>
    <row r="1048">
      <c r="A1048" s="1112" t="n">
        <v>45757</v>
      </c>
      <c r="B1048" s="63" t="n">
        <v>741703</v>
      </c>
      <c r="X1048" t="n">
        <v>4.83</v>
      </c>
      <c r="Y1048" t="n">
        <v>4.886</v>
      </c>
      <c r="Z1048" t="n">
        <v>4.464</v>
      </c>
      <c r="AA1048" t="n">
        <v>4.542</v>
      </c>
      <c r="AB1048" t="n">
        <v>4.654</v>
      </c>
      <c r="AC1048" t="n">
        <v>4.726</v>
      </c>
      <c r="AD1048" t="n">
        <v>4.766</v>
      </c>
      <c r="AE1048" t="n">
        <v>4.606</v>
      </c>
      <c r="AF1048" t="n">
        <v>4.62</v>
      </c>
      <c r="AG1048" t="n">
        <v>4.73</v>
      </c>
      <c r="AH1048" t="n">
        <v>4.784</v>
      </c>
      <c r="AI1048" t="n">
        <v>4.804</v>
      </c>
      <c r="AJ1048" t="n">
        <v>4.574</v>
      </c>
      <c r="AK1048" t="n">
        <v>4.576</v>
      </c>
      <c r="AL1048" t="n">
        <v>4.746</v>
      </c>
      <c r="AM1048" t="n">
        <v>4.596</v>
      </c>
    </row>
    <row r="1049">
      <c r="A1049" s="1112" t="n">
        <v>45758</v>
      </c>
      <c r="B1049" s="63" t="n">
        <v>684456</v>
      </c>
      <c r="X1049" t="n">
        <v>4.902</v>
      </c>
      <c r="Y1049" t="n">
        <v>4.97</v>
      </c>
      <c r="Z1049" t="n">
        <v>4.562</v>
      </c>
      <c r="AA1049" t="n">
        <v>4.634</v>
      </c>
      <c r="AB1049" t="n">
        <v>4.752</v>
      </c>
      <c r="AC1049" t="n">
        <v>4.822</v>
      </c>
      <c r="AD1049" t="n">
        <v>4.86</v>
      </c>
      <c r="AE1049" t="n">
        <v>4.702</v>
      </c>
      <c r="AF1049" t="n">
        <v>4.704</v>
      </c>
      <c r="AG1049" t="n">
        <v>4.812</v>
      </c>
      <c r="AH1049" t="n">
        <v>4.866</v>
      </c>
      <c r="AI1049" t="n">
        <v>4.886</v>
      </c>
      <c r="AJ1049" t="n">
        <v>4.616</v>
      </c>
      <c r="AK1049" t="n">
        <v>4.614</v>
      </c>
      <c r="AL1049" t="n">
        <v>4.784</v>
      </c>
      <c r="AM1049" t="n">
        <v>4.614</v>
      </c>
    </row>
    <row r="1050">
      <c r="A1050" s="1112" t="n">
        <v>45761</v>
      </c>
      <c r="B1050" s="63" t="n">
        <v>480573</v>
      </c>
      <c r="X1050" t="n">
        <v>4.85</v>
      </c>
      <c r="Y1050" t="n">
        <v>4.926</v>
      </c>
      <c r="Z1050" t="n">
        <v>4.552</v>
      </c>
      <c r="AA1050" t="n">
        <v>4.62</v>
      </c>
      <c r="AB1050" t="n">
        <v>4.74</v>
      </c>
      <c r="AC1050" t="n">
        <v>4.812</v>
      </c>
      <c r="AD1050" t="n">
        <v>4.844</v>
      </c>
      <c r="AE1050" t="n">
        <v>4.682</v>
      </c>
      <c r="AF1050" t="n">
        <v>4.694</v>
      </c>
      <c r="AG1050" t="n">
        <v>4.804</v>
      </c>
      <c r="AH1050" t="n">
        <v>4.862</v>
      </c>
      <c r="AI1050" t="n">
        <v>4.886</v>
      </c>
      <c r="AJ1050" t="n">
        <v>4.622</v>
      </c>
      <c r="AK1050" t="n">
        <v>4.622</v>
      </c>
      <c r="AL1050" t="n">
        <v>4.792</v>
      </c>
      <c r="AM1050" t="n">
        <v>4.622</v>
      </c>
    </row>
    <row r="1051">
      <c r="A1051" s="1112" t="n">
        <v>45762</v>
      </c>
      <c r="B1051" s="63" t="n">
        <v>497518</v>
      </c>
      <c r="X1051" t="n">
        <v>4.812</v>
      </c>
      <c r="Y1051" t="n">
        <v>4.894</v>
      </c>
      <c r="Z1051" t="n">
        <v>4.562</v>
      </c>
      <c r="AA1051" t="n">
        <v>4.642</v>
      </c>
      <c r="AB1051" t="n">
        <v>4.762</v>
      </c>
      <c r="AC1051" t="n">
        <v>4.836</v>
      </c>
      <c r="AD1051" t="n">
        <v>4.874</v>
      </c>
      <c r="AE1051" t="n">
        <v>4.704</v>
      </c>
      <c r="AF1051" t="n">
        <v>4.72</v>
      </c>
      <c r="AG1051" t="n">
        <v>4.83</v>
      </c>
      <c r="AH1051" t="n">
        <v>4.886</v>
      </c>
      <c r="AI1051" t="n">
        <v>4.91</v>
      </c>
      <c r="AJ1051" t="n">
        <v>4.64</v>
      </c>
      <c r="AK1051" t="n">
        <v>4.636</v>
      </c>
      <c r="AL1051" t="n">
        <v>4.806</v>
      </c>
      <c r="AM1051" t="n">
        <v>4.636</v>
      </c>
    </row>
    <row r="1052">
      <c r="A1052" s="1112" t="n">
        <v>45763</v>
      </c>
      <c r="B1052" s="63" t="n">
        <v>389659</v>
      </c>
      <c r="X1052" t="n">
        <v>4.842</v>
      </c>
      <c r="Y1052" t="n">
        <v>4.916</v>
      </c>
      <c r="Z1052" t="n">
        <v>4.59</v>
      </c>
      <c r="AA1052" t="n">
        <v>4.666</v>
      </c>
      <c r="AB1052" t="n">
        <v>4.786</v>
      </c>
      <c r="AC1052" t="n">
        <v>4.86</v>
      </c>
      <c r="AD1052" t="n">
        <v>4.896</v>
      </c>
      <c r="AE1052" t="n">
        <v>4.716</v>
      </c>
      <c r="AF1052" t="n">
        <v>4.732</v>
      </c>
      <c r="AG1052" t="n">
        <v>4.842</v>
      </c>
      <c r="AH1052" t="n">
        <v>4.896</v>
      </c>
      <c r="AI1052" t="n">
        <v>4.92</v>
      </c>
      <c r="AJ1052" t="n">
        <v>4.654</v>
      </c>
      <c r="AK1052" t="n">
        <v>4.656</v>
      </c>
      <c r="AL1052" t="n">
        <v>4.826</v>
      </c>
      <c r="AM1052" t="n">
        <v>4.646</v>
      </c>
    </row>
    <row r="1053">
      <c r="A1053" s="1112" t="n">
        <v>45764</v>
      </c>
      <c r="B1053" s="63" t="n">
        <v>305406</v>
      </c>
      <c r="X1053" t="n">
        <v>4.822</v>
      </c>
      <c r="Y1053" t="n">
        <v>4.902</v>
      </c>
      <c r="Z1053" t="n">
        <v>4.584</v>
      </c>
      <c r="AA1053" t="n">
        <v>4.66</v>
      </c>
      <c r="AB1053" t="n">
        <v>4.782</v>
      </c>
      <c r="AC1053" t="n">
        <v>4.852</v>
      </c>
      <c r="AD1053" t="n">
        <v>4.884</v>
      </c>
      <c r="AE1053" t="n">
        <v>4.696</v>
      </c>
      <c r="AF1053" t="n">
        <v>4.706</v>
      </c>
      <c r="AG1053" t="n">
        <v>4.82</v>
      </c>
      <c r="AH1053" t="n">
        <v>4.876</v>
      </c>
      <c r="AI1053" t="n">
        <v>4.9</v>
      </c>
      <c r="AJ1053" t="n">
        <v>4.634</v>
      </c>
      <c r="AK1053" t="n">
        <v>4.626</v>
      </c>
      <c r="AL1053" t="n">
        <v>4.796</v>
      </c>
      <c r="AM1053" t="n">
        <v>4.616</v>
      </c>
    </row>
    <row r="1054">
      <c r="A1054" s="1112" t="n">
        <v>45768</v>
      </c>
      <c r="B1054" s="63" t="n">
        <v>312325</v>
      </c>
      <c r="X1054" t="n">
        <v>4.816</v>
      </c>
      <c r="Y1054" t="n">
        <v>4.9</v>
      </c>
      <c r="Z1054" t="n">
        <v>4.566</v>
      </c>
      <c r="AA1054" t="n">
        <v>4.644</v>
      </c>
      <c r="AB1054" t="n">
        <v>4.77</v>
      </c>
      <c r="AC1054" t="n">
        <v>4.842</v>
      </c>
      <c r="AD1054" t="n">
        <v>4.876</v>
      </c>
      <c r="AE1054" t="n">
        <v>4.692</v>
      </c>
      <c r="AF1054" t="n">
        <v>4.702</v>
      </c>
      <c r="AG1054" t="n">
        <v>4.812</v>
      </c>
      <c r="AH1054" t="n">
        <v>4.87</v>
      </c>
      <c r="AI1054" t="n">
        <v>4.892</v>
      </c>
      <c r="AJ1054" t="n">
        <v>4.632</v>
      </c>
      <c r="AK1054" t="n">
        <v>4.626</v>
      </c>
      <c r="AL1054" t="n">
        <v>4.796</v>
      </c>
      <c r="AM1054" t="n">
        <v>4.616</v>
      </c>
    </row>
    <row r="1055">
      <c r="A1055" s="1112" t="n">
        <v>45769</v>
      </c>
      <c r="B1055" s="63" t="n">
        <v>409481</v>
      </c>
      <c r="X1055" t="n">
        <v>4.756</v>
      </c>
      <c r="Y1055" t="n">
        <v>4.832</v>
      </c>
      <c r="Z1055" t="n">
        <v>4.5</v>
      </c>
      <c r="AA1055" t="n">
        <v>4.58</v>
      </c>
      <c r="AB1055" t="n">
        <v>4.716</v>
      </c>
      <c r="AC1055" t="n">
        <v>4.796</v>
      </c>
      <c r="AD1055" t="n">
        <v>4.834</v>
      </c>
      <c r="AE1055" t="n">
        <v>4.662</v>
      </c>
      <c r="AF1055" t="n">
        <v>4.676</v>
      </c>
      <c r="AG1055" t="n">
        <v>4.786</v>
      </c>
      <c r="AH1055" t="n">
        <v>4.844</v>
      </c>
      <c r="AI1055" t="n">
        <v>4.866</v>
      </c>
      <c r="AJ1055" t="n">
        <v>4.61</v>
      </c>
      <c r="AK1055" t="n">
        <v>4.612</v>
      </c>
      <c r="AL1055" t="n">
        <v>4.782</v>
      </c>
      <c r="AM1055" t="n">
        <v>4.602</v>
      </c>
    </row>
    <row r="1056">
      <c r="A1056" s="1112" t="n">
        <v>45770</v>
      </c>
      <c r="B1056" s="63" t="n">
        <v>395982</v>
      </c>
      <c r="X1056" t="n">
        <v>4.72</v>
      </c>
      <c r="Y1056" t="n">
        <v>4.792</v>
      </c>
      <c r="Z1056" t="n">
        <v>4.454</v>
      </c>
      <c r="AA1056" t="n">
        <v>4.544</v>
      </c>
      <c r="AB1056" t="n">
        <v>4.684</v>
      </c>
      <c r="AC1056" t="n">
        <v>4.772</v>
      </c>
      <c r="AD1056" t="n">
        <v>4.814</v>
      </c>
      <c r="AE1056" t="n">
        <v>4.634</v>
      </c>
      <c r="AF1056" t="n">
        <v>4.652</v>
      </c>
      <c r="AG1056" t="n">
        <v>4.764</v>
      </c>
      <c r="AH1056" t="n">
        <v>4.824</v>
      </c>
      <c r="AI1056" t="n">
        <v>4.844</v>
      </c>
      <c r="AJ1056" t="n">
        <v>4.586</v>
      </c>
      <c r="AK1056" t="n">
        <v>4.59</v>
      </c>
      <c r="AL1056" t="n">
        <v>4.76</v>
      </c>
      <c r="AM1056" t="n">
        <v>4.58</v>
      </c>
    </row>
    <row r="1057">
      <c r="A1057" s="1112" t="n">
        <v>45771</v>
      </c>
      <c r="B1057" s="63" t="n">
        <v>432253</v>
      </c>
      <c r="X1057" t="n">
        <v>4.772</v>
      </c>
      <c r="Y1057" t="n">
        <v>4.84</v>
      </c>
      <c r="Z1057" t="n">
        <v>4.464</v>
      </c>
      <c r="AA1057" t="n">
        <v>4.564</v>
      </c>
      <c r="AB1057" t="n">
        <v>4.71</v>
      </c>
      <c r="AC1057" t="n">
        <v>4.8</v>
      </c>
      <c r="AD1057" t="n">
        <v>4.852</v>
      </c>
      <c r="AE1057" t="n">
        <v>4.672</v>
      </c>
      <c r="AF1057" t="n">
        <v>4.692</v>
      </c>
      <c r="AG1057" t="n">
        <v>4.802</v>
      </c>
      <c r="AH1057" t="n">
        <v>4.86</v>
      </c>
      <c r="AI1057" t="n">
        <v>4.882</v>
      </c>
      <c r="AJ1057" t="n">
        <v>4.62</v>
      </c>
      <c r="AK1057" t="n">
        <v>4.622</v>
      </c>
      <c r="AL1057" t="n">
        <v>4.792</v>
      </c>
      <c r="AM1057" t="n">
        <v>4.612</v>
      </c>
    </row>
    <row r="1058">
      <c r="A1058" s="1112" t="n">
        <v>45772</v>
      </c>
      <c r="B1058" s="63" t="n">
        <v>385427</v>
      </c>
      <c r="X1058" t="n">
        <v>4.786</v>
      </c>
      <c r="Y1058" t="n">
        <v>4.854</v>
      </c>
      <c r="Z1058" t="n">
        <v>4.456</v>
      </c>
      <c r="AA1058" t="n">
        <v>4.556</v>
      </c>
      <c r="AB1058" t="n">
        <v>4.7</v>
      </c>
      <c r="AC1058" t="n">
        <v>4.79</v>
      </c>
      <c r="AD1058" t="n">
        <v>4.84</v>
      </c>
      <c r="AE1058" t="n">
        <v>4.656</v>
      </c>
      <c r="AF1058" t="n">
        <v>4.676</v>
      </c>
      <c r="AG1058" t="n">
        <v>4.792</v>
      </c>
      <c r="AH1058" t="n">
        <v>4.85</v>
      </c>
      <c r="AI1058" t="n">
        <v>4.872</v>
      </c>
      <c r="AJ1058" t="n">
        <v>4.61</v>
      </c>
      <c r="AK1058" t="n">
        <v>4.61</v>
      </c>
      <c r="AL1058" t="n">
        <v>4.78</v>
      </c>
      <c r="AM1058" t="n">
        <v>4.6</v>
      </c>
    </row>
    <row r="1059">
      <c r="A1059" s="1112" t="n">
        <v>45775</v>
      </c>
      <c r="B1059" s="63" t="n">
        <v>610306</v>
      </c>
      <c r="X1059" t="n">
        <v>4.754</v>
      </c>
      <c r="Y1059" t="n">
        <v>4.832</v>
      </c>
      <c r="Z1059" t="n">
        <v>4.414</v>
      </c>
      <c r="AA1059" t="n">
        <v>4.502</v>
      </c>
      <c r="AB1059" t="n">
        <v>4.65</v>
      </c>
      <c r="AC1059" t="n">
        <v>4.74</v>
      </c>
      <c r="AD1059" t="n">
        <v>4.792</v>
      </c>
      <c r="AE1059" t="n">
        <v>4.632</v>
      </c>
      <c r="AF1059" t="n">
        <v>4.662</v>
      </c>
      <c r="AG1059" t="n">
        <v>4.776</v>
      </c>
      <c r="AH1059" t="n">
        <v>4.834</v>
      </c>
      <c r="AI1059" t="n">
        <v>4.856</v>
      </c>
      <c r="AJ1059" t="n">
        <v>4.594</v>
      </c>
      <c r="AK1059" t="n">
        <v>4.602</v>
      </c>
      <c r="AL1059" t="n">
        <v>4.772</v>
      </c>
      <c r="AM1059" t="n">
        <v>4.592</v>
      </c>
    </row>
    <row r="1060">
      <c r="A1060" s="1112" t="n">
        <v>45776</v>
      </c>
      <c r="B1060" s="63" t="n">
        <v>609726</v>
      </c>
      <c r="X1060" t="n">
        <v>4.604</v>
      </c>
      <c r="Y1060" t="n">
        <v>4.702</v>
      </c>
      <c r="Z1060" t="n">
        <v>4.346</v>
      </c>
      <c r="AA1060" t="n">
        <v>4.444</v>
      </c>
      <c r="AB1060" t="n">
        <v>4.594</v>
      </c>
      <c r="AC1060" t="n">
        <v>4.686</v>
      </c>
      <c r="AD1060" t="n">
        <v>4.746</v>
      </c>
      <c r="AE1060" t="n">
        <v>4.602</v>
      </c>
      <c r="AF1060" t="n">
        <v>4.624</v>
      </c>
      <c r="AG1060" t="n">
        <v>4.74</v>
      </c>
      <c r="AH1060" t="n">
        <v>4.8</v>
      </c>
      <c r="AI1060" t="n">
        <v>4.824</v>
      </c>
      <c r="AJ1060" t="n">
        <v>4.564</v>
      </c>
      <c r="AK1060" t="n">
        <v>4.572</v>
      </c>
      <c r="AL1060" t="n">
        <v>4.742</v>
      </c>
      <c r="AM1060" t="n">
        <v>4.562</v>
      </c>
    </row>
    <row r="1061">
      <c r="A1061" s="1112" t="n">
        <v>45777</v>
      </c>
      <c r="B1061" s="63" t="n">
        <v>365011</v>
      </c>
      <c r="X1061" t="n">
        <v>4.672</v>
      </c>
      <c r="Y1061" t="n">
        <v>4.754</v>
      </c>
      <c r="Z1061" t="n">
        <v>4.37</v>
      </c>
      <c r="AA1061" t="n">
        <v>4.462</v>
      </c>
      <c r="AB1061" t="n">
        <v>4.606</v>
      </c>
      <c r="AC1061" t="n">
        <v>4.7</v>
      </c>
      <c r="AD1061" t="n">
        <v>4.756</v>
      </c>
      <c r="AE1061" t="n">
        <v>4.594</v>
      </c>
      <c r="AF1061" t="n">
        <v>4.616</v>
      </c>
      <c r="AG1061" t="n">
        <v>4.732</v>
      </c>
      <c r="AH1061" t="n">
        <v>4.79</v>
      </c>
      <c r="AI1061" t="n">
        <v>4.814</v>
      </c>
      <c r="AJ1061" t="n">
        <v>4.56</v>
      </c>
      <c r="AK1061" t="n">
        <v>4.566</v>
      </c>
      <c r="AL1061" t="n">
        <v>4.736</v>
      </c>
      <c r="AM1061" t="n">
        <v>4.556</v>
      </c>
    </row>
    <row r="1062">
      <c r="A1062" s="104" t="n">
        <v>45778</v>
      </c>
      <c r="B1062" s="63" t="n">
        <v>331457</v>
      </c>
      <c r="X1062" t="n">
        <v>4.642</v>
      </c>
      <c r="Y1062" t="n">
        <v>4.722</v>
      </c>
      <c r="Z1062" t="n">
        <v>4.372</v>
      </c>
      <c r="AA1062" t="n">
        <v>4.472</v>
      </c>
      <c r="AB1062" t="n">
        <v>4.616</v>
      </c>
      <c r="AC1062" t="n">
        <v>4.71</v>
      </c>
      <c r="AD1062" t="n">
        <v>4.766</v>
      </c>
      <c r="AE1062" t="n">
        <v>4.606</v>
      </c>
      <c r="AF1062" t="n">
        <v>4.636</v>
      </c>
      <c r="AG1062" t="n">
        <v>4.75</v>
      </c>
      <c r="AH1062" t="n">
        <v>4.806</v>
      </c>
      <c r="AI1062" t="n">
        <v>4.832</v>
      </c>
      <c r="AJ1062" t="n">
        <v>4.59</v>
      </c>
      <c r="AK1062" t="n">
        <v>4.592</v>
      </c>
      <c r="AL1062" t="n">
        <v>4.762</v>
      </c>
      <c r="AM1062" t="n">
        <v>4.582</v>
      </c>
    </row>
    <row r="1063">
      <c r="A1063" s="1112" t="n">
        <v>45779</v>
      </c>
      <c r="B1063" s="63" t="n">
        <v>312110</v>
      </c>
      <c r="X1063" t="n">
        <v>4.612</v>
      </c>
      <c r="Y1063" t="n">
        <v>4.69</v>
      </c>
      <c r="Z1063" t="n">
        <v>4.4</v>
      </c>
      <c r="AA1063" t="n">
        <v>4.502</v>
      </c>
      <c r="AB1063" t="n">
        <v>4.644</v>
      </c>
      <c r="AC1063" t="n">
        <v>4.734</v>
      </c>
      <c r="AD1063" t="n">
        <v>4.792</v>
      </c>
      <c r="AE1063" t="n">
        <v>4.632</v>
      </c>
      <c r="AF1063" t="n">
        <v>4.654</v>
      </c>
      <c r="AG1063" t="n">
        <v>4.766</v>
      </c>
      <c r="AH1063" t="n">
        <v>4.824</v>
      </c>
      <c r="AI1063" t="n">
        <v>4.85</v>
      </c>
      <c r="AJ1063" t="n">
        <v>4.606</v>
      </c>
      <c r="AK1063" t="n">
        <v>4.61</v>
      </c>
      <c r="AL1063" t="n">
        <v>4.78</v>
      </c>
      <c r="AM1063" t="n">
        <v>4.614</v>
      </c>
    </row>
    <row r="1064">
      <c r="A1064" s="104" t="n">
        <v>45782</v>
      </c>
      <c r="B1064" s="63" t="n">
        <v>507439</v>
      </c>
      <c r="X1064" t="n">
        <v>4.464</v>
      </c>
      <c r="Y1064" t="n">
        <v>4.542</v>
      </c>
      <c r="Z1064" t="n">
        <v>4.326</v>
      </c>
      <c r="AA1064" t="n">
        <v>4.43</v>
      </c>
      <c r="AB1064" t="n">
        <v>4.574</v>
      </c>
      <c r="AC1064" t="n">
        <v>4.664</v>
      </c>
      <c r="AD1064" t="n">
        <v>4.724</v>
      </c>
      <c r="AE1064" t="n">
        <v>4.576</v>
      </c>
      <c r="AF1064" t="n">
        <v>4.604</v>
      </c>
      <c r="AG1064" t="n">
        <v>4.72</v>
      </c>
      <c r="AH1064" t="n">
        <v>4.776</v>
      </c>
      <c r="AI1064" t="n">
        <v>4.802</v>
      </c>
      <c r="AJ1064" t="n">
        <v>4.594</v>
      </c>
      <c r="AK1064" t="n">
        <v>4.602</v>
      </c>
      <c r="AL1064" t="n">
        <v>4.772</v>
      </c>
      <c r="AM1064" t="n">
        <v>4.606</v>
      </c>
    </row>
    <row r="1065">
      <c r="A1065" s="1112" t="n">
        <v>45783</v>
      </c>
      <c r="B1065" s="63" t="n">
        <v>384178</v>
      </c>
      <c r="X1065" t="n">
        <v>4.474</v>
      </c>
      <c r="Y1065" t="n">
        <v>4.554</v>
      </c>
      <c r="Z1065" t="n">
        <v>4.302</v>
      </c>
      <c r="AA1065" t="n">
        <v>4.412</v>
      </c>
      <c r="AB1065" t="n">
        <v>4.55</v>
      </c>
      <c r="AC1065" t="n">
        <v>4.636</v>
      </c>
      <c r="AD1065" t="n">
        <v>4.694</v>
      </c>
      <c r="AE1065" t="n">
        <v>4.552</v>
      </c>
      <c r="AF1065" t="n">
        <v>4.584</v>
      </c>
      <c r="AG1065" t="n">
        <v>4.7</v>
      </c>
      <c r="AH1065" t="n">
        <v>4.76</v>
      </c>
      <c r="AI1065" t="n">
        <v>4.784</v>
      </c>
      <c r="AJ1065" t="n">
        <v>4.576</v>
      </c>
      <c r="AK1065" t="n">
        <v>4.584</v>
      </c>
      <c r="AL1065" t="n">
        <v>4.762</v>
      </c>
      <c r="AM1065" t="n">
        <v>4.596</v>
      </c>
    </row>
    <row r="1066">
      <c r="A1066" s="1112" t="n">
        <v>45784</v>
      </c>
      <c r="B1066" s="63" t="n">
        <v>443748</v>
      </c>
      <c r="X1066" t="n">
        <v>4.41</v>
      </c>
      <c r="Y1066" t="n">
        <v>4.492</v>
      </c>
      <c r="Z1066" t="n">
        <v>4.294</v>
      </c>
      <c r="AA1066" t="n">
        <v>4.406</v>
      </c>
      <c r="AB1066" t="n">
        <v>4.546</v>
      </c>
      <c r="AC1066" t="n">
        <v>4.636</v>
      </c>
      <c r="AD1066" t="n">
        <v>4.694</v>
      </c>
      <c r="AE1066" t="n">
        <v>4.552</v>
      </c>
      <c r="AF1066" t="n">
        <v>4.584</v>
      </c>
      <c r="AG1066" t="n">
        <v>4.7</v>
      </c>
      <c r="AH1066" t="n">
        <v>4.76</v>
      </c>
      <c r="AI1066" t="n">
        <v>4.786</v>
      </c>
      <c r="AJ1066" t="n">
        <v>4.57</v>
      </c>
      <c r="AK1066" t="n">
        <v>4.574</v>
      </c>
      <c r="AL1066" t="n">
        <v>4.752</v>
      </c>
      <c r="AM1066" t="n">
        <v>4.586</v>
      </c>
    </row>
    <row r="1067">
      <c r="A1067" s="1112" t="n">
        <v>45785</v>
      </c>
      <c r="B1067" s="63" t="n">
        <v>530389</v>
      </c>
      <c r="X1067" t="n">
        <v>4.39</v>
      </c>
      <c r="Y1067" t="n">
        <v>4.474</v>
      </c>
      <c r="Z1067" t="n">
        <v>4.264</v>
      </c>
      <c r="AA1067" t="n">
        <v>4.386</v>
      </c>
      <c r="AB1067" t="n">
        <v>4.532</v>
      </c>
      <c r="AC1067" t="n">
        <v>4.626</v>
      </c>
      <c r="AD1067" t="n">
        <v>4.686</v>
      </c>
      <c r="AE1067" t="n">
        <v>4.542</v>
      </c>
      <c r="AF1067" t="n">
        <v>4.572</v>
      </c>
      <c r="AG1067" t="n">
        <v>4.684</v>
      </c>
      <c r="AH1067" t="n">
        <v>4.744</v>
      </c>
      <c r="AI1067" t="n">
        <v>4.774</v>
      </c>
      <c r="AJ1067" t="n">
        <v>4.564</v>
      </c>
      <c r="AK1067" t="n">
        <v>4.572</v>
      </c>
      <c r="AL1067" t="n">
        <v>4.75</v>
      </c>
      <c r="AM1067" t="n">
        <v>4.584</v>
      </c>
    </row>
    <row r="1068">
      <c r="A1068" s="1112" t="n">
        <v>45786</v>
      </c>
      <c r="B1068" s="63" t="n">
        <v>356454</v>
      </c>
      <c r="X1068" t="n">
        <v>4.414</v>
      </c>
      <c r="Y1068" t="n">
        <v>4.496</v>
      </c>
      <c r="Z1068" t="n">
        <v>4.292</v>
      </c>
      <c r="AA1068" t="n">
        <v>4.42</v>
      </c>
      <c r="AB1068" t="n">
        <v>4.57</v>
      </c>
      <c r="AC1068" t="n">
        <v>4.656</v>
      </c>
      <c r="AD1068" t="n">
        <v>4.71</v>
      </c>
      <c r="AE1068" t="n">
        <v>4.564</v>
      </c>
      <c r="AF1068" t="n">
        <v>4.596</v>
      </c>
      <c r="AG1068" t="n">
        <v>4.71</v>
      </c>
      <c r="AH1068" t="n">
        <v>4.766</v>
      </c>
      <c r="AI1068" t="n">
        <v>4.794</v>
      </c>
      <c r="AJ1068" t="n">
        <v>4.582</v>
      </c>
      <c r="AK1068" t="n">
        <v>4.59</v>
      </c>
      <c r="AL1068" t="n">
        <v>4.764</v>
      </c>
      <c r="AM1068" t="n">
        <v>4.6</v>
      </c>
    </row>
    <row r="1069">
      <c r="A1069" s="1112" t="n">
        <v>45789</v>
      </c>
      <c r="B1069" s="63" t="n">
        <v>495384</v>
      </c>
      <c r="X1069" t="n">
        <v>4.402</v>
      </c>
      <c r="Y1069" t="n">
        <v>4.48</v>
      </c>
      <c r="Z1069" t="n">
        <v>4.326</v>
      </c>
      <c r="AA1069" t="n">
        <v>4.454</v>
      </c>
      <c r="AB1069" t="n">
        <v>4.596</v>
      </c>
      <c r="AC1069" t="n">
        <v>4.684</v>
      </c>
      <c r="AD1069" t="n">
        <v>4.736</v>
      </c>
      <c r="AE1069" t="n">
        <v>4.576</v>
      </c>
      <c r="AF1069" t="n">
        <v>4.612</v>
      </c>
      <c r="AG1069" t="n">
        <v>4.724</v>
      </c>
      <c r="AH1069" t="n">
        <v>4.782</v>
      </c>
      <c r="AI1069" t="n">
        <v>4.81</v>
      </c>
      <c r="AJ1069" t="n">
        <v>4.594</v>
      </c>
      <c r="AK1069" t="n">
        <v>4.602</v>
      </c>
      <c r="AL1069" t="n">
        <v>4.776</v>
      </c>
      <c r="AM1069" t="n">
        <v>4.612</v>
      </c>
    </row>
    <row r="1070">
      <c r="A1070" s="1112" t="n">
        <v>45790</v>
      </c>
      <c r="B1070" s="63" t="n">
        <v>473835</v>
      </c>
      <c r="X1070" t="n">
        <v>4.36</v>
      </c>
      <c r="Y1070" t="n">
        <v>4.424</v>
      </c>
      <c r="Z1070" t="n">
        <v>4.276</v>
      </c>
      <c r="AA1070" t="n">
        <v>4.41</v>
      </c>
      <c r="AB1070" t="n">
        <v>4.556</v>
      </c>
      <c r="AC1070" t="n">
        <v>4.644</v>
      </c>
      <c r="AD1070" t="n">
        <v>4.694</v>
      </c>
      <c r="AE1070" t="n">
        <v>4.56</v>
      </c>
      <c r="AF1070" t="n">
        <v>4.596</v>
      </c>
      <c r="AG1070" t="n">
        <v>4.712</v>
      </c>
      <c r="AH1070" t="n">
        <v>4.772</v>
      </c>
      <c r="AI1070" t="n">
        <v>4.802</v>
      </c>
      <c r="AJ1070" t="n">
        <v>4.58</v>
      </c>
      <c r="AK1070" t="n">
        <v>4.586</v>
      </c>
      <c r="AL1070" t="n">
        <v>4.776</v>
      </c>
      <c r="AM1070" t="n">
        <v>4.612</v>
      </c>
    </row>
    <row r="1071">
      <c r="A1071" s="1112" t="n">
        <v>45791</v>
      </c>
      <c r="B1071" s="63" t="n">
        <v>316762</v>
      </c>
      <c r="X1071" t="n">
        <v>4.384</v>
      </c>
      <c r="Y1071" t="n">
        <v>4.454</v>
      </c>
      <c r="Z1071" t="n">
        <v>4.272</v>
      </c>
      <c r="AA1071" t="n">
        <v>4.404</v>
      </c>
      <c r="AB1071" t="n">
        <v>4.552</v>
      </c>
      <c r="AC1071" t="n">
        <v>4.64</v>
      </c>
      <c r="AD1071" t="n">
        <v>4.69</v>
      </c>
      <c r="AE1071" t="n">
        <v>4.554</v>
      </c>
      <c r="AF1071" t="n">
        <v>4.594</v>
      </c>
      <c r="AG1071" t="n">
        <v>4.706</v>
      </c>
      <c r="AH1071" t="n">
        <v>4.766</v>
      </c>
      <c r="AI1071" t="n">
        <v>4.796</v>
      </c>
      <c r="AJ1071" t="n">
        <v>4.574</v>
      </c>
      <c r="AK1071" t="n">
        <v>4.582</v>
      </c>
      <c r="AL1071" t="n">
        <v>4.772</v>
      </c>
      <c r="AM1071" t="n">
        <v>4.606</v>
      </c>
    </row>
    <row r="1072">
      <c r="A1072" s="1112" t="n">
        <v>45792</v>
      </c>
      <c r="B1072" s="63" t="n">
        <v>369765</v>
      </c>
      <c r="Y1072" t="n">
        <v>4.484</v>
      </c>
      <c r="Z1072" t="n">
        <v>4.25</v>
      </c>
      <c r="AA1072" t="n">
        <v>4.386</v>
      </c>
      <c r="AB1072" t="n">
        <v>4.534</v>
      </c>
      <c r="AC1072" t="n">
        <v>4.62</v>
      </c>
      <c r="AD1072" t="n">
        <v>4.664</v>
      </c>
      <c r="AE1072" t="n">
        <v>4.536</v>
      </c>
      <c r="AF1072" t="n">
        <v>4.58</v>
      </c>
      <c r="AG1072" t="n">
        <v>4.692</v>
      </c>
      <c r="AH1072" t="n">
        <v>4.752</v>
      </c>
      <c r="AI1072" t="n">
        <v>4.782</v>
      </c>
      <c r="AJ1072" t="n">
        <v>4.56</v>
      </c>
      <c r="AK1072" t="n">
        <v>4.576</v>
      </c>
      <c r="AL1072" t="n">
        <v>4.766</v>
      </c>
      <c r="AM1072" t="n">
        <v>4.602</v>
      </c>
    </row>
    <row r="1073">
      <c r="A1073" s="1112" t="n">
        <v>45793</v>
      </c>
      <c r="B1073" s="63" t="n">
        <v>345359</v>
      </c>
      <c r="Y1073" t="n">
        <v>4.434</v>
      </c>
      <c r="Z1073" t="n">
        <v>4.214</v>
      </c>
      <c r="AA1073" t="n">
        <v>4.354</v>
      </c>
      <c r="AB1073" t="n">
        <v>4.504</v>
      </c>
      <c r="AC1073" t="n">
        <v>4.59</v>
      </c>
      <c r="AD1073" t="n">
        <v>4.636</v>
      </c>
      <c r="AE1073" t="n">
        <v>4.504</v>
      </c>
      <c r="AF1073" t="n">
        <v>4.546</v>
      </c>
      <c r="AG1073" t="n">
        <v>4.66</v>
      </c>
      <c r="AH1073" t="n">
        <v>4.72</v>
      </c>
      <c r="AI1073" t="n">
        <v>4.752</v>
      </c>
      <c r="AJ1073" t="n">
        <v>4.536</v>
      </c>
      <c r="AK1073" t="n">
        <v>4.554</v>
      </c>
      <c r="AL1073" t="n">
        <v>4.744</v>
      </c>
      <c r="AM1073" t="n">
        <v>4.58</v>
      </c>
    </row>
    <row r="1074">
      <c r="A1074" s="1112" t="n">
        <v>45796</v>
      </c>
      <c r="B1074" s="63" t="n">
        <v>368212</v>
      </c>
      <c r="Y1074" t="n">
        <v>4.474</v>
      </c>
      <c r="Z1074" t="n">
        <v>4.282</v>
      </c>
      <c r="AA1074" t="n">
        <v>4.416</v>
      </c>
      <c r="AB1074" t="n">
        <v>4.564</v>
      </c>
      <c r="AC1074" t="n">
        <v>4.65</v>
      </c>
      <c r="AD1074" t="n">
        <v>4.694</v>
      </c>
      <c r="AE1074" t="n">
        <v>4.562</v>
      </c>
      <c r="AF1074" t="n">
        <v>4.602</v>
      </c>
      <c r="AG1074" t="n">
        <v>4.716</v>
      </c>
      <c r="AH1074" t="n">
        <v>4.776</v>
      </c>
      <c r="AI1074" t="n">
        <v>4.806</v>
      </c>
      <c r="AJ1074" t="n">
        <v>4.59</v>
      </c>
      <c r="AK1074" t="n">
        <v>4.606</v>
      </c>
      <c r="AL1074" t="n">
        <v>4.796</v>
      </c>
      <c r="AM1074" t="n">
        <v>4.632</v>
      </c>
    </row>
    <row r="1075">
      <c r="A1075" s="1112" t="n">
        <v>45797</v>
      </c>
      <c r="B1075" s="63" t="n">
        <v>411392</v>
      </c>
      <c r="Y1075" t="n">
        <v>4.544</v>
      </c>
      <c r="Z1075" t="n">
        <v>4.352</v>
      </c>
      <c r="AA1075" t="n">
        <v>4.484</v>
      </c>
      <c r="AB1075" t="n">
        <v>4.63</v>
      </c>
      <c r="AC1075" t="n">
        <v>4.712</v>
      </c>
      <c r="AD1075" t="n">
        <v>4.754</v>
      </c>
      <c r="AE1075" t="n">
        <v>4.606</v>
      </c>
      <c r="AF1075" t="n">
        <v>4.642</v>
      </c>
      <c r="AG1075" t="n">
        <v>4.76</v>
      </c>
      <c r="AH1075" t="n">
        <v>4.82</v>
      </c>
      <c r="AI1075" t="n">
        <v>4.846</v>
      </c>
      <c r="AJ1075" t="n">
        <v>4.6</v>
      </c>
      <c r="AK1075" t="n">
        <v>4.614</v>
      </c>
      <c r="AL1075" t="n">
        <v>4.804</v>
      </c>
      <c r="AM1075" t="n">
        <v>4.64</v>
      </c>
    </row>
    <row r="1076" s="1129">
      <c r="A1076" s="1112" t="inlineStr">
        <is>
          <t>29/05/2025</t>
        </is>
      </c>
      <c r="B1076" t="inlineStr">
        <is>
          <t>383,610</t>
        </is>
      </c>
      <c r="Y1076" t="inlineStr">
        <is>
          <t>451'0</t>
        </is>
      </c>
      <c r="Z1076" t="inlineStr">
        <is>
          <t>429'6</t>
        </is>
      </c>
      <c r="AA1076" t="inlineStr">
        <is>
          <t>443'4</t>
        </is>
      </c>
      <c r="AB1076" t="inlineStr">
        <is>
          <t>458'2</t>
        </is>
      </c>
      <c r="AC1076" t="inlineStr">
        <is>
          <t>467'4</t>
        </is>
      </c>
      <c r="AD1076" t="inlineStr">
        <is>
          <t>472'6</t>
        </is>
      </c>
      <c r="AE1076" t="inlineStr">
        <is>
          <t>458'4</t>
        </is>
      </c>
      <c r="AF1076" t="inlineStr">
        <is>
          <t>462'2</t>
        </is>
      </c>
      <c r="AG1076" t="inlineStr">
        <is>
          <t>473'6</t>
        </is>
      </c>
      <c r="AH1076" t="inlineStr">
        <is>
          <t>479'6</t>
        </is>
      </c>
      <c r="AI1076" t="inlineStr">
        <is>
          <t>482'6</t>
        </is>
      </c>
      <c r="AJ1076" t="inlineStr">
        <is>
          <t>461'0</t>
        </is>
      </c>
      <c r="AK1076" t="inlineStr">
        <is>
          <t>462'4</t>
        </is>
      </c>
      <c r="AL1076" t="inlineStr">
        <is>
          <t>481'4</t>
        </is>
      </c>
    </row>
    <row r="1077" s="1129">
      <c r="A1077" s="1112" t="inlineStr">
        <is>
          <t>29/05/2025</t>
        </is>
      </c>
      <c r="B1077" t="inlineStr">
        <is>
          <t>383,610</t>
        </is>
      </c>
      <c r="Y1077" t="inlineStr">
        <is>
          <t>451'0</t>
        </is>
      </c>
      <c r="Z1077" t="inlineStr">
        <is>
          <t>429'6</t>
        </is>
      </c>
      <c r="AA1077" t="inlineStr">
        <is>
          <t>443'4</t>
        </is>
      </c>
      <c r="AB1077" t="inlineStr">
        <is>
          <t>458'2</t>
        </is>
      </c>
      <c r="AC1077" t="inlineStr">
        <is>
          <t>467'4</t>
        </is>
      </c>
      <c r="AD1077" t="inlineStr">
        <is>
          <t>472'6</t>
        </is>
      </c>
      <c r="AE1077" t="inlineStr">
        <is>
          <t>458'4</t>
        </is>
      </c>
      <c r="AF1077" t="inlineStr">
        <is>
          <t>462'2</t>
        </is>
      </c>
      <c r="AG1077" t="inlineStr">
        <is>
          <t>473'6</t>
        </is>
      </c>
      <c r="AH1077" t="inlineStr">
        <is>
          <t>479'6</t>
        </is>
      </c>
      <c r="AI1077" t="inlineStr">
        <is>
          <t>482'6</t>
        </is>
      </c>
      <c r="AJ1077" t="inlineStr">
        <is>
          <t>461'0</t>
        </is>
      </c>
      <c r="AK1077" t="inlineStr">
        <is>
          <t>462'4</t>
        </is>
      </c>
      <c r="AL1077" t="inlineStr">
        <is>
          <t>481'4</t>
        </is>
      </c>
      <c r="AM1077" t="inlineStr">
        <is>
          <t>464'4</t>
        </is>
      </c>
    </row>
    <row r="1078" s="1129">
      <c r="A1078" s="1112" t="inlineStr">
        <is>
          <t>29/05/2025</t>
        </is>
      </c>
      <c r="B1078" t="inlineStr">
        <is>
          <t>383,610</t>
        </is>
      </c>
      <c r="Y1078" t="inlineStr">
        <is>
          <t>451'0</t>
        </is>
      </c>
      <c r="Z1078" t="inlineStr">
        <is>
          <t>429'6</t>
        </is>
      </c>
      <c r="AA1078" t="inlineStr">
        <is>
          <t>443'4</t>
        </is>
      </c>
      <c r="AB1078" t="inlineStr">
        <is>
          <t>458'2</t>
        </is>
      </c>
      <c r="AC1078" t="inlineStr">
        <is>
          <t>467'4</t>
        </is>
      </c>
      <c r="AD1078" t="inlineStr">
        <is>
          <t>472'6</t>
        </is>
      </c>
      <c r="AE1078" t="inlineStr">
        <is>
          <t>458'4</t>
        </is>
      </c>
      <c r="AF1078" t="inlineStr">
        <is>
          <t>462'2</t>
        </is>
      </c>
      <c r="AG1078" t="inlineStr">
        <is>
          <t>473'6</t>
        </is>
      </c>
      <c r="AH1078" t="inlineStr">
        <is>
          <t>479'6</t>
        </is>
      </c>
      <c r="AI1078" t="inlineStr">
        <is>
          <t>482'6</t>
        </is>
      </c>
      <c r="AJ1078" t="inlineStr">
        <is>
          <t>461'0</t>
        </is>
      </c>
      <c r="AK1078" t="inlineStr">
        <is>
          <t>462'4</t>
        </is>
      </c>
      <c r="AL1078" t="inlineStr">
        <is>
          <t>481'4</t>
        </is>
      </c>
      <c r="AM1078" t="inlineStr">
        <is>
          <t>464'4</t>
        </is>
      </c>
    </row>
    <row r="1079" s="1129">
      <c r="A1079" s="1112" t="inlineStr">
        <is>
          <t>29/05/2025</t>
        </is>
      </c>
      <c r="B1079" t="inlineStr">
        <is>
          <t>383,610</t>
        </is>
      </c>
      <c r="Y1079" t="inlineStr">
        <is>
          <t>451'0</t>
        </is>
      </c>
      <c r="Z1079" t="inlineStr">
        <is>
          <t>429'6</t>
        </is>
      </c>
      <c r="AA1079" t="inlineStr">
        <is>
          <t>443'4</t>
        </is>
      </c>
      <c r="AB1079" t="inlineStr">
        <is>
          <t>458'2</t>
        </is>
      </c>
      <c r="AC1079" t="inlineStr">
        <is>
          <t>467'4</t>
        </is>
      </c>
      <c r="AD1079" t="inlineStr">
        <is>
          <t>472'6</t>
        </is>
      </c>
      <c r="AE1079" t="inlineStr">
        <is>
          <t>458'4</t>
        </is>
      </c>
      <c r="AF1079" t="inlineStr">
        <is>
          <t>462'2</t>
        </is>
      </c>
      <c r="AG1079" t="inlineStr">
        <is>
          <t>473'6</t>
        </is>
      </c>
      <c r="AH1079" t="inlineStr">
        <is>
          <t>479'6</t>
        </is>
      </c>
      <c r="AI1079" t="inlineStr">
        <is>
          <t>482'6</t>
        </is>
      </c>
      <c r="AJ1079" t="inlineStr">
        <is>
          <t>461'0</t>
        </is>
      </c>
      <c r="AK1079" t="inlineStr">
        <is>
          <t>462'4</t>
        </is>
      </c>
      <c r="AL1079" t="inlineStr">
        <is>
          <t>481'4</t>
        </is>
      </c>
      <c r="AM1079" t="inlineStr">
        <is>
          <t>464'4</t>
        </is>
      </c>
    </row>
    <row r="1080" s="1129">
      <c r="A1080" s="1112" t="inlineStr">
        <is>
          <t>29/05/2025</t>
        </is>
      </c>
      <c r="B1080" t="inlineStr">
        <is>
          <t>383,610</t>
        </is>
      </c>
      <c r="Y1080" t="inlineStr">
        <is>
          <t>451'0</t>
        </is>
      </c>
      <c r="Z1080" t="inlineStr">
        <is>
          <t>429'6</t>
        </is>
      </c>
      <c r="AA1080" t="inlineStr">
        <is>
          <t>443'4</t>
        </is>
      </c>
      <c r="AB1080" t="inlineStr">
        <is>
          <t>458'2</t>
        </is>
      </c>
      <c r="AC1080" t="inlineStr">
        <is>
          <t>467'4</t>
        </is>
      </c>
      <c r="AD1080" t="inlineStr">
        <is>
          <t>472'6</t>
        </is>
      </c>
      <c r="AE1080" t="inlineStr">
        <is>
          <t>458'4</t>
        </is>
      </c>
      <c r="AF1080" t="inlineStr">
        <is>
          <t>462'2</t>
        </is>
      </c>
      <c r="AG1080" t="inlineStr">
        <is>
          <t>473'6</t>
        </is>
      </c>
      <c r="AH1080" t="inlineStr">
        <is>
          <t>479'6</t>
        </is>
      </c>
      <c r="AI1080" t="inlineStr">
        <is>
          <t>482'6</t>
        </is>
      </c>
      <c r="AJ1080" t="inlineStr">
        <is>
          <t>461'0</t>
        </is>
      </c>
      <c r="AK1080" t="inlineStr">
        <is>
          <t>462'4</t>
        </is>
      </c>
      <c r="AL1080" t="inlineStr">
        <is>
          <t>481'4</t>
        </is>
      </c>
      <c r="AM1080" t="inlineStr">
        <is>
          <t>464'4</t>
        </is>
      </c>
    </row>
    <row r="1081" s="1129">
      <c r="A1081" s="1112" t="inlineStr">
        <is>
          <t>29/05/2025</t>
        </is>
      </c>
      <c r="B1081" t="inlineStr">
        <is>
          <t>383,610</t>
        </is>
      </c>
      <c r="Y1081" t="inlineStr">
        <is>
          <t>451'0</t>
        </is>
      </c>
      <c r="Z1081" t="inlineStr">
        <is>
          <t>429'6</t>
        </is>
      </c>
      <c r="AA1081" t="inlineStr">
        <is>
          <t>443'4</t>
        </is>
      </c>
      <c r="AB1081" t="inlineStr">
        <is>
          <t>458'2</t>
        </is>
      </c>
      <c r="AC1081" t="inlineStr">
        <is>
          <t>467'4</t>
        </is>
      </c>
      <c r="AD1081" t="inlineStr">
        <is>
          <t>472'6</t>
        </is>
      </c>
      <c r="AE1081" t="inlineStr">
        <is>
          <t>458'4</t>
        </is>
      </c>
      <c r="AF1081" t="inlineStr">
        <is>
          <t>462'2</t>
        </is>
      </c>
      <c r="AG1081" t="inlineStr">
        <is>
          <t>473'6</t>
        </is>
      </c>
      <c r="AH1081" t="inlineStr">
        <is>
          <t>479'6</t>
        </is>
      </c>
      <c r="AI1081" t="inlineStr">
        <is>
          <t>482'6</t>
        </is>
      </c>
      <c r="AJ1081" t="inlineStr">
        <is>
          <t>461'0</t>
        </is>
      </c>
      <c r="AK1081" t="inlineStr">
        <is>
          <t>462'4</t>
        </is>
      </c>
      <c r="AL1081" t="inlineStr">
        <is>
          <t>481'4</t>
        </is>
      </c>
      <c r="AM1081" t="inlineStr">
        <is>
          <t>464'4</t>
        </is>
      </c>
    </row>
    <row r="1082" s="1129">
      <c r="A1082" s="1112" t="inlineStr">
        <is>
          <t>29/05/2025</t>
        </is>
      </c>
      <c r="B1082" t="inlineStr">
        <is>
          <t>383,610</t>
        </is>
      </c>
      <c r="Y1082" t="n">
        <v>451</v>
      </c>
      <c r="Z1082" t="n">
        <v>429</v>
      </c>
      <c r="AA1082" t="n">
        <v>443</v>
      </c>
      <c r="AB1082" t="n">
        <v>458</v>
      </c>
      <c r="AC1082" t="n">
        <v>467</v>
      </c>
      <c r="AD1082" t="n">
        <v>472</v>
      </c>
      <c r="AE1082" t="n">
        <v>458</v>
      </c>
      <c r="AF1082" t="n">
        <v>462</v>
      </c>
      <c r="AG1082" t="n">
        <v>473</v>
      </c>
      <c r="AH1082" t="n">
        <v>479</v>
      </c>
      <c r="AI1082" t="n">
        <v>482</v>
      </c>
      <c r="AJ1082" t="n">
        <v>461</v>
      </c>
      <c r="AK1082" t="n">
        <v>462</v>
      </c>
      <c r="AL1082" t="n">
        <v>481</v>
      </c>
      <c r="AM1082" t="n">
        <v>464</v>
      </c>
    </row>
    <row r="1083" s="1129">
      <c r="A1083" s="1112" t="inlineStr">
        <is>
          <t>30/05/2025</t>
        </is>
      </c>
      <c r="B1083" t="inlineStr">
        <is>
          <t>280,884</t>
        </is>
      </c>
      <c r="Y1083" t="n">
        <v>447</v>
      </c>
      <c r="Z1083" t="n">
        <v>427</v>
      </c>
      <c r="AA1083" t="n">
        <v>441</v>
      </c>
      <c r="AB1083" t="n">
        <v>456</v>
      </c>
      <c r="AC1083" t="n">
        <v>465</v>
      </c>
      <c r="AD1083" t="n">
        <v>470</v>
      </c>
      <c r="AE1083" t="n">
        <v>455</v>
      </c>
      <c r="AF1083" t="n">
        <v>459</v>
      </c>
      <c r="AG1083" t="n">
        <v>471</v>
      </c>
      <c r="AH1083" t="n">
        <v>477</v>
      </c>
      <c r="AI1083" t="n">
        <v>480</v>
      </c>
      <c r="AJ1083" t="n">
        <v>458</v>
      </c>
      <c r="AK1083" t="n">
        <v>460</v>
      </c>
      <c r="AL1083" t="n">
        <v>479</v>
      </c>
      <c r="AM1083" t="n">
        <v>462</v>
      </c>
    </row>
    <row r="1084" s="1129">
      <c r="A1084" s="1112" t="inlineStr">
        <is>
          <t>30/05/2025</t>
        </is>
      </c>
      <c r="B1084" t="n">
        <v>280</v>
      </c>
      <c r="Y1084" t="n">
        <v>447</v>
      </c>
      <c r="Z1084" t="n">
        <v>427.2</v>
      </c>
      <c r="AA1084" t="n">
        <v>441.2</v>
      </c>
      <c r="AB1084" t="n">
        <v>456.2</v>
      </c>
      <c r="AC1084" t="n">
        <v>465</v>
      </c>
      <c r="AD1084" t="n">
        <v>470</v>
      </c>
      <c r="AE1084" t="n">
        <v>455.6</v>
      </c>
      <c r="AF1084" t="n">
        <v>459.4</v>
      </c>
      <c r="AG1084" t="n">
        <v>471.2</v>
      </c>
      <c r="AH1084" t="n">
        <v>477.4</v>
      </c>
      <c r="AI1084" t="n">
        <v>480.2</v>
      </c>
      <c r="AJ1084" t="n">
        <v>458.2</v>
      </c>
      <c r="AK1084" t="n">
        <v>460</v>
      </c>
      <c r="AL1084" t="n">
        <v>479.2</v>
      </c>
      <c r="AM1084" t="n">
        <v>462.2</v>
      </c>
    </row>
    <row r="1085" s="1129">
      <c r="A1085" s="1112" t="inlineStr">
        <is>
          <t>30/05/2025</t>
        </is>
      </c>
      <c r="B1085" t="n">
        <v>280.884</v>
      </c>
      <c r="Y1085" t="n">
        <v>447</v>
      </c>
      <c r="Z1085" t="n">
        <v>427.2</v>
      </c>
      <c r="AA1085" t="n">
        <v>441.2</v>
      </c>
      <c r="AB1085" t="n">
        <v>456.2</v>
      </c>
      <c r="AC1085" t="n">
        <v>465</v>
      </c>
      <c r="AD1085" t="n">
        <v>470</v>
      </c>
      <c r="AE1085" t="n">
        <v>455.6</v>
      </c>
      <c r="AF1085" t="n">
        <v>459.4</v>
      </c>
      <c r="AG1085" t="n">
        <v>471.2</v>
      </c>
      <c r="AH1085" t="n">
        <v>477.4</v>
      </c>
      <c r="AI1085" t="n">
        <v>480.2</v>
      </c>
      <c r="AJ1085" t="n">
        <v>458.2</v>
      </c>
      <c r="AK1085" t="n">
        <v>460</v>
      </c>
      <c r="AL1085" t="n">
        <v>479.2</v>
      </c>
      <c r="AM1085" t="n">
        <v>462.2</v>
      </c>
    </row>
    <row r="1086" s="1129">
      <c r="A1086" s="1112" t="inlineStr">
        <is>
          <t>30/05/2025</t>
        </is>
      </c>
      <c r="B1086" t="n">
        <v>280.884</v>
      </c>
      <c r="Y1086" t="n">
        <v>447</v>
      </c>
      <c r="Z1086" t="n">
        <v>427.2</v>
      </c>
      <c r="AA1086" t="n">
        <v>441.2</v>
      </c>
      <c r="AB1086" t="n">
        <v>456.2</v>
      </c>
      <c r="AC1086" t="n">
        <v>465</v>
      </c>
      <c r="AD1086" t="n">
        <v>470</v>
      </c>
      <c r="AE1086" t="n">
        <v>455.6</v>
      </c>
      <c r="AF1086" t="n">
        <v>459.4</v>
      </c>
      <c r="AG1086" t="n">
        <v>471.2</v>
      </c>
      <c r="AH1086" t="n">
        <v>477.4</v>
      </c>
      <c r="AI1086" t="n">
        <v>480.2</v>
      </c>
      <c r="AJ1086" t="n">
        <v>458.2</v>
      </c>
      <c r="AK1086" t="n">
        <v>460</v>
      </c>
      <c r="AL1086" t="n">
        <v>479.2</v>
      </c>
      <c r="AM1086" t="n">
        <v>462.2</v>
      </c>
    </row>
    <row r="1087" s="1129">
      <c r="A1087" s="1112" t="n">
        <v>45806.91666666666</v>
      </c>
      <c r="B1087" t="n">
        <v>280.884</v>
      </c>
      <c r="Y1087" t="n">
        <v>447</v>
      </c>
      <c r="Z1087" t="n">
        <v>427.2</v>
      </c>
      <c r="AA1087" t="n">
        <v>441.2</v>
      </c>
      <c r="AB1087" t="n">
        <v>456.2</v>
      </c>
      <c r="AC1087" t="n">
        <v>465</v>
      </c>
      <c r="AD1087" t="n">
        <v>470</v>
      </c>
      <c r="AE1087" t="n">
        <v>455.6</v>
      </c>
      <c r="AF1087" t="n">
        <v>459.4</v>
      </c>
      <c r="AG1087" t="n">
        <v>471.2</v>
      </c>
      <c r="AH1087" t="n">
        <v>477.4</v>
      </c>
      <c r="AI1087" t="n">
        <v>480.2</v>
      </c>
      <c r="AJ1087" t="n">
        <v>458.2</v>
      </c>
      <c r="AK1087" t="n">
        <v>460</v>
      </c>
      <c r="AL1087" t="n">
        <v>479.2</v>
      </c>
      <c r="AM1087" t="n">
        <v>462.2</v>
      </c>
    </row>
    <row r="1088" s="1129">
      <c r="A1088" s="1112" t="n">
        <v>45806.91666666666</v>
      </c>
      <c r="B1088" t="n">
        <v>280.884</v>
      </c>
      <c r="Y1088" t="n">
        <v>447</v>
      </c>
      <c r="Z1088" t="n">
        <v>427.2</v>
      </c>
      <c r="AA1088" t="n">
        <v>441.2</v>
      </c>
      <c r="AB1088" t="n">
        <v>456.2</v>
      </c>
      <c r="AC1088" t="n">
        <v>465</v>
      </c>
      <c r="AD1088" t="n">
        <v>470</v>
      </c>
      <c r="AE1088" t="n">
        <v>455.6</v>
      </c>
      <c r="AF1088" t="n">
        <v>459.4</v>
      </c>
      <c r="AG1088" t="n">
        <v>471.2</v>
      </c>
      <c r="AH1088" t="n">
        <v>477.4</v>
      </c>
      <c r="AI1088" t="n">
        <v>480.2</v>
      </c>
      <c r="AJ1088" t="n">
        <v>458.2</v>
      </c>
      <c r="AK1088" t="n">
        <v>460</v>
      </c>
      <c r="AL1088" t="n">
        <v>479.2</v>
      </c>
      <c r="AM1088" t="n">
        <v>462.2</v>
      </c>
    </row>
    <row r="1089" s="1129">
      <c r="A1089" s="1112" t="n">
        <v>45809.91666666666</v>
      </c>
      <c r="B1089" t="n">
        <v>308.326</v>
      </c>
      <c r="Y1089" t="n">
        <v>444</v>
      </c>
      <c r="Z1089" t="n">
        <v>423.2</v>
      </c>
      <c r="AA1089" t="n">
        <v>438.4</v>
      </c>
      <c r="AB1089" t="n">
        <v>454</v>
      </c>
      <c r="AC1089" t="n">
        <v>463</v>
      </c>
      <c r="AD1089" t="n">
        <v>468.4</v>
      </c>
      <c r="AE1089" t="n">
        <v>455.6</v>
      </c>
      <c r="AF1089" t="n">
        <v>460.4</v>
      </c>
      <c r="AG1089" t="n">
        <v>472</v>
      </c>
      <c r="AH1089" t="n">
        <v>478.2</v>
      </c>
      <c r="AI1089" t="n">
        <v>481.2</v>
      </c>
      <c r="AJ1089" t="n">
        <v>460.4</v>
      </c>
      <c r="AK1089" t="n">
        <v>463</v>
      </c>
      <c r="AL1089" t="n">
        <v>482</v>
      </c>
      <c r="AM1089" t="n">
        <v>465</v>
      </c>
    </row>
    <row r="1090" s="1129">
      <c r="A1090" s="1112" t="inlineStr">
        <is>
          <t>${table:CORN.date}</t>
        </is>
      </c>
      <c r="B1090" t="inlineStr">
        <is>
          <t>${table:CORN.volume}</t>
        </is>
      </c>
      <c r="Y1090" t="inlineStr">
        <is>
          <t>${table:CORN.month1}</t>
        </is>
      </c>
      <c r="Z1090" t="inlineStr">
        <is>
          <t>${table:CORN.month2}</t>
        </is>
      </c>
      <c r="AA1090" t="inlineStr">
        <is>
          <t>${table:CORN.month3}</t>
        </is>
      </c>
      <c r="AB1090" t="inlineStr">
        <is>
          <t>${table:CORN.month4}</t>
        </is>
      </c>
      <c r="AC1090" t="inlineStr">
        <is>
          <t>${table:CORN.month5}</t>
        </is>
      </c>
      <c r="AD1090" t="inlineStr">
        <is>
          <t>${table:CORN.month6}</t>
        </is>
      </c>
      <c r="AE1090" t="inlineStr">
        <is>
          <t>${table:CORN.month7}</t>
        </is>
      </c>
      <c r="AF1090" t="inlineStr">
        <is>
          <t>${table:CORN.month8}</t>
        </is>
      </c>
      <c r="AG1090" t="inlineStr">
        <is>
          <t>${table:CORN.month9}</t>
        </is>
      </c>
      <c r="AH1090" t="inlineStr">
        <is>
          <t>${table:CORN.month10}</t>
        </is>
      </c>
      <c r="AI1090" t="inlineStr">
        <is>
          <t>${table:CORN.month11}</t>
        </is>
      </c>
      <c r="AJ1090" t="inlineStr">
        <is>
          <t>${table:CORN.month12}</t>
        </is>
      </c>
      <c r="AK1090" t="inlineStr">
        <is>
          <t>${table:CORN.month13}</t>
        </is>
      </c>
      <c r="AL1090" t="inlineStr">
        <is>
          <t>${table:CORN.month14}</t>
        </is>
      </c>
      <c r="AM1090" t="inlineStr">
        <is>
          <t>${table:CORN.month15}</t>
        </is>
      </c>
    </row>
    <row r="1091">
      <c r="A1091" s="1112" t="n"/>
    </row>
    <row r="1092">
      <c r="A1092" s="1112" t="n"/>
    </row>
    <row r="1093">
      <c r="A1093" s="104" t="n"/>
    </row>
    <row r="1094">
      <c r="A1094" s="1112" t="n"/>
    </row>
    <row r="1095">
      <c r="A1095" s="1112" t="n"/>
    </row>
    <row r="1096">
      <c r="A1096" s="1112" t="n"/>
    </row>
    <row r="1097">
      <c r="A1097" s="1112" t="n"/>
      <c r="AB1097" s="1090" t="n">
        <v>411392</v>
      </c>
    </row>
    <row r="1098" ht="57" customHeight="1" s="1129" thickBot="1">
      <c r="A1098" s="1112" t="n"/>
      <c r="AB1098" s="1091" t="inlineStr">
        <is>
          <t>Prior day open interest totals1,631,625</t>
        </is>
      </c>
    </row>
    <row r="1099" ht="29.25" customHeight="1" s="1129" thickBot="1">
      <c r="A1099" s="1112" t="n"/>
      <c r="AB1099" s="862" t="inlineStr">
        <is>
          <t>Month</t>
        </is>
      </c>
      <c r="AC1099" s="862" t="inlineStr">
        <is>
          <t>Open</t>
        </is>
      </c>
      <c r="AD1099" s="862" t="inlineStr">
        <is>
          <t>High</t>
        </is>
      </c>
      <c r="AE1099" s="862" t="inlineStr">
        <is>
          <t>Low</t>
        </is>
      </c>
      <c r="AF1099" s="862" t="inlineStr">
        <is>
          <t>Last</t>
        </is>
      </c>
      <c r="AG1099" s="862" t="inlineStr">
        <is>
          <t>Change</t>
        </is>
      </c>
      <c r="AH1099" s="862" t="inlineStr">
        <is>
          <t>Settle</t>
        </is>
      </c>
      <c r="AI1099" s="862" t="inlineStr">
        <is>
          <t>Est. Volume</t>
        </is>
      </c>
      <c r="AJ1099" s="863" t="inlineStr">
        <is>
          <t>Prior day OI</t>
        </is>
      </c>
    </row>
    <row r="1100" ht="15.75" customHeight="1" s="1129" thickBot="1">
      <c r="A1100" s="1112" t="n"/>
      <c r="AB1100" s="865" t="inlineStr">
        <is>
          <t>JLY 25</t>
        </is>
      </c>
      <c r="AC1100" s="865" t="inlineStr">
        <is>
          <t>446'6</t>
        </is>
      </c>
      <c r="AD1100" s="865" t="inlineStr">
        <is>
          <t>455'4</t>
        </is>
      </c>
      <c r="AE1100" s="865" t="inlineStr">
        <is>
          <t>444'6</t>
        </is>
      </c>
      <c r="AF1100" s="865" t="inlineStr">
        <is>
          <t>454'4</t>
        </is>
      </c>
      <c r="AG1100" s="865" t="inlineStr">
        <is>
          <t>+7'0</t>
        </is>
      </c>
      <c r="AH1100" s="865" t="inlineStr">
        <is>
          <t>454'4</t>
        </is>
      </c>
      <c r="AI1100" s="866" t="n">
        <v>178364</v>
      </c>
      <c r="AJ1100" s="877" t="n">
        <v>687629</v>
      </c>
    </row>
    <row r="1101" ht="15.75" customHeight="1" s="1129" thickBot="1">
      <c r="A1101" s="1112" t="n"/>
      <c r="AB1101" s="869" t="n">
        <v>45901</v>
      </c>
      <c r="AC1101" s="867" t="inlineStr">
        <is>
          <t>427'2</t>
        </is>
      </c>
      <c r="AD1101" s="867" t="inlineStr">
        <is>
          <t>435'6</t>
        </is>
      </c>
      <c r="AE1101" s="867" t="inlineStr">
        <is>
          <t>425'6</t>
        </is>
      </c>
      <c r="AF1101" s="867" t="inlineStr">
        <is>
          <t>435'4</t>
        </is>
      </c>
      <c r="AG1101" s="867" t="inlineStr">
        <is>
          <t>+7'0</t>
        </is>
      </c>
      <c r="AH1101" s="867" t="inlineStr">
        <is>
          <t>435'2</t>
        </is>
      </c>
      <c r="AI1101" s="868" t="n">
        <v>83889</v>
      </c>
      <c r="AJ1101" s="878" t="n">
        <v>324632</v>
      </c>
    </row>
    <row r="1102" ht="15.75" customHeight="1" s="1129" thickBot="1">
      <c r="A1102" s="1112" t="n"/>
      <c r="AB1102" s="864" t="n">
        <v>45992</v>
      </c>
      <c r="AC1102" s="865" t="inlineStr">
        <is>
          <t>440'4</t>
        </is>
      </c>
      <c r="AD1102" s="865" t="inlineStr">
        <is>
          <t>449'2</t>
        </is>
      </c>
      <c r="AE1102" s="865" t="inlineStr">
        <is>
          <t>439'4</t>
        </is>
      </c>
      <c r="AF1102" s="865" t="inlineStr">
        <is>
          <t>448'6</t>
        </is>
      </c>
      <c r="AG1102" s="865" t="inlineStr">
        <is>
          <t>+6'6</t>
        </is>
      </c>
      <c r="AH1102" s="865" t="inlineStr">
        <is>
          <t>448'4</t>
        </is>
      </c>
      <c r="AI1102" s="866" t="n">
        <v>123094</v>
      </c>
      <c r="AJ1102" s="877" t="n">
        <v>466933</v>
      </c>
    </row>
    <row r="1103" ht="15.75" customHeight="1" s="1129" thickBot="1">
      <c r="A1103" s="1112" t="n"/>
      <c r="AB1103" s="869" t="n">
        <v>46082</v>
      </c>
      <c r="AC1103" s="867" t="inlineStr">
        <is>
          <t>455'2</t>
        </is>
      </c>
      <c r="AD1103" s="867" t="inlineStr">
        <is>
          <t>463'4</t>
        </is>
      </c>
      <c r="AE1103" s="867" t="inlineStr">
        <is>
          <t>454'2</t>
        </is>
      </c>
      <c r="AF1103" s="867" t="inlineStr">
        <is>
          <t>463'0</t>
        </is>
      </c>
      <c r="AG1103" s="867" t="inlineStr">
        <is>
          <t>+6'4</t>
        </is>
      </c>
      <c r="AH1103" s="867" t="inlineStr">
        <is>
          <t>463'0</t>
        </is>
      </c>
      <c r="AI1103" s="868" t="n">
        <v>16940</v>
      </c>
      <c r="AJ1103" s="878" t="n">
        <v>73422</v>
      </c>
    </row>
    <row r="1104" ht="15.75" customHeight="1" s="1129" thickBot="1">
      <c r="A1104" s="1112" t="n"/>
      <c r="AB1104" s="864" t="n">
        <v>46143</v>
      </c>
      <c r="AC1104" s="865" t="inlineStr">
        <is>
          <t>464'2</t>
        </is>
      </c>
      <c r="AD1104" s="865" t="inlineStr">
        <is>
          <t>471'4</t>
        </is>
      </c>
      <c r="AE1104" s="865" t="inlineStr">
        <is>
          <t>463'0</t>
        </is>
      </c>
      <c r="AF1104" s="865" t="inlineStr">
        <is>
          <t>471'2</t>
        </is>
      </c>
      <c r="AG1104" s="865" t="inlineStr">
        <is>
          <t>+6'2</t>
        </is>
      </c>
      <c r="AH1104" s="865" t="inlineStr">
        <is>
          <t>471'2</t>
        </is>
      </c>
      <c r="AI1104" s="866" t="n">
        <v>4646</v>
      </c>
      <c r="AJ1104" s="877" t="n">
        <v>26483</v>
      </c>
    </row>
    <row r="1105" ht="15.75" customHeight="1" s="1129" thickBot="1">
      <c r="A1105" s="1112" t="n"/>
      <c r="AB1105" s="867" t="inlineStr">
        <is>
          <t>JLY 26</t>
        </is>
      </c>
      <c r="AC1105" s="867" t="inlineStr">
        <is>
          <t>468'2</t>
        </is>
      </c>
      <c r="AD1105" s="867" t="inlineStr">
        <is>
          <t>476'0</t>
        </is>
      </c>
      <c r="AE1105" s="867" t="inlineStr">
        <is>
          <t>467'4A</t>
        </is>
      </c>
      <c r="AF1105" s="867" t="inlineStr">
        <is>
          <t>475'4A</t>
        </is>
      </c>
      <c r="AG1105" s="867" t="inlineStr">
        <is>
          <t>+6'0</t>
        </is>
      </c>
      <c r="AH1105" s="867" t="inlineStr">
        <is>
          <t>475'4</t>
        </is>
      </c>
      <c r="AI1105" s="868" t="n">
        <v>2522</v>
      </c>
      <c r="AJ1105" s="878" t="n">
        <v>24286</v>
      </c>
    </row>
    <row r="1106" ht="15.75" customHeight="1" s="1129" thickBot="1">
      <c r="A1106" s="1112" t="n"/>
      <c r="AB1106" s="864" t="n">
        <v>46266</v>
      </c>
      <c r="AC1106" s="865" t="inlineStr">
        <is>
          <t>459'0</t>
        </is>
      </c>
      <c r="AD1106" s="865" t="inlineStr">
        <is>
          <t>461'4</t>
        </is>
      </c>
      <c r="AE1106" s="865" t="inlineStr">
        <is>
          <t>454'4A</t>
        </is>
      </c>
      <c r="AF1106" s="865" t="inlineStr">
        <is>
          <t>460'6</t>
        </is>
      </c>
      <c r="AG1106" s="865" t="inlineStr">
        <is>
          <t>+4'4</t>
        </is>
      </c>
      <c r="AH1106" s="865" t="inlineStr">
        <is>
          <t>460'6</t>
        </is>
      </c>
      <c r="AI1106" s="865" t="n">
        <v>504</v>
      </c>
      <c r="AJ1106" s="877" t="n">
        <v>3765</v>
      </c>
    </row>
    <row r="1107" ht="15.75" customHeight="1" s="1129" thickBot="1">
      <c r="A1107" s="1112" t="n"/>
      <c r="AB1107" s="869" t="n">
        <v>46357</v>
      </c>
      <c r="AC1107" s="867" t="inlineStr">
        <is>
          <t>458'4</t>
        </is>
      </c>
      <c r="AD1107" s="867" t="inlineStr">
        <is>
          <t>465'0</t>
        </is>
      </c>
      <c r="AE1107" s="867" t="inlineStr">
        <is>
          <t>458'2A</t>
        </is>
      </c>
      <c r="AF1107" s="867" t="inlineStr">
        <is>
          <t>464'4A</t>
        </is>
      </c>
      <c r="AG1107" s="867" t="inlineStr">
        <is>
          <t>+4'0</t>
        </is>
      </c>
      <c r="AH1107" s="867" t="inlineStr">
        <is>
          <t>464'2</t>
        </is>
      </c>
      <c r="AI1107" s="868" t="n">
        <v>1384</v>
      </c>
      <c r="AJ1107" s="878" t="n">
        <v>20923</v>
      </c>
    </row>
    <row r="1108" ht="15.75" customHeight="1" s="1129" thickBot="1">
      <c r="A1108" s="1112" t="n"/>
      <c r="AB1108" s="864" t="n">
        <v>46447</v>
      </c>
      <c r="AC1108" s="865" t="inlineStr">
        <is>
          <t>475'2</t>
        </is>
      </c>
      <c r="AD1108" s="865" t="inlineStr">
        <is>
          <t>476'4</t>
        </is>
      </c>
      <c r="AE1108" s="865" t="inlineStr">
        <is>
          <t>470'4A</t>
        </is>
      </c>
      <c r="AF1108" s="865" t="inlineStr">
        <is>
          <t>476'4</t>
        </is>
      </c>
      <c r="AG1108" s="865" t="inlineStr">
        <is>
          <t>+4'2</t>
        </is>
      </c>
      <c r="AH1108" s="865" t="inlineStr">
        <is>
          <t>476'0</t>
        </is>
      </c>
      <c r="AI1108" s="865" t="n">
        <v>26</v>
      </c>
      <c r="AJ1108" s="877" t="n">
        <v>2461</v>
      </c>
    </row>
    <row r="1109" ht="15.75" customHeight="1" s="1129" thickBot="1">
      <c r="A1109" s="1112" t="n"/>
      <c r="AB1109" s="869" t="n">
        <v>46508</v>
      </c>
      <c r="AC1109" s="867" t="inlineStr">
        <is>
          <t>-</t>
        </is>
      </c>
      <c r="AD1109" s="867" t="inlineStr">
        <is>
          <t>478'4B</t>
        </is>
      </c>
      <c r="AE1109" s="867" t="inlineStr">
        <is>
          <t>-</t>
        </is>
      </c>
      <c r="AF1109" s="867" t="inlineStr">
        <is>
          <t>476'2A</t>
        </is>
      </c>
      <c r="AG1109" s="867" t="inlineStr">
        <is>
          <t>+4'2</t>
        </is>
      </c>
      <c r="AH1109" s="867" t="inlineStr">
        <is>
          <t>482'0</t>
        </is>
      </c>
      <c r="AI1109" s="867" t="n">
        <v>10</v>
      </c>
      <c r="AJ1109" s="880" t="n">
        <v>281</v>
      </c>
    </row>
    <row r="1110" ht="15.75" customHeight="1" s="1129" thickBot="1">
      <c r="A1110" s="1112" t="n"/>
      <c r="AB1110" s="865" t="inlineStr">
        <is>
          <t>JLY 27</t>
        </is>
      </c>
      <c r="AC1110" s="865" t="inlineStr">
        <is>
          <t>482'2</t>
        </is>
      </c>
      <c r="AD1110" s="865" t="inlineStr">
        <is>
          <t>484'0B</t>
        </is>
      </c>
      <c r="AE1110" s="865" t="inlineStr">
        <is>
          <t>480'2A</t>
        </is>
      </c>
      <c r="AF1110" s="865" t="inlineStr">
        <is>
          <t>483'0B</t>
        </is>
      </c>
      <c r="AG1110" s="865" t="inlineStr">
        <is>
          <t>+4'0</t>
        </is>
      </c>
      <c r="AH1110" s="865" t="inlineStr">
        <is>
          <t>484'6</t>
        </is>
      </c>
      <c r="AI1110" s="865" t="n">
        <v>11</v>
      </c>
      <c r="AJ1110" s="879" t="n">
        <v>145</v>
      </c>
    </row>
    <row r="1111" ht="15.75" customHeight="1" s="1129" thickBot="1">
      <c r="A1111" s="104" t="n"/>
      <c r="AB1111" s="869" t="n">
        <v>46631</v>
      </c>
      <c r="AC1111" s="867" t="inlineStr">
        <is>
          <t>-</t>
        </is>
      </c>
      <c r="AD1111" s="867" t="inlineStr">
        <is>
          <t>-</t>
        </is>
      </c>
      <c r="AE1111" s="867" t="inlineStr">
        <is>
          <t>-</t>
        </is>
      </c>
      <c r="AF1111" s="867" t="inlineStr">
        <is>
          <t>-</t>
        </is>
      </c>
      <c r="AG1111" s="867" t="inlineStr">
        <is>
          <t>+1'0</t>
        </is>
      </c>
      <c r="AH1111" s="867" t="inlineStr">
        <is>
          <t>460'0</t>
        </is>
      </c>
      <c r="AI1111" s="867" t="n">
        <v>1</v>
      </c>
      <c r="AJ1111" s="880" t="n">
        <v>12</v>
      </c>
    </row>
    <row r="1112" ht="15.75" customHeight="1" s="1129" thickBot="1">
      <c r="A1112" s="1112" t="n"/>
      <c r="AB1112" s="864" t="n">
        <v>46722</v>
      </c>
      <c r="AC1112" s="865" t="inlineStr">
        <is>
          <t>-</t>
        </is>
      </c>
      <c r="AD1112" s="865" t="inlineStr">
        <is>
          <t>-</t>
        </is>
      </c>
      <c r="AE1112" s="865" t="inlineStr">
        <is>
          <t>460'4A</t>
        </is>
      </c>
      <c r="AF1112" s="865" t="inlineStr">
        <is>
          <t>459'6A</t>
        </is>
      </c>
      <c r="AG1112" s="865" t="inlineStr">
        <is>
          <t>+'6</t>
        </is>
      </c>
      <c r="AH1112" s="865" t="inlineStr">
        <is>
          <t>461'4</t>
        </is>
      </c>
      <c r="AI1112" s="865" t="n">
        <v>1</v>
      </c>
      <c r="AJ1112" s="879" t="n">
        <v>628</v>
      </c>
    </row>
    <row r="1113" ht="15.75" customHeight="1" s="1129" thickBot="1">
      <c r="A1113" s="1112" t="n"/>
      <c r="AB1113" s="867" t="inlineStr">
        <is>
          <t>JLY 28</t>
        </is>
      </c>
      <c r="AC1113" s="867" t="inlineStr">
        <is>
          <t>-</t>
        </is>
      </c>
      <c r="AD1113" s="867" t="inlineStr">
        <is>
          <t>-</t>
        </is>
      </c>
      <c r="AE1113" s="867" t="inlineStr">
        <is>
          <t>-</t>
        </is>
      </c>
      <c r="AF1113" s="867" t="inlineStr">
        <is>
          <t>-</t>
        </is>
      </c>
      <c r="AG1113" s="867" t="inlineStr">
        <is>
          <t>+'6</t>
        </is>
      </c>
      <c r="AH1113" s="867" t="inlineStr">
        <is>
          <t>480'4</t>
        </is>
      </c>
      <c r="AI1113" s="867" t="n">
        <v>0</v>
      </c>
      <c r="AJ1113" s="880" t="n">
        <v>7</v>
      </c>
    </row>
    <row r="1114" ht="15.75" customHeight="1" s="1129" thickBot="1">
      <c r="A1114" s="1112" t="n"/>
      <c r="AB1114" s="870" t="n">
        <v>47088</v>
      </c>
      <c r="AC1114" s="871" t="inlineStr">
        <is>
          <t>-</t>
        </is>
      </c>
      <c r="AD1114" s="871" t="inlineStr">
        <is>
          <t>-</t>
        </is>
      </c>
      <c r="AE1114" s="871" t="inlineStr">
        <is>
          <t>-</t>
        </is>
      </c>
      <c r="AF1114" s="871" t="inlineStr">
        <is>
          <t>-</t>
        </is>
      </c>
      <c r="AG1114" s="871" t="inlineStr">
        <is>
          <t>+'6</t>
        </is>
      </c>
      <c r="AH1114" s="871" t="inlineStr">
        <is>
          <t>464'0</t>
        </is>
      </c>
      <c r="AI1114" s="871" t="n">
        <v>0</v>
      </c>
      <c r="AJ1114" s="881" t="n">
        <v>18</v>
      </c>
    </row>
    <row r="1115">
      <c r="A1115" s="1112" t="n"/>
    </row>
    <row r="1116">
      <c r="A1116" s="1112" t="n"/>
    </row>
    <row r="1117">
      <c r="A1117" s="1112" t="n"/>
    </row>
    <row r="1118">
      <c r="A1118" s="1112" t="n"/>
    </row>
    <row r="1119">
      <c r="A1119" s="1112" t="n"/>
    </row>
    <row r="1120">
      <c r="A1120" s="1112" t="n"/>
    </row>
    <row r="1121">
      <c r="A1121" s="1112" t="n"/>
    </row>
    <row r="1122">
      <c r="A1122" s="104" t="n"/>
    </row>
    <row r="1123">
      <c r="A1123" s="1112" t="n"/>
    </row>
    <row r="1124">
      <c r="A1124" s="1112" t="n"/>
    </row>
    <row r="1125">
      <c r="A1125" s="104" t="n"/>
    </row>
    <row r="1126">
      <c r="A1126" s="1112" t="n"/>
    </row>
    <row r="1127">
      <c r="A1127" s="1112" t="n"/>
    </row>
    <row r="1128">
      <c r="A1128" s="1112" t="n"/>
    </row>
    <row r="1129">
      <c r="A1129" s="1112" t="n"/>
    </row>
    <row r="1130">
      <c r="A1130" s="1112" t="n"/>
    </row>
    <row r="1131">
      <c r="A1131" s="1112" t="n"/>
    </row>
    <row r="1132">
      <c r="A1132" s="1112" t="n"/>
    </row>
    <row r="1133">
      <c r="A1133" s="1112" t="n"/>
    </row>
    <row r="1134">
      <c r="A1134" s="1112" t="n"/>
    </row>
    <row r="1135">
      <c r="A1135" s="1112" t="n"/>
    </row>
    <row r="1136">
      <c r="A1136" s="1112" t="n"/>
    </row>
    <row r="1137">
      <c r="A1137" s="1112" t="n"/>
    </row>
    <row r="1138">
      <c r="A1138" s="1112" t="n"/>
    </row>
    <row r="1139">
      <c r="A1139" s="1112" t="n"/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  <row r="1146">
      <c r="A1146" s="1112" t="n"/>
    </row>
    <row r="1147">
      <c r="A1147" s="1112" t="n"/>
    </row>
    <row r="1148">
      <c r="A1148" s="1112" t="n"/>
    </row>
    <row r="1149">
      <c r="A1149" s="1112" t="n"/>
    </row>
  </sheetData>
  <hyperlinks>
    <hyperlink xmlns:r="http://schemas.openxmlformats.org/officeDocument/2006/relationships" ref="A1" location="tradeDate=04%2F01%2F2021" r:id="rId1"/>
  </hyperlink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BAFF75"/>
    <outlinePr summaryBelow="1" summaryRight="1"/>
    <pageSetUpPr/>
  </sheetPr>
  <dimension ref="A1:CU1147"/>
  <sheetViews>
    <sheetView zoomScaleNormal="100" workbookViewId="0">
      <pane xSplit="5" ySplit="4" topLeftCell="BD1069" activePane="bottomRight" state="frozen"/>
      <selection pane="topRight" activeCell="F1" sqref="F1"/>
      <selection pane="bottomLeft" activeCell="A5" sqref="A5"/>
      <selection pane="bottomRight" activeCell="BD1078" sqref="BD1078:BK1078"/>
    </sheetView>
  </sheetViews>
  <sheetFormatPr baseColWidth="10" defaultColWidth="8.7109375" defaultRowHeight="15"/>
  <cols>
    <col width="11.85546875" customWidth="1" style="1129" min="1" max="1"/>
    <col width="11.42578125" bestFit="1" customWidth="1" style="63" min="2" max="2"/>
    <col hidden="1" width="8.5703125" customWidth="1" style="1129" min="3" max="5"/>
    <col hidden="1" width="8.85546875" customWidth="1" style="1129" min="6" max="16"/>
    <col hidden="1" width="13" customWidth="1" style="1129" min="17" max="26"/>
    <col hidden="1" width="9.140625" customWidth="1" style="1129" min="27" max="27"/>
    <col hidden="1" width="13" customWidth="1" style="1129" min="28" max="53"/>
  </cols>
  <sheetData>
    <row r="1">
      <c r="A1" s="1144" t="inlineStr">
        <is>
          <t>RBOB GASOLINE FUTURES</t>
        </is>
      </c>
    </row>
    <row r="3" ht="15.75" customHeight="1" s="1129" thickBot="1"/>
    <row r="4" ht="15.75" customFormat="1" customHeight="1" s="110" thickBot="1">
      <c r="A4" s="110" t="inlineStr">
        <is>
          <t>DATE</t>
        </is>
      </c>
      <c r="B4" s="484" t="inlineStr">
        <is>
          <t>volume</t>
        </is>
      </c>
      <c r="C4" s="109" t="n">
        <v>44197</v>
      </c>
      <c r="D4" s="109" t="n">
        <v>44228</v>
      </c>
      <c r="E4" s="109" t="n">
        <v>44256</v>
      </c>
      <c r="F4" s="109" t="n">
        <v>44287</v>
      </c>
      <c r="G4" s="109" t="n">
        <v>44317</v>
      </c>
      <c r="H4" s="109" t="n">
        <v>44348</v>
      </c>
      <c r="I4" s="110" t="inlineStr">
        <is>
          <t>JLY 21</t>
        </is>
      </c>
      <c r="J4" s="109" t="n">
        <v>44409</v>
      </c>
      <c r="K4" s="109" t="n">
        <v>44440</v>
      </c>
      <c r="L4" s="109" t="n">
        <v>44470</v>
      </c>
      <c r="M4" s="109" t="n">
        <v>44501</v>
      </c>
      <c r="N4" s="109" t="n">
        <v>44531</v>
      </c>
      <c r="O4" s="109" t="n">
        <v>44562</v>
      </c>
      <c r="P4" s="109" t="n">
        <v>44593</v>
      </c>
      <c r="Q4" s="109" t="n">
        <v>44621</v>
      </c>
      <c r="R4" s="109" t="n">
        <v>44652</v>
      </c>
      <c r="S4" s="109" t="n">
        <v>44682</v>
      </c>
      <c r="T4" s="109" t="n">
        <v>44713</v>
      </c>
      <c r="U4" s="124" t="n">
        <v>44743</v>
      </c>
      <c r="V4" s="109" t="n">
        <v>44774</v>
      </c>
      <c r="W4" s="109" t="n">
        <v>44805</v>
      </c>
      <c r="X4" s="109" t="n">
        <v>44835</v>
      </c>
      <c r="Y4" s="109" t="n">
        <v>44866</v>
      </c>
      <c r="Z4" s="109" t="n">
        <v>44896</v>
      </c>
      <c r="AA4" s="109" t="n">
        <v>44927</v>
      </c>
      <c r="AB4" s="109" t="n">
        <v>44958</v>
      </c>
      <c r="AC4" s="109" t="n">
        <v>44986</v>
      </c>
      <c r="AD4" s="109" t="n">
        <v>45017</v>
      </c>
      <c r="AE4" s="109" t="n">
        <v>45047</v>
      </c>
      <c r="AF4" s="124" t="n">
        <v>45078</v>
      </c>
      <c r="AG4" s="124" t="n">
        <v>45108</v>
      </c>
      <c r="AH4" s="124" t="n">
        <v>45139</v>
      </c>
      <c r="AI4" s="124" t="n">
        <v>45170</v>
      </c>
      <c r="AJ4" s="124" t="n">
        <v>45200</v>
      </c>
      <c r="AK4" s="124" t="n">
        <v>45231</v>
      </c>
      <c r="AL4" s="124" t="n">
        <v>45261</v>
      </c>
      <c r="AM4" s="124" t="n">
        <v>45292</v>
      </c>
      <c r="AN4" s="124" t="n">
        <v>45323</v>
      </c>
      <c r="AO4" s="124" t="n">
        <v>45352</v>
      </c>
      <c r="AP4" s="124" t="n">
        <v>45383</v>
      </c>
      <c r="AQ4" s="124" t="n">
        <v>45413</v>
      </c>
      <c r="AR4" s="124" t="n">
        <v>45444</v>
      </c>
      <c r="AS4" s="124" t="n">
        <v>45474</v>
      </c>
      <c r="AT4" s="124" t="n">
        <v>45505</v>
      </c>
      <c r="AU4" s="124" t="n">
        <v>45536</v>
      </c>
      <c r="AV4" s="124" t="n">
        <v>45566</v>
      </c>
      <c r="AW4" s="124" t="n">
        <v>45597</v>
      </c>
      <c r="AX4" s="124" t="n">
        <v>45627</v>
      </c>
      <c r="AY4" s="124" t="n">
        <v>45658</v>
      </c>
      <c r="AZ4" s="124" t="n">
        <v>45689</v>
      </c>
      <c r="BA4" s="124" t="n">
        <v>45717</v>
      </c>
      <c r="BB4" s="124" t="n">
        <v>45748</v>
      </c>
      <c r="BC4" s="124" t="n">
        <v>45778</v>
      </c>
      <c r="BD4" s="124" t="n">
        <v>45809</v>
      </c>
      <c r="BE4" s="124" t="n">
        <v>45839</v>
      </c>
      <c r="BF4" s="124" t="n">
        <v>45870</v>
      </c>
      <c r="BG4" s="124" t="n">
        <v>45901</v>
      </c>
      <c r="BH4" s="124" t="n">
        <v>45931</v>
      </c>
      <c r="BI4" s="124" t="n">
        <v>45962</v>
      </c>
      <c r="BJ4" s="124" t="n">
        <v>45992</v>
      </c>
      <c r="BK4" s="864" t="n">
        <v>46023</v>
      </c>
      <c r="BL4" s="869" t="n">
        <v>46054</v>
      </c>
      <c r="BM4" s="864" t="n">
        <v>46082</v>
      </c>
      <c r="BN4" s="869" t="n">
        <v>46113</v>
      </c>
      <c r="BO4" s="864" t="n">
        <v>46143</v>
      </c>
      <c r="BP4" s="869" t="n">
        <v>46174</v>
      </c>
      <c r="BQ4" s="865" t="inlineStr">
        <is>
          <t>JLY 26</t>
        </is>
      </c>
      <c r="BR4" s="869" t="n">
        <v>46235</v>
      </c>
      <c r="BS4" s="864" t="n">
        <v>46266</v>
      </c>
      <c r="BT4" s="869" t="n">
        <v>46296</v>
      </c>
      <c r="BU4" s="864" t="n">
        <v>46327</v>
      </c>
      <c r="BV4" s="869" t="n">
        <v>46357</v>
      </c>
      <c r="BW4" s="864" t="n">
        <v>46388</v>
      </c>
      <c r="BX4" s="869" t="n">
        <v>46419</v>
      </c>
      <c r="BY4" s="864" t="n">
        <v>46447</v>
      </c>
      <c r="BZ4" s="869" t="n">
        <v>46478</v>
      </c>
      <c r="CA4" s="864" t="n">
        <v>46508</v>
      </c>
      <c r="CB4" s="869" t="n">
        <v>46539</v>
      </c>
      <c r="CC4" s="865" t="inlineStr">
        <is>
          <t>JLY 27</t>
        </is>
      </c>
      <c r="CD4" s="869" t="n">
        <v>46600</v>
      </c>
      <c r="CE4" s="864" t="n">
        <v>46631</v>
      </c>
      <c r="CF4" s="869" t="n">
        <v>46661</v>
      </c>
      <c r="CG4" s="864" t="n">
        <v>46692</v>
      </c>
      <c r="CH4" s="869" t="n">
        <v>46722</v>
      </c>
      <c r="CI4" s="870" t="n">
        <v>46753</v>
      </c>
    </row>
    <row r="5">
      <c r="A5" s="1112" t="n">
        <v>44286</v>
      </c>
      <c r="B5" s="1468" t="n">
        <v>160124</v>
      </c>
      <c r="C5" s="1149" t="n"/>
      <c r="D5" s="1149" t="n"/>
      <c r="E5" s="1149" t="n"/>
      <c r="F5" s="1481" t="n">
        <v>1.9533</v>
      </c>
      <c r="G5" s="1481" t="n">
        <v>1.9597</v>
      </c>
      <c r="H5" s="1481" t="n">
        <v>1.9536</v>
      </c>
      <c r="I5" s="1481" t="n">
        <v>1.9375</v>
      </c>
      <c r="J5" s="1481" t="n">
        <v>1.9148</v>
      </c>
      <c r="K5" s="1481" t="n">
        <v>1.8844</v>
      </c>
      <c r="L5" s="1481" t="n">
        <v>1.7566</v>
      </c>
      <c r="M5" s="1481" t="n">
        <v>1.7208</v>
      </c>
      <c r="N5" s="1481" t="n">
        <v>1.6948</v>
      </c>
      <c r="O5" s="1481" t="n">
        <v>1.687</v>
      </c>
      <c r="P5" s="1481" t="n">
        <v>1.6909</v>
      </c>
      <c r="Q5" s="1481" t="n">
        <v>1.7044</v>
      </c>
      <c r="R5" s="1481" t="n">
        <v>1.8436</v>
      </c>
      <c r="S5" s="1481" t="n">
        <v>1.846</v>
      </c>
      <c r="T5" s="1481" t="n">
        <v>1.8378</v>
      </c>
      <c r="U5" s="1481" t="n">
        <v>1.8194</v>
      </c>
      <c r="V5" s="1481" t="n">
        <v>1.7951</v>
      </c>
      <c r="W5" s="1481" t="n">
        <v>1.7655</v>
      </c>
      <c r="X5" s="1481" t="n">
        <v>1.6445</v>
      </c>
      <c r="Y5" s="1481" t="n">
        <v>1.6146</v>
      </c>
      <c r="Z5" s="1481" t="n">
        <v>1.5946</v>
      </c>
      <c r="AA5" s="1482" t="n">
        <v>1.5884</v>
      </c>
      <c r="AB5" s="1482" t="n">
        <v>1.5964</v>
      </c>
      <c r="AC5" s="1482" t="n">
        <v>1.61</v>
      </c>
      <c r="AD5" s="1482" t="n">
        <v>1.7847</v>
      </c>
      <c r="AE5" s="1482" t="n">
        <v>1.8029</v>
      </c>
      <c r="AF5" s="1482" t="n">
        <v>1.7908</v>
      </c>
      <c r="AG5" s="1482" t="n">
        <v>1.7778</v>
      </c>
      <c r="AH5" s="1482" t="n">
        <v>1.7571</v>
      </c>
      <c r="AI5" s="1482" t="n">
        <v>1.717</v>
      </c>
      <c r="AJ5" s="1482" t="n">
        <v>1.5852</v>
      </c>
      <c r="AK5" s="1482" t="n">
        <v>1.5496</v>
      </c>
      <c r="AL5" s="1482" t="n">
        <v>1.5352</v>
      </c>
      <c r="AM5" s="1482" t="n">
        <v>1.5334</v>
      </c>
      <c r="AN5" s="1482" t="n">
        <v>1.5437</v>
      </c>
      <c r="AO5" s="1482" t="n">
        <v>1.5655</v>
      </c>
      <c r="AP5" s="1482" t="n">
        <v>1.7521</v>
      </c>
      <c r="AQ5" s="1482" t="n">
        <v>1.7748</v>
      </c>
      <c r="AR5" s="1482" t="n">
        <v>1.7716</v>
      </c>
      <c r="AS5" s="1482" t="n">
        <v>1.7613</v>
      </c>
      <c r="AT5" s="1482" t="n">
        <v>1.7432</v>
      </c>
      <c r="AU5" s="1482" t="n">
        <v>1.7059</v>
      </c>
      <c r="AV5" s="1482" t="n">
        <v>1.5768</v>
      </c>
      <c r="AW5" s="1482" t="n">
        <v>1.544</v>
      </c>
      <c r="AX5" s="1482" t="n">
        <v>1.532</v>
      </c>
      <c r="AY5" s="1482" t="n">
        <v>1.5119</v>
      </c>
    </row>
    <row r="6">
      <c r="A6" s="1112" t="n">
        <v>44287</v>
      </c>
      <c r="B6" s="1478" t="n">
        <v>156315</v>
      </c>
      <c r="C6" s="105" t="n"/>
      <c r="D6" s="105" t="n"/>
      <c r="E6" s="105" t="n"/>
      <c r="F6" s="1474" t="n"/>
      <c r="G6" s="1483" t="n">
        <v>2.0223</v>
      </c>
      <c r="H6" s="1483" t="n">
        <v>2.0158</v>
      </c>
      <c r="I6" s="1483" t="n">
        <v>1.9985</v>
      </c>
      <c r="J6" s="1483" t="n">
        <v>1.9745</v>
      </c>
      <c r="K6" s="1483" t="n">
        <v>1.9432</v>
      </c>
      <c r="L6" s="1483" t="n">
        <v>1.8121</v>
      </c>
      <c r="M6" s="1483" t="n">
        <v>1.7748</v>
      </c>
      <c r="N6" s="1483" t="n">
        <v>1.7476</v>
      </c>
      <c r="O6" s="1483" t="n">
        <v>1.7394</v>
      </c>
      <c r="P6" s="1483" t="n">
        <v>1.7431</v>
      </c>
      <c r="Q6" s="1483" t="n">
        <v>1.7567</v>
      </c>
      <c r="R6" s="1483" t="n">
        <v>1.8955</v>
      </c>
      <c r="S6" s="1483" t="n">
        <v>1.8981</v>
      </c>
      <c r="T6" s="1483" t="n">
        <v>1.8901</v>
      </c>
      <c r="U6" s="1483" t="n">
        <v>1.8726</v>
      </c>
      <c r="V6" s="1483" t="n">
        <v>1.8482</v>
      </c>
      <c r="W6" s="1483" t="n">
        <v>1.8185</v>
      </c>
      <c r="X6" s="1483" t="n">
        <v>1.6974</v>
      </c>
      <c r="Y6" s="1483" t="n">
        <v>1.6674</v>
      </c>
      <c r="Z6" s="1483" t="n">
        <v>1.6473</v>
      </c>
      <c r="AA6" s="1483" t="n">
        <v>1.6409</v>
      </c>
      <c r="AB6" s="1483" t="n">
        <v>1.6486</v>
      </c>
      <c r="AC6" s="1483" t="n">
        <v>1.662</v>
      </c>
      <c r="AD6" s="1484" t="n">
        <v>1.8365</v>
      </c>
      <c r="AE6" s="1484" t="n">
        <v>1.8545</v>
      </c>
      <c r="AF6" s="1484" t="n">
        <v>1.8421</v>
      </c>
      <c r="AG6" s="1484" t="n">
        <v>1.8289</v>
      </c>
      <c r="AH6" s="1484" t="n">
        <v>1.808</v>
      </c>
      <c r="AI6" s="1484" t="n">
        <v>1.7676</v>
      </c>
      <c r="AJ6" s="1484" t="n">
        <v>1.6356</v>
      </c>
      <c r="AK6" s="1484" t="n">
        <v>1.5998</v>
      </c>
      <c r="AL6" s="1484" t="n">
        <v>1.5852</v>
      </c>
      <c r="AM6" s="1484" t="n">
        <v>1.5831</v>
      </c>
      <c r="AN6" s="1484" t="n">
        <v>1.5932</v>
      </c>
      <c r="AO6" s="1484" t="n">
        <v>1.6148</v>
      </c>
      <c r="AP6" s="1484" t="n">
        <v>1.8011</v>
      </c>
      <c r="AQ6" s="1484" t="n">
        <v>1.8236</v>
      </c>
      <c r="AR6" s="1484" t="n">
        <v>1.8202</v>
      </c>
      <c r="AS6" s="1484" t="n">
        <v>1.8096</v>
      </c>
      <c r="AT6" s="1484" t="n">
        <v>1.7913</v>
      </c>
      <c r="AU6" s="1484" t="n">
        <v>1.7538</v>
      </c>
      <c r="AV6" s="1484" t="n">
        <v>1.6245</v>
      </c>
      <c r="AW6" s="1484" t="n">
        <v>1.5914</v>
      </c>
      <c r="AX6" s="1484" t="n">
        <v>1.5765</v>
      </c>
      <c r="AY6" s="1484" t="n">
        <v>1.5564</v>
      </c>
    </row>
    <row r="7" customFormat="1" s="178">
      <c r="A7" s="242" t="n">
        <v>44291</v>
      </c>
      <c r="B7" s="1478" t="n">
        <v>120795</v>
      </c>
      <c r="F7" s="1473" t="n"/>
      <c r="G7" s="1483" t="n">
        <v>1.9611</v>
      </c>
      <c r="H7" s="1483" t="n">
        <v>1.9556</v>
      </c>
      <c r="I7" s="1483" t="n">
        <v>1.9394</v>
      </c>
      <c r="J7" s="1483" t="n">
        <v>1.9159</v>
      </c>
      <c r="K7" s="1483" t="n">
        <v>1.8848</v>
      </c>
      <c r="L7" s="1483" t="n">
        <v>1.7537</v>
      </c>
      <c r="M7" s="1483" t="n">
        <v>1.7164</v>
      </c>
      <c r="N7" s="1483" t="n">
        <v>1.6894</v>
      </c>
      <c r="O7" s="1483" t="n">
        <v>1.6816</v>
      </c>
      <c r="P7" s="1483" t="n">
        <v>1.686</v>
      </c>
      <c r="Q7" s="1483" t="n">
        <v>1.7006</v>
      </c>
      <c r="R7" s="1483" t="n">
        <v>1.8405</v>
      </c>
      <c r="S7" s="1483" t="n">
        <v>1.8435</v>
      </c>
      <c r="T7" s="1483" t="n">
        <v>1.8371</v>
      </c>
      <c r="U7" s="1483" t="n">
        <v>1.8221</v>
      </c>
      <c r="V7" s="1483" t="n">
        <v>1.8002</v>
      </c>
      <c r="W7" s="1483" t="n">
        <v>1.773</v>
      </c>
      <c r="X7" s="1483" t="n">
        <v>1.6544</v>
      </c>
      <c r="Y7" s="1483" t="n">
        <v>1.6269</v>
      </c>
      <c r="Z7" s="1483" t="n">
        <v>1.6077</v>
      </c>
      <c r="AA7" s="1483" t="n">
        <v>1.6013</v>
      </c>
      <c r="AB7" s="1483" t="n">
        <v>1.609</v>
      </c>
      <c r="AC7" s="1483" t="n">
        <v>1.6225</v>
      </c>
      <c r="AD7" s="1484" t="n">
        <v>1.797</v>
      </c>
      <c r="AE7" s="1484" t="n">
        <v>1.815</v>
      </c>
      <c r="AF7" s="1484" t="n">
        <v>1.8026</v>
      </c>
      <c r="AG7" s="1484" t="n">
        <v>1.7895</v>
      </c>
      <c r="AH7" s="1484" t="n">
        <v>1.7686</v>
      </c>
      <c r="AI7" s="1484" t="n">
        <v>1.7282</v>
      </c>
      <c r="AJ7" s="1484" t="n">
        <v>1.5962</v>
      </c>
      <c r="AK7" s="1484" t="n">
        <v>1.5605</v>
      </c>
      <c r="AL7" s="1484" t="n">
        <v>1.5459</v>
      </c>
      <c r="AM7" s="1484" t="n">
        <v>1.5438</v>
      </c>
      <c r="AN7" s="1484" t="n">
        <v>1.5539</v>
      </c>
      <c r="AO7" s="1484" t="n">
        <v>1.5755</v>
      </c>
      <c r="AP7" s="1484" t="n">
        <v>1.7618</v>
      </c>
      <c r="AQ7" s="1484" t="n">
        <v>1.7843</v>
      </c>
      <c r="AR7" s="1484" t="n">
        <v>1.7809</v>
      </c>
      <c r="AS7" s="1484" t="n">
        <v>1.7703</v>
      </c>
      <c r="AT7" s="1484" t="n">
        <v>1.752</v>
      </c>
      <c r="AU7" s="1484" t="n">
        <v>1.7145</v>
      </c>
      <c r="AV7" s="1484" t="n">
        <v>1.5852</v>
      </c>
      <c r="AW7" s="1484" t="n">
        <v>1.5521</v>
      </c>
      <c r="AX7" s="1484" t="n">
        <v>1.5372</v>
      </c>
      <c r="AY7" s="1484" t="n">
        <v>1.5171</v>
      </c>
    </row>
    <row r="8" customFormat="1" s="178">
      <c r="A8" s="242" t="n">
        <v>44292</v>
      </c>
      <c r="B8" s="1478" t="n">
        <v>186827</v>
      </c>
      <c r="F8" s="1473" t="n"/>
      <c r="G8" s="1483" t="n">
        <v>1.9663</v>
      </c>
      <c r="H8" s="1483" t="n">
        <v>1.9629</v>
      </c>
      <c r="I8" s="1483" t="n">
        <v>1.9492</v>
      </c>
      <c r="J8" s="1483" t="n">
        <v>1.9275</v>
      </c>
      <c r="K8" s="1483" t="n">
        <v>1.8975</v>
      </c>
      <c r="L8" s="1483" t="n">
        <v>1.7678</v>
      </c>
      <c r="M8" s="1483" t="n">
        <v>1.7312</v>
      </c>
      <c r="N8" s="1483" t="n">
        <v>1.7046</v>
      </c>
      <c r="O8" s="1483" t="n">
        <v>1.6971</v>
      </c>
      <c r="P8" s="1483" t="n">
        <v>1.7015</v>
      </c>
      <c r="Q8" s="1483" t="n">
        <v>1.716</v>
      </c>
      <c r="R8" s="1483" t="n">
        <v>1.8561</v>
      </c>
      <c r="S8" s="1483" t="n">
        <v>1.8593</v>
      </c>
      <c r="T8" s="1483" t="n">
        <v>1.8519</v>
      </c>
      <c r="U8" s="1483" t="n">
        <v>1.8369</v>
      </c>
      <c r="V8" s="1483" t="n">
        <v>1.8149</v>
      </c>
      <c r="W8" s="1483" t="n">
        <v>1.7877</v>
      </c>
      <c r="X8" s="1483" t="n">
        <v>1.669</v>
      </c>
      <c r="Y8" s="1483" t="n">
        <v>1.6415</v>
      </c>
      <c r="Z8" s="1483" t="n">
        <v>1.622</v>
      </c>
      <c r="AA8" s="1483" t="n">
        <v>1.6156</v>
      </c>
      <c r="AB8" s="1483" t="n">
        <v>1.6233</v>
      </c>
      <c r="AC8" s="1483" t="n">
        <v>1.6368</v>
      </c>
      <c r="AD8" s="1484" t="n">
        <v>1.8113</v>
      </c>
      <c r="AE8" s="1484" t="n">
        <v>1.8293</v>
      </c>
      <c r="AF8" s="1484" t="n">
        <v>1.8169</v>
      </c>
      <c r="AG8" s="1484" t="n">
        <v>1.8038</v>
      </c>
      <c r="AH8" s="1484" t="n">
        <v>1.7829</v>
      </c>
      <c r="AI8" s="1484" t="n">
        <v>1.7425</v>
      </c>
      <c r="AJ8" s="1484" t="n">
        <v>1.6105</v>
      </c>
      <c r="AK8" s="1484" t="n">
        <v>1.5748</v>
      </c>
      <c r="AL8" s="1484" t="n">
        <v>1.5602</v>
      </c>
      <c r="AM8" s="1484" t="n">
        <v>1.5581</v>
      </c>
      <c r="AN8" s="1484" t="n">
        <v>1.5682</v>
      </c>
      <c r="AO8" s="1484" t="n">
        <v>1.5898</v>
      </c>
      <c r="AP8" s="1484" t="n">
        <v>1.7761</v>
      </c>
      <c r="AQ8" s="1484" t="n">
        <v>1.7986</v>
      </c>
      <c r="AR8" s="1484" t="n">
        <v>1.7952</v>
      </c>
      <c r="AS8" s="1484" t="n">
        <v>1.7846</v>
      </c>
      <c r="AT8" s="1484" t="n">
        <v>1.7663</v>
      </c>
      <c r="AU8" s="1484" t="n">
        <v>1.7288</v>
      </c>
      <c r="AV8" s="1484" t="n">
        <v>1.5995</v>
      </c>
      <c r="AW8" s="1484" t="n">
        <v>1.5664</v>
      </c>
      <c r="AX8" s="1484" t="n">
        <v>1.5515</v>
      </c>
      <c r="AY8" s="1484" t="n">
        <v>1.5314</v>
      </c>
    </row>
    <row r="9" customFormat="1" s="178">
      <c r="A9" s="242" t="n">
        <v>44293</v>
      </c>
      <c r="B9" s="1478" t="n">
        <v>189189</v>
      </c>
      <c r="F9" s="1473" t="n"/>
      <c r="G9" s="1483" t="n">
        <v>1.9518</v>
      </c>
      <c r="H9" s="1483" t="n">
        <v>1.9513</v>
      </c>
      <c r="I9" s="1483" t="n">
        <v>1.9413</v>
      </c>
      <c r="J9" s="1483" t="n">
        <v>1.9219</v>
      </c>
      <c r="K9" s="1483" t="n">
        <v>1.8928</v>
      </c>
      <c r="L9" s="1483" t="n">
        <v>1.7641</v>
      </c>
      <c r="M9" s="1483" t="n">
        <v>1.7271</v>
      </c>
      <c r="N9" s="1483" t="n">
        <v>1.6999</v>
      </c>
      <c r="O9" s="1483" t="n">
        <v>1.692</v>
      </c>
      <c r="P9" s="1483" t="n">
        <v>1.6965</v>
      </c>
      <c r="Q9" s="1483" t="n">
        <v>1.7111</v>
      </c>
      <c r="R9" s="1483" t="n">
        <v>1.8525</v>
      </c>
      <c r="S9" s="1483" t="n">
        <v>1.856</v>
      </c>
      <c r="T9" s="1483" t="n">
        <v>1.8494</v>
      </c>
      <c r="U9" s="1483" t="n">
        <v>1.8342</v>
      </c>
      <c r="V9" s="1483" t="n">
        <v>1.8122</v>
      </c>
      <c r="W9" s="1483" t="n">
        <v>1.7846</v>
      </c>
      <c r="X9" s="1483" t="n">
        <v>1.6657</v>
      </c>
      <c r="Y9" s="1483" t="n">
        <v>1.6379</v>
      </c>
      <c r="Z9" s="1483" t="n">
        <v>1.6182</v>
      </c>
      <c r="AA9" s="1483" t="n">
        <v>1.6116</v>
      </c>
      <c r="AB9" s="1483" t="n">
        <v>1.6191</v>
      </c>
      <c r="AC9" s="1483" t="n">
        <v>1.6324</v>
      </c>
      <c r="AD9" s="1484" t="n">
        <v>1.8067</v>
      </c>
      <c r="AE9" s="1484" t="n">
        <v>1.8245</v>
      </c>
      <c r="AF9" s="1484" t="n">
        <v>1.8119</v>
      </c>
      <c r="AG9" s="1484" t="n">
        <v>1.7986</v>
      </c>
      <c r="AH9" s="1484" t="n">
        <v>1.7775</v>
      </c>
      <c r="AI9" s="1484" t="n">
        <v>1.7368</v>
      </c>
      <c r="AJ9" s="1484" t="n">
        <v>1.6046</v>
      </c>
      <c r="AK9" s="1484" t="n">
        <v>1.5687</v>
      </c>
      <c r="AL9" s="1484" t="n">
        <v>1.5539</v>
      </c>
      <c r="AM9" s="1484" t="n">
        <v>1.5516</v>
      </c>
      <c r="AN9" s="1484" t="n">
        <v>1.5615</v>
      </c>
      <c r="AO9" s="1484" t="n">
        <v>1.5829</v>
      </c>
      <c r="AP9" s="1484" t="n">
        <v>1.769</v>
      </c>
      <c r="AQ9" s="1484" t="n">
        <v>1.7913</v>
      </c>
      <c r="AR9" s="1484" t="n">
        <v>1.7877</v>
      </c>
      <c r="AS9" s="1484" t="n">
        <v>1.7768</v>
      </c>
      <c r="AT9" s="1484" t="n">
        <v>1.7583</v>
      </c>
      <c r="AU9" s="1484" t="n">
        <v>1.7206</v>
      </c>
      <c r="AV9" s="1484" t="n">
        <v>1.5911</v>
      </c>
      <c r="AW9" s="1484" t="n">
        <v>1.5578</v>
      </c>
      <c r="AX9" s="1484" t="n">
        <v>1.5389</v>
      </c>
      <c r="AY9" s="1484" t="n">
        <v>1.5188</v>
      </c>
    </row>
    <row r="10" customFormat="1" s="178">
      <c r="A10" s="242" t="n">
        <v>44294</v>
      </c>
      <c r="B10" s="1478" t="n">
        <v>207533</v>
      </c>
      <c r="F10" s="1473" t="n"/>
      <c r="G10" s="1483" t="n">
        <v>1.9593</v>
      </c>
      <c r="H10" s="1483" t="n">
        <v>1.9597</v>
      </c>
      <c r="I10" s="1483" t="n">
        <v>1.9491</v>
      </c>
      <c r="J10" s="1483" t="n">
        <v>1.9284</v>
      </c>
      <c r="K10" s="1483" t="n">
        <v>1.8981</v>
      </c>
      <c r="L10" s="1483" t="n">
        <v>1.7677</v>
      </c>
      <c r="M10" s="1483" t="n">
        <v>1.7287</v>
      </c>
      <c r="N10" s="1483" t="n">
        <v>1.6997</v>
      </c>
      <c r="O10" s="1483" t="n">
        <v>1.6905</v>
      </c>
      <c r="P10" s="1483" t="n">
        <v>1.6942</v>
      </c>
      <c r="Q10" s="1483" t="n">
        <v>1.7084</v>
      </c>
      <c r="R10" s="1483" t="n">
        <v>1.8538</v>
      </c>
      <c r="S10" s="1483" t="n">
        <v>1.8562</v>
      </c>
      <c r="T10" s="1483" t="n">
        <v>1.8492</v>
      </c>
      <c r="U10" s="1483" t="n">
        <v>1.8339</v>
      </c>
      <c r="V10" s="1483" t="n">
        <v>1.8117</v>
      </c>
      <c r="W10" s="1483" t="n">
        <v>1.784</v>
      </c>
      <c r="X10" s="1483" t="n">
        <v>1.665</v>
      </c>
      <c r="Y10" s="1483" t="n">
        <v>1.637</v>
      </c>
      <c r="Z10" s="1483" t="n">
        <v>1.6172</v>
      </c>
      <c r="AA10" s="1483" t="n">
        <v>1.6106</v>
      </c>
      <c r="AB10" s="1483" t="n">
        <v>1.6181</v>
      </c>
      <c r="AC10" s="1483" t="n">
        <v>1.6314</v>
      </c>
      <c r="AD10" s="1484" t="n">
        <v>1.8057</v>
      </c>
      <c r="AE10" s="1484" t="n">
        <v>1.8235</v>
      </c>
      <c r="AF10" s="1484" t="n">
        <v>1.8109</v>
      </c>
      <c r="AG10" s="1484" t="n">
        <v>1.7976</v>
      </c>
      <c r="AH10" s="1484" t="n">
        <v>1.7765</v>
      </c>
      <c r="AI10" s="1484" t="n">
        <v>1.7358</v>
      </c>
      <c r="AJ10" s="1484" t="n">
        <v>1.6036</v>
      </c>
      <c r="AK10" s="1484" t="n">
        <v>1.5677</v>
      </c>
      <c r="AL10" s="1484" t="n">
        <v>1.5529</v>
      </c>
      <c r="AM10" s="1484" t="n">
        <v>1.5506</v>
      </c>
      <c r="AN10" s="1484" t="n">
        <v>1.5605</v>
      </c>
      <c r="AO10" s="1484" t="n">
        <v>1.5819</v>
      </c>
      <c r="AP10" s="1484" t="n">
        <v>1.768</v>
      </c>
      <c r="AQ10" s="1484" t="n">
        <v>1.7903</v>
      </c>
      <c r="AR10" s="1484" t="n">
        <v>1.7867</v>
      </c>
      <c r="AS10" s="1484" t="n">
        <v>1.7758</v>
      </c>
      <c r="AT10" s="1484" t="n">
        <v>1.7573</v>
      </c>
      <c r="AU10" s="1484" t="n">
        <v>1.7196</v>
      </c>
      <c r="AV10" s="1484" t="n">
        <v>1.5901</v>
      </c>
      <c r="AW10" s="1484" t="n">
        <v>1.5568</v>
      </c>
      <c r="AX10" s="1484" t="n">
        <v>1.5379</v>
      </c>
      <c r="AY10" s="1484" t="n">
        <v>1.5178</v>
      </c>
    </row>
    <row r="11" customFormat="1" s="178">
      <c r="A11" s="242" t="n">
        <v>44295</v>
      </c>
      <c r="B11" s="1478" t="n">
        <v>212996</v>
      </c>
      <c r="F11" s="1473" t="n"/>
      <c r="G11" s="1483" t="n">
        <v>1.9621</v>
      </c>
      <c r="H11" s="1483" t="n">
        <v>1.9633</v>
      </c>
      <c r="I11" s="1483" t="n">
        <v>1.9522</v>
      </c>
      <c r="J11" s="1483" t="n">
        <v>1.9306</v>
      </c>
      <c r="K11" s="1483" t="n">
        <v>1.8993</v>
      </c>
      <c r="L11" s="1483" t="n">
        <v>1.768</v>
      </c>
      <c r="M11" s="1483" t="n">
        <v>1.7277</v>
      </c>
      <c r="N11" s="1483" t="n">
        <v>1.6976</v>
      </c>
      <c r="O11" s="1483" t="n">
        <v>1.6881</v>
      </c>
      <c r="P11" s="1483" t="n">
        <v>1.6919</v>
      </c>
      <c r="Q11" s="1483" t="n">
        <v>1.7068</v>
      </c>
      <c r="R11" s="1483" t="n">
        <v>1.8608</v>
      </c>
      <c r="S11" s="1483" t="n">
        <v>1.8626</v>
      </c>
      <c r="T11" s="1483" t="n">
        <v>1.8536</v>
      </c>
      <c r="U11" s="1483" t="n">
        <v>1.8377</v>
      </c>
      <c r="V11" s="1483" t="n">
        <v>1.8149</v>
      </c>
      <c r="W11" s="1483" t="n">
        <v>1.7866</v>
      </c>
      <c r="X11" s="1483" t="n">
        <v>1.667</v>
      </c>
      <c r="Y11" s="1483" t="n">
        <v>1.6384</v>
      </c>
      <c r="Z11" s="1483" t="n">
        <v>1.6181</v>
      </c>
      <c r="AA11" s="1483" t="n">
        <v>1.6113</v>
      </c>
      <c r="AB11" s="1483" t="n">
        <v>1.619</v>
      </c>
      <c r="AC11" s="1483" t="n">
        <v>1.6323</v>
      </c>
      <c r="AD11" s="1484" t="n">
        <v>1.8066</v>
      </c>
      <c r="AE11" s="1484" t="n">
        <v>1.8213</v>
      </c>
      <c r="AF11" s="1484" t="n">
        <v>1.8134</v>
      </c>
      <c r="AG11" s="1484" t="n">
        <v>1.8001</v>
      </c>
      <c r="AH11" s="1484" t="n">
        <v>1.7791</v>
      </c>
      <c r="AI11" s="1484" t="n">
        <v>1.7384</v>
      </c>
      <c r="AJ11" s="1484" t="n">
        <v>1.6062</v>
      </c>
      <c r="AK11" s="1484" t="n">
        <v>1.5703</v>
      </c>
      <c r="AL11" s="1484" t="n">
        <v>1.5555</v>
      </c>
      <c r="AM11" s="1484" t="n">
        <v>1.5532</v>
      </c>
      <c r="AN11" s="1484" t="n">
        <v>1.5631</v>
      </c>
      <c r="AO11" s="1484" t="n">
        <v>1.5845</v>
      </c>
      <c r="AP11" s="1484" t="n">
        <v>1.7706</v>
      </c>
      <c r="AQ11" s="1484" t="n">
        <v>1.7929</v>
      </c>
      <c r="AR11" s="1484" t="n">
        <v>1.7893</v>
      </c>
      <c r="AS11" s="1484" t="n">
        <v>1.7784</v>
      </c>
      <c r="AT11" s="1484" t="n">
        <v>1.7599</v>
      </c>
      <c r="AU11" s="1484" t="n">
        <v>1.7222</v>
      </c>
      <c r="AV11" s="1484" t="n">
        <v>1.5927</v>
      </c>
      <c r="AW11" s="1484" t="n">
        <v>1.5594</v>
      </c>
      <c r="AX11" s="1484" t="n">
        <v>1.5405</v>
      </c>
      <c r="AY11" s="1484" t="n">
        <v>1.5204</v>
      </c>
    </row>
    <row r="12" customFormat="1" s="178">
      <c r="A12" s="242" t="n">
        <v>44298</v>
      </c>
      <c r="B12" s="1478" t="n">
        <v>198809</v>
      </c>
      <c r="F12" s="1473" t="n"/>
      <c r="G12" s="1483" t="n">
        <v>1.97</v>
      </c>
      <c r="H12" s="1483" t="n">
        <v>1.9712</v>
      </c>
      <c r="I12" s="1483" t="n">
        <v>1.9595</v>
      </c>
      <c r="J12" s="1483" t="n">
        <v>1.9376</v>
      </c>
      <c r="K12" s="1483" t="n">
        <v>1.9072</v>
      </c>
      <c r="L12" s="1483" t="n">
        <v>1.7769</v>
      </c>
      <c r="M12" s="1483" t="n">
        <v>1.7382</v>
      </c>
      <c r="N12" s="1483" t="n">
        <v>1.7095</v>
      </c>
      <c r="O12" s="1483" t="n">
        <v>1.7001</v>
      </c>
      <c r="P12" s="1483" t="n">
        <v>1.7041</v>
      </c>
      <c r="Q12" s="1483" t="n">
        <v>1.7192</v>
      </c>
      <c r="R12" s="1483" t="n">
        <v>1.8698</v>
      </c>
      <c r="S12" s="1483" t="n">
        <v>1.8724</v>
      </c>
      <c r="T12" s="1483" t="n">
        <v>1.8627</v>
      </c>
      <c r="U12" s="1483" t="n">
        <v>1.8462</v>
      </c>
      <c r="V12" s="1483" t="n">
        <v>1.8228</v>
      </c>
      <c r="W12" s="1483" t="n">
        <v>1.7938</v>
      </c>
      <c r="X12" s="1483" t="n">
        <v>1.6742</v>
      </c>
      <c r="Y12" s="1483" t="n">
        <v>1.6455</v>
      </c>
      <c r="Z12" s="1483" t="n">
        <v>1.6252</v>
      </c>
      <c r="AA12" s="1483" t="n">
        <v>1.6182</v>
      </c>
      <c r="AB12" s="1483" t="n">
        <v>1.6262</v>
      </c>
      <c r="AC12" s="1483" t="n">
        <v>1.6394</v>
      </c>
      <c r="AD12" s="1484" t="n">
        <v>1.8137</v>
      </c>
      <c r="AE12" s="1484" t="n">
        <v>1.8282</v>
      </c>
      <c r="AF12" s="1484" t="n">
        <v>1.8203</v>
      </c>
      <c r="AG12" s="1484" t="n">
        <v>1.807</v>
      </c>
      <c r="AH12" s="1484" t="n">
        <v>1.786</v>
      </c>
      <c r="AI12" s="1484" t="n">
        <v>1.7453</v>
      </c>
      <c r="AJ12" s="1484" t="n">
        <v>1.6131</v>
      </c>
      <c r="AK12" s="1484" t="n">
        <v>1.5772</v>
      </c>
      <c r="AL12" s="1484" t="n">
        <v>1.5624</v>
      </c>
      <c r="AM12" s="1484" t="n">
        <v>1.5601</v>
      </c>
      <c r="AN12" s="1484" t="n">
        <v>1.57</v>
      </c>
      <c r="AO12" s="1484" t="n">
        <v>1.5914</v>
      </c>
      <c r="AP12" s="1484" t="n">
        <v>1.7775</v>
      </c>
      <c r="AQ12" s="1484" t="n">
        <v>1.7998</v>
      </c>
      <c r="AR12" s="1484" t="n">
        <v>1.7962</v>
      </c>
      <c r="AS12" s="1484" t="n">
        <v>1.7853</v>
      </c>
      <c r="AT12" s="1484" t="n">
        <v>1.7668</v>
      </c>
      <c r="AU12" s="1484" t="n">
        <v>1.7291</v>
      </c>
      <c r="AV12" s="1484" t="n">
        <v>1.5996</v>
      </c>
      <c r="AW12" s="1484" t="n">
        <v>1.5663</v>
      </c>
      <c r="AX12" s="1484" t="n">
        <v>1.5474</v>
      </c>
      <c r="AY12" s="1484" t="n">
        <v>1.5273</v>
      </c>
    </row>
    <row r="13" customFormat="1" s="178">
      <c r="A13" s="242" t="n">
        <v>44299</v>
      </c>
      <c r="B13" s="1478" t="n">
        <v>210515</v>
      </c>
      <c r="F13" s="1473" t="n"/>
      <c r="G13" s="1483" t="n">
        <v>1.9757</v>
      </c>
      <c r="H13" s="1483" t="n">
        <v>1.9797</v>
      </c>
      <c r="I13" s="1483" t="n">
        <v>1.9693</v>
      </c>
      <c r="J13" s="1483" t="n">
        <v>1.9471</v>
      </c>
      <c r="K13" s="1483" t="n">
        <v>1.9161</v>
      </c>
      <c r="L13" s="1483" t="n">
        <v>1.7862</v>
      </c>
      <c r="M13" s="1483" t="n">
        <v>1.7478</v>
      </c>
      <c r="N13" s="1483" t="n">
        <v>1.719</v>
      </c>
      <c r="O13" s="1483" t="n">
        <v>1.7094</v>
      </c>
      <c r="P13" s="1483" t="n">
        <v>1.7129</v>
      </c>
      <c r="Q13" s="1483" t="n">
        <v>1.7274</v>
      </c>
      <c r="R13" s="1483" t="n">
        <v>1.8748</v>
      </c>
      <c r="S13" s="1483" t="n">
        <v>1.8782</v>
      </c>
      <c r="T13" s="1483" t="n">
        <v>1.8715</v>
      </c>
      <c r="U13" s="1483" t="n">
        <v>1.8553</v>
      </c>
      <c r="V13" s="1483" t="n">
        <v>1.8319</v>
      </c>
      <c r="W13" s="1483" t="n">
        <v>1.8029</v>
      </c>
      <c r="X13" s="1483" t="n">
        <v>1.6831</v>
      </c>
      <c r="Y13" s="1483" t="n">
        <v>1.6544</v>
      </c>
      <c r="Z13" s="1483" t="n">
        <v>1.6339</v>
      </c>
      <c r="AA13" s="1483" t="n">
        <v>1.627</v>
      </c>
      <c r="AB13" s="1483" t="n">
        <v>1.6351</v>
      </c>
      <c r="AC13" s="1483" t="n">
        <v>1.6483</v>
      </c>
      <c r="AD13" s="1484" t="n">
        <v>1.8226</v>
      </c>
      <c r="AE13" s="1484" t="n">
        <v>1.837</v>
      </c>
      <c r="AF13" s="1484" t="n">
        <v>1.8293</v>
      </c>
      <c r="AG13" s="1484" t="n">
        <v>1.816</v>
      </c>
      <c r="AH13" s="1484" t="n">
        <v>1.795</v>
      </c>
      <c r="AI13" s="1484" t="n">
        <v>1.7543</v>
      </c>
      <c r="AJ13" s="1484" t="n">
        <v>1.6221</v>
      </c>
      <c r="AK13" s="1484" t="n">
        <v>1.5862</v>
      </c>
      <c r="AL13" s="1484" t="n">
        <v>1.5714</v>
      </c>
      <c r="AM13" s="1484" t="n">
        <v>1.5691</v>
      </c>
      <c r="AN13" s="1484" t="n">
        <v>1.579</v>
      </c>
      <c r="AO13" s="1484" t="n">
        <v>1.6004</v>
      </c>
      <c r="AP13" s="1484" t="n">
        <v>1.7865</v>
      </c>
      <c r="AQ13" s="1484" t="n">
        <v>1.8088</v>
      </c>
      <c r="AR13" s="1484" t="n">
        <v>1.8052</v>
      </c>
      <c r="AS13" s="1484" t="n">
        <v>1.7943</v>
      </c>
      <c r="AT13" s="1484" t="n">
        <v>1.7758</v>
      </c>
      <c r="AU13" s="1484" t="n">
        <v>1.7381</v>
      </c>
      <c r="AV13" s="1484" t="n">
        <v>1.6086</v>
      </c>
      <c r="AW13" s="1484" t="n">
        <v>1.5753</v>
      </c>
      <c r="AX13" s="1484" t="n">
        <v>1.5564</v>
      </c>
      <c r="AY13" s="1484" t="n">
        <v>1.5363</v>
      </c>
    </row>
    <row r="14" customFormat="1" s="178">
      <c r="A14" s="242" t="n">
        <v>44300</v>
      </c>
      <c r="B14" s="1478" t="n">
        <v>272593</v>
      </c>
      <c r="F14" s="1473" t="n"/>
      <c r="G14" s="1483" t="n">
        <v>2.0355</v>
      </c>
      <c r="H14" s="1483" t="n">
        <v>2.0409</v>
      </c>
      <c r="I14" s="1483" t="n">
        <v>2.0323</v>
      </c>
      <c r="J14" s="1483" t="n">
        <v>2.0115</v>
      </c>
      <c r="K14" s="1483" t="n">
        <v>1.9813</v>
      </c>
      <c r="L14" s="1483" t="n">
        <v>1.8503</v>
      </c>
      <c r="M14" s="1483" t="n">
        <v>1.8115</v>
      </c>
      <c r="N14" s="1483" t="n">
        <v>1.7818</v>
      </c>
      <c r="O14" s="1483" t="n">
        <v>1.7706</v>
      </c>
      <c r="P14" s="1483" t="n">
        <v>1.7724</v>
      </c>
      <c r="Q14" s="1483" t="n">
        <v>1.7851</v>
      </c>
      <c r="R14" s="1483" t="n">
        <v>1.9279</v>
      </c>
      <c r="S14" s="1483" t="n">
        <v>1.93</v>
      </c>
      <c r="T14" s="1483" t="n">
        <v>1.9207</v>
      </c>
      <c r="U14" s="1483" t="n">
        <v>1.9027</v>
      </c>
      <c r="V14" s="1483" t="n">
        <v>1.8781</v>
      </c>
      <c r="W14" s="1483" t="n">
        <v>1.8461</v>
      </c>
      <c r="X14" s="1483" t="n">
        <v>1.7242</v>
      </c>
      <c r="Y14" s="1483" t="n">
        <v>1.6931</v>
      </c>
      <c r="Z14" s="1483" t="n">
        <v>1.6681</v>
      </c>
      <c r="AA14" s="1483" t="n">
        <v>1.6574</v>
      </c>
      <c r="AB14" s="1483" t="n">
        <v>1.6635</v>
      </c>
      <c r="AC14" s="1483" t="n">
        <v>1.6747</v>
      </c>
      <c r="AD14" s="1484" t="n">
        <v>1.8472</v>
      </c>
      <c r="AE14" s="1484" t="n">
        <v>1.8597</v>
      </c>
      <c r="AF14" s="1484" t="n">
        <v>1.8518</v>
      </c>
      <c r="AG14" s="1484" t="n">
        <v>1.8383</v>
      </c>
      <c r="AH14" s="1484" t="n">
        <v>1.8171</v>
      </c>
      <c r="AI14" s="1484" t="n">
        <v>1.7762</v>
      </c>
      <c r="AJ14" s="1484" t="n">
        <v>1.6438</v>
      </c>
      <c r="AK14" s="1484" t="n">
        <v>1.6077</v>
      </c>
      <c r="AL14" s="1484" t="n">
        <v>1.5927</v>
      </c>
      <c r="AM14" s="1484" t="n">
        <v>1.5904</v>
      </c>
      <c r="AN14" s="1484" t="n">
        <v>1.5998</v>
      </c>
      <c r="AO14" s="1484" t="n">
        <v>1.621</v>
      </c>
      <c r="AP14" s="1484" t="n">
        <v>1.8068</v>
      </c>
      <c r="AQ14" s="1484" t="n">
        <v>1.8289</v>
      </c>
      <c r="AR14" s="1484" t="n">
        <v>1.8251</v>
      </c>
      <c r="AS14" s="1484" t="n">
        <v>1.8139</v>
      </c>
      <c r="AT14" s="1484" t="n">
        <v>1.7952</v>
      </c>
      <c r="AU14" s="1484" t="n">
        <v>1.7572</v>
      </c>
      <c r="AV14" s="1484" t="n">
        <v>1.6275</v>
      </c>
      <c r="AW14" s="1484" t="n">
        <v>1.5939</v>
      </c>
      <c r="AX14" s="1484" t="n">
        <v>1.5748</v>
      </c>
      <c r="AY14" s="1484" t="n">
        <v>1.5547</v>
      </c>
    </row>
    <row r="15" customFormat="1" s="178">
      <c r="A15" s="242" t="n">
        <v>44301</v>
      </c>
      <c r="B15" s="1478" t="n">
        <v>202754</v>
      </c>
      <c r="F15" s="1473" t="n"/>
      <c r="G15" s="1483" t="n">
        <v>2.0518</v>
      </c>
      <c r="H15" s="1483" t="n">
        <v>2.0526</v>
      </c>
      <c r="I15" s="1483" t="n">
        <v>2.0409</v>
      </c>
      <c r="J15" s="1483" t="n">
        <v>2.0184</v>
      </c>
      <c r="K15" s="1483" t="n">
        <v>1.987</v>
      </c>
      <c r="L15" s="1483" t="n">
        <v>1.8528</v>
      </c>
      <c r="M15" s="1483" t="n">
        <v>1.8117</v>
      </c>
      <c r="N15" s="1483" t="n">
        <v>1.78</v>
      </c>
      <c r="O15" s="1483" t="n">
        <v>1.7676</v>
      </c>
      <c r="P15" s="1483" t="n">
        <v>1.7683</v>
      </c>
      <c r="Q15" s="1483" t="n">
        <v>1.7802</v>
      </c>
      <c r="R15" s="1483" t="n">
        <v>1.9231</v>
      </c>
      <c r="S15" s="1483" t="n">
        <v>1.9243</v>
      </c>
      <c r="T15" s="1483" t="n">
        <v>1.9149</v>
      </c>
      <c r="U15" s="1483" t="n">
        <v>1.8961</v>
      </c>
      <c r="V15" s="1483" t="n">
        <v>1.8717</v>
      </c>
      <c r="W15" s="1483" t="n">
        <v>1.8399</v>
      </c>
      <c r="X15" s="1483" t="n">
        <v>1.7182</v>
      </c>
      <c r="Y15" s="1483" t="n">
        <v>1.6873</v>
      </c>
      <c r="Z15" s="1483" t="n">
        <v>1.6625</v>
      </c>
      <c r="AA15" s="1483" t="n">
        <v>1.6516</v>
      </c>
      <c r="AB15" s="1483" t="n">
        <v>1.6574</v>
      </c>
      <c r="AC15" s="1483" t="n">
        <v>1.6684</v>
      </c>
      <c r="AD15" s="1484" t="n">
        <v>1.8407</v>
      </c>
      <c r="AE15" s="1484" t="n">
        <v>1.8529</v>
      </c>
      <c r="AF15" s="1484" t="n">
        <v>1.8448</v>
      </c>
      <c r="AG15" s="1484" t="n">
        <v>1.8311</v>
      </c>
      <c r="AH15" s="1484" t="n">
        <v>1.8096</v>
      </c>
      <c r="AI15" s="1484" t="n">
        <v>1.7685</v>
      </c>
      <c r="AJ15" s="1484" t="n">
        <v>1.6359</v>
      </c>
      <c r="AK15" s="1484" t="n">
        <v>1.5995</v>
      </c>
      <c r="AL15" s="1484" t="n">
        <v>1.5843</v>
      </c>
      <c r="AM15" s="1484" t="n">
        <v>1.582</v>
      </c>
      <c r="AN15" s="1484" t="n">
        <v>1.5909</v>
      </c>
      <c r="AO15" s="1484" t="n">
        <v>1.6119</v>
      </c>
      <c r="AP15" s="1484" t="n">
        <v>1.7975</v>
      </c>
      <c r="AQ15" s="1484" t="n">
        <v>1.8193</v>
      </c>
      <c r="AR15" s="1484" t="n">
        <v>1.8153</v>
      </c>
      <c r="AS15" s="1484" t="n">
        <v>1.8039</v>
      </c>
      <c r="AT15" s="1484" t="n">
        <v>1.7849</v>
      </c>
      <c r="AU15" s="1484" t="n">
        <v>1.7467</v>
      </c>
      <c r="AV15" s="1484" t="n">
        <v>1.6168</v>
      </c>
      <c r="AW15" s="1484" t="n">
        <v>1.5829</v>
      </c>
      <c r="AX15" s="1484" t="n">
        <v>1.5608</v>
      </c>
      <c r="AY15" s="1484" t="n">
        <v>1.5407</v>
      </c>
    </row>
    <row r="16" customFormat="1" s="178">
      <c r="A16" s="242" t="n">
        <v>44302</v>
      </c>
      <c r="B16" s="1478" t="n">
        <v>193828</v>
      </c>
      <c r="F16" s="1473" t="n"/>
      <c r="G16" s="1483" t="n">
        <v>2.0399</v>
      </c>
      <c r="H16" s="1483" t="n">
        <v>2.0426</v>
      </c>
      <c r="I16" s="1483" t="n">
        <v>2.032</v>
      </c>
      <c r="J16" s="1483" t="n">
        <v>2.0098</v>
      </c>
      <c r="K16" s="1483" t="n">
        <v>1.9782</v>
      </c>
      <c r="L16" s="1483" t="n">
        <v>1.8439</v>
      </c>
      <c r="M16" s="1483" t="n">
        <v>1.8035</v>
      </c>
      <c r="N16" s="1483" t="n">
        <v>1.7726</v>
      </c>
      <c r="O16" s="1483" t="n">
        <v>1.7607</v>
      </c>
      <c r="P16" s="1483" t="n">
        <v>1.7615</v>
      </c>
      <c r="Q16" s="1483" t="n">
        <v>1.7735</v>
      </c>
      <c r="R16" s="1483" t="n">
        <v>1.9168</v>
      </c>
      <c r="S16" s="1483" t="n">
        <v>1.9187</v>
      </c>
      <c r="T16" s="1483" t="n">
        <v>1.9091</v>
      </c>
      <c r="U16" s="1483" t="n">
        <v>1.8895</v>
      </c>
      <c r="V16" s="1483" t="n">
        <v>1.8657</v>
      </c>
      <c r="W16" s="1483" t="n">
        <v>1.8342</v>
      </c>
      <c r="X16" s="1483" t="n">
        <v>1.7142</v>
      </c>
      <c r="Y16" s="1483" t="n">
        <v>1.6834</v>
      </c>
      <c r="Z16" s="1483" t="n">
        <v>1.6594</v>
      </c>
      <c r="AA16" s="1483" t="n">
        <v>1.6486</v>
      </c>
      <c r="AB16" s="1483" t="n">
        <v>1.6544</v>
      </c>
      <c r="AC16" s="1483" t="n">
        <v>1.6654</v>
      </c>
      <c r="AD16" s="1484" t="n">
        <v>1.8383</v>
      </c>
      <c r="AE16" s="1484" t="n">
        <v>1.8507</v>
      </c>
      <c r="AF16" s="1484" t="n">
        <v>1.8424</v>
      </c>
      <c r="AG16" s="1484" t="n">
        <v>1.8287</v>
      </c>
      <c r="AH16" s="1484" t="n">
        <v>1.8072</v>
      </c>
      <c r="AI16" s="1484" t="n">
        <v>1.7661</v>
      </c>
      <c r="AJ16" s="1484" t="n">
        <v>1.6335</v>
      </c>
      <c r="AK16" s="1484" t="n">
        <v>1.5971</v>
      </c>
      <c r="AL16" s="1484" t="n">
        <v>1.5819</v>
      </c>
      <c r="AM16" s="1484" t="n">
        <v>1.5796</v>
      </c>
      <c r="AN16" s="1484" t="n">
        <v>1.5885</v>
      </c>
      <c r="AO16" s="1484" t="n">
        <v>1.6095</v>
      </c>
      <c r="AP16" s="1484" t="n">
        <v>1.7951</v>
      </c>
      <c r="AQ16" s="1484" t="n">
        <v>1.8169</v>
      </c>
      <c r="AR16" s="1484" t="n">
        <v>1.8129</v>
      </c>
      <c r="AS16" s="1484" t="n">
        <v>1.8015</v>
      </c>
      <c r="AT16" s="1484" t="n">
        <v>1.7825</v>
      </c>
      <c r="AU16" s="1484" t="n">
        <v>1.7443</v>
      </c>
      <c r="AV16" s="1484" t="n">
        <v>1.6144</v>
      </c>
      <c r="AW16" s="1484" t="n">
        <v>1.5805</v>
      </c>
      <c r="AX16" s="1484" t="n">
        <v>1.5584</v>
      </c>
      <c r="AY16" s="1484" t="n">
        <v>1.5383</v>
      </c>
    </row>
    <row r="17" customFormat="1" s="178">
      <c r="A17" s="242" t="n">
        <v>44305</v>
      </c>
      <c r="B17" s="1478" t="n">
        <v>129700</v>
      </c>
      <c r="F17" s="1473" t="n"/>
      <c r="G17" s="1483" t="n">
        <v>2.0445</v>
      </c>
      <c r="H17" s="1483" t="n">
        <v>2.0463</v>
      </c>
      <c r="I17" s="1483" t="n">
        <v>2.0366</v>
      </c>
      <c r="J17" s="1483" t="n">
        <v>2.0144</v>
      </c>
      <c r="K17" s="1483" t="n">
        <v>1.9823</v>
      </c>
      <c r="L17" s="1483" t="n">
        <v>1.8475</v>
      </c>
      <c r="M17" s="1483" t="n">
        <v>1.8072</v>
      </c>
      <c r="N17" s="1483" t="n">
        <v>1.7763</v>
      </c>
      <c r="O17" s="1483" t="n">
        <v>1.765</v>
      </c>
      <c r="P17" s="1483" t="n">
        <v>1.7662</v>
      </c>
      <c r="Q17" s="1483" t="n">
        <v>1.7785</v>
      </c>
      <c r="R17" s="1483" t="n">
        <v>1.922</v>
      </c>
      <c r="S17" s="1483" t="n">
        <v>1.9236</v>
      </c>
      <c r="T17" s="1483" t="n">
        <v>1.9127</v>
      </c>
      <c r="U17" s="1483" t="n">
        <v>1.8923</v>
      </c>
      <c r="V17" s="1483" t="n">
        <v>1.8679</v>
      </c>
      <c r="W17" s="1483" t="n">
        <v>1.8364</v>
      </c>
      <c r="X17" s="1483" t="n">
        <v>1.7164</v>
      </c>
      <c r="Y17" s="1483" t="n">
        <v>1.6856</v>
      </c>
      <c r="Z17" s="1483" t="n">
        <v>1.6616</v>
      </c>
      <c r="AA17" s="1483" t="n">
        <v>1.6508</v>
      </c>
      <c r="AB17" s="1483" t="n">
        <v>1.6566</v>
      </c>
      <c r="AC17" s="1483" t="n">
        <v>1.6676</v>
      </c>
      <c r="AD17" s="1484" t="n">
        <v>1.8405</v>
      </c>
      <c r="AE17" s="1484" t="n">
        <v>1.8529</v>
      </c>
      <c r="AF17" s="1484" t="n">
        <v>1.8446</v>
      </c>
      <c r="AG17" s="1484" t="n">
        <v>1.8309</v>
      </c>
      <c r="AH17" s="1484" t="n">
        <v>1.8094</v>
      </c>
      <c r="AI17" s="1484" t="n">
        <v>1.7683</v>
      </c>
      <c r="AJ17" s="1484" t="n">
        <v>1.6357</v>
      </c>
      <c r="AK17" s="1484" t="n">
        <v>1.5993</v>
      </c>
      <c r="AL17" s="1484" t="n">
        <v>1.5841</v>
      </c>
      <c r="AM17" s="1484" t="n">
        <v>1.5818</v>
      </c>
      <c r="AN17" s="1484" t="n">
        <v>1.5907</v>
      </c>
      <c r="AO17" s="1484" t="n">
        <v>1.6117</v>
      </c>
      <c r="AP17" s="1484" t="n">
        <v>1.7973</v>
      </c>
      <c r="AQ17" s="1484" t="n">
        <v>1.8191</v>
      </c>
      <c r="AR17" s="1484" t="n">
        <v>1.8151</v>
      </c>
      <c r="AS17" s="1484" t="n">
        <v>1.8037</v>
      </c>
      <c r="AT17" s="1484" t="n">
        <v>1.7847</v>
      </c>
      <c r="AU17" s="1484" t="n">
        <v>1.7465</v>
      </c>
      <c r="AV17" s="1484" t="n">
        <v>1.6166</v>
      </c>
      <c r="AW17" s="1484" t="n">
        <v>1.5827</v>
      </c>
      <c r="AX17" s="1484" t="n">
        <v>1.5606</v>
      </c>
      <c r="AY17" s="1484" t="n">
        <v>1.5405</v>
      </c>
    </row>
    <row r="18" customFormat="1" s="178">
      <c r="A18" s="242" t="n">
        <v>44306</v>
      </c>
      <c r="B18" s="1478" t="n">
        <v>183907</v>
      </c>
      <c r="F18" s="1473" t="n"/>
      <c r="G18" s="1483" t="n">
        <v>2.0174</v>
      </c>
      <c r="H18" s="1483" t="n">
        <v>2.0209</v>
      </c>
      <c r="I18" s="1483" t="n">
        <v>2.0136</v>
      </c>
      <c r="J18" s="1483" t="n">
        <v>1.9945</v>
      </c>
      <c r="K18" s="1483" t="n">
        <v>1.965</v>
      </c>
      <c r="L18" s="1483" t="n">
        <v>1.8324</v>
      </c>
      <c r="M18" s="1483" t="n">
        <v>1.7927</v>
      </c>
      <c r="N18" s="1483" t="n">
        <v>1.7621</v>
      </c>
      <c r="O18" s="1483" t="n">
        <v>1.7505</v>
      </c>
      <c r="P18" s="1483" t="n">
        <v>1.7512</v>
      </c>
      <c r="Q18" s="1483" t="n">
        <v>1.7627</v>
      </c>
      <c r="R18" s="1483" t="n">
        <v>1.9041</v>
      </c>
      <c r="S18" s="1483" t="n">
        <v>1.9048</v>
      </c>
      <c r="T18" s="1483" t="n">
        <v>1.8938</v>
      </c>
      <c r="U18" s="1483" t="n">
        <v>1.8726</v>
      </c>
      <c r="V18" s="1483" t="n">
        <v>1.8485</v>
      </c>
      <c r="W18" s="1483" t="n">
        <v>1.8177</v>
      </c>
      <c r="X18" s="1483" t="n">
        <v>1.6995</v>
      </c>
      <c r="Y18" s="1483" t="n">
        <v>1.6693</v>
      </c>
      <c r="Z18" s="1483" t="n">
        <v>1.6478</v>
      </c>
      <c r="AA18" s="1483" t="n">
        <v>1.6369</v>
      </c>
      <c r="AB18" s="1483" t="n">
        <v>1.6425</v>
      </c>
      <c r="AC18" s="1483" t="n">
        <v>1.6534</v>
      </c>
      <c r="AD18" s="1484" t="n">
        <v>1.8262</v>
      </c>
      <c r="AE18" s="1484" t="n">
        <v>1.8385</v>
      </c>
      <c r="AF18" s="1484" t="n">
        <v>1.83</v>
      </c>
      <c r="AG18" s="1484" t="n">
        <v>1.8162</v>
      </c>
      <c r="AH18" s="1484" t="n">
        <v>1.7946</v>
      </c>
      <c r="AI18" s="1484" t="n">
        <v>1.7533</v>
      </c>
      <c r="AJ18" s="1484" t="n">
        <v>1.6206</v>
      </c>
      <c r="AK18" s="1484" t="n">
        <v>1.5841</v>
      </c>
      <c r="AL18" s="1484" t="n">
        <v>1.5687</v>
      </c>
      <c r="AM18" s="1484" t="n">
        <v>1.5664</v>
      </c>
      <c r="AN18" s="1484" t="n">
        <v>1.5751</v>
      </c>
      <c r="AO18" s="1484" t="n">
        <v>1.596</v>
      </c>
      <c r="AP18" s="1484" t="n">
        <v>1.7814</v>
      </c>
      <c r="AQ18" s="1484" t="n">
        <v>1.8031</v>
      </c>
      <c r="AR18" s="1484" t="n">
        <v>1.799</v>
      </c>
      <c r="AS18" s="1484" t="n">
        <v>1.7874</v>
      </c>
      <c r="AT18" s="1484" t="n">
        <v>1.7683</v>
      </c>
      <c r="AU18" s="1484" t="n">
        <v>1.73</v>
      </c>
      <c r="AV18" s="1484" t="n">
        <v>1.6</v>
      </c>
      <c r="AW18" s="1484" t="n">
        <v>1.5659</v>
      </c>
      <c r="AX18" s="1484" t="n">
        <v>1.5421</v>
      </c>
      <c r="AY18" s="1484" t="n">
        <v>1.522</v>
      </c>
    </row>
    <row r="19" customFormat="1" s="178">
      <c r="A19" s="242" t="n">
        <v>44307</v>
      </c>
      <c r="B19" s="1478" t="n">
        <v>192683</v>
      </c>
      <c r="F19" s="1473" t="n"/>
      <c r="G19" s="1483" t="n">
        <v>1.9834</v>
      </c>
      <c r="H19" s="1483" t="n">
        <v>1.9881</v>
      </c>
      <c r="I19" s="1483" t="n">
        <v>1.9832</v>
      </c>
      <c r="J19" s="1483" t="n">
        <v>1.9665</v>
      </c>
      <c r="K19" s="1483" t="n">
        <v>1.9388</v>
      </c>
      <c r="L19" s="1483" t="n">
        <v>1.8075</v>
      </c>
      <c r="M19" s="1483" t="n">
        <v>1.7685</v>
      </c>
      <c r="N19" s="1483" t="n">
        <v>1.739</v>
      </c>
      <c r="O19" s="1483" t="n">
        <v>1.7291</v>
      </c>
      <c r="P19" s="1483" t="n">
        <v>1.7312</v>
      </c>
      <c r="Q19" s="1483" t="n">
        <v>1.7444</v>
      </c>
      <c r="R19" s="1483" t="n">
        <v>1.8846</v>
      </c>
      <c r="S19" s="1483" t="n">
        <v>1.8847</v>
      </c>
      <c r="T19" s="1483" t="n">
        <v>1.8726</v>
      </c>
      <c r="U19" s="1483" t="n">
        <v>1.8521</v>
      </c>
      <c r="V19" s="1483" t="n">
        <v>1.8288</v>
      </c>
      <c r="W19" s="1483" t="n">
        <v>1.7996</v>
      </c>
      <c r="X19" s="1483" t="n">
        <v>1.6826</v>
      </c>
      <c r="Y19" s="1483" t="n">
        <v>1.6542</v>
      </c>
      <c r="Z19" s="1483" t="n">
        <v>1.6337</v>
      </c>
      <c r="AA19" s="1483" t="n">
        <v>1.6227</v>
      </c>
      <c r="AB19" s="1483" t="n">
        <v>1.6283</v>
      </c>
      <c r="AC19" s="1483" t="n">
        <v>1.6392</v>
      </c>
      <c r="AD19" s="1484" t="n">
        <v>1.812</v>
      </c>
      <c r="AE19" s="1484" t="n">
        <v>1.8243</v>
      </c>
      <c r="AF19" s="1484" t="n">
        <v>1.8158</v>
      </c>
      <c r="AG19" s="1484" t="n">
        <v>1.802</v>
      </c>
      <c r="AH19" s="1484" t="n">
        <v>1.7804</v>
      </c>
      <c r="AI19" s="1484" t="n">
        <v>1.7391</v>
      </c>
      <c r="AJ19" s="1484" t="n">
        <v>1.6064</v>
      </c>
      <c r="AK19" s="1484" t="n">
        <v>1.5699</v>
      </c>
      <c r="AL19" s="1484" t="n">
        <v>1.5545</v>
      </c>
      <c r="AM19" s="1484" t="n">
        <v>1.5522</v>
      </c>
      <c r="AN19" s="1484" t="n">
        <v>1.5609</v>
      </c>
      <c r="AO19" s="1484" t="n">
        <v>1.5818</v>
      </c>
      <c r="AP19" s="1484" t="n">
        <v>1.7672</v>
      </c>
      <c r="AQ19" s="1484" t="n">
        <v>1.7889</v>
      </c>
      <c r="AR19" s="1484" t="n">
        <v>1.7848</v>
      </c>
      <c r="AS19" s="1484" t="n">
        <v>1.7732</v>
      </c>
      <c r="AT19" s="1484" t="n">
        <v>1.7541</v>
      </c>
      <c r="AU19" s="1484" t="n">
        <v>1.7158</v>
      </c>
      <c r="AV19" s="1484" t="n">
        <v>1.5858</v>
      </c>
      <c r="AW19" s="1484" t="n">
        <v>1.5517</v>
      </c>
      <c r="AX19" s="1484" t="n">
        <v>1.5279</v>
      </c>
      <c r="AY19" s="1484" t="n">
        <v>1.5078</v>
      </c>
    </row>
    <row r="20" customFormat="1" s="178">
      <c r="A20" s="242" t="n">
        <v>44308</v>
      </c>
      <c r="B20" s="1478" t="n">
        <v>163687</v>
      </c>
      <c r="F20" s="1473" t="n"/>
      <c r="G20" s="1483" t="n">
        <v>1.9747</v>
      </c>
      <c r="H20" s="1483" t="n">
        <v>1.9811</v>
      </c>
      <c r="I20" s="1483" t="n">
        <v>1.9774</v>
      </c>
      <c r="J20" s="1483" t="n">
        <v>1.9616</v>
      </c>
      <c r="K20" s="1483" t="n">
        <v>1.9348</v>
      </c>
      <c r="L20" s="1483" t="n">
        <v>1.8036</v>
      </c>
      <c r="M20" s="1483" t="n">
        <v>1.7655</v>
      </c>
      <c r="N20" s="1483" t="n">
        <v>1.7368</v>
      </c>
      <c r="O20" s="1483" t="n">
        <v>1.7279</v>
      </c>
      <c r="P20" s="1483" t="n">
        <v>1.7307</v>
      </c>
      <c r="Q20" s="1483" t="n">
        <v>1.744</v>
      </c>
      <c r="R20" s="1483" t="n">
        <v>1.8855</v>
      </c>
      <c r="S20" s="1483" t="n">
        <v>1.8835</v>
      </c>
      <c r="T20" s="1483" t="n">
        <v>1.8723</v>
      </c>
      <c r="U20" s="1483" t="n">
        <v>1.852</v>
      </c>
      <c r="V20" s="1483" t="n">
        <v>1.8281</v>
      </c>
      <c r="W20" s="1483" t="n">
        <v>1.7991</v>
      </c>
      <c r="X20" s="1483" t="n">
        <v>1.6836</v>
      </c>
      <c r="Y20" s="1483" t="n">
        <v>1.6552</v>
      </c>
      <c r="Z20" s="1483" t="n">
        <v>1.6351</v>
      </c>
      <c r="AA20" s="1483" t="n">
        <v>1.6232</v>
      </c>
      <c r="AB20" s="1483" t="n">
        <v>1.6268</v>
      </c>
      <c r="AC20" s="1483" t="n">
        <v>1.6377</v>
      </c>
      <c r="AD20" s="1484" t="n">
        <v>1.8105</v>
      </c>
      <c r="AE20" s="1484" t="n">
        <v>1.8228</v>
      </c>
      <c r="AF20" s="1484" t="n">
        <v>1.8143</v>
      </c>
      <c r="AG20" s="1484" t="n">
        <v>1.8005</v>
      </c>
      <c r="AH20" s="1484" t="n">
        <v>1.7789</v>
      </c>
      <c r="AI20" s="1484" t="n">
        <v>1.7376</v>
      </c>
      <c r="AJ20" s="1484" t="n">
        <v>1.6049</v>
      </c>
      <c r="AK20" s="1484" t="n">
        <v>1.5684</v>
      </c>
      <c r="AL20" s="1484" t="n">
        <v>1.553</v>
      </c>
      <c r="AM20" s="1484" t="n">
        <v>1.5507</v>
      </c>
      <c r="AN20" s="1484" t="n">
        <v>1.5594</v>
      </c>
      <c r="AO20" s="1484" t="n">
        <v>1.5803</v>
      </c>
      <c r="AP20" s="1484" t="n">
        <v>1.7657</v>
      </c>
      <c r="AQ20" s="1484" t="n">
        <v>1.7874</v>
      </c>
      <c r="AR20" s="1484" t="n">
        <v>1.7833</v>
      </c>
      <c r="AS20" s="1484" t="n">
        <v>1.7717</v>
      </c>
      <c r="AT20" s="1484" t="n">
        <v>1.7526</v>
      </c>
      <c r="AU20" s="1484" t="n">
        <v>1.7143</v>
      </c>
      <c r="AV20" s="1484" t="n">
        <v>1.5843</v>
      </c>
      <c r="AW20" s="1484" t="n">
        <v>1.5502</v>
      </c>
      <c r="AX20" s="1484" t="n">
        <v>1.5264</v>
      </c>
      <c r="AY20" s="1484" t="n">
        <v>1.5063</v>
      </c>
    </row>
    <row r="21" customFormat="1" s="178">
      <c r="A21" s="242" t="n">
        <v>44309</v>
      </c>
      <c r="B21" s="1478" t="n">
        <v>222334</v>
      </c>
      <c r="F21" s="1473" t="n"/>
      <c r="G21" s="1483" t="n">
        <v>1.9957</v>
      </c>
      <c r="H21" s="1483" t="n">
        <v>2.0051</v>
      </c>
      <c r="I21" s="1483" t="n">
        <v>2.0021</v>
      </c>
      <c r="J21" s="1483" t="n">
        <v>1.9862</v>
      </c>
      <c r="K21" s="1483" t="n">
        <v>1.9591</v>
      </c>
      <c r="L21" s="1483" t="n">
        <v>1.8278</v>
      </c>
      <c r="M21" s="1483" t="n">
        <v>1.7892</v>
      </c>
      <c r="N21" s="1483" t="n">
        <v>1.7601</v>
      </c>
      <c r="O21" s="1483" t="n">
        <v>1.7507</v>
      </c>
      <c r="P21" s="1483" t="n">
        <v>1.7529</v>
      </c>
      <c r="Q21" s="1483" t="n">
        <v>1.7654</v>
      </c>
      <c r="R21" s="1483" t="n">
        <v>1.9086</v>
      </c>
      <c r="S21" s="1483" t="n">
        <v>1.9068</v>
      </c>
      <c r="T21" s="1483" t="n">
        <v>1.8969</v>
      </c>
      <c r="U21" s="1483" t="n">
        <v>1.8772</v>
      </c>
      <c r="V21" s="1483" t="n">
        <v>1.8533</v>
      </c>
      <c r="W21" s="1483" t="n">
        <v>1.8242</v>
      </c>
      <c r="X21" s="1483" t="n">
        <v>1.7087</v>
      </c>
      <c r="Y21" s="1483" t="n">
        <v>1.6802</v>
      </c>
      <c r="Z21" s="1483" t="n">
        <v>1.6601</v>
      </c>
      <c r="AA21" s="1483" t="n">
        <v>1.6482</v>
      </c>
      <c r="AB21" s="1483" t="n">
        <v>1.6518</v>
      </c>
      <c r="AC21" s="1483" t="n">
        <v>1.6627</v>
      </c>
      <c r="AD21" s="1484" t="n">
        <v>1.8355</v>
      </c>
      <c r="AE21" s="1484" t="n">
        <v>1.8478</v>
      </c>
      <c r="AF21" s="1484" t="n">
        <v>1.8393</v>
      </c>
      <c r="AG21" s="1484" t="n">
        <v>1.8255</v>
      </c>
      <c r="AH21" s="1484" t="n">
        <v>1.8039</v>
      </c>
      <c r="AI21" s="1484" t="n">
        <v>1.7626</v>
      </c>
      <c r="AJ21" s="1484" t="n">
        <v>1.6299</v>
      </c>
      <c r="AK21" s="1484" t="n">
        <v>1.5934</v>
      </c>
      <c r="AL21" s="1484" t="n">
        <v>1.578</v>
      </c>
      <c r="AM21" s="1484" t="n">
        <v>1.5757</v>
      </c>
      <c r="AN21" s="1484" t="n">
        <v>1.5844</v>
      </c>
      <c r="AO21" s="1484" t="n">
        <v>1.6053</v>
      </c>
      <c r="AP21" s="1484" t="n">
        <v>1.7907</v>
      </c>
      <c r="AQ21" s="1484" t="n">
        <v>1.8124</v>
      </c>
      <c r="AR21" s="1484" t="n">
        <v>1.8083</v>
      </c>
      <c r="AS21" s="1484" t="n">
        <v>1.7967</v>
      </c>
      <c r="AT21" s="1484" t="n">
        <v>1.7776</v>
      </c>
      <c r="AU21" s="1484" t="n">
        <v>1.7393</v>
      </c>
      <c r="AV21" s="1484" t="n">
        <v>1.6093</v>
      </c>
      <c r="AW21" s="1484" t="n">
        <v>1.5752</v>
      </c>
      <c r="AX21" s="1484" t="n">
        <v>1.5514</v>
      </c>
      <c r="AY21" s="1484" t="n">
        <v>1.5313</v>
      </c>
    </row>
    <row r="22" customFormat="1" s="178">
      <c r="A22" s="242" t="n">
        <v>44312</v>
      </c>
      <c r="B22" s="1478" t="n">
        <v>183409</v>
      </c>
      <c r="F22" s="1473" t="n"/>
      <c r="G22" s="1483" t="n">
        <v>1.9786</v>
      </c>
      <c r="H22" s="1483" t="n">
        <v>1.9902</v>
      </c>
      <c r="I22" s="1483" t="n">
        <v>1.9891</v>
      </c>
      <c r="J22" s="1483" t="n">
        <v>1.9754</v>
      </c>
      <c r="K22" s="1483" t="n">
        <v>1.9502</v>
      </c>
      <c r="L22" s="1483" t="n">
        <v>1.8201</v>
      </c>
      <c r="M22" s="1483" t="n">
        <v>1.7826</v>
      </c>
      <c r="N22" s="1483" t="n">
        <v>1.7545</v>
      </c>
      <c r="O22" s="1483" t="n">
        <v>1.7455</v>
      </c>
      <c r="P22" s="1483" t="n">
        <v>1.7479</v>
      </c>
      <c r="Q22" s="1483" t="n">
        <v>1.7606</v>
      </c>
      <c r="R22" s="1483" t="n">
        <v>1.9059</v>
      </c>
      <c r="S22" s="1483" t="n">
        <v>1.9039</v>
      </c>
      <c r="T22" s="1483" t="n">
        <v>1.8944</v>
      </c>
      <c r="U22" s="1483" t="n">
        <v>1.875</v>
      </c>
      <c r="V22" s="1483" t="n">
        <v>1.8511</v>
      </c>
      <c r="W22" s="1483" t="n">
        <v>1.8221</v>
      </c>
      <c r="X22" s="1483" t="n">
        <v>1.7066</v>
      </c>
      <c r="Y22" s="1483" t="n">
        <v>1.6781</v>
      </c>
      <c r="Z22" s="1483" t="n">
        <v>1.658</v>
      </c>
      <c r="AA22" s="1483" t="n">
        <v>1.6461</v>
      </c>
      <c r="AB22" s="1483" t="n">
        <v>1.6497</v>
      </c>
      <c r="AC22" s="1483" t="n">
        <v>1.6606</v>
      </c>
      <c r="AD22" s="1484" t="n">
        <v>1.8334</v>
      </c>
      <c r="AE22" s="1484" t="n">
        <v>1.8457</v>
      </c>
      <c r="AF22" s="1484" t="n">
        <v>1.8372</v>
      </c>
      <c r="AG22" s="1484" t="n">
        <v>1.8234</v>
      </c>
      <c r="AH22" s="1484" t="n">
        <v>1.8018</v>
      </c>
      <c r="AI22" s="1484" t="n">
        <v>1.7605</v>
      </c>
      <c r="AJ22" s="1484" t="n">
        <v>1.6278</v>
      </c>
      <c r="AK22" s="1484" t="n">
        <v>1.5913</v>
      </c>
      <c r="AL22" s="1484" t="n">
        <v>1.5759</v>
      </c>
      <c r="AM22" s="1484" t="n">
        <v>1.5736</v>
      </c>
      <c r="AN22" s="1484" t="n">
        <v>1.5823</v>
      </c>
      <c r="AO22" s="1484" t="n">
        <v>1.6032</v>
      </c>
      <c r="AP22" s="1484" t="n">
        <v>1.7886</v>
      </c>
      <c r="AQ22" s="1484" t="n">
        <v>1.8103</v>
      </c>
      <c r="AR22" s="1484" t="n">
        <v>1.8062</v>
      </c>
      <c r="AS22" s="1484" t="n">
        <v>1.7946</v>
      </c>
      <c r="AT22" s="1484" t="n">
        <v>1.7755</v>
      </c>
      <c r="AU22" s="1484" t="n">
        <v>1.7372</v>
      </c>
      <c r="AV22" s="1484" t="n">
        <v>1.6072</v>
      </c>
      <c r="AW22" s="1484" t="n">
        <v>1.5731</v>
      </c>
      <c r="AX22" s="1484" t="n">
        <v>1.5493</v>
      </c>
      <c r="AY22" s="1484" t="n">
        <v>1.5292</v>
      </c>
    </row>
    <row r="23" customFormat="1" s="178">
      <c r="A23" s="242" t="n">
        <v>44313</v>
      </c>
      <c r="B23" s="1478" t="n">
        <v>178480</v>
      </c>
      <c r="F23" s="1473" t="n"/>
      <c r="G23" s="1483" t="n">
        <v>2.0204</v>
      </c>
      <c r="H23" s="1483" t="n">
        <v>2.0288</v>
      </c>
      <c r="I23" s="1483" t="n">
        <v>2.0246</v>
      </c>
      <c r="J23" s="1483" t="n">
        <v>2.0081</v>
      </c>
      <c r="K23" s="1483" t="n">
        <v>1.9804</v>
      </c>
      <c r="L23" s="1483" t="n">
        <v>1.8494</v>
      </c>
      <c r="M23" s="1483" t="n">
        <v>1.8116</v>
      </c>
      <c r="N23" s="1483" t="n">
        <v>1.7833</v>
      </c>
      <c r="O23" s="1483" t="n">
        <v>1.7736</v>
      </c>
      <c r="P23" s="1483" t="n">
        <v>1.7752</v>
      </c>
      <c r="Q23" s="1483" t="n">
        <v>1.787</v>
      </c>
      <c r="R23" s="1483" t="n">
        <v>1.9325</v>
      </c>
      <c r="S23" s="1483" t="n">
        <v>1.9302</v>
      </c>
      <c r="T23" s="1483" t="n">
        <v>1.9203</v>
      </c>
      <c r="U23" s="1483" t="n">
        <v>1.9009</v>
      </c>
      <c r="V23" s="1483" t="n">
        <v>1.877</v>
      </c>
      <c r="W23" s="1483" t="n">
        <v>1.848</v>
      </c>
      <c r="X23" s="1483" t="n">
        <v>1.7325</v>
      </c>
      <c r="Y23" s="1483" t="n">
        <v>1.704</v>
      </c>
      <c r="Z23" s="1483" t="n">
        <v>1.6839</v>
      </c>
      <c r="AA23" s="1483" t="n">
        <v>1.672</v>
      </c>
      <c r="AB23" s="1483" t="n">
        <v>1.6756</v>
      </c>
      <c r="AC23" s="1483" t="n">
        <v>1.6865</v>
      </c>
      <c r="AD23" s="1484" t="n">
        <v>1.8593</v>
      </c>
      <c r="AE23" s="1484" t="n">
        <v>1.8716</v>
      </c>
      <c r="AF23" s="1484" t="n">
        <v>1.8631</v>
      </c>
      <c r="AG23" s="1484" t="n">
        <v>1.8493</v>
      </c>
      <c r="AH23" s="1484" t="n">
        <v>1.8277</v>
      </c>
      <c r="AI23" s="1484" t="n">
        <v>1.7864</v>
      </c>
      <c r="AJ23" s="1484" t="n">
        <v>1.6537</v>
      </c>
      <c r="AK23" s="1484" t="n">
        <v>1.6172</v>
      </c>
      <c r="AL23" s="1484" t="n">
        <v>1.6018</v>
      </c>
      <c r="AM23" s="1484" t="n">
        <v>1.5995</v>
      </c>
      <c r="AN23" s="1484" t="n">
        <v>1.6082</v>
      </c>
      <c r="AO23" s="1484" t="n">
        <v>1.6291</v>
      </c>
      <c r="AP23" s="1484" t="n">
        <v>1.8145</v>
      </c>
      <c r="AQ23" s="1484" t="n">
        <v>1.8362</v>
      </c>
      <c r="AR23" s="1484" t="n">
        <v>1.8321</v>
      </c>
      <c r="AS23" s="1484" t="n">
        <v>1.8205</v>
      </c>
      <c r="AT23" s="1484" t="n">
        <v>1.8014</v>
      </c>
      <c r="AU23" s="1484" t="n">
        <v>1.7631</v>
      </c>
      <c r="AV23" s="1484" t="n">
        <v>1.6331</v>
      </c>
      <c r="AW23" s="1484" t="n">
        <v>1.599</v>
      </c>
      <c r="AX23" s="1484" t="n">
        <v>1.5752</v>
      </c>
      <c r="AY23" s="1484" t="n">
        <v>1.5551</v>
      </c>
    </row>
    <row r="24" customFormat="1" s="178">
      <c r="A24" s="242" t="n">
        <v>44314</v>
      </c>
      <c r="B24" s="1478" t="n">
        <v>203341</v>
      </c>
      <c r="F24" s="1473" t="n"/>
      <c r="G24" s="1483" t="n">
        <v>2.0722</v>
      </c>
      <c r="H24" s="1483" t="n">
        <v>2.0743</v>
      </c>
      <c r="I24" s="1483" t="n">
        <v>2.0655</v>
      </c>
      <c r="J24" s="1483" t="n">
        <v>2.0447</v>
      </c>
      <c r="K24" s="1483" t="n">
        <v>2.0139</v>
      </c>
      <c r="L24" s="1483" t="n">
        <v>1.8801</v>
      </c>
      <c r="M24" s="1483" t="n">
        <v>1.8409</v>
      </c>
      <c r="N24" s="1483" t="n">
        <v>1.8115</v>
      </c>
      <c r="O24" s="1483" t="n">
        <v>1.8009</v>
      </c>
      <c r="P24" s="1483" t="n">
        <v>1.8016</v>
      </c>
      <c r="Q24" s="1483" t="n">
        <v>1.8125</v>
      </c>
      <c r="R24" s="1483" t="n">
        <v>1.9582</v>
      </c>
      <c r="S24" s="1483" t="n">
        <v>1.9569</v>
      </c>
      <c r="T24" s="1483" t="n">
        <v>1.9476</v>
      </c>
      <c r="U24" s="1483" t="n">
        <v>1.9275</v>
      </c>
      <c r="V24" s="1483" t="n">
        <v>1.9024</v>
      </c>
      <c r="W24" s="1483" t="n">
        <v>1.8734</v>
      </c>
      <c r="X24" s="1483" t="n">
        <v>1.7579</v>
      </c>
      <c r="Y24" s="1483" t="n">
        <v>1.7294</v>
      </c>
      <c r="Z24" s="1483" t="n">
        <v>1.7093</v>
      </c>
      <c r="AA24" s="1483" t="n">
        <v>1.6974</v>
      </c>
      <c r="AB24" s="1483" t="n">
        <v>1.701</v>
      </c>
      <c r="AC24" s="1483" t="n">
        <v>1.7119</v>
      </c>
      <c r="AD24" s="1484" t="n">
        <v>1.8847</v>
      </c>
      <c r="AE24" s="1484" t="n">
        <v>1.897</v>
      </c>
      <c r="AF24" s="1484" t="n">
        <v>1.8885</v>
      </c>
      <c r="AG24" s="1484" t="n">
        <v>1.8747</v>
      </c>
      <c r="AH24" s="1484" t="n">
        <v>1.8531</v>
      </c>
      <c r="AI24" s="1484" t="n">
        <v>1.8118</v>
      </c>
      <c r="AJ24" s="1484" t="n">
        <v>1.6791</v>
      </c>
      <c r="AK24" s="1484" t="n">
        <v>1.6426</v>
      </c>
      <c r="AL24" s="1484" t="n">
        <v>1.6272</v>
      </c>
      <c r="AM24" s="1484" t="n">
        <v>1.6249</v>
      </c>
      <c r="AN24" s="1484" t="n">
        <v>1.6336</v>
      </c>
      <c r="AO24" s="1484" t="n">
        <v>1.6545</v>
      </c>
      <c r="AP24" s="1484" t="n">
        <v>1.8399</v>
      </c>
      <c r="AQ24" s="1484" t="n">
        <v>1.8616</v>
      </c>
      <c r="AR24" s="1484" t="n">
        <v>1.8575</v>
      </c>
      <c r="AS24" s="1484" t="n">
        <v>1.8459</v>
      </c>
      <c r="AT24" s="1484" t="n">
        <v>1.8268</v>
      </c>
      <c r="AU24" s="1484" t="n">
        <v>1.7885</v>
      </c>
      <c r="AV24" s="1484" t="n">
        <v>1.6585</v>
      </c>
      <c r="AW24" s="1484" t="n">
        <v>1.6244</v>
      </c>
      <c r="AX24" s="1484" t="n">
        <v>1.6006</v>
      </c>
      <c r="AY24" s="1484" t="n">
        <v>1.5805</v>
      </c>
    </row>
    <row r="25" customFormat="1" s="178">
      <c r="A25" s="242" t="n">
        <v>44315</v>
      </c>
      <c r="B25" s="1478" t="n">
        <v>188847</v>
      </c>
      <c r="F25" s="1473" t="n"/>
      <c r="G25" s="1483" t="n">
        <v>2.0999</v>
      </c>
      <c r="H25" s="1483" t="n">
        <v>2.1038</v>
      </c>
      <c r="I25" s="1483" t="n">
        <v>2.0951</v>
      </c>
      <c r="J25" s="1483" t="n">
        <v>2.0736</v>
      </c>
      <c r="K25" s="1483" t="n">
        <v>2.0418</v>
      </c>
      <c r="L25" s="1483" t="n">
        <v>1.9068</v>
      </c>
      <c r="M25" s="1483" t="n">
        <v>1.8661</v>
      </c>
      <c r="N25" s="1483" t="n">
        <v>1.8353</v>
      </c>
      <c r="O25" s="1483" t="n">
        <v>1.824</v>
      </c>
      <c r="P25" s="1483" t="n">
        <v>1.8241</v>
      </c>
      <c r="Q25" s="1483" t="n">
        <v>1.8345</v>
      </c>
      <c r="R25" s="1483" t="n">
        <v>1.9799</v>
      </c>
      <c r="S25" s="1483" t="n">
        <v>1.9797</v>
      </c>
      <c r="T25" s="1483" t="n">
        <v>1.9699</v>
      </c>
      <c r="U25" s="1483" t="n">
        <v>1.9484</v>
      </c>
      <c r="V25" s="1483" t="n">
        <v>1.9212</v>
      </c>
      <c r="W25" s="1483" t="n">
        <v>1.8898</v>
      </c>
      <c r="X25" s="1483" t="n">
        <v>1.7721</v>
      </c>
      <c r="Y25" s="1483" t="n">
        <v>1.7438</v>
      </c>
      <c r="Z25" s="1483" t="n">
        <v>1.7239</v>
      </c>
      <c r="AA25" s="1483" t="n">
        <v>1.7104</v>
      </c>
      <c r="AB25" s="1483" t="n">
        <v>1.7139</v>
      </c>
      <c r="AC25" s="1483" t="n">
        <v>1.7247</v>
      </c>
      <c r="AD25" s="1484" t="n">
        <v>1.8975</v>
      </c>
      <c r="AE25" s="1484" t="n">
        <v>1.9098</v>
      </c>
      <c r="AF25" s="1484" t="n">
        <v>1.9013</v>
      </c>
      <c r="AG25" s="1484" t="n">
        <v>1.8875</v>
      </c>
      <c r="AH25" s="1484" t="n">
        <v>1.8659</v>
      </c>
      <c r="AI25" s="1484" t="n">
        <v>1.8246</v>
      </c>
      <c r="AJ25" s="1484" t="n">
        <v>1.6919</v>
      </c>
      <c r="AK25" s="1484" t="n">
        <v>1.6554</v>
      </c>
      <c r="AL25" s="1484" t="n">
        <v>1.64</v>
      </c>
      <c r="AM25" s="1484" t="n">
        <v>1.6377</v>
      </c>
      <c r="AN25" s="1484" t="n">
        <v>1.6464</v>
      </c>
      <c r="AO25" s="1484" t="n">
        <v>1.6673</v>
      </c>
      <c r="AP25" s="1484" t="n">
        <v>1.8527</v>
      </c>
      <c r="AQ25" s="1484" t="n">
        <v>1.8744</v>
      </c>
      <c r="AR25" s="1484" t="n">
        <v>1.8703</v>
      </c>
      <c r="AS25" s="1484" t="n">
        <v>1.8587</v>
      </c>
      <c r="AT25" s="1484" t="n">
        <v>1.8396</v>
      </c>
      <c r="AU25" s="1484" t="n">
        <v>1.8013</v>
      </c>
      <c r="AV25" s="1484" t="n">
        <v>1.6713</v>
      </c>
      <c r="AW25" s="1484" t="n">
        <v>1.6372</v>
      </c>
      <c r="AX25" s="1484" t="n">
        <v>1.6134</v>
      </c>
      <c r="AY25" s="1484" t="n">
        <v>1.5933</v>
      </c>
    </row>
    <row r="26" customFormat="1" s="178">
      <c r="A26" s="242" t="n">
        <v>44316</v>
      </c>
      <c r="B26" s="1478" t="n">
        <v>171317</v>
      </c>
      <c r="F26" s="1473" t="n"/>
      <c r="G26" s="1483" t="n">
        <v>2.0698</v>
      </c>
      <c r="H26" s="1483" t="n">
        <v>2.0763</v>
      </c>
      <c r="I26" s="1483" t="n">
        <v>2.0667</v>
      </c>
      <c r="J26" s="1483" t="n">
        <v>2.0445</v>
      </c>
      <c r="K26" s="1483" t="n">
        <v>2.013</v>
      </c>
      <c r="L26" s="1483" t="n">
        <v>1.8748</v>
      </c>
      <c r="M26" s="1483" t="n">
        <v>1.8342</v>
      </c>
      <c r="N26" s="1483" t="n">
        <v>1.8041</v>
      </c>
      <c r="O26" s="1483" t="n">
        <v>1.7936</v>
      </c>
      <c r="P26" s="1483" t="n">
        <v>1.7945</v>
      </c>
      <c r="Q26" s="1483" t="n">
        <v>1.8057</v>
      </c>
      <c r="R26" s="1483" t="n">
        <v>1.9505</v>
      </c>
      <c r="S26" s="1483" t="n">
        <v>1.9509</v>
      </c>
      <c r="T26" s="1483" t="n">
        <v>1.9415</v>
      </c>
      <c r="U26" s="1483" t="n">
        <v>1.9201</v>
      </c>
      <c r="V26" s="1483" t="n">
        <v>1.8929</v>
      </c>
      <c r="W26" s="1483" t="n">
        <v>1.8615</v>
      </c>
      <c r="X26" s="1483" t="n">
        <v>1.7438</v>
      </c>
      <c r="Y26" s="1483" t="n">
        <v>1.7155</v>
      </c>
      <c r="Z26" s="1483" t="n">
        <v>1.6956</v>
      </c>
      <c r="AA26" s="1483" t="n">
        <v>1.6821</v>
      </c>
      <c r="AB26" s="1483" t="n">
        <v>1.6856</v>
      </c>
      <c r="AC26" s="1483" t="n">
        <v>1.6964</v>
      </c>
      <c r="AD26" s="1484" t="n">
        <v>1.8692</v>
      </c>
      <c r="AE26" s="1484" t="n">
        <v>1.8815</v>
      </c>
      <c r="AF26" s="1484" t="n">
        <v>1.873</v>
      </c>
      <c r="AG26" s="1484" t="n">
        <v>1.8592</v>
      </c>
      <c r="AH26" s="1484" t="n">
        <v>1.8376</v>
      </c>
      <c r="AI26" s="1484" t="n">
        <v>1.7963</v>
      </c>
      <c r="AJ26" s="1484" t="n">
        <v>1.6636</v>
      </c>
      <c r="AK26" s="1484" t="n">
        <v>1.6271</v>
      </c>
      <c r="AL26" s="1484" t="n">
        <v>1.6117</v>
      </c>
      <c r="AM26" s="1484" t="n">
        <v>1.6094</v>
      </c>
      <c r="AN26" s="1484" t="n">
        <v>1.6181</v>
      </c>
      <c r="AO26" s="1484" t="n">
        <v>1.639</v>
      </c>
      <c r="AP26" s="1484" t="n">
        <v>1.8244</v>
      </c>
      <c r="AQ26" s="1484" t="n">
        <v>1.8461</v>
      </c>
      <c r="AR26" s="1484" t="n">
        <v>1.842</v>
      </c>
      <c r="AS26" s="1484" t="n">
        <v>1.8304</v>
      </c>
      <c r="AT26" s="1484" t="n">
        <v>1.8113</v>
      </c>
      <c r="AU26" s="1484" t="n">
        <v>1.773</v>
      </c>
      <c r="AV26" s="1484" t="n">
        <v>1.643</v>
      </c>
      <c r="AW26" s="1484" t="n">
        <v>1.6089</v>
      </c>
      <c r="AX26" s="1484" t="n">
        <v>1.5851</v>
      </c>
      <c r="AY26" s="1484" t="n">
        <v>1.565</v>
      </c>
    </row>
    <row r="27" customFormat="1" s="178">
      <c r="A27" s="242" t="n">
        <v>44319</v>
      </c>
      <c r="B27" s="1478" t="n">
        <v>152195</v>
      </c>
      <c r="F27" s="1473" t="n"/>
      <c r="G27" s="1483" t="n"/>
      <c r="H27" s="1483" t="n">
        <v>2.1015</v>
      </c>
      <c r="I27" s="1483" t="n">
        <v>2.0921</v>
      </c>
      <c r="J27" s="1483" t="n">
        <v>2.0697</v>
      </c>
      <c r="K27" s="1483" t="n">
        <v>2.0379</v>
      </c>
      <c r="L27" s="1483" t="n">
        <v>1.8999</v>
      </c>
      <c r="M27" s="1483" t="n">
        <v>1.86</v>
      </c>
      <c r="N27" s="1483" t="n">
        <v>1.8305</v>
      </c>
      <c r="O27" s="1483" t="n">
        <v>1.8204</v>
      </c>
      <c r="P27" s="1483" t="n">
        <v>1.8214</v>
      </c>
      <c r="Q27" s="1483" t="n">
        <v>1.8324</v>
      </c>
      <c r="R27" s="1483" t="n">
        <v>1.9767</v>
      </c>
      <c r="S27" s="1483" t="n">
        <v>1.9773</v>
      </c>
      <c r="T27" s="1483" t="n">
        <v>1.9675</v>
      </c>
      <c r="U27" s="1483" t="n">
        <v>1.9457</v>
      </c>
      <c r="V27" s="1483" t="n">
        <v>1.9177</v>
      </c>
      <c r="W27" s="1483" t="n">
        <v>1.8857</v>
      </c>
      <c r="X27" s="1483" t="n">
        <v>1.7665</v>
      </c>
      <c r="Y27" s="1483" t="n">
        <v>1.737</v>
      </c>
      <c r="Z27" s="1483" t="n">
        <v>1.7177</v>
      </c>
      <c r="AA27" s="1483" t="n">
        <v>1.7042</v>
      </c>
      <c r="AB27" s="1483" t="n">
        <v>1.7077</v>
      </c>
      <c r="AC27" s="1483" t="n">
        <v>1.7185</v>
      </c>
      <c r="AD27" s="1484" t="n">
        <v>1.8913</v>
      </c>
      <c r="AE27" s="1484" t="n">
        <v>1.9036</v>
      </c>
      <c r="AF27" s="1484" t="n">
        <v>1.8951</v>
      </c>
      <c r="AG27" s="1484" t="n">
        <v>1.8813</v>
      </c>
      <c r="AH27" s="1484" t="n">
        <v>1.8597</v>
      </c>
      <c r="AI27" s="1484" t="n">
        <v>1.8184</v>
      </c>
      <c r="AJ27" s="1484" t="n">
        <v>1.6857</v>
      </c>
      <c r="AK27" s="1484" t="n">
        <v>1.6492</v>
      </c>
      <c r="AL27" s="1484" t="n">
        <v>1.6338</v>
      </c>
      <c r="AM27" s="1484" t="n">
        <v>1.6315</v>
      </c>
      <c r="AN27" s="1484" t="n">
        <v>1.6402</v>
      </c>
      <c r="AO27" s="1484" t="n">
        <v>1.6611</v>
      </c>
      <c r="AP27" s="1484" t="n">
        <v>1.8465</v>
      </c>
      <c r="AQ27" s="1484" t="n">
        <v>1.8682</v>
      </c>
      <c r="AR27" s="1484" t="n">
        <v>1.8641</v>
      </c>
      <c r="AS27" s="1484" t="n">
        <v>1.8525</v>
      </c>
      <c r="AT27" s="1484" t="n">
        <v>1.8334</v>
      </c>
      <c r="AU27" s="1484" t="n">
        <v>1.7951</v>
      </c>
      <c r="AV27" s="1484" t="n">
        <v>1.6651</v>
      </c>
      <c r="AW27" s="1484" t="n">
        <v>1.631</v>
      </c>
      <c r="AX27" s="1484" t="n">
        <v>1.6072</v>
      </c>
      <c r="AY27" s="1484" t="n">
        <v>1.5871</v>
      </c>
    </row>
    <row r="28" customFormat="1" s="178">
      <c r="A28" s="242" t="n">
        <v>44320</v>
      </c>
      <c r="B28" s="1478" t="n">
        <v>241354</v>
      </c>
      <c r="F28" s="1473" t="n"/>
      <c r="G28" s="1483" t="n"/>
      <c r="H28" s="1483" t="n">
        <v>2.1512</v>
      </c>
      <c r="I28" s="1483" t="n">
        <v>2.1393</v>
      </c>
      <c r="J28" s="1483" t="n">
        <v>2.116</v>
      </c>
      <c r="K28" s="1483" t="n">
        <v>2.0829</v>
      </c>
      <c r="L28" s="1483" t="n">
        <v>1.9454</v>
      </c>
      <c r="M28" s="1483" t="n">
        <v>1.9054</v>
      </c>
      <c r="N28" s="1483" t="n">
        <v>1.8758</v>
      </c>
      <c r="O28" s="1483" t="n">
        <v>1.8653</v>
      </c>
      <c r="P28" s="1483" t="n">
        <v>1.8656</v>
      </c>
      <c r="Q28" s="1483" t="n">
        <v>1.8757</v>
      </c>
      <c r="R28" s="1483" t="n">
        <v>2.0189</v>
      </c>
      <c r="S28" s="1483" t="n">
        <v>2.0184</v>
      </c>
      <c r="T28" s="1483" t="n">
        <v>2.0069</v>
      </c>
      <c r="U28" s="1483" t="n">
        <v>1.9843</v>
      </c>
      <c r="V28" s="1483" t="n">
        <v>1.9562</v>
      </c>
      <c r="W28" s="1483" t="n">
        <v>1.9232</v>
      </c>
      <c r="X28" s="1483" t="n">
        <v>1.8019</v>
      </c>
      <c r="Y28" s="1483" t="n">
        <v>1.7726</v>
      </c>
      <c r="Z28" s="1483" t="n">
        <v>1.7523</v>
      </c>
      <c r="AA28" s="1483" t="n">
        <v>1.7386</v>
      </c>
      <c r="AB28" s="1483" t="n">
        <v>1.7383</v>
      </c>
      <c r="AC28" s="1483" t="n">
        <v>1.7484</v>
      </c>
      <c r="AD28" s="1484" t="n">
        <v>1.9197</v>
      </c>
      <c r="AE28" s="1484" t="n">
        <v>1.9304</v>
      </c>
      <c r="AF28" s="1484" t="n">
        <v>1.9203</v>
      </c>
      <c r="AG28" s="1484" t="n">
        <v>1.905</v>
      </c>
      <c r="AH28" s="1484" t="n">
        <v>1.8818</v>
      </c>
      <c r="AI28" s="1484" t="n">
        <v>1.8389</v>
      </c>
      <c r="AJ28" s="1484" t="n">
        <v>1.7046</v>
      </c>
      <c r="AK28" s="1484" t="n">
        <v>1.6666</v>
      </c>
      <c r="AL28" s="1484" t="n">
        <v>1.6496</v>
      </c>
      <c r="AM28" s="1484" t="n">
        <v>1.6473</v>
      </c>
      <c r="AN28" s="1484" t="n">
        <v>1.656</v>
      </c>
      <c r="AO28" s="1484" t="n">
        <v>1.6769</v>
      </c>
      <c r="AP28" s="1484" t="n">
        <v>1.8623</v>
      </c>
      <c r="AQ28" s="1484" t="n">
        <v>1.884</v>
      </c>
      <c r="AR28" s="1484" t="n">
        <v>1.8799</v>
      </c>
      <c r="AS28" s="1484" t="n">
        <v>1.8683</v>
      </c>
      <c r="AT28" s="1484" t="n">
        <v>1.8492</v>
      </c>
      <c r="AU28" s="1484" t="n">
        <v>1.8109</v>
      </c>
      <c r="AV28" s="1484" t="n">
        <v>1.6809</v>
      </c>
      <c r="AW28" s="1484" t="n">
        <v>1.6468</v>
      </c>
      <c r="AX28" s="1484" t="n">
        <v>1.623</v>
      </c>
      <c r="AY28" s="1484" t="n">
        <v>1.6029</v>
      </c>
    </row>
    <row r="29" customFormat="1" s="178">
      <c r="A29" s="242" t="n">
        <v>44321</v>
      </c>
      <c r="B29" s="1478" t="n">
        <v>215835</v>
      </c>
      <c r="F29" s="1473" t="n"/>
      <c r="G29" s="1483" t="n"/>
      <c r="H29" s="1483" t="n">
        <v>2.1513</v>
      </c>
      <c r="I29" s="1483" t="n">
        <v>2.1416</v>
      </c>
      <c r="J29" s="1483" t="n">
        <v>2.1193</v>
      </c>
      <c r="K29" s="1483" t="n">
        <v>2.0866</v>
      </c>
      <c r="L29" s="1483" t="n">
        <v>1.9495</v>
      </c>
      <c r="M29" s="1483" t="n">
        <v>1.9095</v>
      </c>
      <c r="N29" s="1483" t="n">
        <v>1.8799</v>
      </c>
      <c r="O29" s="1483" t="n">
        <v>1.8697</v>
      </c>
      <c r="P29" s="1483" t="n">
        <v>1.8703</v>
      </c>
      <c r="Q29" s="1483" t="n">
        <v>1.8801</v>
      </c>
      <c r="R29" s="1483" t="n">
        <v>2.0226</v>
      </c>
      <c r="S29" s="1483" t="n">
        <v>2.022</v>
      </c>
      <c r="T29" s="1483" t="n">
        <v>2.0105</v>
      </c>
      <c r="U29" s="1483" t="n">
        <v>1.9886</v>
      </c>
      <c r="V29" s="1483" t="n">
        <v>1.9603</v>
      </c>
      <c r="W29" s="1483" t="n">
        <v>1.927</v>
      </c>
      <c r="X29" s="1483" t="n">
        <v>1.8055</v>
      </c>
      <c r="Y29" s="1483" t="n">
        <v>1.7758</v>
      </c>
      <c r="Z29" s="1483" t="n">
        <v>1.7549</v>
      </c>
      <c r="AA29" s="1483" t="n">
        <v>1.7417</v>
      </c>
      <c r="AB29" s="1483" t="n">
        <v>1.7416</v>
      </c>
      <c r="AC29" s="1483" t="n">
        <v>1.752</v>
      </c>
      <c r="AD29" s="1484" t="n">
        <v>1.9238</v>
      </c>
      <c r="AE29" s="1484" t="n">
        <v>1.9349</v>
      </c>
      <c r="AF29" s="1484" t="n">
        <v>1.9255</v>
      </c>
      <c r="AG29" s="1484" t="n">
        <v>1.9109</v>
      </c>
      <c r="AH29" s="1484" t="n">
        <v>1.8877</v>
      </c>
      <c r="AI29" s="1484" t="n">
        <v>1.8448</v>
      </c>
      <c r="AJ29" s="1484" t="n">
        <v>1.7105</v>
      </c>
      <c r="AK29" s="1484" t="n">
        <v>1.6725</v>
      </c>
      <c r="AL29" s="1484" t="n">
        <v>1.6555</v>
      </c>
      <c r="AM29" s="1484" t="n">
        <v>1.6532</v>
      </c>
      <c r="AN29" s="1484" t="n">
        <v>1.6619</v>
      </c>
      <c r="AO29" s="1484" t="n">
        <v>1.6827</v>
      </c>
      <c r="AP29" s="1484" t="n">
        <v>1.8681</v>
      </c>
      <c r="AQ29" s="1484" t="n">
        <v>1.8898</v>
      </c>
      <c r="AR29" s="1484" t="n">
        <v>1.8857</v>
      </c>
      <c r="AS29" s="1484" t="n">
        <v>1.874</v>
      </c>
      <c r="AT29" s="1484" t="n">
        <v>1.8549</v>
      </c>
      <c r="AU29" s="1484" t="n">
        <v>1.8166</v>
      </c>
      <c r="AV29" s="1484" t="n">
        <v>1.6866</v>
      </c>
      <c r="AW29" s="1484" t="n">
        <v>1.6524</v>
      </c>
      <c r="AX29" s="1484" t="n">
        <v>1.6286</v>
      </c>
      <c r="AY29" s="1484" t="n">
        <v>1.6085</v>
      </c>
    </row>
    <row r="30" customFormat="1" s="178">
      <c r="A30" s="242" t="n">
        <v>44322</v>
      </c>
      <c r="B30" s="1478" t="n">
        <v>187478</v>
      </c>
      <c r="F30" s="1473" t="n"/>
      <c r="G30" s="1483" t="n"/>
      <c r="H30" s="1483" t="n">
        <v>2.1137</v>
      </c>
      <c r="I30" s="1483" t="n">
        <v>2.109</v>
      </c>
      <c r="J30" s="1483" t="n">
        <v>2.0911</v>
      </c>
      <c r="K30" s="1483" t="n">
        <v>2.0615</v>
      </c>
      <c r="L30" s="1483" t="n">
        <v>1.9264</v>
      </c>
      <c r="M30" s="1483" t="n">
        <v>1.8874</v>
      </c>
      <c r="N30" s="1483" t="n">
        <v>1.8588</v>
      </c>
      <c r="O30" s="1483" t="n">
        <v>1.8494</v>
      </c>
      <c r="P30" s="1483" t="n">
        <v>1.8505</v>
      </c>
      <c r="Q30" s="1483" t="n">
        <v>1.8607</v>
      </c>
      <c r="R30" s="1483" t="n">
        <v>2.0038</v>
      </c>
      <c r="S30" s="1483" t="n">
        <v>2.0043</v>
      </c>
      <c r="T30" s="1483" t="n">
        <v>1.9939</v>
      </c>
      <c r="U30" s="1483" t="n">
        <v>1.9725</v>
      </c>
      <c r="V30" s="1483" t="n">
        <v>1.9454</v>
      </c>
      <c r="W30" s="1483" t="n">
        <v>1.9122</v>
      </c>
      <c r="X30" s="1483" t="n">
        <v>1.7908</v>
      </c>
      <c r="Y30" s="1483" t="n">
        <v>1.7616</v>
      </c>
      <c r="Z30" s="1483" t="n">
        <v>1.7409</v>
      </c>
      <c r="AA30" s="1483" t="n">
        <v>1.7281</v>
      </c>
      <c r="AB30" s="1483" t="n">
        <v>1.7275</v>
      </c>
      <c r="AC30" s="1483" t="n">
        <v>1.7377</v>
      </c>
      <c r="AD30" s="1484" t="n">
        <v>1.9092</v>
      </c>
      <c r="AE30" s="1484" t="n">
        <v>1.9201</v>
      </c>
      <c r="AF30" s="1484" t="n">
        <v>1.9098</v>
      </c>
      <c r="AG30" s="1484" t="n">
        <v>1.8952</v>
      </c>
      <c r="AH30" s="1484" t="n">
        <v>1.872</v>
      </c>
      <c r="AI30" s="1484" t="n">
        <v>1.8291</v>
      </c>
      <c r="AJ30" s="1484" t="n">
        <v>1.6948</v>
      </c>
      <c r="AK30" s="1484" t="n">
        <v>1.6568</v>
      </c>
      <c r="AL30" s="1484" t="n">
        <v>1.6398</v>
      </c>
      <c r="AM30" s="1484" t="n">
        <v>1.6375</v>
      </c>
      <c r="AN30" s="1484" t="n">
        <v>1.6462</v>
      </c>
      <c r="AO30" s="1484" t="n">
        <v>1.667</v>
      </c>
      <c r="AP30" s="1484" t="n">
        <v>1.8524</v>
      </c>
      <c r="AQ30" s="1484" t="n">
        <v>1.8741</v>
      </c>
      <c r="AR30" s="1484" t="n">
        <v>1.87</v>
      </c>
      <c r="AS30" s="1484" t="n">
        <v>1.8583</v>
      </c>
      <c r="AT30" s="1484" t="n">
        <v>1.8392</v>
      </c>
      <c r="AU30" s="1484" t="n">
        <v>1.8009</v>
      </c>
      <c r="AV30" s="1484" t="n">
        <v>1.6709</v>
      </c>
      <c r="AW30" s="1484" t="n">
        <v>1.6367</v>
      </c>
      <c r="AX30" s="1484" t="n">
        <v>1.6129</v>
      </c>
      <c r="AY30" s="1484" t="n">
        <v>1.5928</v>
      </c>
    </row>
    <row r="31" customFormat="1" s="178">
      <c r="A31" s="242" t="n">
        <v>44323</v>
      </c>
      <c r="B31" s="1478" t="n">
        <v>273577</v>
      </c>
      <c r="F31" s="1473" t="n"/>
      <c r="G31" s="1483" t="n"/>
      <c r="H31" s="1483" t="n">
        <v>2.1269</v>
      </c>
      <c r="I31" s="1483" t="n">
        <v>2.1224</v>
      </c>
      <c r="J31" s="1483" t="n">
        <v>2.1054</v>
      </c>
      <c r="K31" s="1483" t="n">
        <v>2.0776</v>
      </c>
      <c r="L31" s="1483" t="n">
        <v>1.9473</v>
      </c>
      <c r="M31" s="1483" t="n">
        <v>1.9093</v>
      </c>
      <c r="N31" s="1483" t="n">
        <v>1.8808</v>
      </c>
      <c r="O31" s="1483" t="n">
        <v>1.8705</v>
      </c>
      <c r="P31" s="1483" t="n">
        <v>1.87</v>
      </c>
      <c r="Q31" s="1483" t="n">
        <v>1.8782</v>
      </c>
      <c r="R31" s="1483" t="n">
        <v>2.0224</v>
      </c>
      <c r="S31" s="1483" t="n">
        <v>2.0235</v>
      </c>
      <c r="T31" s="1483" t="n">
        <v>2.0126</v>
      </c>
      <c r="U31" s="1483" t="n">
        <v>1.9909</v>
      </c>
      <c r="V31" s="1483" t="n">
        <v>1.9643</v>
      </c>
      <c r="W31" s="1483" t="n">
        <v>1.9315</v>
      </c>
      <c r="X31" s="1483" t="n">
        <v>1.8107</v>
      </c>
      <c r="Y31" s="1483" t="n">
        <v>1.782</v>
      </c>
      <c r="Z31" s="1483" t="n">
        <v>1.7613</v>
      </c>
      <c r="AA31" s="1483" t="n">
        <v>1.7493</v>
      </c>
      <c r="AB31" s="1483" t="n">
        <v>1.7487</v>
      </c>
      <c r="AC31" s="1483" t="n">
        <v>1.7589</v>
      </c>
      <c r="AD31" s="1484" t="n">
        <v>1.9304</v>
      </c>
      <c r="AE31" s="1484" t="n">
        <v>1.9413</v>
      </c>
      <c r="AF31" s="1484" t="n">
        <v>1.931</v>
      </c>
      <c r="AG31" s="1484" t="n">
        <v>1.9164</v>
      </c>
      <c r="AH31" s="1484" t="n">
        <v>1.8932</v>
      </c>
      <c r="AI31" s="1484" t="n">
        <v>1.8503</v>
      </c>
      <c r="AJ31" s="1484" t="n">
        <v>1.716</v>
      </c>
      <c r="AK31" s="1484" t="n">
        <v>1.678</v>
      </c>
      <c r="AL31" s="1484" t="n">
        <v>1.661</v>
      </c>
      <c r="AM31" s="1484" t="n">
        <v>1.6587</v>
      </c>
      <c r="AN31" s="1484" t="n">
        <v>1.6674</v>
      </c>
      <c r="AO31" s="1484" t="n">
        <v>1.6882</v>
      </c>
      <c r="AP31" s="1484" t="n">
        <v>1.8736</v>
      </c>
      <c r="AQ31" s="1484" t="n">
        <v>1.8953</v>
      </c>
      <c r="AR31" s="1484" t="n">
        <v>1.8912</v>
      </c>
      <c r="AS31" s="1484" t="n">
        <v>1.8795</v>
      </c>
      <c r="AT31" s="1484" t="n">
        <v>1.8604</v>
      </c>
      <c r="AU31" s="1484" t="n">
        <v>1.8221</v>
      </c>
      <c r="AV31" s="1484" t="n">
        <v>1.6921</v>
      </c>
      <c r="AW31" s="1484" t="n">
        <v>1.6579</v>
      </c>
      <c r="AX31" s="1484" t="n">
        <v>1.6341</v>
      </c>
      <c r="AY31" s="1484" t="n">
        <v>1.614</v>
      </c>
    </row>
    <row r="32" customFormat="1" s="178">
      <c r="A32" s="242" t="n">
        <v>44326</v>
      </c>
      <c r="B32" s="1478" t="n">
        <v>311474</v>
      </c>
      <c r="F32" s="1473" t="n"/>
      <c r="G32" s="1483" t="n"/>
      <c r="H32" s="1483" t="n">
        <v>2.1334</v>
      </c>
      <c r="I32" s="1483" t="n">
        <v>2.1273</v>
      </c>
      <c r="J32" s="1483" t="n">
        <v>2.1103</v>
      </c>
      <c r="K32" s="1483" t="n">
        <v>2.0824</v>
      </c>
      <c r="L32" s="1483" t="n">
        <v>1.9546</v>
      </c>
      <c r="M32" s="1483" t="n">
        <v>1.9176</v>
      </c>
      <c r="N32" s="1483" t="n">
        <v>1.889</v>
      </c>
      <c r="O32" s="1483" t="n">
        <v>1.8778</v>
      </c>
      <c r="P32" s="1483" t="n">
        <v>1.8767</v>
      </c>
      <c r="Q32" s="1483" t="n">
        <v>1.8841</v>
      </c>
      <c r="R32" s="1483" t="n">
        <v>2.0269</v>
      </c>
      <c r="S32" s="1483" t="n">
        <v>2.029</v>
      </c>
      <c r="T32" s="1483" t="n">
        <v>2.0176</v>
      </c>
      <c r="U32" s="1483" t="n">
        <v>1.9961</v>
      </c>
      <c r="V32" s="1483" t="n">
        <v>1.9697</v>
      </c>
      <c r="W32" s="1483" t="n">
        <v>1.9375</v>
      </c>
      <c r="X32" s="1483" t="n">
        <v>1.8165</v>
      </c>
      <c r="Y32" s="1483" t="n">
        <v>1.7883</v>
      </c>
      <c r="Z32" s="1483" t="n">
        <v>1.7692</v>
      </c>
      <c r="AA32" s="1483" t="n">
        <v>1.7587</v>
      </c>
      <c r="AB32" s="1483" t="n">
        <v>1.7585</v>
      </c>
      <c r="AC32" s="1483" t="n">
        <v>1.7687</v>
      </c>
      <c r="AD32" s="1484" t="n">
        <v>1.9402</v>
      </c>
      <c r="AE32" s="1484" t="n">
        <v>1.9511</v>
      </c>
      <c r="AF32" s="1484" t="n">
        <v>1.9408</v>
      </c>
      <c r="AG32" s="1484" t="n">
        <v>1.9262</v>
      </c>
      <c r="AH32" s="1484" t="n">
        <v>1.903</v>
      </c>
      <c r="AI32" s="1484" t="n">
        <v>1.8601</v>
      </c>
      <c r="AJ32" s="1484" t="n">
        <v>1.7258</v>
      </c>
      <c r="AK32" s="1484" t="n">
        <v>1.6878</v>
      </c>
      <c r="AL32" s="1484" t="n">
        <v>1.6708</v>
      </c>
      <c r="AM32" s="1484" t="n">
        <v>1.6685</v>
      </c>
      <c r="AN32" s="1484" t="n">
        <v>1.6772</v>
      </c>
      <c r="AO32" s="1484" t="n">
        <v>1.698</v>
      </c>
      <c r="AP32" s="1484" t="n">
        <v>1.8834</v>
      </c>
      <c r="AQ32" s="1484" t="n">
        <v>1.9051</v>
      </c>
      <c r="AR32" s="1484" t="n">
        <v>1.901</v>
      </c>
      <c r="AS32" s="1484" t="n">
        <v>1.8893</v>
      </c>
      <c r="AT32" s="1484" t="n">
        <v>1.8702</v>
      </c>
      <c r="AU32" s="1484" t="n">
        <v>1.8319</v>
      </c>
      <c r="AV32" s="1484" t="n">
        <v>1.7019</v>
      </c>
      <c r="AW32" s="1484" t="n">
        <v>1.6677</v>
      </c>
      <c r="AX32" s="1484" t="n">
        <v>1.6439</v>
      </c>
      <c r="AY32" s="1484" t="n">
        <v>1.6238</v>
      </c>
    </row>
    <row r="33" customFormat="1" s="178">
      <c r="A33" s="242" t="n">
        <v>44327</v>
      </c>
      <c r="B33" s="1478" t="n">
        <v>204020</v>
      </c>
      <c r="F33" s="1473" t="n"/>
      <c r="G33" s="1483" t="n"/>
      <c r="H33" s="1483" t="n">
        <v>2.1399</v>
      </c>
      <c r="I33" s="1483" t="n">
        <v>2.1348</v>
      </c>
      <c r="J33" s="1483" t="n">
        <v>2.118</v>
      </c>
      <c r="K33" s="1483" t="n">
        <v>2.0906</v>
      </c>
      <c r="L33" s="1483" t="n">
        <v>1.9646</v>
      </c>
      <c r="M33" s="1483" t="n">
        <v>1.927</v>
      </c>
      <c r="N33" s="1483" t="n">
        <v>1.8978</v>
      </c>
      <c r="O33" s="1483" t="n">
        <v>1.8864</v>
      </c>
      <c r="P33" s="1483" t="n">
        <v>1.8852</v>
      </c>
      <c r="Q33" s="1483" t="n">
        <v>1.8929</v>
      </c>
      <c r="R33" s="1483" t="n">
        <v>2.0357</v>
      </c>
      <c r="S33" s="1483" t="n">
        <v>2.0382</v>
      </c>
      <c r="T33" s="1483" t="n">
        <v>2.0267</v>
      </c>
      <c r="U33" s="1483" t="n">
        <v>2.0059</v>
      </c>
      <c r="V33" s="1483" t="n">
        <v>1.9801</v>
      </c>
      <c r="W33" s="1483" t="n">
        <v>1.9483</v>
      </c>
      <c r="X33" s="1483" t="n">
        <v>1.8243</v>
      </c>
      <c r="Y33" s="1483" t="n">
        <v>1.7974</v>
      </c>
      <c r="Z33" s="1483" t="n">
        <v>1.7797</v>
      </c>
      <c r="AA33" s="1483" t="n">
        <v>1.7698</v>
      </c>
      <c r="AB33" s="1483" t="n">
        <v>1.7696</v>
      </c>
      <c r="AC33" s="1483" t="n">
        <v>1.7798</v>
      </c>
      <c r="AD33" s="1484" t="n">
        <v>1.9513</v>
      </c>
      <c r="AE33" s="1484" t="n">
        <v>1.9622</v>
      </c>
      <c r="AF33" s="1484" t="n">
        <v>1.9519</v>
      </c>
      <c r="AG33" s="1484" t="n">
        <v>1.9373</v>
      </c>
      <c r="AH33" s="1484" t="n">
        <v>1.9141</v>
      </c>
      <c r="AI33" s="1484" t="n">
        <v>1.8712</v>
      </c>
      <c r="AJ33" s="1484" t="n">
        <v>1.7369</v>
      </c>
      <c r="AK33" s="1484" t="n">
        <v>1.6989</v>
      </c>
      <c r="AL33" s="1484" t="n">
        <v>1.6819</v>
      </c>
      <c r="AM33" s="1484" t="n">
        <v>1.6796</v>
      </c>
      <c r="AN33" s="1484" t="n">
        <v>1.6883</v>
      </c>
      <c r="AO33" s="1484" t="n">
        <v>1.7091</v>
      </c>
      <c r="AP33" s="1484" t="n">
        <v>1.8945</v>
      </c>
      <c r="AQ33" s="1484" t="n">
        <v>1.9162</v>
      </c>
      <c r="AR33" s="1484" t="n">
        <v>1.9121</v>
      </c>
      <c r="AS33" s="1484" t="n">
        <v>1.9004</v>
      </c>
      <c r="AT33" s="1484" t="n">
        <v>1.8813</v>
      </c>
      <c r="AU33" s="1484" t="n">
        <v>1.843</v>
      </c>
      <c r="AV33" s="1484" t="n">
        <v>1.713</v>
      </c>
      <c r="AW33" s="1484" t="n">
        <v>1.6788</v>
      </c>
      <c r="AX33" s="1484" t="n">
        <v>1.655</v>
      </c>
      <c r="AY33" s="1484" t="n">
        <v>1.6349</v>
      </c>
    </row>
    <row r="34" customFormat="1" s="178">
      <c r="A34" s="242" t="n">
        <v>44328</v>
      </c>
      <c r="B34" s="1478" t="n">
        <v>270926</v>
      </c>
      <c r="F34" s="1473" t="n"/>
      <c r="G34" s="1483" t="n"/>
      <c r="H34" s="1483" t="n">
        <v>2.161</v>
      </c>
      <c r="I34" s="1483" t="n">
        <v>2.1555</v>
      </c>
      <c r="J34" s="1483" t="n">
        <v>2.1385</v>
      </c>
      <c r="K34" s="1483" t="n">
        <v>2.1107</v>
      </c>
      <c r="L34" s="1483" t="n">
        <v>1.9843</v>
      </c>
      <c r="M34" s="1483" t="n">
        <v>1.9463</v>
      </c>
      <c r="N34" s="1483" t="n">
        <v>1.9167</v>
      </c>
      <c r="O34" s="1483" t="n">
        <v>1.9046</v>
      </c>
      <c r="P34" s="1483" t="n">
        <v>1.903</v>
      </c>
      <c r="Q34" s="1483" t="n">
        <v>1.9094</v>
      </c>
      <c r="R34" s="1483" t="n">
        <v>2.0524</v>
      </c>
      <c r="S34" s="1483" t="n">
        <v>2.0552</v>
      </c>
      <c r="T34" s="1483" t="n">
        <v>2.0437</v>
      </c>
      <c r="U34" s="1483" t="n">
        <v>2.0229</v>
      </c>
      <c r="V34" s="1483" t="n">
        <v>1.997</v>
      </c>
      <c r="W34" s="1483" t="n">
        <v>1.9648</v>
      </c>
      <c r="X34" s="1483" t="n">
        <v>1.8403</v>
      </c>
      <c r="Y34" s="1483" t="n">
        <v>1.8129</v>
      </c>
      <c r="Z34" s="1483" t="n">
        <v>1.7951</v>
      </c>
      <c r="AA34" s="1483" t="n">
        <v>1.7855</v>
      </c>
      <c r="AB34" s="1483" t="n">
        <v>1.7853</v>
      </c>
      <c r="AC34" s="1483" t="n">
        <v>1.7954</v>
      </c>
      <c r="AD34" s="1484" t="n">
        <v>1.9669</v>
      </c>
      <c r="AE34" s="1484" t="n">
        <v>1.9778</v>
      </c>
      <c r="AF34" s="1484" t="n">
        <v>1.9675</v>
      </c>
      <c r="AG34" s="1484" t="n">
        <v>1.9528</v>
      </c>
      <c r="AH34" s="1484" t="n">
        <v>1.9296</v>
      </c>
      <c r="AI34" s="1484" t="n">
        <v>1.8867</v>
      </c>
      <c r="AJ34" s="1484" t="n">
        <v>1.7524</v>
      </c>
      <c r="AK34" s="1484" t="n">
        <v>1.7143</v>
      </c>
      <c r="AL34" s="1484" t="n">
        <v>1.6973</v>
      </c>
      <c r="AM34" s="1484" t="n">
        <v>1.695</v>
      </c>
      <c r="AN34" s="1484" t="n">
        <v>1.7037</v>
      </c>
      <c r="AO34" s="1484" t="n">
        <v>1.7245</v>
      </c>
      <c r="AP34" s="1484" t="n">
        <v>1.9099</v>
      </c>
      <c r="AQ34" s="1484" t="n">
        <v>1.9316</v>
      </c>
      <c r="AR34" s="1484" t="n">
        <v>1.9275</v>
      </c>
      <c r="AS34" s="1484" t="n">
        <v>1.9158</v>
      </c>
      <c r="AT34" s="1484" t="n">
        <v>1.8967</v>
      </c>
      <c r="AU34" s="1484" t="n">
        <v>1.8584</v>
      </c>
      <c r="AV34" s="1484" t="n">
        <v>1.7284</v>
      </c>
      <c r="AW34" s="1484" t="n">
        <v>1.6942</v>
      </c>
      <c r="AX34" s="1484" t="n">
        <v>1.6704</v>
      </c>
      <c r="AY34" s="1484" t="n">
        <v>1.6503</v>
      </c>
    </row>
    <row r="35" ht="12.6" customFormat="1" customHeight="1" s="178">
      <c r="A35" s="242" t="n">
        <v>44329</v>
      </c>
      <c r="B35" s="1478" t="n">
        <v>224771</v>
      </c>
      <c r="F35" s="1473" t="n"/>
      <c r="G35" s="1483" t="n"/>
      <c r="H35" s="1483" t="n">
        <v>2.0953</v>
      </c>
      <c r="I35" s="1483" t="n">
        <v>2.093</v>
      </c>
      <c r="J35" s="1483" t="n">
        <v>2.0783</v>
      </c>
      <c r="K35" s="1483" t="n">
        <v>2.0516</v>
      </c>
      <c r="L35" s="1483" t="n">
        <v>1.9268</v>
      </c>
      <c r="M35" s="1483" t="n">
        <v>1.8903</v>
      </c>
      <c r="N35" s="1483" t="n">
        <v>1.8616</v>
      </c>
      <c r="O35" s="1483" t="n">
        <v>1.8503</v>
      </c>
      <c r="P35" s="1483" t="n">
        <v>1.8491</v>
      </c>
      <c r="Q35" s="1483" t="n">
        <v>1.8569</v>
      </c>
      <c r="R35" s="1483" t="n">
        <v>2.0003</v>
      </c>
      <c r="S35" s="1483" t="n">
        <v>2.0027</v>
      </c>
      <c r="T35" s="1483" t="n">
        <v>1.9909</v>
      </c>
      <c r="U35" s="1483" t="n">
        <v>1.971</v>
      </c>
      <c r="V35" s="1483" t="n">
        <v>1.9459</v>
      </c>
      <c r="W35" s="1483" t="n">
        <v>1.9149</v>
      </c>
      <c r="X35" s="1483" t="n">
        <v>1.7904</v>
      </c>
      <c r="Y35" s="1483" t="n">
        <v>1.7633</v>
      </c>
      <c r="Z35" s="1483" t="n">
        <v>1.7464</v>
      </c>
      <c r="AA35" s="1483" t="n">
        <v>1.7381</v>
      </c>
      <c r="AB35" s="1483" t="n">
        <v>1.7379</v>
      </c>
      <c r="AC35" s="1483" t="n">
        <v>1.748</v>
      </c>
      <c r="AD35" s="1484" t="n">
        <v>1.9195</v>
      </c>
      <c r="AE35" s="1484" t="n">
        <v>1.9304</v>
      </c>
      <c r="AF35" s="1484" t="n">
        <v>1.9201</v>
      </c>
      <c r="AG35" s="1484" t="n">
        <v>1.9054</v>
      </c>
      <c r="AH35" s="1484" t="n">
        <v>1.8822</v>
      </c>
      <c r="AI35" s="1484" t="n">
        <v>1.8393</v>
      </c>
      <c r="AJ35" s="1484" t="n">
        <v>1.705</v>
      </c>
      <c r="AK35" s="1484" t="n">
        <v>1.6669</v>
      </c>
      <c r="AL35" s="1484" t="n">
        <v>1.6499</v>
      </c>
      <c r="AM35" s="1484" t="n">
        <v>1.6476</v>
      </c>
      <c r="AN35" s="1484" t="n">
        <v>1.6563</v>
      </c>
      <c r="AO35" s="1484" t="n">
        <v>1.6771</v>
      </c>
      <c r="AP35" s="1484" t="n">
        <v>1.8625</v>
      </c>
      <c r="AQ35" s="1484" t="n">
        <v>1.8842</v>
      </c>
      <c r="AR35" s="1484" t="n">
        <v>1.8801</v>
      </c>
      <c r="AS35" s="1484" t="n">
        <v>1.8684</v>
      </c>
      <c r="AT35" s="1484" t="n">
        <v>1.8493</v>
      </c>
      <c r="AU35" s="1484" t="n">
        <v>1.811</v>
      </c>
      <c r="AV35" s="1484" t="n">
        <v>1.681</v>
      </c>
      <c r="AW35" s="1484" t="n">
        <v>1.6468</v>
      </c>
      <c r="AX35" s="1484" t="n">
        <v>1.623</v>
      </c>
      <c r="AY35" s="1484" t="n">
        <v>1.6029</v>
      </c>
    </row>
    <row r="36" customFormat="1" s="178">
      <c r="A36" s="242" t="n">
        <v>44330</v>
      </c>
      <c r="B36" s="1478" t="n">
        <v>196469</v>
      </c>
      <c r="F36" s="1473" t="n"/>
      <c r="G36" s="1483" t="n"/>
      <c r="H36" s="1483" t="n">
        <v>2.1266</v>
      </c>
      <c r="I36" s="1483" t="n">
        <v>2.1224</v>
      </c>
      <c r="J36" s="1483" t="n">
        <v>2.1077</v>
      </c>
      <c r="K36" s="1483" t="n">
        <v>2.0818</v>
      </c>
      <c r="L36" s="1483" t="n">
        <v>1.9579</v>
      </c>
      <c r="M36" s="1483" t="n">
        <v>1.921</v>
      </c>
      <c r="N36" s="1483" t="n">
        <v>1.8923</v>
      </c>
      <c r="O36" s="1483" t="n">
        <v>1.8807</v>
      </c>
      <c r="P36" s="1483" t="n">
        <v>1.8792</v>
      </c>
      <c r="Q36" s="1483" t="n">
        <v>1.8863</v>
      </c>
      <c r="R36" s="1483" t="n">
        <v>2.0268</v>
      </c>
      <c r="S36" s="1483" t="n">
        <v>2.0279</v>
      </c>
      <c r="T36" s="1483" t="n">
        <v>2.0152</v>
      </c>
      <c r="U36" s="1483" t="n">
        <v>1.9946</v>
      </c>
      <c r="V36" s="1483" t="n">
        <v>1.9699</v>
      </c>
      <c r="W36" s="1483" t="n">
        <v>1.9393</v>
      </c>
      <c r="X36" s="1483" t="n">
        <v>1.8146</v>
      </c>
      <c r="Y36" s="1483" t="n">
        <v>1.7872</v>
      </c>
      <c r="Z36" s="1483" t="n">
        <v>1.7701</v>
      </c>
      <c r="AA36" s="1483" t="n">
        <v>1.7618</v>
      </c>
      <c r="AB36" s="1483" t="n">
        <v>1.7616</v>
      </c>
      <c r="AC36" s="1483" t="n">
        <v>1.7717</v>
      </c>
      <c r="AD36" s="1484" t="n">
        <v>1.9432</v>
      </c>
      <c r="AE36" s="1484" t="n">
        <v>1.9541</v>
      </c>
      <c r="AF36" s="1484" t="n">
        <v>1.9438</v>
      </c>
      <c r="AG36" s="1484" t="n">
        <v>1.9291</v>
      </c>
      <c r="AH36" s="1484" t="n">
        <v>1.9059</v>
      </c>
      <c r="AI36" s="1484" t="n">
        <v>1.863</v>
      </c>
      <c r="AJ36" s="1484" t="n">
        <v>1.7287</v>
      </c>
      <c r="AK36" s="1484" t="n">
        <v>1.6906</v>
      </c>
      <c r="AL36" s="1484" t="n">
        <v>1.6736</v>
      </c>
      <c r="AM36" s="1484" t="n">
        <v>1.6713</v>
      </c>
      <c r="AN36" s="1484" t="n">
        <v>1.68</v>
      </c>
      <c r="AO36" s="1484" t="n">
        <v>1.7008</v>
      </c>
      <c r="AP36" s="1484" t="n">
        <v>1.8862</v>
      </c>
      <c r="AQ36" s="1484" t="n">
        <v>1.9079</v>
      </c>
      <c r="AR36" s="1484" t="n">
        <v>1.9038</v>
      </c>
      <c r="AS36" s="1484" t="n">
        <v>1.8921</v>
      </c>
      <c r="AT36" s="1484" t="n">
        <v>1.873</v>
      </c>
      <c r="AU36" s="1484" t="n">
        <v>1.8347</v>
      </c>
      <c r="AV36" s="1484" t="n">
        <v>1.7047</v>
      </c>
      <c r="AW36" s="1484" t="n">
        <v>1.6705</v>
      </c>
      <c r="AX36" s="1484" t="n">
        <v>1.6467</v>
      </c>
      <c r="AY36" s="1484" t="n">
        <v>1.6266</v>
      </c>
    </row>
    <row r="37" customFormat="1" s="178">
      <c r="A37" s="242" t="n">
        <v>44333</v>
      </c>
      <c r="B37" s="1478" t="n">
        <v>160044</v>
      </c>
      <c r="F37" s="1473" t="n"/>
      <c r="G37" s="1483" t="n"/>
      <c r="H37" s="1483" t="n">
        <v>2.1583</v>
      </c>
      <c r="I37" s="1483" t="n">
        <v>2.1536</v>
      </c>
      <c r="J37" s="1483" t="n">
        <v>2.1377</v>
      </c>
      <c r="K37" s="1483" t="n">
        <v>2.1106</v>
      </c>
      <c r="L37" s="1483" t="n">
        <v>1.9867</v>
      </c>
      <c r="M37" s="1483" t="n">
        <v>1.9491</v>
      </c>
      <c r="N37" s="1483" t="n">
        <v>1.92</v>
      </c>
      <c r="O37" s="1483" t="n">
        <v>1.9076</v>
      </c>
      <c r="P37" s="1483" t="n">
        <v>1.9054</v>
      </c>
      <c r="Q37" s="1483" t="n">
        <v>1.9123</v>
      </c>
      <c r="R37" s="1483" t="n">
        <v>2.0528</v>
      </c>
      <c r="S37" s="1483" t="n">
        <v>2.0524</v>
      </c>
      <c r="T37" s="1483" t="n">
        <v>2.0387</v>
      </c>
      <c r="U37" s="1483" t="n">
        <v>2.016</v>
      </c>
      <c r="V37" s="1483" t="n">
        <v>1.9894</v>
      </c>
      <c r="W37" s="1483" t="n">
        <v>1.9583</v>
      </c>
      <c r="X37" s="1483" t="n">
        <v>1.8303</v>
      </c>
      <c r="Y37" s="1483" t="n">
        <v>1.8023</v>
      </c>
      <c r="Z37" s="1483" t="n">
        <v>1.7845</v>
      </c>
      <c r="AA37" s="1483" t="n">
        <v>1.7752</v>
      </c>
      <c r="AB37" s="1483" t="n">
        <v>1.775</v>
      </c>
      <c r="AC37" s="1483" t="n">
        <v>1.7851</v>
      </c>
      <c r="AD37" s="1484" t="n">
        <v>1.9566</v>
      </c>
      <c r="AE37" s="1484" t="n">
        <v>1.9675</v>
      </c>
      <c r="AF37" s="1484" t="n">
        <v>1.9572</v>
      </c>
      <c r="AG37" s="1484" t="n">
        <v>1.9425</v>
      </c>
      <c r="AH37" s="1484" t="n">
        <v>1.9193</v>
      </c>
      <c r="AI37" s="1484" t="n">
        <v>1.8764</v>
      </c>
      <c r="AJ37" s="1484" t="n">
        <v>1.7421</v>
      </c>
      <c r="AK37" s="1484" t="n">
        <v>1.704</v>
      </c>
      <c r="AL37" s="1484" t="n">
        <v>1.687</v>
      </c>
      <c r="AM37" s="1484" t="n">
        <v>1.6847</v>
      </c>
      <c r="AN37" s="1484" t="n">
        <v>1.6934</v>
      </c>
      <c r="AO37" s="1484" t="n">
        <v>1.7142</v>
      </c>
      <c r="AP37" s="1484" t="n">
        <v>1.8996</v>
      </c>
      <c r="AQ37" s="1484" t="n">
        <v>1.9213</v>
      </c>
      <c r="AR37" s="1484" t="n">
        <v>1.9172</v>
      </c>
      <c r="AS37" s="1484" t="n">
        <v>1.9055</v>
      </c>
      <c r="AT37" s="1484" t="n">
        <v>1.8864</v>
      </c>
      <c r="AU37" s="1484" t="n">
        <v>1.8481</v>
      </c>
      <c r="AV37" s="1484" t="n">
        <v>1.7181</v>
      </c>
      <c r="AW37" s="1484" t="n">
        <v>1.6839</v>
      </c>
      <c r="AX37" s="1484" t="n">
        <v>1.6601</v>
      </c>
      <c r="AY37" s="1484" t="n">
        <v>1.64</v>
      </c>
    </row>
    <row r="38" customFormat="1" s="178">
      <c r="A38" s="242" t="n">
        <v>44334</v>
      </c>
      <c r="B38" s="1478" t="n">
        <v>196607</v>
      </c>
      <c r="F38" s="1473" t="n"/>
      <c r="G38" s="1483" t="n"/>
      <c r="H38" s="1483" t="n">
        <v>2.1609</v>
      </c>
      <c r="I38" s="1483" t="n">
        <v>2.1554</v>
      </c>
      <c r="J38" s="1483" t="n">
        <v>2.1385</v>
      </c>
      <c r="K38" s="1483" t="n">
        <v>2.1102</v>
      </c>
      <c r="L38" s="1483" t="n">
        <v>1.9861</v>
      </c>
      <c r="M38" s="1483" t="n">
        <v>1.9484</v>
      </c>
      <c r="N38" s="1483" t="n">
        <v>1.9196</v>
      </c>
      <c r="O38" s="1483" t="n">
        <v>1.9073</v>
      </c>
      <c r="P38" s="1483" t="n">
        <v>1.9057</v>
      </c>
      <c r="Q38" s="1483" t="n">
        <v>1.9131</v>
      </c>
      <c r="R38" s="1483" t="n">
        <v>2.0527</v>
      </c>
      <c r="S38" s="1483" t="n">
        <v>2.0514</v>
      </c>
      <c r="T38" s="1483" t="n">
        <v>2.0366</v>
      </c>
      <c r="U38" s="1483" t="n">
        <v>2.0145</v>
      </c>
      <c r="V38" s="1483" t="n">
        <v>1.9876</v>
      </c>
      <c r="W38" s="1483" t="n">
        <v>1.9558</v>
      </c>
      <c r="X38" s="1483" t="n">
        <v>1.827</v>
      </c>
      <c r="Y38" s="1483" t="n">
        <v>1.7983</v>
      </c>
      <c r="Z38" s="1483" t="n">
        <v>1.7803</v>
      </c>
      <c r="AA38" s="1483" t="n">
        <v>1.7713</v>
      </c>
      <c r="AB38" s="1483" t="n">
        <v>1.7711</v>
      </c>
      <c r="AC38" s="1483" t="n">
        <v>1.7812</v>
      </c>
      <c r="AD38" s="1484" t="n">
        <v>1.9527</v>
      </c>
      <c r="AE38" s="1484" t="n">
        <v>1.9636</v>
      </c>
      <c r="AF38" s="1484" t="n">
        <v>1.9533</v>
      </c>
      <c r="AG38" s="1484" t="n">
        <v>1.9386</v>
      </c>
      <c r="AH38" s="1484" t="n">
        <v>1.9154</v>
      </c>
      <c r="AI38" s="1484" t="n">
        <v>1.8725</v>
      </c>
      <c r="AJ38" s="1484" t="n">
        <v>1.7382</v>
      </c>
      <c r="AK38" s="1484" t="n">
        <v>1.7001</v>
      </c>
      <c r="AL38" s="1484" t="n">
        <v>1.6831</v>
      </c>
      <c r="AM38" s="1484" t="n">
        <v>1.6808</v>
      </c>
      <c r="AN38" s="1484" t="n">
        <v>1.6895</v>
      </c>
      <c r="AO38" s="1484" t="n">
        <v>1.7103</v>
      </c>
      <c r="AP38" s="1484" t="n">
        <v>1.8957</v>
      </c>
      <c r="AQ38" s="1484" t="n">
        <v>1.9174</v>
      </c>
      <c r="AR38" s="1484" t="n">
        <v>1.9133</v>
      </c>
      <c r="AS38" s="1484" t="n">
        <v>1.9016</v>
      </c>
      <c r="AT38" s="1484" t="n">
        <v>1.8825</v>
      </c>
      <c r="AU38" s="1484" t="n">
        <v>1.8442</v>
      </c>
      <c r="AV38" s="1484" t="n">
        <v>1.7142</v>
      </c>
      <c r="AW38" s="1484" t="n">
        <v>1.68</v>
      </c>
      <c r="AX38" s="1484" t="n">
        <v>1.6562</v>
      </c>
      <c r="AY38" s="1484" t="n">
        <v>1.6361</v>
      </c>
    </row>
    <row r="39" customFormat="1" s="178">
      <c r="A39" s="242" t="n">
        <v>44335</v>
      </c>
      <c r="B39" s="1478" t="n">
        <v>175759</v>
      </c>
      <c r="F39" s="1473" t="n"/>
      <c r="G39" s="1483" t="n"/>
      <c r="H39" s="1483" t="n">
        <v>2.102</v>
      </c>
      <c r="I39" s="1483" t="n">
        <v>2.0979</v>
      </c>
      <c r="J39" s="1483" t="n">
        <v>2.0824</v>
      </c>
      <c r="K39" s="1483" t="n">
        <v>2.055</v>
      </c>
      <c r="L39" s="1483" t="n">
        <v>1.9326</v>
      </c>
      <c r="M39" s="1483" t="n">
        <v>1.8955</v>
      </c>
      <c r="N39" s="1483" t="n">
        <v>1.8672</v>
      </c>
      <c r="O39" s="1483" t="n">
        <v>1.8551</v>
      </c>
      <c r="P39" s="1483" t="n">
        <v>1.8542</v>
      </c>
      <c r="Q39" s="1483" t="n">
        <v>1.8624</v>
      </c>
      <c r="R39" s="1483" t="n">
        <v>2.0019</v>
      </c>
      <c r="S39" s="1483" t="n">
        <v>2.0005</v>
      </c>
      <c r="T39" s="1483" t="n">
        <v>1.9867</v>
      </c>
      <c r="U39" s="1483" t="n">
        <v>1.9658</v>
      </c>
      <c r="V39" s="1483" t="n">
        <v>1.9399</v>
      </c>
      <c r="W39" s="1483" t="n">
        <v>1.9094</v>
      </c>
      <c r="X39" s="1483" t="n">
        <v>1.7807</v>
      </c>
      <c r="Y39" s="1483" t="n">
        <v>1.7522</v>
      </c>
      <c r="Z39" s="1483" t="n">
        <v>1.7348</v>
      </c>
      <c r="AA39" s="1483" t="n">
        <v>1.7266</v>
      </c>
      <c r="AB39" s="1483" t="n">
        <v>1.7264</v>
      </c>
      <c r="AC39" s="1483" t="n">
        <v>1.7365</v>
      </c>
      <c r="AD39" s="1484" t="n">
        <v>1.908</v>
      </c>
      <c r="AE39" s="1484" t="n">
        <v>1.9189</v>
      </c>
      <c r="AF39" s="1484" t="n">
        <v>1.9086</v>
      </c>
      <c r="AG39" s="1484" t="n">
        <v>1.8939</v>
      </c>
      <c r="AH39" s="1484" t="n">
        <v>1.8707</v>
      </c>
      <c r="AI39" s="1484" t="n">
        <v>1.8278</v>
      </c>
      <c r="AJ39" s="1484" t="n">
        <v>1.6935</v>
      </c>
      <c r="AK39" s="1484" t="n">
        <v>1.6554</v>
      </c>
      <c r="AL39" s="1484" t="n">
        <v>1.6384</v>
      </c>
      <c r="AM39" s="1484" t="n">
        <v>1.6361</v>
      </c>
      <c r="AN39" s="1484" t="n">
        <v>1.6448</v>
      </c>
      <c r="AO39" s="1484" t="n">
        <v>1.6656</v>
      </c>
      <c r="AP39" s="1484" t="n">
        <v>1.851</v>
      </c>
      <c r="AQ39" s="1484" t="n">
        <v>1.8727</v>
      </c>
      <c r="AR39" s="1484" t="n">
        <v>1.8686</v>
      </c>
      <c r="AS39" s="1484" t="n">
        <v>1.8569</v>
      </c>
      <c r="AT39" s="1484" t="n">
        <v>1.8378</v>
      </c>
      <c r="AU39" s="1484" t="n">
        <v>1.7995</v>
      </c>
      <c r="AV39" s="1484" t="n">
        <v>1.6695</v>
      </c>
      <c r="AW39" s="1484" t="n">
        <v>1.6353</v>
      </c>
      <c r="AX39" s="1484" t="n">
        <v>1.6115</v>
      </c>
      <c r="AY39" s="1484" t="n">
        <v>1.5914</v>
      </c>
    </row>
    <row r="40" customFormat="1" s="178">
      <c r="A40" s="242" t="n">
        <v>44336</v>
      </c>
      <c r="B40" s="1478" t="n">
        <v>200139</v>
      </c>
      <c r="F40" s="1473" t="n"/>
      <c r="G40" s="1483" t="n"/>
      <c r="H40" s="1483" t="n">
        <v>2.0472</v>
      </c>
      <c r="I40" s="1483" t="n">
        <v>2.0462</v>
      </c>
      <c r="J40" s="1483" t="n">
        <v>2.0331</v>
      </c>
      <c r="K40" s="1483" t="n">
        <v>2.0086</v>
      </c>
      <c r="L40" s="1483" t="n">
        <v>1.8863</v>
      </c>
      <c r="M40" s="1483" t="n">
        <v>1.85</v>
      </c>
      <c r="N40" s="1483" t="n">
        <v>1.8224</v>
      </c>
      <c r="O40" s="1483" t="n">
        <v>1.8114</v>
      </c>
      <c r="P40" s="1483" t="n">
        <v>1.8121</v>
      </c>
      <c r="Q40" s="1483" t="n">
        <v>1.8223</v>
      </c>
      <c r="R40" s="1483" t="n">
        <v>1.9631</v>
      </c>
      <c r="S40" s="1483" t="n">
        <v>1.9631</v>
      </c>
      <c r="T40" s="1483" t="n">
        <v>1.9534</v>
      </c>
      <c r="U40" s="1483" t="n">
        <v>1.9341</v>
      </c>
      <c r="V40" s="1483" t="n">
        <v>1.9095</v>
      </c>
      <c r="W40" s="1483" t="n">
        <v>1.8804</v>
      </c>
      <c r="X40" s="1483" t="n">
        <v>1.7516</v>
      </c>
      <c r="Y40" s="1483" t="n">
        <v>1.7235</v>
      </c>
      <c r="Z40" s="1483" t="n">
        <v>1.7064</v>
      </c>
      <c r="AA40" s="1483" t="n">
        <v>1.6986</v>
      </c>
      <c r="AB40" s="1483" t="n">
        <v>1.6987</v>
      </c>
      <c r="AC40" s="1483" t="n">
        <v>1.7092</v>
      </c>
      <c r="AD40" s="1484" t="n">
        <v>1.881</v>
      </c>
      <c r="AE40" s="1484" t="n">
        <v>1.8923</v>
      </c>
      <c r="AF40" s="1484" t="n">
        <v>1.8824</v>
      </c>
      <c r="AG40" s="1484" t="n">
        <v>1.868</v>
      </c>
      <c r="AH40" s="1484" t="n">
        <v>1.8452</v>
      </c>
      <c r="AI40" s="1484" t="n">
        <v>1.8026</v>
      </c>
      <c r="AJ40" s="1484" t="n">
        <v>1.6687</v>
      </c>
      <c r="AK40" s="1484" t="n">
        <v>1.6309</v>
      </c>
      <c r="AL40" s="1484" t="n">
        <v>1.6172</v>
      </c>
      <c r="AM40" s="1484" t="n">
        <v>1.6149</v>
      </c>
      <c r="AN40" s="1484" t="n">
        <v>1.6236</v>
      </c>
      <c r="AO40" s="1484" t="n">
        <v>1.6444</v>
      </c>
      <c r="AP40" s="1484" t="n">
        <v>1.8298</v>
      </c>
      <c r="AQ40" s="1484" t="n">
        <v>1.8515</v>
      </c>
      <c r="AR40" s="1484" t="n">
        <v>1.8474</v>
      </c>
      <c r="AS40" s="1484" t="n">
        <v>1.8357</v>
      </c>
      <c r="AT40" s="1484" t="n">
        <v>1.8166</v>
      </c>
      <c r="AU40" s="1484" t="n">
        <v>1.7783</v>
      </c>
      <c r="AV40" s="1484" t="n">
        <v>1.6483</v>
      </c>
      <c r="AW40" s="1484" t="n">
        <v>1.6141</v>
      </c>
      <c r="AX40" s="1484" t="n">
        <v>1.5903</v>
      </c>
      <c r="AY40" s="1484" t="n">
        <v>1.5702</v>
      </c>
    </row>
    <row r="41" customFormat="1" s="178">
      <c r="A41" s="242" t="n">
        <v>44337</v>
      </c>
      <c r="B41" s="1478" t="n">
        <v>179393</v>
      </c>
      <c r="F41" s="1473" t="n"/>
      <c r="G41" s="1483" t="n"/>
      <c r="H41" s="1483" t="n">
        <v>2.0685</v>
      </c>
      <c r="I41" s="1483" t="n">
        <v>2.0709</v>
      </c>
      <c r="J41" s="1483" t="n">
        <v>2.0614</v>
      </c>
      <c r="K41" s="1483" t="n">
        <v>2.0399</v>
      </c>
      <c r="L41" s="1483" t="n">
        <v>1.9183</v>
      </c>
      <c r="M41" s="1483" t="n">
        <v>1.882</v>
      </c>
      <c r="N41" s="1483" t="n">
        <v>1.8542</v>
      </c>
      <c r="O41" s="1483" t="n">
        <v>1.8439</v>
      </c>
      <c r="P41" s="1483" t="n">
        <v>1.8458</v>
      </c>
      <c r="Q41" s="1483" t="n">
        <v>1.8569</v>
      </c>
      <c r="R41" s="1483" t="n">
        <v>1.9975</v>
      </c>
      <c r="S41" s="1483" t="n">
        <v>1.9993</v>
      </c>
      <c r="T41" s="1483" t="n">
        <v>1.9898</v>
      </c>
      <c r="U41" s="1483" t="n">
        <v>1.9716</v>
      </c>
      <c r="V41" s="1483" t="n">
        <v>1.9468</v>
      </c>
      <c r="W41" s="1483" t="n">
        <v>1.9175</v>
      </c>
      <c r="X41" s="1483" t="n">
        <v>1.7878</v>
      </c>
      <c r="Y41" s="1483" t="n">
        <v>1.7588</v>
      </c>
      <c r="Z41" s="1483" t="n">
        <v>1.7392</v>
      </c>
      <c r="AA41" s="1483" t="n">
        <v>1.7314</v>
      </c>
      <c r="AB41" s="1483" t="n">
        <v>1.7315</v>
      </c>
      <c r="AC41" s="1483" t="n">
        <v>1.7419</v>
      </c>
      <c r="AD41" s="1484" t="n">
        <v>1.9136</v>
      </c>
      <c r="AE41" s="1484" t="n">
        <v>1.9248</v>
      </c>
      <c r="AF41" s="1484" t="n">
        <v>1.9148</v>
      </c>
      <c r="AG41" s="1484" t="n">
        <v>1.9003</v>
      </c>
      <c r="AH41" s="1484" t="n">
        <v>1.8775</v>
      </c>
      <c r="AI41" s="1484" t="n">
        <v>1.8349</v>
      </c>
      <c r="AJ41" s="1484" t="n">
        <v>1.7009</v>
      </c>
      <c r="AK41" s="1484" t="n">
        <v>1.663</v>
      </c>
      <c r="AL41" s="1484" t="n">
        <v>1.6493</v>
      </c>
      <c r="AM41" s="1484" t="n">
        <v>1.647</v>
      </c>
      <c r="AN41" s="1484" t="n">
        <v>1.6557</v>
      </c>
      <c r="AO41" s="1484" t="n">
        <v>1.6765</v>
      </c>
      <c r="AP41" s="1484" t="n">
        <v>1.8619</v>
      </c>
      <c r="AQ41" s="1484" t="n">
        <v>1.8836</v>
      </c>
      <c r="AR41" s="1484" t="n">
        <v>1.8795</v>
      </c>
      <c r="AS41" s="1484" t="n">
        <v>1.8678</v>
      </c>
      <c r="AT41" s="1484" t="n">
        <v>1.8487</v>
      </c>
      <c r="AU41" s="1484" t="n">
        <v>1.8104</v>
      </c>
      <c r="AV41" s="1484" t="n">
        <v>1.6804</v>
      </c>
      <c r="AW41" s="1484" t="n">
        <v>1.6462</v>
      </c>
      <c r="AX41" s="1484" t="n">
        <v>1.6224</v>
      </c>
      <c r="AY41" s="1484" t="n">
        <v>1.5702</v>
      </c>
    </row>
    <row r="42" customFormat="1" s="178">
      <c r="A42" s="242" t="n">
        <v>44340</v>
      </c>
      <c r="B42" s="1478" t="n">
        <v>210405</v>
      </c>
      <c r="F42" s="1473" t="n"/>
      <c r="G42" s="1483" t="n"/>
      <c r="H42" s="1483" t="n">
        <v>2.1177</v>
      </c>
      <c r="I42" s="1483" t="n">
        <v>2.1217</v>
      </c>
      <c r="J42" s="1483" t="n">
        <v>2.1138</v>
      </c>
      <c r="K42" s="1483" t="n">
        <v>2.0918</v>
      </c>
      <c r="L42" s="1483" t="n">
        <v>1.9698</v>
      </c>
      <c r="M42" s="1483" t="n">
        <v>1.9335</v>
      </c>
      <c r="N42" s="1483" t="n">
        <v>1.9056</v>
      </c>
      <c r="O42" s="1483" t="n">
        <v>1.8956</v>
      </c>
      <c r="P42" s="1483" t="n">
        <v>1.8978</v>
      </c>
      <c r="Q42" s="1483" t="n">
        <v>1.9095</v>
      </c>
      <c r="R42" s="1483" t="n">
        <v>2.0497</v>
      </c>
      <c r="S42" s="1483" t="n">
        <v>2.0509</v>
      </c>
      <c r="T42" s="1483" t="n">
        <v>2.0407</v>
      </c>
      <c r="U42" s="1483" t="n">
        <v>2.022</v>
      </c>
      <c r="V42" s="1483" t="n">
        <v>1.9963</v>
      </c>
      <c r="W42" s="1483" t="n">
        <v>1.9654</v>
      </c>
      <c r="X42" s="1483" t="n">
        <v>1.8352</v>
      </c>
      <c r="Y42" s="1483" t="n">
        <v>1.8057</v>
      </c>
      <c r="Z42" s="1483" t="n">
        <v>1.7856</v>
      </c>
      <c r="AA42" s="1483" t="n">
        <v>1.7771</v>
      </c>
      <c r="AB42" s="1483" t="n">
        <v>1.7771</v>
      </c>
      <c r="AC42" s="1483" t="n">
        <v>1.787</v>
      </c>
      <c r="AD42" s="1484" t="n">
        <v>1.9581</v>
      </c>
      <c r="AE42" s="1484" t="n">
        <v>1.9687</v>
      </c>
      <c r="AF42" s="1484" t="n">
        <v>1.9582</v>
      </c>
      <c r="AG42" s="1484" t="n">
        <v>1.9431</v>
      </c>
      <c r="AH42" s="1484" t="n">
        <v>1.9198</v>
      </c>
      <c r="AI42" s="1484" t="n">
        <v>1.8766</v>
      </c>
      <c r="AJ42" s="1484" t="n">
        <v>1.742</v>
      </c>
      <c r="AK42" s="1484" t="n">
        <v>1.7036</v>
      </c>
      <c r="AL42" s="1484" t="n">
        <v>1.6893</v>
      </c>
      <c r="AM42" s="1484" t="n">
        <v>1.6868</v>
      </c>
      <c r="AN42" s="1484" t="n">
        <v>1.6952</v>
      </c>
      <c r="AO42" s="1484" t="n">
        <v>1.7158</v>
      </c>
      <c r="AP42" s="1484" t="n">
        <v>1.9009</v>
      </c>
      <c r="AQ42" s="1484" t="n">
        <v>1.9224</v>
      </c>
      <c r="AR42" s="1484" t="n">
        <v>1.918</v>
      </c>
      <c r="AS42" s="1484" t="n">
        <v>1.9061</v>
      </c>
      <c r="AT42" s="1484" t="n">
        <v>1.8867</v>
      </c>
      <c r="AU42" s="1484" t="n">
        <v>1.8482</v>
      </c>
      <c r="AV42" s="1484" t="n">
        <v>1.7179</v>
      </c>
      <c r="AW42" s="1484" t="n">
        <v>1.6835</v>
      </c>
      <c r="AX42" s="1484" t="n">
        <v>1.6594</v>
      </c>
      <c r="AY42" s="1484" t="n">
        <v>1.6393</v>
      </c>
    </row>
    <row r="43" customFormat="1" s="178">
      <c r="A43" s="242" t="n">
        <v>44341</v>
      </c>
      <c r="B43" s="1478" t="n">
        <v>182361</v>
      </c>
      <c r="F43" s="1473" t="n"/>
      <c r="G43" s="1483" t="n"/>
      <c r="H43" s="1483" t="n">
        <v>2.1173</v>
      </c>
      <c r="I43" s="1483" t="n">
        <v>2.1229</v>
      </c>
      <c r="J43" s="1483" t="n">
        <v>2.1154</v>
      </c>
      <c r="K43" s="1483" t="n">
        <v>2.0948</v>
      </c>
      <c r="L43" s="1483" t="n">
        <v>1.9737</v>
      </c>
      <c r="M43" s="1483" t="n">
        <v>1.9372</v>
      </c>
      <c r="N43" s="1483" t="n">
        <v>1.9083</v>
      </c>
      <c r="O43" s="1483" t="n">
        <v>1.8981</v>
      </c>
      <c r="P43" s="1483" t="n">
        <v>1.9003</v>
      </c>
      <c r="Q43" s="1483" t="n">
        <v>1.9123</v>
      </c>
      <c r="R43" s="1483" t="n">
        <v>2.0542</v>
      </c>
      <c r="S43" s="1483" t="n">
        <v>2.0552</v>
      </c>
      <c r="T43" s="1483" t="n">
        <v>2.0444</v>
      </c>
      <c r="U43" s="1483" t="n">
        <v>2.0249</v>
      </c>
      <c r="V43" s="1483" t="n">
        <v>1.9994</v>
      </c>
      <c r="W43" s="1483" t="n">
        <v>1.9687</v>
      </c>
      <c r="X43" s="1483" t="n">
        <v>1.8388</v>
      </c>
      <c r="Y43" s="1483" t="n">
        <v>1.8095</v>
      </c>
      <c r="Z43" s="1483" t="n">
        <v>1.7898</v>
      </c>
      <c r="AA43" s="1483" t="n">
        <v>1.781</v>
      </c>
      <c r="AB43" s="1483" t="n">
        <v>1.781</v>
      </c>
      <c r="AC43" s="1483" t="n">
        <v>1.7908</v>
      </c>
      <c r="AD43" s="1484" t="n">
        <v>1.9618</v>
      </c>
      <c r="AE43" s="1484" t="n">
        <v>1.9723</v>
      </c>
      <c r="AF43" s="1484" t="n">
        <v>1.9618</v>
      </c>
      <c r="AG43" s="1484" t="n">
        <v>1.9466</v>
      </c>
      <c r="AH43" s="1484" t="n">
        <v>1.9232</v>
      </c>
      <c r="AI43" s="1484" t="n">
        <v>1.8799</v>
      </c>
      <c r="AJ43" s="1484" t="n">
        <v>1.7453</v>
      </c>
      <c r="AK43" s="1484" t="n">
        <v>1.7068</v>
      </c>
      <c r="AL43" s="1484" t="n">
        <v>1.6924</v>
      </c>
      <c r="AM43" s="1484" t="n">
        <v>1.6899</v>
      </c>
      <c r="AN43" s="1484" t="n">
        <v>1.6983</v>
      </c>
      <c r="AO43" s="1484" t="n">
        <v>1.7189</v>
      </c>
      <c r="AP43" s="1484" t="n">
        <v>1.904</v>
      </c>
      <c r="AQ43" s="1484" t="n">
        <v>1.9255</v>
      </c>
      <c r="AR43" s="1484" t="n">
        <v>1.9211</v>
      </c>
      <c r="AS43" s="1484" t="n">
        <v>1.9092</v>
      </c>
      <c r="AT43" s="1484" t="n">
        <v>1.8898</v>
      </c>
      <c r="AU43" s="1484" t="n">
        <v>1.8513</v>
      </c>
      <c r="AV43" s="1484" t="n">
        <v>1.721</v>
      </c>
      <c r="AW43" s="1484" t="n">
        <v>1.6866</v>
      </c>
      <c r="AX43" s="1484" t="n">
        <v>1.6625</v>
      </c>
      <c r="AY43" s="1484" t="n">
        <v>1.6424</v>
      </c>
    </row>
    <row r="44" customFormat="1" s="178">
      <c r="A44" s="242" t="n">
        <v>44342</v>
      </c>
      <c r="B44" s="1478" t="n">
        <v>212035</v>
      </c>
      <c r="F44" s="1473" t="n"/>
      <c r="G44" s="1483" t="n"/>
      <c r="H44" s="1483" t="n">
        <v>2.1501</v>
      </c>
      <c r="I44" s="1483" t="n">
        <v>2.1512</v>
      </c>
      <c r="J44" s="1483" t="n">
        <v>2.1409</v>
      </c>
      <c r="K44" s="1483" t="n">
        <v>2.1164</v>
      </c>
      <c r="L44" s="1483" t="n">
        <v>1.9924</v>
      </c>
      <c r="M44" s="1483" t="n">
        <v>1.9545</v>
      </c>
      <c r="N44" s="1483" t="n">
        <v>1.9245</v>
      </c>
      <c r="O44" s="1483" t="n">
        <v>1.9137</v>
      </c>
      <c r="P44" s="1483" t="n">
        <v>1.9159</v>
      </c>
      <c r="Q44" s="1483" t="n">
        <v>1.928</v>
      </c>
      <c r="R44" s="1483" t="n">
        <v>2.0704</v>
      </c>
      <c r="S44" s="1483" t="n">
        <v>2.0714</v>
      </c>
      <c r="T44" s="1483" t="n">
        <v>2.0604</v>
      </c>
      <c r="U44" s="1483" t="n">
        <v>2.041</v>
      </c>
      <c r="V44" s="1483" t="n">
        <v>2.0153</v>
      </c>
      <c r="W44" s="1483" t="n">
        <v>1.9844</v>
      </c>
      <c r="X44" s="1483" t="n">
        <v>1.8539</v>
      </c>
      <c r="Y44" s="1483" t="n">
        <v>1.8246</v>
      </c>
      <c r="Z44" s="1483" t="n">
        <v>1.8049</v>
      </c>
      <c r="AA44" s="1483" t="n">
        <v>1.7958</v>
      </c>
      <c r="AB44" s="1483" t="n">
        <v>1.7954</v>
      </c>
      <c r="AC44" s="1483" t="n">
        <v>1.8049</v>
      </c>
      <c r="AD44" s="1484" t="n">
        <v>1.9756</v>
      </c>
      <c r="AE44" s="1484" t="n">
        <v>1.9857</v>
      </c>
      <c r="AF44" s="1484" t="n">
        <v>1.9749</v>
      </c>
      <c r="AG44" s="1484" t="n">
        <v>1.9594</v>
      </c>
      <c r="AH44" s="1484" t="n">
        <v>1.9356</v>
      </c>
      <c r="AI44" s="1484" t="n">
        <v>1.892</v>
      </c>
      <c r="AJ44" s="1484" t="n">
        <v>1.7571</v>
      </c>
      <c r="AK44" s="1484" t="n">
        <v>1.7182</v>
      </c>
      <c r="AL44" s="1484" t="n">
        <v>1.7035</v>
      </c>
      <c r="AM44" s="1484" t="n">
        <v>1.701</v>
      </c>
      <c r="AN44" s="1484" t="n">
        <v>1.7094</v>
      </c>
      <c r="AO44" s="1484" t="n">
        <v>1.73</v>
      </c>
      <c r="AP44" s="1484" t="n">
        <v>1.9151</v>
      </c>
      <c r="AQ44" s="1484" t="n">
        <v>1.9366</v>
      </c>
      <c r="AR44" s="1484" t="n">
        <v>1.9322</v>
      </c>
      <c r="AS44" s="1484" t="n">
        <v>1.9203</v>
      </c>
      <c r="AT44" s="1484" t="n">
        <v>1.9009</v>
      </c>
      <c r="AU44" s="1484" t="n">
        <v>1.8624</v>
      </c>
      <c r="AV44" s="1484" t="n">
        <v>1.7321</v>
      </c>
      <c r="AW44" s="1484" t="n">
        <v>1.6977</v>
      </c>
      <c r="AX44" s="1484" t="n">
        <v>1.6736</v>
      </c>
      <c r="AY44" s="1484" t="n">
        <v>1.6535</v>
      </c>
    </row>
    <row r="45" customFormat="1" s="178">
      <c r="A45" s="242" t="n">
        <v>44343</v>
      </c>
      <c r="B45" s="1478" t="n">
        <v>181682</v>
      </c>
      <c r="F45" s="1473" t="n"/>
      <c r="G45" s="1483" t="n"/>
      <c r="H45" s="1483" t="n">
        <v>2.1518</v>
      </c>
      <c r="I45" s="1483" t="n">
        <v>2.1552</v>
      </c>
      <c r="J45" s="1483" t="n">
        <v>2.1468</v>
      </c>
      <c r="K45" s="1483" t="n">
        <v>2.1231</v>
      </c>
      <c r="L45" s="1483" t="n">
        <v>1.9998</v>
      </c>
      <c r="M45" s="1483" t="n">
        <v>1.962</v>
      </c>
      <c r="N45" s="1483" t="n">
        <v>1.9319</v>
      </c>
      <c r="O45" s="1483" t="n">
        <v>1.921</v>
      </c>
      <c r="P45" s="1483" t="n">
        <v>1.9234</v>
      </c>
      <c r="Q45" s="1483" t="n">
        <v>1.9357</v>
      </c>
      <c r="R45" s="1483" t="n">
        <v>2.078</v>
      </c>
      <c r="S45" s="1483" t="n">
        <v>2.0786</v>
      </c>
      <c r="T45" s="1483" t="n">
        <v>2.0672</v>
      </c>
      <c r="U45" s="1483" t="n">
        <v>2.0478</v>
      </c>
      <c r="V45" s="1483" t="n">
        <v>2.0221</v>
      </c>
      <c r="W45" s="1483" t="n">
        <v>1.9912</v>
      </c>
      <c r="X45" s="1483" t="n">
        <v>1.8606</v>
      </c>
      <c r="Y45" s="1483" t="n">
        <v>1.8313</v>
      </c>
      <c r="Z45" s="1483" t="n">
        <v>1.8116</v>
      </c>
      <c r="AA45" s="1483" t="n">
        <v>1.8025</v>
      </c>
      <c r="AB45" s="1483" t="n">
        <v>1.8021</v>
      </c>
      <c r="AC45" s="1483" t="n">
        <v>1.8116</v>
      </c>
      <c r="AD45" s="1484" t="n">
        <v>1.9822</v>
      </c>
      <c r="AE45" s="1484" t="n">
        <v>1.9923</v>
      </c>
      <c r="AF45" s="1484" t="n">
        <v>1.9815</v>
      </c>
      <c r="AG45" s="1484" t="n">
        <v>1.966</v>
      </c>
      <c r="AH45" s="1484" t="n">
        <v>1.9422</v>
      </c>
      <c r="AI45" s="1484" t="n">
        <v>1.8986</v>
      </c>
      <c r="AJ45" s="1484" t="n">
        <v>1.7636</v>
      </c>
      <c r="AK45" s="1484" t="n">
        <v>1.7247</v>
      </c>
      <c r="AL45" s="1484" t="n">
        <v>1.71</v>
      </c>
      <c r="AM45" s="1484" t="n">
        <v>1.7075</v>
      </c>
      <c r="AN45" s="1484" t="n">
        <v>1.7159</v>
      </c>
      <c r="AO45" s="1484" t="n">
        <v>1.7365</v>
      </c>
      <c r="AP45" s="1484" t="n">
        <v>1.9216</v>
      </c>
      <c r="AQ45" s="1484" t="n">
        <v>1.9431</v>
      </c>
      <c r="AR45" s="1484" t="n">
        <v>1.9387</v>
      </c>
      <c r="AS45" s="1484" t="n">
        <v>1.9268</v>
      </c>
      <c r="AT45" s="1484" t="n">
        <v>1.9074</v>
      </c>
      <c r="AU45" s="1484" t="n">
        <v>1.8689</v>
      </c>
      <c r="AV45" s="1484" t="n">
        <v>1.7386</v>
      </c>
      <c r="AW45" s="1484" t="n">
        <v>1.7042</v>
      </c>
      <c r="AX45" s="1484" t="n">
        <v>1.6801</v>
      </c>
      <c r="AY45" s="1484" t="n">
        <v>1.66</v>
      </c>
    </row>
    <row r="46" customFormat="1" s="178">
      <c r="A46" s="242" t="n">
        <v>44344</v>
      </c>
      <c r="B46" s="1478" t="n">
        <v>160161</v>
      </c>
      <c r="F46" s="1473" t="n"/>
      <c r="G46" s="1483" t="n"/>
      <c r="H46" s="1483" t="n">
        <v>2.1402</v>
      </c>
      <c r="I46" s="1483" t="n">
        <v>2.1369</v>
      </c>
      <c r="J46" s="1483" t="n">
        <v>2.1289</v>
      </c>
      <c r="K46" s="1483" t="n">
        <v>2.1061</v>
      </c>
      <c r="L46" s="1483" t="n">
        <v>1.9841</v>
      </c>
      <c r="M46" s="1483" t="n">
        <v>1.9459</v>
      </c>
      <c r="N46" s="1483" t="n">
        <v>1.9153</v>
      </c>
      <c r="O46" s="1483" t="n">
        <v>1.9036</v>
      </c>
      <c r="P46" s="1483" t="n">
        <v>1.9059</v>
      </c>
      <c r="Q46" s="1483" t="n">
        <v>1.9182</v>
      </c>
      <c r="R46" s="1483" t="n">
        <v>2.061</v>
      </c>
      <c r="S46" s="1483" t="n">
        <v>2.0613</v>
      </c>
      <c r="T46" s="1483" t="n">
        <v>2.0499</v>
      </c>
      <c r="U46" s="1483" t="n">
        <v>2.0303</v>
      </c>
      <c r="V46" s="1483" t="n">
        <v>2.0045</v>
      </c>
      <c r="W46" s="1483" t="n">
        <v>1.9735</v>
      </c>
      <c r="X46" s="1483" t="n">
        <v>1.8429</v>
      </c>
      <c r="Y46" s="1483" t="n">
        <v>1.8135</v>
      </c>
      <c r="Z46" s="1483" t="n">
        <v>1.7939</v>
      </c>
      <c r="AA46" s="1483" t="n">
        <v>1.7845</v>
      </c>
      <c r="AB46" s="1483" t="n">
        <v>1.784</v>
      </c>
      <c r="AC46" s="1483" t="n">
        <v>1.7934</v>
      </c>
      <c r="AD46" s="1484" t="n">
        <v>1.9639</v>
      </c>
      <c r="AE46" s="1484" t="n">
        <v>1.9739</v>
      </c>
      <c r="AF46" s="1484" t="n">
        <v>1.963</v>
      </c>
      <c r="AG46" s="1484" t="n">
        <v>1.9474</v>
      </c>
      <c r="AH46" s="1484" t="n">
        <v>1.9235</v>
      </c>
      <c r="AI46" s="1484" t="n">
        <v>1.8798</v>
      </c>
      <c r="AJ46" s="1484" t="n">
        <v>1.7447</v>
      </c>
      <c r="AK46" s="1484" t="n">
        <v>1.7058</v>
      </c>
      <c r="AL46" s="1484" t="n">
        <v>1.691</v>
      </c>
      <c r="AM46" s="1484" t="n">
        <v>1.6884</v>
      </c>
      <c r="AN46" s="1484" t="n">
        <v>1.6967</v>
      </c>
      <c r="AO46" s="1484" t="n">
        <v>1.7172</v>
      </c>
      <c r="AP46" s="1484" t="n">
        <v>1.9022</v>
      </c>
      <c r="AQ46" s="1484" t="n">
        <v>1.9236</v>
      </c>
      <c r="AR46" s="1484" t="n">
        <v>1.9191</v>
      </c>
      <c r="AS46" s="1484" t="n">
        <v>1.9071</v>
      </c>
      <c r="AT46" s="1484" t="n">
        <v>1.8876</v>
      </c>
      <c r="AU46" s="1484" t="n">
        <v>1.849</v>
      </c>
      <c r="AV46" s="1484" t="n">
        <v>1.7186</v>
      </c>
      <c r="AW46" s="1484" t="n">
        <v>1.6841</v>
      </c>
      <c r="AX46" s="1484" t="n">
        <v>1.6585</v>
      </c>
      <c r="AY46" s="1484" t="n">
        <v>1.6384</v>
      </c>
    </row>
    <row r="47" customFormat="1" s="178">
      <c r="A47" s="242" t="n">
        <v>44347</v>
      </c>
      <c r="B47" s="1478" t="n">
        <v>0</v>
      </c>
      <c r="F47" s="1473" t="n"/>
      <c r="G47" s="1483" t="n"/>
      <c r="H47" s="1485" t="n">
        <v>2.1402</v>
      </c>
      <c r="I47" s="1485" t="n">
        <v>2.1369</v>
      </c>
      <c r="J47" s="1485" t="n">
        <v>2.1289</v>
      </c>
      <c r="K47" s="1485" t="n">
        <v>2.1061</v>
      </c>
      <c r="L47" s="1485" t="n">
        <v>1.9841</v>
      </c>
      <c r="M47" s="1485" t="n">
        <v>1.9459</v>
      </c>
      <c r="N47" s="1485" t="n">
        <v>1.9153</v>
      </c>
      <c r="O47" s="1485" t="n">
        <v>1.9036</v>
      </c>
      <c r="P47" s="1485" t="n">
        <v>1.9059</v>
      </c>
      <c r="Q47" s="1485" t="n">
        <v>1.9182</v>
      </c>
      <c r="R47" s="1485" t="n">
        <v>2.061</v>
      </c>
      <c r="S47" s="1485" t="n">
        <v>2.0613</v>
      </c>
      <c r="T47" s="1485" t="n">
        <v>2.0499</v>
      </c>
      <c r="U47" s="1485" t="n">
        <v>2.0303</v>
      </c>
      <c r="V47" s="1485" t="n">
        <v>2.0045</v>
      </c>
      <c r="W47" s="1485" t="n">
        <v>1.9735</v>
      </c>
      <c r="X47" s="1485" t="n">
        <v>1.8429</v>
      </c>
      <c r="Y47" s="1485" t="n">
        <v>1.8135</v>
      </c>
      <c r="Z47" s="1485" t="n">
        <v>1.7939</v>
      </c>
      <c r="AA47" s="1485" t="n">
        <v>1.7845</v>
      </c>
      <c r="AB47" s="1485" t="n">
        <v>1.784</v>
      </c>
      <c r="AC47" s="1485" t="n">
        <v>1.7934</v>
      </c>
      <c r="AD47" s="1486" t="n">
        <v>1.9639</v>
      </c>
      <c r="AE47" s="1486" t="n">
        <v>1.9739</v>
      </c>
      <c r="AF47" s="1486" t="n">
        <v>1.963</v>
      </c>
      <c r="AG47" s="1486" t="n">
        <v>1.9474</v>
      </c>
      <c r="AH47" s="1486" t="n">
        <v>1.9235</v>
      </c>
      <c r="AI47" s="1486" t="n">
        <v>1.8798</v>
      </c>
      <c r="AJ47" s="1486" t="n">
        <v>1.7447</v>
      </c>
      <c r="AK47" s="1486" t="n">
        <v>1.7058</v>
      </c>
      <c r="AL47" s="1486" t="n">
        <v>1.691</v>
      </c>
      <c r="AM47" s="1486" t="n">
        <v>1.6884</v>
      </c>
      <c r="AN47" s="1486" t="n">
        <v>1.6967</v>
      </c>
      <c r="AO47" s="1486" t="n">
        <v>1.7172</v>
      </c>
      <c r="AP47" s="1486" t="n">
        <v>1.9022</v>
      </c>
      <c r="AQ47" s="1486" t="n">
        <v>1.9236</v>
      </c>
      <c r="AR47" s="1486" t="n">
        <v>1.9191</v>
      </c>
      <c r="AS47" s="1486" t="n">
        <v>1.9071</v>
      </c>
      <c r="AT47" s="1486" t="n">
        <v>1.8876</v>
      </c>
      <c r="AU47" s="1486" t="n">
        <v>1.849</v>
      </c>
      <c r="AV47" s="1486" t="n">
        <v>1.7186</v>
      </c>
      <c r="AW47" s="1486" t="n">
        <v>1.6841</v>
      </c>
      <c r="AX47" s="1486" t="n">
        <v>1.6585</v>
      </c>
      <c r="AY47" s="1486" t="n">
        <v>1.6384</v>
      </c>
    </row>
    <row r="48" customFormat="1" s="178">
      <c r="A48" s="242" t="n">
        <v>44348</v>
      </c>
      <c r="B48" s="1478" t="n">
        <v>176811</v>
      </c>
      <c r="F48" s="1473" t="n"/>
      <c r="G48" s="1483" t="n"/>
      <c r="H48" s="1483" t="n"/>
      <c r="I48" s="1483" t="n">
        <v>2.1704</v>
      </c>
      <c r="J48" s="1483" t="n">
        <v>2.1649</v>
      </c>
      <c r="K48" s="1483" t="n">
        <v>2.1436</v>
      </c>
      <c r="L48" s="1483" t="n">
        <v>2.0229</v>
      </c>
      <c r="M48" s="1483" t="n">
        <v>1.9853</v>
      </c>
      <c r="N48" s="1483" t="n">
        <v>1.9552</v>
      </c>
      <c r="O48" s="1483" t="n">
        <v>1.9436</v>
      </c>
      <c r="P48" s="1483" t="n">
        <v>1.9456</v>
      </c>
      <c r="Q48" s="1483" t="n">
        <v>1.9576</v>
      </c>
      <c r="R48" s="1483" t="n">
        <v>2.0991</v>
      </c>
      <c r="S48" s="1483" t="n">
        <v>2.0988</v>
      </c>
      <c r="T48" s="1483" t="n">
        <v>2.0871</v>
      </c>
      <c r="U48" s="1483" t="n">
        <v>2.0668</v>
      </c>
      <c r="V48" s="1483" t="n">
        <v>2.0396</v>
      </c>
      <c r="W48" s="1483" t="n">
        <v>2.0071</v>
      </c>
      <c r="X48" s="1483" t="n">
        <v>1.8739</v>
      </c>
      <c r="Y48" s="1483" t="n">
        <v>1.8429</v>
      </c>
      <c r="Z48" s="1483" t="n">
        <v>1.8223</v>
      </c>
      <c r="AA48" s="1483" t="n">
        <v>1.8125</v>
      </c>
      <c r="AB48" s="1483" t="n">
        <v>1.8116</v>
      </c>
      <c r="AC48" s="1483" t="n">
        <v>1.8206</v>
      </c>
      <c r="AD48" s="1484" t="n">
        <v>1.9907</v>
      </c>
      <c r="AE48" s="1484" t="n">
        <v>2.0003</v>
      </c>
      <c r="AF48" s="1484" t="n">
        <v>1.9891</v>
      </c>
      <c r="AG48" s="1484" t="n">
        <v>1.9731</v>
      </c>
      <c r="AH48" s="1484" t="n">
        <v>1.9488</v>
      </c>
      <c r="AI48" s="1484" t="n">
        <v>1.9047</v>
      </c>
      <c r="AJ48" s="1484" t="n">
        <v>1.7692</v>
      </c>
      <c r="AK48" s="1484" t="n">
        <v>1.7299</v>
      </c>
      <c r="AL48" s="1484" t="n">
        <v>1.7147</v>
      </c>
      <c r="AM48" s="1484" t="n">
        <v>1.7121</v>
      </c>
      <c r="AN48" s="1484" t="n">
        <v>1.7204</v>
      </c>
      <c r="AO48" s="1484" t="n">
        <v>1.7409</v>
      </c>
      <c r="AP48" s="1484" t="n">
        <v>1.9259</v>
      </c>
      <c r="AQ48" s="1484" t="n">
        <v>1.9473</v>
      </c>
      <c r="AR48" s="1484" t="n">
        <v>1.9428</v>
      </c>
      <c r="AS48" s="1484" t="n">
        <v>1.9308</v>
      </c>
      <c r="AT48" s="1484" t="n">
        <v>1.9113</v>
      </c>
      <c r="AU48" s="1484" t="n">
        <v>1.8727</v>
      </c>
      <c r="AV48" s="1484" t="n">
        <v>1.7423</v>
      </c>
      <c r="AW48" s="1484" t="n">
        <v>1.7078</v>
      </c>
      <c r="AX48" s="1484" t="n">
        <v>1.6822</v>
      </c>
      <c r="AY48" s="1484" t="n">
        <v>1.6621</v>
      </c>
    </row>
    <row r="49">
      <c r="A49" s="1112" t="n">
        <v>44349</v>
      </c>
      <c r="B49" s="1478" t="n">
        <v>160108</v>
      </c>
      <c r="I49" t="n">
        <v>2.1941</v>
      </c>
      <c r="J49" t="n">
        <v>2.1898</v>
      </c>
      <c r="K49" t="n">
        <v>2.1699</v>
      </c>
      <c r="L49" t="n">
        <v>2.0506</v>
      </c>
      <c r="M49" t="n">
        <v>2.0122</v>
      </c>
      <c r="N49" t="n">
        <v>1.981</v>
      </c>
      <c r="O49" t="n">
        <v>1.9694</v>
      </c>
      <c r="P49" t="n">
        <v>1.9718</v>
      </c>
      <c r="Q49" t="n">
        <v>1.9837</v>
      </c>
      <c r="R49" t="n">
        <v>2.1241</v>
      </c>
      <c r="S49" t="n">
        <v>2.1237</v>
      </c>
      <c r="T49" t="n">
        <v>2.1123</v>
      </c>
      <c r="U49" t="n">
        <v>2.0915</v>
      </c>
      <c r="V49" t="n">
        <v>2.0645</v>
      </c>
      <c r="W49" t="n">
        <v>2.0319</v>
      </c>
      <c r="X49" t="n">
        <v>1.8983</v>
      </c>
      <c r="Y49" t="n">
        <v>1.867</v>
      </c>
      <c r="Z49" t="n">
        <v>1.8462</v>
      </c>
      <c r="AA49" t="n">
        <v>1.8363</v>
      </c>
      <c r="AB49" t="n">
        <v>1.8351</v>
      </c>
      <c r="AC49" t="n">
        <v>1.8439</v>
      </c>
      <c r="AD49" t="n">
        <v>2.0138</v>
      </c>
      <c r="AE49" t="n">
        <v>2.0231</v>
      </c>
      <c r="AF49" t="n">
        <v>2.0123</v>
      </c>
      <c r="AG49" t="n">
        <v>1.996</v>
      </c>
      <c r="AH49" t="n">
        <v>1.9714</v>
      </c>
      <c r="AI49" t="n">
        <v>1.9271</v>
      </c>
      <c r="AJ49" t="n">
        <v>1.7914</v>
      </c>
      <c r="AK49" t="n">
        <v>1.7518</v>
      </c>
      <c r="AL49" t="n">
        <v>1.7364</v>
      </c>
      <c r="AM49" t="n">
        <v>1.7338</v>
      </c>
      <c r="AN49" t="n">
        <v>1.742</v>
      </c>
      <c r="AO49" t="n">
        <v>1.7625</v>
      </c>
      <c r="AP49" t="n">
        <v>1.9474</v>
      </c>
      <c r="AQ49" t="n">
        <v>1.9688</v>
      </c>
      <c r="AR49" t="n">
        <v>1.9643</v>
      </c>
      <c r="AS49" t="n">
        <v>1.9522</v>
      </c>
      <c r="AT49" t="n">
        <v>1.9327</v>
      </c>
      <c r="AU49" t="n">
        <v>1.894</v>
      </c>
      <c r="AV49" t="n">
        <v>1.7636</v>
      </c>
      <c r="AW49" t="n">
        <v>1.729</v>
      </c>
      <c r="AX49" t="n">
        <v>1.7034</v>
      </c>
      <c r="AY49" t="n">
        <v>1.6833</v>
      </c>
    </row>
    <row r="50">
      <c r="A50" s="1112" t="n">
        <v>44350</v>
      </c>
      <c r="B50" s="1478" t="n">
        <v>140698</v>
      </c>
      <c r="I50" t="n">
        <v>2.2018</v>
      </c>
      <c r="J50" t="n">
        <v>2.1954</v>
      </c>
      <c r="K50" t="n">
        <v>2.174</v>
      </c>
      <c r="L50" t="n">
        <v>2.0516</v>
      </c>
      <c r="M50" t="n">
        <v>2.0139</v>
      </c>
      <c r="N50" t="n">
        <v>1.9825</v>
      </c>
      <c r="O50" t="n">
        <v>1.9708</v>
      </c>
      <c r="P50" t="n">
        <v>1.9731</v>
      </c>
      <c r="Q50" t="n">
        <v>1.9847</v>
      </c>
      <c r="R50" t="n">
        <v>2.1266</v>
      </c>
      <c r="S50" t="n">
        <v>2.1262</v>
      </c>
      <c r="T50" t="n">
        <v>2.1149</v>
      </c>
      <c r="U50" t="n">
        <v>2.0943</v>
      </c>
      <c r="V50" t="n">
        <v>2.0679</v>
      </c>
      <c r="W50" t="n">
        <v>2.0352</v>
      </c>
      <c r="X50" t="n">
        <v>1.8991</v>
      </c>
      <c r="Y50" t="n">
        <v>1.868</v>
      </c>
      <c r="Z50" t="n">
        <v>1.8475</v>
      </c>
      <c r="AA50" t="n">
        <v>1.8378</v>
      </c>
      <c r="AB50" t="n">
        <v>1.8368</v>
      </c>
      <c r="AC50" t="n">
        <v>1.8458</v>
      </c>
      <c r="AD50" t="n">
        <v>2.016</v>
      </c>
      <c r="AE50" t="n">
        <v>2.0255</v>
      </c>
      <c r="AF50" t="n">
        <v>2.0149</v>
      </c>
      <c r="AG50" t="n">
        <v>1.9986</v>
      </c>
      <c r="AH50" t="n">
        <v>1.974</v>
      </c>
      <c r="AI50" t="n">
        <v>1.9297</v>
      </c>
      <c r="AJ50" t="n">
        <v>1.794</v>
      </c>
      <c r="AK50" t="n">
        <v>1.7544</v>
      </c>
      <c r="AL50" t="n">
        <v>1.739</v>
      </c>
      <c r="AM50" t="n">
        <v>1.7364</v>
      </c>
      <c r="AN50" t="n">
        <v>1.7446</v>
      </c>
      <c r="AO50" t="n">
        <v>1.7651</v>
      </c>
      <c r="AP50" t="n">
        <v>1.95</v>
      </c>
      <c r="AQ50" t="n">
        <v>1.9714</v>
      </c>
      <c r="AR50" t="n">
        <v>1.9669</v>
      </c>
      <c r="AS50" t="n">
        <v>1.9548</v>
      </c>
      <c r="AT50" t="n">
        <v>1.9353</v>
      </c>
      <c r="AU50" t="n">
        <v>1.8966</v>
      </c>
      <c r="AV50" t="n">
        <v>1.7662</v>
      </c>
      <c r="AW50" t="n">
        <v>1.7316</v>
      </c>
      <c r="AX50" t="n">
        <v>1.706</v>
      </c>
      <c r="AY50" t="n">
        <v>1.6859</v>
      </c>
    </row>
    <row r="51">
      <c r="A51" s="1112" t="n">
        <v>44351</v>
      </c>
      <c r="B51" s="1478" t="n">
        <v>107973</v>
      </c>
      <c r="I51" t="n">
        <v>2.2115</v>
      </c>
      <c r="J51" t="n">
        <v>2.2071</v>
      </c>
      <c r="K51" t="n">
        <v>2.1871</v>
      </c>
      <c r="L51" t="n">
        <v>2.0659</v>
      </c>
      <c r="M51" t="n">
        <v>2.0289</v>
      </c>
      <c r="N51" t="n">
        <v>1.9983</v>
      </c>
      <c r="O51" t="n">
        <v>1.9865</v>
      </c>
      <c r="P51" t="n">
        <v>1.9885</v>
      </c>
      <c r="Q51" t="n">
        <v>2.0001</v>
      </c>
      <c r="R51" t="n">
        <v>2.1396</v>
      </c>
      <c r="S51" t="n">
        <v>2.1387</v>
      </c>
      <c r="T51" t="n">
        <v>2.1266</v>
      </c>
      <c r="U51" t="n">
        <v>2.1059</v>
      </c>
      <c r="V51" t="n">
        <v>2.0784</v>
      </c>
      <c r="W51" t="n">
        <v>2.0444</v>
      </c>
      <c r="X51" t="n">
        <v>1.9079</v>
      </c>
      <c r="Y51" t="n">
        <v>1.8761</v>
      </c>
      <c r="Z51" t="n">
        <v>1.856</v>
      </c>
      <c r="AA51" t="n">
        <v>1.8452</v>
      </c>
      <c r="AB51" t="n">
        <v>1.8452</v>
      </c>
      <c r="AC51" t="n">
        <v>1.8552</v>
      </c>
      <c r="AD51" t="n">
        <v>2.0262</v>
      </c>
      <c r="AE51" t="n">
        <v>2.0365</v>
      </c>
      <c r="AF51" t="n">
        <v>2.0266</v>
      </c>
      <c r="AG51" t="n">
        <v>2.0096</v>
      </c>
      <c r="AH51" t="n">
        <v>1.9842</v>
      </c>
      <c r="AI51" t="n">
        <v>1.9392</v>
      </c>
      <c r="AJ51" t="n">
        <v>1.8028</v>
      </c>
      <c r="AK51" t="n">
        <v>1.7625</v>
      </c>
      <c r="AL51" t="n">
        <v>1.7465</v>
      </c>
      <c r="AM51" t="n">
        <v>1.7435</v>
      </c>
      <c r="AN51" t="n">
        <v>1.7515</v>
      </c>
      <c r="AO51" t="n">
        <v>1.7718</v>
      </c>
      <c r="AP51" t="n">
        <v>1.9565</v>
      </c>
      <c r="AQ51" t="n">
        <v>1.9777</v>
      </c>
      <c r="AR51" t="n">
        <v>1.973</v>
      </c>
      <c r="AS51" t="n">
        <v>1.9606</v>
      </c>
      <c r="AT51" t="n">
        <v>1.9409</v>
      </c>
      <c r="AU51" t="n">
        <v>1.902</v>
      </c>
      <c r="AV51" t="n">
        <v>1.7714</v>
      </c>
      <c r="AW51" t="n">
        <v>1.7366</v>
      </c>
      <c r="AX51" t="n">
        <v>1.7108</v>
      </c>
      <c r="AY51" t="n">
        <v>1.6907</v>
      </c>
    </row>
    <row r="52">
      <c r="A52" s="1112" t="n">
        <v>44354</v>
      </c>
      <c r="B52" s="1478" t="n">
        <v>184371</v>
      </c>
      <c r="I52" t="n">
        <v>2.1931</v>
      </c>
      <c r="J52" t="n">
        <v>2.1907</v>
      </c>
      <c r="K52" t="n">
        <v>2.1739</v>
      </c>
      <c r="L52" t="n">
        <v>2.0559</v>
      </c>
      <c r="M52" t="n">
        <v>2.0215</v>
      </c>
      <c r="N52" t="n">
        <v>1.993</v>
      </c>
      <c r="O52" t="n">
        <v>1.9825</v>
      </c>
      <c r="P52" t="n">
        <v>1.9848</v>
      </c>
      <c r="Q52" t="n">
        <v>1.9959</v>
      </c>
      <c r="R52" t="n">
        <v>2.1328</v>
      </c>
      <c r="S52" t="n">
        <v>2.1321</v>
      </c>
      <c r="T52" t="n">
        <v>2.1197</v>
      </c>
      <c r="U52" t="n">
        <v>2.0987</v>
      </c>
      <c r="V52" t="n">
        <v>2.0715</v>
      </c>
      <c r="W52" t="n">
        <v>2.0383</v>
      </c>
      <c r="X52" t="n">
        <v>1.902</v>
      </c>
      <c r="Y52" t="n">
        <v>1.8715</v>
      </c>
      <c r="Z52" t="n">
        <v>1.8521</v>
      </c>
      <c r="AA52" t="n">
        <v>1.8419</v>
      </c>
      <c r="AB52" t="n">
        <v>1.8419</v>
      </c>
      <c r="AC52" t="n">
        <v>1.8519</v>
      </c>
      <c r="AD52" t="n">
        <v>2.0229</v>
      </c>
      <c r="AE52" t="n">
        <v>2.0332</v>
      </c>
      <c r="AF52" t="n">
        <v>2.0233</v>
      </c>
      <c r="AG52" t="n">
        <v>2.0063</v>
      </c>
      <c r="AH52" t="n">
        <v>1.9809</v>
      </c>
      <c r="AI52" t="n">
        <v>1.9359</v>
      </c>
      <c r="AJ52" t="n">
        <v>1.7995</v>
      </c>
      <c r="AK52" t="n">
        <v>1.7592</v>
      </c>
      <c r="AL52" t="n">
        <v>1.7432</v>
      </c>
      <c r="AM52" t="n">
        <v>1.7402</v>
      </c>
      <c r="AN52" t="n">
        <v>1.7482</v>
      </c>
      <c r="AO52" t="n">
        <v>1.7685</v>
      </c>
      <c r="AP52" t="n">
        <v>1.9532</v>
      </c>
      <c r="AQ52" t="n">
        <v>1.9744</v>
      </c>
      <c r="AR52" t="n">
        <v>1.9697</v>
      </c>
      <c r="AS52" t="n">
        <v>1.9573</v>
      </c>
      <c r="AT52" t="n">
        <v>1.9376</v>
      </c>
      <c r="AU52" t="n">
        <v>1.8987</v>
      </c>
      <c r="AV52" t="n">
        <v>1.7681</v>
      </c>
      <c r="AW52" t="n">
        <v>1.7333</v>
      </c>
      <c r="AX52" t="n">
        <v>1.7075</v>
      </c>
      <c r="AY52" t="n">
        <v>1.6874</v>
      </c>
    </row>
    <row r="53">
      <c r="A53" s="1112" t="n">
        <v>44355</v>
      </c>
      <c r="B53" s="1478" t="n">
        <v>222681</v>
      </c>
      <c r="I53" t="n">
        <v>2.219</v>
      </c>
      <c r="J53" t="n">
        <v>2.2158</v>
      </c>
      <c r="K53" t="n">
        <v>2.1981</v>
      </c>
      <c r="L53" t="n">
        <v>2.0788</v>
      </c>
      <c r="M53" t="n">
        <v>2.0442</v>
      </c>
      <c r="N53" t="n">
        <v>2.016</v>
      </c>
      <c r="O53" t="n">
        <v>2.0058</v>
      </c>
      <c r="P53" t="n">
        <v>2.0077</v>
      </c>
      <c r="Q53" t="n">
        <v>2.0182</v>
      </c>
      <c r="R53" t="n">
        <v>2.1545</v>
      </c>
      <c r="S53" t="n">
        <v>2.1541</v>
      </c>
      <c r="T53" t="n">
        <v>2.1414</v>
      </c>
      <c r="U53" t="n">
        <v>2.1208</v>
      </c>
      <c r="V53" t="n">
        <v>2.0942</v>
      </c>
      <c r="W53" t="n">
        <v>2.0611</v>
      </c>
      <c r="X53" t="n">
        <v>1.9261</v>
      </c>
      <c r="Y53" t="n">
        <v>1.8956</v>
      </c>
      <c r="Z53" t="n">
        <v>1.8762</v>
      </c>
      <c r="AA53" t="n">
        <v>1.8662</v>
      </c>
      <c r="AB53" t="n">
        <v>1.8661</v>
      </c>
      <c r="AC53" t="n">
        <v>1.876</v>
      </c>
      <c r="AD53" t="n">
        <v>2.0469</v>
      </c>
      <c r="AE53" t="n">
        <v>2.0571</v>
      </c>
      <c r="AF53" t="n">
        <v>2.0471</v>
      </c>
      <c r="AG53" t="n">
        <v>2.0299</v>
      </c>
      <c r="AH53" t="n">
        <v>2.0044</v>
      </c>
      <c r="AI53" t="n">
        <v>1.9593</v>
      </c>
      <c r="AJ53" t="n">
        <v>1.8228</v>
      </c>
      <c r="AK53" t="n">
        <v>1.7824</v>
      </c>
      <c r="AL53" t="n">
        <v>1.7663</v>
      </c>
      <c r="AM53" t="n">
        <v>1.7633</v>
      </c>
      <c r="AN53" t="n">
        <v>1.7713</v>
      </c>
      <c r="AO53" t="n">
        <v>1.7916</v>
      </c>
      <c r="AP53" t="n">
        <v>1.9763</v>
      </c>
      <c r="AQ53" t="n">
        <v>1.9975</v>
      </c>
      <c r="AR53" t="n">
        <v>1.9928</v>
      </c>
      <c r="AS53" t="n">
        <v>1.9804</v>
      </c>
      <c r="AT53" t="n">
        <v>1.9607</v>
      </c>
      <c r="AU53" t="n">
        <v>1.9218</v>
      </c>
      <c r="AV53" t="n">
        <v>1.7912</v>
      </c>
      <c r="AW53" t="n">
        <v>1.7564</v>
      </c>
      <c r="AX53" t="n">
        <v>1.7306</v>
      </c>
      <c r="AY53" t="n">
        <v>1.7105</v>
      </c>
    </row>
    <row r="54">
      <c r="A54" s="1112" t="n">
        <v>44356</v>
      </c>
      <c r="B54" s="1478" t="n">
        <v>239406</v>
      </c>
      <c r="I54" t="n">
        <v>2.2025</v>
      </c>
      <c r="J54" t="n">
        <v>2.201</v>
      </c>
      <c r="K54" t="n">
        <v>2.1849</v>
      </c>
      <c r="L54" t="n">
        <v>2.0668</v>
      </c>
      <c r="M54" t="n">
        <v>2.033</v>
      </c>
      <c r="N54" t="n">
        <v>2.0053</v>
      </c>
      <c r="O54" t="n">
        <v>1.9952</v>
      </c>
      <c r="P54" t="n">
        <v>1.997</v>
      </c>
      <c r="Q54" t="n">
        <v>2.0068</v>
      </c>
      <c r="R54" t="n">
        <v>2.1418</v>
      </c>
      <c r="S54" t="n">
        <v>2.141</v>
      </c>
      <c r="T54" t="n">
        <v>2.1288</v>
      </c>
      <c r="U54" t="n">
        <v>2.1071</v>
      </c>
      <c r="V54" t="n">
        <v>2.0808</v>
      </c>
      <c r="W54" t="n">
        <v>2.0481</v>
      </c>
      <c r="X54" t="n">
        <v>1.9154</v>
      </c>
      <c r="Y54" t="n">
        <v>1.8856</v>
      </c>
      <c r="Z54" t="n">
        <v>1.8663</v>
      </c>
      <c r="AA54" t="n">
        <v>1.8563</v>
      </c>
      <c r="AB54" t="n">
        <v>1.8562</v>
      </c>
      <c r="AC54" t="n">
        <v>1.8661</v>
      </c>
      <c r="AD54" t="n">
        <v>2.037</v>
      </c>
      <c r="AE54" t="n">
        <v>2.0472</v>
      </c>
      <c r="AF54" t="n">
        <v>2.0372</v>
      </c>
      <c r="AG54" t="n">
        <v>2.02</v>
      </c>
      <c r="AH54" t="n">
        <v>1.9945</v>
      </c>
      <c r="AI54" t="n">
        <v>1.9494</v>
      </c>
      <c r="AJ54" t="n">
        <v>1.8129</v>
      </c>
      <c r="AK54" t="n">
        <v>1.7725</v>
      </c>
      <c r="AL54" t="n">
        <v>1.7564</v>
      </c>
      <c r="AM54" t="n">
        <v>1.7534</v>
      </c>
      <c r="AN54" t="n">
        <v>1.7614</v>
      </c>
      <c r="AO54" t="n">
        <v>1.7817</v>
      </c>
      <c r="AP54" t="n">
        <v>1.9664</v>
      </c>
      <c r="AQ54" t="n">
        <v>1.9876</v>
      </c>
      <c r="AR54" t="n">
        <v>1.9829</v>
      </c>
      <c r="AS54" t="n">
        <v>1.9705</v>
      </c>
      <c r="AT54" t="n">
        <v>1.9508</v>
      </c>
      <c r="AU54" t="n">
        <v>1.9119</v>
      </c>
      <c r="AV54" t="n">
        <v>1.7813</v>
      </c>
      <c r="AW54" t="n">
        <v>1.7465</v>
      </c>
      <c r="AX54" t="n">
        <v>1.7207</v>
      </c>
      <c r="AY54" t="n">
        <v>1.7006</v>
      </c>
    </row>
    <row r="55">
      <c r="A55" s="1112" t="n">
        <v>44357</v>
      </c>
      <c r="B55" s="1478" t="n">
        <v>189997</v>
      </c>
      <c r="I55" t="n">
        <v>2.2122</v>
      </c>
      <c r="J55" t="n">
        <v>2.2115</v>
      </c>
      <c r="K55" t="n">
        <v>2.1951</v>
      </c>
      <c r="L55" t="n">
        <v>2.0757</v>
      </c>
      <c r="M55" t="n">
        <v>2.041</v>
      </c>
      <c r="N55" t="n">
        <v>2.0123</v>
      </c>
      <c r="O55" t="n">
        <v>2.0016</v>
      </c>
      <c r="P55" t="n">
        <v>2.0032</v>
      </c>
      <c r="Q55" t="n">
        <v>2.0126</v>
      </c>
      <c r="R55" t="n">
        <v>2.1471</v>
      </c>
      <c r="S55" t="n">
        <v>2.1462</v>
      </c>
      <c r="T55" t="n">
        <v>2.1343</v>
      </c>
      <c r="U55" t="n">
        <v>2.1131</v>
      </c>
      <c r="V55" t="n">
        <v>2.0868</v>
      </c>
      <c r="W55" t="n">
        <v>2.0541</v>
      </c>
      <c r="X55" t="n">
        <v>1.9214</v>
      </c>
      <c r="Y55" t="n">
        <v>1.8916</v>
      </c>
      <c r="Z55" t="n">
        <v>1.8723</v>
      </c>
      <c r="AA55" t="n">
        <v>1.8623</v>
      </c>
      <c r="AB55" t="n">
        <v>1.8622</v>
      </c>
      <c r="AC55" t="n">
        <v>1.8721</v>
      </c>
      <c r="AD55" t="n">
        <v>2.043</v>
      </c>
      <c r="AE55" t="n">
        <v>2.0532</v>
      </c>
      <c r="AF55" t="n">
        <v>2.0432</v>
      </c>
      <c r="AG55" t="n">
        <v>2.026</v>
      </c>
      <c r="AH55" t="n">
        <v>2.0005</v>
      </c>
      <c r="AI55" t="n">
        <v>1.9554</v>
      </c>
      <c r="AJ55" t="n">
        <v>1.8189</v>
      </c>
      <c r="AK55" t="n">
        <v>1.7785</v>
      </c>
      <c r="AL55" t="n">
        <v>1.7624</v>
      </c>
      <c r="AM55" t="n">
        <v>1.7594</v>
      </c>
      <c r="AN55" t="n">
        <v>1.7674</v>
      </c>
      <c r="AO55" t="n">
        <v>1.7877</v>
      </c>
      <c r="AP55" t="n">
        <v>1.9724</v>
      </c>
      <c r="AQ55" t="n">
        <v>1.9936</v>
      </c>
      <c r="AR55" t="n">
        <v>1.9889</v>
      </c>
      <c r="AS55" t="n">
        <v>1.9765</v>
      </c>
      <c r="AT55" t="n">
        <v>1.9568</v>
      </c>
      <c r="AU55" t="n">
        <v>1.9179</v>
      </c>
      <c r="AV55" t="n">
        <v>1.7873</v>
      </c>
      <c r="AW55" t="n">
        <v>1.7525</v>
      </c>
      <c r="AX55" t="n">
        <v>1.7267</v>
      </c>
      <c r="AY55" t="n">
        <v>1.7066</v>
      </c>
    </row>
    <row r="56">
      <c r="A56" s="1112" t="n">
        <v>44358</v>
      </c>
      <c r="B56" s="1478" t="n">
        <v>209066</v>
      </c>
      <c r="I56" t="n">
        <v>2.1861</v>
      </c>
      <c r="J56" t="n">
        <v>2.1864</v>
      </c>
      <c r="K56" t="n">
        <v>2.1709</v>
      </c>
      <c r="L56" t="n">
        <v>2.0533</v>
      </c>
      <c r="M56" t="n">
        <v>2.0186</v>
      </c>
      <c r="N56" t="n">
        <v>1.9895</v>
      </c>
      <c r="O56" t="n">
        <v>1.9792</v>
      </c>
      <c r="P56" t="n">
        <v>1.9809</v>
      </c>
      <c r="Q56" t="n">
        <v>1.9901</v>
      </c>
      <c r="R56" t="n">
        <v>2.1263</v>
      </c>
      <c r="S56" t="n">
        <v>2.126</v>
      </c>
      <c r="T56" t="n">
        <v>2.1146</v>
      </c>
      <c r="U56" t="n">
        <v>2.0938</v>
      </c>
      <c r="V56" t="n">
        <v>2.0679</v>
      </c>
      <c r="W56" t="n">
        <v>2.0352</v>
      </c>
      <c r="X56" t="n">
        <v>1.9025</v>
      </c>
      <c r="Y56" t="n">
        <v>1.8727</v>
      </c>
      <c r="Z56" t="n">
        <v>1.8534</v>
      </c>
      <c r="AA56" t="n">
        <v>1.8444</v>
      </c>
      <c r="AB56" t="n">
        <v>1.8443</v>
      </c>
      <c r="AC56" t="n">
        <v>1.8542</v>
      </c>
      <c r="AD56" t="n">
        <v>2.0251</v>
      </c>
      <c r="AE56" t="n">
        <v>2.0353</v>
      </c>
      <c r="AF56" t="n">
        <v>2.0253</v>
      </c>
      <c r="AG56" t="n">
        <v>2.0081</v>
      </c>
      <c r="AH56" t="n">
        <v>1.9826</v>
      </c>
      <c r="AI56" t="n">
        <v>1.9375</v>
      </c>
      <c r="AJ56" t="n">
        <v>1.801</v>
      </c>
      <c r="AK56" t="n">
        <v>1.7606</v>
      </c>
      <c r="AL56" t="n">
        <v>1.7445</v>
      </c>
      <c r="AM56" t="n">
        <v>1.7415</v>
      </c>
      <c r="AN56" t="n">
        <v>1.7495</v>
      </c>
      <c r="AO56" t="n">
        <v>1.7698</v>
      </c>
      <c r="AP56" t="n">
        <v>1.9545</v>
      </c>
      <c r="AQ56" t="n">
        <v>1.9757</v>
      </c>
      <c r="AR56" t="n">
        <v>1.971</v>
      </c>
      <c r="AS56" t="n">
        <v>1.9586</v>
      </c>
      <c r="AT56" t="n">
        <v>1.9389</v>
      </c>
      <c r="AU56" t="n">
        <v>1.9</v>
      </c>
      <c r="AV56" t="n">
        <v>1.7694</v>
      </c>
      <c r="AW56" t="n">
        <v>1.7346</v>
      </c>
      <c r="AX56" t="n">
        <v>1.7088</v>
      </c>
      <c r="AY56" t="n">
        <v>1.6887</v>
      </c>
    </row>
    <row r="57">
      <c r="A57" s="1112" t="n">
        <v>44361</v>
      </c>
      <c r="B57" s="1478" t="n">
        <v>163329</v>
      </c>
      <c r="I57" t="n">
        <v>2.1712</v>
      </c>
      <c r="J57" t="n">
        <v>2.173</v>
      </c>
      <c r="K57" t="n">
        <v>2.1589</v>
      </c>
      <c r="L57" t="n">
        <v>2.0442</v>
      </c>
      <c r="M57" t="n">
        <v>2.0102</v>
      </c>
      <c r="N57" t="n">
        <v>1.982</v>
      </c>
      <c r="O57" t="n">
        <v>1.9717</v>
      </c>
      <c r="P57" t="n">
        <v>1.9734</v>
      </c>
      <c r="Q57" t="n">
        <v>1.9826</v>
      </c>
      <c r="R57" t="n">
        <v>2.1183</v>
      </c>
      <c r="S57" t="n">
        <v>2.1183</v>
      </c>
      <c r="T57" t="n">
        <v>2.1071</v>
      </c>
      <c r="U57" t="n">
        <v>2.087</v>
      </c>
      <c r="V57" t="n">
        <v>2.0618</v>
      </c>
      <c r="W57" t="n">
        <v>2.0302</v>
      </c>
      <c r="X57" t="n">
        <v>1.8976</v>
      </c>
      <c r="Y57" t="n">
        <v>1.8683</v>
      </c>
      <c r="Z57" t="n">
        <v>1.8502</v>
      </c>
      <c r="AA57" t="n">
        <v>1.8415</v>
      </c>
      <c r="AB57" t="n">
        <v>1.8414</v>
      </c>
      <c r="AC57" t="n">
        <v>1.8513</v>
      </c>
      <c r="AD57" t="n">
        <v>2.0222</v>
      </c>
      <c r="AE57" t="n">
        <v>2.0324</v>
      </c>
      <c r="AF57" t="n">
        <v>2.0224</v>
      </c>
      <c r="AG57" t="n">
        <v>2.0052</v>
      </c>
      <c r="AH57" t="n">
        <v>1.9797</v>
      </c>
      <c r="AI57" t="n">
        <v>1.9346</v>
      </c>
      <c r="AJ57" t="n">
        <v>1.7981</v>
      </c>
      <c r="AK57" t="n">
        <v>1.7577</v>
      </c>
      <c r="AL57" t="n">
        <v>1.7416</v>
      </c>
      <c r="AM57" t="n">
        <v>1.7386</v>
      </c>
      <c r="AN57" t="n">
        <v>1.7466</v>
      </c>
      <c r="AO57" t="n">
        <v>1.7669</v>
      </c>
      <c r="AP57" t="n">
        <v>1.9516</v>
      </c>
      <c r="AQ57" t="n">
        <v>1.9728</v>
      </c>
      <c r="AR57" t="n">
        <v>1.9681</v>
      </c>
      <c r="AS57" t="n">
        <v>1.9557</v>
      </c>
      <c r="AT57" t="n">
        <v>1.936</v>
      </c>
      <c r="AU57" t="n">
        <v>1.8971</v>
      </c>
      <c r="AV57" t="n">
        <v>1.7665</v>
      </c>
      <c r="AW57" t="n">
        <v>1.7317</v>
      </c>
      <c r="AX57" t="n">
        <v>1.7059</v>
      </c>
      <c r="AY57" t="n">
        <v>1.6858</v>
      </c>
    </row>
    <row r="58">
      <c r="A58" s="1112" t="n">
        <v>44362</v>
      </c>
      <c r="B58" s="1478" t="n">
        <v>171893</v>
      </c>
      <c r="I58" t="n">
        <v>2.1705</v>
      </c>
      <c r="J58" t="n">
        <v>2.1729</v>
      </c>
      <c r="K58" t="n">
        <v>2.159</v>
      </c>
      <c r="L58" t="n">
        <v>2.046</v>
      </c>
      <c r="M58" t="n">
        <v>2.0123</v>
      </c>
      <c r="N58" t="n">
        <v>1.9843</v>
      </c>
      <c r="O58" t="n">
        <v>1.9732</v>
      </c>
      <c r="P58" t="n">
        <v>1.9743</v>
      </c>
      <c r="Q58" t="n">
        <v>1.9831</v>
      </c>
      <c r="R58" t="n">
        <v>2.1181</v>
      </c>
      <c r="S58" t="n">
        <v>2.118</v>
      </c>
      <c r="T58" t="n">
        <v>2.1065</v>
      </c>
      <c r="U58" t="n">
        <v>2.0859</v>
      </c>
      <c r="V58" t="n">
        <v>2.0606</v>
      </c>
      <c r="W58" t="n">
        <v>2.0297</v>
      </c>
      <c r="X58" t="n">
        <v>1.8972</v>
      </c>
      <c r="Y58" t="n">
        <v>1.8679</v>
      </c>
      <c r="Z58" t="n">
        <v>1.8499</v>
      </c>
      <c r="AA58" t="n">
        <v>1.8414</v>
      </c>
      <c r="AB58" t="n">
        <v>1.8413</v>
      </c>
      <c r="AC58" t="n">
        <v>1.8512</v>
      </c>
      <c r="AD58" t="n">
        <v>2.0221</v>
      </c>
      <c r="AE58" t="n">
        <v>2.0323</v>
      </c>
      <c r="AF58" t="n">
        <v>2.0223</v>
      </c>
      <c r="AG58" t="n">
        <v>2.0051</v>
      </c>
      <c r="AH58" t="n">
        <v>1.9796</v>
      </c>
      <c r="AI58" t="n">
        <v>1.9345</v>
      </c>
      <c r="AJ58" t="n">
        <v>1.798</v>
      </c>
      <c r="AK58" t="n">
        <v>1.7576</v>
      </c>
      <c r="AL58" t="n">
        <v>1.7415</v>
      </c>
      <c r="AM58" t="n">
        <v>1.7385</v>
      </c>
      <c r="AN58" t="n">
        <v>1.7465</v>
      </c>
      <c r="AO58" t="n">
        <v>1.7668</v>
      </c>
      <c r="AP58" t="n">
        <v>1.9515</v>
      </c>
      <c r="AQ58" t="n">
        <v>1.9727</v>
      </c>
      <c r="AR58" t="n">
        <v>1.968</v>
      </c>
      <c r="AS58" t="n">
        <v>1.9556</v>
      </c>
      <c r="AT58" t="n">
        <v>1.9359</v>
      </c>
      <c r="AU58" t="n">
        <v>1.897</v>
      </c>
      <c r="AV58" t="n">
        <v>1.7664</v>
      </c>
      <c r="AW58" t="n">
        <v>1.7316</v>
      </c>
      <c r="AX58" t="n">
        <v>1.7058</v>
      </c>
      <c r="AY58" t="n">
        <v>1.6857</v>
      </c>
    </row>
    <row r="59">
      <c r="A59" s="1112" t="n">
        <v>44363</v>
      </c>
      <c r="B59" s="1478" t="n">
        <v>197404</v>
      </c>
      <c r="I59" t="n">
        <v>2.1562</v>
      </c>
      <c r="J59" t="n">
        <v>2.16</v>
      </c>
      <c r="K59" t="n">
        <v>2.1473</v>
      </c>
      <c r="L59" t="n">
        <v>2.0358</v>
      </c>
      <c r="M59" t="n">
        <v>2.0019</v>
      </c>
      <c r="N59" t="n">
        <v>1.9736</v>
      </c>
      <c r="O59" t="n">
        <v>1.9623</v>
      </c>
      <c r="P59" t="n">
        <v>1.9631</v>
      </c>
      <c r="Q59" t="n">
        <v>1.9717</v>
      </c>
      <c r="R59" t="n">
        <v>2.1066</v>
      </c>
      <c r="S59" t="n">
        <v>2.1059</v>
      </c>
      <c r="T59" t="n">
        <v>2.0942</v>
      </c>
      <c r="U59" t="n">
        <v>2.0736</v>
      </c>
      <c r="V59" t="n">
        <v>2.0483</v>
      </c>
      <c r="W59" t="n">
        <v>2.0175</v>
      </c>
      <c r="X59" t="n">
        <v>1.885</v>
      </c>
      <c r="Y59" t="n">
        <v>1.8556</v>
      </c>
      <c r="Z59" t="n">
        <v>1.8375</v>
      </c>
      <c r="AA59" t="n">
        <v>1.8289</v>
      </c>
      <c r="AB59" t="n">
        <v>1.8287</v>
      </c>
      <c r="AC59" t="n">
        <v>1.8385</v>
      </c>
      <c r="AD59" t="n">
        <v>2.0094</v>
      </c>
      <c r="AE59" t="n">
        <v>2.0195</v>
      </c>
      <c r="AF59" t="n">
        <v>2.0094</v>
      </c>
      <c r="AG59" t="n">
        <v>1.9921</v>
      </c>
      <c r="AH59" t="n">
        <v>1.9666</v>
      </c>
      <c r="AI59" t="n">
        <v>1.9214</v>
      </c>
      <c r="AJ59" t="n">
        <v>1.7848</v>
      </c>
      <c r="AK59" t="n">
        <v>1.7443</v>
      </c>
      <c r="AL59" t="n">
        <v>1.7281</v>
      </c>
      <c r="AM59" t="n">
        <v>1.7251</v>
      </c>
      <c r="AN59" t="n">
        <v>1.733</v>
      </c>
      <c r="AO59" t="n">
        <v>1.7532</v>
      </c>
      <c r="AP59" t="n">
        <v>1.9378</v>
      </c>
      <c r="AQ59" t="n">
        <v>1.9589</v>
      </c>
      <c r="AR59" t="n">
        <v>1.9542</v>
      </c>
      <c r="AS59" t="n">
        <v>1.9417</v>
      </c>
      <c r="AT59" t="n">
        <v>1.9219</v>
      </c>
      <c r="AU59" t="n">
        <v>1.8829</v>
      </c>
      <c r="AV59" t="n">
        <v>1.7523</v>
      </c>
      <c r="AW59" t="n">
        <v>1.7174</v>
      </c>
      <c r="AX59" t="n">
        <v>1.6906</v>
      </c>
      <c r="AY59" t="n">
        <v>1.6705</v>
      </c>
    </row>
    <row r="60">
      <c r="A60" s="1112" t="n">
        <v>44364</v>
      </c>
      <c r="B60" s="1478" t="n">
        <v>198080</v>
      </c>
      <c r="I60" t="n">
        <v>2.1342</v>
      </c>
      <c r="J60" t="n">
        <v>2.1388</v>
      </c>
      <c r="K60" t="n">
        <v>2.1253</v>
      </c>
      <c r="L60" t="n">
        <v>2.0128</v>
      </c>
      <c r="M60" t="n">
        <v>1.9771</v>
      </c>
      <c r="N60" t="n">
        <v>1.9475</v>
      </c>
      <c r="O60" t="n">
        <v>1.9352</v>
      </c>
      <c r="P60" t="n">
        <v>1.935</v>
      </c>
      <c r="Q60" t="n">
        <v>1.9423</v>
      </c>
      <c r="R60" t="n">
        <v>2.0729</v>
      </c>
      <c r="S60" t="n">
        <v>2.071</v>
      </c>
      <c r="T60" t="n">
        <v>2.0583</v>
      </c>
      <c r="U60" t="n">
        <v>2.0375</v>
      </c>
      <c r="V60" t="n">
        <v>2.0116</v>
      </c>
      <c r="W60" t="n">
        <v>1.9798</v>
      </c>
      <c r="X60" t="n">
        <v>1.8494</v>
      </c>
      <c r="Y60" t="n">
        <v>1.8196</v>
      </c>
      <c r="Z60" t="n">
        <v>1.8016</v>
      </c>
      <c r="AA60" t="n">
        <v>1.7931</v>
      </c>
      <c r="AB60" t="n">
        <v>1.793</v>
      </c>
      <c r="AC60" t="n">
        <v>1.8028</v>
      </c>
      <c r="AD60" t="n">
        <v>1.9736</v>
      </c>
      <c r="AE60" t="n">
        <v>1.9837</v>
      </c>
      <c r="AF60" t="n">
        <v>1.9736</v>
      </c>
      <c r="AG60" t="n">
        <v>1.9562</v>
      </c>
      <c r="AH60" t="n">
        <v>1.9307</v>
      </c>
      <c r="AI60" t="n">
        <v>1.8855</v>
      </c>
      <c r="AJ60" t="n">
        <v>1.7489</v>
      </c>
      <c r="AK60" t="n">
        <v>1.7083</v>
      </c>
      <c r="AL60" t="n">
        <v>1.6921</v>
      </c>
      <c r="AM60" t="n">
        <v>1.6891</v>
      </c>
      <c r="AN60" t="n">
        <v>1.697</v>
      </c>
      <c r="AO60" t="n">
        <v>1.7172</v>
      </c>
      <c r="AP60" t="n">
        <v>1.9018</v>
      </c>
      <c r="AQ60" t="n">
        <v>1.9229</v>
      </c>
      <c r="AR60" t="n">
        <v>1.9182</v>
      </c>
      <c r="AS60" t="n">
        <v>1.9057</v>
      </c>
      <c r="AT60" t="n">
        <v>1.8859</v>
      </c>
      <c r="AU60" t="n">
        <v>1.8469</v>
      </c>
      <c r="AV60" t="n">
        <v>1.7163</v>
      </c>
      <c r="AW60" t="n">
        <v>1.6814</v>
      </c>
      <c r="AX60" t="n">
        <v>1.6546</v>
      </c>
      <c r="AY60" t="n">
        <v>1.6345</v>
      </c>
    </row>
    <row r="61">
      <c r="A61" s="1112" t="n">
        <v>44365</v>
      </c>
      <c r="B61" s="1478" t="n">
        <v>178518</v>
      </c>
      <c r="I61" t="n">
        <v>2.1683</v>
      </c>
      <c r="J61" t="n">
        <v>2.174</v>
      </c>
      <c r="K61" t="n">
        <v>2.1612</v>
      </c>
      <c r="L61" t="n">
        <v>2.0486</v>
      </c>
      <c r="M61" t="n">
        <v>2.0128</v>
      </c>
      <c r="N61" t="n">
        <v>1.9833</v>
      </c>
      <c r="O61" t="n">
        <v>1.9711</v>
      </c>
      <c r="P61" t="n">
        <v>1.9709</v>
      </c>
      <c r="Q61" t="n">
        <v>1.9782</v>
      </c>
      <c r="R61" t="n">
        <v>2.1081</v>
      </c>
      <c r="S61" t="n">
        <v>2.1058</v>
      </c>
      <c r="T61" t="n">
        <v>2.0921</v>
      </c>
      <c r="U61" t="n">
        <v>2.0707</v>
      </c>
      <c r="V61" t="n">
        <v>2.0452</v>
      </c>
      <c r="W61" t="n">
        <v>2.014</v>
      </c>
      <c r="X61" t="n">
        <v>1.8835</v>
      </c>
      <c r="Y61" t="n">
        <v>1.8535</v>
      </c>
      <c r="Z61" t="n">
        <v>1.8349</v>
      </c>
      <c r="AA61" t="n">
        <v>1.8264</v>
      </c>
      <c r="AB61" t="n">
        <v>1.8262</v>
      </c>
      <c r="AC61" t="n">
        <v>1.836</v>
      </c>
      <c r="AD61" t="n">
        <v>2.0068</v>
      </c>
      <c r="AE61" t="n">
        <v>2.0169</v>
      </c>
      <c r="AF61" t="n">
        <v>2.0067</v>
      </c>
      <c r="AG61" t="n">
        <v>1.9893</v>
      </c>
      <c r="AH61" t="n">
        <v>1.9638</v>
      </c>
      <c r="AI61" t="n">
        <v>1.9185</v>
      </c>
      <c r="AJ61" t="n">
        <v>1.7819</v>
      </c>
      <c r="AK61" t="n">
        <v>1.7413</v>
      </c>
      <c r="AL61" t="n">
        <v>1.7251</v>
      </c>
      <c r="AM61" t="n">
        <v>1.722</v>
      </c>
      <c r="AN61" t="n">
        <v>1.7299</v>
      </c>
      <c r="AO61" t="n">
        <v>1.7501</v>
      </c>
      <c r="AP61" t="n">
        <v>1.9346</v>
      </c>
      <c r="AQ61" t="n">
        <v>1.9557</v>
      </c>
      <c r="AR61" t="n">
        <v>1.951</v>
      </c>
      <c r="AS61" t="n">
        <v>1.9384</v>
      </c>
      <c r="AT61" t="n">
        <v>1.9186</v>
      </c>
      <c r="AU61" t="n">
        <v>1.8796</v>
      </c>
      <c r="AV61" t="n">
        <v>1.749</v>
      </c>
      <c r="AW61" t="n">
        <v>1.714</v>
      </c>
      <c r="AX61" t="n">
        <v>1.6869</v>
      </c>
      <c r="AY61" t="n">
        <v>1.6668</v>
      </c>
    </row>
    <row r="62">
      <c r="A62" s="1112" t="n">
        <v>44368</v>
      </c>
      <c r="B62" s="1478" t="n">
        <v>152316</v>
      </c>
      <c r="I62" t="n">
        <v>2.1969</v>
      </c>
      <c r="J62" t="n">
        <v>2.2031</v>
      </c>
      <c r="K62" t="n">
        <v>2.1906</v>
      </c>
      <c r="L62" t="n">
        <v>2.0781</v>
      </c>
      <c r="M62" t="n">
        <v>2.0415</v>
      </c>
      <c r="N62" t="n">
        <v>2.0118</v>
      </c>
      <c r="O62" t="n">
        <v>1.9994</v>
      </c>
      <c r="P62" t="n">
        <v>1.9991</v>
      </c>
      <c r="Q62" t="n">
        <v>2.0063</v>
      </c>
      <c r="R62" t="n">
        <v>2.1359</v>
      </c>
      <c r="S62" t="n">
        <v>2.1321</v>
      </c>
      <c r="T62" t="n">
        <v>2.1182</v>
      </c>
      <c r="U62" t="n">
        <v>2.0972</v>
      </c>
      <c r="V62" t="n">
        <v>2.0711</v>
      </c>
      <c r="W62" t="n">
        <v>2.0387</v>
      </c>
      <c r="X62" t="n">
        <v>1.9082</v>
      </c>
      <c r="Y62" t="n">
        <v>1.8779</v>
      </c>
      <c r="Z62" t="n">
        <v>1.8593</v>
      </c>
      <c r="AA62" t="n">
        <v>1.8501</v>
      </c>
      <c r="AB62" t="n">
        <v>1.8503</v>
      </c>
      <c r="AC62" t="n">
        <v>1.8601</v>
      </c>
      <c r="AD62" t="n">
        <v>2.0309</v>
      </c>
      <c r="AE62" t="n">
        <v>2.041</v>
      </c>
      <c r="AF62" t="n">
        <v>2.0308</v>
      </c>
      <c r="AG62" t="n">
        <v>2.0134</v>
      </c>
      <c r="AH62" t="n">
        <v>1.9879</v>
      </c>
      <c r="AI62" t="n">
        <v>1.9426</v>
      </c>
      <c r="AJ62" t="n">
        <v>1.806</v>
      </c>
      <c r="AK62" t="n">
        <v>1.7654</v>
      </c>
      <c r="AL62" t="n">
        <v>1.7492</v>
      </c>
      <c r="AM62" t="n">
        <v>1.7461</v>
      </c>
      <c r="AN62" t="n">
        <v>1.754</v>
      </c>
      <c r="AO62" t="n">
        <v>1.7742</v>
      </c>
      <c r="AP62" t="n">
        <v>1.9587</v>
      </c>
      <c r="AQ62" t="n">
        <v>1.9798</v>
      </c>
      <c r="AR62" t="n">
        <v>1.9751</v>
      </c>
      <c r="AS62" t="n">
        <v>1.9625</v>
      </c>
      <c r="AT62" t="n">
        <v>1.9427</v>
      </c>
      <c r="AU62" t="n">
        <v>1.9037</v>
      </c>
      <c r="AV62" t="n">
        <v>1.7731</v>
      </c>
      <c r="AW62" t="n">
        <v>1.7381</v>
      </c>
      <c r="AX62" t="n">
        <v>1.711</v>
      </c>
      <c r="AY62" t="n">
        <v>1.6909</v>
      </c>
    </row>
    <row r="63">
      <c r="A63" s="1112" t="n">
        <v>44369</v>
      </c>
      <c r="B63" s="1478" t="n">
        <v>196317</v>
      </c>
      <c r="I63" t="n">
        <v>2.2243</v>
      </c>
      <c r="J63" t="n">
        <v>2.2301</v>
      </c>
      <c r="K63" t="n">
        <v>2.2148</v>
      </c>
      <c r="L63" t="n">
        <v>2.0999</v>
      </c>
      <c r="M63" t="n">
        <v>2.062</v>
      </c>
      <c r="N63" t="n">
        <v>2.0311</v>
      </c>
      <c r="O63" t="n">
        <v>2.0178</v>
      </c>
      <c r="P63" t="n">
        <v>2.0167</v>
      </c>
      <c r="Q63" t="n">
        <v>2.0234</v>
      </c>
      <c r="R63" t="n">
        <v>2.15</v>
      </c>
      <c r="S63" t="n">
        <v>2.146</v>
      </c>
      <c r="T63" t="n">
        <v>2.1319</v>
      </c>
      <c r="U63" t="n">
        <v>2.1106</v>
      </c>
      <c r="V63" t="n">
        <v>2.0843</v>
      </c>
      <c r="W63" t="n">
        <v>2.0526</v>
      </c>
      <c r="X63" t="n">
        <v>1.922</v>
      </c>
      <c r="Y63" t="n">
        <v>1.8917</v>
      </c>
      <c r="Z63" t="n">
        <v>1.873</v>
      </c>
      <c r="AA63" t="n">
        <v>1.8635</v>
      </c>
      <c r="AB63" t="n">
        <v>1.8637</v>
      </c>
      <c r="AC63" t="n">
        <v>1.8734</v>
      </c>
      <c r="AD63" t="n">
        <v>2.0442</v>
      </c>
      <c r="AE63" t="n">
        <v>2.0543</v>
      </c>
      <c r="AF63" t="n">
        <v>2.044</v>
      </c>
      <c r="AG63" t="n">
        <v>2.0266</v>
      </c>
      <c r="AH63" t="n">
        <v>2.0011</v>
      </c>
      <c r="AI63" t="n">
        <v>1.9557</v>
      </c>
      <c r="AJ63" t="n">
        <v>1.8191</v>
      </c>
      <c r="AK63" t="n">
        <v>1.7785</v>
      </c>
      <c r="AL63" t="n">
        <v>1.7622</v>
      </c>
      <c r="AM63" t="n">
        <v>1.7591</v>
      </c>
      <c r="AN63" t="n">
        <v>1.7669</v>
      </c>
      <c r="AO63" t="n">
        <v>1.7871</v>
      </c>
      <c r="AP63" t="n">
        <v>1.9716</v>
      </c>
      <c r="AQ63" t="n">
        <v>1.9926</v>
      </c>
      <c r="AR63" t="n">
        <v>1.9879</v>
      </c>
      <c r="AS63" t="n">
        <v>1.9753</v>
      </c>
      <c r="AT63" t="n">
        <v>1.9554</v>
      </c>
      <c r="AU63" t="n">
        <v>1.9164</v>
      </c>
      <c r="AV63" t="n">
        <v>1.7858</v>
      </c>
      <c r="AW63" t="n">
        <v>1.7507</v>
      </c>
      <c r="AX63" t="n">
        <v>1.7232</v>
      </c>
      <c r="AY63" t="n">
        <v>1.7031</v>
      </c>
    </row>
    <row r="64">
      <c r="A64" s="1112" t="n">
        <v>44370</v>
      </c>
      <c r="B64" s="1478" t="n">
        <v>293218</v>
      </c>
      <c r="I64" t="n">
        <v>2.2669</v>
      </c>
      <c r="J64" t="n">
        <v>2.2699</v>
      </c>
      <c r="K64" t="n">
        <v>2.2502</v>
      </c>
      <c r="L64" t="n">
        <v>2.1305</v>
      </c>
      <c r="M64" t="n">
        <v>2.0911</v>
      </c>
      <c r="N64" t="n">
        <v>2.0586</v>
      </c>
      <c r="O64" t="n">
        <v>2.0442</v>
      </c>
      <c r="P64" t="n">
        <v>2.0429</v>
      </c>
      <c r="Q64" t="n">
        <v>2.05</v>
      </c>
      <c r="R64" t="n">
        <v>2.1754</v>
      </c>
      <c r="S64" t="n">
        <v>2.1725</v>
      </c>
      <c r="T64" t="n">
        <v>2.1592</v>
      </c>
      <c r="U64" t="n">
        <v>2.1378</v>
      </c>
      <c r="V64" t="n">
        <v>2.1111</v>
      </c>
      <c r="W64" t="n">
        <v>2.0795</v>
      </c>
      <c r="X64" t="n">
        <v>1.948</v>
      </c>
      <c r="Y64" t="n">
        <v>1.9178</v>
      </c>
      <c r="Z64" t="n">
        <v>1.8986</v>
      </c>
      <c r="AA64" t="n">
        <v>1.8888</v>
      </c>
      <c r="AB64" t="n">
        <v>1.889</v>
      </c>
      <c r="AC64" t="n">
        <v>1.8987</v>
      </c>
      <c r="AD64" t="n">
        <v>2.0695</v>
      </c>
      <c r="AE64" t="n">
        <v>2.0796</v>
      </c>
      <c r="AF64" t="n">
        <v>2.0693</v>
      </c>
      <c r="AG64" t="n">
        <v>2.0519</v>
      </c>
      <c r="AH64" t="n">
        <v>2.0264</v>
      </c>
      <c r="AI64" t="n">
        <v>1.981</v>
      </c>
      <c r="AJ64" t="n">
        <v>1.8444</v>
      </c>
      <c r="AK64" t="n">
        <v>1.8038</v>
      </c>
      <c r="AL64" t="n">
        <v>1.7875</v>
      </c>
      <c r="AM64" t="n">
        <v>1.7844</v>
      </c>
      <c r="AN64" t="n">
        <v>1.7922</v>
      </c>
      <c r="AO64" t="n">
        <v>1.8124</v>
      </c>
      <c r="AP64" t="n">
        <v>1.9969</v>
      </c>
      <c r="AQ64" t="n">
        <v>2.0179</v>
      </c>
      <c r="AR64" t="n">
        <v>2.0132</v>
      </c>
      <c r="AS64" t="n">
        <v>2.0006</v>
      </c>
      <c r="AT64" t="n">
        <v>1.9807</v>
      </c>
      <c r="AU64" t="n">
        <v>1.9417</v>
      </c>
      <c r="AV64" t="n">
        <v>1.8111</v>
      </c>
      <c r="AW64" t="n">
        <v>1.776</v>
      </c>
      <c r="AX64" t="n">
        <v>1.7485</v>
      </c>
      <c r="AY64" t="n">
        <v>1.7284</v>
      </c>
    </row>
    <row r="65">
      <c r="A65" s="1112" t="n">
        <v>44371</v>
      </c>
      <c r="B65" s="1478" t="n">
        <v>251820</v>
      </c>
      <c r="I65" t="n">
        <v>2.2809</v>
      </c>
      <c r="J65" t="n">
        <v>2.28</v>
      </c>
      <c r="K65" t="n">
        <v>2.2587</v>
      </c>
      <c r="L65" t="n">
        <v>2.1346</v>
      </c>
      <c r="M65" t="n">
        <v>2.094</v>
      </c>
      <c r="N65" t="n">
        <v>2.0601</v>
      </c>
      <c r="O65" t="n">
        <v>2.0451</v>
      </c>
      <c r="P65" t="n">
        <v>2.0438</v>
      </c>
      <c r="Q65" t="n">
        <v>2.0514</v>
      </c>
      <c r="R65" t="n">
        <v>2.1784</v>
      </c>
      <c r="S65" t="n">
        <v>2.1761</v>
      </c>
      <c r="T65" t="n">
        <v>2.1628</v>
      </c>
      <c r="U65" t="n">
        <v>2.1413</v>
      </c>
      <c r="V65" t="n">
        <v>2.1145</v>
      </c>
      <c r="W65" t="n">
        <v>2.0827</v>
      </c>
      <c r="X65" t="n">
        <v>1.9508</v>
      </c>
      <c r="Y65" t="n">
        <v>1.9205</v>
      </c>
      <c r="Z65" t="n">
        <v>1.9009</v>
      </c>
      <c r="AA65" t="n">
        <v>1.8912</v>
      </c>
      <c r="AB65" t="n">
        <v>1.8914</v>
      </c>
      <c r="AC65" t="n">
        <v>1.9011</v>
      </c>
      <c r="AD65" t="n">
        <v>2.0719</v>
      </c>
      <c r="AE65" t="n">
        <v>2.082</v>
      </c>
      <c r="AF65" t="n">
        <v>2.0717</v>
      </c>
      <c r="AG65" t="n">
        <v>2.0543</v>
      </c>
      <c r="AH65" t="n">
        <v>2.0288</v>
      </c>
      <c r="AI65" t="n">
        <v>1.9834</v>
      </c>
      <c r="AJ65" t="n">
        <v>1.8468</v>
      </c>
      <c r="AK65" t="n">
        <v>1.8062</v>
      </c>
      <c r="AL65" t="n">
        <v>1.7899</v>
      </c>
      <c r="AM65" t="n">
        <v>1.7868</v>
      </c>
      <c r="AN65" t="n">
        <v>1.7946</v>
      </c>
      <c r="AO65" t="n">
        <v>1.8148</v>
      </c>
      <c r="AP65" t="n">
        <v>1.9993</v>
      </c>
      <c r="AQ65" t="n">
        <v>2.0203</v>
      </c>
      <c r="AR65" t="n">
        <v>2.0156</v>
      </c>
      <c r="AS65" t="n">
        <v>2.003</v>
      </c>
      <c r="AT65" t="n">
        <v>1.9831</v>
      </c>
      <c r="AU65" t="n">
        <v>1.9441</v>
      </c>
      <c r="AV65" t="n">
        <v>1.8135</v>
      </c>
      <c r="AW65" t="n">
        <v>1.7784</v>
      </c>
      <c r="AX65" t="n">
        <v>1.7509</v>
      </c>
      <c r="AY65" t="n">
        <v>1.7308</v>
      </c>
    </row>
    <row r="66">
      <c r="A66" s="1112" t="n">
        <v>44372</v>
      </c>
      <c r="B66" s="1478" t="n">
        <v>238650</v>
      </c>
      <c r="I66" t="n">
        <v>2.2639</v>
      </c>
      <c r="J66" t="n">
        <v>2.2612</v>
      </c>
      <c r="K66" t="n">
        <v>2.2378</v>
      </c>
      <c r="L66" t="n">
        <v>2.1126</v>
      </c>
      <c r="M66" t="n">
        <v>2.0716</v>
      </c>
      <c r="N66" t="n">
        <v>2.0375</v>
      </c>
      <c r="O66" t="n">
        <v>2.0224</v>
      </c>
      <c r="P66" t="n">
        <v>2.0212</v>
      </c>
      <c r="Q66" t="n">
        <v>2.0293</v>
      </c>
      <c r="R66" t="n">
        <v>2.1572</v>
      </c>
      <c r="S66" t="n">
        <v>2.155</v>
      </c>
      <c r="T66" t="n">
        <v>2.1418</v>
      </c>
      <c r="U66" t="n">
        <v>2.1206</v>
      </c>
      <c r="V66" t="n">
        <v>2.0941</v>
      </c>
      <c r="W66" t="n">
        <v>2.0627</v>
      </c>
      <c r="X66" t="n">
        <v>1.9311</v>
      </c>
      <c r="Y66" t="n">
        <v>1.9011</v>
      </c>
      <c r="Z66" t="n">
        <v>1.8824</v>
      </c>
      <c r="AA66" t="n">
        <v>1.8729</v>
      </c>
      <c r="AB66" t="n">
        <v>1.8728</v>
      </c>
      <c r="AC66" t="n">
        <v>1.8827</v>
      </c>
      <c r="AD66" t="n">
        <v>2.0538</v>
      </c>
      <c r="AE66" t="n">
        <v>2.0642</v>
      </c>
      <c r="AF66" t="n">
        <v>2.0541</v>
      </c>
      <c r="AG66" t="n">
        <v>2.037</v>
      </c>
      <c r="AH66" t="n">
        <v>2.0117</v>
      </c>
      <c r="AI66" t="n">
        <v>1.9666</v>
      </c>
      <c r="AJ66" t="n">
        <v>1.8303</v>
      </c>
      <c r="AK66" t="n">
        <v>1.7899</v>
      </c>
      <c r="AL66" t="n">
        <v>1.7739</v>
      </c>
      <c r="AM66" t="n">
        <v>1.7708</v>
      </c>
      <c r="AN66" t="n">
        <v>1.7786</v>
      </c>
      <c r="AO66" t="n">
        <v>1.7988</v>
      </c>
      <c r="AP66" t="n">
        <v>1.9833</v>
      </c>
      <c r="AQ66" t="n">
        <v>2.0043</v>
      </c>
      <c r="AR66" t="n">
        <v>1.9996</v>
      </c>
      <c r="AS66" t="n">
        <v>1.987</v>
      </c>
      <c r="AT66" t="n">
        <v>1.9671</v>
      </c>
      <c r="AU66" t="n">
        <v>1.9281</v>
      </c>
      <c r="AV66" t="n">
        <v>1.7975</v>
      </c>
      <c r="AW66" t="n">
        <v>1.7624</v>
      </c>
      <c r="AX66" t="n">
        <v>1.7349</v>
      </c>
      <c r="AY66" t="n">
        <v>1.7148</v>
      </c>
    </row>
    <row r="67">
      <c r="A67" s="1112" t="n">
        <v>44375</v>
      </c>
      <c r="B67" s="1478" t="n">
        <v>156931</v>
      </c>
      <c r="I67" t="n">
        <v>2.2166</v>
      </c>
      <c r="J67" t="n">
        <v>2.2177</v>
      </c>
      <c r="K67" t="n">
        <v>2.1992</v>
      </c>
      <c r="L67" t="n">
        <v>2.0774</v>
      </c>
      <c r="M67" t="n">
        <v>2.039</v>
      </c>
      <c r="N67" t="n">
        <v>2.0067</v>
      </c>
      <c r="O67" t="n">
        <v>1.9932</v>
      </c>
      <c r="P67" t="n">
        <v>1.9932</v>
      </c>
      <c r="Q67" t="n">
        <v>2.0021</v>
      </c>
      <c r="R67" t="n">
        <v>2.1305</v>
      </c>
      <c r="S67" t="n">
        <v>2.1301</v>
      </c>
      <c r="T67" t="n">
        <v>2.1182</v>
      </c>
      <c r="U67" t="n">
        <v>2.0972</v>
      </c>
      <c r="V67" t="n">
        <v>2.0714</v>
      </c>
      <c r="W67" t="n">
        <v>2.0409</v>
      </c>
      <c r="X67" t="n">
        <v>1.9077</v>
      </c>
      <c r="Y67" t="n">
        <v>1.8774</v>
      </c>
      <c r="Z67" t="n">
        <v>1.8566</v>
      </c>
      <c r="AA67" t="n">
        <v>1.8472</v>
      </c>
      <c r="AB67" t="n">
        <v>1.8471</v>
      </c>
      <c r="AC67" t="n">
        <v>1.857</v>
      </c>
      <c r="AD67" t="n">
        <v>2.0281</v>
      </c>
      <c r="AE67" t="n">
        <v>2.0385</v>
      </c>
      <c r="AF67" t="n">
        <v>2.0284</v>
      </c>
      <c r="AG67" t="n">
        <v>2.0113</v>
      </c>
      <c r="AH67" t="n">
        <v>1.986</v>
      </c>
      <c r="AI67" t="n">
        <v>1.9409</v>
      </c>
      <c r="AJ67" t="n">
        <v>1.8046</v>
      </c>
      <c r="AK67" t="n">
        <v>1.7642</v>
      </c>
      <c r="AL67" t="n">
        <v>1.7482</v>
      </c>
      <c r="AM67" t="n">
        <v>1.7451</v>
      </c>
      <c r="AN67" t="n">
        <v>1.7529</v>
      </c>
      <c r="AO67" t="n">
        <v>1.7731</v>
      </c>
      <c r="AP67" t="n">
        <v>1.9576</v>
      </c>
      <c r="AQ67" t="n">
        <v>1.9786</v>
      </c>
      <c r="AR67" t="n">
        <v>1.9739</v>
      </c>
      <c r="AS67" t="n">
        <v>1.9613</v>
      </c>
      <c r="AT67" t="n">
        <v>1.9414</v>
      </c>
      <c r="AU67" t="n">
        <v>1.9024</v>
      </c>
      <c r="AV67" t="n">
        <v>1.7718</v>
      </c>
      <c r="AW67" t="n">
        <v>1.7367</v>
      </c>
      <c r="AX67" t="n">
        <v>1.7092</v>
      </c>
      <c r="AY67" t="n">
        <v>1.6891</v>
      </c>
    </row>
    <row r="68">
      <c r="A68" s="1112" t="n">
        <v>44376</v>
      </c>
      <c r="B68" s="1478" t="n">
        <v>163814</v>
      </c>
      <c r="I68" t="n">
        <v>2.239</v>
      </c>
      <c r="J68" t="n">
        <v>2.2415</v>
      </c>
      <c r="K68" t="n">
        <v>2.2219</v>
      </c>
      <c r="L68" t="n">
        <v>2.0982</v>
      </c>
      <c r="M68" t="n">
        <v>2.0586</v>
      </c>
      <c r="N68" t="n">
        <v>2.0255</v>
      </c>
      <c r="O68" t="n">
        <v>2.0113</v>
      </c>
      <c r="P68" t="n">
        <v>2.0105</v>
      </c>
      <c r="Q68" t="n">
        <v>2.0192</v>
      </c>
      <c r="R68" t="n">
        <v>2.1456</v>
      </c>
      <c r="S68" t="n">
        <v>2.1445</v>
      </c>
      <c r="T68" t="n">
        <v>2.1319</v>
      </c>
      <c r="U68" t="n">
        <v>2.1111</v>
      </c>
      <c r="V68" t="n">
        <v>2.0855</v>
      </c>
      <c r="W68" t="n">
        <v>2.055</v>
      </c>
      <c r="X68" t="n">
        <v>1.9218</v>
      </c>
      <c r="Y68" t="n">
        <v>1.8914</v>
      </c>
      <c r="Z68" t="n">
        <v>1.8706</v>
      </c>
      <c r="AA68" t="n">
        <v>1.8617</v>
      </c>
      <c r="AB68" t="n">
        <v>1.8613</v>
      </c>
      <c r="AC68" t="n">
        <v>1.8709</v>
      </c>
      <c r="AD68" t="n">
        <v>2.0418</v>
      </c>
      <c r="AE68" t="n">
        <v>2.0519</v>
      </c>
      <c r="AF68" t="n">
        <v>2.0415</v>
      </c>
      <c r="AG68" t="n">
        <v>2.0241</v>
      </c>
      <c r="AH68" t="n">
        <v>1.9985</v>
      </c>
      <c r="AI68" t="n">
        <v>1.9531</v>
      </c>
      <c r="AJ68" t="n">
        <v>1.8166</v>
      </c>
      <c r="AK68" t="n">
        <v>1.7759</v>
      </c>
      <c r="AL68" t="n">
        <v>1.7596</v>
      </c>
      <c r="AM68" t="n">
        <v>1.7565</v>
      </c>
      <c r="AN68" t="n">
        <v>1.7643</v>
      </c>
      <c r="AO68" t="n">
        <v>1.7845</v>
      </c>
      <c r="AP68" t="n">
        <v>1.969</v>
      </c>
      <c r="AQ68" t="n">
        <v>1.99</v>
      </c>
      <c r="AR68" t="n">
        <v>1.9853</v>
      </c>
      <c r="AS68" t="n">
        <v>1.9727</v>
      </c>
      <c r="AT68" t="n">
        <v>1.9528</v>
      </c>
      <c r="AU68" t="n">
        <v>1.9138</v>
      </c>
      <c r="AV68" t="n">
        <v>1.7832</v>
      </c>
      <c r="AW68" t="n">
        <v>1.7481</v>
      </c>
      <c r="AX68" t="n">
        <v>1.7206</v>
      </c>
      <c r="AY68" t="n">
        <v>1.7005</v>
      </c>
    </row>
    <row r="69">
      <c r="A69" s="1112" t="n">
        <v>44377</v>
      </c>
      <c r="B69" s="1478" t="n">
        <v>153943</v>
      </c>
      <c r="I69" t="n">
        <v>2.2444</v>
      </c>
      <c r="J69" t="n">
        <v>2.2418</v>
      </c>
      <c r="K69" t="n">
        <v>2.2234</v>
      </c>
      <c r="L69" t="n">
        <v>2.0992</v>
      </c>
      <c r="M69" t="n">
        <v>2.0587</v>
      </c>
      <c r="N69" t="n">
        <v>2.0253</v>
      </c>
      <c r="O69" t="n">
        <v>2.012</v>
      </c>
      <c r="P69" t="n">
        <v>2.012</v>
      </c>
      <c r="Q69" t="n">
        <v>2.0207</v>
      </c>
      <c r="R69" t="n">
        <v>2.1462</v>
      </c>
      <c r="S69" t="n">
        <v>2.1449</v>
      </c>
      <c r="T69" t="n">
        <v>2.1322</v>
      </c>
      <c r="U69" t="n">
        <v>2.1114</v>
      </c>
      <c r="V69" t="n">
        <v>2.0857</v>
      </c>
      <c r="W69" t="n">
        <v>2.055</v>
      </c>
      <c r="X69" t="n">
        <v>1.9222</v>
      </c>
      <c r="Y69" t="n">
        <v>1.8909</v>
      </c>
      <c r="Z69" t="n">
        <v>1.8692</v>
      </c>
      <c r="AA69" t="n">
        <v>1.8603</v>
      </c>
      <c r="AB69" t="n">
        <v>1.8599</v>
      </c>
      <c r="AC69" t="n">
        <v>1.8695</v>
      </c>
      <c r="AD69" t="n">
        <v>2.0404</v>
      </c>
      <c r="AE69" t="n">
        <v>2.0505</v>
      </c>
      <c r="AF69" t="n">
        <v>2.0401</v>
      </c>
      <c r="AG69" t="n">
        <v>2.0227</v>
      </c>
      <c r="AH69" t="n">
        <v>1.9971</v>
      </c>
      <c r="AI69" t="n">
        <v>1.9517</v>
      </c>
      <c r="AJ69" t="n">
        <v>1.8152</v>
      </c>
      <c r="AK69" t="n">
        <v>1.7745</v>
      </c>
      <c r="AL69" t="n">
        <v>1.7582</v>
      </c>
      <c r="AM69" t="n">
        <v>1.7551</v>
      </c>
      <c r="AN69" t="n">
        <v>1.7629</v>
      </c>
      <c r="AO69" t="n">
        <v>1.7831</v>
      </c>
      <c r="AP69" t="n">
        <v>1.9676</v>
      </c>
      <c r="AQ69" t="n">
        <v>1.9886</v>
      </c>
      <c r="AR69" t="n">
        <v>1.9839</v>
      </c>
      <c r="AS69" t="n">
        <v>1.9713</v>
      </c>
      <c r="AT69" t="n">
        <v>1.9514</v>
      </c>
      <c r="AU69" t="n">
        <v>1.9124</v>
      </c>
      <c r="AV69" t="n">
        <v>1.7818</v>
      </c>
      <c r="AW69" t="n">
        <v>1.7467</v>
      </c>
      <c r="AX69" t="n">
        <v>1.7192</v>
      </c>
      <c r="AY69" t="n">
        <v>1.6991</v>
      </c>
    </row>
    <row r="70">
      <c r="A70" s="1112" t="n">
        <v>44378</v>
      </c>
      <c r="B70" s="1478" t="n">
        <v>203245</v>
      </c>
      <c r="J70" t="n">
        <v>2.2676</v>
      </c>
      <c r="K70" t="n">
        <v>2.2523</v>
      </c>
      <c r="L70" t="n">
        <v>2.1295</v>
      </c>
      <c r="M70" t="n">
        <v>2.0878</v>
      </c>
      <c r="N70" t="n">
        <v>2.0533</v>
      </c>
      <c r="O70" t="n">
        <v>2.0401</v>
      </c>
      <c r="P70" t="n">
        <v>2.0401</v>
      </c>
      <c r="Q70" t="n">
        <v>2.0486</v>
      </c>
      <c r="R70" t="n">
        <v>2.1694</v>
      </c>
      <c r="S70" t="n">
        <v>2.1659</v>
      </c>
      <c r="T70" t="n">
        <v>2.1519</v>
      </c>
      <c r="U70" t="n">
        <v>2.1305</v>
      </c>
      <c r="V70" t="n">
        <v>2.1041</v>
      </c>
      <c r="W70" t="n">
        <v>2.0732</v>
      </c>
      <c r="X70" t="n">
        <v>1.9402</v>
      </c>
      <c r="Y70" t="n">
        <v>1.9086</v>
      </c>
      <c r="Z70" t="n">
        <v>1.8867</v>
      </c>
      <c r="AA70" t="n">
        <v>1.8772</v>
      </c>
      <c r="AB70" t="n">
        <v>1.8768</v>
      </c>
      <c r="AC70" t="n">
        <v>1.8864</v>
      </c>
      <c r="AD70" t="n">
        <v>2.0573</v>
      </c>
      <c r="AE70" t="n">
        <v>2.0674</v>
      </c>
      <c r="AF70" t="n">
        <v>2.057</v>
      </c>
      <c r="AG70" t="n">
        <v>2.0396</v>
      </c>
      <c r="AH70" t="n">
        <v>2.014</v>
      </c>
      <c r="AI70" t="n">
        <v>1.9686</v>
      </c>
      <c r="AJ70" t="n">
        <v>1.8321</v>
      </c>
      <c r="AK70" t="n">
        <v>1.7914</v>
      </c>
      <c r="AL70" t="n">
        <v>1.7751</v>
      </c>
      <c r="AM70" t="n">
        <v>1.772</v>
      </c>
      <c r="AN70" t="n">
        <v>1.7798</v>
      </c>
      <c r="AO70" t="n">
        <v>1.8</v>
      </c>
      <c r="AP70" t="n">
        <v>1.9845</v>
      </c>
      <c r="AQ70" t="n">
        <v>2.0055</v>
      </c>
      <c r="AR70" t="n">
        <v>2.0008</v>
      </c>
      <c r="AS70" t="n">
        <v>1.9882</v>
      </c>
      <c r="AT70" t="n">
        <v>1.9683</v>
      </c>
      <c r="AU70" t="n">
        <v>1.9293</v>
      </c>
      <c r="AV70" t="n">
        <v>1.7987</v>
      </c>
      <c r="AW70" t="n">
        <v>1.7636</v>
      </c>
      <c r="AX70" t="n">
        <v>1.7361</v>
      </c>
      <c r="AY70" t="n">
        <v>1.716</v>
      </c>
    </row>
    <row r="71">
      <c r="A71" s="1112" t="n">
        <v>44379</v>
      </c>
      <c r="B71" s="1478" t="n">
        <v>163153</v>
      </c>
      <c r="J71" t="n">
        <v>2.2998</v>
      </c>
      <c r="K71" t="n">
        <v>2.284</v>
      </c>
      <c r="L71" t="n">
        <v>2.1589</v>
      </c>
      <c r="M71" t="n">
        <v>2.1157</v>
      </c>
      <c r="N71" t="n">
        <v>2.0798</v>
      </c>
      <c r="O71" t="n">
        <v>2.066</v>
      </c>
      <c r="P71" t="n">
        <v>2.0656</v>
      </c>
      <c r="Q71" t="n">
        <v>2.0739</v>
      </c>
      <c r="R71" t="n">
        <v>2.1944</v>
      </c>
      <c r="S71" t="n">
        <v>2.191</v>
      </c>
      <c r="T71" t="n">
        <v>2.1771</v>
      </c>
      <c r="U71" t="n">
        <v>2.1556</v>
      </c>
      <c r="V71" t="n">
        <v>2.129</v>
      </c>
      <c r="W71" t="n">
        <v>2.0975</v>
      </c>
      <c r="X71" t="n">
        <v>1.9645</v>
      </c>
      <c r="Y71" t="n">
        <v>1.932</v>
      </c>
      <c r="Z71" t="n">
        <v>1.9103</v>
      </c>
      <c r="AA71" t="n">
        <v>1.9008</v>
      </c>
      <c r="AB71" t="n">
        <v>1.9004</v>
      </c>
      <c r="AC71" t="n">
        <v>1.91</v>
      </c>
      <c r="AD71" t="n">
        <v>2.0809</v>
      </c>
      <c r="AE71" t="n">
        <v>2.091</v>
      </c>
      <c r="AF71" t="n">
        <v>2.0806</v>
      </c>
      <c r="AG71" t="n">
        <v>2.0632</v>
      </c>
      <c r="AH71" t="n">
        <v>2.0376</v>
      </c>
      <c r="AI71" t="n">
        <v>1.9922</v>
      </c>
      <c r="AJ71" t="n">
        <v>1.8557</v>
      </c>
      <c r="AK71" t="n">
        <v>1.815</v>
      </c>
      <c r="AL71" t="n">
        <v>1.7987</v>
      </c>
      <c r="AM71" t="n">
        <v>1.7956</v>
      </c>
      <c r="AN71" t="n">
        <v>1.8034</v>
      </c>
      <c r="AO71" t="n">
        <v>1.8236</v>
      </c>
      <c r="AP71" t="n">
        <v>2.0081</v>
      </c>
      <c r="AQ71" t="n">
        <v>2.0291</v>
      </c>
      <c r="AR71" t="n">
        <v>2.0244</v>
      </c>
      <c r="AS71" t="n">
        <v>2.0118</v>
      </c>
      <c r="AT71" t="n">
        <v>1.9919</v>
      </c>
      <c r="AU71" t="n">
        <v>1.9529</v>
      </c>
      <c r="AV71" t="n">
        <v>1.8223</v>
      </c>
      <c r="AW71" t="n">
        <v>1.7872</v>
      </c>
      <c r="AX71" t="n">
        <v>1.7597</v>
      </c>
      <c r="AY71" t="n">
        <v>1.7396</v>
      </c>
    </row>
    <row r="72" customFormat="1" s="192">
      <c r="A72" s="104" t="n">
        <v>44382</v>
      </c>
      <c r="B72" s="1476" t="n"/>
      <c r="J72" s="192" t="n">
        <v>2.2998</v>
      </c>
      <c r="K72" s="192" t="n">
        <v>2.284</v>
      </c>
      <c r="L72" s="192" t="n">
        <v>2.1589</v>
      </c>
      <c r="M72" s="192" t="n">
        <v>2.1157</v>
      </c>
      <c r="N72" s="192" t="n">
        <v>2.0798</v>
      </c>
      <c r="O72" s="192" t="n">
        <v>2.066</v>
      </c>
      <c r="P72" s="192" t="n">
        <v>2.0656</v>
      </c>
      <c r="Q72" s="192" t="n">
        <v>2.0739</v>
      </c>
      <c r="R72" s="192" t="n">
        <v>2.1944</v>
      </c>
      <c r="S72" s="192" t="n">
        <v>2.191</v>
      </c>
      <c r="T72" s="192" t="n">
        <v>2.1771</v>
      </c>
      <c r="U72" s="192" t="n">
        <v>2.1556</v>
      </c>
      <c r="V72" s="192" t="n">
        <v>2.129</v>
      </c>
      <c r="W72" s="192" t="n">
        <v>2.0975</v>
      </c>
      <c r="X72" s="192" t="n">
        <v>1.9645</v>
      </c>
      <c r="Y72" s="192" t="n">
        <v>1.932</v>
      </c>
      <c r="Z72" s="192" t="n">
        <v>1.9103</v>
      </c>
      <c r="AA72" s="192" t="n">
        <v>1.9008</v>
      </c>
      <c r="AB72" s="192" t="n">
        <v>1.9004</v>
      </c>
      <c r="AC72" s="192" t="n">
        <v>1.91</v>
      </c>
      <c r="AD72" s="192" t="n">
        <v>2.0809</v>
      </c>
      <c r="AE72" s="192" t="n">
        <v>2.091</v>
      </c>
      <c r="AF72" s="192" t="n">
        <v>2.0806</v>
      </c>
      <c r="AG72" s="192" t="n">
        <v>2.0632</v>
      </c>
      <c r="AH72" s="192" t="n">
        <v>2.0376</v>
      </c>
      <c r="AI72" s="192" t="n">
        <v>1.9922</v>
      </c>
      <c r="AJ72" s="192" t="n">
        <v>1.8557</v>
      </c>
      <c r="AK72" s="192" t="n">
        <v>1.815</v>
      </c>
      <c r="AL72" s="192" t="n">
        <v>1.7987</v>
      </c>
      <c r="AM72" s="192" t="n">
        <v>1.7956</v>
      </c>
      <c r="AN72" s="192" t="n">
        <v>1.8034</v>
      </c>
      <c r="AO72" s="192" t="n">
        <v>1.8236</v>
      </c>
      <c r="AP72" s="192" t="n">
        <v>2.0081</v>
      </c>
      <c r="AQ72" s="192" t="n">
        <v>2.0291</v>
      </c>
      <c r="AR72" s="192" t="n">
        <v>2.0244</v>
      </c>
      <c r="AS72" s="192" t="n">
        <v>2.0118</v>
      </c>
      <c r="AT72" s="192" t="n">
        <v>1.9919</v>
      </c>
      <c r="AU72" s="192" t="n">
        <v>1.9529</v>
      </c>
      <c r="AV72" s="192" t="n">
        <v>1.8223</v>
      </c>
      <c r="AW72" s="192" t="n">
        <v>1.7872</v>
      </c>
      <c r="AX72" s="192" t="n">
        <v>1.7597</v>
      </c>
      <c r="AY72" s="192" t="n">
        <v>1.7396</v>
      </c>
    </row>
    <row r="73">
      <c r="A73" s="1112" t="n">
        <v>44383</v>
      </c>
      <c r="B73" s="1478" t="n">
        <v>174551</v>
      </c>
      <c r="J73" t="n">
        <v>2.2282</v>
      </c>
      <c r="K73" t="n">
        <v>2.214</v>
      </c>
      <c r="L73" t="n">
        <v>2.0914</v>
      </c>
      <c r="M73" t="n">
        <v>2.0496</v>
      </c>
      <c r="N73" t="n">
        <v>2.0146</v>
      </c>
      <c r="O73" t="n">
        <v>2.0011</v>
      </c>
      <c r="P73" t="n">
        <v>1.9997</v>
      </c>
      <c r="Q73" t="n">
        <v>2.0061</v>
      </c>
      <c r="R73" t="n">
        <v>2.1249</v>
      </c>
      <c r="S73" t="n">
        <v>2.1206</v>
      </c>
      <c r="T73" t="n">
        <v>2.1062</v>
      </c>
      <c r="U73" t="n">
        <v>2.0848</v>
      </c>
      <c r="V73" t="n">
        <v>2.0579</v>
      </c>
      <c r="W73" t="n">
        <v>2.0258</v>
      </c>
      <c r="X73" t="n">
        <v>1.8935</v>
      </c>
      <c r="Y73" t="n">
        <v>1.8625</v>
      </c>
      <c r="Z73" t="n">
        <v>1.8416</v>
      </c>
      <c r="AA73" t="n">
        <v>1.8321</v>
      </c>
      <c r="AB73" t="n">
        <v>1.8317</v>
      </c>
      <c r="AC73" t="n">
        <v>1.8413</v>
      </c>
      <c r="AD73" t="n">
        <v>2.0122</v>
      </c>
      <c r="AE73" t="n">
        <v>2.0223</v>
      </c>
      <c r="AF73" t="n">
        <v>2.0119</v>
      </c>
      <c r="AG73" t="n">
        <v>1.9945</v>
      </c>
      <c r="AH73" t="n">
        <v>1.9689</v>
      </c>
      <c r="AI73" t="n">
        <v>1.9235</v>
      </c>
      <c r="AJ73" t="n">
        <v>1.787</v>
      </c>
      <c r="AK73" t="n">
        <v>1.7463</v>
      </c>
      <c r="AL73" t="n">
        <v>1.73</v>
      </c>
      <c r="AM73" t="n">
        <v>1.7269</v>
      </c>
      <c r="AN73" t="n">
        <v>1.7347</v>
      </c>
      <c r="AO73" t="n">
        <v>1.7549</v>
      </c>
      <c r="AP73" t="n">
        <v>1.9394</v>
      </c>
      <c r="AQ73" t="n">
        <v>1.9604</v>
      </c>
      <c r="AR73" t="n">
        <v>1.9557</v>
      </c>
      <c r="AS73" t="n">
        <v>1.9431</v>
      </c>
      <c r="AT73" t="n">
        <v>1.9232</v>
      </c>
      <c r="AU73" t="n">
        <v>1.8842</v>
      </c>
      <c r="AV73" t="n">
        <v>1.7536</v>
      </c>
      <c r="AW73" t="n">
        <v>1.7185</v>
      </c>
      <c r="AX73" t="n">
        <v>1.691</v>
      </c>
      <c r="AY73" t="n">
        <v>1.6709</v>
      </c>
    </row>
    <row r="74">
      <c r="A74" s="1112" t="n">
        <v>44384</v>
      </c>
      <c r="B74" s="1478" t="n">
        <v>179318</v>
      </c>
      <c r="J74" t="n">
        <v>2.206</v>
      </c>
      <c r="K74" t="n">
        <v>2.1926</v>
      </c>
      <c r="L74" t="n">
        <v>2.0699</v>
      </c>
      <c r="M74" t="n">
        <v>2.0291</v>
      </c>
      <c r="N74" t="n">
        <v>1.9954</v>
      </c>
      <c r="O74" t="n">
        <v>1.9828</v>
      </c>
      <c r="P74" t="n">
        <v>1.9821</v>
      </c>
      <c r="Q74" t="n">
        <v>1.9888</v>
      </c>
      <c r="R74" t="n">
        <v>2.1099</v>
      </c>
      <c r="S74" t="n">
        <v>2.1059</v>
      </c>
      <c r="T74" t="n">
        <v>2.0926</v>
      </c>
      <c r="U74" t="n">
        <v>2.0725</v>
      </c>
      <c r="V74" t="n">
        <v>2.0464</v>
      </c>
      <c r="W74" t="n">
        <v>2.0137</v>
      </c>
      <c r="X74" t="n">
        <v>1.8819</v>
      </c>
      <c r="Y74" t="n">
        <v>1.8507</v>
      </c>
      <c r="Z74" t="n">
        <v>1.8296</v>
      </c>
      <c r="AA74" t="n">
        <v>1.8201</v>
      </c>
      <c r="AB74" t="n">
        <v>1.8197</v>
      </c>
      <c r="AC74" t="n">
        <v>1.8293</v>
      </c>
      <c r="AD74" t="n">
        <v>2.0002</v>
      </c>
      <c r="AE74" t="n">
        <v>2.0103</v>
      </c>
      <c r="AF74" t="n">
        <v>1.9999</v>
      </c>
      <c r="AG74" t="n">
        <v>1.9825</v>
      </c>
      <c r="AH74" t="n">
        <v>1.9569</v>
      </c>
      <c r="AI74" t="n">
        <v>1.9115</v>
      </c>
      <c r="AJ74" t="n">
        <v>1.775</v>
      </c>
      <c r="AK74" t="n">
        <v>1.7343</v>
      </c>
      <c r="AL74" t="n">
        <v>1.718</v>
      </c>
      <c r="AM74" t="n">
        <v>1.7149</v>
      </c>
      <c r="AN74" t="n">
        <v>1.7227</v>
      </c>
      <c r="AO74" t="n">
        <v>1.7429</v>
      </c>
      <c r="AP74" t="n">
        <v>1.9274</v>
      </c>
      <c r="AQ74" t="n">
        <v>1.9484</v>
      </c>
      <c r="AR74" t="n">
        <v>1.9437</v>
      </c>
      <c r="AS74" t="n">
        <v>1.9311</v>
      </c>
      <c r="AT74" t="n">
        <v>1.9112</v>
      </c>
      <c r="AU74" t="n">
        <v>1.8722</v>
      </c>
      <c r="AV74" t="n">
        <v>1.7416</v>
      </c>
      <c r="AW74" t="n">
        <v>1.7065</v>
      </c>
      <c r="AX74" t="n">
        <v>1.679</v>
      </c>
      <c r="AY74" t="n">
        <v>1.6589</v>
      </c>
    </row>
    <row r="75">
      <c r="A75" s="1112" t="n">
        <v>44385</v>
      </c>
      <c r="B75" s="1478" t="n">
        <v>228888</v>
      </c>
      <c r="J75" t="n">
        <v>2.2552</v>
      </c>
      <c r="K75" t="n">
        <v>2.2366</v>
      </c>
      <c r="L75" t="n">
        <v>2.1079</v>
      </c>
      <c r="M75" t="n">
        <v>2.0641</v>
      </c>
      <c r="N75" t="n">
        <v>2.0286</v>
      </c>
      <c r="O75" t="n">
        <v>2.0146</v>
      </c>
      <c r="P75" t="n">
        <v>2.0128</v>
      </c>
      <c r="Q75" t="n">
        <v>2.0187</v>
      </c>
      <c r="R75" t="n">
        <v>2.1376</v>
      </c>
      <c r="S75" t="n">
        <v>2.1337</v>
      </c>
      <c r="T75" t="n">
        <v>2.1206</v>
      </c>
      <c r="U75" t="n">
        <v>2.0999</v>
      </c>
      <c r="V75" t="n">
        <v>2.0738</v>
      </c>
      <c r="W75" t="n">
        <v>2.0412</v>
      </c>
      <c r="X75" t="n">
        <v>1.9094</v>
      </c>
      <c r="Y75" t="n">
        <v>1.8781</v>
      </c>
      <c r="Z75" t="n">
        <v>1.8565</v>
      </c>
      <c r="AA75" t="n">
        <v>1.847</v>
      </c>
      <c r="AB75" t="n">
        <v>1.8466</v>
      </c>
      <c r="AC75" t="n">
        <v>1.8562</v>
      </c>
      <c r="AD75" t="n">
        <v>2.0271</v>
      </c>
      <c r="AE75" t="n">
        <v>2.0372</v>
      </c>
      <c r="AF75" t="n">
        <v>2.0268</v>
      </c>
      <c r="AG75" t="n">
        <v>2.0094</v>
      </c>
      <c r="AH75" t="n">
        <v>1.9838</v>
      </c>
      <c r="AI75" t="n">
        <v>1.9384</v>
      </c>
      <c r="AJ75" t="n">
        <v>1.8019</v>
      </c>
      <c r="AK75" t="n">
        <v>1.7612</v>
      </c>
      <c r="AL75" t="n">
        <v>1.7449</v>
      </c>
      <c r="AM75" t="n">
        <v>1.7418</v>
      </c>
      <c r="AN75" t="n">
        <v>1.7496</v>
      </c>
      <c r="AO75" t="n">
        <v>1.7698</v>
      </c>
      <c r="AP75" t="n">
        <v>1.9543</v>
      </c>
      <c r="AQ75" t="n">
        <v>1.9753</v>
      </c>
      <c r="AR75" t="n">
        <v>1.9706</v>
      </c>
      <c r="AS75" t="n">
        <v>1.958</v>
      </c>
      <c r="AT75" t="n">
        <v>1.9381</v>
      </c>
      <c r="AU75" t="n">
        <v>1.8991</v>
      </c>
      <c r="AV75" t="n">
        <v>1.7685</v>
      </c>
      <c r="AW75" t="n">
        <v>1.7334</v>
      </c>
      <c r="AX75" t="n">
        <v>1.7059</v>
      </c>
      <c r="AY75" t="n">
        <v>1.6858</v>
      </c>
    </row>
    <row r="76">
      <c r="A76" s="1112" t="n">
        <v>44386</v>
      </c>
      <c r="B76" s="1478" t="n">
        <v>197712</v>
      </c>
      <c r="J76" t="n">
        <v>2.292</v>
      </c>
      <c r="K76" t="n">
        <v>2.2738</v>
      </c>
      <c r="L76" t="n">
        <v>2.1443</v>
      </c>
      <c r="M76" t="n">
        <v>2.1005</v>
      </c>
      <c r="N76" t="n">
        <v>2.0647</v>
      </c>
      <c r="O76" t="n">
        <v>2.0497</v>
      </c>
      <c r="P76" t="n">
        <v>2.0472</v>
      </c>
      <c r="Q76" t="n">
        <v>2.0532</v>
      </c>
      <c r="R76" t="n">
        <v>2.1697</v>
      </c>
      <c r="S76" t="n">
        <v>2.1644</v>
      </c>
      <c r="T76" t="n">
        <v>2.1504</v>
      </c>
      <c r="U76" t="n">
        <v>2.1293</v>
      </c>
      <c r="V76" t="n">
        <v>2.1026</v>
      </c>
      <c r="W76" t="n">
        <v>2.0698</v>
      </c>
      <c r="X76" t="n">
        <v>1.9378</v>
      </c>
      <c r="Y76" t="n">
        <v>1.906</v>
      </c>
      <c r="Z76" t="n">
        <v>1.8844</v>
      </c>
      <c r="AA76" t="n">
        <v>1.8747</v>
      </c>
      <c r="AB76" t="n">
        <v>1.8742</v>
      </c>
      <c r="AC76" t="n">
        <v>1.8836</v>
      </c>
      <c r="AD76" t="n">
        <v>2.0536</v>
      </c>
      <c r="AE76" t="n">
        <v>2.0637</v>
      </c>
      <c r="AF76" t="n">
        <v>2.0533</v>
      </c>
      <c r="AG76" t="n">
        <v>2.0359</v>
      </c>
      <c r="AH76" t="n">
        <v>2.0103</v>
      </c>
      <c r="AI76" t="n">
        <v>1.9649</v>
      </c>
      <c r="AJ76" t="n">
        <v>1.8284</v>
      </c>
      <c r="AK76" t="n">
        <v>1.7877</v>
      </c>
      <c r="AL76" t="n">
        <v>1.7714</v>
      </c>
      <c r="AM76" t="n">
        <v>1.7683</v>
      </c>
      <c r="AN76" t="n">
        <v>1.7761</v>
      </c>
      <c r="AO76" t="n">
        <v>1.7963</v>
      </c>
      <c r="AP76" t="n">
        <v>1.9808</v>
      </c>
      <c r="AQ76" t="n">
        <v>2.0018</v>
      </c>
      <c r="AR76" t="n">
        <v>1.9971</v>
      </c>
      <c r="AS76" t="n">
        <v>1.9845</v>
      </c>
      <c r="AT76" t="n">
        <v>1.9646</v>
      </c>
      <c r="AU76" t="n">
        <v>1.9256</v>
      </c>
      <c r="AV76" t="n">
        <v>1.795</v>
      </c>
      <c r="AW76" t="n">
        <v>1.7599</v>
      </c>
      <c r="AX76" t="n">
        <v>1.7324</v>
      </c>
      <c r="AY76" t="n">
        <v>1.7123</v>
      </c>
    </row>
    <row r="77">
      <c r="A77" s="1112" t="n">
        <v>44389</v>
      </c>
      <c r="B77" s="1478" t="n">
        <v>170990</v>
      </c>
      <c r="J77" t="n">
        <v>2.2772</v>
      </c>
      <c r="K77" t="n">
        <v>2.262</v>
      </c>
      <c r="L77" t="n">
        <v>2.1331</v>
      </c>
      <c r="M77" t="n">
        <v>2.09</v>
      </c>
      <c r="N77" t="n">
        <v>2.0544</v>
      </c>
      <c r="O77" t="n">
        <v>2.0401</v>
      </c>
      <c r="P77" t="n">
        <v>2.0387</v>
      </c>
      <c r="Q77" t="n">
        <v>2.0458</v>
      </c>
      <c r="R77" t="n">
        <v>2.1629</v>
      </c>
      <c r="S77" t="n">
        <v>2.1582</v>
      </c>
      <c r="T77" t="n">
        <v>2.1448</v>
      </c>
      <c r="U77" t="n">
        <v>2.1242</v>
      </c>
      <c r="V77" t="n">
        <v>2.0977</v>
      </c>
      <c r="W77" t="n">
        <v>2.0651</v>
      </c>
      <c r="X77" t="n">
        <v>1.9323</v>
      </c>
      <c r="Y77" t="n">
        <v>1.899</v>
      </c>
      <c r="Z77" t="n">
        <v>1.8776</v>
      </c>
      <c r="AA77" t="n">
        <v>1.8676</v>
      </c>
      <c r="AB77" t="n">
        <v>1.8668</v>
      </c>
      <c r="AC77" t="n">
        <v>1.8758</v>
      </c>
      <c r="AD77" t="n">
        <v>2.0448</v>
      </c>
      <c r="AE77" t="n">
        <v>2.0549</v>
      </c>
      <c r="AF77" t="n">
        <v>2.0445</v>
      </c>
      <c r="AG77" t="n">
        <v>2.0271</v>
      </c>
      <c r="AH77" t="n">
        <v>2.0015</v>
      </c>
      <c r="AI77" t="n">
        <v>1.9561</v>
      </c>
      <c r="AJ77" t="n">
        <v>1.8196</v>
      </c>
      <c r="AK77" t="n">
        <v>1.7789</v>
      </c>
      <c r="AL77" t="n">
        <v>1.7626</v>
      </c>
      <c r="AM77" t="n">
        <v>1.7595</v>
      </c>
      <c r="AN77" t="n">
        <v>1.7673</v>
      </c>
      <c r="AO77" t="n">
        <v>1.7875</v>
      </c>
      <c r="AP77" t="n">
        <v>1.972</v>
      </c>
      <c r="AQ77" t="n">
        <v>1.993</v>
      </c>
      <c r="AR77" t="n">
        <v>1.9883</v>
      </c>
      <c r="AS77" t="n">
        <v>1.9757</v>
      </c>
      <c r="AT77" t="n">
        <v>1.9558</v>
      </c>
      <c r="AU77" t="n">
        <v>1.9168</v>
      </c>
      <c r="AV77" t="n">
        <v>1.7862</v>
      </c>
      <c r="AW77" t="n">
        <v>1.7511</v>
      </c>
      <c r="AX77" t="n">
        <v>1.7236</v>
      </c>
      <c r="AY77" t="n">
        <v>1.7035</v>
      </c>
    </row>
    <row r="78">
      <c r="A78" s="1112" t="n">
        <v>44390</v>
      </c>
      <c r="B78" s="1478" t="n">
        <v>162599</v>
      </c>
      <c r="J78" t="n">
        <v>2.3183</v>
      </c>
      <c r="K78" t="n">
        <v>2.3017</v>
      </c>
      <c r="L78" t="n">
        <v>2.1732</v>
      </c>
      <c r="M78" t="n">
        <v>2.1294</v>
      </c>
      <c r="N78" t="n">
        <v>2.0941</v>
      </c>
      <c r="O78" t="n">
        <v>2.0796</v>
      </c>
      <c r="P78" t="n">
        <v>2.0778</v>
      </c>
      <c r="Q78" t="n">
        <v>2.0846</v>
      </c>
      <c r="R78" t="n">
        <v>2.2007</v>
      </c>
      <c r="S78" t="n">
        <v>2.195</v>
      </c>
      <c r="T78" t="n">
        <v>2.181</v>
      </c>
      <c r="U78" t="n">
        <v>2.1601</v>
      </c>
      <c r="V78" t="n">
        <v>2.1338</v>
      </c>
      <c r="W78" t="n">
        <v>2.1017</v>
      </c>
      <c r="X78" t="n">
        <v>1.9687</v>
      </c>
      <c r="Y78" t="n">
        <v>1.9353</v>
      </c>
      <c r="Z78" t="n">
        <v>1.9137</v>
      </c>
      <c r="AA78" t="n">
        <v>1.9034</v>
      </c>
      <c r="AB78" t="n">
        <v>1.9024</v>
      </c>
      <c r="AC78" t="n">
        <v>1.9107</v>
      </c>
      <c r="AD78" t="n">
        <v>2.0782</v>
      </c>
      <c r="AE78" t="n">
        <v>2.0877</v>
      </c>
      <c r="AF78" t="n">
        <v>2.0773</v>
      </c>
      <c r="AG78" t="n">
        <v>2.0599</v>
      </c>
      <c r="AH78" t="n">
        <v>2.0343</v>
      </c>
      <c r="AI78" t="n">
        <v>1.9889</v>
      </c>
      <c r="AJ78" t="n">
        <v>1.8524</v>
      </c>
      <c r="AK78" t="n">
        <v>1.8117</v>
      </c>
      <c r="AL78" t="n">
        <v>1.7954</v>
      </c>
      <c r="AM78" t="n">
        <v>1.7923</v>
      </c>
      <c r="AN78" t="n">
        <v>1.8001</v>
      </c>
      <c r="AO78" t="n">
        <v>1.8203</v>
      </c>
      <c r="AP78" t="n">
        <v>2.0048</v>
      </c>
      <c r="AQ78" t="n">
        <v>2.0258</v>
      </c>
      <c r="AR78" t="n">
        <v>2.0211</v>
      </c>
      <c r="AS78" t="n">
        <v>2.0085</v>
      </c>
      <c r="AT78" t="n">
        <v>1.9886</v>
      </c>
      <c r="AU78" t="n">
        <v>1.9496</v>
      </c>
      <c r="AV78" t="n">
        <v>1.819</v>
      </c>
      <c r="AW78" t="n">
        <v>1.7839</v>
      </c>
      <c r="AX78" t="n">
        <v>1.7564</v>
      </c>
      <c r="AY78" t="n">
        <v>1.7363</v>
      </c>
    </row>
    <row r="79">
      <c r="A79" s="1112" t="n">
        <v>44391</v>
      </c>
      <c r="B79" s="1478" t="n">
        <v>243724</v>
      </c>
      <c r="J79" t="n">
        <v>2.2935</v>
      </c>
      <c r="K79" t="n">
        <v>2.2722</v>
      </c>
      <c r="L79" t="n">
        <v>2.1404</v>
      </c>
      <c r="M79" t="n">
        <v>2.0956</v>
      </c>
      <c r="N79" t="n">
        <v>2.0599</v>
      </c>
      <c r="O79" t="n">
        <v>2.0456</v>
      </c>
      <c r="P79" t="n">
        <v>2.0442</v>
      </c>
      <c r="Q79" t="n">
        <v>2.0509</v>
      </c>
      <c r="R79" t="n">
        <v>2.1669</v>
      </c>
      <c r="S79" t="n">
        <v>2.1607</v>
      </c>
      <c r="T79" t="n">
        <v>2.1463</v>
      </c>
      <c r="U79" t="n">
        <v>2.1248</v>
      </c>
      <c r="V79" t="n">
        <v>2.0978</v>
      </c>
      <c r="W79" t="n">
        <v>2.0654</v>
      </c>
      <c r="X79" t="n">
        <v>1.9329</v>
      </c>
      <c r="Y79" t="n">
        <v>1.8996</v>
      </c>
      <c r="Z79" t="n">
        <v>1.8778</v>
      </c>
      <c r="AA79" t="n">
        <v>1.8668</v>
      </c>
      <c r="AB79" t="n">
        <v>1.8658</v>
      </c>
      <c r="AC79" t="n">
        <v>1.8741</v>
      </c>
      <c r="AD79" t="n">
        <v>2.0416</v>
      </c>
      <c r="AE79" t="n">
        <v>2.0511</v>
      </c>
      <c r="AF79" t="n">
        <v>2.0407</v>
      </c>
      <c r="AG79" t="n">
        <v>2.0233</v>
      </c>
      <c r="AH79" t="n">
        <v>1.9977</v>
      </c>
      <c r="AI79" t="n">
        <v>1.9523</v>
      </c>
      <c r="AJ79" t="n">
        <v>1.8158</v>
      </c>
      <c r="AK79" t="n">
        <v>1.7751</v>
      </c>
      <c r="AL79" t="n">
        <v>1.7588</v>
      </c>
      <c r="AM79" t="n">
        <v>1.7557</v>
      </c>
      <c r="AN79" t="n">
        <v>1.7635</v>
      </c>
      <c r="AO79" t="n">
        <v>1.7837</v>
      </c>
      <c r="AP79" t="n">
        <v>1.9682</v>
      </c>
      <c r="AQ79" t="n">
        <v>1.9892</v>
      </c>
      <c r="AR79" t="n">
        <v>1.9845</v>
      </c>
      <c r="AS79" t="n">
        <v>1.9719</v>
      </c>
      <c r="AT79" t="n">
        <v>1.952</v>
      </c>
      <c r="AU79" t="n">
        <v>1.913</v>
      </c>
      <c r="AV79" t="n">
        <v>1.7824</v>
      </c>
      <c r="AW79" t="n">
        <v>1.7473</v>
      </c>
      <c r="AX79" t="n">
        <v>1.7198</v>
      </c>
      <c r="AY79" t="n">
        <v>1.6997</v>
      </c>
    </row>
    <row r="80">
      <c r="A80" s="1112" t="n">
        <v>44392</v>
      </c>
      <c r="B80" s="1478" t="n">
        <v>146179</v>
      </c>
      <c r="J80" t="n">
        <v>2.2503</v>
      </c>
      <c r="K80" t="n">
        <v>2.2318</v>
      </c>
      <c r="L80" t="n">
        <v>2.1027</v>
      </c>
      <c r="M80" t="n">
        <v>2.0585</v>
      </c>
      <c r="N80" t="n">
        <v>2.0238</v>
      </c>
      <c r="O80" t="n">
        <v>2.0098</v>
      </c>
      <c r="P80" t="n">
        <v>2.0088</v>
      </c>
      <c r="Q80" t="n">
        <v>2.0164</v>
      </c>
      <c r="R80" t="n">
        <v>2.1344</v>
      </c>
      <c r="S80" t="n">
        <v>2.1305</v>
      </c>
      <c r="T80" t="n">
        <v>2.1175</v>
      </c>
      <c r="U80" t="n">
        <v>2.0967</v>
      </c>
      <c r="V80" t="n">
        <v>2.0699</v>
      </c>
      <c r="W80" t="n">
        <v>2.0366</v>
      </c>
      <c r="X80" t="n">
        <v>1.9048</v>
      </c>
      <c r="Y80" t="n">
        <v>1.8704</v>
      </c>
      <c r="Z80" t="n">
        <v>1.8477</v>
      </c>
      <c r="AA80" t="n">
        <v>1.8369</v>
      </c>
      <c r="AB80" t="n">
        <v>1.8351</v>
      </c>
      <c r="AC80" t="n">
        <v>1.8425</v>
      </c>
      <c r="AD80" t="n">
        <v>2.0075</v>
      </c>
      <c r="AE80" t="n">
        <v>2.017</v>
      </c>
      <c r="AF80" t="n">
        <v>2.0066</v>
      </c>
      <c r="AG80" t="n">
        <v>1.9892</v>
      </c>
      <c r="AH80" t="n">
        <v>1.9636</v>
      </c>
      <c r="AI80" t="n">
        <v>1.9182</v>
      </c>
      <c r="AJ80" t="n">
        <v>1.7817</v>
      </c>
      <c r="AK80" t="n">
        <v>1.741</v>
      </c>
      <c r="AL80" t="n">
        <v>1.7247</v>
      </c>
      <c r="AM80" t="n">
        <v>1.7216</v>
      </c>
      <c r="AN80" t="n">
        <v>1.7294</v>
      </c>
      <c r="AO80" t="n">
        <v>1.7496</v>
      </c>
      <c r="AP80" t="n">
        <v>1.9341</v>
      </c>
      <c r="AQ80" t="n">
        <v>1.9551</v>
      </c>
      <c r="AR80" t="n">
        <v>1.9504</v>
      </c>
      <c r="AS80" t="n">
        <v>1.9378</v>
      </c>
      <c r="AT80" t="n">
        <v>1.9179</v>
      </c>
      <c r="AU80" t="n">
        <v>1.8789</v>
      </c>
      <c r="AV80" t="n">
        <v>1.7483</v>
      </c>
      <c r="AW80" t="n">
        <v>1.7132</v>
      </c>
      <c r="AX80" t="n">
        <v>1.6857</v>
      </c>
      <c r="AY80" t="n">
        <v>1.6656</v>
      </c>
    </row>
    <row r="81">
      <c r="A81" s="1112" t="n">
        <v>44393</v>
      </c>
      <c r="B81" s="1478" t="n">
        <v>143666</v>
      </c>
      <c r="J81" t="n">
        <v>2.2536</v>
      </c>
      <c r="K81" t="n">
        <v>2.2345</v>
      </c>
      <c r="L81" t="n">
        <v>2.1056</v>
      </c>
      <c r="M81" t="n">
        <v>2.0611</v>
      </c>
      <c r="N81" t="n">
        <v>2.0258</v>
      </c>
      <c r="O81" t="n">
        <v>2.0111</v>
      </c>
      <c r="P81" t="n">
        <v>2.0098</v>
      </c>
      <c r="Q81" t="n">
        <v>2.0176</v>
      </c>
      <c r="R81" t="n">
        <v>2.1382</v>
      </c>
      <c r="S81" t="n">
        <v>2.1359</v>
      </c>
      <c r="T81" t="n">
        <v>2.1241</v>
      </c>
      <c r="U81" t="n">
        <v>2.1048</v>
      </c>
      <c r="V81" t="n">
        <v>2.0787</v>
      </c>
      <c r="W81" t="n">
        <v>2.0455</v>
      </c>
      <c r="X81" t="n">
        <v>1.9134</v>
      </c>
      <c r="Y81" t="n">
        <v>1.8787</v>
      </c>
      <c r="Z81" t="n">
        <v>1.8556</v>
      </c>
      <c r="AA81" t="n">
        <v>1.8451</v>
      </c>
      <c r="AB81" t="n">
        <v>1.8433</v>
      </c>
      <c r="AC81" t="n">
        <v>1.8507</v>
      </c>
      <c r="AD81" t="n">
        <v>2.0157</v>
      </c>
      <c r="AE81" t="n">
        <v>2.0252</v>
      </c>
      <c r="AF81" t="n">
        <v>2.0148</v>
      </c>
      <c r="AG81" t="n">
        <v>1.9974</v>
      </c>
      <c r="AH81" t="n">
        <v>1.9718</v>
      </c>
      <c r="AI81" t="n">
        <v>1.9264</v>
      </c>
      <c r="AJ81" t="n">
        <v>1.7899</v>
      </c>
      <c r="AK81" t="n">
        <v>1.7492</v>
      </c>
      <c r="AL81" t="n">
        <v>1.7329</v>
      </c>
      <c r="AM81" t="n">
        <v>1.7298</v>
      </c>
      <c r="AN81" t="n">
        <v>1.7376</v>
      </c>
      <c r="AO81" t="n">
        <v>1.7578</v>
      </c>
      <c r="AP81" t="n">
        <v>1.9423</v>
      </c>
      <c r="AQ81" t="n">
        <v>1.9633</v>
      </c>
      <c r="AR81" t="n">
        <v>1.9586</v>
      </c>
      <c r="AS81" t="n">
        <v>1.946</v>
      </c>
      <c r="AT81" t="n">
        <v>1.9261</v>
      </c>
      <c r="AU81" t="n">
        <v>1.8871</v>
      </c>
      <c r="AV81" t="n">
        <v>1.7565</v>
      </c>
      <c r="AW81" t="n">
        <v>1.7214</v>
      </c>
      <c r="AX81" t="n">
        <v>1.6939</v>
      </c>
      <c r="AY81" t="n">
        <v>1.6738</v>
      </c>
    </row>
    <row r="82">
      <c r="A82" s="1112" t="n">
        <v>44396</v>
      </c>
      <c r="B82" s="63" t="n">
        <v>190303</v>
      </c>
      <c r="J82" t="n">
        <v>2.1104</v>
      </c>
      <c r="K82" t="n">
        <v>2.0903</v>
      </c>
      <c r="L82" t="n">
        <v>1.9626</v>
      </c>
      <c r="M82" t="n">
        <v>1.92</v>
      </c>
      <c r="N82" t="n">
        <v>1.8873</v>
      </c>
      <c r="O82" t="n">
        <v>1.8743</v>
      </c>
      <c r="P82" t="n">
        <v>1.8745</v>
      </c>
      <c r="Q82" t="n">
        <v>1.8832</v>
      </c>
      <c r="R82" t="n">
        <v>2.0041</v>
      </c>
      <c r="S82" t="n">
        <v>2.0035</v>
      </c>
      <c r="T82" t="n">
        <v>1.9934</v>
      </c>
      <c r="U82" t="n">
        <v>1.9761</v>
      </c>
      <c r="V82" t="n">
        <v>1.9514</v>
      </c>
      <c r="W82" t="n">
        <v>1.9198</v>
      </c>
      <c r="X82" t="n">
        <v>1.7975</v>
      </c>
      <c r="Y82" t="n">
        <v>1.7657</v>
      </c>
      <c r="Z82" t="n">
        <v>1.7424</v>
      </c>
      <c r="AA82" t="n">
        <v>1.7321</v>
      </c>
      <c r="AB82" t="n">
        <v>1.7308</v>
      </c>
      <c r="AC82" t="n">
        <v>1.7386</v>
      </c>
      <c r="AD82" t="n">
        <v>1.9036</v>
      </c>
      <c r="AE82" t="n">
        <v>1.914</v>
      </c>
      <c r="AF82" t="n">
        <v>1.9041</v>
      </c>
      <c r="AG82" t="n">
        <v>1.8871</v>
      </c>
      <c r="AH82" t="n">
        <v>1.862</v>
      </c>
      <c r="AI82" t="n">
        <v>1.817</v>
      </c>
      <c r="AJ82" t="n">
        <v>1.681</v>
      </c>
      <c r="AK82" t="n">
        <v>1.6407</v>
      </c>
      <c r="AL82" t="n">
        <v>1.6272</v>
      </c>
      <c r="AM82" t="n">
        <v>1.6241</v>
      </c>
      <c r="AN82" t="n">
        <v>1.6319</v>
      </c>
      <c r="AO82" t="n">
        <v>1.6521</v>
      </c>
      <c r="AP82" t="n">
        <v>1.8366</v>
      </c>
      <c r="AQ82" t="n">
        <v>1.8576</v>
      </c>
      <c r="AR82" t="n">
        <v>1.8529</v>
      </c>
      <c r="AS82" t="n">
        <v>1.8403</v>
      </c>
      <c r="AT82" t="n">
        <v>1.8204</v>
      </c>
      <c r="AU82" t="n">
        <v>1.7814</v>
      </c>
      <c r="AV82" t="n">
        <v>1.6508</v>
      </c>
      <c r="AW82" t="n">
        <v>1.6157</v>
      </c>
      <c r="AX82" t="n">
        <v>1.5882</v>
      </c>
      <c r="AY82" t="n">
        <v>1.5681</v>
      </c>
    </row>
    <row r="83">
      <c r="A83" s="1112" t="n">
        <v>44397</v>
      </c>
      <c r="B83" s="63" t="n">
        <v>156628</v>
      </c>
      <c r="J83" t="n">
        <v>2.1315</v>
      </c>
      <c r="K83" t="n">
        <v>2.1104</v>
      </c>
      <c r="L83" t="n">
        <v>1.9803</v>
      </c>
      <c r="M83" t="n">
        <v>1.938</v>
      </c>
      <c r="N83" t="n">
        <v>1.9067</v>
      </c>
      <c r="O83" t="n">
        <v>1.8946</v>
      </c>
      <c r="P83" t="n">
        <v>1.8945</v>
      </c>
      <c r="Q83" t="n">
        <v>1.9024</v>
      </c>
      <c r="R83" t="n">
        <v>2.0223</v>
      </c>
      <c r="S83" t="n">
        <v>2.0216</v>
      </c>
      <c r="T83" t="n">
        <v>2.0116</v>
      </c>
      <c r="U83" t="n">
        <v>1.9943</v>
      </c>
      <c r="V83" t="n">
        <v>1.97</v>
      </c>
      <c r="W83" t="n">
        <v>1.9384</v>
      </c>
      <c r="X83" t="n">
        <v>1.8157</v>
      </c>
      <c r="Y83" t="n">
        <v>1.7833</v>
      </c>
      <c r="Z83" t="n">
        <v>1.7592</v>
      </c>
      <c r="AA83" t="n">
        <v>1.7488</v>
      </c>
      <c r="AB83" t="n">
        <v>1.7472</v>
      </c>
      <c r="AC83" t="n">
        <v>1.7546</v>
      </c>
      <c r="AD83" t="n">
        <v>1.9186</v>
      </c>
      <c r="AE83" t="n">
        <v>1.93</v>
      </c>
      <c r="AF83" t="n">
        <v>1.9204</v>
      </c>
      <c r="AG83" t="n">
        <v>1.9037</v>
      </c>
      <c r="AH83" t="n">
        <v>1.8789</v>
      </c>
      <c r="AI83" t="n">
        <v>1.8354</v>
      </c>
      <c r="AJ83" t="n">
        <v>1.7004</v>
      </c>
      <c r="AK83" t="n">
        <v>1.6609</v>
      </c>
      <c r="AL83" t="n">
        <v>1.6474</v>
      </c>
      <c r="AM83" t="n">
        <v>1.6443</v>
      </c>
      <c r="AN83" t="n">
        <v>1.6521</v>
      </c>
      <c r="AO83" t="n">
        <v>1.6723</v>
      </c>
      <c r="AP83" t="n">
        <v>1.8568</v>
      </c>
      <c r="AQ83" t="n">
        <v>1.8778</v>
      </c>
      <c r="AR83" t="n">
        <v>1.8731</v>
      </c>
      <c r="AS83" t="n">
        <v>1.8605</v>
      </c>
      <c r="AT83" t="n">
        <v>1.8406</v>
      </c>
      <c r="AU83" t="n">
        <v>1.8016</v>
      </c>
      <c r="AV83" t="n">
        <v>1.671</v>
      </c>
      <c r="AW83" t="n">
        <v>1.6359</v>
      </c>
      <c r="AX83" t="n">
        <v>1.6084</v>
      </c>
      <c r="AY83" t="n">
        <v>1.5883</v>
      </c>
    </row>
    <row r="84">
      <c r="A84" s="1112" t="n">
        <v>44398</v>
      </c>
      <c r="B84" s="63" t="n">
        <v>191667</v>
      </c>
      <c r="J84" t="n">
        <v>2.2167</v>
      </c>
      <c r="K84" t="n">
        <v>2.1941</v>
      </c>
      <c r="L84" t="n">
        <v>2.0606</v>
      </c>
      <c r="M84" t="n">
        <v>2.0171</v>
      </c>
      <c r="N84" t="n">
        <v>1.9844</v>
      </c>
      <c r="O84" t="n">
        <v>1.9711</v>
      </c>
      <c r="P84" t="n">
        <v>1.9699</v>
      </c>
      <c r="Q84" t="n">
        <v>1.9766</v>
      </c>
      <c r="R84" t="n">
        <v>2.0953</v>
      </c>
      <c r="S84" t="n">
        <v>2.0927</v>
      </c>
      <c r="T84" t="n">
        <v>2.0809</v>
      </c>
      <c r="U84" t="n">
        <v>2.062</v>
      </c>
      <c r="V84" t="n">
        <v>2.0369</v>
      </c>
      <c r="W84" t="n">
        <v>2.0045</v>
      </c>
      <c r="X84" t="n">
        <v>1.8794</v>
      </c>
      <c r="Y84" t="n">
        <v>1.8464</v>
      </c>
      <c r="Z84" t="n">
        <v>1.8221</v>
      </c>
      <c r="AA84" t="n">
        <v>1.8116</v>
      </c>
      <c r="AB84" t="n">
        <v>1.8076</v>
      </c>
      <c r="AC84" t="n">
        <v>1.8126</v>
      </c>
      <c r="AD84" t="n">
        <v>1.9636</v>
      </c>
      <c r="AE84" t="n">
        <v>1.9749</v>
      </c>
      <c r="AF84" t="n">
        <v>1.9653</v>
      </c>
      <c r="AG84" t="n">
        <v>1.9486</v>
      </c>
      <c r="AH84" t="n">
        <v>1.9238</v>
      </c>
      <c r="AI84" t="n">
        <v>1.8803</v>
      </c>
      <c r="AJ84" t="n">
        <v>1.7453</v>
      </c>
      <c r="AK84" t="n">
        <v>1.7058</v>
      </c>
      <c r="AL84" t="n">
        <v>1.6923</v>
      </c>
      <c r="AM84" t="n">
        <v>1.6892</v>
      </c>
      <c r="AN84" t="n">
        <v>1.697</v>
      </c>
      <c r="AO84" t="n">
        <v>1.7172</v>
      </c>
      <c r="AP84" t="n">
        <v>1.9017</v>
      </c>
      <c r="AQ84" t="n">
        <v>1.9227</v>
      </c>
      <c r="AR84" t="n">
        <v>1.918</v>
      </c>
      <c r="AS84" t="n">
        <v>1.9054</v>
      </c>
      <c r="AT84" t="n">
        <v>1.8855</v>
      </c>
      <c r="AU84" t="n">
        <v>1.8465</v>
      </c>
      <c r="AV84" t="n">
        <v>1.7159</v>
      </c>
      <c r="AW84" t="n">
        <v>1.6808</v>
      </c>
      <c r="AX84" t="n">
        <v>1.6533</v>
      </c>
      <c r="AY84" t="n">
        <v>1.6332</v>
      </c>
    </row>
    <row r="85">
      <c r="A85" s="1112" t="n">
        <v>44399</v>
      </c>
      <c r="B85" s="63" t="n">
        <v>192128</v>
      </c>
      <c r="J85" t="n">
        <v>2.2732</v>
      </c>
      <c r="K85" t="n">
        <v>2.2474</v>
      </c>
      <c r="L85" t="n">
        <v>2.1098</v>
      </c>
      <c r="M85" t="n">
        <v>2.0632</v>
      </c>
      <c r="N85" t="n">
        <v>2.0281</v>
      </c>
      <c r="O85" t="n">
        <v>2.0126</v>
      </c>
      <c r="P85" t="n">
        <v>2.0096</v>
      </c>
      <c r="Q85" t="n">
        <v>2.0151</v>
      </c>
      <c r="R85" t="n">
        <v>2.1326</v>
      </c>
      <c r="S85" t="n">
        <v>2.1282</v>
      </c>
      <c r="T85" t="n">
        <v>2.1148</v>
      </c>
      <c r="U85" t="n">
        <v>2.0945</v>
      </c>
      <c r="V85" t="n">
        <v>2.0686</v>
      </c>
      <c r="W85" t="n">
        <v>2.0358</v>
      </c>
      <c r="X85" t="n">
        <v>1.9081</v>
      </c>
      <c r="Y85" t="n">
        <v>1.8741</v>
      </c>
      <c r="Z85" t="n">
        <v>1.8496</v>
      </c>
      <c r="AA85" t="n">
        <v>1.8388</v>
      </c>
      <c r="AB85" t="n">
        <v>1.8348</v>
      </c>
      <c r="AC85" t="n">
        <v>1.8398</v>
      </c>
      <c r="AD85" t="n">
        <v>1.9908</v>
      </c>
      <c r="AE85" t="n">
        <v>2.0021</v>
      </c>
      <c r="AF85" t="n">
        <v>1.9925</v>
      </c>
      <c r="AG85" t="n">
        <v>1.9758</v>
      </c>
      <c r="AH85" t="n">
        <v>1.951</v>
      </c>
      <c r="AI85" t="n">
        <v>1.9075</v>
      </c>
      <c r="AJ85" t="n">
        <v>1.7725</v>
      </c>
      <c r="AK85" t="n">
        <v>1.733</v>
      </c>
      <c r="AL85" t="n">
        <v>1.7195</v>
      </c>
      <c r="AM85" t="n">
        <v>1.7164</v>
      </c>
      <c r="AN85" t="n">
        <v>1.7242</v>
      </c>
      <c r="AO85" t="n">
        <v>1.7444</v>
      </c>
      <c r="AP85" t="n">
        <v>1.9289</v>
      </c>
      <c r="AQ85" t="n">
        <v>1.9499</v>
      </c>
      <c r="AR85" t="n">
        <v>1.9452</v>
      </c>
      <c r="AS85" t="n">
        <v>1.9326</v>
      </c>
      <c r="AT85" t="n">
        <v>1.9127</v>
      </c>
      <c r="AU85" t="n">
        <v>1.8737</v>
      </c>
      <c r="AV85" t="n">
        <v>1.7431</v>
      </c>
      <c r="AW85" t="n">
        <v>1.708</v>
      </c>
      <c r="AX85" t="n">
        <v>1.6805</v>
      </c>
      <c r="AY85" t="n">
        <v>1.6604</v>
      </c>
    </row>
    <row r="86">
      <c r="A86" s="1112" t="n">
        <v>44400</v>
      </c>
      <c r="B86" s="63" t="n">
        <v>180406</v>
      </c>
      <c r="J86" t="n">
        <v>2.2913</v>
      </c>
      <c r="K86" t="n">
        <v>2.2612</v>
      </c>
      <c r="L86" s="392" t="n">
        <v>2.1232</v>
      </c>
      <c r="M86" t="n">
        <v>2.074</v>
      </c>
      <c r="N86" t="n">
        <v>2.038</v>
      </c>
      <c r="O86" t="n">
        <v>2.0219</v>
      </c>
      <c r="P86" t="n">
        <v>2.0189</v>
      </c>
      <c r="Q86" t="n">
        <v>2.0248</v>
      </c>
      <c r="R86" t="n">
        <v>2.1414</v>
      </c>
      <c r="S86" t="n">
        <v>2.1367</v>
      </c>
      <c r="T86" t="n">
        <v>2.1232</v>
      </c>
      <c r="U86" t="n">
        <v>2.1027</v>
      </c>
      <c r="V86" t="n">
        <v>2.0769</v>
      </c>
      <c r="W86" t="n">
        <v>2.0443</v>
      </c>
      <c r="X86" t="n">
        <v>1.9165</v>
      </c>
      <c r="Y86" t="n">
        <v>1.8823</v>
      </c>
      <c r="Z86" t="n">
        <v>1.8579</v>
      </c>
      <c r="AA86" t="n">
        <v>1.8471</v>
      </c>
      <c r="AB86" t="n">
        <v>1.8431</v>
      </c>
      <c r="AC86" t="n">
        <v>1.8481</v>
      </c>
      <c r="AD86" t="n">
        <v>1.9991</v>
      </c>
      <c r="AE86" t="n">
        <v>2.0104</v>
      </c>
      <c r="AF86" t="n">
        <v>2.0008</v>
      </c>
      <c r="AG86" t="n">
        <v>1.9841</v>
      </c>
      <c r="AH86" t="n">
        <v>1.9593</v>
      </c>
      <c r="AI86" t="n">
        <v>1.9158</v>
      </c>
      <c r="AJ86" t="n">
        <v>1.7808</v>
      </c>
      <c r="AK86" t="n">
        <v>1.7413</v>
      </c>
      <c r="AL86" t="n">
        <v>1.7278</v>
      </c>
      <c r="AM86" t="n">
        <v>1.7247</v>
      </c>
      <c r="AN86" t="n">
        <v>1.7325</v>
      </c>
      <c r="AO86" t="n">
        <v>1.7527</v>
      </c>
      <c r="AP86" t="n">
        <v>1.9372</v>
      </c>
      <c r="AQ86" t="n">
        <v>1.9582</v>
      </c>
      <c r="AR86" t="n">
        <v>1.9535</v>
      </c>
      <c r="AS86" t="n">
        <v>1.9409</v>
      </c>
      <c r="AT86" t="n">
        <v>1.921</v>
      </c>
      <c r="AU86" t="n">
        <v>1.882</v>
      </c>
      <c r="AV86" t="n">
        <v>1.7514</v>
      </c>
      <c r="AW86" t="n">
        <v>1.7163</v>
      </c>
      <c r="AX86" t="n">
        <v>1.6888</v>
      </c>
      <c r="AY86" t="n">
        <v>1.6687</v>
      </c>
    </row>
    <row r="87">
      <c r="A87" s="1112" t="n">
        <v>44403</v>
      </c>
      <c r="B87" s="63" t="n">
        <v>155393</v>
      </c>
      <c r="J87" t="n">
        <v>2.3083</v>
      </c>
      <c r="K87" t="n">
        <v>2.2754</v>
      </c>
      <c r="L87" t="n">
        <v>2.1367</v>
      </c>
      <c r="M87" t="n">
        <v>2.0857</v>
      </c>
      <c r="N87" t="n">
        <v>2.0478</v>
      </c>
      <c r="O87" t="n">
        <v>2.0299</v>
      </c>
      <c r="P87" t="n">
        <v>2.0263</v>
      </c>
      <c r="Q87" t="n">
        <v>2.0319</v>
      </c>
      <c r="R87" t="n">
        <v>2.1485</v>
      </c>
      <c r="S87" t="n">
        <v>2.1431</v>
      </c>
      <c r="T87" t="n">
        <v>2.1291</v>
      </c>
      <c r="U87" t="n">
        <v>2.1085</v>
      </c>
      <c r="V87" t="n">
        <v>2.0824</v>
      </c>
      <c r="W87" t="n">
        <v>2.0494</v>
      </c>
      <c r="X87" t="n">
        <v>1.9207</v>
      </c>
      <c r="Y87" t="n">
        <v>1.8865</v>
      </c>
      <c r="Z87" t="n">
        <v>1.8621</v>
      </c>
      <c r="AA87" t="n">
        <v>1.8513</v>
      </c>
      <c r="AB87" t="n">
        <v>1.8473</v>
      </c>
      <c r="AC87" t="n">
        <v>1.8522</v>
      </c>
      <c r="AD87" t="n">
        <v>2.0032</v>
      </c>
      <c r="AE87" t="n">
        <v>2.0144</v>
      </c>
      <c r="AF87" t="n">
        <v>2.0048</v>
      </c>
      <c r="AG87" t="n">
        <v>1.988</v>
      </c>
      <c r="AH87" t="n">
        <v>1.9632</v>
      </c>
      <c r="AI87" t="n">
        <v>1.9197</v>
      </c>
      <c r="AJ87" t="n">
        <v>1.7846</v>
      </c>
      <c r="AK87" t="n">
        <v>1.7451</v>
      </c>
      <c r="AL87" t="n">
        <v>1.7315</v>
      </c>
      <c r="AM87" t="n">
        <v>1.7284</v>
      </c>
      <c r="AN87" t="n">
        <v>1.7361</v>
      </c>
      <c r="AO87" t="n">
        <v>1.7563</v>
      </c>
      <c r="AP87" t="n">
        <v>1.9407</v>
      </c>
      <c r="AQ87" t="n">
        <v>1.9617</v>
      </c>
      <c r="AR87" t="n">
        <v>1.957</v>
      </c>
      <c r="AS87" t="n">
        <v>1.9443</v>
      </c>
      <c r="AT87" t="n">
        <v>1.9244</v>
      </c>
      <c r="AU87" t="n">
        <v>1.8853</v>
      </c>
      <c r="AV87" t="n">
        <v>1.7547</v>
      </c>
      <c r="AW87" t="n">
        <v>1.7195</v>
      </c>
      <c r="AX87" t="n">
        <v>1.6915</v>
      </c>
      <c r="AY87" t="n">
        <v>1.6714</v>
      </c>
    </row>
    <row r="88">
      <c r="A88" s="1112" t="n">
        <v>44404</v>
      </c>
      <c r="B88" s="63" t="n">
        <v>245297</v>
      </c>
      <c r="J88" t="n">
        <v>2.3141</v>
      </c>
      <c r="K88" t="n">
        <v>2.2813</v>
      </c>
      <c r="L88" t="n">
        <v>2.1435</v>
      </c>
      <c r="M88" t="n">
        <v>2.0908</v>
      </c>
      <c r="N88" t="n">
        <v>2.0515</v>
      </c>
      <c r="O88" t="n">
        <v>2.0315</v>
      </c>
      <c r="P88" t="n">
        <v>2.0263</v>
      </c>
      <c r="Q88" t="n">
        <v>2.0319</v>
      </c>
      <c r="R88" t="n">
        <v>2.15</v>
      </c>
      <c r="S88" t="n">
        <v>2.1459</v>
      </c>
      <c r="T88" t="n">
        <v>2.1321</v>
      </c>
      <c r="U88" t="n">
        <v>2.112</v>
      </c>
      <c r="V88" t="n">
        <v>2.0862</v>
      </c>
      <c r="W88" t="n">
        <v>2.0535</v>
      </c>
      <c r="X88" t="n">
        <v>1.9231</v>
      </c>
      <c r="Y88" t="n">
        <v>1.8885</v>
      </c>
      <c r="Z88" t="n">
        <v>1.8636</v>
      </c>
      <c r="AA88" t="n">
        <v>1.8528</v>
      </c>
      <c r="AB88" t="n">
        <v>1.8488</v>
      </c>
      <c r="AC88" t="n">
        <v>1.8537</v>
      </c>
      <c r="AD88" t="n">
        <v>2.0047</v>
      </c>
      <c r="AE88" t="n">
        <v>2.0159</v>
      </c>
      <c r="AF88" t="n">
        <v>2.0063</v>
      </c>
      <c r="AG88" t="n">
        <v>1.9895</v>
      </c>
      <c r="AH88" t="n">
        <v>1.9647</v>
      </c>
      <c r="AI88" t="n">
        <v>1.9212</v>
      </c>
      <c r="AJ88" t="n">
        <v>1.7861</v>
      </c>
      <c r="AK88" t="n">
        <v>1.7466</v>
      </c>
      <c r="AL88" t="n">
        <v>1.733</v>
      </c>
      <c r="AM88" t="n">
        <v>1.7299</v>
      </c>
      <c r="AN88" t="n">
        <v>1.7376</v>
      </c>
      <c r="AO88" t="n">
        <v>1.7578</v>
      </c>
      <c r="AP88" t="n">
        <v>1.9422</v>
      </c>
      <c r="AQ88" t="n">
        <v>1.9632</v>
      </c>
      <c r="AR88" t="n">
        <v>1.9585</v>
      </c>
      <c r="AS88" t="n">
        <v>1.9458</v>
      </c>
      <c r="AT88" t="n">
        <v>1.9259</v>
      </c>
      <c r="AU88" t="n">
        <v>1.8868</v>
      </c>
      <c r="AV88" t="n">
        <v>1.7562</v>
      </c>
      <c r="AW88" t="n">
        <v>1.721</v>
      </c>
      <c r="AX88" t="n">
        <v>1.693</v>
      </c>
      <c r="AY88" t="n">
        <v>1.6729</v>
      </c>
    </row>
    <row r="89">
      <c r="A89" s="1112" t="n">
        <v>44405</v>
      </c>
      <c r="B89" s="63" t="n">
        <v>209836</v>
      </c>
      <c r="J89" t="n">
        <v>2.3082</v>
      </c>
      <c r="K89" t="n">
        <v>2.282</v>
      </c>
      <c r="L89" t="n">
        <v>2.1475</v>
      </c>
      <c r="M89" t="n">
        <v>2.0978</v>
      </c>
      <c r="N89" t="n">
        <v>2.0611</v>
      </c>
      <c r="O89" t="n">
        <v>2.0429</v>
      </c>
      <c r="P89" t="n">
        <v>2.0383</v>
      </c>
      <c r="Q89" t="n">
        <v>2.0444</v>
      </c>
      <c r="R89" t="n">
        <v>2.1621</v>
      </c>
      <c r="S89" t="n">
        <v>2.1582</v>
      </c>
      <c r="T89" t="n">
        <v>2.1446</v>
      </c>
      <c r="U89" t="n">
        <v>2.1248</v>
      </c>
      <c r="V89" t="n">
        <v>2.0985</v>
      </c>
      <c r="W89" t="n">
        <v>2.0657</v>
      </c>
      <c r="X89" t="n">
        <v>1.9314</v>
      </c>
      <c r="Y89" t="n">
        <v>1.8967</v>
      </c>
      <c r="Z89" t="n">
        <v>1.8713</v>
      </c>
      <c r="AA89" t="n">
        <v>1.8604</v>
      </c>
      <c r="AB89" t="n">
        <v>1.8564</v>
      </c>
      <c r="AC89" t="n">
        <v>1.8613</v>
      </c>
      <c r="AD89" t="n">
        <v>2.0123</v>
      </c>
      <c r="AE89" t="n">
        <v>2.0235</v>
      </c>
      <c r="AF89" t="n">
        <v>2.0139</v>
      </c>
      <c r="AG89" t="n">
        <v>1.9971</v>
      </c>
      <c r="AH89" t="n">
        <v>1.9723</v>
      </c>
      <c r="AI89" t="n">
        <v>1.9288</v>
      </c>
      <c r="AJ89" t="n">
        <v>1.7937</v>
      </c>
      <c r="AK89" t="n">
        <v>1.7542</v>
      </c>
      <c r="AL89" t="n">
        <v>1.7406</v>
      </c>
      <c r="AM89" t="n">
        <v>1.7375</v>
      </c>
      <c r="AN89" t="n">
        <v>1.7452</v>
      </c>
      <c r="AO89" t="n">
        <v>1.7654</v>
      </c>
      <c r="AP89" t="n">
        <v>1.9498</v>
      </c>
      <c r="AQ89" t="n">
        <v>1.9708</v>
      </c>
      <c r="AR89" t="n">
        <v>1.9661</v>
      </c>
      <c r="AS89" t="n">
        <v>1.9534</v>
      </c>
      <c r="AT89" t="n">
        <v>1.9335</v>
      </c>
      <c r="AU89" t="n">
        <v>1.8944</v>
      </c>
      <c r="AV89" t="n">
        <v>1.7638</v>
      </c>
      <c r="AW89" t="n">
        <v>1.7286</v>
      </c>
      <c r="AX89" t="n">
        <v>1.7006</v>
      </c>
      <c r="AY89" t="n">
        <v>1.6805</v>
      </c>
    </row>
    <row r="90">
      <c r="A90" s="1112" t="n">
        <v>44406</v>
      </c>
      <c r="B90" s="63" t="n">
        <v>193847</v>
      </c>
      <c r="J90" t="n">
        <v>2.3514</v>
      </c>
      <c r="K90" t="n">
        <v>2.3251</v>
      </c>
      <c r="L90" t="n">
        <v>2.1866</v>
      </c>
      <c r="M90" t="n">
        <v>2.1338</v>
      </c>
      <c r="N90" t="n">
        <v>2.0951</v>
      </c>
      <c r="O90" t="n">
        <v>2.076</v>
      </c>
      <c r="P90" t="n">
        <v>2.0713</v>
      </c>
      <c r="Q90" t="n">
        <v>2.0782</v>
      </c>
      <c r="R90" t="n">
        <v>2.1961</v>
      </c>
      <c r="S90" t="n">
        <v>2.192</v>
      </c>
      <c r="T90" t="n">
        <v>2.1774</v>
      </c>
      <c r="U90" t="n">
        <v>2.1567</v>
      </c>
      <c r="V90" t="n">
        <v>2.1304</v>
      </c>
      <c r="W90" t="n">
        <v>2.0975</v>
      </c>
      <c r="X90" t="n">
        <v>1.9616</v>
      </c>
      <c r="Y90" t="n">
        <v>1.9268</v>
      </c>
      <c r="Z90" t="n">
        <v>1.9014</v>
      </c>
      <c r="AA90" t="n">
        <v>1.8905</v>
      </c>
      <c r="AB90" t="n">
        <v>1.8865</v>
      </c>
      <c r="AC90" t="n">
        <v>1.8914</v>
      </c>
      <c r="AD90" t="n">
        <v>2.0424</v>
      </c>
      <c r="AE90" t="n">
        <v>2.0536</v>
      </c>
      <c r="AF90" t="n">
        <v>2.044</v>
      </c>
      <c r="AG90" t="n">
        <v>2.0272</v>
      </c>
      <c r="AH90" t="n">
        <v>2.0024</v>
      </c>
      <c r="AI90" t="n">
        <v>1.9589</v>
      </c>
      <c r="AJ90" t="n">
        <v>1.8238</v>
      </c>
      <c r="AK90" t="n">
        <v>1.7843</v>
      </c>
      <c r="AL90" t="n">
        <v>1.7707</v>
      </c>
      <c r="AM90" t="n">
        <v>1.7676</v>
      </c>
      <c r="AN90" t="n">
        <v>1.7753</v>
      </c>
      <c r="AO90" t="n">
        <v>1.7955</v>
      </c>
      <c r="AP90" t="n">
        <v>1.9799</v>
      </c>
      <c r="AQ90" t="n">
        <v>2.0009</v>
      </c>
      <c r="AR90" t="n">
        <v>1.9962</v>
      </c>
      <c r="AS90" t="n">
        <v>1.9835</v>
      </c>
      <c r="AT90" t="n">
        <v>1.9636</v>
      </c>
      <c r="AU90" t="n">
        <v>1.9245</v>
      </c>
      <c r="AV90" t="n">
        <v>1.7939</v>
      </c>
      <c r="AW90" t="n">
        <v>1.7587</v>
      </c>
      <c r="AX90" t="n">
        <v>1.7307</v>
      </c>
      <c r="AY90" t="n">
        <v>1.7106</v>
      </c>
    </row>
    <row r="91">
      <c r="A91" s="1112" t="n">
        <v>44407</v>
      </c>
      <c r="B91" s="63" t="n">
        <v>139928</v>
      </c>
      <c r="J91" t="n">
        <v>2.3659</v>
      </c>
      <c r="K91" t="n">
        <v>2.3347</v>
      </c>
      <c r="L91" t="n">
        <v>2.1958</v>
      </c>
      <c r="M91" t="n">
        <v>2.1416</v>
      </c>
      <c r="N91" t="n">
        <v>2.1028</v>
      </c>
      <c r="O91" t="n">
        <v>2.0834</v>
      </c>
      <c r="P91" t="n">
        <v>2.0785</v>
      </c>
      <c r="Q91" t="n">
        <v>2.0849</v>
      </c>
      <c r="R91" t="n">
        <v>2.203</v>
      </c>
      <c r="S91" t="n">
        <v>2.1993</v>
      </c>
      <c r="T91" t="n">
        <v>2.1842</v>
      </c>
      <c r="U91" t="n">
        <v>2.1629</v>
      </c>
      <c r="V91" t="n">
        <v>2.136</v>
      </c>
      <c r="W91" t="n">
        <v>2.1029</v>
      </c>
      <c r="X91" t="n">
        <v>1.9654</v>
      </c>
      <c r="Y91" t="n">
        <v>1.929</v>
      </c>
      <c r="Z91" t="n">
        <v>1.9023</v>
      </c>
      <c r="AA91" t="n">
        <v>1.891</v>
      </c>
      <c r="AB91" t="n">
        <v>1.887</v>
      </c>
      <c r="AC91" t="n">
        <v>1.8919</v>
      </c>
      <c r="AD91" t="n">
        <v>2.0429</v>
      </c>
      <c r="AE91" t="n">
        <v>2.0541</v>
      </c>
      <c r="AF91" t="n">
        <v>2.0445</v>
      </c>
      <c r="AG91" t="n">
        <v>2.0277</v>
      </c>
      <c r="AH91" t="n">
        <v>2.0029</v>
      </c>
      <c r="AI91" t="n">
        <v>1.9594</v>
      </c>
      <c r="AJ91" t="n">
        <v>1.8243</v>
      </c>
      <c r="AK91" t="n">
        <v>1.7848</v>
      </c>
      <c r="AL91" t="n">
        <v>1.7712</v>
      </c>
      <c r="AM91" t="n">
        <v>1.7681</v>
      </c>
      <c r="AN91" t="n">
        <v>1.7758</v>
      </c>
      <c r="AO91" t="n">
        <v>1.796</v>
      </c>
      <c r="AP91" t="n">
        <v>1.9804</v>
      </c>
      <c r="AQ91" t="n">
        <v>2.0014</v>
      </c>
      <c r="AR91" t="n">
        <v>1.9967</v>
      </c>
      <c r="AS91" t="n">
        <v>1.984</v>
      </c>
      <c r="AT91" t="n">
        <v>1.9641</v>
      </c>
      <c r="AU91" t="n">
        <v>1.925</v>
      </c>
      <c r="AV91" t="n">
        <v>1.7944</v>
      </c>
      <c r="AW91" t="n">
        <v>1.7592</v>
      </c>
      <c r="AX91" t="n">
        <v>1.7312</v>
      </c>
      <c r="AY91" t="n">
        <v>1.7111</v>
      </c>
    </row>
    <row r="92">
      <c r="A92" s="1112" t="n">
        <v>44410</v>
      </c>
      <c r="B92" s="63" t="n">
        <v>165497</v>
      </c>
      <c r="K92" t="n">
        <v>2.2747</v>
      </c>
      <c r="L92" t="n">
        <v>2.1371</v>
      </c>
      <c r="M92" t="n">
        <v>2.0816</v>
      </c>
      <c r="N92" t="n">
        <v>2.0433</v>
      </c>
      <c r="O92" t="n">
        <v>2.0246</v>
      </c>
      <c r="P92" t="n">
        <v>2.0203</v>
      </c>
      <c r="Q92" t="n">
        <v>2.0264</v>
      </c>
      <c r="R92" t="n">
        <v>2.1453</v>
      </c>
      <c r="S92" t="n">
        <v>2.1413</v>
      </c>
      <c r="T92" t="n">
        <v>2.1263</v>
      </c>
      <c r="U92" t="n">
        <v>2.1055</v>
      </c>
      <c r="V92" t="n">
        <v>2.0794</v>
      </c>
      <c r="W92" t="n">
        <v>2.047</v>
      </c>
      <c r="X92" t="n">
        <v>1.9104</v>
      </c>
      <c r="Y92" t="n">
        <v>1.8756</v>
      </c>
      <c r="Z92" t="n">
        <v>1.8509</v>
      </c>
      <c r="AA92" t="n">
        <v>1.8393</v>
      </c>
      <c r="AB92" t="n">
        <v>1.8353</v>
      </c>
      <c r="AC92" t="n">
        <v>1.8402</v>
      </c>
      <c r="AD92" t="n">
        <v>1.9912</v>
      </c>
      <c r="AE92" t="n">
        <v>2.0024</v>
      </c>
      <c r="AF92" t="n">
        <v>1.9928</v>
      </c>
      <c r="AG92" t="n">
        <v>1.976</v>
      </c>
      <c r="AH92" t="n">
        <v>1.9512</v>
      </c>
      <c r="AI92" t="n">
        <v>1.9077</v>
      </c>
      <c r="AJ92" t="n">
        <v>1.7726</v>
      </c>
      <c r="AK92" t="n">
        <v>1.7331</v>
      </c>
      <c r="AL92" t="n">
        <v>1.7195</v>
      </c>
      <c r="AM92" t="n">
        <v>1.7164</v>
      </c>
      <c r="AN92" t="n">
        <v>1.7241</v>
      </c>
      <c r="AO92" t="n">
        <v>1.7443</v>
      </c>
      <c r="AP92" t="n">
        <v>1.9287</v>
      </c>
      <c r="AQ92" t="n">
        <v>1.9497</v>
      </c>
      <c r="AR92" t="n">
        <v>1.945</v>
      </c>
      <c r="AS92" t="n">
        <v>1.9323</v>
      </c>
      <c r="AT92" t="n">
        <v>1.9124</v>
      </c>
      <c r="AU92" t="n">
        <v>1.8733</v>
      </c>
      <c r="AV92" t="n">
        <v>1.7427</v>
      </c>
      <c r="AW92" t="n">
        <v>1.7075</v>
      </c>
      <c r="AX92" t="n">
        <v>1.6795</v>
      </c>
      <c r="AY92" t="n">
        <v>1.6594</v>
      </c>
    </row>
    <row r="93">
      <c r="A93" s="1112" t="n">
        <v>44411</v>
      </c>
      <c r="B93" s="63" t="n">
        <v>145554</v>
      </c>
      <c r="K93" t="n">
        <v>2.2708</v>
      </c>
      <c r="L93" t="n">
        <v>2.1328</v>
      </c>
      <c r="M93" t="n">
        <v>2.0784</v>
      </c>
      <c r="N93" t="n">
        <v>2.0403</v>
      </c>
      <c r="O93" t="n">
        <v>2.0217</v>
      </c>
      <c r="P93" t="n">
        <v>2.0172</v>
      </c>
      <c r="Q93" t="n">
        <v>2.0233</v>
      </c>
      <c r="R93" t="n">
        <v>2.1429</v>
      </c>
      <c r="S93" t="n">
        <v>2.1393</v>
      </c>
      <c r="T93" t="n">
        <v>2.1249</v>
      </c>
      <c r="U93" t="n">
        <v>2.1048</v>
      </c>
      <c r="V93" t="n">
        <v>2.0795</v>
      </c>
      <c r="W93" t="n">
        <v>2.0475</v>
      </c>
      <c r="X93" t="n">
        <v>1.9143</v>
      </c>
      <c r="Y93" t="n">
        <v>1.8794</v>
      </c>
      <c r="Z93" t="n">
        <v>1.8547</v>
      </c>
      <c r="AA93" t="n">
        <v>1.843</v>
      </c>
      <c r="AB93" t="n">
        <v>1.839</v>
      </c>
      <c r="AC93" t="n">
        <v>1.8439</v>
      </c>
      <c r="AD93" t="n">
        <v>1.9949</v>
      </c>
      <c r="AE93" t="n">
        <v>2.0061</v>
      </c>
      <c r="AF93" t="n">
        <v>1.9965</v>
      </c>
      <c r="AG93" t="n">
        <v>1.9797</v>
      </c>
      <c r="AH93" t="n">
        <v>1.9549</v>
      </c>
      <c r="AI93" t="n">
        <v>1.9114</v>
      </c>
      <c r="AJ93" t="n">
        <v>1.7763</v>
      </c>
      <c r="AK93" t="n">
        <v>1.7368</v>
      </c>
      <c r="AL93" t="n">
        <v>1.7232</v>
      </c>
      <c r="AM93" t="n">
        <v>1.7201</v>
      </c>
      <c r="AN93" t="n">
        <v>1.7278</v>
      </c>
      <c r="AO93" t="n">
        <v>1.748</v>
      </c>
      <c r="AP93" t="n">
        <v>1.9324</v>
      </c>
      <c r="AQ93" t="n">
        <v>1.9534</v>
      </c>
      <c r="AR93" t="n">
        <v>1.9487</v>
      </c>
      <c r="AS93" t="n">
        <v>1.936</v>
      </c>
      <c r="AT93" t="n">
        <v>1.9161</v>
      </c>
      <c r="AU93" t="n">
        <v>1.877</v>
      </c>
      <c r="AV93" t="n">
        <v>1.7464</v>
      </c>
      <c r="AW93" t="n">
        <v>1.7112</v>
      </c>
      <c r="AX93" t="n">
        <v>1.6832</v>
      </c>
      <c r="AY93" t="n">
        <v>1.6631</v>
      </c>
    </row>
    <row r="94">
      <c r="A94" s="1112" t="n">
        <v>44412</v>
      </c>
      <c r="B94" s="63" t="n">
        <v>192057</v>
      </c>
      <c r="K94" t="n">
        <v>2.25</v>
      </c>
      <c r="L94" t="n">
        <v>2.1025</v>
      </c>
      <c r="M94" t="n">
        <v>2.0458</v>
      </c>
      <c r="N94" t="n">
        <v>2.0068</v>
      </c>
      <c r="O94" t="n">
        <v>1.9879</v>
      </c>
      <c r="P94" t="n">
        <v>1.984</v>
      </c>
      <c r="Q94" t="n">
        <v>1.9906</v>
      </c>
      <c r="R94" t="n">
        <v>2.109</v>
      </c>
      <c r="S94" t="n">
        <v>2.1057</v>
      </c>
      <c r="T94" t="n">
        <v>2.0922</v>
      </c>
      <c r="U94" t="n">
        <v>2.073</v>
      </c>
      <c r="V94" t="n">
        <v>2.0483</v>
      </c>
      <c r="W94" t="n">
        <v>2.0169</v>
      </c>
      <c r="X94" t="n">
        <v>1.886</v>
      </c>
      <c r="Y94" t="n">
        <v>1.8521</v>
      </c>
      <c r="Z94" t="n">
        <v>1.8279</v>
      </c>
      <c r="AA94" t="n">
        <v>1.8161</v>
      </c>
      <c r="AB94" t="n">
        <v>1.8113</v>
      </c>
      <c r="AC94" t="n">
        <v>1.8153</v>
      </c>
      <c r="AD94" t="n">
        <v>1.9638</v>
      </c>
      <c r="AE94" t="n">
        <v>1.977</v>
      </c>
      <c r="AF94" t="n">
        <v>1.9677</v>
      </c>
      <c r="AG94" t="n">
        <v>1.9512</v>
      </c>
      <c r="AH94" t="n">
        <v>1.9267</v>
      </c>
      <c r="AI94" t="n">
        <v>1.8847</v>
      </c>
      <c r="AJ94" t="n">
        <v>1.7502</v>
      </c>
      <c r="AK94" t="n">
        <v>1.7122</v>
      </c>
      <c r="AL94" t="n">
        <v>1.6986</v>
      </c>
      <c r="AM94" t="n">
        <v>1.6955</v>
      </c>
      <c r="AN94" t="n">
        <v>1.7032</v>
      </c>
      <c r="AO94" t="n">
        <v>1.7234</v>
      </c>
      <c r="AP94" t="n">
        <v>1.9078</v>
      </c>
      <c r="AQ94" t="n">
        <v>1.9288</v>
      </c>
      <c r="AR94" t="n">
        <v>1.9241</v>
      </c>
      <c r="AS94" t="n">
        <v>1.9114</v>
      </c>
      <c r="AT94" t="n">
        <v>1.8915</v>
      </c>
      <c r="AU94" t="n">
        <v>1.8524</v>
      </c>
      <c r="AV94" t="n">
        <v>1.7218</v>
      </c>
      <c r="AW94" t="n">
        <v>1.6866</v>
      </c>
      <c r="AX94" t="n">
        <v>1.6586</v>
      </c>
      <c r="AY94" t="n">
        <v>1.6385</v>
      </c>
    </row>
    <row r="95">
      <c r="A95" s="1112" t="n">
        <v>44413</v>
      </c>
      <c r="B95" s="63" t="n">
        <v>183232</v>
      </c>
      <c r="K95" t="n">
        <v>2.294</v>
      </c>
      <c r="L95" t="n">
        <v>2.1374</v>
      </c>
      <c r="M95" t="n">
        <v>2.0772</v>
      </c>
      <c r="N95" t="n">
        <v>2.0374</v>
      </c>
      <c r="O95" t="n">
        <v>2.0174</v>
      </c>
      <c r="P95" t="n">
        <v>2.0129</v>
      </c>
      <c r="Q95" t="n">
        <v>2.0197</v>
      </c>
      <c r="R95" t="n">
        <v>2.1368</v>
      </c>
      <c r="S95" t="n">
        <v>2.1332</v>
      </c>
      <c r="T95" t="n">
        <v>2.1189</v>
      </c>
      <c r="U95" t="n">
        <v>2.0991</v>
      </c>
      <c r="V95" t="n">
        <v>2.074</v>
      </c>
      <c r="W95" t="n">
        <v>2.0422</v>
      </c>
      <c r="X95" t="n">
        <v>1.9112</v>
      </c>
      <c r="Y95" t="n">
        <v>1.8771</v>
      </c>
      <c r="Z95" t="n">
        <v>1.8527</v>
      </c>
      <c r="AA95" t="n">
        <v>1.841</v>
      </c>
      <c r="AB95" t="n">
        <v>1.8361</v>
      </c>
      <c r="AC95" t="n">
        <v>1.84</v>
      </c>
      <c r="AD95" t="n">
        <v>1.9884</v>
      </c>
      <c r="AE95" t="n">
        <v>2.0015</v>
      </c>
      <c r="AF95" t="n">
        <v>1.9921</v>
      </c>
      <c r="AG95" t="n">
        <v>1.9755</v>
      </c>
      <c r="AH95" t="n">
        <v>1.9509</v>
      </c>
      <c r="AI95" t="n">
        <v>1.9088</v>
      </c>
      <c r="AJ95" t="n">
        <v>1.7742</v>
      </c>
      <c r="AK95" t="n">
        <v>1.7361</v>
      </c>
      <c r="AL95" t="n">
        <v>1.7224</v>
      </c>
      <c r="AM95" t="n">
        <v>1.7193</v>
      </c>
      <c r="AN95" t="n">
        <v>1.727</v>
      </c>
      <c r="AO95" t="n">
        <v>1.7472</v>
      </c>
      <c r="AP95" t="n">
        <v>1.9316</v>
      </c>
      <c r="AQ95" t="n">
        <v>1.9526</v>
      </c>
      <c r="AR95" t="n">
        <v>1.9479</v>
      </c>
      <c r="AS95" t="n">
        <v>1.9352</v>
      </c>
      <c r="AT95" t="n">
        <v>1.9153</v>
      </c>
      <c r="AU95" t="n">
        <v>1.8762</v>
      </c>
      <c r="AV95" t="n">
        <v>1.7456</v>
      </c>
      <c r="AW95" t="n">
        <v>1.7104</v>
      </c>
      <c r="AX95" t="n">
        <v>1.6824</v>
      </c>
      <c r="AY95" t="n">
        <v>1.6623</v>
      </c>
    </row>
    <row r="96">
      <c r="A96" s="1112" t="n">
        <v>44414</v>
      </c>
      <c r="B96" s="63" t="n">
        <v>255595</v>
      </c>
      <c r="K96" t="n">
        <v>2.2569</v>
      </c>
      <c r="L96" t="n">
        <v>2.1129</v>
      </c>
      <c r="M96" t="n">
        <v>2.0557</v>
      </c>
      <c r="N96" t="n">
        <v>2.0179</v>
      </c>
      <c r="O96" t="n">
        <v>1.9996</v>
      </c>
      <c r="P96" t="n">
        <v>1.9958</v>
      </c>
      <c r="Q96" t="n">
        <v>2.0028</v>
      </c>
      <c r="R96" t="n">
        <v>2.1201</v>
      </c>
      <c r="S96" t="n">
        <v>2.117</v>
      </c>
      <c r="T96" t="n">
        <v>2.1037</v>
      </c>
      <c r="U96" t="n">
        <v>2.0849</v>
      </c>
      <c r="V96" t="n">
        <v>2.0605</v>
      </c>
      <c r="W96" t="n">
        <v>2.0293</v>
      </c>
      <c r="X96" t="n">
        <v>1.8969</v>
      </c>
      <c r="Y96" t="n">
        <v>1.8633</v>
      </c>
      <c r="Z96" t="n">
        <v>1.8396</v>
      </c>
      <c r="AA96" t="n">
        <v>1.8278</v>
      </c>
      <c r="AB96" t="n">
        <v>1.8233</v>
      </c>
      <c r="AC96" t="n">
        <v>1.8278</v>
      </c>
      <c r="AD96" t="n">
        <v>1.9761</v>
      </c>
      <c r="AE96" t="n">
        <v>1.9892</v>
      </c>
      <c r="AF96" t="n">
        <v>1.9799</v>
      </c>
      <c r="AG96" t="n">
        <v>1.9633</v>
      </c>
      <c r="AH96" t="n">
        <v>1.9387</v>
      </c>
      <c r="AI96" t="n">
        <v>1.8966</v>
      </c>
      <c r="AJ96" t="n">
        <v>1.7621</v>
      </c>
      <c r="AK96" t="n">
        <v>1.724</v>
      </c>
      <c r="AL96" t="n">
        <v>1.7103</v>
      </c>
      <c r="AM96" t="n">
        <v>1.7072</v>
      </c>
      <c r="AN96" t="n">
        <v>1.7149</v>
      </c>
      <c r="AO96" t="n">
        <v>1.7351</v>
      </c>
      <c r="AP96" t="n">
        <v>1.9195</v>
      </c>
      <c r="AQ96" t="n">
        <v>1.9405</v>
      </c>
      <c r="AR96" t="n">
        <v>1.9358</v>
      </c>
      <c r="AS96" t="n">
        <v>1.9231</v>
      </c>
      <c r="AT96" t="n">
        <v>1.9032</v>
      </c>
      <c r="AU96" t="n">
        <v>1.8641</v>
      </c>
      <c r="AV96" t="n">
        <v>1.7335</v>
      </c>
      <c r="AW96" t="n">
        <v>1.6983</v>
      </c>
      <c r="AX96" t="n">
        <v>1.6703</v>
      </c>
      <c r="AY96" t="n">
        <v>1.6502</v>
      </c>
    </row>
    <row r="97">
      <c r="A97" s="1112" t="n">
        <v>44417</v>
      </c>
      <c r="B97" s="63" t="n">
        <v>244199</v>
      </c>
      <c r="K97" t="n">
        <v>2.2348</v>
      </c>
      <c r="L97" t="n">
        <v>2.0815</v>
      </c>
      <c r="M97" t="n">
        <v>2.022</v>
      </c>
      <c r="N97" t="n">
        <v>1.9826</v>
      </c>
      <c r="O97" t="n">
        <v>1.9636</v>
      </c>
      <c r="P97" t="n">
        <v>1.9595</v>
      </c>
      <c r="Q97" t="n">
        <v>1.9659</v>
      </c>
      <c r="R97" t="n">
        <v>2.0811</v>
      </c>
      <c r="S97" t="n">
        <v>2.0773</v>
      </c>
      <c r="T97" t="n">
        <v>2.0634</v>
      </c>
      <c r="U97" t="n">
        <v>2.0443</v>
      </c>
      <c r="V97" t="n">
        <v>2.0199</v>
      </c>
      <c r="W97" t="n">
        <v>1.9889</v>
      </c>
      <c r="X97" t="n">
        <v>1.8588</v>
      </c>
      <c r="Y97" t="n">
        <v>1.826</v>
      </c>
      <c r="Z97" t="n">
        <v>1.8027</v>
      </c>
      <c r="AA97" t="n">
        <v>1.791</v>
      </c>
      <c r="AB97" t="n">
        <v>1.7865</v>
      </c>
      <c r="AC97" t="n">
        <v>1.791</v>
      </c>
      <c r="AD97" t="n">
        <v>1.9393</v>
      </c>
      <c r="AE97" t="n">
        <v>1.9524</v>
      </c>
      <c r="AF97" t="n">
        <v>1.9431</v>
      </c>
      <c r="AG97" t="n">
        <v>1.9265</v>
      </c>
      <c r="AH97" t="n">
        <v>1.9019</v>
      </c>
      <c r="AI97" t="n">
        <v>1.8598</v>
      </c>
      <c r="AJ97" t="n">
        <v>1.7253</v>
      </c>
      <c r="AK97" t="n">
        <v>1.6872</v>
      </c>
      <c r="AL97" t="n">
        <v>1.6735</v>
      </c>
      <c r="AM97" t="n">
        <v>1.6704</v>
      </c>
      <c r="AN97" t="n">
        <v>1.6781</v>
      </c>
      <c r="AO97" t="n">
        <v>1.6983</v>
      </c>
      <c r="AP97" t="n">
        <v>1.8827</v>
      </c>
      <c r="AQ97" t="n">
        <v>1.9037</v>
      </c>
      <c r="AR97" t="n">
        <v>1.899</v>
      </c>
      <c r="AS97" t="n">
        <v>1.8863</v>
      </c>
      <c r="AT97" t="n">
        <v>1.8664</v>
      </c>
      <c r="AU97" t="n">
        <v>1.8273</v>
      </c>
      <c r="AV97" t="n">
        <v>1.6967</v>
      </c>
      <c r="AW97" t="n">
        <v>1.6615</v>
      </c>
      <c r="AX97" t="n">
        <v>1.6335</v>
      </c>
      <c r="AY97" t="n">
        <v>1.6134</v>
      </c>
    </row>
    <row r="98">
      <c r="A98" s="1112" t="n">
        <v>44418</v>
      </c>
      <c r="B98" s="63" t="n">
        <v>183441</v>
      </c>
      <c r="K98" t="n">
        <v>2.2679</v>
      </c>
      <c r="L98" t="n">
        <v>2.1174</v>
      </c>
      <c r="M98" t="n">
        <v>2.0573</v>
      </c>
      <c r="N98" t="n">
        <v>2.0175</v>
      </c>
      <c r="O98" t="n">
        <v>1.9983</v>
      </c>
      <c r="P98" t="n">
        <v>1.9944</v>
      </c>
      <c r="Q98" t="n">
        <v>2.0012</v>
      </c>
      <c r="R98" t="n">
        <v>2.1161</v>
      </c>
      <c r="S98" t="n">
        <v>2.112</v>
      </c>
      <c r="T98" t="n">
        <v>2.098</v>
      </c>
      <c r="U98" t="n">
        <v>2.0786</v>
      </c>
      <c r="V98" t="n">
        <v>2.0536</v>
      </c>
      <c r="W98" t="n">
        <v>2.0221</v>
      </c>
      <c r="X98" t="n">
        <v>1.8939</v>
      </c>
      <c r="Y98" t="n">
        <v>1.8609</v>
      </c>
      <c r="Z98" t="n">
        <v>1.8376</v>
      </c>
      <c r="AA98" t="n">
        <v>1.8262</v>
      </c>
      <c r="AB98" t="n">
        <v>1.822</v>
      </c>
      <c r="AC98" t="n">
        <v>1.8271</v>
      </c>
      <c r="AD98" t="n">
        <v>1.9736</v>
      </c>
      <c r="AE98" t="n">
        <v>1.9836</v>
      </c>
      <c r="AF98" t="n">
        <v>1.9743</v>
      </c>
      <c r="AG98" t="n">
        <v>1.9577</v>
      </c>
      <c r="AH98" t="n">
        <v>1.9331</v>
      </c>
      <c r="AI98" t="n">
        <v>1.891</v>
      </c>
      <c r="AJ98" t="n">
        <v>1.7565</v>
      </c>
      <c r="AK98" t="n">
        <v>1.7184</v>
      </c>
      <c r="AL98" t="n">
        <v>1.7047</v>
      </c>
      <c r="AM98" t="n">
        <v>1.7016</v>
      </c>
      <c r="AN98" t="n">
        <v>1.7093</v>
      </c>
      <c r="AO98" t="n">
        <v>1.7295</v>
      </c>
      <c r="AP98" t="n">
        <v>1.9139</v>
      </c>
      <c r="AQ98" t="n">
        <v>1.9349</v>
      </c>
      <c r="AR98" t="n">
        <v>1.9302</v>
      </c>
      <c r="AS98" t="n">
        <v>1.9175</v>
      </c>
      <c r="AT98" t="n">
        <v>1.8976</v>
      </c>
      <c r="AU98" t="n">
        <v>1.8585</v>
      </c>
      <c r="AV98" t="n">
        <v>1.7279</v>
      </c>
      <c r="AW98" t="n">
        <v>1.6927</v>
      </c>
      <c r="AX98" t="n">
        <v>1.6647</v>
      </c>
      <c r="AY98" t="n">
        <v>1.6446</v>
      </c>
    </row>
    <row r="99">
      <c r="A99" s="1112" t="n">
        <v>44419</v>
      </c>
      <c r="B99" s="63" t="n">
        <v>208382</v>
      </c>
      <c r="K99" t="n">
        <v>2.3022</v>
      </c>
      <c r="L99" t="n">
        <v>2.1489</v>
      </c>
      <c r="M99" t="n">
        <v>2.0886</v>
      </c>
      <c r="N99" t="n">
        <v>2.047</v>
      </c>
      <c r="O99" t="n">
        <v>2.0263</v>
      </c>
      <c r="P99" t="n">
        <v>2.0217</v>
      </c>
      <c r="Q99" t="n">
        <v>2.0283</v>
      </c>
      <c r="R99" t="n">
        <v>2.1433</v>
      </c>
      <c r="S99" t="n">
        <v>2.1393</v>
      </c>
      <c r="T99" t="n">
        <v>2.1251</v>
      </c>
      <c r="U99" t="n">
        <v>2.1052</v>
      </c>
      <c r="V99" t="n">
        <v>2.0796</v>
      </c>
      <c r="W99" t="n">
        <v>2.0475</v>
      </c>
      <c r="X99" t="n">
        <v>1.9193</v>
      </c>
      <c r="Y99" t="n">
        <v>1.8862</v>
      </c>
      <c r="Z99" t="n">
        <v>1.8628</v>
      </c>
      <c r="AA99" t="n">
        <v>1.8512</v>
      </c>
      <c r="AB99" t="n">
        <v>1.8474</v>
      </c>
      <c r="AC99" t="n">
        <v>1.8528</v>
      </c>
      <c r="AD99" t="n">
        <v>1.9992</v>
      </c>
      <c r="AE99" t="n">
        <v>2.0091</v>
      </c>
      <c r="AF99" t="n">
        <v>1.9998</v>
      </c>
      <c r="AG99" t="n">
        <v>1.9831</v>
      </c>
      <c r="AH99" t="n">
        <v>1.9584</v>
      </c>
      <c r="AI99" t="n">
        <v>1.9162</v>
      </c>
      <c r="AJ99" t="n">
        <v>1.7817</v>
      </c>
      <c r="AK99" t="n">
        <v>1.7435</v>
      </c>
      <c r="AL99" t="n">
        <v>1.7297</v>
      </c>
      <c r="AM99" t="n">
        <v>1.7266</v>
      </c>
      <c r="AN99" t="n">
        <v>1.7343</v>
      </c>
      <c r="AO99" t="n">
        <v>1.7545</v>
      </c>
      <c r="AP99" t="n">
        <v>1.9389</v>
      </c>
      <c r="AQ99" t="n">
        <v>1.9599</v>
      </c>
      <c r="AR99" t="n">
        <v>1.9552</v>
      </c>
      <c r="AS99" t="n">
        <v>1.9425</v>
      </c>
      <c r="AT99" t="n">
        <v>1.9226</v>
      </c>
      <c r="AU99" t="n">
        <v>1.8835</v>
      </c>
      <c r="AV99" t="n">
        <v>1.7529</v>
      </c>
      <c r="AW99" t="n">
        <v>1.7177</v>
      </c>
      <c r="AX99" t="n">
        <v>1.6897</v>
      </c>
      <c r="AY99" t="n">
        <v>1.6696</v>
      </c>
    </row>
    <row r="100">
      <c r="A100" s="1112" t="n">
        <v>44420</v>
      </c>
      <c r="B100" s="63" t="n">
        <v>218531</v>
      </c>
      <c r="K100" t="n">
        <v>2.2754</v>
      </c>
      <c r="L100" t="n">
        <v>2.13</v>
      </c>
      <c r="M100" t="n">
        <v>2.0744</v>
      </c>
      <c r="N100" t="n">
        <v>2.0351</v>
      </c>
      <c r="O100" t="n">
        <v>2.0149</v>
      </c>
      <c r="P100" t="n">
        <v>2.0107</v>
      </c>
      <c r="Q100" t="n">
        <v>2.0176</v>
      </c>
      <c r="R100" t="n">
        <v>2.1337</v>
      </c>
      <c r="S100" t="n">
        <v>2.1305</v>
      </c>
      <c r="T100" t="n">
        <v>2.1169</v>
      </c>
      <c r="U100" t="n">
        <v>2.0971</v>
      </c>
      <c r="V100" t="n">
        <v>2.0717</v>
      </c>
      <c r="W100" t="n">
        <v>2.0402</v>
      </c>
      <c r="X100" t="n">
        <v>1.9121</v>
      </c>
      <c r="Y100" t="n">
        <v>1.8794</v>
      </c>
      <c r="Z100" t="n">
        <v>1.8567</v>
      </c>
      <c r="AA100" t="n">
        <v>1.8449</v>
      </c>
      <c r="AB100" t="n">
        <v>1.8413</v>
      </c>
      <c r="AC100" t="n">
        <v>1.8474</v>
      </c>
      <c r="AD100" t="n">
        <v>1.9938</v>
      </c>
      <c r="AE100" t="n">
        <v>2.0037</v>
      </c>
      <c r="AF100" t="n">
        <v>1.9944</v>
      </c>
      <c r="AG100" t="n">
        <v>1.9777</v>
      </c>
      <c r="AH100" t="n">
        <v>1.953</v>
      </c>
      <c r="AI100" t="n">
        <v>1.9108</v>
      </c>
      <c r="AJ100" t="n">
        <v>1.7763</v>
      </c>
      <c r="AK100" t="n">
        <v>1.7381</v>
      </c>
      <c r="AL100" t="n">
        <v>1.7243</v>
      </c>
      <c r="AM100" t="n">
        <v>1.7212</v>
      </c>
      <c r="AN100" t="n">
        <v>1.7289</v>
      </c>
      <c r="AO100" t="n">
        <v>1.7491</v>
      </c>
      <c r="AP100" t="n">
        <v>1.9335</v>
      </c>
      <c r="AQ100" t="n">
        <v>1.9545</v>
      </c>
      <c r="AR100" t="n">
        <v>1.9498</v>
      </c>
      <c r="AS100" t="n">
        <v>1.9371</v>
      </c>
      <c r="AT100" t="n">
        <v>1.9172</v>
      </c>
      <c r="AU100" t="n">
        <v>1.8781</v>
      </c>
      <c r="AV100" t="n">
        <v>1.7475</v>
      </c>
      <c r="AW100" t="n">
        <v>1.7123</v>
      </c>
      <c r="AX100" t="n">
        <v>1.6843</v>
      </c>
      <c r="AY100" t="n">
        <v>1.6642</v>
      </c>
    </row>
    <row r="101">
      <c r="A101" s="1112" t="n">
        <v>44421</v>
      </c>
      <c r="B101" s="63" t="n">
        <v>234955</v>
      </c>
      <c r="K101" t="n">
        <v>2.2626</v>
      </c>
      <c r="L101" t="n">
        <v>2.1129</v>
      </c>
      <c r="M101" t="n">
        <v>2.0564</v>
      </c>
      <c r="N101" t="n">
        <v>2.0172</v>
      </c>
      <c r="O101" t="n">
        <v>1.9987</v>
      </c>
      <c r="P101" t="n">
        <v>1.9951</v>
      </c>
      <c r="Q101" t="n">
        <v>2.0024</v>
      </c>
      <c r="R101" t="n">
        <v>2.119</v>
      </c>
      <c r="S101" t="n">
        <v>2.1164</v>
      </c>
      <c r="T101" t="n">
        <v>2.103</v>
      </c>
      <c r="U101" t="n">
        <v>2.0833</v>
      </c>
      <c r="V101" t="n">
        <v>2.0583</v>
      </c>
      <c r="W101" t="n">
        <v>2.0274</v>
      </c>
      <c r="X101" t="n">
        <v>1.8989</v>
      </c>
      <c r="Y101" t="n">
        <v>1.8659</v>
      </c>
      <c r="Z101" t="n">
        <v>1.843</v>
      </c>
      <c r="AA101" t="n">
        <v>1.8318</v>
      </c>
      <c r="AB101" t="n">
        <v>1.8282</v>
      </c>
      <c r="AC101" t="n">
        <v>1.8344</v>
      </c>
      <c r="AD101" t="n">
        <v>1.9794</v>
      </c>
      <c r="AE101" t="n">
        <v>1.9893</v>
      </c>
      <c r="AF101" t="n">
        <v>1.98</v>
      </c>
      <c r="AG101" t="n">
        <v>1.9633</v>
      </c>
      <c r="AH101" t="n">
        <v>1.9386</v>
      </c>
      <c r="AI101" t="n">
        <v>1.8964</v>
      </c>
      <c r="AJ101" t="n">
        <v>1.7619</v>
      </c>
      <c r="AK101" t="n">
        <v>1.7237</v>
      </c>
      <c r="AL101" t="n">
        <v>1.7099</v>
      </c>
      <c r="AM101" t="n">
        <v>1.7068</v>
      </c>
      <c r="AN101" t="n">
        <v>1.7145</v>
      </c>
      <c r="AO101" t="n">
        <v>1.7347</v>
      </c>
      <c r="AP101" t="n">
        <v>1.9191</v>
      </c>
      <c r="AQ101" t="n">
        <v>1.9401</v>
      </c>
      <c r="AR101" t="n">
        <v>1.9354</v>
      </c>
      <c r="AS101" t="n">
        <v>1.9227</v>
      </c>
      <c r="AT101" t="n">
        <v>1.9028</v>
      </c>
      <c r="AU101" t="n">
        <v>1.8637</v>
      </c>
      <c r="AV101" t="n">
        <v>1.7331</v>
      </c>
      <c r="AW101" t="n">
        <v>1.6979</v>
      </c>
      <c r="AX101" t="n">
        <v>1.6699</v>
      </c>
      <c r="AY101" t="n">
        <v>1.6498</v>
      </c>
    </row>
    <row r="102">
      <c r="A102" s="1112" t="n">
        <v>44424</v>
      </c>
      <c r="B102" s="63" t="n">
        <v>236535</v>
      </c>
      <c r="K102" t="n">
        <v>2.2009</v>
      </c>
      <c r="L102" t="n">
        <v>2.0668</v>
      </c>
      <c r="M102" t="n">
        <v>2.0136</v>
      </c>
      <c r="N102" t="n">
        <v>1.9771</v>
      </c>
      <c r="O102" t="n">
        <v>1.9599</v>
      </c>
      <c r="P102" t="n">
        <v>1.9574</v>
      </c>
      <c r="Q102" t="n">
        <v>1.9656</v>
      </c>
      <c r="R102" t="n">
        <v>2.0821</v>
      </c>
      <c r="S102" t="n">
        <v>2.0804</v>
      </c>
      <c r="T102" t="n">
        <v>2.0676</v>
      </c>
      <c r="U102" t="n">
        <v>2.0486</v>
      </c>
      <c r="V102" t="n">
        <v>2.0243</v>
      </c>
      <c r="W102" t="n">
        <v>1.9938</v>
      </c>
      <c r="X102" t="n">
        <v>1.8664</v>
      </c>
      <c r="Y102" t="n">
        <v>1.8341</v>
      </c>
      <c r="Z102" t="n">
        <v>1.8114</v>
      </c>
      <c r="AA102" t="n">
        <v>1.7999</v>
      </c>
      <c r="AB102" t="n">
        <v>1.7963</v>
      </c>
      <c r="AC102" t="n">
        <v>1.8025</v>
      </c>
      <c r="AD102" t="n">
        <v>1.9475</v>
      </c>
      <c r="AE102" t="n">
        <v>1.9574</v>
      </c>
      <c r="AF102" t="n">
        <v>1.9481</v>
      </c>
      <c r="AG102" t="n">
        <v>1.9314</v>
      </c>
      <c r="AH102" t="n">
        <v>1.9067</v>
      </c>
      <c r="AI102" t="n">
        <v>1.8645</v>
      </c>
      <c r="AJ102" t="n">
        <v>1.73</v>
      </c>
      <c r="AK102" t="n">
        <v>1.6918</v>
      </c>
      <c r="AL102" t="n">
        <v>1.678</v>
      </c>
      <c r="AM102" t="n">
        <v>1.6749</v>
      </c>
      <c r="AN102" t="n">
        <v>1.6826</v>
      </c>
      <c r="AO102" t="n">
        <v>1.7028</v>
      </c>
      <c r="AP102" t="n">
        <v>1.8872</v>
      </c>
      <c r="AQ102" t="n">
        <v>1.9082</v>
      </c>
      <c r="AR102" t="n">
        <v>1.9035</v>
      </c>
      <c r="AS102" t="n">
        <v>1.8908</v>
      </c>
      <c r="AT102" t="n">
        <v>1.8709</v>
      </c>
      <c r="AU102" t="n">
        <v>1.8318</v>
      </c>
      <c r="AV102" t="n">
        <v>1.7012</v>
      </c>
      <c r="AW102" t="n">
        <v>1.666</v>
      </c>
      <c r="AX102" t="n">
        <v>1.638</v>
      </c>
      <c r="AY102" t="n">
        <v>1.6179</v>
      </c>
    </row>
    <row r="103">
      <c r="A103" s="1112" t="n">
        <v>44425</v>
      </c>
      <c r="B103" s="63" t="n">
        <v>244887</v>
      </c>
      <c r="K103" t="n">
        <v>2.1656</v>
      </c>
      <c r="L103" t="n">
        <v>2.0397</v>
      </c>
      <c r="M103" t="n">
        <v>1.9913</v>
      </c>
      <c r="N103" t="n">
        <v>1.9569</v>
      </c>
      <c r="O103" t="n">
        <v>1.941</v>
      </c>
      <c r="P103" t="n">
        <v>1.9393</v>
      </c>
      <c r="Q103" t="n">
        <v>1.9479</v>
      </c>
      <c r="R103" t="n">
        <v>2.065</v>
      </c>
      <c r="S103" t="n">
        <v>2.064</v>
      </c>
      <c r="T103" t="n">
        <v>2.0513</v>
      </c>
      <c r="U103" t="n">
        <v>2.0322</v>
      </c>
      <c r="V103" t="n">
        <v>2.0079</v>
      </c>
      <c r="W103" t="n">
        <v>1.9775</v>
      </c>
      <c r="X103" t="n">
        <v>1.8502</v>
      </c>
      <c r="Y103" t="n">
        <v>1.8181</v>
      </c>
      <c r="Z103" t="n">
        <v>1.7952</v>
      </c>
      <c r="AA103" t="n">
        <v>1.7836</v>
      </c>
      <c r="AB103" t="n">
        <v>1.7799</v>
      </c>
      <c r="AC103" t="n">
        <v>1.7861</v>
      </c>
      <c r="AD103" t="n">
        <v>1.9311</v>
      </c>
      <c r="AE103" t="n">
        <v>1.941</v>
      </c>
      <c r="AF103" t="n">
        <v>1.9317</v>
      </c>
      <c r="AG103" t="n">
        <v>1.915</v>
      </c>
      <c r="AH103" t="n">
        <v>1.8903</v>
      </c>
      <c r="AI103" t="n">
        <v>1.8481</v>
      </c>
      <c r="AJ103" t="n">
        <v>1.7136</v>
      </c>
      <c r="AK103" t="n">
        <v>1.6754</v>
      </c>
      <c r="AL103" t="n">
        <v>1.6616</v>
      </c>
      <c r="AM103" t="n">
        <v>1.6585</v>
      </c>
      <c r="AN103" t="n">
        <v>1.6662</v>
      </c>
      <c r="AO103" t="n">
        <v>1.6864</v>
      </c>
      <c r="AP103" t="n">
        <v>1.8708</v>
      </c>
      <c r="AQ103" t="n">
        <v>1.8918</v>
      </c>
      <c r="AR103" t="n">
        <v>1.8871</v>
      </c>
      <c r="AS103" t="n">
        <v>1.8744</v>
      </c>
      <c r="AT103" t="n">
        <v>1.8545</v>
      </c>
      <c r="AU103" t="n">
        <v>1.8154</v>
      </c>
      <c r="AV103" t="n">
        <v>1.6848</v>
      </c>
      <c r="AW103" t="n">
        <v>1.6496</v>
      </c>
      <c r="AX103" t="n">
        <v>1.6216</v>
      </c>
      <c r="AY103" t="n">
        <v>1.6015</v>
      </c>
    </row>
    <row r="104">
      <c r="A104" s="1112" t="n">
        <v>44426</v>
      </c>
      <c r="B104" s="63" t="n">
        <v>270935</v>
      </c>
      <c r="K104" t="n">
        <v>2.1477</v>
      </c>
      <c r="L104" t="n">
        <v>2.0162</v>
      </c>
      <c r="M104" t="n">
        <v>1.9681</v>
      </c>
      <c r="N104" t="n">
        <v>1.934</v>
      </c>
      <c r="O104" t="n">
        <v>1.9185</v>
      </c>
      <c r="P104" t="n">
        <v>1.9171</v>
      </c>
      <c r="Q104" t="n">
        <v>1.926</v>
      </c>
      <c r="R104" t="n">
        <v>2.0443</v>
      </c>
      <c r="S104" t="n">
        <v>2.0438</v>
      </c>
      <c r="T104" t="n">
        <v>2.0317</v>
      </c>
      <c r="U104" t="n">
        <v>2.0133</v>
      </c>
      <c r="V104" t="n">
        <v>1.9897</v>
      </c>
      <c r="W104" t="n">
        <v>1.96</v>
      </c>
      <c r="X104" t="n">
        <v>1.834</v>
      </c>
      <c r="Y104" t="n">
        <v>1.8023</v>
      </c>
      <c r="Z104" t="n">
        <v>1.7802</v>
      </c>
      <c r="AA104" t="n">
        <v>1.7686</v>
      </c>
      <c r="AB104" t="n">
        <v>1.7649</v>
      </c>
      <c r="AC104" t="n">
        <v>1.7711</v>
      </c>
      <c r="AD104" t="n">
        <v>1.916</v>
      </c>
      <c r="AE104" t="n">
        <v>1.9259</v>
      </c>
      <c r="AF104" t="n">
        <v>1.9166</v>
      </c>
      <c r="AG104" t="n">
        <v>1.8999</v>
      </c>
      <c r="AH104" t="n">
        <v>1.8752</v>
      </c>
      <c r="AI104" t="n">
        <v>1.833</v>
      </c>
      <c r="AJ104" t="n">
        <v>1.6985</v>
      </c>
      <c r="AK104" t="n">
        <v>1.6603</v>
      </c>
      <c r="AL104" t="n">
        <v>1.6465</v>
      </c>
      <c r="AM104" t="n">
        <v>1.6434</v>
      </c>
      <c r="AN104" t="n">
        <v>1.6511</v>
      </c>
      <c r="AO104" t="n">
        <v>1.6713</v>
      </c>
      <c r="AP104" t="n">
        <v>1.8557</v>
      </c>
      <c r="AQ104" t="n">
        <v>1.8767</v>
      </c>
      <c r="AR104" t="n">
        <v>1.872</v>
      </c>
      <c r="AS104" t="n">
        <v>1.8593</v>
      </c>
      <c r="AT104" t="n">
        <v>1.8394</v>
      </c>
      <c r="AU104" t="n">
        <v>1.8003</v>
      </c>
      <c r="AV104" t="n">
        <v>1.6697</v>
      </c>
      <c r="AW104" t="n">
        <v>1.6345</v>
      </c>
      <c r="AX104" t="n">
        <v>1.6065</v>
      </c>
      <c r="AY104" t="n">
        <v>1.5864</v>
      </c>
    </row>
    <row r="105">
      <c r="A105" s="1112" t="n">
        <v>44427</v>
      </c>
      <c r="B105" s="63" t="n">
        <v>233711</v>
      </c>
      <c r="K105" t="n">
        <v>2.0815</v>
      </c>
      <c r="L105" t="n">
        <v>1.9525</v>
      </c>
      <c r="M105" t="n">
        <v>1.9074</v>
      </c>
      <c r="N105" t="n">
        <v>1.8752</v>
      </c>
      <c r="O105" t="n">
        <v>1.8606</v>
      </c>
      <c r="P105" t="n">
        <v>1.8597</v>
      </c>
      <c r="Q105" t="n">
        <v>1.8699</v>
      </c>
      <c r="R105" t="n">
        <v>1.9902</v>
      </c>
      <c r="S105" t="n">
        <v>1.9918</v>
      </c>
      <c r="T105" t="n">
        <v>1.9812</v>
      </c>
      <c r="U105" t="n">
        <v>1.9639</v>
      </c>
      <c r="V105" t="n">
        <v>1.9413</v>
      </c>
      <c r="W105" t="n">
        <v>1.9134</v>
      </c>
      <c r="X105" t="n">
        <v>1.7885</v>
      </c>
      <c r="Y105" t="n">
        <v>1.7598</v>
      </c>
      <c r="Z105" t="n">
        <v>1.7416</v>
      </c>
      <c r="AA105" t="n">
        <v>1.7339</v>
      </c>
      <c r="AB105" t="n">
        <v>1.7337</v>
      </c>
      <c r="AC105" t="n">
        <v>1.7417</v>
      </c>
      <c r="AD105" t="n">
        <v>1.8872</v>
      </c>
      <c r="AE105" t="n">
        <v>1.8977</v>
      </c>
      <c r="AF105" t="n">
        <v>1.889</v>
      </c>
      <c r="AG105" t="n">
        <v>1.873</v>
      </c>
      <c r="AH105" t="n">
        <v>1.8489</v>
      </c>
      <c r="AI105" t="n">
        <v>1.8104</v>
      </c>
      <c r="AJ105" t="n">
        <v>1.6798</v>
      </c>
      <c r="AK105" t="n">
        <v>1.6416</v>
      </c>
      <c r="AL105" t="n">
        <v>1.6278</v>
      </c>
      <c r="AM105" t="n">
        <v>1.6247</v>
      </c>
      <c r="AN105" t="n">
        <v>1.6324</v>
      </c>
      <c r="AO105" t="n">
        <v>1.6526</v>
      </c>
      <c r="AP105" t="n">
        <v>1.837</v>
      </c>
      <c r="AQ105" t="n">
        <v>1.858</v>
      </c>
      <c r="AR105" t="n">
        <v>1.8533</v>
      </c>
      <c r="AS105" t="n">
        <v>1.8406</v>
      </c>
      <c r="AT105" t="n">
        <v>1.8207</v>
      </c>
      <c r="AU105" t="n">
        <v>1.7816</v>
      </c>
      <c r="AV105" t="n">
        <v>1.651</v>
      </c>
      <c r="AW105" t="n">
        <v>1.6158</v>
      </c>
      <c r="AX105" t="n">
        <v>1.5878</v>
      </c>
      <c r="AY105" t="n">
        <v>1.5677</v>
      </c>
    </row>
    <row r="106">
      <c r="A106" s="1112" t="n">
        <v>44428</v>
      </c>
      <c r="B106" s="63" t="n">
        <v>240513</v>
      </c>
      <c r="K106" t="n">
        <v>2.0236</v>
      </c>
      <c r="L106" t="n">
        <v>1.8902</v>
      </c>
      <c r="M106" t="n">
        <v>1.8425</v>
      </c>
      <c r="N106" t="n">
        <v>1.8097</v>
      </c>
      <c r="O106" t="n">
        <v>1.7955</v>
      </c>
      <c r="P106" t="n">
        <v>1.7954</v>
      </c>
      <c r="Q106" t="n">
        <v>1.8063</v>
      </c>
      <c r="R106" t="n">
        <v>1.9263</v>
      </c>
      <c r="S106" t="n">
        <v>1.9282</v>
      </c>
      <c r="T106" t="n">
        <v>1.918</v>
      </c>
      <c r="U106" t="n">
        <v>1.9015</v>
      </c>
      <c r="V106" t="n">
        <v>1.8796</v>
      </c>
      <c r="W106" t="n">
        <v>1.8526</v>
      </c>
      <c r="X106" t="n">
        <v>1.729</v>
      </c>
      <c r="Y106" t="n">
        <v>1.7012</v>
      </c>
      <c r="Z106" t="n">
        <v>1.684</v>
      </c>
      <c r="AA106" t="n">
        <v>1.6782</v>
      </c>
      <c r="AB106" t="n">
        <v>1.6797</v>
      </c>
      <c r="AC106" t="n">
        <v>1.6896</v>
      </c>
      <c r="AD106" t="n">
        <v>1.8396</v>
      </c>
      <c r="AE106" t="n">
        <v>1.8546</v>
      </c>
      <c r="AF106" t="n">
        <v>1.848</v>
      </c>
      <c r="AG106" t="n">
        <v>1.8341</v>
      </c>
      <c r="AH106" t="n">
        <v>1.8122</v>
      </c>
      <c r="AI106" t="n">
        <v>1.7758</v>
      </c>
      <c r="AJ106" t="n">
        <v>1.6473</v>
      </c>
      <c r="AK106" t="n">
        <v>1.6112</v>
      </c>
      <c r="AL106" t="n">
        <v>1.5995</v>
      </c>
      <c r="AM106" t="n">
        <v>1.5964</v>
      </c>
      <c r="AN106" t="n">
        <v>1.6041</v>
      </c>
      <c r="AO106" t="n">
        <v>1.6243</v>
      </c>
      <c r="AP106" t="n">
        <v>1.8087</v>
      </c>
      <c r="AQ106" t="n">
        <v>1.8297</v>
      </c>
      <c r="AR106" t="n">
        <v>1.825</v>
      </c>
      <c r="AS106" t="n">
        <v>1.8123</v>
      </c>
      <c r="AT106" t="n">
        <v>1.7924</v>
      </c>
      <c r="AU106" t="n">
        <v>1.7533</v>
      </c>
      <c r="AV106" t="n">
        <v>1.6227</v>
      </c>
      <c r="AW106" t="n">
        <v>1.5875</v>
      </c>
      <c r="AX106" t="n">
        <v>1.5595</v>
      </c>
      <c r="AY106" t="n">
        <v>1.5394</v>
      </c>
    </row>
    <row r="107">
      <c r="A107" s="1112" t="n">
        <v>44431</v>
      </c>
      <c r="B107" s="63" t="n">
        <v>173288</v>
      </c>
      <c r="K107" t="n">
        <v>2.1232</v>
      </c>
      <c r="L107" t="n">
        <v>1.9866</v>
      </c>
      <c r="M107" t="n">
        <v>1.9362</v>
      </c>
      <c r="N107" t="n">
        <v>1.9013</v>
      </c>
      <c r="O107" t="n">
        <v>1.8856</v>
      </c>
      <c r="P107" t="n">
        <v>1.8846</v>
      </c>
      <c r="Q107" t="n">
        <v>1.8952</v>
      </c>
      <c r="R107" t="n">
        <v>2.0134</v>
      </c>
      <c r="S107" t="n">
        <v>2.0143</v>
      </c>
      <c r="T107" t="n">
        <v>2.003</v>
      </c>
      <c r="U107" t="n">
        <v>1.9853</v>
      </c>
      <c r="V107" t="n">
        <v>1.9626</v>
      </c>
      <c r="W107" t="n">
        <v>1.9351</v>
      </c>
      <c r="X107" t="n">
        <v>1.8115</v>
      </c>
      <c r="Y107" t="n">
        <v>1.7838</v>
      </c>
      <c r="Z107" t="n">
        <v>1.7659</v>
      </c>
      <c r="AA107" t="n">
        <v>1.7595</v>
      </c>
      <c r="AB107" t="n">
        <v>1.7604</v>
      </c>
      <c r="AC107" t="n">
        <v>1.7696</v>
      </c>
      <c r="AD107" t="n">
        <v>1.9171</v>
      </c>
      <c r="AE107" t="n">
        <v>1.9321</v>
      </c>
      <c r="AF107" t="n">
        <v>1.9267</v>
      </c>
      <c r="AG107" t="n">
        <v>1.9124</v>
      </c>
      <c r="AH107" t="n">
        <v>1.8901</v>
      </c>
      <c r="AI107" t="n">
        <v>1.8533</v>
      </c>
      <c r="AJ107" t="n">
        <v>1.7245</v>
      </c>
      <c r="AK107" t="n">
        <v>1.688</v>
      </c>
      <c r="AL107" t="n">
        <v>1.6759</v>
      </c>
      <c r="AM107" t="n">
        <v>1.6728</v>
      </c>
      <c r="AN107" t="n">
        <v>1.6805</v>
      </c>
      <c r="AO107" t="n">
        <v>1.7007</v>
      </c>
      <c r="AP107" t="n">
        <v>1.8851</v>
      </c>
      <c r="AQ107" t="n">
        <v>1.9061</v>
      </c>
      <c r="AR107" t="n">
        <v>1.9014</v>
      </c>
      <c r="AS107" t="n">
        <v>1.8887</v>
      </c>
      <c r="AT107" t="n">
        <v>1.8688</v>
      </c>
      <c r="AU107" t="n">
        <v>1.8297</v>
      </c>
      <c r="AV107" t="n">
        <v>1.6991</v>
      </c>
      <c r="AW107" t="n">
        <v>1.6639</v>
      </c>
      <c r="AX107" t="n">
        <v>1.6359</v>
      </c>
      <c r="AY107" t="n">
        <v>1.6158</v>
      </c>
    </row>
    <row r="108">
      <c r="A108" s="1112" t="n">
        <v>44432</v>
      </c>
      <c r="B108" s="63" t="n">
        <v>216483</v>
      </c>
      <c r="K108" t="n">
        <v>2.1808</v>
      </c>
      <c r="L108" t="n">
        <v>2.0576</v>
      </c>
      <c r="M108" t="n">
        <v>2.006</v>
      </c>
      <c r="N108" t="n">
        <v>1.9693</v>
      </c>
      <c r="O108" t="n">
        <v>1.9523</v>
      </c>
      <c r="P108" t="n">
        <v>1.9504</v>
      </c>
      <c r="Q108" t="n">
        <v>1.9601</v>
      </c>
      <c r="R108" t="n">
        <v>2.0775</v>
      </c>
      <c r="S108" t="n">
        <v>2.0771</v>
      </c>
      <c r="T108" t="n">
        <v>2.0647</v>
      </c>
      <c r="U108" t="n">
        <v>2.0463</v>
      </c>
      <c r="V108" t="n">
        <v>2.0228</v>
      </c>
      <c r="W108" t="n">
        <v>1.9943</v>
      </c>
      <c r="X108" t="n">
        <v>1.8661</v>
      </c>
      <c r="Y108" t="n">
        <v>1.8369</v>
      </c>
      <c r="Z108" t="n">
        <v>1.8179</v>
      </c>
      <c r="AA108" t="n">
        <v>1.8109</v>
      </c>
      <c r="AB108" t="n">
        <v>1.8112</v>
      </c>
      <c r="AC108" t="n">
        <v>1.8197</v>
      </c>
      <c r="AD108" t="n">
        <v>1.9647</v>
      </c>
      <c r="AE108" t="n">
        <v>1.9797</v>
      </c>
      <c r="AF108" t="n">
        <v>1.975</v>
      </c>
      <c r="AG108" t="n">
        <v>1.96</v>
      </c>
      <c r="AH108" t="n">
        <v>1.9371</v>
      </c>
      <c r="AI108" t="n">
        <v>1.8997</v>
      </c>
      <c r="AJ108" t="n">
        <v>1.7703</v>
      </c>
      <c r="AK108" t="n">
        <v>1.7331</v>
      </c>
      <c r="AL108" t="n">
        <v>1.7204</v>
      </c>
      <c r="AM108" t="n">
        <v>1.7173</v>
      </c>
      <c r="AN108" t="n">
        <v>1.725</v>
      </c>
      <c r="AO108" t="n">
        <v>1.7452</v>
      </c>
      <c r="AP108" t="n">
        <v>1.9296</v>
      </c>
      <c r="AQ108" t="n">
        <v>1.9506</v>
      </c>
      <c r="AR108" t="n">
        <v>1.9459</v>
      </c>
      <c r="AS108" t="n">
        <v>1.9332</v>
      </c>
      <c r="AT108" t="n">
        <v>1.9133</v>
      </c>
      <c r="AU108" t="n">
        <v>1.8742</v>
      </c>
      <c r="AV108" t="n">
        <v>1.7436</v>
      </c>
      <c r="AW108" t="n">
        <v>1.7084</v>
      </c>
      <c r="AX108" t="n">
        <v>1.6804</v>
      </c>
      <c r="AY108" t="n">
        <v>1.6603</v>
      </c>
    </row>
    <row r="109">
      <c r="A109" s="1112" t="n">
        <v>44433</v>
      </c>
      <c r="B109" s="63" t="n">
        <v>320241</v>
      </c>
      <c r="K109" t="n">
        <v>2.3008</v>
      </c>
      <c r="L109" t="n">
        <v>2.145</v>
      </c>
      <c r="M109" t="n">
        <v>2.072</v>
      </c>
      <c r="N109" t="n">
        <v>2.0261</v>
      </c>
      <c r="O109" t="n">
        <v>2.0057</v>
      </c>
      <c r="P109" t="n">
        <v>2.0023</v>
      </c>
      <c r="Q109" t="n">
        <v>2.0104</v>
      </c>
      <c r="R109" t="n">
        <v>2.1271</v>
      </c>
      <c r="S109" t="n">
        <v>2.1246</v>
      </c>
      <c r="T109" t="n">
        <v>2.1111</v>
      </c>
      <c r="U109" t="n">
        <v>2.0916</v>
      </c>
      <c r="V109" t="n">
        <v>2.0673</v>
      </c>
      <c r="W109" t="n">
        <v>2.0384</v>
      </c>
      <c r="X109" t="n">
        <v>1.9115</v>
      </c>
      <c r="Y109" t="n">
        <v>1.8822</v>
      </c>
      <c r="Z109" t="n">
        <v>1.8637</v>
      </c>
      <c r="AA109" t="n">
        <v>1.8562</v>
      </c>
      <c r="AB109" t="n">
        <v>1.8561</v>
      </c>
      <c r="AC109" t="n">
        <v>1.8643</v>
      </c>
      <c r="AD109" t="n">
        <v>2.0081</v>
      </c>
      <c r="AE109" t="n">
        <v>2.0225</v>
      </c>
      <c r="AF109" t="n">
        <v>2.0172</v>
      </c>
      <c r="AG109" t="n">
        <v>2.0016</v>
      </c>
      <c r="AH109" t="n">
        <v>1.9781</v>
      </c>
      <c r="AI109" t="n">
        <v>1.9401</v>
      </c>
      <c r="AJ109" t="n">
        <v>1.81</v>
      </c>
      <c r="AK109" t="n">
        <v>1.7722</v>
      </c>
      <c r="AL109" t="n">
        <v>1.7589</v>
      </c>
      <c r="AM109" t="n">
        <v>1.7558</v>
      </c>
      <c r="AN109" t="n">
        <v>1.7635</v>
      </c>
      <c r="AO109" t="n">
        <v>1.7837</v>
      </c>
      <c r="AP109" t="n">
        <v>1.9681</v>
      </c>
      <c r="AQ109" t="n">
        <v>1.9891</v>
      </c>
      <c r="AR109" t="n">
        <v>1.9844</v>
      </c>
      <c r="AS109" t="n">
        <v>1.9717</v>
      </c>
      <c r="AT109" t="n">
        <v>1.9518</v>
      </c>
      <c r="AU109" t="n">
        <v>1.9127</v>
      </c>
      <c r="AV109" t="n">
        <v>1.7821</v>
      </c>
      <c r="AW109" t="n">
        <v>1.7469</v>
      </c>
      <c r="AX109" t="n">
        <v>1.7189</v>
      </c>
      <c r="AY109" t="n">
        <v>1.6988</v>
      </c>
    </row>
    <row r="110">
      <c r="A110" s="1112" t="n">
        <v>44434</v>
      </c>
      <c r="B110" s="63" t="n">
        <v>358746</v>
      </c>
      <c r="K110" t="n">
        <v>2.2554</v>
      </c>
      <c r="L110" t="n">
        <v>2.0923</v>
      </c>
      <c r="M110" t="n">
        <v>2.021</v>
      </c>
      <c r="N110" t="n">
        <v>1.9788</v>
      </c>
      <c r="O110" t="n">
        <v>1.9608</v>
      </c>
      <c r="P110" t="n">
        <v>1.9584</v>
      </c>
      <c r="Q110" t="n">
        <v>1.9662</v>
      </c>
      <c r="R110" t="n">
        <v>2.0827</v>
      </c>
      <c r="S110" t="n">
        <v>2.0811</v>
      </c>
      <c r="T110" t="n">
        <v>2.0688</v>
      </c>
      <c r="U110" t="n">
        <v>2.0502</v>
      </c>
      <c r="V110" t="n">
        <v>2.0267</v>
      </c>
      <c r="W110" t="n">
        <v>1.9986</v>
      </c>
      <c r="X110" t="n">
        <v>1.8739</v>
      </c>
      <c r="Y110" t="n">
        <v>1.8442</v>
      </c>
      <c r="Z110" t="n">
        <v>1.8255</v>
      </c>
      <c r="AA110" t="n">
        <v>1.8176</v>
      </c>
      <c r="AB110" t="n">
        <v>1.8176</v>
      </c>
      <c r="AC110" t="n">
        <v>1.8261</v>
      </c>
      <c r="AD110" t="n">
        <v>1.9699</v>
      </c>
      <c r="AE110" t="n">
        <v>1.9843</v>
      </c>
      <c r="AF110" t="n">
        <v>1.979</v>
      </c>
      <c r="AG110" t="n">
        <v>1.9634</v>
      </c>
      <c r="AH110" t="n">
        <v>1.9399</v>
      </c>
      <c r="AI110" t="n">
        <v>1.9019</v>
      </c>
      <c r="AJ110" t="n">
        <v>1.7718</v>
      </c>
      <c r="AK110" t="n">
        <v>1.734</v>
      </c>
      <c r="AL110" t="n">
        <v>1.7207</v>
      </c>
      <c r="AM110" t="n">
        <v>1.7176</v>
      </c>
      <c r="AN110" t="n">
        <v>1.7253</v>
      </c>
      <c r="AO110" t="n">
        <v>1.7455</v>
      </c>
      <c r="AP110" t="n">
        <v>1.9299</v>
      </c>
      <c r="AQ110" t="n">
        <v>1.9509</v>
      </c>
      <c r="AR110" t="n">
        <v>1.9462</v>
      </c>
      <c r="AS110" t="n">
        <v>1.9335</v>
      </c>
      <c r="AT110" t="n">
        <v>1.9136</v>
      </c>
      <c r="AU110" t="n">
        <v>1.8745</v>
      </c>
      <c r="AV110" t="n">
        <v>1.7439</v>
      </c>
      <c r="AW110" t="n">
        <v>1.7087</v>
      </c>
      <c r="AX110" t="n">
        <v>1.6807</v>
      </c>
      <c r="AY110" t="n">
        <v>1.6606</v>
      </c>
    </row>
    <row r="111">
      <c r="A111" s="1112" t="n">
        <v>44435</v>
      </c>
      <c r="B111" s="63" t="n">
        <v>287254</v>
      </c>
      <c r="K111" t="n">
        <v>2.2742</v>
      </c>
      <c r="L111" t="n">
        <v>2.1196</v>
      </c>
      <c r="M111" t="n">
        <v>2.0472</v>
      </c>
      <c r="N111" t="n">
        <v>2.0061</v>
      </c>
      <c r="O111" t="n">
        <v>1.9884</v>
      </c>
      <c r="P111" t="n">
        <v>1.9859</v>
      </c>
      <c r="Q111" t="n">
        <v>1.9937</v>
      </c>
      <c r="R111" t="n">
        <v>2.1114</v>
      </c>
      <c r="S111" t="n">
        <v>2.1109</v>
      </c>
      <c r="T111" t="n">
        <v>2.0989</v>
      </c>
      <c r="U111" t="n">
        <v>2.0803</v>
      </c>
      <c r="V111" t="n">
        <v>2.0568</v>
      </c>
      <c r="W111" t="n">
        <v>2.0285</v>
      </c>
      <c r="X111" t="n">
        <v>1.9034</v>
      </c>
      <c r="Y111" t="n">
        <v>1.8743</v>
      </c>
      <c r="Z111" t="n">
        <v>1.8542</v>
      </c>
      <c r="AA111" t="n">
        <v>1.8458</v>
      </c>
      <c r="AB111" t="n">
        <v>1.8453</v>
      </c>
      <c r="AC111" t="n">
        <v>1.8532</v>
      </c>
      <c r="AD111" t="n">
        <v>1.9957</v>
      </c>
      <c r="AE111" t="n">
        <v>2.0101</v>
      </c>
      <c r="AF111" t="n">
        <v>2.0048</v>
      </c>
      <c r="AG111" t="n">
        <v>1.9892</v>
      </c>
      <c r="AH111" t="n">
        <v>1.9657</v>
      </c>
      <c r="AI111" t="n">
        <v>1.9277</v>
      </c>
      <c r="AJ111" t="n">
        <v>1.7976</v>
      </c>
      <c r="AK111" t="n">
        <v>1.7598</v>
      </c>
      <c r="AL111" t="n">
        <v>1.7465</v>
      </c>
      <c r="AM111" t="n">
        <v>1.7434</v>
      </c>
      <c r="AN111" t="n">
        <v>1.7511</v>
      </c>
      <c r="AO111" t="n">
        <v>1.7713</v>
      </c>
      <c r="AP111" t="n">
        <v>1.9557</v>
      </c>
      <c r="AQ111" t="n">
        <v>1.9767</v>
      </c>
      <c r="AR111" t="n">
        <v>1.972</v>
      </c>
      <c r="AS111" t="n">
        <v>1.9593</v>
      </c>
      <c r="AT111" t="n">
        <v>1.9394</v>
      </c>
      <c r="AU111" t="n">
        <v>1.9003</v>
      </c>
      <c r="AV111" t="n">
        <v>1.7697</v>
      </c>
      <c r="AW111" t="n">
        <v>1.7345</v>
      </c>
      <c r="AX111" t="n">
        <v>1.7065</v>
      </c>
      <c r="AY111" t="n">
        <v>1.6864</v>
      </c>
    </row>
    <row r="112">
      <c r="A112" s="1112" t="n">
        <v>44438</v>
      </c>
      <c r="B112" s="63" t="n">
        <v>262107</v>
      </c>
      <c r="K112" t="n">
        <v>2.3127</v>
      </c>
      <c r="L112" t="n">
        <v>2.1538</v>
      </c>
      <c r="M112" t="n">
        <v>2.0737</v>
      </c>
      <c r="N112" t="n">
        <v>2.0297</v>
      </c>
      <c r="O112" t="n">
        <v>2.0112</v>
      </c>
      <c r="P112" t="n">
        <v>2.0077</v>
      </c>
      <c r="Q112" t="n">
        <v>2.0143</v>
      </c>
      <c r="R112" t="n">
        <v>2.1293</v>
      </c>
      <c r="S112" t="n">
        <v>2.1274</v>
      </c>
      <c r="T112" t="n">
        <v>2.1136</v>
      </c>
      <c r="U112" t="n">
        <v>2.0944</v>
      </c>
      <c r="V112" t="n">
        <v>2.0705</v>
      </c>
      <c r="W112" t="n">
        <v>2.0421</v>
      </c>
      <c r="X112" t="n">
        <v>1.917</v>
      </c>
      <c r="Y112" t="n">
        <v>1.8879</v>
      </c>
      <c r="Z112" t="n">
        <v>1.8677</v>
      </c>
      <c r="AA112" t="n">
        <v>1.8592</v>
      </c>
      <c r="AB112" t="n">
        <v>1.8587</v>
      </c>
      <c r="AC112" t="n">
        <v>1.8666</v>
      </c>
      <c r="AD112" t="n">
        <v>2.0091</v>
      </c>
      <c r="AE112" t="n">
        <v>2.0235</v>
      </c>
      <c r="AF112" t="n">
        <v>2.0182</v>
      </c>
      <c r="AG112" t="n">
        <v>2.0026</v>
      </c>
      <c r="AH112" t="n">
        <v>1.9791</v>
      </c>
      <c r="AI112" t="n">
        <v>1.9411</v>
      </c>
      <c r="AJ112" t="n">
        <v>1.811</v>
      </c>
      <c r="AK112" t="n">
        <v>1.7732</v>
      </c>
      <c r="AL112" t="n">
        <v>1.7599</v>
      </c>
      <c r="AM112" t="n">
        <v>1.7568</v>
      </c>
      <c r="AN112" t="n">
        <v>1.7645</v>
      </c>
      <c r="AO112" t="n">
        <v>1.7847</v>
      </c>
      <c r="AP112" t="n">
        <v>1.9691</v>
      </c>
      <c r="AQ112" t="n">
        <v>1.9901</v>
      </c>
      <c r="AR112" t="n">
        <v>1.9854</v>
      </c>
      <c r="AS112" t="n">
        <v>1.9727</v>
      </c>
      <c r="AT112" t="n">
        <v>1.9528</v>
      </c>
      <c r="AU112" t="n">
        <v>1.9137</v>
      </c>
      <c r="AV112" t="n">
        <v>1.7831</v>
      </c>
      <c r="AW112" t="n">
        <v>1.7479</v>
      </c>
      <c r="AX112" t="n">
        <v>1.7199</v>
      </c>
      <c r="AY112" t="n">
        <v>1.6998</v>
      </c>
    </row>
    <row r="113">
      <c r="A113" s="1112" t="n">
        <v>44439</v>
      </c>
      <c r="B113" s="63" t="n">
        <v>256399</v>
      </c>
      <c r="K113" t="n">
        <v>2.2826</v>
      </c>
      <c r="L113" t="n">
        <v>2.1419</v>
      </c>
      <c r="M113" t="n">
        <v>2.0664</v>
      </c>
      <c r="N113" t="n">
        <v>2.0223</v>
      </c>
      <c r="O113" t="n">
        <v>2.0051</v>
      </c>
      <c r="P113" t="n">
        <v>2.0028</v>
      </c>
      <c r="Q113" t="n">
        <v>2.01</v>
      </c>
      <c r="R113" t="n">
        <v>2.1263</v>
      </c>
      <c r="S113" t="n">
        <v>2.1239</v>
      </c>
      <c r="T113" t="n">
        <v>2.1093</v>
      </c>
      <c r="U113" t="n">
        <v>2.0896</v>
      </c>
      <c r="V113" t="n">
        <v>2.0653</v>
      </c>
      <c r="W113" t="n">
        <v>2.0365</v>
      </c>
      <c r="X113" t="n">
        <v>1.9109</v>
      </c>
      <c r="Y113" t="n">
        <v>1.8808</v>
      </c>
      <c r="Z113" t="n">
        <v>1.8598</v>
      </c>
      <c r="AA113" t="n">
        <v>1.8511</v>
      </c>
      <c r="AB113" t="n">
        <v>1.8501</v>
      </c>
      <c r="AC113" t="n">
        <v>1.858</v>
      </c>
      <c r="AD113" t="n">
        <v>1.9973</v>
      </c>
      <c r="AE113" t="n">
        <v>2.0119</v>
      </c>
      <c r="AF113" t="n">
        <v>2.0068</v>
      </c>
      <c r="AG113" t="n">
        <v>1.9912</v>
      </c>
      <c r="AH113" t="n">
        <v>1.9677</v>
      </c>
      <c r="AI113" t="n">
        <v>1.9297</v>
      </c>
      <c r="AJ113" t="n">
        <v>1.7996</v>
      </c>
      <c r="AK113" t="n">
        <v>1.7618</v>
      </c>
      <c r="AL113" t="n">
        <v>1.7485</v>
      </c>
      <c r="AM113" t="n">
        <v>1.7454</v>
      </c>
      <c r="AN113" t="n">
        <v>1.7531</v>
      </c>
      <c r="AO113" t="n">
        <v>1.7733</v>
      </c>
      <c r="AP113" t="n">
        <v>1.9577</v>
      </c>
      <c r="AQ113" t="n">
        <v>1.9787</v>
      </c>
      <c r="AR113" t="n">
        <v>1.974</v>
      </c>
      <c r="AS113" t="n">
        <v>1.9613</v>
      </c>
      <c r="AT113" t="n">
        <v>1.9414</v>
      </c>
      <c r="AU113" t="n">
        <v>1.9023</v>
      </c>
      <c r="AV113" t="n">
        <v>1.7717</v>
      </c>
      <c r="AW113" t="n">
        <v>1.7365</v>
      </c>
      <c r="AX113" t="n">
        <v>1.7085</v>
      </c>
      <c r="AY113" t="n">
        <v>1.6884</v>
      </c>
    </row>
    <row r="114">
      <c r="A114" s="1112" t="n">
        <v>44440</v>
      </c>
      <c r="B114" s="63" t="n">
        <v>238790</v>
      </c>
      <c r="L114" t="n">
        <v>2.1109</v>
      </c>
      <c r="M114" t="n">
        <v>2.0517</v>
      </c>
      <c r="N114" t="n">
        <v>2.0121</v>
      </c>
      <c r="O114" t="n">
        <v>1.9968</v>
      </c>
      <c r="P114" t="n">
        <v>1.996</v>
      </c>
      <c r="Q114" t="n">
        <v>2.0051</v>
      </c>
      <c r="R114" t="n">
        <v>2.1246</v>
      </c>
      <c r="S114" t="n">
        <v>2.124</v>
      </c>
      <c r="T114" t="n">
        <v>2.1112</v>
      </c>
      <c r="U114" t="n">
        <v>2.0926</v>
      </c>
      <c r="V114" t="n">
        <v>2.0693</v>
      </c>
      <c r="W114" t="n">
        <v>2.0412</v>
      </c>
      <c r="X114" t="n">
        <v>1.9157</v>
      </c>
      <c r="Y114" t="n">
        <v>1.8857</v>
      </c>
      <c r="Z114" t="n">
        <v>1.8655</v>
      </c>
      <c r="AA114" t="n">
        <v>1.8563</v>
      </c>
      <c r="AB114" t="n">
        <v>1.8548</v>
      </c>
      <c r="AC114" t="n">
        <v>1.8621</v>
      </c>
      <c r="AD114" t="n">
        <v>2.0009</v>
      </c>
      <c r="AE114" t="n">
        <v>2.0129</v>
      </c>
      <c r="AF114" t="n">
        <v>2.0087</v>
      </c>
      <c r="AG114" t="n">
        <v>1.9931</v>
      </c>
      <c r="AH114" t="n">
        <v>1.9696</v>
      </c>
      <c r="AI114" t="n">
        <v>1.9316</v>
      </c>
      <c r="AJ114" t="n">
        <v>1.8015</v>
      </c>
      <c r="AK114" t="n">
        <v>1.7637</v>
      </c>
      <c r="AL114" t="n">
        <v>1.7504</v>
      </c>
      <c r="AM114" t="n">
        <v>1.7473</v>
      </c>
      <c r="AN114" t="n">
        <v>1.755</v>
      </c>
      <c r="AO114" t="n">
        <v>1.7752</v>
      </c>
      <c r="AP114" t="n">
        <v>1.9596</v>
      </c>
      <c r="AQ114" t="n">
        <v>1.9806</v>
      </c>
      <c r="AR114" t="n">
        <v>1.9759</v>
      </c>
      <c r="AS114" t="n">
        <v>1.9632</v>
      </c>
      <c r="AT114" t="n">
        <v>1.9433</v>
      </c>
      <c r="AU114" s="395" t="n">
        <v>1.9042</v>
      </c>
      <c r="AV114" t="n">
        <v>1.7736</v>
      </c>
      <c r="AW114" t="n">
        <v>1.7384</v>
      </c>
      <c r="AX114" t="n">
        <v>1.7104</v>
      </c>
      <c r="AY114" t="n">
        <v>1.6903</v>
      </c>
    </row>
    <row r="115">
      <c r="A115" s="1112" t="n">
        <v>44441</v>
      </c>
      <c r="B115" s="63" t="n">
        <v>226666</v>
      </c>
      <c r="L115" t="n">
        <v>2.1635</v>
      </c>
      <c r="M115" t="n">
        <v>2.094</v>
      </c>
      <c r="N115" t="n">
        <v>2.0505</v>
      </c>
      <c r="O115" t="n">
        <v>2.0328</v>
      </c>
      <c r="P115" t="n">
        <v>2.0305</v>
      </c>
      <c r="Q115" t="n">
        <v>2.0385</v>
      </c>
      <c r="R115" t="n">
        <v>2.157</v>
      </c>
      <c r="S115" t="n">
        <v>2.1545</v>
      </c>
      <c r="T115" t="n">
        <v>2.1405</v>
      </c>
      <c r="U115" t="n">
        <v>2.1211</v>
      </c>
      <c r="V115" t="n">
        <v>2.0969</v>
      </c>
      <c r="W115" t="n">
        <v>2.0675</v>
      </c>
      <c r="X115" t="n">
        <v>1.9414</v>
      </c>
      <c r="Y115" t="n">
        <v>1.9112</v>
      </c>
      <c r="Z115" t="n">
        <v>1.8907</v>
      </c>
      <c r="AA115" t="n">
        <v>1.8809</v>
      </c>
      <c r="AB115" t="n">
        <v>1.8791</v>
      </c>
      <c r="AC115" t="n">
        <v>1.8862</v>
      </c>
      <c r="AD115" t="n">
        <v>2.0247</v>
      </c>
      <c r="AE115" t="n">
        <v>2.0364</v>
      </c>
      <c r="AF115" t="n">
        <v>2.032</v>
      </c>
      <c r="AG115" t="n">
        <v>2.0161</v>
      </c>
      <c r="AH115" t="n">
        <v>1.9924</v>
      </c>
      <c r="AI115" t="n">
        <v>1.9541</v>
      </c>
      <c r="AJ115" t="n">
        <v>1.8237</v>
      </c>
      <c r="AK115" t="n">
        <v>1.7857</v>
      </c>
      <c r="AL115" t="n">
        <v>1.7721</v>
      </c>
      <c r="AM115" t="n">
        <v>1.769</v>
      </c>
      <c r="AN115" t="n">
        <v>1.7767</v>
      </c>
      <c r="AO115" t="n">
        <v>1.7969</v>
      </c>
      <c r="AP115" t="n">
        <v>1.9813</v>
      </c>
      <c r="AQ115" t="n">
        <v>2.0023</v>
      </c>
      <c r="AR115" t="n">
        <v>1.9976</v>
      </c>
      <c r="AS115" t="n">
        <v>1.9849</v>
      </c>
      <c r="AT115" t="n">
        <v>1.965</v>
      </c>
      <c r="AU115" t="n">
        <v>1.9259</v>
      </c>
      <c r="AV115" t="n">
        <v>1.7953</v>
      </c>
      <c r="AW115" t="n">
        <v>1.7601</v>
      </c>
      <c r="AX115" t="n">
        <v>1.7321</v>
      </c>
      <c r="AY115" t="n">
        <v>1.712</v>
      </c>
    </row>
    <row r="116">
      <c r="A116" s="1112" t="n">
        <v>44442</v>
      </c>
      <c r="B116" s="63" t="n">
        <v>186844</v>
      </c>
      <c r="L116" t="n">
        <v>2.154</v>
      </c>
      <c r="M116" t="n">
        <v>2.087</v>
      </c>
      <c r="N116" t="n">
        <v>2.0451</v>
      </c>
      <c r="O116" t="n">
        <v>2.0277</v>
      </c>
      <c r="P116" t="n">
        <v>2.0258</v>
      </c>
      <c r="Q116" t="n">
        <v>2.0339</v>
      </c>
      <c r="R116" t="n">
        <v>2.1502</v>
      </c>
      <c r="S116" t="n">
        <v>2.148</v>
      </c>
      <c r="T116" t="n">
        <v>2.1338</v>
      </c>
      <c r="U116" t="n">
        <v>2.1145</v>
      </c>
      <c r="V116" t="n">
        <v>2.0903</v>
      </c>
      <c r="W116" t="n">
        <v>2.0609</v>
      </c>
      <c r="X116" t="n">
        <v>1.9344</v>
      </c>
      <c r="Y116" t="n">
        <v>1.9039</v>
      </c>
      <c r="Z116" t="n">
        <v>1.8826</v>
      </c>
      <c r="AA116" t="n">
        <v>1.8723</v>
      </c>
      <c r="AB116" t="n">
        <v>1.87</v>
      </c>
      <c r="AC116" t="n">
        <v>1.8771</v>
      </c>
      <c r="AD116" t="n">
        <v>2.0156</v>
      </c>
      <c r="AE116" t="n">
        <v>2.0273</v>
      </c>
      <c r="AF116" t="n">
        <v>2.0229</v>
      </c>
      <c r="AG116" t="n">
        <v>2.007</v>
      </c>
      <c r="AH116" t="n">
        <v>1.9833</v>
      </c>
      <c r="AI116" t="n">
        <v>1.945</v>
      </c>
      <c r="AJ116" t="n">
        <v>1.8146</v>
      </c>
      <c r="AK116" t="n">
        <v>1.7766</v>
      </c>
      <c r="AL116" t="n">
        <v>1.763</v>
      </c>
      <c r="AM116" t="n">
        <v>1.7599</v>
      </c>
      <c r="AN116" t="n">
        <v>1.7676</v>
      </c>
      <c r="AO116" t="n">
        <v>1.7878</v>
      </c>
      <c r="AP116" t="n">
        <v>1.9722</v>
      </c>
      <c r="AQ116" t="n">
        <v>1.9932</v>
      </c>
      <c r="AR116" t="n">
        <v>1.9885</v>
      </c>
      <c r="AS116" t="n">
        <v>1.9758</v>
      </c>
      <c r="AT116" t="n">
        <v>1.9559</v>
      </c>
      <c r="AU116" t="n">
        <v>1.9168</v>
      </c>
      <c r="AV116" t="n">
        <v>1.7862</v>
      </c>
      <c r="AW116" t="n">
        <v>1.751</v>
      </c>
      <c r="AX116" t="n">
        <v>1.723</v>
      </c>
      <c r="AY116" t="n">
        <v>1.7029</v>
      </c>
    </row>
    <row r="117">
      <c r="A117" s="104" t="n">
        <v>44445</v>
      </c>
      <c r="L117" s="192" t="n">
        <v>2.154</v>
      </c>
      <c r="M117" s="192" t="n">
        <v>2.087</v>
      </c>
      <c r="N117" s="192" t="n">
        <v>2.0451</v>
      </c>
      <c r="O117" s="192" t="n">
        <v>2.0277</v>
      </c>
      <c r="P117" s="192" t="n">
        <v>2.0258</v>
      </c>
      <c r="Q117" s="192" t="n">
        <v>2.0339</v>
      </c>
      <c r="R117" s="192" t="n">
        <v>2.1502</v>
      </c>
      <c r="S117" s="192" t="n">
        <v>2.148</v>
      </c>
      <c r="T117" s="192" t="n">
        <v>2.1338</v>
      </c>
      <c r="U117" s="192" t="n">
        <v>2.1145</v>
      </c>
      <c r="V117" s="192" t="n">
        <v>2.0903</v>
      </c>
      <c r="W117" s="192" t="n">
        <v>2.0609</v>
      </c>
      <c r="X117" s="192" t="n">
        <v>1.9344</v>
      </c>
      <c r="Y117" s="192" t="n">
        <v>1.9039</v>
      </c>
      <c r="Z117" s="192" t="n">
        <v>1.8826</v>
      </c>
      <c r="AA117" s="192" t="n">
        <v>1.8723</v>
      </c>
      <c r="AB117" s="192" t="n">
        <v>1.87</v>
      </c>
      <c r="AC117" s="192" t="n">
        <v>1.8771</v>
      </c>
      <c r="AD117" s="192" t="n">
        <v>2.0156</v>
      </c>
      <c r="AE117" s="192" t="n">
        <v>2.0273</v>
      </c>
      <c r="AF117" s="192" t="n">
        <v>2.0229</v>
      </c>
      <c r="AG117" s="192" t="n">
        <v>2.007</v>
      </c>
      <c r="AH117" s="192" t="n">
        <v>1.9833</v>
      </c>
      <c r="AI117" s="192" t="n">
        <v>1.945</v>
      </c>
      <c r="AJ117" s="192" t="n">
        <v>1.8146</v>
      </c>
      <c r="AK117" s="192" t="n">
        <v>1.7766</v>
      </c>
      <c r="AL117" t="n">
        <v>1.763</v>
      </c>
      <c r="AM117" t="n">
        <v>1.7599</v>
      </c>
      <c r="AN117" t="n">
        <v>1.7676</v>
      </c>
      <c r="AO117" t="n">
        <v>1.7878</v>
      </c>
      <c r="AP117" t="n">
        <v>1.9722</v>
      </c>
      <c r="AQ117" t="n">
        <v>1.9932</v>
      </c>
      <c r="AR117" t="n">
        <v>1.9885</v>
      </c>
      <c r="AS117" t="n">
        <v>1.9758</v>
      </c>
      <c r="AT117" t="n">
        <v>1.9559</v>
      </c>
      <c r="AU117" s="192" t="n">
        <v>1.9168</v>
      </c>
      <c r="AV117" s="192" t="n">
        <v>1.7862</v>
      </c>
      <c r="AW117" s="192" t="n">
        <v>1.751</v>
      </c>
      <c r="AX117" s="192" t="n">
        <v>1.723</v>
      </c>
      <c r="AY117" s="192" t="n">
        <v>1.7029</v>
      </c>
    </row>
    <row r="118">
      <c r="A118" s="1112" t="n">
        <v>44446</v>
      </c>
      <c r="B118" s="63" t="n">
        <v>150396</v>
      </c>
      <c r="L118" t="n">
        <v>2.13</v>
      </c>
      <c r="M118" t="n">
        <v>2.0622</v>
      </c>
      <c r="N118" t="n">
        <v>2.0194</v>
      </c>
      <c r="O118" t="n">
        <v>2.0022</v>
      </c>
      <c r="P118" t="n">
        <v>2.001</v>
      </c>
      <c r="Q118" t="n">
        <v>2.0099</v>
      </c>
      <c r="R118" t="n">
        <v>2.1275</v>
      </c>
      <c r="S118" t="n">
        <v>2.1255</v>
      </c>
      <c r="T118" t="n">
        <v>2.1118</v>
      </c>
      <c r="U118" t="n">
        <v>2.0931</v>
      </c>
      <c r="V118" t="n">
        <v>2.0693</v>
      </c>
      <c r="W118" t="n">
        <v>2.0403</v>
      </c>
      <c r="X118" t="n">
        <v>1.9138</v>
      </c>
      <c r="Y118" t="n">
        <v>1.8829</v>
      </c>
      <c r="Z118" t="n">
        <v>1.8615</v>
      </c>
      <c r="AA118" t="n">
        <v>1.8513</v>
      </c>
      <c r="AB118" t="n">
        <v>1.8491</v>
      </c>
      <c r="AC118" t="n">
        <v>1.8559</v>
      </c>
      <c r="AD118" t="n">
        <v>1.9929</v>
      </c>
      <c r="AE118" t="n">
        <v>2.0019</v>
      </c>
      <c r="AF118" t="n">
        <v>2.0012</v>
      </c>
      <c r="AG118" t="n">
        <v>1.9853</v>
      </c>
      <c r="AH118" t="n">
        <v>1.9616</v>
      </c>
      <c r="AI118" t="n">
        <v>1.9233</v>
      </c>
      <c r="AJ118" t="n">
        <v>1.7929</v>
      </c>
      <c r="AK118" t="n">
        <v>1.7549</v>
      </c>
      <c r="AL118" t="n">
        <v>1.7413</v>
      </c>
      <c r="AM118" t="n">
        <v>1.7382</v>
      </c>
      <c r="AN118" t="n">
        <v>1.7459</v>
      </c>
      <c r="AO118" t="n">
        <v>1.7661</v>
      </c>
      <c r="AP118" t="n">
        <v>1.9505</v>
      </c>
      <c r="AQ118" t="n">
        <v>1.9715</v>
      </c>
      <c r="AR118" t="n">
        <v>1.9668</v>
      </c>
      <c r="AS118" t="n">
        <v>1.9541</v>
      </c>
      <c r="AT118" t="n">
        <v>1.9342</v>
      </c>
      <c r="AU118" t="n">
        <v>1.8951</v>
      </c>
      <c r="AV118" t="n">
        <v>1.7645</v>
      </c>
      <c r="AW118" t="n">
        <v>1.7293</v>
      </c>
      <c r="AX118" t="n">
        <v>1.7013</v>
      </c>
      <c r="AY118" t="n">
        <v>1.6812</v>
      </c>
    </row>
    <row r="119">
      <c r="A119" s="1112" t="n">
        <v>44447</v>
      </c>
      <c r="B119" s="63" t="n">
        <v>218221</v>
      </c>
      <c r="L119" t="n">
        <v>2.1321</v>
      </c>
      <c r="M119" t="n">
        <v>2.0749</v>
      </c>
      <c r="N119" t="n">
        <v>2.0341</v>
      </c>
      <c r="O119" t="n">
        <v>2.0169</v>
      </c>
      <c r="P119" t="n">
        <v>2.0157</v>
      </c>
      <c r="Q119" t="n">
        <v>2.0249</v>
      </c>
      <c r="R119" t="n">
        <v>2.1433</v>
      </c>
      <c r="S119" t="n">
        <v>2.1426</v>
      </c>
      <c r="T119" t="n">
        <v>2.1297</v>
      </c>
      <c r="U119" t="n">
        <v>2.1113</v>
      </c>
      <c r="V119" t="n">
        <v>2.0878</v>
      </c>
      <c r="W119" t="n">
        <v>2.059</v>
      </c>
      <c r="X119" t="n">
        <v>1.9317</v>
      </c>
      <c r="Y119" t="n">
        <v>1.9009</v>
      </c>
      <c r="Z119" t="n">
        <v>1.8795</v>
      </c>
      <c r="AA119" t="n">
        <v>1.8692</v>
      </c>
      <c r="AB119" t="n">
        <v>1.8674</v>
      </c>
      <c r="AC119" t="n">
        <v>1.8732</v>
      </c>
      <c r="AD119" t="n">
        <v>2.0067</v>
      </c>
      <c r="AE119" t="n">
        <v>2.0134</v>
      </c>
      <c r="AF119" t="n">
        <v>2.0104</v>
      </c>
      <c r="AG119" t="n">
        <v>1.9945</v>
      </c>
      <c r="AH119" t="n">
        <v>1.9708</v>
      </c>
      <c r="AI119" t="n">
        <v>1.9325</v>
      </c>
      <c r="AJ119" t="n">
        <v>1.8021</v>
      </c>
      <c r="AK119" t="n">
        <v>1.7641</v>
      </c>
      <c r="AL119" t="n">
        <v>1.7505</v>
      </c>
      <c r="AM119" t="n">
        <v>1.7474</v>
      </c>
      <c r="AN119" t="n">
        <v>1.7551</v>
      </c>
      <c r="AO119" t="n">
        <v>1.7753</v>
      </c>
      <c r="AP119" t="n">
        <v>1.9597</v>
      </c>
      <c r="AQ119" t="n">
        <v>1.9807</v>
      </c>
      <c r="AR119" t="n">
        <v>1.976</v>
      </c>
      <c r="AS119" t="n">
        <v>1.9633</v>
      </c>
      <c r="AT119" t="n">
        <v>1.9434</v>
      </c>
      <c r="AU119" t="n">
        <v>1.9043</v>
      </c>
      <c r="AV119" t="n">
        <v>1.7737</v>
      </c>
      <c r="AW119" t="n">
        <v>1.7385</v>
      </c>
      <c r="AX119" t="n">
        <v>1.7105</v>
      </c>
      <c r="AY119" t="n">
        <v>1.6904</v>
      </c>
    </row>
    <row r="120">
      <c r="A120" s="1112" t="n">
        <v>44448</v>
      </c>
      <c r="B120" s="63" t="n">
        <v>227003</v>
      </c>
      <c r="L120" t="n">
        <v>2.0997</v>
      </c>
      <c r="M120" t="n">
        <v>2.0442</v>
      </c>
      <c r="N120" t="n">
        <v>2.0041</v>
      </c>
      <c r="O120" t="n">
        <v>1.987</v>
      </c>
      <c r="P120" t="n">
        <v>1.9855</v>
      </c>
      <c r="Q120" t="n">
        <v>1.9947</v>
      </c>
      <c r="R120" t="n">
        <v>2.1139</v>
      </c>
      <c r="S120" t="n">
        <v>2.1147</v>
      </c>
      <c r="T120" t="n">
        <v>2.1028</v>
      </c>
      <c r="U120" t="n">
        <v>2.085</v>
      </c>
      <c r="V120" t="n">
        <v>2.0619</v>
      </c>
      <c r="W120" t="n">
        <v>2.033</v>
      </c>
      <c r="X120" t="n">
        <v>1.9056</v>
      </c>
      <c r="Y120" t="n">
        <v>1.8745</v>
      </c>
      <c r="Z120" t="n">
        <v>1.8526</v>
      </c>
      <c r="AA120" t="n">
        <v>1.8418</v>
      </c>
      <c r="AB120" t="n">
        <v>1.84</v>
      </c>
      <c r="AC120" t="n">
        <v>1.8458</v>
      </c>
      <c r="AD120" t="n">
        <v>1.9793</v>
      </c>
      <c r="AE120" t="n">
        <v>1.986</v>
      </c>
      <c r="AF120" t="n">
        <v>1.983</v>
      </c>
      <c r="AG120" t="n">
        <v>1.9671</v>
      </c>
      <c r="AH120" t="n">
        <v>1.9434</v>
      </c>
      <c r="AI120" t="n">
        <v>1.9051</v>
      </c>
      <c r="AJ120" t="n">
        <v>1.7747</v>
      </c>
      <c r="AK120" t="n">
        <v>1.7367</v>
      </c>
      <c r="AL120" t="n">
        <v>1.7231</v>
      </c>
      <c r="AM120" t="n">
        <v>1.72</v>
      </c>
      <c r="AN120" t="n">
        <v>1.7277</v>
      </c>
      <c r="AO120" t="n">
        <v>1.7479</v>
      </c>
      <c r="AP120" t="n">
        <v>1.9323</v>
      </c>
      <c r="AQ120" t="n">
        <v>1.9533</v>
      </c>
      <c r="AR120" t="n">
        <v>1.9486</v>
      </c>
      <c r="AS120" t="n">
        <v>1.9359</v>
      </c>
      <c r="AT120" t="n">
        <v>1.916</v>
      </c>
      <c r="AU120" t="n">
        <v>1.8769</v>
      </c>
      <c r="AV120" t="n">
        <v>1.7463</v>
      </c>
      <c r="AW120" t="n">
        <v>1.7111</v>
      </c>
      <c r="AX120" t="n">
        <v>1.6831</v>
      </c>
      <c r="AY120" t="n">
        <v>1.663</v>
      </c>
    </row>
    <row r="121">
      <c r="A121" s="1112" t="n">
        <v>44449</v>
      </c>
      <c r="B121" s="63" t="n">
        <v>203625</v>
      </c>
      <c r="L121" t="n">
        <v>2.154</v>
      </c>
      <c r="M121" t="n">
        <v>2.0927</v>
      </c>
      <c r="N121" t="n">
        <v>2.0488</v>
      </c>
      <c r="O121" t="n">
        <v>2.0297</v>
      </c>
      <c r="P121" t="n">
        <v>2.0271</v>
      </c>
      <c r="Q121" t="n">
        <v>2.0358</v>
      </c>
      <c r="R121" t="n">
        <v>2.1536</v>
      </c>
      <c r="S121" t="n">
        <v>2.1546</v>
      </c>
      <c r="T121" t="n">
        <v>2.1425</v>
      </c>
      <c r="U121" t="n">
        <v>2.1247</v>
      </c>
      <c r="V121" t="n">
        <v>2.1021</v>
      </c>
      <c r="W121" t="n">
        <v>2.074</v>
      </c>
      <c r="X121" t="n">
        <v>1.9468</v>
      </c>
      <c r="Y121" t="n">
        <v>1.9155</v>
      </c>
      <c r="Z121" t="n">
        <v>1.8945</v>
      </c>
      <c r="AA121" t="n">
        <v>1.8841</v>
      </c>
      <c r="AB121" t="n">
        <v>1.8823</v>
      </c>
      <c r="AC121" t="n">
        <v>1.8881</v>
      </c>
      <c r="AD121" t="n">
        <v>2.0216</v>
      </c>
      <c r="AE121" t="n">
        <v>2.0283</v>
      </c>
      <c r="AF121" t="n">
        <v>2.0253</v>
      </c>
      <c r="AG121" t="n">
        <v>2.0094</v>
      </c>
      <c r="AH121" t="n">
        <v>1.9857</v>
      </c>
      <c r="AI121" t="n">
        <v>1.9474</v>
      </c>
      <c r="AJ121" t="n">
        <v>1.817</v>
      </c>
      <c r="AK121" t="n">
        <v>1.779</v>
      </c>
      <c r="AL121" t="n">
        <v>1.7654</v>
      </c>
      <c r="AM121" t="n">
        <v>1.7623</v>
      </c>
      <c r="AN121" t="n">
        <v>1.77</v>
      </c>
      <c r="AO121" t="n">
        <v>1.7902</v>
      </c>
      <c r="AP121" t="n">
        <v>1.9746</v>
      </c>
      <c r="AQ121" t="n">
        <v>1.9956</v>
      </c>
      <c r="AR121" t="n">
        <v>1.9909</v>
      </c>
      <c r="AS121" t="n">
        <v>1.9782</v>
      </c>
      <c r="AT121" t="n">
        <v>1.9583</v>
      </c>
      <c r="AU121" t="n">
        <v>1.9192</v>
      </c>
      <c r="AV121" t="n">
        <v>1.7886</v>
      </c>
      <c r="AW121" t="n">
        <v>1.7534</v>
      </c>
      <c r="AX121" t="n">
        <v>1.7254</v>
      </c>
      <c r="AY121" t="n">
        <v>1.7053</v>
      </c>
    </row>
    <row r="122">
      <c r="A122" s="1112" t="n">
        <v>44452</v>
      </c>
      <c r="B122" s="63" t="n">
        <v>156013</v>
      </c>
      <c r="L122" t="n">
        <v>2.1609</v>
      </c>
      <c r="M122" t="n">
        <v>2.1026</v>
      </c>
      <c r="N122" t="n">
        <v>2.0586</v>
      </c>
      <c r="O122" t="n">
        <v>2.0398</v>
      </c>
      <c r="P122" t="n">
        <v>2.0372</v>
      </c>
      <c r="Q122" t="n">
        <v>2.0457</v>
      </c>
      <c r="R122" t="n">
        <v>2.1617</v>
      </c>
      <c r="S122" t="n">
        <v>2.1621</v>
      </c>
      <c r="T122" t="n">
        <v>2.1495</v>
      </c>
      <c r="U122" t="n">
        <v>2.1312</v>
      </c>
      <c r="V122" t="n">
        <v>2.108</v>
      </c>
      <c r="W122" t="n">
        <v>2.0796</v>
      </c>
      <c r="X122" t="n">
        <v>1.9523</v>
      </c>
      <c r="Y122" t="n">
        <v>1.921</v>
      </c>
      <c r="Z122" t="n">
        <v>1.8999</v>
      </c>
      <c r="AA122" t="n">
        <v>1.8894</v>
      </c>
      <c r="AB122" t="n">
        <v>1.8876</v>
      </c>
      <c r="AC122" t="n">
        <v>1.8934</v>
      </c>
      <c r="AD122" t="n">
        <v>2.0269</v>
      </c>
      <c r="AE122" t="n">
        <v>2.0336</v>
      </c>
      <c r="AF122" t="n">
        <v>2.0306</v>
      </c>
      <c r="AG122" t="n">
        <v>2.0147</v>
      </c>
      <c r="AH122" t="n">
        <v>1.991</v>
      </c>
      <c r="AI122" t="n">
        <v>1.9527</v>
      </c>
      <c r="AJ122" t="n">
        <v>1.8223</v>
      </c>
      <c r="AK122" t="n">
        <v>1.7843</v>
      </c>
      <c r="AL122" t="n">
        <v>1.7707</v>
      </c>
      <c r="AM122" t="n">
        <v>1.7676</v>
      </c>
      <c r="AN122" t="n">
        <v>1.7753</v>
      </c>
      <c r="AO122" t="n">
        <v>1.7955</v>
      </c>
      <c r="AP122" t="n">
        <v>1.9799</v>
      </c>
      <c r="AQ122" t="n">
        <v>2.0009</v>
      </c>
      <c r="AR122" t="n">
        <v>1.9962</v>
      </c>
      <c r="AS122" t="n">
        <v>1.9835</v>
      </c>
      <c r="AT122" t="n">
        <v>1.9636</v>
      </c>
      <c r="AU122" t="n">
        <v>1.9245</v>
      </c>
      <c r="AV122" t="n">
        <v>1.7939</v>
      </c>
      <c r="AW122" t="n">
        <v>1.7587</v>
      </c>
      <c r="AX122" t="n">
        <v>1.7307</v>
      </c>
      <c r="AY122" t="n">
        <v>1.7106</v>
      </c>
    </row>
    <row r="123">
      <c r="A123" s="1112" t="n">
        <v>44453</v>
      </c>
      <c r="B123" s="63" t="n">
        <v>190665</v>
      </c>
      <c r="L123" t="n">
        <v>2.1724</v>
      </c>
      <c r="M123" t="n">
        <v>2.1119</v>
      </c>
      <c r="N123" t="n">
        <v>2.0663</v>
      </c>
      <c r="O123" t="n">
        <v>2.0458</v>
      </c>
      <c r="P123" t="n">
        <v>2.0424</v>
      </c>
      <c r="Q123" t="n">
        <v>2.0501</v>
      </c>
      <c r="R123" t="n">
        <v>2.1662</v>
      </c>
      <c r="S123" t="n">
        <v>2.1659</v>
      </c>
      <c r="T123" t="n">
        <v>2.1523</v>
      </c>
      <c r="U123" t="n">
        <v>2.133</v>
      </c>
      <c r="V123" t="n">
        <v>2.1089</v>
      </c>
      <c r="W123" t="n">
        <v>2.0797</v>
      </c>
      <c r="X123" t="n">
        <v>1.9526</v>
      </c>
      <c r="Y123" t="n">
        <v>1.9209</v>
      </c>
      <c r="Z123" t="n">
        <v>1.8995</v>
      </c>
      <c r="AA123" t="n">
        <v>1.8889</v>
      </c>
      <c r="AB123" t="n">
        <v>1.8876</v>
      </c>
      <c r="AC123" t="n">
        <v>1.8933</v>
      </c>
      <c r="AD123" t="n">
        <v>2.0267</v>
      </c>
      <c r="AE123" t="n">
        <v>2.0332</v>
      </c>
      <c r="AF123" t="n">
        <v>2.0301</v>
      </c>
      <c r="AG123" t="n">
        <v>2.0141</v>
      </c>
      <c r="AH123" t="n">
        <v>1.9903</v>
      </c>
      <c r="AI123" t="n">
        <v>1.9519</v>
      </c>
      <c r="AJ123" t="n">
        <v>1.8213</v>
      </c>
      <c r="AK123" t="n">
        <v>1.7832</v>
      </c>
      <c r="AL123" t="n">
        <v>1.7695</v>
      </c>
      <c r="AM123" t="n">
        <v>1.7664</v>
      </c>
      <c r="AN123" t="n">
        <v>1.7741</v>
      </c>
      <c r="AO123" t="n">
        <v>1.7943</v>
      </c>
      <c r="AP123" t="n">
        <v>1.9787</v>
      </c>
      <c r="AQ123" t="n">
        <v>1.9997</v>
      </c>
      <c r="AR123" t="n">
        <v>1.995</v>
      </c>
      <c r="AS123" t="n">
        <v>1.9823</v>
      </c>
      <c r="AT123" t="n">
        <v>1.9624</v>
      </c>
      <c r="AU123" t="n">
        <v>1.9233</v>
      </c>
      <c r="AV123" t="n">
        <v>1.7927</v>
      </c>
      <c r="AW123" t="n">
        <v>1.7575</v>
      </c>
      <c r="AX123" t="n">
        <v>1.7295</v>
      </c>
      <c r="AY123" t="n">
        <v>1.7094</v>
      </c>
    </row>
    <row r="124">
      <c r="A124" s="1112" t="n">
        <v>44454</v>
      </c>
      <c r="B124" s="63" t="n">
        <v>221858</v>
      </c>
      <c r="L124" t="n">
        <v>2.2066</v>
      </c>
      <c r="M124" t="n">
        <v>2.1438</v>
      </c>
      <c r="N124" t="n">
        <v>2.0986</v>
      </c>
      <c r="O124" t="n">
        <v>2.0776</v>
      </c>
      <c r="P124" t="n">
        <v>2.0734</v>
      </c>
      <c r="Q124" t="n">
        <v>2.0806</v>
      </c>
      <c r="R124" t="n">
        <v>2.1944</v>
      </c>
      <c r="S124" t="n">
        <v>2.1925</v>
      </c>
      <c r="T124" t="n">
        <v>2.1771</v>
      </c>
      <c r="U124" t="n">
        <v>2.1552</v>
      </c>
      <c r="V124" t="n">
        <v>2.1289</v>
      </c>
      <c r="W124" t="n">
        <v>2.0979</v>
      </c>
      <c r="X124" t="n">
        <v>1.9704</v>
      </c>
      <c r="Y124" t="n">
        <v>1.9387</v>
      </c>
      <c r="Z124" t="n">
        <v>1.9166</v>
      </c>
      <c r="AA124" t="n">
        <v>1.9054</v>
      </c>
      <c r="AB124" t="n">
        <v>1.9038</v>
      </c>
      <c r="AC124" t="n">
        <v>1.9095</v>
      </c>
      <c r="AD124" t="n">
        <v>2.0428</v>
      </c>
      <c r="AE124" t="n">
        <v>2.0488</v>
      </c>
      <c r="AF124" t="n">
        <v>2.0452</v>
      </c>
      <c r="AG124" t="n">
        <v>2.0287</v>
      </c>
      <c r="AH124" t="n">
        <v>2.0044</v>
      </c>
      <c r="AI124" t="n">
        <v>1.9655</v>
      </c>
      <c r="AJ124" t="n">
        <v>1.8344</v>
      </c>
      <c r="AK124" t="n">
        <v>1.7958</v>
      </c>
      <c r="AL124" t="n">
        <v>1.7816</v>
      </c>
      <c r="AM124" t="n">
        <v>1.7785</v>
      </c>
      <c r="AN124" t="n">
        <v>1.7862</v>
      </c>
      <c r="AO124" t="n">
        <v>1.8064</v>
      </c>
      <c r="AP124" t="n">
        <v>1.9908</v>
      </c>
      <c r="AQ124" t="n">
        <v>2.0118</v>
      </c>
      <c r="AR124" t="n">
        <v>2.0071</v>
      </c>
      <c r="AS124" t="n">
        <v>1.9944</v>
      </c>
      <c r="AT124" t="n">
        <v>1.9745</v>
      </c>
      <c r="AU124" t="n">
        <v>1.9354</v>
      </c>
      <c r="AV124" t="n">
        <v>1.8048</v>
      </c>
      <c r="AW124" t="n">
        <v>1.7696</v>
      </c>
      <c r="AX124" t="n">
        <v>1.7416</v>
      </c>
      <c r="AY124" t="n">
        <v>1.7215</v>
      </c>
    </row>
    <row r="125">
      <c r="A125" s="1112" t="n">
        <v>44455</v>
      </c>
      <c r="B125" s="63" t="n">
        <v>181356</v>
      </c>
      <c r="L125" t="n">
        <v>2.1812</v>
      </c>
      <c r="M125" t="n">
        <v>2.1269</v>
      </c>
      <c r="N125" t="n">
        <v>2.086</v>
      </c>
      <c r="O125" t="n">
        <v>2.0671</v>
      </c>
      <c r="P125" t="n">
        <v>2.0642</v>
      </c>
      <c r="Q125" t="n">
        <v>2.0717</v>
      </c>
      <c r="R125" t="n">
        <v>2.1861</v>
      </c>
      <c r="S125" t="n">
        <v>2.185</v>
      </c>
      <c r="T125" t="n">
        <v>2.1701</v>
      </c>
      <c r="U125" t="n">
        <v>2.1487</v>
      </c>
      <c r="V125" t="n">
        <v>2.1224</v>
      </c>
      <c r="W125" t="n">
        <v>2.0912</v>
      </c>
      <c r="X125" t="n">
        <v>1.9634</v>
      </c>
      <c r="Y125" t="n">
        <v>1.9311</v>
      </c>
      <c r="Z125" t="n">
        <v>1.9082</v>
      </c>
      <c r="AA125" t="n">
        <v>1.8967</v>
      </c>
      <c r="AB125" t="n">
        <v>1.8954</v>
      </c>
      <c r="AC125" t="n">
        <v>1.9013</v>
      </c>
      <c r="AD125" t="n">
        <v>2.0346</v>
      </c>
      <c r="AE125" t="n">
        <v>2.0406</v>
      </c>
      <c r="AF125" t="n">
        <v>2.037</v>
      </c>
      <c r="AG125" t="n">
        <v>2.0205</v>
      </c>
      <c r="AH125" t="n">
        <v>1.9962</v>
      </c>
      <c r="AI125" t="n">
        <v>1.9573</v>
      </c>
      <c r="AJ125" t="n">
        <v>1.8262</v>
      </c>
      <c r="AK125" t="n">
        <v>1.7876</v>
      </c>
      <c r="AL125" t="n">
        <v>1.7734</v>
      </c>
      <c r="AM125" t="n">
        <v>1.7703</v>
      </c>
      <c r="AN125" t="n">
        <v>1.778</v>
      </c>
      <c r="AO125" t="n">
        <v>1.7982</v>
      </c>
      <c r="AP125" t="n">
        <v>1.9826</v>
      </c>
      <c r="AQ125" t="n">
        <v>2.0036</v>
      </c>
      <c r="AR125" t="n">
        <v>1.9989</v>
      </c>
      <c r="AS125" t="n">
        <v>1.9862</v>
      </c>
      <c r="AT125" t="n">
        <v>1.9663</v>
      </c>
      <c r="AU125" t="n">
        <v>1.9272</v>
      </c>
      <c r="AV125" t="n">
        <v>1.7966</v>
      </c>
      <c r="AW125" t="n">
        <v>1.7614</v>
      </c>
      <c r="AX125" t="n">
        <v>1.7334</v>
      </c>
      <c r="AY125" t="n">
        <v>1.7133</v>
      </c>
    </row>
    <row r="126">
      <c r="A126" s="1112" t="n">
        <v>44456</v>
      </c>
      <c r="B126" s="63" t="n">
        <v>206504</v>
      </c>
      <c r="L126" t="n">
        <v>2.1713</v>
      </c>
      <c r="M126" t="n">
        <v>2.1157</v>
      </c>
      <c r="N126" t="n">
        <v>2.0733</v>
      </c>
      <c r="O126" t="n">
        <v>2.0534</v>
      </c>
      <c r="P126" t="n">
        <v>2.0503</v>
      </c>
      <c r="Q126" t="n">
        <v>2.058</v>
      </c>
      <c r="R126" t="n">
        <v>2.1711</v>
      </c>
      <c r="S126" t="n">
        <v>2.1699</v>
      </c>
      <c r="T126" t="n">
        <v>2.1546</v>
      </c>
      <c r="U126" t="n">
        <v>2.1327</v>
      </c>
      <c r="V126" t="n">
        <v>2.106</v>
      </c>
      <c r="W126" t="n">
        <v>2.0748</v>
      </c>
      <c r="X126" t="n">
        <v>1.9473</v>
      </c>
      <c r="Y126" t="n">
        <v>1.9146</v>
      </c>
      <c r="Z126" t="n">
        <v>1.8912</v>
      </c>
      <c r="AA126" t="n">
        <v>1.8794</v>
      </c>
      <c r="AB126" t="n">
        <v>1.8778</v>
      </c>
      <c r="AC126" t="n">
        <v>1.8837</v>
      </c>
      <c r="AD126" t="n">
        <v>2.017</v>
      </c>
      <c r="AE126" t="n">
        <v>2.023</v>
      </c>
      <c r="AF126" t="n">
        <v>2.0194</v>
      </c>
      <c r="AG126" t="n">
        <v>2.0029</v>
      </c>
      <c r="AH126" t="n">
        <v>1.9786</v>
      </c>
      <c r="AI126" t="n">
        <v>1.9397</v>
      </c>
      <c r="AJ126" t="n">
        <v>1.8086</v>
      </c>
      <c r="AK126" t="n">
        <v>1.77</v>
      </c>
      <c r="AL126" t="n">
        <v>1.7558</v>
      </c>
      <c r="AM126" t="n">
        <v>1.7527</v>
      </c>
      <c r="AN126" t="n">
        <v>1.7604</v>
      </c>
      <c r="AO126" t="n">
        <v>1.7806</v>
      </c>
      <c r="AP126" t="n">
        <v>1.965</v>
      </c>
      <c r="AQ126" t="n">
        <v>1.986</v>
      </c>
      <c r="AR126" t="n">
        <v>1.9813</v>
      </c>
      <c r="AS126" t="n">
        <v>1.9686</v>
      </c>
      <c r="AT126" t="n">
        <v>1.9487</v>
      </c>
      <c r="AU126" t="n">
        <v>1.9096</v>
      </c>
      <c r="AV126" t="n">
        <v>1.779</v>
      </c>
      <c r="AW126" t="n">
        <v>1.7438</v>
      </c>
      <c r="AX126" t="n">
        <v>1.7158</v>
      </c>
      <c r="AY126" t="n">
        <v>1.6957</v>
      </c>
    </row>
    <row r="127">
      <c r="A127" s="1112" t="n">
        <v>44459</v>
      </c>
      <c r="B127" s="63" t="n">
        <v>179773</v>
      </c>
      <c r="L127" t="n">
        <v>2.1152</v>
      </c>
      <c r="M127" t="n">
        <v>2.0603</v>
      </c>
      <c r="N127" t="n">
        <v>2.0198</v>
      </c>
      <c r="O127" t="n">
        <v>2.0007</v>
      </c>
      <c r="P127" t="n">
        <v>1.9978</v>
      </c>
      <c r="Q127" t="n">
        <v>2.006</v>
      </c>
      <c r="R127" t="n">
        <v>2.12</v>
      </c>
      <c r="S127" t="n">
        <v>2.1198</v>
      </c>
      <c r="T127" t="n">
        <v>2.1057</v>
      </c>
      <c r="U127" t="n">
        <v>2.0853</v>
      </c>
      <c r="V127" t="n">
        <v>2.0593</v>
      </c>
      <c r="W127" t="n">
        <v>2.0283</v>
      </c>
      <c r="X127" t="n">
        <v>1.9009</v>
      </c>
      <c r="Y127" t="n">
        <v>1.8681</v>
      </c>
      <c r="Z127" t="n">
        <v>1.8449</v>
      </c>
      <c r="AA127" t="n">
        <v>1.8332</v>
      </c>
      <c r="AB127" t="n">
        <v>1.8312</v>
      </c>
      <c r="AC127" t="n">
        <v>1.8371</v>
      </c>
      <c r="AD127" t="n">
        <v>1.9704</v>
      </c>
      <c r="AE127" t="n">
        <v>1.9764</v>
      </c>
      <c r="AF127" t="n">
        <v>1.9728</v>
      </c>
      <c r="AG127" t="n">
        <v>1.9563</v>
      </c>
      <c r="AH127" t="n">
        <v>1.932</v>
      </c>
      <c r="AI127" t="n">
        <v>1.8931</v>
      </c>
      <c r="AJ127" t="n">
        <v>1.762</v>
      </c>
      <c r="AK127" t="n">
        <v>1.7234</v>
      </c>
      <c r="AL127" t="n">
        <v>1.7092</v>
      </c>
      <c r="AM127" t="n">
        <v>1.7061</v>
      </c>
      <c r="AN127" t="n">
        <v>1.7138</v>
      </c>
      <c r="AO127" t="n">
        <v>1.734</v>
      </c>
      <c r="AP127" t="n">
        <v>1.9184</v>
      </c>
      <c r="AQ127" t="n">
        <v>1.9394</v>
      </c>
      <c r="AR127" t="n">
        <v>1.9347</v>
      </c>
      <c r="AS127" t="n">
        <v>1.922</v>
      </c>
      <c r="AT127" t="n">
        <v>1.9021</v>
      </c>
      <c r="AU127" t="n">
        <v>1.863</v>
      </c>
      <c r="AV127" t="n">
        <v>1.7324</v>
      </c>
      <c r="AW127" t="n">
        <v>1.6972</v>
      </c>
      <c r="AX127" t="n">
        <v>1.6692</v>
      </c>
      <c r="AY127" t="n">
        <v>1.6491</v>
      </c>
    </row>
    <row r="128">
      <c r="A128" s="1112" t="n">
        <v>44460</v>
      </c>
      <c r="B128" s="63" t="n">
        <v>219744</v>
      </c>
      <c r="L128" t="n">
        <v>2.1052</v>
      </c>
      <c r="M128" t="n">
        <v>2.0598</v>
      </c>
      <c r="N128" t="n">
        <v>2.024</v>
      </c>
      <c r="O128" t="n">
        <v>2.0077</v>
      </c>
      <c r="P128" t="n">
        <v>2.0061</v>
      </c>
      <c r="Q128" t="n">
        <v>2.0149</v>
      </c>
      <c r="R128" t="n">
        <v>2.1291</v>
      </c>
      <c r="S128" t="n">
        <v>2.1302</v>
      </c>
      <c r="T128" t="n">
        <v>2.1172</v>
      </c>
      <c r="U128" t="n">
        <v>2.0975</v>
      </c>
      <c r="V128" t="n">
        <v>2.0721</v>
      </c>
      <c r="W128" t="n">
        <v>2.0413</v>
      </c>
      <c r="X128" t="n">
        <v>1.9133</v>
      </c>
      <c r="Y128" t="n">
        <v>1.88</v>
      </c>
      <c r="Z128" t="n">
        <v>1.8567</v>
      </c>
      <c r="AA128" t="n">
        <v>1.8448</v>
      </c>
      <c r="AB128" t="n">
        <v>1.8428</v>
      </c>
      <c r="AC128" t="n">
        <v>1.8487</v>
      </c>
      <c r="AD128" t="n">
        <v>1.982</v>
      </c>
      <c r="AE128" t="n">
        <v>1.988</v>
      </c>
      <c r="AF128" t="n">
        <v>1.9844</v>
      </c>
      <c r="AG128" t="n">
        <v>1.9679</v>
      </c>
      <c r="AH128" t="n">
        <v>1.9436</v>
      </c>
      <c r="AI128" t="n">
        <v>1.9047</v>
      </c>
      <c r="AJ128" t="n">
        <v>1.7736</v>
      </c>
      <c r="AK128" t="n">
        <v>1.735</v>
      </c>
      <c r="AL128" t="n">
        <v>1.7208</v>
      </c>
      <c r="AM128" t="n">
        <v>1.7177</v>
      </c>
      <c r="AN128" t="n">
        <v>1.7254</v>
      </c>
      <c r="AO128" t="n">
        <v>1.7456</v>
      </c>
      <c r="AP128" t="n">
        <v>1.93</v>
      </c>
      <c r="AQ128" t="n">
        <v>1.951</v>
      </c>
      <c r="AR128" t="n">
        <v>1.9463</v>
      </c>
      <c r="AS128" t="n">
        <v>1.9336</v>
      </c>
      <c r="AT128" t="n">
        <v>1.9137</v>
      </c>
      <c r="AU128" t="n">
        <v>1.8746</v>
      </c>
      <c r="AV128" t="n">
        <v>1.744</v>
      </c>
      <c r="AW128" t="n">
        <v>1.7088</v>
      </c>
      <c r="AX128" t="n">
        <v>1.6808</v>
      </c>
      <c r="AY128" t="n">
        <v>1.6607</v>
      </c>
    </row>
    <row r="129">
      <c r="A129" s="1112" t="n">
        <v>44461</v>
      </c>
      <c r="B129" s="63" t="n">
        <v>221653</v>
      </c>
      <c r="L129" t="n">
        <v>2.1239</v>
      </c>
      <c r="M129" t="n">
        <v>2.0837</v>
      </c>
      <c r="N129" t="n">
        <v>2.0507</v>
      </c>
      <c r="O129" t="n">
        <v>2.0349</v>
      </c>
      <c r="P129" t="n">
        <v>2.0333</v>
      </c>
      <c r="Q129" t="n">
        <v>2.0425</v>
      </c>
      <c r="R129" t="n">
        <v>2.1568</v>
      </c>
      <c r="S129" t="n">
        <v>2.1584</v>
      </c>
      <c r="T129" t="n">
        <v>2.1457</v>
      </c>
      <c r="U129" t="n">
        <v>2.1256</v>
      </c>
      <c r="V129" t="n">
        <v>2.0996</v>
      </c>
      <c r="W129" t="n">
        <v>2.0681</v>
      </c>
      <c r="X129" t="n">
        <v>1.9395</v>
      </c>
      <c r="Y129" t="n">
        <v>1.9051</v>
      </c>
      <c r="Z129" t="n">
        <v>1.8802</v>
      </c>
      <c r="AA129" t="n">
        <v>1.8682</v>
      </c>
      <c r="AB129" t="n">
        <v>1.866</v>
      </c>
      <c r="AC129" t="n">
        <v>1.8717</v>
      </c>
      <c r="AD129" t="n">
        <v>2.0048</v>
      </c>
      <c r="AE129" t="n">
        <v>2.01</v>
      </c>
      <c r="AF129" t="n">
        <v>2.0064</v>
      </c>
      <c r="AG129" t="n">
        <v>1.9899</v>
      </c>
      <c r="AH129" t="n">
        <v>1.9656</v>
      </c>
      <c r="AI129" t="n">
        <v>1.9267</v>
      </c>
      <c r="AJ129" t="n">
        <v>1.7956</v>
      </c>
      <c r="AK129" t="n">
        <v>1.757</v>
      </c>
      <c r="AL129" t="n">
        <v>1.7428</v>
      </c>
      <c r="AM129" t="n">
        <v>1.7397</v>
      </c>
      <c r="AN129" t="n">
        <v>1.7474</v>
      </c>
      <c r="AO129" t="n">
        <v>1.7676</v>
      </c>
      <c r="AP129" t="n">
        <v>1.952</v>
      </c>
      <c r="AQ129" t="n">
        <v>1.973</v>
      </c>
      <c r="AR129" t="n">
        <v>1.9683</v>
      </c>
      <c r="AS129" t="n">
        <v>1.9556</v>
      </c>
      <c r="AT129" t="n">
        <v>1.9357</v>
      </c>
      <c r="AU129" t="n">
        <v>1.8966</v>
      </c>
      <c r="AV129" t="n">
        <v>1.766</v>
      </c>
      <c r="AW129" t="n">
        <v>1.7308</v>
      </c>
      <c r="AX129" t="n">
        <v>1.7028</v>
      </c>
      <c r="AY129" t="n">
        <v>1.6827</v>
      </c>
    </row>
    <row r="130">
      <c r="A130" s="1112" t="n">
        <v>44462</v>
      </c>
      <c r="B130" s="63" t="n">
        <v>260481</v>
      </c>
      <c r="L130" t="n">
        <v>2.1715</v>
      </c>
      <c r="M130" t="n">
        <v>2.1261</v>
      </c>
      <c r="N130" t="n">
        <v>2.088</v>
      </c>
      <c r="O130" t="n">
        <v>2.0701</v>
      </c>
      <c r="P130" t="n">
        <v>2.0667</v>
      </c>
      <c r="Q130" t="n">
        <v>2.0744</v>
      </c>
      <c r="R130" t="n">
        <v>2.1867</v>
      </c>
      <c r="S130" t="n">
        <v>2.1867</v>
      </c>
      <c r="T130" t="n">
        <v>2.1724</v>
      </c>
      <c r="U130" t="n">
        <v>2.151</v>
      </c>
      <c r="V130" t="n">
        <v>2.1238</v>
      </c>
      <c r="W130" t="n">
        <v>2.0909</v>
      </c>
      <c r="X130" t="n">
        <v>1.9612</v>
      </c>
      <c r="Y130" t="n">
        <v>1.9256</v>
      </c>
      <c r="Z130" t="n">
        <v>1.8996</v>
      </c>
      <c r="AA130" t="n">
        <v>1.8865</v>
      </c>
      <c r="AB130" t="n">
        <v>1.884</v>
      </c>
      <c r="AC130" t="n">
        <v>1.8897</v>
      </c>
      <c r="AD130" t="n">
        <v>2.0228</v>
      </c>
      <c r="AE130" t="n">
        <v>2.028</v>
      </c>
      <c r="AF130" t="n">
        <v>2.0244</v>
      </c>
      <c r="AG130" t="n">
        <v>2.0079</v>
      </c>
      <c r="AH130" t="n">
        <v>1.9836</v>
      </c>
      <c r="AI130" t="n">
        <v>1.9447</v>
      </c>
      <c r="AJ130" t="n">
        <v>1.8136</v>
      </c>
      <c r="AK130" t="n">
        <v>1.775</v>
      </c>
      <c r="AL130" t="n">
        <v>1.7608</v>
      </c>
      <c r="AM130" t="n">
        <v>1.7577</v>
      </c>
      <c r="AN130" t="n">
        <v>1.7654</v>
      </c>
      <c r="AO130" t="n">
        <v>1.7856</v>
      </c>
      <c r="AP130" t="n">
        <v>1.97</v>
      </c>
      <c r="AQ130" t="n">
        <v>1.991</v>
      </c>
      <c r="AR130" t="n">
        <v>1.9863</v>
      </c>
      <c r="AS130" t="n">
        <v>1.9736</v>
      </c>
      <c r="AT130" t="n">
        <v>1.9537</v>
      </c>
      <c r="AU130" t="n">
        <v>1.9146</v>
      </c>
      <c r="AV130" t="n">
        <v>1.784</v>
      </c>
      <c r="AW130" t="n">
        <v>1.7488</v>
      </c>
      <c r="AX130" t="n">
        <v>1.7208</v>
      </c>
      <c r="AY130" t="n">
        <v>1.7007</v>
      </c>
    </row>
    <row r="131">
      <c r="A131" s="1112" t="n">
        <v>44463</v>
      </c>
      <c r="B131" s="63" t="n">
        <v>188442</v>
      </c>
      <c r="L131" t="n">
        <v>2.1875</v>
      </c>
      <c r="M131" t="n">
        <v>2.1377</v>
      </c>
      <c r="N131" t="n">
        <v>2.0996</v>
      </c>
      <c r="O131" t="n">
        <v>2.0822</v>
      </c>
      <c r="P131" t="n">
        <v>2.0787</v>
      </c>
      <c r="Q131" t="n">
        <v>2.0854</v>
      </c>
      <c r="R131" t="n">
        <v>2.196</v>
      </c>
      <c r="S131" t="n">
        <v>2.1953</v>
      </c>
      <c r="T131" t="n">
        <v>2.1807</v>
      </c>
      <c r="U131" t="n">
        <v>2.1593</v>
      </c>
      <c r="V131" t="n">
        <v>2.1321</v>
      </c>
      <c r="W131" t="n">
        <v>2.099</v>
      </c>
      <c r="X131" t="n">
        <v>1.9684</v>
      </c>
      <c r="Y131" t="n">
        <v>1.9311</v>
      </c>
      <c r="Z131" t="n">
        <v>1.9035</v>
      </c>
      <c r="AA131" t="n">
        <v>1.8898</v>
      </c>
      <c r="AB131" t="n">
        <v>1.8868</v>
      </c>
      <c r="AC131" t="n">
        <v>1.8926</v>
      </c>
      <c r="AD131" t="n">
        <v>2.0258</v>
      </c>
      <c r="AE131" t="n">
        <v>2.0311</v>
      </c>
      <c r="AF131" t="n">
        <v>2.0276</v>
      </c>
      <c r="AG131" t="n">
        <v>2.0113</v>
      </c>
      <c r="AH131" t="n">
        <v>1.9871</v>
      </c>
      <c r="AI131" t="n">
        <v>1.9483</v>
      </c>
      <c r="AJ131" t="n">
        <v>1.8173</v>
      </c>
      <c r="AK131" t="n">
        <v>1.7788</v>
      </c>
      <c r="AL131" t="n">
        <v>1.7647</v>
      </c>
      <c r="AM131" t="n">
        <v>1.7616</v>
      </c>
      <c r="AN131" t="n">
        <v>1.7693</v>
      </c>
      <c r="AO131" t="n">
        <v>1.7895</v>
      </c>
      <c r="AP131" t="n">
        <v>1.9739</v>
      </c>
      <c r="AQ131" t="n">
        <v>1.9949</v>
      </c>
      <c r="AR131" t="n">
        <v>1.9902</v>
      </c>
      <c r="AS131" t="n">
        <v>1.9775</v>
      </c>
      <c r="AT131" t="n">
        <v>1.9576</v>
      </c>
      <c r="AU131" t="n">
        <v>1.9185</v>
      </c>
      <c r="AV131" t="n">
        <v>1.7879</v>
      </c>
      <c r="AW131" t="n">
        <v>1.7527</v>
      </c>
      <c r="AX131" t="n">
        <v>1.7247</v>
      </c>
      <c r="AY131" t="n">
        <v>1.7046</v>
      </c>
    </row>
    <row r="132">
      <c r="A132" s="1112" t="n">
        <v>44466</v>
      </c>
      <c r="B132" s="63" t="n">
        <v>195717</v>
      </c>
      <c r="L132" t="n">
        <v>2.2237</v>
      </c>
      <c r="M132" t="n">
        <v>2.17</v>
      </c>
      <c r="N132" t="n">
        <v>2.1334</v>
      </c>
      <c r="O132" t="n">
        <v>2.1165</v>
      </c>
      <c r="P132" t="n">
        <v>2.1126</v>
      </c>
      <c r="Q132" t="n">
        <v>2.1192</v>
      </c>
      <c r="R132" t="n">
        <v>2.2314</v>
      </c>
      <c r="S132" t="n">
        <v>2.2317</v>
      </c>
      <c r="T132" t="n">
        <v>2.2178</v>
      </c>
      <c r="U132" t="n">
        <v>2.1968</v>
      </c>
      <c r="V132" t="n">
        <v>2.1699</v>
      </c>
      <c r="W132" t="n">
        <v>2.1365</v>
      </c>
      <c r="X132" t="n">
        <v>2.0047</v>
      </c>
      <c r="Y132" t="n">
        <v>1.967</v>
      </c>
      <c r="Z132" t="n">
        <v>1.9389</v>
      </c>
      <c r="AA132" t="n">
        <v>1.9243</v>
      </c>
      <c r="AB132" t="n">
        <v>1.9215</v>
      </c>
      <c r="AC132" t="n">
        <v>1.9278</v>
      </c>
      <c r="AD132" t="n">
        <v>2.0608</v>
      </c>
      <c r="AE132" t="n">
        <v>2.0661</v>
      </c>
      <c r="AF132" t="n">
        <v>2.0627</v>
      </c>
      <c r="AG132" t="n">
        <v>2.0464</v>
      </c>
      <c r="AH132" t="n">
        <v>2.0222</v>
      </c>
      <c r="AI132" t="n">
        <v>1.9834</v>
      </c>
      <c r="AJ132" t="n">
        <v>1.8525</v>
      </c>
      <c r="AK132" t="n">
        <v>1.814</v>
      </c>
      <c r="AL132" t="n">
        <v>1.8001</v>
      </c>
      <c r="AM132" t="n">
        <v>1.7968</v>
      </c>
      <c r="AN132" t="n">
        <v>1.8045</v>
      </c>
      <c r="AO132" t="n">
        <v>1.8247</v>
      </c>
      <c r="AP132" t="n">
        <v>2.0091</v>
      </c>
      <c r="AQ132" t="n">
        <v>2.0301</v>
      </c>
      <c r="AR132" t="n">
        <v>2.0254</v>
      </c>
      <c r="AS132" t="n">
        <v>2.0127</v>
      </c>
      <c r="AT132" t="n">
        <v>1.9928</v>
      </c>
      <c r="AU132" t="n">
        <v>1.9537</v>
      </c>
      <c r="AV132" t="n">
        <v>1.8231</v>
      </c>
      <c r="AW132" t="n">
        <v>1.7879</v>
      </c>
      <c r="AX132" t="n">
        <v>1.7599</v>
      </c>
      <c r="AY132" t="n">
        <v>1.7398</v>
      </c>
    </row>
    <row r="133">
      <c r="A133" s="1112" t="n">
        <v>44467</v>
      </c>
      <c r="B133" s="63" t="n">
        <v>188780</v>
      </c>
      <c r="L133" t="n">
        <v>2.2019</v>
      </c>
      <c r="M133" t="n">
        <v>2.1475</v>
      </c>
      <c r="N133" t="n">
        <v>2.1148</v>
      </c>
      <c r="O133" t="n">
        <v>2.1002</v>
      </c>
      <c r="P133" t="n">
        <v>2.0983</v>
      </c>
      <c r="Q133" t="n">
        <v>2.1061</v>
      </c>
      <c r="R133" t="n">
        <v>2.2196</v>
      </c>
      <c r="S133" t="n">
        <v>2.2209</v>
      </c>
      <c r="T133" t="n">
        <v>2.2078</v>
      </c>
      <c r="U133" t="n">
        <v>2.1875</v>
      </c>
      <c r="V133" t="n">
        <v>2.1617</v>
      </c>
      <c r="W133" t="n">
        <v>2.1291</v>
      </c>
      <c r="X133" t="n">
        <v>1.9974</v>
      </c>
      <c r="Y133" t="n">
        <v>1.96</v>
      </c>
      <c r="Z133" t="n">
        <v>1.9319</v>
      </c>
      <c r="AA133" t="n">
        <v>1.9173</v>
      </c>
      <c r="AB133" t="n">
        <v>1.9145</v>
      </c>
      <c r="AC133" t="n">
        <v>1.9208</v>
      </c>
      <c r="AD133" t="n">
        <v>2.0538</v>
      </c>
      <c r="AE133" t="n">
        <v>2.0591</v>
      </c>
      <c r="AF133" t="n">
        <v>2.0557</v>
      </c>
      <c r="AG133" t="n">
        <v>2.0394</v>
      </c>
      <c r="AH133" t="n">
        <v>2.0152</v>
      </c>
      <c r="AI133" t="n">
        <v>1.9764</v>
      </c>
      <c r="AJ133" t="n">
        <v>1.8455</v>
      </c>
      <c r="AK133" t="n">
        <v>1.807</v>
      </c>
      <c r="AL133" t="n">
        <v>1.7931</v>
      </c>
      <c r="AM133" t="n">
        <v>1.7898</v>
      </c>
      <c r="AN133" t="n">
        <v>1.7975</v>
      </c>
      <c r="AO133" t="n">
        <v>1.8177</v>
      </c>
      <c r="AP133" t="n">
        <v>2.0021</v>
      </c>
      <c r="AQ133" t="n">
        <v>2.0231</v>
      </c>
      <c r="AR133" t="n">
        <v>2.0184</v>
      </c>
      <c r="AS133" t="n">
        <v>2.0057</v>
      </c>
      <c r="AT133" t="n">
        <v>1.9858</v>
      </c>
      <c r="AU133" t="n">
        <v>1.9467</v>
      </c>
      <c r="AV133" t="n">
        <v>1.8161</v>
      </c>
      <c r="AW133" t="n">
        <v>1.7809</v>
      </c>
      <c r="AX133" t="n">
        <v>1.7529</v>
      </c>
      <c r="AY133" t="n">
        <v>1.7328</v>
      </c>
    </row>
    <row r="134">
      <c r="A134" s="1112" t="n">
        <v>44468</v>
      </c>
      <c r="B134" s="63" t="n">
        <v>214674</v>
      </c>
      <c r="L134" t="n">
        <v>2.2293</v>
      </c>
      <c r="M134" t="n">
        <v>2.175</v>
      </c>
      <c r="N134" t="n">
        <v>2.1377</v>
      </c>
      <c r="O134" t="n">
        <v>2.121</v>
      </c>
      <c r="P134" t="n">
        <v>2.1181</v>
      </c>
      <c r="Q134" t="n">
        <v>2.1257</v>
      </c>
      <c r="R134" t="n">
        <v>2.238</v>
      </c>
      <c r="S134" t="n">
        <v>2.2382</v>
      </c>
      <c r="T134" t="n">
        <v>2.224</v>
      </c>
      <c r="U134" t="n">
        <v>2.2033</v>
      </c>
      <c r="V134" t="n">
        <v>2.1768</v>
      </c>
      <c r="W134" t="n">
        <v>2.1437</v>
      </c>
      <c r="X134" t="n">
        <v>2.0119</v>
      </c>
      <c r="Y134" t="n">
        <v>1.9752</v>
      </c>
      <c r="Z134" t="n">
        <v>1.9481</v>
      </c>
      <c r="AA134" t="n">
        <v>1.9332</v>
      </c>
      <c r="AB134" t="n">
        <v>1.9303</v>
      </c>
      <c r="AC134" t="n">
        <v>1.937</v>
      </c>
      <c r="AD134" t="n">
        <v>2.07</v>
      </c>
      <c r="AE134" t="n">
        <v>2.0753</v>
      </c>
      <c r="AF134" t="n">
        <v>2.0719</v>
      </c>
      <c r="AG134" t="n">
        <v>2.0556</v>
      </c>
      <c r="AH134" t="n">
        <v>2.0314</v>
      </c>
      <c r="AI134" t="n">
        <v>1.9926</v>
      </c>
      <c r="AJ134" t="n">
        <v>1.8617</v>
      </c>
      <c r="AK134" t="n">
        <v>1.8232</v>
      </c>
      <c r="AL134" t="n">
        <v>1.8093</v>
      </c>
      <c r="AM134" t="n">
        <v>1.806</v>
      </c>
      <c r="AN134" t="n">
        <v>1.8137</v>
      </c>
      <c r="AO134" t="n">
        <v>1.8339</v>
      </c>
      <c r="AP134" t="n">
        <v>2.0183</v>
      </c>
      <c r="AQ134" t="n">
        <v>2.0393</v>
      </c>
      <c r="AR134" t="n">
        <v>2.0346</v>
      </c>
      <c r="AS134" t="n">
        <v>2.0219</v>
      </c>
      <c r="AT134" t="n">
        <v>2.002</v>
      </c>
      <c r="AU134" t="n">
        <v>1.9629</v>
      </c>
      <c r="AV134" t="n">
        <v>1.8323</v>
      </c>
      <c r="AW134" t="n">
        <v>1.7971</v>
      </c>
      <c r="AX134" t="n">
        <v>1.7691</v>
      </c>
      <c r="AY134" t="n">
        <v>1.749</v>
      </c>
    </row>
    <row r="135">
      <c r="A135" s="1112" t="n">
        <v>44469</v>
      </c>
      <c r="B135" s="63" t="n">
        <v>215454</v>
      </c>
      <c r="L135" t="n">
        <v>2.2536</v>
      </c>
      <c r="M135" t="n">
        <v>2.194</v>
      </c>
      <c r="N135" t="n">
        <v>2.1561</v>
      </c>
      <c r="O135" t="n">
        <v>2.1383</v>
      </c>
      <c r="P135" t="n">
        <v>2.135</v>
      </c>
      <c r="Q135" t="n">
        <v>2.1424</v>
      </c>
      <c r="R135" t="n">
        <v>2.2547</v>
      </c>
      <c r="S135" t="n">
        <v>2.2541</v>
      </c>
      <c r="T135" t="n">
        <v>2.2393</v>
      </c>
      <c r="U135" t="n">
        <v>2.2177</v>
      </c>
      <c r="V135" t="n">
        <v>2.1897</v>
      </c>
      <c r="W135" t="n">
        <v>2.1556</v>
      </c>
      <c r="X135" t="n">
        <v>2.0234</v>
      </c>
      <c r="Y135" t="n">
        <v>1.9861</v>
      </c>
      <c r="Z135" t="n">
        <v>1.959</v>
      </c>
      <c r="AA135" t="n">
        <v>1.944</v>
      </c>
      <c r="AB135" t="n">
        <v>1.9409</v>
      </c>
      <c r="AC135" t="n">
        <v>1.9479</v>
      </c>
      <c r="AD135" t="n">
        <v>2.0808</v>
      </c>
      <c r="AE135" t="n">
        <v>2.0858</v>
      </c>
      <c r="AF135" t="n">
        <v>2.0824</v>
      </c>
      <c r="AG135" t="n">
        <v>2.066</v>
      </c>
      <c r="AH135" t="n">
        <v>2.0416</v>
      </c>
      <c r="AI135" t="n">
        <v>2.0027</v>
      </c>
      <c r="AJ135" t="n">
        <v>1.8717</v>
      </c>
      <c r="AK135" t="n">
        <v>1.8331</v>
      </c>
      <c r="AL135" t="n">
        <v>1.819</v>
      </c>
      <c r="AM135" t="n">
        <v>1.8147</v>
      </c>
      <c r="AN135" t="n">
        <v>1.8214</v>
      </c>
      <c r="AO135" t="n">
        <v>1.8406</v>
      </c>
      <c r="AP135" t="n">
        <v>2.025</v>
      </c>
      <c r="AQ135" t="n">
        <v>2.046</v>
      </c>
      <c r="AR135" t="n">
        <v>2.0413</v>
      </c>
      <c r="AS135" t="n">
        <v>2.0286</v>
      </c>
      <c r="AT135" t="n">
        <v>2.0087</v>
      </c>
      <c r="AU135" t="n">
        <v>1.9696</v>
      </c>
      <c r="AV135" t="n">
        <v>1.839</v>
      </c>
      <c r="AW135" t="n">
        <v>1.8038</v>
      </c>
      <c r="AX135" t="n">
        <v>1.7758</v>
      </c>
      <c r="AY135" t="n">
        <v>1.7557</v>
      </c>
    </row>
    <row r="136">
      <c r="A136" s="1112" t="n">
        <v>44470</v>
      </c>
      <c r="B136" s="63" t="n">
        <v>200934</v>
      </c>
      <c r="M136" t="n">
        <v>2.25</v>
      </c>
      <c r="N136" t="n">
        <v>2.2083</v>
      </c>
      <c r="O136" t="n">
        <v>2.189</v>
      </c>
      <c r="P136" t="n">
        <v>2.1853</v>
      </c>
      <c r="Q136" t="n">
        <v>2.1922</v>
      </c>
      <c r="R136" t="n">
        <v>2.3038</v>
      </c>
      <c r="S136" t="n">
        <v>2.3017</v>
      </c>
      <c r="T136" t="n">
        <v>2.2857</v>
      </c>
      <c r="U136" t="n">
        <v>2.2636</v>
      </c>
      <c r="V136" t="n">
        <v>2.2356</v>
      </c>
      <c r="W136" t="n">
        <v>2.2017</v>
      </c>
      <c r="X136" t="n">
        <v>2.0734</v>
      </c>
      <c r="Y136" t="n">
        <v>2.0359</v>
      </c>
      <c r="Z136" t="n">
        <v>2.0088</v>
      </c>
      <c r="AA136" t="n">
        <v>1.9949</v>
      </c>
      <c r="AB136" t="n">
        <v>1.9914</v>
      </c>
      <c r="AC136" t="n">
        <v>1.9981</v>
      </c>
      <c r="AD136" t="n">
        <v>2.1306</v>
      </c>
      <c r="AE136" t="n">
        <v>2.1352</v>
      </c>
      <c r="AF136" t="n">
        <v>2.1315</v>
      </c>
      <c r="AG136" t="n">
        <v>2.1147</v>
      </c>
      <c r="AH136" t="n">
        <v>2.0899</v>
      </c>
      <c r="AI136" t="n">
        <v>2.0506</v>
      </c>
      <c r="AJ136" t="n">
        <v>1.9193</v>
      </c>
      <c r="AK136" t="n">
        <v>1.8803</v>
      </c>
      <c r="AL136" t="n">
        <v>1.8658</v>
      </c>
      <c r="AM136" t="n">
        <v>1.861</v>
      </c>
      <c r="AN136" t="n">
        <v>1.8667</v>
      </c>
      <c r="AO136" t="n">
        <v>1.8849</v>
      </c>
      <c r="AP136" t="n">
        <v>2.0683</v>
      </c>
      <c r="AQ136" t="n">
        <v>2.0893</v>
      </c>
      <c r="AR136" t="n">
        <v>2.0846</v>
      </c>
      <c r="AS136" t="n">
        <v>2.0719</v>
      </c>
      <c r="AT136" t="n">
        <v>2.052</v>
      </c>
      <c r="AU136" t="n">
        <v>2.0129</v>
      </c>
      <c r="AV136" t="n">
        <v>1.8823</v>
      </c>
      <c r="AW136" t="n">
        <v>1.8471</v>
      </c>
      <c r="AX136" t="n">
        <v>1.8191</v>
      </c>
      <c r="AY136" t="n">
        <v>1.799</v>
      </c>
    </row>
    <row r="137">
      <c r="A137" s="1112" t="n">
        <v>44473</v>
      </c>
      <c r="B137" s="63" t="n">
        <v>172123</v>
      </c>
      <c r="M137" t="n">
        <v>2.3085</v>
      </c>
      <c r="N137" t="n">
        <v>2.2637</v>
      </c>
      <c r="O137" t="n">
        <v>2.243</v>
      </c>
      <c r="P137" t="n">
        <v>2.2384</v>
      </c>
      <c r="Q137" t="n">
        <v>2.2445</v>
      </c>
      <c r="R137" t="n">
        <v>2.3551</v>
      </c>
      <c r="S137" t="n">
        <v>2.3524</v>
      </c>
      <c r="T137" t="n">
        <v>2.3359</v>
      </c>
      <c r="U137" t="n">
        <v>2.3131</v>
      </c>
      <c r="V137" t="n">
        <v>2.2845</v>
      </c>
      <c r="W137" t="n">
        <v>2.25</v>
      </c>
      <c r="X137" t="n">
        <v>2.1246</v>
      </c>
      <c r="Y137" t="n">
        <v>2.0854</v>
      </c>
      <c r="Z137" t="n">
        <v>2.0565</v>
      </c>
      <c r="AA137" t="n">
        <v>2.0428</v>
      </c>
      <c r="AB137" t="n">
        <v>2.0394</v>
      </c>
      <c r="AC137" t="n">
        <v>2.0451</v>
      </c>
      <c r="AD137" t="n">
        <v>2.1756</v>
      </c>
      <c r="AE137" t="n">
        <v>2.1802</v>
      </c>
      <c r="AF137" t="n">
        <v>2.1749</v>
      </c>
      <c r="AG137" t="n">
        <v>2.1577</v>
      </c>
      <c r="AH137" t="n">
        <v>2.1315</v>
      </c>
      <c r="AI137" t="n">
        <v>2.0908</v>
      </c>
      <c r="AJ137" t="n">
        <v>1.958</v>
      </c>
      <c r="AK137" t="n">
        <v>1.9176</v>
      </c>
      <c r="AL137" t="n">
        <v>1.9017</v>
      </c>
      <c r="AM137" t="n">
        <v>1.8966</v>
      </c>
      <c r="AN137" t="n">
        <v>1.9021</v>
      </c>
      <c r="AO137" t="n">
        <v>1.92</v>
      </c>
      <c r="AP137" t="n">
        <v>2.1031</v>
      </c>
      <c r="AQ137" t="n">
        <v>2.1238</v>
      </c>
      <c r="AR137" t="n">
        <v>2.1189</v>
      </c>
      <c r="AS137" t="n">
        <v>2.1059</v>
      </c>
      <c r="AT137" t="n">
        <v>2.0857</v>
      </c>
      <c r="AU137" t="n">
        <v>2.0463</v>
      </c>
      <c r="AV137" t="n">
        <v>1.9155</v>
      </c>
      <c r="AW137" t="n">
        <v>1.88</v>
      </c>
      <c r="AX137" t="n">
        <v>1.8517</v>
      </c>
      <c r="AY137" t="n">
        <v>1.8316</v>
      </c>
    </row>
    <row r="138">
      <c r="A138" s="1112" t="n">
        <v>44474</v>
      </c>
      <c r="B138" s="63" t="n">
        <v>196526</v>
      </c>
      <c r="M138" t="n">
        <v>2.3579</v>
      </c>
      <c r="N138" t="n">
        <v>2.3083</v>
      </c>
      <c r="O138" t="n">
        <v>2.2857</v>
      </c>
      <c r="P138" t="n">
        <v>2.2797</v>
      </c>
      <c r="Q138" t="n">
        <v>2.2849</v>
      </c>
      <c r="R138" t="n">
        <v>2.3948</v>
      </c>
      <c r="S138" t="n">
        <v>2.3917</v>
      </c>
      <c r="T138" t="n">
        <v>2.375</v>
      </c>
      <c r="U138" t="n">
        <v>2.3518</v>
      </c>
      <c r="V138" t="n">
        <v>2.323</v>
      </c>
      <c r="W138" t="n">
        <v>2.2879</v>
      </c>
      <c r="X138" t="n">
        <v>2.1575</v>
      </c>
      <c r="Y138" t="n">
        <v>2.1163</v>
      </c>
      <c r="Z138" t="n">
        <v>2.0859</v>
      </c>
      <c r="AA138" t="n">
        <v>2.0707</v>
      </c>
      <c r="AB138" t="n">
        <v>2.067</v>
      </c>
      <c r="AC138" t="n">
        <v>2.072</v>
      </c>
      <c r="AD138" t="n">
        <v>2.202</v>
      </c>
      <c r="AE138" t="n">
        <v>2.205</v>
      </c>
      <c r="AF138" t="n">
        <v>2.1967</v>
      </c>
      <c r="AG138" t="n">
        <v>2.1787</v>
      </c>
      <c r="AH138" t="n">
        <v>2.1511</v>
      </c>
      <c r="AI138" t="n">
        <v>2.1088</v>
      </c>
      <c r="AJ138" t="n">
        <v>1.9743</v>
      </c>
      <c r="AK138" t="n">
        <v>1.9323</v>
      </c>
      <c r="AL138" t="n">
        <v>1.9147</v>
      </c>
      <c r="AM138" t="n">
        <v>1.9096</v>
      </c>
      <c r="AN138" t="n">
        <v>1.9151</v>
      </c>
      <c r="AO138" t="n">
        <v>1.933</v>
      </c>
      <c r="AP138" t="n">
        <v>2.1161</v>
      </c>
      <c r="AQ138" t="n">
        <v>2.1368</v>
      </c>
      <c r="AR138" t="n">
        <v>2.1319</v>
      </c>
      <c r="AS138" t="n">
        <v>2.1189</v>
      </c>
      <c r="AT138" t="n">
        <v>2.0987</v>
      </c>
      <c r="AU138" t="n">
        <v>2.0593</v>
      </c>
      <c r="AV138" t="n">
        <v>1.9285</v>
      </c>
      <c r="AW138" t="n">
        <v>1.893</v>
      </c>
      <c r="AX138" t="n">
        <v>1.8647</v>
      </c>
      <c r="AY138" t="n">
        <v>1.8446</v>
      </c>
    </row>
    <row r="139">
      <c r="A139" s="1112" t="n">
        <v>44475</v>
      </c>
      <c r="B139" s="63" t="n">
        <v>208190</v>
      </c>
      <c r="M139" t="n">
        <v>2.3082</v>
      </c>
      <c r="N139" t="n">
        <v>2.2622</v>
      </c>
      <c r="O139" t="n">
        <v>2.2416</v>
      </c>
      <c r="P139" t="n">
        <v>2.2364</v>
      </c>
      <c r="Q139" t="n">
        <v>2.2419</v>
      </c>
      <c r="R139" t="n">
        <v>2.3516</v>
      </c>
      <c r="S139" t="n">
        <v>2.3493</v>
      </c>
      <c r="T139" t="n">
        <v>2.3334</v>
      </c>
      <c r="U139" t="n">
        <v>2.311</v>
      </c>
      <c r="V139" t="n">
        <v>2.2825</v>
      </c>
      <c r="W139" t="n">
        <v>2.2475</v>
      </c>
      <c r="X139" t="n">
        <v>2.1183</v>
      </c>
      <c r="Y139" t="n">
        <v>2.0765</v>
      </c>
      <c r="Z139" t="n">
        <v>2.0464</v>
      </c>
      <c r="AA139" t="n">
        <v>2.0309</v>
      </c>
      <c r="AB139" t="n">
        <v>2.0276</v>
      </c>
      <c r="AC139" t="n">
        <v>2.0326</v>
      </c>
      <c r="AD139" t="n">
        <v>2.1626</v>
      </c>
      <c r="AE139" t="n">
        <v>2.1656</v>
      </c>
      <c r="AF139" t="n">
        <v>2.1573</v>
      </c>
      <c r="AG139" t="n">
        <v>2.1393</v>
      </c>
      <c r="AH139" t="n">
        <v>2.1117</v>
      </c>
      <c r="AI139" t="n">
        <v>2.0694</v>
      </c>
      <c r="AJ139" t="n">
        <v>1.9349</v>
      </c>
      <c r="AK139" t="n">
        <v>1.8929</v>
      </c>
      <c r="AL139" t="n">
        <v>1.8753</v>
      </c>
      <c r="AM139" t="n">
        <v>1.8702</v>
      </c>
      <c r="AN139" t="n">
        <v>1.8757</v>
      </c>
      <c r="AO139" t="n">
        <v>1.8936</v>
      </c>
      <c r="AP139" t="n">
        <v>2.0767</v>
      </c>
      <c r="AQ139" t="n">
        <v>2.0974</v>
      </c>
      <c r="AR139" t="n">
        <v>2.0925</v>
      </c>
      <c r="AS139" t="n">
        <v>2.0795</v>
      </c>
      <c r="AT139" t="n">
        <v>2.0593</v>
      </c>
      <c r="AU139" t="n">
        <v>2.0199</v>
      </c>
      <c r="AV139" t="n">
        <v>1.8891</v>
      </c>
      <c r="AW139" t="n">
        <v>1.8536</v>
      </c>
      <c r="AX139" t="n">
        <v>1.8253</v>
      </c>
      <c r="AY139" t="n">
        <v>1.8052</v>
      </c>
    </row>
    <row r="140">
      <c r="A140" s="1112" t="n">
        <v>44476</v>
      </c>
      <c r="B140" s="63" t="n">
        <v>202975</v>
      </c>
      <c r="M140" t="n">
        <v>2.3344</v>
      </c>
      <c r="N140" t="n">
        <v>2.2865</v>
      </c>
      <c r="O140" t="n">
        <v>2.2648</v>
      </c>
      <c r="P140" t="n">
        <v>2.2583</v>
      </c>
      <c r="Q140" t="n">
        <v>2.2628</v>
      </c>
      <c r="R140" t="n">
        <v>2.3696</v>
      </c>
      <c r="S140" t="n">
        <v>2.3674</v>
      </c>
      <c r="T140" t="n">
        <v>2.3516</v>
      </c>
      <c r="U140" t="n">
        <v>2.3294</v>
      </c>
      <c r="V140" t="n">
        <v>2.3008</v>
      </c>
      <c r="W140" t="n">
        <v>2.2655</v>
      </c>
      <c r="X140" t="n">
        <v>2.136</v>
      </c>
      <c r="Y140" t="n">
        <v>2.0953</v>
      </c>
      <c r="Z140" t="n">
        <v>2.0667</v>
      </c>
      <c r="AA140" t="n">
        <v>2.0515</v>
      </c>
      <c r="AB140" t="n">
        <v>2.0475</v>
      </c>
      <c r="AC140" t="n">
        <v>2.0516</v>
      </c>
      <c r="AD140" t="n">
        <v>2.1815</v>
      </c>
      <c r="AE140" t="n">
        <v>2.1843</v>
      </c>
      <c r="AF140" t="n">
        <v>2.1763</v>
      </c>
      <c r="AG140" t="n">
        <v>2.1583</v>
      </c>
      <c r="AH140" t="n">
        <v>2.1311</v>
      </c>
      <c r="AI140" t="n">
        <v>2.089</v>
      </c>
      <c r="AJ140" t="n">
        <v>1.9547</v>
      </c>
      <c r="AK140" t="n">
        <v>1.9129</v>
      </c>
      <c r="AL140" t="n">
        <v>1.8955</v>
      </c>
      <c r="AM140" t="n">
        <v>1.8904</v>
      </c>
      <c r="AN140" t="n">
        <v>1.8959</v>
      </c>
      <c r="AO140" t="n">
        <v>1.9138</v>
      </c>
      <c r="AP140" t="n">
        <v>2.0969</v>
      </c>
      <c r="AQ140" t="n">
        <v>2.1176</v>
      </c>
      <c r="AR140" t="n">
        <v>2.1127</v>
      </c>
      <c r="AS140" t="n">
        <v>2.0997</v>
      </c>
      <c r="AT140" t="n">
        <v>2.0795</v>
      </c>
      <c r="AU140" t="n">
        <v>2.0401</v>
      </c>
      <c r="AV140" t="n">
        <v>1.9093</v>
      </c>
      <c r="AW140" t="n">
        <v>1.8738</v>
      </c>
      <c r="AX140" t="n">
        <v>1.8455</v>
      </c>
      <c r="AY140" t="n">
        <v>1.8254</v>
      </c>
    </row>
    <row r="141">
      <c r="A141" s="1112" t="n">
        <v>44477</v>
      </c>
      <c r="B141" s="63" t="n">
        <v>251969</v>
      </c>
      <c r="M141" t="n">
        <v>2.3662</v>
      </c>
      <c r="N141" t="n">
        <v>2.3108</v>
      </c>
      <c r="O141" t="n">
        <v>2.2863</v>
      </c>
      <c r="P141" t="n">
        <v>2.2772</v>
      </c>
      <c r="Q141" t="n">
        <v>2.2801</v>
      </c>
      <c r="R141" t="n">
        <v>2.3835</v>
      </c>
      <c r="S141" t="n">
        <v>2.3794</v>
      </c>
      <c r="T141" t="n">
        <v>2.3618</v>
      </c>
      <c r="U141" t="n">
        <v>2.3382</v>
      </c>
      <c r="V141" t="n">
        <v>2.309</v>
      </c>
      <c r="W141" t="n">
        <v>2.2733</v>
      </c>
      <c r="X141" t="n">
        <v>2.1416</v>
      </c>
      <c r="Y141" t="n">
        <v>2.1007</v>
      </c>
      <c r="Z141" t="n">
        <v>2.0712</v>
      </c>
      <c r="AA141" t="n">
        <v>2.0558</v>
      </c>
      <c r="AB141" t="n">
        <v>2.0512</v>
      </c>
      <c r="AC141" t="n">
        <v>2.0537</v>
      </c>
      <c r="AD141" t="n">
        <v>2.183</v>
      </c>
      <c r="AE141" t="n">
        <v>2.1845</v>
      </c>
      <c r="AF141" t="n">
        <v>2.1788</v>
      </c>
      <c r="AG141" t="n">
        <v>2.1608</v>
      </c>
      <c r="AH141" t="n">
        <v>2.1343</v>
      </c>
      <c r="AI141" t="n">
        <v>2.0926</v>
      </c>
      <c r="AJ141" t="n">
        <v>1.9586</v>
      </c>
      <c r="AK141" t="n">
        <v>1.9171</v>
      </c>
      <c r="AL141" t="n">
        <v>1.9</v>
      </c>
      <c r="AM141" t="n">
        <v>1.8947</v>
      </c>
      <c r="AN141" t="n">
        <v>1.9</v>
      </c>
      <c r="AO141" t="n">
        <v>1.9177</v>
      </c>
      <c r="AP141" t="n">
        <v>2.1006</v>
      </c>
      <c r="AQ141" t="n">
        <v>2.1211</v>
      </c>
      <c r="AR141" t="n">
        <v>2.116</v>
      </c>
      <c r="AS141" t="n">
        <v>2.1027</v>
      </c>
      <c r="AT141" t="n">
        <v>2.0827</v>
      </c>
      <c r="AU141" t="n">
        <v>2.0427</v>
      </c>
      <c r="AV141" t="n">
        <v>1.9117</v>
      </c>
      <c r="AW141" t="n">
        <v>1.876</v>
      </c>
      <c r="AX141" t="n">
        <v>1.8475</v>
      </c>
      <c r="AY141" t="n">
        <v>1.8274</v>
      </c>
    </row>
    <row r="142">
      <c r="A142" s="1112" t="n">
        <v>44480</v>
      </c>
      <c r="B142" s="63" t="n">
        <v>193473</v>
      </c>
      <c r="M142" t="n">
        <v>2.3779</v>
      </c>
      <c r="N142" t="n">
        <v>2.3291</v>
      </c>
      <c r="O142" t="n">
        <v>2.3048</v>
      </c>
      <c r="P142" t="n">
        <v>2.2952</v>
      </c>
      <c r="Q142" t="n">
        <v>2.297</v>
      </c>
      <c r="R142" t="n">
        <v>2.4012</v>
      </c>
      <c r="S142" t="n">
        <v>2.3982</v>
      </c>
      <c r="T142" t="n">
        <v>2.3816</v>
      </c>
      <c r="U142" t="n">
        <v>2.3586</v>
      </c>
      <c r="V142" t="n">
        <v>2.3296</v>
      </c>
      <c r="W142" t="n">
        <v>2.2938</v>
      </c>
      <c r="X142" t="n">
        <v>2.1613</v>
      </c>
      <c r="Y142" t="n">
        <v>2.1199</v>
      </c>
      <c r="Z142" t="n">
        <v>2.0893</v>
      </c>
      <c r="AA142" t="n">
        <v>2.0727</v>
      </c>
      <c r="AB142" t="n">
        <v>2.0679</v>
      </c>
      <c r="AC142" t="n">
        <v>2.0702</v>
      </c>
      <c r="AD142" t="n">
        <v>2.199</v>
      </c>
      <c r="AE142" t="n">
        <v>2.2009</v>
      </c>
      <c r="AF142" t="n">
        <v>2.1955</v>
      </c>
      <c r="AG142" t="n">
        <v>2.1777</v>
      </c>
      <c r="AH142" t="n">
        <v>2.1515</v>
      </c>
      <c r="AI142" t="n">
        <v>2.11</v>
      </c>
      <c r="AJ142" t="n">
        <v>1.9762</v>
      </c>
      <c r="AK142" t="n">
        <v>1.935</v>
      </c>
      <c r="AL142" t="n">
        <v>1.9181</v>
      </c>
      <c r="AM142" t="n">
        <v>1.9128</v>
      </c>
      <c r="AN142" t="n">
        <v>1.9181</v>
      </c>
      <c r="AO142" t="n">
        <v>1.9358</v>
      </c>
      <c r="AP142" t="n">
        <v>2.1187</v>
      </c>
      <c r="AQ142" t="n">
        <v>2.1392</v>
      </c>
      <c r="AR142" t="n">
        <v>2.1341</v>
      </c>
      <c r="AS142" t="n">
        <v>2.1208</v>
      </c>
      <c r="AT142" t="n">
        <v>2.1008</v>
      </c>
      <c r="AU142" t="n">
        <v>2.0608</v>
      </c>
      <c r="AV142" t="n">
        <v>1.9298</v>
      </c>
      <c r="AW142" t="n">
        <v>1.8941</v>
      </c>
      <c r="AX142" t="n">
        <v>1.8656</v>
      </c>
      <c r="AY142" t="n">
        <v>1.8455</v>
      </c>
    </row>
    <row r="143">
      <c r="A143" s="1112" t="n">
        <v>44481</v>
      </c>
      <c r="B143" s="63" t="n">
        <v>181595</v>
      </c>
      <c r="M143" t="n">
        <v>2.3829</v>
      </c>
      <c r="N143" t="n">
        <v>2.333</v>
      </c>
      <c r="O143" t="n">
        <v>2.307</v>
      </c>
      <c r="P143" t="n">
        <v>2.2966</v>
      </c>
      <c r="Q143" t="n">
        <v>2.2989</v>
      </c>
      <c r="R143" t="n">
        <v>2.4023</v>
      </c>
      <c r="S143" t="n">
        <v>2.3999</v>
      </c>
      <c r="T143" t="n">
        <v>2.3841</v>
      </c>
      <c r="U143" t="n">
        <v>2.3609</v>
      </c>
      <c r="V143" t="n">
        <v>2.3316</v>
      </c>
      <c r="W143" t="n">
        <v>2.2957</v>
      </c>
      <c r="X143" t="n">
        <v>2.161</v>
      </c>
      <c r="Y143" t="n">
        <v>2.119</v>
      </c>
      <c r="Z143" t="n">
        <v>2.0891</v>
      </c>
      <c r="AA143" t="n">
        <v>2.0722</v>
      </c>
      <c r="AB143" t="n">
        <v>2.0668</v>
      </c>
      <c r="AC143" t="n">
        <v>2.0684</v>
      </c>
      <c r="AD143" t="n">
        <v>2.1962</v>
      </c>
      <c r="AE143" t="n">
        <v>2.1962</v>
      </c>
      <c r="AF143" t="n">
        <v>2.193</v>
      </c>
      <c r="AG143" t="n">
        <v>2.1756</v>
      </c>
      <c r="AH143" t="n">
        <v>2.1498</v>
      </c>
      <c r="AI143" t="n">
        <v>2.1086</v>
      </c>
      <c r="AJ143" t="n">
        <v>1.9752</v>
      </c>
      <c r="AK143" t="n">
        <v>1.9344</v>
      </c>
      <c r="AL143" t="n">
        <v>1.9179</v>
      </c>
      <c r="AM143" t="n">
        <v>1.9126</v>
      </c>
      <c r="AN143" t="n">
        <v>1.9179</v>
      </c>
      <c r="AO143" t="n">
        <v>1.9356</v>
      </c>
      <c r="AP143" t="n">
        <v>2.1185</v>
      </c>
      <c r="AQ143" t="n">
        <v>2.139</v>
      </c>
      <c r="AR143" t="n">
        <v>2.1339</v>
      </c>
      <c r="AS143" t="n">
        <v>2.1206</v>
      </c>
      <c r="AT143" t="n">
        <v>2.1006</v>
      </c>
      <c r="AU143" t="n">
        <v>2.0606</v>
      </c>
      <c r="AV143" t="n">
        <v>1.9296</v>
      </c>
      <c r="AW143" t="n">
        <v>1.8939</v>
      </c>
      <c r="AX143" t="n">
        <v>1.8654</v>
      </c>
      <c r="AY143" t="n">
        <v>1.8453</v>
      </c>
    </row>
    <row r="144">
      <c r="A144" s="1112" t="n">
        <v>44482</v>
      </c>
      <c r="B144" s="63" t="n">
        <v>231111</v>
      </c>
      <c r="M144" t="n">
        <v>2.4055</v>
      </c>
      <c r="N144" t="n">
        <v>2.3491</v>
      </c>
      <c r="O144" t="n">
        <v>2.3217</v>
      </c>
      <c r="P144" t="n">
        <v>2.3111</v>
      </c>
      <c r="Q144" t="n">
        <v>2.3123</v>
      </c>
      <c r="R144" t="n">
        <v>2.4149</v>
      </c>
      <c r="S144" t="n">
        <v>2.4118</v>
      </c>
      <c r="T144" t="n">
        <v>2.3956</v>
      </c>
      <c r="U144" t="n">
        <v>2.3722</v>
      </c>
      <c r="V144" t="n">
        <v>2.3428</v>
      </c>
      <c r="W144" t="n">
        <v>2.3064</v>
      </c>
      <c r="X144" t="n">
        <v>2.1707</v>
      </c>
      <c r="Y144" t="n">
        <v>2.1283</v>
      </c>
      <c r="Z144" t="n">
        <v>2.0981</v>
      </c>
      <c r="AA144" t="n">
        <v>2.0811</v>
      </c>
      <c r="AB144" t="n">
        <v>2.0764</v>
      </c>
      <c r="AC144" t="n">
        <v>2.078</v>
      </c>
      <c r="AD144" t="n">
        <v>2.2058</v>
      </c>
      <c r="AE144" t="n">
        <v>2.2058</v>
      </c>
      <c r="AF144" t="n">
        <v>2.2026</v>
      </c>
      <c r="AG144" t="n">
        <v>2.1852</v>
      </c>
      <c r="AH144" t="n">
        <v>2.1594</v>
      </c>
      <c r="AI144" t="n">
        <v>2.1182</v>
      </c>
      <c r="AJ144" t="n">
        <v>1.9848</v>
      </c>
      <c r="AK144" t="n">
        <v>1.944</v>
      </c>
      <c r="AL144" t="n">
        <v>1.9275</v>
      </c>
      <c r="AM144" t="n">
        <v>1.9222</v>
      </c>
      <c r="AN144" t="n">
        <v>1.9275</v>
      </c>
      <c r="AO144" t="n">
        <v>1.9452</v>
      </c>
      <c r="AP144" t="n">
        <v>2.1281</v>
      </c>
      <c r="AQ144" t="n">
        <v>2.1486</v>
      </c>
      <c r="AR144" t="n">
        <v>2.1435</v>
      </c>
      <c r="AS144" t="n">
        <v>2.1302</v>
      </c>
      <c r="AT144" t="n">
        <v>2.1102</v>
      </c>
      <c r="AU144" t="n">
        <v>2.0702</v>
      </c>
      <c r="AV144" t="n">
        <v>1.9392</v>
      </c>
      <c r="AW144" t="n">
        <v>1.9035</v>
      </c>
      <c r="AX144" t="n">
        <v>1.875</v>
      </c>
      <c r="AY144" t="n">
        <v>1.8549</v>
      </c>
    </row>
    <row r="145">
      <c r="A145" s="1112" t="n">
        <v>44483</v>
      </c>
      <c r="B145" s="63" t="n">
        <v>230819</v>
      </c>
      <c r="M145" t="n">
        <v>2.435</v>
      </c>
      <c r="N145" t="n">
        <v>2.3824</v>
      </c>
      <c r="O145" t="n">
        <v>2.3529</v>
      </c>
      <c r="P145" t="n">
        <v>2.34</v>
      </c>
      <c r="Q145" t="n">
        <v>2.3393</v>
      </c>
      <c r="R145" t="n">
        <v>2.4376</v>
      </c>
      <c r="S145" t="n">
        <v>2.4321</v>
      </c>
      <c r="T145" t="n">
        <v>2.4139</v>
      </c>
      <c r="U145" t="n">
        <v>2.3883</v>
      </c>
      <c r="V145" t="n">
        <v>2.3574</v>
      </c>
      <c r="W145" t="n">
        <v>2.3204</v>
      </c>
      <c r="X145" t="n">
        <v>2.1847</v>
      </c>
      <c r="Y145" t="n">
        <v>2.143</v>
      </c>
      <c r="Z145" t="n">
        <v>2.1134</v>
      </c>
      <c r="AA145" t="n">
        <v>2.0958</v>
      </c>
      <c r="AB145" t="n">
        <v>2.091</v>
      </c>
      <c r="AC145" t="n">
        <v>2.0925</v>
      </c>
      <c r="AD145" t="n">
        <v>2.2202</v>
      </c>
      <c r="AE145" t="n">
        <v>2.2199</v>
      </c>
      <c r="AF145" t="n">
        <v>2.217</v>
      </c>
      <c r="AG145" t="n">
        <v>2.1996</v>
      </c>
      <c r="AH145" t="n">
        <v>2.1739</v>
      </c>
      <c r="AI145" t="n">
        <v>2.1327</v>
      </c>
      <c r="AJ145" t="n">
        <v>1.9994</v>
      </c>
      <c r="AK145" t="n">
        <v>1.9586</v>
      </c>
      <c r="AL145" t="n">
        <v>1.9422</v>
      </c>
      <c r="AM145" t="n">
        <v>1.9368</v>
      </c>
      <c r="AN145" t="n">
        <v>1.942</v>
      </c>
      <c r="AO145" t="n">
        <v>1.9595</v>
      </c>
      <c r="AP145" t="n">
        <v>2.1423</v>
      </c>
      <c r="AQ145" t="n">
        <v>2.1627</v>
      </c>
      <c r="AR145" t="n">
        <v>2.1575</v>
      </c>
      <c r="AS145" t="n">
        <v>2.144</v>
      </c>
      <c r="AT145" t="n">
        <v>2.1239</v>
      </c>
      <c r="AU145" t="n">
        <v>2.0838</v>
      </c>
      <c r="AV145" t="n">
        <v>1.9527</v>
      </c>
      <c r="AW145" t="n">
        <v>1.9168</v>
      </c>
      <c r="AX145" t="n">
        <v>1.8882</v>
      </c>
      <c r="AY145" t="n">
        <v>1.8681</v>
      </c>
    </row>
    <row r="146">
      <c r="A146" s="1112" t="n">
        <v>44484</v>
      </c>
      <c r="B146" s="63" t="n">
        <v>246390</v>
      </c>
      <c r="M146" t="n">
        <v>2.4864</v>
      </c>
      <c r="N146" t="n">
        <v>2.4251</v>
      </c>
      <c r="O146" t="n">
        <v>2.3905</v>
      </c>
      <c r="P146" t="n">
        <v>2.3745</v>
      </c>
      <c r="Q146" t="n">
        <v>2.3714</v>
      </c>
      <c r="R146" t="n">
        <v>2.4659</v>
      </c>
      <c r="S146" t="n">
        <v>2.4569</v>
      </c>
      <c r="T146" t="n">
        <v>2.4351</v>
      </c>
      <c r="U146" t="n">
        <v>2.407</v>
      </c>
      <c r="V146" t="n">
        <v>2.3747</v>
      </c>
      <c r="W146" t="n">
        <v>2.3373</v>
      </c>
      <c r="X146" t="n">
        <v>2.1986</v>
      </c>
      <c r="Y146" t="n">
        <v>2.157</v>
      </c>
      <c r="Z146" t="n">
        <v>2.1283</v>
      </c>
      <c r="AA146" t="n">
        <v>2.1111</v>
      </c>
      <c r="AB146" t="n">
        <v>2.1063</v>
      </c>
      <c r="AC146" t="n">
        <v>2.1078</v>
      </c>
      <c r="AD146" t="n">
        <v>2.2355</v>
      </c>
      <c r="AE146" t="n">
        <v>2.2352</v>
      </c>
      <c r="AF146" t="n">
        <v>2.2323</v>
      </c>
      <c r="AG146" t="n">
        <v>2.2149</v>
      </c>
      <c r="AH146" t="n">
        <v>2.1892</v>
      </c>
      <c r="AI146" t="n">
        <v>2.148</v>
      </c>
      <c r="AJ146" t="n">
        <v>2.0147</v>
      </c>
      <c r="AK146" t="n">
        <v>1.9739</v>
      </c>
      <c r="AL146" t="n">
        <v>1.9575</v>
      </c>
      <c r="AM146" t="n">
        <v>1.9521</v>
      </c>
      <c r="AN146" t="n">
        <v>1.9573</v>
      </c>
      <c r="AO146" t="n">
        <v>1.9748</v>
      </c>
      <c r="AP146" t="n">
        <v>2.1576</v>
      </c>
      <c r="AQ146" t="n">
        <v>2.178</v>
      </c>
      <c r="AR146" t="n">
        <v>2.1728</v>
      </c>
      <c r="AS146" t="n">
        <v>2.1593</v>
      </c>
      <c r="AT146" t="n">
        <v>2.1392</v>
      </c>
      <c r="AU146" t="n">
        <v>2.0991</v>
      </c>
      <c r="AV146" t="n">
        <v>1.968</v>
      </c>
      <c r="AW146" t="n">
        <v>1.9321</v>
      </c>
      <c r="AX146" t="n">
        <v>1.9035</v>
      </c>
      <c r="AY146" t="n">
        <v>1.8834</v>
      </c>
    </row>
    <row r="147">
      <c r="A147" s="1112" t="n">
        <v>44487</v>
      </c>
      <c r="B147" s="63" t="n">
        <v>187133</v>
      </c>
      <c r="M147" t="n">
        <v>2.4866</v>
      </c>
      <c r="N147" t="n">
        <v>2.4223</v>
      </c>
      <c r="O147" t="n">
        <v>2.3838</v>
      </c>
      <c r="P147" t="n">
        <v>2.3648</v>
      </c>
      <c r="Q147" t="n">
        <v>2.3608</v>
      </c>
      <c r="R147" t="n">
        <v>2.4535</v>
      </c>
      <c r="S147" t="n">
        <v>2.4441</v>
      </c>
      <c r="T147" t="n">
        <v>2.4221</v>
      </c>
      <c r="U147" t="n">
        <v>2.3943</v>
      </c>
      <c r="V147" t="n">
        <v>2.3632</v>
      </c>
      <c r="W147" t="n">
        <v>2.327</v>
      </c>
      <c r="X147" t="n">
        <v>2.1875</v>
      </c>
      <c r="Y147" t="n">
        <v>2.1469</v>
      </c>
      <c r="Z147" t="n">
        <v>2.1177</v>
      </c>
      <c r="AA147" t="n">
        <v>2.1005</v>
      </c>
      <c r="AB147" t="n">
        <v>2.0957</v>
      </c>
      <c r="AC147" t="n">
        <v>2.0972</v>
      </c>
      <c r="AD147" t="n">
        <v>2.2249</v>
      </c>
      <c r="AE147" t="n">
        <v>2.2246</v>
      </c>
      <c r="AF147" t="n">
        <v>2.2217</v>
      </c>
      <c r="AG147" t="n">
        <v>2.2043</v>
      </c>
      <c r="AH147" t="n">
        <v>2.1786</v>
      </c>
      <c r="AI147" t="n">
        <v>2.1374</v>
      </c>
      <c r="AJ147" t="n">
        <v>2.0041</v>
      </c>
      <c r="AK147" t="n">
        <v>1.9633</v>
      </c>
      <c r="AL147" t="n">
        <v>1.9469</v>
      </c>
      <c r="AM147" t="n">
        <v>1.9415</v>
      </c>
      <c r="AN147" t="n">
        <v>1.9467</v>
      </c>
      <c r="AO147" t="n">
        <v>1.9642</v>
      </c>
      <c r="AP147" t="n">
        <v>2.147</v>
      </c>
      <c r="AQ147" t="n">
        <v>2.1674</v>
      </c>
      <c r="AR147" t="n">
        <v>2.1622</v>
      </c>
      <c r="AS147" t="n">
        <v>2.1487</v>
      </c>
      <c r="AT147" t="n">
        <v>2.1286</v>
      </c>
      <c r="AU147" t="n">
        <v>2.0885</v>
      </c>
      <c r="AV147" t="n">
        <v>1.9574</v>
      </c>
      <c r="AW147" t="n">
        <v>1.9215</v>
      </c>
      <c r="AX147" t="n">
        <v>1.8929</v>
      </c>
      <c r="AY147" t="n">
        <v>1.8728</v>
      </c>
    </row>
    <row r="148">
      <c r="A148" s="1112" t="n">
        <v>44488</v>
      </c>
      <c r="B148" s="63" t="n">
        <v>207404</v>
      </c>
      <c r="M148" t="n">
        <v>2.4755</v>
      </c>
      <c r="N148" t="n">
        <v>2.4176</v>
      </c>
      <c r="O148" t="n">
        <v>2.3857</v>
      </c>
      <c r="P148" t="n">
        <v>2.3697</v>
      </c>
      <c r="Q148" t="n">
        <v>2.3665</v>
      </c>
      <c r="R148" t="n">
        <v>2.4596</v>
      </c>
      <c r="S148" t="n">
        <v>2.4495</v>
      </c>
      <c r="T148" t="n">
        <v>2.4271</v>
      </c>
      <c r="U148" t="n">
        <v>2.3985</v>
      </c>
      <c r="V148" t="n">
        <v>2.3673</v>
      </c>
      <c r="W148" t="n">
        <v>2.3312</v>
      </c>
      <c r="X148" t="n">
        <v>2.1932</v>
      </c>
      <c r="Y148" t="n">
        <v>2.1532</v>
      </c>
      <c r="Z148" t="n">
        <v>2.1244</v>
      </c>
      <c r="AA148" t="n">
        <v>2.107</v>
      </c>
      <c r="AB148" t="n">
        <v>2.102</v>
      </c>
      <c r="AC148" t="n">
        <v>2.1035</v>
      </c>
      <c r="AD148" t="n">
        <v>2.2312</v>
      </c>
      <c r="AE148" t="n">
        <v>2.2309</v>
      </c>
      <c r="AF148" t="n">
        <v>2.228</v>
      </c>
      <c r="AG148" t="n">
        <v>2.2106</v>
      </c>
      <c r="AH148" t="n">
        <v>2.1849</v>
      </c>
      <c r="AI148" t="n">
        <v>2.1437</v>
      </c>
      <c r="AJ148" t="n">
        <v>2.0104</v>
      </c>
      <c r="AK148" t="n">
        <v>1.9696</v>
      </c>
      <c r="AL148" t="n">
        <v>1.9532</v>
      </c>
      <c r="AM148" t="n">
        <v>1.9478</v>
      </c>
      <c r="AN148" t="n">
        <v>1.953</v>
      </c>
      <c r="AO148" t="n">
        <v>1.9705</v>
      </c>
      <c r="AP148" t="n">
        <v>2.1533</v>
      </c>
      <c r="AQ148" t="n">
        <v>2.1737</v>
      </c>
      <c r="AR148" t="n">
        <v>2.1685</v>
      </c>
      <c r="AS148" t="n">
        <v>2.155</v>
      </c>
      <c r="AT148" t="n">
        <v>2.1349</v>
      </c>
      <c r="AU148" t="n">
        <v>2.0948</v>
      </c>
      <c r="AV148" t="n">
        <v>1.9637</v>
      </c>
      <c r="AW148" t="n">
        <v>1.9278</v>
      </c>
      <c r="AX148" t="n">
        <v>1.8992</v>
      </c>
      <c r="AY148" t="n">
        <v>1.8791</v>
      </c>
    </row>
    <row r="149">
      <c r="A149" s="1112" t="n">
        <v>44489</v>
      </c>
      <c r="B149" s="63" t="n">
        <v>213010</v>
      </c>
      <c r="M149" t="n">
        <v>2.5084</v>
      </c>
      <c r="N149" t="n">
        <v>2.4469</v>
      </c>
      <c r="O149" t="n">
        <v>2.4129</v>
      </c>
      <c r="P149" t="n">
        <v>2.396</v>
      </c>
      <c r="Q149" t="n">
        <v>2.3933</v>
      </c>
      <c r="R149" t="n">
        <v>2.4868</v>
      </c>
      <c r="S149" t="n">
        <v>2.477</v>
      </c>
      <c r="T149" t="n">
        <v>2.4543</v>
      </c>
      <c r="U149" t="n">
        <v>2.425</v>
      </c>
      <c r="V149" t="n">
        <v>2.393</v>
      </c>
      <c r="W149" t="n">
        <v>2.3558</v>
      </c>
      <c r="X149" t="n">
        <v>2.217</v>
      </c>
      <c r="Y149" t="n">
        <v>2.1761</v>
      </c>
      <c r="Z149" t="n">
        <v>2.1469</v>
      </c>
      <c r="AA149" t="n">
        <v>2.1293</v>
      </c>
      <c r="AB149" t="n">
        <v>2.1241</v>
      </c>
      <c r="AC149" t="n">
        <v>2.1258</v>
      </c>
      <c r="AD149" t="n">
        <v>2.2535</v>
      </c>
      <c r="AE149" t="n">
        <v>2.2531</v>
      </c>
      <c r="AF149" t="n">
        <v>2.2501</v>
      </c>
      <c r="AG149" t="n">
        <v>2.2329</v>
      </c>
      <c r="AH149" t="n">
        <v>2.2072</v>
      </c>
      <c r="AI149" t="n">
        <v>2.1661</v>
      </c>
      <c r="AJ149" t="n">
        <v>2.0328</v>
      </c>
      <c r="AK149" t="n">
        <v>1.9921</v>
      </c>
      <c r="AL149" t="n">
        <v>1.9757</v>
      </c>
      <c r="AM149" t="n">
        <v>1.9703</v>
      </c>
      <c r="AN149" t="n">
        <v>1.9755</v>
      </c>
      <c r="AO149" t="n">
        <v>1.993</v>
      </c>
      <c r="AP149" t="n">
        <v>2.1758</v>
      </c>
      <c r="AQ149" t="n">
        <v>2.1962</v>
      </c>
      <c r="AR149" t="n">
        <v>2.191</v>
      </c>
      <c r="AS149" t="n">
        <v>2.1775</v>
      </c>
      <c r="AT149" t="n">
        <v>2.1574</v>
      </c>
      <c r="AU149" t="n">
        <v>2.1173</v>
      </c>
      <c r="AV149" t="n">
        <v>1.9862</v>
      </c>
      <c r="AW149" t="n">
        <v>1.9503</v>
      </c>
      <c r="AX149" t="n">
        <v>1.9217</v>
      </c>
      <c r="AY149" t="n">
        <v>1.9016</v>
      </c>
    </row>
    <row r="150">
      <c r="A150" s="1112" t="n">
        <v>44490</v>
      </c>
      <c r="B150" s="63" t="n">
        <v>173949</v>
      </c>
      <c r="M150" t="n">
        <v>2.4801</v>
      </c>
      <c r="N150" t="n">
        <v>2.419</v>
      </c>
      <c r="O150" t="n">
        <v>2.3814</v>
      </c>
      <c r="P150" t="n">
        <v>2.3626</v>
      </c>
      <c r="Q150" t="n">
        <v>2.3604</v>
      </c>
      <c r="R150" t="n">
        <v>2.4535</v>
      </c>
      <c r="S150" t="n">
        <v>2.4436</v>
      </c>
      <c r="T150" t="n">
        <v>2.4208</v>
      </c>
      <c r="U150" t="n">
        <v>2.3911</v>
      </c>
      <c r="V150" t="n">
        <v>2.3582</v>
      </c>
      <c r="W150" t="n">
        <v>2.3208</v>
      </c>
      <c r="X150" t="n">
        <v>2.1818</v>
      </c>
      <c r="Y150" t="n">
        <v>2.1414</v>
      </c>
      <c r="Z150" t="n">
        <v>2.1116</v>
      </c>
      <c r="AA150" t="n">
        <v>2.0935</v>
      </c>
      <c r="AB150" t="n">
        <v>2.0884</v>
      </c>
      <c r="AC150" t="n">
        <v>2.0901</v>
      </c>
      <c r="AD150" t="n">
        <v>2.2179</v>
      </c>
      <c r="AE150" t="n">
        <v>2.2175</v>
      </c>
      <c r="AF150" t="n">
        <v>2.2146</v>
      </c>
      <c r="AG150" t="n">
        <v>2.1974</v>
      </c>
      <c r="AH150" t="n">
        <v>2.1717</v>
      </c>
      <c r="AI150" t="n">
        <v>2.1307</v>
      </c>
      <c r="AJ150" t="n">
        <v>1.9974</v>
      </c>
      <c r="AK150" t="n">
        <v>1.9568</v>
      </c>
      <c r="AL150" t="n">
        <v>1.9404</v>
      </c>
      <c r="AM150" t="n">
        <v>1.935</v>
      </c>
      <c r="AN150" t="n">
        <v>1.9402</v>
      </c>
      <c r="AO150" t="n">
        <v>1.9577</v>
      </c>
      <c r="AP150" t="n">
        <v>2.1405</v>
      </c>
      <c r="AQ150" t="n">
        <v>2.1609</v>
      </c>
      <c r="AR150" t="n">
        <v>2.1557</v>
      </c>
      <c r="AS150" t="n">
        <v>2.1422</v>
      </c>
      <c r="AT150" t="n">
        <v>2.1221</v>
      </c>
      <c r="AU150" t="n">
        <v>2.082</v>
      </c>
      <c r="AV150" t="n">
        <v>1.9509</v>
      </c>
      <c r="AW150" t="n">
        <v>1.915</v>
      </c>
      <c r="AX150" t="n">
        <v>1.8864</v>
      </c>
      <c r="AY150" t="n">
        <v>1.8663</v>
      </c>
    </row>
    <row r="151">
      <c r="A151" s="1112" t="n">
        <v>44491</v>
      </c>
      <c r="B151" s="63" t="n">
        <v>193225</v>
      </c>
      <c r="M151" t="n">
        <v>2.4821</v>
      </c>
      <c r="N151" t="n">
        <v>2.4156</v>
      </c>
      <c r="O151" t="n">
        <v>2.3766</v>
      </c>
      <c r="P151" t="n">
        <v>2.3563</v>
      </c>
      <c r="Q151" t="n">
        <v>2.3542</v>
      </c>
      <c r="R151" t="n">
        <v>2.4458</v>
      </c>
      <c r="S151" t="n">
        <v>2.4354</v>
      </c>
      <c r="T151" t="n">
        <v>2.4119</v>
      </c>
      <c r="U151" t="n">
        <v>2.3811</v>
      </c>
      <c r="V151" t="n">
        <v>2.3461</v>
      </c>
      <c r="W151" t="n">
        <v>2.3062</v>
      </c>
      <c r="X151" t="n">
        <v>2.1654</v>
      </c>
      <c r="Y151" t="n">
        <v>2.1242</v>
      </c>
      <c r="Z151" t="n">
        <v>2.0942</v>
      </c>
      <c r="AA151" t="n">
        <v>2.0761</v>
      </c>
      <c r="AB151" t="n">
        <v>2.0708</v>
      </c>
      <c r="AC151" t="n">
        <v>2.0725</v>
      </c>
      <c r="AD151" t="n">
        <v>2.2003</v>
      </c>
      <c r="AE151" t="n">
        <v>2.2</v>
      </c>
      <c r="AF151" t="n">
        <v>2.1971</v>
      </c>
      <c r="AG151" t="n">
        <v>2.1799</v>
      </c>
      <c r="AH151" t="n">
        <v>2.1542</v>
      </c>
      <c r="AI151" t="n">
        <v>2.1132</v>
      </c>
      <c r="AJ151" t="n">
        <v>1.98</v>
      </c>
      <c r="AK151" t="n">
        <v>1.9394</v>
      </c>
      <c r="AL151" t="n">
        <v>1.923</v>
      </c>
      <c r="AM151" t="n">
        <v>1.9176</v>
      </c>
      <c r="AN151" t="n">
        <v>1.9228</v>
      </c>
      <c r="AO151" t="n">
        <v>1.9403</v>
      </c>
      <c r="AP151" t="n">
        <v>2.1231</v>
      </c>
      <c r="AQ151" t="n">
        <v>2.1435</v>
      </c>
      <c r="AR151" t="n">
        <v>2.1383</v>
      </c>
      <c r="AS151" t="n">
        <v>2.1248</v>
      </c>
      <c r="AT151" t="n">
        <v>2.1047</v>
      </c>
      <c r="AU151" t="n">
        <v>2.0646</v>
      </c>
      <c r="AV151" t="n">
        <v>1.9335</v>
      </c>
      <c r="AW151" t="n">
        <v>1.8976</v>
      </c>
      <c r="AX151" t="n">
        <v>1.869</v>
      </c>
      <c r="AY151" t="n">
        <v>1.8489</v>
      </c>
    </row>
    <row r="152">
      <c r="A152" s="1112" t="n">
        <v>44494</v>
      </c>
      <c r="B152" s="63" t="n">
        <v>197554</v>
      </c>
      <c r="M152" t="n">
        <v>2.5162</v>
      </c>
      <c r="N152" t="n">
        <v>2.4427</v>
      </c>
      <c r="O152" t="n">
        <v>2.3972</v>
      </c>
      <c r="P152" t="n">
        <v>2.3732</v>
      </c>
      <c r="Q152" t="n">
        <v>2.3704</v>
      </c>
      <c r="R152" t="n">
        <v>2.4625</v>
      </c>
      <c r="S152" t="n">
        <v>2.4526</v>
      </c>
      <c r="T152" t="n">
        <v>2.4291</v>
      </c>
      <c r="U152" t="n">
        <v>2.3988</v>
      </c>
      <c r="V152" t="n">
        <v>2.364</v>
      </c>
      <c r="W152" t="n">
        <v>2.324</v>
      </c>
      <c r="X152" t="n">
        <v>2.1778</v>
      </c>
      <c r="Y152" t="n">
        <v>2.1358</v>
      </c>
      <c r="Z152" t="n">
        <v>2.1047</v>
      </c>
      <c r="AA152" t="n">
        <v>2.0857</v>
      </c>
      <c r="AB152" t="n">
        <v>2.0796</v>
      </c>
      <c r="AC152" t="n">
        <v>2.0812</v>
      </c>
      <c r="AD152" t="n">
        <v>2.2092</v>
      </c>
      <c r="AE152" t="n">
        <v>2.2089</v>
      </c>
      <c r="AF152" t="n">
        <v>2.2064</v>
      </c>
      <c r="AG152" t="n">
        <v>2.1894</v>
      </c>
      <c r="AH152" t="n">
        <v>2.1639</v>
      </c>
      <c r="AI152" t="n">
        <v>2.1231</v>
      </c>
      <c r="AJ152" t="n">
        <v>1.9901</v>
      </c>
      <c r="AK152" t="n">
        <v>1.9497</v>
      </c>
      <c r="AL152" t="n">
        <v>1.9335</v>
      </c>
      <c r="AM152" t="n">
        <v>1.9281</v>
      </c>
      <c r="AN152" t="n">
        <v>1.9333</v>
      </c>
      <c r="AO152" t="n">
        <v>1.9508</v>
      </c>
      <c r="AP152" t="n">
        <v>2.1336</v>
      </c>
      <c r="AQ152" t="n">
        <v>2.154</v>
      </c>
      <c r="AR152" t="n">
        <v>2.1488</v>
      </c>
      <c r="AS152" t="n">
        <v>2.1353</v>
      </c>
      <c r="AT152" t="n">
        <v>2.1152</v>
      </c>
      <c r="AU152" t="n">
        <v>2.0751</v>
      </c>
      <c r="AV152" t="n">
        <v>1.944</v>
      </c>
      <c r="AW152" t="n">
        <v>1.9081</v>
      </c>
      <c r="AX152" t="n">
        <v>1.8795</v>
      </c>
      <c r="AY152" t="n">
        <v>1.8594</v>
      </c>
    </row>
    <row r="153">
      <c r="A153" s="1112" t="n">
        <v>44495</v>
      </c>
      <c r="B153" s="63" t="n">
        <v>219656</v>
      </c>
      <c r="M153" t="n">
        <v>2.5168</v>
      </c>
      <c r="N153" t="n">
        <v>2.4472</v>
      </c>
      <c r="O153" t="n">
        <v>2.4033</v>
      </c>
      <c r="P153" t="n">
        <v>2.3802</v>
      </c>
      <c r="Q153" t="n">
        <v>2.3778</v>
      </c>
      <c r="R153" t="n">
        <v>2.471</v>
      </c>
      <c r="S153" t="n">
        <v>2.46</v>
      </c>
      <c r="T153" t="n">
        <v>2.4357</v>
      </c>
      <c r="U153" t="n">
        <v>2.4042</v>
      </c>
      <c r="V153" t="n">
        <v>2.3683</v>
      </c>
      <c r="W153" t="n">
        <v>2.3271</v>
      </c>
      <c r="X153" t="n">
        <v>2.1811</v>
      </c>
      <c r="Y153" t="n">
        <v>2.1393</v>
      </c>
      <c r="Z153" t="n">
        <v>2.108</v>
      </c>
      <c r="AA153" t="n">
        <v>2.0881</v>
      </c>
      <c r="AB153" t="n">
        <v>2.0805</v>
      </c>
      <c r="AC153" t="n">
        <v>2.0819</v>
      </c>
      <c r="AD153" t="n">
        <v>2.2096</v>
      </c>
      <c r="AE153" t="n">
        <v>2.2091</v>
      </c>
      <c r="AF153" t="n">
        <v>2.2056</v>
      </c>
      <c r="AG153" t="n">
        <v>2.1899</v>
      </c>
      <c r="AH153" t="n">
        <v>2.1649</v>
      </c>
      <c r="AI153" t="n">
        <v>2.1247</v>
      </c>
      <c r="AJ153" t="n">
        <v>1.9923</v>
      </c>
      <c r="AK153" t="n">
        <v>1.9524</v>
      </c>
      <c r="AL153" t="n">
        <v>1.9368</v>
      </c>
      <c r="AM153" t="n">
        <v>1.9314</v>
      </c>
      <c r="AN153" t="n">
        <v>1.9366</v>
      </c>
      <c r="AO153" t="n">
        <v>1.9541</v>
      </c>
      <c r="AP153" t="n">
        <v>2.1369</v>
      </c>
      <c r="AQ153" t="n">
        <v>2.1573</v>
      </c>
      <c r="AR153" t="n">
        <v>2.1521</v>
      </c>
      <c r="AS153" t="n">
        <v>2.1386</v>
      </c>
      <c r="AT153" t="n">
        <v>2.1185</v>
      </c>
      <c r="AU153" t="n">
        <v>2.0784</v>
      </c>
      <c r="AV153" t="n">
        <v>1.9473</v>
      </c>
      <c r="AW153" t="n">
        <v>1.9114</v>
      </c>
      <c r="AX153" t="n">
        <v>1.8828</v>
      </c>
      <c r="AY153" t="n">
        <v>1.8627</v>
      </c>
    </row>
    <row r="154">
      <c r="A154" s="1112" t="n">
        <v>44496</v>
      </c>
      <c r="B154" s="63" t="n">
        <v>199014</v>
      </c>
      <c r="M154" t="n">
        <v>2.4497</v>
      </c>
      <c r="N154" t="n">
        <v>2.3792</v>
      </c>
      <c r="O154" t="n">
        <v>2.3397</v>
      </c>
      <c r="P154" t="n">
        <v>2.3203</v>
      </c>
      <c r="Q154" t="n">
        <v>2.3203</v>
      </c>
      <c r="R154" t="n">
        <v>2.4207</v>
      </c>
      <c r="S154" t="n">
        <v>2.4117</v>
      </c>
      <c r="T154" t="n">
        <v>2.3901</v>
      </c>
      <c r="U154" t="n">
        <v>2.3608</v>
      </c>
      <c r="V154" t="n">
        <v>2.3265</v>
      </c>
      <c r="W154" t="n">
        <v>2.2865</v>
      </c>
      <c r="X154" t="n">
        <v>2.1412</v>
      </c>
      <c r="Y154" t="n">
        <v>2.0989</v>
      </c>
      <c r="Z154" t="n">
        <v>2.0675</v>
      </c>
      <c r="AA154" t="n">
        <v>2.0477</v>
      </c>
      <c r="AB154" t="n">
        <v>2.0401</v>
      </c>
      <c r="AC154" t="n">
        <v>2.0417</v>
      </c>
      <c r="AD154" t="n">
        <v>2.1696</v>
      </c>
      <c r="AE154" t="n">
        <v>2.1692</v>
      </c>
      <c r="AF154" t="n">
        <v>2.1658</v>
      </c>
      <c r="AG154" t="n">
        <v>2.1502</v>
      </c>
      <c r="AH154" t="n">
        <v>2.1253</v>
      </c>
      <c r="AI154" t="n">
        <v>2.0852</v>
      </c>
      <c r="AJ154" t="n">
        <v>1.953</v>
      </c>
      <c r="AK154" t="n">
        <v>1.9132</v>
      </c>
      <c r="AL154" t="n">
        <v>1.8977</v>
      </c>
      <c r="AM154" t="n">
        <v>1.8923</v>
      </c>
      <c r="AN154" t="n">
        <v>1.8975</v>
      </c>
      <c r="AO154" t="n">
        <v>1.915</v>
      </c>
      <c r="AP154" t="n">
        <v>2.0978</v>
      </c>
      <c r="AQ154" t="n">
        <v>2.1182</v>
      </c>
      <c r="AR154" t="n">
        <v>2.113</v>
      </c>
      <c r="AS154" t="n">
        <v>2.0995</v>
      </c>
      <c r="AT154" t="n">
        <v>2.0794</v>
      </c>
      <c r="AU154" t="n">
        <v>2.0393</v>
      </c>
      <c r="AV154" t="n">
        <v>1.9082</v>
      </c>
      <c r="AW154" t="n">
        <v>1.8723</v>
      </c>
      <c r="AX154" t="n">
        <v>1.8437</v>
      </c>
      <c r="AY154" t="n">
        <v>1.8236</v>
      </c>
    </row>
    <row r="155">
      <c r="A155" s="1112" t="n">
        <v>44497</v>
      </c>
      <c r="B155" s="63" t="n">
        <v>184018</v>
      </c>
      <c r="M155" t="n">
        <v>2.435</v>
      </c>
      <c r="N155" t="n">
        <v>2.3589</v>
      </c>
      <c r="O155" t="n">
        <v>2.3156</v>
      </c>
      <c r="P155" t="n">
        <v>2.2955</v>
      </c>
      <c r="Q155" t="n">
        <v>2.2963</v>
      </c>
      <c r="R155" t="n">
        <v>2.3987</v>
      </c>
      <c r="S155" t="n">
        <v>2.3903</v>
      </c>
      <c r="T155" t="n">
        <v>2.3696</v>
      </c>
      <c r="U155" t="n">
        <v>2.3412</v>
      </c>
      <c r="V155" t="n">
        <v>2.308</v>
      </c>
      <c r="W155" t="n">
        <v>2.2694</v>
      </c>
      <c r="X155" t="n">
        <v>2.1255</v>
      </c>
      <c r="Y155" t="n">
        <v>2.0849</v>
      </c>
      <c r="Z155" t="n">
        <v>2.0556</v>
      </c>
      <c r="AA155" t="n">
        <v>2.0375</v>
      </c>
      <c r="AB155" t="n">
        <v>2.0307</v>
      </c>
      <c r="AC155" t="n">
        <v>2.0323</v>
      </c>
      <c r="AD155" t="n">
        <v>2.1602</v>
      </c>
      <c r="AE155" t="n">
        <v>2.1598</v>
      </c>
      <c r="AF155" t="n">
        <v>2.1564</v>
      </c>
      <c r="AG155" t="n">
        <v>2.1408</v>
      </c>
      <c r="AH155" t="n">
        <v>2.1159</v>
      </c>
      <c r="AI155" t="n">
        <v>2.0758</v>
      </c>
      <c r="AJ155" t="n">
        <v>1.9436</v>
      </c>
      <c r="AK155" t="n">
        <v>1.9038</v>
      </c>
      <c r="AL155" t="n">
        <v>1.8883</v>
      </c>
      <c r="AM155" t="n">
        <v>1.8829</v>
      </c>
      <c r="AN155" t="n">
        <v>1.8881</v>
      </c>
      <c r="AO155" t="n">
        <v>1.9056</v>
      </c>
      <c r="AP155" t="n">
        <v>2.0884</v>
      </c>
      <c r="AQ155" t="n">
        <v>2.1088</v>
      </c>
      <c r="AR155" t="n">
        <v>2.1036</v>
      </c>
      <c r="AS155" t="n">
        <v>2.0901</v>
      </c>
      <c r="AT155" t="n">
        <v>2.07</v>
      </c>
      <c r="AU155" t="n">
        <v>2.0299</v>
      </c>
      <c r="AV155" t="n">
        <v>1.8988</v>
      </c>
      <c r="AW155" t="n">
        <v>1.8629</v>
      </c>
      <c r="AX155" t="n">
        <v>1.8343</v>
      </c>
      <c r="AY155" t="n">
        <v>1.8142</v>
      </c>
    </row>
    <row r="156">
      <c r="A156" s="1112" t="n">
        <v>44498</v>
      </c>
      <c r="B156" s="63" t="n">
        <v>189895</v>
      </c>
      <c r="M156" t="n">
        <v>2.462</v>
      </c>
      <c r="N156" t="n">
        <v>2.3697</v>
      </c>
      <c r="O156" t="n">
        <v>2.3182</v>
      </c>
      <c r="P156" t="n">
        <v>2.2938</v>
      </c>
      <c r="Q156" t="n">
        <v>2.2939</v>
      </c>
      <c r="R156" t="n">
        <v>2.3942</v>
      </c>
      <c r="S156" t="n">
        <v>2.3857</v>
      </c>
      <c r="T156" t="n">
        <v>2.3655</v>
      </c>
      <c r="U156" t="n">
        <v>2.3382</v>
      </c>
      <c r="V156" t="n">
        <v>2.3059</v>
      </c>
      <c r="W156" t="n">
        <v>2.2678</v>
      </c>
      <c r="X156" t="n">
        <v>2.1245</v>
      </c>
      <c r="Y156" t="n">
        <v>2.0855</v>
      </c>
      <c r="Z156" t="n">
        <v>2.057</v>
      </c>
      <c r="AA156" t="n">
        <v>2.0395</v>
      </c>
      <c r="AB156" t="n">
        <v>2.0329</v>
      </c>
      <c r="AC156" t="n">
        <v>2.0346</v>
      </c>
      <c r="AD156" t="n">
        <v>2.1625</v>
      </c>
      <c r="AE156" t="n">
        <v>2.1621</v>
      </c>
      <c r="AF156" t="n">
        <v>2.1587</v>
      </c>
      <c r="AG156" t="n">
        <v>2.1431</v>
      </c>
      <c r="AH156" t="n">
        <v>2.1182</v>
      </c>
      <c r="AI156" t="n">
        <v>2.0781</v>
      </c>
      <c r="AJ156" t="n">
        <v>1.9459</v>
      </c>
      <c r="AK156" t="n">
        <v>1.9061</v>
      </c>
      <c r="AL156" t="n">
        <v>1.8906</v>
      </c>
      <c r="AM156" t="n">
        <v>1.8852</v>
      </c>
      <c r="AN156" t="n">
        <v>1.8904</v>
      </c>
      <c r="AO156" t="n">
        <v>1.9079</v>
      </c>
      <c r="AP156" t="n">
        <v>2.0907</v>
      </c>
      <c r="AQ156" t="n">
        <v>2.1111</v>
      </c>
      <c r="AR156" t="n">
        <v>2.1059</v>
      </c>
      <c r="AS156" t="n">
        <v>2.0924</v>
      </c>
      <c r="AT156" t="n">
        <v>2.0723</v>
      </c>
      <c r="AU156" t="n">
        <v>2.0322</v>
      </c>
      <c r="AV156" t="n">
        <v>1.9011</v>
      </c>
      <c r="AW156" t="n">
        <v>1.8652</v>
      </c>
      <c r="AX156" t="n">
        <v>1.8366</v>
      </c>
      <c r="AY156" t="n">
        <v>1.8165</v>
      </c>
    </row>
    <row r="157">
      <c r="A157" s="1112" t="n">
        <v>44501</v>
      </c>
      <c r="B157" s="63" t="n">
        <v>189891</v>
      </c>
      <c r="N157" t="n">
        <v>2.4093</v>
      </c>
      <c r="O157" t="n">
        <v>2.3514</v>
      </c>
      <c r="P157" t="n">
        <v>2.3221</v>
      </c>
      <c r="Q157" t="n">
        <v>2.3209</v>
      </c>
      <c r="R157" t="n">
        <v>2.4188</v>
      </c>
      <c r="S157" t="n">
        <v>2.4107</v>
      </c>
      <c r="T157" t="n">
        <v>2.3917</v>
      </c>
      <c r="U157" t="n">
        <v>2.3649</v>
      </c>
      <c r="V157" t="n">
        <v>2.3317</v>
      </c>
      <c r="W157" t="n">
        <v>2.2915</v>
      </c>
      <c r="X157" t="n">
        <v>2.1446</v>
      </c>
      <c r="Y157" t="n">
        <v>2.1026</v>
      </c>
      <c r="Z157" t="n">
        <v>2.071</v>
      </c>
      <c r="AA157" t="n">
        <v>2.052</v>
      </c>
      <c r="AB157" t="n">
        <v>2.0457</v>
      </c>
      <c r="AC157" t="n">
        <v>2.048</v>
      </c>
      <c r="AD157" t="n">
        <v>2.1759</v>
      </c>
      <c r="AE157" t="n">
        <v>2.1755</v>
      </c>
      <c r="AF157" t="n">
        <v>2.1721</v>
      </c>
      <c r="AG157" t="n">
        <v>2.1565</v>
      </c>
      <c r="AH157" t="n">
        <v>2.1316</v>
      </c>
      <c r="AI157" t="n">
        <v>2.0915</v>
      </c>
      <c r="AJ157" t="n">
        <v>1.9593</v>
      </c>
      <c r="AK157" t="n">
        <v>1.9195</v>
      </c>
      <c r="AL157" t="n">
        <v>1.904</v>
      </c>
      <c r="AM157" t="n">
        <v>1.8986</v>
      </c>
      <c r="AN157" t="n">
        <v>1.9038</v>
      </c>
      <c r="AO157" t="n">
        <v>1.9213</v>
      </c>
      <c r="AP157" t="n">
        <v>2.1041</v>
      </c>
      <c r="AQ157" t="n">
        <v>2.1245</v>
      </c>
      <c r="AR157" t="n">
        <v>2.1193</v>
      </c>
      <c r="AS157" t="n">
        <v>2.1058</v>
      </c>
      <c r="AT157" t="n">
        <v>2.0857</v>
      </c>
      <c r="AU157" t="n">
        <v>2.0456</v>
      </c>
      <c r="AV157" t="n">
        <v>1.9145</v>
      </c>
      <c r="AW157" t="n">
        <v>1.8786</v>
      </c>
      <c r="AX157" t="n">
        <v>1.85</v>
      </c>
      <c r="AY157" t="n">
        <v>1.8299</v>
      </c>
    </row>
    <row r="158">
      <c r="A158" s="1112" t="n">
        <v>44502</v>
      </c>
      <c r="B158" s="63" t="n">
        <v>244763</v>
      </c>
      <c r="N158" t="n">
        <v>2.4501</v>
      </c>
      <c r="O158" t="n">
        <v>2.3804</v>
      </c>
      <c r="P158" t="n">
        <v>2.3429</v>
      </c>
      <c r="Q158" t="n">
        <v>2.3359</v>
      </c>
      <c r="R158" t="n">
        <v>2.4308</v>
      </c>
      <c r="S158" t="n">
        <v>2.4212</v>
      </c>
      <c r="T158" t="n">
        <v>2.4021</v>
      </c>
      <c r="U158" t="n">
        <v>2.3751</v>
      </c>
      <c r="V158" t="n">
        <v>2.3417</v>
      </c>
      <c r="W158" t="n">
        <v>2.3017</v>
      </c>
      <c r="X158" t="n">
        <v>2.1568</v>
      </c>
      <c r="Y158" t="n">
        <v>2.1155</v>
      </c>
      <c r="Z158" t="n">
        <v>2.0849</v>
      </c>
      <c r="AA158" t="n">
        <v>2.0663</v>
      </c>
      <c r="AB158" t="n">
        <v>2.0601</v>
      </c>
      <c r="AC158" t="n">
        <v>2.0626</v>
      </c>
      <c r="AD158" t="n">
        <v>2.1905</v>
      </c>
      <c r="AE158" t="n">
        <v>2.1901</v>
      </c>
      <c r="AF158" t="n">
        <v>2.1867</v>
      </c>
      <c r="AG158" t="n">
        <v>2.1711</v>
      </c>
      <c r="AH158" t="n">
        <v>2.1462</v>
      </c>
      <c r="AI158" t="n">
        <v>2.1061</v>
      </c>
      <c r="AJ158" t="n">
        <v>1.9739</v>
      </c>
      <c r="AK158" t="n">
        <v>1.9341</v>
      </c>
      <c r="AL158" t="n">
        <v>1.9186</v>
      </c>
      <c r="AM158" t="n">
        <v>1.9132</v>
      </c>
      <c r="AN158" t="n">
        <v>1.9184</v>
      </c>
      <c r="AO158" t="n">
        <v>1.9359</v>
      </c>
      <c r="AP158" t="n">
        <v>2.1187</v>
      </c>
      <c r="AQ158" t="n">
        <v>2.1391</v>
      </c>
      <c r="AR158" t="n">
        <v>2.1339</v>
      </c>
      <c r="AS158" t="n">
        <v>2.1204</v>
      </c>
      <c r="AT158" t="n">
        <v>2.1003</v>
      </c>
      <c r="AU158" t="n">
        <v>2.0602</v>
      </c>
      <c r="AV158" t="n">
        <v>1.9291</v>
      </c>
      <c r="AW158" t="n">
        <v>1.8932</v>
      </c>
      <c r="AX158" t="n">
        <v>1.8646</v>
      </c>
      <c r="AY158" t="n">
        <v>1.8445</v>
      </c>
    </row>
    <row r="159">
      <c r="A159" s="1112" t="n">
        <v>44503</v>
      </c>
      <c r="B159" s="63" t="n">
        <v>237737</v>
      </c>
      <c r="N159" t="n">
        <v>2.3385</v>
      </c>
      <c r="O159" t="n">
        <v>2.2826</v>
      </c>
      <c r="P159" t="n">
        <v>2.2566</v>
      </c>
      <c r="Q159" t="n">
        <v>2.2556</v>
      </c>
      <c r="R159" t="n">
        <v>2.3559</v>
      </c>
      <c r="S159" t="n">
        <v>2.3484</v>
      </c>
      <c r="T159" t="n">
        <v>2.3327</v>
      </c>
      <c r="U159" t="n">
        <v>2.3087</v>
      </c>
      <c r="V159" t="n">
        <v>2.2771</v>
      </c>
      <c r="W159" t="n">
        <v>2.2372</v>
      </c>
      <c r="X159" t="n">
        <v>2.0946</v>
      </c>
      <c r="Y159" t="n">
        <v>2.0543</v>
      </c>
      <c r="Z159" t="n">
        <v>2.0248</v>
      </c>
      <c r="AA159" t="n">
        <v>2.0077</v>
      </c>
      <c r="AB159" t="n">
        <v>2.0024</v>
      </c>
      <c r="AC159" t="n">
        <v>2.0058</v>
      </c>
      <c r="AD159" t="n">
        <v>2.1351</v>
      </c>
      <c r="AE159" t="n">
        <v>2.1361</v>
      </c>
      <c r="AF159" t="n">
        <v>2.1341</v>
      </c>
      <c r="AG159" t="n">
        <v>2.1194</v>
      </c>
      <c r="AH159" t="n">
        <v>2.0953</v>
      </c>
      <c r="AI159" t="n">
        <v>2.0561</v>
      </c>
      <c r="AJ159" t="n">
        <v>1.9248</v>
      </c>
      <c r="AK159" t="n">
        <v>1.8858</v>
      </c>
      <c r="AL159" t="n">
        <v>1.8733</v>
      </c>
      <c r="AM159" t="n">
        <v>1.8679</v>
      </c>
      <c r="AN159" t="n">
        <v>1.8731</v>
      </c>
      <c r="AO159" t="n">
        <v>1.8906</v>
      </c>
      <c r="AP159" t="n">
        <v>2.0734</v>
      </c>
      <c r="AQ159" t="n">
        <v>2.0938</v>
      </c>
      <c r="AR159" t="n">
        <v>2.0886</v>
      </c>
      <c r="AS159" t="n">
        <v>2.0751</v>
      </c>
      <c r="AT159" t="n">
        <v>2.055</v>
      </c>
      <c r="AU159" t="n">
        <v>2.0149</v>
      </c>
      <c r="AV159" t="n">
        <v>1.8838</v>
      </c>
      <c r="AW159" t="n">
        <v>1.8479</v>
      </c>
      <c r="AX159" t="n">
        <v>1.8193</v>
      </c>
      <c r="AY159" t="n">
        <v>1.7992</v>
      </c>
    </row>
    <row r="160">
      <c r="A160" s="1112" t="n">
        <v>44504</v>
      </c>
      <c r="B160" s="63" t="n">
        <v>232647</v>
      </c>
      <c r="N160" t="n">
        <v>2.2926</v>
      </c>
      <c r="O160" t="n">
        <v>2.241</v>
      </c>
      <c r="P160" t="n">
        <v>2.2193</v>
      </c>
      <c r="Q160" t="n">
        <v>2.2224</v>
      </c>
      <c r="R160" t="n">
        <v>2.3303</v>
      </c>
      <c r="S160" t="n">
        <v>2.3256</v>
      </c>
      <c r="T160" t="n">
        <v>2.3119</v>
      </c>
      <c r="U160" t="n">
        <v>2.2892</v>
      </c>
      <c r="V160" t="n">
        <v>2.2582</v>
      </c>
      <c r="W160" t="n">
        <v>2.2182</v>
      </c>
      <c r="X160" t="n">
        <v>2.0766</v>
      </c>
      <c r="Y160" t="n">
        <v>2.0372</v>
      </c>
      <c r="Z160" t="n">
        <v>2.01</v>
      </c>
      <c r="AA160" t="n">
        <v>1.9953</v>
      </c>
      <c r="AB160" t="n">
        <v>1.994</v>
      </c>
      <c r="AC160" t="n">
        <v>2.0002</v>
      </c>
      <c r="AD160" t="n">
        <v>2.13</v>
      </c>
      <c r="AE160" t="n">
        <v>2.1313</v>
      </c>
      <c r="AF160" t="n">
        <v>2.1293</v>
      </c>
      <c r="AG160" t="n">
        <v>2.1138</v>
      </c>
      <c r="AH160" t="n">
        <v>2.0897</v>
      </c>
      <c r="AI160" t="n">
        <v>2.0505</v>
      </c>
      <c r="AJ160" t="n">
        <v>1.9192</v>
      </c>
      <c r="AK160" t="n">
        <v>1.8817</v>
      </c>
      <c r="AL160" t="n">
        <v>1.8677</v>
      </c>
      <c r="AM160" t="n">
        <v>1.8623</v>
      </c>
      <c r="AN160" t="n">
        <v>1.8675</v>
      </c>
      <c r="AO160" t="n">
        <v>1.885</v>
      </c>
      <c r="AP160" t="n">
        <v>2.0678</v>
      </c>
      <c r="AQ160" t="n">
        <v>2.0882</v>
      </c>
      <c r="AR160" t="n">
        <v>2.083</v>
      </c>
      <c r="AS160" t="n">
        <v>2.0695</v>
      </c>
      <c r="AT160" t="n">
        <v>2.0494</v>
      </c>
      <c r="AU160" t="n">
        <v>2.0093</v>
      </c>
      <c r="AV160" t="n">
        <v>1.8782</v>
      </c>
      <c r="AW160" t="n">
        <v>1.8423</v>
      </c>
      <c r="AX160" t="n">
        <v>1.8137</v>
      </c>
      <c r="AY160" t="n">
        <v>1.7936</v>
      </c>
    </row>
    <row r="161">
      <c r="A161" s="1112" t="n">
        <v>44505</v>
      </c>
      <c r="B161" s="63" t="n">
        <v>217752</v>
      </c>
      <c r="N161" t="n">
        <v>2.3209</v>
      </c>
      <c r="O161" t="n">
        <v>2.2762</v>
      </c>
      <c r="P161" t="n">
        <v>2.2583</v>
      </c>
      <c r="Q161" t="n">
        <v>2.2616</v>
      </c>
      <c r="R161" t="n">
        <v>2.374</v>
      </c>
      <c r="S161" t="n">
        <v>2.3702</v>
      </c>
      <c r="T161" t="n">
        <v>2.3562</v>
      </c>
      <c r="U161" t="n">
        <v>2.3329</v>
      </c>
      <c r="V161" t="n">
        <v>2.3021</v>
      </c>
      <c r="W161" t="n">
        <v>2.2634</v>
      </c>
      <c r="X161" t="n">
        <v>2.1203</v>
      </c>
      <c r="Y161" t="n">
        <v>2.0799</v>
      </c>
      <c r="Z161" t="n">
        <v>2.0514</v>
      </c>
      <c r="AA161" t="n">
        <v>2.0365</v>
      </c>
      <c r="AB161" t="n">
        <v>2.035</v>
      </c>
      <c r="AC161" t="n">
        <v>2.0412</v>
      </c>
      <c r="AD161" t="n">
        <v>2.1711</v>
      </c>
      <c r="AE161" t="n">
        <v>2.1724</v>
      </c>
      <c r="AF161" t="n">
        <v>2.1704</v>
      </c>
      <c r="AG161" t="n">
        <v>2.155</v>
      </c>
      <c r="AH161" t="n">
        <v>2.1309</v>
      </c>
      <c r="AI161" t="n">
        <v>2.0917</v>
      </c>
      <c r="AJ161" t="n">
        <v>1.9604</v>
      </c>
      <c r="AK161" t="n">
        <v>1.923</v>
      </c>
      <c r="AL161" t="n">
        <v>1.909</v>
      </c>
      <c r="AM161" t="n">
        <v>1.9036</v>
      </c>
      <c r="AN161" t="n">
        <v>1.9088</v>
      </c>
      <c r="AO161" t="n">
        <v>1.9263</v>
      </c>
      <c r="AP161" t="n">
        <v>2.1091</v>
      </c>
      <c r="AQ161" t="n">
        <v>2.1295</v>
      </c>
      <c r="AR161" t="n">
        <v>2.1243</v>
      </c>
      <c r="AS161" t="n">
        <v>2.1108</v>
      </c>
      <c r="AT161" t="n">
        <v>2.0907</v>
      </c>
      <c r="AU161" t="n">
        <v>2.0506</v>
      </c>
      <c r="AV161" t="n">
        <v>1.9195</v>
      </c>
      <c r="AW161" t="n">
        <v>1.8836</v>
      </c>
      <c r="AX161" t="n">
        <v>1.855</v>
      </c>
      <c r="AY161" t="n">
        <v>1.8349</v>
      </c>
    </row>
    <row r="162">
      <c r="A162" s="1112" t="n">
        <v>44508</v>
      </c>
      <c r="B162" s="63" t="n">
        <v>176648</v>
      </c>
      <c r="N162" t="n">
        <v>2.3222</v>
      </c>
      <c r="O162" t="n">
        <v>2.282</v>
      </c>
      <c r="P162" t="n">
        <v>2.2647</v>
      </c>
      <c r="Q162" t="n">
        <v>2.268</v>
      </c>
      <c r="R162" t="n">
        <v>2.3804</v>
      </c>
      <c r="S162" t="n">
        <v>2.3767</v>
      </c>
      <c r="T162" t="n">
        <v>2.3621</v>
      </c>
      <c r="U162" t="n">
        <v>2.3377</v>
      </c>
      <c r="V162" t="n">
        <v>2.3057</v>
      </c>
      <c r="W162" t="n">
        <v>2.2655</v>
      </c>
      <c r="X162" t="n">
        <v>2.1195</v>
      </c>
      <c r="Y162" t="n">
        <v>2.0772</v>
      </c>
      <c r="Z162" t="n">
        <v>2.0478</v>
      </c>
      <c r="AA162" t="n">
        <v>2.0328</v>
      </c>
      <c r="AB162" t="n">
        <v>2.0313</v>
      </c>
      <c r="AC162" t="n">
        <v>2.0375</v>
      </c>
      <c r="AD162" t="n">
        <v>2.1674</v>
      </c>
      <c r="AE162" t="n">
        <v>2.1687</v>
      </c>
      <c r="AF162" t="n">
        <v>2.1667</v>
      </c>
      <c r="AG162" t="n">
        <v>2.1513</v>
      </c>
      <c r="AH162" t="n">
        <v>2.1272</v>
      </c>
      <c r="AI162" t="n">
        <v>2.088</v>
      </c>
      <c r="AJ162" t="n">
        <v>1.9567</v>
      </c>
      <c r="AK162" t="n">
        <v>1.9193</v>
      </c>
      <c r="AL162" t="n">
        <v>1.9053</v>
      </c>
      <c r="AM162" t="n">
        <v>1.8999</v>
      </c>
      <c r="AN162" t="n">
        <v>1.9051</v>
      </c>
      <c r="AO162" t="n">
        <v>1.9226</v>
      </c>
      <c r="AP162" t="n">
        <v>2.1054</v>
      </c>
      <c r="AQ162" t="n">
        <v>2.1258</v>
      </c>
      <c r="AR162" t="n">
        <v>2.1206</v>
      </c>
      <c r="AS162" t="n">
        <v>2.1071</v>
      </c>
      <c r="AT162" t="n">
        <v>2.087</v>
      </c>
      <c r="AU162" t="n">
        <v>2.0469</v>
      </c>
      <c r="AV162" t="n">
        <v>1.9158</v>
      </c>
      <c r="AW162" t="n">
        <v>1.8799</v>
      </c>
      <c r="AX162" t="n">
        <v>1.8513</v>
      </c>
      <c r="AY162" t="n">
        <v>1.8312</v>
      </c>
    </row>
    <row r="163">
      <c r="A163" s="1112" t="n">
        <v>44509</v>
      </c>
      <c r="B163" s="63" t="n">
        <v>230249</v>
      </c>
      <c r="N163" t="n">
        <v>2.3752</v>
      </c>
      <c r="O163" t="n">
        <v>2.3338</v>
      </c>
      <c r="P163" t="n">
        <v>2.3137</v>
      </c>
      <c r="Q163" t="n">
        <v>2.3144</v>
      </c>
      <c r="R163" t="n">
        <v>2.4229</v>
      </c>
      <c r="S163" t="n">
        <v>2.4163</v>
      </c>
      <c r="T163" t="n">
        <v>2.3988</v>
      </c>
      <c r="U163" t="n">
        <v>2.3725</v>
      </c>
      <c r="V163" t="n">
        <v>2.3393</v>
      </c>
      <c r="W163" t="n">
        <v>2.2985</v>
      </c>
      <c r="X163" t="n">
        <v>2.1496</v>
      </c>
      <c r="Y163" t="n">
        <v>2.1064</v>
      </c>
      <c r="Z163" t="n">
        <v>2.077</v>
      </c>
      <c r="AA163" t="n">
        <v>2.0619</v>
      </c>
      <c r="AB163" t="n">
        <v>2.0597</v>
      </c>
      <c r="AC163" t="n">
        <v>2.0646</v>
      </c>
      <c r="AD163" t="n">
        <v>2.1924</v>
      </c>
      <c r="AE163" t="n">
        <v>2.192</v>
      </c>
      <c r="AF163" t="n">
        <v>2.1882</v>
      </c>
      <c r="AG163" t="n">
        <v>2.1728</v>
      </c>
      <c r="AH163" t="n">
        <v>2.1487</v>
      </c>
      <c r="AI163" t="n">
        <v>2.1095</v>
      </c>
      <c r="AJ163" t="n">
        <v>1.9782</v>
      </c>
      <c r="AK163" t="n">
        <v>1.9408</v>
      </c>
      <c r="AL163" t="n">
        <v>1.9268</v>
      </c>
      <c r="AM163" t="n">
        <v>1.9214</v>
      </c>
      <c r="AN163" t="n">
        <v>1.9266</v>
      </c>
      <c r="AO163" t="n">
        <v>1.9441</v>
      </c>
      <c r="AP163" t="n">
        <v>2.1269</v>
      </c>
      <c r="AQ163" t="n">
        <v>2.1473</v>
      </c>
      <c r="AR163" t="n">
        <v>2.1421</v>
      </c>
      <c r="AS163" t="n">
        <v>2.1286</v>
      </c>
      <c r="AT163" t="n">
        <v>2.1085</v>
      </c>
      <c r="AU163" t="n">
        <v>2.0684</v>
      </c>
      <c r="AV163" t="n">
        <v>1.9373</v>
      </c>
      <c r="AW163" t="n">
        <v>1.9014</v>
      </c>
      <c r="AX163" t="n">
        <v>1.8728</v>
      </c>
      <c r="AY163" t="n">
        <v>1.8527</v>
      </c>
    </row>
    <row r="164">
      <c r="A164" s="1112" t="n">
        <v>44510</v>
      </c>
      <c r="B164" s="63" t="n">
        <v>252936</v>
      </c>
      <c r="N164" t="n">
        <v>2.2972</v>
      </c>
      <c r="O164" t="n">
        <v>2.2646</v>
      </c>
      <c r="P164" t="n">
        <v>2.2496</v>
      </c>
      <c r="Q164" t="n">
        <v>2.2513</v>
      </c>
      <c r="R164" t="n">
        <v>2.3642</v>
      </c>
      <c r="S164" t="n">
        <v>2.3593</v>
      </c>
      <c r="T164" t="n">
        <v>2.3425</v>
      </c>
      <c r="U164" t="n">
        <v>2.3164</v>
      </c>
      <c r="V164" t="n">
        <v>2.2833</v>
      </c>
      <c r="W164" t="n">
        <v>2.2432</v>
      </c>
      <c r="X164" t="n">
        <v>2.0939</v>
      </c>
      <c r="Y164" t="n">
        <v>2.0507</v>
      </c>
      <c r="Z164" t="n">
        <v>2.0209</v>
      </c>
      <c r="AA164" t="n">
        <v>2.0063</v>
      </c>
      <c r="AB164" t="n">
        <v>2.0041</v>
      </c>
      <c r="AC164" t="n">
        <v>2.009</v>
      </c>
      <c r="AD164" t="n">
        <v>2.1368</v>
      </c>
      <c r="AE164" t="n">
        <v>2.1364</v>
      </c>
      <c r="AF164" t="n">
        <v>2.1326</v>
      </c>
      <c r="AG164" t="n">
        <v>2.1172</v>
      </c>
      <c r="AH164" t="n">
        <v>2.0931</v>
      </c>
      <c r="AI164" t="n">
        <v>2.0539</v>
      </c>
      <c r="AJ164" t="n">
        <v>1.9226</v>
      </c>
      <c r="AK164" t="n">
        <v>1.8852</v>
      </c>
      <c r="AL164" t="n">
        <v>1.8712</v>
      </c>
      <c r="AM164" t="n">
        <v>1.8658</v>
      </c>
      <c r="AN164" t="n">
        <v>1.871</v>
      </c>
      <c r="AO164" t="n">
        <v>1.8885</v>
      </c>
      <c r="AP164" t="n">
        <v>2.0713</v>
      </c>
      <c r="AQ164" t="n">
        <v>2.0917</v>
      </c>
      <c r="AR164" t="n">
        <v>2.0865</v>
      </c>
      <c r="AS164" t="n">
        <v>2.073</v>
      </c>
      <c r="AT164" t="n">
        <v>2.0529</v>
      </c>
      <c r="AU164" t="n">
        <v>2.0128</v>
      </c>
      <c r="AV164" t="n">
        <v>1.8817</v>
      </c>
      <c r="AW164" t="n">
        <v>1.8458</v>
      </c>
      <c r="AX164" t="n">
        <v>1.8172</v>
      </c>
      <c r="AY164" t="n">
        <v>1.7971</v>
      </c>
    </row>
    <row r="165">
      <c r="A165" s="1112" t="n">
        <v>44511</v>
      </c>
      <c r="B165" s="63" t="n">
        <v>213675</v>
      </c>
      <c r="N165" t="n">
        <v>2.3178</v>
      </c>
      <c r="O165" t="n">
        <v>2.2806</v>
      </c>
      <c r="P165" t="n">
        <v>2.2645</v>
      </c>
      <c r="Q165" t="n">
        <v>2.266</v>
      </c>
      <c r="R165" t="n">
        <v>2.38</v>
      </c>
      <c r="S165" t="n">
        <v>2.3735</v>
      </c>
      <c r="T165" t="n">
        <v>2.356</v>
      </c>
      <c r="U165" t="n">
        <v>2.3295</v>
      </c>
      <c r="V165" t="n">
        <v>2.297</v>
      </c>
      <c r="W165" t="n">
        <v>2.2585</v>
      </c>
      <c r="X165" t="n">
        <v>2.1114</v>
      </c>
      <c r="Y165" t="n">
        <v>2.0699</v>
      </c>
      <c r="Z165" t="n">
        <v>2.0418</v>
      </c>
      <c r="AA165" t="n">
        <v>2.0284</v>
      </c>
      <c r="AB165" t="n">
        <v>2.0264</v>
      </c>
      <c r="AC165" t="n">
        <v>2.0316</v>
      </c>
      <c r="AD165" t="n">
        <v>2.1594</v>
      </c>
      <c r="AE165" t="n">
        <v>2.159</v>
      </c>
      <c r="AF165" t="n">
        <v>2.1552</v>
      </c>
      <c r="AG165" t="n">
        <v>2.1398</v>
      </c>
      <c r="AH165" t="n">
        <v>2.1157</v>
      </c>
      <c r="AI165" t="n">
        <v>2.0765</v>
      </c>
      <c r="AJ165" t="n">
        <v>1.9452</v>
      </c>
      <c r="AK165" t="n">
        <v>1.9078</v>
      </c>
      <c r="AL165" t="n">
        <v>1.8938</v>
      </c>
      <c r="AM165" t="n">
        <v>1.8884</v>
      </c>
      <c r="AN165" t="n">
        <v>1.8936</v>
      </c>
      <c r="AO165" t="n">
        <v>1.9111</v>
      </c>
      <c r="AP165" t="n">
        <v>2.0939</v>
      </c>
      <c r="AQ165" t="n">
        <v>2.1143</v>
      </c>
      <c r="AR165" t="n">
        <v>2.1091</v>
      </c>
      <c r="AS165" t="n">
        <v>2.0956</v>
      </c>
      <c r="AT165" t="n">
        <v>2.0755</v>
      </c>
      <c r="AU165" t="n">
        <v>2.0354</v>
      </c>
      <c r="AV165" t="n">
        <v>1.9043</v>
      </c>
      <c r="AW165" t="n">
        <v>1.8684</v>
      </c>
      <c r="AX165" t="n">
        <v>1.8398</v>
      </c>
      <c r="AY165" t="n">
        <v>1.7971</v>
      </c>
    </row>
    <row r="166">
      <c r="A166" s="1112" t="n">
        <v>44512</v>
      </c>
      <c r="B166" s="63" t="n">
        <v>160074</v>
      </c>
      <c r="N166" t="n">
        <v>2.3114</v>
      </c>
      <c r="O166" t="n">
        <v>2.2685</v>
      </c>
      <c r="P166" t="n">
        <v>2.2506</v>
      </c>
      <c r="Q166" t="n">
        <v>2.2522</v>
      </c>
      <c r="R166" t="n">
        <v>2.3661</v>
      </c>
      <c r="S166" t="n">
        <v>2.3582</v>
      </c>
      <c r="T166" t="n">
        <v>2.3398</v>
      </c>
      <c r="U166" t="n">
        <v>2.3136</v>
      </c>
      <c r="V166" t="n">
        <v>2.2813</v>
      </c>
      <c r="W166" t="n">
        <v>2.2429</v>
      </c>
      <c r="X166" t="n">
        <v>2.0994</v>
      </c>
      <c r="Y166" t="n">
        <v>2.059</v>
      </c>
      <c r="Z166" t="n">
        <v>2.0317</v>
      </c>
      <c r="AA166" t="n">
        <v>2.0178</v>
      </c>
      <c r="AB166" t="n">
        <v>2.0156</v>
      </c>
      <c r="AC166" t="n">
        <v>2.021</v>
      </c>
      <c r="AD166" t="n">
        <v>2.1481</v>
      </c>
      <c r="AE166" t="n">
        <v>2.1474</v>
      </c>
      <c r="AF166" t="n">
        <v>2.1424</v>
      </c>
      <c r="AG166" t="n">
        <v>2.129</v>
      </c>
      <c r="AH166" t="n">
        <v>2.1069</v>
      </c>
      <c r="AI166" t="n">
        <v>2.0697</v>
      </c>
      <c r="AJ166" t="n">
        <v>1.9404</v>
      </c>
      <c r="AK166" t="n">
        <v>1.905</v>
      </c>
      <c r="AL166" t="n">
        <v>1.893</v>
      </c>
      <c r="AM166" t="n">
        <v>1.8876</v>
      </c>
      <c r="AN166" t="n">
        <v>1.8928</v>
      </c>
      <c r="AO166" t="n">
        <v>1.9103</v>
      </c>
      <c r="AP166" t="n">
        <v>2.0931</v>
      </c>
      <c r="AQ166" t="n">
        <v>2.1135</v>
      </c>
      <c r="AR166" t="n">
        <v>2.1083</v>
      </c>
      <c r="AS166" t="n">
        <v>2.0948</v>
      </c>
      <c r="AT166" t="n">
        <v>2.0747</v>
      </c>
      <c r="AU166" t="n">
        <v>2.0346</v>
      </c>
      <c r="AV166" t="n">
        <v>1.9035</v>
      </c>
      <c r="AW166" t="n">
        <v>1.8676</v>
      </c>
      <c r="AX166" t="n">
        <v>1.839</v>
      </c>
      <c r="AY166" t="n">
        <v>1.8189</v>
      </c>
    </row>
    <row r="167">
      <c r="A167" s="1112" t="n">
        <v>44515</v>
      </c>
      <c r="B167" s="63" t="n">
        <v>213319</v>
      </c>
      <c r="N167" t="n">
        <v>2.3288</v>
      </c>
      <c r="O167" t="n">
        <v>2.2762</v>
      </c>
      <c r="P167" t="n">
        <v>2.2543</v>
      </c>
      <c r="Q167" t="n">
        <v>2.2557</v>
      </c>
      <c r="R167" t="n">
        <v>2.3668</v>
      </c>
      <c r="S167" t="n">
        <v>2.3598</v>
      </c>
      <c r="T167" t="n">
        <v>2.342</v>
      </c>
      <c r="U167" t="n">
        <v>2.316</v>
      </c>
      <c r="V167" t="n">
        <v>2.2836</v>
      </c>
      <c r="W167" t="n">
        <v>2.2447</v>
      </c>
      <c r="X167" t="n">
        <v>2.101</v>
      </c>
      <c r="Y167" t="n">
        <v>2.0616</v>
      </c>
      <c r="Z167" t="n">
        <v>2.0348</v>
      </c>
      <c r="AA167" t="n">
        <v>2.0205</v>
      </c>
      <c r="AB167" t="n">
        <v>2.0185</v>
      </c>
      <c r="AC167" t="n">
        <v>2.0259</v>
      </c>
      <c r="AD167" t="n">
        <v>2.1552</v>
      </c>
      <c r="AE167" t="n">
        <v>2.156</v>
      </c>
      <c r="AF167" t="n">
        <v>2.1525</v>
      </c>
      <c r="AG167" t="n">
        <v>2.1398</v>
      </c>
      <c r="AH167" t="n">
        <v>2.1184</v>
      </c>
      <c r="AI167" t="n">
        <v>2.0819</v>
      </c>
      <c r="AJ167" t="n">
        <v>1.9533</v>
      </c>
      <c r="AK167" t="n">
        <v>1.919</v>
      </c>
      <c r="AL167" t="n">
        <v>1.907</v>
      </c>
      <c r="AM167" t="n">
        <v>1.9016</v>
      </c>
      <c r="AN167" t="n">
        <v>1.9068</v>
      </c>
      <c r="AO167" t="n">
        <v>1.9243</v>
      </c>
      <c r="AP167" t="n">
        <v>2.1071</v>
      </c>
      <c r="AQ167" t="n">
        <v>2.1275</v>
      </c>
      <c r="AR167" t="n">
        <v>2.1223</v>
      </c>
      <c r="AS167" t="n">
        <v>2.1088</v>
      </c>
      <c r="AT167" t="n">
        <v>2.0887</v>
      </c>
      <c r="AU167" t="n">
        <v>2.0486</v>
      </c>
      <c r="AV167" t="n">
        <v>1.9175</v>
      </c>
      <c r="AW167" t="n">
        <v>1.8816</v>
      </c>
      <c r="AX167" t="n">
        <v>1.853</v>
      </c>
      <c r="AY167" t="n">
        <v>1.8329</v>
      </c>
    </row>
    <row r="168">
      <c r="A168" s="1112" t="n">
        <v>44516</v>
      </c>
      <c r="B168" s="63" t="n">
        <v>179548</v>
      </c>
      <c r="N168" t="n">
        <v>2.3497</v>
      </c>
      <c r="O168" t="n">
        <v>2.2936</v>
      </c>
      <c r="P168" t="n">
        <v>2.268</v>
      </c>
      <c r="Q168" t="n">
        <v>2.2687</v>
      </c>
      <c r="R168" t="n">
        <v>2.3761</v>
      </c>
      <c r="S168" t="n">
        <v>2.3688</v>
      </c>
      <c r="T168" t="n">
        <v>2.3509</v>
      </c>
      <c r="U168" t="n">
        <v>2.3247</v>
      </c>
      <c r="V168" t="n">
        <v>2.2922</v>
      </c>
      <c r="W168" t="n">
        <v>2.2533</v>
      </c>
      <c r="X168" t="n">
        <v>2.1093</v>
      </c>
      <c r="Y168" t="n">
        <v>2.069</v>
      </c>
      <c r="Z168" t="n">
        <v>2.0412</v>
      </c>
      <c r="AA168" t="n">
        <v>2.0259</v>
      </c>
      <c r="AB168" t="n">
        <v>2.0238</v>
      </c>
      <c r="AC168" t="n">
        <v>2.0311</v>
      </c>
      <c r="AD168" t="n">
        <v>2.1602</v>
      </c>
      <c r="AE168" t="n">
        <v>2.1609</v>
      </c>
      <c r="AF168" t="n">
        <v>2.1568</v>
      </c>
      <c r="AG168" t="n">
        <v>2.1436</v>
      </c>
      <c r="AH168" t="n">
        <v>2.1222</v>
      </c>
      <c r="AI168" t="n">
        <v>2.0857</v>
      </c>
      <c r="AJ168" t="n">
        <v>1.9571</v>
      </c>
      <c r="AK168" t="n">
        <v>1.9228</v>
      </c>
      <c r="AL168" t="n">
        <v>1.9108</v>
      </c>
      <c r="AM168" t="n">
        <v>1.9054</v>
      </c>
      <c r="AN168" t="n">
        <v>1.9106</v>
      </c>
      <c r="AO168" t="n">
        <v>1.9281</v>
      </c>
      <c r="AP168" t="n">
        <v>2.1109</v>
      </c>
      <c r="AQ168" t="n">
        <v>2.1313</v>
      </c>
      <c r="AR168" t="n">
        <v>2.1261</v>
      </c>
      <c r="AS168" t="n">
        <v>2.1126</v>
      </c>
      <c r="AT168" t="n">
        <v>2.0925</v>
      </c>
      <c r="AU168" t="n">
        <v>2.0524</v>
      </c>
      <c r="AV168" t="n">
        <v>1.9213</v>
      </c>
      <c r="AW168" t="n">
        <v>1.8854</v>
      </c>
      <c r="AX168" t="n">
        <v>1.8568</v>
      </c>
      <c r="AY168" t="n">
        <v>1.8367</v>
      </c>
    </row>
    <row r="169">
      <c r="A169" s="1112" t="n">
        <v>44517</v>
      </c>
      <c r="B169" s="63" t="n">
        <v>204558</v>
      </c>
      <c r="L169" s="397" t="n"/>
      <c r="M169" s="398" t="n"/>
      <c r="N169" t="n">
        <v>2.2803</v>
      </c>
      <c r="O169" t="n">
        <v>2.2305</v>
      </c>
      <c r="P169" t="n">
        <v>2.21</v>
      </c>
      <c r="Q169" t="n">
        <v>2.2125</v>
      </c>
      <c r="R169" t="n">
        <v>2.3239</v>
      </c>
      <c r="S169" t="n">
        <v>2.3181</v>
      </c>
      <c r="T169" t="n">
        <v>2.3013</v>
      </c>
      <c r="U169" t="n">
        <v>2.276</v>
      </c>
      <c r="V169" t="n">
        <v>2.2444</v>
      </c>
      <c r="W169" t="n">
        <v>2.2064</v>
      </c>
      <c r="X169" t="n">
        <v>2.0641</v>
      </c>
      <c r="Y169" t="n">
        <v>2.0247</v>
      </c>
      <c r="Z169" t="n">
        <v>1.9967</v>
      </c>
      <c r="AA169" t="n">
        <v>1.9815</v>
      </c>
      <c r="AB169" t="n">
        <v>1.9786</v>
      </c>
      <c r="AC169" t="n">
        <v>1.9852</v>
      </c>
      <c r="AD169" t="n">
        <v>2.1155</v>
      </c>
      <c r="AE169" t="n">
        <v>2.1174</v>
      </c>
      <c r="AF169" t="n">
        <v>2.1145</v>
      </c>
      <c r="AG169" t="n">
        <v>2.1026</v>
      </c>
      <c r="AH169" t="n">
        <v>2.0825</v>
      </c>
      <c r="AI169" t="n">
        <v>2.0473</v>
      </c>
      <c r="AJ169" t="n">
        <v>1.92</v>
      </c>
      <c r="AK169" t="n">
        <v>1.887</v>
      </c>
      <c r="AL169" t="n">
        <v>1.875</v>
      </c>
      <c r="AM169" t="n">
        <v>1.8696</v>
      </c>
      <c r="AN169" t="n">
        <v>1.8748</v>
      </c>
      <c r="AO169" t="n">
        <v>1.8923</v>
      </c>
      <c r="AP169" t="n">
        <v>2.0751</v>
      </c>
      <c r="AQ169" t="n">
        <v>2.0955</v>
      </c>
      <c r="AR169" t="n">
        <v>2.0903</v>
      </c>
      <c r="AS169" t="n">
        <v>2.0768</v>
      </c>
      <c r="AT169" t="n">
        <v>2.0567</v>
      </c>
      <c r="AU169" t="n">
        <v>2.0166</v>
      </c>
      <c r="AV169" t="n">
        <v>1.8855</v>
      </c>
      <c r="AW169" t="n">
        <v>1.8496</v>
      </c>
      <c r="AX169" t="n">
        <v>1.821</v>
      </c>
      <c r="AY169" t="n">
        <v>1.8009</v>
      </c>
    </row>
    <row r="170">
      <c r="A170" s="1112" t="n">
        <v>44518</v>
      </c>
      <c r="B170" s="63" t="n">
        <v>164721</v>
      </c>
      <c r="N170" t="n">
        <v>2.2943</v>
      </c>
      <c r="O170" t="n">
        <v>2.2427</v>
      </c>
      <c r="P170" t="n">
        <v>2.2237</v>
      </c>
      <c r="Q170" t="n">
        <v>2.2265</v>
      </c>
      <c r="R170" t="n">
        <v>2.3389</v>
      </c>
      <c r="S170" t="n">
        <v>2.3334</v>
      </c>
      <c r="T170" t="n">
        <v>2.3168</v>
      </c>
      <c r="U170" t="n">
        <v>2.2911</v>
      </c>
      <c r="V170" t="n">
        <v>2.2593</v>
      </c>
      <c r="W170" t="n">
        <v>2.2211</v>
      </c>
      <c r="X170" t="n">
        <v>2.0802</v>
      </c>
      <c r="Y170" t="n">
        <v>2.042</v>
      </c>
      <c r="Z170" t="n">
        <v>2.0153</v>
      </c>
      <c r="AA170" t="n">
        <v>2.0003</v>
      </c>
      <c r="AB170" t="n">
        <v>1.9973</v>
      </c>
      <c r="AC170" t="n">
        <v>2.0038</v>
      </c>
      <c r="AD170" t="n">
        <v>2.134</v>
      </c>
      <c r="AE170" t="n">
        <v>2.1357</v>
      </c>
      <c r="AF170" t="n">
        <v>2.1327</v>
      </c>
      <c r="AG170" t="n">
        <v>2.1207</v>
      </c>
      <c r="AH170" t="n">
        <v>2.1005</v>
      </c>
      <c r="AI170" t="n">
        <v>2.0652</v>
      </c>
      <c r="AJ170" t="n">
        <v>1.9377</v>
      </c>
      <c r="AK170" t="n">
        <v>1.9046</v>
      </c>
      <c r="AL170" t="n">
        <v>1.8925</v>
      </c>
      <c r="AM170" t="n">
        <v>1.8871</v>
      </c>
      <c r="AN170" t="n">
        <v>1.8923</v>
      </c>
      <c r="AO170" t="n">
        <v>1.9098</v>
      </c>
      <c r="AP170" t="n">
        <v>2.0926</v>
      </c>
      <c r="AQ170" t="n">
        <v>2.113</v>
      </c>
      <c r="AR170" t="n">
        <v>2.1078</v>
      </c>
      <c r="AS170" t="n">
        <v>2.0943</v>
      </c>
      <c r="AT170" t="n">
        <v>2.0742</v>
      </c>
      <c r="AU170" t="n">
        <v>2.0341</v>
      </c>
      <c r="AV170" t="n">
        <v>1.903</v>
      </c>
      <c r="AW170" t="n">
        <v>1.8671</v>
      </c>
      <c r="AX170" t="n">
        <v>1.8385</v>
      </c>
      <c r="AY170" t="n">
        <v>1.8184</v>
      </c>
    </row>
    <row r="171">
      <c r="A171" s="1112" t="n">
        <v>44519</v>
      </c>
      <c r="B171" s="63" t="n">
        <v>260859</v>
      </c>
      <c r="N171" t="n">
        <v>2.2119</v>
      </c>
      <c r="O171" t="n">
        <v>2.1569</v>
      </c>
      <c r="P171" t="n">
        <v>2.1404</v>
      </c>
      <c r="Q171" t="n">
        <v>2.1451</v>
      </c>
      <c r="R171" t="n">
        <v>2.264</v>
      </c>
      <c r="S171" t="n">
        <v>2.2614</v>
      </c>
      <c r="T171" t="n">
        <v>2.2475</v>
      </c>
      <c r="U171" t="n">
        <v>2.2237</v>
      </c>
      <c r="V171" t="n">
        <v>2.1936</v>
      </c>
      <c r="W171" t="n">
        <v>2.1574</v>
      </c>
      <c r="X171" t="n">
        <v>2.02</v>
      </c>
      <c r="Y171" t="n">
        <v>1.9838</v>
      </c>
      <c r="Z171" t="n">
        <v>1.9582</v>
      </c>
      <c r="AA171" t="n">
        <v>1.9452</v>
      </c>
      <c r="AB171" t="n">
        <v>1.9435</v>
      </c>
      <c r="AC171" t="n">
        <v>1.9502</v>
      </c>
      <c r="AD171" t="n">
        <v>2.0807</v>
      </c>
      <c r="AE171" t="n">
        <v>2.0826</v>
      </c>
      <c r="AF171" t="n">
        <v>2.0799</v>
      </c>
      <c r="AG171" t="n">
        <v>2.0676</v>
      </c>
      <c r="AH171" t="n">
        <v>2.0474</v>
      </c>
      <c r="AI171" t="n">
        <v>2.012</v>
      </c>
      <c r="AJ171" t="n">
        <v>1.885</v>
      </c>
      <c r="AK171" t="n">
        <v>1.854</v>
      </c>
      <c r="AL171" t="n">
        <v>1.84</v>
      </c>
      <c r="AM171" t="n">
        <v>1.8346</v>
      </c>
      <c r="AN171" t="n">
        <v>1.8398</v>
      </c>
      <c r="AO171" t="n">
        <v>1.8573</v>
      </c>
      <c r="AP171" t="n">
        <v>2.0401</v>
      </c>
      <c r="AQ171" t="n">
        <v>2.0605</v>
      </c>
      <c r="AR171" t="n">
        <v>2.0553</v>
      </c>
      <c r="AS171" t="n">
        <v>2.0418</v>
      </c>
      <c r="AT171" t="n">
        <v>2.0217</v>
      </c>
      <c r="AU171" t="n">
        <v>1.9816</v>
      </c>
      <c r="AV171" t="n">
        <v>1.8505</v>
      </c>
      <c r="AW171" t="n">
        <v>1.8146</v>
      </c>
      <c r="AX171" t="n">
        <v>1.786</v>
      </c>
      <c r="AY171" t="n">
        <v>1.7659</v>
      </c>
    </row>
    <row r="172">
      <c r="A172" s="1112" t="n">
        <v>44522</v>
      </c>
      <c r="B172" s="63" t="n">
        <v>181299</v>
      </c>
      <c r="N172" t="n">
        <v>2.2602</v>
      </c>
      <c r="O172" t="n">
        <v>2.2033</v>
      </c>
      <c r="P172" t="n">
        <v>2.1865</v>
      </c>
      <c r="Q172" t="n">
        <v>2.1908</v>
      </c>
      <c r="R172" t="n">
        <v>2.3061</v>
      </c>
      <c r="S172" t="n">
        <v>2.3031</v>
      </c>
      <c r="T172" t="n">
        <v>2.2884</v>
      </c>
      <c r="U172" t="n">
        <v>2.2638</v>
      </c>
      <c r="V172" t="n">
        <v>2.2328</v>
      </c>
      <c r="W172" t="n">
        <v>2.1956</v>
      </c>
      <c r="X172" t="n">
        <v>2.0593</v>
      </c>
      <c r="Y172" t="n">
        <v>2.023</v>
      </c>
      <c r="Z172" t="n">
        <v>1.9978</v>
      </c>
      <c r="AA172" t="n">
        <v>1.9845</v>
      </c>
      <c r="AB172" t="n">
        <v>1.9825</v>
      </c>
      <c r="AC172" t="n">
        <v>1.9895</v>
      </c>
      <c r="AD172" t="n">
        <v>2.121</v>
      </c>
      <c r="AE172" t="n">
        <v>2.1237</v>
      </c>
      <c r="AF172" t="n">
        <v>2.1212</v>
      </c>
      <c r="AG172" t="n">
        <v>2.109</v>
      </c>
      <c r="AH172" t="n">
        <v>2.0888</v>
      </c>
      <c r="AI172" t="n">
        <v>2.0535</v>
      </c>
      <c r="AJ172" t="n">
        <v>1.9266</v>
      </c>
      <c r="AK172" t="n">
        <v>1.8956</v>
      </c>
      <c r="AL172" t="n">
        <v>1.8817</v>
      </c>
      <c r="AM172" t="n">
        <v>1.8763</v>
      </c>
      <c r="AN172" t="n">
        <v>1.8815</v>
      </c>
      <c r="AO172" t="n">
        <v>1.899</v>
      </c>
      <c r="AP172" t="n">
        <v>2.0818</v>
      </c>
      <c r="AQ172" t="n">
        <v>2.1022</v>
      </c>
      <c r="AR172" t="n">
        <v>2.097</v>
      </c>
      <c r="AS172" t="n">
        <v>2.0835</v>
      </c>
      <c r="AT172" t="n">
        <v>2.0634</v>
      </c>
      <c r="AU172" t="n">
        <v>2.0233</v>
      </c>
      <c r="AV172" t="n">
        <v>1.8922</v>
      </c>
      <c r="AW172" t="n">
        <v>1.8563</v>
      </c>
      <c r="AX172" t="n">
        <v>1.8277</v>
      </c>
      <c r="AY172" t="n">
        <v>1.8076</v>
      </c>
    </row>
    <row r="173">
      <c r="A173" s="1112" t="n">
        <v>44523</v>
      </c>
      <c r="B173" s="63" t="n">
        <v>234190</v>
      </c>
      <c r="N173" t="n">
        <v>2.3372</v>
      </c>
      <c r="O173" t="n">
        <v>2.2783</v>
      </c>
      <c r="P173" t="n">
        <v>2.2598</v>
      </c>
      <c r="Q173" t="n">
        <v>2.2619</v>
      </c>
      <c r="R173" t="n">
        <v>2.374</v>
      </c>
      <c r="S173" t="n">
        <v>2.3696</v>
      </c>
      <c r="T173" t="n">
        <v>2.3535</v>
      </c>
      <c r="U173" t="n">
        <v>2.3276</v>
      </c>
      <c r="V173" t="n">
        <v>2.2957</v>
      </c>
      <c r="W173" t="n">
        <v>2.2581</v>
      </c>
      <c r="X173" t="n">
        <v>2.1216</v>
      </c>
      <c r="Y173" t="n">
        <v>2.0853</v>
      </c>
      <c r="Z173" t="n">
        <v>2.0601</v>
      </c>
      <c r="AA173" t="n">
        <v>2.0467</v>
      </c>
      <c r="AB173" t="n">
        <v>2.0447</v>
      </c>
      <c r="AC173" t="n">
        <v>2.0516</v>
      </c>
      <c r="AD173" t="n">
        <v>2.1821</v>
      </c>
      <c r="AE173" t="n">
        <v>2.1838</v>
      </c>
      <c r="AF173" t="n">
        <v>2.1803</v>
      </c>
      <c r="AG173" t="n">
        <v>2.1671</v>
      </c>
      <c r="AH173" t="n">
        <v>2.1459</v>
      </c>
      <c r="AI173" t="n">
        <v>2.1096</v>
      </c>
      <c r="AJ173" t="n">
        <v>1.9817</v>
      </c>
      <c r="AK173" t="n">
        <v>1.9497</v>
      </c>
      <c r="AL173" t="n">
        <v>1.9348</v>
      </c>
      <c r="AM173" t="n">
        <v>1.9292</v>
      </c>
      <c r="AN173" t="n">
        <v>1.9341</v>
      </c>
      <c r="AO173" t="n">
        <v>1.9514</v>
      </c>
      <c r="AP173" t="n">
        <v>2.1339</v>
      </c>
      <c r="AQ173" t="n">
        <v>2.1541</v>
      </c>
      <c r="AR173" t="n">
        <v>2.1487</v>
      </c>
      <c r="AS173" t="n">
        <v>2.1349</v>
      </c>
      <c r="AT173" t="n">
        <v>2.1146</v>
      </c>
      <c r="AU173" t="n">
        <v>2.0742</v>
      </c>
      <c r="AV173" t="n">
        <v>1.9429</v>
      </c>
      <c r="AW173" t="n">
        <v>1.9067</v>
      </c>
      <c r="AX173" t="n">
        <v>1.8779</v>
      </c>
      <c r="AY173" t="n">
        <v>1.8578</v>
      </c>
    </row>
    <row r="174">
      <c r="A174" s="1112" t="n">
        <v>44524</v>
      </c>
      <c r="B174" s="63" t="n">
        <v>177046</v>
      </c>
      <c r="N174" t="n">
        <v>2.3197</v>
      </c>
      <c r="O174" t="n">
        <v>2.2659</v>
      </c>
      <c r="P174" t="n">
        <v>2.2503</v>
      </c>
      <c r="Q174" t="n">
        <v>2.254</v>
      </c>
      <c r="R174" t="n">
        <v>2.3663</v>
      </c>
      <c r="S174" t="n">
        <v>2.3609</v>
      </c>
      <c r="T174" t="n">
        <v>2.3443</v>
      </c>
      <c r="U174" t="n">
        <v>2.3183</v>
      </c>
      <c r="V174" t="n">
        <v>2.2867</v>
      </c>
      <c r="W174" t="n">
        <v>2.2502</v>
      </c>
      <c r="X174" t="n">
        <v>2.1122</v>
      </c>
      <c r="Y174" t="n">
        <v>2.0755</v>
      </c>
      <c r="Z174" t="n">
        <v>2.0504</v>
      </c>
      <c r="AA174" t="n">
        <v>2.0369</v>
      </c>
      <c r="AB174" t="n">
        <v>2.0346</v>
      </c>
      <c r="AC174" t="n">
        <v>2.0413</v>
      </c>
      <c r="AD174" t="n">
        <v>2.1713</v>
      </c>
      <c r="AE174" t="n">
        <v>2.1726</v>
      </c>
      <c r="AF174" t="n">
        <v>2.1686</v>
      </c>
      <c r="AG174" t="n">
        <v>2.155</v>
      </c>
      <c r="AH174" t="n">
        <v>2.1333</v>
      </c>
      <c r="AI174" t="n">
        <v>2.0966</v>
      </c>
      <c r="AJ174" t="n">
        <v>1.9682</v>
      </c>
      <c r="AK174" t="n">
        <v>1.9358</v>
      </c>
      <c r="AL174" t="n">
        <v>1.9204</v>
      </c>
      <c r="AM174" t="n">
        <v>1.9148</v>
      </c>
      <c r="AN174" t="n">
        <v>1.9197</v>
      </c>
      <c r="AO174" t="n">
        <v>1.937</v>
      </c>
      <c r="AP174" t="n">
        <v>2.1195</v>
      </c>
      <c r="AQ174" t="n">
        <v>2.1397</v>
      </c>
      <c r="AR174" t="n">
        <v>2.1343</v>
      </c>
      <c r="AS174" t="n">
        <v>2.1205</v>
      </c>
      <c r="AT174" t="n">
        <v>2.1002</v>
      </c>
      <c r="AU174" t="n">
        <v>2.0598</v>
      </c>
      <c r="AV174" t="n">
        <v>1.9285</v>
      </c>
      <c r="AW174" t="n">
        <v>1.8923</v>
      </c>
      <c r="AX174" t="n">
        <v>1.8635</v>
      </c>
      <c r="AY174" t="n">
        <v>1.8434</v>
      </c>
    </row>
    <row r="175">
      <c r="A175" s="104" t="n">
        <v>44525</v>
      </c>
      <c r="N175" s="192" t="n">
        <v>2.3197</v>
      </c>
      <c r="O175" s="192" t="n">
        <v>2.2659</v>
      </c>
      <c r="P175" s="192" t="n">
        <v>2.2503</v>
      </c>
      <c r="Q175" s="192" t="n">
        <v>2.254</v>
      </c>
      <c r="R175" s="192" t="n">
        <v>2.3663</v>
      </c>
      <c r="S175" s="192" t="n">
        <v>2.3609</v>
      </c>
      <c r="T175" s="192" t="n">
        <v>2.3443</v>
      </c>
      <c r="U175" s="192" t="n">
        <v>2.3183</v>
      </c>
      <c r="V175" s="192" t="n">
        <v>2.2867</v>
      </c>
      <c r="W175" s="192" t="n">
        <v>2.2502</v>
      </c>
      <c r="X175" s="192" t="n">
        <v>2.1122</v>
      </c>
      <c r="Y175" s="192" t="n">
        <v>2.0755</v>
      </c>
      <c r="Z175" s="192" t="n">
        <v>2.0504</v>
      </c>
      <c r="AA175" s="192" t="n">
        <v>2.0369</v>
      </c>
      <c r="AB175" s="192" t="n">
        <v>2.0346</v>
      </c>
      <c r="AC175" s="192" t="n">
        <v>2.0413</v>
      </c>
      <c r="AD175" s="192" t="n">
        <v>2.1713</v>
      </c>
      <c r="AE175" s="192" t="n">
        <v>2.1726</v>
      </c>
      <c r="AF175" s="192" t="n">
        <v>2.1686</v>
      </c>
      <c r="AG175" s="192" t="n">
        <v>2.155</v>
      </c>
      <c r="AH175" s="192" t="n">
        <v>2.1333</v>
      </c>
      <c r="AI175" s="192" t="n">
        <v>2.0966</v>
      </c>
      <c r="AJ175" s="192" t="n">
        <v>1.9682</v>
      </c>
      <c r="AK175" s="192" t="n">
        <v>1.9358</v>
      </c>
      <c r="AL175" t="n">
        <v>1.9204</v>
      </c>
      <c r="AM175" t="n">
        <v>1.9148</v>
      </c>
      <c r="AN175" t="n">
        <v>1.9197</v>
      </c>
      <c r="AO175" t="n">
        <v>1.937</v>
      </c>
      <c r="AP175" t="n">
        <v>2.1195</v>
      </c>
      <c r="AQ175" t="n">
        <v>2.1397</v>
      </c>
      <c r="AR175" t="n">
        <v>2.1343</v>
      </c>
      <c r="AS175" t="n">
        <v>2.1205</v>
      </c>
      <c r="AT175" t="n">
        <v>2.1002</v>
      </c>
      <c r="AU175" s="192" t="n">
        <v>2.0598</v>
      </c>
      <c r="AV175" s="192" t="n">
        <v>1.9285</v>
      </c>
      <c r="AW175" s="192" t="n">
        <v>1.8923</v>
      </c>
      <c r="AX175" s="192" t="n">
        <v>1.8635</v>
      </c>
      <c r="AY175" s="192" t="n">
        <v>1.8434</v>
      </c>
    </row>
    <row r="176">
      <c r="A176" s="1112" t="n">
        <v>44526</v>
      </c>
      <c r="B176" s="63" t="n">
        <v>197893</v>
      </c>
      <c r="N176" t="n">
        <v>2.0294</v>
      </c>
      <c r="O176" t="n">
        <v>1.9811</v>
      </c>
      <c r="P176" t="n">
        <v>1.9701</v>
      </c>
      <c r="Q176" t="n">
        <v>1.9776</v>
      </c>
      <c r="R176" t="n">
        <v>2.0986</v>
      </c>
      <c r="S176" t="n">
        <v>2.1019</v>
      </c>
      <c r="T176" t="n">
        <v>2.0918</v>
      </c>
      <c r="U176" t="n">
        <v>2.0714</v>
      </c>
      <c r="V176" t="n">
        <v>2.0438</v>
      </c>
      <c r="W176" t="n">
        <v>2.0099</v>
      </c>
      <c r="X176" t="n">
        <v>1.8778</v>
      </c>
      <c r="Y176" t="n">
        <v>1.8451</v>
      </c>
      <c r="Z176" t="n">
        <v>1.8236</v>
      </c>
      <c r="AA176" t="n">
        <v>1.8131</v>
      </c>
      <c r="AB176" t="n">
        <v>1.8134</v>
      </c>
      <c r="AC176" t="n">
        <v>1.8223</v>
      </c>
      <c r="AD176" t="n">
        <v>1.9545</v>
      </c>
      <c r="AE176" t="n">
        <v>1.958</v>
      </c>
      <c r="AF176" t="n">
        <v>1.9566</v>
      </c>
      <c r="AG176" t="n">
        <v>1.9456</v>
      </c>
      <c r="AH176" t="n">
        <v>1.9265</v>
      </c>
      <c r="AI176" t="n">
        <v>1.8924</v>
      </c>
      <c r="AJ176" t="n">
        <v>1.7666</v>
      </c>
      <c r="AK176" t="n">
        <v>1.7368</v>
      </c>
      <c r="AL176" t="n">
        <v>1.7233</v>
      </c>
      <c r="AM176" t="n">
        <v>1.7177</v>
      </c>
      <c r="AN176" t="n">
        <v>1.7226</v>
      </c>
      <c r="AO176" t="n">
        <v>1.7399</v>
      </c>
      <c r="AP176" t="n">
        <v>1.9224</v>
      </c>
      <c r="AQ176" t="n">
        <v>1.9426</v>
      </c>
      <c r="AR176" t="n">
        <v>1.9372</v>
      </c>
      <c r="AS176" t="n">
        <v>1.9234</v>
      </c>
      <c r="AT176" t="n">
        <v>1.9031</v>
      </c>
      <c r="AU176" t="n">
        <v>1.8627</v>
      </c>
      <c r="AV176" t="n">
        <v>1.7314</v>
      </c>
      <c r="AW176" t="n">
        <v>1.6952</v>
      </c>
      <c r="AX176" t="n">
        <v>1.6664</v>
      </c>
      <c r="AY176" t="n">
        <v>1.6463</v>
      </c>
    </row>
    <row r="177">
      <c r="A177" s="1112" t="n">
        <v>44529</v>
      </c>
      <c r="B177" s="63" t="n">
        <v>226144</v>
      </c>
      <c r="N177" t="n">
        <v>2.0771</v>
      </c>
      <c r="O177" t="n">
        <v>2.033</v>
      </c>
      <c r="P177" t="n">
        <v>2.0218</v>
      </c>
      <c r="Q177" t="n">
        <v>2.0292</v>
      </c>
      <c r="R177" t="n">
        <v>2.149</v>
      </c>
      <c r="S177" t="n">
        <v>2.1509</v>
      </c>
      <c r="T177" t="n">
        <v>2.1409</v>
      </c>
      <c r="U177" t="n">
        <v>2.1214</v>
      </c>
      <c r="V177" t="n">
        <v>2.0951</v>
      </c>
      <c r="W177" t="n">
        <v>2.0621</v>
      </c>
      <c r="X177" t="n">
        <v>1.931</v>
      </c>
      <c r="Y177" t="n">
        <v>1.8982</v>
      </c>
      <c r="Z177" t="n">
        <v>1.8764</v>
      </c>
      <c r="AA177" t="n">
        <v>1.8672</v>
      </c>
      <c r="AB177" t="n">
        <v>1.8677</v>
      </c>
      <c r="AC177" t="n">
        <v>1.8775</v>
      </c>
      <c r="AD177" t="n">
        <v>2.0106</v>
      </c>
      <c r="AE177" t="n">
        <v>2.015</v>
      </c>
      <c r="AF177" t="n">
        <v>2.0145</v>
      </c>
      <c r="AG177" t="n">
        <v>2.0045</v>
      </c>
      <c r="AH177" t="n">
        <v>1.9863</v>
      </c>
      <c r="AI177" t="n">
        <v>1.9531</v>
      </c>
      <c r="AJ177" t="n">
        <v>1.8282</v>
      </c>
      <c r="AK177" t="n">
        <v>1.7993</v>
      </c>
      <c r="AL177" t="n">
        <v>1.7886</v>
      </c>
      <c r="AM177" t="n">
        <v>1.783</v>
      </c>
      <c r="AN177" t="n">
        <v>1.7879</v>
      </c>
      <c r="AO177" t="n">
        <v>1.8052</v>
      </c>
      <c r="AP177" t="n">
        <v>1.9877</v>
      </c>
      <c r="AQ177" t="n">
        <v>2.0079</v>
      </c>
      <c r="AR177" t="n">
        <v>2.0025</v>
      </c>
      <c r="AS177" t="n">
        <v>1.9887</v>
      </c>
      <c r="AT177" t="n">
        <v>1.9684</v>
      </c>
      <c r="AU177" t="n">
        <v>1.928</v>
      </c>
      <c r="AV177" t="n">
        <v>1.7967</v>
      </c>
      <c r="AW177" t="n">
        <v>1.7605</v>
      </c>
      <c r="AX177" t="n">
        <v>1.7317</v>
      </c>
    </row>
    <row r="178">
      <c r="A178" s="1112" t="n">
        <v>44530</v>
      </c>
      <c r="B178" s="63" t="n">
        <v>197691</v>
      </c>
      <c r="N178" t="n">
        <v>1.9801</v>
      </c>
      <c r="O178" t="n">
        <v>1.9401</v>
      </c>
      <c r="P178" t="n">
        <v>1.9282</v>
      </c>
      <c r="Q178" t="n">
        <v>1.9347</v>
      </c>
      <c r="R178" t="n">
        <v>2.054</v>
      </c>
      <c r="S178" t="n">
        <v>2.057</v>
      </c>
      <c r="T178" t="n">
        <v>2.0486</v>
      </c>
      <c r="U178" t="n">
        <v>2.0307</v>
      </c>
      <c r="V178" t="n">
        <v>2.0064</v>
      </c>
      <c r="W178" t="n">
        <v>1.9755</v>
      </c>
      <c r="X178" t="n">
        <v>1.8455</v>
      </c>
      <c r="Y178" t="n">
        <v>1.8147</v>
      </c>
      <c r="Z178" t="n">
        <v>1.7938</v>
      </c>
      <c r="AA178" t="n">
        <v>1.7854</v>
      </c>
      <c r="AB178" t="n">
        <v>1.7868</v>
      </c>
      <c r="AC178" t="n">
        <v>1.7968</v>
      </c>
      <c r="AD178" t="n">
        <v>1.9304</v>
      </c>
      <c r="AE178" t="n">
        <v>1.9352</v>
      </c>
      <c r="AF178" t="n">
        <v>1.9352</v>
      </c>
      <c r="AG178" t="n">
        <v>1.9252</v>
      </c>
      <c r="AH178" t="n">
        <v>1.907</v>
      </c>
      <c r="AI178" t="n">
        <v>1.8738</v>
      </c>
      <c r="AJ178" t="n">
        <v>1.7489</v>
      </c>
      <c r="AK178" t="n">
        <v>1.72</v>
      </c>
      <c r="AL178" t="n">
        <v>1.7093</v>
      </c>
      <c r="AM178" t="n">
        <v>1.7037</v>
      </c>
      <c r="AN178" t="n">
        <v>1.7086</v>
      </c>
      <c r="AO178" t="n">
        <v>1.7259</v>
      </c>
      <c r="AP178" t="n">
        <v>1.9084</v>
      </c>
      <c r="AQ178" t="n">
        <v>1.9286</v>
      </c>
      <c r="AR178" t="n">
        <v>1.9232</v>
      </c>
      <c r="AS178" t="n">
        <v>1.9094</v>
      </c>
      <c r="AT178" t="n">
        <v>1.8891</v>
      </c>
      <c r="AU178" t="n">
        <v>1.8487</v>
      </c>
      <c r="AV178" t="n">
        <v>1.7174</v>
      </c>
      <c r="AW178" t="n">
        <v>1.6812</v>
      </c>
      <c r="AX178" t="n">
        <v>1.6524</v>
      </c>
      <c r="AY178" t="n">
        <v>1.6323</v>
      </c>
    </row>
    <row r="179">
      <c r="A179" s="1112" t="n">
        <v>44531</v>
      </c>
      <c r="B179" s="63" t="n">
        <v>182036</v>
      </c>
      <c r="O179" t="n">
        <v>1.9511</v>
      </c>
      <c r="P179" t="n">
        <v>1.9363</v>
      </c>
      <c r="Q179" t="n">
        <v>1.9413</v>
      </c>
      <c r="R179" t="n">
        <v>2.0584</v>
      </c>
      <c r="S179" t="n">
        <v>2.06</v>
      </c>
      <c r="T179" t="n">
        <v>2.0513</v>
      </c>
      <c r="U179" t="n">
        <v>2.0342</v>
      </c>
      <c r="V179" t="n">
        <v>2.0116</v>
      </c>
      <c r="W179" t="n">
        <v>1.9832</v>
      </c>
      <c r="X179" t="n">
        <v>1.8569</v>
      </c>
      <c r="Y179" t="n">
        <v>1.8255</v>
      </c>
      <c r="Z179" t="n">
        <v>1.8045</v>
      </c>
      <c r="AA179" t="n">
        <v>1.7965</v>
      </c>
      <c r="AB179" t="n">
        <v>1.7979</v>
      </c>
      <c r="AC179" t="n">
        <v>1.8079</v>
      </c>
      <c r="AD179" t="n">
        <v>1.9415</v>
      </c>
      <c r="AE179" t="n">
        <v>1.9463</v>
      </c>
      <c r="AF179" t="n">
        <v>1.9463</v>
      </c>
      <c r="AG179" t="n">
        <v>1.9363</v>
      </c>
      <c r="AH179" t="n">
        <v>1.9181</v>
      </c>
      <c r="AI179" t="n">
        <v>1.8849</v>
      </c>
      <c r="AJ179" t="n">
        <v>1.76</v>
      </c>
      <c r="AK179" t="n">
        <v>1.7311</v>
      </c>
      <c r="AL179" t="n">
        <v>1.7204</v>
      </c>
      <c r="AM179" t="n">
        <v>1.7148</v>
      </c>
      <c r="AN179" t="n">
        <v>1.7197</v>
      </c>
      <c r="AO179" t="n">
        <v>1.737</v>
      </c>
      <c r="AP179" t="n">
        <v>1.9195</v>
      </c>
      <c r="AQ179" t="n">
        <v>1.9397</v>
      </c>
      <c r="AR179" t="n">
        <v>1.9343</v>
      </c>
      <c r="AS179" t="n">
        <v>1.9205</v>
      </c>
      <c r="AT179" t="n">
        <v>1.9002</v>
      </c>
      <c r="AU179" t="n">
        <v>1.8598</v>
      </c>
      <c r="AV179" t="n">
        <v>1.7285</v>
      </c>
      <c r="AW179" t="n">
        <v>1.6923</v>
      </c>
      <c r="AX179" t="n">
        <v>1.6635</v>
      </c>
      <c r="AY179" t="n">
        <v>1.6434</v>
      </c>
      <c r="AZ179" t="n">
        <v>1.6483</v>
      </c>
      <c r="BA179" t="n">
        <v>1.6656</v>
      </c>
      <c r="BB179" t="n">
        <v>1.8481</v>
      </c>
      <c r="BC179" t="n">
        <v>1.8683</v>
      </c>
      <c r="BD179" t="n">
        <v>1.8629</v>
      </c>
      <c r="BE179" t="n">
        <v>1.8491</v>
      </c>
      <c r="BF179" t="n">
        <v>1.8288</v>
      </c>
      <c r="BG179" t="n">
        <v>1.7884</v>
      </c>
      <c r="BH179" t="n">
        <v>1.6571</v>
      </c>
      <c r="BI179" t="n">
        <v>1.6209</v>
      </c>
      <c r="BJ179" t="n">
        <v>1.5921</v>
      </c>
      <c r="BK179" t="n">
        <v>1.572</v>
      </c>
    </row>
    <row r="180">
      <c r="A180" s="1112" t="n">
        <v>44532</v>
      </c>
      <c r="B180" s="63" t="n">
        <v>219013</v>
      </c>
      <c r="O180" t="n">
        <v>1.9677</v>
      </c>
      <c r="P180" t="n">
        <v>1.9508</v>
      </c>
      <c r="Q180" t="n">
        <v>1.9532</v>
      </c>
      <c r="R180" t="n">
        <v>2.0673</v>
      </c>
      <c r="S180" t="n">
        <v>2.0674</v>
      </c>
      <c r="T180" t="n">
        <v>2.0578</v>
      </c>
      <c r="U180" t="n">
        <v>2.0403</v>
      </c>
      <c r="V180" t="n">
        <v>2.0179</v>
      </c>
      <c r="W180" t="n">
        <v>1.99</v>
      </c>
      <c r="X180" t="n">
        <v>1.8583</v>
      </c>
      <c r="Y180" t="n">
        <v>1.8249</v>
      </c>
      <c r="Z180" t="n">
        <v>1.8016</v>
      </c>
      <c r="AA180" t="n">
        <v>1.7929</v>
      </c>
      <c r="AB180" t="n">
        <v>1.7961</v>
      </c>
      <c r="AC180" t="n">
        <v>1.807</v>
      </c>
      <c r="AD180" t="n">
        <v>1.9405</v>
      </c>
      <c r="AE180" t="n">
        <v>1.9451</v>
      </c>
      <c r="AF180" t="n">
        <v>1.945</v>
      </c>
      <c r="AG180" t="n">
        <v>1.9349</v>
      </c>
      <c r="AH180" t="n">
        <v>1.9165</v>
      </c>
      <c r="AI180" t="n">
        <v>1.8832</v>
      </c>
      <c r="AJ180" t="n">
        <v>1.7582</v>
      </c>
      <c r="AK180" t="n">
        <v>1.7291</v>
      </c>
      <c r="AL180" t="n">
        <v>1.7181</v>
      </c>
      <c r="AM180" t="n">
        <v>1.7125</v>
      </c>
      <c r="AN180" t="n">
        <v>1.7179</v>
      </c>
      <c r="AO180" t="n">
        <v>1.7354</v>
      </c>
      <c r="AP180" t="n">
        <v>1.918</v>
      </c>
      <c r="AQ180" t="n">
        <v>1.9384</v>
      </c>
      <c r="AR180" t="n">
        <v>1.9331</v>
      </c>
      <c r="AS180" t="n">
        <v>1.9195</v>
      </c>
      <c r="AT180" t="n">
        <v>1.8994</v>
      </c>
      <c r="AU180" t="n">
        <v>1.8591</v>
      </c>
      <c r="AV180" t="n">
        <v>1.728</v>
      </c>
      <c r="AW180" t="n">
        <v>1.6919</v>
      </c>
      <c r="AX180" t="n">
        <v>1.6633</v>
      </c>
      <c r="AY180" t="n">
        <v>1.6432</v>
      </c>
      <c r="AZ180" t="n">
        <v>1.6481</v>
      </c>
      <c r="BA180" t="n">
        <v>1.6654</v>
      </c>
      <c r="BB180" t="n">
        <v>1.8479</v>
      </c>
      <c r="BC180" t="n">
        <v>1.8681</v>
      </c>
      <c r="BD180" t="n">
        <v>1.8627</v>
      </c>
      <c r="BE180" t="n">
        <v>1.8489</v>
      </c>
      <c r="BF180" t="n">
        <v>1.8286</v>
      </c>
      <c r="BG180" t="n">
        <v>1.7882</v>
      </c>
      <c r="BH180" t="n">
        <v>1.6569</v>
      </c>
      <c r="BI180" t="n">
        <v>1.6207</v>
      </c>
      <c r="BJ180" t="n">
        <v>1.5919</v>
      </c>
      <c r="BK180" t="n">
        <v>1.5718</v>
      </c>
    </row>
    <row r="181">
      <c r="A181" s="1112" t="n">
        <v>44533</v>
      </c>
      <c r="B181" s="63" t="n">
        <v>165797</v>
      </c>
      <c r="O181" t="n">
        <v>1.9529</v>
      </c>
      <c r="P181" t="n">
        <v>1.9402</v>
      </c>
      <c r="Q181" t="n">
        <v>1.9442</v>
      </c>
      <c r="R181" t="n">
        <v>2.0578</v>
      </c>
      <c r="S181" t="n">
        <v>2.0596</v>
      </c>
      <c r="T181" t="n">
        <v>2.0511</v>
      </c>
      <c r="U181" t="n">
        <v>2.0341</v>
      </c>
      <c r="V181" t="n">
        <v>2.0121</v>
      </c>
      <c r="W181" t="n">
        <v>1.9845</v>
      </c>
      <c r="X181" t="n">
        <v>1.8484</v>
      </c>
      <c r="Y181" t="n">
        <v>1.8135</v>
      </c>
      <c r="Z181" t="n">
        <v>1.7893</v>
      </c>
      <c r="AA181" t="n">
        <v>1.7797</v>
      </c>
      <c r="AB181" t="n">
        <v>1.7817</v>
      </c>
      <c r="AC181" t="n">
        <v>1.7924</v>
      </c>
      <c r="AD181" t="n">
        <v>1.9261</v>
      </c>
      <c r="AE181" t="n">
        <v>1.9311</v>
      </c>
      <c r="AF181" t="n">
        <v>1.9308</v>
      </c>
      <c r="AG181" t="n">
        <v>1.9207</v>
      </c>
      <c r="AH181" t="n">
        <v>1.9023</v>
      </c>
      <c r="AI181" t="n">
        <v>1.869</v>
      </c>
      <c r="AJ181" t="n">
        <v>1.744</v>
      </c>
      <c r="AK181" t="n">
        <v>1.7149</v>
      </c>
      <c r="AL181" t="n">
        <v>1.7039</v>
      </c>
      <c r="AM181" t="n">
        <v>1.6983</v>
      </c>
      <c r="AN181" t="n">
        <v>1.7037</v>
      </c>
      <c r="AO181" t="n">
        <v>1.7212</v>
      </c>
      <c r="AP181" t="n">
        <v>1.9038</v>
      </c>
      <c r="AQ181" t="n">
        <v>1.9242</v>
      </c>
      <c r="AR181" t="n">
        <v>1.9189</v>
      </c>
      <c r="AS181" t="n">
        <v>1.9053</v>
      </c>
      <c r="AT181" t="n">
        <v>1.8852</v>
      </c>
      <c r="AU181" t="n">
        <v>1.8449</v>
      </c>
      <c r="AV181" t="n">
        <v>1.7138</v>
      </c>
      <c r="AW181" t="n">
        <v>1.6777</v>
      </c>
      <c r="AX181" t="n">
        <v>1.6491</v>
      </c>
      <c r="AY181" t="n">
        <v>1.629</v>
      </c>
      <c r="AZ181" t="n">
        <v>1.6339</v>
      </c>
      <c r="BA181" t="n">
        <v>1.6512</v>
      </c>
      <c r="BB181" t="n">
        <v>1.8337</v>
      </c>
      <c r="BC181" t="n">
        <v>1.8539</v>
      </c>
      <c r="BD181" t="n">
        <v>1.8485</v>
      </c>
      <c r="BE181" t="n">
        <v>1.8347</v>
      </c>
      <c r="BF181" t="n">
        <v>1.8144</v>
      </c>
      <c r="BG181" t="n">
        <v>1.774</v>
      </c>
      <c r="BH181" t="n">
        <v>1.6427</v>
      </c>
      <c r="BI181" t="n">
        <v>1.6065</v>
      </c>
      <c r="BJ181" t="n">
        <v>1.5777</v>
      </c>
      <c r="BK181" t="n">
        <v>1.5576</v>
      </c>
    </row>
    <row r="182">
      <c r="A182" s="1112" t="n">
        <v>44536</v>
      </c>
      <c r="B182" s="63" t="n">
        <v>149937</v>
      </c>
      <c r="O182" t="n">
        <v>2.0433</v>
      </c>
      <c r="P182" t="n">
        <v>2.0283</v>
      </c>
      <c r="Q182" t="n">
        <v>2.0299</v>
      </c>
      <c r="R182" t="n">
        <v>2.1409</v>
      </c>
      <c r="S182" t="n">
        <v>2.1407</v>
      </c>
      <c r="T182" t="n">
        <v>2.1297</v>
      </c>
      <c r="U182" t="n">
        <v>2.111</v>
      </c>
      <c r="V182" t="n">
        <v>2.0879</v>
      </c>
      <c r="W182" t="n">
        <v>2.0598</v>
      </c>
      <c r="X182" t="n">
        <v>1.9224</v>
      </c>
      <c r="Y182" t="n">
        <v>1.8877</v>
      </c>
      <c r="Z182" t="n">
        <v>1.8634</v>
      </c>
      <c r="AA182" t="n">
        <v>1.8538</v>
      </c>
      <c r="AB182" t="n">
        <v>1.855</v>
      </c>
      <c r="AC182" t="n">
        <v>1.8658</v>
      </c>
      <c r="AD182" t="n">
        <v>1.9991</v>
      </c>
      <c r="AE182" t="n">
        <v>2.0037</v>
      </c>
      <c r="AF182" t="n">
        <v>2.003</v>
      </c>
      <c r="AG182" t="n">
        <v>1.9925</v>
      </c>
      <c r="AH182" t="n">
        <v>1.9737</v>
      </c>
      <c r="AI182" t="n">
        <v>1.94</v>
      </c>
      <c r="AJ182" t="n">
        <v>1.8146</v>
      </c>
      <c r="AK182" t="n">
        <v>1.7847</v>
      </c>
      <c r="AL182" t="n">
        <v>1.7687</v>
      </c>
      <c r="AM182" t="n">
        <v>1.7631</v>
      </c>
      <c r="AN182" t="n">
        <v>1.7742</v>
      </c>
      <c r="AO182" t="n">
        <v>1.792</v>
      </c>
      <c r="AP182" t="n">
        <v>1.975</v>
      </c>
      <c r="AQ182" t="n">
        <v>1.9957</v>
      </c>
      <c r="AR182" t="n">
        <v>1.9908</v>
      </c>
      <c r="AS182" t="n">
        <v>1.9775</v>
      </c>
      <c r="AT182" t="n">
        <v>1.9577</v>
      </c>
      <c r="AU182" t="n">
        <v>1.9178</v>
      </c>
      <c r="AV182" t="n">
        <v>1.787</v>
      </c>
      <c r="AW182" t="n">
        <v>1.7513</v>
      </c>
      <c r="AX182" t="n">
        <v>1.7251</v>
      </c>
      <c r="AY182" t="n">
        <v>1.705</v>
      </c>
      <c r="AZ182" t="n">
        <v>1.7099</v>
      </c>
      <c r="BA182" t="n">
        <v>1.7272</v>
      </c>
      <c r="BB182" t="n">
        <v>1.9097</v>
      </c>
      <c r="BC182" t="n">
        <v>1.9299</v>
      </c>
      <c r="BD182" t="n">
        <v>1.9245</v>
      </c>
      <c r="BE182" t="n">
        <v>1.9107</v>
      </c>
      <c r="BF182" t="n">
        <v>1.8904</v>
      </c>
      <c r="BG182" t="n">
        <v>1.85</v>
      </c>
      <c r="BH182" t="n">
        <v>1.7187</v>
      </c>
      <c r="BI182" t="n">
        <v>1.6825</v>
      </c>
      <c r="BJ182" t="n">
        <v>1.6537</v>
      </c>
      <c r="BK182" t="n">
        <v>1.6336</v>
      </c>
    </row>
    <row r="183">
      <c r="A183" s="1112" t="n">
        <v>44537</v>
      </c>
      <c r="B183" s="63" t="n">
        <v>240521</v>
      </c>
      <c r="O183" t="n">
        <v>2.1</v>
      </c>
      <c r="P183" t="n">
        <v>2.0864</v>
      </c>
      <c r="Q183" t="n">
        <v>2.0887</v>
      </c>
      <c r="R183" t="n">
        <v>2.1979</v>
      </c>
      <c r="S183" t="n">
        <v>2.1979</v>
      </c>
      <c r="T183" t="n">
        <v>2.1869</v>
      </c>
      <c r="U183" t="n">
        <v>2.1675</v>
      </c>
      <c r="V183" t="n">
        <v>2.1437</v>
      </c>
      <c r="W183" t="n">
        <v>2.1145</v>
      </c>
      <c r="X183" t="n">
        <v>1.9789</v>
      </c>
      <c r="Y183" t="n">
        <v>1.9451</v>
      </c>
      <c r="Z183" t="n">
        <v>1.9221</v>
      </c>
      <c r="AA183" t="n">
        <v>1.9137</v>
      </c>
      <c r="AB183" t="n">
        <v>1.9159</v>
      </c>
      <c r="AC183" t="n">
        <v>1.926</v>
      </c>
      <c r="AD183" t="n">
        <v>2.0578</v>
      </c>
      <c r="AE183" t="n">
        <v>2.0614</v>
      </c>
      <c r="AF183" t="n">
        <v>2.0597</v>
      </c>
      <c r="AG183" t="n">
        <v>2.0482</v>
      </c>
      <c r="AH183" t="n">
        <v>2.0284</v>
      </c>
      <c r="AI183" t="n">
        <v>1.9947</v>
      </c>
      <c r="AJ183" t="n">
        <v>1.8693</v>
      </c>
      <c r="AK183" t="n">
        <v>1.8394</v>
      </c>
      <c r="AL183" t="n">
        <v>1.8234</v>
      </c>
      <c r="AM183" t="n">
        <v>1.8178</v>
      </c>
      <c r="AN183" t="n">
        <v>1.8289</v>
      </c>
      <c r="AO183" t="n">
        <v>1.8467</v>
      </c>
      <c r="AP183" t="n">
        <v>2.0297</v>
      </c>
      <c r="AQ183" t="n">
        <v>2.0504</v>
      </c>
      <c r="AR183" t="n">
        <v>2.0455</v>
      </c>
      <c r="AS183" t="n">
        <v>2.0322</v>
      </c>
      <c r="AT183" t="n">
        <v>2.0124</v>
      </c>
      <c r="AU183" t="n">
        <v>1.9725</v>
      </c>
      <c r="AV183" t="n">
        <v>1.8417</v>
      </c>
      <c r="AW183" t="n">
        <v>1.806</v>
      </c>
      <c r="AX183" t="n">
        <v>1.7798</v>
      </c>
      <c r="AY183" t="n">
        <v>1.705</v>
      </c>
      <c r="AZ183" t="n">
        <v>1.7099</v>
      </c>
      <c r="BA183" t="n">
        <v>1.7272</v>
      </c>
      <c r="BB183" t="n">
        <v>1.9097</v>
      </c>
      <c r="BC183" t="n">
        <v>1.9299</v>
      </c>
      <c r="BD183" t="n">
        <v>1.9245</v>
      </c>
      <c r="BE183" t="n">
        <v>1.9107</v>
      </c>
      <c r="BF183" t="n">
        <v>1.8904</v>
      </c>
      <c r="BG183" t="n">
        <v>1.85</v>
      </c>
      <c r="BH183" t="n">
        <v>1.7187</v>
      </c>
      <c r="BI183" t="n">
        <v>1.6825</v>
      </c>
      <c r="BJ183" t="n">
        <v>1.6537</v>
      </c>
      <c r="BK183" t="n">
        <v>1.6336</v>
      </c>
    </row>
    <row r="184">
      <c r="A184" s="1112" t="n">
        <v>44538</v>
      </c>
      <c r="B184" s="63" t="n">
        <v>197461</v>
      </c>
      <c r="O184" t="n">
        <v>2.1485</v>
      </c>
      <c r="P184" t="n">
        <v>2.1346</v>
      </c>
      <c r="Q184" t="n">
        <v>2.1378</v>
      </c>
      <c r="R184" t="n">
        <v>2.2467</v>
      </c>
      <c r="S184" t="n">
        <v>2.2458</v>
      </c>
      <c r="T184" t="n">
        <v>2.2332</v>
      </c>
      <c r="U184" t="n">
        <v>2.2125</v>
      </c>
      <c r="V184" t="n">
        <v>2.1877</v>
      </c>
      <c r="W184" t="n">
        <v>2.1577</v>
      </c>
      <c r="X184" t="n">
        <v>2.0216</v>
      </c>
      <c r="Y184" t="n">
        <v>1.9876</v>
      </c>
      <c r="Z184" t="n">
        <v>1.9643</v>
      </c>
      <c r="AA184" t="n">
        <v>1.956</v>
      </c>
      <c r="AB184" t="n">
        <v>1.9581</v>
      </c>
      <c r="AC184" t="n">
        <v>1.9682</v>
      </c>
      <c r="AD184" t="n">
        <v>2.1</v>
      </c>
      <c r="AE184" t="n">
        <v>2.1036</v>
      </c>
      <c r="AF184" t="n">
        <v>2.1019</v>
      </c>
      <c r="AG184" t="n">
        <v>2.0904</v>
      </c>
      <c r="AH184" t="n">
        <v>2.0706</v>
      </c>
      <c r="AI184" t="n">
        <v>2.0369</v>
      </c>
      <c r="AJ184" t="n">
        <v>1.9115</v>
      </c>
      <c r="AK184" t="n">
        <v>1.8816</v>
      </c>
      <c r="AL184" t="n">
        <v>1.8656</v>
      </c>
      <c r="AM184" t="n">
        <v>1.86</v>
      </c>
      <c r="AN184" t="n">
        <v>1.8711</v>
      </c>
      <c r="AO184" t="n">
        <v>1.8889</v>
      </c>
      <c r="AP184" t="n">
        <v>2.0719</v>
      </c>
      <c r="AQ184" t="n">
        <v>2.0926</v>
      </c>
      <c r="AR184" t="n">
        <v>2.0877</v>
      </c>
      <c r="AS184" t="n">
        <v>2.0744</v>
      </c>
      <c r="AT184" t="n">
        <v>2.0546</v>
      </c>
      <c r="AU184" t="n">
        <v>2.0147</v>
      </c>
      <c r="AV184" t="n">
        <v>1.8839</v>
      </c>
      <c r="AW184" t="n">
        <v>1.8482</v>
      </c>
      <c r="AX184" t="n">
        <v>1.822</v>
      </c>
      <c r="AY184" t="n">
        <v>1.8019</v>
      </c>
      <c r="AZ184" t="n">
        <v>1.8068</v>
      </c>
      <c r="BA184" t="n">
        <v>1.8241</v>
      </c>
      <c r="BB184" t="n">
        <v>2.0066</v>
      </c>
      <c r="BC184" t="n">
        <v>2.0268</v>
      </c>
      <c r="BD184" t="n">
        <v>2.0214</v>
      </c>
      <c r="BE184" t="n">
        <v>2.0076</v>
      </c>
      <c r="BF184" t="n">
        <v>1.9873</v>
      </c>
      <c r="BG184" t="n">
        <v>1.9469</v>
      </c>
      <c r="BH184" t="n">
        <v>1.8156</v>
      </c>
      <c r="BI184" t="n">
        <v>1.7794</v>
      </c>
      <c r="BJ184" t="n">
        <v>1.7506</v>
      </c>
      <c r="BK184" t="n">
        <v>1.7305</v>
      </c>
    </row>
    <row r="185">
      <c r="A185" s="1112" t="n">
        <v>44539</v>
      </c>
      <c r="B185" s="63" t="n">
        <v>189052</v>
      </c>
      <c r="O185" t="n">
        <v>2.1284</v>
      </c>
      <c r="P185" t="n">
        <v>2.1165</v>
      </c>
      <c r="Q185" t="n">
        <v>2.1204</v>
      </c>
      <c r="R185" t="n">
        <v>2.2299</v>
      </c>
      <c r="S185" t="n">
        <v>2.2283</v>
      </c>
      <c r="T185" t="n">
        <v>2.2154</v>
      </c>
      <c r="U185" t="n">
        <v>2.195</v>
      </c>
      <c r="V185" t="n">
        <v>2.1706</v>
      </c>
      <c r="W185" t="n">
        <v>2.1411</v>
      </c>
      <c r="X185" t="n">
        <v>2.0049</v>
      </c>
      <c r="Y185" t="n">
        <v>1.9712</v>
      </c>
      <c r="Z185" t="n">
        <v>1.948</v>
      </c>
      <c r="AA185" t="n">
        <v>1.9398</v>
      </c>
      <c r="AB185" t="n">
        <v>1.9419</v>
      </c>
      <c r="AC185" t="n">
        <v>1.952</v>
      </c>
      <c r="AD185" t="n">
        <v>2.0838</v>
      </c>
      <c r="AE185" t="n">
        <v>2.0874</v>
      </c>
      <c r="AF185" t="n">
        <v>2.0857</v>
      </c>
      <c r="AG185" t="n">
        <v>2.0742</v>
      </c>
      <c r="AH185" t="n">
        <v>2.0544</v>
      </c>
      <c r="AI185" t="n">
        <v>2.0207</v>
      </c>
      <c r="AJ185" t="n">
        <v>1.8953</v>
      </c>
      <c r="AK185" t="n">
        <v>1.8654</v>
      </c>
      <c r="AL185" t="n">
        <v>1.8494</v>
      </c>
      <c r="AM185" t="n">
        <v>1.8438</v>
      </c>
      <c r="AN185" t="n">
        <v>1.8549</v>
      </c>
      <c r="AO185" t="n">
        <v>1.8727</v>
      </c>
      <c r="AP185" t="n">
        <v>2.0557</v>
      </c>
      <c r="AQ185" t="n">
        <v>2.0764</v>
      </c>
      <c r="AR185" t="n">
        <v>2.0715</v>
      </c>
      <c r="AS185" t="n">
        <v>2.0582</v>
      </c>
      <c r="AT185" t="n">
        <v>2.0384</v>
      </c>
      <c r="AU185" t="n">
        <v>1.9985</v>
      </c>
      <c r="AV185" t="n">
        <v>1.8677</v>
      </c>
      <c r="AW185" t="n">
        <v>1.832</v>
      </c>
      <c r="AX185" t="n">
        <v>1.8058</v>
      </c>
      <c r="AY185" t="n">
        <v>1.7857</v>
      </c>
      <c r="AZ185" t="n">
        <v>1.7906</v>
      </c>
      <c r="BA185" t="n">
        <v>1.8079</v>
      </c>
      <c r="BB185" t="n">
        <v>1.9904</v>
      </c>
      <c r="BC185" t="n">
        <v>2.0106</v>
      </c>
      <c r="BD185" t="n">
        <v>2.0052</v>
      </c>
      <c r="BE185" t="n">
        <v>1.9914</v>
      </c>
      <c r="BF185" t="n">
        <v>1.9711</v>
      </c>
      <c r="BG185" t="n">
        <v>1.9307</v>
      </c>
      <c r="BH185" t="n">
        <v>1.7994</v>
      </c>
      <c r="BI185" t="n">
        <v>1.7632</v>
      </c>
      <c r="BJ185" t="n">
        <v>1.7344</v>
      </c>
      <c r="BK185" t="n">
        <v>1.7143</v>
      </c>
    </row>
    <row r="186">
      <c r="A186" s="1112" t="n">
        <v>44540</v>
      </c>
      <c r="B186" s="63" t="n">
        <v>149180</v>
      </c>
      <c r="O186" t="n">
        <v>2.1372</v>
      </c>
      <c r="P186" t="n">
        <v>2.127</v>
      </c>
      <c r="Q186" t="n">
        <v>2.1316</v>
      </c>
      <c r="R186" t="n">
        <v>2.2413</v>
      </c>
      <c r="S186" t="n">
        <v>2.2401</v>
      </c>
      <c r="T186" t="n">
        <v>2.2272</v>
      </c>
      <c r="U186" t="n">
        <v>2.2063</v>
      </c>
      <c r="V186" t="n">
        <v>2.1813</v>
      </c>
      <c r="W186" t="n">
        <v>2.1511</v>
      </c>
      <c r="X186" t="n">
        <v>2.0145</v>
      </c>
      <c r="Y186" t="n">
        <v>1.9804</v>
      </c>
      <c r="Z186" t="n">
        <v>1.9573</v>
      </c>
      <c r="AA186" t="n">
        <v>1.9488</v>
      </c>
      <c r="AB186" t="n">
        <v>1.9509</v>
      </c>
      <c r="AC186" t="n">
        <v>1.9608</v>
      </c>
      <c r="AD186" t="n">
        <v>2.0925</v>
      </c>
      <c r="AE186" t="n">
        <v>2.0959</v>
      </c>
      <c r="AF186" t="n">
        <v>2.094</v>
      </c>
      <c r="AG186" t="n">
        <v>2.0824</v>
      </c>
      <c r="AH186" t="n">
        <v>2.0624</v>
      </c>
      <c r="AI186" t="n">
        <v>2.0285</v>
      </c>
      <c r="AJ186" t="n">
        <v>1.9029</v>
      </c>
      <c r="AK186" t="n">
        <v>1.8729</v>
      </c>
      <c r="AL186" t="n">
        <v>1.8567</v>
      </c>
      <c r="AM186" t="n">
        <v>1.8511</v>
      </c>
      <c r="AN186" t="n">
        <v>1.8622</v>
      </c>
      <c r="AO186" t="n">
        <v>1.88</v>
      </c>
      <c r="AP186" t="n">
        <v>2.063</v>
      </c>
      <c r="AQ186" t="n">
        <v>2.0837</v>
      </c>
      <c r="AR186" t="n">
        <v>2.0788</v>
      </c>
      <c r="AS186" t="n">
        <v>2.0655</v>
      </c>
      <c r="AT186" t="n">
        <v>2.0457</v>
      </c>
      <c r="AU186" t="n">
        <v>2.0058</v>
      </c>
      <c r="AV186" t="n">
        <v>1.875</v>
      </c>
      <c r="AW186" t="n">
        <v>1.8393</v>
      </c>
      <c r="AX186" t="n">
        <v>1.8131</v>
      </c>
      <c r="AY186" t="n">
        <v>1.793</v>
      </c>
      <c r="AZ186" t="n">
        <v>1.7979</v>
      </c>
      <c r="BA186" t="n">
        <v>1.8152</v>
      </c>
      <c r="BB186" t="n">
        <v>1.9977</v>
      </c>
      <c r="BC186" t="n">
        <v>2.0179</v>
      </c>
      <c r="BD186" t="n">
        <v>2.0125</v>
      </c>
      <c r="BE186" t="n">
        <v>1.9987</v>
      </c>
      <c r="BF186" t="n">
        <v>1.9784</v>
      </c>
      <c r="BG186" t="n">
        <v>1.938</v>
      </c>
      <c r="BH186" t="n">
        <v>1.8067</v>
      </c>
      <c r="BI186" t="n">
        <v>1.7705</v>
      </c>
      <c r="BJ186" t="n">
        <v>1.7417</v>
      </c>
      <c r="BK186" t="n">
        <v>1.7216</v>
      </c>
    </row>
    <row r="187">
      <c r="A187" s="1112" t="n">
        <v>44543</v>
      </c>
      <c r="B187" s="63" t="n">
        <v>171514</v>
      </c>
      <c r="N187" s="396" t="n"/>
      <c r="O187" t="n">
        <v>2.1165</v>
      </c>
      <c r="P187" t="n">
        <v>2.1057</v>
      </c>
      <c r="Q187" t="n">
        <v>2.1104</v>
      </c>
      <c r="R187" t="n">
        <v>2.2198</v>
      </c>
      <c r="S187" t="n">
        <v>2.2195</v>
      </c>
      <c r="T187" t="n">
        <v>2.2074</v>
      </c>
      <c r="U187" t="n">
        <v>2.1874</v>
      </c>
      <c r="V187" t="n">
        <v>2.1626</v>
      </c>
      <c r="W187" t="n">
        <v>2.1323</v>
      </c>
      <c r="X187" t="n">
        <v>1.9969</v>
      </c>
      <c r="Y187" t="n">
        <v>1.9632</v>
      </c>
      <c r="Z187" t="n">
        <v>1.9402</v>
      </c>
      <c r="AA187" t="n">
        <v>1.9319</v>
      </c>
      <c r="AB187" t="n">
        <v>1.9338</v>
      </c>
      <c r="AC187" t="n">
        <v>1.9437</v>
      </c>
      <c r="AD187" t="n">
        <v>2.0754</v>
      </c>
      <c r="AE187" t="n">
        <v>2.0788</v>
      </c>
      <c r="AF187" t="n">
        <v>2.0769</v>
      </c>
      <c r="AG187" t="n">
        <v>2.0653</v>
      </c>
      <c r="AH187" t="n">
        <v>2.0453</v>
      </c>
      <c r="AI187" t="n">
        <v>2.0114</v>
      </c>
      <c r="AJ187" t="n">
        <v>1.8858</v>
      </c>
      <c r="AK187" t="n">
        <v>1.8558</v>
      </c>
      <c r="AL187" t="n">
        <v>1.8396</v>
      </c>
      <c r="AM187" t="n">
        <v>1.834</v>
      </c>
      <c r="AN187" t="n">
        <v>1.8451</v>
      </c>
      <c r="AO187" t="n">
        <v>1.8629</v>
      </c>
      <c r="AP187" t="n">
        <v>2.0459</v>
      </c>
      <c r="AQ187" t="n">
        <v>2.0666</v>
      </c>
      <c r="AR187" t="n">
        <v>2.0617</v>
      </c>
      <c r="AS187" t="n">
        <v>2.0484</v>
      </c>
      <c r="AT187" t="n">
        <v>2.0286</v>
      </c>
      <c r="AU187" t="n">
        <v>1.9887</v>
      </c>
      <c r="AV187" t="n">
        <v>1.8579</v>
      </c>
      <c r="AW187" t="n">
        <v>1.8222</v>
      </c>
      <c r="AX187" t="n">
        <v>1.796</v>
      </c>
      <c r="AY187" t="n">
        <v>1.7759</v>
      </c>
      <c r="AZ187" t="n">
        <v>1.7808</v>
      </c>
      <c r="BA187" t="n">
        <v>1.7981</v>
      </c>
      <c r="BB187" t="n">
        <v>1.9806</v>
      </c>
      <c r="BC187" t="n">
        <v>2.0008</v>
      </c>
      <c r="BD187" t="n">
        <v>1.9954</v>
      </c>
      <c r="BE187" t="n">
        <v>1.9816</v>
      </c>
      <c r="BF187" t="n">
        <v>1.9613</v>
      </c>
      <c r="BG187" t="n">
        <v>1.9209</v>
      </c>
      <c r="BH187" t="n">
        <v>1.7896</v>
      </c>
      <c r="BI187" t="n">
        <v>1.7534</v>
      </c>
      <c r="BJ187" t="n">
        <v>1.7246</v>
      </c>
      <c r="BK187" t="n">
        <v>1.7045</v>
      </c>
    </row>
    <row r="188">
      <c r="A188" s="1112" t="n">
        <v>44544</v>
      </c>
      <c r="B188" s="63" t="n">
        <v>138409</v>
      </c>
      <c r="N188" s="394" t="n"/>
      <c r="O188" t="n">
        <v>2.1108</v>
      </c>
      <c r="P188" t="n">
        <v>2.0971</v>
      </c>
      <c r="Q188" t="n">
        <v>2.0995</v>
      </c>
      <c r="R188" t="n">
        <v>2.2086</v>
      </c>
      <c r="S188" t="n">
        <v>2.208</v>
      </c>
      <c r="T188" t="n">
        <v>2.1954</v>
      </c>
      <c r="U188" t="n">
        <v>2.1747</v>
      </c>
      <c r="V188" t="n">
        <v>2.1485</v>
      </c>
      <c r="W188" t="n">
        <v>2.1159</v>
      </c>
      <c r="X188" t="n">
        <v>1.9792</v>
      </c>
      <c r="Y188" t="n">
        <v>1.9454</v>
      </c>
      <c r="Z188" t="n">
        <v>1.923</v>
      </c>
      <c r="AA188" t="n">
        <v>1.9149</v>
      </c>
      <c r="AB188" t="n">
        <v>1.9172</v>
      </c>
      <c r="AC188" t="n">
        <v>1.927</v>
      </c>
      <c r="AD188" t="n">
        <v>2.0587</v>
      </c>
      <c r="AE188" t="n">
        <v>2.0621</v>
      </c>
      <c r="AF188" t="n">
        <v>2.0602</v>
      </c>
      <c r="AG188" t="n">
        <v>2.0486</v>
      </c>
      <c r="AH188" t="n">
        <v>2.0286</v>
      </c>
      <c r="AI188" t="n">
        <v>1.9947</v>
      </c>
      <c r="AJ188" t="n">
        <v>1.8691</v>
      </c>
      <c r="AK188" t="n">
        <v>1.8391</v>
      </c>
      <c r="AL188" t="n">
        <v>1.8229</v>
      </c>
      <c r="AM188" t="n">
        <v>1.8173</v>
      </c>
      <c r="AN188" t="n">
        <v>1.8284</v>
      </c>
      <c r="AO188" t="n">
        <v>1.8462</v>
      </c>
      <c r="AP188" t="n">
        <v>2.0292</v>
      </c>
      <c r="AQ188" t="n">
        <v>2.0499</v>
      </c>
      <c r="AR188" t="n">
        <v>2.045</v>
      </c>
      <c r="AS188" t="n">
        <v>2.0317</v>
      </c>
      <c r="AT188" t="n">
        <v>2.0119</v>
      </c>
      <c r="AU188" t="n">
        <v>1.972</v>
      </c>
      <c r="AV188" t="n">
        <v>1.8412</v>
      </c>
      <c r="AW188" t="n">
        <v>1.8055</v>
      </c>
      <c r="AX188" t="n">
        <v>1.7793</v>
      </c>
      <c r="AY188" t="n">
        <v>1.7592</v>
      </c>
      <c r="AZ188" t="n">
        <v>1.7641</v>
      </c>
      <c r="BA188" t="n">
        <v>1.7814</v>
      </c>
      <c r="BB188" t="n">
        <v>1.9639</v>
      </c>
      <c r="BC188" t="n">
        <v>1.9841</v>
      </c>
      <c r="BD188" t="n">
        <v>1.9787</v>
      </c>
      <c r="BE188" t="n">
        <v>1.9649</v>
      </c>
      <c r="BF188" t="n">
        <v>1.9446</v>
      </c>
      <c r="BG188" t="n">
        <v>1.9042</v>
      </c>
      <c r="BH188" t="n">
        <v>1.7729</v>
      </c>
      <c r="BI188" t="n">
        <v>1.7367</v>
      </c>
      <c r="BJ188" t="n">
        <v>1.7079</v>
      </c>
      <c r="BK188" t="n">
        <v>1.6878</v>
      </c>
    </row>
    <row r="189">
      <c r="A189" s="1112" t="n">
        <v>44545</v>
      </c>
      <c r="B189" s="63" t="n">
        <v>162287</v>
      </c>
      <c r="N189" s="395" t="n"/>
      <c r="O189" t="n">
        <v>2.1275</v>
      </c>
      <c r="P189" t="n">
        <v>2.1123</v>
      </c>
      <c r="Q189" t="n">
        <v>2.1131</v>
      </c>
      <c r="R189" t="n">
        <v>2.2173</v>
      </c>
      <c r="S189" t="n">
        <v>2.2146</v>
      </c>
      <c r="T189" t="n">
        <v>2.2006</v>
      </c>
      <c r="U189" t="n">
        <v>2.1786</v>
      </c>
      <c r="V189" t="n">
        <v>2.1512</v>
      </c>
      <c r="W189" t="n">
        <v>2.1172</v>
      </c>
      <c r="X189" t="n">
        <v>1.9787</v>
      </c>
      <c r="Y189" t="n">
        <v>1.9438</v>
      </c>
      <c r="Z189" t="n">
        <v>1.9197</v>
      </c>
      <c r="AA189" t="n">
        <v>1.911</v>
      </c>
      <c r="AB189" t="n">
        <v>1.9133</v>
      </c>
      <c r="AC189" t="n">
        <v>1.9231</v>
      </c>
      <c r="AD189" t="n">
        <v>2.0548</v>
      </c>
      <c r="AE189" t="n">
        <v>2.0582</v>
      </c>
      <c r="AF189" t="n">
        <v>2.0563</v>
      </c>
      <c r="AG189" t="n">
        <v>2.0447</v>
      </c>
      <c r="AH189" t="n">
        <v>2.0247</v>
      </c>
      <c r="AI189" t="n">
        <v>1.9908</v>
      </c>
      <c r="AJ189" t="n">
        <v>1.8652</v>
      </c>
      <c r="AK189" t="n">
        <v>1.8352</v>
      </c>
      <c r="AL189" t="n">
        <v>1.819</v>
      </c>
      <c r="AM189" t="n">
        <v>1.8134</v>
      </c>
      <c r="AN189" t="n">
        <v>1.8245</v>
      </c>
      <c r="AO189" t="n">
        <v>1.8423</v>
      </c>
      <c r="AP189" t="n">
        <v>2.0253</v>
      </c>
      <c r="AQ189" t="n">
        <v>2.046</v>
      </c>
      <c r="AR189" t="n">
        <v>2.0411</v>
      </c>
      <c r="AS189" t="n">
        <v>2.0278</v>
      </c>
      <c r="AT189" t="n">
        <v>2.008</v>
      </c>
      <c r="AU189" t="n">
        <v>1.9681</v>
      </c>
      <c r="AV189" t="n">
        <v>1.8373</v>
      </c>
      <c r="AW189" t="n">
        <v>1.8016</v>
      </c>
      <c r="AX189" t="n">
        <v>1.7754</v>
      </c>
      <c r="AY189" t="n">
        <v>1.7553</v>
      </c>
      <c r="AZ189" t="n">
        <v>1.7602</v>
      </c>
      <c r="BA189" t="n">
        <v>1.7775</v>
      </c>
      <c r="BB189" t="n">
        <v>1.96</v>
      </c>
      <c r="BC189" t="n">
        <v>1.9802</v>
      </c>
      <c r="BD189" t="n">
        <v>1.9748</v>
      </c>
      <c r="BE189" t="n">
        <v>1.961</v>
      </c>
      <c r="BF189" t="n">
        <v>1.9407</v>
      </c>
      <c r="BG189" t="n">
        <v>1.9003</v>
      </c>
      <c r="BH189" t="n">
        <v>1.769</v>
      </c>
      <c r="BI189" t="n">
        <v>1.7328</v>
      </c>
      <c r="BJ189" t="n">
        <v>1.704</v>
      </c>
      <c r="BK189" t="n">
        <v>1.6839</v>
      </c>
    </row>
    <row r="190">
      <c r="A190" s="1112" t="n">
        <v>44546</v>
      </c>
      <c r="B190" s="63" t="n">
        <v>163373</v>
      </c>
      <c r="N190" s="394" t="n"/>
      <c r="O190" t="n">
        <v>2.1778</v>
      </c>
      <c r="P190" t="n">
        <v>2.1644</v>
      </c>
      <c r="Q190" t="n">
        <v>2.1644</v>
      </c>
      <c r="R190" t="n">
        <v>2.2671</v>
      </c>
      <c r="S190" t="n">
        <v>2.2625</v>
      </c>
      <c r="T190" t="n">
        <v>2.2464</v>
      </c>
      <c r="U190" t="n">
        <v>2.223</v>
      </c>
      <c r="V190" t="n">
        <v>2.1941</v>
      </c>
      <c r="W190" t="n">
        <v>2.1594</v>
      </c>
      <c r="X190" t="n">
        <v>2.0197</v>
      </c>
      <c r="Y190" t="n">
        <v>1.984</v>
      </c>
      <c r="Z190" t="n">
        <v>1.9596</v>
      </c>
      <c r="AA190" t="n">
        <v>1.95</v>
      </c>
      <c r="AB190" t="n">
        <v>1.9523</v>
      </c>
      <c r="AC190" t="n">
        <v>1.9621</v>
      </c>
      <c r="AD190" t="n">
        <v>2.0937</v>
      </c>
      <c r="AE190" t="n">
        <v>2.0971</v>
      </c>
      <c r="AF190" t="n">
        <v>2.095</v>
      </c>
      <c r="AG190" t="n">
        <v>2.0833</v>
      </c>
      <c r="AH190" t="n">
        <v>2.0632</v>
      </c>
      <c r="AI190" t="n">
        <v>2.0291</v>
      </c>
      <c r="AJ190" t="n">
        <v>1.9033</v>
      </c>
      <c r="AK190" t="n">
        <v>1.8732</v>
      </c>
      <c r="AL190" t="n">
        <v>1.856</v>
      </c>
      <c r="AM190" t="n">
        <v>1.8504</v>
      </c>
      <c r="AN190" t="n">
        <v>1.8615</v>
      </c>
      <c r="AO190" t="n">
        <v>1.8793</v>
      </c>
      <c r="AP190" t="n">
        <v>2.0623</v>
      </c>
      <c r="AQ190" t="n">
        <v>2.083</v>
      </c>
      <c r="AR190" t="n">
        <v>2.0781</v>
      </c>
      <c r="AS190" t="n">
        <v>2.0648</v>
      </c>
      <c r="AT190" t="n">
        <v>2.045</v>
      </c>
      <c r="AU190" t="n">
        <v>2.0051</v>
      </c>
      <c r="AV190" t="n">
        <v>1.8743</v>
      </c>
      <c r="AW190" t="n">
        <v>1.8386</v>
      </c>
      <c r="AX190" t="n">
        <v>1.8124</v>
      </c>
      <c r="AY190" t="n">
        <v>1.7923</v>
      </c>
      <c r="AZ190" t="n">
        <v>1.7972</v>
      </c>
      <c r="BA190" t="n">
        <v>1.8145</v>
      </c>
      <c r="BB190" t="n">
        <v>1.997</v>
      </c>
      <c r="BC190" t="n">
        <v>2.0172</v>
      </c>
      <c r="BD190" t="n">
        <v>2.0118</v>
      </c>
      <c r="BE190" t="n">
        <v>1.998</v>
      </c>
      <c r="BF190" t="n">
        <v>1.9777</v>
      </c>
      <c r="BG190" t="n">
        <v>1.9373</v>
      </c>
      <c r="BH190" t="n">
        <v>1.806</v>
      </c>
      <c r="BI190" t="n">
        <v>1.7698</v>
      </c>
      <c r="BJ190" t="n">
        <v>1.741</v>
      </c>
      <c r="BK190" t="n">
        <v>1.7209</v>
      </c>
    </row>
    <row r="191">
      <c r="A191" s="1112" t="n">
        <v>44547</v>
      </c>
      <c r="B191" s="63" t="n">
        <v>188892</v>
      </c>
      <c r="N191" s="396" t="n"/>
      <c r="O191" t="n">
        <v>2.1217</v>
      </c>
      <c r="P191" t="n">
        <v>2.1126</v>
      </c>
      <c r="Q191" t="n">
        <v>2.1148</v>
      </c>
      <c r="R191" t="n">
        <v>2.2199</v>
      </c>
      <c r="S191" t="n">
        <v>2.2158</v>
      </c>
      <c r="T191" t="n">
        <v>2.2001</v>
      </c>
      <c r="U191" t="n">
        <v>2.1763</v>
      </c>
      <c r="V191" t="n">
        <v>2.1469</v>
      </c>
      <c r="W191" t="n">
        <v>2.1116</v>
      </c>
      <c r="X191" t="n">
        <v>1.9722</v>
      </c>
      <c r="Y191" t="n">
        <v>1.936</v>
      </c>
      <c r="Z191" t="n">
        <v>1.911</v>
      </c>
      <c r="AA191" t="n">
        <v>1.9013</v>
      </c>
      <c r="AB191" t="n">
        <v>1.9035</v>
      </c>
      <c r="AC191" t="n">
        <v>1.9136</v>
      </c>
      <c r="AD191" t="n">
        <v>2.0458</v>
      </c>
      <c r="AE191" t="n">
        <v>2.0504</v>
      </c>
      <c r="AF191" t="n">
        <v>2.0515</v>
      </c>
      <c r="AG191" t="n">
        <v>2.0397</v>
      </c>
      <c r="AH191" t="n">
        <v>2.0195</v>
      </c>
      <c r="AI191" t="n">
        <v>1.9852</v>
      </c>
      <c r="AJ191" t="n">
        <v>1.8593</v>
      </c>
      <c r="AK191" t="n">
        <v>1.8291</v>
      </c>
      <c r="AL191" t="n">
        <v>1.8118</v>
      </c>
      <c r="AM191" t="n">
        <v>1.8062</v>
      </c>
      <c r="AN191" t="n">
        <v>1.8173</v>
      </c>
      <c r="AO191" t="n">
        <v>1.8351</v>
      </c>
      <c r="AP191" t="n">
        <v>2.0181</v>
      </c>
      <c r="AQ191" t="n">
        <v>2.0388</v>
      </c>
      <c r="AR191" t="n">
        <v>2.0339</v>
      </c>
      <c r="AS191" t="n">
        <v>2.0206</v>
      </c>
      <c r="AT191" t="n">
        <v>2.0008</v>
      </c>
      <c r="AU191" t="n">
        <v>1.9609</v>
      </c>
      <c r="AV191" t="n">
        <v>1.8301</v>
      </c>
      <c r="AW191" t="n">
        <v>1.7944</v>
      </c>
      <c r="AX191" t="n">
        <v>1.7682</v>
      </c>
      <c r="AY191" t="n">
        <v>1.7481</v>
      </c>
      <c r="AZ191" t="n">
        <v>1.753</v>
      </c>
      <c r="BA191" t="n">
        <v>1.7703</v>
      </c>
      <c r="BB191" t="n">
        <v>1.9528</v>
      </c>
      <c r="BC191" t="n">
        <v>1.973</v>
      </c>
      <c r="BD191" t="n">
        <v>1.9676</v>
      </c>
      <c r="BE191" t="n">
        <v>1.9538</v>
      </c>
      <c r="BF191" t="n">
        <v>1.9335</v>
      </c>
      <c r="BG191" t="n">
        <v>1.8931</v>
      </c>
      <c r="BH191" t="n">
        <v>1.7618</v>
      </c>
      <c r="BI191" t="n">
        <v>1.7256</v>
      </c>
      <c r="BJ191" t="n">
        <v>1.6968</v>
      </c>
      <c r="BK191" t="n">
        <v>1.6767</v>
      </c>
    </row>
    <row r="192">
      <c r="A192" s="1112" t="n">
        <v>44550</v>
      </c>
      <c r="B192" s="63" t="n">
        <v>158546</v>
      </c>
      <c r="N192" s="394" t="n"/>
      <c r="O192" t="n">
        <v>2.09</v>
      </c>
      <c r="P192" t="n">
        <v>2.0786</v>
      </c>
      <c r="Q192" t="n">
        <v>2.0784</v>
      </c>
      <c r="R192" t="n">
        <v>2.1813</v>
      </c>
      <c r="S192" t="n">
        <v>2.1762</v>
      </c>
      <c r="T192" t="n">
        <v>2.1601</v>
      </c>
      <c r="U192" t="n">
        <v>2.1365</v>
      </c>
      <c r="V192" t="n">
        <v>2.1074</v>
      </c>
      <c r="W192" t="n">
        <v>2.0719</v>
      </c>
      <c r="X192" t="n">
        <v>1.9325</v>
      </c>
      <c r="Y192" t="n">
        <v>1.8956</v>
      </c>
      <c r="Z192" t="n">
        <v>1.8698</v>
      </c>
      <c r="AA192" t="n">
        <v>1.8596</v>
      </c>
      <c r="AB192" t="n">
        <v>1.8624</v>
      </c>
      <c r="AC192" t="n">
        <v>1.8733</v>
      </c>
      <c r="AD192" t="n">
        <v>2.0056</v>
      </c>
      <c r="AE192" t="n">
        <v>2.0107</v>
      </c>
      <c r="AF192" t="n">
        <v>2.0118</v>
      </c>
      <c r="AG192" t="n">
        <v>2</v>
      </c>
      <c r="AH192" t="n">
        <v>1.9798</v>
      </c>
      <c r="AI192" t="n">
        <v>1.9455</v>
      </c>
      <c r="AJ192" t="n">
        <v>1.8196</v>
      </c>
      <c r="AK192" t="n">
        <v>1.7894</v>
      </c>
      <c r="AL192" t="n">
        <v>1.7721</v>
      </c>
      <c r="AM192" t="n">
        <v>1.7665</v>
      </c>
      <c r="AN192" t="n">
        <v>1.7776</v>
      </c>
      <c r="AO192" t="n">
        <v>1.7954</v>
      </c>
      <c r="AP192" t="n">
        <v>1.9784</v>
      </c>
      <c r="AQ192" t="n">
        <v>1.9991</v>
      </c>
      <c r="AR192" t="n">
        <v>1.9942</v>
      </c>
      <c r="AS192" t="n">
        <v>1.9809</v>
      </c>
      <c r="AT192" t="n">
        <v>1.9611</v>
      </c>
      <c r="AU192" t="n">
        <v>1.9212</v>
      </c>
      <c r="AV192" t="n">
        <v>1.7904</v>
      </c>
      <c r="AW192" t="n">
        <v>1.7547</v>
      </c>
      <c r="AX192" t="n">
        <v>1.7285</v>
      </c>
      <c r="AY192" t="n">
        <v>1.7084</v>
      </c>
      <c r="AZ192" t="n">
        <v>1.7133</v>
      </c>
      <c r="BA192" t="n">
        <v>1.7306</v>
      </c>
      <c r="BB192" t="n">
        <v>1.9131</v>
      </c>
      <c r="BC192" t="n">
        <v>1.9333</v>
      </c>
      <c r="BD192" t="n">
        <v>1.9279</v>
      </c>
      <c r="BE192" t="n">
        <v>1.9141</v>
      </c>
      <c r="BF192" t="n">
        <v>1.8938</v>
      </c>
      <c r="BG192" t="n">
        <v>1.8534</v>
      </c>
      <c r="BH192" t="n">
        <v>1.7221</v>
      </c>
      <c r="BI192" t="n">
        <v>1.6859</v>
      </c>
      <c r="BJ192" t="n">
        <v>1.6571</v>
      </c>
      <c r="BK192" t="n">
        <v>1.637</v>
      </c>
    </row>
    <row r="193">
      <c r="A193" s="1112" t="n">
        <v>44551</v>
      </c>
      <c r="B193" s="63" t="n">
        <v>117502</v>
      </c>
      <c r="N193" s="396" t="n"/>
      <c r="O193" t="n">
        <v>2.1522</v>
      </c>
      <c r="P193" t="n">
        <v>2.1448</v>
      </c>
      <c r="Q193" t="n">
        <v>2.1464</v>
      </c>
      <c r="R193" t="n">
        <v>2.2487</v>
      </c>
      <c r="S193" t="n">
        <v>2.2419</v>
      </c>
      <c r="T193" t="n">
        <v>2.225</v>
      </c>
      <c r="U193" t="n">
        <v>2.2012</v>
      </c>
      <c r="V193" t="n">
        <v>2.1721</v>
      </c>
      <c r="W193" t="n">
        <v>2.1368</v>
      </c>
      <c r="X193" t="n">
        <v>1.9965</v>
      </c>
      <c r="Y193" t="n">
        <v>1.9579</v>
      </c>
      <c r="Z193" t="n">
        <v>1.929</v>
      </c>
      <c r="AA193" t="n">
        <v>1.9171</v>
      </c>
      <c r="AB193" t="n">
        <v>1.9187</v>
      </c>
      <c r="AC193" t="n">
        <v>1.9295</v>
      </c>
      <c r="AD193" t="n">
        <v>2.0614</v>
      </c>
      <c r="AE193" t="n">
        <v>2.0662</v>
      </c>
      <c r="AF193" t="n">
        <v>2.0667</v>
      </c>
      <c r="AG193" t="n">
        <v>2.0549</v>
      </c>
      <c r="AH193" t="n">
        <v>2.0344</v>
      </c>
      <c r="AI193" t="n">
        <v>1.9998</v>
      </c>
      <c r="AJ193" t="n">
        <v>1.8736</v>
      </c>
      <c r="AK193" t="n">
        <v>1.8431</v>
      </c>
      <c r="AL193" t="n">
        <v>1.8246</v>
      </c>
      <c r="AM193" t="n">
        <v>1.8186</v>
      </c>
      <c r="AN193" t="n">
        <v>1.8297</v>
      </c>
      <c r="AO193" t="n">
        <v>1.8475</v>
      </c>
      <c r="AP193" t="n">
        <v>2.0305</v>
      </c>
      <c r="AQ193" t="n">
        <v>2.0512</v>
      </c>
      <c r="AR193" t="n">
        <v>2.0463</v>
      </c>
      <c r="AS193" t="n">
        <v>2.033</v>
      </c>
      <c r="AT193" t="n">
        <v>2.0132</v>
      </c>
      <c r="AU193" t="n">
        <v>1.9733</v>
      </c>
      <c r="AV193" t="n">
        <v>1.8425</v>
      </c>
      <c r="AW193" t="n">
        <v>1.8068</v>
      </c>
      <c r="AX193" t="n">
        <v>1.7806</v>
      </c>
      <c r="AY193" t="n">
        <v>1.7605</v>
      </c>
      <c r="AZ193" t="n">
        <v>1.7654</v>
      </c>
      <c r="BA193" t="n">
        <v>1.7827</v>
      </c>
      <c r="BB193" t="n">
        <v>1.9652</v>
      </c>
      <c r="BC193" t="n">
        <v>1.9854</v>
      </c>
      <c r="BD193" t="n">
        <v>1.98</v>
      </c>
      <c r="BE193" t="n">
        <v>1.9662</v>
      </c>
      <c r="BF193" t="n">
        <v>1.9459</v>
      </c>
      <c r="BG193" t="n">
        <v>1.9055</v>
      </c>
      <c r="BH193" t="n">
        <v>1.7742</v>
      </c>
      <c r="BI193" t="n">
        <v>1.738</v>
      </c>
      <c r="BJ193" t="n">
        <v>1.7092</v>
      </c>
      <c r="BK193" t="n">
        <v>1.6891</v>
      </c>
    </row>
    <row r="194">
      <c r="A194" s="1112" t="n">
        <v>44552</v>
      </c>
      <c r="B194" s="63" t="n">
        <v>163265</v>
      </c>
      <c r="N194" s="394" t="n"/>
      <c r="O194" t="n">
        <v>2.168</v>
      </c>
      <c r="P194" t="n">
        <v>2.165</v>
      </c>
      <c r="Q194" t="n">
        <v>2.1688</v>
      </c>
      <c r="R194" t="n">
        <v>2.2728</v>
      </c>
      <c r="S194" t="n">
        <v>2.2668</v>
      </c>
      <c r="T194" t="n">
        <v>2.2501</v>
      </c>
      <c r="U194" t="n">
        <v>2.2263</v>
      </c>
      <c r="V194" t="n">
        <v>2.1971</v>
      </c>
      <c r="W194" t="n">
        <v>2.1616</v>
      </c>
      <c r="X194" t="n">
        <v>2.0222</v>
      </c>
      <c r="Y194" t="n">
        <v>1.9834</v>
      </c>
      <c r="Z194" t="n">
        <v>1.955</v>
      </c>
      <c r="AA194" t="n">
        <v>1.9428</v>
      </c>
      <c r="AB194" t="n">
        <v>1.9441</v>
      </c>
      <c r="AC194" t="n">
        <v>1.9543</v>
      </c>
      <c r="AD194" t="n">
        <v>2.086</v>
      </c>
      <c r="AE194" t="n">
        <v>2.0906</v>
      </c>
      <c r="AF194" t="n">
        <v>2.0905</v>
      </c>
      <c r="AG194" t="n">
        <v>2.0777</v>
      </c>
      <c r="AH194" t="n">
        <v>2.0557</v>
      </c>
      <c r="AI194" t="n">
        <v>2.0197</v>
      </c>
      <c r="AJ194" t="n">
        <v>1.892</v>
      </c>
      <c r="AK194" t="n">
        <v>1.8601</v>
      </c>
      <c r="AL194" t="n">
        <v>1.8401</v>
      </c>
      <c r="AM194" t="n">
        <v>1.8341</v>
      </c>
      <c r="AN194" t="n">
        <v>1.8452</v>
      </c>
      <c r="AO194" t="n">
        <v>1.863</v>
      </c>
      <c r="AP194" t="n">
        <v>2.046</v>
      </c>
      <c r="AQ194" t="n">
        <v>2.0667</v>
      </c>
      <c r="AR194" t="n">
        <v>2.0618</v>
      </c>
      <c r="AS194" t="n">
        <v>2.0485</v>
      </c>
      <c r="AT194" t="n">
        <v>2.0287</v>
      </c>
      <c r="AU194" t="n">
        <v>1.9888</v>
      </c>
      <c r="AV194" t="n">
        <v>1.858</v>
      </c>
      <c r="AW194" t="n">
        <v>1.8223</v>
      </c>
      <c r="AX194" t="n">
        <v>1.7961</v>
      </c>
      <c r="AY194" t="n">
        <v>1.776</v>
      </c>
      <c r="AZ194" t="n">
        <v>1.7809</v>
      </c>
      <c r="BA194" t="n">
        <v>1.7982</v>
      </c>
      <c r="BB194" t="n">
        <v>1.9807</v>
      </c>
      <c r="BC194" t="n">
        <v>2.0009</v>
      </c>
      <c r="BD194" t="n">
        <v>1.9955</v>
      </c>
      <c r="BE194" t="n">
        <v>1.9817</v>
      </c>
      <c r="BF194" t="n">
        <v>1.9614</v>
      </c>
      <c r="BG194" t="n">
        <v>1.921</v>
      </c>
      <c r="BH194" t="n">
        <v>1.7897</v>
      </c>
      <c r="BI194" t="n">
        <v>1.7535</v>
      </c>
      <c r="BJ194" t="n">
        <v>1.7247</v>
      </c>
      <c r="BK194" t="n">
        <v>1.7046</v>
      </c>
    </row>
    <row r="195">
      <c r="A195" s="1112" t="n">
        <v>44553</v>
      </c>
      <c r="B195" s="63" t="n">
        <v>196277</v>
      </c>
      <c r="N195" s="396" t="n"/>
      <c r="O195" t="n">
        <v>2.2061</v>
      </c>
      <c r="P195" t="n">
        <v>2.2033</v>
      </c>
      <c r="Q195" t="n">
        <v>2.2032</v>
      </c>
      <c r="R195" t="n">
        <v>2.3036</v>
      </c>
      <c r="S195" t="n">
        <v>2.2965</v>
      </c>
      <c r="T195" t="n">
        <v>2.2792</v>
      </c>
      <c r="U195" t="n">
        <v>2.2547</v>
      </c>
      <c r="V195" t="n">
        <v>2.2245</v>
      </c>
      <c r="W195" t="n">
        <v>2.188</v>
      </c>
      <c r="X195" t="n">
        <v>2.0481</v>
      </c>
      <c r="Y195" t="n">
        <v>2.0089</v>
      </c>
      <c r="Z195" t="n">
        <v>1.9802</v>
      </c>
      <c r="AA195" t="n">
        <v>1.9659</v>
      </c>
      <c r="AB195" t="n">
        <v>1.9645</v>
      </c>
      <c r="AC195" t="n">
        <v>1.9726</v>
      </c>
      <c r="AD195" t="n">
        <v>2.1043</v>
      </c>
      <c r="AE195" t="n">
        <v>2.1089</v>
      </c>
      <c r="AF195" t="n">
        <v>2.1088</v>
      </c>
      <c r="AG195" t="n">
        <v>2.096</v>
      </c>
      <c r="AH195" t="n">
        <v>2.074</v>
      </c>
      <c r="AI195" t="n">
        <v>2.038</v>
      </c>
      <c r="AJ195" t="n">
        <v>1.9103</v>
      </c>
      <c r="AK195" t="n">
        <v>1.8784</v>
      </c>
      <c r="AL195" t="n">
        <v>1.8584</v>
      </c>
      <c r="AM195" t="n">
        <v>1.8524</v>
      </c>
      <c r="AN195" t="n">
        <v>1.8635</v>
      </c>
      <c r="AO195" t="n">
        <v>1.8813</v>
      </c>
      <c r="AP195" t="n">
        <v>2.0643</v>
      </c>
      <c r="AQ195" t="n">
        <v>2.085</v>
      </c>
      <c r="AR195" t="n">
        <v>2.0801</v>
      </c>
      <c r="AS195" t="n">
        <v>2.0668</v>
      </c>
      <c r="AT195" t="n">
        <v>2.047</v>
      </c>
      <c r="AU195" t="n">
        <v>2.0071</v>
      </c>
      <c r="AV195" t="n">
        <v>1.8763</v>
      </c>
      <c r="AW195" t="n">
        <v>1.8406</v>
      </c>
      <c r="AX195" t="n">
        <v>1.8144</v>
      </c>
      <c r="AY195" t="n">
        <v>1.7943</v>
      </c>
      <c r="AZ195" t="n">
        <v>1.7992</v>
      </c>
      <c r="BA195" t="n">
        <v>1.8165</v>
      </c>
      <c r="BB195" t="n">
        <v>1.999</v>
      </c>
      <c r="BC195" t="n">
        <v>2.0192</v>
      </c>
      <c r="BD195" t="n">
        <v>2.0138</v>
      </c>
      <c r="BE195" t="n">
        <v>2</v>
      </c>
      <c r="BF195" t="n">
        <v>1.9797</v>
      </c>
      <c r="BG195" t="n">
        <v>1.9393</v>
      </c>
      <c r="BH195" t="n">
        <v>1.808</v>
      </c>
      <c r="BI195" t="n">
        <v>1.7718</v>
      </c>
      <c r="BJ195" t="n">
        <v>1.743</v>
      </c>
      <c r="BK195" t="n">
        <v>1.7229</v>
      </c>
    </row>
    <row r="196">
      <c r="A196" s="1112" t="n">
        <v>44554</v>
      </c>
      <c r="N196" s="394" t="n"/>
      <c r="O196" s="192" t="n">
        <v>2.2061</v>
      </c>
      <c r="P196" s="192" t="n">
        <v>2.2033</v>
      </c>
      <c r="Q196" s="192" t="n">
        <v>2.2032</v>
      </c>
      <c r="R196" s="192" t="n">
        <v>2.3036</v>
      </c>
      <c r="S196" s="192" t="n">
        <v>2.2965</v>
      </c>
      <c r="T196" s="192" t="n">
        <v>2.2792</v>
      </c>
      <c r="U196" s="192" t="n">
        <v>2.2547</v>
      </c>
      <c r="V196" s="192" t="n">
        <v>2.2245</v>
      </c>
      <c r="W196" s="192" t="n">
        <v>2.188</v>
      </c>
      <c r="X196" s="192" t="n">
        <v>2.0481</v>
      </c>
      <c r="Y196" s="192" t="n">
        <v>2.0089</v>
      </c>
      <c r="Z196" s="192" t="n">
        <v>1.9802</v>
      </c>
      <c r="AA196" s="192" t="n">
        <v>1.9659</v>
      </c>
      <c r="AB196" s="192" t="n">
        <v>1.9645</v>
      </c>
      <c r="AC196" s="192" t="n">
        <v>1.9726</v>
      </c>
      <c r="AD196" s="192" t="n">
        <v>2.1043</v>
      </c>
      <c r="AE196" s="192" t="n">
        <v>2.1089</v>
      </c>
      <c r="AF196" s="192" t="n">
        <v>2.1088</v>
      </c>
      <c r="AG196" s="192" t="n">
        <v>2.096</v>
      </c>
      <c r="AH196" s="192" t="n">
        <v>2.074</v>
      </c>
      <c r="AI196" s="192" t="n">
        <v>2.038</v>
      </c>
      <c r="AJ196" s="192" t="n">
        <v>1.9103</v>
      </c>
      <c r="AK196" s="192" t="n">
        <v>1.8784</v>
      </c>
      <c r="AL196" s="192" t="n">
        <v>1.8584</v>
      </c>
      <c r="AM196" s="192" t="n">
        <v>1.8524</v>
      </c>
      <c r="AN196" s="192" t="n">
        <v>1.8635</v>
      </c>
      <c r="AO196" s="192" t="n">
        <v>1.8813</v>
      </c>
      <c r="AP196" s="192" t="n">
        <v>2.0643</v>
      </c>
      <c r="AQ196" s="192" t="n">
        <v>2.085</v>
      </c>
      <c r="AR196" s="192" t="n">
        <v>2.0801</v>
      </c>
      <c r="AS196" s="192" t="n">
        <v>2.0668</v>
      </c>
      <c r="AT196" s="192" t="n">
        <v>2.047</v>
      </c>
      <c r="AU196" s="192" t="n">
        <v>2.0071</v>
      </c>
      <c r="AV196" s="192" t="n">
        <v>1.8763</v>
      </c>
      <c r="AW196" s="192" t="n">
        <v>1.8406</v>
      </c>
      <c r="AX196" s="192" t="n">
        <v>1.8144</v>
      </c>
      <c r="AY196" s="192" t="n">
        <v>1.7943</v>
      </c>
      <c r="AZ196" s="192" t="n">
        <v>1.7992</v>
      </c>
      <c r="BA196" s="192" t="n">
        <v>1.8165</v>
      </c>
      <c r="BB196" s="192" t="n">
        <v>1.999</v>
      </c>
      <c r="BC196" s="192" t="n">
        <v>2.0192</v>
      </c>
      <c r="BD196" s="192" t="n">
        <v>2.0138</v>
      </c>
      <c r="BE196" s="192" t="n">
        <v>2</v>
      </c>
      <c r="BF196" s="192" t="n">
        <v>1.9797</v>
      </c>
      <c r="BG196" s="192" t="n">
        <v>1.9393</v>
      </c>
      <c r="BH196" s="192" t="n">
        <v>1.808</v>
      </c>
      <c r="BI196" s="192" t="n">
        <v>1.7718</v>
      </c>
      <c r="BJ196" s="192" t="n">
        <v>1.743</v>
      </c>
      <c r="BK196" s="192" t="n">
        <v>1.7229</v>
      </c>
    </row>
    <row r="197">
      <c r="A197" s="1112" t="n">
        <v>44557</v>
      </c>
      <c r="B197" s="63" t="n">
        <v>117748</v>
      </c>
      <c r="N197" s="396" t="n"/>
      <c r="O197" t="n">
        <v>2.2339</v>
      </c>
      <c r="P197" t="n">
        <v>2.2304</v>
      </c>
      <c r="Q197" t="n">
        <v>2.2328</v>
      </c>
      <c r="R197" t="n">
        <v>2.3353</v>
      </c>
      <c r="S197" t="n">
        <v>2.3296</v>
      </c>
      <c r="T197" t="n">
        <v>2.3133</v>
      </c>
      <c r="U197" t="n">
        <v>2.2902</v>
      </c>
      <c r="V197" t="n">
        <v>2.262</v>
      </c>
      <c r="W197" t="n">
        <v>2.227</v>
      </c>
      <c r="X197" t="n">
        <v>2.0871</v>
      </c>
      <c r="Y197" t="n">
        <v>2.0477</v>
      </c>
      <c r="Z197" t="n">
        <v>2.0191</v>
      </c>
      <c r="AA197" t="n">
        <v>2.0055</v>
      </c>
      <c r="AB197" t="n">
        <v>2.0042</v>
      </c>
      <c r="AC197" t="n">
        <v>2.0122</v>
      </c>
      <c r="AD197" t="n">
        <v>2.1438</v>
      </c>
      <c r="AE197" t="n">
        <v>2.1482</v>
      </c>
      <c r="AF197" t="n">
        <v>2.1477</v>
      </c>
      <c r="AG197" t="n">
        <v>2.1347</v>
      </c>
      <c r="AH197" t="n">
        <v>2.1125</v>
      </c>
      <c r="AI197" t="n">
        <v>2.0762</v>
      </c>
      <c r="AJ197" t="n">
        <v>1.9482</v>
      </c>
      <c r="AK197" t="n">
        <v>1.9161</v>
      </c>
      <c r="AL197" t="n">
        <v>1.8957</v>
      </c>
      <c r="AM197" t="n">
        <v>1.8897</v>
      </c>
      <c r="AN197" t="n">
        <v>1.9008</v>
      </c>
      <c r="AO197" t="n">
        <v>1.9186</v>
      </c>
      <c r="AP197" t="n">
        <v>2.1016</v>
      </c>
      <c r="AQ197" t="n">
        <v>2.1223</v>
      </c>
      <c r="AR197" t="n">
        <v>2.1174</v>
      </c>
      <c r="AS197" t="n">
        <v>2.1041</v>
      </c>
      <c r="AT197" t="n">
        <v>2.0843</v>
      </c>
      <c r="AU197" t="n">
        <v>2.0444</v>
      </c>
      <c r="AV197" t="n">
        <v>1.9136</v>
      </c>
      <c r="AW197" t="n">
        <v>1.8779</v>
      </c>
      <c r="AX197" t="n">
        <v>1.8517</v>
      </c>
      <c r="AY197" t="n">
        <v>1.8316</v>
      </c>
      <c r="AZ197" t="n">
        <v>1.8365</v>
      </c>
      <c r="BA197" t="n">
        <v>1.8538</v>
      </c>
      <c r="BB197" t="n">
        <v>2.0363</v>
      </c>
      <c r="BC197" t="n">
        <v>2.0565</v>
      </c>
      <c r="BD197" t="n">
        <v>2.0511</v>
      </c>
      <c r="BE197" t="n">
        <v>2.0373</v>
      </c>
      <c r="BF197" t="n">
        <v>2.017</v>
      </c>
      <c r="BG197" t="n">
        <v>1.9766</v>
      </c>
      <c r="BH197" t="n">
        <v>1.8453</v>
      </c>
      <c r="BI197" t="n">
        <v>1.8091</v>
      </c>
      <c r="BJ197" t="n">
        <v>1.7803</v>
      </c>
      <c r="BK197" t="n">
        <v>1.7602</v>
      </c>
    </row>
    <row r="198">
      <c r="A198" s="1112" t="n">
        <v>44558</v>
      </c>
      <c r="B198" s="63" t="n">
        <v>92487</v>
      </c>
      <c r="N198" s="394" t="n"/>
      <c r="O198" t="n">
        <v>2.2471</v>
      </c>
      <c r="P198" t="n">
        <v>2.246</v>
      </c>
      <c r="Q198" t="n">
        <v>2.2501</v>
      </c>
      <c r="R198" t="n">
        <v>2.3524</v>
      </c>
      <c r="S198" t="n">
        <v>2.3467</v>
      </c>
      <c r="T198" t="n">
        <v>2.3302</v>
      </c>
      <c r="U198" t="n">
        <v>2.3068</v>
      </c>
      <c r="V198" t="n">
        <v>2.2784</v>
      </c>
      <c r="W198" t="n">
        <v>2.2437</v>
      </c>
      <c r="X198" t="n">
        <v>2.1066</v>
      </c>
      <c r="Y198" t="n">
        <v>2.0679</v>
      </c>
      <c r="Z198" t="n">
        <v>2.0404</v>
      </c>
      <c r="AA198" t="n">
        <v>2.027</v>
      </c>
      <c r="AB198" t="n">
        <v>2.0254</v>
      </c>
      <c r="AC198" t="n">
        <v>2.0331</v>
      </c>
      <c r="AD198" t="n">
        <v>2.1639</v>
      </c>
      <c r="AE198" t="n">
        <v>2.1673</v>
      </c>
      <c r="AF198" t="n">
        <v>2.1648</v>
      </c>
      <c r="AG198" t="n">
        <v>2.1516</v>
      </c>
      <c r="AH198" t="n">
        <v>2.1293</v>
      </c>
      <c r="AI198" t="n">
        <v>2.0928</v>
      </c>
      <c r="AJ198" t="n">
        <v>1.9646</v>
      </c>
      <c r="AK198" t="n">
        <v>1.9324</v>
      </c>
      <c r="AL198" t="n">
        <v>1.9118</v>
      </c>
      <c r="AM198" t="n">
        <v>1.9058</v>
      </c>
      <c r="AN198" t="n">
        <v>1.9169</v>
      </c>
      <c r="AO198" t="n">
        <v>1.9347</v>
      </c>
      <c r="AP198" t="n">
        <v>2.1177</v>
      </c>
      <c r="AQ198" t="n">
        <v>2.1384</v>
      </c>
      <c r="AR198" t="n">
        <v>2.1335</v>
      </c>
      <c r="AS198" t="n">
        <v>2.1202</v>
      </c>
      <c r="AT198" t="n">
        <v>2.1004</v>
      </c>
      <c r="AU198" t="n">
        <v>2.0605</v>
      </c>
      <c r="AV198" t="n">
        <v>1.9297</v>
      </c>
      <c r="AW198" t="n">
        <v>1.894</v>
      </c>
      <c r="AX198" t="n">
        <v>1.8678</v>
      </c>
      <c r="AY198" t="n">
        <v>1.8477</v>
      </c>
      <c r="AZ198" t="n">
        <v>1.8526</v>
      </c>
      <c r="BA198" t="n">
        <v>1.8699</v>
      </c>
      <c r="BB198" t="n">
        <v>2.0524</v>
      </c>
      <c r="BC198" t="n">
        <v>2.0726</v>
      </c>
      <c r="BD198" t="n">
        <v>2.0672</v>
      </c>
      <c r="BE198" t="n">
        <v>2.0534</v>
      </c>
      <c r="BF198" t="n">
        <v>2.0331</v>
      </c>
      <c r="BG198" t="n">
        <v>1.9927</v>
      </c>
      <c r="BH198" t="n">
        <v>1.8614</v>
      </c>
      <c r="BI198" t="n">
        <v>1.8252</v>
      </c>
      <c r="BJ198" t="n">
        <v>1.7964</v>
      </c>
      <c r="BK198" t="n">
        <v>1.7763</v>
      </c>
    </row>
    <row r="199">
      <c r="A199" s="1112" t="n">
        <v>44559</v>
      </c>
      <c r="B199" s="63" t="n">
        <v>123036</v>
      </c>
      <c r="N199" s="396" t="n"/>
      <c r="O199" t="n">
        <v>2.2717</v>
      </c>
      <c r="P199" t="n">
        <v>2.2666</v>
      </c>
      <c r="Q199" t="n">
        <v>2.2688</v>
      </c>
      <c r="R199" t="n">
        <v>2.3711</v>
      </c>
      <c r="S199" t="n">
        <v>2.364</v>
      </c>
      <c r="T199" t="n">
        <v>2.3465</v>
      </c>
      <c r="U199" t="n">
        <v>2.3224</v>
      </c>
      <c r="V199" t="n">
        <v>2.2937</v>
      </c>
      <c r="W199" t="n">
        <v>2.2588</v>
      </c>
      <c r="X199" t="n">
        <v>2.1217</v>
      </c>
      <c r="Y199" t="n">
        <v>2.0831</v>
      </c>
      <c r="Z199" t="n">
        <v>2.0553</v>
      </c>
      <c r="AA199" t="n">
        <v>2.0417</v>
      </c>
      <c r="AB199" t="n">
        <v>2.0399</v>
      </c>
      <c r="AC199" t="n">
        <v>2.0476</v>
      </c>
      <c r="AD199" t="n">
        <v>2.1783</v>
      </c>
      <c r="AE199" t="n">
        <v>2.1816</v>
      </c>
      <c r="AF199" t="n">
        <v>2.1785</v>
      </c>
      <c r="AG199" t="n">
        <v>2.1648</v>
      </c>
      <c r="AH199" t="n">
        <v>2.1424</v>
      </c>
      <c r="AI199" t="n">
        <v>2.1057</v>
      </c>
      <c r="AJ199" t="n">
        <v>1.9774</v>
      </c>
      <c r="AK199" t="n">
        <v>1.945</v>
      </c>
      <c r="AL199" t="n">
        <v>1.924</v>
      </c>
      <c r="AM199" t="n">
        <v>1.918</v>
      </c>
      <c r="AN199" t="n">
        <v>1.9291</v>
      </c>
      <c r="AO199" t="n">
        <v>1.9469</v>
      </c>
      <c r="AP199" t="n">
        <v>2.1299</v>
      </c>
      <c r="AQ199" t="n">
        <v>2.1506</v>
      </c>
      <c r="AR199" t="n">
        <v>2.1457</v>
      </c>
      <c r="AS199" t="n">
        <v>2.1324</v>
      </c>
      <c r="AT199" t="n">
        <v>2.1126</v>
      </c>
      <c r="AU199" t="n">
        <v>2.0727</v>
      </c>
      <c r="AV199" t="n">
        <v>1.9419</v>
      </c>
      <c r="AW199" t="n">
        <v>1.9062</v>
      </c>
      <c r="AX199" t="n">
        <v>1.88</v>
      </c>
      <c r="AY199" t="n">
        <v>1.8599</v>
      </c>
      <c r="AZ199" t="n">
        <v>1.8648</v>
      </c>
      <c r="BA199" t="n">
        <v>1.8821</v>
      </c>
      <c r="BB199" t="n">
        <v>2.0646</v>
      </c>
      <c r="BC199" t="n">
        <v>2.0848</v>
      </c>
      <c r="BD199" t="n">
        <v>2.0794</v>
      </c>
      <c r="BE199" t="n">
        <v>2.0656</v>
      </c>
      <c r="BF199" t="n">
        <v>2.0453</v>
      </c>
      <c r="BG199" t="n">
        <v>2.0049</v>
      </c>
      <c r="BH199" t="n">
        <v>1.8736</v>
      </c>
      <c r="BI199" t="n">
        <v>1.8374</v>
      </c>
      <c r="BJ199" t="n">
        <v>1.8086</v>
      </c>
      <c r="BK199" t="n">
        <v>1.7885</v>
      </c>
    </row>
    <row r="200">
      <c r="A200" s="1112" t="n">
        <v>44560</v>
      </c>
      <c r="B200" s="63" t="n">
        <v>121421</v>
      </c>
      <c r="N200" s="394" t="n"/>
      <c r="O200" t="n">
        <v>2.2968</v>
      </c>
      <c r="P200" t="n">
        <v>2.2914</v>
      </c>
      <c r="Q200" t="n">
        <v>2.2921</v>
      </c>
      <c r="R200" t="n">
        <v>2.3926</v>
      </c>
      <c r="S200" t="n">
        <v>2.3836</v>
      </c>
      <c r="T200" t="n">
        <v>2.3645</v>
      </c>
      <c r="U200" t="n">
        <v>2.3392</v>
      </c>
      <c r="V200" t="n">
        <v>2.3092</v>
      </c>
      <c r="W200" t="n">
        <v>2.2729</v>
      </c>
      <c r="X200" t="n">
        <v>2.1361</v>
      </c>
      <c r="Y200" t="n">
        <v>2.0978</v>
      </c>
      <c r="Z200" t="n">
        <v>2.0702</v>
      </c>
      <c r="AA200" t="n">
        <v>2.057</v>
      </c>
      <c r="AB200" t="n">
        <v>2.0561</v>
      </c>
      <c r="AC200" t="n">
        <v>2.0641</v>
      </c>
      <c r="AD200" t="n">
        <v>2.1948</v>
      </c>
      <c r="AE200" t="n">
        <v>2.1981</v>
      </c>
      <c r="AF200" t="n">
        <v>2.195</v>
      </c>
      <c r="AG200" t="n">
        <v>2.1804</v>
      </c>
      <c r="AH200" t="n">
        <v>2.1571</v>
      </c>
      <c r="AI200" t="n">
        <v>2.1195</v>
      </c>
      <c r="AJ200" t="n">
        <v>1.9903</v>
      </c>
      <c r="AK200" t="n">
        <v>1.957</v>
      </c>
      <c r="AL200" t="n">
        <v>1.935</v>
      </c>
      <c r="AM200" t="n">
        <v>1.929</v>
      </c>
      <c r="AN200" t="n">
        <v>1.9401</v>
      </c>
      <c r="AO200" t="n">
        <v>1.9579</v>
      </c>
      <c r="AP200" t="n">
        <v>2.1409</v>
      </c>
      <c r="AQ200" t="n">
        <v>2.1616</v>
      </c>
      <c r="AR200" t="n">
        <v>2.1567</v>
      </c>
      <c r="AS200" t="n">
        <v>2.1434</v>
      </c>
      <c r="AT200" t="n">
        <v>2.1236</v>
      </c>
      <c r="AU200" t="n">
        <v>2.0837</v>
      </c>
      <c r="AV200" t="n">
        <v>1.9529</v>
      </c>
      <c r="AW200" t="n">
        <v>1.9172</v>
      </c>
      <c r="AX200" t="n">
        <v>1.891</v>
      </c>
      <c r="AY200" t="n">
        <v>1.8709</v>
      </c>
      <c r="AZ200" t="n">
        <v>1.8758</v>
      </c>
      <c r="BA200" t="n">
        <v>1.8931</v>
      </c>
      <c r="BB200" t="n">
        <v>2.0756</v>
      </c>
      <c r="BC200" t="n">
        <v>2.0958</v>
      </c>
      <c r="BD200" t="n">
        <v>2.0904</v>
      </c>
      <c r="BE200" t="n">
        <v>2.0766</v>
      </c>
      <c r="BF200" t="n">
        <v>2.0563</v>
      </c>
      <c r="BG200" t="n">
        <v>2.0159</v>
      </c>
      <c r="BH200" t="n">
        <v>1.8846</v>
      </c>
      <c r="BI200" t="n">
        <v>1.8484</v>
      </c>
      <c r="BJ200" t="n">
        <v>1.8196</v>
      </c>
      <c r="BK200" t="n">
        <v>1.7995</v>
      </c>
    </row>
    <row r="201">
      <c r="A201" s="1112" t="n">
        <v>44561</v>
      </c>
      <c r="B201" s="63" t="n">
        <v>147479</v>
      </c>
      <c r="N201" s="395" t="n"/>
      <c r="O201" t="n">
        <v>2.2285</v>
      </c>
      <c r="P201" t="n">
        <v>2.2246</v>
      </c>
      <c r="Q201" t="n">
        <v>2.2286</v>
      </c>
      <c r="R201" t="n">
        <v>2.3314</v>
      </c>
      <c r="S201" t="n">
        <v>2.3241</v>
      </c>
      <c r="T201" t="n">
        <v>2.3067</v>
      </c>
      <c r="U201" t="n">
        <v>2.2821</v>
      </c>
      <c r="V201" t="n">
        <v>2.2522</v>
      </c>
      <c r="W201" t="n">
        <v>2.2158</v>
      </c>
      <c r="X201" t="n">
        <v>2.0787</v>
      </c>
      <c r="Y201" t="n">
        <v>2.0408</v>
      </c>
      <c r="Z201" t="n">
        <v>2.0142</v>
      </c>
      <c r="AA201" t="n">
        <v>2.0016</v>
      </c>
      <c r="AB201" t="n">
        <v>2.0013</v>
      </c>
      <c r="AC201" t="n">
        <v>2.01</v>
      </c>
      <c r="AD201" t="n">
        <v>2.1405</v>
      </c>
      <c r="AE201" t="n">
        <v>2.1439</v>
      </c>
      <c r="AF201" t="n">
        <v>2.1408</v>
      </c>
      <c r="AG201" t="n">
        <v>2.1263</v>
      </c>
      <c r="AH201" t="n">
        <v>2.103</v>
      </c>
      <c r="AI201" t="n">
        <v>2.0655</v>
      </c>
      <c r="AJ201" t="n">
        <v>1.9363</v>
      </c>
      <c r="AK201" t="n">
        <v>1.9031</v>
      </c>
      <c r="AL201" t="n">
        <v>1.8811</v>
      </c>
      <c r="AM201" t="n">
        <v>1.8751</v>
      </c>
      <c r="AN201" t="n">
        <v>1.8862</v>
      </c>
      <c r="AO201" t="n">
        <v>1.904</v>
      </c>
      <c r="AP201" t="n">
        <v>2.087</v>
      </c>
      <c r="AQ201" t="n">
        <v>2.1077</v>
      </c>
      <c r="AR201" t="n">
        <v>2.1028</v>
      </c>
      <c r="AS201" t="n">
        <v>2.0895</v>
      </c>
      <c r="AT201" t="n">
        <v>2.0697</v>
      </c>
      <c r="AU201" t="n">
        <v>2.0298</v>
      </c>
      <c r="AV201" t="n">
        <v>1.899</v>
      </c>
      <c r="AW201" t="n">
        <v>1.8633</v>
      </c>
      <c r="AX201" t="n">
        <v>1.8371</v>
      </c>
      <c r="AY201" t="n">
        <v>1.817</v>
      </c>
      <c r="AZ201" t="n">
        <v>1.8219</v>
      </c>
      <c r="BA201" t="n">
        <v>1.8392</v>
      </c>
      <c r="BB201" t="n">
        <v>2.0217</v>
      </c>
      <c r="BC201" t="n">
        <v>2.0419</v>
      </c>
      <c r="BD201" t="n">
        <v>2.0365</v>
      </c>
      <c r="BE201" t="n">
        <v>2.0227</v>
      </c>
      <c r="BF201" t="n">
        <v>2.0024</v>
      </c>
      <c r="BG201" t="n">
        <v>1.962</v>
      </c>
      <c r="BH201" t="n">
        <v>1.8307</v>
      </c>
      <c r="BI201" t="n">
        <v>1.7945</v>
      </c>
      <c r="BJ201" t="n">
        <v>1.7657</v>
      </c>
      <c r="BK201" t="n">
        <v>1.7456</v>
      </c>
    </row>
    <row r="202">
      <c r="A202" s="1112" t="n">
        <v>44564</v>
      </c>
      <c r="B202" s="63" t="n">
        <v>120473</v>
      </c>
      <c r="N202" s="394" t="n"/>
      <c r="P202" t="n">
        <v>2.2565</v>
      </c>
      <c r="Q202" t="n">
        <v>2.2593</v>
      </c>
      <c r="R202" t="n">
        <v>2.3621</v>
      </c>
      <c r="S202" t="n">
        <v>2.3554</v>
      </c>
      <c r="T202" t="n">
        <v>2.3384</v>
      </c>
      <c r="U202" t="n">
        <v>2.3139</v>
      </c>
      <c r="V202" t="n">
        <v>2.2845</v>
      </c>
      <c r="W202" t="n">
        <v>2.2489</v>
      </c>
      <c r="X202" t="n">
        <v>2.1118</v>
      </c>
      <c r="Y202" t="n">
        <v>2.0733</v>
      </c>
      <c r="Z202" t="n">
        <v>2.0462</v>
      </c>
      <c r="AA202" t="n">
        <v>2.0337</v>
      </c>
      <c r="AB202" t="n">
        <v>2.033</v>
      </c>
      <c r="AC202" t="n">
        <v>2.0417</v>
      </c>
      <c r="AD202" t="n">
        <v>2.1722</v>
      </c>
      <c r="AE202" t="n">
        <v>2.1756</v>
      </c>
      <c r="AF202" t="n">
        <v>2.1725</v>
      </c>
      <c r="AG202" t="n">
        <v>2.158</v>
      </c>
      <c r="AH202" t="n">
        <v>2.1347</v>
      </c>
      <c r="AI202" t="n">
        <v>2.0972</v>
      </c>
      <c r="AJ202" t="n">
        <v>1.968</v>
      </c>
      <c r="AK202" t="n">
        <v>1.9348</v>
      </c>
      <c r="AL202" t="n">
        <v>1.9128</v>
      </c>
      <c r="AM202" t="n">
        <v>1.9068</v>
      </c>
      <c r="AN202" t="n">
        <v>1.9179</v>
      </c>
      <c r="AO202" t="n">
        <v>1.9357</v>
      </c>
      <c r="AP202" t="n">
        <v>2.1187</v>
      </c>
      <c r="AQ202" t="n">
        <v>2.1394</v>
      </c>
      <c r="AR202" t="n">
        <v>2.1345</v>
      </c>
      <c r="AS202" t="n">
        <v>2.1212</v>
      </c>
      <c r="AT202" t="n">
        <v>2.1014</v>
      </c>
      <c r="AU202" t="n">
        <v>2.0615</v>
      </c>
      <c r="AV202" t="n">
        <v>1.9307</v>
      </c>
      <c r="AW202" t="n">
        <v>1.895</v>
      </c>
      <c r="AX202" t="n">
        <v>1.8688</v>
      </c>
      <c r="AY202" t="n">
        <v>1.8487</v>
      </c>
      <c r="AZ202" t="n">
        <v>1.8536</v>
      </c>
      <c r="BA202" t="n">
        <v>1.8709</v>
      </c>
      <c r="BB202" t="n">
        <v>2.0534</v>
      </c>
      <c r="BC202" t="n">
        <v>2.0736</v>
      </c>
      <c r="BD202" t="n">
        <v>2.0682</v>
      </c>
      <c r="BE202" t="n">
        <v>2.0544</v>
      </c>
      <c r="BF202" t="n">
        <v>2.0341</v>
      </c>
      <c r="BG202" t="n">
        <v>1.9937</v>
      </c>
      <c r="BH202" t="n">
        <v>1.8624</v>
      </c>
      <c r="BI202" t="n">
        <v>1.8262</v>
      </c>
      <c r="BJ202" t="n">
        <v>1.7974</v>
      </c>
      <c r="BK202" t="n">
        <v>1.7773</v>
      </c>
    </row>
    <row r="203">
      <c r="A203" s="1112" t="n">
        <v>44565</v>
      </c>
      <c r="B203" s="63" t="n">
        <v>192567</v>
      </c>
      <c r="N203" s="396" t="n"/>
      <c r="P203" t="n">
        <v>2.2763</v>
      </c>
      <c r="Q203" t="n">
        <v>2.282</v>
      </c>
      <c r="R203" t="n">
        <v>2.3872</v>
      </c>
      <c r="S203" t="n">
        <v>2.3819</v>
      </c>
      <c r="T203" t="n">
        <v>2.3656</v>
      </c>
      <c r="U203" t="n">
        <v>2.3415</v>
      </c>
      <c r="V203" t="n">
        <v>2.3117</v>
      </c>
      <c r="W203" t="n">
        <v>2.2752</v>
      </c>
      <c r="X203" t="n">
        <v>2.1367</v>
      </c>
      <c r="Y203" t="n">
        <v>2.0976</v>
      </c>
      <c r="Z203" t="n">
        <v>2.069</v>
      </c>
      <c r="AA203" t="n">
        <v>2.056</v>
      </c>
      <c r="AB203" t="n">
        <v>2.0557</v>
      </c>
      <c r="AC203" t="n">
        <v>2.0643</v>
      </c>
      <c r="AD203" t="n">
        <v>2.1938</v>
      </c>
      <c r="AE203" t="n">
        <v>2.197</v>
      </c>
      <c r="AF203" t="n">
        <v>2.1936</v>
      </c>
      <c r="AG203" t="n">
        <v>2.1789</v>
      </c>
      <c r="AH203" t="n">
        <v>2.1553</v>
      </c>
      <c r="AI203" t="n">
        <v>2.1176</v>
      </c>
      <c r="AJ203" t="n">
        <v>1.9881</v>
      </c>
      <c r="AK203" t="n">
        <v>1.9547</v>
      </c>
      <c r="AL203" t="n">
        <v>1.9324</v>
      </c>
      <c r="AM203" t="n">
        <v>1.9262</v>
      </c>
      <c r="AN203" t="n">
        <v>1.937</v>
      </c>
      <c r="AO203" t="n">
        <v>1.9546</v>
      </c>
      <c r="AP203" t="n">
        <v>2.1346</v>
      </c>
      <c r="AQ203" t="n">
        <v>2.1553</v>
      </c>
      <c r="AR203" t="n">
        <v>2.1504</v>
      </c>
      <c r="AS203" t="n">
        <v>2.1371</v>
      </c>
      <c r="AT203" t="n">
        <v>2.1173</v>
      </c>
      <c r="AU203" t="n">
        <v>2.0774</v>
      </c>
      <c r="AV203" t="n">
        <v>1.9466</v>
      </c>
      <c r="AW203" t="n">
        <v>1.9109</v>
      </c>
      <c r="AX203" t="n">
        <v>1.8847</v>
      </c>
      <c r="AY203" t="n">
        <v>1.8646</v>
      </c>
      <c r="AZ203" t="n">
        <v>1.8695</v>
      </c>
      <c r="BA203" t="n">
        <v>1.8868</v>
      </c>
      <c r="BB203" t="n">
        <v>2.0693</v>
      </c>
      <c r="BC203" t="n">
        <v>2.0895</v>
      </c>
      <c r="BD203" t="n">
        <v>2.0841</v>
      </c>
      <c r="BE203" t="n">
        <v>2.0703</v>
      </c>
      <c r="BF203" t="n">
        <v>2.05</v>
      </c>
      <c r="BG203" t="n">
        <v>2.0096</v>
      </c>
      <c r="BH203" t="n">
        <v>1.8783</v>
      </c>
      <c r="BI203" t="n">
        <v>1.8421</v>
      </c>
      <c r="BJ203" t="n">
        <v>1.8133</v>
      </c>
      <c r="BK203" t="n">
        <v>1.7932</v>
      </c>
    </row>
    <row r="204">
      <c r="A204" s="1112" t="n">
        <v>44566</v>
      </c>
      <c r="B204" s="63" t="n">
        <v>194225</v>
      </c>
      <c r="N204" s="394" t="n"/>
      <c r="P204" t="n">
        <v>2.2921</v>
      </c>
      <c r="Q204" t="n">
        <v>2.2975</v>
      </c>
      <c r="R204" t="n">
        <v>2.4045</v>
      </c>
      <c r="S204" t="n">
        <v>2.3989</v>
      </c>
      <c r="T204" t="n">
        <v>2.3825</v>
      </c>
      <c r="U204" t="n">
        <v>2.358</v>
      </c>
      <c r="V204" t="n">
        <v>2.3272</v>
      </c>
      <c r="W204" t="n">
        <v>2.2892</v>
      </c>
      <c r="X204" t="n">
        <v>2.1501</v>
      </c>
      <c r="Y204" t="n">
        <v>2.111</v>
      </c>
      <c r="Z204" t="n">
        <v>2.0826</v>
      </c>
      <c r="AA204" t="n">
        <v>2.0693</v>
      </c>
      <c r="AB204" t="n">
        <v>2.0689</v>
      </c>
      <c r="AC204" t="n">
        <v>2.0776</v>
      </c>
      <c r="AD204" t="n">
        <v>2.2072</v>
      </c>
      <c r="AE204" t="n">
        <v>2.2114</v>
      </c>
      <c r="AF204" t="n">
        <v>2.2076</v>
      </c>
      <c r="AG204" t="n">
        <v>2.1915</v>
      </c>
      <c r="AH204" t="n">
        <v>2.1679</v>
      </c>
      <c r="AI204" t="n">
        <v>2.1302</v>
      </c>
      <c r="AJ204" t="n">
        <v>2.0007</v>
      </c>
      <c r="AK204" t="n">
        <v>1.9673</v>
      </c>
      <c r="AL204" t="n">
        <v>1.945</v>
      </c>
      <c r="AM204" t="n">
        <v>1.9388</v>
      </c>
      <c r="AN204" t="n">
        <v>1.9496</v>
      </c>
      <c r="AO204" t="n">
        <v>1.9672</v>
      </c>
      <c r="AP204" t="n">
        <v>2.1472</v>
      </c>
      <c r="AQ204" t="n">
        <v>2.1679</v>
      </c>
      <c r="AR204" t="n">
        <v>2.163</v>
      </c>
      <c r="AS204" t="n">
        <v>2.1497</v>
      </c>
      <c r="AT204" t="n">
        <v>2.1299</v>
      </c>
      <c r="AU204" t="n">
        <v>2.09</v>
      </c>
      <c r="AV204" t="n">
        <v>1.9592</v>
      </c>
      <c r="AW204" t="n">
        <v>1.9235</v>
      </c>
      <c r="AX204" t="n">
        <v>1.8973</v>
      </c>
      <c r="AY204" t="n">
        <v>1.8772</v>
      </c>
      <c r="AZ204" t="n">
        <v>1.8821</v>
      </c>
      <c r="BA204" t="n">
        <v>1.8994</v>
      </c>
      <c r="BB204" t="n">
        <v>2.0819</v>
      </c>
      <c r="BC204" t="n">
        <v>2.1021</v>
      </c>
      <c r="BD204" t="n">
        <v>2.0967</v>
      </c>
      <c r="BE204" t="n">
        <v>2.0829</v>
      </c>
      <c r="BF204" t="n">
        <v>2.0626</v>
      </c>
      <c r="BG204" t="n">
        <v>2.0222</v>
      </c>
      <c r="BH204" t="n">
        <v>1.8909</v>
      </c>
      <c r="BI204" t="n">
        <v>1.8547</v>
      </c>
      <c r="BJ204" t="n">
        <v>1.8259</v>
      </c>
      <c r="BK204" t="n">
        <v>1.8058</v>
      </c>
    </row>
    <row r="205">
      <c r="A205" s="1112" t="n">
        <v>44567</v>
      </c>
      <c r="B205" s="63" t="n">
        <v>190324</v>
      </c>
      <c r="N205" s="396" t="n"/>
      <c r="P205" t="n">
        <v>2.3043</v>
      </c>
      <c r="Q205" t="n">
        <v>2.3103</v>
      </c>
      <c r="R205" t="n">
        <v>2.4195</v>
      </c>
      <c r="S205" t="n">
        <v>2.4157</v>
      </c>
      <c r="T205" t="n">
        <v>2.3996</v>
      </c>
      <c r="U205" t="n">
        <v>2.3749</v>
      </c>
      <c r="V205" t="n">
        <v>2.3442</v>
      </c>
      <c r="W205" t="n">
        <v>2.3059</v>
      </c>
      <c r="X205" t="n">
        <v>2.1669</v>
      </c>
      <c r="Y205" t="n">
        <v>2.128</v>
      </c>
      <c r="Z205" t="n">
        <v>2.1003</v>
      </c>
      <c r="AA205" t="n">
        <v>2.0877</v>
      </c>
      <c r="AB205" t="n">
        <v>2.0875</v>
      </c>
      <c r="AC205" t="n">
        <v>2.0961</v>
      </c>
      <c r="AD205" t="n">
        <v>2.2254</v>
      </c>
      <c r="AE205" t="n">
        <v>2.228</v>
      </c>
      <c r="AF205" t="n">
        <v>2.2223</v>
      </c>
      <c r="AG205" t="n">
        <v>2.2079</v>
      </c>
      <c r="AH205" t="n">
        <v>2.1841</v>
      </c>
      <c r="AI205" t="n">
        <v>2.1462</v>
      </c>
      <c r="AJ205" t="n">
        <v>2.0164</v>
      </c>
      <c r="AK205" t="n">
        <v>1.9828</v>
      </c>
      <c r="AL205" t="n">
        <v>1.9603</v>
      </c>
      <c r="AM205" t="n">
        <v>1.9541</v>
      </c>
      <c r="AN205" t="n">
        <v>1.9649</v>
      </c>
      <c r="AO205" t="n">
        <v>1.9825</v>
      </c>
      <c r="AP205" t="n">
        <v>2.1625</v>
      </c>
      <c r="AQ205" t="n">
        <v>2.1832</v>
      </c>
      <c r="AR205" t="n">
        <v>2.1783</v>
      </c>
      <c r="AS205" t="n">
        <v>2.165</v>
      </c>
      <c r="AT205" t="n">
        <v>2.1452</v>
      </c>
      <c r="AU205" t="n">
        <v>2.1053</v>
      </c>
      <c r="AV205" t="n">
        <v>1.9745</v>
      </c>
      <c r="AW205" t="n">
        <v>1.9388</v>
      </c>
      <c r="AX205" t="n">
        <v>1.9126</v>
      </c>
      <c r="AY205" t="n">
        <v>1.8925</v>
      </c>
      <c r="AZ205" t="n">
        <v>1.8974</v>
      </c>
      <c r="BA205" t="n">
        <v>1.9147</v>
      </c>
      <c r="BB205" t="n">
        <v>2.0972</v>
      </c>
      <c r="BC205" t="n">
        <v>2.1174</v>
      </c>
      <c r="BD205" t="n">
        <v>2.112</v>
      </c>
      <c r="BE205" t="n">
        <v>2.0982</v>
      </c>
      <c r="BF205" t="n">
        <v>2.0779</v>
      </c>
      <c r="BG205" t="n">
        <v>2.0375</v>
      </c>
      <c r="BH205" t="n">
        <v>1.9062</v>
      </c>
      <c r="BI205" t="n">
        <v>1.87</v>
      </c>
      <c r="BJ205" t="n">
        <v>1.8412</v>
      </c>
      <c r="BK205" t="n">
        <v>1.8211</v>
      </c>
    </row>
    <row r="206">
      <c r="A206" s="1112" t="n">
        <v>44568</v>
      </c>
      <c r="B206" s="63" t="n">
        <v>173437</v>
      </c>
      <c r="N206" s="394" t="n"/>
      <c r="P206" t="n">
        <v>2.2989</v>
      </c>
      <c r="Q206" t="n">
        <v>2.3058</v>
      </c>
      <c r="R206" t="n">
        <v>2.4197</v>
      </c>
      <c r="S206" t="n">
        <v>2.4164</v>
      </c>
      <c r="T206" t="n">
        <v>2.3998</v>
      </c>
      <c r="U206" t="n">
        <v>2.3748</v>
      </c>
      <c r="V206" t="n">
        <v>2.3436</v>
      </c>
      <c r="W206" t="n">
        <v>2.3048</v>
      </c>
      <c r="X206" t="n">
        <v>2.1659</v>
      </c>
      <c r="Y206" t="n">
        <v>2.1273</v>
      </c>
      <c r="Z206" t="n">
        <v>2.0997</v>
      </c>
      <c r="AA206" t="n">
        <v>2.0873</v>
      </c>
      <c r="AB206" t="n">
        <v>2.0871</v>
      </c>
      <c r="AC206" t="n">
        <v>2.0956</v>
      </c>
      <c r="AD206" t="n">
        <v>2.2249</v>
      </c>
      <c r="AE206" t="n">
        <v>2.2264</v>
      </c>
      <c r="AF206" t="n">
        <v>2.2173</v>
      </c>
      <c r="AG206" t="n">
        <v>2.2038</v>
      </c>
      <c r="AH206" t="n">
        <v>2.1808</v>
      </c>
      <c r="AI206" t="n">
        <v>2.1438</v>
      </c>
      <c r="AJ206" t="n">
        <v>2.0149</v>
      </c>
      <c r="AK206" t="n">
        <v>1.9821</v>
      </c>
      <c r="AL206" t="n">
        <v>1.9605</v>
      </c>
      <c r="AM206" t="n">
        <v>1.9542</v>
      </c>
      <c r="AN206" t="n">
        <v>1.965</v>
      </c>
      <c r="AO206" t="n">
        <v>1.9825</v>
      </c>
      <c r="AP206" t="n">
        <v>2.1624</v>
      </c>
      <c r="AQ206" t="n">
        <v>2.183</v>
      </c>
      <c r="AR206" t="n">
        <v>2.178</v>
      </c>
      <c r="AS206" t="n">
        <v>2.1647</v>
      </c>
      <c r="AT206" t="n">
        <v>2.1448</v>
      </c>
      <c r="AU206" t="n">
        <v>2.1048</v>
      </c>
      <c r="AV206" t="n">
        <v>1.9739</v>
      </c>
      <c r="AW206" t="n">
        <v>1.9382</v>
      </c>
      <c r="AX206" t="n">
        <v>1.9119</v>
      </c>
      <c r="AY206" t="n">
        <v>1.8918</v>
      </c>
      <c r="AZ206" t="n">
        <v>1.8967</v>
      </c>
      <c r="BA206" t="n">
        <v>1.914</v>
      </c>
      <c r="BB206" t="n">
        <v>2.0965</v>
      </c>
      <c r="BC206" t="n">
        <v>2.1167</v>
      </c>
      <c r="BD206" t="n">
        <v>2.1113</v>
      </c>
      <c r="BE206" t="n">
        <v>2.0975</v>
      </c>
      <c r="BF206" t="n">
        <v>2.0772</v>
      </c>
      <c r="BG206" t="n">
        <v>2.0368</v>
      </c>
      <c r="BH206" t="n">
        <v>1.9055</v>
      </c>
      <c r="BI206" t="n">
        <v>1.8693</v>
      </c>
      <c r="BJ206" t="n">
        <v>1.8405</v>
      </c>
      <c r="BK206" t="n">
        <v>1.8204</v>
      </c>
    </row>
    <row r="207">
      <c r="A207" s="1112" t="n">
        <v>44571</v>
      </c>
      <c r="B207" s="63" t="n">
        <v>210255</v>
      </c>
      <c r="N207" s="397" t="n"/>
      <c r="P207" t="n">
        <v>2.2754</v>
      </c>
      <c r="Q207" t="n">
        <v>2.2825</v>
      </c>
      <c r="R207" t="n">
        <v>2.3979</v>
      </c>
      <c r="S207" t="n">
        <v>2.3956</v>
      </c>
      <c r="T207" t="n">
        <v>2.3804</v>
      </c>
      <c r="U207" t="n">
        <v>2.3566</v>
      </c>
      <c r="V207" t="n">
        <v>2.3262</v>
      </c>
      <c r="W207" t="n">
        <v>2.288</v>
      </c>
      <c r="X207" t="n">
        <v>2.1498</v>
      </c>
      <c r="Y207" t="n">
        <v>2.1115</v>
      </c>
      <c r="Z207" t="n">
        <v>2.0844</v>
      </c>
      <c r="AA207" t="n">
        <v>2.0725</v>
      </c>
      <c r="AB207" t="n">
        <v>2.073</v>
      </c>
      <c r="AC207" t="n">
        <v>2.0819</v>
      </c>
      <c r="AD207" t="n">
        <v>2.2112</v>
      </c>
      <c r="AE207" t="n">
        <v>2.2127</v>
      </c>
      <c r="AF207" t="n">
        <v>2.2036</v>
      </c>
      <c r="AG207" t="n">
        <v>2.1901</v>
      </c>
      <c r="AH207" t="n">
        <v>2.1671</v>
      </c>
      <c r="AI207" t="n">
        <v>2.1301</v>
      </c>
      <c r="AJ207" t="n">
        <v>2.0012</v>
      </c>
      <c r="AK207" t="n">
        <v>1.9684</v>
      </c>
      <c r="AL207" t="n">
        <v>1.9468</v>
      </c>
      <c r="AM207" t="n">
        <v>1.9405</v>
      </c>
      <c r="AN207" t="n">
        <v>1.9513</v>
      </c>
      <c r="AO207" t="n">
        <v>1.9688</v>
      </c>
      <c r="AP207" t="n">
        <v>2.1487</v>
      </c>
      <c r="AQ207" t="n">
        <v>2.1693</v>
      </c>
      <c r="AR207" t="n">
        <v>2.1643</v>
      </c>
      <c r="AS207" t="n">
        <v>2.151</v>
      </c>
      <c r="AT207" t="n">
        <v>2.1311</v>
      </c>
      <c r="AU207" t="n">
        <v>2.0911</v>
      </c>
      <c r="AV207" t="n">
        <v>1.9602</v>
      </c>
      <c r="AW207" t="n">
        <v>1.9245</v>
      </c>
      <c r="AX207" t="n">
        <v>1.8982</v>
      </c>
      <c r="AY207" t="n">
        <v>1.8781</v>
      </c>
      <c r="AZ207" t="n">
        <v>1.883</v>
      </c>
      <c r="BA207" t="n">
        <v>1.9003</v>
      </c>
      <c r="BB207" t="n">
        <v>2.0828</v>
      </c>
      <c r="BC207" t="n">
        <v>2.103</v>
      </c>
      <c r="BD207" t="n">
        <v>2.0976</v>
      </c>
      <c r="BE207" t="n">
        <v>2.0838</v>
      </c>
      <c r="BF207" t="n">
        <v>2.0635</v>
      </c>
      <c r="BG207" t="n">
        <v>2.0231</v>
      </c>
      <c r="BH207" t="n">
        <v>1.8918</v>
      </c>
      <c r="BI207" t="n">
        <v>1.8556</v>
      </c>
      <c r="BJ207" t="n">
        <v>1.8268</v>
      </c>
      <c r="BK207" t="n">
        <v>1.8067</v>
      </c>
    </row>
    <row r="208">
      <c r="A208" s="1112" t="n">
        <v>44572</v>
      </c>
      <c r="B208" s="63" t="n">
        <v>220316</v>
      </c>
      <c r="N208" s="397" t="n"/>
      <c r="P208" t="n">
        <v>2.3574</v>
      </c>
      <c r="Q208" t="n">
        <v>2.3607</v>
      </c>
      <c r="R208" t="n">
        <v>2.4737</v>
      </c>
      <c r="S208" t="n">
        <v>2.4693</v>
      </c>
      <c r="T208" t="n">
        <v>2.4519</v>
      </c>
      <c r="U208" t="n">
        <v>2.4248</v>
      </c>
      <c r="V208" t="n">
        <v>2.3913</v>
      </c>
      <c r="W208" t="n">
        <v>2.3508</v>
      </c>
      <c r="X208" t="n">
        <v>2.2084</v>
      </c>
      <c r="Y208" t="n">
        <v>2.1687</v>
      </c>
      <c r="Z208" t="n">
        <v>2.1406</v>
      </c>
      <c r="AA208" t="n">
        <v>2.1273</v>
      </c>
      <c r="AB208" t="n">
        <v>2.1268</v>
      </c>
      <c r="AC208" t="n">
        <v>2.1351</v>
      </c>
      <c r="AD208" t="n">
        <v>2.2647</v>
      </c>
      <c r="AE208" t="n">
        <v>2.2657</v>
      </c>
      <c r="AF208" t="n">
        <v>2.2561</v>
      </c>
      <c r="AG208" t="n">
        <v>2.2411</v>
      </c>
      <c r="AH208" t="n">
        <v>2.2169</v>
      </c>
      <c r="AI208" t="n">
        <v>2.1777</v>
      </c>
      <c r="AJ208" t="n">
        <v>2.0466</v>
      </c>
      <c r="AK208" t="n">
        <v>2.0116</v>
      </c>
      <c r="AL208" t="n">
        <v>1.9878</v>
      </c>
      <c r="AM208" t="n">
        <v>1.9815</v>
      </c>
      <c r="AN208" t="n">
        <v>1.9923</v>
      </c>
      <c r="AO208" t="n">
        <v>2.0098</v>
      </c>
      <c r="AP208" t="n">
        <v>2.1897</v>
      </c>
      <c r="AQ208" t="n">
        <v>2.2103</v>
      </c>
      <c r="AR208" t="n">
        <v>2.2053</v>
      </c>
      <c r="AS208" t="n">
        <v>2.192</v>
      </c>
      <c r="AT208" t="n">
        <v>2.1721</v>
      </c>
      <c r="AU208" t="n">
        <v>2.1321</v>
      </c>
      <c r="AV208" t="n">
        <v>2.0012</v>
      </c>
      <c r="AW208" t="n">
        <v>1.9655</v>
      </c>
      <c r="AX208" t="n">
        <v>1.9392</v>
      </c>
      <c r="AY208" t="n">
        <v>1.9191</v>
      </c>
      <c r="AZ208" t="n">
        <v>1.924</v>
      </c>
      <c r="BA208" t="n">
        <v>1.9413</v>
      </c>
      <c r="BB208" t="n">
        <v>2.1238</v>
      </c>
      <c r="BC208" t="n">
        <v>2.144</v>
      </c>
      <c r="BD208" t="n">
        <v>2.1386</v>
      </c>
      <c r="BE208" t="n">
        <v>2.1248</v>
      </c>
      <c r="BF208" t="n">
        <v>2.1045</v>
      </c>
      <c r="BG208" t="n">
        <v>2.0641</v>
      </c>
      <c r="BH208" t="n">
        <v>1.9328</v>
      </c>
      <c r="BI208" t="n">
        <v>1.8966</v>
      </c>
      <c r="BJ208" t="n">
        <v>1.8678</v>
      </c>
      <c r="BK208" t="n">
        <v>1.8477</v>
      </c>
    </row>
    <row r="209">
      <c r="A209" s="1112" t="n">
        <v>44573</v>
      </c>
      <c r="B209" s="63" t="n">
        <v>236353</v>
      </c>
      <c r="P209" t="n">
        <v>2.3908</v>
      </c>
      <c r="Q209" t="n">
        <v>2.3936</v>
      </c>
      <c r="R209" t="n">
        <v>2.5025</v>
      </c>
      <c r="S209" t="n">
        <v>2.4966</v>
      </c>
      <c r="T209" t="n">
        <v>2.4767</v>
      </c>
      <c r="U209" t="n">
        <v>2.447</v>
      </c>
      <c r="V209" t="n">
        <v>2.4114</v>
      </c>
      <c r="W209" t="n">
        <v>2.3701</v>
      </c>
      <c r="X209" t="n">
        <v>2.2248</v>
      </c>
      <c r="Y209" t="n">
        <v>2.1834</v>
      </c>
      <c r="Z209" t="n">
        <v>2.154</v>
      </c>
      <c r="AA209" t="n">
        <v>2.1404</v>
      </c>
      <c r="AB209" t="n">
        <v>2.1399</v>
      </c>
      <c r="AC209" t="n">
        <v>2.1478</v>
      </c>
      <c r="AD209" t="n">
        <v>2.277</v>
      </c>
      <c r="AE209" t="n">
        <v>2.2768</v>
      </c>
      <c r="AF209" t="n">
        <v>2.2663</v>
      </c>
      <c r="AG209" t="n">
        <v>2.2491</v>
      </c>
      <c r="AH209" t="n">
        <v>2.2246</v>
      </c>
      <c r="AI209" t="n">
        <v>2.1854</v>
      </c>
      <c r="AJ209" t="n">
        <v>2.0535</v>
      </c>
      <c r="AK209" t="n">
        <v>2.0166</v>
      </c>
      <c r="AL209" t="n">
        <v>1.9921</v>
      </c>
      <c r="AM209" t="n">
        <v>1.9858</v>
      </c>
      <c r="AN209" t="n">
        <v>1.9976</v>
      </c>
      <c r="AO209" t="n">
        <v>2.0147</v>
      </c>
      <c r="AP209" t="n">
        <v>2.1942</v>
      </c>
      <c r="AQ209" t="n">
        <v>2.2144</v>
      </c>
      <c r="AR209" t="n">
        <v>2.209</v>
      </c>
      <c r="AS209" t="n">
        <v>2.1953</v>
      </c>
      <c r="AT209" t="n">
        <v>2.175</v>
      </c>
      <c r="AU209" t="n">
        <v>2.1346</v>
      </c>
      <c r="AV209" t="n">
        <v>2.0033</v>
      </c>
      <c r="AW209" t="n">
        <v>1.9672</v>
      </c>
      <c r="AX209" t="n">
        <v>1.9405</v>
      </c>
      <c r="AY209" t="n">
        <v>1.9204</v>
      </c>
      <c r="AZ209" t="n">
        <v>1.9253</v>
      </c>
      <c r="BA209" t="n">
        <v>1.9426</v>
      </c>
      <c r="BB209" t="n">
        <v>2.1251</v>
      </c>
      <c r="BC209" t="n">
        <v>2.1453</v>
      </c>
      <c r="BD209" t="n">
        <v>2.1399</v>
      </c>
      <c r="BE209" t="n">
        <v>2.1261</v>
      </c>
      <c r="BF209" t="n">
        <v>2.1058</v>
      </c>
      <c r="BG209" t="n">
        <v>2.0654</v>
      </c>
      <c r="BH209" t="n">
        <v>1.9341</v>
      </c>
      <c r="BI209" t="n">
        <v>1.8979</v>
      </c>
      <c r="BJ209" t="n">
        <v>1.8691</v>
      </c>
      <c r="BK209" t="n">
        <v>1.849</v>
      </c>
    </row>
    <row r="210">
      <c r="A210" s="1112" t="n">
        <v>44574</v>
      </c>
      <c r="B210" s="63" t="n">
        <v>207357</v>
      </c>
      <c r="P210" t="n">
        <v>2.3841</v>
      </c>
      <c r="Q210" t="n">
        <v>2.3877</v>
      </c>
      <c r="R210" t="n">
        <v>2.4974</v>
      </c>
      <c r="S210" t="n">
        <v>2.4916</v>
      </c>
      <c r="T210" t="n">
        <v>2.4721</v>
      </c>
      <c r="U210" t="n">
        <v>2.4436</v>
      </c>
      <c r="V210" t="n">
        <v>2.4089</v>
      </c>
      <c r="W210" t="n">
        <v>2.368</v>
      </c>
      <c r="X210" t="n">
        <v>2.2215</v>
      </c>
      <c r="Y210" t="n">
        <v>2.1794</v>
      </c>
      <c r="Z210" t="n">
        <v>2.1498</v>
      </c>
      <c r="AA210" t="n">
        <v>2.136</v>
      </c>
      <c r="AB210" t="n">
        <v>2.1349</v>
      </c>
      <c r="AC210" t="n">
        <v>2.1425</v>
      </c>
      <c r="AD210" t="n">
        <v>2.2728</v>
      </c>
      <c r="AE210" t="n">
        <v>2.2724</v>
      </c>
      <c r="AF210" t="n">
        <v>2.2617</v>
      </c>
      <c r="AG210" t="n">
        <v>2.2437</v>
      </c>
      <c r="AH210" t="n">
        <v>2.2187</v>
      </c>
      <c r="AI210" t="n">
        <v>2.1805</v>
      </c>
      <c r="AJ210" t="n">
        <v>2.048</v>
      </c>
      <c r="AK210" t="n">
        <v>2.0105</v>
      </c>
      <c r="AL210" t="n">
        <v>1.986</v>
      </c>
      <c r="AM210" t="n">
        <v>1.9793</v>
      </c>
      <c r="AN210" t="n">
        <v>1.9911</v>
      </c>
      <c r="AO210" t="n">
        <v>2.0082</v>
      </c>
      <c r="AP210" t="n">
        <v>2.1877</v>
      </c>
      <c r="AQ210" t="n">
        <v>2.2079</v>
      </c>
      <c r="AR210" t="n">
        <v>2.2025</v>
      </c>
      <c r="AS210" t="n">
        <v>2.1888</v>
      </c>
      <c r="AT210" t="n">
        <v>2.1685</v>
      </c>
      <c r="AU210" t="n">
        <v>2.1281</v>
      </c>
      <c r="AV210" t="n">
        <v>1.9968</v>
      </c>
      <c r="AW210" t="n">
        <v>1.9607</v>
      </c>
      <c r="AX210" t="n">
        <v>1.934</v>
      </c>
      <c r="AY210" t="n">
        <v>1.9139</v>
      </c>
      <c r="AZ210" t="n">
        <v>1.9188</v>
      </c>
      <c r="BA210" t="n">
        <v>1.9361</v>
      </c>
      <c r="BB210" t="n">
        <v>2.1186</v>
      </c>
      <c r="BC210" t="n">
        <v>2.1388</v>
      </c>
      <c r="BD210" t="n">
        <v>2.1334</v>
      </c>
      <c r="BE210" t="n">
        <v>2.1196</v>
      </c>
      <c r="BF210" t="n">
        <v>2.0993</v>
      </c>
      <c r="BG210" t="n">
        <v>2.0589</v>
      </c>
      <c r="BH210" t="n">
        <v>1.9276</v>
      </c>
      <c r="BI210" t="n">
        <v>1.8914</v>
      </c>
      <c r="BJ210" t="n">
        <v>1.8626</v>
      </c>
      <c r="BK210" t="n">
        <v>1.8425</v>
      </c>
    </row>
    <row r="211">
      <c r="A211" s="1112" t="n">
        <v>44575</v>
      </c>
      <c r="B211" s="63" t="n">
        <v>184910</v>
      </c>
      <c r="P211" t="n">
        <v>2.419</v>
      </c>
      <c r="Q211" t="n">
        <v>2.4237</v>
      </c>
      <c r="R211" t="n">
        <v>2.5324</v>
      </c>
      <c r="S211" t="n">
        <v>2.5251</v>
      </c>
      <c r="T211" t="n">
        <v>2.5039</v>
      </c>
      <c r="U211" t="n">
        <v>2.4742</v>
      </c>
      <c r="V211" t="n">
        <v>2.4386</v>
      </c>
      <c r="W211" t="n">
        <v>2.3966</v>
      </c>
      <c r="X211" t="n">
        <v>2.2481</v>
      </c>
      <c r="Y211" t="n">
        <v>2.2044</v>
      </c>
      <c r="Z211" t="n">
        <v>2.1735</v>
      </c>
      <c r="AA211" t="n">
        <v>2.1594</v>
      </c>
      <c r="AB211" t="n">
        <v>2.1582</v>
      </c>
      <c r="AC211" t="n">
        <v>2.1657</v>
      </c>
      <c r="AD211" t="n">
        <v>2.2959</v>
      </c>
      <c r="AE211" t="n">
        <v>2.2954</v>
      </c>
      <c r="AF211" t="n">
        <v>2.2845</v>
      </c>
      <c r="AG211" t="n">
        <v>2.266</v>
      </c>
      <c r="AH211" t="n">
        <v>2.2405</v>
      </c>
      <c r="AI211" t="n">
        <v>2.2029</v>
      </c>
      <c r="AJ211" t="n">
        <v>2.0695</v>
      </c>
      <c r="AK211" t="n">
        <v>2.0317</v>
      </c>
      <c r="AL211" t="n">
        <v>2.0069</v>
      </c>
      <c r="AM211" t="n">
        <v>2.0002</v>
      </c>
      <c r="AN211" t="n">
        <v>2.012</v>
      </c>
      <c r="AO211" t="n">
        <v>2.0291</v>
      </c>
      <c r="AP211" t="n">
        <v>2.2086</v>
      </c>
      <c r="AQ211" t="n">
        <v>2.2288</v>
      </c>
      <c r="AR211" t="n">
        <v>2.2234</v>
      </c>
      <c r="AS211" t="n">
        <v>2.2097</v>
      </c>
      <c r="AT211" t="n">
        <v>2.1894</v>
      </c>
      <c r="AU211" t="n">
        <v>2.149</v>
      </c>
      <c r="AV211" t="n">
        <v>2.0177</v>
      </c>
      <c r="AW211" t="n">
        <v>1.9816</v>
      </c>
      <c r="AX211" t="n">
        <v>1.9549</v>
      </c>
      <c r="AY211" t="n">
        <v>1.9348</v>
      </c>
      <c r="AZ211" t="n">
        <v>1.9397</v>
      </c>
      <c r="BA211" t="n">
        <v>1.957</v>
      </c>
      <c r="BB211" t="n">
        <v>2.1395</v>
      </c>
      <c r="BC211" t="n">
        <v>2.1597</v>
      </c>
      <c r="BD211" t="n">
        <v>2.1543</v>
      </c>
      <c r="BE211" t="n">
        <v>2.1405</v>
      </c>
      <c r="BF211" t="n">
        <v>2.1202</v>
      </c>
      <c r="BG211" t="n">
        <v>2.0798</v>
      </c>
      <c r="BH211" t="n">
        <v>1.9485</v>
      </c>
      <c r="BI211" t="n">
        <v>1.9123</v>
      </c>
      <c r="BJ211" t="n">
        <v>1.8835</v>
      </c>
      <c r="BK211" t="n">
        <v>1.8634</v>
      </c>
    </row>
    <row r="212">
      <c r="A212" s="1112" t="n">
        <v>44578</v>
      </c>
      <c r="P212" s="192" t="n">
        <v>2.419</v>
      </c>
      <c r="Q212" s="192" t="n">
        <v>2.4237</v>
      </c>
      <c r="R212" s="192" t="n">
        <v>2.5324</v>
      </c>
      <c r="S212" s="192" t="n">
        <v>2.5251</v>
      </c>
      <c r="T212" s="192" t="n">
        <v>2.5039</v>
      </c>
      <c r="U212" s="192" t="n">
        <v>2.4742</v>
      </c>
      <c r="V212" s="192" t="n">
        <v>2.4386</v>
      </c>
      <c r="W212" s="192" t="n">
        <v>2.3966</v>
      </c>
      <c r="X212" s="192" t="n">
        <v>2.2481</v>
      </c>
      <c r="Y212" s="192" t="n">
        <v>2.2044</v>
      </c>
      <c r="Z212" s="192" t="n">
        <v>2.1735</v>
      </c>
      <c r="AA212" s="192" t="n">
        <v>2.1594</v>
      </c>
      <c r="AB212" s="192" t="n">
        <v>2.1582</v>
      </c>
      <c r="AC212" s="192" t="n">
        <v>2.1657</v>
      </c>
      <c r="AD212" s="192" t="n">
        <v>2.2959</v>
      </c>
      <c r="AE212" s="192" t="n">
        <v>2.2954</v>
      </c>
      <c r="AF212" s="192" t="n">
        <v>2.2845</v>
      </c>
      <c r="AG212" s="192" t="n">
        <v>2.266</v>
      </c>
      <c r="AH212" s="192" t="n">
        <v>2.2405</v>
      </c>
      <c r="AI212" s="192" t="n">
        <v>2.2029</v>
      </c>
      <c r="AJ212" s="192" t="n">
        <v>2.0695</v>
      </c>
      <c r="AK212" s="192" t="n">
        <v>2.0317</v>
      </c>
      <c r="AL212" s="192" t="n">
        <v>2.0069</v>
      </c>
      <c r="AM212" s="192" t="n">
        <v>2.0002</v>
      </c>
      <c r="AN212" s="192" t="n">
        <v>2.012</v>
      </c>
      <c r="AO212" s="192" t="n">
        <v>2.0291</v>
      </c>
      <c r="AP212" s="192" t="n">
        <v>2.2086</v>
      </c>
      <c r="AQ212" s="192" t="n">
        <v>2.2288</v>
      </c>
      <c r="AR212" s="192" t="n">
        <v>2.2234</v>
      </c>
      <c r="AS212" s="192" t="n">
        <v>2.2097</v>
      </c>
      <c r="AT212" s="192" t="n">
        <v>2.1894</v>
      </c>
      <c r="AU212" s="192" t="n">
        <v>2.149</v>
      </c>
      <c r="AV212" s="192" t="n">
        <v>2.0177</v>
      </c>
      <c r="AW212" s="192" t="n">
        <v>1.9816</v>
      </c>
      <c r="AX212" s="192" t="n">
        <v>1.9549</v>
      </c>
      <c r="AY212" s="192" t="n">
        <v>1.9348</v>
      </c>
      <c r="AZ212" s="192" t="n">
        <v>1.9397</v>
      </c>
      <c r="BA212" s="192" t="n">
        <v>1.957</v>
      </c>
      <c r="BB212" s="192" t="n">
        <v>2.1395</v>
      </c>
      <c r="BC212" s="192" t="n">
        <v>2.1597</v>
      </c>
      <c r="BD212" s="192" t="n">
        <v>2.1543</v>
      </c>
      <c r="BE212" s="192" t="n">
        <v>2.1405</v>
      </c>
      <c r="BF212" s="192" t="n">
        <v>2.1202</v>
      </c>
      <c r="BG212" s="192" t="n">
        <v>2.0798</v>
      </c>
      <c r="BH212" s="192" t="n">
        <v>1.9485</v>
      </c>
      <c r="BI212" s="192" t="n">
        <v>1.9123</v>
      </c>
      <c r="BJ212" s="192" t="n">
        <v>1.8835</v>
      </c>
      <c r="BK212" s="192" t="n">
        <v>1.8634</v>
      </c>
    </row>
    <row r="213">
      <c r="A213" s="1112" t="n">
        <v>44579</v>
      </c>
      <c r="B213" s="63" t="n">
        <v>227961</v>
      </c>
      <c r="P213" t="n">
        <v>2.4318</v>
      </c>
      <c r="Q213" t="n">
        <v>2.4387</v>
      </c>
      <c r="R213" t="n">
        <v>2.5506</v>
      </c>
      <c r="S213" t="n">
        <v>2.5436</v>
      </c>
      <c r="T213" t="n">
        <v>2.5222</v>
      </c>
      <c r="U213" t="n">
        <v>2.4924</v>
      </c>
      <c r="V213" t="n">
        <v>2.456</v>
      </c>
      <c r="W213" t="n">
        <v>2.4128</v>
      </c>
      <c r="X213" t="n">
        <v>2.2647</v>
      </c>
      <c r="Y213" t="n">
        <v>2.2202</v>
      </c>
      <c r="Z213" t="n">
        <v>2.1894</v>
      </c>
      <c r="AA213" t="n">
        <v>2.1754</v>
      </c>
      <c r="AB213" t="n">
        <v>2.1745</v>
      </c>
      <c r="AC213" t="n">
        <v>2.1821</v>
      </c>
      <c r="AD213" t="n">
        <v>2.3117</v>
      </c>
      <c r="AE213" t="n">
        <v>2.3107</v>
      </c>
      <c r="AF213" t="n">
        <v>2.3004</v>
      </c>
      <c r="AG213" t="n">
        <v>2.28</v>
      </c>
      <c r="AH213" t="n">
        <v>2.2538</v>
      </c>
      <c r="AI213" t="n">
        <v>2.2156</v>
      </c>
      <c r="AJ213" t="n">
        <v>2.0816</v>
      </c>
      <c r="AK213" t="n">
        <v>2.0432</v>
      </c>
      <c r="AL213" t="n">
        <v>2.0178</v>
      </c>
      <c r="AM213" t="n">
        <v>2.0111</v>
      </c>
      <c r="AN213" t="n">
        <v>2.0222</v>
      </c>
      <c r="AO213" t="n">
        <v>2.0389</v>
      </c>
      <c r="AP213" t="n">
        <v>2.218</v>
      </c>
      <c r="AQ213" t="n">
        <v>2.2379</v>
      </c>
      <c r="AR213" t="n">
        <v>2.2321</v>
      </c>
      <c r="AS213" t="n">
        <v>2.218</v>
      </c>
      <c r="AT213" t="n">
        <v>2.1974</v>
      </c>
      <c r="AU213" t="n">
        <v>2.1566</v>
      </c>
      <c r="AV213" t="n">
        <v>2.0249</v>
      </c>
      <c r="AW213" t="n">
        <v>1.9885</v>
      </c>
      <c r="AX213" t="n">
        <v>1.9614</v>
      </c>
      <c r="AY213" t="n">
        <v>1.9413</v>
      </c>
      <c r="AZ213" t="n">
        <v>1.9462</v>
      </c>
      <c r="BA213" t="n">
        <v>1.9635</v>
      </c>
      <c r="BB213" t="n">
        <v>2.146</v>
      </c>
      <c r="BC213" t="n">
        <v>2.1662</v>
      </c>
      <c r="BD213" t="n">
        <v>2.1608</v>
      </c>
      <c r="BE213" t="n">
        <v>2.147</v>
      </c>
      <c r="BF213" t="n">
        <v>2.1267</v>
      </c>
      <c r="BG213" t="n">
        <v>2.0863</v>
      </c>
      <c r="BH213" t="n">
        <v>1.955</v>
      </c>
      <c r="BI213" t="n">
        <v>1.9188</v>
      </c>
      <c r="BJ213" t="n">
        <v>1.89</v>
      </c>
      <c r="BK213" t="n">
        <v>1.8699</v>
      </c>
    </row>
    <row r="214">
      <c r="A214" s="1112" t="n">
        <v>44580</v>
      </c>
      <c r="B214" s="63" t="n">
        <v>169390</v>
      </c>
      <c r="P214" t="n">
        <v>2.457</v>
      </c>
      <c r="Q214" t="n">
        <v>2.4615</v>
      </c>
      <c r="R214" t="n">
        <v>2.5708</v>
      </c>
      <c r="S214" t="n">
        <v>2.5621</v>
      </c>
      <c r="T214" t="n">
        <v>2.5392</v>
      </c>
      <c r="U214" t="n">
        <v>2.508</v>
      </c>
      <c r="V214" t="n">
        <v>2.4706</v>
      </c>
      <c r="W214" t="n">
        <v>2.4271</v>
      </c>
      <c r="X214" t="n">
        <v>2.2783</v>
      </c>
      <c r="Y214" t="n">
        <v>2.2332</v>
      </c>
      <c r="Z214" t="n">
        <v>2.2011</v>
      </c>
      <c r="AA214" t="n">
        <v>2.186</v>
      </c>
      <c r="AB214" t="n">
        <v>2.1845</v>
      </c>
      <c r="AC214" t="n">
        <v>2.1921</v>
      </c>
      <c r="AD214" t="n">
        <v>2.3216</v>
      </c>
      <c r="AE214" t="n">
        <v>2.3203</v>
      </c>
      <c r="AF214" t="n">
        <v>2.3093</v>
      </c>
      <c r="AG214" t="n">
        <v>2.2887</v>
      </c>
      <c r="AH214" t="n">
        <v>2.2623</v>
      </c>
      <c r="AI214" t="n">
        <v>2.2239</v>
      </c>
      <c r="AJ214" t="n">
        <v>2.0897</v>
      </c>
      <c r="AK214" t="n">
        <v>2.0511</v>
      </c>
      <c r="AL214" t="n">
        <v>2.0255</v>
      </c>
      <c r="AM214" t="n">
        <v>2.0188</v>
      </c>
      <c r="AN214" t="n">
        <v>2.0299</v>
      </c>
      <c r="AO214" t="n">
        <v>2.0466</v>
      </c>
      <c r="AP214" t="n">
        <v>2.2257</v>
      </c>
      <c r="AQ214" t="n">
        <v>2.2456</v>
      </c>
      <c r="AR214" t="n">
        <v>2.2398</v>
      </c>
      <c r="AS214" t="n">
        <v>2.2257</v>
      </c>
      <c r="AT214" t="n">
        <v>2.2051</v>
      </c>
      <c r="AU214" t="n">
        <v>2.1643</v>
      </c>
      <c r="AV214" t="n">
        <v>2.0326</v>
      </c>
      <c r="AW214" t="n">
        <v>1.9962</v>
      </c>
      <c r="AX214" t="n">
        <v>1.9691</v>
      </c>
      <c r="AY214" t="n">
        <v>1.949</v>
      </c>
      <c r="AZ214" t="n">
        <v>1.9539</v>
      </c>
      <c r="BA214" t="n">
        <v>1.9712</v>
      </c>
      <c r="BB214" t="n">
        <v>2.1537</v>
      </c>
      <c r="BC214" t="n">
        <v>2.1739</v>
      </c>
      <c r="BD214" t="n">
        <v>2.1685</v>
      </c>
      <c r="BE214" t="n">
        <v>2.1547</v>
      </c>
      <c r="BF214" t="n">
        <v>2.1344</v>
      </c>
      <c r="BG214" t="n">
        <v>2.094</v>
      </c>
      <c r="BH214" t="n">
        <v>1.9627</v>
      </c>
      <c r="BI214" t="n">
        <v>1.9265</v>
      </c>
      <c r="BJ214" t="n">
        <v>1.8977</v>
      </c>
      <c r="BK214" t="n">
        <v>1.8776</v>
      </c>
    </row>
    <row r="215">
      <c r="A215" s="1112" t="n">
        <v>44581</v>
      </c>
      <c r="B215" s="63" t="n">
        <v>197725</v>
      </c>
      <c r="P215" t="n">
        <v>2.4622</v>
      </c>
      <c r="Q215" t="n">
        <v>2.4662</v>
      </c>
      <c r="R215" t="n">
        <v>2.5758</v>
      </c>
      <c r="S215" t="n">
        <v>2.5669</v>
      </c>
      <c r="T215" t="n">
        <v>2.5438</v>
      </c>
      <c r="U215" t="n">
        <v>2.5123</v>
      </c>
      <c r="V215" t="n">
        <v>2.4753</v>
      </c>
      <c r="W215" t="n">
        <v>2.4328</v>
      </c>
      <c r="X215" t="n">
        <v>2.284</v>
      </c>
      <c r="Y215" t="n">
        <v>2.2386</v>
      </c>
      <c r="Z215" t="n">
        <v>2.2056</v>
      </c>
      <c r="AA215" t="n">
        <v>2.1897</v>
      </c>
      <c r="AB215" t="n">
        <v>2.1873</v>
      </c>
      <c r="AC215" t="n">
        <v>2.1953</v>
      </c>
      <c r="AD215" t="n">
        <v>2.3266</v>
      </c>
      <c r="AE215" t="n">
        <v>2.3263</v>
      </c>
      <c r="AF215" t="n">
        <v>2.316</v>
      </c>
      <c r="AG215" t="n">
        <v>2.295</v>
      </c>
      <c r="AH215" t="n">
        <v>2.2678</v>
      </c>
      <c r="AI215" t="n">
        <v>2.2297</v>
      </c>
      <c r="AJ215" t="n">
        <v>2.0958</v>
      </c>
      <c r="AK215" t="n">
        <v>2.0574</v>
      </c>
      <c r="AL215" t="n">
        <v>2.032</v>
      </c>
      <c r="AM215" t="n">
        <v>2.0253</v>
      </c>
      <c r="AN215" t="n">
        <v>2.0364</v>
      </c>
      <c r="AO215" t="n">
        <v>2.0531</v>
      </c>
      <c r="AP215" t="n">
        <v>2.2322</v>
      </c>
      <c r="AQ215" t="n">
        <v>2.2521</v>
      </c>
      <c r="AR215" t="n">
        <v>2.2463</v>
      </c>
      <c r="AS215" t="n">
        <v>2.2322</v>
      </c>
      <c r="AT215" t="n">
        <v>2.2116</v>
      </c>
      <c r="AU215" t="n">
        <v>2.1708</v>
      </c>
      <c r="AV215" t="n">
        <v>2.0391</v>
      </c>
      <c r="AW215" t="n">
        <v>2.0027</v>
      </c>
      <c r="AX215" t="n">
        <v>1.9756</v>
      </c>
      <c r="AY215" t="n">
        <v>1.9555</v>
      </c>
      <c r="AZ215" t="n">
        <v>1.9604</v>
      </c>
      <c r="BA215" t="n">
        <v>1.9777</v>
      </c>
      <c r="BB215" t="n">
        <v>2.1602</v>
      </c>
      <c r="BC215" t="n">
        <v>2.1804</v>
      </c>
      <c r="BD215" t="n">
        <v>2.175</v>
      </c>
      <c r="BE215" t="n">
        <v>2.1612</v>
      </c>
      <c r="BF215" t="n">
        <v>2.1409</v>
      </c>
      <c r="BG215" t="n">
        <v>2.1005</v>
      </c>
      <c r="BH215" t="n">
        <v>1.9692</v>
      </c>
      <c r="BI215" t="n">
        <v>1.933</v>
      </c>
      <c r="BJ215" t="n">
        <v>1.9042</v>
      </c>
      <c r="BK215" t="n">
        <v>1.8841</v>
      </c>
    </row>
    <row r="216">
      <c r="A216" s="1112" t="n">
        <v>44582</v>
      </c>
      <c r="B216" s="63" t="n">
        <v>180733</v>
      </c>
      <c r="P216" t="n">
        <v>2.4424</v>
      </c>
      <c r="Q216" t="n">
        <v>2.4465</v>
      </c>
      <c r="R216" t="n">
        <v>2.5592</v>
      </c>
      <c r="S216" t="n">
        <v>2.5499</v>
      </c>
      <c r="T216" t="n">
        <v>2.5265</v>
      </c>
      <c r="U216" t="n">
        <v>2.4952</v>
      </c>
      <c r="V216" t="n">
        <v>2.4583</v>
      </c>
      <c r="W216" t="n">
        <v>2.4156</v>
      </c>
      <c r="X216" t="n">
        <v>2.2649</v>
      </c>
      <c r="Y216" t="n">
        <v>2.2199</v>
      </c>
      <c r="Z216" t="n">
        <v>2.1875</v>
      </c>
      <c r="AA216" t="n">
        <v>2.1719</v>
      </c>
      <c r="AB216" t="n">
        <v>2.1697</v>
      </c>
      <c r="AC216" t="n">
        <v>2.1784</v>
      </c>
      <c r="AD216" t="n">
        <v>2.3108</v>
      </c>
      <c r="AE216" t="n">
        <v>2.3123</v>
      </c>
      <c r="AF216" t="n">
        <v>2.303</v>
      </c>
      <c r="AG216" t="n">
        <v>2.2836</v>
      </c>
      <c r="AH216" t="n">
        <v>2.2571</v>
      </c>
      <c r="AI216" t="n">
        <v>2.2191</v>
      </c>
      <c r="AJ216" t="n">
        <v>2.0853</v>
      </c>
      <c r="AK216" t="n">
        <v>2.047</v>
      </c>
      <c r="AL216" t="n">
        <v>2.0217</v>
      </c>
      <c r="AM216" t="n">
        <v>2.0151</v>
      </c>
      <c r="AN216" t="n">
        <v>2.0263</v>
      </c>
      <c r="AO216" t="n">
        <v>2.0431</v>
      </c>
      <c r="AP216" t="n">
        <v>2.2223</v>
      </c>
      <c r="AQ216" t="n">
        <v>2.2423</v>
      </c>
      <c r="AR216" t="n">
        <v>2.237</v>
      </c>
      <c r="AS216" t="n">
        <v>2.2227</v>
      </c>
      <c r="AT216" t="n">
        <v>2.2024</v>
      </c>
      <c r="AU216" t="n">
        <v>2.1618</v>
      </c>
      <c r="AV216" t="n">
        <v>2.0303</v>
      </c>
      <c r="AW216" t="n">
        <v>1.9942</v>
      </c>
      <c r="AX216" t="n">
        <v>1.9677</v>
      </c>
      <c r="AY216" t="n">
        <v>1.9476</v>
      </c>
      <c r="AZ216" t="n">
        <v>1.9525</v>
      </c>
      <c r="BA216" t="n">
        <v>1.9698</v>
      </c>
      <c r="BB216" t="n">
        <v>2.1523</v>
      </c>
      <c r="BC216" t="n">
        <v>2.1725</v>
      </c>
      <c r="BD216" t="n">
        <v>2.1671</v>
      </c>
      <c r="BE216" t="n">
        <v>2.1533</v>
      </c>
      <c r="BF216" t="n">
        <v>2.133</v>
      </c>
      <c r="BG216" t="n">
        <v>2.0926</v>
      </c>
      <c r="BH216" t="n">
        <v>1.9613</v>
      </c>
      <c r="BI216" t="n">
        <v>1.9251</v>
      </c>
      <c r="BJ216" t="n">
        <v>1.8963</v>
      </c>
      <c r="BK216" t="n">
        <v>1.8762</v>
      </c>
    </row>
    <row r="217">
      <c r="A217" s="1112" t="n">
        <v>44585</v>
      </c>
      <c r="B217" s="63" t="n">
        <v>188837</v>
      </c>
      <c r="P217" t="n">
        <v>2.398</v>
      </c>
      <c r="Q217" t="n">
        <v>2.4021</v>
      </c>
      <c r="R217" t="n">
        <v>2.5172</v>
      </c>
      <c r="S217" t="n">
        <v>2.5097</v>
      </c>
      <c r="T217" t="n">
        <v>2.4869</v>
      </c>
      <c r="U217" t="n">
        <v>2.4563</v>
      </c>
      <c r="V217" t="n">
        <v>2.4206</v>
      </c>
      <c r="W217" t="n">
        <v>2.3791</v>
      </c>
      <c r="X217" t="n">
        <v>2.2292</v>
      </c>
      <c r="Y217" t="n">
        <v>2.1853</v>
      </c>
      <c r="Z217" t="n">
        <v>2.1536</v>
      </c>
      <c r="AA217" t="n">
        <v>2.1383</v>
      </c>
      <c r="AB217" t="n">
        <v>2.136</v>
      </c>
      <c r="AC217" t="n">
        <v>2.1446</v>
      </c>
      <c r="AD217" t="n">
        <v>2.2772</v>
      </c>
      <c r="AE217" t="n">
        <v>2.2798</v>
      </c>
      <c r="AF217" t="n">
        <v>2.2713</v>
      </c>
      <c r="AG217" t="n">
        <v>2.2527</v>
      </c>
      <c r="AH217" t="n">
        <v>2.2273</v>
      </c>
      <c r="AI217" t="n">
        <v>2.1908</v>
      </c>
      <c r="AJ217" t="n">
        <v>2.0585</v>
      </c>
      <c r="AK217" t="n">
        <v>2.0217</v>
      </c>
      <c r="AL217" t="n">
        <v>1.9995</v>
      </c>
      <c r="AM217" t="n">
        <v>1.994</v>
      </c>
      <c r="AN217" t="n">
        <v>2.0063</v>
      </c>
      <c r="AO217" t="n">
        <v>2.0241</v>
      </c>
      <c r="AP217" t="n">
        <v>2.2044</v>
      </c>
      <c r="AQ217" t="n">
        <v>2.2255</v>
      </c>
      <c r="AR217" t="n">
        <v>2.2213</v>
      </c>
      <c r="AS217" t="n">
        <v>2.2074</v>
      </c>
      <c r="AT217" t="n">
        <v>2.1875</v>
      </c>
      <c r="AU217" t="n">
        <v>2.1473</v>
      </c>
      <c r="AV217" t="n">
        <v>2.0163</v>
      </c>
      <c r="AW217" t="n">
        <v>1.9806</v>
      </c>
      <c r="AX217" t="n">
        <v>1.9545</v>
      </c>
      <c r="AY217" t="n">
        <v>1.9344</v>
      </c>
      <c r="AZ217" t="n">
        <v>1.9393</v>
      </c>
      <c r="BA217" t="n">
        <v>1.9566</v>
      </c>
      <c r="BB217" t="n">
        <v>2.1391</v>
      </c>
      <c r="BC217" t="n">
        <v>2.1593</v>
      </c>
      <c r="BD217" t="n">
        <v>2.1539</v>
      </c>
      <c r="BE217" t="n">
        <v>2.1401</v>
      </c>
      <c r="BF217" t="n">
        <v>2.1198</v>
      </c>
      <c r="BG217" t="n">
        <v>2.0794</v>
      </c>
      <c r="BH217" t="n">
        <v>1.9481</v>
      </c>
      <c r="BI217" t="n">
        <v>1.9119</v>
      </c>
      <c r="BJ217" t="n">
        <v>1.8831</v>
      </c>
      <c r="BK217" t="n">
        <v>1.863</v>
      </c>
    </row>
    <row r="218">
      <c r="A218" s="1112" t="n">
        <v>44586</v>
      </c>
      <c r="B218" s="63" t="n">
        <v>189701</v>
      </c>
      <c r="P218" t="n">
        <v>2.4595</v>
      </c>
      <c r="Q218" t="n">
        <v>2.4626</v>
      </c>
      <c r="R218" t="n">
        <v>2.5745</v>
      </c>
      <c r="S218" t="n">
        <v>2.5644</v>
      </c>
      <c r="T218" t="n">
        <v>2.5389</v>
      </c>
      <c r="U218" t="n">
        <v>2.5064</v>
      </c>
      <c r="V218" t="n">
        <v>2.4687</v>
      </c>
      <c r="W218" t="n">
        <v>2.4251</v>
      </c>
      <c r="X218" t="n">
        <v>2.2724</v>
      </c>
      <c r="Y218" t="n">
        <v>2.2271</v>
      </c>
      <c r="Z218" t="n">
        <v>2.1939</v>
      </c>
      <c r="AA218" t="n">
        <v>2.1776</v>
      </c>
      <c r="AB218" t="n">
        <v>2.1746</v>
      </c>
      <c r="AC218" t="n">
        <v>2.181</v>
      </c>
      <c r="AD218" t="n">
        <v>2.313</v>
      </c>
      <c r="AE218" t="n">
        <v>2.3144</v>
      </c>
      <c r="AF218" t="n">
        <v>2.3047</v>
      </c>
      <c r="AG218" t="n">
        <v>2.2863</v>
      </c>
      <c r="AH218" t="n">
        <v>2.261</v>
      </c>
      <c r="AI218" t="n">
        <v>2.225</v>
      </c>
      <c r="AJ218" t="n">
        <v>2.0924</v>
      </c>
      <c r="AK218" t="n">
        <v>2.0555</v>
      </c>
      <c r="AL218" t="n">
        <v>2.0332</v>
      </c>
      <c r="AM218" t="n">
        <v>2.0277</v>
      </c>
      <c r="AN218" t="n">
        <v>2.0398</v>
      </c>
      <c r="AO218" t="n">
        <v>2.0577</v>
      </c>
      <c r="AP218" t="n">
        <v>2.2381</v>
      </c>
      <c r="AQ218" t="n">
        <v>2.2592</v>
      </c>
      <c r="AR218" t="n">
        <v>2.2551</v>
      </c>
      <c r="AS218" t="n">
        <v>2.2412</v>
      </c>
      <c r="AT218" t="n">
        <v>2.2213</v>
      </c>
      <c r="AU218" t="n">
        <v>2.1811</v>
      </c>
      <c r="AV218" t="n">
        <v>2.0501</v>
      </c>
      <c r="AW218" t="n">
        <v>2.0144</v>
      </c>
      <c r="AX218" t="n">
        <v>1.9883</v>
      </c>
      <c r="AY218" t="n">
        <v>1.9682</v>
      </c>
      <c r="AZ218" t="n">
        <v>1.9731</v>
      </c>
      <c r="BA218" t="n">
        <v>1.9904</v>
      </c>
      <c r="BB218" t="n">
        <v>2.1729</v>
      </c>
      <c r="BC218" t="n">
        <v>2.1931</v>
      </c>
      <c r="BD218" t="n">
        <v>2.1877</v>
      </c>
      <c r="BE218" t="n">
        <v>2.1739</v>
      </c>
      <c r="BF218" t="n">
        <v>2.1536</v>
      </c>
      <c r="BG218" t="n">
        <v>2.1132</v>
      </c>
      <c r="BH218" t="n">
        <v>1.9819</v>
      </c>
      <c r="BI218" t="n">
        <v>1.9457</v>
      </c>
      <c r="BJ218" t="n">
        <v>1.9169</v>
      </c>
      <c r="BK218" t="n">
        <v>1.8968</v>
      </c>
    </row>
    <row r="219">
      <c r="A219" s="1112" t="n">
        <v>44587</v>
      </c>
      <c r="B219" s="63" t="n">
        <v>251684</v>
      </c>
      <c r="P219" t="n">
        <v>2.5229</v>
      </c>
      <c r="Q219" t="n">
        <v>2.5232</v>
      </c>
      <c r="R219" t="n">
        <v>2.6295</v>
      </c>
      <c r="S219" t="n">
        <v>2.6166</v>
      </c>
      <c r="T219" t="n">
        <v>2.5881</v>
      </c>
      <c r="U219" t="n">
        <v>2.5529</v>
      </c>
      <c r="V219" t="n">
        <v>2.5129</v>
      </c>
      <c r="W219" t="n">
        <v>2.467</v>
      </c>
      <c r="X219" t="n">
        <v>2.3104</v>
      </c>
      <c r="Y219" t="n">
        <v>2.2632</v>
      </c>
      <c r="Z219" t="n">
        <v>2.2289</v>
      </c>
      <c r="AA219" t="n">
        <v>2.2111</v>
      </c>
      <c r="AB219" t="n">
        <v>2.2065</v>
      </c>
      <c r="AC219" t="n">
        <v>2.2125</v>
      </c>
      <c r="AD219" t="n">
        <v>2.3436</v>
      </c>
      <c r="AE219" t="n">
        <v>2.3435</v>
      </c>
      <c r="AF219" t="n">
        <v>2.3311</v>
      </c>
      <c r="AG219" t="n">
        <v>2.3117</v>
      </c>
      <c r="AH219" t="n">
        <v>2.286</v>
      </c>
      <c r="AI219" t="n">
        <v>2.2497</v>
      </c>
      <c r="AJ219" t="n">
        <v>2.1167</v>
      </c>
      <c r="AK219" t="n">
        <v>2.0795</v>
      </c>
      <c r="AL219" t="n">
        <v>2.0568</v>
      </c>
      <c r="AM219" t="n">
        <v>2.0513</v>
      </c>
      <c r="AN219" t="n">
        <v>2.063</v>
      </c>
      <c r="AO219" t="n">
        <v>2.0807</v>
      </c>
      <c r="AP219" t="n">
        <v>2.2608</v>
      </c>
      <c r="AQ219" t="n">
        <v>2.2817</v>
      </c>
      <c r="AR219" t="n">
        <v>2.2774</v>
      </c>
      <c r="AS219" t="n">
        <v>2.2633</v>
      </c>
      <c r="AT219" t="n">
        <v>2.2432</v>
      </c>
      <c r="AU219" t="n">
        <v>2.2028</v>
      </c>
      <c r="AV219" t="n">
        <v>2.0715</v>
      </c>
      <c r="AW219" t="n">
        <v>2.0356</v>
      </c>
      <c r="AX219" t="n">
        <v>2.0093</v>
      </c>
      <c r="AY219" t="n">
        <v>1.9892</v>
      </c>
      <c r="AZ219" t="n">
        <v>1.9941</v>
      </c>
      <c r="BA219" t="n">
        <v>2.0114</v>
      </c>
      <c r="BB219" t="n">
        <v>2.1939</v>
      </c>
      <c r="BC219" t="n">
        <v>2.2141</v>
      </c>
      <c r="BD219" t="n">
        <v>2.2087</v>
      </c>
      <c r="BE219" t="n">
        <v>2.1949</v>
      </c>
      <c r="BF219" t="n">
        <v>2.1746</v>
      </c>
      <c r="BG219" t="n">
        <v>2.1342</v>
      </c>
      <c r="BH219" t="n">
        <v>2.0029</v>
      </c>
      <c r="BI219" t="n">
        <v>1.9667</v>
      </c>
      <c r="BJ219" t="n">
        <v>1.9379</v>
      </c>
      <c r="BK219" t="n">
        <v>1.9178</v>
      </c>
    </row>
    <row r="220">
      <c r="A220" s="1112" t="n">
        <v>44588</v>
      </c>
      <c r="B220" s="63" t="n">
        <v>250071</v>
      </c>
      <c r="P220" t="n">
        <v>2.521</v>
      </c>
      <c r="Q220" t="n">
        <v>2.521</v>
      </c>
      <c r="R220" t="n">
        <v>2.6308</v>
      </c>
      <c r="S220" t="n">
        <v>2.6172</v>
      </c>
      <c r="T220" t="n">
        <v>2.5871</v>
      </c>
      <c r="U220" t="n">
        <v>2.5515</v>
      </c>
      <c r="V220" t="n">
        <v>2.5107</v>
      </c>
      <c r="W220" t="n">
        <v>2.4629</v>
      </c>
      <c r="X220" t="n">
        <v>2.3029</v>
      </c>
      <c r="Y220" t="n">
        <v>2.2543</v>
      </c>
      <c r="Z220" t="n">
        <v>2.219</v>
      </c>
      <c r="AA220" t="n">
        <v>2.2003</v>
      </c>
      <c r="AB220" t="n">
        <v>2.1948</v>
      </c>
      <c r="AC220" t="n">
        <v>2.2</v>
      </c>
      <c r="AD220" t="n">
        <v>2.3306</v>
      </c>
      <c r="AE220" t="n">
        <v>2.3286</v>
      </c>
      <c r="AF220" t="n">
        <v>2.3145</v>
      </c>
      <c r="AG220" t="n">
        <v>2.2948</v>
      </c>
      <c r="AH220" t="n">
        <v>2.27</v>
      </c>
      <c r="AI220" t="n">
        <v>2.2353</v>
      </c>
      <c r="AJ220" t="n">
        <v>2.1023</v>
      </c>
      <c r="AK220" t="n">
        <v>2.0653</v>
      </c>
      <c r="AL220" t="n">
        <v>2.0413</v>
      </c>
      <c r="AM220" t="n">
        <v>2.0358</v>
      </c>
      <c r="AN220" t="n">
        <v>2.0475</v>
      </c>
      <c r="AO220" t="n">
        <v>2.0652</v>
      </c>
      <c r="AP220" t="n">
        <v>2.2453</v>
      </c>
      <c r="AQ220" t="n">
        <v>2.2662</v>
      </c>
      <c r="AR220" t="n">
        <v>2.2619</v>
      </c>
      <c r="AS220" t="n">
        <v>2.2478</v>
      </c>
      <c r="AT220" t="n">
        <v>2.2277</v>
      </c>
      <c r="AU220" t="n">
        <v>2.1873</v>
      </c>
      <c r="AV220" t="n">
        <v>2.056</v>
      </c>
      <c r="AW220" t="n">
        <v>2.0201</v>
      </c>
      <c r="AX220" t="n">
        <v>1.9938</v>
      </c>
      <c r="AY220" t="n">
        <v>1.9737</v>
      </c>
      <c r="AZ220" t="n">
        <v>1.9786</v>
      </c>
      <c r="BA220" t="n">
        <v>1.9959</v>
      </c>
      <c r="BB220" t="n">
        <v>2.1784</v>
      </c>
      <c r="BC220" t="n">
        <v>2.1986</v>
      </c>
      <c r="BD220" t="n">
        <v>2.1932</v>
      </c>
      <c r="BE220" t="n">
        <v>2.1794</v>
      </c>
      <c r="BF220" t="n">
        <v>2.1591</v>
      </c>
      <c r="BG220" t="n">
        <v>2.1187</v>
      </c>
      <c r="BH220" t="n">
        <v>1.9874</v>
      </c>
      <c r="BI220" t="n">
        <v>1.9512</v>
      </c>
      <c r="BJ220" t="n">
        <v>1.9224</v>
      </c>
      <c r="BK220" t="n">
        <v>1.9023</v>
      </c>
    </row>
    <row r="221">
      <c r="A221" s="1112" t="n">
        <v>44589</v>
      </c>
      <c r="B221" s="63" t="n">
        <v>225594</v>
      </c>
      <c r="P221" t="n">
        <v>2.5423</v>
      </c>
      <c r="Q221" t="n">
        <v>2.5379</v>
      </c>
      <c r="R221" t="n">
        <v>2.645</v>
      </c>
      <c r="S221" t="n">
        <v>2.6282</v>
      </c>
      <c r="T221" t="n">
        <v>2.5957</v>
      </c>
      <c r="U221" t="n">
        <v>2.5584</v>
      </c>
      <c r="V221" t="n">
        <v>2.5158</v>
      </c>
      <c r="W221" t="n">
        <v>2.4659</v>
      </c>
      <c r="X221" t="n">
        <v>2.3037</v>
      </c>
      <c r="Y221" t="n">
        <v>2.2529</v>
      </c>
      <c r="Z221" t="n">
        <v>2.2161</v>
      </c>
      <c r="AA221" t="n">
        <v>2.1964</v>
      </c>
      <c r="AB221" t="n">
        <v>2.1901</v>
      </c>
      <c r="AC221" t="n">
        <v>2.1944</v>
      </c>
      <c r="AD221" t="n">
        <v>2.3248</v>
      </c>
      <c r="AE221" t="n">
        <v>2.3227</v>
      </c>
      <c r="AF221" t="n">
        <v>2.3084</v>
      </c>
      <c r="AG221" t="n">
        <v>2.2887</v>
      </c>
      <c r="AH221" t="n">
        <v>2.2639</v>
      </c>
      <c r="AI221" t="n">
        <v>2.2292</v>
      </c>
      <c r="AJ221" t="n">
        <v>2.0962</v>
      </c>
      <c r="AK221" t="n">
        <v>2.0592</v>
      </c>
      <c r="AL221" t="n">
        <v>2.0352</v>
      </c>
      <c r="AM221" t="n">
        <v>2.0297</v>
      </c>
      <c r="AN221" t="n">
        <v>2.0414</v>
      </c>
      <c r="AO221" t="n">
        <v>2.0591</v>
      </c>
      <c r="AP221" t="n">
        <v>2.2392</v>
      </c>
      <c r="AQ221" t="n">
        <v>2.2601</v>
      </c>
      <c r="AR221" t="n">
        <v>2.2558</v>
      </c>
      <c r="AS221" t="n">
        <v>2.2417</v>
      </c>
      <c r="AT221" t="n">
        <v>2.2216</v>
      </c>
      <c r="AU221" t="n">
        <v>2.1812</v>
      </c>
      <c r="AV221" t="n">
        <v>2.0499</v>
      </c>
      <c r="AW221" t="n">
        <v>2.014</v>
      </c>
      <c r="AX221" t="n">
        <v>1.9877</v>
      </c>
      <c r="AY221" t="n">
        <v>1.9676</v>
      </c>
      <c r="AZ221" t="n">
        <v>1.9725</v>
      </c>
      <c r="BA221" t="n">
        <v>1.9898</v>
      </c>
      <c r="BB221" t="n">
        <v>2.1723</v>
      </c>
      <c r="BC221" t="n">
        <v>2.1925</v>
      </c>
      <c r="BD221" t="n">
        <v>2.1871</v>
      </c>
      <c r="BE221" t="n">
        <v>2.1733</v>
      </c>
      <c r="BF221" t="n">
        <v>2.153</v>
      </c>
      <c r="BG221" t="n">
        <v>2.1126</v>
      </c>
      <c r="BH221" t="n">
        <v>1.9813</v>
      </c>
      <c r="BI221" t="n">
        <v>1.9451</v>
      </c>
      <c r="BJ221" t="n">
        <v>1.9163</v>
      </c>
      <c r="BK221" t="n">
        <v>1.8962</v>
      </c>
    </row>
    <row r="222">
      <c r="A222" s="1112" t="n">
        <v>44592</v>
      </c>
      <c r="B222" s="63" t="n">
        <v>203416</v>
      </c>
      <c r="P222" s="28" t="n">
        <v>2.5543</v>
      </c>
      <c r="Q222" t="n">
        <v>2.5544</v>
      </c>
      <c r="R222" t="n">
        <v>2.6604</v>
      </c>
      <c r="S222" t="n">
        <v>2.6422</v>
      </c>
      <c r="T222" t="n">
        <v>2.6086</v>
      </c>
      <c r="U222" t="n">
        <v>2.5706</v>
      </c>
      <c r="V222" t="n">
        <v>2.5275</v>
      </c>
      <c r="W222" t="n">
        <v>2.4768</v>
      </c>
      <c r="X222" t="n">
        <v>2.3121</v>
      </c>
      <c r="Y222" t="n">
        <v>2.2604</v>
      </c>
      <c r="Z222" t="n">
        <v>2.2225</v>
      </c>
      <c r="AA222" t="n">
        <v>2.2024</v>
      </c>
      <c r="AB222" t="n">
        <v>2.1954</v>
      </c>
      <c r="AC222" t="n">
        <v>2.1981</v>
      </c>
      <c r="AD222" t="n">
        <v>2.3285</v>
      </c>
      <c r="AE222" t="n">
        <v>2.3262</v>
      </c>
      <c r="AF222" t="n">
        <v>2.3124</v>
      </c>
      <c r="AG222" t="n">
        <v>2.2929</v>
      </c>
      <c r="AH222" t="n">
        <v>2.269</v>
      </c>
      <c r="AI222" t="n">
        <v>2.2357</v>
      </c>
      <c r="AJ222" t="n">
        <v>2.1027</v>
      </c>
      <c r="AK222" t="n">
        <v>2.0657</v>
      </c>
      <c r="AL222" t="n">
        <v>2.0417</v>
      </c>
      <c r="AM222" t="n">
        <v>2.0362</v>
      </c>
      <c r="AN222" t="n">
        <v>2.0479</v>
      </c>
      <c r="AO222" t="n">
        <v>2.0656</v>
      </c>
      <c r="AP222" t="n">
        <v>2.2457</v>
      </c>
      <c r="AQ222" t="n">
        <v>2.2666</v>
      </c>
      <c r="AR222" t="n">
        <v>2.2623</v>
      </c>
      <c r="AS222" t="n">
        <v>2.2482</v>
      </c>
      <c r="AT222" t="n">
        <v>2.2281</v>
      </c>
      <c r="AU222" t="n">
        <v>2.1877</v>
      </c>
      <c r="AV222" t="n">
        <v>2.0564</v>
      </c>
      <c r="AW222" t="n">
        <v>2.0205</v>
      </c>
      <c r="AX222" t="n">
        <v>1.9942</v>
      </c>
      <c r="AY222" t="n">
        <v>1.9741</v>
      </c>
      <c r="AZ222" t="n">
        <v>1.979</v>
      </c>
      <c r="BA222" t="n">
        <v>1.9963</v>
      </c>
      <c r="BB222" t="n">
        <v>2.1788</v>
      </c>
      <c r="BC222" t="n">
        <v>2.199</v>
      </c>
      <c r="BD222" t="n">
        <v>2.1936</v>
      </c>
      <c r="BE222" t="n">
        <v>2.1798</v>
      </c>
      <c r="BF222" t="n">
        <v>2.1595</v>
      </c>
      <c r="BG222" t="n">
        <v>2.1191</v>
      </c>
      <c r="BH222" t="n">
        <v>1.9878</v>
      </c>
      <c r="BI222" t="n">
        <v>1.9516</v>
      </c>
      <c r="BJ222" t="n">
        <v>1.9228</v>
      </c>
      <c r="BK222" t="n">
        <v>1.9027</v>
      </c>
    </row>
    <row r="223">
      <c r="A223" s="1112" t="n">
        <v>44593</v>
      </c>
      <c r="B223" s="63" t="n">
        <v>221717</v>
      </c>
      <c r="Q223" t="n">
        <v>2.5752</v>
      </c>
      <c r="R223" t="n">
        <v>2.6763</v>
      </c>
      <c r="S223" t="n">
        <v>2.6543</v>
      </c>
      <c r="T223" t="n">
        <v>2.6176</v>
      </c>
      <c r="U223" t="n">
        <v>2.5782</v>
      </c>
      <c r="V223" t="n">
        <v>2.5345</v>
      </c>
      <c r="W223" t="n">
        <v>2.4836</v>
      </c>
      <c r="X223" t="n">
        <v>2.32</v>
      </c>
      <c r="Y223" t="n">
        <v>2.2671</v>
      </c>
      <c r="Z223" t="n">
        <v>2.2277</v>
      </c>
      <c r="AA223" t="n">
        <v>2.2063</v>
      </c>
      <c r="AB223" t="n">
        <v>2.1986</v>
      </c>
      <c r="AC223" t="n">
        <v>2.2014</v>
      </c>
      <c r="AD223" t="n">
        <v>2.3327</v>
      </c>
      <c r="AE223" t="n">
        <v>2.3302</v>
      </c>
      <c r="AF223" t="n">
        <v>2.3164</v>
      </c>
      <c r="AG223" t="n">
        <v>2.298</v>
      </c>
      <c r="AH223" t="n">
        <v>2.2755</v>
      </c>
      <c r="AI223" t="n">
        <v>2.2451</v>
      </c>
      <c r="AJ223" t="n">
        <v>2.1121</v>
      </c>
      <c r="AK223" t="n">
        <v>2.0751</v>
      </c>
      <c r="AL223" t="n">
        <v>2.0511</v>
      </c>
      <c r="AM223" t="n">
        <v>2.0456</v>
      </c>
      <c r="AN223" t="n">
        <v>2.0573</v>
      </c>
      <c r="AO223" t="n">
        <v>2.075</v>
      </c>
      <c r="AP223" t="n">
        <v>2.2551</v>
      </c>
      <c r="AQ223" t="n">
        <v>2.276</v>
      </c>
      <c r="AR223" t="n">
        <v>2.2717</v>
      </c>
      <c r="AS223" t="n">
        <v>2.2576</v>
      </c>
      <c r="AT223" t="n">
        <v>2.2375</v>
      </c>
      <c r="AU223" t="n">
        <v>2.1971</v>
      </c>
      <c r="AV223" t="n">
        <v>2.0658</v>
      </c>
      <c r="AW223" t="n">
        <v>2.0299</v>
      </c>
      <c r="AX223" t="n">
        <v>2.0036</v>
      </c>
      <c r="AY223" t="n">
        <v>1.9835</v>
      </c>
      <c r="AZ223" t="n">
        <v>1.9884</v>
      </c>
      <c r="BA223" t="n">
        <v>2.0057</v>
      </c>
      <c r="BB223" t="n">
        <v>2.1882</v>
      </c>
      <c r="BC223" t="n">
        <v>2.2084</v>
      </c>
      <c r="BD223" t="n">
        <v>2.203</v>
      </c>
      <c r="BE223" t="n">
        <v>2.1892</v>
      </c>
      <c r="BF223" t="n">
        <v>2.1689</v>
      </c>
      <c r="BG223" t="n">
        <v>2.1285</v>
      </c>
      <c r="BH223" t="n">
        <v>1.9972</v>
      </c>
      <c r="BI223" t="n">
        <v>1.961</v>
      </c>
      <c r="BJ223" t="n">
        <v>1.9322</v>
      </c>
      <c r="BK223" t="n">
        <v>1.9121</v>
      </c>
    </row>
    <row r="224">
      <c r="A224" s="1112" t="n">
        <v>44594</v>
      </c>
      <c r="B224" s="63" t="n">
        <v>238795</v>
      </c>
      <c r="Q224" t="n">
        <v>2.607</v>
      </c>
      <c r="R224" t="n">
        <v>2.7039</v>
      </c>
      <c r="S224" t="n">
        <v>2.6802</v>
      </c>
      <c r="T224" t="n">
        <v>2.6423</v>
      </c>
      <c r="U224" t="n">
        <v>2.602</v>
      </c>
      <c r="V224" t="n">
        <v>2.5577</v>
      </c>
      <c r="W224" t="n">
        <v>2.506</v>
      </c>
      <c r="X224" t="n">
        <v>2.344</v>
      </c>
      <c r="Y224" t="n">
        <v>2.2912</v>
      </c>
      <c r="Z224" t="n">
        <v>2.2518</v>
      </c>
      <c r="AA224" t="n">
        <v>2.2308</v>
      </c>
      <c r="AB224" t="n">
        <v>2.2233</v>
      </c>
      <c r="AC224" t="n">
        <v>2.226</v>
      </c>
      <c r="AD224" t="n">
        <v>2.3573</v>
      </c>
      <c r="AE224" t="n">
        <v>2.3549</v>
      </c>
      <c r="AF224" t="n">
        <v>2.3411</v>
      </c>
      <c r="AG224" t="n">
        <v>2.3223</v>
      </c>
      <c r="AH224" t="n">
        <v>2.2994</v>
      </c>
      <c r="AI224" t="n">
        <v>2.2686</v>
      </c>
      <c r="AJ224" t="n">
        <v>2.1356</v>
      </c>
      <c r="AK224" t="n">
        <v>2.0986</v>
      </c>
      <c r="AL224" t="n">
        <v>2.0746</v>
      </c>
      <c r="AM224" t="n">
        <v>2.0691</v>
      </c>
      <c r="AN224" t="n">
        <v>2.0808</v>
      </c>
      <c r="AO224" t="n">
        <v>2.0985</v>
      </c>
      <c r="AP224" t="n">
        <v>2.2786</v>
      </c>
      <c r="AQ224" t="n">
        <v>2.2995</v>
      </c>
      <c r="AR224" t="n">
        <v>2.2952</v>
      </c>
      <c r="AS224" t="n">
        <v>2.2811</v>
      </c>
      <c r="AT224" t="n">
        <v>2.261</v>
      </c>
      <c r="AU224" t="n">
        <v>2.2206</v>
      </c>
      <c r="AV224" t="n">
        <v>2.0893</v>
      </c>
      <c r="AW224" t="n">
        <v>2.0534</v>
      </c>
      <c r="AX224" t="n">
        <v>2.0271</v>
      </c>
      <c r="AY224" t="n">
        <v>2.007</v>
      </c>
      <c r="AZ224" t="n">
        <v>2.0119</v>
      </c>
      <c r="BA224" t="n">
        <v>2.0292</v>
      </c>
      <c r="BB224" t="n">
        <v>2.2117</v>
      </c>
      <c r="BC224" t="n">
        <v>2.2319</v>
      </c>
      <c r="BD224" t="n">
        <v>2.2265</v>
      </c>
      <c r="BE224" t="n">
        <v>2.2127</v>
      </c>
      <c r="BF224" t="n">
        <v>2.1924</v>
      </c>
      <c r="BG224" t="n">
        <v>2.152</v>
      </c>
      <c r="BH224" t="n">
        <v>2.0207</v>
      </c>
      <c r="BI224" t="n">
        <v>1.9845</v>
      </c>
      <c r="BJ224" t="n">
        <v>1.9557</v>
      </c>
      <c r="BK224" t="n">
        <v>1.9356</v>
      </c>
    </row>
    <row r="225">
      <c r="A225" s="1112" t="n">
        <v>44595</v>
      </c>
      <c r="B225" s="63" t="n">
        <v>222045</v>
      </c>
      <c r="Q225" t="n">
        <v>2.6427</v>
      </c>
      <c r="R225" t="n">
        <v>2.7367</v>
      </c>
      <c r="S225" t="n">
        <v>2.7118</v>
      </c>
      <c r="T225" t="n">
        <v>2.6722</v>
      </c>
      <c r="U225" t="n">
        <v>2.6305</v>
      </c>
      <c r="V225" t="n">
        <v>2.5849</v>
      </c>
      <c r="W225" t="n">
        <v>2.5326</v>
      </c>
      <c r="X225" t="n">
        <v>2.3707</v>
      </c>
      <c r="Y225" t="n">
        <v>2.3167</v>
      </c>
      <c r="Z225" t="n">
        <v>2.2764</v>
      </c>
      <c r="AA225" t="n">
        <v>2.255</v>
      </c>
      <c r="AB225" t="n">
        <v>2.2478</v>
      </c>
      <c r="AC225" t="n">
        <v>2.2509</v>
      </c>
      <c r="AD225" t="n">
        <v>2.3809</v>
      </c>
      <c r="AE225" t="n">
        <v>2.3779</v>
      </c>
      <c r="AF225" t="n">
        <v>2.3639</v>
      </c>
      <c r="AG225" t="n">
        <v>2.3444</v>
      </c>
      <c r="AH225" t="n">
        <v>2.3209</v>
      </c>
      <c r="AI225" t="n">
        <v>2.2896</v>
      </c>
      <c r="AJ225" t="n">
        <v>2.1561</v>
      </c>
      <c r="AK225" t="n">
        <v>2.1188</v>
      </c>
      <c r="AL225" t="n">
        <v>2.0938</v>
      </c>
      <c r="AM225" t="n">
        <v>2.0882</v>
      </c>
      <c r="AN225" t="n">
        <v>2.0997</v>
      </c>
      <c r="AO225" t="n">
        <v>2.1173</v>
      </c>
      <c r="AP225" t="n">
        <v>2.2972</v>
      </c>
      <c r="AQ225" t="n">
        <v>2.318</v>
      </c>
      <c r="AR225" t="n">
        <v>2.3135</v>
      </c>
      <c r="AS225" t="n">
        <v>2.2993</v>
      </c>
      <c r="AT225" t="n">
        <v>2.279</v>
      </c>
      <c r="AU225" t="n">
        <v>2.2385</v>
      </c>
      <c r="AV225" t="n">
        <v>2.107</v>
      </c>
      <c r="AW225" t="n">
        <v>2.071</v>
      </c>
      <c r="AX225" t="n">
        <v>2.0436</v>
      </c>
      <c r="AY225" t="n">
        <v>2.0235</v>
      </c>
      <c r="AZ225" t="n">
        <v>2.0284</v>
      </c>
      <c r="BA225" t="n">
        <v>2.0457</v>
      </c>
      <c r="BB225" t="n">
        <v>2.2282</v>
      </c>
      <c r="BC225" t="n">
        <v>2.2484</v>
      </c>
      <c r="BD225" t="n">
        <v>2.243</v>
      </c>
      <c r="BE225" t="n">
        <v>2.2292</v>
      </c>
      <c r="BF225" t="n">
        <v>2.2089</v>
      </c>
      <c r="BG225" t="n">
        <v>2.1685</v>
      </c>
      <c r="BH225" t="n">
        <v>2.0372</v>
      </c>
      <c r="BI225" t="n">
        <v>2.001</v>
      </c>
      <c r="BJ225" t="n">
        <v>1.9722</v>
      </c>
      <c r="BK225" t="n">
        <v>1.9521</v>
      </c>
    </row>
    <row r="226">
      <c r="A226" s="1112" t="n">
        <v>44596</v>
      </c>
      <c r="B226" s="63" t="n">
        <v>223667</v>
      </c>
      <c r="Q226" t="n">
        <v>2.6785</v>
      </c>
      <c r="R226" t="n">
        <v>2.7797</v>
      </c>
      <c r="S226" t="n">
        <v>2.7544</v>
      </c>
      <c r="T226" t="n">
        <v>2.7136</v>
      </c>
      <c r="U226" t="n">
        <v>2.6703</v>
      </c>
      <c r="V226" t="n">
        <v>2.6227</v>
      </c>
      <c r="W226" t="n">
        <v>2.5692</v>
      </c>
      <c r="X226" t="n">
        <v>2.4061</v>
      </c>
      <c r="Y226" t="n">
        <v>2.3505</v>
      </c>
      <c r="Z226" t="n">
        <v>2.308</v>
      </c>
      <c r="AA226" t="n">
        <v>2.2851</v>
      </c>
      <c r="AB226" t="n">
        <v>2.2767</v>
      </c>
      <c r="AC226" t="n">
        <v>2.279</v>
      </c>
      <c r="AD226" t="n">
        <v>2.4098</v>
      </c>
      <c r="AE226" t="n">
        <v>2.4063</v>
      </c>
      <c r="AF226" t="n">
        <v>2.3925</v>
      </c>
      <c r="AG226" t="n">
        <v>2.3722</v>
      </c>
      <c r="AH226" t="n">
        <v>2.3479</v>
      </c>
      <c r="AI226" t="n">
        <v>2.3158</v>
      </c>
      <c r="AJ226" t="n">
        <v>2.1815</v>
      </c>
      <c r="AK226" t="n">
        <v>2.1434</v>
      </c>
      <c r="AL226" t="n">
        <v>2.1183</v>
      </c>
      <c r="AM226" t="n">
        <v>2.1121</v>
      </c>
      <c r="AN226" t="n">
        <v>2.123</v>
      </c>
      <c r="AO226" t="n">
        <v>2.1399</v>
      </c>
      <c r="AP226" t="n">
        <v>2.3192</v>
      </c>
      <c r="AQ226" t="n">
        <v>2.3394</v>
      </c>
      <c r="AR226" t="n">
        <v>2.3343</v>
      </c>
      <c r="AS226" t="n">
        <v>2.3194</v>
      </c>
      <c r="AT226" t="n">
        <v>2.2985</v>
      </c>
      <c r="AU226" t="n">
        <v>2.2574</v>
      </c>
      <c r="AV226" t="n">
        <v>2.1253</v>
      </c>
      <c r="AW226" t="n">
        <v>2.0886</v>
      </c>
      <c r="AX226" t="n">
        <v>2.0606</v>
      </c>
      <c r="AY226" t="n">
        <v>2.0405</v>
      </c>
      <c r="AZ226" t="n">
        <v>2.0454</v>
      </c>
      <c r="BA226" t="n">
        <v>2.0627</v>
      </c>
      <c r="BB226" t="n">
        <v>2.2452</v>
      </c>
      <c r="BC226" t="n">
        <v>2.2654</v>
      </c>
      <c r="BD226" t="n">
        <v>2.26</v>
      </c>
      <c r="BE226" t="n">
        <v>2.2462</v>
      </c>
      <c r="BF226" t="n">
        <v>2.2259</v>
      </c>
      <c r="BG226" t="n">
        <v>2.1855</v>
      </c>
      <c r="BH226" t="n">
        <v>2.0542</v>
      </c>
      <c r="BI226" t="n">
        <v>2.018</v>
      </c>
      <c r="BJ226" t="n">
        <v>1.9892</v>
      </c>
      <c r="BK226" t="n">
        <v>1.9691</v>
      </c>
    </row>
    <row r="227">
      <c r="A227" s="1112" t="n">
        <v>44599</v>
      </c>
      <c r="B227" s="63" t="n">
        <v>252446</v>
      </c>
      <c r="Q227" t="n">
        <v>2.6853</v>
      </c>
      <c r="R227" t="n">
        <v>2.79</v>
      </c>
      <c r="S227" t="n">
        <v>2.7625</v>
      </c>
      <c r="T227" t="n">
        <v>2.7212</v>
      </c>
      <c r="U227" t="n">
        <v>2.6764</v>
      </c>
      <c r="V227" t="n">
        <v>2.6276</v>
      </c>
      <c r="W227" t="n">
        <v>2.5736</v>
      </c>
      <c r="X227" t="n">
        <v>2.4095</v>
      </c>
      <c r="Y227" t="n">
        <v>2.3535</v>
      </c>
      <c r="Z227" t="n">
        <v>2.3101</v>
      </c>
      <c r="AA227" t="n">
        <v>2.2866</v>
      </c>
      <c r="AB227" t="n">
        <v>2.2782</v>
      </c>
      <c r="AC227" t="n">
        <v>2.2807</v>
      </c>
      <c r="AD227" t="n">
        <v>2.4124</v>
      </c>
      <c r="AE227" t="n">
        <v>2.409</v>
      </c>
      <c r="AF227" t="n">
        <v>2.3963</v>
      </c>
      <c r="AG227" t="n">
        <v>2.3759</v>
      </c>
      <c r="AH227" t="n">
        <v>2.3514</v>
      </c>
      <c r="AI227" t="n">
        <v>2.3192</v>
      </c>
      <c r="AJ227" t="n">
        <v>2.1848</v>
      </c>
      <c r="AK227" t="n">
        <v>2.1465</v>
      </c>
      <c r="AL227" t="n">
        <v>2.1209</v>
      </c>
      <c r="AM227" t="n">
        <v>2.1141</v>
      </c>
      <c r="AN227" t="n">
        <v>2.1241</v>
      </c>
      <c r="AO227" t="n">
        <v>2.14</v>
      </c>
      <c r="AP227" t="n">
        <v>2.3184</v>
      </c>
      <c r="AQ227" t="n">
        <v>2.3376</v>
      </c>
      <c r="AR227" t="n">
        <v>2.3315</v>
      </c>
      <c r="AS227" t="n">
        <v>2.3157</v>
      </c>
      <c r="AT227" t="n">
        <v>2.2938</v>
      </c>
      <c r="AU227" t="n">
        <v>2.2518</v>
      </c>
      <c r="AV227" t="n">
        <v>2.1187</v>
      </c>
      <c r="AW227" t="n">
        <v>2.0811</v>
      </c>
      <c r="AX227" t="n">
        <v>2.0517</v>
      </c>
      <c r="AY227" t="n">
        <v>2.0316</v>
      </c>
      <c r="AZ227" t="n">
        <v>2.0365</v>
      </c>
      <c r="BA227" t="n">
        <v>2.0538</v>
      </c>
      <c r="BB227" t="n">
        <v>2.2363</v>
      </c>
      <c r="BC227" t="n">
        <v>2.2565</v>
      </c>
      <c r="BD227" t="n">
        <v>2.2511</v>
      </c>
      <c r="BE227" t="n">
        <v>2.2373</v>
      </c>
      <c r="BF227" t="n">
        <v>2.217</v>
      </c>
      <c r="BG227" t="n">
        <v>2.1766</v>
      </c>
      <c r="BH227" t="n">
        <v>2.0453</v>
      </c>
      <c r="BI227" t="n">
        <v>2.0091</v>
      </c>
      <c r="BJ227" t="n">
        <v>1.9803</v>
      </c>
      <c r="BK227" t="n">
        <v>1.9602</v>
      </c>
    </row>
    <row r="228">
      <c r="A228" s="1112" t="n">
        <v>44600</v>
      </c>
      <c r="B228" s="480" t="n">
        <v>267474</v>
      </c>
      <c r="Q228" t="n">
        <v>2.6251</v>
      </c>
      <c r="R228" t="n">
        <v>2.7387</v>
      </c>
      <c r="S228" t="n">
        <v>2.7147</v>
      </c>
      <c r="T228" t="n">
        <v>2.6748</v>
      </c>
      <c r="U228" t="n">
        <v>2.6313</v>
      </c>
      <c r="V228" t="n">
        <v>2.5841</v>
      </c>
      <c r="W228" t="n">
        <v>2.5312</v>
      </c>
      <c r="X228" t="n">
        <v>2.3699</v>
      </c>
      <c r="Y228" t="n">
        <v>2.3149</v>
      </c>
      <c r="Z228" t="n">
        <v>2.2724</v>
      </c>
      <c r="AA228" t="n">
        <v>2.2488</v>
      </c>
      <c r="AB228" t="n">
        <v>2.2403</v>
      </c>
      <c r="AC228" t="n">
        <v>2.2429</v>
      </c>
      <c r="AD228" t="n">
        <v>2.3757</v>
      </c>
      <c r="AE228" t="n">
        <v>2.3741</v>
      </c>
      <c r="AF228" t="n">
        <v>2.3637</v>
      </c>
      <c r="AG228" t="n">
        <v>2.3451</v>
      </c>
      <c r="AH228" t="n">
        <v>2.3207</v>
      </c>
      <c r="AI228" t="n">
        <v>2.2885</v>
      </c>
      <c r="AJ228" t="n">
        <v>2.1542</v>
      </c>
      <c r="AK228" t="n">
        <v>2.1159</v>
      </c>
      <c r="AL228" t="n">
        <v>2.0905</v>
      </c>
      <c r="AM228" t="n">
        <v>2.0837</v>
      </c>
      <c r="AN228" t="n">
        <v>2.0937</v>
      </c>
      <c r="AO228" t="n">
        <v>2.1096</v>
      </c>
      <c r="AP228" t="n">
        <v>2.288</v>
      </c>
      <c r="AQ228" t="n">
        <v>2.3072</v>
      </c>
      <c r="AR228" t="n">
        <v>2.3011</v>
      </c>
      <c r="AS228" t="n">
        <v>2.2853</v>
      </c>
      <c r="AT228" t="n">
        <v>2.2634</v>
      </c>
      <c r="AU228" t="n">
        <v>2.2214</v>
      </c>
      <c r="AV228" t="n">
        <v>2.0883</v>
      </c>
      <c r="AW228" t="n">
        <v>2.0507</v>
      </c>
      <c r="AX228" t="n">
        <v>2.0213</v>
      </c>
      <c r="AY228" t="n">
        <v>2.0012</v>
      </c>
      <c r="AZ228" t="n">
        <v>2.0061</v>
      </c>
      <c r="BA228" t="n">
        <v>2.0234</v>
      </c>
      <c r="BB228" t="n">
        <v>2.2059</v>
      </c>
      <c r="BC228" t="n">
        <v>2.2261</v>
      </c>
      <c r="BD228" t="n">
        <v>2.2207</v>
      </c>
      <c r="BE228" t="n">
        <v>2.2069</v>
      </c>
      <c r="BF228" t="n">
        <v>2.1866</v>
      </c>
      <c r="BG228" t="n">
        <v>2.1462</v>
      </c>
      <c r="BH228" t="n">
        <v>2.0149</v>
      </c>
      <c r="BI228" t="n">
        <v>1.9787</v>
      </c>
      <c r="BJ228" t="n">
        <v>1.9499</v>
      </c>
      <c r="BK228" t="n">
        <v>1.9298</v>
      </c>
    </row>
    <row r="229">
      <c r="A229" s="1112" t="n">
        <v>44601</v>
      </c>
      <c r="B229" s="63" t="n">
        <v>288287</v>
      </c>
      <c r="Q229" t="n">
        <v>2.6534</v>
      </c>
      <c r="R229" t="n">
        <v>2.7778</v>
      </c>
      <c r="S229" t="n">
        <v>2.752</v>
      </c>
      <c r="T229" t="n">
        <v>2.71</v>
      </c>
      <c r="U229" t="n">
        <v>2.6655</v>
      </c>
      <c r="V229" t="n">
        <v>2.6188</v>
      </c>
      <c r="W229" t="n">
        <v>2.5663</v>
      </c>
      <c r="X229" t="n">
        <v>2.4057</v>
      </c>
      <c r="Y229" t="n">
        <v>2.3516</v>
      </c>
      <c r="Z229" t="n">
        <v>2.3101</v>
      </c>
      <c r="AA229" t="n">
        <v>2.287</v>
      </c>
      <c r="AB229" t="n">
        <v>2.2783</v>
      </c>
      <c r="AC229" t="n">
        <v>2.2806</v>
      </c>
      <c r="AD229" t="n">
        <v>2.4126</v>
      </c>
      <c r="AE229" t="n">
        <v>2.4107</v>
      </c>
      <c r="AF229" t="n">
        <v>2.4</v>
      </c>
      <c r="AG229" t="n">
        <v>2.3819</v>
      </c>
      <c r="AH229" t="n">
        <v>2.3579</v>
      </c>
      <c r="AI229" t="n">
        <v>2.3262</v>
      </c>
      <c r="AJ229" t="n">
        <v>2.1924</v>
      </c>
      <c r="AK229" t="n">
        <v>2.1545</v>
      </c>
      <c r="AL229" t="n">
        <v>2.1296</v>
      </c>
      <c r="AM229" t="n">
        <v>2.1228</v>
      </c>
      <c r="AN229" t="n">
        <v>2.1328</v>
      </c>
      <c r="AO229" t="n">
        <v>2.1487</v>
      </c>
      <c r="AP229" t="n">
        <v>2.3271</v>
      </c>
      <c r="AQ229" t="n">
        <v>2.3463</v>
      </c>
      <c r="AR229" t="n">
        <v>2.3402</v>
      </c>
      <c r="AS229" t="n">
        <v>2.3244</v>
      </c>
      <c r="AT229" t="n">
        <v>2.3025</v>
      </c>
      <c r="AU229" t="n">
        <v>2.2605</v>
      </c>
      <c r="AV229" t="n">
        <v>2.1274</v>
      </c>
      <c r="AW229" t="n">
        <v>2.0898</v>
      </c>
      <c r="AX229" t="n">
        <v>2.0604</v>
      </c>
      <c r="AY229" t="n">
        <v>2.0403</v>
      </c>
      <c r="AZ229" t="n">
        <v>2.0452</v>
      </c>
      <c r="BA229" t="n">
        <v>2.0625</v>
      </c>
      <c r="BB229" t="n">
        <v>2.245</v>
      </c>
      <c r="BC229" t="n">
        <v>2.2652</v>
      </c>
      <c r="BD229" t="n">
        <v>2.2598</v>
      </c>
      <c r="BE229" t="n">
        <v>2.246</v>
      </c>
      <c r="BF229" t="n">
        <v>2.2257</v>
      </c>
      <c r="BG229" t="n">
        <v>2.1853</v>
      </c>
      <c r="BH229" t="n">
        <v>2.054</v>
      </c>
      <c r="BI229" t="n">
        <v>2.0178</v>
      </c>
      <c r="BJ229" t="n">
        <v>1.989</v>
      </c>
      <c r="BK229" t="n">
        <v>1.9689</v>
      </c>
    </row>
    <row r="230">
      <c r="A230" s="1112" t="n">
        <v>44602</v>
      </c>
      <c r="B230" s="63" t="n">
        <v>288632</v>
      </c>
      <c r="Q230" t="n">
        <v>2.6654</v>
      </c>
      <c r="R230" t="n">
        <v>2.7915</v>
      </c>
      <c r="S230" t="n">
        <v>2.7617</v>
      </c>
      <c r="T230" t="n">
        <v>2.7168</v>
      </c>
      <c r="U230" t="n">
        <v>2.6711</v>
      </c>
      <c r="V230" t="n">
        <v>2.6234</v>
      </c>
      <c r="W230" t="n">
        <v>2.57</v>
      </c>
      <c r="X230" t="n">
        <v>2.4079</v>
      </c>
      <c r="Y230" t="n">
        <v>2.3529</v>
      </c>
      <c r="Z230" t="n">
        <v>2.3112</v>
      </c>
      <c r="AA230" t="n">
        <v>2.2883</v>
      </c>
      <c r="AB230" t="n">
        <v>2.2796</v>
      </c>
      <c r="AC230" t="n">
        <v>2.2818</v>
      </c>
      <c r="AD230" t="n">
        <v>2.4113</v>
      </c>
      <c r="AE230" t="n">
        <v>2.4086</v>
      </c>
      <c r="AF230" t="n">
        <v>2.3978</v>
      </c>
      <c r="AG230" t="n">
        <v>2.3797</v>
      </c>
      <c r="AH230" t="n">
        <v>2.3557</v>
      </c>
      <c r="AI230" t="n">
        <v>2.324</v>
      </c>
      <c r="AJ230" t="n">
        <v>2.1902</v>
      </c>
      <c r="AK230" t="n">
        <v>2.1523</v>
      </c>
      <c r="AL230" t="n">
        <v>2.1274</v>
      </c>
      <c r="AM230" t="n">
        <v>2.1206</v>
      </c>
      <c r="AN230" t="n">
        <v>2.1306</v>
      </c>
      <c r="AO230" t="n">
        <v>2.1465</v>
      </c>
      <c r="AP230" t="n">
        <v>2.3249</v>
      </c>
      <c r="AQ230" t="n">
        <v>2.3441</v>
      </c>
      <c r="AR230" t="n">
        <v>2.338</v>
      </c>
      <c r="AS230" t="n">
        <v>2.3222</v>
      </c>
      <c r="AT230" t="n">
        <v>2.3003</v>
      </c>
      <c r="AU230" t="n">
        <v>2.2583</v>
      </c>
      <c r="AV230" t="n">
        <v>2.1252</v>
      </c>
      <c r="AW230" t="n">
        <v>2.0876</v>
      </c>
      <c r="AX230" t="n">
        <v>2.0582</v>
      </c>
      <c r="AY230" t="n">
        <v>2.0381</v>
      </c>
      <c r="AZ230" t="n">
        <v>2.043</v>
      </c>
      <c r="BA230" t="n">
        <v>2.0603</v>
      </c>
      <c r="BB230" t="n">
        <v>2.2428</v>
      </c>
      <c r="BC230" t="n">
        <v>2.263</v>
      </c>
      <c r="BD230" t="n">
        <v>2.2576</v>
      </c>
      <c r="BE230" t="n">
        <v>2.2438</v>
      </c>
      <c r="BF230" t="n">
        <v>2.2235</v>
      </c>
      <c r="BG230" t="n">
        <v>2.1831</v>
      </c>
      <c r="BH230" t="n">
        <v>2.0518</v>
      </c>
      <c r="BI230" t="n">
        <v>2.0156</v>
      </c>
      <c r="BJ230" t="n">
        <v>1.9868</v>
      </c>
      <c r="BK230" t="n">
        <v>1.9667</v>
      </c>
    </row>
    <row r="231">
      <c r="A231" s="1112" t="n">
        <v>44603</v>
      </c>
      <c r="B231" s="63" t="n">
        <v>363172</v>
      </c>
      <c r="Q231" t="n">
        <v>2.7386</v>
      </c>
      <c r="R231" t="n">
        <v>2.8727</v>
      </c>
      <c r="S231" t="n">
        <v>2.838</v>
      </c>
      <c r="T231" t="n">
        <v>2.7876</v>
      </c>
      <c r="U231" t="n">
        <v>2.7357</v>
      </c>
      <c r="V231" t="n">
        <v>2.6817</v>
      </c>
      <c r="W231" t="n">
        <v>2.6242</v>
      </c>
      <c r="X231" t="n">
        <v>2.4585</v>
      </c>
      <c r="Y231" t="n">
        <v>2.3976</v>
      </c>
      <c r="Z231" t="n">
        <v>2.352</v>
      </c>
      <c r="AA231" t="n">
        <v>2.3273</v>
      </c>
      <c r="AB231" t="n">
        <v>2.3182</v>
      </c>
      <c r="AC231" t="n">
        <v>2.3202</v>
      </c>
      <c r="AD231" t="n">
        <v>2.4497</v>
      </c>
      <c r="AE231" t="n">
        <v>2.4469</v>
      </c>
      <c r="AF231" t="n">
        <v>2.4349</v>
      </c>
      <c r="AG231" t="n">
        <v>2.4167</v>
      </c>
      <c r="AH231" t="n">
        <v>2.3927</v>
      </c>
      <c r="AI231" t="n">
        <v>2.3609</v>
      </c>
      <c r="AJ231" t="n">
        <v>2.2269</v>
      </c>
      <c r="AK231" t="n">
        <v>2.1881</v>
      </c>
      <c r="AL231" t="n">
        <v>2.1615</v>
      </c>
      <c r="AM231" t="n">
        <v>2.1547</v>
      </c>
      <c r="AN231" t="n">
        <v>2.1638</v>
      </c>
      <c r="AO231" t="n">
        <v>2.1789</v>
      </c>
      <c r="AP231" t="n">
        <v>2.3565</v>
      </c>
      <c r="AQ231" t="n">
        <v>2.3748</v>
      </c>
      <c r="AR231" t="n">
        <v>2.3671</v>
      </c>
      <c r="AS231" t="n">
        <v>2.3513</v>
      </c>
      <c r="AT231" t="n">
        <v>2.3294</v>
      </c>
      <c r="AU231" t="n">
        <v>2.2874</v>
      </c>
      <c r="AV231" t="n">
        <v>2.1543</v>
      </c>
      <c r="AW231" t="n">
        <v>2.1167</v>
      </c>
      <c r="AX231" t="n">
        <v>2.0873</v>
      </c>
      <c r="AY231" t="n">
        <v>2.0672</v>
      </c>
      <c r="AZ231" t="n">
        <v>2.0721</v>
      </c>
      <c r="BA231" t="n">
        <v>2.0894</v>
      </c>
      <c r="BB231" t="n">
        <v>2.2719</v>
      </c>
      <c r="BC231" t="n">
        <v>2.2921</v>
      </c>
      <c r="BD231" t="n">
        <v>2.2867</v>
      </c>
      <c r="BE231" t="n">
        <v>2.2729</v>
      </c>
      <c r="BF231" t="n">
        <v>2.2526</v>
      </c>
      <c r="BG231" t="n">
        <v>2.2122</v>
      </c>
      <c r="BH231" t="n">
        <v>2.0809</v>
      </c>
      <c r="BI231" t="n">
        <v>2.0447</v>
      </c>
      <c r="BJ231" t="n">
        <v>2.0159</v>
      </c>
      <c r="BK231" t="n">
        <v>1.9958</v>
      </c>
    </row>
    <row r="232">
      <c r="A232" s="1112" t="n">
        <v>44606</v>
      </c>
      <c r="B232" s="63" t="n">
        <v>222650</v>
      </c>
      <c r="Q232" t="n">
        <v>2.7794</v>
      </c>
      <c r="R232" t="n">
        <v>2.9068</v>
      </c>
      <c r="S232" t="n">
        <v>2.8721</v>
      </c>
      <c r="T232" t="n">
        <v>2.8195</v>
      </c>
      <c r="U232" t="n">
        <v>2.7654</v>
      </c>
      <c r="V232" t="n">
        <v>2.7103</v>
      </c>
      <c r="W232" t="n">
        <v>2.6526</v>
      </c>
      <c r="X232" t="n">
        <v>2.4857</v>
      </c>
      <c r="Y232" t="n">
        <v>2.4241</v>
      </c>
      <c r="Z232" t="n">
        <v>2.3771</v>
      </c>
      <c r="AA232" t="n">
        <v>2.3516</v>
      </c>
      <c r="AB232" t="n">
        <v>2.3426</v>
      </c>
      <c r="AC232" t="n">
        <v>2.3452</v>
      </c>
      <c r="AD232" t="n">
        <v>2.4733</v>
      </c>
      <c r="AE232" t="n">
        <v>2.4694</v>
      </c>
      <c r="AF232" t="n">
        <v>2.456</v>
      </c>
      <c r="AG232" t="n">
        <v>2.4365</v>
      </c>
      <c r="AH232" t="n">
        <v>2.4112</v>
      </c>
      <c r="AI232" t="n">
        <v>2.3785</v>
      </c>
      <c r="AJ232" t="n">
        <v>2.2442</v>
      </c>
      <c r="AK232" t="n">
        <v>2.2051</v>
      </c>
      <c r="AL232" t="n">
        <v>2.1796</v>
      </c>
      <c r="AM232" t="n">
        <v>2.1714</v>
      </c>
      <c r="AN232" t="n">
        <v>2.1796</v>
      </c>
      <c r="AO232" t="n">
        <v>2.1939</v>
      </c>
      <c r="AP232" t="n">
        <v>2.3707</v>
      </c>
      <c r="AQ232" t="n">
        <v>2.3881</v>
      </c>
      <c r="AR232" t="n">
        <v>2.3796</v>
      </c>
      <c r="AS232" t="n">
        <v>2.3629</v>
      </c>
      <c r="AT232" t="n">
        <v>2.34</v>
      </c>
      <c r="AU232" t="n">
        <v>2.2971</v>
      </c>
      <c r="AV232" t="n">
        <v>2.1631</v>
      </c>
      <c r="AW232" t="n">
        <v>2.1245</v>
      </c>
      <c r="AX232" t="n">
        <v>2.0946</v>
      </c>
      <c r="AY232" t="n">
        <v>2.0745</v>
      </c>
      <c r="AZ232" t="n">
        <v>2.0794</v>
      </c>
      <c r="BA232" t="n">
        <v>2.0967</v>
      </c>
      <c r="BB232" t="n">
        <v>2.2792</v>
      </c>
      <c r="BC232" t="n">
        <v>2.2994</v>
      </c>
      <c r="BD232" t="n">
        <v>2.294</v>
      </c>
      <c r="BE232" t="n">
        <v>2.2802</v>
      </c>
      <c r="BF232" t="n">
        <v>2.2599</v>
      </c>
      <c r="BG232" t="n">
        <v>2.2195</v>
      </c>
      <c r="BH232" t="n">
        <v>2.0882</v>
      </c>
      <c r="BI232" t="n">
        <v>2.052</v>
      </c>
      <c r="BJ232" t="n">
        <v>2.0232</v>
      </c>
      <c r="BK232" t="n">
        <v>2.0031</v>
      </c>
    </row>
    <row r="233">
      <c r="A233" s="1112" t="n">
        <v>44607</v>
      </c>
      <c r="B233" s="63" t="n">
        <v>209182</v>
      </c>
      <c r="Q233" t="n">
        <v>2.6691</v>
      </c>
      <c r="R233" t="n">
        <v>2.8095</v>
      </c>
      <c r="S233" t="n">
        <v>2.7807</v>
      </c>
      <c r="T233" t="n">
        <v>2.7321</v>
      </c>
      <c r="U233" t="n">
        <v>2.6824</v>
      </c>
      <c r="V233" t="n">
        <v>2.6314</v>
      </c>
      <c r="W233" t="n">
        <v>2.5765</v>
      </c>
      <c r="X233" t="n">
        <v>2.4103</v>
      </c>
      <c r="Y233" t="n">
        <v>2.3495</v>
      </c>
      <c r="Z233" t="n">
        <v>2.3037</v>
      </c>
      <c r="AA233" t="n">
        <v>2.2789</v>
      </c>
      <c r="AB233" t="n">
        <v>2.2701</v>
      </c>
      <c r="AC233" t="n">
        <v>2.2727</v>
      </c>
      <c r="AD233" t="n">
        <v>2.4023</v>
      </c>
      <c r="AE233" t="n">
        <v>2.3986</v>
      </c>
      <c r="AF233" t="n">
        <v>2.3867</v>
      </c>
      <c r="AG233" t="n">
        <v>2.3676</v>
      </c>
      <c r="AH233" t="n">
        <v>2.3426</v>
      </c>
      <c r="AI233" t="n">
        <v>2.3102</v>
      </c>
      <c r="AJ233" t="n">
        <v>2.1763</v>
      </c>
      <c r="AK233" t="n">
        <v>2.1375</v>
      </c>
      <c r="AL233" t="n">
        <v>2.1123</v>
      </c>
      <c r="AM233" t="n">
        <v>2.1048</v>
      </c>
      <c r="AN233" t="n">
        <v>2.1137</v>
      </c>
      <c r="AO233" t="n">
        <v>2.1287</v>
      </c>
      <c r="AP233" t="n">
        <v>2.3062</v>
      </c>
      <c r="AQ233" t="n">
        <v>2.3243</v>
      </c>
      <c r="AR233" t="n">
        <v>2.3164</v>
      </c>
      <c r="AS233" t="n">
        <v>2.3004</v>
      </c>
      <c r="AT233" t="n">
        <v>2.2782</v>
      </c>
      <c r="AU233" t="n">
        <v>2.236</v>
      </c>
      <c r="AV233" t="n">
        <v>2.1027</v>
      </c>
      <c r="AW233" t="n">
        <v>2.0648</v>
      </c>
      <c r="AX233" t="n">
        <v>2.0384</v>
      </c>
      <c r="AY233" t="n">
        <v>2.0183</v>
      </c>
      <c r="AZ233" t="n">
        <v>2.0232</v>
      </c>
      <c r="BA233" t="n">
        <v>2.0405</v>
      </c>
      <c r="BB233" t="n">
        <v>2.223</v>
      </c>
      <c r="BC233" t="n">
        <v>2.2432</v>
      </c>
      <c r="BD233" t="n">
        <v>2.2378</v>
      </c>
      <c r="BE233" t="n">
        <v>2.224</v>
      </c>
      <c r="BF233" t="n">
        <v>2.2037</v>
      </c>
      <c r="BG233" t="n">
        <v>2.1633</v>
      </c>
      <c r="BH233" t="n">
        <v>2.032</v>
      </c>
      <c r="BI233" t="n">
        <v>1.9958</v>
      </c>
      <c r="BJ233" t="n">
        <v>1.967</v>
      </c>
      <c r="BK233" t="n">
        <v>1.9469</v>
      </c>
    </row>
    <row r="234">
      <c r="A234" s="1112" t="n">
        <v>44608</v>
      </c>
      <c r="B234" s="63" t="n">
        <v>275575</v>
      </c>
      <c r="Q234" t="n">
        <v>2.6771</v>
      </c>
      <c r="R234" t="n">
        <v>2.8283</v>
      </c>
      <c r="S234" t="n">
        <v>2.8034</v>
      </c>
      <c r="T234" t="n">
        <v>2.7585</v>
      </c>
      <c r="U234" t="n">
        <v>2.7101</v>
      </c>
      <c r="V234" t="n">
        <v>2.659</v>
      </c>
      <c r="W234" t="n">
        <v>2.6027</v>
      </c>
      <c r="X234" t="n">
        <v>2.4372</v>
      </c>
      <c r="Y234" t="n">
        <v>2.3761</v>
      </c>
      <c r="Z234" t="n">
        <v>2.3295</v>
      </c>
      <c r="AA234" t="n">
        <v>2.3039</v>
      </c>
      <c r="AB234" t="n">
        <v>2.2947</v>
      </c>
      <c r="AC234" t="n">
        <v>2.2971</v>
      </c>
      <c r="AD234" t="n">
        <v>2.4273</v>
      </c>
      <c r="AE234" t="n">
        <v>2.4239</v>
      </c>
      <c r="AF234" t="n">
        <v>2.4122</v>
      </c>
      <c r="AG234" t="n">
        <v>2.3927</v>
      </c>
      <c r="AH234" t="n">
        <v>2.3674</v>
      </c>
      <c r="AI234" t="n">
        <v>2.3346</v>
      </c>
      <c r="AJ234" t="n">
        <v>2.2001</v>
      </c>
      <c r="AK234" t="n">
        <v>2.1607</v>
      </c>
      <c r="AL234" t="n">
        <v>2.1349</v>
      </c>
      <c r="AM234" t="n">
        <v>2.1268</v>
      </c>
      <c r="AN234" t="n">
        <v>2.135</v>
      </c>
      <c r="AO234" t="n">
        <v>2.1494</v>
      </c>
      <c r="AP234" t="n">
        <v>2.3263</v>
      </c>
      <c r="AQ234" t="n">
        <v>2.3438</v>
      </c>
      <c r="AR234" t="n">
        <v>2.3335</v>
      </c>
      <c r="AS234" t="n">
        <v>2.3175</v>
      </c>
      <c r="AT234" t="n">
        <v>2.2953</v>
      </c>
      <c r="AU234" t="n">
        <v>2.2531</v>
      </c>
      <c r="AV234" t="n">
        <v>2.1198</v>
      </c>
      <c r="AW234" t="n">
        <v>2.0819</v>
      </c>
      <c r="AX234" t="n">
        <v>2.0555</v>
      </c>
      <c r="AY234" t="n">
        <v>2.0354</v>
      </c>
      <c r="AZ234" t="n">
        <v>2.0403</v>
      </c>
      <c r="BA234" t="n">
        <v>2.0576</v>
      </c>
      <c r="BB234" t="n">
        <v>2.2401</v>
      </c>
      <c r="BC234" t="n">
        <v>2.2603</v>
      </c>
      <c r="BD234" t="n">
        <v>2.2549</v>
      </c>
      <c r="BE234" t="n">
        <v>2.2411</v>
      </c>
      <c r="BF234" t="n">
        <v>2.2208</v>
      </c>
      <c r="BG234" t="n">
        <v>2.1804</v>
      </c>
      <c r="BH234" t="n">
        <v>2.0491</v>
      </c>
      <c r="BI234" t="n">
        <v>2.0129</v>
      </c>
      <c r="BJ234" t="n">
        <v>1.9841</v>
      </c>
      <c r="BK234" t="n">
        <v>1.964</v>
      </c>
    </row>
    <row r="235">
      <c r="A235" s="1112" t="n">
        <v>44609</v>
      </c>
      <c r="B235" s="63" t="n">
        <v>223537</v>
      </c>
      <c r="Q235" t="n">
        <v>2.6486</v>
      </c>
      <c r="R235" t="n">
        <v>2.796</v>
      </c>
      <c r="S235" t="n">
        <v>2.7719</v>
      </c>
      <c r="T235" t="n">
        <v>2.7278</v>
      </c>
      <c r="U235" t="n">
        <v>2.681</v>
      </c>
      <c r="V235" t="n">
        <v>2.6325</v>
      </c>
      <c r="W235" t="n">
        <v>2.5784</v>
      </c>
      <c r="X235" t="n">
        <v>2.4156</v>
      </c>
      <c r="Y235" t="n">
        <v>2.3582</v>
      </c>
      <c r="Z235" t="n">
        <v>2.3145</v>
      </c>
      <c r="AA235" t="n">
        <v>2.2904</v>
      </c>
      <c r="AB235" t="n">
        <v>2.2817</v>
      </c>
      <c r="AC235" t="n">
        <v>2.2844</v>
      </c>
      <c r="AD235" t="n">
        <v>2.4139</v>
      </c>
      <c r="AE235" t="n">
        <v>2.4108</v>
      </c>
      <c r="AF235" t="n">
        <v>2.3997</v>
      </c>
      <c r="AG235" t="n">
        <v>2.3804</v>
      </c>
      <c r="AH235" t="n">
        <v>2.3555</v>
      </c>
      <c r="AI235" t="n">
        <v>2.3232</v>
      </c>
      <c r="AJ235" t="n">
        <v>2.1887</v>
      </c>
      <c r="AK235" t="n">
        <v>2.1502</v>
      </c>
      <c r="AL235" t="n">
        <v>2.1248</v>
      </c>
      <c r="AM235" t="n">
        <v>2.1167</v>
      </c>
      <c r="AN235" t="n">
        <v>2.1249</v>
      </c>
      <c r="AO235" t="n">
        <v>2.1393</v>
      </c>
      <c r="AP235" t="n">
        <v>2.3162</v>
      </c>
      <c r="AQ235" t="n">
        <v>2.3337</v>
      </c>
      <c r="AR235" t="n">
        <v>2.3234</v>
      </c>
      <c r="AS235" t="n">
        <v>2.3074</v>
      </c>
      <c r="AT235" t="n">
        <v>2.2852</v>
      </c>
      <c r="AU235" t="n">
        <v>2.243</v>
      </c>
      <c r="AV235" t="n">
        <v>2.1097</v>
      </c>
      <c r="AW235" t="n">
        <v>2.0718</v>
      </c>
      <c r="AX235" t="n">
        <v>2.0454</v>
      </c>
      <c r="AY235" t="n">
        <v>2.0253</v>
      </c>
      <c r="AZ235" t="n">
        <v>2.0302</v>
      </c>
      <c r="BA235" t="n">
        <v>2.0475</v>
      </c>
      <c r="BB235" t="n">
        <v>2.23</v>
      </c>
      <c r="BC235" t="n">
        <v>2.2502</v>
      </c>
      <c r="BD235" t="n">
        <v>2.2448</v>
      </c>
      <c r="BE235" t="n">
        <v>2.231</v>
      </c>
      <c r="BF235" t="n">
        <v>2.2107</v>
      </c>
      <c r="BG235" t="n">
        <v>2.1703</v>
      </c>
      <c r="BH235" t="n">
        <v>2.039</v>
      </c>
      <c r="BI235" t="n">
        <v>2.0028</v>
      </c>
      <c r="BJ235" t="n">
        <v>1.974</v>
      </c>
      <c r="BK235" t="n">
        <v>1.9539</v>
      </c>
    </row>
    <row r="236">
      <c r="A236" s="1112" t="n">
        <v>44610</v>
      </c>
      <c r="B236" s="63" t="n">
        <v>198732</v>
      </c>
      <c r="Q236" t="n">
        <v>2.6696</v>
      </c>
      <c r="R236" t="n">
        <v>2.8119</v>
      </c>
      <c r="S236" t="n">
        <v>2.7887</v>
      </c>
      <c r="T236" t="n">
        <v>2.746</v>
      </c>
      <c r="U236" t="n">
        <v>2.7008</v>
      </c>
      <c r="V236" t="n">
        <v>2.654</v>
      </c>
      <c r="W236" t="n">
        <v>2.6015</v>
      </c>
      <c r="X236" t="n">
        <v>2.44</v>
      </c>
      <c r="Y236" t="n">
        <v>2.3834</v>
      </c>
      <c r="Z236" t="n">
        <v>2.3408</v>
      </c>
      <c r="AA236" t="n">
        <v>2.3172</v>
      </c>
      <c r="AB236" t="n">
        <v>2.3088</v>
      </c>
      <c r="AC236" t="n">
        <v>2.3113</v>
      </c>
      <c r="AD236" t="n">
        <v>2.4406</v>
      </c>
      <c r="AE236" t="n">
        <v>2.4373</v>
      </c>
      <c r="AF236" t="n">
        <v>2.4257</v>
      </c>
      <c r="AG236" t="n">
        <v>2.4064</v>
      </c>
      <c r="AH236" t="n">
        <v>2.3815</v>
      </c>
      <c r="AI236" t="n">
        <v>2.3492</v>
      </c>
      <c r="AJ236" t="n">
        <v>2.2147</v>
      </c>
      <c r="AK236" t="n">
        <v>2.1762</v>
      </c>
      <c r="AL236" t="n">
        <v>2.1508</v>
      </c>
      <c r="AM236" t="n">
        <v>2.1427</v>
      </c>
      <c r="AN236" t="n">
        <v>2.1509</v>
      </c>
      <c r="AO236" t="n">
        <v>2.1653</v>
      </c>
      <c r="AP236" t="n">
        <v>2.3422</v>
      </c>
      <c r="AQ236" t="n">
        <v>2.3597</v>
      </c>
      <c r="AR236" t="n">
        <v>2.3494</v>
      </c>
      <c r="AS236" t="n">
        <v>2.3334</v>
      </c>
      <c r="AT236" t="n">
        <v>2.3112</v>
      </c>
      <c r="AU236" t="n">
        <v>2.269</v>
      </c>
      <c r="AV236" t="n">
        <v>2.1357</v>
      </c>
      <c r="AW236" t="n">
        <v>2.0978</v>
      </c>
      <c r="AX236" t="n">
        <v>2.0714</v>
      </c>
      <c r="AY236" t="n">
        <v>2.0513</v>
      </c>
      <c r="AZ236" t="n">
        <v>2.0562</v>
      </c>
      <c r="BA236" t="n">
        <v>2.0735</v>
      </c>
      <c r="BB236" t="n">
        <v>2.256</v>
      </c>
      <c r="BC236" t="n">
        <v>2.2762</v>
      </c>
      <c r="BD236" t="n">
        <v>2.2708</v>
      </c>
      <c r="BE236" t="n">
        <v>2.257</v>
      </c>
      <c r="BF236" t="n">
        <v>2.2367</v>
      </c>
      <c r="BG236" t="n">
        <v>2.1963</v>
      </c>
      <c r="BH236" t="n">
        <v>2.065</v>
      </c>
      <c r="BI236" t="n">
        <v>2.0288</v>
      </c>
      <c r="BJ236" t="n">
        <v>2</v>
      </c>
      <c r="BK236" t="n">
        <v>1.9799</v>
      </c>
    </row>
    <row r="237">
      <c r="A237" s="1112" t="n">
        <v>44613</v>
      </c>
      <c r="Q237" s="192" t="n">
        <v>2.6696</v>
      </c>
      <c r="R237" s="192" t="n">
        <v>2.8119</v>
      </c>
      <c r="S237" s="192" t="n">
        <v>2.7887</v>
      </c>
      <c r="T237" s="192" t="n">
        <v>2.746</v>
      </c>
      <c r="U237" s="192" t="n">
        <v>2.7008</v>
      </c>
      <c r="V237" s="192" t="n">
        <v>2.654</v>
      </c>
      <c r="W237" s="192" t="n">
        <v>2.6015</v>
      </c>
      <c r="X237" s="192" t="n">
        <v>2.44</v>
      </c>
      <c r="Y237" s="192" t="n">
        <v>2.3834</v>
      </c>
      <c r="Z237" s="192" t="n">
        <v>2.3408</v>
      </c>
      <c r="AA237" s="192" t="n">
        <v>2.3172</v>
      </c>
      <c r="AB237" s="192" t="n">
        <v>2.3088</v>
      </c>
      <c r="AC237" s="192" t="n">
        <v>2.3113</v>
      </c>
      <c r="AD237" s="192" t="n">
        <v>2.4406</v>
      </c>
      <c r="AE237" s="192" t="n">
        <v>2.4373</v>
      </c>
      <c r="AF237" s="192" t="n">
        <v>2.4257</v>
      </c>
      <c r="AG237" s="192" t="n">
        <v>2.4064</v>
      </c>
      <c r="AH237" s="192" t="n">
        <v>2.3815</v>
      </c>
      <c r="AI237" s="192" t="n">
        <v>2.3492</v>
      </c>
      <c r="AJ237" s="192" t="n">
        <v>2.2147</v>
      </c>
      <c r="AK237" s="192" t="n">
        <v>2.1762</v>
      </c>
      <c r="AL237" s="192" t="n">
        <v>2.1508</v>
      </c>
      <c r="AM237" s="192" t="n">
        <v>2.1427</v>
      </c>
      <c r="AN237" s="192" t="n">
        <v>2.1509</v>
      </c>
      <c r="AO237" s="192" t="n">
        <v>2.1653</v>
      </c>
      <c r="AP237" s="192" t="n">
        <v>2.3422</v>
      </c>
      <c r="AQ237" s="192" t="n">
        <v>2.3597</v>
      </c>
      <c r="AR237" s="192" t="n">
        <v>2.3494</v>
      </c>
      <c r="AS237" s="192" t="n">
        <v>2.3334</v>
      </c>
      <c r="AT237" s="192" t="n">
        <v>2.3112</v>
      </c>
      <c r="AU237" s="192" t="n">
        <v>2.269</v>
      </c>
      <c r="AV237" s="192" t="n">
        <v>2.1357</v>
      </c>
      <c r="AW237" s="192" t="n">
        <v>2.0978</v>
      </c>
      <c r="AX237" s="192" t="n">
        <v>2.0714</v>
      </c>
      <c r="AY237" s="192" t="n">
        <v>2.0513</v>
      </c>
      <c r="AZ237" s="192" t="n">
        <v>2.0562</v>
      </c>
      <c r="BA237" s="192" t="n">
        <v>2.0735</v>
      </c>
      <c r="BB237" s="192" t="n">
        <v>2.256</v>
      </c>
      <c r="BC237" s="192" t="n">
        <v>2.2762</v>
      </c>
      <c r="BD237" s="192" t="n">
        <v>2.2708</v>
      </c>
      <c r="BE237" s="192" t="n">
        <v>2.257</v>
      </c>
      <c r="BF237" s="192" t="n">
        <v>2.2367</v>
      </c>
      <c r="BG237" s="192" t="n">
        <v>2.1963</v>
      </c>
      <c r="BH237" s="192" t="n">
        <v>2.065</v>
      </c>
      <c r="BI237" s="192" t="n">
        <v>2.0288</v>
      </c>
      <c r="BJ237" s="192" t="n">
        <v>2</v>
      </c>
      <c r="BK237" s="192" t="n">
        <v>1.9799</v>
      </c>
    </row>
    <row r="238">
      <c r="A238" s="1112" t="n">
        <v>44614</v>
      </c>
      <c r="B238" s="63" t="n">
        <v>243692</v>
      </c>
      <c r="Q238" t="n">
        <v>2.7108</v>
      </c>
      <c r="R238" t="n">
        <v>2.8543</v>
      </c>
      <c r="S238" t="n">
        <v>2.8298</v>
      </c>
      <c r="T238" t="n">
        <v>2.7862</v>
      </c>
      <c r="U238" t="n">
        <v>2.7394</v>
      </c>
      <c r="V238" t="n">
        <v>2.69</v>
      </c>
      <c r="W238" t="n">
        <v>2.6348</v>
      </c>
      <c r="X238" t="n">
        <v>2.4719</v>
      </c>
      <c r="Y238" t="n">
        <v>2.4147</v>
      </c>
      <c r="Z238" t="n">
        <v>2.3708</v>
      </c>
      <c r="AA238" t="n">
        <v>2.3469</v>
      </c>
      <c r="AB238" t="n">
        <v>2.3383</v>
      </c>
      <c r="AC238" t="n">
        <v>2.3409</v>
      </c>
      <c r="AD238" t="n">
        <v>2.47</v>
      </c>
      <c r="AE238" t="n">
        <v>2.4656</v>
      </c>
      <c r="AF238" t="n">
        <v>2.4525</v>
      </c>
      <c r="AG238" t="n">
        <v>2.4328</v>
      </c>
      <c r="AH238" t="n">
        <v>2.4075</v>
      </c>
      <c r="AI238" t="n">
        <v>2.3748</v>
      </c>
      <c r="AJ238" t="n">
        <v>2.2402</v>
      </c>
      <c r="AK238" t="n">
        <v>2.2017</v>
      </c>
      <c r="AL238" t="n">
        <v>2.1763</v>
      </c>
      <c r="AM238" t="n">
        <v>2.1682</v>
      </c>
      <c r="AN238" t="n">
        <v>2.1764</v>
      </c>
      <c r="AO238" t="n">
        <v>2.1908</v>
      </c>
      <c r="AP238" t="n">
        <v>2.3677</v>
      </c>
      <c r="AQ238" t="n">
        <v>2.3852</v>
      </c>
      <c r="AR238" t="n">
        <v>2.3749</v>
      </c>
      <c r="AS238" t="n">
        <v>2.3589</v>
      </c>
      <c r="AT238" t="n">
        <v>2.3367</v>
      </c>
      <c r="AU238" t="n">
        <v>2.2945</v>
      </c>
      <c r="AV238" t="n">
        <v>2.1612</v>
      </c>
      <c r="AW238" t="n">
        <v>2.1233</v>
      </c>
      <c r="AX238" t="n">
        <v>2.0969</v>
      </c>
      <c r="AY238" t="n">
        <v>2.0768</v>
      </c>
      <c r="AZ238" t="n">
        <v>2.0817</v>
      </c>
      <c r="BA238" t="n">
        <v>2.099</v>
      </c>
      <c r="BB238" t="n">
        <v>2.2815</v>
      </c>
      <c r="BC238" t="n">
        <v>2.3017</v>
      </c>
      <c r="BD238" t="n">
        <v>2.2963</v>
      </c>
      <c r="BE238" t="n">
        <v>2.2825</v>
      </c>
      <c r="BF238" t="n">
        <v>2.2622</v>
      </c>
      <c r="BG238" t="n">
        <v>2.2218</v>
      </c>
      <c r="BH238" t="n">
        <v>2.0905</v>
      </c>
      <c r="BI238" t="n">
        <v>2.0543</v>
      </c>
      <c r="BJ238" t="n">
        <v>2.0255</v>
      </c>
      <c r="BK238" t="n">
        <v>2.0054</v>
      </c>
    </row>
    <row r="239">
      <c r="A239" s="1112" t="n">
        <v>44615</v>
      </c>
      <c r="B239" s="63" t="n">
        <v>216207</v>
      </c>
      <c r="Q239" t="n">
        <v>2.7253</v>
      </c>
      <c r="R239" t="n">
        <v>2.876</v>
      </c>
      <c r="S239" t="n">
        <v>2.8545</v>
      </c>
      <c r="T239" t="n">
        <v>2.8126</v>
      </c>
      <c r="U239" t="n">
        <v>2.7646</v>
      </c>
      <c r="V239" t="n">
        <v>2.7141</v>
      </c>
      <c r="W239" t="n">
        <v>2.659</v>
      </c>
      <c r="X239" t="n">
        <v>2.496</v>
      </c>
      <c r="Y239" t="n">
        <v>2.4394</v>
      </c>
      <c r="Z239" t="n">
        <v>2.3962</v>
      </c>
      <c r="AA239" t="n">
        <v>2.3723</v>
      </c>
      <c r="AB239" t="n">
        <v>2.3634</v>
      </c>
      <c r="AC239" t="n">
        <v>2.3655</v>
      </c>
      <c r="AD239" t="n">
        <v>2.4944</v>
      </c>
      <c r="AE239" t="n">
        <v>2.4898</v>
      </c>
      <c r="AF239" t="n">
        <v>2.476</v>
      </c>
      <c r="AG239" t="n">
        <v>2.4559</v>
      </c>
      <c r="AH239" t="n">
        <v>2.4302</v>
      </c>
      <c r="AI239" t="n">
        <v>2.3967</v>
      </c>
      <c r="AJ239" t="n">
        <v>2.2621</v>
      </c>
      <c r="AK239" t="n">
        <v>2.2236</v>
      </c>
      <c r="AL239" t="n">
        <v>2.1982</v>
      </c>
      <c r="AM239" t="n">
        <v>2.1901</v>
      </c>
      <c r="AN239" t="n">
        <v>2.1983</v>
      </c>
      <c r="AO239" t="n">
        <v>2.2127</v>
      </c>
      <c r="AP239" t="n">
        <v>2.3896</v>
      </c>
      <c r="AQ239" t="n">
        <v>2.4071</v>
      </c>
      <c r="AR239" t="n">
        <v>2.3968</v>
      </c>
      <c r="AS239" t="n">
        <v>2.3808</v>
      </c>
      <c r="AT239" t="n">
        <v>2.3586</v>
      </c>
      <c r="AU239" t="n">
        <v>2.3164</v>
      </c>
      <c r="AV239" t="n">
        <v>2.1831</v>
      </c>
      <c r="AW239" t="n">
        <v>2.1452</v>
      </c>
      <c r="AX239" t="n">
        <v>2.1188</v>
      </c>
      <c r="AY239" t="n">
        <v>2.0987</v>
      </c>
      <c r="AZ239" t="n">
        <v>2.1036</v>
      </c>
      <c r="BA239" t="n">
        <v>2.1209</v>
      </c>
      <c r="BB239" t="n">
        <v>2.3034</v>
      </c>
      <c r="BC239" t="n">
        <v>2.3236</v>
      </c>
      <c r="BD239" t="n">
        <v>2.3182</v>
      </c>
      <c r="BE239" t="n">
        <v>2.3044</v>
      </c>
      <c r="BF239" t="n">
        <v>2.2841</v>
      </c>
      <c r="BG239" t="n">
        <v>2.2437</v>
      </c>
      <c r="BH239" t="n">
        <v>2.1124</v>
      </c>
      <c r="BI239" t="n">
        <v>2.0762</v>
      </c>
      <c r="BJ239" t="n">
        <v>2.0474</v>
      </c>
      <c r="BK239" t="n">
        <v>2.0273</v>
      </c>
    </row>
    <row r="240">
      <c r="A240" s="1112" t="n">
        <v>44616</v>
      </c>
      <c r="B240" s="63" t="n">
        <v>323788</v>
      </c>
      <c r="Q240" t="n">
        <v>2.771</v>
      </c>
      <c r="R240" t="n">
        <v>2.9165</v>
      </c>
      <c r="S240" t="n">
        <v>2.8868</v>
      </c>
      <c r="T240" t="n">
        <v>2.8365</v>
      </c>
      <c r="U240" t="n">
        <v>2.7819</v>
      </c>
      <c r="V240" t="n">
        <v>2.7251</v>
      </c>
      <c r="W240" t="n">
        <v>2.6641</v>
      </c>
      <c r="X240" t="n">
        <v>2.4948</v>
      </c>
      <c r="Y240" t="n">
        <v>2.4343</v>
      </c>
      <c r="Z240" t="n">
        <v>2.3891</v>
      </c>
      <c r="AA240" t="n">
        <v>2.3644</v>
      </c>
      <c r="AB240" t="n">
        <v>2.3551</v>
      </c>
      <c r="AC240" t="n">
        <v>2.357</v>
      </c>
      <c r="AD240" t="n">
        <v>2.4793</v>
      </c>
      <c r="AE240" t="n">
        <v>2.4737</v>
      </c>
      <c r="AF240" t="n">
        <v>2.457</v>
      </c>
      <c r="AG240" t="n">
        <v>2.435</v>
      </c>
      <c r="AH240" t="n">
        <v>2.405</v>
      </c>
      <c r="AI240" t="n">
        <v>2.3682</v>
      </c>
      <c r="AJ240" t="n">
        <v>2.2303</v>
      </c>
      <c r="AK240" t="n">
        <v>2.1885</v>
      </c>
      <c r="AL240" t="n">
        <v>2.1598</v>
      </c>
      <c r="AM240" t="n">
        <v>2.15</v>
      </c>
      <c r="AN240" t="n">
        <v>2.1565</v>
      </c>
      <c r="AO240" t="n">
        <v>2.1692</v>
      </c>
      <c r="AP240" t="n">
        <v>2.3445</v>
      </c>
      <c r="AQ240" t="n">
        <v>2.3603</v>
      </c>
      <c r="AR240" t="n">
        <v>2.3483</v>
      </c>
      <c r="AS240" t="n">
        <v>2.3323</v>
      </c>
      <c r="AT240" t="n">
        <v>2.3101</v>
      </c>
      <c r="AU240" t="n">
        <v>2.2679</v>
      </c>
      <c r="AV240" t="n">
        <v>2.1346</v>
      </c>
      <c r="AW240" t="n">
        <v>2.0967</v>
      </c>
      <c r="AX240" t="n">
        <v>2.0703</v>
      </c>
      <c r="AY240" t="n">
        <v>2.0502</v>
      </c>
      <c r="AZ240" t="n">
        <v>2.0551</v>
      </c>
      <c r="BA240" t="n">
        <v>2.0724</v>
      </c>
      <c r="BB240" t="n">
        <v>2.2549</v>
      </c>
      <c r="BC240" t="n">
        <v>2.2751</v>
      </c>
      <c r="BD240" t="n">
        <v>2.2697</v>
      </c>
      <c r="BE240" t="n">
        <v>2.2559</v>
      </c>
      <c r="BF240" t="n">
        <v>2.2356</v>
      </c>
      <c r="BG240" t="n">
        <v>2.1952</v>
      </c>
      <c r="BH240" t="n">
        <v>2.0639</v>
      </c>
      <c r="BI240" t="n">
        <v>2.0277</v>
      </c>
      <c r="BJ240" t="n">
        <v>1.9989</v>
      </c>
      <c r="BK240" t="n">
        <v>1.9788</v>
      </c>
    </row>
    <row r="241">
      <c r="A241" s="1112" t="n">
        <v>44617</v>
      </c>
      <c r="B241" s="63" t="n">
        <v>192977</v>
      </c>
      <c r="Q241" t="n">
        <v>2.7273</v>
      </c>
      <c r="R241" t="n">
        <v>2.8741</v>
      </c>
      <c r="S241" t="n">
        <v>2.848</v>
      </c>
      <c r="T241" t="n">
        <v>2.8006</v>
      </c>
      <c r="U241" t="n">
        <v>2.7468</v>
      </c>
      <c r="V241" t="n">
        <v>2.6907</v>
      </c>
      <c r="W241" t="n">
        <v>2.631</v>
      </c>
      <c r="X241" t="n">
        <v>2.4628</v>
      </c>
      <c r="Y241" t="n">
        <v>2.4035</v>
      </c>
      <c r="Z241" t="n">
        <v>2.3589</v>
      </c>
      <c r="AA241" t="n">
        <v>2.3345</v>
      </c>
      <c r="AB241" t="n">
        <v>2.3262</v>
      </c>
      <c r="AC241" t="n">
        <v>2.3293</v>
      </c>
      <c r="AD241" t="n">
        <v>2.4525</v>
      </c>
      <c r="AE241" t="n">
        <v>2.4465</v>
      </c>
      <c r="AF241" t="n">
        <v>2.43</v>
      </c>
      <c r="AG241" t="n">
        <v>2.4075</v>
      </c>
      <c r="AH241" t="n">
        <v>2.3773</v>
      </c>
      <c r="AI241" t="n">
        <v>2.3403</v>
      </c>
      <c r="AJ241" t="n">
        <v>2.2021</v>
      </c>
      <c r="AK241" t="n">
        <v>2.1601</v>
      </c>
      <c r="AL241" t="n">
        <v>2.1312</v>
      </c>
      <c r="AM241" t="n">
        <v>2.121</v>
      </c>
      <c r="AN241" t="n">
        <v>2.1271</v>
      </c>
      <c r="AO241" t="n">
        <v>2.1393</v>
      </c>
      <c r="AP241" t="n">
        <v>2.3142</v>
      </c>
      <c r="AQ241" t="n">
        <v>2.3296</v>
      </c>
      <c r="AR241" t="n">
        <v>2.3172</v>
      </c>
      <c r="AS241" t="n">
        <v>2.3012</v>
      </c>
      <c r="AT241" t="n">
        <v>2.279</v>
      </c>
      <c r="AU241" t="n">
        <v>2.2368</v>
      </c>
      <c r="AV241" t="n">
        <v>2.1035</v>
      </c>
      <c r="AW241" t="n">
        <v>2.0656</v>
      </c>
      <c r="AX241" t="n">
        <v>2.0392</v>
      </c>
      <c r="AY241" t="n">
        <v>2.0191</v>
      </c>
      <c r="AZ241" t="n">
        <v>2.024</v>
      </c>
      <c r="BA241" t="n">
        <v>2.0413</v>
      </c>
      <c r="BB241" t="n">
        <v>2.2238</v>
      </c>
      <c r="BC241" t="n">
        <v>2.244</v>
      </c>
      <c r="BD241" t="n">
        <v>2.2386</v>
      </c>
      <c r="BE241" t="n">
        <v>2.2248</v>
      </c>
      <c r="BF241" t="n">
        <v>2.2045</v>
      </c>
      <c r="BG241" t="n">
        <v>2.1641</v>
      </c>
      <c r="BH241" t="n">
        <v>2.0328</v>
      </c>
      <c r="BI241" t="n">
        <v>1.9966</v>
      </c>
      <c r="BJ241" t="n">
        <v>1.9678</v>
      </c>
      <c r="BK241" t="n">
        <v>1.9477</v>
      </c>
    </row>
    <row r="242">
      <c r="A242" s="1112" t="n">
        <v>44620</v>
      </c>
      <c r="B242" s="63" t="n">
        <v>194257</v>
      </c>
      <c r="Q242" t="n">
        <v>2.797</v>
      </c>
      <c r="R242" t="n">
        <v>2.9325</v>
      </c>
      <c r="S242" t="n">
        <v>2.9089</v>
      </c>
      <c r="T242" t="n">
        <v>2.8594</v>
      </c>
      <c r="U242" t="n">
        <v>2.7997</v>
      </c>
      <c r="V242" t="n">
        <v>2.7352</v>
      </c>
      <c r="W242" t="n">
        <v>2.6682</v>
      </c>
      <c r="X242" t="n">
        <v>2.4979</v>
      </c>
      <c r="Y242" t="n">
        <v>2.4362</v>
      </c>
      <c r="Z242" t="n">
        <v>2.39</v>
      </c>
      <c r="AA242" t="n">
        <v>2.3642</v>
      </c>
      <c r="AB242" t="n">
        <v>2.355</v>
      </c>
      <c r="AC242" t="n">
        <v>2.3576</v>
      </c>
      <c r="AD242" t="n">
        <v>2.4802</v>
      </c>
      <c r="AE242" t="n">
        <v>2.4732</v>
      </c>
      <c r="AF242" t="n">
        <v>2.4563</v>
      </c>
      <c r="AG242" t="n">
        <v>2.4326</v>
      </c>
      <c r="AH242" t="n">
        <v>2.4019</v>
      </c>
      <c r="AI242" t="n">
        <v>2.3644</v>
      </c>
      <c r="AJ242" t="n">
        <v>2.2256</v>
      </c>
      <c r="AK242" t="n">
        <v>2.1831</v>
      </c>
      <c r="AL242" t="n">
        <v>2.1521</v>
      </c>
      <c r="AM242" t="n">
        <v>2.1418</v>
      </c>
      <c r="AN242" t="n">
        <v>2.1463</v>
      </c>
      <c r="AO242" t="n">
        <v>2.1568</v>
      </c>
      <c r="AP242" t="n">
        <v>2.33</v>
      </c>
      <c r="AQ242" t="n">
        <v>2.3438</v>
      </c>
      <c r="AR242" t="n">
        <v>2.3281</v>
      </c>
      <c r="AS242" t="n">
        <v>2.3121</v>
      </c>
      <c r="AT242" t="n">
        <v>2.2899</v>
      </c>
      <c r="AU242" t="n">
        <v>2.2477</v>
      </c>
      <c r="AV242" t="n">
        <v>2.1144</v>
      </c>
      <c r="AW242" t="n">
        <v>2.0765</v>
      </c>
      <c r="AX242" t="n">
        <v>2.0501</v>
      </c>
      <c r="AY242" t="n">
        <v>2.03</v>
      </c>
      <c r="AZ242" t="n">
        <v>2.0349</v>
      </c>
      <c r="BA242" t="n">
        <v>2.0522</v>
      </c>
      <c r="BB242" t="n">
        <v>2.2347</v>
      </c>
      <c r="BC242" t="n">
        <v>2.2549</v>
      </c>
      <c r="BD242" t="n">
        <v>2.2495</v>
      </c>
      <c r="BE242" t="n">
        <v>2.2357</v>
      </c>
      <c r="BF242" t="n">
        <v>2.2154</v>
      </c>
      <c r="BG242" t="n">
        <v>2.175</v>
      </c>
      <c r="BH242" t="n">
        <v>2.0437</v>
      </c>
      <c r="BI242" t="n">
        <v>2.0075</v>
      </c>
      <c r="BJ242" t="n">
        <v>1.9787</v>
      </c>
      <c r="BK242" t="n">
        <v>1.9586</v>
      </c>
    </row>
    <row r="243">
      <c r="A243" s="1112" t="n">
        <v>44621</v>
      </c>
      <c r="B243" s="63" t="n">
        <v>304203</v>
      </c>
      <c r="R243" t="n">
        <v>3.0887</v>
      </c>
      <c r="S243" t="n">
        <v>3.0621</v>
      </c>
      <c r="T243" t="n">
        <v>2.9982</v>
      </c>
      <c r="U243" t="n">
        <v>2.9219</v>
      </c>
      <c r="V243" t="n">
        <v>2.8399</v>
      </c>
      <c r="W243" t="n">
        <v>2.7568</v>
      </c>
      <c r="X243" t="n">
        <v>2.5773</v>
      </c>
      <c r="Y243" t="n">
        <v>2.5086</v>
      </c>
      <c r="Z243" t="n">
        <v>2.4564</v>
      </c>
      <c r="AA243" t="n">
        <v>2.4255</v>
      </c>
      <c r="AB243" t="n">
        <v>2.4119</v>
      </c>
      <c r="AC243" t="n">
        <v>2.41</v>
      </c>
      <c r="AD243" t="n">
        <v>2.5308</v>
      </c>
      <c r="AE243" t="n">
        <v>2.5212</v>
      </c>
      <c r="AF243" t="n">
        <v>2.5028</v>
      </c>
      <c r="AG243" t="n">
        <v>2.4778</v>
      </c>
      <c r="AH243" t="n">
        <v>2.4469</v>
      </c>
      <c r="AI243" t="n">
        <v>2.4089</v>
      </c>
      <c r="AJ243" t="n">
        <v>2.2649</v>
      </c>
      <c r="AK243" t="n">
        <v>2.2218</v>
      </c>
      <c r="AL243" t="n">
        <v>2.1902</v>
      </c>
      <c r="AM243" t="n">
        <v>2.1792</v>
      </c>
      <c r="AN243" t="n">
        <v>2.1831</v>
      </c>
      <c r="AO243" t="n">
        <v>2.193</v>
      </c>
      <c r="AP243" t="n">
        <v>2.3656</v>
      </c>
      <c r="AQ243" t="n">
        <v>2.3787</v>
      </c>
      <c r="AR243" t="n">
        <v>2.3612</v>
      </c>
      <c r="AS243" t="n">
        <v>2.3452</v>
      </c>
      <c r="AT243" t="n">
        <v>2.323</v>
      </c>
      <c r="AU243" t="n">
        <v>2.2808</v>
      </c>
      <c r="AV243" t="n">
        <v>2.1475</v>
      </c>
      <c r="AW243" t="n">
        <v>2.1096</v>
      </c>
      <c r="AX243" t="n">
        <v>2.0832</v>
      </c>
      <c r="AY243" t="n">
        <v>2.0631</v>
      </c>
      <c r="AZ243" t="n">
        <v>2.068</v>
      </c>
      <c r="BA243" t="n">
        <v>2.0853</v>
      </c>
      <c r="BB243" t="n">
        <v>2.2678</v>
      </c>
      <c r="BC243" t="n">
        <v>2.288</v>
      </c>
      <c r="BD243" t="n">
        <v>2.2826</v>
      </c>
      <c r="BE243" t="n">
        <v>2.2688</v>
      </c>
      <c r="BF243" t="n">
        <v>2.2485</v>
      </c>
      <c r="BG243" t="n">
        <v>2.2081</v>
      </c>
      <c r="BH243" t="n">
        <v>2.0768</v>
      </c>
      <c r="BI243" t="n">
        <v>2.0406</v>
      </c>
      <c r="BJ243" t="n">
        <v>2.0118</v>
      </c>
      <c r="BK243" t="n">
        <v>1.9917</v>
      </c>
    </row>
    <row r="244">
      <c r="A244" s="1112" t="n">
        <v>44622</v>
      </c>
      <c r="B244" s="63" t="n">
        <v>313650</v>
      </c>
      <c r="R244" t="n">
        <v>3.3083</v>
      </c>
      <c r="S244" t="n">
        <v>3.2749</v>
      </c>
      <c r="T244" t="n">
        <v>3.1929</v>
      </c>
      <c r="U244" t="n">
        <v>3.0939</v>
      </c>
      <c r="V244" t="n">
        <v>2.9946</v>
      </c>
      <c r="W244" t="n">
        <v>2.8973</v>
      </c>
      <c r="X244" t="n">
        <v>2.7103</v>
      </c>
      <c r="Y244" t="n">
        <v>2.6353</v>
      </c>
      <c r="Z244" t="n">
        <v>2.575</v>
      </c>
      <c r="AA244" t="n">
        <v>2.5366</v>
      </c>
      <c r="AB244" t="n">
        <v>2.5183</v>
      </c>
      <c r="AC244" t="n">
        <v>2.5131</v>
      </c>
      <c r="AD244" t="n">
        <v>2.6327</v>
      </c>
      <c r="AE244" t="n">
        <v>2.6207</v>
      </c>
      <c r="AF244" t="n">
        <v>2.6015</v>
      </c>
      <c r="AG244" t="n">
        <v>2.5758</v>
      </c>
      <c r="AH244" t="n">
        <v>2.5441</v>
      </c>
      <c r="AI244" t="n">
        <v>2.5053</v>
      </c>
      <c r="AJ244" t="n">
        <v>2.3606</v>
      </c>
      <c r="AK244" t="n">
        <v>2.3175</v>
      </c>
      <c r="AL244" t="n">
        <v>2.2859</v>
      </c>
      <c r="AM244" t="n">
        <v>2.2725</v>
      </c>
      <c r="AN244" t="n">
        <v>2.2757</v>
      </c>
      <c r="AO244" t="n">
        <v>2.2848</v>
      </c>
      <c r="AP244" t="n">
        <v>2.4566</v>
      </c>
      <c r="AQ244" t="n">
        <v>2.469</v>
      </c>
      <c r="AR244" t="n">
        <v>2.4469</v>
      </c>
      <c r="AS244" t="n">
        <v>2.4347</v>
      </c>
      <c r="AT244" t="n">
        <v>2.4125</v>
      </c>
      <c r="AU244" t="n">
        <v>2.3703</v>
      </c>
      <c r="AV244" t="n">
        <v>2.237</v>
      </c>
      <c r="AW244" t="n">
        <v>2.1991</v>
      </c>
      <c r="AX244" t="n">
        <v>2.1719</v>
      </c>
      <c r="AY244" t="n">
        <v>2.1518</v>
      </c>
      <c r="AZ244" t="n">
        <v>2.1567</v>
      </c>
      <c r="BA244" t="n">
        <v>2.174</v>
      </c>
      <c r="BB244" t="n">
        <v>2.3565</v>
      </c>
      <c r="BC244" t="n">
        <v>2.3767</v>
      </c>
      <c r="BD244" t="n">
        <v>2.3713</v>
      </c>
      <c r="BE244" t="n">
        <v>2.3575</v>
      </c>
      <c r="BF244" t="n">
        <v>2.3372</v>
      </c>
      <c r="BG244" t="n">
        <v>2.2968</v>
      </c>
      <c r="BH244" t="n">
        <v>2.1655</v>
      </c>
      <c r="BI244" t="n">
        <v>2.1293</v>
      </c>
      <c r="BJ244" t="n">
        <v>2.1005</v>
      </c>
      <c r="BK244" t="n">
        <v>2.0804</v>
      </c>
    </row>
    <row r="245">
      <c r="A245" s="1112" t="n">
        <v>44623</v>
      </c>
      <c r="B245" s="63" t="n">
        <v>199054</v>
      </c>
      <c r="R245" t="n">
        <v>3.2844</v>
      </c>
      <c r="S245" t="n">
        <v>3.2457</v>
      </c>
      <c r="T245" t="n">
        <v>3.1634</v>
      </c>
      <c r="U245" t="n">
        <v>3.0652</v>
      </c>
      <c r="V245" t="n">
        <v>2.9704</v>
      </c>
      <c r="W245" t="n">
        <v>2.8765</v>
      </c>
      <c r="X245" t="n">
        <v>2.6964</v>
      </c>
      <c r="Y245" t="n">
        <v>2.6242</v>
      </c>
      <c r="Z245" t="n">
        <v>2.5656</v>
      </c>
      <c r="AA245" t="n">
        <v>2.5261</v>
      </c>
      <c r="AB245" t="n">
        <v>2.5049</v>
      </c>
      <c r="AC245" t="n">
        <v>2.499</v>
      </c>
      <c r="AD245" t="n">
        <v>2.6149</v>
      </c>
      <c r="AE245" t="n">
        <v>2.6027</v>
      </c>
      <c r="AF245" t="n">
        <v>2.5836</v>
      </c>
      <c r="AG245" t="n">
        <v>2.558</v>
      </c>
      <c r="AH245" t="n">
        <v>2.5265</v>
      </c>
      <c r="AI245" t="n">
        <v>2.4886</v>
      </c>
      <c r="AJ245" t="n">
        <v>2.3461</v>
      </c>
      <c r="AK245" t="n">
        <v>2.3136</v>
      </c>
      <c r="AL245" t="n">
        <v>2.2886</v>
      </c>
      <c r="AM245" t="n">
        <v>2.2752</v>
      </c>
      <c r="AN245" t="n">
        <v>2.2784</v>
      </c>
      <c r="AO245" t="n">
        <v>2.2875</v>
      </c>
      <c r="AP245" t="n">
        <v>2.4593</v>
      </c>
      <c r="AQ245" t="n">
        <v>2.4717</v>
      </c>
      <c r="AR245" t="n">
        <v>2.4496</v>
      </c>
      <c r="AS245" t="n">
        <v>2.4374</v>
      </c>
      <c r="AT245" t="n">
        <v>2.4152</v>
      </c>
      <c r="AU245" t="n">
        <v>2.373</v>
      </c>
      <c r="AV245" t="n">
        <v>2.2397</v>
      </c>
      <c r="AW245" t="n">
        <v>2.2018</v>
      </c>
      <c r="AX245" t="n">
        <v>2.1746</v>
      </c>
      <c r="AY245" t="n">
        <v>2.1545</v>
      </c>
      <c r="AZ245" t="n">
        <v>2.1594</v>
      </c>
      <c r="BA245" t="n">
        <v>2.1767</v>
      </c>
      <c r="BB245" t="n">
        <v>2.3592</v>
      </c>
      <c r="BC245" t="n">
        <v>2.3794</v>
      </c>
      <c r="BD245" t="n">
        <v>2.374</v>
      </c>
      <c r="BE245" t="n">
        <v>2.3602</v>
      </c>
      <c r="BF245" t="n">
        <v>2.3399</v>
      </c>
      <c r="BG245" t="n">
        <v>2.2995</v>
      </c>
      <c r="BH245" t="n">
        <v>2.1682</v>
      </c>
      <c r="BI245" t="n">
        <v>2.132</v>
      </c>
      <c r="BJ245" t="n">
        <v>2.1032</v>
      </c>
      <c r="BK245" t="n">
        <v>2.0831</v>
      </c>
    </row>
    <row r="246">
      <c r="A246" s="1112" t="n">
        <v>44624</v>
      </c>
      <c r="B246" s="63" t="n">
        <v>283386</v>
      </c>
      <c r="R246" t="n">
        <v>3.544</v>
      </c>
      <c r="S246" t="n">
        <v>3.4764</v>
      </c>
      <c r="T246" t="n">
        <v>3.3795</v>
      </c>
      <c r="U246" t="n">
        <v>3.2744</v>
      </c>
      <c r="V246" t="n">
        <v>3.175</v>
      </c>
      <c r="W246" t="n">
        <v>3.0729</v>
      </c>
      <c r="X246" t="n">
        <v>2.8857</v>
      </c>
      <c r="Y246" t="n">
        <v>2.8086</v>
      </c>
      <c r="Z246" t="n">
        <v>2.7455</v>
      </c>
      <c r="AA246" t="n">
        <v>2.7013</v>
      </c>
      <c r="AB246" t="n">
        <v>2.6735</v>
      </c>
      <c r="AC246" t="n">
        <v>2.6622</v>
      </c>
      <c r="AD246" t="n">
        <v>2.7762</v>
      </c>
      <c r="AE246" t="n">
        <v>2.7627</v>
      </c>
      <c r="AF246" t="n">
        <v>2.7422</v>
      </c>
      <c r="AG246" t="n">
        <v>2.7157</v>
      </c>
      <c r="AH246" t="n">
        <v>2.6836</v>
      </c>
      <c r="AI246" t="n">
        <v>2.6456</v>
      </c>
      <c r="AJ246" t="n">
        <v>2.5025</v>
      </c>
      <c r="AK246" t="n">
        <v>2.469</v>
      </c>
      <c r="AL246" t="n">
        <v>2.4405</v>
      </c>
      <c r="AM246" t="n">
        <v>2.4254</v>
      </c>
      <c r="AN246" t="n">
        <v>2.4263</v>
      </c>
      <c r="AO246" t="n">
        <v>2.4328</v>
      </c>
      <c r="AP246" t="n">
        <v>2.6019</v>
      </c>
      <c r="AQ246" t="n">
        <v>2.6117</v>
      </c>
      <c r="AR246" t="n">
        <v>2.5865</v>
      </c>
      <c r="AS246" t="n">
        <v>2.5743</v>
      </c>
      <c r="AT246" t="n">
        <v>2.5521</v>
      </c>
      <c r="AU246" t="n">
        <v>2.5099</v>
      </c>
      <c r="AV246" t="n">
        <v>2.3766</v>
      </c>
      <c r="AW246" t="n">
        <v>2.3387</v>
      </c>
      <c r="AX246" t="n">
        <v>2.3115</v>
      </c>
      <c r="AY246" t="n">
        <v>2.2914</v>
      </c>
      <c r="AZ246" t="n">
        <v>2.2963</v>
      </c>
      <c r="BA246" t="n">
        <v>2.3136</v>
      </c>
      <c r="BB246" t="n">
        <v>2.4961</v>
      </c>
      <c r="BC246" t="n">
        <v>2.5163</v>
      </c>
      <c r="BD246" t="n">
        <v>2.5109</v>
      </c>
      <c r="BE246" t="n">
        <v>2.4971</v>
      </c>
      <c r="BF246" t="n">
        <v>2.4768</v>
      </c>
      <c r="BG246" t="n">
        <v>2.4364</v>
      </c>
      <c r="BH246" t="n">
        <v>2.3051</v>
      </c>
      <c r="BI246" t="n">
        <v>2.2689</v>
      </c>
      <c r="BJ246" t="n">
        <v>2.2401</v>
      </c>
      <c r="BK246" t="n">
        <v>2.22</v>
      </c>
    </row>
    <row r="247">
      <c r="A247" s="1112" t="n">
        <v>44627</v>
      </c>
      <c r="R247" t="n">
        <v>3.5721</v>
      </c>
      <c r="S247" t="n">
        <v>3.5286</v>
      </c>
      <c r="T247" t="n">
        <v>3.4362</v>
      </c>
      <c r="U247" t="n">
        <v>3.3307</v>
      </c>
      <c r="V247" t="n">
        <v>3.234</v>
      </c>
      <c r="W247" t="n">
        <v>3.1352</v>
      </c>
      <c r="X247" t="n">
        <v>2.9436</v>
      </c>
      <c r="Y247" t="n">
        <v>2.8588</v>
      </c>
      <c r="Z247" t="n">
        <v>2.7879</v>
      </c>
      <c r="AA247" t="n">
        <v>2.7358</v>
      </c>
      <c r="AB247" t="n">
        <v>2.7012</v>
      </c>
      <c r="AC247" t="n">
        <v>2.687</v>
      </c>
      <c r="AD247" t="n">
        <v>2.7976</v>
      </c>
      <c r="AE247" t="n">
        <v>2.782</v>
      </c>
      <c r="AF247" t="n">
        <v>2.7595</v>
      </c>
      <c r="AG247" t="n">
        <v>2.7313</v>
      </c>
      <c r="AH247" t="n">
        <v>2.7001</v>
      </c>
      <c r="AI247" t="n">
        <v>2.6639</v>
      </c>
      <c r="AJ247" t="n">
        <v>2.5188</v>
      </c>
      <c r="AK247" t="n">
        <v>2.4842</v>
      </c>
      <c r="AL247" t="n">
        <v>2.4579</v>
      </c>
      <c r="AM247" t="n">
        <v>2.4384</v>
      </c>
      <c r="AN247" t="n">
        <v>2.4381</v>
      </c>
      <c r="AO247" t="n">
        <v>2.4435</v>
      </c>
      <c r="AP247" t="n">
        <v>2.6115</v>
      </c>
      <c r="AQ247" t="n">
        <v>2.6202</v>
      </c>
      <c r="AR247" t="n">
        <v>2.5939</v>
      </c>
      <c r="AS247" t="n">
        <v>2.5814</v>
      </c>
      <c r="AT247" t="n">
        <v>2.5589</v>
      </c>
      <c r="AU247" t="n">
        <v>2.5164</v>
      </c>
      <c r="AV247" t="n">
        <v>2.3827</v>
      </c>
      <c r="AW247" t="n">
        <v>2.3445</v>
      </c>
      <c r="AX247" t="n">
        <v>2.317</v>
      </c>
      <c r="AY247" t="n">
        <v>2.2969</v>
      </c>
      <c r="AZ247" t="n">
        <v>2.3018</v>
      </c>
      <c r="BA247" t="n">
        <v>2.3191</v>
      </c>
      <c r="BB247" t="n">
        <v>2.5016</v>
      </c>
      <c r="BC247" t="n">
        <v>2.5218</v>
      </c>
      <c r="BD247" t="n">
        <v>2.5164</v>
      </c>
      <c r="BE247" t="n">
        <v>2.5026</v>
      </c>
      <c r="BF247" t="n">
        <v>2.4823</v>
      </c>
      <c r="BG247" t="n">
        <v>2.4419</v>
      </c>
      <c r="BH247" t="n">
        <v>2.3106</v>
      </c>
      <c r="BI247" t="n">
        <v>2.2744</v>
      </c>
      <c r="BJ247" t="n">
        <v>2.2456</v>
      </c>
      <c r="BK247" t="n">
        <v>2.2255</v>
      </c>
    </row>
    <row r="248">
      <c r="A248" s="1112" t="n">
        <v>44628</v>
      </c>
      <c r="B248" s="63" t="n">
        <v>316154</v>
      </c>
      <c r="R248" t="n">
        <v>3.6826</v>
      </c>
      <c r="S248" t="n">
        <v>3.6392</v>
      </c>
      <c r="T248" t="n">
        <v>3.5246</v>
      </c>
      <c r="U248" t="n">
        <v>3.4098</v>
      </c>
      <c r="V248" t="n">
        <v>3.2914</v>
      </c>
      <c r="W248" t="n">
        <v>3.1745</v>
      </c>
      <c r="X248" t="n">
        <v>2.973</v>
      </c>
      <c r="Y248" t="n">
        <v>2.8725</v>
      </c>
      <c r="Z248" t="n">
        <v>2.7911</v>
      </c>
      <c r="AA248" t="n">
        <v>2.7285</v>
      </c>
      <c r="AB248" t="n">
        <v>2.6867</v>
      </c>
      <c r="AC248" t="n">
        <v>2.665</v>
      </c>
      <c r="AD248" t="n">
        <v>2.7706</v>
      </c>
      <c r="AE248" t="n">
        <v>2.7541</v>
      </c>
      <c r="AF248" t="n">
        <v>2.7308</v>
      </c>
      <c r="AG248" t="n">
        <v>2.6996</v>
      </c>
      <c r="AH248" t="n">
        <v>2.6682</v>
      </c>
      <c r="AI248" t="n">
        <v>2.6318</v>
      </c>
      <c r="AJ248" t="n">
        <v>2.4866</v>
      </c>
      <c r="AK248" t="n">
        <v>2.4513</v>
      </c>
      <c r="AL248" t="n">
        <v>2.4202</v>
      </c>
      <c r="AM248" t="n">
        <v>2.3957</v>
      </c>
      <c r="AN248" t="n">
        <v>2.394</v>
      </c>
      <c r="AO248" t="n">
        <v>2.398</v>
      </c>
      <c r="AP248" t="n">
        <v>2.5647</v>
      </c>
      <c r="AQ248" t="n">
        <v>2.572</v>
      </c>
      <c r="AR248" t="n">
        <v>2.5443</v>
      </c>
      <c r="AS248" t="n">
        <v>2.5304</v>
      </c>
      <c r="AT248" t="n">
        <v>2.5065</v>
      </c>
      <c r="AU248" t="n">
        <v>2.4626</v>
      </c>
      <c r="AV248" t="n">
        <v>2.3276</v>
      </c>
      <c r="AW248" t="n">
        <v>2.288</v>
      </c>
      <c r="AX248" t="n">
        <v>2.2591</v>
      </c>
      <c r="AY248" t="n">
        <v>2.239</v>
      </c>
      <c r="AZ248" t="n">
        <v>2.2439</v>
      </c>
      <c r="BA248" t="n">
        <v>2.2612</v>
      </c>
      <c r="BB248" t="n">
        <v>2.4437</v>
      </c>
      <c r="BC248" t="n">
        <v>2.4639</v>
      </c>
      <c r="BD248" t="n">
        <v>2.4585</v>
      </c>
      <c r="BE248" t="n">
        <v>2.4447</v>
      </c>
      <c r="BF248" t="n">
        <v>2.4244</v>
      </c>
      <c r="BG248" t="n">
        <v>2.384</v>
      </c>
      <c r="BH248" t="n">
        <v>2.2527</v>
      </c>
      <c r="BI248" t="n">
        <v>2.2165</v>
      </c>
      <c r="BJ248" t="n">
        <v>2.1877</v>
      </c>
      <c r="BK248" t="n">
        <v>2.1676</v>
      </c>
    </row>
    <row r="249">
      <c r="A249" s="1112" t="n">
        <v>44629</v>
      </c>
      <c r="B249" s="63" t="n">
        <v>268722</v>
      </c>
      <c r="R249" t="n">
        <v>3.2938</v>
      </c>
      <c r="S249" t="n">
        <v>3.2537</v>
      </c>
      <c r="T249" t="n">
        <v>3.1458</v>
      </c>
      <c r="U249" t="n">
        <v>3.0413</v>
      </c>
      <c r="V249" t="n">
        <v>2.9368</v>
      </c>
      <c r="W249" t="n">
        <v>2.8336</v>
      </c>
      <c r="X249" t="n">
        <v>2.6541</v>
      </c>
      <c r="Y249" t="n">
        <v>2.574</v>
      </c>
      <c r="Z249" t="n">
        <v>2.511</v>
      </c>
      <c r="AA249" t="n">
        <v>2.4666</v>
      </c>
      <c r="AB249" t="n">
        <v>2.4394</v>
      </c>
      <c r="AC249" t="n">
        <v>2.4219</v>
      </c>
      <c r="AD249" t="n">
        <v>2.5311</v>
      </c>
      <c r="AE249" t="n">
        <v>2.5181</v>
      </c>
      <c r="AF249" t="n">
        <v>2.4986</v>
      </c>
      <c r="AG249" t="n">
        <v>2.4726</v>
      </c>
      <c r="AH249" t="n">
        <v>2.4436</v>
      </c>
      <c r="AI249" t="n">
        <v>2.4136</v>
      </c>
      <c r="AJ249" t="n">
        <v>2.2736</v>
      </c>
      <c r="AK249" t="n">
        <v>2.2436</v>
      </c>
      <c r="AL249" t="n">
        <v>2.2161</v>
      </c>
      <c r="AM249" t="n">
        <v>2.1921</v>
      </c>
      <c r="AN249" t="n">
        <v>2.1908</v>
      </c>
      <c r="AO249" t="n">
        <v>2.1953</v>
      </c>
      <c r="AP249" t="n">
        <v>2.3625</v>
      </c>
      <c r="AQ249" t="n">
        <v>2.3702</v>
      </c>
      <c r="AR249" t="n">
        <v>2.343</v>
      </c>
      <c r="AS249" t="n">
        <v>2.3296</v>
      </c>
      <c r="AT249" t="n">
        <v>2.3061</v>
      </c>
      <c r="AU249" t="n">
        <v>2.2627</v>
      </c>
      <c r="AV249" t="n">
        <v>2.1282</v>
      </c>
      <c r="AW249" t="n">
        <v>2.089</v>
      </c>
      <c r="AX249" t="n">
        <v>2.062</v>
      </c>
      <c r="AY249" t="n">
        <v>2.0419</v>
      </c>
      <c r="AZ249" t="n">
        <v>2.0468</v>
      </c>
      <c r="BA249" t="n">
        <v>2.0641</v>
      </c>
      <c r="BB249" t="n">
        <v>2.2466</v>
      </c>
      <c r="BC249" t="n">
        <v>2.2668</v>
      </c>
      <c r="BD249" t="n">
        <v>2.2614</v>
      </c>
      <c r="BE249" t="n">
        <v>2.2476</v>
      </c>
      <c r="BF249" t="n">
        <v>2.2273</v>
      </c>
      <c r="BG249" t="n">
        <v>2.1869</v>
      </c>
      <c r="BH249" t="n">
        <v>2.0556</v>
      </c>
      <c r="BI249" t="n">
        <v>2.0194</v>
      </c>
      <c r="BJ249" t="n">
        <v>1.9906</v>
      </c>
      <c r="BK249" t="n">
        <v>1.9705</v>
      </c>
    </row>
    <row r="250">
      <c r="A250" s="1112" t="n">
        <v>44630</v>
      </c>
      <c r="B250" s="63" t="n">
        <v>229461</v>
      </c>
      <c r="R250" t="n">
        <v>3.1567</v>
      </c>
      <c r="S250" t="n">
        <v>3.1342</v>
      </c>
      <c r="T250" t="n">
        <v>3.0552</v>
      </c>
      <c r="U250" t="n">
        <v>2.9686</v>
      </c>
      <c r="V250" t="n">
        <v>2.8763</v>
      </c>
      <c r="W250" t="n">
        <v>2.7846</v>
      </c>
      <c r="X250" t="n">
        <v>2.6252</v>
      </c>
      <c r="Y250" t="n">
        <v>2.5516</v>
      </c>
      <c r="Z250" t="n">
        <v>2.4951</v>
      </c>
      <c r="AA250" t="n">
        <v>2.4563</v>
      </c>
      <c r="AB250" t="n">
        <v>2.4324</v>
      </c>
      <c r="AC250" t="n">
        <v>2.4172</v>
      </c>
      <c r="AD250" t="n">
        <v>2.528</v>
      </c>
      <c r="AE250" t="n">
        <v>2.5113</v>
      </c>
      <c r="AF250" t="n">
        <v>2.4903</v>
      </c>
      <c r="AG250" t="n">
        <v>2.4648</v>
      </c>
      <c r="AH250" t="n">
        <v>2.4366</v>
      </c>
      <c r="AI250" t="n">
        <v>2.4066</v>
      </c>
      <c r="AJ250" t="n">
        <v>2.2703</v>
      </c>
      <c r="AK250" t="n">
        <v>2.2423</v>
      </c>
      <c r="AL250" t="n">
        <v>2.2153</v>
      </c>
      <c r="AM250" t="n">
        <v>2.1913</v>
      </c>
      <c r="AN250" t="n">
        <v>2.19</v>
      </c>
      <c r="AO250" t="n">
        <v>2.1945</v>
      </c>
      <c r="AP250" t="n">
        <v>2.3617</v>
      </c>
      <c r="AQ250" t="n">
        <v>2.3694</v>
      </c>
      <c r="AR250" t="n">
        <v>2.3422</v>
      </c>
      <c r="AS250" t="n">
        <v>2.3288</v>
      </c>
      <c r="AT250" t="n">
        <v>2.3053</v>
      </c>
      <c r="AU250" t="n">
        <v>2.2619</v>
      </c>
      <c r="AV250" t="n">
        <v>2.1274</v>
      </c>
      <c r="AW250" t="n">
        <v>2.0882</v>
      </c>
      <c r="AX250" t="n">
        <v>2.0612</v>
      </c>
      <c r="AY250" t="n">
        <v>2.0411</v>
      </c>
      <c r="AZ250" t="n">
        <v>2.046</v>
      </c>
      <c r="BA250" t="n">
        <v>2.0633</v>
      </c>
      <c r="BB250" t="n">
        <v>2.2458</v>
      </c>
      <c r="BC250" t="n">
        <v>2.266</v>
      </c>
      <c r="BD250" t="n">
        <v>2.2606</v>
      </c>
      <c r="BE250" t="n">
        <v>2.2468</v>
      </c>
      <c r="BF250" t="n">
        <v>2.2265</v>
      </c>
      <c r="BG250" t="n">
        <v>2.1861</v>
      </c>
      <c r="BH250" t="n">
        <v>2.0548</v>
      </c>
      <c r="BI250" t="n">
        <v>2.0186</v>
      </c>
      <c r="BJ250" t="n">
        <v>1.9898</v>
      </c>
      <c r="BK250" t="n">
        <v>1.9697</v>
      </c>
    </row>
    <row r="251">
      <c r="A251" s="1112" t="n">
        <v>44631</v>
      </c>
      <c r="B251" s="63" t="n">
        <v>190607</v>
      </c>
      <c r="R251" t="n">
        <v>3.3121</v>
      </c>
      <c r="S251" t="n">
        <v>3.28</v>
      </c>
      <c r="T251" t="n">
        <v>3.194</v>
      </c>
      <c r="U251" t="n">
        <v>3.0997</v>
      </c>
      <c r="V251" t="n">
        <v>3.0021</v>
      </c>
      <c r="W251" t="n">
        <v>2.9028</v>
      </c>
      <c r="X251" t="n">
        <v>2.7346</v>
      </c>
      <c r="Y251" t="n">
        <v>2.6504</v>
      </c>
      <c r="Z251" t="n">
        <v>2.5859</v>
      </c>
      <c r="AA251" t="n">
        <v>2.542</v>
      </c>
      <c r="AB251" t="n">
        <v>2.5168</v>
      </c>
      <c r="AC251" t="n">
        <v>2.5036</v>
      </c>
      <c r="AD251" t="n">
        <v>2.6151</v>
      </c>
      <c r="AE251" t="n">
        <v>2.5971</v>
      </c>
      <c r="AF251" t="n">
        <v>2.5728</v>
      </c>
      <c r="AG251" t="n">
        <v>2.5473</v>
      </c>
      <c r="AH251" t="n">
        <v>2.5191</v>
      </c>
      <c r="AI251" t="n">
        <v>2.4891</v>
      </c>
      <c r="AJ251" t="n">
        <v>2.3528</v>
      </c>
      <c r="AK251" t="n">
        <v>2.3248</v>
      </c>
      <c r="AL251" t="n">
        <v>2.2978</v>
      </c>
      <c r="AM251" t="n">
        <v>2.2738</v>
      </c>
      <c r="AN251" t="n">
        <v>2.2725</v>
      </c>
      <c r="AO251" t="n">
        <v>2.277</v>
      </c>
      <c r="AP251" t="n">
        <v>2.4442</v>
      </c>
      <c r="AQ251" t="n">
        <v>2.4519</v>
      </c>
      <c r="AR251" t="n">
        <v>2.4247</v>
      </c>
      <c r="AS251" t="n">
        <v>2.4113</v>
      </c>
      <c r="AT251" t="n">
        <v>2.3878</v>
      </c>
      <c r="AU251" t="n">
        <v>2.3444</v>
      </c>
      <c r="AV251" t="n">
        <v>2.2099</v>
      </c>
      <c r="AW251" t="n">
        <v>2.1707</v>
      </c>
      <c r="AX251" t="n">
        <v>2.1437</v>
      </c>
      <c r="AY251" t="n">
        <v>2.1236</v>
      </c>
      <c r="AZ251" t="n">
        <v>2.1285</v>
      </c>
      <c r="BA251" t="n">
        <v>2.1458</v>
      </c>
      <c r="BB251" t="n">
        <v>2.3283</v>
      </c>
      <c r="BC251" t="n">
        <v>2.3485</v>
      </c>
      <c r="BD251" t="n">
        <v>2.3431</v>
      </c>
      <c r="BE251" t="n">
        <v>2.3293</v>
      </c>
      <c r="BF251" t="n">
        <v>2.309</v>
      </c>
      <c r="BG251" t="n">
        <v>2.2686</v>
      </c>
      <c r="BH251" t="n">
        <v>2.1373</v>
      </c>
      <c r="BI251" t="n">
        <v>2.1011</v>
      </c>
      <c r="BJ251" t="n">
        <v>2.0723</v>
      </c>
      <c r="BK251" t="n">
        <v>2.0522</v>
      </c>
    </row>
    <row r="252">
      <c r="A252" s="1112" t="n">
        <v>44634</v>
      </c>
      <c r="B252" s="63" t="n">
        <v>120699</v>
      </c>
      <c r="R252" t="n">
        <v>3.1689</v>
      </c>
      <c r="S252" t="n">
        <v>3.1339</v>
      </c>
      <c r="T252" t="n">
        <v>3.0507</v>
      </c>
      <c r="U252" t="n">
        <v>2.963</v>
      </c>
      <c r="V252" t="n">
        <v>2.8739</v>
      </c>
      <c r="W252" t="n">
        <v>2.7853</v>
      </c>
      <c r="X252" t="n">
        <v>2.6192</v>
      </c>
      <c r="Y252" t="n">
        <v>2.539</v>
      </c>
      <c r="Z252" t="n">
        <v>2.479</v>
      </c>
      <c r="AA252" t="n">
        <v>2.4381</v>
      </c>
      <c r="AB252" t="n">
        <v>2.4137</v>
      </c>
      <c r="AC252" t="n">
        <v>2.4062</v>
      </c>
      <c r="AD252" t="n">
        <v>2.5175</v>
      </c>
      <c r="AE252" t="n">
        <v>2.5023</v>
      </c>
      <c r="AF252" t="n">
        <v>2.4796</v>
      </c>
      <c r="AG252" t="n">
        <v>2.4553</v>
      </c>
      <c r="AH252" t="n">
        <v>2.4293</v>
      </c>
      <c r="AI252" t="n">
        <v>2.4012</v>
      </c>
      <c r="AJ252" t="n">
        <v>2.2663</v>
      </c>
      <c r="AK252" t="n">
        <v>2.2396</v>
      </c>
      <c r="AL252" t="n">
        <v>2.214</v>
      </c>
      <c r="AM252" t="n">
        <v>2.19</v>
      </c>
      <c r="AN252" t="n">
        <v>2.1887</v>
      </c>
      <c r="AO252" t="n">
        <v>2.1932</v>
      </c>
      <c r="AP252" t="n">
        <v>2.3604</v>
      </c>
      <c r="AQ252" t="n">
        <v>2.3681</v>
      </c>
      <c r="AR252" t="n">
        <v>2.3409</v>
      </c>
      <c r="AS252" t="n">
        <v>2.3275</v>
      </c>
      <c r="AT252" t="n">
        <v>2.304</v>
      </c>
      <c r="AU252" t="n">
        <v>2.2606</v>
      </c>
      <c r="AV252" t="n">
        <v>2.1261</v>
      </c>
      <c r="AW252" t="n">
        <v>2.0869</v>
      </c>
      <c r="AX252" t="n">
        <v>2.0599</v>
      </c>
      <c r="AY252" t="n">
        <v>2.0398</v>
      </c>
      <c r="AZ252" t="n">
        <v>2.0447</v>
      </c>
      <c r="BA252" t="n">
        <v>2.062</v>
      </c>
      <c r="BB252" t="n">
        <v>2.2445</v>
      </c>
      <c r="BC252" t="n">
        <v>2.2647</v>
      </c>
      <c r="BD252" t="n">
        <v>2.2593</v>
      </c>
      <c r="BE252" t="n">
        <v>2.2455</v>
      </c>
      <c r="BF252" t="n">
        <v>2.2252</v>
      </c>
      <c r="BG252" t="n">
        <v>2.1848</v>
      </c>
      <c r="BH252" t="n">
        <v>2.0535</v>
      </c>
      <c r="BI252" t="n">
        <v>2.0173</v>
      </c>
      <c r="BJ252" t="n">
        <v>1.9885</v>
      </c>
      <c r="BK252" t="n">
        <v>1.9684</v>
      </c>
    </row>
    <row r="253">
      <c r="A253" s="1112" t="n">
        <v>44635</v>
      </c>
      <c r="B253" s="63" t="n">
        <v>169740</v>
      </c>
      <c r="R253" t="n">
        <v>2.9981</v>
      </c>
      <c r="S253" t="n">
        <v>2.9657</v>
      </c>
      <c r="T253" t="n">
        <v>2.895</v>
      </c>
      <c r="U253" t="n">
        <v>2.8273</v>
      </c>
      <c r="V253" t="n">
        <v>2.7591</v>
      </c>
      <c r="W253" t="n">
        <v>2.688</v>
      </c>
      <c r="X253" t="n">
        <v>2.5253</v>
      </c>
      <c r="Y253" t="n">
        <v>2.459</v>
      </c>
      <c r="Z253" t="n">
        <v>2.4085</v>
      </c>
      <c r="AA253" t="n">
        <v>2.3753</v>
      </c>
      <c r="AB253" t="n">
        <v>2.3584</v>
      </c>
      <c r="AC253" t="n">
        <v>2.3537</v>
      </c>
      <c r="AD253" t="n">
        <v>2.4651</v>
      </c>
      <c r="AE253" t="n">
        <v>2.4537</v>
      </c>
      <c r="AF253" t="n">
        <v>2.4328</v>
      </c>
      <c r="AG253" t="n">
        <v>2.4091</v>
      </c>
      <c r="AH253" t="n">
        <v>2.3831</v>
      </c>
      <c r="AI253" t="n">
        <v>2.355</v>
      </c>
      <c r="AJ253" t="n">
        <v>2.2197</v>
      </c>
      <c r="AK253" t="n">
        <v>2.1925</v>
      </c>
      <c r="AL253" t="n">
        <v>2.1665</v>
      </c>
      <c r="AM253" t="n">
        <v>2.147</v>
      </c>
      <c r="AN253" t="n">
        <v>2.1457</v>
      </c>
      <c r="AO253" t="n">
        <v>2.1502</v>
      </c>
      <c r="AP253" t="n">
        <v>2.3174</v>
      </c>
      <c r="AQ253" t="n">
        <v>2.3251</v>
      </c>
      <c r="AR253" t="n">
        <v>2.2979</v>
      </c>
      <c r="AS253" t="n">
        <v>2.2845</v>
      </c>
      <c r="AT253" t="n">
        <v>2.261</v>
      </c>
      <c r="AU253" t="n">
        <v>2.2176</v>
      </c>
      <c r="AV253" t="n">
        <v>2.0831</v>
      </c>
      <c r="AW253" t="n">
        <v>2.0439</v>
      </c>
      <c r="AX253" t="n">
        <v>2.0169</v>
      </c>
      <c r="AY253" t="n">
        <v>1.9968</v>
      </c>
      <c r="AZ253" t="n">
        <v>2.0017</v>
      </c>
      <c r="BA253" t="n">
        <v>2.019</v>
      </c>
      <c r="BB253" t="n">
        <v>2.2015</v>
      </c>
      <c r="BC253" t="n">
        <v>2.2217</v>
      </c>
      <c r="BD253" t="n">
        <v>2.2163</v>
      </c>
      <c r="BE253" t="n">
        <v>2.2025</v>
      </c>
      <c r="BF253" t="n">
        <v>2.1822</v>
      </c>
      <c r="BG253" t="n">
        <v>2.1418</v>
      </c>
      <c r="BH253" t="n">
        <v>2.0105</v>
      </c>
      <c r="BI253" t="n">
        <v>1.9743</v>
      </c>
      <c r="BJ253" t="n">
        <v>1.9455</v>
      </c>
      <c r="BK253" t="n">
        <v>1.9254</v>
      </c>
    </row>
    <row r="254">
      <c r="A254" s="1112" t="n">
        <v>44636</v>
      </c>
      <c r="B254" s="63" t="n">
        <v>130932</v>
      </c>
      <c r="R254" t="n">
        <v>2.9875</v>
      </c>
      <c r="S254" t="n">
        <v>2.952</v>
      </c>
      <c r="T254" t="n">
        <v>2.8769</v>
      </c>
      <c r="U254" t="n">
        <v>2.8046</v>
      </c>
      <c r="V254" t="n">
        <v>2.7343</v>
      </c>
      <c r="W254" t="n">
        <v>2.6618</v>
      </c>
      <c r="X254" t="n">
        <v>2.4995</v>
      </c>
      <c r="Y254" t="n">
        <v>2.4316</v>
      </c>
      <c r="Z254" t="n">
        <v>2.3808</v>
      </c>
      <c r="AA254" t="n">
        <v>2.349</v>
      </c>
      <c r="AB254" t="n">
        <v>2.3336</v>
      </c>
      <c r="AC254" t="n">
        <v>2.333</v>
      </c>
      <c r="AD254" t="n">
        <v>2.448</v>
      </c>
      <c r="AE254" t="n">
        <v>2.439</v>
      </c>
      <c r="AF254" t="n">
        <v>2.4224</v>
      </c>
      <c r="AG254" t="n">
        <v>2.3987</v>
      </c>
      <c r="AH254" t="n">
        <v>2.3716</v>
      </c>
      <c r="AI254" t="n">
        <v>2.3429</v>
      </c>
      <c r="AJ254" t="n">
        <v>2.2071</v>
      </c>
      <c r="AK254" t="n">
        <v>2.1771</v>
      </c>
      <c r="AL254" t="n">
        <v>2.1483</v>
      </c>
      <c r="AM254" t="n">
        <v>2.1275</v>
      </c>
      <c r="AN254" t="n">
        <v>2.1266</v>
      </c>
      <c r="AO254" t="n">
        <v>2.1316</v>
      </c>
      <c r="AP254" t="n">
        <v>2.2992</v>
      </c>
      <c r="AQ254" t="n">
        <v>2.3074</v>
      </c>
      <c r="AR254" t="n">
        <v>2.2824</v>
      </c>
      <c r="AS254" t="n">
        <v>2.2687</v>
      </c>
      <c r="AT254" t="n">
        <v>2.2467</v>
      </c>
      <c r="AU254" t="n">
        <v>2.2048</v>
      </c>
      <c r="AV254" t="n">
        <v>2.0719</v>
      </c>
      <c r="AW254" t="n">
        <v>2.0342</v>
      </c>
      <c r="AX254" t="n">
        <v>2.0087</v>
      </c>
      <c r="AY254" t="n">
        <v>1.9886</v>
      </c>
      <c r="AZ254" t="n">
        <v>1.9935</v>
      </c>
      <c r="BA254" t="n">
        <v>2.0108</v>
      </c>
      <c r="BB254" t="n">
        <v>2.1933</v>
      </c>
      <c r="BC254" t="n">
        <v>2.2135</v>
      </c>
      <c r="BD254" t="n">
        <v>2.2081</v>
      </c>
      <c r="BE254" t="n">
        <v>2.1943</v>
      </c>
      <c r="BF254" t="n">
        <v>2.174</v>
      </c>
      <c r="BG254" t="n">
        <v>2.1336</v>
      </c>
      <c r="BH254" t="n">
        <v>2.0023</v>
      </c>
      <c r="BI254" t="n">
        <v>1.9661</v>
      </c>
      <c r="BJ254" t="n">
        <v>1.9373</v>
      </c>
      <c r="BK254" t="n">
        <v>1.9172</v>
      </c>
    </row>
    <row r="255">
      <c r="A255" s="1112" t="n">
        <v>44637</v>
      </c>
      <c r="B255" s="63" t="n">
        <v>169062</v>
      </c>
      <c r="R255" t="n">
        <v>3.2166</v>
      </c>
      <c r="S255" t="n">
        <v>3.1822</v>
      </c>
      <c r="T255" t="n">
        <v>3.0934</v>
      </c>
      <c r="U255" t="n">
        <v>3.0046</v>
      </c>
      <c r="V255" t="n">
        <v>2.9208</v>
      </c>
      <c r="W255" t="n">
        <v>2.8376</v>
      </c>
      <c r="X255" t="n">
        <v>2.6564</v>
      </c>
      <c r="Y255" t="n">
        <v>2.5784</v>
      </c>
      <c r="Z255" t="n">
        <v>2.5205</v>
      </c>
      <c r="AA255" t="n">
        <v>2.4806</v>
      </c>
      <c r="AB255" t="n">
        <v>2.4611</v>
      </c>
      <c r="AC255" t="n">
        <v>2.4594</v>
      </c>
      <c r="AD255" t="n">
        <v>2.5735</v>
      </c>
      <c r="AE255" t="n">
        <v>2.5644</v>
      </c>
      <c r="AF255" t="n">
        <v>2.5474</v>
      </c>
      <c r="AG255" t="n">
        <v>2.5231</v>
      </c>
      <c r="AH255" t="n">
        <v>2.4955</v>
      </c>
      <c r="AI255" t="n">
        <v>2.4651</v>
      </c>
      <c r="AJ255" t="n">
        <v>2.3267</v>
      </c>
      <c r="AK255" t="n">
        <v>2.294</v>
      </c>
      <c r="AL255" t="n">
        <v>2.2615</v>
      </c>
      <c r="AM255" t="n">
        <v>2.2407</v>
      </c>
      <c r="AN255" t="n">
        <v>2.2398</v>
      </c>
      <c r="AO255" t="n">
        <v>2.2448</v>
      </c>
      <c r="AP255" t="n">
        <v>2.4124</v>
      </c>
      <c r="AQ255" t="n">
        <v>2.4206</v>
      </c>
      <c r="AR255" t="n">
        <v>2.3956</v>
      </c>
      <c r="AS255" t="n">
        <v>2.3819</v>
      </c>
      <c r="AT255" t="n">
        <v>2.3599</v>
      </c>
      <c r="AU255" t="n">
        <v>2.318</v>
      </c>
      <c r="AV255" t="n">
        <v>2.1851</v>
      </c>
      <c r="AW255" t="n">
        <v>2.1474</v>
      </c>
      <c r="AX255" t="n">
        <v>2.1219</v>
      </c>
      <c r="AY255" t="n">
        <v>2.1018</v>
      </c>
      <c r="AZ255" t="n">
        <v>2.1067</v>
      </c>
      <c r="BA255" t="n">
        <v>2.124</v>
      </c>
      <c r="BB255" t="n">
        <v>2.3065</v>
      </c>
      <c r="BC255" t="n">
        <v>2.3267</v>
      </c>
      <c r="BD255" t="n">
        <v>2.3213</v>
      </c>
      <c r="BE255" t="n">
        <v>2.3075</v>
      </c>
      <c r="BF255" t="n">
        <v>2.2872</v>
      </c>
      <c r="BG255" t="n">
        <v>2.2468</v>
      </c>
      <c r="BH255" t="n">
        <v>2.1155</v>
      </c>
      <c r="BI255" t="n">
        <v>2.0793</v>
      </c>
      <c r="BJ255" t="n">
        <v>2.0505</v>
      </c>
      <c r="BK255" t="n">
        <v>2.0304</v>
      </c>
    </row>
    <row r="256">
      <c r="A256" s="1112" t="n">
        <v>44638</v>
      </c>
      <c r="B256" s="63" t="n">
        <v>129795</v>
      </c>
      <c r="R256" t="n">
        <v>3.2388</v>
      </c>
      <c r="S256" t="n">
        <v>3.2059</v>
      </c>
      <c r="T256" t="n">
        <v>3.1196</v>
      </c>
      <c r="U256" t="n">
        <v>3.029</v>
      </c>
      <c r="V256" t="n">
        <v>2.9437</v>
      </c>
      <c r="W256" t="n">
        <v>2.8605</v>
      </c>
      <c r="X256" t="n">
        <v>2.6804</v>
      </c>
      <c r="Y256" t="n">
        <v>2.6015</v>
      </c>
      <c r="Z256" t="n">
        <v>2.5443</v>
      </c>
      <c r="AA256" t="n">
        <v>2.5039</v>
      </c>
      <c r="AB256" t="n">
        <v>2.4835</v>
      </c>
      <c r="AC256" t="n">
        <v>2.481</v>
      </c>
      <c r="AD256" t="n">
        <v>2.5938</v>
      </c>
      <c r="AE256" t="n">
        <v>2.5844</v>
      </c>
      <c r="AF256" t="n">
        <v>2.5677</v>
      </c>
      <c r="AG256" t="n">
        <v>2.5429</v>
      </c>
      <c r="AH256" t="n">
        <v>2.5127</v>
      </c>
      <c r="AI256" t="n">
        <v>2.4784</v>
      </c>
      <c r="AJ256" t="n">
        <v>2.3382</v>
      </c>
      <c r="AK256" t="n">
        <v>2.3051</v>
      </c>
      <c r="AL256" t="n">
        <v>2.2727</v>
      </c>
      <c r="AM256" t="n">
        <v>2.2519</v>
      </c>
      <c r="AN256" t="n">
        <v>2.251</v>
      </c>
      <c r="AO256" t="n">
        <v>2.256</v>
      </c>
      <c r="AP256" t="n">
        <v>2.4236</v>
      </c>
      <c r="AQ256" t="n">
        <v>2.4318</v>
      </c>
      <c r="AR256" t="n">
        <v>2.4068</v>
      </c>
      <c r="AS256" t="n">
        <v>2.3931</v>
      </c>
      <c r="AT256" t="n">
        <v>2.3711</v>
      </c>
      <c r="AU256" t="n">
        <v>2.3292</v>
      </c>
      <c r="AV256" t="n">
        <v>2.1963</v>
      </c>
      <c r="AW256" t="n">
        <v>2.1586</v>
      </c>
      <c r="AX256" t="n">
        <v>2.1331</v>
      </c>
      <c r="AY256" t="n">
        <v>2.113</v>
      </c>
      <c r="AZ256" t="n">
        <v>2.1179</v>
      </c>
      <c r="BA256" t="n">
        <v>2.1352</v>
      </c>
      <c r="BB256" t="n">
        <v>2.3177</v>
      </c>
      <c r="BC256" t="n">
        <v>2.3379</v>
      </c>
      <c r="BD256" t="n">
        <v>2.3325</v>
      </c>
      <c r="BE256" t="n">
        <v>2.3187</v>
      </c>
      <c r="BF256" t="n">
        <v>2.2984</v>
      </c>
      <c r="BG256" t="n">
        <v>2.258</v>
      </c>
      <c r="BH256" t="n">
        <v>2.1267</v>
      </c>
      <c r="BI256" t="n">
        <v>2.0905</v>
      </c>
      <c r="BJ256" t="n">
        <v>2.0617</v>
      </c>
      <c r="BK256" t="n">
        <v>2.0416</v>
      </c>
    </row>
    <row r="257">
      <c r="A257" s="1112" t="n">
        <v>44641</v>
      </c>
      <c r="B257" s="63" t="n">
        <v>136033</v>
      </c>
      <c r="R257" t="n">
        <v>3.3716</v>
      </c>
      <c r="S257" t="n">
        <v>3.3379</v>
      </c>
      <c r="T257" t="n">
        <v>3.2491</v>
      </c>
      <c r="U257" t="n">
        <v>3.1538</v>
      </c>
      <c r="V257" t="n">
        <v>3.062</v>
      </c>
      <c r="W257" t="n">
        <v>2.9706</v>
      </c>
      <c r="X257" t="n">
        <v>2.7823</v>
      </c>
      <c r="Y257" t="n">
        <v>2.6925</v>
      </c>
      <c r="Z257" t="n">
        <v>2.6281</v>
      </c>
      <c r="AA257" t="n">
        <v>2.581</v>
      </c>
      <c r="AB257" t="n">
        <v>2.5563</v>
      </c>
      <c r="AC257" t="n">
        <v>2.5511</v>
      </c>
      <c r="AD257" t="n">
        <v>2.6627</v>
      </c>
      <c r="AE257" t="n">
        <v>2.6499</v>
      </c>
      <c r="AF257" t="n">
        <v>2.6294</v>
      </c>
      <c r="AG257" t="n">
        <v>2.6007</v>
      </c>
      <c r="AH257" t="n">
        <v>2.5667</v>
      </c>
      <c r="AI257" t="n">
        <v>2.5282</v>
      </c>
      <c r="AJ257" t="n">
        <v>2.3843</v>
      </c>
      <c r="AK257" t="n">
        <v>2.3497</v>
      </c>
      <c r="AL257" t="n">
        <v>2.3172</v>
      </c>
      <c r="AM257" t="n">
        <v>2.296</v>
      </c>
      <c r="AN257" t="n">
        <v>2.2943</v>
      </c>
      <c r="AO257" t="n">
        <v>2.2985</v>
      </c>
      <c r="AP257" t="n">
        <v>2.4653</v>
      </c>
      <c r="AQ257" t="n">
        <v>2.4727</v>
      </c>
      <c r="AR257" t="n">
        <v>2.4469</v>
      </c>
      <c r="AS257" t="n">
        <v>2.4323</v>
      </c>
      <c r="AT257" t="n">
        <v>2.4095</v>
      </c>
      <c r="AU257" t="n">
        <v>2.3668</v>
      </c>
      <c r="AV257" t="n">
        <v>2.2331</v>
      </c>
      <c r="AW257" t="n">
        <v>2.1946</v>
      </c>
      <c r="AX257" t="n">
        <v>2.1679</v>
      </c>
      <c r="AY257" t="n">
        <v>2.1478</v>
      </c>
      <c r="AZ257" t="n">
        <v>2.1527</v>
      </c>
      <c r="BA257" t="n">
        <v>2.17</v>
      </c>
      <c r="BB257" t="n">
        <v>2.3525</v>
      </c>
      <c r="BC257" t="n">
        <v>2.3727</v>
      </c>
      <c r="BD257" t="n">
        <v>2.3673</v>
      </c>
      <c r="BE257" t="n">
        <v>2.3535</v>
      </c>
      <c r="BF257" t="n">
        <v>2.3332</v>
      </c>
      <c r="BG257" t="n">
        <v>2.2928</v>
      </c>
      <c r="BH257" t="n">
        <v>2.1615</v>
      </c>
      <c r="BI257" t="n">
        <v>2.1253</v>
      </c>
      <c r="BJ257" t="n">
        <v>2.0965</v>
      </c>
      <c r="BK257" t="n">
        <v>2.0764</v>
      </c>
    </row>
    <row r="258">
      <c r="A258" s="1112" t="n">
        <v>44642</v>
      </c>
      <c r="B258" s="63" t="n">
        <v>129573</v>
      </c>
      <c r="R258" t="n">
        <v>3.3307</v>
      </c>
      <c r="S258" t="n">
        <v>3.3046</v>
      </c>
      <c r="T258" t="n">
        <v>3.2266</v>
      </c>
      <c r="U258" t="n">
        <v>3.1364</v>
      </c>
      <c r="V258" t="n">
        <v>3.0467</v>
      </c>
      <c r="W258" t="n">
        <v>2.9558</v>
      </c>
      <c r="X258" t="n">
        <v>2.774</v>
      </c>
      <c r="Y258" t="n">
        <v>2.6843</v>
      </c>
      <c r="Z258" t="n">
        <v>2.6191</v>
      </c>
      <c r="AA258" t="n">
        <v>2.5726</v>
      </c>
      <c r="AB258" t="n">
        <v>2.5474</v>
      </c>
      <c r="AC258" t="n">
        <v>2.5417</v>
      </c>
      <c r="AD258" t="n">
        <v>2.6537</v>
      </c>
      <c r="AE258" t="n">
        <v>2.6406</v>
      </c>
      <c r="AF258" t="n">
        <v>2.62</v>
      </c>
      <c r="AG258" t="n">
        <v>2.5913</v>
      </c>
      <c r="AH258" t="n">
        <v>2.5573</v>
      </c>
      <c r="AI258" t="n">
        <v>2.5188</v>
      </c>
      <c r="AJ258" t="n">
        <v>2.3751</v>
      </c>
      <c r="AK258" t="n">
        <v>2.3392</v>
      </c>
      <c r="AL258" t="n">
        <v>2.3056</v>
      </c>
      <c r="AM258" t="n">
        <v>2.2845</v>
      </c>
      <c r="AN258" t="n">
        <v>2.2828</v>
      </c>
      <c r="AO258" t="n">
        <v>2.287</v>
      </c>
      <c r="AP258" t="n">
        <v>2.4538</v>
      </c>
      <c r="AQ258" t="n">
        <v>2.4612</v>
      </c>
      <c r="AR258" t="n">
        <v>2.4354</v>
      </c>
      <c r="AS258" t="n">
        <v>2.4208</v>
      </c>
      <c r="AT258" t="n">
        <v>2.398</v>
      </c>
      <c r="AU258" t="n">
        <v>2.3553</v>
      </c>
      <c r="AV258" t="n">
        <v>2.2216</v>
      </c>
      <c r="AW258" t="n">
        <v>2.1831</v>
      </c>
      <c r="AX258" t="n">
        <v>2.1564</v>
      </c>
      <c r="AY258" t="n">
        <v>2.1363</v>
      </c>
      <c r="AZ258" t="n">
        <v>2.1412</v>
      </c>
      <c r="BA258" t="n">
        <v>2.1585</v>
      </c>
      <c r="BB258" t="n">
        <v>2.341</v>
      </c>
      <c r="BC258" t="n">
        <v>2.3612</v>
      </c>
      <c r="BD258" t="n">
        <v>2.3558</v>
      </c>
      <c r="BE258" t="n">
        <v>2.342</v>
      </c>
      <c r="BF258" t="n">
        <v>2.3217</v>
      </c>
      <c r="BG258" t="n">
        <v>2.2813</v>
      </c>
      <c r="BH258" t="n">
        <v>2.15</v>
      </c>
      <c r="BI258" t="n">
        <v>2.1138</v>
      </c>
      <c r="BJ258" t="n">
        <v>2.085</v>
      </c>
      <c r="BK258" t="n">
        <v>2.0649</v>
      </c>
    </row>
    <row r="259">
      <c r="A259" s="1112" t="n">
        <v>44643</v>
      </c>
      <c r="B259" s="63" t="n">
        <v>171857</v>
      </c>
      <c r="R259" t="n">
        <v>3.4387</v>
      </c>
      <c r="S259" t="n">
        <v>3.4195</v>
      </c>
      <c r="T259" t="n">
        <v>3.3469</v>
      </c>
      <c r="U259" t="n">
        <v>3.2537</v>
      </c>
      <c r="V259" t="n">
        <v>3.1559</v>
      </c>
      <c r="W259" t="n">
        <v>3.0556</v>
      </c>
      <c r="X259" t="n">
        <v>2.8677</v>
      </c>
      <c r="Y259" t="n">
        <v>2.7706</v>
      </c>
      <c r="Z259" t="n">
        <v>2.6977</v>
      </c>
      <c r="AA259" t="n">
        <v>2.6431</v>
      </c>
      <c r="AB259" t="n">
        <v>2.6097</v>
      </c>
      <c r="AC259" t="n">
        <v>2.5971</v>
      </c>
      <c r="AD259" t="n">
        <v>2.7081</v>
      </c>
      <c r="AE259" t="n">
        <v>2.6901</v>
      </c>
      <c r="AF259" t="n">
        <v>2.6696</v>
      </c>
      <c r="AG259" t="n">
        <v>2.6401</v>
      </c>
      <c r="AH259" t="n">
        <v>2.6052</v>
      </c>
      <c r="AI259" t="n">
        <v>2.5654</v>
      </c>
      <c r="AJ259" t="n">
        <v>2.4212</v>
      </c>
      <c r="AK259" t="n">
        <v>2.3831</v>
      </c>
      <c r="AL259" t="n">
        <v>2.3503</v>
      </c>
      <c r="AM259" t="n">
        <v>2.3289</v>
      </c>
      <c r="AN259" t="n">
        <v>2.3268</v>
      </c>
      <c r="AO259" t="n">
        <v>2.3307</v>
      </c>
      <c r="AP259" t="n">
        <v>2.4957</v>
      </c>
      <c r="AQ259" t="n">
        <v>2.5023</v>
      </c>
      <c r="AR259" t="n">
        <v>2.4738</v>
      </c>
      <c r="AS259" t="n">
        <v>2.4589</v>
      </c>
      <c r="AT259" t="n">
        <v>2.4355</v>
      </c>
      <c r="AU259" t="n">
        <v>2.3921</v>
      </c>
      <c r="AV259" t="n">
        <v>2.2577</v>
      </c>
      <c r="AW259" t="n">
        <v>2.2186</v>
      </c>
      <c r="AX259" t="n">
        <v>2.1912</v>
      </c>
      <c r="AY259" t="n">
        <v>2.1363</v>
      </c>
      <c r="AZ259" t="n">
        <v>2.1412</v>
      </c>
      <c r="BA259" t="n">
        <v>2.1585</v>
      </c>
      <c r="BB259" t="n">
        <v>2.341</v>
      </c>
      <c r="BC259" t="n">
        <v>2.3612</v>
      </c>
      <c r="BD259" t="n">
        <v>2.3558</v>
      </c>
      <c r="BE259" t="n">
        <v>2.342</v>
      </c>
      <c r="BF259" t="n">
        <v>2.3217</v>
      </c>
      <c r="BG259" t="n">
        <v>2.2813</v>
      </c>
      <c r="BH259" t="n">
        <v>2.15</v>
      </c>
      <c r="BI259" t="n">
        <v>2.1138</v>
      </c>
      <c r="BJ259" t="n">
        <v>2.085</v>
      </c>
      <c r="BK259" t="n">
        <v>2.0649</v>
      </c>
    </row>
    <row r="260">
      <c r="A260" s="1112" t="n">
        <v>44644</v>
      </c>
      <c r="B260" s="63" t="n">
        <v>151612</v>
      </c>
      <c r="R260" t="n">
        <v>3.3897</v>
      </c>
      <c r="S260" t="n">
        <v>3.3689</v>
      </c>
      <c r="T260" t="n">
        <v>3.3045</v>
      </c>
      <c r="U260" t="n">
        <v>3.2103</v>
      </c>
      <c r="V260" t="n">
        <v>3.1097</v>
      </c>
      <c r="W260" t="n">
        <v>3.008</v>
      </c>
      <c r="X260" t="n">
        <v>2.8154</v>
      </c>
      <c r="Y260" t="n">
        <v>2.7173</v>
      </c>
      <c r="Z260" t="n">
        <v>2.6453</v>
      </c>
      <c r="AA260" t="n">
        <v>2.5921</v>
      </c>
      <c r="AB260" t="n">
        <v>2.5594</v>
      </c>
      <c r="AC260" t="n">
        <v>2.5456</v>
      </c>
      <c r="AD260" t="n">
        <v>2.6628</v>
      </c>
      <c r="AE260" t="n">
        <v>2.6451</v>
      </c>
      <c r="AF260" t="n">
        <v>2.6233</v>
      </c>
      <c r="AG260" t="n">
        <v>2.5934</v>
      </c>
      <c r="AH260" t="n">
        <v>2.5581</v>
      </c>
      <c r="AI260" t="n">
        <v>2.5178</v>
      </c>
      <c r="AJ260" t="n">
        <v>2.3732</v>
      </c>
      <c r="AK260" t="n">
        <v>2.3347</v>
      </c>
      <c r="AL260" t="n">
        <v>2.3015</v>
      </c>
      <c r="AM260" t="n">
        <v>2.2801</v>
      </c>
      <c r="AN260" t="n">
        <v>2.278</v>
      </c>
      <c r="AO260" t="n">
        <v>2.2819</v>
      </c>
      <c r="AP260" t="n">
        <v>2.4469</v>
      </c>
      <c r="AQ260" t="n">
        <v>2.4535</v>
      </c>
      <c r="AR260" t="n">
        <v>2.425</v>
      </c>
      <c r="AS260" t="n">
        <v>2.4101</v>
      </c>
      <c r="AT260" t="n">
        <v>2.3867</v>
      </c>
      <c r="AU260" t="n">
        <v>2.3433</v>
      </c>
      <c r="AV260" t="n">
        <v>2.2089</v>
      </c>
      <c r="AW260" t="n">
        <v>2.1698</v>
      </c>
      <c r="AX260" t="n">
        <v>2.1424</v>
      </c>
      <c r="AY260" t="n">
        <v>2.1223</v>
      </c>
      <c r="AZ260" t="n">
        <v>2.1272</v>
      </c>
      <c r="BA260" t="n">
        <v>2.1445</v>
      </c>
      <c r="BB260" t="n">
        <v>2.327</v>
      </c>
      <c r="BC260" t="n">
        <v>2.3472</v>
      </c>
      <c r="BD260" t="n">
        <v>2.3418</v>
      </c>
      <c r="BE260" t="n">
        <v>2.328</v>
      </c>
      <c r="BF260" t="n">
        <v>2.3077</v>
      </c>
      <c r="BG260" t="n">
        <v>2.2673</v>
      </c>
      <c r="BH260" t="n">
        <v>2.136</v>
      </c>
      <c r="BI260" t="n">
        <v>2.0998</v>
      </c>
      <c r="BJ260" t="n">
        <v>2.071</v>
      </c>
      <c r="BK260" t="n">
        <v>2.0509</v>
      </c>
    </row>
    <row r="261">
      <c r="A261" s="1112" t="n">
        <v>44645</v>
      </c>
      <c r="B261" s="63" t="n">
        <v>174084</v>
      </c>
      <c r="R261" t="n">
        <v>3.47</v>
      </c>
      <c r="S261" t="n">
        <v>3.4363</v>
      </c>
      <c r="T261" t="n">
        <v>3.367</v>
      </c>
      <c r="U261" t="n">
        <v>3.2728</v>
      </c>
      <c r="V261" t="n">
        <v>3.1711</v>
      </c>
      <c r="W261" t="n">
        <v>3.0682</v>
      </c>
      <c r="X261" t="n">
        <v>2.8693</v>
      </c>
      <c r="Y261" t="n">
        <v>2.7647</v>
      </c>
      <c r="Z261" t="n">
        <v>2.6862</v>
      </c>
      <c r="AA261" t="n">
        <v>2.6284</v>
      </c>
      <c r="AB261" t="n">
        <v>2.594</v>
      </c>
      <c r="AC261" t="n">
        <v>2.5805</v>
      </c>
      <c r="AD261" t="n">
        <v>2.6979</v>
      </c>
      <c r="AE261" t="n">
        <v>2.6802</v>
      </c>
      <c r="AF261" t="n">
        <v>2.6577</v>
      </c>
      <c r="AG261" t="n">
        <v>2.6278</v>
      </c>
      <c r="AH261" t="n">
        <v>2.5925</v>
      </c>
      <c r="AI261" t="n">
        <v>2.5522</v>
      </c>
      <c r="AJ261" t="n">
        <v>2.4076</v>
      </c>
      <c r="AK261" t="n">
        <v>2.3691</v>
      </c>
      <c r="AL261" t="n">
        <v>2.3359</v>
      </c>
      <c r="AM261" t="n">
        <v>2.3145</v>
      </c>
      <c r="AN261" t="n">
        <v>2.3124</v>
      </c>
      <c r="AO261" t="n">
        <v>2.3163</v>
      </c>
      <c r="AP261" t="n">
        <v>2.4813</v>
      </c>
      <c r="AQ261" t="n">
        <v>2.4879</v>
      </c>
      <c r="AR261" t="n">
        <v>2.4594</v>
      </c>
      <c r="AS261" t="n">
        <v>2.4445</v>
      </c>
      <c r="AT261" t="n">
        <v>2.4211</v>
      </c>
      <c r="AU261" t="n">
        <v>2.3777</v>
      </c>
      <c r="AV261" t="n">
        <v>2.2433</v>
      </c>
      <c r="AW261" t="n">
        <v>2.2042</v>
      </c>
      <c r="AX261" t="n">
        <v>2.1768</v>
      </c>
      <c r="AY261" t="n">
        <v>2.1567</v>
      </c>
      <c r="AZ261" t="n">
        <v>2.1616</v>
      </c>
      <c r="BA261" t="n">
        <v>2.1789</v>
      </c>
      <c r="BB261" t="n">
        <v>2.3614</v>
      </c>
      <c r="BC261" t="n">
        <v>2.3816</v>
      </c>
      <c r="BD261" t="n">
        <v>2.3762</v>
      </c>
      <c r="BE261" t="n">
        <v>2.3624</v>
      </c>
      <c r="BF261" t="n">
        <v>2.3421</v>
      </c>
      <c r="BG261" t="n">
        <v>2.3017</v>
      </c>
      <c r="BH261" t="n">
        <v>2.1704</v>
      </c>
      <c r="BI261" t="n">
        <v>2.1342</v>
      </c>
      <c r="BJ261" t="n">
        <v>2.1054</v>
      </c>
      <c r="BK261" t="n">
        <v>2.0853</v>
      </c>
    </row>
    <row r="262">
      <c r="A262" s="1112" t="n">
        <v>44648</v>
      </c>
      <c r="B262" s="63" t="n">
        <v>170361</v>
      </c>
      <c r="R262" t="n">
        <v>3.2188</v>
      </c>
      <c r="S262" t="n">
        <v>3.1962</v>
      </c>
      <c r="T262" t="n">
        <v>3.1445</v>
      </c>
      <c r="U262" t="n">
        <v>3.0687</v>
      </c>
      <c r="V262" t="n">
        <v>2.9842</v>
      </c>
      <c r="W262" t="n">
        <v>2.8984</v>
      </c>
      <c r="X262" t="n">
        <v>2.7112</v>
      </c>
      <c r="Y262" t="n">
        <v>2.6229</v>
      </c>
      <c r="Z262" t="n">
        <v>2.5551</v>
      </c>
      <c r="AA262" t="n">
        <v>2.5054</v>
      </c>
      <c r="AB262" t="n">
        <v>2.4765</v>
      </c>
      <c r="AC262" t="n">
        <v>2.465</v>
      </c>
      <c r="AD262" t="n">
        <v>2.585</v>
      </c>
      <c r="AE262" t="n">
        <v>2.5691</v>
      </c>
      <c r="AF262" t="n">
        <v>2.5486</v>
      </c>
      <c r="AG262" t="n">
        <v>2.5206</v>
      </c>
      <c r="AH262" t="n">
        <v>2.4871</v>
      </c>
      <c r="AI262" t="n">
        <v>2.4491</v>
      </c>
      <c r="AJ262" t="n">
        <v>2.3071</v>
      </c>
      <c r="AK262" t="n">
        <v>2.2711</v>
      </c>
      <c r="AL262" t="n">
        <v>2.2401</v>
      </c>
      <c r="AM262" t="n">
        <v>2.2143</v>
      </c>
      <c r="AN262" t="n">
        <v>2.2022</v>
      </c>
      <c r="AO262" t="n">
        <v>2.2063</v>
      </c>
      <c r="AP262" t="n">
        <v>2.3716</v>
      </c>
      <c r="AQ262" t="n">
        <v>2.3784</v>
      </c>
      <c r="AR262" t="n">
        <v>2.3514</v>
      </c>
      <c r="AS262" t="n">
        <v>2.3411</v>
      </c>
      <c r="AT262" t="n">
        <v>2.3235</v>
      </c>
      <c r="AU262" t="n">
        <v>2.2815</v>
      </c>
      <c r="AV262" t="n">
        <v>2.15</v>
      </c>
      <c r="AW262" t="n">
        <v>2.115</v>
      </c>
      <c r="AX262" t="n">
        <v>2.091</v>
      </c>
      <c r="AY262" t="n">
        <v>2.0709</v>
      </c>
      <c r="AZ262" t="n">
        <v>2.0758</v>
      </c>
      <c r="BA262" t="n">
        <v>2.0931</v>
      </c>
      <c r="BB262" t="n">
        <v>2.2756</v>
      </c>
      <c r="BC262" t="n">
        <v>2.2958</v>
      </c>
      <c r="BD262" t="n">
        <v>2.2904</v>
      </c>
      <c r="BE262" t="n">
        <v>2.2766</v>
      </c>
      <c r="BF262" t="n">
        <v>2.2563</v>
      </c>
      <c r="BG262" t="n">
        <v>2.2159</v>
      </c>
      <c r="BH262" t="n">
        <v>2.0846</v>
      </c>
      <c r="BI262" t="n">
        <v>2.0484</v>
      </c>
      <c r="BJ262" t="n">
        <v>2.0196</v>
      </c>
      <c r="BK262" t="n">
        <v>1.9995</v>
      </c>
    </row>
    <row r="263">
      <c r="A263" s="1112" t="n">
        <v>44649</v>
      </c>
      <c r="B263" s="63" t="n">
        <v>160978</v>
      </c>
      <c r="R263" t="n">
        <v>3.2033</v>
      </c>
      <c r="S263" t="n">
        <v>3.1767</v>
      </c>
      <c r="T263" t="n">
        <v>3.1221</v>
      </c>
      <c r="U263" t="n">
        <v>3.0497</v>
      </c>
      <c r="V263" t="n">
        <v>2.9696</v>
      </c>
      <c r="W263" t="n">
        <v>2.886</v>
      </c>
      <c r="X263" t="n">
        <v>2.7039</v>
      </c>
      <c r="Y263" t="n">
        <v>2.6184</v>
      </c>
      <c r="Z263" t="n">
        <v>2.551</v>
      </c>
      <c r="AA263" t="n">
        <v>2.503</v>
      </c>
      <c r="AB263" t="n">
        <v>2.476</v>
      </c>
      <c r="AC263" t="n">
        <v>2.4684</v>
      </c>
      <c r="AD263" t="n">
        <v>2.5898</v>
      </c>
      <c r="AE263" t="n">
        <v>2.5775</v>
      </c>
      <c r="AF263" t="n">
        <v>2.5591</v>
      </c>
      <c r="AG263" t="n">
        <v>2.53</v>
      </c>
      <c r="AH263" t="n">
        <v>2.4953</v>
      </c>
      <c r="AI263" t="n">
        <v>2.4561</v>
      </c>
      <c r="AJ263" t="n">
        <v>2.3129</v>
      </c>
      <c r="AK263" t="n">
        <v>2.2757</v>
      </c>
      <c r="AL263" t="n">
        <v>2.2435</v>
      </c>
      <c r="AM263" t="n">
        <v>2.2195</v>
      </c>
      <c r="AN263" t="n">
        <v>2.2084</v>
      </c>
      <c r="AO263" t="n">
        <v>2.2125</v>
      </c>
      <c r="AP263" t="n">
        <v>2.3778</v>
      </c>
      <c r="AQ263" t="n">
        <v>2.3846</v>
      </c>
      <c r="AR263" t="n">
        <v>2.3576</v>
      </c>
      <c r="AS263" t="n">
        <v>2.3473</v>
      </c>
      <c r="AT263" t="n">
        <v>2.3297</v>
      </c>
      <c r="AU263" t="n">
        <v>2.2877</v>
      </c>
      <c r="AV263" t="n">
        <v>2.1562</v>
      </c>
      <c r="AW263" t="n">
        <v>2.1212</v>
      </c>
      <c r="AX263" t="n">
        <v>2.0972</v>
      </c>
      <c r="AY263" t="n">
        <v>2.0771</v>
      </c>
      <c r="AZ263" t="n">
        <v>2.082</v>
      </c>
      <c r="BA263" t="n">
        <v>2.0993</v>
      </c>
      <c r="BB263" t="n">
        <v>2.2818</v>
      </c>
      <c r="BC263" t="n">
        <v>2.302</v>
      </c>
      <c r="BD263" t="n">
        <v>2.2966</v>
      </c>
      <c r="BE263" t="n">
        <v>2.2828</v>
      </c>
      <c r="BF263" t="n">
        <v>2.2625</v>
      </c>
      <c r="BG263" t="n">
        <v>2.2221</v>
      </c>
      <c r="BH263" t="n">
        <v>2.0908</v>
      </c>
      <c r="BI263" t="n">
        <v>2.0546</v>
      </c>
      <c r="BJ263" t="n">
        <v>2.0258</v>
      </c>
      <c r="BK263" t="n">
        <v>2.0057</v>
      </c>
    </row>
    <row r="264">
      <c r="A264" s="1112" t="n">
        <v>44650</v>
      </c>
      <c r="B264" s="63" t="n">
        <v>143872</v>
      </c>
      <c r="R264" t="n">
        <v>3.325</v>
      </c>
      <c r="S264" t="n">
        <v>3.2864</v>
      </c>
      <c r="T264" t="n">
        <v>3.2306</v>
      </c>
      <c r="U264" t="n">
        <v>3.1569</v>
      </c>
      <c r="V264" t="n">
        <v>3.0749</v>
      </c>
      <c r="W264" t="n">
        <v>2.9889</v>
      </c>
      <c r="X264" t="n">
        <v>2.7992</v>
      </c>
      <c r="Y264" t="n">
        <v>2.7119</v>
      </c>
      <c r="Z264" t="n">
        <v>2.6399</v>
      </c>
      <c r="AA264" t="n">
        <v>2.5876</v>
      </c>
      <c r="AB264" t="n">
        <v>2.5551</v>
      </c>
      <c r="AC264" t="n">
        <v>2.5433</v>
      </c>
      <c r="AD264" t="n">
        <v>2.6645</v>
      </c>
      <c r="AE264" t="n">
        <v>2.6519</v>
      </c>
      <c r="AF264" t="n">
        <v>2.6314</v>
      </c>
      <c r="AG264" t="n">
        <v>2.6013</v>
      </c>
      <c r="AH264" t="n">
        <v>2.5656</v>
      </c>
      <c r="AI264" t="n">
        <v>2.5255</v>
      </c>
      <c r="AJ264" t="n">
        <v>2.3818</v>
      </c>
      <c r="AK264" t="n">
        <v>2.3443</v>
      </c>
      <c r="AL264" t="n">
        <v>2.3118</v>
      </c>
      <c r="AM264" t="n">
        <v>2.287</v>
      </c>
      <c r="AN264" t="n">
        <v>2.275</v>
      </c>
      <c r="AO264" t="n">
        <v>2.2783</v>
      </c>
      <c r="AP264" t="n">
        <v>2.4427</v>
      </c>
      <c r="AQ264" t="n">
        <v>2.447</v>
      </c>
      <c r="AR264" t="n">
        <v>2.4211</v>
      </c>
      <c r="AS264" t="n">
        <v>2.4096</v>
      </c>
      <c r="AT264" t="n">
        <v>2.3916</v>
      </c>
      <c r="AU264" t="n">
        <v>2.3496</v>
      </c>
      <c r="AV264" t="n">
        <v>2.2181</v>
      </c>
      <c r="AW264" t="n">
        <v>2.1831</v>
      </c>
      <c r="AX264" t="n">
        <v>2.1591</v>
      </c>
      <c r="AY264" t="n">
        <v>2.139</v>
      </c>
      <c r="AZ264" t="n">
        <v>2.1439</v>
      </c>
      <c r="BA264" t="n">
        <v>2.1612</v>
      </c>
      <c r="BB264" t="n">
        <v>2.3437</v>
      </c>
      <c r="BC264" t="n">
        <v>2.3639</v>
      </c>
      <c r="BD264" t="n">
        <v>2.3585</v>
      </c>
      <c r="BE264" t="n">
        <v>2.3447</v>
      </c>
      <c r="BF264" t="n">
        <v>2.3244</v>
      </c>
      <c r="BG264" t="n">
        <v>2.284</v>
      </c>
      <c r="BH264" t="n">
        <v>2.1527</v>
      </c>
      <c r="BI264" t="n">
        <v>2.1165</v>
      </c>
      <c r="BJ264" t="n">
        <v>2.0877</v>
      </c>
      <c r="BK264" t="n">
        <v>2.0676</v>
      </c>
    </row>
    <row r="265">
      <c r="A265" s="1112" t="n">
        <v>44651</v>
      </c>
      <c r="B265" s="63" t="n">
        <v>165866</v>
      </c>
      <c r="R265" s="28" t="n">
        <v>3.1896</v>
      </c>
      <c r="S265" t="n">
        <v>3.1509</v>
      </c>
      <c r="T265" t="n">
        <v>3.0978</v>
      </c>
      <c r="U265" t="n">
        <v>3.0277</v>
      </c>
      <c r="V265" t="n">
        <v>2.9526</v>
      </c>
      <c r="W265" t="n">
        <v>2.8725</v>
      </c>
      <c r="X265" t="n">
        <v>2.6981</v>
      </c>
      <c r="Y265" t="n">
        <v>2.6214</v>
      </c>
      <c r="Z265" t="n">
        <v>2.5591</v>
      </c>
      <c r="AA265" t="n">
        <v>2.5153</v>
      </c>
      <c r="AB265" t="n">
        <v>2.491</v>
      </c>
      <c r="AC265" t="n">
        <v>2.4836</v>
      </c>
      <c r="AD265" t="n">
        <v>2.6124</v>
      </c>
      <c r="AE265" t="n">
        <v>2.6016</v>
      </c>
      <c r="AF265" t="n">
        <v>2.5836</v>
      </c>
      <c r="AG265" t="n">
        <v>2.556</v>
      </c>
      <c r="AH265" t="n">
        <v>2.5233</v>
      </c>
      <c r="AI265" t="n">
        <v>2.4893</v>
      </c>
      <c r="AJ265" t="n">
        <v>2.3481</v>
      </c>
      <c r="AK265" t="n">
        <v>2.3131</v>
      </c>
      <c r="AL265" t="n">
        <v>2.2841</v>
      </c>
      <c r="AM265" t="n">
        <v>2.2598</v>
      </c>
      <c r="AN265" t="n">
        <v>2.2483</v>
      </c>
      <c r="AO265" t="n">
        <v>2.2521</v>
      </c>
      <c r="AP265" t="n">
        <v>2.417</v>
      </c>
      <c r="AQ265" t="n">
        <v>2.4218</v>
      </c>
      <c r="AR265" t="n">
        <v>2.3964</v>
      </c>
      <c r="AS265" t="n">
        <v>2.3834</v>
      </c>
      <c r="AT265" t="n">
        <v>2.3663</v>
      </c>
      <c r="AU265" t="n">
        <v>2.3251</v>
      </c>
      <c r="AV265" t="n">
        <v>2.1944</v>
      </c>
      <c r="AW265" t="n">
        <v>2.1603</v>
      </c>
      <c r="AX265" t="n">
        <v>2.1394</v>
      </c>
      <c r="AY265" t="n">
        <v>2.1193</v>
      </c>
      <c r="AZ265" t="n">
        <v>2.1242</v>
      </c>
      <c r="BA265" t="n">
        <v>2.1415</v>
      </c>
      <c r="BB265" t="n">
        <v>2.324</v>
      </c>
      <c r="BC265" t="n">
        <v>2.3442</v>
      </c>
      <c r="BD265" t="n">
        <v>2.3388</v>
      </c>
      <c r="BE265" t="n">
        <v>2.325</v>
      </c>
      <c r="BF265" t="n">
        <v>2.3047</v>
      </c>
      <c r="BG265" t="n">
        <v>2.2643</v>
      </c>
      <c r="BH265" t="n">
        <v>2.133</v>
      </c>
      <c r="BI265" t="n">
        <v>2.0968</v>
      </c>
      <c r="BJ265" t="n">
        <v>2.068</v>
      </c>
      <c r="BK265" t="n">
        <v>2.0479</v>
      </c>
    </row>
    <row r="266">
      <c r="A266" s="1112" t="n">
        <v>44652</v>
      </c>
      <c r="B266" s="63" t="n">
        <v>140634</v>
      </c>
      <c r="S266" t="n">
        <v>3.1535</v>
      </c>
      <c r="T266" t="n">
        <v>3.1089</v>
      </c>
      <c r="U266" t="n">
        <v>3.0487</v>
      </c>
      <c r="V266" t="n">
        <v>2.9834</v>
      </c>
      <c r="W266" t="n">
        <v>2.912</v>
      </c>
      <c r="X266" t="n">
        <v>2.7412</v>
      </c>
      <c r="Y266" t="n">
        <v>2.6701</v>
      </c>
      <c r="Z266" t="n">
        <v>2.6123</v>
      </c>
      <c r="AA266" t="n">
        <v>2.5719</v>
      </c>
      <c r="AB266" t="n">
        <v>2.5494</v>
      </c>
      <c r="AC266" t="n">
        <v>2.5426</v>
      </c>
      <c r="AD266" t="n">
        <v>2.6721</v>
      </c>
      <c r="AE266" t="n">
        <v>2.6615</v>
      </c>
      <c r="AF266" t="n">
        <v>2.6446</v>
      </c>
      <c r="AG266" t="n">
        <v>2.6174</v>
      </c>
      <c r="AH266" t="n">
        <v>2.5854</v>
      </c>
      <c r="AI266" t="n">
        <v>2.5501</v>
      </c>
      <c r="AJ266" t="n">
        <v>2.4088</v>
      </c>
      <c r="AK266" t="n">
        <v>2.3736</v>
      </c>
      <c r="AL266" t="n">
        <v>2.3446</v>
      </c>
      <c r="AM266" t="n">
        <v>2.3222</v>
      </c>
      <c r="AN266" t="n">
        <v>2.3107</v>
      </c>
      <c r="AO266" t="n">
        <v>2.3145</v>
      </c>
      <c r="AP266" t="n">
        <v>2.4794</v>
      </c>
      <c r="AQ266" t="n">
        <v>2.4842</v>
      </c>
      <c r="AR266" t="n">
        <v>2.4588</v>
      </c>
      <c r="AS266" t="n">
        <v>2.4458</v>
      </c>
      <c r="AT266" t="n">
        <v>2.4287</v>
      </c>
      <c r="AU266" t="n">
        <v>2.3875</v>
      </c>
      <c r="AV266" t="n">
        <v>2.2568</v>
      </c>
      <c r="AW266" t="n">
        <v>2.2227</v>
      </c>
      <c r="AX266" t="n">
        <v>2.2018</v>
      </c>
      <c r="AY266" t="n">
        <v>2.1817</v>
      </c>
      <c r="AZ266" t="n">
        <v>2.1866</v>
      </c>
      <c r="BA266" t="n">
        <v>2.2039</v>
      </c>
      <c r="BB266" t="n">
        <v>2.3864</v>
      </c>
      <c r="BC266" t="n">
        <v>2.4066</v>
      </c>
      <c r="BD266" t="n">
        <v>2.4012</v>
      </c>
      <c r="BE266" t="n">
        <v>2.3874</v>
      </c>
      <c r="BF266" t="n">
        <v>2.3671</v>
      </c>
      <c r="BG266" t="n">
        <v>2.3267</v>
      </c>
      <c r="BH266" t="n">
        <v>2.1954</v>
      </c>
      <c r="BI266" t="n">
        <v>2.1592</v>
      </c>
      <c r="BJ266" t="n">
        <v>2.1304</v>
      </c>
      <c r="BK266" t="n">
        <v>2.1103</v>
      </c>
    </row>
    <row r="267">
      <c r="A267" s="1112" t="n">
        <v>44655</v>
      </c>
      <c r="B267" s="63" t="n">
        <v>137040</v>
      </c>
      <c r="S267" t="n">
        <v>3.1981</v>
      </c>
      <c r="T267" t="n">
        <v>3.1561</v>
      </c>
      <c r="U267" t="n">
        <v>3.0973</v>
      </c>
      <c r="V267" t="n">
        <v>3.0342</v>
      </c>
      <c r="W267" t="n">
        <v>2.9643</v>
      </c>
      <c r="X267" t="n">
        <v>2.7939</v>
      </c>
      <c r="Y267" t="n">
        <v>2.723</v>
      </c>
      <c r="Z267" t="n">
        <v>2.666</v>
      </c>
      <c r="AA267" t="n">
        <v>2.6261</v>
      </c>
      <c r="AB267" t="n">
        <v>2.6029</v>
      </c>
      <c r="AC267" t="n">
        <v>2.5959</v>
      </c>
      <c r="AD267" t="n">
        <v>2.7286</v>
      </c>
      <c r="AE267" t="n">
        <v>2.7183</v>
      </c>
      <c r="AF267" t="n">
        <v>2.7016</v>
      </c>
      <c r="AG267" t="n">
        <v>2.6744</v>
      </c>
      <c r="AH267" t="n">
        <v>2.6424</v>
      </c>
      <c r="AI267" t="n">
        <v>2.6049</v>
      </c>
      <c r="AJ267" t="n">
        <v>2.4609</v>
      </c>
      <c r="AK267" t="n">
        <v>2.4229</v>
      </c>
      <c r="AL267" t="n">
        <v>2.393</v>
      </c>
      <c r="AM267" t="n">
        <v>2.3706</v>
      </c>
      <c r="AN267" t="n">
        <v>2.3591</v>
      </c>
      <c r="AO267" t="n">
        <v>2.3629</v>
      </c>
      <c r="AP267" t="n">
        <v>2.5278</v>
      </c>
      <c r="AQ267" t="n">
        <v>2.5326</v>
      </c>
      <c r="AR267" t="n">
        <v>2.5072</v>
      </c>
      <c r="AS267" t="n">
        <v>2.4942</v>
      </c>
      <c r="AT267" t="n">
        <v>2.4771</v>
      </c>
      <c r="AU267" t="n">
        <v>2.4359</v>
      </c>
      <c r="AV267" t="n">
        <v>2.3052</v>
      </c>
      <c r="AW267" t="n">
        <v>2.2711</v>
      </c>
      <c r="AX267" t="n">
        <v>2.2502</v>
      </c>
      <c r="AY267" t="n">
        <v>2.2301</v>
      </c>
      <c r="AZ267" t="n">
        <v>2.235</v>
      </c>
      <c r="BA267" t="n">
        <v>2.2523</v>
      </c>
      <c r="BB267" t="n">
        <v>2.4348</v>
      </c>
      <c r="BC267" t="n">
        <v>2.455</v>
      </c>
      <c r="BD267" t="n">
        <v>2.4496</v>
      </c>
      <c r="BE267" t="n">
        <v>2.4358</v>
      </c>
      <c r="BF267" t="n">
        <v>2.4155</v>
      </c>
      <c r="BG267" t="n">
        <v>2.3751</v>
      </c>
      <c r="BH267" t="n">
        <v>2.2438</v>
      </c>
      <c r="BI267" t="n">
        <v>2.2076</v>
      </c>
      <c r="BJ267" t="n">
        <v>2.1788</v>
      </c>
      <c r="BK267" t="n">
        <v>2.1587</v>
      </c>
    </row>
    <row r="268">
      <c r="A268" s="1112" t="n">
        <v>44656</v>
      </c>
      <c r="B268" s="63" t="n">
        <v>132625</v>
      </c>
      <c r="S268" t="n">
        <v>3.1649</v>
      </c>
      <c r="T268" t="n">
        <v>3.1311</v>
      </c>
      <c r="U268" t="n">
        <v>3.0789</v>
      </c>
      <c r="V268" t="n">
        <v>3.0184</v>
      </c>
      <c r="W268" t="n">
        <v>2.951</v>
      </c>
      <c r="X268" t="n">
        <v>2.7835</v>
      </c>
      <c r="Y268" t="n">
        <v>2.7122</v>
      </c>
      <c r="Z268" t="n">
        <v>2.6546</v>
      </c>
      <c r="AA268" t="n">
        <v>2.6135</v>
      </c>
      <c r="AB268" t="n">
        <v>2.589</v>
      </c>
      <c r="AC268" t="n">
        <v>2.5793</v>
      </c>
      <c r="AD268" t="n">
        <v>2.7124</v>
      </c>
      <c r="AE268" t="n">
        <v>2.7022</v>
      </c>
      <c r="AF268" t="n">
        <v>2.6859</v>
      </c>
      <c r="AG268" t="n">
        <v>2.6591</v>
      </c>
      <c r="AH268" t="n">
        <v>2.6275</v>
      </c>
      <c r="AI268" t="n">
        <v>2.5903</v>
      </c>
      <c r="AJ268" t="n">
        <v>2.4467</v>
      </c>
      <c r="AK268" t="n">
        <v>2.4091</v>
      </c>
      <c r="AL268" t="n">
        <v>2.3796</v>
      </c>
      <c r="AM268" t="n">
        <v>2.3572</v>
      </c>
      <c r="AN268" t="n">
        <v>2.3457</v>
      </c>
      <c r="AO268" t="n">
        <v>2.3495</v>
      </c>
      <c r="AP268" t="n">
        <v>2.5144</v>
      </c>
      <c r="AQ268" t="n">
        <v>2.5192</v>
      </c>
      <c r="AR268" t="n">
        <v>2.4938</v>
      </c>
      <c r="AS268" t="n">
        <v>2.4808</v>
      </c>
      <c r="AT268" t="n">
        <v>2.4637</v>
      </c>
      <c r="AU268" t="n">
        <v>2.4225</v>
      </c>
      <c r="AV268" t="n">
        <v>2.2918</v>
      </c>
      <c r="AW268" t="n">
        <v>2.2577</v>
      </c>
      <c r="AX268" t="n">
        <v>2.2368</v>
      </c>
      <c r="AY268" t="n">
        <v>2.2167</v>
      </c>
      <c r="AZ268" t="n">
        <v>2.2216</v>
      </c>
      <c r="BA268" t="n">
        <v>2.2389</v>
      </c>
      <c r="BB268" t="n">
        <v>2.4214</v>
      </c>
      <c r="BC268" t="n">
        <v>2.4416</v>
      </c>
      <c r="BD268" t="n">
        <v>2.4362</v>
      </c>
      <c r="BE268" t="n">
        <v>2.4224</v>
      </c>
      <c r="BF268" t="n">
        <v>2.4021</v>
      </c>
      <c r="BG268" t="n">
        <v>2.3617</v>
      </c>
      <c r="BH268" t="n">
        <v>2.2304</v>
      </c>
      <c r="BI268" t="n">
        <v>2.1942</v>
      </c>
      <c r="BJ268" t="n">
        <v>2.1654</v>
      </c>
      <c r="BK268" t="n">
        <v>2.1453</v>
      </c>
    </row>
    <row r="269">
      <c r="A269" s="1112" t="n">
        <v>44657</v>
      </c>
      <c r="B269" s="63" t="n">
        <v>143603</v>
      </c>
      <c r="S269" t="n">
        <v>3.0462</v>
      </c>
      <c r="T269" t="n">
        <v>3.0186</v>
      </c>
      <c r="U269" t="n">
        <v>2.9728</v>
      </c>
      <c r="V269" t="n">
        <v>2.9172</v>
      </c>
      <c r="W269" t="n">
        <v>2.8537</v>
      </c>
      <c r="X269" t="n">
        <v>2.688</v>
      </c>
      <c r="Y269" t="n">
        <v>2.6198</v>
      </c>
      <c r="Z269" t="n">
        <v>2.5676</v>
      </c>
      <c r="AA269" t="n">
        <v>2.5311</v>
      </c>
      <c r="AB269" t="n">
        <v>2.5102</v>
      </c>
      <c r="AC269" t="n">
        <v>2.5025</v>
      </c>
      <c r="AD269" t="n">
        <v>2.637</v>
      </c>
      <c r="AE269" t="n">
        <v>2.6271</v>
      </c>
      <c r="AF269" t="n">
        <v>2.6101</v>
      </c>
      <c r="AG269" t="n">
        <v>2.5836</v>
      </c>
      <c r="AH269" t="n">
        <v>2.5536</v>
      </c>
      <c r="AI269" t="n">
        <v>2.5176</v>
      </c>
      <c r="AJ269" t="n">
        <v>2.3756</v>
      </c>
      <c r="AK269" t="n">
        <v>2.3396</v>
      </c>
      <c r="AL269" t="n">
        <v>2.3126</v>
      </c>
      <c r="AM269" t="n">
        <v>2.2896</v>
      </c>
      <c r="AN269" t="n">
        <v>2.2781</v>
      </c>
      <c r="AO269" t="n">
        <v>2.2819</v>
      </c>
      <c r="AP269" t="n">
        <v>2.4468</v>
      </c>
      <c r="AQ269" t="n">
        <v>2.4516</v>
      </c>
      <c r="AR269" t="n">
        <v>2.4262</v>
      </c>
      <c r="AS269" t="n">
        <v>2.4132</v>
      </c>
      <c r="AT269" t="n">
        <v>2.3961</v>
      </c>
      <c r="AU269" t="n">
        <v>2.3549</v>
      </c>
      <c r="AV269" t="n">
        <v>2.2242</v>
      </c>
      <c r="AW269" t="n">
        <v>2.1901</v>
      </c>
      <c r="AX269" t="n">
        <v>2.1692</v>
      </c>
      <c r="AY269" t="n">
        <v>2.1491</v>
      </c>
      <c r="AZ269" t="n">
        <v>2.154</v>
      </c>
      <c r="BA269" t="n">
        <v>2.1713</v>
      </c>
      <c r="BB269" t="n">
        <v>2.3538</v>
      </c>
      <c r="BC269" t="n">
        <v>2.374</v>
      </c>
      <c r="BD269" t="n">
        <v>2.3686</v>
      </c>
      <c r="BE269" t="n">
        <v>2.3548</v>
      </c>
      <c r="BF269" t="n">
        <v>2.3345</v>
      </c>
      <c r="BG269" t="n">
        <v>2.2941</v>
      </c>
      <c r="BH269" t="n">
        <v>2.1628</v>
      </c>
      <c r="BI269" t="n">
        <v>2.1266</v>
      </c>
      <c r="BJ269" t="n">
        <v>2.0978</v>
      </c>
      <c r="BK269" t="n">
        <v>2.0777</v>
      </c>
    </row>
    <row r="270">
      <c r="A270" s="1112" t="n">
        <v>44658</v>
      </c>
      <c r="B270" s="63" t="n">
        <v>182118</v>
      </c>
      <c r="S270" t="n">
        <v>3.0398</v>
      </c>
      <c r="T270" t="n">
        <v>3.0205</v>
      </c>
      <c r="U270" t="n">
        <v>2.9806</v>
      </c>
      <c r="V270" t="n">
        <v>2.9299</v>
      </c>
      <c r="W270" t="n">
        <v>2.8707</v>
      </c>
      <c r="X270" t="n">
        <v>2.7075</v>
      </c>
      <c r="Y270" t="n">
        <v>2.6427</v>
      </c>
      <c r="Z270" t="n">
        <v>2.5943</v>
      </c>
      <c r="AA270" t="n">
        <v>2.5626</v>
      </c>
      <c r="AB270" t="n">
        <v>2.5461</v>
      </c>
      <c r="AC270" t="n">
        <v>2.5437</v>
      </c>
      <c r="AD270" t="n">
        <v>2.6825</v>
      </c>
      <c r="AE270" t="n">
        <v>2.673</v>
      </c>
      <c r="AF270" t="n">
        <v>2.6543</v>
      </c>
      <c r="AG270" t="n">
        <v>2.6277</v>
      </c>
      <c r="AH270" t="n">
        <v>2.5976</v>
      </c>
      <c r="AI270" t="n">
        <v>2.5614</v>
      </c>
      <c r="AJ270" t="n">
        <v>2.4193</v>
      </c>
      <c r="AK270" t="n">
        <v>2.3832</v>
      </c>
      <c r="AL270" t="n">
        <v>2.3568</v>
      </c>
      <c r="AM270" t="n">
        <v>2.333</v>
      </c>
      <c r="AN270" t="n">
        <v>2.3214</v>
      </c>
      <c r="AO270" t="n">
        <v>2.325</v>
      </c>
      <c r="AP270" t="n">
        <v>2.4898</v>
      </c>
      <c r="AQ270" t="n">
        <v>2.4945</v>
      </c>
      <c r="AR270" t="n">
        <v>2.469</v>
      </c>
      <c r="AS270" t="n">
        <v>2.4559</v>
      </c>
      <c r="AT270" t="n">
        <v>2.4387</v>
      </c>
      <c r="AU270" t="n">
        <v>2.3973</v>
      </c>
      <c r="AV270" t="n">
        <v>2.2665</v>
      </c>
      <c r="AW270" t="n">
        <v>2.2323</v>
      </c>
      <c r="AX270" t="n">
        <v>2.2113</v>
      </c>
      <c r="AY270" t="n">
        <v>2.1911</v>
      </c>
      <c r="AZ270" t="n">
        <v>2.1959</v>
      </c>
      <c r="BA270" t="n">
        <v>2.213</v>
      </c>
      <c r="BB270" t="n">
        <v>2.3954</v>
      </c>
      <c r="BC270" t="n">
        <v>2.4129</v>
      </c>
      <c r="BD270" t="n">
        <v>2.4075</v>
      </c>
      <c r="BE270" t="n">
        <v>2.3937</v>
      </c>
      <c r="BF270" t="n">
        <v>2.3734</v>
      </c>
      <c r="BG270" t="n">
        <v>2.333</v>
      </c>
      <c r="BH270" t="n">
        <v>2.2017</v>
      </c>
      <c r="BI270" t="n">
        <v>2.1655</v>
      </c>
      <c r="BJ270" t="n">
        <v>2.1367</v>
      </c>
      <c r="BK270" t="n">
        <v>2.1166</v>
      </c>
    </row>
    <row r="271">
      <c r="A271" s="1112" t="n">
        <v>44659</v>
      </c>
      <c r="B271" s="63" t="n">
        <v>180998</v>
      </c>
      <c r="S271" t="n">
        <v>3.1316</v>
      </c>
      <c r="T271" t="n">
        <v>3.1091</v>
      </c>
      <c r="U271" t="n">
        <v>3.064</v>
      </c>
      <c r="V271" t="n">
        <v>3.0067</v>
      </c>
      <c r="W271" t="n">
        <v>2.9405</v>
      </c>
      <c r="X271" t="n">
        <v>2.7746</v>
      </c>
      <c r="Y271" t="n">
        <v>2.7073</v>
      </c>
      <c r="Z271" t="n">
        <v>2.655</v>
      </c>
      <c r="AA271" t="n">
        <v>2.619</v>
      </c>
      <c r="AB271" t="n">
        <v>2.6</v>
      </c>
      <c r="AC271" t="n">
        <v>2.5979</v>
      </c>
      <c r="AD271" t="n">
        <v>2.7384</v>
      </c>
      <c r="AE271" t="n">
        <v>2.7286</v>
      </c>
      <c r="AF271" t="n">
        <v>2.7098</v>
      </c>
      <c r="AG271" t="n">
        <v>2.6827</v>
      </c>
      <c r="AH271" t="n">
        <v>2.6507</v>
      </c>
      <c r="AI271" t="n">
        <v>2.6117</v>
      </c>
      <c r="AJ271" t="n">
        <v>2.4607</v>
      </c>
      <c r="AK271" t="n">
        <v>2.4137</v>
      </c>
      <c r="AL271" t="n">
        <v>2.38</v>
      </c>
      <c r="AM271" t="n">
        <v>2.3585</v>
      </c>
      <c r="AN271" t="n">
        <v>2.3469</v>
      </c>
      <c r="AO271" t="n">
        <v>2.3505</v>
      </c>
      <c r="AP271" t="n">
        <v>2.5153</v>
      </c>
      <c r="AQ271" t="n">
        <v>2.52</v>
      </c>
      <c r="AR271" t="n">
        <v>2.4945</v>
      </c>
      <c r="AS271" t="n">
        <v>2.4814</v>
      </c>
      <c r="AT271" t="n">
        <v>2.4642</v>
      </c>
      <c r="AU271" t="n">
        <v>2.4228</v>
      </c>
      <c r="AV271" t="n">
        <v>2.292</v>
      </c>
      <c r="AW271" t="n">
        <v>2.2578</v>
      </c>
      <c r="AX271" t="n">
        <v>2.2368</v>
      </c>
      <c r="AY271" t="n">
        <v>2.2166</v>
      </c>
      <c r="AZ271" t="n">
        <v>2.2214</v>
      </c>
      <c r="BA271" t="n">
        <v>2.2385</v>
      </c>
      <c r="BB271" t="n">
        <v>2.4209</v>
      </c>
      <c r="BC271" t="n">
        <v>2.4384</v>
      </c>
      <c r="BD271" t="n">
        <v>2.433</v>
      </c>
      <c r="BE271" t="n">
        <v>2.4192</v>
      </c>
      <c r="BF271" t="n">
        <v>2.3989</v>
      </c>
      <c r="BG271" t="n">
        <v>2.3585</v>
      </c>
      <c r="BH271" t="n">
        <v>2.2272</v>
      </c>
      <c r="BI271" t="n">
        <v>2.191</v>
      </c>
      <c r="BJ271" t="n">
        <v>2.1622</v>
      </c>
      <c r="BK271" t="n">
        <v>2.1421</v>
      </c>
    </row>
    <row r="272">
      <c r="A272" s="1112" t="n">
        <v>44662</v>
      </c>
      <c r="B272" s="63" t="n">
        <v>182933</v>
      </c>
      <c r="S272" t="n">
        <v>3.0031</v>
      </c>
      <c r="T272" t="n">
        <v>2.9892</v>
      </c>
      <c r="U272" t="n">
        <v>2.9537</v>
      </c>
      <c r="V272" t="n">
        <v>2.9061</v>
      </c>
      <c r="W272" t="n">
        <v>2.8484</v>
      </c>
      <c r="X272" t="n">
        <v>2.6885</v>
      </c>
      <c r="Y272" t="n">
        <v>2.6298</v>
      </c>
      <c r="Z272" t="n">
        <v>2.5856</v>
      </c>
      <c r="AA272" t="n">
        <v>2.5573</v>
      </c>
      <c r="AB272" t="n">
        <v>2.5414</v>
      </c>
      <c r="AC272" t="n">
        <v>2.5394</v>
      </c>
      <c r="AD272" t="n">
        <v>2.6848</v>
      </c>
      <c r="AE272" t="n">
        <v>2.6751</v>
      </c>
      <c r="AF272" t="n">
        <v>2.6573</v>
      </c>
      <c r="AG272" t="n">
        <v>2.6312</v>
      </c>
      <c r="AH272" t="n">
        <v>2.6002</v>
      </c>
      <c r="AI272" t="n">
        <v>2.5622</v>
      </c>
      <c r="AJ272" t="n">
        <v>2.4122</v>
      </c>
      <c r="AK272" t="n">
        <v>2.3662</v>
      </c>
      <c r="AL272" t="n">
        <v>2.3335</v>
      </c>
      <c r="AM272" t="n">
        <v>2.3123</v>
      </c>
      <c r="AN272" t="n">
        <v>2.3009</v>
      </c>
      <c r="AO272" t="n">
        <v>2.3048</v>
      </c>
      <c r="AP272" t="n">
        <v>2.4699</v>
      </c>
      <c r="AQ272" t="n">
        <v>2.4748</v>
      </c>
      <c r="AR272" t="n">
        <v>2.4496</v>
      </c>
      <c r="AS272" t="n">
        <v>2.4368</v>
      </c>
      <c r="AT272" t="n">
        <v>2.4198</v>
      </c>
      <c r="AU272" t="n">
        <v>2.3787</v>
      </c>
      <c r="AV272" t="n">
        <v>2.2482</v>
      </c>
      <c r="AW272" t="n">
        <v>2.2142</v>
      </c>
      <c r="AX272" t="n">
        <v>2.1935</v>
      </c>
      <c r="AY272" t="n">
        <v>2.1733</v>
      </c>
      <c r="AZ272" t="n">
        <v>2.1781</v>
      </c>
      <c r="BA272" t="n">
        <v>2.1952</v>
      </c>
      <c r="BB272" t="n">
        <v>2.3776</v>
      </c>
      <c r="BC272" t="n">
        <v>2.3951</v>
      </c>
      <c r="BD272" t="n">
        <v>2.3897</v>
      </c>
      <c r="BE272" t="n">
        <v>2.3759</v>
      </c>
      <c r="BF272" t="n">
        <v>2.3556</v>
      </c>
      <c r="BG272" t="n">
        <v>2.3152</v>
      </c>
      <c r="BH272" t="n">
        <v>2.1839</v>
      </c>
      <c r="BI272" t="n">
        <v>2.1477</v>
      </c>
      <c r="BJ272" t="n">
        <v>2.1189</v>
      </c>
      <c r="BK272" t="n">
        <v>2.0988</v>
      </c>
    </row>
    <row r="273">
      <c r="A273" s="1112" t="n">
        <v>44663</v>
      </c>
      <c r="B273" s="63" t="n">
        <v>182352</v>
      </c>
      <c r="S273" t="n">
        <v>3.1538</v>
      </c>
      <c r="T273" t="n">
        <v>3.1375</v>
      </c>
      <c r="U273" t="n">
        <v>3.0978</v>
      </c>
      <c r="V273" t="n">
        <v>3.0472</v>
      </c>
      <c r="W273" t="n">
        <v>2.987</v>
      </c>
      <c r="X273" t="n">
        <v>2.8217</v>
      </c>
      <c r="Y273" t="n">
        <v>2.7569</v>
      </c>
      <c r="Z273" t="n">
        <v>2.7067</v>
      </c>
      <c r="AA273" t="n">
        <v>2.672</v>
      </c>
      <c r="AB273" t="n">
        <v>2.6502</v>
      </c>
      <c r="AC273" t="n">
        <v>2.6404</v>
      </c>
      <c r="AD273" t="n">
        <v>2.7809</v>
      </c>
      <c r="AE273" t="n">
        <v>2.7698</v>
      </c>
      <c r="AF273" t="n">
        <v>2.7463</v>
      </c>
      <c r="AG273" t="n">
        <v>2.7168</v>
      </c>
      <c r="AH273" t="n">
        <v>2.6832</v>
      </c>
      <c r="AI273" t="n">
        <v>2.6426</v>
      </c>
      <c r="AJ273" t="n">
        <v>2.4896</v>
      </c>
      <c r="AK273" t="n">
        <v>2.4411</v>
      </c>
      <c r="AL273" t="n">
        <v>2.4061</v>
      </c>
      <c r="AM273" t="n">
        <v>2.3838</v>
      </c>
      <c r="AN273" t="n">
        <v>2.3714</v>
      </c>
      <c r="AO273" t="n">
        <v>2.3743</v>
      </c>
      <c r="AP273" t="n">
        <v>2.5384</v>
      </c>
      <c r="AQ273" t="n">
        <v>2.5422</v>
      </c>
      <c r="AR273" t="n">
        <v>2.516</v>
      </c>
      <c r="AS273" t="n">
        <v>2.5022</v>
      </c>
      <c r="AT273" t="n">
        <v>2.4841</v>
      </c>
      <c r="AU273" t="n">
        <v>2.442</v>
      </c>
      <c r="AV273" t="n">
        <v>2.3105</v>
      </c>
      <c r="AW273" t="n">
        <v>2.2754</v>
      </c>
      <c r="AX273" t="n">
        <v>2.2537</v>
      </c>
      <c r="AY273" t="n">
        <v>2.2335</v>
      </c>
      <c r="AZ273" t="n">
        <v>2.2383</v>
      </c>
      <c r="BA273" t="n">
        <v>2.2554</v>
      </c>
      <c r="BB273" t="n">
        <v>2.4378</v>
      </c>
      <c r="BC273" t="n">
        <v>2.4553</v>
      </c>
      <c r="BD273" t="n">
        <v>2.4499</v>
      </c>
      <c r="BE273" t="n">
        <v>2.4361</v>
      </c>
      <c r="BF273" t="n">
        <v>2.4158</v>
      </c>
      <c r="BG273" t="n">
        <v>2.3754</v>
      </c>
      <c r="BH273" t="n">
        <v>2.2441</v>
      </c>
      <c r="BI273" t="n">
        <v>2.2079</v>
      </c>
      <c r="BJ273" t="n">
        <v>2.1791</v>
      </c>
      <c r="BK273" t="n">
        <v>2.159</v>
      </c>
    </row>
    <row r="274">
      <c r="A274" s="1112" t="n">
        <v>44664</v>
      </c>
      <c r="B274" s="63" t="n">
        <v>205822</v>
      </c>
      <c r="S274" t="n">
        <v>3.2913</v>
      </c>
      <c r="T274" t="n">
        <v>3.2706</v>
      </c>
      <c r="U274" t="n">
        <v>3.2233</v>
      </c>
      <c r="V274" t="n">
        <v>3.1626</v>
      </c>
      <c r="W274" t="n">
        <v>3.0909</v>
      </c>
      <c r="X274" t="n">
        <v>2.9107</v>
      </c>
      <c r="Y274" t="n">
        <v>2.8333</v>
      </c>
      <c r="Z274" t="n">
        <v>2.7708</v>
      </c>
      <c r="AA274" t="n">
        <v>2.7254</v>
      </c>
      <c r="AB274" t="n">
        <v>2.6971</v>
      </c>
      <c r="AC274" t="n">
        <v>2.6862</v>
      </c>
      <c r="AD274" t="n">
        <v>2.8232</v>
      </c>
      <c r="AE274" t="n">
        <v>2.8102</v>
      </c>
      <c r="AF274" t="n">
        <v>2.7842</v>
      </c>
      <c r="AG274" t="n">
        <v>2.7532</v>
      </c>
      <c r="AH274" t="n">
        <v>2.7183</v>
      </c>
      <c r="AI274" t="n">
        <v>2.6777</v>
      </c>
      <c r="AJ274" t="n">
        <v>2.5247</v>
      </c>
      <c r="AK274" t="n">
        <v>2.4762</v>
      </c>
      <c r="AL274" t="n">
        <v>2.4412</v>
      </c>
      <c r="AM274" t="n">
        <v>2.4189</v>
      </c>
      <c r="AN274" t="n">
        <v>2.4065</v>
      </c>
      <c r="AO274" t="n">
        <v>2.4094</v>
      </c>
      <c r="AP274" t="n">
        <v>2.5735</v>
      </c>
      <c r="AQ274" t="n">
        <v>2.5773</v>
      </c>
      <c r="AR274" t="n">
        <v>2.5511</v>
      </c>
      <c r="AS274" t="n">
        <v>2.5373</v>
      </c>
      <c r="AT274" t="n">
        <v>2.5192</v>
      </c>
      <c r="AU274" t="n">
        <v>2.4771</v>
      </c>
      <c r="AV274" t="n">
        <v>2.3456</v>
      </c>
      <c r="AW274" t="n">
        <v>2.3105</v>
      </c>
      <c r="AX274" t="n">
        <v>2.2888</v>
      </c>
      <c r="AY274" t="n">
        <v>2.2686</v>
      </c>
      <c r="AZ274" t="n">
        <v>2.2734</v>
      </c>
      <c r="BA274" t="n">
        <v>2.2905</v>
      </c>
      <c r="BB274" t="n">
        <v>2.4729</v>
      </c>
      <c r="BC274" t="n">
        <v>2.4904</v>
      </c>
      <c r="BD274" t="n">
        <v>2.485</v>
      </c>
      <c r="BE274" t="n">
        <v>2.4712</v>
      </c>
      <c r="BF274" t="n">
        <v>2.4509</v>
      </c>
      <c r="BG274" t="n">
        <v>2.4105</v>
      </c>
      <c r="BH274" t="n">
        <v>2.2792</v>
      </c>
      <c r="BI274" t="n">
        <v>2.243</v>
      </c>
      <c r="BJ274" t="n">
        <v>2.2142</v>
      </c>
      <c r="BK274" t="n">
        <v>2.1941</v>
      </c>
    </row>
    <row r="275">
      <c r="A275" s="1112" t="n">
        <v>44665</v>
      </c>
      <c r="B275" s="63" t="n">
        <v>195483</v>
      </c>
      <c r="S275" t="n">
        <v>3.3814</v>
      </c>
      <c r="T275" t="n">
        <v>3.3606</v>
      </c>
      <c r="U275" t="n">
        <v>3.3094</v>
      </c>
      <c r="V275" t="n">
        <v>3.2428</v>
      </c>
      <c r="W275" t="n">
        <v>3.1613</v>
      </c>
      <c r="X275" t="n">
        <v>2.9738</v>
      </c>
      <c r="Y275" t="n">
        <v>2.885</v>
      </c>
      <c r="Z275" t="n">
        <v>2.8117</v>
      </c>
      <c r="AA275" t="n">
        <v>2.7584</v>
      </c>
      <c r="AB275" t="n">
        <v>2.7261</v>
      </c>
      <c r="AC275" t="n">
        <v>2.7122</v>
      </c>
      <c r="AD275" t="n">
        <v>2.8489</v>
      </c>
      <c r="AE275" t="n">
        <v>2.8329</v>
      </c>
      <c r="AF275" t="n">
        <v>2.8058</v>
      </c>
      <c r="AG275" t="n">
        <v>2.7744</v>
      </c>
      <c r="AH275" t="n">
        <v>2.7385</v>
      </c>
      <c r="AI275" t="n">
        <v>2.6965</v>
      </c>
      <c r="AJ275" t="n">
        <v>2.5435</v>
      </c>
      <c r="AK275" t="n">
        <v>2.4937</v>
      </c>
      <c r="AL275" t="n">
        <v>2.4577</v>
      </c>
      <c r="AM275" t="n">
        <v>2.435</v>
      </c>
      <c r="AN275" t="n">
        <v>2.4222</v>
      </c>
      <c r="AO275" t="n">
        <v>2.4248</v>
      </c>
      <c r="AP275" t="n">
        <v>2.5885</v>
      </c>
      <c r="AQ275" t="n">
        <v>2.5919</v>
      </c>
      <c r="AR275" t="n">
        <v>2.5653</v>
      </c>
      <c r="AS275" t="n">
        <v>2.5511</v>
      </c>
      <c r="AT275" t="n">
        <v>2.5326</v>
      </c>
      <c r="AU275" t="n">
        <v>2.4901</v>
      </c>
      <c r="AV275" t="n">
        <v>2.3582</v>
      </c>
      <c r="AW275" t="n">
        <v>2.3227</v>
      </c>
      <c r="AX275" t="n">
        <v>2.2982</v>
      </c>
      <c r="AY275" t="n">
        <v>2.278</v>
      </c>
      <c r="AZ275" t="n">
        <v>2.2828</v>
      </c>
      <c r="BA275" t="n">
        <v>2.2999</v>
      </c>
      <c r="BB275" t="n">
        <v>2.4823</v>
      </c>
      <c r="BC275" t="n">
        <v>2.4998</v>
      </c>
      <c r="BD275" t="n">
        <v>2.4944</v>
      </c>
      <c r="BE275" t="n">
        <v>2.4806</v>
      </c>
      <c r="BF275" t="n">
        <v>2.4603</v>
      </c>
      <c r="BG275" t="n">
        <v>2.4199</v>
      </c>
      <c r="BH275" t="n">
        <v>2.2886</v>
      </c>
      <c r="BI275" t="n">
        <v>2.2524</v>
      </c>
      <c r="BJ275" t="n">
        <v>2.2236</v>
      </c>
      <c r="BK275" t="n">
        <v>2.2035</v>
      </c>
    </row>
    <row r="276">
      <c r="A276" s="1112" t="n">
        <v>44669</v>
      </c>
      <c r="B276" s="63" t="n">
        <v>120119</v>
      </c>
      <c r="S276" t="n">
        <v>3.3781</v>
      </c>
      <c r="T276" t="n">
        <v>3.358</v>
      </c>
      <c r="U276" t="n">
        <v>3.3122</v>
      </c>
      <c r="V276" t="n">
        <v>3.2478</v>
      </c>
      <c r="W276" t="n">
        <v>3.1654</v>
      </c>
      <c r="X276" t="n">
        <v>2.98</v>
      </c>
      <c r="Y276" t="n">
        <v>2.8932</v>
      </c>
      <c r="Z276" t="n">
        <v>2.8219</v>
      </c>
      <c r="AA276" t="n">
        <v>2.7691</v>
      </c>
      <c r="AB276" t="n">
        <v>2.7359</v>
      </c>
      <c r="AC276" t="n">
        <v>2.7212</v>
      </c>
      <c r="AD276" t="n">
        <v>2.8545</v>
      </c>
      <c r="AE276" t="n">
        <v>2.836</v>
      </c>
      <c r="AF276" t="n">
        <v>2.8065</v>
      </c>
      <c r="AG276" t="n">
        <v>2.7745</v>
      </c>
      <c r="AH276" t="n">
        <v>2.7384</v>
      </c>
      <c r="AI276" t="n">
        <v>2.6959</v>
      </c>
      <c r="AJ276" t="n">
        <v>2.5421</v>
      </c>
      <c r="AK276" t="n">
        <v>2.4921</v>
      </c>
      <c r="AL276" t="n">
        <v>2.4547</v>
      </c>
      <c r="AM276" t="n">
        <v>2.4319</v>
      </c>
      <c r="AN276" t="n">
        <v>2.4189</v>
      </c>
      <c r="AO276" t="n">
        <v>2.4214</v>
      </c>
      <c r="AP276" t="n">
        <v>2.585</v>
      </c>
      <c r="AQ276" t="n">
        <v>2.5883</v>
      </c>
      <c r="AR276" t="n">
        <v>2.5615</v>
      </c>
      <c r="AS276" t="n">
        <v>2.5472</v>
      </c>
      <c r="AT276" t="n">
        <v>2.5286</v>
      </c>
      <c r="AU276" t="n">
        <v>2.486</v>
      </c>
      <c r="AV276" t="n">
        <v>2.3539</v>
      </c>
      <c r="AW276" t="n">
        <v>2.3183</v>
      </c>
      <c r="AX276" t="n">
        <v>2.2937</v>
      </c>
      <c r="AY276" t="n">
        <v>2.2732</v>
      </c>
      <c r="AZ276" t="n">
        <v>2.2777</v>
      </c>
      <c r="BA276" t="n">
        <v>2.2945</v>
      </c>
      <c r="BB276" t="n">
        <v>2.4766</v>
      </c>
      <c r="BC276" t="n">
        <v>2.4926</v>
      </c>
      <c r="BD276" t="n">
        <v>2.4872</v>
      </c>
      <c r="BE276" t="n">
        <v>2.4734</v>
      </c>
      <c r="BF276" t="n">
        <v>2.4531</v>
      </c>
      <c r="BG276" t="n">
        <v>2.4127</v>
      </c>
      <c r="BH276" t="n">
        <v>2.2814</v>
      </c>
      <c r="BI276" t="n">
        <v>2.2452</v>
      </c>
      <c r="BJ276" t="n">
        <v>2.2164</v>
      </c>
      <c r="BK276" t="n">
        <v>2.1963</v>
      </c>
    </row>
    <row r="277">
      <c r="A277" s="1112" t="n">
        <v>44670</v>
      </c>
      <c r="B277" s="63" t="n">
        <v>135897</v>
      </c>
      <c r="S277" t="n">
        <v>3.2474</v>
      </c>
      <c r="T277" t="n">
        <v>3.2289</v>
      </c>
      <c r="U277" t="n">
        <v>3.1878</v>
      </c>
      <c r="V277" t="n">
        <v>3.1277</v>
      </c>
      <c r="W277" t="n">
        <v>3.0495</v>
      </c>
      <c r="X277" t="n">
        <v>2.8646</v>
      </c>
      <c r="Y277" t="n">
        <v>2.7818</v>
      </c>
      <c r="Z277" t="n">
        <v>2.7152</v>
      </c>
      <c r="AA277" t="n">
        <v>2.6677</v>
      </c>
      <c r="AB277" t="n">
        <v>2.6373</v>
      </c>
      <c r="AC277" t="n">
        <v>2.623</v>
      </c>
      <c r="AD277" t="n">
        <v>2.7555</v>
      </c>
      <c r="AE277" t="n">
        <v>2.7352</v>
      </c>
      <c r="AF277" t="n">
        <v>2.7057</v>
      </c>
      <c r="AG277" t="n">
        <v>2.6739</v>
      </c>
      <c r="AH277" t="n">
        <v>2.6385</v>
      </c>
      <c r="AI277" t="n">
        <v>2.5978</v>
      </c>
      <c r="AJ277" t="n">
        <v>2.4511</v>
      </c>
      <c r="AK277" t="n">
        <v>2.4041</v>
      </c>
      <c r="AL277" t="n">
        <v>2.3677</v>
      </c>
      <c r="AM277" t="n">
        <v>2.3449</v>
      </c>
      <c r="AN277" t="n">
        <v>2.3319</v>
      </c>
      <c r="AO277" t="n">
        <v>2.3344</v>
      </c>
      <c r="AP277" t="n">
        <v>2.498</v>
      </c>
      <c r="AQ277" t="n">
        <v>2.5013</v>
      </c>
      <c r="AR277" t="n">
        <v>2.4745</v>
      </c>
      <c r="AS277" t="n">
        <v>2.4602</v>
      </c>
      <c r="AT277" t="n">
        <v>2.4416</v>
      </c>
      <c r="AU277" t="n">
        <v>2.399</v>
      </c>
      <c r="AV277" t="n">
        <v>2.2669</v>
      </c>
      <c r="AW277" t="n">
        <v>2.2313</v>
      </c>
      <c r="AX277" t="n">
        <v>2.2067</v>
      </c>
      <c r="AY277" t="n">
        <v>2.1862</v>
      </c>
      <c r="AZ277" t="n">
        <v>2.1907</v>
      </c>
      <c r="BA277" t="n">
        <v>2.2075</v>
      </c>
      <c r="BB277" t="n">
        <v>2.3896</v>
      </c>
      <c r="BC277" t="n">
        <v>2.4056</v>
      </c>
      <c r="BD277" t="n">
        <v>2.4002</v>
      </c>
      <c r="BE277" t="n">
        <v>2.3864</v>
      </c>
      <c r="BF277" t="n">
        <v>2.3661</v>
      </c>
      <c r="BG277" t="n">
        <v>2.3257</v>
      </c>
      <c r="BH277" t="n">
        <v>2.1944</v>
      </c>
      <c r="BI277" t="n">
        <v>2.1582</v>
      </c>
      <c r="BJ277" t="n">
        <v>2.1294</v>
      </c>
      <c r="BK277" t="n">
        <v>2.1093</v>
      </c>
    </row>
    <row r="278">
      <c r="A278" s="1112" t="n">
        <v>44671</v>
      </c>
      <c r="B278" s="63" t="n">
        <v>181456</v>
      </c>
      <c r="S278" t="n">
        <v>3.2848</v>
      </c>
      <c r="T278" t="n">
        <v>3.2618</v>
      </c>
      <c r="U278" t="n">
        <v>3.2134</v>
      </c>
      <c r="V278" t="n">
        <v>3.1475</v>
      </c>
      <c r="W278" t="n">
        <v>3.0635</v>
      </c>
      <c r="X278" t="n">
        <v>2.8754</v>
      </c>
      <c r="Y278" t="n">
        <v>2.793</v>
      </c>
      <c r="Z278" t="n">
        <v>2.7279</v>
      </c>
      <c r="AA278" t="n">
        <v>2.6809</v>
      </c>
      <c r="AB278" t="n">
        <v>2.6508</v>
      </c>
      <c r="AC278" t="n">
        <v>2.6362</v>
      </c>
      <c r="AD278" t="n">
        <v>2.7664</v>
      </c>
      <c r="AE278" t="n">
        <v>2.7466</v>
      </c>
      <c r="AF278" t="n">
        <v>2.7197</v>
      </c>
      <c r="AG278" t="n">
        <v>2.6877</v>
      </c>
      <c r="AH278" t="n">
        <v>2.652</v>
      </c>
      <c r="AI278" t="n">
        <v>2.6111</v>
      </c>
      <c r="AJ278" t="n">
        <v>2.4661</v>
      </c>
      <c r="AK278" t="n">
        <v>2.4191</v>
      </c>
      <c r="AL278" t="n">
        <v>2.3827</v>
      </c>
      <c r="AM278" t="n">
        <v>2.3599</v>
      </c>
      <c r="AN278" t="n">
        <v>2.3469</v>
      </c>
      <c r="AO278" t="n">
        <v>2.3494</v>
      </c>
      <c r="AP278" t="n">
        <v>2.513</v>
      </c>
      <c r="AQ278" t="n">
        <v>2.5163</v>
      </c>
      <c r="AR278" t="n">
        <v>2.4895</v>
      </c>
      <c r="AS278" t="n">
        <v>2.4752</v>
      </c>
      <c r="AT278" t="n">
        <v>2.4566</v>
      </c>
      <c r="AU278" t="n">
        <v>2.414</v>
      </c>
      <c r="AV278" t="n">
        <v>2.2819</v>
      </c>
      <c r="AW278" t="n">
        <v>2.2463</v>
      </c>
      <c r="AX278" t="n">
        <v>2.2217</v>
      </c>
      <c r="AY278" t="n">
        <v>2.2012</v>
      </c>
      <c r="AZ278" t="n">
        <v>2.2057</v>
      </c>
      <c r="BA278" t="n">
        <v>2.2225</v>
      </c>
      <c r="BB278" t="n">
        <v>2.4046</v>
      </c>
      <c r="BC278" t="n">
        <v>2.4206</v>
      </c>
      <c r="BD278" t="n">
        <v>2.4152</v>
      </c>
      <c r="BE278" t="n">
        <v>2.4014</v>
      </c>
      <c r="BF278" t="n">
        <v>2.3811</v>
      </c>
      <c r="BG278" t="n">
        <v>2.3407</v>
      </c>
      <c r="BH278" t="n">
        <v>2.2094</v>
      </c>
      <c r="BI278" t="n">
        <v>2.1732</v>
      </c>
      <c r="BJ278" t="n">
        <v>2.1444</v>
      </c>
      <c r="BK278" t="n">
        <v>2.1243</v>
      </c>
    </row>
    <row r="279">
      <c r="A279" s="1112" t="n">
        <v>44672</v>
      </c>
      <c r="B279" s="63" t="n">
        <v>144918</v>
      </c>
      <c r="Q279" s="397" t="n"/>
      <c r="R279" s="398" t="n"/>
      <c r="S279" t="n">
        <v>3.3386</v>
      </c>
      <c r="T279" t="n">
        <v>3.3175</v>
      </c>
      <c r="U279" t="n">
        <v>3.2645</v>
      </c>
      <c r="V279" t="n">
        <v>3.1918</v>
      </c>
      <c r="W279" t="n">
        <v>3.1022</v>
      </c>
      <c r="X279" t="n">
        <v>2.9136</v>
      </c>
      <c r="Y279" t="n">
        <v>2.8314</v>
      </c>
      <c r="Z279" t="n">
        <v>2.767</v>
      </c>
      <c r="AA279" t="n">
        <v>2.7206</v>
      </c>
      <c r="AB279" t="n">
        <v>2.6914</v>
      </c>
      <c r="AC279" t="n">
        <v>2.6776</v>
      </c>
      <c r="AD279" t="n">
        <v>2.8084</v>
      </c>
      <c r="AE279" t="n">
        <v>2.7893</v>
      </c>
      <c r="AF279" t="n">
        <v>2.7631</v>
      </c>
      <c r="AG279" t="n">
        <v>2.7314</v>
      </c>
      <c r="AH279" t="n">
        <v>2.6954</v>
      </c>
      <c r="AI279" t="n">
        <v>2.6541</v>
      </c>
      <c r="AJ279" t="n">
        <v>2.5051</v>
      </c>
      <c r="AK279" t="n">
        <v>2.4583</v>
      </c>
      <c r="AL279" t="n">
        <v>2.4223</v>
      </c>
      <c r="AM279" t="n">
        <v>2.3995</v>
      </c>
      <c r="AN279" t="n">
        <v>2.3865</v>
      </c>
      <c r="AO279" t="n">
        <v>2.389</v>
      </c>
      <c r="AP279" t="n">
        <v>2.5526</v>
      </c>
      <c r="AQ279" t="n">
        <v>2.5559</v>
      </c>
      <c r="AR279" t="n">
        <v>2.5291</v>
      </c>
      <c r="AS279" t="n">
        <v>2.5148</v>
      </c>
      <c r="AT279" t="n">
        <v>2.4962</v>
      </c>
      <c r="AU279" t="n">
        <v>2.4536</v>
      </c>
      <c r="AV279" t="n">
        <v>2.3215</v>
      </c>
      <c r="AW279" t="n">
        <v>2.2859</v>
      </c>
      <c r="AX279" t="n">
        <v>2.2613</v>
      </c>
      <c r="AY279" t="n">
        <v>2.2408</v>
      </c>
      <c r="AZ279" t="n">
        <v>2.2453</v>
      </c>
      <c r="BA279" t="n">
        <v>2.2621</v>
      </c>
      <c r="BB279" t="n">
        <v>2.4442</v>
      </c>
      <c r="BC279" t="n">
        <v>2.4602</v>
      </c>
      <c r="BD279" t="n">
        <v>2.4548</v>
      </c>
      <c r="BE279" t="n">
        <v>2.441</v>
      </c>
      <c r="BF279" t="n">
        <v>2.4207</v>
      </c>
      <c r="BG279" t="n">
        <v>2.3803</v>
      </c>
      <c r="BH279" t="n">
        <v>2.249</v>
      </c>
      <c r="BI279" t="n">
        <v>2.2128</v>
      </c>
      <c r="BJ279" t="n">
        <v>2.184</v>
      </c>
      <c r="BK279" t="n">
        <v>2.1639</v>
      </c>
    </row>
    <row r="280">
      <c r="A280" s="1112" t="n">
        <v>44673</v>
      </c>
      <c r="B280" s="63" t="n">
        <v>177543</v>
      </c>
      <c r="S280" t="n">
        <v>3.305</v>
      </c>
      <c r="T280" t="n">
        <v>3.286</v>
      </c>
      <c r="U280" t="n">
        <v>3.234</v>
      </c>
      <c r="V280" t="n">
        <v>3.1596</v>
      </c>
      <c r="W280" t="n">
        <v>3.0668</v>
      </c>
      <c r="X280" t="n">
        <v>2.8724</v>
      </c>
      <c r="Y280" t="n">
        <v>2.7866</v>
      </c>
      <c r="Z280" t="n">
        <v>2.7198</v>
      </c>
      <c r="AA280" t="n">
        <v>2.6725</v>
      </c>
      <c r="AB280" t="n">
        <v>2.6437</v>
      </c>
      <c r="AC280" t="n">
        <v>2.63</v>
      </c>
      <c r="AD280" t="n">
        <v>2.7626</v>
      </c>
      <c r="AE280" t="n">
        <v>2.7436</v>
      </c>
      <c r="AF280" t="n">
        <v>2.7163</v>
      </c>
      <c r="AG280" t="n">
        <v>2.6846</v>
      </c>
      <c r="AH280" t="n">
        <v>2.6486</v>
      </c>
      <c r="AI280" t="n">
        <v>2.6073</v>
      </c>
      <c r="AJ280" t="n">
        <v>2.4583</v>
      </c>
      <c r="AK280" t="n">
        <v>2.4115</v>
      </c>
      <c r="AL280" t="n">
        <v>2.3755</v>
      </c>
      <c r="AM280" t="n">
        <v>2.3527</v>
      </c>
      <c r="AN280" t="n">
        <v>2.3397</v>
      </c>
      <c r="AO280" t="n">
        <v>2.3422</v>
      </c>
      <c r="AP280" t="n">
        <v>2.5058</v>
      </c>
      <c r="AQ280" t="n">
        <v>2.5091</v>
      </c>
      <c r="AR280" t="n">
        <v>2.4823</v>
      </c>
      <c r="AS280" t="n">
        <v>2.468</v>
      </c>
      <c r="AT280" t="n">
        <v>2.4494</v>
      </c>
      <c r="AU280" t="n">
        <v>2.4068</v>
      </c>
      <c r="AV280" t="n">
        <v>2.2747</v>
      </c>
      <c r="AW280" t="n">
        <v>2.2391</v>
      </c>
      <c r="AX280" t="n">
        <v>2.2145</v>
      </c>
      <c r="AY280" t="n">
        <v>2.194</v>
      </c>
      <c r="AZ280" t="n">
        <v>2.1985</v>
      </c>
      <c r="BA280" t="n">
        <v>2.2153</v>
      </c>
      <c r="BB280" t="n">
        <v>2.3974</v>
      </c>
      <c r="BC280" t="n">
        <v>2.4134</v>
      </c>
      <c r="BD280" t="n">
        <v>2.408</v>
      </c>
      <c r="BE280" t="n">
        <v>2.3942</v>
      </c>
      <c r="BF280" t="n">
        <v>2.3739</v>
      </c>
      <c r="BG280" t="n">
        <v>2.3335</v>
      </c>
      <c r="BH280" t="n">
        <v>2.2022</v>
      </c>
      <c r="BI280" t="n">
        <v>2.166</v>
      </c>
      <c r="BJ280" t="n">
        <v>2.1372</v>
      </c>
      <c r="BK280" t="n">
        <v>2.1171</v>
      </c>
    </row>
    <row r="281">
      <c r="A281" s="1112" t="n">
        <v>44676</v>
      </c>
      <c r="B281" s="63" t="n">
        <v>154196</v>
      </c>
      <c r="S281" t="n">
        <v>3.2398</v>
      </c>
      <c r="T281" t="n">
        <v>3.2206</v>
      </c>
      <c r="U281" t="n">
        <v>3.1665</v>
      </c>
      <c r="V281" t="n">
        <v>3.0894</v>
      </c>
      <c r="W281" t="n">
        <v>2.9961</v>
      </c>
      <c r="X281" t="n">
        <v>2.8023</v>
      </c>
      <c r="Y281" t="n">
        <v>2.7202</v>
      </c>
      <c r="Z281" t="n">
        <v>2.6573</v>
      </c>
      <c r="AA281" t="n">
        <v>2.613</v>
      </c>
      <c r="AB281" t="n">
        <v>2.586</v>
      </c>
      <c r="AC281" t="n">
        <v>2.574</v>
      </c>
      <c r="AD281" t="n">
        <v>2.7076</v>
      </c>
      <c r="AE281" t="n">
        <v>2.689</v>
      </c>
      <c r="AF281" t="n">
        <v>2.663</v>
      </c>
      <c r="AG281" t="n">
        <v>2.6328</v>
      </c>
      <c r="AH281" t="n">
        <v>2.5997</v>
      </c>
      <c r="AI281" t="n">
        <v>2.5612</v>
      </c>
      <c r="AJ281" t="n">
        <v>2.4149</v>
      </c>
      <c r="AK281" t="n">
        <v>2.3709</v>
      </c>
      <c r="AL281" t="n">
        <v>2.3373</v>
      </c>
      <c r="AM281" t="n">
        <v>2.3145</v>
      </c>
      <c r="AN281" t="n">
        <v>2.3015</v>
      </c>
      <c r="AO281" t="n">
        <v>2.304</v>
      </c>
      <c r="AP281" t="n">
        <v>2.4676</v>
      </c>
      <c r="AQ281" t="n">
        <v>2.4709</v>
      </c>
      <c r="AR281" t="n">
        <v>2.4441</v>
      </c>
      <c r="AS281" t="n">
        <v>2.4298</v>
      </c>
      <c r="AT281" t="n">
        <v>2.4112</v>
      </c>
      <c r="AU281" t="n">
        <v>2.3686</v>
      </c>
      <c r="AV281" t="n">
        <v>2.2365</v>
      </c>
      <c r="AW281" t="n">
        <v>2.2009</v>
      </c>
      <c r="AX281" t="n">
        <v>2.1763</v>
      </c>
      <c r="AY281" t="n">
        <v>2.1558</v>
      </c>
      <c r="AZ281" t="n">
        <v>2.1603</v>
      </c>
      <c r="BA281" t="n">
        <v>2.1771</v>
      </c>
      <c r="BB281" t="n">
        <v>2.3592</v>
      </c>
      <c r="BC281" t="n">
        <v>2.3752</v>
      </c>
      <c r="BD281" t="n">
        <v>2.3698</v>
      </c>
      <c r="BE281" t="n">
        <v>2.356</v>
      </c>
      <c r="BF281" t="n">
        <v>2.3357</v>
      </c>
      <c r="BG281" t="n">
        <v>2.2953</v>
      </c>
      <c r="BH281" t="n">
        <v>2.164</v>
      </c>
      <c r="BI281" t="n">
        <v>2.1278</v>
      </c>
      <c r="BJ281" t="n">
        <v>2.099</v>
      </c>
      <c r="BK281" t="n">
        <v>2.0789</v>
      </c>
    </row>
    <row r="282">
      <c r="A282" s="1112" t="n">
        <v>44677</v>
      </c>
      <c r="B282" s="63" t="n">
        <v>226282</v>
      </c>
      <c r="S282" t="n">
        <v>3.3388</v>
      </c>
      <c r="T282" t="n">
        <v>3.311</v>
      </c>
      <c r="U282" t="n">
        <v>3.248</v>
      </c>
      <c r="V282" t="n">
        <v>3.1605</v>
      </c>
      <c r="W282" t="n">
        <v>3.0607</v>
      </c>
      <c r="X282" t="n">
        <v>2.8484</v>
      </c>
      <c r="Y282" t="n">
        <v>2.7589</v>
      </c>
      <c r="Z282" t="n">
        <v>2.6895</v>
      </c>
      <c r="AA282" t="n">
        <v>2.6409</v>
      </c>
      <c r="AB282" t="n">
        <v>2.6111</v>
      </c>
      <c r="AC282" t="n">
        <v>2.5982</v>
      </c>
      <c r="AD282" t="n">
        <v>2.7316</v>
      </c>
      <c r="AE282" t="n">
        <v>2.7133</v>
      </c>
      <c r="AF282" t="n">
        <v>2.687</v>
      </c>
      <c r="AG282" t="n">
        <v>2.6565</v>
      </c>
      <c r="AH282" t="n">
        <v>2.6231</v>
      </c>
      <c r="AI282" t="n">
        <v>2.5843</v>
      </c>
      <c r="AJ282" t="n">
        <v>2.4377</v>
      </c>
      <c r="AK282" t="n">
        <v>2.3934</v>
      </c>
      <c r="AL282" t="n">
        <v>2.3595</v>
      </c>
      <c r="AM282" t="n">
        <v>2.3367</v>
      </c>
      <c r="AN282" t="n">
        <v>2.3237</v>
      </c>
      <c r="AO282" t="n">
        <v>2.3262</v>
      </c>
      <c r="AP282" t="n">
        <v>2.4898</v>
      </c>
      <c r="AQ282" t="n">
        <v>2.4931</v>
      </c>
      <c r="AR282" t="n">
        <v>2.4663</v>
      </c>
      <c r="AS282" t="n">
        <v>2.452</v>
      </c>
      <c r="AT282" t="n">
        <v>2.4334</v>
      </c>
      <c r="AU282" t="n">
        <v>2.3908</v>
      </c>
      <c r="AV282" t="n">
        <v>2.2587</v>
      </c>
      <c r="AW282" t="n">
        <v>2.2231</v>
      </c>
      <c r="AX282" t="n">
        <v>2.1985</v>
      </c>
      <c r="AY282" t="n">
        <v>2.178</v>
      </c>
      <c r="AZ282" t="n">
        <v>2.1825</v>
      </c>
      <c r="BA282" t="n">
        <v>2.1993</v>
      </c>
      <c r="BB282" t="n">
        <v>2.3814</v>
      </c>
      <c r="BC282" t="n">
        <v>2.3974</v>
      </c>
      <c r="BD282" t="n">
        <v>2.392</v>
      </c>
      <c r="BE282" t="n">
        <v>2.3782</v>
      </c>
      <c r="BF282" t="n">
        <v>2.3579</v>
      </c>
      <c r="BG282" t="n">
        <v>2.3175</v>
      </c>
      <c r="BH282" t="n">
        <v>2.1862</v>
      </c>
      <c r="BI282" t="n">
        <v>2.15</v>
      </c>
      <c r="BJ282" t="n">
        <v>2.1212</v>
      </c>
      <c r="BK282" t="n">
        <v>2.1011</v>
      </c>
    </row>
    <row r="283">
      <c r="A283" s="1112" t="n">
        <v>44678</v>
      </c>
      <c r="B283" s="63" t="n">
        <v>229135</v>
      </c>
      <c r="S283" t="n">
        <v>3.456</v>
      </c>
      <c r="T283" t="n">
        <v>3.4135</v>
      </c>
      <c r="U283" t="n">
        <v>3.3336</v>
      </c>
      <c r="V283" t="n">
        <v>3.227</v>
      </c>
      <c r="W283" t="n">
        <v>3.1126</v>
      </c>
      <c r="X283" t="n">
        <v>2.8826</v>
      </c>
      <c r="Y283" t="n">
        <v>2.7858</v>
      </c>
      <c r="Z283" t="n">
        <v>2.7117</v>
      </c>
      <c r="AA283" t="n">
        <v>2.66</v>
      </c>
      <c r="AB283" t="n">
        <v>2.6276</v>
      </c>
      <c r="AC283" t="n">
        <v>2.6133</v>
      </c>
      <c r="AD283" t="n">
        <v>2.745</v>
      </c>
      <c r="AE283" t="n">
        <v>2.7247</v>
      </c>
      <c r="AF283" t="n">
        <v>2.6957</v>
      </c>
      <c r="AG283" t="n">
        <v>2.6627</v>
      </c>
      <c r="AH283" t="n">
        <v>2.6258</v>
      </c>
      <c r="AI283" t="n">
        <v>2.585</v>
      </c>
      <c r="AJ283" t="n">
        <v>2.4361</v>
      </c>
      <c r="AK283" t="n">
        <v>2.3903</v>
      </c>
      <c r="AL283" t="n">
        <v>2.3558</v>
      </c>
      <c r="AM283" t="n">
        <v>2.3328</v>
      </c>
      <c r="AN283" t="n">
        <v>2.3187</v>
      </c>
      <c r="AO283" t="n">
        <v>2.32</v>
      </c>
      <c r="AP283" t="n">
        <v>2.48</v>
      </c>
      <c r="AQ283" t="n">
        <v>2.4857</v>
      </c>
      <c r="AR283" t="n">
        <v>2.4589</v>
      </c>
      <c r="AS283" t="n">
        <v>2.4446</v>
      </c>
      <c r="AT283" t="n">
        <v>2.426</v>
      </c>
      <c r="AU283" t="n">
        <v>2.3834</v>
      </c>
      <c r="AV283" t="n">
        <v>2.2513</v>
      </c>
      <c r="AW283" t="n">
        <v>2.2157</v>
      </c>
      <c r="AX283" t="n">
        <v>2.191</v>
      </c>
      <c r="AY283" t="n">
        <v>2.178</v>
      </c>
      <c r="AZ283" t="n">
        <v>2.1825</v>
      </c>
      <c r="BA283" t="n">
        <v>2.1993</v>
      </c>
      <c r="BB283" t="n">
        <v>2.3814</v>
      </c>
      <c r="BC283" t="n">
        <v>2.3974</v>
      </c>
      <c r="BD283" t="n">
        <v>2.392</v>
      </c>
      <c r="BE283" t="n">
        <v>2.3782</v>
      </c>
      <c r="BF283" t="n">
        <v>2.3579</v>
      </c>
      <c r="BG283" t="n">
        <v>2.3175</v>
      </c>
      <c r="BH283" t="n">
        <v>2.1862</v>
      </c>
      <c r="BI283" t="n">
        <v>2.15</v>
      </c>
      <c r="BJ283" t="n">
        <v>2.1212</v>
      </c>
      <c r="BK283" t="n">
        <v>2.1011</v>
      </c>
    </row>
    <row r="284">
      <c r="A284" s="1112" t="n">
        <v>44679</v>
      </c>
      <c r="B284" s="63" t="n">
        <v>220399</v>
      </c>
      <c r="S284" t="n">
        <v>3.5034</v>
      </c>
      <c r="T284" t="n">
        <v>3.4759</v>
      </c>
      <c r="U284" t="n">
        <v>3.4009</v>
      </c>
      <c r="V284" t="n">
        <v>3.2934</v>
      </c>
      <c r="W284" t="n">
        <v>3.1784</v>
      </c>
      <c r="X284" t="n">
        <v>2.9424</v>
      </c>
      <c r="Y284" t="n">
        <v>2.8363</v>
      </c>
      <c r="Z284" t="n">
        <v>2.7519</v>
      </c>
      <c r="AA284" t="n">
        <v>2.6909</v>
      </c>
      <c r="AB284" t="n">
        <v>2.6535</v>
      </c>
      <c r="AC284" t="n">
        <v>2.636</v>
      </c>
      <c r="AD284" t="n">
        <v>2.7658</v>
      </c>
      <c r="AE284" t="n">
        <v>2.7421</v>
      </c>
      <c r="AF284" t="n">
        <v>2.7103</v>
      </c>
      <c r="AG284" t="n">
        <v>2.6749</v>
      </c>
      <c r="AH284" t="n">
        <v>2.6361</v>
      </c>
      <c r="AI284" t="n">
        <v>2.5944</v>
      </c>
      <c r="AJ284" t="n">
        <v>2.4447</v>
      </c>
      <c r="AK284" t="n">
        <v>2.3981</v>
      </c>
      <c r="AL284" t="n">
        <v>2.3628</v>
      </c>
      <c r="AM284" t="n">
        <v>2.3398</v>
      </c>
      <c r="AN284" t="n">
        <v>2.3257</v>
      </c>
      <c r="AO284" t="n">
        <v>2.327</v>
      </c>
      <c r="AP284" t="n">
        <v>2.487</v>
      </c>
      <c r="AQ284" t="n">
        <v>2.4927</v>
      </c>
      <c r="AR284" t="n">
        <v>2.4659</v>
      </c>
      <c r="AS284" t="n">
        <v>2.4516</v>
      </c>
      <c r="AT284" t="n">
        <v>2.433</v>
      </c>
      <c r="AU284" t="n">
        <v>2.3904</v>
      </c>
      <c r="AV284" t="n">
        <v>2.2583</v>
      </c>
      <c r="AW284" t="n">
        <v>2.2227</v>
      </c>
      <c r="AX284" t="n">
        <v>2.198</v>
      </c>
      <c r="AY284" t="n">
        <v>2.1775</v>
      </c>
      <c r="AZ284" t="n">
        <v>2.182</v>
      </c>
      <c r="BA284" t="n">
        <v>2.1988</v>
      </c>
      <c r="BB284" t="n">
        <v>2.3809</v>
      </c>
      <c r="BC284" t="n">
        <v>2.3969</v>
      </c>
      <c r="BD284" t="n">
        <v>2.3915</v>
      </c>
      <c r="BE284" t="n">
        <v>2.3777</v>
      </c>
      <c r="BF284" t="n">
        <v>2.3574</v>
      </c>
      <c r="BG284" t="n">
        <v>2.317</v>
      </c>
      <c r="BH284" t="n">
        <v>2.1857</v>
      </c>
      <c r="BI284" t="n">
        <v>2.1495</v>
      </c>
      <c r="BJ284" t="n">
        <v>2.1207</v>
      </c>
      <c r="BK284" t="n">
        <v>2.1006</v>
      </c>
    </row>
    <row r="285">
      <c r="A285" s="1112" t="n">
        <v>44680</v>
      </c>
      <c r="B285" s="63" t="n">
        <v>164938</v>
      </c>
      <c r="S285" t="n">
        <v>3.4721</v>
      </c>
      <c r="T285" t="n">
        <v>3.4424</v>
      </c>
      <c r="U285" t="n">
        <v>3.3744</v>
      </c>
      <c r="V285" t="n">
        <v>3.2711</v>
      </c>
      <c r="W285" t="n">
        <v>3.1607</v>
      </c>
      <c r="X285" t="n">
        <v>2.9249</v>
      </c>
      <c r="Y285" t="n">
        <v>2.8175</v>
      </c>
      <c r="Z285" t="n">
        <v>2.7318</v>
      </c>
      <c r="AA285" t="n">
        <v>2.6702</v>
      </c>
      <c r="AB285" t="n">
        <v>2.6318</v>
      </c>
      <c r="AC285" t="n">
        <v>2.6147</v>
      </c>
      <c r="AD285" t="n">
        <v>2.7454</v>
      </c>
      <c r="AE285" t="n">
        <v>2.7211</v>
      </c>
      <c r="AF285" t="n">
        <v>2.6888</v>
      </c>
      <c r="AG285" t="n">
        <v>2.6518</v>
      </c>
      <c r="AH285" t="n">
        <v>2.6124</v>
      </c>
      <c r="AI285" t="n">
        <v>2.571</v>
      </c>
      <c r="AJ285" t="n">
        <v>2.423</v>
      </c>
      <c r="AK285" t="n">
        <v>2.3771</v>
      </c>
      <c r="AL285" t="n">
        <v>2.3426</v>
      </c>
      <c r="AM285" t="n">
        <v>2.3196</v>
      </c>
      <c r="AN285" t="n">
        <v>2.3055</v>
      </c>
      <c r="AO285" t="n">
        <v>2.3068</v>
      </c>
      <c r="AP285" t="n">
        <v>2.4668</v>
      </c>
      <c r="AQ285" t="n">
        <v>2.4725</v>
      </c>
      <c r="AR285" t="n">
        <v>2.4457</v>
      </c>
      <c r="AS285" t="n">
        <v>2.4314</v>
      </c>
      <c r="AT285" t="n">
        <v>2.4128</v>
      </c>
      <c r="AU285" t="n">
        <v>2.3702</v>
      </c>
      <c r="AV285" t="n">
        <v>2.2381</v>
      </c>
      <c r="AW285" t="n">
        <v>2.2025</v>
      </c>
      <c r="AX285" t="n">
        <v>2.1778</v>
      </c>
      <c r="AY285" t="n">
        <v>2.1573</v>
      </c>
      <c r="AZ285" t="n">
        <v>2.1618</v>
      </c>
      <c r="BA285" t="n">
        <v>2.1786</v>
      </c>
      <c r="BB285" t="n">
        <v>2.3607</v>
      </c>
      <c r="BC285" t="n">
        <v>2.3767</v>
      </c>
      <c r="BD285" t="n">
        <v>2.3713</v>
      </c>
      <c r="BE285" t="n">
        <v>2.3575</v>
      </c>
      <c r="BF285" t="n">
        <v>2.3372</v>
      </c>
      <c r="BG285" t="n">
        <v>2.2968</v>
      </c>
      <c r="BH285" t="n">
        <v>2.1655</v>
      </c>
      <c r="BI285" t="n">
        <v>2.1293</v>
      </c>
      <c r="BJ285" t="n">
        <v>2.1005</v>
      </c>
      <c r="BK285" t="n">
        <v>2.0804</v>
      </c>
    </row>
    <row r="286">
      <c r="A286" s="1112" t="n">
        <v>44683</v>
      </c>
      <c r="B286" s="63" t="n">
        <v>139726</v>
      </c>
      <c r="T286" t="n">
        <v>3.5101</v>
      </c>
      <c r="U286" t="n">
        <v>3.4291</v>
      </c>
      <c r="V286" t="n">
        <v>3.3145</v>
      </c>
      <c r="W286" t="n">
        <v>3.1956</v>
      </c>
      <c r="X286" t="n">
        <v>2.9556</v>
      </c>
      <c r="Y286" t="n">
        <v>2.8443</v>
      </c>
      <c r="Z286" t="n">
        <v>2.7558</v>
      </c>
      <c r="AA286" t="n">
        <v>2.6927</v>
      </c>
      <c r="AB286" t="n">
        <v>2.6533</v>
      </c>
      <c r="AC286" t="n">
        <v>2.6365</v>
      </c>
      <c r="AD286" t="n">
        <v>2.7696</v>
      </c>
      <c r="AE286" t="n">
        <v>2.7453</v>
      </c>
      <c r="AF286" t="n">
        <v>2.7135</v>
      </c>
      <c r="AG286" t="n">
        <v>2.6763</v>
      </c>
      <c r="AH286" t="n">
        <v>2.6349</v>
      </c>
      <c r="AI286" t="n">
        <v>2.5925</v>
      </c>
      <c r="AJ286" t="n">
        <v>2.4445</v>
      </c>
      <c r="AK286" t="n">
        <v>2.3986</v>
      </c>
      <c r="AL286" t="n">
        <v>2.3641</v>
      </c>
      <c r="AM286" t="n">
        <v>2.3411</v>
      </c>
      <c r="AN286" t="n">
        <v>2.327</v>
      </c>
      <c r="AO286" t="n">
        <v>2.3283</v>
      </c>
      <c r="AP286" t="n">
        <v>2.4883</v>
      </c>
      <c r="AQ286" t="n">
        <v>2.494</v>
      </c>
      <c r="AR286" t="n">
        <v>2.4672</v>
      </c>
      <c r="AS286" t="n">
        <v>2.4529</v>
      </c>
      <c r="AT286" t="n">
        <v>2.4343</v>
      </c>
      <c r="AU286" t="n">
        <v>2.3917</v>
      </c>
      <c r="AV286" t="n">
        <v>2.2596</v>
      </c>
      <c r="AW286" t="n">
        <v>2.224</v>
      </c>
      <c r="AX286" t="n">
        <v>2.1993</v>
      </c>
      <c r="AY286" t="n">
        <v>2.1788</v>
      </c>
      <c r="AZ286" t="n">
        <v>2.1833</v>
      </c>
      <c r="BA286" t="n">
        <v>2.2001</v>
      </c>
      <c r="BB286" t="n">
        <v>2.3822</v>
      </c>
      <c r="BC286" t="n">
        <v>2.3982</v>
      </c>
      <c r="BD286" t="n">
        <v>2.3928</v>
      </c>
      <c r="BE286" t="n">
        <v>2.379</v>
      </c>
      <c r="BF286" t="n">
        <v>2.3587</v>
      </c>
      <c r="BG286" t="n">
        <v>2.3183</v>
      </c>
      <c r="BH286" t="n">
        <v>2.187</v>
      </c>
      <c r="BI286" t="n">
        <v>2.1508</v>
      </c>
      <c r="BJ286" t="n">
        <v>2.122</v>
      </c>
      <c r="BK286" t="n">
        <v>2.1019</v>
      </c>
    </row>
    <row r="287">
      <c r="A287" s="1112" t="n">
        <v>44684</v>
      </c>
      <c r="B287" s="63" t="n">
        <v>195844</v>
      </c>
      <c r="T287" t="n">
        <v>3.5012</v>
      </c>
      <c r="U287" t="n">
        <v>3.4187</v>
      </c>
      <c r="V287" t="n">
        <v>3.308</v>
      </c>
      <c r="W287" t="n">
        <v>3.1946</v>
      </c>
      <c r="X287" t="n">
        <v>2.9607</v>
      </c>
      <c r="Y287" t="n">
        <v>2.8549</v>
      </c>
      <c r="Z287" t="n">
        <v>2.7727</v>
      </c>
      <c r="AA287" t="n">
        <v>2.7152</v>
      </c>
      <c r="AB287" t="n">
        <v>2.6775</v>
      </c>
      <c r="AC287" t="n">
        <v>2.6567</v>
      </c>
      <c r="AD287" t="n">
        <v>2.7915</v>
      </c>
      <c r="AE287" t="n">
        <v>2.769</v>
      </c>
      <c r="AF287" t="n">
        <v>2.7382</v>
      </c>
      <c r="AG287" t="n">
        <v>2.7009</v>
      </c>
      <c r="AH287" t="n">
        <v>2.6595</v>
      </c>
      <c r="AI287" t="n">
        <v>2.6156</v>
      </c>
      <c r="AJ287" t="n">
        <v>2.4689</v>
      </c>
      <c r="AK287" t="n">
        <v>2.423</v>
      </c>
      <c r="AL287" t="n">
        <v>2.3884</v>
      </c>
      <c r="AM287" t="n">
        <v>2.3654</v>
      </c>
      <c r="AN287" t="n">
        <v>2.3513</v>
      </c>
      <c r="AO287" t="n">
        <v>2.3526</v>
      </c>
      <c r="AP287" t="n">
        <v>2.5126</v>
      </c>
      <c r="AQ287" t="n">
        <v>2.5183</v>
      </c>
      <c r="AR287" t="n">
        <v>2.4915</v>
      </c>
      <c r="AS287" t="n">
        <v>2.4772</v>
      </c>
      <c r="AT287" t="n">
        <v>2.4586</v>
      </c>
      <c r="AU287" t="n">
        <v>2.416</v>
      </c>
      <c r="AV287" t="n">
        <v>2.2839</v>
      </c>
      <c r="AW287" t="n">
        <v>2.2483</v>
      </c>
      <c r="AX287" t="n">
        <v>2.2236</v>
      </c>
      <c r="AY287" t="n">
        <v>2.2031</v>
      </c>
      <c r="AZ287" t="n">
        <v>2.2076</v>
      </c>
      <c r="BA287" t="n">
        <v>2.2244</v>
      </c>
      <c r="BB287" t="n">
        <v>2.4065</v>
      </c>
      <c r="BC287" t="n">
        <v>2.4225</v>
      </c>
      <c r="BD287" t="n">
        <v>2.4171</v>
      </c>
      <c r="BE287" t="n">
        <v>2.4033</v>
      </c>
      <c r="BF287" t="n">
        <v>2.383</v>
      </c>
      <c r="BG287" t="n">
        <v>2.3426</v>
      </c>
      <c r="BH287" t="n">
        <v>2.2113</v>
      </c>
      <c r="BI287" t="n">
        <v>2.1751</v>
      </c>
      <c r="BJ287" t="n">
        <v>2.1463</v>
      </c>
      <c r="BK287" t="n">
        <v>2.1262</v>
      </c>
    </row>
    <row r="288">
      <c r="A288" s="1112" t="n">
        <v>44685</v>
      </c>
      <c r="B288" s="63" t="n">
        <v>192843</v>
      </c>
      <c r="T288" t="n">
        <v>3.6523</v>
      </c>
      <c r="U288" t="n">
        <v>3.5675</v>
      </c>
      <c r="V288" t="n">
        <v>3.4525</v>
      </c>
      <c r="W288" t="n">
        <v>3.3338</v>
      </c>
      <c r="X288" t="n">
        <v>3.0969</v>
      </c>
      <c r="Y288" t="n">
        <v>2.9883</v>
      </c>
      <c r="Z288" t="n">
        <v>2.9031</v>
      </c>
      <c r="AA288" t="n">
        <v>2.8408</v>
      </c>
      <c r="AB288" t="n">
        <v>2.7977</v>
      </c>
      <c r="AC288" t="n">
        <v>2.7728</v>
      </c>
      <c r="AD288" t="n">
        <v>2.9042</v>
      </c>
      <c r="AE288" t="n">
        <v>2.88</v>
      </c>
      <c r="AF288" t="n">
        <v>2.8485</v>
      </c>
      <c r="AG288" t="n">
        <v>2.811</v>
      </c>
      <c r="AH288" t="n">
        <v>2.7667</v>
      </c>
      <c r="AI288" t="n">
        <v>2.7209</v>
      </c>
      <c r="AJ288" t="n">
        <v>2.5736</v>
      </c>
      <c r="AK288" t="n">
        <v>2.5272</v>
      </c>
      <c r="AL288" t="n">
        <v>2.492</v>
      </c>
      <c r="AM288" t="n">
        <v>2.469</v>
      </c>
      <c r="AN288" t="n">
        <v>2.4549</v>
      </c>
      <c r="AO288" t="n">
        <v>2.4561</v>
      </c>
      <c r="AP288" t="n">
        <v>2.616</v>
      </c>
      <c r="AQ288" t="n">
        <v>2.6207</v>
      </c>
      <c r="AR288" t="n">
        <v>2.5928</v>
      </c>
      <c r="AS288" t="n">
        <v>2.5773</v>
      </c>
      <c r="AT288" t="n">
        <v>2.5576</v>
      </c>
      <c r="AU288" t="n">
        <v>2.5139</v>
      </c>
      <c r="AV288" t="n">
        <v>2.3807</v>
      </c>
      <c r="AW288" t="n">
        <v>2.3439</v>
      </c>
      <c r="AX288" t="n">
        <v>2.3181</v>
      </c>
      <c r="AY288" t="n">
        <v>2.2976</v>
      </c>
      <c r="AZ288" t="n">
        <v>2.3021</v>
      </c>
      <c r="BA288" t="n">
        <v>2.3189</v>
      </c>
      <c r="BB288" t="n">
        <v>2.501</v>
      </c>
      <c r="BC288" t="n">
        <v>2.517</v>
      </c>
      <c r="BD288" t="n">
        <v>2.5116</v>
      </c>
      <c r="BE288" t="n">
        <v>2.4978</v>
      </c>
      <c r="BF288" t="n">
        <v>2.4775</v>
      </c>
      <c r="BG288" t="n">
        <v>2.4371</v>
      </c>
      <c r="BH288" t="n">
        <v>2.3058</v>
      </c>
      <c r="BI288" t="n">
        <v>2.2696</v>
      </c>
      <c r="BJ288" t="n">
        <v>2.2408</v>
      </c>
      <c r="BK288" t="n">
        <v>2.2207</v>
      </c>
    </row>
    <row r="289">
      <c r="A289" s="1112" t="n">
        <v>44686</v>
      </c>
      <c r="B289" s="63" t="n">
        <v>144751</v>
      </c>
      <c r="T289" t="n">
        <v>3.6587</v>
      </c>
      <c r="U289" t="n">
        <v>3.58</v>
      </c>
      <c r="V289" t="n">
        <v>3.4678</v>
      </c>
      <c r="W289" t="n">
        <v>3.3486</v>
      </c>
      <c r="X289" t="n">
        <v>3.114</v>
      </c>
      <c r="Y289" t="n">
        <v>3.0056</v>
      </c>
      <c r="Z289" t="n">
        <v>2.9204</v>
      </c>
      <c r="AA289" t="n">
        <v>2.8574</v>
      </c>
      <c r="AB289" t="n">
        <v>2.8131</v>
      </c>
      <c r="AC289" t="n">
        <v>2.787</v>
      </c>
      <c r="AD289" t="n">
        <v>2.9205</v>
      </c>
      <c r="AE289" t="n">
        <v>2.8944</v>
      </c>
      <c r="AF289" t="n">
        <v>2.8622</v>
      </c>
      <c r="AG289" t="n">
        <v>2.8241</v>
      </c>
      <c r="AH289" t="n">
        <v>2.7797</v>
      </c>
      <c r="AI289" t="n">
        <v>2.7336</v>
      </c>
      <c r="AJ289" t="n">
        <v>2.5853</v>
      </c>
      <c r="AK289" t="n">
        <v>2.5378</v>
      </c>
      <c r="AL289" t="n">
        <v>2.5004</v>
      </c>
      <c r="AM289" t="n">
        <v>2.4774</v>
      </c>
      <c r="AN289" t="n">
        <v>2.4638</v>
      </c>
      <c r="AO289" t="n">
        <v>2.4647</v>
      </c>
      <c r="AP289" t="n">
        <v>2.6243</v>
      </c>
      <c r="AQ289" t="n">
        <v>2.6287</v>
      </c>
      <c r="AR289" t="n">
        <v>2.6005</v>
      </c>
      <c r="AS289" t="n">
        <v>2.5847</v>
      </c>
      <c r="AT289" t="n">
        <v>2.5647</v>
      </c>
      <c r="AU289" t="n">
        <v>2.5207</v>
      </c>
      <c r="AV289" t="n">
        <v>2.3872</v>
      </c>
      <c r="AW289" t="n">
        <v>2.3501</v>
      </c>
      <c r="AX289" t="n">
        <v>2.3229</v>
      </c>
      <c r="AY289" t="n">
        <v>2.3024</v>
      </c>
      <c r="AZ289" t="n">
        <v>2.3069</v>
      </c>
      <c r="BA289" t="n">
        <v>2.3237</v>
      </c>
      <c r="BB289" t="n">
        <v>2.5058</v>
      </c>
      <c r="BC289" t="n">
        <v>2.5218</v>
      </c>
      <c r="BD289" t="n">
        <v>2.5164</v>
      </c>
      <c r="BE289" t="n">
        <v>2.5026</v>
      </c>
      <c r="BF289" t="n">
        <v>2.4823</v>
      </c>
      <c r="BG289" t="n">
        <v>2.4419</v>
      </c>
      <c r="BH289" t="n">
        <v>2.3106</v>
      </c>
      <c r="BI289" t="n">
        <v>2.2744</v>
      </c>
      <c r="BJ289" t="n">
        <v>2.2456</v>
      </c>
      <c r="BK289" t="n">
        <v>2.2255</v>
      </c>
    </row>
    <row r="290">
      <c r="A290" s="1112" t="n">
        <v>44687</v>
      </c>
      <c r="B290" s="63" t="n">
        <v>234710</v>
      </c>
      <c r="T290" t="n">
        <v>3.759</v>
      </c>
      <c r="U290" t="n">
        <v>3.661</v>
      </c>
      <c r="V290" t="n">
        <v>3.5358</v>
      </c>
      <c r="W290" t="n">
        <v>3.4071</v>
      </c>
      <c r="X290" t="n">
        <v>3.165</v>
      </c>
      <c r="Y290" t="n">
        <v>3.0459</v>
      </c>
      <c r="Z290" t="n">
        <v>2.9507</v>
      </c>
      <c r="AA290" t="n">
        <v>2.8816</v>
      </c>
      <c r="AB290" t="n">
        <v>2.8338</v>
      </c>
      <c r="AC290" t="n">
        <v>2.8071</v>
      </c>
      <c r="AD290" t="n">
        <v>2.9389</v>
      </c>
      <c r="AE290" t="n">
        <v>2.91</v>
      </c>
      <c r="AF290" t="n">
        <v>2.875</v>
      </c>
      <c r="AG290" t="n">
        <v>2.8341</v>
      </c>
      <c r="AH290" t="n">
        <v>2.7882</v>
      </c>
      <c r="AI290" t="n">
        <v>2.7406</v>
      </c>
      <c r="AJ290" t="n">
        <v>2.5908</v>
      </c>
      <c r="AK290" t="n">
        <v>2.5418</v>
      </c>
      <c r="AL290" t="n">
        <v>2.5029</v>
      </c>
      <c r="AM290" t="n">
        <v>2.4796</v>
      </c>
      <c r="AN290" t="n">
        <v>2.4657</v>
      </c>
      <c r="AO290" t="n">
        <v>2.4663</v>
      </c>
      <c r="AP290" t="n">
        <v>2.6256</v>
      </c>
      <c r="AQ290" t="n">
        <v>2.6296</v>
      </c>
      <c r="AR290" t="n">
        <v>2.6011</v>
      </c>
      <c r="AS290" t="n">
        <v>2.585</v>
      </c>
      <c r="AT290" t="n">
        <v>2.5644</v>
      </c>
      <c r="AU290" t="n">
        <v>2.5198</v>
      </c>
      <c r="AV290" t="n">
        <v>2.386</v>
      </c>
      <c r="AW290" t="n">
        <v>2.3485</v>
      </c>
      <c r="AX290" t="n">
        <v>2.3208</v>
      </c>
      <c r="AY290" t="n">
        <v>2.3003</v>
      </c>
      <c r="AZ290" t="n">
        <v>2.3048</v>
      </c>
      <c r="BA290" t="n">
        <v>2.3216</v>
      </c>
      <c r="BB290" t="n">
        <v>2.5037</v>
      </c>
      <c r="BC290" t="n">
        <v>2.5197</v>
      </c>
      <c r="BD290" t="n">
        <v>2.5143</v>
      </c>
      <c r="BE290" t="n">
        <v>2.5005</v>
      </c>
      <c r="BF290" t="n">
        <v>2.4802</v>
      </c>
      <c r="BG290" t="n">
        <v>2.4398</v>
      </c>
      <c r="BH290" t="n">
        <v>2.3085</v>
      </c>
      <c r="BI290" t="n">
        <v>2.2723</v>
      </c>
      <c r="BJ290" t="n">
        <v>2.2435</v>
      </c>
      <c r="BK290" t="n">
        <v>2.2234</v>
      </c>
    </row>
    <row r="291">
      <c r="A291" s="1112" t="n">
        <v>44690</v>
      </c>
      <c r="B291" s="63" t="n">
        <v>207692</v>
      </c>
      <c r="T291" t="n">
        <v>3.6419</v>
      </c>
      <c r="U291" t="n">
        <v>3.5296</v>
      </c>
      <c r="V291" t="n">
        <v>3.4016</v>
      </c>
      <c r="W291" t="n">
        <v>3.2742</v>
      </c>
      <c r="X291" t="n">
        <v>3.0333</v>
      </c>
      <c r="Y291" t="n">
        <v>2.9156</v>
      </c>
      <c r="Z291" t="n">
        <v>2.822</v>
      </c>
      <c r="AA291" t="n">
        <v>2.7537</v>
      </c>
      <c r="AB291" t="n">
        <v>2.7062</v>
      </c>
      <c r="AC291" t="n">
        <v>2.68</v>
      </c>
      <c r="AD291" t="n">
        <v>2.8115</v>
      </c>
      <c r="AE291" t="n">
        <v>2.7829</v>
      </c>
      <c r="AF291" t="n">
        <v>2.7472</v>
      </c>
      <c r="AG291" t="n">
        <v>2.7069</v>
      </c>
      <c r="AH291" t="n">
        <v>2.6614</v>
      </c>
      <c r="AI291" t="n">
        <v>2.6143</v>
      </c>
      <c r="AJ291" t="n">
        <v>2.4651</v>
      </c>
      <c r="AK291" t="n">
        <v>2.4166</v>
      </c>
      <c r="AL291" t="n">
        <v>2.3794</v>
      </c>
      <c r="AM291" t="n">
        <v>2.3561</v>
      </c>
      <c r="AN291" t="n">
        <v>2.3422</v>
      </c>
      <c r="AO291" t="n">
        <v>2.3428</v>
      </c>
      <c r="AP291" t="n">
        <v>2.5021</v>
      </c>
      <c r="AQ291" t="n">
        <v>2.5061</v>
      </c>
      <c r="AR291" t="n">
        <v>2.4776</v>
      </c>
      <c r="AS291" t="n">
        <v>2.4615</v>
      </c>
      <c r="AT291" t="n">
        <v>2.4409</v>
      </c>
      <c r="AU291" t="n">
        <v>2.3963</v>
      </c>
      <c r="AV291" t="n">
        <v>2.2625</v>
      </c>
      <c r="AW291" t="n">
        <v>2.225</v>
      </c>
      <c r="AX291" t="n">
        <v>2.1973</v>
      </c>
      <c r="AY291" t="n">
        <v>2.1768</v>
      </c>
      <c r="AZ291" t="n">
        <v>2.1813</v>
      </c>
      <c r="BA291" t="n">
        <v>2.1981</v>
      </c>
      <c r="BB291" t="n">
        <v>2.3802</v>
      </c>
      <c r="BC291" t="n">
        <v>2.3962</v>
      </c>
      <c r="BD291" t="n">
        <v>2.3908</v>
      </c>
      <c r="BE291" t="n">
        <v>2.377</v>
      </c>
      <c r="BF291" t="n">
        <v>2.3567</v>
      </c>
      <c r="BG291" t="n">
        <v>2.3163</v>
      </c>
      <c r="BH291" t="n">
        <v>2.185</v>
      </c>
      <c r="BI291" t="n">
        <v>2.1488</v>
      </c>
      <c r="BJ291" t="n">
        <v>2.12</v>
      </c>
      <c r="BK291" t="n">
        <v>2.0999</v>
      </c>
    </row>
    <row r="292">
      <c r="A292" s="1112" t="n">
        <v>44691</v>
      </c>
      <c r="B292" s="63" t="n">
        <v>188882</v>
      </c>
      <c r="T292" t="n">
        <v>3.5415</v>
      </c>
      <c r="U292" t="n">
        <v>3.4349</v>
      </c>
      <c r="V292" t="n">
        <v>3.3128</v>
      </c>
      <c r="W292" t="n">
        <v>3.191</v>
      </c>
      <c r="X292" t="n">
        <v>2.9552</v>
      </c>
      <c r="Y292" t="n">
        <v>2.8418</v>
      </c>
      <c r="Z292" t="n">
        <v>2.7526</v>
      </c>
      <c r="AA292" t="n">
        <v>2.6876</v>
      </c>
      <c r="AB292" t="n">
        <v>2.6444</v>
      </c>
      <c r="AC292" t="n">
        <v>2.6224</v>
      </c>
      <c r="AD292" t="n">
        <v>2.7553</v>
      </c>
      <c r="AE292" t="n">
        <v>2.7275</v>
      </c>
      <c r="AF292" t="n">
        <v>2.6943</v>
      </c>
      <c r="AG292" t="n">
        <v>2.6556</v>
      </c>
      <c r="AH292" t="n">
        <v>2.613</v>
      </c>
      <c r="AI292" t="n">
        <v>2.5689</v>
      </c>
      <c r="AJ292" t="n">
        <v>2.4225</v>
      </c>
      <c r="AK292" t="n">
        <v>2.3757</v>
      </c>
      <c r="AL292" t="n">
        <v>2.342</v>
      </c>
      <c r="AM292" t="n">
        <v>2.3188</v>
      </c>
      <c r="AN292" t="n">
        <v>2.3068</v>
      </c>
      <c r="AO292" t="n">
        <v>2.3092</v>
      </c>
      <c r="AP292" t="n">
        <v>2.4691</v>
      </c>
      <c r="AQ292" t="n">
        <v>2.4762</v>
      </c>
      <c r="AR292" t="n">
        <v>2.4495</v>
      </c>
      <c r="AS292" t="n">
        <v>2.4353</v>
      </c>
      <c r="AT292" t="n">
        <v>2.4165</v>
      </c>
      <c r="AU292" t="n">
        <v>2.3738</v>
      </c>
      <c r="AV292" t="n">
        <v>2.2418</v>
      </c>
      <c r="AW292" t="n">
        <v>2.2062</v>
      </c>
      <c r="AX292" t="n">
        <v>2.182</v>
      </c>
      <c r="AY292" t="n">
        <v>2.1615</v>
      </c>
      <c r="AZ292" t="n">
        <v>2.166</v>
      </c>
      <c r="BA292" t="n">
        <v>2.1828</v>
      </c>
      <c r="BB292" t="n">
        <v>2.3649</v>
      </c>
      <c r="BC292" t="n">
        <v>2.3809</v>
      </c>
      <c r="BD292" t="n">
        <v>2.3755</v>
      </c>
      <c r="BE292" t="n">
        <v>2.3617</v>
      </c>
      <c r="BF292" t="n">
        <v>2.3414</v>
      </c>
      <c r="BG292" t="n">
        <v>2.301</v>
      </c>
      <c r="BH292" t="n">
        <v>2.1697</v>
      </c>
      <c r="BI292" t="n">
        <v>2.1335</v>
      </c>
      <c r="BJ292" t="n">
        <v>2.1047</v>
      </c>
      <c r="BK292" t="n">
        <v>2.0846</v>
      </c>
    </row>
    <row r="293">
      <c r="A293" s="1112" t="n">
        <v>44692</v>
      </c>
      <c r="B293" s="63" t="n">
        <v>205771</v>
      </c>
      <c r="T293" t="n">
        <v>3.6855</v>
      </c>
      <c r="U293" t="n">
        <v>3.5736</v>
      </c>
      <c r="V293" t="n">
        <v>3.4422</v>
      </c>
      <c r="W293" t="n">
        <v>3.3111</v>
      </c>
      <c r="X293" t="n">
        <v>3.0683</v>
      </c>
      <c r="Y293" t="n">
        <v>2.948</v>
      </c>
      <c r="Z293" t="n">
        <v>2.8549</v>
      </c>
      <c r="AA293" t="n">
        <v>2.7902</v>
      </c>
      <c r="AB293" t="n">
        <v>2.7482</v>
      </c>
      <c r="AC293" t="n">
        <v>2.7269</v>
      </c>
      <c r="AD293" t="n">
        <v>2.8615</v>
      </c>
      <c r="AE293" t="n">
        <v>2.837</v>
      </c>
      <c r="AF293" t="n">
        <v>2.8058</v>
      </c>
      <c r="AG293" t="n">
        <v>2.7665</v>
      </c>
      <c r="AH293" t="n">
        <v>2.7235</v>
      </c>
      <c r="AI293" t="n">
        <v>2.679</v>
      </c>
      <c r="AJ293" t="n">
        <v>2.53</v>
      </c>
      <c r="AK293" t="n">
        <v>2.4807</v>
      </c>
      <c r="AL293" t="n">
        <v>2.4444</v>
      </c>
      <c r="AM293" t="n">
        <v>2.4207</v>
      </c>
      <c r="AN293" t="n">
        <v>2.4081</v>
      </c>
      <c r="AO293" t="n">
        <v>2.41</v>
      </c>
      <c r="AP293" t="n">
        <v>2.5693</v>
      </c>
      <c r="AQ293" t="n">
        <v>2.5759</v>
      </c>
      <c r="AR293" t="n">
        <v>2.5487</v>
      </c>
      <c r="AS293" t="n">
        <v>2.5339</v>
      </c>
      <c r="AT293" t="n">
        <v>2.5146</v>
      </c>
      <c r="AU293" t="n">
        <v>2.4713</v>
      </c>
      <c r="AV293" t="n">
        <v>2.3388</v>
      </c>
      <c r="AW293" t="n">
        <v>2.3026</v>
      </c>
      <c r="AX293" t="n">
        <v>2.2779</v>
      </c>
      <c r="AY293" t="n">
        <v>2.2574</v>
      </c>
      <c r="AZ293" t="n">
        <v>2.2619</v>
      </c>
      <c r="BA293" t="n">
        <v>2.2787</v>
      </c>
      <c r="BB293" t="n">
        <v>2.4608</v>
      </c>
      <c r="BC293" t="n">
        <v>2.4768</v>
      </c>
      <c r="BD293" t="n">
        <v>2.4714</v>
      </c>
      <c r="BE293" t="n">
        <v>2.4576</v>
      </c>
      <c r="BF293" t="n">
        <v>2.4373</v>
      </c>
      <c r="BG293" t="n">
        <v>2.3969</v>
      </c>
      <c r="BH293" t="n">
        <v>2.2656</v>
      </c>
      <c r="BI293" t="n">
        <v>2.2294</v>
      </c>
      <c r="BJ293" t="n">
        <v>2.2006</v>
      </c>
      <c r="BK293" t="n">
        <v>2.1805</v>
      </c>
    </row>
    <row r="294">
      <c r="A294" s="1112" t="n">
        <v>44693</v>
      </c>
      <c r="B294" s="63" t="n">
        <v>220609</v>
      </c>
      <c r="T294" t="n">
        <v>3.7917</v>
      </c>
      <c r="U294" t="n">
        <v>3.645</v>
      </c>
      <c r="V294" t="n">
        <v>3.4884</v>
      </c>
      <c r="W294" t="n">
        <v>3.3373</v>
      </c>
      <c r="X294" t="n">
        <v>3.0872</v>
      </c>
      <c r="Y294" t="n">
        <v>2.959</v>
      </c>
      <c r="Z294" t="n">
        <v>2.856</v>
      </c>
      <c r="AA294" t="n">
        <v>2.783</v>
      </c>
      <c r="AB294" t="n">
        <v>2.7377</v>
      </c>
      <c r="AC294" t="n">
        <v>2.7171</v>
      </c>
      <c r="AD294" t="n">
        <v>2.8534</v>
      </c>
      <c r="AE294" t="n">
        <v>2.833</v>
      </c>
      <c r="AF294" t="n">
        <v>2.8036</v>
      </c>
      <c r="AG294" t="n">
        <v>2.7634</v>
      </c>
      <c r="AH294" t="n">
        <v>2.7169</v>
      </c>
      <c r="AI294" t="n">
        <v>2.6703</v>
      </c>
      <c r="AJ294" t="n">
        <v>2.5126</v>
      </c>
      <c r="AK294" t="n">
        <v>2.4633</v>
      </c>
      <c r="AL294" t="n">
        <v>2.4275</v>
      </c>
      <c r="AM294" t="n">
        <v>2.409</v>
      </c>
      <c r="AN294" t="n">
        <v>2.3964</v>
      </c>
      <c r="AO294" t="n">
        <v>2.3983</v>
      </c>
      <c r="AP294" t="n">
        <v>2.5582</v>
      </c>
      <c r="AQ294" t="n">
        <v>2.5648</v>
      </c>
      <c r="AR294" t="n">
        <v>2.5376</v>
      </c>
      <c r="AS294" t="n">
        <v>2.5228</v>
      </c>
      <c r="AT294" t="n">
        <v>2.5035</v>
      </c>
      <c r="AU294" t="n">
        <v>2.4602</v>
      </c>
      <c r="AV294" t="n">
        <v>2.3277</v>
      </c>
      <c r="AW294" t="n">
        <v>2.2915</v>
      </c>
      <c r="AX294" t="n">
        <v>2.2668</v>
      </c>
      <c r="AY294" t="n">
        <v>2.2463</v>
      </c>
      <c r="AZ294" t="n">
        <v>2.2508</v>
      </c>
      <c r="BA294" t="n">
        <v>2.2676</v>
      </c>
      <c r="BB294" t="n">
        <v>2.4497</v>
      </c>
      <c r="BC294" t="n">
        <v>2.4657</v>
      </c>
      <c r="BD294" t="n">
        <v>2.4603</v>
      </c>
      <c r="BE294" t="n">
        <v>2.4465</v>
      </c>
      <c r="BF294" t="n">
        <v>2.4262</v>
      </c>
      <c r="BG294" t="n">
        <v>2.3858</v>
      </c>
      <c r="BH294" t="n">
        <v>2.2545</v>
      </c>
      <c r="BI294" t="n">
        <v>2.2183</v>
      </c>
      <c r="BJ294" t="n">
        <v>2.1895</v>
      </c>
      <c r="BK294" t="n">
        <v>2.1694</v>
      </c>
    </row>
    <row r="295">
      <c r="A295" s="1112" t="n">
        <v>44694</v>
      </c>
      <c r="B295" s="63" t="n">
        <v>212772</v>
      </c>
      <c r="T295" t="n">
        <v>3.9578</v>
      </c>
      <c r="U295" t="n">
        <v>3.7848</v>
      </c>
      <c r="V295" t="n">
        <v>3.6055</v>
      </c>
      <c r="W295" t="n">
        <v>3.4422</v>
      </c>
      <c r="X295" t="n">
        <v>3.181</v>
      </c>
      <c r="Y295" t="n">
        <v>3.0429</v>
      </c>
      <c r="Z295" t="n">
        <v>2.9315</v>
      </c>
      <c r="AA295" t="n">
        <v>2.849</v>
      </c>
      <c r="AB295" t="n">
        <v>2.7951</v>
      </c>
      <c r="AC295" t="n">
        <v>2.7691</v>
      </c>
      <c r="AD295" t="n">
        <v>2.9064</v>
      </c>
      <c r="AE295" t="n">
        <v>2.8887</v>
      </c>
      <c r="AF295" t="n">
        <v>2.8605</v>
      </c>
      <c r="AG295" t="n">
        <v>2.8204</v>
      </c>
      <c r="AH295" t="n">
        <v>2.774</v>
      </c>
      <c r="AI295" t="n">
        <v>2.7263</v>
      </c>
      <c r="AJ295" t="n">
        <v>2.5673</v>
      </c>
      <c r="AK295" t="n">
        <v>2.5167</v>
      </c>
      <c r="AL295" t="n">
        <v>2.4795</v>
      </c>
      <c r="AM295" t="n">
        <v>2.4597</v>
      </c>
      <c r="AN295" t="n">
        <v>2.4458</v>
      </c>
      <c r="AO295" t="n">
        <v>2.4464</v>
      </c>
      <c r="AP295" t="n">
        <v>2.605</v>
      </c>
      <c r="AQ295" t="n">
        <v>2.6102</v>
      </c>
      <c r="AR295" t="n">
        <v>2.5817</v>
      </c>
      <c r="AS295" t="n">
        <v>2.5656</v>
      </c>
      <c r="AT295" t="n">
        <v>2.545</v>
      </c>
      <c r="AU295" t="n">
        <v>2.5004</v>
      </c>
      <c r="AV295" t="n">
        <v>2.3665</v>
      </c>
      <c r="AW295" t="n">
        <v>2.329</v>
      </c>
      <c r="AX295" t="n">
        <v>2.299</v>
      </c>
      <c r="AY295" t="n">
        <v>2.2785</v>
      </c>
      <c r="AZ295" t="n">
        <v>2.283</v>
      </c>
      <c r="BA295" t="n">
        <v>2.2998</v>
      </c>
      <c r="BB295" t="n">
        <v>2.4819</v>
      </c>
      <c r="BC295" t="n">
        <v>2.4994</v>
      </c>
      <c r="BD295" t="n">
        <v>2.494</v>
      </c>
      <c r="BE295" t="n">
        <v>2.4802</v>
      </c>
      <c r="BF295" t="n">
        <v>2.4599</v>
      </c>
      <c r="BG295" t="n">
        <v>2.4195</v>
      </c>
      <c r="BH295" t="n">
        <v>2.2882</v>
      </c>
      <c r="BI295" t="n">
        <v>2.252</v>
      </c>
      <c r="BJ295" t="n">
        <v>2.2232</v>
      </c>
      <c r="BK295" t="n">
        <v>2.2031</v>
      </c>
    </row>
    <row r="296">
      <c r="A296" s="1112" t="n">
        <v>44697</v>
      </c>
      <c r="B296" s="63" t="n">
        <v>171129</v>
      </c>
      <c r="T296" t="n">
        <v>4.0229</v>
      </c>
      <c r="U296" t="n">
        <v>3.8405</v>
      </c>
      <c r="V296" t="n">
        <v>3.6523</v>
      </c>
      <c r="W296" t="n">
        <v>3.4846</v>
      </c>
      <c r="X296" t="n">
        <v>3.2165</v>
      </c>
      <c r="Y296" t="n">
        <v>3.0729</v>
      </c>
      <c r="Z296" t="n">
        <v>2.9586</v>
      </c>
      <c r="AA296" t="n">
        <v>2.874</v>
      </c>
      <c r="AB296" t="n">
        <v>2.8172</v>
      </c>
      <c r="AC296" t="n">
        <v>2.7875</v>
      </c>
      <c r="AD296" t="n">
        <v>2.9249</v>
      </c>
      <c r="AE296" t="n">
        <v>2.9063</v>
      </c>
      <c r="AF296" t="n">
        <v>2.8796</v>
      </c>
      <c r="AG296" t="n">
        <v>2.8392</v>
      </c>
      <c r="AH296" t="n">
        <v>2.7925</v>
      </c>
      <c r="AI296" t="n">
        <v>2.7446</v>
      </c>
      <c r="AJ296" t="n">
        <v>2.5831</v>
      </c>
      <c r="AK296" t="n">
        <v>2.5325</v>
      </c>
      <c r="AL296" t="n">
        <v>2.4953</v>
      </c>
      <c r="AM296" t="n">
        <v>2.4769</v>
      </c>
      <c r="AN296" t="n">
        <v>2.4627</v>
      </c>
      <c r="AO296" t="n">
        <v>2.463</v>
      </c>
      <c r="AP296" t="n">
        <v>2.6213</v>
      </c>
      <c r="AQ296" t="n">
        <v>2.6262</v>
      </c>
      <c r="AR296" t="n">
        <v>2.5975</v>
      </c>
      <c r="AS296" t="n">
        <v>2.5811</v>
      </c>
      <c r="AT296" t="n">
        <v>2.5602</v>
      </c>
      <c r="AU296" t="n">
        <v>2.5153</v>
      </c>
      <c r="AV296" t="n">
        <v>2.3812</v>
      </c>
      <c r="AW296" t="n">
        <v>2.3434</v>
      </c>
      <c r="AX296" t="n">
        <v>2.3098</v>
      </c>
      <c r="AY296" t="n">
        <v>2.2893</v>
      </c>
      <c r="AZ296" t="n">
        <v>2.2938</v>
      </c>
      <c r="BA296" t="n">
        <v>2.3106</v>
      </c>
      <c r="BB296" t="n">
        <v>2.4927</v>
      </c>
      <c r="BC296" t="n">
        <v>2.5102</v>
      </c>
      <c r="BD296" t="n">
        <v>2.5048</v>
      </c>
      <c r="BE296" t="n">
        <v>2.491</v>
      </c>
      <c r="BF296" t="n">
        <v>2.4707</v>
      </c>
      <c r="BG296" t="n">
        <v>2.4303</v>
      </c>
      <c r="BH296" t="n">
        <v>2.299</v>
      </c>
      <c r="BI296" t="n">
        <v>2.2628</v>
      </c>
      <c r="BJ296" t="n">
        <v>2.234</v>
      </c>
      <c r="BK296" t="n">
        <v>2.2139</v>
      </c>
    </row>
    <row r="297">
      <c r="A297" s="1112" t="n">
        <v>44698</v>
      </c>
      <c r="B297" s="63" t="n">
        <v>190241</v>
      </c>
      <c r="T297" t="n">
        <v>3.9417</v>
      </c>
      <c r="U297" t="n">
        <v>3.7763</v>
      </c>
      <c r="V297" t="n">
        <v>3.5994</v>
      </c>
      <c r="W297" t="n">
        <v>3.4365</v>
      </c>
      <c r="X297" t="n">
        <v>3.1717</v>
      </c>
      <c r="Y297" t="n">
        <v>3.0315</v>
      </c>
      <c r="Z297" t="n">
        <v>2.923</v>
      </c>
      <c r="AA297" t="n">
        <v>2.844</v>
      </c>
      <c r="AB297" t="n">
        <v>2.7904</v>
      </c>
      <c r="AC297" t="n">
        <v>2.7606</v>
      </c>
      <c r="AD297" t="n">
        <v>2.9001</v>
      </c>
      <c r="AE297" t="n">
        <v>2.8817</v>
      </c>
      <c r="AF297" t="n">
        <v>2.8552</v>
      </c>
      <c r="AG297" t="n">
        <v>2.8148</v>
      </c>
      <c r="AH297" t="n">
        <v>2.7671</v>
      </c>
      <c r="AI297" t="n">
        <v>2.7163</v>
      </c>
      <c r="AJ297" t="n">
        <v>2.5543</v>
      </c>
      <c r="AK297" t="n">
        <v>2.5043</v>
      </c>
      <c r="AL297" t="n">
        <v>2.468</v>
      </c>
      <c r="AM297" t="n">
        <v>2.4496</v>
      </c>
      <c r="AN297" t="n">
        <v>2.4354</v>
      </c>
      <c r="AO297" t="n">
        <v>2.4357</v>
      </c>
      <c r="AP297" t="n">
        <v>2.594</v>
      </c>
      <c r="AQ297" t="n">
        <v>2.5989</v>
      </c>
      <c r="AR297" t="n">
        <v>2.5702</v>
      </c>
      <c r="AS297" t="n">
        <v>2.5538</v>
      </c>
      <c r="AT297" t="n">
        <v>2.5329</v>
      </c>
      <c r="AU297" t="n">
        <v>2.488</v>
      </c>
      <c r="AV297" t="n">
        <v>2.3539</v>
      </c>
      <c r="AW297" t="n">
        <v>2.3161</v>
      </c>
      <c r="AX297" t="n">
        <v>2.2825</v>
      </c>
      <c r="AY297" t="n">
        <v>2.262</v>
      </c>
      <c r="AZ297" t="n">
        <v>2.2665</v>
      </c>
      <c r="BA297" t="n">
        <v>2.2833</v>
      </c>
      <c r="BB297" t="n">
        <v>2.4654</v>
      </c>
      <c r="BC297" t="n">
        <v>2.4829</v>
      </c>
      <c r="BD297" t="n">
        <v>2.4775</v>
      </c>
      <c r="BE297" t="n">
        <v>2.4637</v>
      </c>
      <c r="BF297" t="n">
        <v>2.4434</v>
      </c>
      <c r="BG297" t="n">
        <v>2.403</v>
      </c>
      <c r="BH297" t="n">
        <v>2.2717</v>
      </c>
      <c r="BI297" t="n">
        <v>2.2355</v>
      </c>
      <c r="BJ297" t="n">
        <v>2.2067</v>
      </c>
      <c r="BK297" t="n">
        <v>2.1866</v>
      </c>
    </row>
    <row r="298">
      <c r="A298" s="1112" t="n">
        <v>44699</v>
      </c>
      <c r="B298" s="63" t="n">
        <v>267315</v>
      </c>
      <c r="T298" t="n">
        <v>3.7206</v>
      </c>
      <c r="U298" t="n">
        <v>3.5913</v>
      </c>
      <c r="V298" t="n">
        <v>3.4445</v>
      </c>
      <c r="W298" t="n">
        <v>3.3047</v>
      </c>
      <c r="X298" t="n">
        <v>3.053</v>
      </c>
      <c r="Y298" t="n">
        <v>2.9232</v>
      </c>
      <c r="Z298" t="n">
        <v>2.8242</v>
      </c>
      <c r="AA298" t="n">
        <v>2.7529</v>
      </c>
      <c r="AB298" t="n">
        <v>2.707</v>
      </c>
      <c r="AC298" t="n">
        <v>2.6854</v>
      </c>
      <c r="AD298" t="n">
        <v>2.8312</v>
      </c>
      <c r="AE298" t="n">
        <v>2.8133</v>
      </c>
      <c r="AF298" t="n">
        <v>2.7871</v>
      </c>
      <c r="AG298" t="n">
        <v>2.7471</v>
      </c>
      <c r="AH298" t="n">
        <v>2.6999</v>
      </c>
      <c r="AI298" t="n">
        <v>2.6487</v>
      </c>
      <c r="AJ298" t="n">
        <v>2.4867</v>
      </c>
      <c r="AK298" t="n">
        <v>2.4368</v>
      </c>
      <c r="AL298" t="n">
        <v>2.4006</v>
      </c>
      <c r="AM298" t="n">
        <v>2.3825</v>
      </c>
      <c r="AN298" t="n">
        <v>2.3687</v>
      </c>
      <c r="AO298" t="n">
        <v>2.3694</v>
      </c>
      <c r="AP298" t="n">
        <v>2.5282</v>
      </c>
      <c r="AQ298" t="n">
        <v>2.5335</v>
      </c>
      <c r="AR298" t="n">
        <v>2.5052</v>
      </c>
      <c r="AS298" t="n">
        <v>2.4892</v>
      </c>
      <c r="AT298" t="n">
        <v>2.4687</v>
      </c>
      <c r="AU298" t="n">
        <v>2.4242</v>
      </c>
      <c r="AV298" t="n">
        <v>2.2906</v>
      </c>
      <c r="AW298" t="n">
        <v>2.2532</v>
      </c>
      <c r="AX298" t="n">
        <v>2.2201</v>
      </c>
      <c r="AY298" t="n">
        <v>2.1996</v>
      </c>
      <c r="AZ298" t="n">
        <v>2.2041</v>
      </c>
      <c r="BA298" t="n">
        <v>2.2209</v>
      </c>
      <c r="BB298" t="n">
        <v>2.403</v>
      </c>
      <c r="BC298" t="n">
        <v>2.4205</v>
      </c>
      <c r="BD298" t="n">
        <v>2.4151</v>
      </c>
      <c r="BE298" t="n">
        <v>2.4013</v>
      </c>
      <c r="BF298" t="n">
        <v>2.381</v>
      </c>
      <c r="BG298" t="n">
        <v>2.3406</v>
      </c>
      <c r="BH298" t="n">
        <v>2.2093</v>
      </c>
      <c r="BI298" t="n">
        <v>2.1731</v>
      </c>
      <c r="BJ298" t="n">
        <v>2.1443</v>
      </c>
      <c r="BK298" t="n">
        <v>2.1242</v>
      </c>
    </row>
    <row r="299">
      <c r="A299" s="1112" t="n">
        <v>44700</v>
      </c>
      <c r="B299" s="63" t="n">
        <v>234024</v>
      </c>
      <c r="T299" t="n">
        <v>3.8317</v>
      </c>
      <c r="U299" t="n">
        <v>3.6776</v>
      </c>
      <c r="V299" t="n">
        <v>3.5138</v>
      </c>
      <c r="W299" t="n">
        <v>3.3644</v>
      </c>
      <c r="X299" t="n">
        <v>3.1012</v>
      </c>
      <c r="Y299" t="n">
        <v>2.9628</v>
      </c>
      <c r="Z299" t="n">
        <v>2.8547</v>
      </c>
      <c r="AA299" t="n">
        <v>2.7759</v>
      </c>
      <c r="AB299" t="n">
        <v>2.7271</v>
      </c>
      <c r="AC299" t="n">
        <v>2.7071</v>
      </c>
      <c r="AD299" t="n">
        <v>2.8591</v>
      </c>
      <c r="AE299" t="n">
        <v>2.842</v>
      </c>
      <c r="AF299" t="n">
        <v>2.8159</v>
      </c>
      <c r="AG299" t="n">
        <v>2.776</v>
      </c>
      <c r="AH299" t="n">
        <v>2.7289</v>
      </c>
      <c r="AI299" t="n">
        <v>2.6778</v>
      </c>
      <c r="AJ299" t="n">
        <v>2.5159</v>
      </c>
      <c r="AK299" t="n">
        <v>2.4661</v>
      </c>
      <c r="AL299" t="n">
        <v>2.4306</v>
      </c>
      <c r="AM299" t="n">
        <v>2.4122</v>
      </c>
      <c r="AN299" t="n">
        <v>2.3987</v>
      </c>
      <c r="AO299" t="n">
        <v>2.3997</v>
      </c>
      <c r="AP299" t="n">
        <v>2.5588</v>
      </c>
      <c r="AQ299" t="n">
        <v>2.5644</v>
      </c>
      <c r="AR299" t="n">
        <v>2.537</v>
      </c>
      <c r="AS299" t="n">
        <v>2.521</v>
      </c>
      <c r="AT299" t="n">
        <v>2.5005</v>
      </c>
      <c r="AU299" t="n">
        <v>2.456</v>
      </c>
      <c r="AV299" t="n">
        <v>2.3224</v>
      </c>
      <c r="AW299" t="n">
        <v>2.285</v>
      </c>
      <c r="AX299" t="n">
        <v>2.2519</v>
      </c>
      <c r="AY299" t="n">
        <v>2.2314</v>
      </c>
      <c r="AZ299" t="n">
        <v>2.2359</v>
      </c>
      <c r="BA299" t="n">
        <v>2.2527</v>
      </c>
      <c r="BB299" t="n">
        <v>2.4348</v>
      </c>
      <c r="BC299" t="n">
        <v>2.4523</v>
      </c>
      <c r="BD299" t="n">
        <v>2.4469</v>
      </c>
      <c r="BE299" t="n">
        <v>2.4331</v>
      </c>
      <c r="BF299" t="n">
        <v>2.4128</v>
      </c>
      <c r="BG299" t="n">
        <v>2.3724</v>
      </c>
      <c r="BH299" t="n">
        <v>2.2411</v>
      </c>
      <c r="BI299" t="n">
        <v>2.2049</v>
      </c>
      <c r="BJ299" t="n">
        <v>2.1761</v>
      </c>
      <c r="BK299" t="n">
        <v>2.156</v>
      </c>
    </row>
    <row r="300">
      <c r="A300" s="1112" t="n">
        <v>44701</v>
      </c>
      <c r="B300" s="63" t="n">
        <v>200945</v>
      </c>
      <c r="T300" t="n">
        <v>3.837</v>
      </c>
      <c r="U300" t="n">
        <v>3.6897</v>
      </c>
      <c r="V300" t="n">
        <v>3.5263</v>
      </c>
      <c r="W300" t="n">
        <v>3.3773</v>
      </c>
      <c r="X300" t="n">
        <v>3.1142</v>
      </c>
      <c r="Y300" t="n">
        <v>2.9723</v>
      </c>
      <c r="Z300" t="n">
        <v>2.8607</v>
      </c>
      <c r="AA300" t="n">
        <v>2.7807</v>
      </c>
      <c r="AB300" t="n">
        <v>2.732</v>
      </c>
      <c r="AC300" t="n">
        <v>2.7123</v>
      </c>
      <c r="AD300" t="n">
        <v>2.8645</v>
      </c>
      <c r="AE300" t="n">
        <v>2.8443</v>
      </c>
      <c r="AF300" t="n">
        <v>2.8149</v>
      </c>
      <c r="AG300" t="n">
        <v>2.7719</v>
      </c>
      <c r="AH300" t="n">
        <v>2.7219</v>
      </c>
      <c r="AI300" t="n">
        <v>2.6687</v>
      </c>
      <c r="AJ300" t="n">
        <v>2.5032</v>
      </c>
      <c r="AK300" t="n">
        <v>2.4531</v>
      </c>
      <c r="AL300" t="n">
        <v>2.4187</v>
      </c>
      <c r="AM300" t="n">
        <v>2.3996</v>
      </c>
      <c r="AN300" t="n">
        <v>2.3868</v>
      </c>
      <c r="AO300" t="n">
        <v>2.3871</v>
      </c>
      <c r="AP300" t="n">
        <v>2.5462</v>
      </c>
      <c r="AQ300" t="n">
        <v>2.5518</v>
      </c>
      <c r="AR300" t="n">
        <v>2.5251</v>
      </c>
      <c r="AS300" t="n">
        <v>2.5084</v>
      </c>
      <c r="AT300" t="n">
        <v>2.4879</v>
      </c>
      <c r="AU300" t="n">
        <v>2.4434</v>
      </c>
      <c r="AV300" t="n">
        <v>2.3098</v>
      </c>
      <c r="AW300" t="n">
        <v>2.2724</v>
      </c>
      <c r="AX300" t="n">
        <v>2.24</v>
      </c>
      <c r="AY300" t="n">
        <v>2.2195</v>
      </c>
      <c r="AZ300" t="n">
        <v>2.224</v>
      </c>
      <c r="BA300" t="n">
        <v>2.2408</v>
      </c>
      <c r="BB300" t="n">
        <v>2.4229</v>
      </c>
      <c r="BC300" t="n">
        <v>2.4404</v>
      </c>
      <c r="BD300" t="n">
        <v>2.435</v>
      </c>
      <c r="BE300" t="n">
        <v>2.4212</v>
      </c>
      <c r="BF300" t="n">
        <v>2.4009</v>
      </c>
      <c r="BG300" t="n">
        <v>2.3605</v>
      </c>
      <c r="BH300" t="n">
        <v>2.2292</v>
      </c>
      <c r="BI300" t="n">
        <v>2.193</v>
      </c>
      <c r="BJ300" t="n">
        <v>2.1642</v>
      </c>
      <c r="BK300" t="n">
        <v>2.1441</v>
      </c>
    </row>
    <row r="301">
      <c r="A301" s="1112" t="n">
        <v>44704</v>
      </c>
      <c r="B301" s="63" t="n">
        <v>199209</v>
      </c>
      <c r="T301" t="n">
        <v>3.7977</v>
      </c>
      <c r="U301" t="n">
        <v>3.6802</v>
      </c>
      <c r="V301" t="n">
        <v>3.5284</v>
      </c>
      <c r="W301" t="n">
        <v>3.3827</v>
      </c>
      <c r="X301" t="n">
        <v>3.1221</v>
      </c>
      <c r="Y301" t="n">
        <v>2.9781</v>
      </c>
      <c r="Z301" t="n">
        <v>2.866</v>
      </c>
      <c r="AA301" t="n">
        <v>2.7866</v>
      </c>
      <c r="AB301" t="n">
        <v>2.7406</v>
      </c>
      <c r="AC301" t="n">
        <v>2.7248</v>
      </c>
      <c r="AD301" t="n">
        <v>2.8778</v>
      </c>
      <c r="AE301" t="n">
        <v>2.8568</v>
      </c>
      <c r="AF301" t="n">
        <v>2.8269</v>
      </c>
      <c r="AG301" t="n">
        <v>2.784</v>
      </c>
      <c r="AH301" t="n">
        <v>2.734</v>
      </c>
      <c r="AI301" t="n">
        <v>2.6808</v>
      </c>
      <c r="AJ301" t="n">
        <v>2.5153</v>
      </c>
      <c r="AK301" t="n">
        <v>2.4652</v>
      </c>
      <c r="AL301" t="n">
        <v>2.4308</v>
      </c>
      <c r="AM301" t="n">
        <v>2.4117</v>
      </c>
      <c r="AN301" t="n">
        <v>2.3989</v>
      </c>
      <c r="AO301" t="n">
        <v>2.3992</v>
      </c>
      <c r="AP301" t="n">
        <v>2.5583</v>
      </c>
      <c r="AQ301" t="n">
        <v>2.5639</v>
      </c>
      <c r="AR301" t="n">
        <v>2.5372</v>
      </c>
      <c r="AS301" t="n">
        <v>2.5205</v>
      </c>
      <c r="AT301" t="n">
        <v>2.5</v>
      </c>
      <c r="AU301" t="n">
        <v>2.4555</v>
      </c>
      <c r="AV301" t="n">
        <v>2.3219</v>
      </c>
      <c r="AW301" t="n">
        <v>2.2845</v>
      </c>
      <c r="AX301" t="n">
        <v>2.2521</v>
      </c>
      <c r="AY301" t="n">
        <v>2.2316</v>
      </c>
      <c r="AZ301" t="n">
        <v>2.2361</v>
      </c>
      <c r="BA301" t="n">
        <v>2.2529</v>
      </c>
      <c r="BB301" t="n">
        <v>2.435</v>
      </c>
      <c r="BC301" t="n">
        <v>2.4525</v>
      </c>
      <c r="BD301" t="n">
        <v>2.4471</v>
      </c>
      <c r="BE301" t="n">
        <v>2.4333</v>
      </c>
      <c r="BF301" t="n">
        <v>2.413</v>
      </c>
      <c r="BG301" t="n">
        <v>2.3726</v>
      </c>
      <c r="BH301" t="n">
        <v>2.2413</v>
      </c>
      <c r="BI301" t="n">
        <v>2.2051</v>
      </c>
      <c r="BJ301" t="n">
        <v>2.1763</v>
      </c>
      <c r="BK301" t="n">
        <v>2.1562</v>
      </c>
    </row>
    <row r="302">
      <c r="A302" s="1112" t="n">
        <v>44705</v>
      </c>
      <c r="B302" s="63" t="n">
        <v>289587</v>
      </c>
      <c r="T302" t="n">
        <v>3.811</v>
      </c>
      <c r="U302" t="n">
        <v>3.6897</v>
      </c>
      <c r="V302" t="n">
        <v>3.5331</v>
      </c>
      <c r="W302" t="n">
        <v>3.3861</v>
      </c>
      <c r="X302" t="n">
        <v>3.1433</v>
      </c>
      <c r="Y302" t="n">
        <v>2.9916</v>
      </c>
      <c r="Z302" t="n">
        <v>2.8699</v>
      </c>
      <c r="AA302" t="n">
        <v>2.7815</v>
      </c>
      <c r="AB302" t="n">
        <v>2.7308</v>
      </c>
      <c r="AC302" t="n">
        <v>2.7155</v>
      </c>
      <c r="AD302" t="n">
        <v>2.8664</v>
      </c>
      <c r="AE302" t="n">
        <v>2.8468</v>
      </c>
      <c r="AF302" t="n">
        <v>2.8164</v>
      </c>
      <c r="AG302" t="n">
        <v>2.7735</v>
      </c>
      <c r="AH302" t="n">
        <v>2.7248</v>
      </c>
      <c r="AI302" t="n">
        <v>2.6725</v>
      </c>
      <c r="AJ302" t="n">
        <v>2.5079</v>
      </c>
      <c r="AK302" t="n">
        <v>2.4589</v>
      </c>
      <c r="AL302" t="n">
        <v>2.4248</v>
      </c>
      <c r="AM302" t="n">
        <v>2.4057</v>
      </c>
      <c r="AN302" t="n">
        <v>2.3929</v>
      </c>
      <c r="AO302" t="n">
        <v>2.3932</v>
      </c>
      <c r="AP302" t="n">
        <v>2.5523</v>
      </c>
      <c r="AQ302" t="n">
        <v>2.5579</v>
      </c>
      <c r="AR302" t="n">
        <v>2.5312</v>
      </c>
      <c r="AS302" t="n">
        <v>2.5145</v>
      </c>
      <c r="AT302" t="n">
        <v>2.494</v>
      </c>
      <c r="AU302" t="n">
        <v>2.4495</v>
      </c>
      <c r="AV302" t="n">
        <v>2.3159</v>
      </c>
      <c r="AW302" t="n">
        <v>2.2785</v>
      </c>
      <c r="AX302" t="n">
        <v>2.2461</v>
      </c>
      <c r="AY302" t="n">
        <v>2.2256</v>
      </c>
      <c r="AZ302" t="n">
        <v>2.2301</v>
      </c>
      <c r="BA302" t="n">
        <v>2.2469</v>
      </c>
      <c r="BB302" t="n">
        <v>2.429</v>
      </c>
      <c r="BC302" t="n">
        <v>2.4465</v>
      </c>
      <c r="BD302" t="n">
        <v>2.4411</v>
      </c>
      <c r="BE302" t="n">
        <v>2.4273</v>
      </c>
      <c r="BF302" t="n">
        <v>2.407</v>
      </c>
      <c r="BG302" t="n">
        <v>2.3666</v>
      </c>
      <c r="BH302" t="n">
        <v>2.2353</v>
      </c>
      <c r="BI302" t="n">
        <v>2.1991</v>
      </c>
      <c r="BJ302" t="n">
        <v>2.1703</v>
      </c>
      <c r="BK302" t="n">
        <v>2.1502</v>
      </c>
    </row>
    <row r="303">
      <c r="A303" s="1112" t="n">
        <v>44706</v>
      </c>
      <c r="B303" s="63" t="n">
        <v>220482</v>
      </c>
      <c r="T303" t="n">
        <v>3.8317</v>
      </c>
      <c r="U303" t="n">
        <v>3.7253</v>
      </c>
      <c r="V303" t="n">
        <v>3.5793</v>
      </c>
      <c r="W303" t="n">
        <v>3.4361</v>
      </c>
      <c r="X303" t="n">
        <v>3.1973</v>
      </c>
      <c r="Y303" t="n">
        <v>3.0451</v>
      </c>
      <c r="Z303" t="n">
        <v>2.9227</v>
      </c>
      <c r="AA303" t="n">
        <v>2.8326</v>
      </c>
      <c r="AB303" t="n">
        <v>2.777</v>
      </c>
      <c r="AC303" t="n">
        <v>2.7536</v>
      </c>
      <c r="AD303" t="n">
        <v>2.9039</v>
      </c>
      <c r="AE303" t="n">
        <v>2.8829</v>
      </c>
      <c r="AF303" t="n">
        <v>2.8508</v>
      </c>
      <c r="AG303" t="n">
        <v>2.8079</v>
      </c>
      <c r="AH303" t="n">
        <v>2.7592</v>
      </c>
      <c r="AI303" t="n">
        <v>2.7069</v>
      </c>
      <c r="AJ303" t="n">
        <v>2.5423</v>
      </c>
      <c r="AK303" t="n">
        <v>2.4933</v>
      </c>
      <c r="AL303" t="n">
        <v>2.4592</v>
      </c>
      <c r="AM303" t="n">
        <v>2.4401</v>
      </c>
      <c r="AN303" t="n">
        <v>2.4273</v>
      </c>
      <c r="AO303" t="n">
        <v>2.4276</v>
      </c>
      <c r="AP303" t="n">
        <v>2.5867</v>
      </c>
      <c r="AQ303" t="n">
        <v>2.5923</v>
      </c>
      <c r="AR303" t="n">
        <v>2.5656</v>
      </c>
      <c r="AS303" t="n">
        <v>2.5489</v>
      </c>
      <c r="AT303" t="n">
        <v>2.5284</v>
      </c>
      <c r="AU303" t="n">
        <v>2.4839</v>
      </c>
      <c r="AV303" t="n">
        <v>2.3503</v>
      </c>
      <c r="AW303" t="n">
        <v>2.3129</v>
      </c>
      <c r="AX303" t="n">
        <v>2.2805</v>
      </c>
      <c r="AY303" t="n">
        <v>2.26</v>
      </c>
      <c r="AZ303" t="n">
        <v>2.2645</v>
      </c>
      <c r="BA303" t="n">
        <v>2.2813</v>
      </c>
      <c r="BB303" t="n">
        <v>2.4634</v>
      </c>
      <c r="BC303" t="n">
        <v>2.4809</v>
      </c>
      <c r="BD303" t="n">
        <v>2.4755</v>
      </c>
      <c r="BE303" t="n">
        <v>2.4617</v>
      </c>
      <c r="BF303" t="n">
        <v>2.4414</v>
      </c>
      <c r="BG303" t="n">
        <v>2.401</v>
      </c>
      <c r="BH303" t="n">
        <v>2.2697</v>
      </c>
      <c r="BI303" t="n">
        <v>2.2335</v>
      </c>
      <c r="BJ303" t="n">
        <v>2.2047</v>
      </c>
      <c r="BK303" t="n">
        <v>2.1846</v>
      </c>
    </row>
    <row r="304">
      <c r="A304" s="1112" t="n">
        <v>44707</v>
      </c>
      <c r="B304" s="63" t="n">
        <v>210173</v>
      </c>
      <c r="T304" t="n">
        <v>3.8774</v>
      </c>
      <c r="U304" t="n">
        <v>3.7924</v>
      </c>
      <c r="V304" t="n">
        <v>3.6515</v>
      </c>
      <c r="W304" t="n">
        <v>3.507</v>
      </c>
      <c r="X304" t="n">
        <v>3.2671</v>
      </c>
      <c r="Y304" t="n">
        <v>3.1104</v>
      </c>
      <c r="Z304" t="n">
        <v>2.9826</v>
      </c>
      <c r="AA304" t="n">
        <v>2.8863</v>
      </c>
      <c r="AB304" t="n">
        <v>2.8254</v>
      </c>
      <c r="AC304" t="n">
        <v>2.8006</v>
      </c>
      <c r="AD304" t="n">
        <v>2.9501</v>
      </c>
      <c r="AE304" t="n">
        <v>2.9241</v>
      </c>
      <c r="AF304" t="n">
        <v>2.8866</v>
      </c>
      <c r="AG304" t="n">
        <v>2.8411</v>
      </c>
      <c r="AH304" t="n">
        <v>2.7851</v>
      </c>
      <c r="AI304" t="n">
        <v>2.7256</v>
      </c>
      <c r="AJ304" t="n">
        <v>2.5511</v>
      </c>
      <c r="AK304" t="n">
        <v>2.4923</v>
      </c>
      <c r="AL304" t="n">
        <v>2.4533</v>
      </c>
      <c r="AM304" t="n">
        <v>2.4342</v>
      </c>
      <c r="AN304" t="n">
        <v>2.4214</v>
      </c>
      <c r="AO304" t="n">
        <v>2.4217</v>
      </c>
      <c r="AP304" t="n">
        <v>2.5808</v>
      </c>
      <c r="AQ304" t="n">
        <v>2.5864</v>
      </c>
      <c r="AR304" t="n">
        <v>2.5597</v>
      </c>
      <c r="AS304" t="n">
        <v>2.543</v>
      </c>
      <c r="AT304" t="n">
        <v>2.5225</v>
      </c>
      <c r="AU304" t="n">
        <v>2.478</v>
      </c>
      <c r="AV304" t="n">
        <v>2.3444</v>
      </c>
      <c r="AW304" t="n">
        <v>2.307</v>
      </c>
      <c r="AX304" t="n">
        <v>2.2746</v>
      </c>
      <c r="AY304" t="n">
        <v>2.2541</v>
      </c>
      <c r="AZ304" t="n">
        <v>2.2586</v>
      </c>
      <c r="BA304" t="n">
        <v>2.2754</v>
      </c>
      <c r="BB304" t="n">
        <v>2.4575</v>
      </c>
      <c r="BC304" t="n">
        <v>2.475</v>
      </c>
      <c r="BD304" t="n">
        <v>2.4696</v>
      </c>
      <c r="BE304" t="n">
        <v>2.4558</v>
      </c>
      <c r="BF304" t="n">
        <v>2.4355</v>
      </c>
      <c r="BG304" t="n">
        <v>2.3951</v>
      </c>
      <c r="BH304" t="n">
        <v>2.2638</v>
      </c>
      <c r="BI304" t="n">
        <v>2.2276</v>
      </c>
      <c r="BJ304" t="n">
        <v>2.1988</v>
      </c>
      <c r="BK304" t="n">
        <v>2.1787</v>
      </c>
    </row>
    <row r="305">
      <c r="A305" s="1112" t="n">
        <v>44708</v>
      </c>
      <c r="B305" s="63" t="n">
        <v>196823</v>
      </c>
      <c r="T305" t="n">
        <v>4.0158</v>
      </c>
      <c r="U305" t="n">
        <v>3.9119</v>
      </c>
      <c r="V305" t="n">
        <v>3.7558</v>
      </c>
      <c r="W305" t="n">
        <v>3.6013</v>
      </c>
      <c r="X305" t="n">
        <v>3.3531</v>
      </c>
      <c r="Y305" t="n">
        <v>3.1913</v>
      </c>
      <c r="Z305" t="n">
        <v>3.0588</v>
      </c>
      <c r="AA305" t="n">
        <v>2.954</v>
      </c>
      <c r="AB305" t="n">
        <v>2.8821</v>
      </c>
      <c r="AC305" t="n">
        <v>2.8447</v>
      </c>
      <c r="AD305" t="n">
        <v>2.9835</v>
      </c>
      <c r="AE305" t="n">
        <v>2.9458</v>
      </c>
      <c r="AF305" t="n">
        <v>2.8963</v>
      </c>
      <c r="AG305" t="n">
        <v>2.8432</v>
      </c>
      <c r="AH305" t="n">
        <v>2.7863</v>
      </c>
      <c r="AI305" t="n">
        <v>2.7266</v>
      </c>
      <c r="AJ305" t="n">
        <v>2.5452</v>
      </c>
      <c r="AK305" t="n">
        <v>2.4852</v>
      </c>
      <c r="AL305" t="n">
        <v>2.4462</v>
      </c>
      <c r="AM305" t="n">
        <v>2.4271</v>
      </c>
      <c r="AN305" t="n">
        <v>2.4143</v>
      </c>
      <c r="AO305" t="n">
        <v>2.4146</v>
      </c>
      <c r="AP305" t="n">
        <v>2.5737</v>
      </c>
      <c r="AQ305" t="n">
        <v>2.5793</v>
      </c>
      <c r="AR305" t="n">
        <v>2.5526</v>
      </c>
      <c r="AS305" t="n">
        <v>2.5359</v>
      </c>
      <c r="AT305" t="n">
        <v>2.5154</v>
      </c>
      <c r="AU305" t="n">
        <v>2.4709</v>
      </c>
      <c r="AV305" t="n">
        <v>2.3373</v>
      </c>
      <c r="AW305" t="n">
        <v>2.2999</v>
      </c>
      <c r="AX305" t="n">
        <v>2.2675</v>
      </c>
      <c r="AY305" t="n">
        <v>2.247</v>
      </c>
      <c r="AZ305" t="n">
        <v>2.2515</v>
      </c>
      <c r="BA305" t="n">
        <v>2.2683</v>
      </c>
      <c r="BB305" t="n">
        <v>2.4504</v>
      </c>
      <c r="BC305" t="n">
        <v>2.4679</v>
      </c>
      <c r="BD305" t="n">
        <v>2.4625</v>
      </c>
      <c r="BE305" t="n">
        <v>2.4487</v>
      </c>
      <c r="BF305" t="n">
        <v>2.4284</v>
      </c>
      <c r="BG305" t="n">
        <v>2.388</v>
      </c>
      <c r="BH305" t="n">
        <v>2.2567</v>
      </c>
      <c r="BI305" t="n">
        <v>2.2205</v>
      </c>
      <c r="BJ305" t="n">
        <v>2.1917</v>
      </c>
      <c r="BK305" t="n">
        <v>2.1716</v>
      </c>
    </row>
    <row r="306">
      <c r="A306" s="1112" t="n">
        <v>44711</v>
      </c>
      <c r="B306" s="63" t="inlineStr">
        <is>
          <t>-</t>
        </is>
      </c>
      <c r="T306" s="192" t="n">
        <v>4.0158</v>
      </c>
      <c r="U306" s="192" t="n">
        <v>3.9119</v>
      </c>
      <c r="V306" s="192" t="n">
        <v>3.7558</v>
      </c>
      <c r="W306" s="192" t="n">
        <v>3.6013</v>
      </c>
      <c r="X306" s="192" t="n">
        <v>3.3531</v>
      </c>
      <c r="Y306" s="192" t="n">
        <v>3.1913</v>
      </c>
      <c r="Z306" s="192" t="n">
        <v>3.0588</v>
      </c>
      <c r="AA306" s="192" t="n">
        <v>2.954</v>
      </c>
      <c r="AB306" s="192" t="n">
        <v>2.8821</v>
      </c>
      <c r="AC306" s="192" t="n">
        <v>2.8447</v>
      </c>
      <c r="AD306" s="192" t="n">
        <v>2.9835</v>
      </c>
      <c r="AE306" s="192" t="n">
        <v>2.9458</v>
      </c>
      <c r="AF306" s="192" t="n">
        <v>2.8963</v>
      </c>
      <c r="AG306" s="192" t="n">
        <v>2.8432</v>
      </c>
      <c r="AH306" s="192" t="n">
        <v>2.7863</v>
      </c>
      <c r="AI306" s="192" t="n">
        <v>2.7266</v>
      </c>
      <c r="AJ306" s="192" t="n">
        <v>2.5452</v>
      </c>
      <c r="AK306" s="192" t="n">
        <v>2.4852</v>
      </c>
      <c r="AL306" s="192" t="n">
        <v>2.4462</v>
      </c>
      <c r="AM306" s="192" t="n">
        <v>2.4271</v>
      </c>
      <c r="AN306" s="192" t="n">
        <v>2.4143</v>
      </c>
      <c r="AO306" s="192" t="n">
        <v>2.4146</v>
      </c>
      <c r="AP306" s="192" t="n">
        <v>2.5737</v>
      </c>
      <c r="AQ306" s="192" t="n">
        <v>2.5793</v>
      </c>
      <c r="AR306" s="192" t="n">
        <v>2.5526</v>
      </c>
      <c r="AS306" s="192" t="n">
        <v>2.5359</v>
      </c>
      <c r="AT306" s="192" t="n">
        <v>2.5154</v>
      </c>
      <c r="AU306" s="192" t="n">
        <v>2.4709</v>
      </c>
      <c r="AV306" s="192" t="n">
        <v>2.3373</v>
      </c>
      <c r="AW306" s="192" t="n">
        <v>2.2999</v>
      </c>
      <c r="AX306" s="192" t="n">
        <v>2.2675</v>
      </c>
      <c r="AY306" s="192" t="n">
        <v>2.247</v>
      </c>
      <c r="AZ306" s="192" t="n">
        <v>2.2515</v>
      </c>
      <c r="BA306" s="192" t="n">
        <v>2.2683</v>
      </c>
      <c r="BB306" s="192" t="n">
        <v>2.4504</v>
      </c>
      <c r="BC306" s="192" t="n">
        <v>2.4679</v>
      </c>
      <c r="BD306" s="192" t="n">
        <v>2.4625</v>
      </c>
      <c r="BE306" s="192" t="n">
        <v>2.4487</v>
      </c>
      <c r="BF306" s="192" t="n">
        <v>2.4284</v>
      </c>
      <c r="BG306" s="192" t="n">
        <v>2.388</v>
      </c>
      <c r="BH306" s="192" t="n">
        <v>2.2567</v>
      </c>
      <c r="BI306" s="192" t="n">
        <v>2.2205</v>
      </c>
      <c r="BJ306" s="192" t="n">
        <v>2.1917</v>
      </c>
      <c r="BK306" s="192" t="n">
        <v>2.1716</v>
      </c>
    </row>
    <row r="307">
      <c r="A307" s="1112" t="n">
        <v>44712</v>
      </c>
      <c r="B307" s="63" t="n">
        <v>214924</v>
      </c>
      <c r="T307" t="n">
        <v>4.0804</v>
      </c>
      <c r="U307" t="n">
        <v>3.9162</v>
      </c>
      <c r="V307" t="n">
        <v>3.7455</v>
      </c>
      <c r="W307" t="n">
        <v>3.5715</v>
      </c>
      <c r="X307" t="n">
        <v>3.3057</v>
      </c>
      <c r="Y307" t="n">
        <v>3.1278</v>
      </c>
      <c r="Z307" t="n">
        <v>2.9864</v>
      </c>
      <c r="AA307" t="n">
        <v>2.8777</v>
      </c>
      <c r="AB307" t="n">
        <v>2.8053</v>
      </c>
      <c r="AC307" t="n">
        <v>2.7695</v>
      </c>
      <c r="AD307" t="n">
        <v>2.9073</v>
      </c>
      <c r="AE307" t="n">
        <v>2.8678</v>
      </c>
      <c r="AF307" t="n">
        <v>2.817</v>
      </c>
      <c r="AG307" t="n">
        <v>2.7629</v>
      </c>
      <c r="AH307" t="n">
        <v>2.7072</v>
      </c>
      <c r="AI307" t="n">
        <v>2.6532</v>
      </c>
      <c r="AJ307" t="n">
        <v>2.4904</v>
      </c>
      <c r="AK307" t="n">
        <v>2.441</v>
      </c>
      <c r="AL307" t="n">
        <v>2.412</v>
      </c>
      <c r="AM307" t="n">
        <v>2.3935</v>
      </c>
      <c r="AN307" t="n">
        <v>2.3801</v>
      </c>
      <c r="AO307" t="n">
        <v>2.377</v>
      </c>
      <c r="AP307" t="n">
        <v>2.5361</v>
      </c>
      <c r="AQ307" t="n">
        <v>2.5417</v>
      </c>
      <c r="AR307" t="n">
        <v>2.5184</v>
      </c>
      <c r="AS307" t="n">
        <v>2.5017</v>
      </c>
      <c r="AT307" t="n">
        <v>2.4812</v>
      </c>
      <c r="AU307" t="n">
        <v>2.4367</v>
      </c>
      <c r="AV307" t="n">
        <v>2.3031</v>
      </c>
      <c r="AW307" t="n">
        <v>2.2657</v>
      </c>
      <c r="AX307" t="n">
        <v>2.2333</v>
      </c>
      <c r="AY307" t="n">
        <v>2.2128</v>
      </c>
      <c r="AZ307" t="n">
        <v>2.2173</v>
      </c>
      <c r="BA307" t="n">
        <v>2.2341</v>
      </c>
      <c r="BB307" t="n">
        <v>2.4162</v>
      </c>
      <c r="BC307" t="n">
        <v>2.4337</v>
      </c>
      <c r="BD307" t="n">
        <v>2.4283</v>
      </c>
      <c r="BE307" t="n">
        <v>2.4145</v>
      </c>
      <c r="BF307" t="n">
        <v>2.3942</v>
      </c>
      <c r="BG307" t="n">
        <v>2.3538</v>
      </c>
      <c r="BH307" t="n">
        <v>2.2225</v>
      </c>
      <c r="BI307" t="n">
        <v>2.1863</v>
      </c>
      <c r="BJ307" t="n">
        <v>2.1575</v>
      </c>
      <c r="BK307" t="n">
        <v>2.1374</v>
      </c>
    </row>
    <row r="308">
      <c r="A308" s="1112" t="n">
        <v>44713</v>
      </c>
      <c r="B308" s="63" t="n">
        <v>197679</v>
      </c>
      <c r="U308" t="n">
        <v>4.0716</v>
      </c>
      <c r="V308" t="n">
        <v>3.8712</v>
      </c>
      <c r="W308" t="n">
        <v>3.6752</v>
      </c>
      <c r="X308" t="n">
        <v>3.3854</v>
      </c>
      <c r="Y308" t="n">
        <v>3.1875</v>
      </c>
      <c r="Z308" t="n">
        <v>3.0303</v>
      </c>
      <c r="AA308" t="n">
        <v>2.9091</v>
      </c>
      <c r="AB308" t="n">
        <v>2.8302</v>
      </c>
      <c r="AC308" t="n">
        <v>2.7951</v>
      </c>
      <c r="AD308" t="n">
        <v>2.942</v>
      </c>
      <c r="AE308" t="n">
        <v>2.8996</v>
      </c>
      <c r="AF308" t="n">
        <v>2.8485</v>
      </c>
      <c r="AG308" t="n">
        <v>2.7924</v>
      </c>
      <c r="AH308" t="n">
        <v>2.7331</v>
      </c>
      <c r="AI308" t="n">
        <v>2.6719</v>
      </c>
      <c r="AJ308" t="n">
        <v>2.5132</v>
      </c>
      <c r="AK308" t="n">
        <v>2.469</v>
      </c>
      <c r="AL308" t="n">
        <v>2.4435</v>
      </c>
      <c r="AM308" t="n">
        <v>2.426</v>
      </c>
      <c r="AN308" t="n">
        <v>2.4126</v>
      </c>
      <c r="AO308" t="n">
        <v>2.4095</v>
      </c>
      <c r="AP308" t="n">
        <v>2.5686</v>
      </c>
      <c r="AQ308" t="n">
        <v>2.5742</v>
      </c>
      <c r="AR308" t="n">
        <v>2.5509</v>
      </c>
      <c r="AS308" t="n">
        <v>2.5342</v>
      </c>
      <c r="AT308" t="n">
        <v>2.5137</v>
      </c>
      <c r="AU308" t="n">
        <v>2.4692</v>
      </c>
      <c r="AV308" t="n">
        <v>2.3356</v>
      </c>
      <c r="AW308" t="n">
        <v>2.2982</v>
      </c>
      <c r="AX308" t="n">
        <v>2.2658</v>
      </c>
      <c r="AY308" t="n">
        <v>2.2453</v>
      </c>
      <c r="AZ308" t="n">
        <v>2.2498</v>
      </c>
      <c r="BA308" t="n">
        <v>2.2666</v>
      </c>
      <c r="BB308" t="n">
        <v>2.4487</v>
      </c>
      <c r="BC308" t="n">
        <v>2.4662</v>
      </c>
      <c r="BD308" t="n">
        <v>2.4608</v>
      </c>
      <c r="BE308" t="n">
        <v>2.447</v>
      </c>
      <c r="BF308" t="n">
        <v>2.4267</v>
      </c>
      <c r="BG308" t="n">
        <v>2.3863</v>
      </c>
      <c r="BH308" t="n">
        <v>2.255</v>
      </c>
      <c r="BI308" t="n">
        <v>2.2188</v>
      </c>
      <c r="BJ308" t="n">
        <v>2.19</v>
      </c>
      <c r="BK308" t="n">
        <v>2.1699</v>
      </c>
    </row>
    <row r="309">
      <c r="A309" s="1112" t="n">
        <v>44714</v>
      </c>
      <c r="B309" s="63" t="n">
        <v>193090</v>
      </c>
      <c r="U309" t="n">
        <v>4.1909</v>
      </c>
      <c r="V309" t="n">
        <v>3.9726</v>
      </c>
      <c r="W309" t="n">
        <v>3.768</v>
      </c>
      <c r="X309" t="n">
        <v>3.4769</v>
      </c>
      <c r="Y309" t="n">
        <v>3.2751</v>
      </c>
      <c r="Z309" t="n">
        <v>3.1125</v>
      </c>
      <c r="AA309" t="n">
        <v>2.9838</v>
      </c>
      <c r="AB309" t="n">
        <v>2.8971</v>
      </c>
      <c r="AC309" t="n">
        <v>2.8551</v>
      </c>
      <c r="AD309" t="n">
        <v>3.0095</v>
      </c>
      <c r="AE309" t="n">
        <v>2.9666</v>
      </c>
      <c r="AF309" t="n">
        <v>2.9151</v>
      </c>
      <c r="AG309" t="n">
        <v>2.8596</v>
      </c>
      <c r="AH309" t="n">
        <v>2.7991</v>
      </c>
      <c r="AI309" t="n">
        <v>2.736</v>
      </c>
      <c r="AJ309" t="n">
        <v>2.5755</v>
      </c>
      <c r="AK309" t="n">
        <v>2.5345</v>
      </c>
      <c r="AL309" t="n">
        <v>2.508</v>
      </c>
      <c r="AM309" t="n">
        <v>2.4877</v>
      </c>
      <c r="AN309" t="n">
        <v>2.4771</v>
      </c>
      <c r="AO309" t="n">
        <v>2.4697</v>
      </c>
      <c r="AP309" t="n">
        <v>2.628</v>
      </c>
      <c r="AQ309" t="n">
        <v>2.6329</v>
      </c>
      <c r="AR309" t="n">
        <v>2.6154</v>
      </c>
      <c r="AS309" t="n">
        <v>2.5914</v>
      </c>
      <c r="AT309" t="n">
        <v>2.5702</v>
      </c>
      <c r="AU309" t="n">
        <v>2.5249</v>
      </c>
      <c r="AV309" t="n">
        <v>2.3906</v>
      </c>
      <c r="AW309" t="n">
        <v>2.3524</v>
      </c>
      <c r="AX309" t="n">
        <v>2.3193</v>
      </c>
      <c r="AY309" t="n">
        <v>2.2988</v>
      </c>
      <c r="AZ309" t="n">
        <v>2.3033</v>
      </c>
      <c r="BA309" t="n">
        <v>2.3201</v>
      </c>
      <c r="BB309" t="n">
        <v>2.5022</v>
      </c>
      <c r="BC309" t="n">
        <v>2.5197</v>
      </c>
      <c r="BD309" t="n">
        <v>2.5143</v>
      </c>
      <c r="BE309" t="n">
        <v>2.5005</v>
      </c>
      <c r="BF309" t="n">
        <v>2.4802</v>
      </c>
      <c r="BG309" t="n">
        <v>2.4398</v>
      </c>
      <c r="BH309" t="n">
        <v>2.3085</v>
      </c>
      <c r="BI309" t="n">
        <v>2.2723</v>
      </c>
      <c r="BJ309" t="n">
        <v>2.2435</v>
      </c>
      <c r="BK309" t="n">
        <v>2.2234</v>
      </c>
    </row>
    <row r="310">
      <c r="A310" s="1112" t="n">
        <v>44715</v>
      </c>
      <c r="B310" s="63" t="n">
        <v>140713</v>
      </c>
      <c r="U310" t="n">
        <v>4.2522</v>
      </c>
      <c r="V310" t="n">
        <v>4.0278</v>
      </c>
      <c r="W310" t="n">
        <v>3.8209</v>
      </c>
      <c r="X310" t="n">
        <v>3.5339</v>
      </c>
      <c r="Y310" t="n">
        <v>3.3295</v>
      </c>
      <c r="Z310" t="n">
        <v>3.1595</v>
      </c>
      <c r="AA310" t="n">
        <v>3.0205</v>
      </c>
      <c r="AB310" t="n">
        <v>2.9222</v>
      </c>
      <c r="AC310" t="n">
        <v>2.8661</v>
      </c>
      <c r="AD310" t="n">
        <v>3.0397</v>
      </c>
      <c r="AE310" t="n">
        <v>2.9955</v>
      </c>
      <c r="AF310" t="n">
        <v>2.9435</v>
      </c>
      <c r="AG310" t="n">
        <v>2.8872</v>
      </c>
      <c r="AH310" t="n">
        <v>2.8266</v>
      </c>
      <c r="AI310" t="n">
        <v>2.7632</v>
      </c>
      <c r="AJ310" t="n">
        <v>2.6023</v>
      </c>
      <c r="AK310" t="n">
        <v>2.5603</v>
      </c>
      <c r="AL310" t="n">
        <v>2.5338</v>
      </c>
      <c r="AM310" t="n">
        <v>2.5129</v>
      </c>
      <c r="AN310" t="n">
        <v>2.5029</v>
      </c>
      <c r="AO310" t="n">
        <v>2.4938</v>
      </c>
      <c r="AP310" t="n">
        <v>2.6515</v>
      </c>
      <c r="AQ310" t="n">
        <v>2.6558</v>
      </c>
      <c r="AR310" t="n">
        <v>2.6412</v>
      </c>
      <c r="AS310" t="n">
        <v>2.6132</v>
      </c>
      <c r="AT310" t="n">
        <v>2.5914</v>
      </c>
      <c r="AU310" t="n">
        <v>2.5455</v>
      </c>
      <c r="AV310" t="n">
        <v>2.4107</v>
      </c>
      <c r="AW310" t="n">
        <v>2.3719</v>
      </c>
      <c r="AX310" t="n">
        <v>2.3382</v>
      </c>
      <c r="AY310" t="n">
        <v>2.3177</v>
      </c>
      <c r="AZ310" t="n">
        <v>2.3222</v>
      </c>
      <c r="BA310" t="n">
        <v>2.339</v>
      </c>
      <c r="BB310" t="n">
        <v>2.5211</v>
      </c>
      <c r="BC310" t="n">
        <v>2.5386</v>
      </c>
      <c r="BD310" t="n">
        <v>2.5332</v>
      </c>
      <c r="BE310" t="n">
        <v>2.5194</v>
      </c>
      <c r="BF310" t="n">
        <v>2.4991</v>
      </c>
      <c r="BG310" t="n">
        <v>2.4587</v>
      </c>
      <c r="BH310" t="n">
        <v>2.3274</v>
      </c>
      <c r="BI310" t="n">
        <v>2.2912</v>
      </c>
      <c r="BJ310" t="n">
        <v>2.2624</v>
      </c>
      <c r="BK310" t="n">
        <v>2.2423</v>
      </c>
    </row>
    <row r="311">
      <c r="A311" s="1112" t="n">
        <v>44718</v>
      </c>
      <c r="B311" s="63" t="n">
        <v>156894</v>
      </c>
      <c r="U311" t="n">
        <v>4.193</v>
      </c>
      <c r="V311" t="n">
        <v>3.9904</v>
      </c>
      <c r="W311" t="n">
        <v>3.7944</v>
      </c>
      <c r="X311" t="n">
        <v>3.5138</v>
      </c>
      <c r="Y311" t="n">
        <v>3.3174</v>
      </c>
      <c r="Z311" t="n">
        <v>3.1566</v>
      </c>
      <c r="AA311" t="n">
        <v>3.0246</v>
      </c>
      <c r="AB311" t="n">
        <v>2.9295</v>
      </c>
      <c r="AC311" t="n">
        <v>2.8739</v>
      </c>
      <c r="AD311" t="n">
        <v>3.047</v>
      </c>
      <c r="AE311" t="n">
        <v>3.001</v>
      </c>
      <c r="AF311" t="n">
        <v>2.9478</v>
      </c>
      <c r="AG311" t="n">
        <v>2.8868</v>
      </c>
      <c r="AH311" t="n">
        <v>2.8197</v>
      </c>
      <c r="AI311" t="n">
        <v>2.7522</v>
      </c>
      <c r="AJ311" t="n">
        <v>2.5907</v>
      </c>
      <c r="AK311" t="n">
        <v>2.5486</v>
      </c>
      <c r="AL311" t="n">
        <v>2.5221</v>
      </c>
      <c r="AM311" t="n">
        <v>2.5011</v>
      </c>
      <c r="AN311" t="n">
        <v>2.4912</v>
      </c>
      <c r="AO311" t="n">
        <v>2.4819</v>
      </c>
      <c r="AP311" t="n">
        <v>2.6397</v>
      </c>
      <c r="AQ311" t="n">
        <v>2.6441</v>
      </c>
      <c r="AR311" t="n">
        <v>2.6296</v>
      </c>
      <c r="AS311" t="n">
        <v>2.6011</v>
      </c>
      <c r="AT311" t="n">
        <v>2.5788</v>
      </c>
      <c r="AU311" t="n">
        <v>2.5324</v>
      </c>
      <c r="AV311" t="n">
        <v>2.3971</v>
      </c>
      <c r="AW311" t="n">
        <v>2.3578</v>
      </c>
      <c r="AX311" t="n">
        <v>2.3236</v>
      </c>
      <c r="AY311" t="n">
        <v>2.3031</v>
      </c>
      <c r="AZ311" t="n">
        <v>2.3076</v>
      </c>
      <c r="BA311" t="n">
        <v>2.3244</v>
      </c>
      <c r="BB311" t="n">
        <v>2.5065</v>
      </c>
      <c r="BC311" t="n">
        <v>2.524</v>
      </c>
      <c r="BD311" t="n">
        <v>2.5186</v>
      </c>
      <c r="BE311" t="n">
        <v>2.5048</v>
      </c>
      <c r="BF311" t="n">
        <v>2.4845</v>
      </c>
      <c r="BG311" t="n">
        <v>2.4441</v>
      </c>
      <c r="BH311" t="n">
        <v>2.3128</v>
      </c>
      <c r="BI311" t="n">
        <v>2.2766</v>
      </c>
      <c r="BJ311" t="n">
        <v>2.2478</v>
      </c>
      <c r="BK311" t="n">
        <v>2.2277</v>
      </c>
    </row>
    <row r="312">
      <c r="A312" s="1112" t="n">
        <v>44719</v>
      </c>
      <c r="B312" s="63" t="n">
        <v>232740</v>
      </c>
      <c r="U312" t="n">
        <v>4.1577</v>
      </c>
      <c r="V312" t="n">
        <v>3.9788</v>
      </c>
      <c r="W312" t="n">
        <v>3.8015</v>
      </c>
      <c r="X312" t="n">
        <v>3.5366</v>
      </c>
      <c r="Y312" t="n">
        <v>3.355</v>
      </c>
      <c r="Z312" t="n">
        <v>3.2042</v>
      </c>
      <c r="AA312" t="n">
        <v>3.0828</v>
      </c>
      <c r="AB312" t="n">
        <v>2.9978</v>
      </c>
      <c r="AC312" t="n">
        <v>2.9494</v>
      </c>
      <c r="AD312" t="n">
        <v>3.1221</v>
      </c>
      <c r="AE312" t="n">
        <v>3.0725</v>
      </c>
      <c r="AF312" t="n">
        <v>3.0131</v>
      </c>
      <c r="AG312" t="n">
        <v>2.9479</v>
      </c>
      <c r="AH312" t="n">
        <v>2.8758</v>
      </c>
      <c r="AI312" t="n">
        <v>2.8031</v>
      </c>
      <c r="AJ312" t="n">
        <v>2.6416</v>
      </c>
      <c r="AK312" t="n">
        <v>2.6029</v>
      </c>
      <c r="AL312" t="n">
        <v>2.5776</v>
      </c>
      <c r="AM312" t="n">
        <v>2.5566</v>
      </c>
      <c r="AN312" t="n">
        <v>2.5467</v>
      </c>
      <c r="AO312" t="n">
        <v>2.5374</v>
      </c>
      <c r="AP312" t="n">
        <v>2.6952</v>
      </c>
      <c r="AQ312" t="n">
        <v>2.6996</v>
      </c>
      <c r="AR312" t="n">
        <v>2.6851</v>
      </c>
      <c r="AS312" t="n">
        <v>2.6566</v>
      </c>
      <c r="AT312" t="n">
        <v>2.6343</v>
      </c>
      <c r="AU312" t="n">
        <v>2.5879</v>
      </c>
      <c r="AV312" t="n">
        <v>2.4526</v>
      </c>
      <c r="AW312" t="n">
        <v>2.4133</v>
      </c>
      <c r="AX312" t="n">
        <v>2.3791</v>
      </c>
      <c r="AY312" t="n">
        <v>2.3586</v>
      </c>
      <c r="AZ312" t="n">
        <v>2.3631</v>
      </c>
      <c r="BA312" t="n">
        <v>2.3799</v>
      </c>
      <c r="BB312" t="n">
        <v>2.562</v>
      </c>
      <c r="BC312" t="n">
        <v>2.5795</v>
      </c>
      <c r="BD312" t="n">
        <v>2.5741</v>
      </c>
      <c r="BE312" t="n">
        <v>2.5603</v>
      </c>
      <c r="BF312" t="n">
        <v>2.54</v>
      </c>
      <c r="BG312" t="n">
        <v>2.4996</v>
      </c>
      <c r="BH312" t="n">
        <v>2.3683</v>
      </c>
      <c r="BI312" t="n">
        <v>2.3321</v>
      </c>
      <c r="BJ312" t="n">
        <v>2.3033</v>
      </c>
      <c r="BK312" t="n">
        <v>2.2832</v>
      </c>
    </row>
    <row r="313">
      <c r="A313" s="1112" t="n">
        <v>44720</v>
      </c>
      <c r="B313" s="63" t="n">
        <v>227053</v>
      </c>
      <c r="U313" t="n">
        <v>4.2219</v>
      </c>
      <c r="V313" t="n">
        <v>4.0425</v>
      </c>
      <c r="W313" t="n">
        <v>3.8617</v>
      </c>
      <c r="X313" t="n">
        <v>3.5845</v>
      </c>
      <c r="Y313" t="n">
        <v>3.4006</v>
      </c>
      <c r="Z313" t="n">
        <v>3.251</v>
      </c>
      <c r="AA313" t="n">
        <v>3.1309</v>
      </c>
      <c r="AB313" t="n">
        <v>3.0479</v>
      </c>
      <c r="AC313" t="n">
        <v>3.001</v>
      </c>
      <c r="AD313" t="n">
        <v>3.1749</v>
      </c>
      <c r="AE313" t="n">
        <v>3.1249</v>
      </c>
      <c r="AF313" t="n">
        <v>3.0605</v>
      </c>
      <c r="AG313" t="n">
        <v>2.9821</v>
      </c>
      <c r="AH313" t="n">
        <v>2.9005</v>
      </c>
      <c r="AI313" t="n">
        <v>2.8215</v>
      </c>
      <c r="AJ313" t="n">
        <v>2.6597</v>
      </c>
      <c r="AK313" t="n">
        <v>2.6212</v>
      </c>
      <c r="AL313" t="n">
        <v>2.596</v>
      </c>
      <c r="AM313" t="n">
        <v>2.5739</v>
      </c>
      <c r="AN313" t="n">
        <v>2.5651</v>
      </c>
      <c r="AO313" t="n">
        <v>2.5551</v>
      </c>
      <c r="AP313" t="n">
        <v>2.7121</v>
      </c>
      <c r="AQ313" t="n">
        <v>2.7158</v>
      </c>
      <c r="AR313" t="n">
        <v>2.7035</v>
      </c>
      <c r="AS313" t="n">
        <v>2.6713</v>
      </c>
      <c r="AT313" t="n">
        <v>2.6482</v>
      </c>
      <c r="AU313" t="n">
        <v>2.6011</v>
      </c>
      <c r="AV313" t="n">
        <v>2.465</v>
      </c>
      <c r="AW313" t="n">
        <v>2.425</v>
      </c>
      <c r="AX313" t="n">
        <v>2.39</v>
      </c>
      <c r="AY313" t="n">
        <v>2.3695</v>
      </c>
      <c r="AZ313" t="n">
        <v>2.374</v>
      </c>
      <c r="BA313" t="n">
        <v>2.3908</v>
      </c>
      <c r="BB313" t="n">
        <v>2.5729</v>
      </c>
      <c r="BC313" t="n">
        <v>2.5904</v>
      </c>
      <c r="BD313" t="n">
        <v>2.585</v>
      </c>
      <c r="BE313" t="n">
        <v>2.5712</v>
      </c>
      <c r="BF313" t="n">
        <v>2.5509</v>
      </c>
      <c r="BG313" t="n">
        <v>2.5105</v>
      </c>
      <c r="BH313" t="n">
        <v>2.3792</v>
      </c>
      <c r="BI313" t="n">
        <v>2.343</v>
      </c>
      <c r="BJ313" t="n">
        <v>2.3142</v>
      </c>
      <c r="BK313" t="n">
        <v>2.2941</v>
      </c>
    </row>
    <row r="314">
      <c r="A314" s="1112" t="n">
        <v>44721</v>
      </c>
      <c r="B314" s="63" t="n">
        <v>189818</v>
      </c>
      <c r="U314" t="n">
        <v>4.2762</v>
      </c>
      <c r="V314" t="n">
        <v>4.0839</v>
      </c>
      <c r="W314" t="n">
        <v>3.8916</v>
      </c>
      <c r="X314" t="n">
        <v>3.6066</v>
      </c>
      <c r="Y314" t="n">
        <v>3.418</v>
      </c>
      <c r="Z314" t="n">
        <v>3.2661</v>
      </c>
      <c r="AA314" t="n">
        <v>3.1443</v>
      </c>
      <c r="AB314" t="n">
        <v>3.0618</v>
      </c>
      <c r="AC314" t="n">
        <v>3.0174</v>
      </c>
      <c r="AD314" t="n">
        <v>3.1914</v>
      </c>
      <c r="AE314" t="n">
        <v>3.1353</v>
      </c>
      <c r="AF314" t="n">
        <v>3.0656</v>
      </c>
      <c r="AG314" t="n">
        <v>2.9847</v>
      </c>
      <c r="AH314" t="n">
        <v>2.9016</v>
      </c>
      <c r="AI314" t="n">
        <v>2.8188</v>
      </c>
      <c r="AJ314" t="n">
        <v>2.6514</v>
      </c>
      <c r="AK314" t="n">
        <v>2.6135</v>
      </c>
      <c r="AL314" t="n">
        <v>2.592</v>
      </c>
      <c r="AM314" t="n">
        <v>2.5705</v>
      </c>
      <c r="AN314" t="n">
        <v>2.5614</v>
      </c>
      <c r="AO314" t="n">
        <v>2.5514</v>
      </c>
      <c r="AP314" t="n">
        <v>2.7079</v>
      </c>
      <c r="AQ314" t="n">
        <v>2.7113</v>
      </c>
      <c r="AR314" t="n">
        <v>2.6995</v>
      </c>
      <c r="AS314" t="n">
        <v>2.6662</v>
      </c>
      <c r="AT314" t="n">
        <v>2.6428</v>
      </c>
      <c r="AU314" t="n">
        <v>2.5954</v>
      </c>
      <c r="AV314" t="n">
        <v>2.4591</v>
      </c>
      <c r="AW314" t="n">
        <v>2.4188</v>
      </c>
      <c r="AX314" t="n">
        <v>2.3833</v>
      </c>
      <c r="AY314" t="n">
        <v>2.3628</v>
      </c>
      <c r="AZ314" t="n">
        <v>2.3673</v>
      </c>
      <c r="BA314" t="n">
        <v>2.3841</v>
      </c>
      <c r="BB314" t="n">
        <v>2.5662</v>
      </c>
      <c r="BC314" t="n">
        <v>2.5837</v>
      </c>
      <c r="BD314" t="n">
        <v>2.5783</v>
      </c>
      <c r="BE314" t="n">
        <v>2.5645</v>
      </c>
      <c r="BF314" t="n">
        <v>2.5442</v>
      </c>
      <c r="BG314" t="n">
        <v>2.5038</v>
      </c>
      <c r="BH314" t="n">
        <v>2.3725</v>
      </c>
      <c r="BI314" t="n">
        <v>2.3363</v>
      </c>
      <c r="BJ314" t="n">
        <v>2.3075</v>
      </c>
      <c r="BK314" t="n">
        <v>2.2874</v>
      </c>
    </row>
    <row r="315">
      <c r="A315" s="1112" t="n">
        <v>44722</v>
      </c>
      <c r="B315" s="63" t="n">
        <v>192746</v>
      </c>
      <c r="U315" t="n">
        <v>4.1722</v>
      </c>
      <c r="V315" t="n">
        <v>3.9976</v>
      </c>
      <c r="W315" t="n">
        <v>3.8178</v>
      </c>
      <c r="X315" t="n">
        <v>3.5493</v>
      </c>
      <c r="Y315" t="n">
        <v>3.3693</v>
      </c>
      <c r="Z315" t="n">
        <v>3.2222</v>
      </c>
      <c r="AA315" t="n">
        <v>3.1064</v>
      </c>
      <c r="AB315" t="n">
        <v>3.0325</v>
      </c>
      <c r="AC315" t="n">
        <v>3.0001</v>
      </c>
      <c r="AD315" t="n">
        <v>3.175</v>
      </c>
      <c r="AE315" t="n">
        <v>3.1174</v>
      </c>
      <c r="AF315" t="n">
        <v>3.0466</v>
      </c>
      <c r="AG315" t="n">
        <v>2.9657</v>
      </c>
      <c r="AH315" t="n">
        <v>2.8826</v>
      </c>
      <c r="AI315" t="n">
        <v>2.7997</v>
      </c>
      <c r="AJ315" t="n">
        <v>2.6323</v>
      </c>
      <c r="AK315" t="n">
        <v>2.5943</v>
      </c>
      <c r="AL315" t="n">
        <v>2.5749</v>
      </c>
      <c r="AM315" t="n">
        <v>2.5564</v>
      </c>
      <c r="AN315" t="n">
        <v>2.5475</v>
      </c>
      <c r="AO315" t="n">
        <v>2.538</v>
      </c>
      <c r="AP315" t="n">
        <v>2.6945</v>
      </c>
      <c r="AQ315" t="n">
        <v>2.6979</v>
      </c>
      <c r="AR315" t="n">
        <v>2.6861</v>
      </c>
      <c r="AS315" t="n">
        <v>2.6528</v>
      </c>
      <c r="AT315" t="n">
        <v>2.6294</v>
      </c>
      <c r="AU315" t="n">
        <v>2.582</v>
      </c>
      <c r="AV315" t="n">
        <v>2.4457</v>
      </c>
      <c r="AW315" t="n">
        <v>2.4054</v>
      </c>
      <c r="AX315" t="n">
        <v>2.3699</v>
      </c>
      <c r="AY315" t="n">
        <v>2.3494</v>
      </c>
      <c r="AZ315" t="n">
        <v>2.3539</v>
      </c>
      <c r="BA315" t="n">
        <v>2.3707</v>
      </c>
      <c r="BB315" t="n">
        <v>2.5528</v>
      </c>
      <c r="BC315" t="n">
        <v>2.5703</v>
      </c>
      <c r="BD315" t="n">
        <v>2.5649</v>
      </c>
      <c r="BE315" t="n">
        <v>2.5511</v>
      </c>
      <c r="BF315" t="n">
        <v>2.5308</v>
      </c>
      <c r="BG315" t="n">
        <v>2.4904</v>
      </c>
      <c r="BH315" t="n">
        <v>2.3591</v>
      </c>
      <c r="BI315" t="n">
        <v>2.3229</v>
      </c>
      <c r="BJ315" t="n">
        <v>2.2941</v>
      </c>
      <c r="BK315" t="n">
        <v>2.274</v>
      </c>
    </row>
    <row r="316">
      <c r="A316" s="1112" t="n">
        <v>44725</v>
      </c>
      <c r="B316" s="63" t="n">
        <v>217508</v>
      </c>
      <c r="U316" t="n">
        <v>4.0353</v>
      </c>
      <c r="V316" t="n">
        <v>3.8929</v>
      </c>
      <c r="W316" t="n">
        <v>3.7385</v>
      </c>
      <c r="X316" t="n">
        <v>3.4896</v>
      </c>
      <c r="Y316" t="n">
        <v>3.324</v>
      </c>
      <c r="Z316" t="n">
        <v>3.1864</v>
      </c>
      <c r="AA316" t="n">
        <v>3.0795</v>
      </c>
      <c r="AB316" t="n">
        <v>3.0162</v>
      </c>
      <c r="AC316" t="n">
        <v>2.9946</v>
      </c>
      <c r="AD316" t="n">
        <v>3.169</v>
      </c>
      <c r="AE316" t="n">
        <v>3.1089</v>
      </c>
      <c r="AF316" t="n">
        <v>3.034</v>
      </c>
      <c r="AG316" t="n">
        <v>2.9519</v>
      </c>
      <c r="AH316" t="n">
        <v>2.869</v>
      </c>
      <c r="AI316" t="n">
        <v>2.7863</v>
      </c>
      <c r="AJ316" t="n">
        <v>2.6224</v>
      </c>
      <c r="AK316" t="n">
        <v>2.5857</v>
      </c>
      <c r="AL316" t="n">
        <v>2.5702</v>
      </c>
      <c r="AM316" t="n">
        <v>2.5547</v>
      </c>
      <c r="AN316" t="n">
        <v>2.5458</v>
      </c>
      <c r="AO316" t="n">
        <v>2.5363</v>
      </c>
      <c r="AP316" t="n">
        <v>2.6928</v>
      </c>
      <c r="AQ316" t="n">
        <v>2.6962</v>
      </c>
      <c r="AR316" t="n">
        <v>2.6844</v>
      </c>
      <c r="AS316" t="n">
        <v>2.6511</v>
      </c>
      <c r="AT316" t="n">
        <v>2.6277</v>
      </c>
      <c r="AU316" t="n">
        <v>2.5803</v>
      </c>
      <c r="AV316" t="n">
        <v>2.444</v>
      </c>
      <c r="AW316" t="n">
        <v>2.4037</v>
      </c>
      <c r="AX316" t="n">
        <v>2.3682</v>
      </c>
      <c r="AY316" t="n">
        <v>2.3477</v>
      </c>
      <c r="AZ316" t="n">
        <v>2.3522</v>
      </c>
      <c r="BA316" t="n">
        <v>2.369</v>
      </c>
      <c r="BB316" t="n">
        <v>2.5511</v>
      </c>
      <c r="BC316" t="n">
        <v>2.5686</v>
      </c>
      <c r="BD316" t="n">
        <v>2.5632</v>
      </c>
      <c r="BE316" t="n">
        <v>2.5494</v>
      </c>
      <c r="BF316" t="n">
        <v>2.5291</v>
      </c>
      <c r="BG316" t="n">
        <v>2.4887</v>
      </c>
      <c r="BH316" t="n">
        <v>2.3574</v>
      </c>
      <c r="BI316" t="n">
        <v>2.3212</v>
      </c>
      <c r="BJ316" t="n">
        <v>2.2924</v>
      </c>
      <c r="BK316" t="n">
        <v>2.2723</v>
      </c>
    </row>
    <row r="317">
      <c r="A317" s="1112" t="n">
        <v>44726</v>
      </c>
      <c r="B317" s="63" t="n">
        <v>185120</v>
      </c>
      <c r="U317" t="n">
        <v>3.9938</v>
      </c>
      <c r="V317" t="n">
        <v>3.8419</v>
      </c>
      <c r="W317" t="n">
        <v>3.6825</v>
      </c>
      <c r="X317" t="n">
        <v>3.4288</v>
      </c>
      <c r="Y317" t="n">
        <v>3.2641</v>
      </c>
      <c r="Z317" t="n">
        <v>3.1279</v>
      </c>
      <c r="AA317" t="n">
        <v>3.0252</v>
      </c>
      <c r="AB317" t="n">
        <v>2.9686</v>
      </c>
      <c r="AC317" t="n">
        <v>2.9531</v>
      </c>
      <c r="AD317" t="n">
        <v>3.1386</v>
      </c>
      <c r="AE317" t="n">
        <v>3.0776</v>
      </c>
      <c r="AF317" t="n">
        <v>3.0033</v>
      </c>
      <c r="AG317" t="n">
        <v>2.9221</v>
      </c>
      <c r="AH317" t="n">
        <v>2.8415</v>
      </c>
      <c r="AI317" t="n">
        <v>2.7664</v>
      </c>
      <c r="AJ317" t="n">
        <v>2.5934</v>
      </c>
      <c r="AK317" t="n">
        <v>2.5551</v>
      </c>
      <c r="AL317" t="n">
        <v>2.5395</v>
      </c>
      <c r="AM317" t="n">
        <v>2.5241</v>
      </c>
      <c r="AN317" t="n">
        <v>2.5153</v>
      </c>
      <c r="AO317" t="n">
        <v>2.5059</v>
      </c>
      <c r="AP317" t="n">
        <v>2.6624</v>
      </c>
      <c r="AQ317" t="n">
        <v>2.6658</v>
      </c>
      <c r="AR317" t="n">
        <v>2.654</v>
      </c>
      <c r="AS317" t="n">
        <v>2.6207</v>
      </c>
      <c r="AT317" t="n">
        <v>2.5973</v>
      </c>
      <c r="AU317" t="n">
        <v>2.5499</v>
      </c>
      <c r="AV317" t="n">
        <v>2.4136</v>
      </c>
      <c r="AW317" t="n">
        <v>2.3733</v>
      </c>
      <c r="AX317" t="n">
        <v>2.3378</v>
      </c>
      <c r="AY317" t="n">
        <v>2.3173</v>
      </c>
      <c r="AZ317" t="n">
        <v>2.3218</v>
      </c>
      <c r="BA317" t="n">
        <v>2.3386</v>
      </c>
      <c r="BB317" t="n">
        <v>2.5207</v>
      </c>
      <c r="BC317" t="n">
        <v>2.5382</v>
      </c>
      <c r="BD317" t="n">
        <v>2.5328</v>
      </c>
      <c r="BE317" t="n">
        <v>2.519</v>
      </c>
      <c r="BF317" t="n">
        <v>2.4987</v>
      </c>
      <c r="BG317" t="n">
        <v>2.4583</v>
      </c>
      <c r="BH317" t="n">
        <v>2.327</v>
      </c>
      <c r="BI317" t="n">
        <v>2.2908</v>
      </c>
      <c r="BJ317" t="n">
        <v>2.262</v>
      </c>
      <c r="BK317" t="n">
        <v>2.2419</v>
      </c>
    </row>
    <row r="318">
      <c r="A318" s="1112" t="n">
        <v>44727</v>
      </c>
      <c r="B318" s="63" t="n">
        <v>200989</v>
      </c>
      <c r="U318" t="n">
        <v>3.8942</v>
      </c>
      <c r="V318" t="n">
        <v>3.7705</v>
      </c>
      <c r="W318" t="n">
        <v>3.6178</v>
      </c>
      <c r="X318" t="n">
        <v>3.3649</v>
      </c>
      <c r="Y318" t="n">
        <v>3.212</v>
      </c>
      <c r="Z318" t="n">
        <v>3.0863</v>
      </c>
      <c r="AA318" t="n">
        <v>2.9912</v>
      </c>
      <c r="AB318" t="n">
        <v>2.9379</v>
      </c>
      <c r="AC318" t="n">
        <v>2.9194</v>
      </c>
      <c r="AD318" t="n">
        <v>3.1038</v>
      </c>
      <c r="AE318" t="n">
        <v>3.0389</v>
      </c>
      <c r="AF318" t="n">
        <v>2.9623</v>
      </c>
      <c r="AG318" t="n">
        <v>2.883</v>
      </c>
      <c r="AH318" t="n">
        <v>2.8063</v>
      </c>
      <c r="AI318" t="n">
        <v>2.7352</v>
      </c>
      <c r="AJ318" t="n">
        <v>2.5581</v>
      </c>
      <c r="AK318" t="n">
        <v>2.5205</v>
      </c>
      <c r="AL318" t="n">
        <v>2.5062</v>
      </c>
      <c r="AM318" t="n">
        <v>2.4925</v>
      </c>
      <c r="AN318" t="n">
        <v>2.4837</v>
      </c>
      <c r="AO318" t="n">
        <v>2.4743</v>
      </c>
      <c r="AP318" t="n">
        <v>2.6308</v>
      </c>
      <c r="AQ318" t="n">
        <v>2.6342</v>
      </c>
      <c r="AR318" t="n">
        <v>2.6224</v>
      </c>
      <c r="AS318" t="n">
        <v>2.5891</v>
      </c>
      <c r="AT318" t="n">
        <v>2.5657</v>
      </c>
      <c r="AU318" t="n">
        <v>2.5183</v>
      </c>
      <c r="AV318" t="n">
        <v>2.382</v>
      </c>
      <c r="AW318" t="n">
        <v>2.3417</v>
      </c>
      <c r="AX318" t="n">
        <v>2.3062</v>
      </c>
      <c r="AY318" t="n">
        <v>2.2857</v>
      </c>
      <c r="AZ318" t="n">
        <v>2.2902</v>
      </c>
      <c r="BA318" t="n">
        <v>2.307</v>
      </c>
      <c r="BB318" t="n">
        <v>2.4891</v>
      </c>
      <c r="BC318" t="n">
        <v>2.5066</v>
      </c>
      <c r="BD318" t="n">
        <v>2.5012</v>
      </c>
      <c r="BE318" t="n">
        <v>2.4874</v>
      </c>
      <c r="BF318" t="n">
        <v>2.4671</v>
      </c>
      <c r="BG318" t="n">
        <v>2.4267</v>
      </c>
      <c r="BH318" t="n">
        <v>2.2954</v>
      </c>
      <c r="BI318" t="n">
        <v>2.2592</v>
      </c>
      <c r="BJ318" t="n">
        <v>2.2304</v>
      </c>
      <c r="BK318" t="n">
        <v>2.2103</v>
      </c>
    </row>
    <row r="319">
      <c r="A319" s="1112" t="n">
        <v>44728</v>
      </c>
      <c r="B319" s="63" t="n">
        <v>163179</v>
      </c>
      <c r="U319" t="n">
        <v>3.9558</v>
      </c>
      <c r="V319" t="n">
        <v>3.8438</v>
      </c>
      <c r="W319" t="n">
        <v>3.6857</v>
      </c>
      <c r="X319" t="n">
        <v>3.4231</v>
      </c>
      <c r="Y319" t="n">
        <v>3.2639</v>
      </c>
      <c r="Z319" t="n">
        <v>3.1326</v>
      </c>
      <c r="AA319" t="n">
        <v>3.033</v>
      </c>
      <c r="AB319" t="n">
        <v>2.9756</v>
      </c>
      <c r="AC319" t="n">
        <v>2.9511</v>
      </c>
      <c r="AD319" t="n">
        <v>3.1354</v>
      </c>
      <c r="AE319" t="n">
        <v>3.0703</v>
      </c>
      <c r="AF319" t="n">
        <v>2.9937</v>
      </c>
      <c r="AG319" t="n">
        <v>2.9133</v>
      </c>
      <c r="AH319" t="n">
        <v>2.8304</v>
      </c>
      <c r="AI319" t="n">
        <v>2.7595</v>
      </c>
      <c r="AJ319" t="n">
        <v>2.5764</v>
      </c>
      <c r="AK319" t="n">
        <v>2.5394</v>
      </c>
      <c r="AL319" t="n">
        <v>2.5344</v>
      </c>
      <c r="AM319" t="n">
        <v>2.5212</v>
      </c>
      <c r="AN319" t="n">
        <v>2.5127</v>
      </c>
      <c r="AO319" t="n">
        <v>2.5039</v>
      </c>
      <c r="AP319" t="n">
        <v>2.6592</v>
      </c>
      <c r="AQ319" t="n">
        <v>2.6617</v>
      </c>
      <c r="AR319" t="n">
        <v>2.649</v>
      </c>
      <c r="AS319" t="n">
        <v>2.6148</v>
      </c>
      <c r="AT319" t="n">
        <v>2.5904</v>
      </c>
      <c r="AU319" t="n">
        <v>2.5421</v>
      </c>
      <c r="AV319" t="n">
        <v>2.4049</v>
      </c>
      <c r="AW319" t="n">
        <v>2.3637</v>
      </c>
      <c r="AX319" t="n">
        <v>2.3273</v>
      </c>
      <c r="AY319" t="n">
        <v>2.3068</v>
      </c>
      <c r="AZ319" t="n">
        <v>2.3113</v>
      </c>
      <c r="BA319" t="n">
        <v>2.3281</v>
      </c>
      <c r="BB319" t="n">
        <v>2.5102</v>
      </c>
      <c r="BC319" t="n">
        <v>2.5277</v>
      </c>
      <c r="BD319" t="n">
        <v>2.5223</v>
      </c>
      <c r="BE319" t="n">
        <v>2.5085</v>
      </c>
      <c r="BF319" t="n">
        <v>2.4882</v>
      </c>
      <c r="BG319" t="n">
        <v>2.4478</v>
      </c>
      <c r="BH319" t="n">
        <v>2.3165</v>
      </c>
      <c r="BI319" t="n">
        <v>2.2803</v>
      </c>
      <c r="BJ319" t="n">
        <v>2.2515</v>
      </c>
      <c r="BK319" t="n">
        <v>2.2314</v>
      </c>
    </row>
    <row r="320">
      <c r="A320" s="1112" t="n">
        <v>44729</v>
      </c>
      <c r="B320" s="63" t="n">
        <v>216336</v>
      </c>
      <c r="U320" t="n">
        <v>3.793</v>
      </c>
      <c r="V320" t="n">
        <v>3.6812</v>
      </c>
      <c r="W320" t="n">
        <v>3.5237</v>
      </c>
      <c r="X320" t="n">
        <v>3.2536</v>
      </c>
      <c r="Y320" t="n">
        <v>3.09</v>
      </c>
      <c r="Z320" t="n">
        <v>2.9533</v>
      </c>
      <c r="AA320" t="n">
        <v>2.8516</v>
      </c>
      <c r="AB320" t="n">
        <v>2.797</v>
      </c>
      <c r="AC320" t="n">
        <v>2.7789</v>
      </c>
      <c r="AD320" t="n">
        <v>2.9614</v>
      </c>
      <c r="AE320" t="n">
        <v>2.9086</v>
      </c>
      <c r="AF320" t="n">
        <v>2.8505</v>
      </c>
      <c r="AG320" t="n">
        <v>2.7812</v>
      </c>
      <c r="AH320" t="n">
        <v>2.7063</v>
      </c>
      <c r="AI320" t="n">
        <v>2.6396</v>
      </c>
      <c r="AJ320" t="n">
        <v>2.4731</v>
      </c>
      <c r="AK320" t="n">
        <v>2.4366</v>
      </c>
      <c r="AL320" t="n">
        <v>2.4333</v>
      </c>
      <c r="AM320" t="n">
        <v>2.4188</v>
      </c>
      <c r="AN320" t="n">
        <v>2.4108</v>
      </c>
      <c r="AO320" t="n">
        <v>2.4038</v>
      </c>
      <c r="AP320" t="n">
        <v>2.5591</v>
      </c>
      <c r="AQ320" t="n">
        <v>2.5616</v>
      </c>
      <c r="AR320" t="n">
        <v>2.5489</v>
      </c>
      <c r="AS320" t="n">
        <v>2.5147</v>
      </c>
      <c r="AT320" t="n">
        <v>2.4903</v>
      </c>
      <c r="AU320" t="n">
        <v>2.442</v>
      </c>
      <c r="AV320" t="n">
        <v>2.3048</v>
      </c>
      <c r="AW320" t="n">
        <v>2.2636</v>
      </c>
      <c r="AX320" t="n">
        <v>2.2272</v>
      </c>
      <c r="AY320" t="n">
        <v>2.2067</v>
      </c>
      <c r="AZ320" t="n">
        <v>2.2112</v>
      </c>
      <c r="BA320" t="n">
        <v>2.228</v>
      </c>
      <c r="BB320" t="n">
        <v>2.4101</v>
      </c>
      <c r="BC320" t="n">
        <v>2.4276</v>
      </c>
      <c r="BD320" t="n">
        <v>2.4222</v>
      </c>
      <c r="BE320" t="n">
        <v>2.4084</v>
      </c>
      <c r="BF320" t="n">
        <v>2.3881</v>
      </c>
      <c r="BG320" t="n">
        <v>2.3477</v>
      </c>
      <c r="BH320" t="n">
        <v>2.2164</v>
      </c>
      <c r="BI320" t="n">
        <v>2.1802</v>
      </c>
      <c r="BJ320" t="n">
        <v>2.1514</v>
      </c>
      <c r="BK320" t="n">
        <v>2.1313</v>
      </c>
    </row>
    <row r="321">
      <c r="A321" s="1112" t="n">
        <v>44732</v>
      </c>
      <c r="U321" s="192" t="n">
        <v>3.793</v>
      </c>
      <c r="V321" s="192" t="n">
        <v>3.6812</v>
      </c>
      <c r="W321" s="192" t="n">
        <v>3.5237</v>
      </c>
      <c r="X321" s="192" t="n">
        <v>3.2536</v>
      </c>
      <c r="Y321" s="192" t="n">
        <v>3.09</v>
      </c>
      <c r="Z321" s="192" t="n">
        <v>2.9533</v>
      </c>
      <c r="AA321" s="192" t="n">
        <v>2.8516</v>
      </c>
      <c r="AB321" s="192" t="n">
        <v>2.797</v>
      </c>
      <c r="AC321" s="192" t="n">
        <v>2.7789</v>
      </c>
      <c r="AD321" s="192" t="n">
        <v>2.9614</v>
      </c>
      <c r="AE321" s="192" t="n">
        <v>2.9086</v>
      </c>
      <c r="AF321" s="192" t="n">
        <v>2.8505</v>
      </c>
      <c r="AG321" s="192" t="n">
        <v>2.7812</v>
      </c>
      <c r="AH321" s="192" t="n">
        <v>2.7063</v>
      </c>
      <c r="AI321" s="192" t="n">
        <v>2.6396</v>
      </c>
      <c r="AJ321" s="192" t="n">
        <v>2.4731</v>
      </c>
      <c r="AK321" s="192" t="n">
        <v>2.4366</v>
      </c>
      <c r="AL321" s="192" t="n">
        <v>2.4333</v>
      </c>
      <c r="AM321" s="192" t="n">
        <v>2.4188</v>
      </c>
      <c r="AN321" s="192" t="n">
        <v>2.4108</v>
      </c>
      <c r="AO321" s="192" t="n">
        <v>2.4038</v>
      </c>
      <c r="AP321" s="192" t="n">
        <v>2.5591</v>
      </c>
      <c r="AQ321" s="192" t="n">
        <v>2.5616</v>
      </c>
      <c r="AR321" s="192" t="n">
        <v>2.5489</v>
      </c>
      <c r="AS321" s="192" t="n">
        <v>2.5147</v>
      </c>
      <c r="AT321" s="192" t="n">
        <v>2.4903</v>
      </c>
      <c r="AU321" s="192" t="n">
        <v>2.442</v>
      </c>
      <c r="AV321" s="192" t="n">
        <v>2.3048</v>
      </c>
      <c r="AW321" s="192" t="n">
        <v>2.2636</v>
      </c>
      <c r="AX321" s="192" t="n">
        <v>2.2272</v>
      </c>
      <c r="AY321" s="192" t="n">
        <v>2.2067</v>
      </c>
      <c r="AZ321" s="192" t="n">
        <v>2.2112</v>
      </c>
      <c r="BA321" s="192" t="n">
        <v>2.228</v>
      </c>
      <c r="BB321" s="192" t="n">
        <v>2.4101</v>
      </c>
      <c r="BC321" s="192" t="n">
        <v>2.4276</v>
      </c>
      <c r="BD321" s="192" t="n">
        <v>2.4222</v>
      </c>
      <c r="BE321" s="192" t="n">
        <v>2.4084</v>
      </c>
      <c r="BF321" s="192" t="n">
        <v>2.3881</v>
      </c>
      <c r="BG321" s="192" t="n">
        <v>2.3477</v>
      </c>
      <c r="BH321" s="192" t="n">
        <v>2.2164</v>
      </c>
      <c r="BI321" s="192" t="n">
        <v>2.1802</v>
      </c>
      <c r="BJ321" s="192" t="n">
        <v>2.1514</v>
      </c>
      <c r="BK321" s="192" t="n">
        <v>2.1313</v>
      </c>
    </row>
    <row r="322">
      <c r="A322" s="1112" t="n">
        <v>44733</v>
      </c>
      <c r="B322" s="63" t="n">
        <v>206198</v>
      </c>
      <c r="U322" t="n">
        <v>3.7945</v>
      </c>
      <c r="V322" t="n">
        <v>3.6953</v>
      </c>
      <c r="W322" t="n">
        <v>3.5413</v>
      </c>
      <c r="X322" t="n">
        <v>3.2636</v>
      </c>
      <c r="Y322" t="n">
        <v>3.0925</v>
      </c>
      <c r="Z322" t="n">
        <v>2.9515</v>
      </c>
      <c r="AA322" t="n">
        <v>2.8491</v>
      </c>
      <c r="AB322" t="n">
        <v>2.7954</v>
      </c>
      <c r="AC322" t="n">
        <v>2.7793</v>
      </c>
      <c r="AD322" t="n">
        <v>2.9605</v>
      </c>
      <c r="AE322" t="n">
        <v>2.9108</v>
      </c>
      <c r="AF322" t="n">
        <v>2.8544</v>
      </c>
      <c r="AG322" t="n">
        <v>2.7849</v>
      </c>
      <c r="AH322" t="n">
        <v>2.7091</v>
      </c>
      <c r="AI322" t="n">
        <v>2.6439</v>
      </c>
      <c r="AJ322" t="n">
        <v>2.4788</v>
      </c>
      <c r="AK322" t="n">
        <v>2.4463</v>
      </c>
      <c r="AL322" t="n">
        <v>2.4417</v>
      </c>
      <c r="AM322" t="n">
        <v>2.4252</v>
      </c>
      <c r="AN322" t="n">
        <v>2.4192</v>
      </c>
      <c r="AO322" t="n">
        <v>2.4122</v>
      </c>
      <c r="AP322" t="n">
        <v>2.5672</v>
      </c>
      <c r="AQ322" t="n">
        <v>2.5716</v>
      </c>
      <c r="AR322" t="n">
        <v>2.5607</v>
      </c>
      <c r="AS322" t="n">
        <v>2.5284</v>
      </c>
      <c r="AT322" t="n">
        <v>2.5058</v>
      </c>
      <c r="AU322" t="n">
        <v>2.4594</v>
      </c>
      <c r="AV322" t="n">
        <v>2.324</v>
      </c>
      <c r="AW322" t="n">
        <v>2.2847</v>
      </c>
      <c r="AX322" t="n">
        <v>2.2501</v>
      </c>
      <c r="AY322" t="n">
        <v>2.2296</v>
      </c>
      <c r="AZ322" t="n">
        <v>2.2341</v>
      </c>
      <c r="BA322" t="n">
        <v>2.2509</v>
      </c>
      <c r="BB322" t="n">
        <v>2.433</v>
      </c>
      <c r="BC322" t="n">
        <v>2.4505</v>
      </c>
      <c r="BD322" t="n">
        <v>2.4451</v>
      </c>
      <c r="BE322" t="n">
        <v>2.4313</v>
      </c>
      <c r="BF322" t="n">
        <v>2.411</v>
      </c>
      <c r="BG322" t="n">
        <v>2.3706</v>
      </c>
      <c r="BH322" t="n">
        <v>2.2393</v>
      </c>
      <c r="BI322" t="n">
        <v>2.2031</v>
      </c>
      <c r="BJ322" t="n">
        <v>2.1743</v>
      </c>
      <c r="BK322" t="n">
        <v>2.1542</v>
      </c>
    </row>
    <row r="323">
      <c r="A323" s="1112" t="n">
        <v>44734</v>
      </c>
      <c r="B323" s="63" t="n">
        <v>195729</v>
      </c>
      <c r="U323" t="n">
        <v>3.8341</v>
      </c>
      <c r="V323" t="n">
        <v>3.7298</v>
      </c>
      <c r="W323" t="n">
        <v>3.5612</v>
      </c>
      <c r="X323" t="n">
        <v>3.2582</v>
      </c>
      <c r="Y323" t="n">
        <v>3.0775</v>
      </c>
      <c r="Z323" t="n">
        <v>2.9321</v>
      </c>
      <c r="AA323" t="n">
        <v>2.8281</v>
      </c>
      <c r="AB323" t="n">
        <v>2.7726</v>
      </c>
      <c r="AC323" t="n">
        <v>2.7538</v>
      </c>
      <c r="AD323" t="n">
        <v>2.9346</v>
      </c>
      <c r="AE323" t="n">
        <v>2.8941</v>
      </c>
      <c r="AF323" t="n">
        <v>2.8475</v>
      </c>
      <c r="AG323" t="n">
        <v>2.7836</v>
      </c>
      <c r="AH323" t="n">
        <v>2.7097</v>
      </c>
      <c r="AI323" t="n">
        <v>2.6375</v>
      </c>
      <c r="AJ323" t="n">
        <v>2.4708</v>
      </c>
      <c r="AK323" t="n">
        <v>2.4365</v>
      </c>
      <c r="AL323" t="n">
        <v>2.4313</v>
      </c>
      <c r="AM323" t="n">
        <v>2.4148</v>
      </c>
      <c r="AN323" t="n">
        <v>2.4088</v>
      </c>
      <c r="AO323" t="n">
        <v>2.4018</v>
      </c>
      <c r="AP323" t="n">
        <v>2.5568</v>
      </c>
      <c r="AQ323" t="n">
        <v>2.5612</v>
      </c>
      <c r="AR323" t="n">
        <v>2.5503</v>
      </c>
      <c r="AS323" t="n">
        <v>2.518</v>
      </c>
      <c r="AT323" t="n">
        <v>2.4954</v>
      </c>
      <c r="AU323" t="n">
        <v>2.449</v>
      </c>
      <c r="AV323" t="n">
        <v>2.3136</v>
      </c>
      <c r="AW323" t="n">
        <v>2.2743</v>
      </c>
      <c r="AX323" t="n">
        <v>2.2397</v>
      </c>
      <c r="AY323" t="n">
        <v>2.2192</v>
      </c>
      <c r="AZ323" t="n">
        <v>2.2237</v>
      </c>
      <c r="BA323" t="n">
        <v>2.2405</v>
      </c>
      <c r="BB323" t="n">
        <v>2.4226</v>
      </c>
      <c r="BC323" t="n">
        <v>2.4401</v>
      </c>
      <c r="BD323" t="n">
        <v>2.4347</v>
      </c>
      <c r="BE323" t="n">
        <v>2.4209</v>
      </c>
      <c r="BF323" t="n">
        <v>2.4006</v>
      </c>
      <c r="BG323" t="n">
        <v>2.3602</v>
      </c>
      <c r="BH323" t="n">
        <v>2.2289</v>
      </c>
      <c r="BI323" t="n">
        <v>2.1927</v>
      </c>
      <c r="BJ323" t="n">
        <v>2.1639</v>
      </c>
      <c r="BK323" t="n">
        <v>2.1438</v>
      </c>
    </row>
    <row r="324">
      <c r="A324" s="1112" t="n">
        <v>44735</v>
      </c>
      <c r="B324" s="63" t="n">
        <v>193371</v>
      </c>
      <c r="U324" t="n">
        <v>3.7656</v>
      </c>
      <c r="V324" t="n">
        <v>3.661</v>
      </c>
      <c r="W324" t="n">
        <v>3.5</v>
      </c>
      <c r="X324" t="n">
        <v>3.2001</v>
      </c>
      <c r="Y324" t="n">
        <v>3.0101</v>
      </c>
      <c r="Z324" t="n">
        <v>2.8584</v>
      </c>
      <c r="AA324" t="n">
        <v>2.7517</v>
      </c>
      <c r="AB324" t="n">
        <v>2.6959</v>
      </c>
      <c r="AC324" t="n">
        <v>2.6792</v>
      </c>
      <c r="AD324" t="n">
        <v>2.8583</v>
      </c>
      <c r="AE324" t="n">
        <v>2.8159</v>
      </c>
      <c r="AF324" t="n">
        <v>2.7669</v>
      </c>
      <c r="AG324" t="n">
        <v>2.703</v>
      </c>
      <c r="AH324" t="n">
        <v>2.6286</v>
      </c>
      <c r="AI324" t="n">
        <v>2.5556</v>
      </c>
      <c r="AJ324" t="n">
        <v>2.3895</v>
      </c>
      <c r="AK324" t="n">
        <v>2.3553</v>
      </c>
      <c r="AL324" t="n">
        <v>2.3501</v>
      </c>
      <c r="AM324" t="n">
        <v>2.3337</v>
      </c>
      <c r="AN324" t="n">
        <v>2.3278</v>
      </c>
      <c r="AO324" t="n">
        <v>2.3209</v>
      </c>
      <c r="AP324" t="n">
        <v>2.4771</v>
      </c>
      <c r="AQ324" t="n">
        <v>2.4828</v>
      </c>
      <c r="AR324" t="n">
        <v>2.4731</v>
      </c>
      <c r="AS324" t="n">
        <v>2.442</v>
      </c>
      <c r="AT324" t="n">
        <v>2.4207</v>
      </c>
      <c r="AU324" t="n">
        <v>2.3755</v>
      </c>
      <c r="AV324" t="n">
        <v>2.2413</v>
      </c>
      <c r="AW324" t="n">
        <v>2.2033</v>
      </c>
      <c r="AX324" t="n">
        <v>2.1701</v>
      </c>
      <c r="AY324" t="n">
        <v>2.1496</v>
      </c>
      <c r="AZ324" t="n">
        <v>2.1541</v>
      </c>
      <c r="BA324" t="n">
        <v>2.1709</v>
      </c>
      <c r="BB324" t="n">
        <v>2.353</v>
      </c>
      <c r="BC324" t="n">
        <v>2.3705</v>
      </c>
      <c r="BD324" t="n">
        <v>2.3651</v>
      </c>
      <c r="BE324" t="n">
        <v>2.3513</v>
      </c>
      <c r="BF324" t="n">
        <v>2.331</v>
      </c>
      <c r="BG324" t="n">
        <v>2.2906</v>
      </c>
      <c r="BH324" t="n">
        <v>2.1593</v>
      </c>
      <c r="BI324" t="n">
        <v>2.1231</v>
      </c>
      <c r="BJ324" t="n">
        <v>2.0943</v>
      </c>
      <c r="BK324" t="n">
        <v>2.0742</v>
      </c>
    </row>
    <row r="325">
      <c r="A325" s="1112" t="n">
        <v>44736</v>
      </c>
      <c r="B325" s="63" t="n">
        <v>156013</v>
      </c>
      <c r="U325" t="n">
        <v>3.8848</v>
      </c>
      <c r="V325" t="n">
        <v>3.7817</v>
      </c>
      <c r="W325" t="n">
        <v>3.6048</v>
      </c>
      <c r="X325" t="n">
        <v>3.2832</v>
      </c>
      <c r="Y325" t="n">
        <v>3.0764</v>
      </c>
      <c r="Z325" t="n">
        <v>2.9141</v>
      </c>
      <c r="AA325" t="n">
        <v>2.8023</v>
      </c>
      <c r="AB325" t="n">
        <v>2.7434</v>
      </c>
      <c r="AC325" t="n">
        <v>2.7257</v>
      </c>
      <c r="AD325" t="n">
        <v>2.898</v>
      </c>
      <c r="AE325" t="n">
        <v>2.8561</v>
      </c>
      <c r="AF325" t="n">
        <v>2.8074</v>
      </c>
      <c r="AG325" t="n">
        <v>2.743</v>
      </c>
      <c r="AH325" t="n">
        <v>2.6678</v>
      </c>
      <c r="AI325" t="n">
        <v>2.594</v>
      </c>
      <c r="AJ325" t="n">
        <v>2.4257</v>
      </c>
      <c r="AK325" t="n">
        <v>2.3988</v>
      </c>
      <c r="AL325" t="n">
        <v>2.392</v>
      </c>
      <c r="AM325" t="n">
        <v>2.377</v>
      </c>
      <c r="AN325" t="n">
        <v>2.3711</v>
      </c>
      <c r="AO325" t="n">
        <v>2.3642</v>
      </c>
      <c r="AP325" t="n">
        <v>2.5204</v>
      </c>
      <c r="AQ325" t="n">
        <v>2.5261</v>
      </c>
      <c r="AR325" t="n">
        <v>2.5164</v>
      </c>
      <c r="AS325" t="n">
        <v>2.4853</v>
      </c>
      <c r="AT325" t="n">
        <v>2.464</v>
      </c>
      <c r="AU325" t="n">
        <v>2.4188</v>
      </c>
      <c r="AV325" t="n">
        <v>2.2846</v>
      </c>
      <c r="AW325" t="n">
        <v>2.2466</v>
      </c>
      <c r="AX325" t="n">
        <v>2.2134</v>
      </c>
      <c r="AY325" t="n">
        <v>2.1929</v>
      </c>
      <c r="AZ325" t="n">
        <v>2.1974</v>
      </c>
      <c r="BA325" t="n">
        <v>2.2142</v>
      </c>
      <c r="BB325" t="n">
        <v>2.3963</v>
      </c>
      <c r="BC325" t="n">
        <v>2.4138</v>
      </c>
      <c r="BD325" t="n">
        <v>2.4084</v>
      </c>
      <c r="BE325" t="n">
        <v>2.3946</v>
      </c>
      <c r="BF325" t="n">
        <v>2.3743</v>
      </c>
      <c r="BG325" t="n">
        <v>2.3339</v>
      </c>
      <c r="BH325" t="n">
        <v>2.2026</v>
      </c>
      <c r="BI325" t="n">
        <v>2.1664</v>
      </c>
      <c r="BJ325" t="n">
        <v>2.1376</v>
      </c>
      <c r="BK325" t="n">
        <v>2.1175</v>
      </c>
    </row>
    <row r="326">
      <c r="A326" s="1112" t="n">
        <v>44739</v>
      </c>
      <c r="B326" s="63" t="n">
        <v>181740</v>
      </c>
      <c r="U326" t="n">
        <v>3.8372</v>
      </c>
      <c r="V326" t="n">
        <v>3.7399</v>
      </c>
      <c r="W326" t="n">
        <v>3.5927</v>
      </c>
      <c r="X326" t="n">
        <v>3.2774</v>
      </c>
      <c r="Y326" t="n">
        <v>3.0753</v>
      </c>
      <c r="Z326" t="n">
        <v>2.9199</v>
      </c>
      <c r="AA326" t="n">
        <v>2.8133</v>
      </c>
      <c r="AB326" t="n">
        <v>2.7556</v>
      </c>
      <c r="AC326" t="n">
        <v>2.7375</v>
      </c>
      <c r="AD326" t="n">
        <v>2.9123</v>
      </c>
      <c r="AE326" t="n">
        <v>2.8708</v>
      </c>
      <c r="AF326" t="n">
        <v>2.822</v>
      </c>
      <c r="AG326" t="n">
        <v>2.7574</v>
      </c>
      <c r="AH326" t="n">
        <v>2.6826</v>
      </c>
      <c r="AI326" t="n">
        <v>2.6164</v>
      </c>
      <c r="AJ326" t="n">
        <v>2.4475</v>
      </c>
      <c r="AK326" t="n">
        <v>2.4125</v>
      </c>
      <c r="AL326" t="n">
        <v>2.408</v>
      </c>
      <c r="AM326" t="n">
        <v>2.398</v>
      </c>
      <c r="AN326" t="n">
        <v>2.3904</v>
      </c>
      <c r="AO326" t="n">
        <v>2.3835</v>
      </c>
      <c r="AP326" t="n">
        <v>2.5397</v>
      </c>
      <c r="AQ326" t="n">
        <v>2.5454</v>
      </c>
      <c r="AR326" t="n">
        <v>2.5357</v>
      </c>
      <c r="AS326" t="n">
        <v>2.5046</v>
      </c>
      <c r="AT326" t="n">
        <v>2.4833</v>
      </c>
      <c r="AU326" t="n">
        <v>2.4381</v>
      </c>
      <c r="AV326" t="n">
        <v>2.3039</v>
      </c>
      <c r="AW326" t="n">
        <v>2.2659</v>
      </c>
      <c r="AX326" t="n">
        <v>2.233</v>
      </c>
      <c r="AY326" t="n">
        <v>2.2125</v>
      </c>
      <c r="AZ326" t="n">
        <v>2.217</v>
      </c>
      <c r="BA326" t="n">
        <v>2.2338</v>
      </c>
      <c r="BB326" t="n">
        <v>2.4159</v>
      </c>
      <c r="BC326" t="n">
        <v>2.4334</v>
      </c>
      <c r="BD326" t="n">
        <v>2.428</v>
      </c>
      <c r="BE326" t="n">
        <v>2.4142</v>
      </c>
      <c r="BF326" t="n">
        <v>2.3939</v>
      </c>
      <c r="BG326" t="n">
        <v>2.3535</v>
      </c>
      <c r="BH326" t="n">
        <v>2.2222</v>
      </c>
      <c r="BI326" t="n">
        <v>2.186</v>
      </c>
      <c r="BJ326" t="n">
        <v>2.1572</v>
      </c>
      <c r="BK326" t="n">
        <v>2.1371</v>
      </c>
    </row>
    <row r="327">
      <c r="A327" s="1112" t="n">
        <v>44740</v>
      </c>
      <c r="B327" s="63" t="n">
        <v>184054</v>
      </c>
      <c r="U327" t="n">
        <v>3.9351</v>
      </c>
      <c r="V327" t="n">
        <v>3.8442</v>
      </c>
      <c r="W327" t="n">
        <v>3.6914</v>
      </c>
      <c r="X327" t="n">
        <v>3.3617</v>
      </c>
      <c r="Y327" t="n">
        <v>3.1515</v>
      </c>
      <c r="Z327" t="n">
        <v>2.9888</v>
      </c>
      <c r="AA327" t="n">
        <v>2.875</v>
      </c>
      <c r="AB327" t="n">
        <v>2.8129</v>
      </c>
      <c r="AC327" t="n">
        <v>2.7959</v>
      </c>
      <c r="AD327" t="n">
        <v>2.9733</v>
      </c>
      <c r="AE327" t="n">
        <v>2.935</v>
      </c>
      <c r="AF327" t="n">
        <v>2.8883</v>
      </c>
      <c r="AG327" t="n">
        <v>2.8238</v>
      </c>
      <c r="AH327" t="n">
        <v>2.7516</v>
      </c>
      <c r="AI327" t="n">
        <v>2.6898</v>
      </c>
      <c r="AJ327" t="n">
        <v>2.5258</v>
      </c>
      <c r="AK327" t="n">
        <v>2.4943</v>
      </c>
      <c r="AL327" t="n">
        <v>2.4888</v>
      </c>
      <c r="AM327" t="n">
        <v>2.4788</v>
      </c>
      <c r="AN327" t="n">
        <v>2.4712</v>
      </c>
      <c r="AO327" t="n">
        <v>2.4643</v>
      </c>
      <c r="AP327" t="n">
        <v>2.6205</v>
      </c>
      <c r="AQ327" t="n">
        <v>2.6262</v>
      </c>
      <c r="AR327" t="n">
        <v>2.6165</v>
      </c>
      <c r="AS327" t="n">
        <v>2.5854</v>
      </c>
      <c r="AT327" t="n">
        <v>2.5641</v>
      </c>
      <c r="AU327" t="n">
        <v>2.5189</v>
      </c>
      <c r="AV327" t="n">
        <v>2.3847</v>
      </c>
      <c r="AW327" t="n">
        <v>2.3467</v>
      </c>
      <c r="AX327" t="n">
        <v>2.3138</v>
      </c>
      <c r="AY327" t="n">
        <v>2.2933</v>
      </c>
      <c r="AZ327" t="n">
        <v>2.2978</v>
      </c>
      <c r="BA327" t="n">
        <v>2.3146</v>
      </c>
      <c r="BB327" t="n">
        <v>2.4967</v>
      </c>
      <c r="BC327" t="n">
        <v>2.5142</v>
      </c>
      <c r="BD327" t="n">
        <v>2.5088</v>
      </c>
      <c r="BE327" t="n">
        <v>2.495</v>
      </c>
      <c r="BF327" t="n">
        <v>2.4747</v>
      </c>
      <c r="BG327" t="n">
        <v>2.4343</v>
      </c>
      <c r="BH327" t="n">
        <v>2.303</v>
      </c>
      <c r="BI327" t="n">
        <v>2.2668</v>
      </c>
      <c r="BJ327" t="n">
        <v>2.238</v>
      </c>
      <c r="BK327" t="n">
        <v>2.2179</v>
      </c>
    </row>
    <row r="328">
      <c r="A328" s="1112" t="n">
        <v>44741</v>
      </c>
      <c r="B328" s="63" t="n">
        <v>212785</v>
      </c>
      <c r="U328" t="n">
        <v>3.827</v>
      </c>
      <c r="V328" t="n">
        <v>3.7233</v>
      </c>
      <c r="W328" t="n">
        <v>3.5818</v>
      </c>
      <c r="X328" t="n">
        <v>3.2513</v>
      </c>
      <c r="Y328" t="n">
        <v>3.0539</v>
      </c>
      <c r="Z328" t="n">
        <v>2.9065</v>
      </c>
      <c r="AA328" t="n">
        <v>2.8065</v>
      </c>
      <c r="AB328" t="n">
        <v>2.7505</v>
      </c>
      <c r="AC328" t="n">
        <v>2.7342</v>
      </c>
      <c r="AD328" t="n">
        <v>2.9082</v>
      </c>
      <c r="AE328" t="n">
        <v>2.8701</v>
      </c>
      <c r="AF328" t="n">
        <v>2.8235</v>
      </c>
      <c r="AG328" t="n">
        <v>2.759</v>
      </c>
      <c r="AH328" t="n">
        <v>2.6874</v>
      </c>
      <c r="AI328" t="n">
        <v>2.6264</v>
      </c>
      <c r="AJ328" t="n">
        <v>2.4683</v>
      </c>
      <c r="AK328" t="n">
        <v>2.4393</v>
      </c>
      <c r="AL328" t="n">
        <v>2.4314</v>
      </c>
      <c r="AM328" t="n">
        <v>2.4214</v>
      </c>
      <c r="AN328" t="n">
        <v>2.4138</v>
      </c>
      <c r="AO328" t="n">
        <v>2.4069</v>
      </c>
      <c r="AP328" t="n">
        <v>2.5631</v>
      </c>
      <c r="AQ328" t="n">
        <v>2.5688</v>
      </c>
      <c r="AR328" t="n">
        <v>2.5591</v>
      </c>
      <c r="AS328" t="n">
        <v>2.528</v>
      </c>
      <c r="AT328" t="n">
        <v>2.5067</v>
      </c>
      <c r="AU328" t="n">
        <v>2.4615</v>
      </c>
      <c r="AV328" t="n">
        <v>2.3273</v>
      </c>
      <c r="AW328" t="n">
        <v>2.2893</v>
      </c>
      <c r="AX328" t="n">
        <v>2.2564</v>
      </c>
      <c r="AY328" t="n">
        <v>2.2359</v>
      </c>
      <c r="AZ328" t="n">
        <v>2.2404</v>
      </c>
      <c r="BA328" t="n">
        <v>2.2572</v>
      </c>
      <c r="BB328" t="n">
        <v>2.4393</v>
      </c>
      <c r="BC328" t="n">
        <v>2.4568</v>
      </c>
      <c r="BD328" t="n">
        <v>2.4514</v>
      </c>
      <c r="BE328" t="n">
        <v>2.4376</v>
      </c>
      <c r="BF328" t="n">
        <v>2.4173</v>
      </c>
      <c r="BG328" t="n">
        <v>2.3769</v>
      </c>
      <c r="BH328" t="n">
        <v>2.2456</v>
      </c>
      <c r="BI328" t="n">
        <v>2.2094</v>
      </c>
      <c r="BJ328" t="n">
        <v>2.1806</v>
      </c>
      <c r="BK328" t="n">
        <v>2.1605</v>
      </c>
    </row>
    <row r="329">
      <c r="A329" s="1112" t="n">
        <v>44742</v>
      </c>
      <c r="B329" s="63" t="n">
        <v>174987</v>
      </c>
      <c r="U329" s="28" t="n">
        <v>3.6498</v>
      </c>
      <c r="V329" t="n">
        <v>3.5363</v>
      </c>
      <c r="W329" t="n">
        <v>3.4019</v>
      </c>
      <c r="X329" t="n">
        <v>3.1064</v>
      </c>
      <c r="Y329" t="n">
        <v>2.9295</v>
      </c>
      <c r="Z329" t="n">
        <v>2.7955</v>
      </c>
      <c r="AA329" t="n">
        <v>2.7066</v>
      </c>
      <c r="AB329" t="n">
        <v>2.6604</v>
      </c>
      <c r="AC329" t="n">
        <v>2.6479</v>
      </c>
      <c r="AD329" t="n">
        <v>2.8244</v>
      </c>
      <c r="AE329" t="n">
        <v>2.7918</v>
      </c>
      <c r="AF329" t="n">
        <v>2.7502</v>
      </c>
      <c r="AG329" t="n">
        <v>2.6914</v>
      </c>
      <c r="AH329" t="n">
        <v>2.6259</v>
      </c>
      <c r="AI329" t="n">
        <v>2.5702</v>
      </c>
      <c r="AJ329" t="n">
        <v>2.4206</v>
      </c>
      <c r="AK329" t="n">
        <v>2.3929</v>
      </c>
      <c r="AL329" t="n">
        <v>2.3851</v>
      </c>
      <c r="AM329" t="n">
        <v>2.3768</v>
      </c>
      <c r="AN329" t="n">
        <v>2.3702</v>
      </c>
      <c r="AO329" t="n">
        <v>2.3642</v>
      </c>
      <c r="AP329" t="n">
        <v>2.5213</v>
      </c>
      <c r="AQ329" t="n">
        <v>2.5279</v>
      </c>
      <c r="AR329" t="n">
        <v>2.5191</v>
      </c>
      <c r="AS329" t="n">
        <v>2.4889</v>
      </c>
      <c r="AT329" t="n">
        <v>2.4685</v>
      </c>
      <c r="AU329" t="n">
        <v>2.4243</v>
      </c>
      <c r="AV329" t="n">
        <v>2.291</v>
      </c>
      <c r="AW329" t="n">
        <v>2.2539</v>
      </c>
      <c r="AX329" t="n">
        <v>2.2219</v>
      </c>
      <c r="AY329" t="n">
        <v>2.2014</v>
      </c>
      <c r="AZ329" t="n">
        <v>2.2059</v>
      </c>
      <c r="BA329" t="n">
        <v>2.2227</v>
      </c>
      <c r="BB329" t="n">
        <v>2.4048</v>
      </c>
      <c r="BC329" t="n">
        <v>2.4223</v>
      </c>
      <c r="BD329" t="n">
        <v>2.4169</v>
      </c>
      <c r="BE329" t="n">
        <v>2.4031</v>
      </c>
      <c r="BF329" t="n">
        <v>2.3828</v>
      </c>
      <c r="BG329" t="n">
        <v>2.3424</v>
      </c>
      <c r="BH329" t="n">
        <v>2.2111</v>
      </c>
      <c r="BI329" t="n">
        <v>2.1749</v>
      </c>
      <c r="BJ329" t="n">
        <v>2.1461</v>
      </c>
      <c r="BK329" t="n">
        <v>2.126</v>
      </c>
    </row>
    <row r="330">
      <c r="A330" s="1112" t="n">
        <v>44743</v>
      </c>
      <c r="B330" s="63" t="n">
        <v>168253</v>
      </c>
      <c r="V330" t="n">
        <v>3.6878</v>
      </c>
      <c r="W330" t="n">
        <v>3.5312</v>
      </c>
      <c r="X330" t="n">
        <v>3.2124</v>
      </c>
      <c r="Y330" t="n">
        <v>3.0189</v>
      </c>
      <c r="Z330" t="n">
        <v>2.8759</v>
      </c>
      <c r="AA330" t="n">
        <v>2.7826</v>
      </c>
      <c r="AB330" t="n">
        <v>2.7341</v>
      </c>
      <c r="AC330" t="n">
        <v>2.7181</v>
      </c>
      <c r="AD330" t="n">
        <v>2.8898</v>
      </c>
      <c r="AE330" t="n">
        <v>2.8513</v>
      </c>
      <c r="AF330" t="n">
        <v>2.8059</v>
      </c>
      <c r="AG330" t="n">
        <v>2.7452</v>
      </c>
      <c r="AH330" t="n">
        <v>2.6787</v>
      </c>
      <c r="AI330" t="n">
        <v>2.6176</v>
      </c>
      <c r="AJ330" t="n">
        <v>2.4631</v>
      </c>
      <c r="AK330" t="n">
        <v>2.4316</v>
      </c>
      <c r="AL330" t="n">
        <v>2.4204</v>
      </c>
      <c r="AM330" t="n">
        <v>2.4115</v>
      </c>
      <c r="AN330" t="n">
        <v>2.4043</v>
      </c>
      <c r="AO330" t="n">
        <v>2.3978</v>
      </c>
      <c r="AP330" t="n">
        <v>2.5543</v>
      </c>
      <c r="AQ330" t="n">
        <v>2.5603</v>
      </c>
      <c r="AR330" t="n">
        <v>2.5509</v>
      </c>
      <c r="AS330" t="n">
        <v>2.5201</v>
      </c>
      <c r="AT330" t="n">
        <v>2.4991</v>
      </c>
      <c r="AU330" t="n">
        <v>2.4544</v>
      </c>
      <c r="AV330" t="n">
        <v>2.3205</v>
      </c>
      <c r="AW330" t="n">
        <v>2.2828</v>
      </c>
      <c r="AX330" t="n">
        <v>2.2502</v>
      </c>
      <c r="AY330" t="n">
        <v>2.2297</v>
      </c>
      <c r="AZ330" t="n">
        <v>2.2342</v>
      </c>
      <c r="BA330" t="n">
        <v>2.251</v>
      </c>
      <c r="BB330" t="n">
        <v>2.4331</v>
      </c>
      <c r="BC330" t="n">
        <v>2.4506</v>
      </c>
      <c r="BD330" t="n">
        <v>2.4452</v>
      </c>
      <c r="BE330" t="n">
        <v>2.4314</v>
      </c>
      <c r="BF330" t="n">
        <v>2.4111</v>
      </c>
      <c r="BG330" t="n">
        <v>2.3707</v>
      </c>
      <c r="BH330" t="n">
        <v>2.2394</v>
      </c>
      <c r="BI330" t="n">
        <v>2.2032</v>
      </c>
      <c r="BJ330" t="n">
        <v>2.1744</v>
      </c>
      <c r="BK330" t="n">
        <v>2.1543</v>
      </c>
    </row>
    <row r="331">
      <c r="A331" s="1112" t="n">
        <v>44746</v>
      </c>
      <c r="V331" s="192" t="n">
        <v>3.6878</v>
      </c>
      <c r="W331" s="192" t="n">
        <v>3.5312</v>
      </c>
      <c r="X331" s="192" t="n">
        <v>3.2124</v>
      </c>
      <c r="Y331" s="192" t="n">
        <v>3.0189</v>
      </c>
      <c r="Z331" s="192" t="n">
        <v>2.8759</v>
      </c>
      <c r="AA331" s="192" t="n">
        <v>2.7826</v>
      </c>
      <c r="AB331" s="192" t="n">
        <v>2.7341</v>
      </c>
      <c r="AC331" s="192" t="n">
        <v>2.7181</v>
      </c>
      <c r="AD331" s="192" t="n">
        <v>2.8898</v>
      </c>
      <c r="AE331" s="192" t="n">
        <v>2.8513</v>
      </c>
      <c r="AF331" s="192" t="n">
        <v>2.8059</v>
      </c>
      <c r="AG331" s="192" t="n">
        <v>2.7452</v>
      </c>
      <c r="AH331" s="192" t="n">
        <v>2.6787</v>
      </c>
      <c r="AI331" s="192" t="n">
        <v>2.6176</v>
      </c>
      <c r="AJ331" s="192" t="n">
        <v>2.4631</v>
      </c>
      <c r="AK331" s="192" t="n">
        <v>2.4316</v>
      </c>
      <c r="AL331" s="192" t="n">
        <v>2.4204</v>
      </c>
      <c r="AM331" s="192" t="n">
        <v>2.4115</v>
      </c>
      <c r="AN331" s="192" t="n">
        <v>2.4043</v>
      </c>
      <c r="AO331" s="192" t="n">
        <v>2.3978</v>
      </c>
      <c r="AP331" s="192" t="n">
        <v>2.5543</v>
      </c>
      <c r="AQ331" s="192" t="n">
        <v>2.5603</v>
      </c>
      <c r="AR331" s="192" t="n">
        <v>2.5509</v>
      </c>
      <c r="AS331" s="192" t="n">
        <v>2.5201</v>
      </c>
      <c r="AT331" s="192" t="n">
        <v>2.4991</v>
      </c>
      <c r="AU331" s="192" t="n">
        <v>2.4544</v>
      </c>
      <c r="AV331" s="192" t="n">
        <v>2.3205</v>
      </c>
      <c r="AW331" s="192" t="n">
        <v>2.2828</v>
      </c>
      <c r="AX331" s="192" t="n">
        <v>2.2502</v>
      </c>
      <c r="AY331" s="192" t="n">
        <v>2.2297</v>
      </c>
      <c r="AZ331" s="192" t="n">
        <v>2.2342</v>
      </c>
      <c r="BA331" s="192" t="n">
        <v>2.251</v>
      </c>
      <c r="BB331" s="192" t="n">
        <v>2.4331</v>
      </c>
      <c r="BC331" s="192" t="n">
        <v>2.4506</v>
      </c>
      <c r="BD331" s="192" t="n">
        <v>2.4452</v>
      </c>
      <c r="BE331" s="192" t="n">
        <v>2.4314</v>
      </c>
      <c r="BF331" s="192" t="n">
        <v>2.4111</v>
      </c>
      <c r="BG331" s="192" t="n">
        <v>2.3707</v>
      </c>
      <c r="BH331" s="192" t="n">
        <v>2.2394</v>
      </c>
      <c r="BI331" s="192" t="n">
        <v>2.2032</v>
      </c>
      <c r="BJ331" s="192" t="n">
        <v>2.1744</v>
      </c>
      <c r="BK331" s="192" t="n">
        <v>2.1543</v>
      </c>
    </row>
    <row r="332">
      <c r="A332" s="1112" t="n">
        <v>44747</v>
      </c>
      <c r="B332" s="63" t="n">
        <v>210596</v>
      </c>
      <c r="V332" t="n">
        <v>3.329</v>
      </c>
      <c r="W332" t="n">
        <v>3.1906</v>
      </c>
      <c r="X332" t="n">
        <v>2.8982</v>
      </c>
      <c r="Y332" t="n">
        <v>2.7311</v>
      </c>
      <c r="Z332" t="n">
        <v>2.6148</v>
      </c>
      <c r="AA332" t="n">
        <v>2.5433</v>
      </c>
      <c r="AB332" t="n">
        <v>2.5107</v>
      </c>
      <c r="AC332" t="n">
        <v>2.5033</v>
      </c>
      <c r="AD332" t="n">
        <v>2.6816</v>
      </c>
      <c r="AE332" t="n">
        <v>2.6553</v>
      </c>
      <c r="AF332" t="n">
        <v>2.618</v>
      </c>
      <c r="AG332" t="n">
        <v>2.5601</v>
      </c>
      <c r="AH332" t="n">
        <v>2.4934</v>
      </c>
      <c r="AI332" t="n">
        <v>2.4264</v>
      </c>
      <c r="AJ332" t="n">
        <v>2.2856</v>
      </c>
      <c r="AK332" t="n">
        <v>2.2518</v>
      </c>
      <c r="AL332" t="n">
        <v>2.2418</v>
      </c>
      <c r="AM332" t="n">
        <v>2.2339</v>
      </c>
      <c r="AN332" t="n">
        <v>2.2277</v>
      </c>
      <c r="AO332" t="n">
        <v>2.2242</v>
      </c>
      <c r="AP332" t="n">
        <v>2.3801</v>
      </c>
      <c r="AQ332" t="n">
        <v>2.3875</v>
      </c>
      <c r="AR332" t="n">
        <v>2.3794</v>
      </c>
      <c r="AS332" t="n">
        <v>2.35</v>
      </c>
      <c r="AT332" t="n">
        <v>2.3304</v>
      </c>
      <c r="AU332" t="n">
        <v>2.2871</v>
      </c>
      <c r="AV332" t="n">
        <v>2.1545</v>
      </c>
      <c r="AW332" t="n">
        <v>2.1182</v>
      </c>
      <c r="AX332" t="n">
        <v>2.087</v>
      </c>
      <c r="AY332" t="n">
        <v>2.0665</v>
      </c>
      <c r="AZ332" t="n">
        <v>2.071</v>
      </c>
      <c r="BA332" t="n">
        <v>2.0878</v>
      </c>
      <c r="BB332" t="n">
        <v>2.2699</v>
      </c>
      <c r="BC332" t="n">
        <v>2.2874</v>
      </c>
      <c r="BD332" t="n">
        <v>2.282</v>
      </c>
      <c r="BE332" t="n">
        <v>2.2682</v>
      </c>
      <c r="BF332" t="n">
        <v>2.2479</v>
      </c>
      <c r="BG332" t="n">
        <v>2.2075</v>
      </c>
      <c r="BH332" t="n">
        <v>2.0762</v>
      </c>
      <c r="BI332" t="n">
        <v>2.04</v>
      </c>
      <c r="BJ332" t="n">
        <v>2.0112</v>
      </c>
      <c r="BK332" t="n">
        <v>1.9911</v>
      </c>
    </row>
    <row r="333">
      <c r="A333" s="1112" t="n">
        <v>44748</v>
      </c>
      <c r="B333" s="63" t="n">
        <v>132403</v>
      </c>
      <c r="V333" t="n">
        <v>3.2366</v>
      </c>
      <c r="W333" t="n">
        <v>3.0905</v>
      </c>
      <c r="X333" t="n">
        <v>2.8072</v>
      </c>
      <c r="Y333" t="n">
        <v>2.6463</v>
      </c>
      <c r="Z333" t="n">
        <v>2.5369</v>
      </c>
      <c r="AA333" t="n">
        <v>2.4679</v>
      </c>
      <c r="AB333" t="n">
        <v>2.4339</v>
      </c>
      <c r="AC333" t="n">
        <v>2.4258</v>
      </c>
      <c r="AD333" t="n">
        <v>2.6022</v>
      </c>
      <c r="AE333" t="n">
        <v>2.5756</v>
      </c>
      <c r="AF333" t="n">
        <v>2.5382</v>
      </c>
      <c r="AG333" t="n">
        <v>2.4871</v>
      </c>
      <c r="AH333" t="n">
        <v>2.429</v>
      </c>
      <c r="AI333" t="n">
        <v>2.3697</v>
      </c>
      <c r="AJ333" t="n">
        <v>2.2302</v>
      </c>
      <c r="AK333" t="n">
        <v>2.1936</v>
      </c>
      <c r="AL333" t="n">
        <v>2.1825</v>
      </c>
      <c r="AM333" t="n">
        <v>2.1735</v>
      </c>
      <c r="AN333" t="n">
        <v>2.1678</v>
      </c>
      <c r="AO333" t="n">
        <v>2.1649</v>
      </c>
      <c r="AP333" t="n">
        <v>2.3213</v>
      </c>
      <c r="AQ333" t="n">
        <v>2.3292</v>
      </c>
      <c r="AR333" t="n">
        <v>2.3217</v>
      </c>
      <c r="AS333" t="n">
        <v>2.2928</v>
      </c>
      <c r="AT333" t="n">
        <v>2.2738</v>
      </c>
      <c r="AU333" t="n">
        <v>2.231</v>
      </c>
      <c r="AV333" t="n">
        <v>2.0989</v>
      </c>
      <c r="AW333" t="n">
        <v>2.0632</v>
      </c>
      <c r="AX333" t="n">
        <v>2.0325</v>
      </c>
      <c r="AY333" t="n">
        <v>2.012</v>
      </c>
      <c r="AZ333" t="n">
        <v>2.0165</v>
      </c>
      <c r="BA333" t="n">
        <v>2.0333</v>
      </c>
      <c r="BB333" t="n">
        <v>2.2154</v>
      </c>
      <c r="BC333" t="n">
        <v>2.2329</v>
      </c>
      <c r="BD333" t="n">
        <v>2.2275</v>
      </c>
      <c r="BE333" t="n">
        <v>2.2137</v>
      </c>
      <c r="BF333" t="n">
        <v>2.1934</v>
      </c>
      <c r="BG333" t="n">
        <v>2.153</v>
      </c>
      <c r="BH333" t="n">
        <v>2.0217</v>
      </c>
      <c r="BI333" t="n">
        <v>1.9855</v>
      </c>
      <c r="BJ333" t="n">
        <v>1.9567</v>
      </c>
      <c r="BK333" t="n">
        <v>1.9366</v>
      </c>
    </row>
    <row r="334">
      <c r="A334" s="1112" t="n">
        <v>44749</v>
      </c>
      <c r="B334" s="63" t="n">
        <v>152688</v>
      </c>
      <c r="V334" t="n">
        <v>3.4204</v>
      </c>
      <c r="W334" t="n">
        <v>3.2459</v>
      </c>
      <c r="X334" t="n">
        <v>2.9519</v>
      </c>
      <c r="Y334" t="n">
        <v>2.7837</v>
      </c>
      <c r="Z334" t="n">
        <v>2.666</v>
      </c>
      <c r="AA334" t="n">
        <v>2.585</v>
      </c>
      <c r="AB334" t="n">
        <v>2.5396</v>
      </c>
      <c r="AC334" t="n">
        <v>2.5212</v>
      </c>
      <c r="AD334" t="n">
        <v>2.6985</v>
      </c>
      <c r="AE334" t="n">
        <v>2.674</v>
      </c>
      <c r="AF334" t="n">
        <v>2.6377</v>
      </c>
      <c r="AG334" t="n">
        <v>2.5866</v>
      </c>
      <c r="AH334" t="n">
        <v>2.528</v>
      </c>
      <c r="AI334" t="n">
        <v>2.4682</v>
      </c>
      <c r="AJ334" t="n">
        <v>2.3283</v>
      </c>
      <c r="AK334" t="n">
        <v>2.2912</v>
      </c>
      <c r="AL334" t="n">
        <v>2.2777</v>
      </c>
      <c r="AM334" t="n">
        <v>2.2687</v>
      </c>
      <c r="AN334" t="n">
        <v>2.263</v>
      </c>
      <c r="AO334" t="n">
        <v>2.2601</v>
      </c>
      <c r="AP334" t="n">
        <v>2.4165</v>
      </c>
      <c r="AQ334" t="n">
        <v>2.4244</v>
      </c>
      <c r="AR334" t="n">
        <v>2.4169</v>
      </c>
      <c r="AS334" t="n">
        <v>2.388</v>
      </c>
      <c r="AT334" t="n">
        <v>2.369</v>
      </c>
      <c r="AU334" t="n">
        <v>2.3262</v>
      </c>
      <c r="AV334" t="n">
        <v>2.1941</v>
      </c>
      <c r="AW334" t="n">
        <v>2.1584</v>
      </c>
      <c r="AX334" t="n">
        <v>2.1277</v>
      </c>
      <c r="AY334" t="n">
        <v>2.1072</v>
      </c>
      <c r="AZ334" t="n">
        <v>2.1117</v>
      </c>
      <c r="BA334" t="n">
        <v>2.1285</v>
      </c>
      <c r="BB334" t="n">
        <v>2.3106</v>
      </c>
      <c r="BC334" t="n">
        <v>2.3281</v>
      </c>
      <c r="BD334" t="n">
        <v>2.3227</v>
      </c>
      <c r="BE334" t="n">
        <v>2.3089</v>
      </c>
      <c r="BF334" t="n">
        <v>2.2886</v>
      </c>
      <c r="BG334" t="n">
        <v>2.2482</v>
      </c>
      <c r="BH334" t="n">
        <v>2.1169</v>
      </c>
      <c r="BI334" t="n">
        <v>2.0807</v>
      </c>
      <c r="BJ334" t="n">
        <v>2.0519</v>
      </c>
      <c r="BK334" t="n">
        <v>2.0318</v>
      </c>
    </row>
    <row r="335">
      <c r="A335" s="1112" t="n">
        <v>44750</v>
      </c>
      <c r="B335" s="63" t="n">
        <v>122043</v>
      </c>
      <c r="V335" t="n">
        <v>3.4471</v>
      </c>
      <c r="W335" t="n">
        <v>3.2824</v>
      </c>
      <c r="X335" t="n">
        <v>2.9967</v>
      </c>
      <c r="Y335" t="n">
        <v>2.8344</v>
      </c>
      <c r="Z335" t="n">
        <v>2.7189</v>
      </c>
      <c r="AA335" t="n">
        <v>2.6406</v>
      </c>
      <c r="AB335" t="n">
        <v>2.5961</v>
      </c>
      <c r="AC335" t="n">
        <v>2.5784</v>
      </c>
      <c r="AD335" t="n">
        <v>2.7458</v>
      </c>
      <c r="AE335" t="n">
        <v>2.7221</v>
      </c>
      <c r="AF335" t="n">
        <v>2.6864</v>
      </c>
      <c r="AG335" t="n">
        <v>2.6364</v>
      </c>
      <c r="AH335" t="n">
        <v>2.5789</v>
      </c>
      <c r="AI335" t="n">
        <v>2.5179</v>
      </c>
      <c r="AJ335" t="n">
        <v>2.3768</v>
      </c>
      <c r="AK335" t="n">
        <v>2.3385</v>
      </c>
      <c r="AL335" t="n">
        <v>2.3238</v>
      </c>
      <c r="AM335" t="n">
        <v>2.3148</v>
      </c>
      <c r="AN335" t="n">
        <v>2.3091</v>
      </c>
      <c r="AO335" t="n">
        <v>2.3062</v>
      </c>
      <c r="AP335" t="n">
        <v>2.4626</v>
      </c>
      <c r="AQ335" t="n">
        <v>2.4705</v>
      </c>
      <c r="AR335" t="n">
        <v>2.463</v>
      </c>
      <c r="AS335" t="n">
        <v>2.4341</v>
      </c>
      <c r="AT335" t="n">
        <v>2.4151</v>
      </c>
      <c r="AU335" t="n">
        <v>2.3723</v>
      </c>
      <c r="AV335" t="n">
        <v>2.2402</v>
      </c>
      <c r="AW335" t="n">
        <v>2.2045</v>
      </c>
      <c r="AX335" t="n">
        <v>2.1738</v>
      </c>
      <c r="AY335" t="n">
        <v>2.1533</v>
      </c>
      <c r="AZ335" t="n">
        <v>2.1578</v>
      </c>
      <c r="BA335" t="n">
        <v>2.1746</v>
      </c>
      <c r="BB335" t="n">
        <v>2.3567</v>
      </c>
      <c r="BC335" t="n">
        <v>2.3742</v>
      </c>
      <c r="BD335" t="n">
        <v>2.3688</v>
      </c>
      <c r="BE335" t="n">
        <v>2.355</v>
      </c>
      <c r="BF335" t="n">
        <v>2.3347</v>
      </c>
      <c r="BG335" t="n">
        <v>2.2943</v>
      </c>
      <c r="BH335" t="n">
        <v>2.163</v>
      </c>
      <c r="BI335" t="n">
        <v>2.1268</v>
      </c>
      <c r="BJ335" t="n">
        <v>2.098</v>
      </c>
      <c r="BK335" t="n">
        <v>2.0779</v>
      </c>
    </row>
    <row r="336">
      <c r="A336" s="1112" t="n">
        <v>44753</v>
      </c>
      <c r="B336" s="63" t="n">
        <v>146604</v>
      </c>
      <c r="V336" t="n">
        <v>3.4622</v>
      </c>
      <c r="W336" t="n">
        <v>3.3103</v>
      </c>
      <c r="X336" t="n">
        <v>3.0246</v>
      </c>
      <c r="Y336" t="n">
        <v>2.8662</v>
      </c>
      <c r="Z336" t="n">
        <v>2.7545</v>
      </c>
      <c r="AA336" t="n">
        <v>2.6821</v>
      </c>
      <c r="AB336" t="n">
        <v>2.644</v>
      </c>
      <c r="AC336" t="n">
        <v>2.6297</v>
      </c>
      <c r="AD336" t="n">
        <v>2.7913</v>
      </c>
      <c r="AE336" t="n">
        <v>2.7634</v>
      </c>
      <c r="AF336" t="n">
        <v>2.7249</v>
      </c>
      <c r="AG336" t="n">
        <v>2.6743</v>
      </c>
      <c r="AH336" t="n">
        <v>2.6156</v>
      </c>
      <c r="AI336" t="n">
        <v>2.5511</v>
      </c>
      <c r="AJ336" t="n">
        <v>2.4027</v>
      </c>
      <c r="AK336" t="n">
        <v>2.3573</v>
      </c>
      <c r="AL336" t="n">
        <v>2.3409</v>
      </c>
      <c r="AM336" t="n">
        <v>2.3319</v>
      </c>
      <c r="AN336" t="n">
        <v>2.3262</v>
      </c>
      <c r="AO336" t="n">
        <v>2.3233</v>
      </c>
      <c r="AP336" t="n">
        <v>2.4797</v>
      </c>
      <c r="AQ336" t="n">
        <v>2.4876</v>
      </c>
      <c r="AR336" t="n">
        <v>2.4801</v>
      </c>
      <c r="AS336" t="n">
        <v>2.4512</v>
      </c>
      <c r="AT336" t="n">
        <v>2.4322</v>
      </c>
      <c r="AU336" t="n">
        <v>2.3894</v>
      </c>
      <c r="AV336" t="n">
        <v>2.2573</v>
      </c>
      <c r="AW336" t="n">
        <v>2.2216</v>
      </c>
      <c r="AX336" t="n">
        <v>2.1909</v>
      </c>
      <c r="AY336" t="n">
        <v>2.1704</v>
      </c>
      <c r="AZ336" t="n">
        <v>2.1749</v>
      </c>
      <c r="BA336" t="n">
        <v>2.1917</v>
      </c>
      <c r="BB336" t="n">
        <v>2.3738</v>
      </c>
      <c r="BC336" t="n">
        <v>2.3913</v>
      </c>
      <c r="BD336" t="n">
        <v>2.3859</v>
      </c>
      <c r="BE336" t="n">
        <v>2.3721</v>
      </c>
      <c r="BF336" t="n">
        <v>2.3518</v>
      </c>
      <c r="BG336" t="n">
        <v>2.3114</v>
      </c>
      <c r="BH336" t="n">
        <v>2.1801</v>
      </c>
      <c r="BI336" t="n">
        <v>2.1439</v>
      </c>
      <c r="BJ336" t="n">
        <v>2.1151</v>
      </c>
      <c r="BK336" t="n">
        <v>2.095</v>
      </c>
    </row>
    <row r="337">
      <c r="A337" s="1112" t="n">
        <v>44754</v>
      </c>
      <c r="B337" s="63" t="n">
        <v>151254</v>
      </c>
      <c r="V337" t="n">
        <v>3.2646</v>
      </c>
      <c r="W337" t="n">
        <v>3.1185</v>
      </c>
      <c r="X337" t="n">
        <v>2.836</v>
      </c>
      <c r="Y337" t="n">
        <v>2.6879</v>
      </c>
      <c r="Z337" t="n">
        <v>2.5861</v>
      </c>
      <c r="AA337" t="n">
        <v>2.5243</v>
      </c>
      <c r="AB337" t="n">
        <v>2.4952</v>
      </c>
      <c r="AC337" t="n">
        <v>2.4862</v>
      </c>
      <c r="AD337" t="n">
        <v>2.6471</v>
      </c>
      <c r="AE337" t="n">
        <v>2.6195</v>
      </c>
      <c r="AF337" t="n">
        <v>2.5828</v>
      </c>
      <c r="AG337" t="n">
        <v>2.5324</v>
      </c>
      <c r="AH337" t="n">
        <v>2.4751</v>
      </c>
      <c r="AI337" t="n">
        <v>2.411</v>
      </c>
      <c r="AJ337" t="n">
        <v>2.2641</v>
      </c>
      <c r="AK337" t="n">
        <v>2.2203</v>
      </c>
      <c r="AL337" t="n">
        <v>2.2072</v>
      </c>
      <c r="AM337" t="n">
        <v>2.1976</v>
      </c>
      <c r="AN337" t="n">
        <v>2.1932</v>
      </c>
      <c r="AO337" t="n">
        <v>2.1915</v>
      </c>
      <c r="AP337" t="n">
        <v>2.3492</v>
      </c>
      <c r="AQ337" t="n">
        <v>2.3583</v>
      </c>
      <c r="AR337" t="n">
        <v>2.3521</v>
      </c>
      <c r="AS337" t="n">
        <v>2.3244</v>
      </c>
      <c r="AT337" t="n">
        <v>2.3067</v>
      </c>
      <c r="AU337" t="n">
        <v>2.2651</v>
      </c>
      <c r="AV337" t="n">
        <v>2.1343</v>
      </c>
      <c r="AW337" t="n">
        <v>2.0998</v>
      </c>
      <c r="AX337" t="n">
        <v>2.0722</v>
      </c>
      <c r="AY337" t="n">
        <v>2.0517</v>
      </c>
      <c r="AZ337" t="n">
        <v>2.0562</v>
      </c>
      <c r="BA337" t="n">
        <v>2.073</v>
      </c>
      <c r="BB337" t="n">
        <v>2.2551</v>
      </c>
      <c r="BC337" t="n">
        <v>2.2726</v>
      </c>
      <c r="BD337" t="n">
        <v>2.2672</v>
      </c>
      <c r="BE337" t="n">
        <v>2.2534</v>
      </c>
      <c r="BF337" t="n">
        <v>2.2331</v>
      </c>
      <c r="BG337" t="n">
        <v>2.1927</v>
      </c>
      <c r="BH337" t="n">
        <v>2.0614</v>
      </c>
      <c r="BI337" t="n">
        <v>2.0252</v>
      </c>
      <c r="BJ337" t="n">
        <v>1.9964</v>
      </c>
      <c r="BK337" t="n">
        <v>1.9763</v>
      </c>
    </row>
    <row r="338">
      <c r="A338" s="1112" t="n">
        <v>44755</v>
      </c>
      <c r="B338" s="63" t="n">
        <v>209406</v>
      </c>
      <c r="V338" t="n">
        <v>3.2337</v>
      </c>
      <c r="W338" t="n">
        <v>3.0806</v>
      </c>
      <c r="X338" t="n">
        <v>2.7985</v>
      </c>
      <c r="Y338" t="n">
        <v>2.6538</v>
      </c>
      <c r="Z338" t="n">
        <v>2.5582</v>
      </c>
      <c r="AA338" t="n">
        <v>2.5008</v>
      </c>
      <c r="AB338" t="n">
        <v>2.4735</v>
      </c>
      <c r="AC338" t="n">
        <v>2.4655</v>
      </c>
      <c r="AD338" t="n">
        <v>2.6326</v>
      </c>
      <c r="AE338" t="n">
        <v>2.6108</v>
      </c>
      <c r="AF338" t="n">
        <v>2.5829</v>
      </c>
      <c r="AG338" t="n">
        <v>2.5379</v>
      </c>
      <c r="AH338" t="n">
        <v>2.4845</v>
      </c>
      <c r="AI338" t="n">
        <v>2.4274</v>
      </c>
      <c r="AJ338" t="n">
        <v>2.2815</v>
      </c>
      <c r="AK338" t="n">
        <v>2.239</v>
      </c>
      <c r="AL338" t="n">
        <v>2.2259</v>
      </c>
      <c r="AM338" t="n">
        <v>2.2163</v>
      </c>
      <c r="AN338" t="n">
        <v>2.2119</v>
      </c>
      <c r="AO338" t="n">
        <v>2.2102</v>
      </c>
      <c r="AP338" t="n">
        <v>2.3679</v>
      </c>
      <c r="AQ338" t="n">
        <v>2.377</v>
      </c>
      <c r="AR338" t="n">
        <v>2.3708</v>
      </c>
      <c r="AS338" t="n">
        <v>2.3431</v>
      </c>
      <c r="AT338" t="n">
        <v>2.3254</v>
      </c>
      <c r="AU338" t="n">
        <v>2.2838</v>
      </c>
      <c r="AV338" t="n">
        <v>2.153</v>
      </c>
      <c r="AW338" t="n">
        <v>2.1185</v>
      </c>
      <c r="AX338" t="n">
        <v>2.0909</v>
      </c>
      <c r="AY338" t="n">
        <v>2.0704</v>
      </c>
      <c r="AZ338" t="n">
        <v>2.0749</v>
      </c>
      <c r="BA338" t="n">
        <v>2.0917</v>
      </c>
      <c r="BB338" t="n">
        <v>2.2738</v>
      </c>
      <c r="BC338" t="n">
        <v>2.2913</v>
      </c>
      <c r="BD338" t="n">
        <v>2.2859</v>
      </c>
      <c r="BE338" t="n">
        <v>2.2721</v>
      </c>
      <c r="BF338" t="n">
        <v>2.2518</v>
      </c>
      <c r="BG338" t="n">
        <v>2.2114</v>
      </c>
      <c r="BH338" t="n">
        <v>2.0801</v>
      </c>
      <c r="BI338" t="n">
        <v>2.0439</v>
      </c>
      <c r="BJ338" t="n">
        <v>2.0151</v>
      </c>
      <c r="BK338" t="n">
        <v>1.995</v>
      </c>
    </row>
    <row r="339">
      <c r="A339" s="1112" t="n">
        <v>44756</v>
      </c>
      <c r="B339" s="63" t="n">
        <v>188107</v>
      </c>
      <c r="V339" t="n">
        <v>3.1868</v>
      </c>
      <c r="W339" t="n">
        <v>3.0172</v>
      </c>
      <c r="X339" t="n">
        <v>2.7439</v>
      </c>
      <c r="Y339" t="n">
        <v>2.6031</v>
      </c>
      <c r="Z339" t="n">
        <v>2.514</v>
      </c>
      <c r="AA339" t="n">
        <v>2.4626</v>
      </c>
      <c r="AB339" t="n">
        <v>2.4403</v>
      </c>
      <c r="AC339" t="n">
        <v>2.4326</v>
      </c>
      <c r="AD339" t="n">
        <v>2.5993</v>
      </c>
      <c r="AE339" t="n">
        <v>2.5785</v>
      </c>
      <c r="AF339" t="n">
        <v>2.5509</v>
      </c>
      <c r="AG339" t="n">
        <v>2.5101</v>
      </c>
      <c r="AH339" t="n">
        <v>2.4619</v>
      </c>
      <c r="AI339" t="n">
        <v>2.4135</v>
      </c>
      <c r="AJ339" t="n">
        <v>2.265</v>
      </c>
      <c r="AK339" t="n">
        <v>2.2143</v>
      </c>
      <c r="AL339" t="n">
        <v>2.1932</v>
      </c>
      <c r="AM339" t="n">
        <v>2.184</v>
      </c>
      <c r="AN339" t="n">
        <v>2.1798</v>
      </c>
      <c r="AO339" t="n">
        <v>2.1783</v>
      </c>
      <c r="AP339" t="n">
        <v>2.3362</v>
      </c>
      <c r="AQ339" t="n">
        <v>2.3455</v>
      </c>
      <c r="AR339" t="n">
        <v>2.3395</v>
      </c>
      <c r="AS339" t="n">
        <v>2.3121</v>
      </c>
      <c r="AT339" t="n">
        <v>2.2946</v>
      </c>
      <c r="AU339" t="n">
        <v>2.2532</v>
      </c>
      <c r="AV339" t="n">
        <v>2.1226</v>
      </c>
      <c r="AW339" t="n">
        <v>2.0883</v>
      </c>
      <c r="AX339" t="n">
        <v>2.0609</v>
      </c>
      <c r="AY339" t="n">
        <v>2.0404</v>
      </c>
      <c r="AZ339" t="n">
        <v>2.0449</v>
      </c>
      <c r="BA339" t="n">
        <v>2.0617</v>
      </c>
      <c r="BB339" t="n">
        <v>2.2438</v>
      </c>
      <c r="BC339" t="n">
        <v>2.2613</v>
      </c>
      <c r="BD339" t="n">
        <v>2.2559</v>
      </c>
      <c r="BE339" t="n">
        <v>2.2421</v>
      </c>
      <c r="BF339" t="n">
        <v>2.2218</v>
      </c>
      <c r="BG339" t="n">
        <v>2.1814</v>
      </c>
      <c r="BH339" t="n">
        <v>2.0501</v>
      </c>
      <c r="BI339" t="n">
        <v>2.0139</v>
      </c>
      <c r="BJ339" t="n">
        <v>1.9851</v>
      </c>
      <c r="BK339" t="n">
        <v>1.965</v>
      </c>
    </row>
    <row r="340">
      <c r="A340" s="1112" t="n">
        <v>44757</v>
      </c>
      <c r="B340" s="63" t="n">
        <v>147148</v>
      </c>
      <c r="V340" t="n">
        <v>3.2132</v>
      </c>
      <c r="W340" t="n">
        <v>3.0541</v>
      </c>
      <c r="X340" t="n">
        <v>2.7859</v>
      </c>
      <c r="Y340" t="n">
        <v>2.6443</v>
      </c>
      <c r="Z340" t="n">
        <v>2.5481</v>
      </c>
      <c r="AA340" t="n">
        <v>2.4895</v>
      </c>
      <c r="AB340" t="n">
        <v>2.4644</v>
      </c>
      <c r="AC340" t="n">
        <v>2.4565</v>
      </c>
      <c r="AD340" t="n">
        <v>2.6238</v>
      </c>
      <c r="AE340" t="n">
        <v>2.603</v>
      </c>
      <c r="AF340" t="n">
        <v>2.574</v>
      </c>
      <c r="AG340" t="n">
        <v>2.5331</v>
      </c>
      <c r="AH340" t="n">
        <v>2.4867</v>
      </c>
      <c r="AI340" t="n">
        <v>2.4389</v>
      </c>
      <c r="AJ340" t="n">
        <v>2.2916</v>
      </c>
      <c r="AK340" t="n">
        <v>2.2436</v>
      </c>
      <c r="AL340" t="n">
        <v>2.2231</v>
      </c>
      <c r="AM340" t="n">
        <v>2.2124</v>
      </c>
      <c r="AN340" t="n">
        <v>2.2082</v>
      </c>
      <c r="AO340" t="n">
        <v>2.2067</v>
      </c>
      <c r="AP340" t="n">
        <v>2.3646</v>
      </c>
      <c r="AQ340" t="n">
        <v>2.3739</v>
      </c>
      <c r="AR340" t="n">
        <v>2.3679</v>
      </c>
      <c r="AS340" t="n">
        <v>2.3405</v>
      </c>
      <c r="AT340" t="n">
        <v>2.323</v>
      </c>
      <c r="AU340" t="n">
        <v>2.2816</v>
      </c>
      <c r="AV340" t="n">
        <v>2.151</v>
      </c>
      <c r="AW340" t="n">
        <v>2.1167</v>
      </c>
      <c r="AX340" t="n">
        <v>2.0893</v>
      </c>
      <c r="AY340" t="n">
        <v>2.0688</v>
      </c>
      <c r="AZ340" t="n">
        <v>2.0733</v>
      </c>
      <c r="BA340" t="n">
        <v>2.0901</v>
      </c>
      <c r="BB340" t="n">
        <v>2.2722</v>
      </c>
      <c r="BC340" t="n">
        <v>2.2897</v>
      </c>
      <c r="BD340" t="n">
        <v>2.2843</v>
      </c>
      <c r="BE340" t="n">
        <v>2.2705</v>
      </c>
      <c r="BF340" t="n">
        <v>2.2502</v>
      </c>
      <c r="BG340" t="n">
        <v>2.2098</v>
      </c>
      <c r="BH340" t="n">
        <v>2.0785</v>
      </c>
      <c r="BI340" t="n">
        <v>2.0423</v>
      </c>
      <c r="BJ340" t="n">
        <v>2.0135</v>
      </c>
      <c r="BK340" t="n">
        <v>1.9934</v>
      </c>
    </row>
    <row r="341">
      <c r="A341" s="1112" t="n">
        <v>44760</v>
      </c>
      <c r="B341" s="63" t="n">
        <v>134680</v>
      </c>
      <c r="V341" t="n">
        <v>3.2643</v>
      </c>
      <c r="W341" t="n">
        <v>3.1204</v>
      </c>
      <c r="X341" t="n">
        <v>2.8495</v>
      </c>
      <c r="Y341" t="n">
        <v>2.7014</v>
      </c>
      <c r="Z341" t="n">
        <v>2.5984</v>
      </c>
      <c r="AA341" t="n">
        <v>2.5343</v>
      </c>
      <c r="AB341" t="n">
        <v>2.5073</v>
      </c>
      <c r="AC341" t="n">
        <v>2.5012</v>
      </c>
      <c r="AD341" t="n">
        <v>2.6714</v>
      </c>
      <c r="AE341" t="n">
        <v>2.6528</v>
      </c>
      <c r="AF341" t="n">
        <v>2.6253</v>
      </c>
      <c r="AG341" t="n">
        <v>2.5873</v>
      </c>
      <c r="AH341" t="n">
        <v>2.5436</v>
      </c>
      <c r="AI341" t="n">
        <v>2.4996</v>
      </c>
      <c r="AJ341" t="n">
        <v>2.3626</v>
      </c>
      <c r="AK341" t="n">
        <v>2.3201</v>
      </c>
      <c r="AL341" t="n">
        <v>2.3021</v>
      </c>
      <c r="AM341" t="n">
        <v>2.2913</v>
      </c>
      <c r="AN341" t="n">
        <v>2.2887</v>
      </c>
      <c r="AO341" t="n">
        <v>2.2872</v>
      </c>
      <c r="AP341" t="n">
        <v>2.4451</v>
      </c>
      <c r="AQ341" t="n">
        <v>2.4544</v>
      </c>
      <c r="AR341" t="n">
        <v>2.4484</v>
      </c>
      <c r="AS341" t="n">
        <v>2.421</v>
      </c>
      <c r="AT341" t="n">
        <v>2.4035</v>
      </c>
      <c r="AU341" t="n">
        <v>2.3621</v>
      </c>
      <c r="AV341" t="n">
        <v>2.2315</v>
      </c>
      <c r="AW341" t="n">
        <v>2.1972</v>
      </c>
      <c r="AX341" t="n">
        <v>2.1698</v>
      </c>
      <c r="AY341" t="n">
        <v>2.1493</v>
      </c>
      <c r="AZ341" t="n">
        <v>2.1538</v>
      </c>
      <c r="BA341" t="n">
        <v>2.1706</v>
      </c>
      <c r="BB341" t="n">
        <v>2.3527</v>
      </c>
      <c r="BC341" t="n">
        <v>2.3702</v>
      </c>
      <c r="BD341" t="n">
        <v>2.3648</v>
      </c>
      <c r="BE341" t="n">
        <v>2.351</v>
      </c>
      <c r="BF341" t="n">
        <v>2.3307</v>
      </c>
      <c r="BG341" t="n">
        <v>2.2903</v>
      </c>
      <c r="BH341" t="n">
        <v>2.159</v>
      </c>
      <c r="BI341" t="n">
        <v>2.1228</v>
      </c>
      <c r="BJ341" t="n">
        <v>2.094</v>
      </c>
      <c r="BK341" t="n">
        <v>2.0739</v>
      </c>
    </row>
    <row r="342">
      <c r="A342" s="1112" t="n">
        <v>44761</v>
      </c>
      <c r="B342" s="63" t="n">
        <v>124315</v>
      </c>
      <c r="V342" t="n">
        <v>3.3075</v>
      </c>
      <c r="W342" t="n">
        <v>3.1689</v>
      </c>
      <c r="X342" t="n">
        <v>2.8994</v>
      </c>
      <c r="Y342" t="n">
        <v>2.7522</v>
      </c>
      <c r="Z342" t="n">
        <v>2.6448</v>
      </c>
      <c r="AA342" t="n">
        <v>2.5748</v>
      </c>
      <c r="AB342" t="n">
        <v>2.5437</v>
      </c>
      <c r="AC342" t="n">
        <v>2.5357</v>
      </c>
      <c r="AD342" t="n">
        <v>2.7029</v>
      </c>
      <c r="AE342" t="n">
        <v>2.6832</v>
      </c>
      <c r="AF342" t="n">
        <v>2.6545</v>
      </c>
      <c r="AG342" t="n">
        <v>2.6153</v>
      </c>
      <c r="AH342" t="n">
        <v>2.5712</v>
      </c>
      <c r="AI342" t="n">
        <v>2.5244</v>
      </c>
      <c r="AJ342" t="n">
        <v>2.3801</v>
      </c>
      <c r="AK342" t="n">
        <v>2.3383</v>
      </c>
      <c r="AL342" t="n">
        <v>2.3215</v>
      </c>
      <c r="AM342" t="n">
        <v>2.3096</v>
      </c>
      <c r="AN342" t="n">
        <v>2.307</v>
      </c>
      <c r="AO342" t="n">
        <v>2.3059</v>
      </c>
      <c r="AP342" t="n">
        <v>2.4641</v>
      </c>
      <c r="AQ342" t="n">
        <v>2.4738</v>
      </c>
      <c r="AR342" t="n">
        <v>2.4681</v>
      </c>
      <c r="AS342" t="n">
        <v>2.4411</v>
      </c>
      <c r="AT342" t="n">
        <v>2.4239</v>
      </c>
      <c r="AU342" t="n">
        <v>2.3829</v>
      </c>
      <c r="AV342" t="n">
        <v>2.2526</v>
      </c>
      <c r="AW342" t="n">
        <v>2.2187</v>
      </c>
      <c r="AX342" t="n">
        <v>2.1916</v>
      </c>
      <c r="AY342" t="n">
        <v>2.1711</v>
      </c>
      <c r="AZ342" t="n">
        <v>2.1756</v>
      </c>
      <c r="BA342" t="n">
        <v>2.1924</v>
      </c>
      <c r="BB342" t="n">
        <v>2.3745</v>
      </c>
      <c r="BC342" t="n">
        <v>2.392</v>
      </c>
      <c r="BD342" t="n">
        <v>2.3866</v>
      </c>
      <c r="BE342" t="n">
        <v>2.3728</v>
      </c>
      <c r="BF342" t="n">
        <v>2.3525</v>
      </c>
      <c r="BG342" t="n">
        <v>2.3121</v>
      </c>
      <c r="BH342" t="n">
        <v>2.1808</v>
      </c>
      <c r="BI342" t="n">
        <v>2.1446</v>
      </c>
      <c r="BJ342" t="n">
        <v>2.1158</v>
      </c>
      <c r="BK342" t="n">
        <v>2.0957</v>
      </c>
    </row>
    <row r="343">
      <c r="A343" s="1112" t="n">
        <v>44762</v>
      </c>
      <c r="B343" s="63" t="n">
        <v>118852</v>
      </c>
      <c r="V343" t="n">
        <v>3.2754</v>
      </c>
      <c r="W343" t="n">
        <v>3.1356</v>
      </c>
      <c r="X343" t="n">
        <v>2.8747</v>
      </c>
      <c r="Y343" t="n">
        <v>2.7354</v>
      </c>
      <c r="Z343" t="n">
        <v>2.6327</v>
      </c>
      <c r="AA343" t="n">
        <v>2.5655</v>
      </c>
      <c r="AB343" t="n">
        <v>2.5349</v>
      </c>
      <c r="AC343" t="n">
        <v>2.5269</v>
      </c>
      <c r="AD343" t="n">
        <v>2.6909</v>
      </c>
      <c r="AE343" t="n">
        <v>2.6707</v>
      </c>
      <c r="AF343" t="n">
        <v>2.6412</v>
      </c>
      <c r="AG343" t="n">
        <v>2.6026</v>
      </c>
      <c r="AH343" t="n">
        <v>2.5599</v>
      </c>
      <c r="AI343" t="n">
        <v>2.518</v>
      </c>
      <c r="AJ343" t="n">
        <v>2.3726</v>
      </c>
      <c r="AK343" t="n">
        <v>2.3315</v>
      </c>
      <c r="AL343" t="n">
        <v>2.3145</v>
      </c>
      <c r="AM343" t="n">
        <v>2.3025</v>
      </c>
      <c r="AN343" t="n">
        <v>2.2999</v>
      </c>
      <c r="AO343" t="n">
        <v>2.2988</v>
      </c>
      <c r="AP343" t="n">
        <v>2.457</v>
      </c>
      <c r="AQ343" t="n">
        <v>2.4667</v>
      </c>
      <c r="AR343" t="n">
        <v>2.461</v>
      </c>
      <c r="AS343" t="n">
        <v>2.434</v>
      </c>
      <c r="AT343" t="n">
        <v>2.4168</v>
      </c>
      <c r="AU343" t="n">
        <v>2.3758</v>
      </c>
      <c r="AV343" t="n">
        <v>2.2455</v>
      </c>
      <c r="AW343" t="n">
        <v>2.2116</v>
      </c>
      <c r="AX343" t="n">
        <v>2.1845</v>
      </c>
      <c r="AY343" t="n">
        <v>2.164</v>
      </c>
      <c r="AZ343" t="n">
        <v>2.1685</v>
      </c>
      <c r="BA343" t="n">
        <v>2.1853</v>
      </c>
      <c r="BB343" t="n">
        <v>2.3674</v>
      </c>
      <c r="BC343" t="n">
        <v>2.3849</v>
      </c>
      <c r="BD343" t="n">
        <v>2.3795</v>
      </c>
      <c r="BE343" t="n">
        <v>2.3657</v>
      </c>
      <c r="BF343" t="n">
        <v>2.3454</v>
      </c>
      <c r="BG343" t="n">
        <v>2.305</v>
      </c>
      <c r="BH343" t="n">
        <v>2.1737</v>
      </c>
      <c r="BI343" t="n">
        <v>2.1375</v>
      </c>
      <c r="BJ343" t="n">
        <v>2.1087</v>
      </c>
      <c r="BK343" t="n">
        <v>2.0886</v>
      </c>
    </row>
    <row r="344">
      <c r="A344" s="1112" t="n">
        <v>44763</v>
      </c>
      <c r="B344" s="63" t="n">
        <v>176828</v>
      </c>
      <c r="V344" t="n">
        <v>3.1495</v>
      </c>
      <c r="W344" t="n">
        <v>2.9979</v>
      </c>
      <c r="X344" t="n">
        <v>2.7596</v>
      </c>
      <c r="Y344" t="n">
        <v>2.6448</v>
      </c>
      <c r="Z344" t="n">
        <v>2.5581</v>
      </c>
      <c r="AA344" t="n">
        <v>2.5031</v>
      </c>
      <c r="AB344" t="n">
        <v>2.4791</v>
      </c>
      <c r="AC344" t="n">
        <v>2.4718</v>
      </c>
      <c r="AD344" t="n">
        <v>2.6379</v>
      </c>
      <c r="AE344" t="n">
        <v>2.62</v>
      </c>
      <c r="AF344" t="n">
        <v>2.5934</v>
      </c>
      <c r="AG344" t="n">
        <v>2.5547</v>
      </c>
      <c r="AH344" t="n">
        <v>2.5118</v>
      </c>
      <c r="AI344" t="n">
        <v>2.4702</v>
      </c>
      <c r="AJ344" t="n">
        <v>2.324</v>
      </c>
      <c r="AK344" t="n">
        <v>2.2821</v>
      </c>
      <c r="AL344" t="n">
        <v>2.2643</v>
      </c>
      <c r="AM344" t="n">
        <v>2.2523</v>
      </c>
      <c r="AN344" t="n">
        <v>2.2497</v>
      </c>
      <c r="AO344" t="n">
        <v>2.2486</v>
      </c>
      <c r="AP344" t="n">
        <v>2.4068</v>
      </c>
      <c r="AQ344" t="n">
        <v>2.4165</v>
      </c>
      <c r="AR344" t="n">
        <v>2.4108</v>
      </c>
      <c r="AS344" t="n">
        <v>2.3838</v>
      </c>
      <c r="AT344" t="n">
        <v>2.3666</v>
      </c>
      <c r="AU344" t="n">
        <v>2.3256</v>
      </c>
      <c r="AV344" t="n">
        <v>2.1953</v>
      </c>
      <c r="AW344" t="n">
        <v>2.1614</v>
      </c>
      <c r="AX344" t="n">
        <v>2.1343</v>
      </c>
      <c r="AY344" t="n">
        <v>2.1138</v>
      </c>
      <c r="AZ344" t="n">
        <v>2.1183</v>
      </c>
      <c r="BA344" t="n">
        <v>2.1351</v>
      </c>
      <c r="BB344" t="n">
        <v>2.3172</v>
      </c>
      <c r="BC344" t="n">
        <v>2.3347</v>
      </c>
      <c r="BD344" t="n">
        <v>2.3293</v>
      </c>
      <c r="BE344" t="n">
        <v>2.3155</v>
      </c>
      <c r="BF344" t="n">
        <v>2.2952</v>
      </c>
      <c r="BG344" t="n">
        <v>2.2548</v>
      </c>
      <c r="BH344" t="n">
        <v>2.1235</v>
      </c>
      <c r="BI344" t="n">
        <v>2.0873</v>
      </c>
      <c r="BJ344" t="n">
        <v>2.0585</v>
      </c>
      <c r="BK344" t="n">
        <v>2.0384</v>
      </c>
    </row>
    <row r="345">
      <c r="A345" s="1112" t="n">
        <v>44764</v>
      </c>
      <c r="B345" s="63" t="n">
        <v>157016</v>
      </c>
      <c r="V345" t="n">
        <v>3.2228</v>
      </c>
      <c r="W345" t="n">
        <v>3.0268</v>
      </c>
      <c r="X345" t="n">
        <v>2.7642</v>
      </c>
      <c r="Y345" t="n">
        <v>2.6366</v>
      </c>
      <c r="Z345" t="n">
        <v>2.5462</v>
      </c>
      <c r="AA345" t="n">
        <v>2.4902</v>
      </c>
      <c r="AB345" t="n">
        <v>2.465</v>
      </c>
      <c r="AC345" t="n">
        <v>2.4563</v>
      </c>
      <c r="AD345" t="n">
        <v>2.6248</v>
      </c>
      <c r="AE345" t="n">
        <v>2.6069</v>
      </c>
      <c r="AF345" t="n">
        <v>2.5802</v>
      </c>
      <c r="AG345" t="n">
        <v>2.5415</v>
      </c>
      <c r="AH345" t="n">
        <v>2.4985</v>
      </c>
      <c r="AI345" t="n">
        <v>2.4569</v>
      </c>
      <c r="AJ345" t="n">
        <v>2.3106</v>
      </c>
      <c r="AK345" t="n">
        <v>2.2684</v>
      </c>
      <c r="AL345" t="n">
        <v>2.2508</v>
      </c>
      <c r="AM345" t="n">
        <v>2.2388</v>
      </c>
      <c r="AN345" t="n">
        <v>2.2362</v>
      </c>
      <c r="AO345" t="n">
        <v>2.2351</v>
      </c>
      <c r="AP345" t="n">
        <v>2.3933</v>
      </c>
      <c r="AQ345" t="n">
        <v>2.403</v>
      </c>
      <c r="AR345" t="n">
        <v>2.3973</v>
      </c>
      <c r="AS345" t="n">
        <v>2.3703</v>
      </c>
      <c r="AT345" t="n">
        <v>2.3531</v>
      </c>
      <c r="AU345" t="n">
        <v>2.3121</v>
      </c>
      <c r="AV345" t="n">
        <v>2.1818</v>
      </c>
      <c r="AW345" t="n">
        <v>2.1479</v>
      </c>
      <c r="AX345" t="n">
        <v>2.1208</v>
      </c>
      <c r="AY345" t="n">
        <v>2.1003</v>
      </c>
      <c r="AZ345" t="n">
        <v>2.1048</v>
      </c>
      <c r="BA345" t="n">
        <v>2.1216</v>
      </c>
      <c r="BB345" t="n">
        <v>2.3037</v>
      </c>
      <c r="BC345" t="n">
        <v>2.3212</v>
      </c>
      <c r="BD345" t="n">
        <v>2.3158</v>
      </c>
      <c r="BE345" t="n">
        <v>2.302</v>
      </c>
      <c r="BF345" t="n">
        <v>2.2817</v>
      </c>
      <c r="BG345" t="n">
        <v>2.2413</v>
      </c>
      <c r="BH345" t="n">
        <v>2.11</v>
      </c>
      <c r="BI345" t="n">
        <v>2.0738</v>
      </c>
      <c r="BJ345" t="n">
        <v>2.045</v>
      </c>
      <c r="BK345" t="n">
        <v>2.0249</v>
      </c>
    </row>
    <row r="346">
      <c r="A346" s="1112" t="n">
        <v>44767</v>
      </c>
      <c r="B346" s="63" t="n">
        <v>186845</v>
      </c>
      <c r="V346" t="n">
        <v>3.382</v>
      </c>
      <c r="W346" t="n">
        <v>3.1163</v>
      </c>
      <c r="X346" t="n">
        <v>2.8346</v>
      </c>
      <c r="Y346" t="n">
        <v>2.7</v>
      </c>
      <c r="Z346" t="n">
        <v>2.6044</v>
      </c>
      <c r="AA346" t="n">
        <v>2.5442</v>
      </c>
      <c r="AB346" t="n">
        <v>2.5158</v>
      </c>
      <c r="AC346" t="n">
        <v>2.5044</v>
      </c>
      <c r="AD346" t="n">
        <v>2.6768</v>
      </c>
      <c r="AE346" t="n">
        <v>2.6631</v>
      </c>
      <c r="AF346" t="n">
        <v>2.6399</v>
      </c>
      <c r="AG346" t="n">
        <v>2.6013</v>
      </c>
      <c r="AH346" t="n">
        <v>2.5573</v>
      </c>
      <c r="AI346" t="n">
        <v>2.5119</v>
      </c>
      <c r="AJ346" t="n">
        <v>2.3609</v>
      </c>
      <c r="AK346" t="n">
        <v>2.3149</v>
      </c>
      <c r="AL346" t="n">
        <v>2.2944</v>
      </c>
      <c r="AM346" t="n">
        <v>2.2824</v>
      </c>
      <c r="AN346" t="n">
        <v>2.2798</v>
      </c>
      <c r="AO346" t="n">
        <v>2.2787</v>
      </c>
      <c r="AP346" t="n">
        <v>2.4369</v>
      </c>
      <c r="AQ346" t="n">
        <v>2.4466</v>
      </c>
      <c r="AR346" t="n">
        <v>2.4409</v>
      </c>
      <c r="AS346" t="n">
        <v>2.4139</v>
      </c>
      <c r="AT346" t="n">
        <v>2.3967</v>
      </c>
      <c r="AU346" t="n">
        <v>2.3557</v>
      </c>
      <c r="AV346" t="n">
        <v>2.2254</v>
      </c>
      <c r="AW346" t="n">
        <v>2.1915</v>
      </c>
      <c r="AX346" t="n">
        <v>2.1644</v>
      </c>
      <c r="AY346" t="n">
        <v>2.1439</v>
      </c>
      <c r="AZ346" t="n">
        <v>2.1484</v>
      </c>
      <c r="BA346" t="n">
        <v>2.1652</v>
      </c>
      <c r="BB346" t="n">
        <v>2.3473</v>
      </c>
      <c r="BC346" t="n">
        <v>2.3648</v>
      </c>
      <c r="BD346" t="n">
        <v>2.3594</v>
      </c>
      <c r="BE346" t="n">
        <v>2.3456</v>
      </c>
      <c r="BF346" t="n">
        <v>2.3253</v>
      </c>
      <c r="BG346" t="n">
        <v>2.2849</v>
      </c>
      <c r="BH346" t="n">
        <v>2.1536</v>
      </c>
      <c r="BI346" t="n">
        <v>2.1174</v>
      </c>
      <c r="BJ346" t="n">
        <v>2.0886</v>
      </c>
      <c r="BK346" t="n">
        <v>2.0685</v>
      </c>
    </row>
    <row r="347">
      <c r="A347" s="1112" t="n">
        <v>44768</v>
      </c>
      <c r="B347" s="63" t="n">
        <v>192588</v>
      </c>
      <c r="V347" t="n">
        <v>3.355</v>
      </c>
      <c r="W347" t="n">
        <v>3.0818</v>
      </c>
      <c r="X347" t="n">
        <v>2.8122</v>
      </c>
      <c r="Y347" t="n">
        <v>2.6901</v>
      </c>
      <c r="Z347" t="n">
        <v>2.6054</v>
      </c>
      <c r="AA347" t="n">
        <v>2.553</v>
      </c>
      <c r="AB347" t="n">
        <v>2.5299</v>
      </c>
      <c r="AC347" t="n">
        <v>2.5202</v>
      </c>
      <c r="AD347" t="n">
        <v>2.6947</v>
      </c>
      <c r="AE347" t="n">
        <v>2.6823</v>
      </c>
      <c r="AF347" t="n">
        <v>2.6585</v>
      </c>
      <c r="AG347" t="n">
        <v>2.6195</v>
      </c>
      <c r="AH347" t="n">
        <v>2.5743</v>
      </c>
      <c r="AI347" t="n">
        <v>2.5273</v>
      </c>
      <c r="AJ347" t="n">
        <v>2.3738</v>
      </c>
      <c r="AK347" t="n">
        <v>2.3243</v>
      </c>
      <c r="AL347" t="n">
        <v>2.2999</v>
      </c>
      <c r="AM347" t="n">
        <v>2.2879</v>
      </c>
      <c r="AN347" t="n">
        <v>2.2853</v>
      </c>
      <c r="AO347" t="n">
        <v>2.2842</v>
      </c>
      <c r="AP347" t="n">
        <v>2.4424</v>
      </c>
      <c r="AQ347" t="n">
        <v>2.4521</v>
      </c>
      <c r="AR347" t="n">
        <v>2.4464</v>
      </c>
      <c r="AS347" t="n">
        <v>2.4194</v>
      </c>
      <c r="AT347" t="n">
        <v>2.4022</v>
      </c>
      <c r="AU347" t="n">
        <v>2.3612</v>
      </c>
      <c r="AV347" t="n">
        <v>2.2309</v>
      </c>
      <c r="AW347" t="n">
        <v>2.197</v>
      </c>
      <c r="AX347" t="n">
        <v>2.1699</v>
      </c>
      <c r="AY347" t="n">
        <v>2.1494</v>
      </c>
      <c r="AZ347" t="n">
        <v>2.1539</v>
      </c>
      <c r="BA347" t="n">
        <v>2.1707</v>
      </c>
      <c r="BB347" t="n">
        <v>2.3528</v>
      </c>
      <c r="BC347" t="n">
        <v>2.3703</v>
      </c>
      <c r="BD347" t="n">
        <v>2.3649</v>
      </c>
      <c r="BE347" t="n">
        <v>2.3511</v>
      </c>
      <c r="BF347" t="n">
        <v>2.3308</v>
      </c>
      <c r="BG347" t="n">
        <v>2.2904</v>
      </c>
      <c r="BH347" t="n">
        <v>2.1591</v>
      </c>
      <c r="BI347" t="n">
        <v>2.1229</v>
      </c>
      <c r="BJ347" t="n">
        <v>2.0941</v>
      </c>
      <c r="BK347" t="n">
        <v>2.074</v>
      </c>
    </row>
    <row r="348">
      <c r="A348" s="1112" t="n">
        <v>44769</v>
      </c>
      <c r="B348" s="63" t="n">
        <v>189184</v>
      </c>
      <c r="V348" t="n">
        <v>3.4288</v>
      </c>
      <c r="W348" t="n">
        <v>3.1536</v>
      </c>
      <c r="X348" t="n">
        <v>2.8831</v>
      </c>
      <c r="Y348" t="n">
        <v>2.7654</v>
      </c>
      <c r="Z348" t="n">
        <v>2.6793</v>
      </c>
      <c r="AA348" t="n">
        <v>2.6245</v>
      </c>
      <c r="AB348" t="n">
        <v>2.6027</v>
      </c>
      <c r="AC348" t="n">
        <v>2.5936</v>
      </c>
      <c r="AD348" t="n">
        <v>2.7611</v>
      </c>
      <c r="AE348" t="n">
        <v>2.7445</v>
      </c>
      <c r="AF348" t="n">
        <v>2.7178</v>
      </c>
      <c r="AG348" t="n">
        <v>2.678</v>
      </c>
      <c r="AH348" t="n">
        <v>2.6321</v>
      </c>
      <c r="AI348" t="n">
        <v>2.5839</v>
      </c>
      <c r="AJ348" t="n">
        <v>2.4304</v>
      </c>
      <c r="AK348" t="n">
        <v>2.3808</v>
      </c>
      <c r="AL348" t="n">
        <v>2.3564</v>
      </c>
      <c r="AM348" t="n">
        <v>2.3439</v>
      </c>
      <c r="AN348" t="n">
        <v>2.3407</v>
      </c>
      <c r="AO348" t="n">
        <v>2.3391</v>
      </c>
      <c r="AP348" t="n">
        <v>2.4967</v>
      </c>
      <c r="AQ348" t="n">
        <v>2.5059</v>
      </c>
      <c r="AR348" t="n">
        <v>2.4997</v>
      </c>
      <c r="AS348" t="n">
        <v>2.4721</v>
      </c>
      <c r="AT348" t="n">
        <v>2.4544</v>
      </c>
      <c r="AU348" t="n">
        <v>2.4128</v>
      </c>
      <c r="AV348" t="n">
        <v>2.282</v>
      </c>
      <c r="AW348" t="n">
        <v>2.2475</v>
      </c>
      <c r="AX348" t="n">
        <v>2.2199</v>
      </c>
      <c r="AY348" t="n">
        <v>2.1994</v>
      </c>
      <c r="AZ348" t="n">
        <v>2.2039</v>
      </c>
      <c r="BA348" t="n">
        <v>2.2207</v>
      </c>
      <c r="BB348" t="n">
        <v>2.4028</v>
      </c>
      <c r="BC348" t="n">
        <v>2.4203</v>
      </c>
      <c r="BD348" t="n">
        <v>2.4149</v>
      </c>
      <c r="BE348" t="n">
        <v>2.4011</v>
      </c>
      <c r="BF348" t="n">
        <v>2.3808</v>
      </c>
      <c r="BG348" t="n">
        <v>2.3404</v>
      </c>
      <c r="BH348" t="n">
        <v>2.2091</v>
      </c>
      <c r="BI348" t="n">
        <v>2.1729</v>
      </c>
      <c r="BJ348" t="n">
        <v>2.1441</v>
      </c>
      <c r="BK348" t="n">
        <v>2.124</v>
      </c>
    </row>
    <row r="349">
      <c r="A349" s="1112" t="n">
        <v>44770</v>
      </c>
      <c r="B349" s="63" t="n">
        <v>173544</v>
      </c>
      <c r="V349" t="n">
        <v>3.4646</v>
      </c>
      <c r="W349" t="n">
        <v>3.1018</v>
      </c>
      <c r="X349" t="n">
        <v>2.8385</v>
      </c>
      <c r="Y349" t="n">
        <v>2.7305</v>
      </c>
      <c r="Z349" t="n">
        <v>2.6512</v>
      </c>
      <c r="AA349" t="n">
        <v>2.6007</v>
      </c>
      <c r="AB349" t="n">
        <v>2.5821</v>
      </c>
      <c r="AC349" t="n">
        <v>2.5753</v>
      </c>
      <c r="AD349" t="n">
        <v>2.7462</v>
      </c>
      <c r="AE349" t="n">
        <v>2.7292</v>
      </c>
      <c r="AF349" t="n">
        <v>2.7036</v>
      </c>
      <c r="AG349" t="n">
        <v>2.6632</v>
      </c>
      <c r="AH349" t="n">
        <v>2.6166</v>
      </c>
      <c r="AI349" t="n">
        <v>2.5678</v>
      </c>
      <c r="AJ349" t="n">
        <v>2.4143</v>
      </c>
      <c r="AK349" t="n">
        <v>2.3647</v>
      </c>
      <c r="AL349" t="n">
        <v>2.3403</v>
      </c>
      <c r="AM349" t="n">
        <v>2.3266</v>
      </c>
      <c r="AN349" t="n">
        <v>2.3234</v>
      </c>
      <c r="AO349" t="n">
        <v>2.3218</v>
      </c>
      <c r="AP349" t="n">
        <v>2.4794</v>
      </c>
      <c r="AQ349" t="n">
        <v>2.4886</v>
      </c>
      <c r="AR349" t="n">
        <v>2.4824</v>
      </c>
      <c r="AS349" t="n">
        <v>2.4548</v>
      </c>
      <c r="AT349" t="n">
        <v>2.4371</v>
      </c>
      <c r="AU349" t="n">
        <v>2.3955</v>
      </c>
      <c r="AV349" t="n">
        <v>2.2647</v>
      </c>
      <c r="AW349" t="n">
        <v>2.2302</v>
      </c>
      <c r="AX349" t="n">
        <v>2.2026</v>
      </c>
      <c r="AY349" t="n">
        <v>2.1821</v>
      </c>
      <c r="AZ349" t="n">
        <v>2.1866</v>
      </c>
      <c r="BA349" t="n">
        <v>2.2034</v>
      </c>
      <c r="BB349" t="n">
        <v>2.3855</v>
      </c>
      <c r="BC349" t="n">
        <v>2.403</v>
      </c>
      <c r="BD349" t="n">
        <v>2.3976</v>
      </c>
      <c r="BE349" t="n">
        <v>2.3838</v>
      </c>
      <c r="BF349" t="n">
        <v>2.3635</v>
      </c>
      <c r="BG349" t="n">
        <v>2.3231</v>
      </c>
      <c r="BH349" t="n">
        <v>2.1918</v>
      </c>
      <c r="BI349" t="n">
        <v>2.1556</v>
      </c>
      <c r="BJ349" t="n">
        <v>2.1268</v>
      </c>
      <c r="BK349" t="n">
        <v>2.1067</v>
      </c>
    </row>
    <row r="350">
      <c r="A350" s="1112" t="n">
        <v>44771</v>
      </c>
      <c r="B350" s="63" t="n">
        <v>153637</v>
      </c>
      <c r="V350" t="n">
        <v>3.4881</v>
      </c>
      <c r="W350" t="n">
        <v>3.1132</v>
      </c>
      <c r="X350" t="n">
        <v>2.8652</v>
      </c>
      <c r="Y350" t="n">
        <v>2.7577</v>
      </c>
      <c r="Z350" t="n">
        <v>2.6772</v>
      </c>
      <c r="AA350" t="n">
        <v>2.6268</v>
      </c>
      <c r="AB350" t="n">
        <v>2.6107</v>
      </c>
      <c r="AC350" t="n">
        <v>2.6052</v>
      </c>
      <c r="AD350" t="n">
        <v>2.7751</v>
      </c>
      <c r="AE350" t="n">
        <v>2.7548</v>
      </c>
      <c r="AF350" t="n">
        <v>2.7259</v>
      </c>
      <c r="AG350" t="n">
        <v>2.6852</v>
      </c>
      <c r="AH350" t="n">
        <v>2.6384</v>
      </c>
      <c r="AI350" t="n">
        <v>2.5891</v>
      </c>
      <c r="AJ350" t="n">
        <v>2.4331</v>
      </c>
      <c r="AK350" t="n">
        <v>2.3805</v>
      </c>
      <c r="AL350" t="n">
        <v>2.3575</v>
      </c>
      <c r="AM350" t="n">
        <v>2.3438</v>
      </c>
      <c r="AN350" t="n">
        <v>2.3406</v>
      </c>
      <c r="AO350" t="n">
        <v>2.339</v>
      </c>
      <c r="AP350" t="n">
        <v>2.4966</v>
      </c>
      <c r="AQ350" t="n">
        <v>2.5058</v>
      </c>
      <c r="AR350" t="n">
        <v>2.4996</v>
      </c>
      <c r="AS350" t="n">
        <v>2.472</v>
      </c>
      <c r="AT350" t="n">
        <v>2.4543</v>
      </c>
      <c r="AU350" t="n">
        <v>2.4127</v>
      </c>
      <c r="AV350" t="n">
        <v>2.2819</v>
      </c>
      <c r="AW350" t="n">
        <v>2.2474</v>
      </c>
      <c r="AX350" t="n">
        <v>2.2198</v>
      </c>
      <c r="AY350" t="n">
        <v>2.1993</v>
      </c>
      <c r="AZ350" t="n">
        <v>2.2038</v>
      </c>
      <c r="BA350" t="n">
        <v>2.2206</v>
      </c>
      <c r="BB350" t="n">
        <v>2.4027</v>
      </c>
      <c r="BC350" t="n">
        <v>2.4202</v>
      </c>
      <c r="BD350" t="n">
        <v>2.4148</v>
      </c>
      <c r="BE350" t="n">
        <v>2.401</v>
      </c>
      <c r="BF350" t="n">
        <v>2.3807</v>
      </c>
      <c r="BG350" t="n">
        <v>2.3403</v>
      </c>
      <c r="BH350" t="n">
        <v>2.209</v>
      </c>
      <c r="BI350" t="n">
        <v>2.1728</v>
      </c>
      <c r="BJ350" t="n">
        <v>2.144</v>
      </c>
      <c r="BK350" t="n">
        <v>2.1239</v>
      </c>
    </row>
    <row r="351">
      <c r="A351" s="1112" t="n">
        <v>44774</v>
      </c>
      <c r="B351" s="63" t="n">
        <v>157675</v>
      </c>
      <c r="W351" t="n">
        <v>2.9981</v>
      </c>
      <c r="X351" t="n">
        <v>2.743</v>
      </c>
      <c r="Y351" t="n">
        <v>2.6368</v>
      </c>
      <c r="Z351" t="n">
        <v>2.5617</v>
      </c>
      <c r="AA351" t="n">
        <v>2.5193</v>
      </c>
      <c r="AB351" t="n">
        <v>2.5101</v>
      </c>
      <c r="AC351" t="n">
        <v>2.5122</v>
      </c>
      <c r="AD351" t="n">
        <v>2.6865</v>
      </c>
      <c r="AE351" t="n">
        <v>2.673</v>
      </c>
      <c r="AF351" t="n">
        <v>2.6516</v>
      </c>
      <c r="AG351" t="n">
        <v>2.6136</v>
      </c>
      <c r="AH351" t="n">
        <v>2.5677</v>
      </c>
      <c r="AI351" t="n">
        <v>2.5185</v>
      </c>
      <c r="AJ351" t="n">
        <v>2.3623</v>
      </c>
      <c r="AK351" t="n">
        <v>2.3108</v>
      </c>
      <c r="AL351" t="n">
        <v>2.2913</v>
      </c>
      <c r="AM351" t="n">
        <v>2.281</v>
      </c>
      <c r="AN351" t="n">
        <v>2.2778</v>
      </c>
      <c r="AO351" t="n">
        <v>2.2762</v>
      </c>
      <c r="AP351" t="n">
        <v>2.4338</v>
      </c>
      <c r="AQ351" t="n">
        <v>2.443</v>
      </c>
      <c r="AR351" t="n">
        <v>2.4368</v>
      </c>
      <c r="AS351" t="n">
        <v>2.4092</v>
      </c>
      <c r="AT351" t="n">
        <v>2.3915</v>
      </c>
      <c r="AU351" t="n">
        <v>2.3499</v>
      </c>
      <c r="AV351" t="n">
        <v>2.2191</v>
      </c>
      <c r="AW351" t="n">
        <v>2.1846</v>
      </c>
      <c r="AX351" t="n">
        <v>2.157</v>
      </c>
      <c r="AY351" t="n">
        <v>2.1365</v>
      </c>
      <c r="AZ351" t="n">
        <v>2.141</v>
      </c>
      <c r="BA351" t="n">
        <v>2.1578</v>
      </c>
      <c r="BB351" t="n">
        <v>2.3399</v>
      </c>
      <c r="BC351" t="n">
        <v>2.3574</v>
      </c>
      <c r="BD351" t="n">
        <v>2.352</v>
      </c>
      <c r="BE351" t="n">
        <v>2.3382</v>
      </c>
      <c r="BF351" t="n">
        <v>2.3179</v>
      </c>
      <c r="BG351" t="n">
        <v>2.2775</v>
      </c>
      <c r="BH351" t="n">
        <v>2.1462</v>
      </c>
      <c r="BI351" t="n">
        <v>2.11</v>
      </c>
      <c r="BJ351" t="n">
        <v>2.0812</v>
      </c>
      <c r="BK351" t="n">
        <v>2.0611</v>
      </c>
    </row>
    <row r="352">
      <c r="A352" s="1112" t="n">
        <v>44775</v>
      </c>
      <c r="B352" s="63" t="n">
        <v>144717</v>
      </c>
      <c r="W352" t="n">
        <v>3.0567</v>
      </c>
      <c r="X352" t="n">
        <v>2.7826</v>
      </c>
      <c r="Y352" t="n">
        <v>2.6669</v>
      </c>
      <c r="Z352" t="n">
        <v>2.5827</v>
      </c>
      <c r="AA352" t="n">
        <v>2.5356</v>
      </c>
      <c r="AB352" t="n">
        <v>2.5223</v>
      </c>
      <c r="AC352" t="n">
        <v>2.5253</v>
      </c>
      <c r="AD352" t="n">
        <v>2.6993</v>
      </c>
      <c r="AE352" t="n">
        <v>2.6874</v>
      </c>
      <c r="AF352" t="n">
        <v>2.6667</v>
      </c>
      <c r="AG352" t="n">
        <v>2.6303</v>
      </c>
      <c r="AH352" t="n">
        <v>2.586</v>
      </c>
      <c r="AI352" t="n">
        <v>2.538</v>
      </c>
      <c r="AJ352" t="n">
        <v>2.3881</v>
      </c>
      <c r="AK352" t="n">
        <v>2.3388</v>
      </c>
      <c r="AL352" t="n">
        <v>2.3201</v>
      </c>
      <c r="AM352" t="n">
        <v>2.3104</v>
      </c>
      <c r="AN352" t="n">
        <v>2.3072</v>
      </c>
      <c r="AO352" t="n">
        <v>2.3056</v>
      </c>
      <c r="AP352" t="n">
        <v>2.4632</v>
      </c>
      <c r="AQ352" t="n">
        <v>2.4724</v>
      </c>
      <c r="AR352" t="n">
        <v>2.4662</v>
      </c>
      <c r="AS352" t="n">
        <v>2.4386</v>
      </c>
      <c r="AT352" t="n">
        <v>2.4209</v>
      </c>
      <c r="AU352" t="n">
        <v>2.3793</v>
      </c>
      <c r="AV352" t="n">
        <v>2.2485</v>
      </c>
      <c r="AW352" t="n">
        <v>2.214</v>
      </c>
      <c r="AX352" t="n">
        <v>2.1864</v>
      </c>
      <c r="AY352" t="n">
        <v>2.1659</v>
      </c>
      <c r="AZ352" t="n">
        <v>2.1704</v>
      </c>
      <c r="BA352" t="n">
        <v>2.1872</v>
      </c>
      <c r="BB352" t="n">
        <v>2.3693</v>
      </c>
      <c r="BC352" t="n">
        <v>2.3868</v>
      </c>
      <c r="BD352" t="n">
        <v>2.3814</v>
      </c>
      <c r="BE352" t="n">
        <v>2.3676</v>
      </c>
      <c r="BF352" t="n">
        <v>2.3473</v>
      </c>
      <c r="BG352" t="n">
        <v>2.3069</v>
      </c>
      <c r="BH352" t="n">
        <v>2.1756</v>
      </c>
      <c r="BI352" t="n">
        <v>2.1394</v>
      </c>
      <c r="BJ352" t="n">
        <v>2.1106</v>
      </c>
      <c r="BK352" t="n">
        <v>2.0905</v>
      </c>
    </row>
    <row r="353">
      <c r="A353" s="1112" t="n">
        <v>44776</v>
      </c>
      <c r="B353" s="63" t="n">
        <v>159855</v>
      </c>
      <c r="W353" t="n">
        <v>2.9122</v>
      </c>
      <c r="X353" t="n">
        <v>2.6644</v>
      </c>
      <c r="Y353" t="n">
        <v>2.5637</v>
      </c>
      <c r="Z353" t="n">
        <v>2.4913</v>
      </c>
      <c r="AA353" t="n">
        <v>2.4542</v>
      </c>
      <c r="AB353" t="n">
        <v>2.4483</v>
      </c>
      <c r="AC353" t="n">
        <v>2.4568</v>
      </c>
      <c r="AD353" t="n">
        <v>2.6386</v>
      </c>
      <c r="AE353" t="n">
        <v>2.6303</v>
      </c>
      <c r="AF353" t="n">
        <v>2.612</v>
      </c>
      <c r="AG353" t="n">
        <v>2.5769</v>
      </c>
      <c r="AH353" t="n">
        <v>2.5345</v>
      </c>
      <c r="AI353" t="n">
        <v>2.4871</v>
      </c>
      <c r="AJ353" t="n">
        <v>2.3395</v>
      </c>
      <c r="AK353" t="n">
        <v>2.29</v>
      </c>
      <c r="AL353" t="n">
        <v>2.2712</v>
      </c>
      <c r="AM353" t="n">
        <v>2.2615</v>
      </c>
      <c r="AN353" t="n">
        <v>2.2583</v>
      </c>
      <c r="AO353" t="n">
        <v>2.2567</v>
      </c>
      <c r="AP353" t="n">
        <v>2.4143</v>
      </c>
      <c r="AQ353" t="n">
        <v>2.4235</v>
      </c>
      <c r="AR353" t="n">
        <v>2.4173</v>
      </c>
      <c r="AS353" t="n">
        <v>2.3897</v>
      </c>
      <c r="AT353" t="n">
        <v>2.372</v>
      </c>
      <c r="AU353" t="n">
        <v>2.3304</v>
      </c>
      <c r="AV353" t="n">
        <v>2.1996</v>
      </c>
      <c r="AW353" t="n">
        <v>2.1651</v>
      </c>
      <c r="AX353" t="n">
        <v>2.1375</v>
      </c>
      <c r="AY353" t="n">
        <v>2.117</v>
      </c>
      <c r="AZ353" t="n">
        <v>2.1215</v>
      </c>
      <c r="BA353" t="n">
        <v>2.1383</v>
      </c>
      <c r="BB353" t="n">
        <v>2.3204</v>
      </c>
      <c r="BC353" t="n">
        <v>2.3379</v>
      </c>
      <c r="BD353" t="n">
        <v>2.3325</v>
      </c>
      <c r="BE353" t="n">
        <v>2.3187</v>
      </c>
      <c r="BF353" t="n">
        <v>2.2984</v>
      </c>
      <c r="BG353" t="n">
        <v>2.258</v>
      </c>
      <c r="BH353" t="n">
        <v>2.1267</v>
      </c>
      <c r="BI353" t="n">
        <v>2.0905</v>
      </c>
      <c r="BJ353" t="n">
        <v>2.0617</v>
      </c>
      <c r="BK353" t="n">
        <v>2.0416</v>
      </c>
    </row>
    <row r="354">
      <c r="A354" s="1112" t="n">
        <v>44777</v>
      </c>
      <c r="B354" s="63" t="n">
        <v>156596</v>
      </c>
      <c r="W354" t="n">
        <v>2.7935</v>
      </c>
      <c r="X354" t="n">
        <v>2.5631</v>
      </c>
      <c r="Y354" t="n">
        <v>2.4734</v>
      </c>
      <c r="Z354" t="n">
        <v>2.4124</v>
      </c>
      <c r="AA354" t="n">
        <v>2.3829</v>
      </c>
      <c r="AB354" t="n">
        <v>2.3784</v>
      </c>
      <c r="AC354" t="n">
        <v>2.3868</v>
      </c>
      <c r="AD354" t="n">
        <v>2.5665</v>
      </c>
      <c r="AE354" t="n">
        <v>2.5602</v>
      </c>
      <c r="AF354" t="n">
        <v>2.5427</v>
      </c>
      <c r="AG354" t="n">
        <v>2.5083</v>
      </c>
      <c r="AH354" t="n">
        <v>2.4665</v>
      </c>
      <c r="AI354" t="n">
        <v>2.4197</v>
      </c>
      <c r="AJ354" t="n">
        <v>2.2756</v>
      </c>
      <c r="AK354" t="n">
        <v>2.2262</v>
      </c>
      <c r="AL354" t="n">
        <v>2.2074</v>
      </c>
      <c r="AM354" t="n">
        <v>2.1977</v>
      </c>
      <c r="AN354" t="n">
        <v>2.1945</v>
      </c>
      <c r="AO354" t="n">
        <v>2.1929</v>
      </c>
      <c r="AP354" t="n">
        <v>2.3505</v>
      </c>
      <c r="AQ354" t="n">
        <v>2.3597</v>
      </c>
      <c r="AR354" t="n">
        <v>2.3535</v>
      </c>
      <c r="AS354" t="n">
        <v>2.3259</v>
      </c>
      <c r="AT354" t="n">
        <v>2.3082</v>
      </c>
      <c r="AU354" t="n">
        <v>2.2666</v>
      </c>
      <c r="AV354" t="n">
        <v>2.1358</v>
      </c>
      <c r="AW354" t="n">
        <v>2.1013</v>
      </c>
      <c r="AX354" t="n">
        <v>2.0737</v>
      </c>
      <c r="AY354" t="n">
        <v>2.0532</v>
      </c>
      <c r="AZ354" t="n">
        <v>2.0577</v>
      </c>
      <c r="BA354" t="n">
        <v>2.0745</v>
      </c>
      <c r="BB354" t="n">
        <v>2.2566</v>
      </c>
      <c r="BC354" t="n">
        <v>2.2741</v>
      </c>
      <c r="BD354" t="n">
        <v>2.2687</v>
      </c>
      <c r="BE354" t="n">
        <v>2.2549</v>
      </c>
      <c r="BF354" t="n">
        <v>2.2346</v>
      </c>
      <c r="BG354" t="n">
        <v>2.1942</v>
      </c>
      <c r="BH354" t="n">
        <v>2.0629</v>
      </c>
      <c r="BI354" t="n">
        <v>2.0267</v>
      </c>
      <c r="BJ354" t="n">
        <v>1.9979</v>
      </c>
      <c r="BK354" t="n">
        <v>1.9778</v>
      </c>
    </row>
    <row r="355">
      <c r="A355" s="1112" t="n">
        <v>44778</v>
      </c>
      <c r="B355" s="63" t="n">
        <v>170228</v>
      </c>
      <c r="W355" t="n">
        <v>2.8556</v>
      </c>
      <c r="X355" t="n">
        <v>2.6028</v>
      </c>
      <c r="Y355" t="n">
        <v>2.4985</v>
      </c>
      <c r="Z355" t="n">
        <v>2.4281</v>
      </c>
      <c r="AA355" t="n">
        <v>2.3943</v>
      </c>
      <c r="AB355" t="n">
        <v>2.3903</v>
      </c>
      <c r="AC355" t="n">
        <v>2.3995</v>
      </c>
      <c r="AD355" t="n">
        <v>2.5752</v>
      </c>
      <c r="AE355" t="n">
        <v>2.5673</v>
      </c>
      <c r="AF355" t="n">
        <v>2.547</v>
      </c>
      <c r="AG355" t="n">
        <v>2.5129</v>
      </c>
      <c r="AH355" t="n">
        <v>2.4716</v>
      </c>
      <c r="AI355" t="n">
        <v>2.4248</v>
      </c>
      <c r="AJ355" t="n">
        <v>2.2806</v>
      </c>
      <c r="AK355" t="n">
        <v>2.2312</v>
      </c>
      <c r="AL355" t="n">
        <v>2.2122</v>
      </c>
      <c r="AM355" t="n">
        <v>2.2025</v>
      </c>
      <c r="AN355" t="n">
        <v>2.1993</v>
      </c>
      <c r="AO355" t="n">
        <v>2.1977</v>
      </c>
      <c r="AP355" t="n">
        <v>2.3553</v>
      </c>
      <c r="AQ355" t="n">
        <v>2.3645</v>
      </c>
      <c r="AR355" t="n">
        <v>2.3583</v>
      </c>
      <c r="AS355" t="n">
        <v>2.3307</v>
      </c>
      <c r="AT355" t="n">
        <v>2.313</v>
      </c>
      <c r="AU355" t="n">
        <v>2.2714</v>
      </c>
      <c r="AV355" t="n">
        <v>2.1406</v>
      </c>
      <c r="AW355" t="n">
        <v>2.1061</v>
      </c>
      <c r="AX355" t="n">
        <v>2.0785</v>
      </c>
      <c r="AY355" t="n">
        <v>2.058</v>
      </c>
      <c r="AZ355" t="n">
        <v>2.0625</v>
      </c>
      <c r="BA355" t="n">
        <v>2.0793</v>
      </c>
      <c r="BB355" t="n">
        <v>2.2614</v>
      </c>
      <c r="BC355" t="n">
        <v>2.2789</v>
      </c>
      <c r="BD355" t="n">
        <v>2.2735</v>
      </c>
      <c r="BE355" t="n">
        <v>2.2597</v>
      </c>
      <c r="BF355" t="n">
        <v>2.2394</v>
      </c>
      <c r="BG355" t="n">
        <v>2.199</v>
      </c>
      <c r="BH355" t="n">
        <v>2.0677</v>
      </c>
      <c r="BI355" t="n">
        <v>2.0315</v>
      </c>
      <c r="BJ355" t="n">
        <v>2.0027</v>
      </c>
      <c r="BK355" t="n">
        <v>1.9826</v>
      </c>
    </row>
    <row r="356">
      <c r="A356" s="1112" t="n">
        <v>44781</v>
      </c>
      <c r="B356" s="63" t="n">
        <v>165782</v>
      </c>
      <c r="W356" t="n">
        <v>2.8862</v>
      </c>
      <c r="X356" t="n">
        <v>2.6497</v>
      </c>
      <c r="Y356" t="n">
        <v>2.55</v>
      </c>
      <c r="Z356" t="n">
        <v>2.4836</v>
      </c>
      <c r="AA356" t="n">
        <v>2.4529</v>
      </c>
      <c r="AB356" t="n">
        <v>2.4494</v>
      </c>
      <c r="AC356" t="n">
        <v>2.4578</v>
      </c>
      <c r="AD356" t="n">
        <v>2.6287</v>
      </c>
      <c r="AE356" t="n">
        <v>2.6209</v>
      </c>
      <c r="AF356" t="n">
        <v>2.6012</v>
      </c>
      <c r="AG356" t="n">
        <v>2.5666</v>
      </c>
      <c r="AH356" t="n">
        <v>2.5257</v>
      </c>
      <c r="AI356" t="n">
        <v>2.4797</v>
      </c>
      <c r="AJ356" t="n">
        <v>2.3369</v>
      </c>
      <c r="AK356" t="n">
        <v>2.2922</v>
      </c>
      <c r="AL356" t="n">
        <v>2.2753</v>
      </c>
      <c r="AM356" t="n">
        <v>2.2648</v>
      </c>
      <c r="AN356" t="n">
        <v>2.2616</v>
      </c>
      <c r="AO356" t="n">
        <v>2.26</v>
      </c>
      <c r="AP356" t="n">
        <v>2.4176</v>
      </c>
      <c r="AQ356" t="n">
        <v>2.4268</v>
      </c>
      <c r="AR356" t="n">
        <v>2.4206</v>
      </c>
      <c r="AS356" t="n">
        <v>2.393</v>
      </c>
      <c r="AT356" t="n">
        <v>2.3753</v>
      </c>
      <c r="AU356" t="n">
        <v>2.3337</v>
      </c>
      <c r="AV356" t="n">
        <v>2.2029</v>
      </c>
      <c r="AW356" t="n">
        <v>2.1684</v>
      </c>
      <c r="AX356" t="n">
        <v>2.1408</v>
      </c>
      <c r="AY356" t="n">
        <v>2.1203</v>
      </c>
      <c r="AZ356" t="n">
        <v>2.1248</v>
      </c>
      <c r="BA356" t="n">
        <v>2.1416</v>
      </c>
      <c r="BB356" t="n">
        <v>2.3237</v>
      </c>
      <c r="BC356" t="n">
        <v>2.3412</v>
      </c>
      <c r="BD356" t="n">
        <v>2.3358</v>
      </c>
      <c r="BE356" t="n">
        <v>2.322</v>
      </c>
      <c r="BF356" t="n">
        <v>2.3017</v>
      </c>
      <c r="BG356" t="n">
        <v>2.2613</v>
      </c>
      <c r="BH356" t="n">
        <v>2.13</v>
      </c>
      <c r="BI356" t="n">
        <v>2.0938</v>
      </c>
      <c r="BJ356" t="n">
        <v>2.065</v>
      </c>
      <c r="BK356" t="n">
        <v>2.0449</v>
      </c>
    </row>
    <row r="357">
      <c r="A357" s="1112" t="n">
        <v>44782</v>
      </c>
      <c r="B357" s="63" t="n">
        <v>159910</v>
      </c>
      <c r="W357" t="n">
        <v>2.9602</v>
      </c>
      <c r="X357" t="n">
        <v>2.7075</v>
      </c>
      <c r="Y357" t="n">
        <v>2.5903</v>
      </c>
      <c r="Z357" t="n">
        <v>2.5172</v>
      </c>
      <c r="AA357" t="n">
        <v>2.4806</v>
      </c>
      <c r="AB357" t="n">
        <v>2.4739</v>
      </c>
      <c r="AC357" t="n">
        <v>2.4813</v>
      </c>
      <c r="AD357" t="n">
        <v>2.6529</v>
      </c>
      <c r="AE357" t="n">
        <v>2.6416</v>
      </c>
      <c r="AF357" t="n">
        <v>2.6185</v>
      </c>
      <c r="AG357" t="n">
        <v>2.5822</v>
      </c>
      <c r="AH357" t="n">
        <v>2.5395</v>
      </c>
      <c r="AI357" t="n">
        <v>2.4921</v>
      </c>
      <c r="AJ357" t="n">
        <v>2.3428</v>
      </c>
      <c r="AK357" t="n">
        <v>2.2954</v>
      </c>
      <c r="AL357" t="n">
        <v>2.2778</v>
      </c>
      <c r="AM357" t="n">
        <v>2.2649</v>
      </c>
      <c r="AN357" t="n">
        <v>2.2617</v>
      </c>
      <c r="AO357" t="n">
        <v>2.2601</v>
      </c>
      <c r="AP357" t="n">
        <v>2.4177</v>
      </c>
      <c r="AQ357" t="n">
        <v>2.4269</v>
      </c>
      <c r="AR357" t="n">
        <v>2.4207</v>
      </c>
      <c r="AS357" t="n">
        <v>2.3931</v>
      </c>
      <c r="AT357" t="n">
        <v>2.3754</v>
      </c>
      <c r="AU357" t="n">
        <v>2.3338</v>
      </c>
      <c r="AV357" t="n">
        <v>2.203</v>
      </c>
      <c r="AW357" t="n">
        <v>2.1685</v>
      </c>
      <c r="AX357" t="n">
        <v>2.1409</v>
      </c>
      <c r="AY357" t="n">
        <v>2.1204</v>
      </c>
      <c r="AZ357" t="n">
        <v>2.1249</v>
      </c>
      <c r="BA357" t="n">
        <v>2.1417</v>
      </c>
      <c r="BB357" t="n">
        <v>2.3238</v>
      </c>
      <c r="BC357" t="n">
        <v>2.3413</v>
      </c>
      <c r="BD357" t="n">
        <v>2.3359</v>
      </c>
      <c r="BE357" t="n">
        <v>2.3221</v>
      </c>
      <c r="BF357" t="n">
        <v>2.3018</v>
      </c>
      <c r="BG357" t="n">
        <v>2.2614</v>
      </c>
      <c r="BH357" t="n">
        <v>2.1301</v>
      </c>
      <c r="BI357" t="n">
        <v>2.0939</v>
      </c>
      <c r="BJ357" t="n">
        <v>2.0651</v>
      </c>
      <c r="BK357" t="n">
        <v>2.045</v>
      </c>
    </row>
    <row r="358">
      <c r="A358" s="1112" t="n">
        <v>44783</v>
      </c>
      <c r="B358" s="63" t="n">
        <v>189208</v>
      </c>
      <c r="W358" t="n">
        <v>3.0703</v>
      </c>
      <c r="X358" t="n">
        <v>2.7945</v>
      </c>
      <c r="Y358" t="n">
        <v>2.6713</v>
      </c>
      <c r="Z358" t="n">
        <v>2.5931</v>
      </c>
      <c r="AA358" t="n">
        <v>2.5503</v>
      </c>
      <c r="AB358" t="n">
        <v>2.5391</v>
      </c>
      <c r="AC358" t="n">
        <v>2.5461</v>
      </c>
      <c r="AD358" t="n">
        <v>2.7186</v>
      </c>
      <c r="AE358" t="n">
        <v>2.7058</v>
      </c>
      <c r="AF358" t="n">
        <v>2.682</v>
      </c>
      <c r="AG358" t="n">
        <v>2.6459</v>
      </c>
      <c r="AH358" t="n">
        <v>2.6039</v>
      </c>
      <c r="AI358" t="n">
        <v>2.5589</v>
      </c>
      <c r="AJ358" t="n">
        <v>2.4083</v>
      </c>
      <c r="AK358" t="n">
        <v>2.3595</v>
      </c>
      <c r="AL358" t="n">
        <v>2.338</v>
      </c>
      <c r="AM358" t="n">
        <v>2.3255</v>
      </c>
      <c r="AN358" t="n">
        <v>2.3223</v>
      </c>
      <c r="AO358" t="n">
        <v>2.3207</v>
      </c>
      <c r="AP358" t="n">
        <v>2.4783</v>
      </c>
      <c r="AQ358" t="n">
        <v>2.4875</v>
      </c>
      <c r="AR358" t="n">
        <v>2.4813</v>
      </c>
      <c r="AS358" t="n">
        <v>2.4537</v>
      </c>
      <c r="AT358" t="n">
        <v>2.436</v>
      </c>
      <c r="AU358" t="n">
        <v>2.3944</v>
      </c>
      <c r="AV358" t="n">
        <v>2.2636</v>
      </c>
      <c r="AW358" t="n">
        <v>2.2291</v>
      </c>
      <c r="AX358" t="n">
        <v>2.2015</v>
      </c>
      <c r="AY358" t="n">
        <v>2.181</v>
      </c>
      <c r="AZ358" t="n">
        <v>2.1855</v>
      </c>
      <c r="BA358" t="n">
        <v>2.2023</v>
      </c>
      <c r="BB358" t="n">
        <v>2.3844</v>
      </c>
      <c r="BC358" t="n">
        <v>2.4019</v>
      </c>
      <c r="BD358" t="n">
        <v>2.3965</v>
      </c>
      <c r="BE358" t="n">
        <v>2.3827</v>
      </c>
      <c r="BF358" t="n">
        <v>2.3624</v>
      </c>
      <c r="BG358" t="n">
        <v>2.322</v>
      </c>
      <c r="BH358" t="n">
        <v>2.1907</v>
      </c>
      <c r="BI358" t="n">
        <v>2.1545</v>
      </c>
      <c r="BJ358" t="n">
        <v>2.1257</v>
      </c>
      <c r="BK358" t="n">
        <v>2.1056</v>
      </c>
    </row>
    <row r="359">
      <c r="A359" s="1112" t="n">
        <v>44784</v>
      </c>
      <c r="B359" s="63" t="n">
        <v>159811</v>
      </c>
      <c r="W359" t="n">
        <v>3.0715</v>
      </c>
      <c r="X359" t="n">
        <v>2.8067</v>
      </c>
      <c r="Y359" t="n">
        <v>2.7012</v>
      </c>
      <c r="Z359" t="n">
        <v>2.631</v>
      </c>
      <c r="AA359" t="n">
        <v>2.5896</v>
      </c>
      <c r="AB359" t="n">
        <v>2.577</v>
      </c>
      <c r="AC359" t="n">
        <v>2.5817</v>
      </c>
      <c r="AD359" t="n">
        <v>2.7527</v>
      </c>
      <c r="AE359" t="n">
        <v>2.7342</v>
      </c>
      <c r="AF359" t="n">
        <v>2.7061</v>
      </c>
      <c r="AG359" t="n">
        <v>2.6679</v>
      </c>
      <c r="AH359" t="n">
        <v>2.625</v>
      </c>
      <c r="AI359" t="n">
        <v>2.5795</v>
      </c>
      <c r="AJ359" t="n">
        <v>2.4288</v>
      </c>
      <c r="AK359" t="n">
        <v>2.3798</v>
      </c>
      <c r="AL359" t="n">
        <v>2.3583</v>
      </c>
      <c r="AM359" t="n">
        <v>2.3456</v>
      </c>
      <c r="AN359" t="n">
        <v>2.3424</v>
      </c>
      <c r="AO359" t="n">
        <v>2.3408</v>
      </c>
      <c r="AP359" t="n">
        <v>2.4984</v>
      </c>
      <c r="AQ359" t="n">
        <v>2.5076</v>
      </c>
      <c r="AR359" t="n">
        <v>2.5014</v>
      </c>
      <c r="AS359" t="n">
        <v>2.4738</v>
      </c>
      <c r="AT359" t="n">
        <v>2.4561</v>
      </c>
      <c r="AU359" t="n">
        <v>2.4145</v>
      </c>
      <c r="AV359" t="n">
        <v>2.2837</v>
      </c>
      <c r="AW359" t="n">
        <v>2.2492</v>
      </c>
      <c r="AX359" t="n">
        <v>2.2216</v>
      </c>
      <c r="AY359" t="n">
        <v>2.2011</v>
      </c>
      <c r="AZ359" t="n">
        <v>2.2056</v>
      </c>
      <c r="BA359" t="n">
        <v>2.2224</v>
      </c>
      <c r="BB359" t="n">
        <v>2.4045</v>
      </c>
      <c r="BC359" t="n">
        <v>2.422</v>
      </c>
      <c r="BD359" t="n">
        <v>2.4166</v>
      </c>
      <c r="BE359" t="n">
        <v>2.4028</v>
      </c>
      <c r="BF359" t="n">
        <v>2.3825</v>
      </c>
      <c r="BG359" t="n">
        <v>2.3421</v>
      </c>
      <c r="BH359" t="n">
        <v>2.2108</v>
      </c>
      <c r="BI359" t="n">
        <v>2.1746</v>
      </c>
      <c r="BJ359" t="n">
        <v>2.1458</v>
      </c>
      <c r="BK359" t="n">
        <v>2.1257</v>
      </c>
    </row>
    <row r="360">
      <c r="A360" s="1112" t="n">
        <v>44785</v>
      </c>
      <c r="B360" s="63" t="n">
        <v>125028</v>
      </c>
      <c r="W360" t="n">
        <v>3.046</v>
      </c>
      <c r="X360" t="n">
        <v>2.7817</v>
      </c>
      <c r="Y360" t="n">
        <v>2.6778</v>
      </c>
      <c r="Z360" t="n">
        <v>2.6097</v>
      </c>
      <c r="AA360" t="n">
        <v>2.5707</v>
      </c>
      <c r="AB360" t="n">
        <v>2.5584</v>
      </c>
      <c r="AC360" t="n">
        <v>2.5618</v>
      </c>
      <c r="AD360" t="n">
        <v>2.733</v>
      </c>
      <c r="AE360" t="n">
        <v>2.7152</v>
      </c>
      <c r="AF360" t="n">
        <v>2.6875</v>
      </c>
      <c r="AG360" t="n">
        <v>2.6488</v>
      </c>
      <c r="AH360" t="n">
        <v>2.6055</v>
      </c>
      <c r="AI360" t="n">
        <v>2.5587</v>
      </c>
      <c r="AJ360" t="n">
        <v>2.4062</v>
      </c>
      <c r="AK360" t="n">
        <v>2.3571</v>
      </c>
      <c r="AL360" t="n">
        <v>2.3372</v>
      </c>
      <c r="AM360" t="n">
        <v>2.3245</v>
      </c>
      <c r="AN360" t="n">
        <v>2.3213</v>
      </c>
      <c r="AO360" t="n">
        <v>2.3197</v>
      </c>
      <c r="AP360" t="n">
        <v>2.4773</v>
      </c>
      <c r="AQ360" t="n">
        <v>2.4865</v>
      </c>
      <c r="AR360" t="n">
        <v>2.4803</v>
      </c>
      <c r="AS360" t="n">
        <v>2.4527</v>
      </c>
      <c r="AT360" t="n">
        <v>2.435</v>
      </c>
      <c r="AU360" t="n">
        <v>2.3934</v>
      </c>
      <c r="AV360" t="n">
        <v>2.2626</v>
      </c>
      <c r="AW360" t="n">
        <v>2.2281</v>
      </c>
      <c r="AX360" t="n">
        <v>2.2005</v>
      </c>
      <c r="AY360" t="n">
        <v>2.18</v>
      </c>
      <c r="AZ360" t="n">
        <v>2.1845</v>
      </c>
      <c r="BA360" t="n">
        <v>2.2013</v>
      </c>
      <c r="BB360" t="n">
        <v>2.3834</v>
      </c>
      <c r="BC360" t="n">
        <v>2.4009</v>
      </c>
      <c r="BD360" t="n">
        <v>2.3955</v>
      </c>
      <c r="BE360" t="n">
        <v>2.3817</v>
      </c>
      <c r="BF360" t="n">
        <v>2.3614</v>
      </c>
      <c r="BG360" t="n">
        <v>2.321</v>
      </c>
      <c r="BH360" t="n">
        <v>2.1897</v>
      </c>
      <c r="BI360" t="n">
        <v>2.1535</v>
      </c>
      <c r="BJ360" t="n">
        <v>2.1247</v>
      </c>
      <c r="BK360" t="n">
        <v>2.1046</v>
      </c>
    </row>
    <row r="361">
      <c r="A361" s="1112" t="n">
        <v>44788</v>
      </c>
      <c r="B361" s="63" t="n">
        <v>105961</v>
      </c>
      <c r="W361" t="n">
        <v>2.9517</v>
      </c>
      <c r="X361" t="n">
        <v>2.7101</v>
      </c>
      <c r="Y361" t="n">
        <v>2.6117</v>
      </c>
      <c r="Z361" t="n">
        <v>2.5464</v>
      </c>
      <c r="AA361" t="n">
        <v>2.5076</v>
      </c>
      <c r="AB361" t="n">
        <v>2.4934</v>
      </c>
      <c r="AC361" t="n">
        <v>2.4977</v>
      </c>
      <c r="AD361" t="n">
        <v>2.6713</v>
      </c>
      <c r="AE361" t="n">
        <v>2.6555</v>
      </c>
      <c r="AF361" t="n">
        <v>2.6296</v>
      </c>
      <c r="AG361" t="n">
        <v>2.591</v>
      </c>
      <c r="AH361" t="n">
        <v>2.5474</v>
      </c>
      <c r="AI361" t="n">
        <v>2.5011</v>
      </c>
      <c r="AJ361" t="n">
        <v>2.3505</v>
      </c>
      <c r="AK361" t="n">
        <v>2.3026</v>
      </c>
      <c r="AL361" t="n">
        <v>2.284</v>
      </c>
      <c r="AM361" t="n">
        <v>2.2724</v>
      </c>
      <c r="AN361" t="n">
        <v>2.2703</v>
      </c>
      <c r="AO361" t="n">
        <v>2.2697</v>
      </c>
      <c r="AP361" t="n">
        <v>2.4284</v>
      </c>
      <c r="AQ361" t="n">
        <v>2.4387</v>
      </c>
      <c r="AR361" t="n">
        <v>2.4336</v>
      </c>
      <c r="AS361" t="n">
        <v>2.4071</v>
      </c>
      <c r="AT361" t="n">
        <v>2.3905</v>
      </c>
      <c r="AU361" t="n">
        <v>2.3499</v>
      </c>
      <c r="AV361" t="n">
        <v>2.2202</v>
      </c>
      <c r="AW361" t="n">
        <v>2.1868</v>
      </c>
      <c r="AX361" t="n">
        <v>2.1603</v>
      </c>
      <c r="AY361" t="n">
        <v>2.1398</v>
      </c>
      <c r="AZ361" t="n">
        <v>2.1443</v>
      </c>
      <c r="BA361" t="n">
        <v>2.1611</v>
      </c>
      <c r="BB361" t="n">
        <v>2.3432</v>
      </c>
      <c r="BC361" t="n">
        <v>2.3607</v>
      </c>
      <c r="BD361" t="n">
        <v>2.3553</v>
      </c>
      <c r="BE361" t="n">
        <v>2.3415</v>
      </c>
      <c r="BF361" t="n">
        <v>2.3212</v>
      </c>
      <c r="BG361" t="n">
        <v>2.2808</v>
      </c>
      <c r="BH361" t="n">
        <v>2.1495</v>
      </c>
      <c r="BI361" t="n">
        <v>2.1133</v>
      </c>
      <c r="BJ361" t="n">
        <v>2.0845</v>
      </c>
      <c r="BK361" t="n">
        <v>2.0644</v>
      </c>
    </row>
    <row r="362">
      <c r="A362" s="1112" t="n">
        <v>44789</v>
      </c>
      <c r="B362" s="63" t="n">
        <v>110991</v>
      </c>
      <c r="W362" t="n">
        <v>2.9007</v>
      </c>
      <c r="X362" t="n">
        <v>2.6603</v>
      </c>
      <c r="Y362" t="n">
        <v>2.5617</v>
      </c>
      <c r="Z362" t="n">
        <v>2.4973</v>
      </c>
      <c r="AA362" t="n">
        <v>2.4616</v>
      </c>
      <c r="AB362" t="n">
        <v>2.4488</v>
      </c>
      <c r="AC362" t="n">
        <v>2.4544</v>
      </c>
      <c r="AD362" t="n">
        <v>2.6278</v>
      </c>
      <c r="AE362" t="n">
        <v>2.6137</v>
      </c>
      <c r="AF362" t="n">
        <v>2.5892</v>
      </c>
      <c r="AG362" t="n">
        <v>2.5526</v>
      </c>
      <c r="AH362" t="n">
        <v>2.5105</v>
      </c>
      <c r="AI362" t="n">
        <v>2.4647</v>
      </c>
      <c r="AJ362" t="n">
        <v>2.3165</v>
      </c>
      <c r="AK362" t="n">
        <v>2.2691</v>
      </c>
      <c r="AL362" t="n">
        <v>2.251</v>
      </c>
      <c r="AM362" t="n">
        <v>2.2396</v>
      </c>
      <c r="AN362" t="n">
        <v>2.2383</v>
      </c>
      <c r="AO362" t="n">
        <v>2.2382</v>
      </c>
      <c r="AP362" t="n">
        <v>2.3974</v>
      </c>
      <c r="AQ362" t="n">
        <v>2.4082</v>
      </c>
      <c r="AR362" t="n">
        <v>2.4036</v>
      </c>
      <c r="AS362" t="n">
        <v>2.3776</v>
      </c>
      <c r="AT362" t="n">
        <v>2.3615</v>
      </c>
      <c r="AU362" t="n">
        <v>2.3214</v>
      </c>
      <c r="AV362" t="n">
        <v>2.1922</v>
      </c>
      <c r="AW362" t="n">
        <v>2.1593</v>
      </c>
      <c r="AX362" t="n">
        <v>2.1343</v>
      </c>
      <c r="AY362" t="n">
        <v>2.1138</v>
      </c>
      <c r="AZ362" t="n">
        <v>2.1183</v>
      </c>
      <c r="BA362" t="n">
        <v>2.1351</v>
      </c>
      <c r="BB362" t="n">
        <v>2.3172</v>
      </c>
      <c r="BC362" t="n">
        <v>2.3347</v>
      </c>
      <c r="BD362" t="n">
        <v>2.3293</v>
      </c>
      <c r="BE362" t="n">
        <v>2.3155</v>
      </c>
      <c r="BF362" t="n">
        <v>2.2952</v>
      </c>
      <c r="BG362" t="n">
        <v>2.2548</v>
      </c>
      <c r="BH362" t="n">
        <v>2.1235</v>
      </c>
      <c r="BI362" t="n">
        <v>2.0873</v>
      </c>
      <c r="BJ362" t="n">
        <v>2.0585</v>
      </c>
      <c r="BK362" t="n">
        <v>2.0384</v>
      </c>
    </row>
    <row r="363">
      <c r="A363" s="1112" t="n">
        <v>44790</v>
      </c>
      <c r="B363" s="63" t="n">
        <v>148306</v>
      </c>
      <c r="W363" t="n">
        <v>2.9345</v>
      </c>
      <c r="X363" t="n">
        <v>2.7117</v>
      </c>
      <c r="Y363" t="n">
        <v>2.609</v>
      </c>
      <c r="Z363" t="n">
        <v>2.5378</v>
      </c>
      <c r="AA363" t="n">
        <v>2.4954</v>
      </c>
      <c r="AB363" t="n">
        <v>2.478</v>
      </c>
      <c r="AC363" t="n">
        <v>2.4827</v>
      </c>
      <c r="AD363" t="n">
        <v>2.6566</v>
      </c>
      <c r="AE363" t="n">
        <v>2.6449</v>
      </c>
      <c r="AF363" t="n">
        <v>2.6213</v>
      </c>
      <c r="AG363" t="n">
        <v>2.5844</v>
      </c>
      <c r="AH363" t="n">
        <v>2.5429</v>
      </c>
      <c r="AI363" t="n">
        <v>2.4974</v>
      </c>
      <c r="AJ363" t="n">
        <v>2.3489</v>
      </c>
      <c r="AK363" t="n">
        <v>2.3012</v>
      </c>
      <c r="AL363" t="n">
        <v>2.2827</v>
      </c>
      <c r="AM363" t="n">
        <v>2.2713</v>
      </c>
      <c r="AN363" t="n">
        <v>2.27</v>
      </c>
      <c r="AO363" t="n">
        <v>2.2699</v>
      </c>
      <c r="AP363" t="n">
        <v>2.4291</v>
      </c>
      <c r="AQ363" t="n">
        <v>2.4399</v>
      </c>
      <c r="AR363" t="n">
        <v>2.4353</v>
      </c>
      <c r="AS363" t="n">
        <v>2.4093</v>
      </c>
      <c r="AT363" t="n">
        <v>2.3932</v>
      </c>
      <c r="AU363" t="n">
        <v>2.3531</v>
      </c>
      <c r="AV363" t="n">
        <v>2.2239</v>
      </c>
      <c r="AW363" t="n">
        <v>2.191</v>
      </c>
      <c r="AX363" t="n">
        <v>2.166</v>
      </c>
      <c r="AY363" t="n">
        <v>2.1455</v>
      </c>
      <c r="AZ363" t="n">
        <v>2.15</v>
      </c>
      <c r="BA363" t="n">
        <v>2.1668</v>
      </c>
      <c r="BB363" t="n">
        <v>2.3489</v>
      </c>
      <c r="BC363" t="n">
        <v>2.3664</v>
      </c>
      <c r="BD363" t="n">
        <v>2.361</v>
      </c>
      <c r="BE363" t="n">
        <v>2.3472</v>
      </c>
      <c r="BF363" t="n">
        <v>2.3269</v>
      </c>
      <c r="BG363" t="n">
        <v>2.2865</v>
      </c>
      <c r="BH363" t="n">
        <v>2.1552</v>
      </c>
      <c r="BI363" t="n">
        <v>2.119</v>
      </c>
      <c r="BJ363" t="n">
        <v>2.0902</v>
      </c>
      <c r="BK363" t="n">
        <v>2.0701</v>
      </c>
    </row>
    <row r="364">
      <c r="A364" s="1112" t="n">
        <v>44791</v>
      </c>
      <c r="B364" s="63" t="n">
        <v>138365</v>
      </c>
      <c r="W364" t="n">
        <v>3.0261</v>
      </c>
      <c r="X364" t="n">
        <v>2.7884</v>
      </c>
      <c r="Y364" t="n">
        <v>2.6786</v>
      </c>
      <c r="Z364" t="n">
        <v>2.6022</v>
      </c>
      <c r="AA364" t="n">
        <v>2.5548</v>
      </c>
      <c r="AB364" t="n">
        <v>2.5326</v>
      </c>
      <c r="AC364" t="n">
        <v>2.5346</v>
      </c>
      <c r="AD364" t="n">
        <v>2.7051</v>
      </c>
      <c r="AE364" t="n">
        <v>2.6902</v>
      </c>
      <c r="AF364" t="n">
        <v>2.6632</v>
      </c>
      <c r="AG364" t="n">
        <v>2.6245</v>
      </c>
      <c r="AH364" t="n">
        <v>2.5813</v>
      </c>
      <c r="AI364" t="n">
        <v>2.5339</v>
      </c>
      <c r="AJ364" t="n">
        <v>2.385</v>
      </c>
      <c r="AK364" t="n">
        <v>2.3369</v>
      </c>
      <c r="AL364" t="n">
        <v>2.3134</v>
      </c>
      <c r="AM364" t="n">
        <v>2.2979</v>
      </c>
      <c r="AN364" t="n">
        <v>2.2939</v>
      </c>
      <c r="AO364" t="n">
        <v>2.2938</v>
      </c>
      <c r="AP364" t="n">
        <v>2.453</v>
      </c>
      <c r="AQ364" t="n">
        <v>2.4638</v>
      </c>
      <c r="AR364" t="n">
        <v>2.4592</v>
      </c>
      <c r="AS364" t="n">
        <v>2.4332</v>
      </c>
      <c r="AT364" t="n">
        <v>2.4171</v>
      </c>
      <c r="AU364" t="n">
        <v>2.377</v>
      </c>
      <c r="AV364" t="n">
        <v>2.2478</v>
      </c>
      <c r="AW364" t="n">
        <v>2.2149</v>
      </c>
      <c r="AX364" t="n">
        <v>2.1899</v>
      </c>
      <c r="AY364" t="n">
        <v>2.1694</v>
      </c>
      <c r="AZ364" t="n">
        <v>2.1739</v>
      </c>
      <c r="BA364" t="n">
        <v>2.1907</v>
      </c>
      <c r="BB364" t="n">
        <v>2.3728</v>
      </c>
      <c r="BC364" t="n">
        <v>2.3903</v>
      </c>
      <c r="BD364" t="n">
        <v>2.3849</v>
      </c>
      <c r="BE364" t="n">
        <v>2.3711</v>
      </c>
      <c r="BF364" t="n">
        <v>2.3508</v>
      </c>
      <c r="BG364" t="n">
        <v>2.3104</v>
      </c>
      <c r="BH364" t="n">
        <v>2.1791</v>
      </c>
      <c r="BI364" t="n">
        <v>2.1429</v>
      </c>
      <c r="BJ364" t="n">
        <v>2.1141</v>
      </c>
      <c r="BK364" t="n">
        <v>2.094</v>
      </c>
    </row>
    <row r="365">
      <c r="A365" s="1112" t="n">
        <v>44792</v>
      </c>
      <c r="B365" s="63" t="n">
        <v>121986</v>
      </c>
      <c r="W365" t="n">
        <v>3.0175</v>
      </c>
      <c r="X365" t="n">
        <v>2.7889</v>
      </c>
      <c r="Y365" t="n">
        <v>2.6872</v>
      </c>
      <c r="Z365" t="n">
        <v>2.6133</v>
      </c>
      <c r="AA365" t="n">
        <v>2.5676</v>
      </c>
      <c r="AB365" t="n">
        <v>2.5464</v>
      </c>
      <c r="AC365" t="n">
        <v>2.5474</v>
      </c>
      <c r="AD365" t="n">
        <v>2.7174</v>
      </c>
      <c r="AE365" t="n">
        <v>2.7026</v>
      </c>
      <c r="AF365" t="n">
        <v>2.6759</v>
      </c>
      <c r="AG365" t="n">
        <v>2.6378</v>
      </c>
      <c r="AH365" t="n">
        <v>2.5948</v>
      </c>
      <c r="AI365" t="n">
        <v>2.548</v>
      </c>
      <c r="AJ365" t="n">
        <v>2.3997</v>
      </c>
      <c r="AK365" t="n">
        <v>2.3522</v>
      </c>
      <c r="AL365" t="n">
        <v>2.3304</v>
      </c>
      <c r="AM365" t="n">
        <v>2.3149</v>
      </c>
      <c r="AN365" t="n">
        <v>2.3109</v>
      </c>
      <c r="AO365" t="n">
        <v>2.3108</v>
      </c>
      <c r="AP365" t="n">
        <v>2.47</v>
      </c>
      <c r="AQ365" t="n">
        <v>2.4808</v>
      </c>
      <c r="AR365" t="n">
        <v>2.4762</v>
      </c>
      <c r="AS365" t="n">
        <v>2.4502</v>
      </c>
      <c r="AT365" t="n">
        <v>2.4341</v>
      </c>
      <c r="AU365" t="n">
        <v>2.394</v>
      </c>
      <c r="AV365" t="n">
        <v>2.2648</v>
      </c>
      <c r="AW365" t="n">
        <v>2.2319</v>
      </c>
      <c r="AX365" t="n">
        <v>2.2069</v>
      </c>
      <c r="AY365" t="n">
        <v>2.1864</v>
      </c>
      <c r="AZ365" t="n">
        <v>2.1909</v>
      </c>
      <c r="BA365" t="n">
        <v>2.2077</v>
      </c>
      <c r="BB365" t="n">
        <v>2.3898</v>
      </c>
      <c r="BC365" t="n">
        <v>2.4073</v>
      </c>
      <c r="BD365" t="n">
        <v>2.4019</v>
      </c>
      <c r="BE365" t="n">
        <v>2.3881</v>
      </c>
      <c r="BF365" t="n">
        <v>2.3678</v>
      </c>
      <c r="BG365" t="n">
        <v>2.3274</v>
      </c>
      <c r="BH365" t="n">
        <v>2.1961</v>
      </c>
      <c r="BI365" t="n">
        <v>2.1599</v>
      </c>
      <c r="BJ365" t="n">
        <v>2.1311</v>
      </c>
      <c r="BK365" t="n">
        <v>2.111</v>
      </c>
    </row>
    <row r="366">
      <c r="A366" s="1112" t="n">
        <v>44795</v>
      </c>
      <c r="B366" s="63" t="n">
        <v>173443</v>
      </c>
      <c r="W366" t="n">
        <v>2.8912</v>
      </c>
      <c r="X366" t="n">
        <v>2.6822</v>
      </c>
      <c r="Y366" t="n">
        <v>2.6027</v>
      </c>
      <c r="Z366" t="n">
        <v>2.5449</v>
      </c>
      <c r="AA366" t="n">
        <v>2.5077</v>
      </c>
      <c r="AB366" t="n">
        <v>2.4914</v>
      </c>
      <c r="AC366" t="n">
        <v>2.497</v>
      </c>
      <c r="AD366" t="n">
        <v>2.6788</v>
      </c>
      <c r="AE366" t="n">
        <v>2.6717</v>
      </c>
      <c r="AF366" t="n">
        <v>2.6525</v>
      </c>
      <c r="AG366" t="n">
        <v>2.6171</v>
      </c>
      <c r="AH366" t="n">
        <v>2.5758</v>
      </c>
      <c r="AI366" t="n">
        <v>2.5297</v>
      </c>
      <c r="AJ366" t="n">
        <v>2.3823</v>
      </c>
      <c r="AK366" t="n">
        <v>2.3348</v>
      </c>
      <c r="AL366" t="n">
        <v>2.3131</v>
      </c>
      <c r="AM366" t="n">
        <v>2.2982</v>
      </c>
      <c r="AN366" t="n">
        <v>2.2942</v>
      </c>
      <c r="AO366" t="n">
        <v>2.2941</v>
      </c>
      <c r="AP366" t="n">
        <v>2.4533</v>
      </c>
      <c r="AQ366" t="n">
        <v>2.4641</v>
      </c>
      <c r="AR366" t="n">
        <v>2.4595</v>
      </c>
      <c r="AS366" t="n">
        <v>2.4335</v>
      </c>
      <c r="AT366" t="n">
        <v>2.4174</v>
      </c>
      <c r="AU366" t="n">
        <v>2.3773</v>
      </c>
      <c r="AV366" t="n">
        <v>2.2481</v>
      </c>
      <c r="AW366" t="n">
        <v>2.2152</v>
      </c>
      <c r="AX366" t="n">
        <v>2.1902</v>
      </c>
      <c r="AY366" t="n">
        <v>2.1697</v>
      </c>
      <c r="AZ366" t="n">
        <v>2.1742</v>
      </c>
      <c r="BA366" t="n">
        <v>2.191</v>
      </c>
      <c r="BB366" t="n">
        <v>2.3731</v>
      </c>
      <c r="BC366" t="n">
        <v>2.3906</v>
      </c>
      <c r="BD366" t="n">
        <v>2.3852</v>
      </c>
      <c r="BE366" t="n">
        <v>2.3714</v>
      </c>
      <c r="BF366" t="n">
        <v>2.3511</v>
      </c>
      <c r="BG366" t="n">
        <v>2.3107</v>
      </c>
      <c r="BH366" t="n">
        <v>2.1794</v>
      </c>
      <c r="BI366" t="n">
        <v>2.1432</v>
      </c>
      <c r="BJ366" t="n">
        <v>2.1144</v>
      </c>
      <c r="BK366" t="n">
        <v>2.0943</v>
      </c>
    </row>
    <row r="367">
      <c r="A367" s="1112" t="n">
        <v>44796</v>
      </c>
      <c r="B367" s="63" t="n">
        <v>192005</v>
      </c>
      <c r="W367" t="n">
        <v>2.933</v>
      </c>
      <c r="X367" t="n">
        <v>2.7463</v>
      </c>
      <c r="Y367" t="n">
        <v>2.6682</v>
      </c>
      <c r="Z367" t="n">
        <v>2.613</v>
      </c>
      <c r="AA367" t="n">
        <v>2.5776</v>
      </c>
      <c r="AB367" t="n">
        <v>2.5597</v>
      </c>
      <c r="AC367" t="n">
        <v>2.5625</v>
      </c>
      <c r="AD367" t="n">
        <v>2.7344</v>
      </c>
      <c r="AE367" t="n">
        <v>2.7242</v>
      </c>
      <c r="AF367" t="n">
        <v>2.702</v>
      </c>
      <c r="AG367" t="n">
        <v>2.6649</v>
      </c>
      <c r="AH367" t="n">
        <v>2.6223</v>
      </c>
      <c r="AI367" t="n">
        <v>2.5746</v>
      </c>
      <c r="AJ367" t="n">
        <v>2.4128</v>
      </c>
      <c r="AK367" t="n">
        <v>2.3626</v>
      </c>
      <c r="AL367" t="n">
        <v>2.3378</v>
      </c>
      <c r="AM367" t="n">
        <v>2.3199</v>
      </c>
      <c r="AN367" t="n">
        <v>2.3148</v>
      </c>
      <c r="AO367" t="n">
        <v>2.3136</v>
      </c>
      <c r="AP367" t="n">
        <v>2.4717</v>
      </c>
      <c r="AQ367" t="n">
        <v>2.4814</v>
      </c>
      <c r="AR367" t="n">
        <v>2.4757</v>
      </c>
      <c r="AS367" t="n">
        <v>2.4487</v>
      </c>
      <c r="AT367" t="n">
        <v>2.4315</v>
      </c>
      <c r="AU367" t="n">
        <v>2.3903</v>
      </c>
      <c r="AV367" t="n">
        <v>2.26</v>
      </c>
      <c r="AW367" t="n">
        <v>2.226</v>
      </c>
      <c r="AX367" t="n">
        <v>2.1999</v>
      </c>
      <c r="AY367" t="n">
        <v>2.1794</v>
      </c>
      <c r="AZ367" t="n">
        <v>2.1839</v>
      </c>
      <c r="BA367" t="n">
        <v>2.2007</v>
      </c>
      <c r="BB367" t="n">
        <v>2.3828</v>
      </c>
      <c r="BC367" t="n">
        <v>2.4003</v>
      </c>
      <c r="BD367" t="n">
        <v>2.3949</v>
      </c>
      <c r="BE367" t="n">
        <v>2.3811</v>
      </c>
      <c r="BF367" t="n">
        <v>2.3608</v>
      </c>
      <c r="BG367" t="n">
        <v>2.3204</v>
      </c>
      <c r="BH367" t="n">
        <v>2.1891</v>
      </c>
      <c r="BI367" t="n">
        <v>2.1529</v>
      </c>
      <c r="BJ367" t="n">
        <v>2.1241</v>
      </c>
      <c r="BK367" t="n">
        <v>2.104</v>
      </c>
    </row>
    <row r="368">
      <c r="A368" s="1112" t="n">
        <v>44797</v>
      </c>
      <c r="B368" s="63" t="n">
        <v>214030</v>
      </c>
      <c r="W368" t="n">
        <v>2.8007</v>
      </c>
      <c r="X368" t="n">
        <v>2.647</v>
      </c>
      <c r="Y368" t="n">
        <v>2.5966</v>
      </c>
      <c r="Z368" t="n">
        <v>2.5566</v>
      </c>
      <c r="AA368" t="n">
        <v>2.5308</v>
      </c>
      <c r="AB368" t="n">
        <v>2.5179</v>
      </c>
      <c r="AC368" t="n">
        <v>2.5242</v>
      </c>
      <c r="AD368" t="n">
        <v>2.7047</v>
      </c>
      <c r="AE368" t="n">
        <v>2.7011</v>
      </c>
      <c r="AF368" t="n">
        <v>2.6844</v>
      </c>
      <c r="AG368" t="n">
        <v>2.6494</v>
      </c>
      <c r="AH368" t="n">
        <v>2.607</v>
      </c>
      <c r="AI368" t="n">
        <v>2.5587</v>
      </c>
      <c r="AJ368" t="n">
        <v>2.3895</v>
      </c>
      <c r="AK368" t="n">
        <v>2.3395</v>
      </c>
      <c r="AL368" t="n">
        <v>2.3149</v>
      </c>
      <c r="AM368" t="n">
        <v>2.2971</v>
      </c>
      <c r="AN368" t="n">
        <v>2.2915</v>
      </c>
      <c r="AO368" t="n">
        <v>2.2904</v>
      </c>
      <c r="AP368" t="n">
        <v>2.4475</v>
      </c>
      <c r="AQ368" t="n">
        <v>2.4567</v>
      </c>
      <c r="AR368" t="n">
        <v>2.4506</v>
      </c>
      <c r="AS368" t="n">
        <v>2.4231</v>
      </c>
      <c r="AT368" t="n">
        <v>2.4055</v>
      </c>
      <c r="AU368" t="n">
        <v>2.3638</v>
      </c>
      <c r="AV368" t="n">
        <v>2.233</v>
      </c>
      <c r="AW368" t="n">
        <v>2.1986</v>
      </c>
      <c r="AX368" t="n">
        <v>2.172</v>
      </c>
      <c r="AY368" t="n">
        <v>2.1515</v>
      </c>
      <c r="AZ368" t="n">
        <v>2.156</v>
      </c>
      <c r="BA368" t="n">
        <v>2.1728</v>
      </c>
      <c r="BB368" t="n">
        <v>2.3549</v>
      </c>
      <c r="BC368" t="n">
        <v>2.3724</v>
      </c>
      <c r="BD368" t="n">
        <v>2.367</v>
      </c>
      <c r="BE368" t="n">
        <v>2.3532</v>
      </c>
      <c r="BF368" t="n">
        <v>2.3329</v>
      </c>
      <c r="BG368" t="n">
        <v>2.2925</v>
      </c>
      <c r="BH368" t="n">
        <v>2.1612</v>
      </c>
      <c r="BI368" t="n">
        <v>2.125</v>
      </c>
      <c r="BJ368" t="n">
        <v>2.0962</v>
      </c>
      <c r="BK368" t="n">
        <v>2.0761</v>
      </c>
    </row>
    <row r="369">
      <c r="A369" s="1112" t="n">
        <v>44798</v>
      </c>
      <c r="B369" s="63" t="n">
        <v>154859</v>
      </c>
      <c r="W369" t="n">
        <v>2.8121</v>
      </c>
      <c r="X369" t="n">
        <v>2.6524</v>
      </c>
      <c r="Y369" t="n">
        <v>2.5829</v>
      </c>
      <c r="Z369" t="n">
        <v>2.5303</v>
      </c>
      <c r="AA369" t="n">
        <v>2.4955</v>
      </c>
      <c r="AB369" t="n">
        <v>2.4767</v>
      </c>
      <c r="AC369" t="n">
        <v>2.48</v>
      </c>
      <c r="AD369" t="n">
        <v>2.6522</v>
      </c>
      <c r="AE369" t="n">
        <v>2.6475</v>
      </c>
      <c r="AF369" t="n">
        <v>2.6294</v>
      </c>
      <c r="AG369" t="n">
        <v>2.5944</v>
      </c>
      <c r="AH369" t="n">
        <v>2.5519</v>
      </c>
      <c r="AI369" t="n">
        <v>2.5041</v>
      </c>
      <c r="AJ369" t="n">
        <v>2.3364</v>
      </c>
      <c r="AK369" t="n">
        <v>2.2889</v>
      </c>
      <c r="AL369" t="n">
        <v>2.264</v>
      </c>
      <c r="AM369" t="n">
        <v>2.2463</v>
      </c>
      <c r="AN369" t="n">
        <v>2.2399</v>
      </c>
      <c r="AO369" t="n">
        <v>2.2395</v>
      </c>
      <c r="AP369" t="n">
        <v>2.3949</v>
      </c>
      <c r="AQ369" t="n">
        <v>2.4036</v>
      </c>
      <c r="AR369" t="n">
        <v>2.397</v>
      </c>
      <c r="AS369" t="n">
        <v>2.369</v>
      </c>
      <c r="AT369" t="n">
        <v>2.3509</v>
      </c>
      <c r="AU369" t="n">
        <v>2.3087</v>
      </c>
      <c r="AV369" t="n">
        <v>2.1774</v>
      </c>
      <c r="AW369" t="n">
        <v>2.1425</v>
      </c>
      <c r="AX369" t="n">
        <v>2.1154</v>
      </c>
      <c r="AY369" t="n">
        <v>2.0949</v>
      </c>
      <c r="AZ369" t="n">
        <v>2.0994</v>
      </c>
      <c r="BA369" t="n">
        <v>2.1162</v>
      </c>
      <c r="BB369" t="n">
        <v>2.2983</v>
      </c>
      <c r="BC369" t="n">
        <v>2.3158</v>
      </c>
      <c r="BD369" t="n">
        <v>2.3104</v>
      </c>
      <c r="BE369" t="n">
        <v>2.2966</v>
      </c>
      <c r="BF369" t="n">
        <v>2.2763</v>
      </c>
      <c r="BG369" t="n">
        <v>2.2359</v>
      </c>
      <c r="BH369" t="n">
        <v>2.1046</v>
      </c>
      <c r="BI369" t="n">
        <v>2.0684</v>
      </c>
      <c r="BJ369" t="n">
        <v>2.0396</v>
      </c>
      <c r="BK369" t="n">
        <v>2.0195</v>
      </c>
    </row>
    <row r="370">
      <c r="A370" s="1112" t="n">
        <v>44799</v>
      </c>
      <c r="B370" s="63" t="n">
        <v>188930</v>
      </c>
      <c r="W370" t="n">
        <v>2.8513</v>
      </c>
      <c r="X370" t="n">
        <v>2.6774</v>
      </c>
      <c r="Y370" t="n">
        <v>2.6033</v>
      </c>
      <c r="Z370" t="n">
        <v>2.5483</v>
      </c>
      <c r="AA370" t="n">
        <v>2.5112</v>
      </c>
      <c r="AB370" t="n">
        <v>2.4907</v>
      </c>
      <c r="AC370" t="n">
        <v>2.4931</v>
      </c>
      <c r="AD370" t="n">
        <v>2.6522</v>
      </c>
      <c r="AE370" t="n">
        <v>2.6448</v>
      </c>
      <c r="AF370" t="n">
        <v>2.6215</v>
      </c>
      <c r="AG370" t="n">
        <v>2.5854</v>
      </c>
      <c r="AH370" t="n">
        <v>2.5442</v>
      </c>
      <c r="AI370" t="n">
        <v>2.4989</v>
      </c>
      <c r="AJ370" t="n">
        <v>2.3313</v>
      </c>
      <c r="AK370" t="n">
        <v>2.2899</v>
      </c>
      <c r="AL370" t="n">
        <v>2.2668</v>
      </c>
      <c r="AM370" t="n">
        <v>2.2501</v>
      </c>
      <c r="AN370" t="n">
        <v>2.2437</v>
      </c>
      <c r="AO370" t="n">
        <v>2.2433</v>
      </c>
      <c r="AP370" t="n">
        <v>2.3987</v>
      </c>
      <c r="AQ370" t="n">
        <v>2.4074</v>
      </c>
      <c r="AR370" t="n">
        <v>2.4008</v>
      </c>
      <c r="AS370" t="n">
        <v>2.3728</v>
      </c>
      <c r="AT370" t="n">
        <v>2.3547</v>
      </c>
      <c r="AU370" t="n">
        <v>2.3125</v>
      </c>
      <c r="AV370" t="n">
        <v>2.1812</v>
      </c>
      <c r="AW370" t="n">
        <v>2.1463</v>
      </c>
      <c r="AX370" t="n">
        <v>2.1192</v>
      </c>
      <c r="AY370" t="n">
        <v>2.0987</v>
      </c>
      <c r="AZ370" t="n">
        <v>2.1032</v>
      </c>
      <c r="BA370" t="n">
        <v>2.12</v>
      </c>
      <c r="BB370" t="n">
        <v>2.3021</v>
      </c>
      <c r="BC370" t="n">
        <v>2.3196</v>
      </c>
      <c r="BD370" t="n">
        <v>2.3142</v>
      </c>
      <c r="BE370" t="n">
        <v>2.3004</v>
      </c>
      <c r="BF370" t="n">
        <v>2.2801</v>
      </c>
      <c r="BG370" t="n">
        <v>2.2397</v>
      </c>
      <c r="BH370" t="n">
        <v>2.1084</v>
      </c>
      <c r="BI370" t="n">
        <v>2.0722</v>
      </c>
      <c r="BJ370" t="n">
        <v>2.0434</v>
      </c>
      <c r="BK370" t="n">
        <v>2.0233</v>
      </c>
    </row>
    <row r="371">
      <c r="A371" s="1112" t="n">
        <v>44802</v>
      </c>
      <c r="B371" s="63" t="n">
        <v>114691</v>
      </c>
      <c r="W371" t="n">
        <v>2.8776</v>
      </c>
      <c r="X371" t="n">
        <v>2.7161</v>
      </c>
      <c r="Y371" t="n">
        <v>2.6579</v>
      </c>
      <c r="Z371" t="n">
        <v>2.61</v>
      </c>
      <c r="AA371" t="n">
        <v>2.5746</v>
      </c>
      <c r="AB371" t="n">
        <v>2.5539</v>
      </c>
      <c r="AC371" t="n">
        <v>2.5545</v>
      </c>
      <c r="AD371" t="n">
        <v>2.7103</v>
      </c>
      <c r="AE371" t="n">
        <v>2.6998</v>
      </c>
      <c r="AF371" t="n">
        <v>2.6751</v>
      </c>
      <c r="AG371" t="n">
        <v>2.6374</v>
      </c>
      <c r="AH371" t="n">
        <v>2.5948</v>
      </c>
      <c r="AI371" t="n">
        <v>2.549</v>
      </c>
      <c r="AJ371" t="n">
        <v>2.3807</v>
      </c>
      <c r="AK371" t="n">
        <v>2.3386</v>
      </c>
      <c r="AL371" t="n">
        <v>2.3155</v>
      </c>
      <c r="AM371" t="n">
        <v>2.2985</v>
      </c>
      <c r="AN371" t="n">
        <v>2.2906</v>
      </c>
      <c r="AO371" t="n">
        <v>2.291</v>
      </c>
      <c r="AP371" t="n">
        <v>2.4443</v>
      </c>
      <c r="AQ371" t="n">
        <v>2.4524</v>
      </c>
      <c r="AR371" t="n">
        <v>2.4452</v>
      </c>
      <c r="AS371" t="n">
        <v>2.4165</v>
      </c>
      <c r="AT371" t="n">
        <v>2.3978</v>
      </c>
      <c r="AU371" t="n">
        <v>2.355</v>
      </c>
      <c r="AV371" t="n">
        <v>2.2231</v>
      </c>
      <c r="AW371" t="n">
        <v>2.1875</v>
      </c>
      <c r="AX371" t="n">
        <v>2.1579</v>
      </c>
      <c r="AY371" t="n">
        <v>2.1374</v>
      </c>
      <c r="AZ371" t="n">
        <v>2.1419</v>
      </c>
      <c r="BA371" t="n">
        <v>2.1587</v>
      </c>
      <c r="BB371" t="n">
        <v>2.3408</v>
      </c>
      <c r="BC371" t="n">
        <v>2.3583</v>
      </c>
      <c r="BD371" t="n">
        <v>2.3529</v>
      </c>
      <c r="BE371" t="n">
        <v>2.3391</v>
      </c>
      <c r="BF371" t="n">
        <v>2.3188</v>
      </c>
      <c r="BG371" t="n">
        <v>2.2784</v>
      </c>
      <c r="BH371" t="n">
        <v>2.1471</v>
      </c>
      <c r="BI371" t="n">
        <v>2.1109</v>
      </c>
      <c r="BJ371" t="n">
        <v>2.0821</v>
      </c>
      <c r="BK371" t="n">
        <v>2.062</v>
      </c>
    </row>
    <row r="372">
      <c r="A372" s="1112" t="n">
        <v>44803</v>
      </c>
      <c r="B372" s="63" t="n">
        <v>176028</v>
      </c>
      <c r="W372" t="n">
        <v>2.6944</v>
      </c>
      <c r="X372" t="n">
        <v>2.5303</v>
      </c>
      <c r="Y372" t="n">
        <v>2.4832</v>
      </c>
      <c r="Z372" t="n">
        <v>2.4482</v>
      </c>
      <c r="AA372" t="n">
        <v>2.4255</v>
      </c>
      <c r="AB372" t="n">
        <v>2.4156</v>
      </c>
      <c r="AC372" t="n">
        <v>2.4232</v>
      </c>
      <c r="AD372" t="n">
        <v>2.5849</v>
      </c>
      <c r="AE372" t="n">
        <v>2.5783</v>
      </c>
      <c r="AF372" t="n">
        <v>2.5595</v>
      </c>
      <c r="AG372" t="n">
        <v>2.5246</v>
      </c>
      <c r="AH372" t="n">
        <v>2.4841</v>
      </c>
      <c r="AI372" t="n">
        <v>2.4404</v>
      </c>
      <c r="AJ372" t="n">
        <v>2.2804</v>
      </c>
      <c r="AK372" t="n">
        <v>2.2389</v>
      </c>
      <c r="AL372" t="n">
        <v>2.2229</v>
      </c>
      <c r="AM372" t="n">
        <v>2.2107</v>
      </c>
      <c r="AN372" t="n">
        <v>2.2047</v>
      </c>
      <c r="AO372" t="n">
        <v>2.2051</v>
      </c>
      <c r="AP372" t="n">
        <v>2.3584</v>
      </c>
      <c r="AQ372" t="n">
        <v>2.3665</v>
      </c>
      <c r="AR372" t="n">
        <v>2.3593</v>
      </c>
      <c r="AS372" t="n">
        <v>2.3306</v>
      </c>
      <c r="AT372" t="n">
        <v>2.3119</v>
      </c>
      <c r="AU372" t="n">
        <v>2.2691</v>
      </c>
      <c r="AV372" t="n">
        <v>2.1372</v>
      </c>
      <c r="AW372" t="n">
        <v>2.1016</v>
      </c>
      <c r="AX372" t="n">
        <v>2.072</v>
      </c>
      <c r="AY372" t="n">
        <v>2.0515</v>
      </c>
      <c r="AZ372" t="n">
        <v>2.056</v>
      </c>
      <c r="BA372" t="n">
        <v>2.0728</v>
      </c>
      <c r="BB372" t="n">
        <v>2.2549</v>
      </c>
      <c r="BC372" t="n">
        <v>2.2724</v>
      </c>
      <c r="BD372" t="n">
        <v>2.267</v>
      </c>
      <c r="BE372" t="n">
        <v>2.2532</v>
      </c>
      <c r="BF372" t="n">
        <v>2.2329</v>
      </c>
      <c r="BG372" t="n">
        <v>2.1925</v>
      </c>
      <c r="BH372" t="n">
        <v>2.0612</v>
      </c>
      <c r="BI372" t="n">
        <v>2.025</v>
      </c>
      <c r="BJ372" t="n">
        <v>1.9962</v>
      </c>
      <c r="BK372" t="n">
        <v>1.9761</v>
      </c>
    </row>
    <row r="373">
      <c r="A373" s="1112" t="n">
        <v>44804</v>
      </c>
      <c r="B373" s="63" t="n">
        <v>135545</v>
      </c>
      <c r="W373" t="n">
        <v>2.6059</v>
      </c>
      <c r="X373" t="n">
        <v>2.4308</v>
      </c>
      <c r="Y373" t="n">
        <v>2.3879</v>
      </c>
      <c r="Z373" t="n">
        <v>2.358</v>
      </c>
      <c r="AA373" t="n">
        <v>2.341</v>
      </c>
      <c r="AB373" t="n">
        <v>2.3346</v>
      </c>
      <c r="AC373" t="n">
        <v>2.3425</v>
      </c>
      <c r="AD373" t="n">
        <v>2.5176</v>
      </c>
      <c r="AE373" t="n">
        <v>2.5166</v>
      </c>
      <c r="AF373" t="n">
        <v>2.5028</v>
      </c>
      <c r="AG373" t="n">
        <v>2.4714</v>
      </c>
      <c r="AH373" t="n">
        <v>2.4328</v>
      </c>
      <c r="AI373" t="n">
        <v>2.3882</v>
      </c>
      <c r="AJ373" t="n">
        <v>2.2346</v>
      </c>
      <c r="AK373" t="n">
        <v>2.2016</v>
      </c>
      <c r="AL373" t="n">
        <v>2.1859</v>
      </c>
      <c r="AM373" t="n">
        <v>2.1759</v>
      </c>
      <c r="AN373" t="n">
        <v>2.1709</v>
      </c>
      <c r="AO373" t="n">
        <v>2.1712</v>
      </c>
      <c r="AP373" t="n">
        <v>2.3247</v>
      </c>
      <c r="AQ373" t="n">
        <v>2.3329</v>
      </c>
      <c r="AR373" t="n">
        <v>2.3259</v>
      </c>
      <c r="AS373" t="n">
        <v>2.2974</v>
      </c>
      <c r="AT373" t="n">
        <v>2.2789</v>
      </c>
      <c r="AU373" t="n">
        <v>2.2363</v>
      </c>
      <c r="AV373" t="n">
        <v>2.1045</v>
      </c>
      <c r="AW373" t="n">
        <v>2.0691</v>
      </c>
      <c r="AX373" t="n">
        <v>2.04</v>
      </c>
      <c r="AY373" t="n">
        <v>2.0195</v>
      </c>
      <c r="AZ373" t="n">
        <v>2.024</v>
      </c>
      <c r="BA373" t="n">
        <v>2.0408</v>
      </c>
      <c r="BB373" t="n">
        <v>2.2229</v>
      </c>
      <c r="BC373" t="n">
        <v>2.2404</v>
      </c>
      <c r="BD373" t="n">
        <v>2.235</v>
      </c>
      <c r="BE373" t="n">
        <v>2.2212</v>
      </c>
      <c r="BF373" t="n">
        <v>2.2009</v>
      </c>
      <c r="BG373" t="n">
        <v>2.1605</v>
      </c>
      <c r="BH373" t="n">
        <v>2.0292</v>
      </c>
      <c r="BI373" t="n">
        <v>1.993</v>
      </c>
      <c r="BJ373" t="n">
        <v>1.9642</v>
      </c>
      <c r="BK373" t="n">
        <v>1.9441</v>
      </c>
    </row>
    <row r="374">
      <c r="A374" s="1112" t="n">
        <v>44805</v>
      </c>
      <c r="X374" t="n">
        <v>2.3853</v>
      </c>
      <c r="Y374" t="n">
        <v>2.3377</v>
      </c>
      <c r="Z374" t="n">
        <v>2.3014</v>
      </c>
      <c r="AA374" t="n">
        <v>2.28</v>
      </c>
      <c r="AB374" t="n">
        <v>2.2739</v>
      </c>
      <c r="AC374" t="n">
        <v>2.2837</v>
      </c>
      <c r="AD374" t="n">
        <v>2.4559</v>
      </c>
      <c r="AE374" t="n">
        <v>2.4559</v>
      </c>
      <c r="AF374" t="n">
        <v>2.445</v>
      </c>
      <c r="AG374" t="n">
        <v>2.4166</v>
      </c>
      <c r="AH374" t="n">
        <v>2.3789</v>
      </c>
      <c r="AI374" t="n">
        <v>2.3355</v>
      </c>
      <c r="AJ374" t="n">
        <v>2.1908</v>
      </c>
      <c r="AK374" t="n">
        <v>2.1607</v>
      </c>
      <c r="AL374" t="n">
        <v>2.1453</v>
      </c>
      <c r="AM374" t="n">
        <v>2.1357</v>
      </c>
      <c r="AN374" t="n">
        <v>2.1317</v>
      </c>
      <c r="AO374" t="n">
        <v>2.132</v>
      </c>
      <c r="AP374" t="n">
        <v>2.2863</v>
      </c>
      <c r="AQ374" t="n">
        <v>2.2952</v>
      </c>
      <c r="AR374" t="n">
        <v>2.289</v>
      </c>
      <c r="AS374" t="n">
        <v>2.2612</v>
      </c>
      <c r="AT374" t="n">
        <v>2.2434</v>
      </c>
      <c r="AU374" t="n">
        <v>2.2016</v>
      </c>
      <c r="AV374" t="n">
        <v>2.0705</v>
      </c>
      <c r="AW374" t="n">
        <v>2.0359</v>
      </c>
      <c r="AX374" t="n">
        <v>2.0078</v>
      </c>
      <c r="AY374" t="n">
        <v>1.9873</v>
      </c>
      <c r="AZ374" t="n">
        <v>1.9918</v>
      </c>
      <c r="BA374" t="n">
        <v>2.0086</v>
      </c>
      <c r="BB374" t="n">
        <v>2.1907</v>
      </c>
      <c r="BC374" t="n">
        <v>2.2082</v>
      </c>
      <c r="BD374" t="n">
        <v>2.2028</v>
      </c>
      <c r="BE374" t="n">
        <v>2.189</v>
      </c>
      <c r="BF374" t="n">
        <v>2.1687</v>
      </c>
      <c r="BG374" t="n">
        <v>2.1283</v>
      </c>
      <c r="BH374" t="n">
        <v>1.997</v>
      </c>
      <c r="BI374" t="n">
        <v>1.9608</v>
      </c>
      <c r="BJ374" t="n">
        <v>1.932</v>
      </c>
      <c r="BK374" t="n">
        <v>1.9119</v>
      </c>
      <c r="BL374" t="n">
        <v>1.9441</v>
      </c>
    </row>
    <row r="375">
      <c r="A375" s="1112" t="n">
        <v>44806</v>
      </c>
      <c r="B375" s="63" t="n">
        <v>138991</v>
      </c>
      <c r="X375" t="n">
        <v>2.4636</v>
      </c>
      <c r="Y375" t="n">
        <v>2.4059</v>
      </c>
      <c r="Z375" t="n">
        <v>2.361</v>
      </c>
      <c r="AA375" t="n">
        <v>2.3344</v>
      </c>
      <c r="AB375" t="n">
        <v>2.3267</v>
      </c>
      <c r="AC375" t="n">
        <v>2.3369</v>
      </c>
      <c r="AD375" t="n">
        <v>2.5045</v>
      </c>
      <c r="AE375" t="n">
        <v>2.5019</v>
      </c>
      <c r="AF375" t="n">
        <v>2.4908</v>
      </c>
      <c r="AG375" t="n">
        <v>2.4637</v>
      </c>
      <c r="AH375" t="n">
        <v>2.4272</v>
      </c>
      <c r="AI375" t="n">
        <v>2.3816</v>
      </c>
      <c r="AJ375" t="n">
        <v>2.2361</v>
      </c>
      <c r="AK375" t="n">
        <v>2.1995</v>
      </c>
      <c r="AL375" t="n">
        <v>2.182</v>
      </c>
      <c r="AM375" t="n">
        <v>2.173</v>
      </c>
      <c r="AN375" t="n">
        <v>2.169</v>
      </c>
      <c r="AO375" t="n">
        <v>2.1687</v>
      </c>
      <c r="AP375" t="n">
        <v>2.3228</v>
      </c>
      <c r="AQ375" t="n">
        <v>2.3314</v>
      </c>
      <c r="AR375" t="n">
        <v>2.3249</v>
      </c>
      <c r="AS375" t="n">
        <v>2.2968</v>
      </c>
      <c r="AT375" t="n">
        <v>2.2787</v>
      </c>
      <c r="AU375" t="n">
        <v>2.2366</v>
      </c>
      <c r="AV375" t="n">
        <v>2.1053</v>
      </c>
      <c r="AW375" t="n">
        <v>2.0704</v>
      </c>
      <c r="AX375" t="n">
        <v>2.042</v>
      </c>
      <c r="AY375" t="n">
        <v>2.0215</v>
      </c>
      <c r="AZ375" t="n">
        <v>2.026</v>
      </c>
      <c r="BA375" t="n">
        <v>2.0428</v>
      </c>
      <c r="BB375" t="n">
        <v>2.2249</v>
      </c>
      <c r="BC375" t="n">
        <v>2.2424</v>
      </c>
      <c r="BD375" t="n">
        <v>2.237</v>
      </c>
      <c r="BE375" t="n">
        <v>2.2232</v>
      </c>
      <c r="BF375" t="n">
        <v>2.2029</v>
      </c>
      <c r="BG375" t="n">
        <v>2.1625</v>
      </c>
      <c r="BH375" t="n">
        <v>2.0312</v>
      </c>
      <c r="BI375" t="n">
        <v>1.995</v>
      </c>
      <c r="BJ375" t="n">
        <v>1.9662</v>
      </c>
      <c r="BK375" t="n">
        <v>1.9461</v>
      </c>
      <c r="BL375" t="n">
        <v>1.9441</v>
      </c>
    </row>
    <row r="376">
      <c r="A376" s="1112" t="n">
        <v>44809</v>
      </c>
      <c r="X376" s="192" t="n">
        <v>2.4636</v>
      </c>
      <c r="Y376" s="192" t="n">
        <v>2.4059</v>
      </c>
      <c r="Z376" s="192" t="n">
        <v>2.361</v>
      </c>
      <c r="AA376" s="192" t="n">
        <v>2.3344</v>
      </c>
      <c r="AB376" s="192" t="n">
        <v>2.3267</v>
      </c>
      <c r="AC376" s="192" t="n">
        <v>2.3369</v>
      </c>
      <c r="AD376" s="192" t="n">
        <v>2.5045</v>
      </c>
      <c r="AE376" s="192" t="n">
        <v>2.5019</v>
      </c>
      <c r="AF376" s="192" t="n">
        <v>2.4908</v>
      </c>
      <c r="AG376" s="192" t="n">
        <v>2.4637</v>
      </c>
      <c r="AH376" s="192" t="n">
        <v>2.4272</v>
      </c>
      <c r="AI376" s="192" t="n">
        <v>2.3816</v>
      </c>
      <c r="AJ376" s="192" t="n">
        <v>2.2361</v>
      </c>
      <c r="AK376" s="192" t="n">
        <v>2.1995</v>
      </c>
      <c r="AL376" s="192" t="n">
        <v>2.182</v>
      </c>
      <c r="AM376" s="192" t="n">
        <v>2.173</v>
      </c>
      <c r="AN376" s="192" t="n">
        <v>2.169</v>
      </c>
      <c r="AO376" s="192" t="n">
        <v>2.1687</v>
      </c>
      <c r="AP376" s="192" t="n">
        <v>2.3228</v>
      </c>
      <c r="AQ376" s="192" t="n">
        <v>2.3314</v>
      </c>
      <c r="AR376" s="192" t="n">
        <v>2.3249</v>
      </c>
      <c r="AS376" s="192" t="n">
        <v>2.2968</v>
      </c>
      <c r="AT376" s="192" t="n">
        <v>2.2787</v>
      </c>
      <c r="AU376" s="192" t="n">
        <v>2.2366</v>
      </c>
      <c r="AV376" s="192" t="n">
        <v>2.1053</v>
      </c>
      <c r="AW376" s="192" t="n">
        <v>2.0704</v>
      </c>
      <c r="AX376" s="192" t="n">
        <v>2.042</v>
      </c>
      <c r="AY376" s="192" t="n">
        <v>2.0215</v>
      </c>
      <c r="AZ376" s="192" t="n">
        <v>2.026</v>
      </c>
      <c r="BA376" s="192" t="n">
        <v>2.0428</v>
      </c>
      <c r="BB376" s="192" t="n">
        <v>2.2249</v>
      </c>
      <c r="BC376" s="192" t="n">
        <v>2.2424</v>
      </c>
      <c r="BD376" s="192" t="n">
        <v>2.237</v>
      </c>
      <c r="BE376" s="192" t="n">
        <v>2.2232</v>
      </c>
      <c r="BF376" s="192" t="n">
        <v>2.2029</v>
      </c>
      <c r="BG376" s="192" t="n">
        <v>2.1625</v>
      </c>
      <c r="BH376" s="192" t="n">
        <v>2.0312</v>
      </c>
      <c r="BI376" s="192" t="n">
        <v>1.995</v>
      </c>
      <c r="BJ376" s="192" t="n">
        <v>1.9662</v>
      </c>
      <c r="BK376" s="192" t="n">
        <v>1.9461</v>
      </c>
      <c r="BL376" s="192" t="n">
        <v>1.9441</v>
      </c>
    </row>
    <row r="377">
      <c r="A377" s="1112" t="n">
        <v>44810</v>
      </c>
      <c r="B377" s="63" t="n">
        <v>143284</v>
      </c>
      <c r="X377" t="n">
        <v>2.4159</v>
      </c>
      <c r="Y377" t="n">
        <v>2.368</v>
      </c>
      <c r="Z377" t="n">
        <v>2.3289</v>
      </c>
      <c r="AA377" t="n">
        <v>2.3041</v>
      </c>
      <c r="AB377" t="n">
        <v>2.297</v>
      </c>
      <c r="AC377" t="n">
        <v>2.3087</v>
      </c>
      <c r="AD377" t="n">
        <v>2.4879</v>
      </c>
      <c r="AE377" t="n">
        <v>2.4804</v>
      </c>
      <c r="AF377" t="n">
        <v>2.4637</v>
      </c>
      <c r="AG377" t="n">
        <v>2.4335</v>
      </c>
      <c r="AH377" t="n">
        <v>2.3958</v>
      </c>
      <c r="AI377" t="n">
        <v>2.3498</v>
      </c>
      <c r="AJ377" t="n">
        <v>2.2048</v>
      </c>
      <c r="AK377" t="n">
        <v>2.1675</v>
      </c>
      <c r="AL377" t="n">
        <v>2.1513</v>
      </c>
      <c r="AM377" t="n">
        <v>2.1423</v>
      </c>
      <c r="AN377" t="n">
        <v>2.1383</v>
      </c>
      <c r="AO377" t="n">
        <v>2.138</v>
      </c>
      <c r="AP377" t="n">
        <v>2.2921</v>
      </c>
      <c r="AQ377" t="n">
        <v>2.3007</v>
      </c>
      <c r="AR377" t="n">
        <v>2.2942</v>
      </c>
      <c r="AS377" t="n">
        <v>2.2661</v>
      </c>
      <c r="AT377" t="n">
        <v>2.248</v>
      </c>
      <c r="AU377" t="n">
        <v>2.2059</v>
      </c>
      <c r="AV377" t="n">
        <v>2.0746</v>
      </c>
      <c r="AW377" t="n">
        <v>2.0397</v>
      </c>
      <c r="AX377" t="n">
        <v>2.0113</v>
      </c>
      <c r="AY377" t="n">
        <v>1.9908</v>
      </c>
      <c r="AZ377" t="n">
        <v>1.9953</v>
      </c>
      <c r="BA377" t="n">
        <v>2.0121</v>
      </c>
      <c r="BB377" t="n">
        <v>2.1942</v>
      </c>
      <c r="BC377" t="n">
        <v>2.2117</v>
      </c>
      <c r="BD377" t="n">
        <v>2.2063</v>
      </c>
      <c r="BE377" t="n">
        <v>2.1925</v>
      </c>
      <c r="BF377" t="n">
        <v>2.1722</v>
      </c>
      <c r="BG377" t="n">
        <v>2.1318</v>
      </c>
      <c r="BH377" t="n">
        <v>2.0005</v>
      </c>
      <c r="BI377" t="n">
        <v>1.9643</v>
      </c>
      <c r="BJ377" t="n">
        <v>1.9355</v>
      </c>
      <c r="BK377" t="n">
        <v>1.9154</v>
      </c>
    </row>
    <row r="378">
      <c r="A378" s="1112" t="n">
        <v>44811</v>
      </c>
      <c r="B378" s="63" t="n">
        <v>119174</v>
      </c>
      <c r="X378" t="n">
        <v>2.3077</v>
      </c>
      <c r="Y378" t="n">
        <v>2.267</v>
      </c>
      <c r="Z378" t="n">
        <v>2.2304</v>
      </c>
      <c r="AA378" t="n">
        <v>2.2077</v>
      </c>
      <c r="AB378" t="n">
        <v>2.2026</v>
      </c>
      <c r="AC378" t="n">
        <v>2.214</v>
      </c>
      <c r="AD378" t="n">
        <v>2.391</v>
      </c>
      <c r="AE378" t="n">
        <v>2.3864</v>
      </c>
      <c r="AF378" t="n">
        <v>2.3729</v>
      </c>
      <c r="AG378" t="n">
        <v>2.3444</v>
      </c>
      <c r="AH378" t="n">
        <v>2.3083</v>
      </c>
      <c r="AI378" t="n">
        <v>2.2654</v>
      </c>
      <c r="AJ378" t="n">
        <v>2.1225</v>
      </c>
      <c r="AK378" t="n">
        <v>2.0884</v>
      </c>
      <c r="AL378" t="n">
        <v>2.0731</v>
      </c>
      <c r="AM378" t="n">
        <v>2.0664</v>
      </c>
      <c r="AN378" t="n">
        <v>2.0634</v>
      </c>
      <c r="AO378" t="n">
        <v>2.064</v>
      </c>
      <c r="AP378" t="n">
        <v>2.219</v>
      </c>
      <c r="AQ378" t="n">
        <v>2.2286</v>
      </c>
      <c r="AR378" t="n">
        <v>2.223</v>
      </c>
      <c r="AS378" t="n">
        <v>2.1958</v>
      </c>
      <c r="AT378" t="n">
        <v>2.1786</v>
      </c>
      <c r="AU378" t="n">
        <v>2.1374</v>
      </c>
      <c r="AV378" t="n">
        <v>2.0071</v>
      </c>
      <c r="AW378" t="n">
        <v>1.9731</v>
      </c>
      <c r="AX378" t="n">
        <v>1.9456</v>
      </c>
      <c r="AY378" t="n">
        <v>1.9251</v>
      </c>
      <c r="AZ378" t="n">
        <v>1.9296</v>
      </c>
      <c r="BA378" t="n">
        <v>1.9464</v>
      </c>
      <c r="BB378" t="n">
        <v>2.1285</v>
      </c>
      <c r="BC378" t="n">
        <v>2.146</v>
      </c>
      <c r="BD378" t="n">
        <v>2.1406</v>
      </c>
      <c r="BE378" t="n">
        <v>2.1268</v>
      </c>
      <c r="BF378" t="n">
        <v>2.1065</v>
      </c>
      <c r="BG378" t="n">
        <v>2.0661</v>
      </c>
      <c r="BH378" t="n">
        <v>1.9348</v>
      </c>
      <c r="BI378" t="n">
        <v>1.8986</v>
      </c>
      <c r="BJ378" t="n">
        <v>1.8698</v>
      </c>
      <c r="BK378" t="n">
        <v>1.8497</v>
      </c>
    </row>
    <row r="379">
      <c r="A379" s="1112" t="n">
        <v>44812</v>
      </c>
      <c r="B379" s="63" t="n">
        <v>116873</v>
      </c>
      <c r="X379" t="n">
        <v>2.3461</v>
      </c>
      <c r="Y379" t="n">
        <v>2.3077</v>
      </c>
      <c r="Z379" t="n">
        <v>2.271</v>
      </c>
      <c r="AA379" t="n">
        <v>2.2503</v>
      </c>
      <c r="AB379" t="n">
        <v>2.2452</v>
      </c>
      <c r="AC379" t="n">
        <v>2.2562</v>
      </c>
      <c r="AD379" t="n">
        <v>2.4343</v>
      </c>
      <c r="AE379" t="n">
        <v>2.4302</v>
      </c>
      <c r="AF379" t="n">
        <v>2.4144</v>
      </c>
      <c r="AG379" t="n">
        <v>2.3838</v>
      </c>
      <c r="AH379" t="n">
        <v>2.3467</v>
      </c>
      <c r="AI379" t="n">
        <v>2.3037</v>
      </c>
      <c r="AJ379" t="n">
        <v>2.1608</v>
      </c>
      <c r="AK379" t="n">
        <v>2.1265</v>
      </c>
      <c r="AL379" t="n">
        <v>2.1106</v>
      </c>
      <c r="AM379" t="n">
        <v>2.1037</v>
      </c>
      <c r="AN379" t="n">
        <v>2.1007</v>
      </c>
      <c r="AO379" t="n">
        <v>2.1009</v>
      </c>
      <c r="AP379" t="n">
        <v>2.2557</v>
      </c>
      <c r="AQ379" t="n">
        <v>2.2651</v>
      </c>
      <c r="AR379" t="n">
        <v>2.2593</v>
      </c>
      <c r="AS379" t="n">
        <v>2.2318</v>
      </c>
      <c r="AT379" t="n">
        <v>2.2144</v>
      </c>
      <c r="AU379" t="n">
        <v>2.173</v>
      </c>
      <c r="AV379" t="n">
        <v>2.0425</v>
      </c>
      <c r="AW379" t="n">
        <v>2.0083</v>
      </c>
      <c r="AX379" t="n">
        <v>1.9806</v>
      </c>
      <c r="AY379" t="n">
        <v>1.9601</v>
      </c>
      <c r="AZ379" t="n">
        <v>1.9646</v>
      </c>
      <c r="BA379" t="n">
        <v>1.9814</v>
      </c>
      <c r="BB379" t="n">
        <v>2.1635</v>
      </c>
      <c r="BC379" t="n">
        <v>2.181</v>
      </c>
      <c r="BD379" t="n">
        <v>2.1756</v>
      </c>
      <c r="BE379" t="n">
        <v>2.1618</v>
      </c>
      <c r="BF379" t="n">
        <v>2.1415</v>
      </c>
      <c r="BG379" t="n">
        <v>2.1011</v>
      </c>
      <c r="BH379" t="n">
        <v>1.9698</v>
      </c>
      <c r="BI379" t="n">
        <v>1.9336</v>
      </c>
      <c r="BJ379" t="n">
        <v>1.9048</v>
      </c>
      <c r="BK379" t="n">
        <v>1.8847</v>
      </c>
    </row>
    <row r="380">
      <c r="A380" s="1112" t="n">
        <v>44813</v>
      </c>
      <c r="B380" s="63" t="n">
        <v>104761</v>
      </c>
      <c r="X380" t="n">
        <v>2.4331</v>
      </c>
      <c r="Y380" t="n">
        <v>2.3938</v>
      </c>
      <c r="Z380" t="n">
        <v>2.3568</v>
      </c>
      <c r="AA380" t="n">
        <v>2.3376</v>
      </c>
      <c r="AB380" t="n">
        <v>2.3325</v>
      </c>
      <c r="AC380" t="n">
        <v>2.3425</v>
      </c>
      <c r="AD380" t="n">
        <v>2.5191</v>
      </c>
      <c r="AE380" t="n">
        <v>2.5157</v>
      </c>
      <c r="AF380" t="n">
        <v>2.498</v>
      </c>
      <c r="AG380" t="n">
        <v>2.4658</v>
      </c>
      <c r="AH380" t="n">
        <v>2.4289</v>
      </c>
      <c r="AI380" t="n">
        <v>2.3877</v>
      </c>
      <c r="AJ380" t="n">
        <v>2.2442</v>
      </c>
      <c r="AK380" t="n">
        <v>2.2086</v>
      </c>
      <c r="AL380" t="n">
        <v>2.1914</v>
      </c>
      <c r="AM380" t="n">
        <v>2.1844</v>
      </c>
      <c r="AN380" t="n">
        <v>2.1812</v>
      </c>
      <c r="AO380" t="n">
        <v>2.1812</v>
      </c>
      <c r="AP380" t="n">
        <v>2.3357</v>
      </c>
      <c r="AQ380" t="n">
        <v>2.3449</v>
      </c>
      <c r="AR380" t="n">
        <v>2.3389</v>
      </c>
      <c r="AS380" t="n">
        <v>2.3112</v>
      </c>
      <c r="AT380" t="n">
        <v>2.2936</v>
      </c>
      <c r="AU380" t="n">
        <v>2.252</v>
      </c>
      <c r="AV380" t="n">
        <v>2.1212</v>
      </c>
      <c r="AW380" t="n">
        <v>2.0868</v>
      </c>
      <c r="AX380" t="n">
        <v>2.0589</v>
      </c>
      <c r="AY380" t="n">
        <v>2.0384</v>
      </c>
      <c r="AZ380" t="n">
        <v>2.0429</v>
      </c>
      <c r="BA380" t="n">
        <v>2.0597</v>
      </c>
      <c r="BB380" t="n">
        <v>2.2418</v>
      </c>
      <c r="BC380" t="n">
        <v>2.2593</v>
      </c>
      <c r="BD380" t="n">
        <v>2.2539</v>
      </c>
      <c r="BE380" t="n">
        <v>2.2401</v>
      </c>
      <c r="BF380" t="n">
        <v>2.2198</v>
      </c>
      <c r="BG380" t="n">
        <v>2.1794</v>
      </c>
      <c r="BH380" t="n">
        <v>2.0481</v>
      </c>
      <c r="BI380" t="n">
        <v>2.0119</v>
      </c>
      <c r="BJ380" t="n">
        <v>1.9831</v>
      </c>
      <c r="BK380" t="n">
        <v>1.963</v>
      </c>
    </row>
    <row r="381">
      <c r="A381" s="1112" t="n">
        <v>44816</v>
      </c>
      <c r="B381" s="63" t="n">
        <v>126017</v>
      </c>
      <c r="X381" t="n">
        <v>2.4448</v>
      </c>
      <c r="Y381" t="n">
        <v>2.4097</v>
      </c>
      <c r="Z381" t="n">
        <v>2.3778</v>
      </c>
      <c r="AA381" t="n">
        <v>2.3632</v>
      </c>
      <c r="AB381" t="n">
        <v>2.3604</v>
      </c>
      <c r="AC381" t="n">
        <v>2.3698</v>
      </c>
      <c r="AD381" t="n">
        <v>2.5459</v>
      </c>
      <c r="AE381" t="n">
        <v>2.5438</v>
      </c>
      <c r="AF381" t="n">
        <v>2.5276</v>
      </c>
      <c r="AG381" t="n">
        <v>2.4963</v>
      </c>
      <c r="AH381" t="n">
        <v>2.4582</v>
      </c>
      <c r="AI381" t="n">
        <v>2.4168</v>
      </c>
      <c r="AJ381" t="n">
        <v>2.273</v>
      </c>
      <c r="AK381" t="n">
        <v>2.232</v>
      </c>
      <c r="AL381" t="n">
        <v>2.212</v>
      </c>
      <c r="AM381" t="n">
        <v>2.2043</v>
      </c>
      <c r="AN381" t="n">
        <v>2.2011</v>
      </c>
      <c r="AO381" t="n">
        <v>2.2011</v>
      </c>
      <c r="AP381" t="n">
        <v>2.3556</v>
      </c>
      <c r="AQ381" t="n">
        <v>2.3648</v>
      </c>
      <c r="AR381" t="n">
        <v>2.3588</v>
      </c>
      <c r="AS381" t="n">
        <v>2.3311</v>
      </c>
      <c r="AT381" t="n">
        <v>2.3135</v>
      </c>
      <c r="AU381" t="n">
        <v>2.2719</v>
      </c>
      <c r="AV381" t="n">
        <v>2.1411</v>
      </c>
      <c r="AW381" t="n">
        <v>2.1067</v>
      </c>
      <c r="AX381" t="n">
        <v>2.0788</v>
      </c>
      <c r="AY381" t="n">
        <v>2.0583</v>
      </c>
      <c r="AZ381" t="n">
        <v>2.0628</v>
      </c>
      <c r="BA381" t="n">
        <v>2.0796</v>
      </c>
      <c r="BB381" t="n">
        <v>2.2617</v>
      </c>
      <c r="BC381" t="n">
        <v>2.2792</v>
      </c>
      <c r="BD381" t="n">
        <v>2.2738</v>
      </c>
      <c r="BE381" t="n">
        <v>2.26</v>
      </c>
      <c r="BF381" t="n">
        <v>2.2397</v>
      </c>
      <c r="BG381" t="n">
        <v>2.1993</v>
      </c>
      <c r="BH381" t="n">
        <v>2.068</v>
      </c>
      <c r="BI381" t="n">
        <v>2.0318</v>
      </c>
      <c r="BJ381" t="n">
        <v>2.003</v>
      </c>
      <c r="BK381" t="n">
        <v>1.9829</v>
      </c>
    </row>
    <row r="382">
      <c r="A382" s="1112" t="n">
        <v>44817</v>
      </c>
      <c r="B382" s="63" t="n">
        <v>156675</v>
      </c>
      <c r="X382" t="n">
        <v>2.4804</v>
      </c>
      <c r="Y382" t="n">
        <v>2.437</v>
      </c>
      <c r="Z382" t="n">
        <v>2.3967</v>
      </c>
      <c r="AA382" t="n">
        <v>2.3774</v>
      </c>
      <c r="AB382" t="n">
        <v>2.373</v>
      </c>
      <c r="AC382" t="n">
        <v>2.3823</v>
      </c>
      <c r="AD382" t="n">
        <v>2.5554</v>
      </c>
      <c r="AE382" t="n">
        <v>2.5531</v>
      </c>
      <c r="AF382" t="n">
        <v>2.5364</v>
      </c>
      <c r="AG382" t="n">
        <v>2.5047</v>
      </c>
      <c r="AH382" t="n">
        <v>2.4658</v>
      </c>
      <c r="AI382" t="n">
        <v>2.4208</v>
      </c>
      <c r="AJ382" t="n">
        <v>2.2742</v>
      </c>
      <c r="AK382" t="n">
        <v>2.2289</v>
      </c>
      <c r="AL382" t="n">
        <v>2.2068</v>
      </c>
      <c r="AM382" t="n">
        <v>2.1973</v>
      </c>
      <c r="AN382" t="n">
        <v>2.1941</v>
      </c>
      <c r="AO382" t="n">
        <v>2.1941</v>
      </c>
      <c r="AP382" t="n">
        <v>2.3486</v>
      </c>
      <c r="AQ382" t="n">
        <v>2.3578</v>
      </c>
      <c r="AR382" t="n">
        <v>2.3518</v>
      </c>
      <c r="AS382" t="n">
        <v>2.3241</v>
      </c>
      <c r="AT382" t="n">
        <v>2.3065</v>
      </c>
      <c r="AU382" t="n">
        <v>2.2649</v>
      </c>
      <c r="AV382" t="n">
        <v>2.1341</v>
      </c>
      <c r="AW382" t="n">
        <v>2.0997</v>
      </c>
      <c r="AX382" t="n">
        <v>2.0718</v>
      </c>
      <c r="AY382" t="n">
        <v>2.0513</v>
      </c>
      <c r="AZ382" t="n">
        <v>2.0558</v>
      </c>
      <c r="BA382" t="n">
        <v>2.0726</v>
      </c>
      <c r="BB382" t="n">
        <v>2.2547</v>
      </c>
      <c r="BC382" t="n">
        <v>2.2722</v>
      </c>
      <c r="BD382" t="n">
        <v>2.2668</v>
      </c>
      <c r="BE382" t="n">
        <v>2.253</v>
      </c>
      <c r="BF382" t="n">
        <v>2.2327</v>
      </c>
      <c r="BG382" t="n">
        <v>2.1923</v>
      </c>
      <c r="BH382" t="n">
        <v>2.061</v>
      </c>
      <c r="BI382" t="n">
        <v>2.0248</v>
      </c>
      <c r="BJ382" t="n">
        <v>1.996</v>
      </c>
      <c r="BK382" t="n">
        <v>1.9759</v>
      </c>
    </row>
    <row r="383">
      <c r="A383" s="1112" t="n">
        <v>44818</v>
      </c>
      <c r="B383" s="63" t="n">
        <v>174975</v>
      </c>
      <c r="X383" t="n">
        <v>2.5245</v>
      </c>
      <c r="Y383" t="n">
        <v>2.4783</v>
      </c>
      <c r="Z383" t="n">
        <v>2.4342</v>
      </c>
      <c r="AA383" t="n">
        <v>2.4121</v>
      </c>
      <c r="AB383" t="n">
        <v>2.4058</v>
      </c>
      <c r="AC383" t="n">
        <v>2.4132</v>
      </c>
      <c r="AD383" t="n">
        <v>2.5859</v>
      </c>
      <c r="AE383" t="n">
        <v>2.5831</v>
      </c>
      <c r="AF383" t="n">
        <v>2.5645</v>
      </c>
      <c r="AG383" t="n">
        <v>2.5321</v>
      </c>
      <c r="AH383" t="n">
        <v>2.4927</v>
      </c>
      <c r="AI383" t="n">
        <v>2.4464</v>
      </c>
      <c r="AJ383" t="n">
        <v>2.2998</v>
      </c>
      <c r="AK383" t="n">
        <v>2.2545</v>
      </c>
      <c r="AL383" t="n">
        <v>2.2324</v>
      </c>
      <c r="AM383" t="n">
        <v>2.2229</v>
      </c>
      <c r="AN383" t="n">
        <v>2.2197</v>
      </c>
      <c r="AO383" t="n">
        <v>2.2197</v>
      </c>
      <c r="AP383" t="n">
        <v>2.3742</v>
      </c>
      <c r="AQ383" t="n">
        <v>2.3834</v>
      </c>
      <c r="AR383" t="n">
        <v>2.3774</v>
      </c>
      <c r="AS383" t="n">
        <v>2.3497</v>
      </c>
      <c r="AT383" t="n">
        <v>2.3321</v>
      </c>
      <c r="AU383" t="n">
        <v>2.2905</v>
      </c>
      <c r="AV383" t="n">
        <v>2.1597</v>
      </c>
      <c r="AW383" t="n">
        <v>2.1253</v>
      </c>
      <c r="AX383" t="n">
        <v>2.0974</v>
      </c>
      <c r="AY383" t="n">
        <v>2.0769</v>
      </c>
      <c r="AZ383" t="n">
        <v>2.0814</v>
      </c>
      <c r="BA383" t="n">
        <v>2.0982</v>
      </c>
      <c r="BB383" t="n">
        <v>2.2803</v>
      </c>
      <c r="BC383" t="n">
        <v>2.2978</v>
      </c>
      <c r="BD383" t="n">
        <v>2.2924</v>
      </c>
      <c r="BE383" t="n">
        <v>2.2786</v>
      </c>
      <c r="BF383" t="n">
        <v>2.2583</v>
      </c>
      <c r="BG383" t="n">
        <v>2.2179</v>
      </c>
      <c r="BH383" t="n">
        <v>2.0866</v>
      </c>
      <c r="BI383" t="n">
        <v>2.0504</v>
      </c>
      <c r="BJ383" t="n">
        <v>2.0216</v>
      </c>
      <c r="BK383" t="n">
        <v>2.0015</v>
      </c>
    </row>
    <row r="384">
      <c r="A384" s="1112" t="n">
        <v>44819</v>
      </c>
      <c r="B384" s="63" t="n">
        <v>143170</v>
      </c>
      <c r="X384" t="n">
        <v>2.4287</v>
      </c>
      <c r="Y384" t="n">
        <v>2.3848</v>
      </c>
      <c r="Z384" t="n">
        <v>2.3402</v>
      </c>
      <c r="AA384" t="n">
        <v>2.3198</v>
      </c>
      <c r="AB384" t="n">
        <v>2.3167</v>
      </c>
      <c r="AC384" t="n">
        <v>2.3275</v>
      </c>
      <c r="AD384" t="n">
        <v>2.5051</v>
      </c>
      <c r="AE384" t="n">
        <v>2.503</v>
      </c>
      <c r="AF384" t="n">
        <v>2.4851</v>
      </c>
      <c r="AG384" t="n">
        <v>2.4521</v>
      </c>
      <c r="AH384" t="n">
        <v>2.412</v>
      </c>
      <c r="AI384" t="n">
        <v>2.3647</v>
      </c>
      <c r="AJ384" t="n">
        <v>2.2174</v>
      </c>
      <c r="AK384" t="n">
        <v>2.1743</v>
      </c>
      <c r="AL384" t="n">
        <v>2.1544</v>
      </c>
      <c r="AM384" t="n">
        <v>2.1457</v>
      </c>
      <c r="AN384" t="n">
        <v>2.1434</v>
      </c>
      <c r="AO384" t="n">
        <v>2.1442</v>
      </c>
      <c r="AP384" t="n">
        <v>2.2995</v>
      </c>
      <c r="AQ384" t="n">
        <v>2.3096</v>
      </c>
      <c r="AR384" t="n">
        <v>2.3044</v>
      </c>
      <c r="AS384" t="n">
        <v>2.2775</v>
      </c>
      <c r="AT384" t="n">
        <v>2.2608</v>
      </c>
      <c r="AU384" t="n">
        <v>2.22</v>
      </c>
      <c r="AV384" t="n">
        <v>2.09</v>
      </c>
      <c r="AW384" t="n">
        <v>2.0565</v>
      </c>
      <c r="AX384" t="n">
        <v>2.0294</v>
      </c>
      <c r="AY384" t="n">
        <v>2.0089</v>
      </c>
      <c r="AZ384" t="n">
        <v>2.0134</v>
      </c>
      <c r="BA384" t="n">
        <v>2.0302</v>
      </c>
      <c r="BB384" t="n">
        <v>2.2123</v>
      </c>
      <c r="BC384" t="n">
        <v>2.2298</v>
      </c>
      <c r="BD384" t="n">
        <v>2.2244</v>
      </c>
      <c r="BE384" t="n">
        <v>2.2106</v>
      </c>
      <c r="BF384" t="n">
        <v>2.1903</v>
      </c>
      <c r="BG384" t="n">
        <v>2.1499</v>
      </c>
      <c r="BH384" t="n">
        <v>2.0186</v>
      </c>
      <c r="BI384" t="n">
        <v>1.9824</v>
      </c>
      <c r="BJ384" t="n">
        <v>1.9536</v>
      </c>
      <c r="BK384" t="n">
        <v>1.9335</v>
      </c>
    </row>
    <row r="385">
      <c r="A385" s="1112" t="n">
        <v>44820</v>
      </c>
      <c r="B385" s="63" t="n">
        <v>120373</v>
      </c>
      <c r="X385" t="n">
        <v>2.4157</v>
      </c>
      <c r="Y385" t="n">
        <v>2.3753</v>
      </c>
      <c r="Z385" t="n">
        <v>2.3359</v>
      </c>
      <c r="AA385" t="n">
        <v>2.3169</v>
      </c>
      <c r="AB385" t="n">
        <v>2.3138</v>
      </c>
      <c r="AC385" t="n">
        <v>2.3241</v>
      </c>
      <c r="AD385" t="n">
        <v>2.5005</v>
      </c>
      <c r="AE385" t="n">
        <v>2.5004</v>
      </c>
      <c r="AF385" t="n">
        <v>2.4839</v>
      </c>
      <c r="AG385" t="n">
        <v>2.4527</v>
      </c>
      <c r="AH385" t="n">
        <v>2.4143</v>
      </c>
      <c r="AI385" t="n">
        <v>2.3682</v>
      </c>
      <c r="AJ385" t="n">
        <v>2.2207</v>
      </c>
      <c r="AK385" t="n">
        <v>2.1768</v>
      </c>
      <c r="AL385" t="n">
        <v>2.1527</v>
      </c>
      <c r="AM385" t="n">
        <v>2.1432</v>
      </c>
      <c r="AN385" t="n">
        <v>2.1409</v>
      </c>
      <c r="AO385" t="n">
        <v>2.1417</v>
      </c>
      <c r="AP385" t="n">
        <v>2.297</v>
      </c>
      <c r="AQ385" t="n">
        <v>2.3071</v>
      </c>
      <c r="AR385" t="n">
        <v>2.3019</v>
      </c>
      <c r="AS385" t="n">
        <v>2.275</v>
      </c>
      <c r="AT385" t="n">
        <v>2.2583</v>
      </c>
      <c r="AU385" t="n">
        <v>2.2175</v>
      </c>
      <c r="AV385" t="n">
        <v>2.0875</v>
      </c>
      <c r="AW385" t="n">
        <v>2.054</v>
      </c>
      <c r="AX385" t="n">
        <v>2.0269</v>
      </c>
      <c r="AY385" t="n">
        <v>2.0064</v>
      </c>
      <c r="AZ385" t="n">
        <v>2.0109</v>
      </c>
      <c r="BA385" t="n">
        <v>2.0277</v>
      </c>
      <c r="BB385" t="n">
        <v>2.2098</v>
      </c>
      <c r="BC385" t="n">
        <v>2.2273</v>
      </c>
      <c r="BD385" t="n">
        <v>2.2219</v>
      </c>
      <c r="BE385" t="n">
        <v>2.2081</v>
      </c>
      <c r="BF385" t="n">
        <v>2.1878</v>
      </c>
      <c r="BG385" t="n">
        <v>2.1474</v>
      </c>
      <c r="BH385" t="n">
        <v>2.0161</v>
      </c>
      <c r="BI385" t="n">
        <v>1.9799</v>
      </c>
      <c r="BJ385" t="n">
        <v>1.9511</v>
      </c>
      <c r="BK385" t="n">
        <v>1.931</v>
      </c>
    </row>
    <row r="386">
      <c r="A386" s="1112" t="n">
        <v>44823</v>
      </c>
      <c r="B386" s="63" t="n">
        <v>125993</v>
      </c>
      <c r="X386" t="n">
        <v>2.4641</v>
      </c>
      <c r="Y386" t="n">
        <v>2.4151</v>
      </c>
      <c r="Z386" t="n">
        <v>2.3679</v>
      </c>
      <c r="AA386" t="n">
        <v>2.3454</v>
      </c>
      <c r="AB386" t="n">
        <v>2.3399</v>
      </c>
      <c r="AC386" t="n">
        <v>2.3492</v>
      </c>
      <c r="AD386" t="n">
        <v>2.5227</v>
      </c>
      <c r="AE386" t="n">
        <v>2.5196</v>
      </c>
      <c r="AF386" t="n">
        <v>2.4994</v>
      </c>
      <c r="AG386" t="n">
        <v>2.4658</v>
      </c>
      <c r="AH386" t="n">
        <v>2.427</v>
      </c>
      <c r="AI386" t="n">
        <v>2.382</v>
      </c>
      <c r="AJ386" t="n">
        <v>2.2336</v>
      </c>
      <c r="AK386" t="n">
        <v>2.1891</v>
      </c>
      <c r="AL386" t="n">
        <v>2.1627</v>
      </c>
      <c r="AM386" t="n">
        <v>2.1532</v>
      </c>
      <c r="AN386" t="n">
        <v>2.1509</v>
      </c>
      <c r="AO386" t="n">
        <v>2.1517</v>
      </c>
      <c r="AP386" t="n">
        <v>2.307</v>
      </c>
      <c r="AQ386" t="n">
        <v>2.3171</v>
      </c>
      <c r="AR386" t="n">
        <v>2.3119</v>
      </c>
      <c r="AS386" t="n">
        <v>2.285</v>
      </c>
      <c r="AT386" t="n">
        <v>2.2683</v>
      </c>
      <c r="AU386" t="n">
        <v>2.2275</v>
      </c>
      <c r="AV386" t="n">
        <v>2.0975</v>
      </c>
      <c r="AW386" t="n">
        <v>2.064</v>
      </c>
      <c r="AX386" t="n">
        <v>2.0369</v>
      </c>
      <c r="AY386" t="n">
        <v>2.0164</v>
      </c>
      <c r="AZ386" t="n">
        <v>2.0209</v>
      </c>
      <c r="BA386" t="n">
        <v>2.0377</v>
      </c>
      <c r="BB386" t="n">
        <v>2.2198</v>
      </c>
      <c r="BC386" t="n">
        <v>2.2373</v>
      </c>
      <c r="BD386" t="n">
        <v>2.2319</v>
      </c>
      <c r="BE386" t="n">
        <v>2.2181</v>
      </c>
      <c r="BF386" t="n">
        <v>2.1978</v>
      </c>
      <c r="BG386" t="n">
        <v>2.1574</v>
      </c>
      <c r="BH386" t="n">
        <v>2.0261</v>
      </c>
      <c r="BI386" t="n">
        <v>1.9899</v>
      </c>
      <c r="BJ386" t="n">
        <v>1.9611</v>
      </c>
      <c r="BK386" t="n">
        <v>1.941</v>
      </c>
    </row>
    <row r="387">
      <c r="A387" s="1112" t="n">
        <v>44824</v>
      </c>
      <c r="B387" s="63" t="n">
        <v>134531</v>
      </c>
      <c r="X387" t="n">
        <v>2.4478</v>
      </c>
      <c r="Y387" t="n">
        <v>2.3925</v>
      </c>
      <c r="Z387" t="n">
        <v>2.341</v>
      </c>
      <c r="AA387" t="n">
        <v>2.3161</v>
      </c>
      <c r="AB387" t="n">
        <v>2.3093</v>
      </c>
      <c r="AC387" t="n">
        <v>2.3174</v>
      </c>
      <c r="AD387" t="n">
        <v>2.4889</v>
      </c>
      <c r="AE387" t="n">
        <v>2.4838</v>
      </c>
      <c r="AF387" t="n">
        <v>2.4621</v>
      </c>
      <c r="AG387" t="n">
        <v>2.4281</v>
      </c>
      <c r="AH387" t="n">
        <v>2.3893</v>
      </c>
      <c r="AI387" t="n">
        <v>2.3442</v>
      </c>
      <c r="AJ387" t="n">
        <v>2.1941</v>
      </c>
      <c r="AK387" t="n">
        <v>2.1489</v>
      </c>
      <c r="AL387" t="n">
        <v>2.1239</v>
      </c>
      <c r="AM387" t="n">
        <v>2.1144</v>
      </c>
      <c r="AN387" t="n">
        <v>2.1119</v>
      </c>
      <c r="AO387" t="n">
        <v>2.1124</v>
      </c>
      <c r="AP387" t="n">
        <v>2.2675</v>
      </c>
      <c r="AQ387" t="n">
        <v>2.2774</v>
      </c>
      <c r="AR387" t="n">
        <v>2.272</v>
      </c>
      <c r="AS387" t="n">
        <v>2.2448</v>
      </c>
      <c r="AT387" t="n">
        <v>2.2279</v>
      </c>
      <c r="AU387" t="n">
        <v>2.1869</v>
      </c>
      <c r="AV387" t="n">
        <v>2.0567</v>
      </c>
      <c r="AW387" t="n">
        <v>2.0229</v>
      </c>
      <c r="AX387" t="n">
        <v>1.9956</v>
      </c>
      <c r="AY387" t="n">
        <v>1.9751</v>
      </c>
      <c r="AZ387" t="n">
        <v>1.9796</v>
      </c>
      <c r="BA387" t="n">
        <v>1.9964</v>
      </c>
      <c r="BB387" t="n">
        <v>2.1785</v>
      </c>
      <c r="BC387" t="n">
        <v>2.196</v>
      </c>
      <c r="BD387" t="n">
        <v>2.1906</v>
      </c>
      <c r="BE387" t="n">
        <v>2.1768</v>
      </c>
      <c r="BF387" t="n">
        <v>2.1565</v>
      </c>
      <c r="BG387" t="n">
        <v>2.1161</v>
      </c>
      <c r="BH387" t="n">
        <v>1.9848</v>
      </c>
      <c r="BI387" t="n">
        <v>1.9486</v>
      </c>
      <c r="BJ387" t="n">
        <v>1.9198</v>
      </c>
      <c r="BK387" t="n">
        <v>1.8997</v>
      </c>
    </row>
    <row r="388">
      <c r="A388" s="1112" t="n">
        <v>44825</v>
      </c>
      <c r="B388" s="63" t="n">
        <v>174695</v>
      </c>
      <c r="X388" t="n">
        <v>2.4865</v>
      </c>
      <c r="Y388" t="n">
        <v>2.4124</v>
      </c>
      <c r="Z388" t="n">
        <v>2.3477</v>
      </c>
      <c r="AA388" t="n">
        <v>2.3159</v>
      </c>
      <c r="AB388" t="n">
        <v>2.3073</v>
      </c>
      <c r="AC388" t="n">
        <v>2.3158</v>
      </c>
      <c r="AD388" t="n">
        <v>2.4871</v>
      </c>
      <c r="AE388" t="n">
        <v>2.484</v>
      </c>
      <c r="AF388" t="n">
        <v>2.4633</v>
      </c>
      <c r="AG388" t="n">
        <v>2.4299</v>
      </c>
      <c r="AH388" t="n">
        <v>2.3914</v>
      </c>
      <c r="AI388" t="n">
        <v>2.3467</v>
      </c>
      <c r="AJ388" t="n">
        <v>2.1931</v>
      </c>
      <c r="AK388" t="n">
        <v>2.1475</v>
      </c>
      <c r="AL388" t="n">
        <v>2.1213</v>
      </c>
      <c r="AM388" t="n">
        <v>2.1118</v>
      </c>
      <c r="AN388" t="n">
        <v>2.1093</v>
      </c>
      <c r="AO388" t="n">
        <v>2.1098</v>
      </c>
      <c r="AP388" t="n">
        <v>2.2649</v>
      </c>
      <c r="AQ388" t="n">
        <v>2.2748</v>
      </c>
      <c r="AR388" t="n">
        <v>2.2694</v>
      </c>
      <c r="AS388" t="n">
        <v>2.2422</v>
      </c>
      <c r="AT388" t="n">
        <v>2.2253</v>
      </c>
      <c r="AU388" t="n">
        <v>2.1843</v>
      </c>
      <c r="AV388" t="n">
        <v>2.0541</v>
      </c>
      <c r="AW388" t="n">
        <v>2.0203</v>
      </c>
      <c r="AX388" t="n">
        <v>1.993</v>
      </c>
      <c r="AY388" t="n">
        <v>1.9725</v>
      </c>
      <c r="AZ388" t="n">
        <v>1.977</v>
      </c>
      <c r="BA388" t="n">
        <v>1.9938</v>
      </c>
      <c r="BB388" t="n">
        <v>2.1759</v>
      </c>
      <c r="BC388" t="n">
        <v>2.1934</v>
      </c>
      <c r="BD388" t="n">
        <v>2.188</v>
      </c>
      <c r="BE388" t="n">
        <v>2.1742</v>
      </c>
      <c r="BF388" t="n">
        <v>2.1539</v>
      </c>
      <c r="BG388" t="n">
        <v>2.1135</v>
      </c>
      <c r="BH388" t="n">
        <v>1.9822</v>
      </c>
      <c r="BI388" t="n">
        <v>1.946</v>
      </c>
      <c r="BJ388" t="n">
        <v>1.9172</v>
      </c>
      <c r="BK388" t="n">
        <v>1.8971</v>
      </c>
    </row>
    <row r="389">
      <c r="A389" s="1112" t="n">
        <v>44826</v>
      </c>
      <c r="B389" s="63" t="n">
        <v>176881</v>
      </c>
      <c r="X389" t="n">
        <v>2.5157</v>
      </c>
      <c r="Y389" t="n">
        <v>2.4316</v>
      </c>
      <c r="Z389" t="n">
        <v>2.3645</v>
      </c>
      <c r="AA389" t="n">
        <v>2.3333</v>
      </c>
      <c r="AB389" t="n">
        <v>2.3237</v>
      </c>
      <c r="AC389" t="n">
        <v>2.3308</v>
      </c>
      <c r="AD389" t="n">
        <v>2.5029</v>
      </c>
      <c r="AE389" t="n">
        <v>2.5009</v>
      </c>
      <c r="AF389" t="n">
        <v>2.4807</v>
      </c>
      <c r="AG389" t="n">
        <v>2.4473</v>
      </c>
      <c r="AH389" t="n">
        <v>2.4089</v>
      </c>
      <c r="AI389" t="n">
        <v>2.3635</v>
      </c>
      <c r="AJ389" t="n">
        <v>2.2075</v>
      </c>
      <c r="AK389" t="n">
        <v>2.1627</v>
      </c>
      <c r="AL389" t="n">
        <v>2.1366</v>
      </c>
      <c r="AM389" t="n">
        <v>2.127</v>
      </c>
      <c r="AN389" t="n">
        <v>2.1245</v>
      </c>
      <c r="AO389" t="n">
        <v>2.125</v>
      </c>
      <c r="AP389" t="n">
        <v>2.2801</v>
      </c>
      <c r="AQ389" t="n">
        <v>2.29</v>
      </c>
      <c r="AR389" t="n">
        <v>2.2846</v>
      </c>
      <c r="AS389" t="n">
        <v>2.2574</v>
      </c>
      <c r="AT389" t="n">
        <v>2.2405</v>
      </c>
      <c r="AU389" t="n">
        <v>2.1995</v>
      </c>
      <c r="AV389" t="n">
        <v>2.0693</v>
      </c>
      <c r="AW389" t="n">
        <v>2.0355</v>
      </c>
      <c r="AX389" t="n">
        <v>2.0082</v>
      </c>
      <c r="AY389" t="n">
        <v>1.9877</v>
      </c>
      <c r="AZ389" t="n">
        <v>1.9922</v>
      </c>
      <c r="BA389" t="n">
        <v>2.009</v>
      </c>
      <c r="BB389" t="n">
        <v>2.1911</v>
      </c>
      <c r="BC389" t="n">
        <v>2.2086</v>
      </c>
      <c r="BD389" t="n">
        <v>2.2032</v>
      </c>
      <c r="BE389" t="n">
        <v>2.1894</v>
      </c>
      <c r="BF389" t="n">
        <v>2.1691</v>
      </c>
      <c r="BG389" t="n">
        <v>2.1287</v>
      </c>
      <c r="BH389" t="n">
        <v>1.9974</v>
      </c>
      <c r="BI389" t="n">
        <v>1.9612</v>
      </c>
      <c r="BJ389" t="n">
        <v>1.9324</v>
      </c>
      <c r="BK389" t="n">
        <v>1.9123</v>
      </c>
    </row>
    <row r="390">
      <c r="A390" s="1112" t="n">
        <v>44827</v>
      </c>
      <c r="B390" s="63" t="n">
        <v>203377</v>
      </c>
      <c r="X390" t="n">
        <v>2.383</v>
      </c>
      <c r="Y390" t="n">
        <v>2.3081</v>
      </c>
      <c r="Z390" t="n">
        <v>2.2432</v>
      </c>
      <c r="AA390" t="n">
        <v>2.2139</v>
      </c>
      <c r="AB390" t="n">
        <v>2.2069</v>
      </c>
      <c r="AC390" t="n">
        <v>2.216</v>
      </c>
      <c r="AD390" t="n">
        <v>2.3915</v>
      </c>
      <c r="AE390" t="n">
        <v>2.3918</v>
      </c>
      <c r="AF390" t="n">
        <v>2.3748</v>
      </c>
      <c r="AG390" t="n">
        <v>2.3433</v>
      </c>
      <c r="AH390" t="n">
        <v>2.3065</v>
      </c>
      <c r="AI390" t="n">
        <v>2.2642</v>
      </c>
      <c r="AJ390" t="n">
        <v>2.112</v>
      </c>
      <c r="AK390" t="n">
        <v>2.0698</v>
      </c>
      <c r="AL390" t="n">
        <v>2.0496</v>
      </c>
      <c r="AM390" t="n">
        <v>2.04</v>
      </c>
      <c r="AN390" t="n">
        <v>2.0375</v>
      </c>
      <c r="AO390" t="n">
        <v>2.0395</v>
      </c>
      <c r="AP390" t="n">
        <v>2.1961</v>
      </c>
      <c r="AQ390" t="n">
        <v>2.2075</v>
      </c>
      <c r="AR390" t="n">
        <v>2.2036</v>
      </c>
      <c r="AS390" t="n">
        <v>2.1778</v>
      </c>
      <c r="AT390" t="n">
        <v>2.1624</v>
      </c>
      <c r="AU390" t="n">
        <v>2.1229</v>
      </c>
      <c r="AV390" t="n">
        <v>1.9942</v>
      </c>
      <c r="AW390" t="n">
        <v>1.9619</v>
      </c>
      <c r="AX390" t="n">
        <v>1.9361</v>
      </c>
      <c r="AY390" t="n">
        <v>1.9156</v>
      </c>
      <c r="AZ390" t="n">
        <v>1.9201</v>
      </c>
      <c r="BA390" t="n">
        <v>1.9369</v>
      </c>
      <c r="BB390" t="n">
        <v>2.119</v>
      </c>
      <c r="BC390" t="n">
        <v>2.1365</v>
      </c>
      <c r="BD390" t="n">
        <v>2.1311</v>
      </c>
      <c r="BE390" t="n">
        <v>2.1173</v>
      </c>
      <c r="BF390" t="n">
        <v>2.097</v>
      </c>
      <c r="BG390" t="n">
        <v>2.0566</v>
      </c>
      <c r="BH390" t="n">
        <v>1.9253</v>
      </c>
      <c r="BI390" t="n">
        <v>1.8891</v>
      </c>
      <c r="BJ390" t="n">
        <v>1.8603</v>
      </c>
      <c r="BK390" t="n">
        <v>1.8402</v>
      </c>
    </row>
    <row r="391">
      <c r="A391" s="1112" t="n">
        <v>44830</v>
      </c>
      <c r="B391" s="63" t="n">
        <v>167667</v>
      </c>
      <c r="X391" t="n">
        <v>2.3842</v>
      </c>
      <c r="Y391" t="n">
        <v>2.2888</v>
      </c>
      <c r="Z391" t="n">
        <v>2.2095</v>
      </c>
      <c r="AA391" t="n">
        <v>2.1695</v>
      </c>
      <c r="AB391" t="n">
        <v>2.1534</v>
      </c>
      <c r="AC391" t="n">
        <v>2.1582</v>
      </c>
      <c r="AD391" t="n">
        <v>2.3379</v>
      </c>
      <c r="AE391" t="n">
        <v>2.3385</v>
      </c>
      <c r="AF391" t="n">
        <v>2.3225</v>
      </c>
      <c r="AG391" t="n">
        <v>2.2912</v>
      </c>
      <c r="AH391" t="n">
        <v>2.2542</v>
      </c>
      <c r="AI391" t="n">
        <v>2.212</v>
      </c>
      <c r="AJ391" t="n">
        <v>2.0594</v>
      </c>
      <c r="AK391" t="n">
        <v>2.0164</v>
      </c>
      <c r="AL391" t="n">
        <v>1.9964</v>
      </c>
      <c r="AM391" t="n">
        <v>1.9869</v>
      </c>
      <c r="AN391" t="n">
        <v>1.9855</v>
      </c>
      <c r="AO391" t="n">
        <v>1.9886</v>
      </c>
      <c r="AP391" t="n">
        <v>2.1463</v>
      </c>
      <c r="AQ391" t="n">
        <v>2.1588</v>
      </c>
      <c r="AR391" t="n">
        <v>2.156</v>
      </c>
      <c r="AS391" t="n">
        <v>2.1313</v>
      </c>
      <c r="AT391" t="n">
        <v>2.117</v>
      </c>
      <c r="AU391" t="n">
        <v>2.0786</v>
      </c>
      <c r="AV391" t="n">
        <v>1.951</v>
      </c>
      <c r="AW391" t="n">
        <v>1.9198</v>
      </c>
      <c r="AX391" t="n">
        <v>1.8951</v>
      </c>
      <c r="AY391" t="n">
        <v>1.8746</v>
      </c>
      <c r="AZ391" t="n">
        <v>1.8791</v>
      </c>
      <c r="BA391" t="n">
        <v>1.8959</v>
      </c>
      <c r="BB391" t="n">
        <v>2.078</v>
      </c>
      <c r="BC391" t="n">
        <v>2.0955</v>
      </c>
      <c r="BD391" t="n">
        <v>2.0901</v>
      </c>
      <c r="BE391" t="n">
        <v>2.0763</v>
      </c>
      <c r="BF391" t="n">
        <v>2.056</v>
      </c>
      <c r="BG391" t="n">
        <v>2.0156</v>
      </c>
      <c r="BH391" t="n">
        <v>1.8843</v>
      </c>
      <c r="BI391" t="n">
        <v>1.8481</v>
      </c>
      <c r="BJ391" t="n">
        <v>1.8193</v>
      </c>
      <c r="BK391" t="n">
        <v>1.7992</v>
      </c>
    </row>
    <row r="392">
      <c r="A392" s="1112" t="n">
        <v>44831</v>
      </c>
      <c r="B392" s="63" t="n">
        <v>175181</v>
      </c>
      <c r="X392" t="n">
        <v>2.4931</v>
      </c>
      <c r="Y392" t="n">
        <v>2.3727</v>
      </c>
      <c r="Z392" t="n">
        <v>2.2774</v>
      </c>
      <c r="AA392" t="n">
        <v>2.2319</v>
      </c>
      <c r="AB392" t="n">
        <v>2.2137</v>
      </c>
      <c r="AC392" t="n">
        <v>2.2181</v>
      </c>
      <c r="AD392" t="n">
        <v>2.391</v>
      </c>
      <c r="AE392" t="n">
        <v>2.3876</v>
      </c>
      <c r="AF392" t="n">
        <v>2.3676</v>
      </c>
      <c r="AG392" t="n">
        <v>2.3355</v>
      </c>
      <c r="AH392" t="n">
        <v>2.2979</v>
      </c>
      <c r="AI392" t="n">
        <v>2.2552</v>
      </c>
      <c r="AJ392" t="n">
        <v>2.0992</v>
      </c>
      <c r="AK392" t="n">
        <v>2.0566</v>
      </c>
      <c r="AL392" t="n">
        <v>2.0362</v>
      </c>
      <c r="AM392" t="n">
        <v>2.0267</v>
      </c>
      <c r="AN392" t="n">
        <v>2.0253</v>
      </c>
      <c r="AO392" t="n">
        <v>2.0284</v>
      </c>
      <c r="AP392" t="n">
        <v>2.1861</v>
      </c>
      <c r="AQ392" t="n">
        <v>2.1986</v>
      </c>
      <c r="AR392" t="n">
        <v>2.1958</v>
      </c>
      <c r="AS392" t="n">
        <v>2.1711</v>
      </c>
      <c r="AT392" t="n">
        <v>2.1568</v>
      </c>
      <c r="AU392" t="n">
        <v>2.1184</v>
      </c>
      <c r="AV392" t="n">
        <v>1.9908</v>
      </c>
      <c r="AW392" t="n">
        <v>1.9596</v>
      </c>
      <c r="AX392" t="n">
        <v>1.9349</v>
      </c>
      <c r="AY392" t="n">
        <v>1.9144</v>
      </c>
      <c r="AZ392" t="n">
        <v>1.9189</v>
      </c>
      <c r="BA392" t="n">
        <v>1.9357</v>
      </c>
      <c r="BB392" t="n">
        <v>2.1178</v>
      </c>
      <c r="BC392" t="n">
        <v>2.1353</v>
      </c>
      <c r="BD392" t="n">
        <v>2.1299</v>
      </c>
      <c r="BE392" t="n">
        <v>2.1161</v>
      </c>
      <c r="BF392" t="n">
        <v>2.0958</v>
      </c>
      <c r="BG392" t="n">
        <v>2.0554</v>
      </c>
      <c r="BH392" t="n">
        <v>1.9241</v>
      </c>
      <c r="BI392" t="n">
        <v>1.8879</v>
      </c>
      <c r="BJ392" t="n">
        <v>1.8591</v>
      </c>
      <c r="BK392" t="n">
        <v>1.839</v>
      </c>
    </row>
    <row r="393">
      <c r="A393" s="1112" t="n">
        <v>44832</v>
      </c>
      <c r="B393" s="63" t="n">
        <v>175499</v>
      </c>
      <c r="X393" t="n">
        <v>2.5779</v>
      </c>
      <c r="Y393" t="n">
        <v>2.4617</v>
      </c>
      <c r="Z393" t="n">
        <v>2.3638</v>
      </c>
      <c r="AA393" t="n">
        <v>2.3154</v>
      </c>
      <c r="AB393" t="n">
        <v>2.2942</v>
      </c>
      <c r="AC393" t="n">
        <v>2.2962</v>
      </c>
      <c r="AD393" t="n">
        <v>2.4672</v>
      </c>
      <c r="AE393" t="n">
        <v>2.462</v>
      </c>
      <c r="AF393" t="n">
        <v>2.4415</v>
      </c>
      <c r="AG393" t="n">
        <v>2.409</v>
      </c>
      <c r="AH393" t="n">
        <v>2.3713</v>
      </c>
      <c r="AI393" t="n">
        <v>2.3287</v>
      </c>
      <c r="AJ393" t="n">
        <v>2.1714</v>
      </c>
      <c r="AK393" t="n">
        <v>2.1283</v>
      </c>
      <c r="AL393" t="n">
        <v>2.1059</v>
      </c>
      <c r="AM393" t="n">
        <v>2.0962</v>
      </c>
      <c r="AN393" t="n">
        <v>2.0943</v>
      </c>
      <c r="AO393" t="n">
        <v>2.0968</v>
      </c>
      <c r="AP393" t="n">
        <v>2.254</v>
      </c>
      <c r="AQ393" t="n">
        <v>2.2659</v>
      </c>
      <c r="AR393" t="n">
        <v>2.2626</v>
      </c>
      <c r="AS393" t="n">
        <v>2.2373</v>
      </c>
      <c r="AT393" t="n">
        <v>2.2225</v>
      </c>
      <c r="AU393" t="n">
        <v>2.1835</v>
      </c>
      <c r="AV393" t="n">
        <v>2.0554</v>
      </c>
      <c r="AW393" t="n">
        <v>2.0236</v>
      </c>
      <c r="AX393" t="n">
        <v>1.9984</v>
      </c>
      <c r="AY393" t="n">
        <v>1.9779</v>
      </c>
      <c r="AZ393" t="n">
        <v>1.9824</v>
      </c>
      <c r="BA393" t="n">
        <v>1.9992</v>
      </c>
      <c r="BB393" t="n">
        <v>2.1813</v>
      </c>
      <c r="BC393" t="n">
        <v>2.1988</v>
      </c>
      <c r="BD393" t="n">
        <v>2.1934</v>
      </c>
      <c r="BE393" t="n">
        <v>2.1796</v>
      </c>
      <c r="BF393" t="n">
        <v>2.1593</v>
      </c>
      <c r="BG393" t="n">
        <v>2.1189</v>
      </c>
      <c r="BH393" t="n">
        <v>1.9876</v>
      </c>
      <c r="BI393" t="n">
        <v>1.9514</v>
      </c>
      <c r="BJ393" t="n">
        <v>1.9226</v>
      </c>
      <c r="BK393" t="n">
        <v>1.9025</v>
      </c>
    </row>
    <row r="394">
      <c r="A394" s="1112" t="n">
        <v>44833</v>
      </c>
      <c r="B394" s="63" t="n">
        <v>136424</v>
      </c>
      <c r="X394" t="n">
        <v>2.5076</v>
      </c>
      <c r="Y394" t="n">
        <v>2.4027</v>
      </c>
      <c r="Z394" t="n">
        <v>2.3131</v>
      </c>
      <c r="AA394" t="n">
        <v>2.2726</v>
      </c>
      <c r="AB394" t="n">
        <v>2.2559</v>
      </c>
      <c r="AC394" t="n">
        <v>2.2585</v>
      </c>
      <c r="AD394" t="n">
        <v>2.4279</v>
      </c>
      <c r="AE394" t="n">
        <v>2.4213</v>
      </c>
      <c r="AF394" t="n">
        <v>2.3998</v>
      </c>
      <c r="AG394" t="n">
        <v>2.3662</v>
      </c>
      <c r="AH394" t="n">
        <v>2.3276</v>
      </c>
      <c r="AI394" t="n">
        <v>2.2841</v>
      </c>
      <c r="AJ394" t="n">
        <v>2.1256</v>
      </c>
      <c r="AK394" t="n">
        <v>2.0816</v>
      </c>
      <c r="AL394" t="n">
        <v>2.0588</v>
      </c>
      <c r="AM394" t="n">
        <v>2.0491</v>
      </c>
      <c r="AN394" t="n">
        <v>2.0472</v>
      </c>
      <c r="AO394" t="n">
        <v>2.0497</v>
      </c>
      <c r="AP394" t="n">
        <v>2.2069</v>
      </c>
      <c r="AQ394" t="n">
        <v>2.2188</v>
      </c>
      <c r="AR394" t="n">
        <v>2.2155</v>
      </c>
      <c r="AS394" t="n">
        <v>2.1902</v>
      </c>
      <c r="AT394" t="n">
        <v>2.1754</v>
      </c>
      <c r="AU394" t="n">
        <v>2.1364</v>
      </c>
      <c r="AV394" t="n">
        <v>2.0083</v>
      </c>
      <c r="AW394" t="n">
        <v>1.9765</v>
      </c>
      <c r="AX394" t="n">
        <v>1.9513</v>
      </c>
      <c r="AY394" t="n">
        <v>1.9308</v>
      </c>
      <c r="AZ394" t="n">
        <v>1.9353</v>
      </c>
      <c r="BA394" t="n">
        <v>1.9521</v>
      </c>
      <c r="BB394" t="n">
        <v>2.1342</v>
      </c>
      <c r="BC394" t="n">
        <v>2.1517</v>
      </c>
      <c r="BD394" t="n">
        <v>2.1463</v>
      </c>
      <c r="BE394" t="n">
        <v>2.1325</v>
      </c>
      <c r="BF394" t="n">
        <v>2.1122</v>
      </c>
      <c r="BG394" t="n">
        <v>2.0718</v>
      </c>
      <c r="BH394" t="n">
        <v>1.9405</v>
      </c>
      <c r="BI394" t="n">
        <v>1.9043</v>
      </c>
      <c r="BJ394" t="n">
        <v>1.8755</v>
      </c>
      <c r="BK394" t="n">
        <v>1.8554</v>
      </c>
    </row>
    <row r="395">
      <c r="A395" s="1112" t="n">
        <v>44834</v>
      </c>
      <c r="B395" s="63" t="n">
        <v>132190</v>
      </c>
      <c r="X395" t="n">
        <v>2.4726</v>
      </c>
      <c r="Y395" t="n">
        <v>2.3698</v>
      </c>
      <c r="Z395" t="n">
        <v>2.2789</v>
      </c>
      <c r="AA395" t="n">
        <v>2.2366</v>
      </c>
      <c r="AB395" t="n">
        <v>2.2213</v>
      </c>
      <c r="AC395" t="n">
        <v>2.226</v>
      </c>
      <c r="AD395" t="n">
        <v>2.397</v>
      </c>
      <c r="AE395" t="n">
        <v>2.3923</v>
      </c>
      <c r="AF395" t="n">
        <v>2.3726</v>
      </c>
      <c r="AG395" t="n">
        <v>2.3407</v>
      </c>
      <c r="AH395" t="n">
        <v>2.303</v>
      </c>
      <c r="AI395" t="n">
        <v>2.2601</v>
      </c>
      <c r="AJ395" t="n">
        <v>2.1016</v>
      </c>
      <c r="AK395" t="n">
        <v>2.0576</v>
      </c>
      <c r="AL395" t="n">
        <v>2.035</v>
      </c>
      <c r="AM395" t="n">
        <v>2.025</v>
      </c>
      <c r="AN395" t="n">
        <v>2.022</v>
      </c>
      <c r="AO395" t="n">
        <v>2.0221</v>
      </c>
      <c r="AP395" t="n">
        <v>2.1721</v>
      </c>
      <c r="AQ395" t="n">
        <v>2.1831</v>
      </c>
      <c r="AR395" t="n">
        <v>2.1751</v>
      </c>
      <c r="AS395" t="n">
        <v>2.1452</v>
      </c>
      <c r="AT395" t="n">
        <v>2.1257</v>
      </c>
      <c r="AU395" t="n">
        <v>2.082</v>
      </c>
      <c r="AV395" t="n">
        <v>1.9492</v>
      </c>
      <c r="AW395" t="n">
        <v>1.9128</v>
      </c>
      <c r="AX395" t="n">
        <v>1.8829</v>
      </c>
      <c r="AY395" t="n">
        <v>1.8624</v>
      </c>
      <c r="AZ395" t="n">
        <v>1.8669</v>
      </c>
      <c r="BA395" t="n">
        <v>1.8837</v>
      </c>
      <c r="BB395" t="n">
        <v>2.0658</v>
      </c>
      <c r="BC395" t="n">
        <v>2.0833</v>
      </c>
      <c r="BD395" t="n">
        <v>2.0779</v>
      </c>
      <c r="BE395" t="n">
        <v>2.0641</v>
      </c>
      <c r="BF395" t="n">
        <v>2.0438</v>
      </c>
      <c r="BG395" t="n">
        <v>2.0034</v>
      </c>
      <c r="BH395" t="n">
        <v>1.8721</v>
      </c>
      <c r="BI395" t="n">
        <v>1.8359</v>
      </c>
      <c r="BJ395" t="n">
        <v>1.8071</v>
      </c>
      <c r="BK395" t="n">
        <v>1.787</v>
      </c>
    </row>
    <row r="396">
      <c r="A396" s="1112" t="n">
        <v>44837</v>
      </c>
      <c r="B396" s="63" t="n">
        <v>194927</v>
      </c>
      <c r="Y396" t="n">
        <v>2.5129</v>
      </c>
      <c r="Z396" t="n">
        <v>2.3932</v>
      </c>
      <c r="AA396" t="n">
        <v>2.3265</v>
      </c>
      <c r="AB396" t="n">
        <v>2.3005</v>
      </c>
      <c r="AC396" t="n">
        <v>2.3057</v>
      </c>
      <c r="AD396" t="n">
        <v>2.4766</v>
      </c>
      <c r="AE396" t="n">
        <v>2.4715</v>
      </c>
      <c r="AF396" t="n">
        <v>2.453</v>
      </c>
      <c r="AG396" t="n">
        <v>2.4197</v>
      </c>
      <c r="AH396" t="n">
        <v>2.3805</v>
      </c>
      <c r="AI396" t="n">
        <v>2.3363</v>
      </c>
      <c r="AJ396" t="n">
        <v>2.1706</v>
      </c>
      <c r="AK396" t="n">
        <v>2.125</v>
      </c>
      <c r="AL396" t="n">
        <v>2.0975</v>
      </c>
      <c r="AM396" t="n">
        <v>2.0874</v>
      </c>
      <c r="AN396" t="n">
        <v>2.0844</v>
      </c>
      <c r="AO396" t="n">
        <v>2.0845</v>
      </c>
      <c r="AP396" t="n">
        <v>2.2345</v>
      </c>
      <c r="AQ396" t="n">
        <v>2.2455</v>
      </c>
      <c r="AR396" t="n">
        <v>2.2375</v>
      </c>
      <c r="AS396" t="n">
        <v>2.2076</v>
      </c>
      <c r="AT396" t="n">
        <v>2.1881</v>
      </c>
      <c r="AU396" t="n">
        <v>2.1444</v>
      </c>
      <c r="AV396" t="n">
        <v>2.0116</v>
      </c>
      <c r="AW396" t="n">
        <v>1.9752</v>
      </c>
      <c r="AX396" t="n">
        <v>1.9453</v>
      </c>
      <c r="AY396" t="n">
        <v>1.9248</v>
      </c>
      <c r="AZ396" t="n">
        <v>1.9293</v>
      </c>
      <c r="BA396" t="n">
        <v>1.9461</v>
      </c>
      <c r="BB396" t="n">
        <v>2.1282</v>
      </c>
      <c r="BC396" t="n">
        <v>2.1457</v>
      </c>
      <c r="BD396" t="n">
        <v>2.1403</v>
      </c>
      <c r="BE396" t="n">
        <v>2.1265</v>
      </c>
      <c r="BF396" t="n">
        <v>2.1062</v>
      </c>
      <c r="BG396" t="n">
        <v>2.0658</v>
      </c>
      <c r="BH396" t="n">
        <v>1.9345</v>
      </c>
      <c r="BI396" t="n">
        <v>1.8983</v>
      </c>
      <c r="BJ396" t="n">
        <v>1.8695</v>
      </c>
      <c r="BK396" t="n">
        <v>1.8494</v>
      </c>
    </row>
    <row r="397">
      <c r="A397" s="1112" t="n">
        <v>44838</v>
      </c>
      <c r="B397" s="63" t="n">
        <v>213303</v>
      </c>
      <c r="Y397" t="n">
        <v>2.683</v>
      </c>
      <c r="Z397" t="n">
        <v>2.5153</v>
      </c>
      <c r="AA397" t="n">
        <v>2.436</v>
      </c>
      <c r="AB397" t="n">
        <v>2.4064</v>
      </c>
      <c r="AC397" t="n">
        <v>2.4098</v>
      </c>
      <c r="AD397" t="n">
        <v>2.5746</v>
      </c>
      <c r="AE397" t="n">
        <v>2.5599</v>
      </c>
      <c r="AF397" t="n">
        <v>2.5337</v>
      </c>
      <c r="AG397" t="n">
        <v>2.494</v>
      </c>
      <c r="AH397" t="n">
        <v>2.4495</v>
      </c>
      <c r="AI397" t="n">
        <v>2.4001</v>
      </c>
      <c r="AJ397" t="n">
        <v>2.2343</v>
      </c>
      <c r="AK397" t="n">
        <v>2.1895</v>
      </c>
      <c r="AL397" t="n">
        <v>2.1675</v>
      </c>
      <c r="AM397" t="n">
        <v>2.1577</v>
      </c>
      <c r="AN397" t="n">
        <v>2.1548</v>
      </c>
      <c r="AO397" t="n">
        <v>2.1549</v>
      </c>
      <c r="AP397" t="n">
        <v>2.301</v>
      </c>
      <c r="AQ397" t="n">
        <v>2.31</v>
      </c>
      <c r="AR397" t="n">
        <v>2.3001</v>
      </c>
      <c r="AS397" t="n">
        <v>2.2682</v>
      </c>
      <c r="AT397" t="n">
        <v>2.2467</v>
      </c>
      <c r="AU397" t="n">
        <v>2.2011</v>
      </c>
      <c r="AV397" t="n">
        <v>2.0663</v>
      </c>
      <c r="AW397" t="n">
        <v>2.028</v>
      </c>
      <c r="AX397" t="n">
        <v>1.9961</v>
      </c>
      <c r="AY397" t="n">
        <v>1.9756</v>
      </c>
      <c r="AZ397" t="n">
        <v>1.9801</v>
      </c>
      <c r="BA397" t="n">
        <v>1.9969</v>
      </c>
      <c r="BB397" t="n">
        <v>2.179</v>
      </c>
      <c r="BC397" t="n">
        <v>2.1965</v>
      </c>
      <c r="BD397" t="n">
        <v>2.1911</v>
      </c>
      <c r="BE397" t="n">
        <v>2.1773</v>
      </c>
      <c r="BF397" t="n">
        <v>2.157</v>
      </c>
      <c r="BG397" t="n">
        <v>2.1166</v>
      </c>
      <c r="BH397" t="n">
        <v>1.9853</v>
      </c>
      <c r="BI397" t="n">
        <v>1.9491</v>
      </c>
      <c r="BJ397" t="n">
        <v>1.9203</v>
      </c>
      <c r="BK397" t="n">
        <v>1.9002</v>
      </c>
    </row>
    <row r="398">
      <c r="A398" s="1112" t="n">
        <v>44839</v>
      </c>
      <c r="B398" s="63" t="n">
        <v>183574</v>
      </c>
      <c r="Y398" t="n">
        <v>2.6685</v>
      </c>
      <c r="Z398" t="n">
        <v>2.5212</v>
      </c>
      <c r="AA398" t="n">
        <v>2.4666</v>
      </c>
      <c r="AB398" t="n">
        <v>2.4508</v>
      </c>
      <c r="AC398" t="n">
        <v>2.4597</v>
      </c>
      <c r="AD398" t="n">
        <v>2.6214</v>
      </c>
      <c r="AE398" t="n">
        <v>2.6101</v>
      </c>
      <c r="AF398" t="n">
        <v>2.5848</v>
      </c>
      <c r="AG398" t="n">
        <v>2.5443</v>
      </c>
      <c r="AH398" t="n">
        <v>2.4988</v>
      </c>
      <c r="AI398" t="n">
        <v>2.4487</v>
      </c>
      <c r="AJ398" t="n">
        <v>2.2793</v>
      </c>
      <c r="AK398" t="n">
        <v>2.2329</v>
      </c>
      <c r="AL398" t="n">
        <v>2.2085</v>
      </c>
      <c r="AM398" t="n">
        <v>2.1973</v>
      </c>
      <c r="AN398" t="n">
        <v>2.1952</v>
      </c>
      <c r="AO398" t="n">
        <v>2.1964</v>
      </c>
      <c r="AP398" t="n">
        <v>2.3359</v>
      </c>
      <c r="AQ398" t="n">
        <v>2.3427</v>
      </c>
      <c r="AR398" t="n">
        <v>2.3306</v>
      </c>
      <c r="AS398" t="n">
        <v>2.2987</v>
      </c>
      <c r="AT398" t="n">
        <v>2.2729</v>
      </c>
      <c r="AU398" t="n">
        <v>2.2251</v>
      </c>
      <c r="AV398" t="n">
        <v>2.0881</v>
      </c>
      <c r="AW398" t="n">
        <v>2.0476</v>
      </c>
      <c r="AX398" t="n">
        <v>2.0135</v>
      </c>
      <c r="AY398" t="n">
        <v>1.993</v>
      </c>
      <c r="AZ398" t="n">
        <v>1.9975</v>
      </c>
      <c r="BA398" t="n">
        <v>2.0143</v>
      </c>
      <c r="BB398" t="n">
        <v>2.1964</v>
      </c>
      <c r="BC398" t="n">
        <v>2.2139</v>
      </c>
      <c r="BD398" t="n">
        <v>2.2085</v>
      </c>
      <c r="BE398" t="n">
        <v>2.1947</v>
      </c>
      <c r="BF398" t="n">
        <v>2.1744</v>
      </c>
      <c r="BG398" t="n">
        <v>2.134</v>
      </c>
      <c r="BH398" t="n">
        <v>2.0027</v>
      </c>
      <c r="BI398" t="n">
        <v>1.9665</v>
      </c>
      <c r="BJ398" t="n">
        <v>1.9377</v>
      </c>
      <c r="BK398" t="n">
        <v>1.9176</v>
      </c>
    </row>
    <row r="399">
      <c r="A399" s="1112" t="n">
        <v>44840</v>
      </c>
      <c r="B399" s="63" t="n">
        <v>163160</v>
      </c>
      <c r="Y399" t="n">
        <v>2.6814</v>
      </c>
      <c r="Z399" t="n">
        <v>2.5344</v>
      </c>
      <c r="AA399" t="n">
        <v>2.4799</v>
      </c>
      <c r="AB399" t="n">
        <v>2.4656</v>
      </c>
      <c r="AC399" t="n">
        <v>2.4755</v>
      </c>
      <c r="AD399" t="n">
        <v>2.6421</v>
      </c>
      <c r="AE399" t="n">
        <v>2.6302</v>
      </c>
      <c r="AF399" t="n">
        <v>2.6039</v>
      </c>
      <c r="AG399" t="n">
        <v>2.562</v>
      </c>
      <c r="AH399" t="n">
        <v>2.5148</v>
      </c>
      <c r="AI399" t="n">
        <v>2.4636</v>
      </c>
      <c r="AJ399" t="n">
        <v>2.2937</v>
      </c>
      <c r="AK399" t="n">
        <v>2.2481</v>
      </c>
      <c r="AL399" t="n">
        <v>2.2223</v>
      </c>
      <c r="AM399" t="n">
        <v>2.2111</v>
      </c>
      <c r="AN399" t="n">
        <v>2.209</v>
      </c>
      <c r="AO399" t="n">
        <v>2.2102</v>
      </c>
      <c r="AP399" t="n">
        <v>2.3497</v>
      </c>
      <c r="AQ399" t="n">
        <v>2.3565</v>
      </c>
      <c r="AR399" t="n">
        <v>2.3444</v>
      </c>
      <c r="AS399" t="n">
        <v>2.3125</v>
      </c>
      <c r="AT399" t="n">
        <v>2.2867</v>
      </c>
      <c r="AU399" t="n">
        <v>2.2389</v>
      </c>
      <c r="AV399" t="n">
        <v>2.1019</v>
      </c>
      <c r="AW399" t="n">
        <v>2.0614</v>
      </c>
      <c r="AX399" t="n">
        <v>2.0273</v>
      </c>
      <c r="AY399" t="n">
        <v>2.0068</v>
      </c>
      <c r="AZ399" t="n">
        <v>2.0113</v>
      </c>
      <c r="BA399" t="n">
        <v>2.0281</v>
      </c>
      <c r="BB399" t="n">
        <v>2.2102</v>
      </c>
      <c r="BC399" t="n">
        <v>2.2277</v>
      </c>
      <c r="BD399" t="n">
        <v>2.2223</v>
      </c>
      <c r="BE399" t="n">
        <v>2.2085</v>
      </c>
      <c r="BF399" t="n">
        <v>2.1882</v>
      </c>
      <c r="BG399" t="n">
        <v>2.1478</v>
      </c>
      <c r="BH399" t="n">
        <v>2.0165</v>
      </c>
      <c r="BI399" t="n">
        <v>1.9803</v>
      </c>
      <c r="BJ399" t="n">
        <v>1.9515</v>
      </c>
      <c r="BK399" t="n">
        <v>1.9314</v>
      </c>
    </row>
    <row r="400">
      <c r="A400" s="1112" t="n">
        <v>44841</v>
      </c>
      <c r="B400" s="63" t="n">
        <v>180169</v>
      </c>
      <c r="Y400" t="n">
        <v>2.7346</v>
      </c>
      <c r="Z400" t="n">
        <v>2.591</v>
      </c>
      <c r="AA400" t="n">
        <v>2.5387</v>
      </c>
      <c r="AB400" t="n">
        <v>2.5255</v>
      </c>
      <c r="AC400" t="n">
        <v>2.5351</v>
      </c>
      <c r="AD400" t="n">
        <v>2.7018</v>
      </c>
      <c r="AE400" t="n">
        <v>2.6911</v>
      </c>
      <c r="AF400" t="n">
        <v>2.6633</v>
      </c>
      <c r="AG400" t="n">
        <v>2.6212</v>
      </c>
      <c r="AH400" t="n">
        <v>2.5739</v>
      </c>
      <c r="AI400" t="n">
        <v>2.5225</v>
      </c>
      <c r="AJ400" t="n">
        <v>2.3527</v>
      </c>
      <c r="AK400" t="n">
        <v>2.3061</v>
      </c>
      <c r="AL400" t="n">
        <v>2.2751</v>
      </c>
      <c r="AM400" t="n">
        <v>2.2639</v>
      </c>
      <c r="AN400" t="n">
        <v>2.2618</v>
      </c>
      <c r="AO400" t="n">
        <v>2.263</v>
      </c>
      <c r="AP400" t="n">
        <v>2.4025</v>
      </c>
      <c r="AQ400" t="n">
        <v>2.4093</v>
      </c>
      <c r="AR400" t="n">
        <v>2.3972</v>
      </c>
      <c r="AS400" t="n">
        <v>2.3653</v>
      </c>
      <c r="AT400" t="n">
        <v>2.3395</v>
      </c>
      <c r="AU400" t="n">
        <v>2.2917</v>
      </c>
      <c r="AV400" t="n">
        <v>2.1547</v>
      </c>
      <c r="AW400" t="n">
        <v>2.1142</v>
      </c>
      <c r="AX400" t="n">
        <v>2.0801</v>
      </c>
      <c r="AY400" t="n">
        <v>2.0596</v>
      </c>
      <c r="AZ400" t="n">
        <v>2.0641</v>
      </c>
      <c r="BA400" t="n">
        <v>2.0809</v>
      </c>
      <c r="BB400" t="n">
        <v>2.263</v>
      </c>
      <c r="BC400" t="n">
        <v>2.2805</v>
      </c>
      <c r="BD400" t="n">
        <v>2.2751</v>
      </c>
      <c r="BE400" t="n">
        <v>2.2613</v>
      </c>
      <c r="BF400" t="n">
        <v>2.241</v>
      </c>
      <c r="BG400" t="n">
        <v>2.2006</v>
      </c>
      <c r="BH400" t="n">
        <v>2.0693</v>
      </c>
      <c r="BI400" t="n">
        <v>2.0331</v>
      </c>
      <c r="BJ400" t="n">
        <v>2.0043</v>
      </c>
      <c r="BK400" t="n">
        <v>1.9842</v>
      </c>
    </row>
    <row r="401">
      <c r="A401" s="1112" t="n">
        <v>44844</v>
      </c>
      <c r="B401" s="63" t="n">
        <v>149468</v>
      </c>
      <c r="Y401" t="n">
        <v>2.6228</v>
      </c>
      <c r="Z401" t="n">
        <v>2.4909</v>
      </c>
      <c r="AA401" t="n">
        <v>2.4495</v>
      </c>
      <c r="AB401" t="n">
        <v>2.4426</v>
      </c>
      <c r="AC401" t="n">
        <v>2.4536</v>
      </c>
      <c r="AD401" t="n">
        <v>2.6227</v>
      </c>
      <c r="AE401" t="n">
        <v>2.6165</v>
      </c>
      <c r="AF401" t="n">
        <v>2.5937</v>
      </c>
      <c r="AG401" t="n">
        <v>2.5538</v>
      </c>
      <c r="AH401" t="n">
        <v>2.5071</v>
      </c>
      <c r="AI401" t="n">
        <v>2.4558</v>
      </c>
      <c r="AJ401" t="n">
        <v>2.2863</v>
      </c>
      <c r="AK401" t="n">
        <v>2.2423</v>
      </c>
      <c r="AL401" t="n">
        <v>2.2147</v>
      </c>
      <c r="AM401" t="n">
        <v>2.2037</v>
      </c>
      <c r="AN401" t="n">
        <v>2.2018</v>
      </c>
      <c r="AO401" t="n">
        <v>2.2031</v>
      </c>
      <c r="AP401" t="n">
        <v>2.3428</v>
      </c>
      <c r="AQ401" t="n">
        <v>2.3498</v>
      </c>
      <c r="AR401" t="n">
        <v>2.3379</v>
      </c>
      <c r="AS401" t="n">
        <v>2.3062</v>
      </c>
      <c r="AT401" t="n">
        <v>2.2806</v>
      </c>
      <c r="AU401" t="n">
        <v>2.2326</v>
      </c>
      <c r="AV401" t="n">
        <v>2.0956</v>
      </c>
      <c r="AW401" t="n">
        <v>2.0551</v>
      </c>
      <c r="AX401" t="n">
        <v>2.0212</v>
      </c>
      <c r="AY401" t="n">
        <v>2.0007</v>
      </c>
      <c r="AZ401" t="n">
        <v>2.0052</v>
      </c>
      <c r="BA401" t="n">
        <v>2.022</v>
      </c>
      <c r="BB401" t="n">
        <v>2.2041</v>
      </c>
      <c r="BC401" t="n">
        <v>2.2216</v>
      </c>
      <c r="BD401" t="n">
        <v>2.2162</v>
      </c>
      <c r="BE401" t="n">
        <v>2.2024</v>
      </c>
      <c r="BF401" t="n">
        <v>2.1821</v>
      </c>
      <c r="BG401" t="n">
        <v>2.1417</v>
      </c>
      <c r="BH401" t="n">
        <v>2.0104</v>
      </c>
      <c r="BI401" t="n">
        <v>1.9742</v>
      </c>
      <c r="BJ401" t="n">
        <v>1.9454</v>
      </c>
      <c r="BK401" t="n">
        <v>1.9253</v>
      </c>
    </row>
    <row r="402">
      <c r="A402" s="1112" t="n">
        <v>44845</v>
      </c>
      <c r="B402" s="63" t="n">
        <v>156204</v>
      </c>
      <c r="Y402" t="n">
        <v>2.6273</v>
      </c>
      <c r="Z402" t="n">
        <v>2.4805</v>
      </c>
      <c r="AA402" t="n">
        <v>2.4352</v>
      </c>
      <c r="AB402" t="n">
        <v>2.4232</v>
      </c>
      <c r="AC402" t="n">
        <v>2.4313</v>
      </c>
      <c r="AD402" t="n">
        <v>2.6009</v>
      </c>
      <c r="AE402" t="n">
        <v>2.5939</v>
      </c>
      <c r="AF402" t="n">
        <v>2.5708</v>
      </c>
      <c r="AG402" t="n">
        <v>2.5306</v>
      </c>
      <c r="AH402" t="n">
        <v>2.4836</v>
      </c>
      <c r="AI402" t="n">
        <v>2.4313</v>
      </c>
      <c r="AJ402" t="n">
        <v>2.2626</v>
      </c>
      <c r="AK402" t="n">
        <v>2.2209</v>
      </c>
      <c r="AL402" t="n">
        <v>2.1985</v>
      </c>
      <c r="AM402" t="n">
        <v>2.1891</v>
      </c>
      <c r="AN402" t="n">
        <v>2.1871</v>
      </c>
      <c r="AO402" t="n">
        <v>2.1883</v>
      </c>
      <c r="AP402" t="n">
        <v>2.328</v>
      </c>
      <c r="AQ402" t="n">
        <v>2.3349</v>
      </c>
      <c r="AR402" t="n">
        <v>2.3227</v>
      </c>
      <c r="AS402" t="n">
        <v>2.2912</v>
      </c>
      <c r="AT402" t="n">
        <v>2.2655</v>
      </c>
      <c r="AU402" t="n">
        <v>2.2175</v>
      </c>
      <c r="AV402" t="n">
        <v>2.0805</v>
      </c>
      <c r="AW402" t="n">
        <v>2.0399</v>
      </c>
      <c r="AX402" t="n">
        <v>2.0059</v>
      </c>
      <c r="AY402" t="n">
        <v>1.9854</v>
      </c>
      <c r="AZ402" t="n">
        <v>1.9899</v>
      </c>
      <c r="BA402" t="n">
        <v>2.0067</v>
      </c>
      <c r="BB402" t="n">
        <v>2.1888</v>
      </c>
      <c r="BC402" t="n">
        <v>2.2063</v>
      </c>
      <c r="BD402" t="n">
        <v>2.2009</v>
      </c>
      <c r="BE402" t="n">
        <v>2.1871</v>
      </c>
      <c r="BF402" t="n">
        <v>2.1668</v>
      </c>
      <c r="BG402" t="n">
        <v>2.1264</v>
      </c>
      <c r="BH402" t="n">
        <v>1.9951</v>
      </c>
      <c r="BI402" t="n">
        <v>1.9589</v>
      </c>
      <c r="BJ402" t="n">
        <v>1.9301</v>
      </c>
      <c r="BK402" t="n">
        <v>1.91</v>
      </c>
    </row>
    <row r="403">
      <c r="A403" s="1112" t="n">
        <v>44846</v>
      </c>
      <c r="B403" s="63" t="n">
        <v>171141</v>
      </c>
      <c r="Y403" t="n">
        <v>2.6303</v>
      </c>
      <c r="Z403" t="n">
        <v>2.4713</v>
      </c>
      <c r="AA403" t="n">
        <v>2.4162</v>
      </c>
      <c r="AB403" t="n">
        <v>2.4022</v>
      </c>
      <c r="AC403" t="n">
        <v>2.4091</v>
      </c>
      <c r="AD403" t="n">
        <v>2.5803</v>
      </c>
      <c r="AE403" t="n">
        <v>2.5709</v>
      </c>
      <c r="AF403" t="n">
        <v>2.5473</v>
      </c>
      <c r="AG403" t="n">
        <v>2.5079</v>
      </c>
      <c r="AH403" t="n">
        <v>2.4616</v>
      </c>
      <c r="AI403" t="n">
        <v>2.4091</v>
      </c>
      <c r="AJ403" t="n">
        <v>2.2407</v>
      </c>
      <c r="AK403" t="n">
        <v>2.1999</v>
      </c>
      <c r="AL403" t="n">
        <v>2.1784</v>
      </c>
      <c r="AM403" t="n">
        <v>2.1694</v>
      </c>
      <c r="AN403" t="n">
        <v>2.1674</v>
      </c>
      <c r="AO403" t="n">
        <v>2.1686</v>
      </c>
      <c r="AP403" t="n">
        <v>2.3083</v>
      </c>
      <c r="AQ403" t="n">
        <v>2.3152</v>
      </c>
      <c r="AR403" t="n">
        <v>2.303</v>
      </c>
      <c r="AS403" t="n">
        <v>2.2715</v>
      </c>
      <c r="AT403" t="n">
        <v>2.2458</v>
      </c>
      <c r="AU403" t="n">
        <v>2.1978</v>
      </c>
      <c r="AV403" t="n">
        <v>2.0608</v>
      </c>
      <c r="AW403" t="n">
        <v>2.0202</v>
      </c>
      <c r="AX403" t="n">
        <v>1.9862</v>
      </c>
      <c r="AY403" t="n">
        <v>1.9657</v>
      </c>
      <c r="AZ403" t="n">
        <v>1.9702</v>
      </c>
      <c r="BA403" t="n">
        <v>1.987</v>
      </c>
      <c r="BB403" t="n">
        <v>2.1691</v>
      </c>
      <c r="BC403" t="n">
        <v>2.1866</v>
      </c>
      <c r="BD403" t="n">
        <v>2.1812</v>
      </c>
      <c r="BE403" t="n">
        <v>2.1674</v>
      </c>
      <c r="BF403" t="n">
        <v>2.1471</v>
      </c>
      <c r="BG403" t="n">
        <v>2.1067</v>
      </c>
      <c r="BH403" t="n">
        <v>1.9754</v>
      </c>
      <c r="BI403" t="n">
        <v>1.9392</v>
      </c>
      <c r="BJ403" t="n">
        <v>1.9104</v>
      </c>
      <c r="BK403" t="n">
        <v>1.8903</v>
      </c>
    </row>
    <row r="404">
      <c r="A404" s="1112" t="n">
        <v>44847</v>
      </c>
      <c r="B404" s="63" t="n">
        <v>165887</v>
      </c>
      <c r="Y404" t="n">
        <v>2.7034</v>
      </c>
      <c r="Z404" t="n">
        <v>2.5321</v>
      </c>
      <c r="AA404" t="n">
        <v>2.4713</v>
      </c>
      <c r="AB404" t="n">
        <v>2.4543</v>
      </c>
      <c r="AC404" t="n">
        <v>2.4611</v>
      </c>
      <c r="AD404" t="n">
        <v>2.6307</v>
      </c>
      <c r="AE404" t="n">
        <v>2.6191</v>
      </c>
      <c r="AF404" t="n">
        <v>2.5932</v>
      </c>
      <c r="AG404" t="n">
        <v>2.5527</v>
      </c>
      <c r="AH404" t="n">
        <v>2.5058</v>
      </c>
      <c r="AI404" t="n">
        <v>2.4531</v>
      </c>
      <c r="AJ404" t="n">
        <v>2.2881</v>
      </c>
      <c r="AK404" t="n">
        <v>2.2512</v>
      </c>
      <c r="AL404" t="n">
        <v>2.2297</v>
      </c>
      <c r="AM404" t="n">
        <v>2.2205</v>
      </c>
      <c r="AN404" t="n">
        <v>2.2203</v>
      </c>
      <c r="AO404" t="n">
        <v>2.2235</v>
      </c>
      <c r="AP404" t="n">
        <v>2.3632</v>
      </c>
      <c r="AQ404" t="n">
        <v>2.3698</v>
      </c>
      <c r="AR404" t="n">
        <v>2.3575</v>
      </c>
      <c r="AS404" t="n">
        <v>2.3259</v>
      </c>
      <c r="AT404" t="n">
        <v>2.3</v>
      </c>
      <c r="AU404" t="n">
        <v>2.2519</v>
      </c>
      <c r="AV404" t="n">
        <v>2.1148</v>
      </c>
      <c r="AW404" t="n">
        <v>2.074</v>
      </c>
      <c r="AX404" t="n">
        <v>2.0399</v>
      </c>
      <c r="AY404" t="n">
        <v>2.0194</v>
      </c>
      <c r="AZ404" t="n">
        <v>2.0239</v>
      </c>
      <c r="BA404" t="n">
        <v>2.0407</v>
      </c>
      <c r="BB404" t="n">
        <v>2.2228</v>
      </c>
      <c r="BC404" t="n">
        <v>2.2403</v>
      </c>
      <c r="BD404" t="n">
        <v>2.2349</v>
      </c>
      <c r="BE404" t="n">
        <v>2.2211</v>
      </c>
      <c r="BF404" t="n">
        <v>2.2008</v>
      </c>
      <c r="BG404" t="n">
        <v>2.1604</v>
      </c>
      <c r="BH404" t="n">
        <v>2.0291</v>
      </c>
      <c r="BI404" t="n">
        <v>1.9929</v>
      </c>
      <c r="BJ404" t="n">
        <v>1.9641</v>
      </c>
      <c r="BK404" t="n">
        <v>1.944</v>
      </c>
    </row>
    <row r="405">
      <c r="A405" s="1112" t="n">
        <v>44848</v>
      </c>
      <c r="B405" s="63" t="n">
        <v>141403</v>
      </c>
      <c r="Y405" t="n">
        <v>2.6309</v>
      </c>
      <c r="Z405" t="n">
        <v>2.454</v>
      </c>
      <c r="AA405" t="n">
        <v>2.3922</v>
      </c>
      <c r="AB405" t="n">
        <v>2.3778</v>
      </c>
      <c r="AC405" t="n">
        <v>2.386</v>
      </c>
      <c r="AD405" t="n">
        <v>2.5573</v>
      </c>
      <c r="AE405" t="n">
        <v>2.5482</v>
      </c>
      <c r="AF405" t="n">
        <v>2.5253</v>
      </c>
      <c r="AG405" t="n">
        <v>2.4876</v>
      </c>
      <c r="AH405" t="n">
        <v>2.4429</v>
      </c>
      <c r="AI405" t="n">
        <v>2.3923</v>
      </c>
      <c r="AJ405" t="n">
        <v>2.2338</v>
      </c>
      <c r="AK405" t="n">
        <v>2.1977</v>
      </c>
      <c r="AL405" t="n">
        <v>2.1753</v>
      </c>
      <c r="AM405" t="n">
        <v>2.1669</v>
      </c>
      <c r="AN405" t="n">
        <v>2.167</v>
      </c>
      <c r="AO405" t="n">
        <v>2.1702</v>
      </c>
      <c r="AP405" t="n">
        <v>2.3099</v>
      </c>
      <c r="AQ405" t="n">
        <v>2.3165</v>
      </c>
      <c r="AR405" t="n">
        <v>2.3042</v>
      </c>
      <c r="AS405" t="n">
        <v>2.2726</v>
      </c>
      <c r="AT405" t="n">
        <v>2.2467</v>
      </c>
      <c r="AU405" t="n">
        <v>2.1986</v>
      </c>
      <c r="AV405" t="n">
        <v>2.0615</v>
      </c>
      <c r="AW405" t="n">
        <v>2.0207</v>
      </c>
      <c r="AX405" t="n">
        <v>1.9866</v>
      </c>
      <c r="AY405" t="n">
        <v>1.9661</v>
      </c>
      <c r="AZ405" t="n">
        <v>1.9706</v>
      </c>
      <c r="BA405" t="n">
        <v>1.9874</v>
      </c>
      <c r="BB405" t="n">
        <v>2.1695</v>
      </c>
      <c r="BC405" t="n">
        <v>2.187</v>
      </c>
      <c r="BD405" t="n">
        <v>2.1816</v>
      </c>
      <c r="BE405" t="n">
        <v>2.1678</v>
      </c>
      <c r="BF405" t="n">
        <v>2.1475</v>
      </c>
      <c r="BG405" t="n">
        <v>2.1071</v>
      </c>
      <c r="BH405" t="n">
        <v>1.9758</v>
      </c>
      <c r="BI405" t="n">
        <v>1.9396</v>
      </c>
      <c r="BJ405" t="n">
        <v>1.9108</v>
      </c>
      <c r="BK405" t="n">
        <v>1.8907</v>
      </c>
    </row>
    <row r="406">
      <c r="A406" s="1112" t="n">
        <v>44851</v>
      </c>
      <c r="B406" s="63" t="n">
        <v>127350</v>
      </c>
      <c r="Y406" t="n">
        <v>2.5931</v>
      </c>
      <c r="Z406" t="n">
        <v>2.4344</v>
      </c>
      <c r="AA406" t="n">
        <v>2.3749</v>
      </c>
      <c r="AB406" t="n">
        <v>2.3587</v>
      </c>
      <c r="AC406" t="n">
        <v>2.3662</v>
      </c>
      <c r="AD406" t="n">
        <v>2.54</v>
      </c>
      <c r="AE406" t="n">
        <v>2.5315</v>
      </c>
      <c r="AF406" t="n">
        <v>2.51</v>
      </c>
      <c r="AG406" t="n">
        <v>2.4728</v>
      </c>
      <c r="AH406" t="n">
        <v>2.4288</v>
      </c>
      <c r="AI406" t="n">
        <v>2.3801</v>
      </c>
      <c r="AJ406" t="n">
        <v>2.2227</v>
      </c>
      <c r="AK406" t="n">
        <v>2.1869</v>
      </c>
      <c r="AL406" t="n">
        <v>2.1663</v>
      </c>
      <c r="AM406" t="n">
        <v>2.1584</v>
      </c>
      <c r="AN406" t="n">
        <v>2.158</v>
      </c>
      <c r="AO406" t="n">
        <v>2.1594</v>
      </c>
      <c r="AP406" t="n">
        <v>2.2999</v>
      </c>
      <c r="AQ406" t="n">
        <v>2.3075</v>
      </c>
      <c r="AR406" t="n">
        <v>2.2944</v>
      </c>
      <c r="AS406" t="n">
        <v>2.2657</v>
      </c>
      <c r="AT406" t="n">
        <v>2.2408</v>
      </c>
      <c r="AU406" t="n">
        <v>2.1927</v>
      </c>
      <c r="AV406" t="n">
        <v>2.0556</v>
      </c>
      <c r="AW406" t="n">
        <v>2.0148</v>
      </c>
      <c r="AX406" t="n">
        <v>1.9807</v>
      </c>
      <c r="AY406" t="n">
        <v>1.9602</v>
      </c>
      <c r="AZ406" t="n">
        <v>1.9647</v>
      </c>
      <c r="BA406" t="n">
        <v>1.9815</v>
      </c>
      <c r="BB406" t="n">
        <v>2.1636</v>
      </c>
      <c r="BC406" t="n">
        <v>2.1811</v>
      </c>
      <c r="BD406" t="n">
        <v>2.1757</v>
      </c>
      <c r="BE406" t="n">
        <v>2.1619</v>
      </c>
      <c r="BF406" t="n">
        <v>2.1416</v>
      </c>
      <c r="BG406" t="n">
        <v>2.1012</v>
      </c>
      <c r="BH406" t="n">
        <v>1.9699</v>
      </c>
      <c r="BI406" t="n">
        <v>1.9337</v>
      </c>
      <c r="BJ406" t="n">
        <v>1.9049</v>
      </c>
      <c r="BK406" t="n">
        <v>1.8848</v>
      </c>
    </row>
    <row r="407">
      <c r="A407" s="1112" t="n">
        <v>44852</v>
      </c>
      <c r="B407" s="63" t="n">
        <v>149253</v>
      </c>
      <c r="Y407" t="n">
        <v>2.5506</v>
      </c>
      <c r="Z407" t="n">
        <v>2.4074</v>
      </c>
      <c r="AA407" t="n">
        <v>2.3516</v>
      </c>
      <c r="AB407" t="n">
        <v>2.3372</v>
      </c>
      <c r="AC407" t="n">
        <v>2.3449</v>
      </c>
      <c r="AD407" t="n">
        <v>2.5167</v>
      </c>
      <c r="AE407" t="n">
        <v>2.5133</v>
      </c>
      <c r="AF407" t="n">
        <v>2.4954</v>
      </c>
      <c r="AG407" t="n">
        <v>2.4616</v>
      </c>
      <c r="AH407" t="n">
        <v>2.4212</v>
      </c>
      <c r="AI407" t="n">
        <v>2.3762</v>
      </c>
      <c r="AJ407" t="n">
        <v>2.2321</v>
      </c>
      <c r="AK407" t="n">
        <v>2.198</v>
      </c>
      <c r="AL407" t="n">
        <v>2.1801</v>
      </c>
      <c r="AM407" t="n">
        <v>2.1731</v>
      </c>
      <c r="AN407" t="n">
        <v>2.173</v>
      </c>
      <c r="AO407" t="n">
        <v>2.1754</v>
      </c>
      <c r="AP407" t="n">
        <v>2.3239</v>
      </c>
      <c r="AQ407" t="n">
        <v>2.3315</v>
      </c>
      <c r="AR407" t="n">
        <v>2.3184</v>
      </c>
      <c r="AS407" t="n">
        <v>2.2897</v>
      </c>
      <c r="AT407" t="n">
        <v>2.2648</v>
      </c>
      <c r="AU407" t="n">
        <v>2.2167</v>
      </c>
      <c r="AV407" t="n">
        <v>2.0796</v>
      </c>
      <c r="AW407" t="n">
        <v>2.0388</v>
      </c>
      <c r="AX407" t="n">
        <v>2.0047</v>
      </c>
      <c r="AY407" t="n">
        <v>1.9842</v>
      </c>
      <c r="AZ407" t="n">
        <v>1.9887</v>
      </c>
      <c r="BA407" t="n">
        <v>2.0055</v>
      </c>
      <c r="BB407" t="n">
        <v>2.1876</v>
      </c>
      <c r="BC407" t="n">
        <v>2.2051</v>
      </c>
      <c r="BD407" t="n">
        <v>2.1997</v>
      </c>
      <c r="BE407" t="n">
        <v>2.1859</v>
      </c>
      <c r="BF407" t="n">
        <v>2.1656</v>
      </c>
      <c r="BG407" t="n">
        <v>2.1252</v>
      </c>
      <c r="BH407" t="n">
        <v>1.9939</v>
      </c>
      <c r="BI407" t="n">
        <v>1.9577</v>
      </c>
      <c r="BJ407" t="n">
        <v>1.9289</v>
      </c>
      <c r="BK407" t="n">
        <v>1.9088</v>
      </c>
    </row>
    <row r="408">
      <c r="A408" s="1112" t="n">
        <v>44853</v>
      </c>
      <c r="B408" s="63" t="n">
        <v>135356</v>
      </c>
      <c r="Y408" t="n">
        <v>2.6522</v>
      </c>
      <c r="Z408" t="n">
        <v>2.4807</v>
      </c>
      <c r="AA408" t="n">
        <v>2.4143</v>
      </c>
      <c r="AB408" t="n">
        <v>2.3928</v>
      </c>
      <c r="AC408" t="n">
        <v>2.3984</v>
      </c>
      <c r="AD408" t="n">
        <v>2.5663</v>
      </c>
      <c r="AE408" t="n">
        <v>2.5589</v>
      </c>
      <c r="AF408" t="n">
        <v>2.5372</v>
      </c>
      <c r="AG408" t="n">
        <v>2.5007</v>
      </c>
      <c r="AH408" t="n">
        <v>2.4583</v>
      </c>
      <c r="AI408" t="n">
        <v>2.4105</v>
      </c>
      <c r="AJ408" t="n">
        <v>2.2653</v>
      </c>
      <c r="AK408" t="n">
        <v>2.229</v>
      </c>
      <c r="AL408" t="n">
        <v>2.2072</v>
      </c>
      <c r="AM408" t="n">
        <v>2.2002</v>
      </c>
      <c r="AN408" t="n">
        <v>2.2</v>
      </c>
      <c r="AO408" t="n">
        <v>2.2024</v>
      </c>
      <c r="AP408" t="n">
        <v>2.3509</v>
      </c>
      <c r="AQ408" t="n">
        <v>2.3585</v>
      </c>
      <c r="AR408" t="n">
        <v>2.3454</v>
      </c>
      <c r="AS408" t="n">
        <v>2.3167</v>
      </c>
      <c r="AT408" t="n">
        <v>2.2918</v>
      </c>
      <c r="AU408" t="n">
        <v>2.2437</v>
      </c>
      <c r="AV408" t="n">
        <v>2.1066</v>
      </c>
      <c r="AW408" t="n">
        <v>2.0658</v>
      </c>
      <c r="AX408" t="n">
        <v>2.0317</v>
      </c>
      <c r="AY408" t="n">
        <v>2.0112</v>
      </c>
      <c r="AZ408" t="n">
        <v>2.0157</v>
      </c>
      <c r="BA408" t="n">
        <v>2.0325</v>
      </c>
      <c r="BB408" t="n">
        <v>2.2146</v>
      </c>
      <c r="BC408" t="n">
        <v>2.2321</v>
      </c>
      <c r="BD408" t="n">
        <v>2.2267</v>
      </c>
      <c r="BE408" t="n">
        <v>2.2129</v>
      </c>
      <c r="BF408" t="n">
        <v>2.1926</v>
      </c>
      <c r="BG408" t="n">
        <v>2.1522</v>
      </c>
      <c r="BH408" t="n">
        <v>2.0209</v>
      </c>
      <c r="BI408" t="n">
        <v>1.9847</v>
      </c>
      <c r="BJ408" t="n">
        <v>1.9559</v>
      </c>
      <c r="BK408" t="n">
        <v>1.9358</v>
      </c>
    </row>
    <row r="409">
      <c r="A409" s="1112" t="n">
        <v>44854</v>
      </c>
      <c r="B409" s="63" t="n">
        <v>118208</v>
      </c>
      <c r="Y409" t="n">
        <v>2.6478</v>
      </c>
      <c r="Z409" t="n">
        <v>2.4661</v>
      </c>
      <c r="AA409" t="n">
        <v>2.3945</v>
      </c>
      <c r="AB409" t="n">
        <v>2.3725</v>
      </c>
      <c r="AC409" t="n">
        <v>2.3776</v>
      </c>
      <c r="AD409" t="n">
        <v>2.5478</v>
      </c>
      <c r="AE409" t="n">
        <v>2.5381</v>
      </c>
      <c r="AF409" t="n">
        <v>2.5153</v>
      </c>
      <c r="AG409" t="n">
        <v>2.4778</v>
      </c>
      <c r="AH409" t="n">
        <v>2.4341</v>
      </c>
      <c r="AI409" t="n">
        <v>2.3849</v>
      </c>
      <c r="AJ409" t="n">
        <v>2.2393</v>
      </c>
      <c r="AK409" t="n">
        <v>2.202</v>
      </c>
      <c r="AL409" t="n">
        <v>2.1795</v>
      </c>
      <c r="AM409" t="n">
        <v>2.167</v>
      </c>
      <c r="AN409" t="n">
        <v>2.1647</v>
      </c>
      <c r="AO409" t="n">
        <v>2.1647</v>
      </c>
      <c r="AP409" t="n">
        <v>2.3143</v>
      </c>
      <c r="AQ409" t="n">
        <v>2.323</v>
      </c>
      <c r="AR409" t="n">
        <v>2.3107</v>
      </c>
      <c r="AS409" t="n">
        <v>2.2833</v>
      </c>
      <c r="AT409" t="n">
        <v>2.2595</v>
      </c>
      <c r="AU409" t="n">
        <v>2.2125</v>
      </c>
      <c r="AV409" t="n">
        <v>2.0764</v>
      </c>
      <c r="AW409" t="n">
        <v>2.0367</v>
      </c>
      <c r="AX409" t="n">
        <v>2.0037</v>
      </c>
      <c r="AY409" t="n">
        <v>1.9832</v>
      </c>
      <c r="AZ409" t="n">
        <v>1.9877</v>
      </c>
      <c r="BA409" t="n">
        <v>2.0045</v>
      </c>
      <c r="BB409" t="n">
        <v>2.1866</v>
      </c>
      <c r="BC409" t="n">
        <v>2.2041</v>
      </c>
      <c r="BD409" t="n">
        <v>2.1987</v>
      </c>
      <c r="BE409" t="n">
        <v>2.1849</v>
      </c>
      <c r="BF409" t="n">
        <v>2.1646</v>
      </c>
      <c r="BG409" t="n">
        <v>2.1242</v>
      </c>
      <c r="BH409" t="n">
        <v>1.9929</v>
      </c>
      <c r="BI409" t="n">
        <v>1.9567</v>
      </c>
      <c r="BJ409" t="n">
        <v>1.9279</v>
      </c>
      <c r="BK409" t="n">
        <v>1.9078</v>
      </c>
    </row>
    <row r="410">
      <c r="A410" s="1112" t="n">
        <v>44855</v>
      </c>
      <c r="B410" s="63" t="n">
        <v>107273</v>
      </c>
      <c r="Y410" t="n">
        <v>2.662</v>
      </c>
      <c r="Z410" t="n">
        <v>2.4748</v>
      </c>
      <c r="AA410" t="n">
        <v>2.4093</v>
      </c>
      <c r="AB410" t="n">
        <v>2.3927</v>
      </c>
      <c r="AC410" t="n">
        <v>2.399</v>
      </c>
      <c r="AD410" t="n">
        <v>2.568</v>
      </c>
      <c r="AE410" t="n">
        <v>2.5565</v>
      </c>
      <c r="AF410" t="n">
        <v>2.5311</v>
      </c>
      <c r="AG410" t="n">
        <v>2.4902</v>
      </c>
      <c r="AH410" t="n">
        <v>2.4439</v>
      </c>
      <c r="AI410" t="n">
        <v>2.3936</v>
      </c>
      <c r="AJ410" t="n">
        <v>2.2473</v>
      </c>
      <c r="AK410" t="n">
        <v>2.2084</v>
      </c>
      <c r="AL410" t="n">
        <v>2.184</v>
      </c>
      <c r="AM410" t="n">
        <v>2.1696</v>
      </c>
      <c r="AN410" t="n">
        <v>2.167</v>
      </c>
      <c r="AO410" t="n">
        <v>2.167</v>
      </c>
      <c r="AP410" t="n">
        <v>2.3166</v>
      </c>
      <c r="AQ410" t="n">
        <v>2.3253</v>
      </c>
      <c r="AR410" t="n">
        <v>2.313</v>
      </c>
      <c r="AS410" t="n">
        <v>2.2856</v>
      </c>
      <c r="AT410" t="n">
        <v>2.2618</v>
      </c>
      <c r="AU410" t="n">
        <v>2.2148</v>
      </c>
      <c r="AV410" t="n">
        <v>2.0787</v>
      </c>
      <c r="AW410" t="n">
        <v>2.039</v>
      </c>
      <c r="AX410" t="n">
        <v>2.006</v>
      </c>
      <c r="AY410" t="n">
        <v>1.9855</v>
      </c>
      <c r="AZ410" t="n">
        <v>1.99</v>
      </c>
      <c r="BA410" t="n">
        <v>2.0068</v>
      </c>
      <c r="BB410" t="n">
        <v>2.1889</v>
      </c>
      <c r="BC410" t="n">
        <v>2.2064</v>
      </c>
      <c r="BD410" t="n">
        <v>2.201</v>
      </c>
      <c r="BE410" t="n">
        <v>2.1872</v>
      </c>
      <c r="BF410" t="n">
        <v>2.1669</v>
      </c>
      <c r="BG410" t="n">
        <v>2.1265</v>
      </c>
      <c r="BH410" t="n">
        <v>1.9952</v>
      </c>
      <c r="BI410" t="n">
        <v>1.959</v>
      </c>
      <c r="BJ410" t="n">
        <v>1.9302</v>
      </c>
      <c r="BK410" t="n">
        <v>1.9101</v>
      </c>
    </row>
    <row r="411">
      <c r="A411" s="1112" t="n">
        <v>44858</v>
      </c>
      <c r="B411" s="63" t="n">
        <v>180635</v>
      </c>
      <c r="Y411" t="n">
        <v>2.7302</v>
      </c>
      <c r="Z411" t="n">
        <v>2.4984</v>
      </c>
      <c r="AA411" t="n">
        <v>2.4255</v>
      </c>
      <c r="AB411" t="n">
        <v>2.4037</v>
      </c>
      <c r="AC411" t="n">
        <v>2.4081</v>
      </c>
      <c r="AD411" t="n">
        <v>2.576</v>
      </c>
      <c r="AE411" t="n">
        <v>2.5628</v>
      </c>
      <c r="AF411" t="n">
        <v>2.5358</v>
      </c>
      <c r="AG411" t="n">
        <v>2.4933</v>
      </c>
      <c r="AH411" t="n">
        <v>2.4449</v>
      </c>
      <c r="AI411" t="n">
        <v>2.3924</v>
      </c>
      <c r="AJ411" t="n">
        <v>2.2424</v>
      </c>
      <c r="AK411" t="n">
        <v>2.2009</v>
      </c>
      <c r="AL411" t="n">
        <v>2.1743</v>
      </c>
      <c r="AM411" t="n">
        <v>2.1596</v>
      </c>
      <c r="AN411" t="n">
        <v>2.1573</v>
      </c>
      <c r="AO411" t="n">
        <v>2.1577</v>
      </c>
      <c r="AP411" t="n">
        <v>2.3076</v>
      </c>
      <c r="AQ411" t="n">
        <v>2.3166</v>
      </c>
      <c r="AR411" t="n">
        <v>2.3043</v>
      </c>
      <c r="AS411" t="n">
        <v>2.2776</v>
      </c>
      <c r="AT411" t="n">
        <v>2.2541</v>
      </c>
      <c r="AU411" t="n">
        <v>2.2074</v>
      </c>
      <c r="AV411" t="n">
        <v>2.0716</v>
      </c>
      <c r="AW411" t="n">
        <v>2.0323</v>
      </c>
      <c r="AX411" t="n">
        <v>1.9996</v>
      </c>
      <c r="AY411" t="n">
        <v>1.9791</v>
      </c>
      <c r="AZ411" t="n">
        <v>1.9836</v>
      </c>
      <c r="BA411" t="n">
        <v>2.0004</v>
      </c>
      <c r="BB411" t="n">
        <v>2.1825</v>
      </c>
      <c r="BC411" t="n">
        <v>2.2</v>
      </c>
      <c r="BD411" t="n">
        <v>2.1946</v>
      </c>
      <c r="BE411" t="n">
        <v>2.1808</v>
      </c>
      <c r="BF411" t="n">
        <v>2.1605</v>
      </c>
      <c r="BG411" t="n">
        <v>2.1201</v>
      </c>
      <c r="BH411" t="n">
        <v>1.9888</v>
      </c>
      <c r="BI411" t="n">
        <v>1.9526</v>
      </c>
      <c r="BJ411" t="n">
        <v>1.9238</v>
      </c>
      <c r="BK411" t="n">
        <v>1.9037</v>
      </c>
    </row>
    <row r="412">
      <c r="A412" s="1112" t="n">
        <v>44859</v>
      </c>
      <c r="B412" s="63" t="n">
        <v>195063</v>
      </c>
      <c r="Y412" t="n">
        <v>2.916</v>
      </c>
      <c r="Z412" t="n">
        <v>2.5567</v>
      </c>
      <c r="AA412" t="n">
        <v>2.4672</v>
      </c>
      <c r="AB412" t="n">
        <v>2.4411</v>
      </c>
      <c r="AC412" t="n">
        <v>2.4448</v>
      </c>
      <c r="AD412" t="n">
        <v>2.6104</v>
      </c>
      <c r="AE412" t="n">
        <v>2.5978</v>
      </c>
      <c r="AF412" t="n">
        <v>2.5708</v>
      </c>
      <c r="AG412" t="n">
        <v>2.5286</v>
      </c>
      <c r="AH412" t="n">
        <v>2.4801</v>
      </c>
      <c r="AI412" t="n">
        <v>2.4269</v>
      </c>
      <c r="AJ412" t="n">
        <v>2.2763</v>
      </c>
      <c r="AK412" t="n">
        <v>2.2349</v>
      </c>
      <c r="AL412" t="n">
        <v>2.2098</v>
      </c>
      <c r="AM412" t="n">
        <v>2.1951</v>
      </c>
      <c r="AN412" t="n">
        <v>2.1928</v>
      </c>
      <c r="AO412" t="n">
        <v>2.1932</v>
      </c>
      <c r="AP412" t="n">
        <v>2.3431</v>
      </c>
      <c r="AQ412" t="n">
        <v>2.3521</v>
      </c>
      <c r="AR412" t="n">
        <v>2.3398</v>
      </c>
      <c r="AS412" t="n">
        <v>2.3131</v>
      </c>
      <c r="AT412" t="n">
        <v>2.2896</v>
      </c>
      <c r="AU412" t="n">
        <v>2.2429</v>
      </c>
      <c r="AV412" t="n">
        <v>2.1071</v>
      </c>
      <c r="AW412" t="n">
        <v>2.0678</v>
      </c>
      <c r="AX412" t="n">
        <v>2.0351</v>
      </c>
      <c r="AY412" t="n">
        <v>2.0146</v>
      </c>
      <c r="AZ412" t="n">
        <v>2.0191</v>
      </c>
      <c r="BA412" t="n">
        <v>2.0359</v>
      </c>
      <c r="BB412" t="n">
        <v>2.218</v>
      </c>
      <c r="BC412" t="n">
        <v>2.2355</v>
      </c>
      <c r="BD412" t="n">
        <v>2.2301</v>
      </c>
      <c r="BE412" t="n">
        <v>2.2163</v>
      </c>
      <c r="BF412" t="n">
        <v>2.196</v>
      </c>
      <c r="BG412" t="n">
        <v>2.1556</v>
      </c>
      <c r="BH412" t="n">
        <v>2.0243</v>
      </c>
      <c r="BI412" t="n">
        <v>1.9881</v>
      </c>
      <c r="BJ412" t="n">
        <v>1.9593</v>
      </c>
      <c r="BK412" t="n">
        <v>1.9392</v>
      </c>
    </row>
    <row r="413">
      <c r="A413" s="1112" t="n">
        <v>44860</v>
      </c>
      <c r="B413" s="63" t="n">
        <v>193616</v>
      </c>
      <c r="Y413" t="n">
        <v>2.8994</v>
      </c>
      <c r="Z413" t="n">
        <v>2.5776</v>
      </c>
      <c r="AA413" t="n">
        <v>2.5059</v>
      </c>
      <c r="AB413" t="n">
        <v>2.4853</v>
      </c>
      <c r="AC413" t="n">
        <v>2.4897</v>
      </c>
      <c r="AD413" t="n">
        <v>2.6566</v>
      </c>
      <c r="AE413" t="n">
        <v>2.6432</v>
      </c>
      <c r="AF413" t="n">
        <v>2.6133</v>
      </c>
      <c r="AG413" t="n">
        <v>2.5692</v>
      </c>
      <c r="AH413" t="n">
        <v>2.5196</v>
      </c>
      <c r="AI413" t="n">
        <v>2.4652</v>
      </c>
      <c r="AJ413" t="n">
        <v>2.3093</v>
      </c>
      <c r="AK413" t="n">
        <v>2.267</v>
      </c>
      <c r="AL413" t="n">
        <v>2.2416</v>
      </c>
      <c r="AM413" t="n">
        <v>2.2272</v>
      </c>
      <c r="AN413" t="n">
        <v>2.2246</v>
      </c>
      <c r="AO413" t="n">
        <v>2.2242</v>
      </c>
      <c r="AP413" t="n">
        <v>2.3741</v>
      </c>
      <c r="AQ413" t="n">
        <v>2.3831</v>
      </c>
      <c r="AR413" t="n">
        <v>2.3708</v>
      </c>
      <c r="AS413" t="n">
        <v>2.3441</v>
      </c>
      <c r="AT413" t="n">
        <v>2.3206</v>
      </c>
      <c r="AU413" t="n">
        <v>2.2739</v>
      </c>
      <c r="AV413" t="n">
        <v>2.1381</v>
      </c>
      <c r="AW413" t="n">
        <v>2.0988</v>
      </c>
      <c r="AX413" t="n">
        <v>2.0661</v>
      </c>
      <c r="AY413" t="n">
        <v>2.0456</v>
      </c>
      <c r="AZ413" t="n">
        <v>2.0501</v>
      </c>
      <c r="BA413" t="n">
        <v>2.0669</v>
      </c>
      <c r="BB413" t="n">
        <v>2.249</v>
      </c>
      <c r="BC413" t="n">
        <v>2.2665</v>
      </c>
      <c r="BD413" t="n">
        <v>2.2611</v>
      </c>
      <c r="BE413" t="n">
        <v>2.2473</v>
      </c>
      <c r="BF413" t="n">
        <v>2.227</v>
      </c>
      <c r="BG413" t="n">
        <v>2.1866</v>
      </c>
      <c r="BH413" t="n">
        <v>2.0553</v>
      </c>
      <c r="BI413" t="n">
        <v>2.0191</v>
      </c>
      <c r="BJ413" t="n">
        <v>1.9903</v>
      </c>
      <c r="BK413" t="n">
        <v>1.9702</v>
      </c>
    </row>
    <row r="414">
      <c r="A414" s="1112" t="n">
        <v>44861</v>
      </c>
      <c r="B414" s="63" t="n">
        <v>172288</v>
      </c>
      <c r="Y414" t="n">
        <v>3.0116</v>
      </c>
      <c r="Z414" t="n">
        <v>2.6415</v>
      </c>
      <c r="AA414" t="n">
        <v>2.5523</v>
      </c>
      <c r="AB414" t="n">
        <v>2.5227</v>
      </c>
      <c r="AC414" t="n">
        <v>2.5232</v>
      </c>
      <c r="AD414" t="n">
        <v>2.6849</v>
      </c>
      <c r="AE414" t="n">
        <v>2.6701</v>
      </c>
      <c r="AF414" t="n">
        <v>2.6394</v>
      </c>
      <c r="AG414" t="n">
        <v>2.5948</v>
      </c>
      <c r="AH414" t="n">
        <v>2.5447</v>
      </c>
      <c r="AI414" t="n">
        <v>2.489</v>
      </c>
      <c r="AJ414" t="n">
        <v>2.3261</v>
      </c>
      <c r="AK414" t="n">
        <v>2.2806</v>
      </c>
      <c r="AL414" t="n">
        <v>2.2514</v>
      </c>
      <c r="AM414" t="n">
        <v>2.2358</v>
      </c>
      <c r="AN414" t="n">
        <v>2.2331</v>
      </c>
      <c r="AO414" t="n">
        <v>2.2316</v>
      </c>
      <c r="AP414" t="n">
        <v>2.3815</v>
      </c>
      <c r="AQ414" t="n">
        <v>2.3905</v>
      </c>
      <c r="AR414" t="n">
        <v>2.3782</v>
      </c>
      <c r="AS414" t="n">
        <v>2.3515</v>
      </c>
      <c r="AT414" t="n">
        <v>2.328</v>
      </c>
      <c r="AU414" t="n">
        <v>2.2813</v>
      </c>
      <c r="AV414" t="n">
        <v>2.1455</v>
      </c>
      <c r="AW414" t="n">
        <v>2.1062</v>
      </c>
      <c r="AX414" t="n">
        <v>2.0735</v>
      </c>
      <c r="AY414" t="n">
        <v>2.053</v>
      </c>
      <c r="AZ414" t="n">
        <v>2.0575</v>
      </c>
      <c r="BA414" t="n">
        <v>2.0743</v>
      </c>
      <c r="BB414" t="n">
        <v>2.2564</v>
      </c>
      <c r="BC414" t="n">
        <v>2.2739</v>
      </c>
      <c r="BD414" t="n">
        <v>2.2685</v>
      </c>
      <c r="BE414" t="n">
        <v>2.2547</v>
      </c>
      <c r="BF414" t="n">
        <v>2.2344</v>
      </c>
      <c r="BG414" t="n">
        <v>2.194</v>
      </c>
      <c r="BH414" t="n">
        <v>2.0627</v>
      </c>
      <c r="BI414" t="n">
        <v>2.0265</v>
      </c>
      <c r="BJ414" t="n">
        <v>1.9977</v>
      </c>
      <c r="BK414" t="n">
        <v>1.9776</v>
      </c>
    </row>
    <row r="415">
      <c r="A415" s="1112" t="n">
        <v>44862</v>
      </c>
      <c r="B415" s="63" t="n">
        <v>176927</v>
      </c>
      <c r="Y415" t="n">
        <v>2.9066</v>
      </c>
      <c r="Z415" t="n">
        <v>2.5629</v>
      </c>
      <c r="AA415" t="n">
        <v>2.4909</v>
      </c>
      <c r="AB415" t="n">
        <v>2.4675</v>
      </c>
      <c r="AC415" t="n">
        <v>2.4713</v>
      </c>
      <c r="AD415" t="n">
        <v>2.639</v>
      </c>
      <c r="AE415" t="n">
        <v>2.6279</v>
      </c>
      <c r="AF415" t="n">
        <v>2.5987</v>
      </c>
      <c r="AG415" t="n">
        <v>2.556</v>
      </c>
      <c r="AH415" t="n">
        <v>2.5081</v>
      </c>
      <c r="AI415" t="n">
        <v>2.4553</v>
      </c>
      <c r="AJ415" t="n">
        <v>2.2909</v>
      </c>
      <c r="AK415" t="n">
        <v>2.2443</v>
      </c>
      <c r="AL415" t="n">
        <v>2.2152</v>
      </c>
      <c r="AM415" t="n">
        <v>2.1998</v>
      </c>
      <c r="AN415" t="n">
        <v>2.1973</v>
      </c>
      <c r="AO415" t="n">
        <v>2.1958</v>
      </c>
      <c r="AP415" t="n">
        <v>2.3465</v>
      </c>
      <c r="AQ415" t="n">
        <v>2.3563</v>
      </c>
      <c r="AR415" t="n">
        <v>2.3449</v>
      </c>
      <c r="AS415" t="n">
        <v>2.319</v>
      </c>
      <c r="AT415" t="n">
        <v>2.2963</v>
      </c>
      <c r="AU415" t="n">
        <v>2.2505</v>
      </c>
      <c r="AV415" t="n">
        <v>2.1155</v>
      </c>
      <c r="AW415" t="n">
        <v>2.0771</v>
      </c>
      <c r="AX415" t="n">
        <v>2.0469</v>
      </c>
      <c r="AY415" t="n">
        <v>2.0264</v>
      </c>
      <c r="AZ415" t="n">
        <v>2.0309</v>
      </c>
      <c r="BA415" t="n">
        <v>2.0477</v>
      </c>
      <c r="BB415" t="n">
        <v>2.2298</v>
      </c>
      <c r="BC415" t="n">
        <v>2.2473</v>
      </c>
      <c r="BD415" t="n">
        <v>2.2419</v>
      </c>
      <c r="BE415" t="n">
        <v>2.2281</v>
      </c>
      <c r="BF415" t="n">
        <v>2.2078</v>
      </c>
      <c r="BG415" t="n">
        <v>2.1674</v>
      </c>
      <c r="BH415" t="n">
        <v>2.0361</v>
      </c>
      <c r="BI415" t="n">
        <v>1.9999</v>
      </c>
      <c r="BJ415" t="n">
        <v>1.9711</v>
      </c>
      <c r="BK415" t="n">
        <v>1.951</v>
      </c>
    </row>
    <row r="416">
      <c r="A416" s="1112" t="n">
        <v>44865</v>
      </c>
      <c r="B416" s="63" t="n">
        <v>115883</v>
      </c>
      <c r="Y416" t="n">
        <v>2.8107</v>
      </c>
      <c r="Z416" t="n">
        <v>2.5257</v>
      </c>
      <c r="AA416" t="n">
        <v>2.4589</v>
      </c>
      <c r="AB416" t="n">
        <v>2.4396</v>
      </c>
      <c r="AC416" t="n">
        <v>2.4442</v>
      </c>
      <c r="AD416" t="n">
        <v>2.6139</v>
      </c>
      <c r="AE416" t="n">
        <v>2.6054</v>
      </c>
      <c r="AF416" t="n">
        <v>2.579</v>
      </c>
      <c r="AG416" t="n">
        <v>2.539</v>
      </c>
      <c r="AH416" t="n">
        <v>2.493</v>
      </c>
      <c r="AI416" t="n">
        <v>2.4412</v>
      </c>
      <c r="AJ416" t="n">
        <v>2.2732</v>
      </c>
      <c r="AK416" t="n">
        <v>2.2287</v>
      </c>
      <c r="AL416" t="n">
        <v>2.2022</v>
      </c>
      <c r="AM416" t="n">
        <v>2.1874</v>
      </c>
      <c r="AN416" t="n">
        <v>2.1853</v>
      </c>
      <c r="AO416" t="n">
        <v>2.1842</v>
      </c>
      <c r="AP416" t="n">
        <v>2.3352</v>
      </c>
      <c r="AQ416" t="n">
        <v>2.3454</v>
      </c>
      <c r="AR416" t="n">
        <v>2.3344</v>
      </c>
      <c r="AS416" t="n">
        <v>2.3094</v>
      </c>
      <c r="AT416" t="n">
        <v>2.2875</v>
      </c>
      <c r="AU416" t="n">
        <v>2.2426</v>
      </c>
      <c r="AV416" t="n">
        <v>2.1085</v>
      </c>
      <c r="AW416" t="n">
        <v>2.0709</v>
      </c>
      <c r="AX416" t="n">
        <v>2.0416</v>
      </c>
      <c r="AY416" t="n">
        <v>2.0211</v>
      </c>
      <c r="AZ416" t="n">
        <v>2.0256</v>
      </c>
      <c r="BA416" t="n">
        <v>2.0424</v>
      </c>
      <c r="BB416" t="n">
        <v>2.2245</v>
      </c>
      <c r="BC416" t="n">
        <v>2.242</v>
      </c>
      <c r="BD416" t="n">
        <v>2.2366</v>
      </c>
      <c r="BE416" t="n">
        <v>2.2228</v>
      </c>
      <c r="BF416" t="n">
        <v>2.2025</v>
      </c>
      <c r="BG416" t="n">
        <v>2.1621</v>
      </c>
      <c r="BH416" t="n">
        <v>2.0308</v>
      </c>
      <c r="BI416" t="n">
        <v>1.9946</v>
      </c>
      <c r="BJ416" t="n">
        <v>1.9658</v>
      </c>
      <c r="BK416" t="n">
        <v>1.9457</v>
      </c>
    </row>
    <row r="417">
      <c r="A417" s="1112" t="n">
        <v>44866</v>
      </c>
      <c r="B417" s="63" t="n">
        <v>111267</v>
      </c>
      <c r="Z417" t="n">
        <v>2.5945</v>
      </c>
      <c r="AA417" t="n">
        <v>2.5249</v>
      </c>
      <c r="AB417" t="n">
        <v>2.5032</v>
      </c>
      <c r="AC417" t="n">
        <v>2.5069</v>
      </c>
      <c r="AD417" t="n">
        <v>2.676</v>
      </c>
      <c r="AE417" t="n">
        <v>2.6598</v>
      </c>
      <c r="AF417" t="n">
        <v>2.6294</v>
      </c>
      <c r="AG417" t="n">
        <v>2.5883</v>
      </c>
      <c r="AH417" t="n">
        <v>2.5431</v>
      </c>
      <c r="AI417" t="n">
        <v>2.4927</v>
      </c>
      <c r="AJ417" t="n">
        <v>2.3209</v>
      </c>
      <c r="AK417" t="n">
        <v>2.2741</v>
      </c>
      <c r="AL417" t="n">
        <v>2.246</v>
      </c>
      <c r="AM417" t="n">
        <v>2.2311</v>
      </c>
      <c r="AN417" t="n">
        <v>2.2286</v>
      </c>
      <c r="AO417" t="n">
        <v>2.2269</v>
      </c>
      <c r="AP417" t="n">
        <v>2.3779</v>
      </c>
      <c r="AQ417" t="n">
        <v>2.3881</v>
      </c>
      <c r="AR417" t="n">
        <v>2.3771</v>
      </c>
      <c r="AS417" t="n">
        <v>2.3521</v>
      </c>
      <c r="AT417" t="n">
        <v>2.3302</v>
      </c>
      <c r="AU417" t="n">
        <v>2.2853</v>
      </c>
      <c r="AV417" t="n">
        <v>2.1512</v>
      </c>
      <c r="AW417" t="n">
        <v>2.1136</v>
      </c>
      <c r="AX417" t="n">
        <v>2.0843</v>
      </c>
      <c r="AY417" t="n">
        <v>2.0638</v>
      </c>
      <c r="AZ417" t="n">
        <v>2.0683</v>
      </c>
      <c r="BA417" t="n">
        <v>2.0851</v>
      </c>
      <c r="BB417" t="n">
        <v>2.2672</v>
      </c>
      <c r="BC417" t="n">
        <v>2.2847</v>
      </c>
      <c r="BD417" t="n">
        <v>2.2793</v>
      </c>
      <c r="BE417" t="n">
        <v>2.2655</v>
      </c>
      <c r="BF417" t="n">
        <v>2.2452</v>
      </c>
      <c r="BG417" t="n">
        <v>2.2048</v>
      </c>
      <c r="BH417" t="n">
        <v>2.0735</v>
      </c>
      <c r="BI417" t="n">
        <v>2.0373</v>
      </c>
      <c r="BJ417" t="n">
        <v>2.0085</v>
      </c>
      <c r="BK417" t="n">
        <v>1.9884</v>
      </c>
    </row>
    <row r="418">
      <c r="A418" s="1112" t="n">
        <v>44867</v>
      </c>
      <c r="B418" s="63" t="n">
        <v>153136</v>
      </c>
      <c r="Z418" t="n">
        <v>2.6972</v>
      </c>
      <c r="AA418" t="n">
        <v>2.608</v>
      </c>
      <c r="AB418" t="n">
        <v>2.5801</v>
      </c>
      <c r="AC418" t="n">
        <v>2.5825</v>
      </c>
      <c r="AD418" t="n">
        <v>2.7495</v>
      </c>
      <c r="AE418" t="n">
        <v>2.7282</v>
      </c>
      <c r="AF418" t="n">
        <v>2.6934</v>
      </c>
      <c r="AG418" t="n">
        <v>2.6488</v>
      </c>
      <c r="AH418" t="n">
        <v>2.5998</v>
      </c>
      <c r="AI418" t="n">
        <v>2.5454</v>
      </c>
      <c r="AJ418" t="n">
        <v>2.3709</v>
      </c>
      <c r="AK418" t="n">
        <v>2.3212</v>
      </c>
      <c r="AL418" t="n">
        <v>2.289</v>
      </c>
      <c r="AM418" t="n">
        <v>2.2675</v>
      </c>
      <c r="AN418" t="n">
        <v>2.2645</v>
      </c>
      <c r="AO418" t="n">
        <v>2.2628</v>
      </c>
      <c r="AP418" t="n">
        <v>2.4138</v>
      </c>
      <c r="AQ418" t="n">
        <v>2.424</v>
      </c>
      <c r="AR418" t="n">
        <v>2.413</v>
      </c>
      <c r="AS418" t="n">
        <v>2.388</v>
      </c>
      <c r="AT418" t="n">
        <v>2.3661</v>
      </c>
      <c r="AU418" t="n">
        <v>2.3212</v>
      </c>
      <c r="AV418" t="n">
        <v>2.1871</v>
      </c>
      <c r="AW418" t="n">
        <v>2.1495</v>
      </c>
      <c r="AX418" t="n">
        <v>2.1202</v>
      </c>
      <c r="AY418" t="n">
        <v>2.0997</v>
      </c>
      <c r="AZ418" t="n">
        <v>2.1042</v>
      </c>
      <c r="BA418" t="n">
        <v>2.121</v>
      </c>
      <c r="BB418" t="n">
        <v>2.3031</v>
      </c>
      <c r="BC418" t="n">
        <v>2.3206</v>
      </c>
      <c r="BD418" t="n">
        <v>2.3152</v>
      </c>
      <c r="BE418" t="n">
        <v>2.3014</v>
      </c>
      <c r="BF418" t="n">
        <v>2.2811</v>
      </c>
      <c r="BG418" t="n">
        <v>2.2407</v>
      </c>
      <c r="BH418" t="n">
        <v>2.1094</v>
      </c>
      <c r="BI418" t="n">
        <v>2.0732</v>
      </c>
      <c r="BJ418" t="n">
        <v>2.0444</v>
      </c>
      <c r="BK418" t="n">
        <v>2.0243</v>
      </c>
    </row>
    <row r="419">
      <c r="A419" s="1112" t="n">
        <v>44868</v>
      </c>
      <c r="B419" s="63" t="n">
        <v>164157</v>
      </c>
      <c r="Z419" t="n">
        <v>2.6939</v>
      </c>
      <c r="AA419" t="n">
        <v>2.5828</v>
      </c>
      <c r="AB419" t="n">
        <v>2.5556</v>
      </c>
      <c r="AC419" t="n">
        <v>2.5582</v>
      </c>
      <c r="AD419" t="n">
        <v>2.7268</v>
      </c>
      <c r="AE419" t="n">
        <v>2.7053</v>
      </c>
      <c r="AF419" t="n">
        <v>2.6676</v>
      </c>
      <c r="AG419" t="n">
        <v>2.6207</v>
      </c>
      <c r="AH419" t="n">
        <v>2.5711</v>
      </c>
      <c r="AI419" t="n">
        <v>2.5175</v>
      </c>
      <c r="AJ419" t="n">
        <v>2.3447</v>
      </c>
      <c r="AK419" t="n">
        <v>2.296</v>
      </c>
      <c r="AL419" t="n">
        <v>2.2657</v>
      </c>
      <c r="AM419" t="n">
        <v>2.2459</v>
      </c>
      <c r="AN419" t="n">
        <v>2.2432</v>
      </c>
      <c r="AO419" t="n">
        <v>2.2416</v>
      </c>
      <c r="AP419" t="n">
        <v>2.3905</v>
      </c>
      <c r="AQ419" t="n">
        <v>2.3986</v>
      </c>
      <c r="AR419" t="n">
        <v>2.3856</v>
      </c>
      <c r="AS419" t="n">
        <v>2.3589</v>
      </c>
      <c r="AT419" t="n">
        <v>2.3345</v>
      </c>
      <c r="AU419" t="n">
        <v>2.2875</v>
      </c>
      <c r="AV419" t="n">
        <v>2.1514</v>
      </c>
      <c r="AW419" t="n">
        <v>2.1117</v>
      </c>
      <c r="AX419" t="n">
        <v>2.0803</v>
      </c>
      <c r="AY419" t="n">
        <v>2.0598</v>
      </c>
      <c r="AZ419" t="n">
        <v>2.0643</v>
      </c>
      <c r="BA419" t="n">
        <v>2.0811</v>
      </c>
      <c r="BB419" t="n">
        <v>2.2632</v>
      </c>
      <c r="BC419" t="n">
        <v>2.2807</v>
      </c>
      <c r="BD419" t="n">
        <v>2.2753</v>
      </c>
      <c r="BE419" t="n">
        <v>2.2615</v>
      </c>
      <c r="BF419" t="n">
        <v>2.2412</v>
      </c>
      <c r="BG419" t="n">
        <v>2.2008</v>
      </c>
      <c r="BH419" t="n">
        <v>2.0695</v>
      </c>
      <c r="BI419" t="n">
        <v>2.0333</v>
      </c>
      <c r="BJ419" t="n">
        <v>2.0045</v>
      </c>
      <c r="BK419" t="n">
        <v>1.9844</v>
      </c>
    </row>
    <row r="420">
      <c r="A420" s="1112" t="n">
        <v>44869</v>
      </c>
      <c r="B420" s="63" t="n">
        <v>154776</v>
      </c>
      <c r="Z420" t="n">
        <v>2.7348</v>
      </c>
      <c r="AA420" t="n">
        <v>2.6489</v>
      </c>
      <c r="AB420" t="n">
        <v>2.6273</v>
      </c>
      <c r="AC420" t="n">
        <v>2.6314</v>
      </c>
      <c r="AD420" t="n">
        <v>2.8006</v>
      </c>
      <c r="AE420" t="n">
        <v>2.7802</v>
      </c>
      <c r="AF420" t="n">
        <v>2.7421</v>
      </c>
      <c r="AG420" t="n">
        <v>2.6947</v>
      </c>
      <c r="AH420" t="n">
        <v>2.6458</v>
      </c>
      <c r="AI420" t="n">
        <v>2.5941</v>
      </c>
      <c r="AJ420" t="n">
        <v>2.4175</v>
      </c>
      <c r="AK420" t="n">
        <v>2.3657</v>
      </c>
      <c r="AL420" t="n">
        <v>2.3327</v>
      </c>
      <c r="AM420" t="n">
        <v>2.3122</v>
      </c>
      <c r="AN420" t="n">
        <v>2.3097</v>
      </c>
      <c r="AO420" t="n">
        <v>2.3084</v>
      </c>
      <c r="AP420" t="n">
        <v>2.4573</v>
      </c>
      <c r="AQ420" t="n">
        <v>2.4654</v>
      </c>
      <c r="AR420" t="n">
        <v>2.4524</v>
      </c>
      <c r="AS420" t="n">
        <v>2.4257</v>
      </c>
      <c r="AT420" t="n">
        <v>2.4013</v>
      </c>
      <c r="AU420" t="n">
        <v>2.3543</v>
      </c>
      <c r="AV420" t="n">
        <v>2.2182</v>
      </c>
      <c r="AW420" t="n">
        <v>2.1785</v>
      </c>
      <c r="AX420" t="n">
        <v>2.1471</v>
      </c>
      <c r="AY420" t="n">
        <v>2.1266</v>
      </c>
      <c r="AZ420" t="n">
        <v>2.1311</v>
      </c>
      <c r="BA420" t="n">
        <v>2.1479</v>
      </c>
      <c r="BB420" t="n">
        <v>2.33</v>
      </c>
      <c r="BC420" t="n">
        <v>2.3475</v>
      </c>
      <c r="BD420" t="n">
        <v>2.3421</v>
      </c>
      <c r="BE420" t="n">
        <v>2.3283</v>
      </c>
      <c r="BF420" t="n">
        <v>2.308</v>
      </c>
      <c r="BG420" t="n">
        <v>2.2676</v>
      </c>
      <c r="BH420" t="n">
        <v>2.1363</v>
      </c>
      <c r="BI420" t="n">
        <v>2.1001</v>
      </c>
      <c r="BJ420" t="n">
        <v>2.0713</v>
      </c>
      <c r="BK420" t="n">
        <v>2.0512</v>
      </c>
    </row>
    <row r="421">
      <c r="A421" s="1112" t="n">
        <v>44872</v>
      </c>
      <c r="B421" s="63" t="n">
        <v>147561</v>
      </c>
      <c r="Z421" t="n">
        <v>2.6531</v>
      </c>
      <c r="AA421" t="n">
        <v>2.5923</v>
      </c>
      <c r="AB421" t="n">
        <v>2.581</v>
      </c>
      <c r="AC421" t="n">
        <v>2.5885</v>
      </c>
      <c r="AD421" t="n">
        <v>2.7596</v>
      </c>
      <c r="AE421" t="n">
        <v>2.7453</v>
      </c>
      <c r="AF421" t="n">
        <v>2.7123</v>
      </c>
      <c r="AG421" t="n">
        <v>2.668</v>
      </c>
      <c r="AH421" t="n">
        <v>2.6208</v>
      </c>
      <c r="AI421" t="n">
        <v>2.5701</v>
      </c>
      <c r="AJ421" t="n">
        <v>2.3939</v>
      </c>
      <c r="AK421" t="n">
        <v>2.3431</v>
      </c>
      <c r="AL421" t="n">
        <v>2.3111</v>
      </c>
      <c r="AM421" t="n">
        <v>2.2904</v>
      </c>
      <c r="AN421" t="n">
        <v>2.2878</v>
      </c>
      <c r="AO421" t="n">
        <v>2.2863</v>
      </c>
      <c r="AP421" t="n">
        <v>2.4346</v>
      </c>
      <c r="AQ421" t="n">
        <v>2.4427</v>
      </c>
      <c r="AR421" t="n">
        <v>2.4297</v>
      </c>
      <c r="AS421" t="n">
        <v>2.403</v>
      </c>
      <c r="AT421" t="n">
        <v>2.3786</v>
      </c>
      <c r="AU421" t="n">
        <v>2.3316</v>
      </c>
      <c r="AV421" t="n">
        <v>2.1955</v>
      </c>
      <c r="AW421" t="n">
        <v>2.1558</v>
      </c>
      <c r="AX421" t="n">
        <v>2.1244</v>
      </c>
      <c r="AY421" t="n">
        <v>2.1039</v>
      </c>
      <c r="AZ421" t="n">
        <v>2.1084</v>
      </c>
      <c r="BA421" t="n">
        <v>2.1252</v>
      </c>
      <c r="BB421" t="n">
        <v>2.3073</v>
      </c>
      <c r="BC421" t="n">
        <v>2.3248</v>
      </c>
      <c r="BD421" t="n">
        <v>2.3194</v>
      </c>
      <c r="BE421" t="n">
        <v>2.3056</v>
      </c>
      <c r="BF421" t="n">
        <v>2.2853</v>
      </c>
      <c r="BG421" t="n">
        <v>2.2449</v>
      </c>
      <c r="BH421" t="n">
        <v>2.1136</v>
      </c>
      <c r="BI421" t="n">
        <v>2.0774</v>
      </c>
      <c r="BJ421" t="n">
        <v>2.0486</v>
      </c>
      <c r="BK421" t="n">
        <v>2.0285</v>
      </c>
    </row>
    <row r="422">
      <c r="A422" s="1112" t="n">
        <v>44873</v>
      </c>
      <c r="B422" s="63" t="n">
        <v>210431</v>
      </c>
      <c r="Z422" t="n">
        <v>2.6367</v>
      </c>
      <c r="AA422" t="n">
        <v>2.5645</v>
      </c>
      <c r="AB422" t="n">
        <v>2.5378</v>
      </c>
      <c r="AC422" t="n">
        <v>2.5348</v>
      </c>
      <c r="AD422" t="n">
        <v>2.708</v>
      </c>
      <c r="AE422" t="n">
        <v>2.6963</v>
      </c>
      <c r="AF422" t="n">
        <v>2.6663</v>
      </c>
      <c r="AG422" t="n">
        <v>2.6239</v>
      </c>
      <c r="AH422" t="n">
        <v>2.5776</v>
      </c>
      <c r="AI422" t="n">
        <v>2.5274</v>
      </c>
      <c r="AJ422" t="n">
        <v>2.3512</v>
      </c>
      <c r="AK422" t="n">
        <v>2.3004</v>
      </c>
      <c r="AL422" t="n">
        <v>2.2684</v>
      </c>
      <c r="AM422" t="n">
        <v>2.2477</v>
      </c>
      <c r="AN422" t="n">
        <v>2.2449</v>
      </c>
      <c r="AO422" t="n">
        <v>2.2435</v>
      </c>
      <c r="AP422" t="n">
        <v>2.3897</v>
      </c>
      <c r="AQ422" t="n">
        <v>2.3978</v>
      </c>
      <c r="AR422" t="n">
        <v>2.3855</v>
      </c>
      <c r="AS422" t="n">
        <v>2.3591</v>
      </c>
      <c r="AT422" t="n">
        <v>2.3351</v>
      </c>
      <c r="AU422" t="n">
        <v>2.2884</v>
      </c>
      <c r="AV422" t="n">
        <v>2.1527</v>
      </c>
      <c r="AW422" t="n">
        <v>2.1133</v>
      </c>
      <c r="AX422" t="n">
        <v>2.0823</v>
      </c>
      <c r="AY422" t="n">
        <v>2.0618</v>
      </c>
      <c r="AZ422" t="n">
        <v>2.0663</v>
      </c>
      <c r="BA422" t="n">
        <v>2.0831</v>
      </c>
      <c r="BB422" t="n">
        <v>2.2652</v>
      </c>
      <c r="BC422" t="n">
        <v>2.2827</v>
      </c>
      <c r="BD422" t="n">
        <v>2.2773</v>
      </c>
      <c r="BE422" t="n">
        <v>2.2635</v>
      </c>
      <c r="BF422" t="n">
        <v>2.2432</v>
      </c>
      <c r="BG422" t="n">
        <v>2.2028</v>
      </c>
      <c r="BH422" t="n">
        <v>2.0715</v>
      </c>
      <c r="BI422" t="n">
        <v>2.0353</v>
      </c>
      <c r="BJ422" t="n">
        <v>2.0065</v>
      </c>
      <c r="BK422" t="n">
        <v>1.9864</v>
      </c>
    </row>
    <row r="423">
      <c r="A423" s="1112" t="n">
        <v>44874</v>
      </c>
      <c r="B423" s="63" t="n">
        <v>176145</v>
      </c>
      <c r="Z423" t="n">
        <v>2.5446</v>
      </c>
      <c r="AA423" t="n">
        <v>2.4765</v>
      </c>
      <c r="AB423" t="n">
        <v>2.4575</v>
      </c>
      <c r="AC423" t="n">
        <v>2.4624</v>
      </c>
      <c r="AD423" t="n">
        <v>2.6375</v>
      </c>
      <c r="AE423" t="n">
        <v>2.6291</v>
      </c>
      <c r="AF423" t="n">
        <v>2.6033</v>
      </c>
      <c r="AG423" t="n">
        <v>2.5646</v>
      </c>
      <c r="AH423" t="n">
        <v>2.5207</v>
      </c>
      <c r="AI423" t="n">
        <v>2.471</v>
      </c>
      <c r="AJ423" t="n">
        <v>2.2977</v>
      </c>
      <c r="AK423" t="n">
        <v>2.247</v>
      </c>
      <c r="AL423" t="n">
        <v>2.2152</v>
      </c>
      <c r="AM423" t="n">
        <v>2.1953</v>
      </c>
      <c r="AN423" t="n">
        <v>2.1924</v>
      </c>
      <c r="AO423" t="n">
        <v>2.1914</v>
      </c>
      <c r="AP423" t="n">
        <v>2.3369</v>
      </c>
      <c r="AQ423" t="n">
        <v>2.3446</v>
      </c>
      <c r="AR423" t="n">
        <v>2.3375</v>
      </c>
      <c r="AS423" t="n">
        <v>2.312</v>
      </c>
      <c r="AT423" t="n">
        <v>2.289</v>
      </c>
      <c r="AU423" t="n">
        <v>2.2432</v>
      </c>
      <c r="AV423" t="n">
        <v>2.1085</v>
      </c>
      <c r="AW423" t="n">
        <v>2.07</v>
      </c>
      <c r="AX423" t="n">
        <v>2.04</v>
      </c>
      <c r="AY423" t="n">
        <v>2.0195</v>
      </c>
      <c r="AZ423" t="n">
        <v>2.024</v>
      </c>
      <c r="BA423" t="n">
        <v>2.0408</v>
      </c>
      <c r="BB423" t="n">
        <v>2.2229</v>
      </c>
      <c r="BC423" t="n">
        <v>2.2404</v>
      </c>
      <c r="BD423" t="n">
        <v>2.235</v>
      </c>
      <c r="BE423" t="n">
        <v>2.2212</v>
      </c>
      <c r="BF423" t="n">
        <v>2.2009</v>
      </c>
      <c r="BG423" t="n">
        <v>2.1605</v>
      </c>
      <c r="BH423" t="n">
        <v>2.0292</v>
      </c>
      <c r="BI423" t="n">
        <v>1.993</v>
      </c>
      <c r="BJ423" t="n">
        <v>1.9642</v>
      </c>
      <c r="BK423" t="n">
        <v>1.9441</v>
      </c>
    </row>
    <row r="424">
      <c r="A424" s="1112" t="n">
        <v>44875</v>
      </c>
      <c r="B424" s="63" t="n">
        <v>149182</v>
      </c>
      <c r="Z424" t="n">
        <v>2.5663</v>
      </c>
      <c r="AA424" t="n">
        <v>2.5086</v>
      </c>
      <c r="AB424" t="n">
        <v>2.4919</v>
      </c>
      <c r="AC424" t="n">
        <v>2.4963</v>
      </c>
      <c r="AD424" t="n">
        <v>2.6714</v>
      </c>
      <c r="AE424" t="n">
        <v>2.6615</v>
      </c>
      <c r="AF424" t="n">
        <v>2.6352</v>
      </c>
      <c r="AG424" t="n">
        <v>2.5989</v>
      </c>
      <c r="AH424" t="n">
        <v>2.5549</v>
      </c>
      <c r="AI424" t="n">
        <v>2.5023</v>
      </c>
      <c r="AJ424" t="n">
        <v>2.3251</v>
      </c>
      <c r="AK424" t="n">
        <v>2.2759</v>
      </c>
      <c r="AL424" t="n">
        <v>2.2452</v>
      </c>
      <c r="AM424" t="n">
        <v>2.2252</v>
      </c>
      <c r="AN424" t="n">
        <v>2.2214</v>
      </c>
      <c r="AO424" t="n">
        <v>2.2199</v>
      </c>
      <c r="AP424" t="n">
        <v>2.3638</v>
      </c>
      <c r="AQ424" t="n">
        <v>2.3705</v>
      </c>
      <c r="AR424" t="n">
        <v>2.3651</v>
      </c>
      <c r="AS424" t="n">
        <v>2.3396</v>
      </c>
      <c r="AT424" t="n">
        <v>2.3166</v>
      </c>
      <c r="AU424" t="n">
        <v>2.2708</v>
      </c>
      <c r="AV424" t="n">
        <v>2.1361</v>
      </c>
      <c r="AW424" t="n">
        <v>2.0976</v>
      </c>
      <c r="AX424" t="n">
        <v>2.0676</v>
      </c>
      <c r="AY424" t="n">
        <v>2.0471</v>
      </c>
      <c r="AZ424" t="n">
        <v>2.0516</v>
      </c>
      <c r="BA424" t="n">
        <v>2.0684</v>
      </c>
      <c r="BB424" t="n">
        <v>2.2505</v>
      </c>
      <c r="BC424" t="n">
        <v>2.268</v>
      </c>
      <c r="BD424" t="n">
        <v>2.2626</v>
      </c>
      <c r="BE424" t="n">
        <v>2.2488</v>
      </c>
      <c r="BF424" t="n">
        <v>2.2285</v>
      </c>
      <c r="BG424" t="n">
        <v>2.1881</v>
      </c>
      <c r="BH424" t="n">
        <v>2.0568</v>
      </c>
      <c r="BI424" t="n">
        <v>2.0206</v>
      </c>
      <c r="BJ424" t="n">
        <v>1.9918</v>
      </c>
      <c r="BK424" t="n">
        <v>1.9717</v>
      </c>
    </row>
    <row r="425">
      <c r="A425" s="1112" t="n">
        <v>44876</v>
      </c>
      <c r="B425" s="63" t="n">
        <v>150166</v>
      </c>
      <c r="Z425" t="n">
        <v>2.6096</v>
      </c>
      <c r="AA425" t="n">
        <v>2.5556</v>
      </c>
      <c r="AB425" t="n">
        <v>2.5404</v>
      </c>
      <c r="AC425" t="n">
        <v>2.5469</v>
      </c>
      <c r="AD425" t="n">
        <v>2.7228</v>
      </c>
      <c r="AE425" t="n">
        <v>2.7144</v>
      </c>
      <c r="AF425" t="n">
        <v>2.6892</v>
      </c>
      <c r="AG425" t="n">
        <v>2.6544</v>
      </c>
      <c r="AH425" t="n">
        <v>2.6119</v>
      </c>
      <c r="AI425" t="n">
        <v>2.5608</v>
      </c>
      <c r="AJ425" t="n">
        <v>2.3823</v>
      </c>
      <c r="AK425" t="n">
        <v>2.3324</v>
      </c>
      <c r="AL425" t="n">
        <v>2.3011</v>
      </c>
      <c r="AM425" t="n">
        <v>2.2808</v>
      </c>
      <c r="AN425" t="n">
        <v>2.2733</v>
      </c>
      <c r="AO425" t="n">
        <v>2.2714</v>
      </c>
      <c r="AP425" t="n">
        <v>2.4144</v>
      </c>
      <c r="AQ425" t="n">
        <v>2.4173</v>
      </c>
      <c r="AR425" t="n">
        <v>2.4118</v>
      </c>
      <c r="AS425" t="n">
        <v>2.3878</v>
      </c>
      <c r="AT425" t="n">
        <v>2.3648</v>
      </c>
      <c r="AU425" t="n">
        <v>2.319</v>
      </c>
      <c r="AV425" t="n">
        <v>2.1843</v>
      </c>
      <c r="AW425" t="n">
        <v>2.1458</v>
      </c>
      <c r="AX425" t="n">
        <v>2.1158</v>
      </c>
      <c r="AY425" t="n">
        <v>2.0953</v>
      </c>
      <c r="AZ425" t="n">
        <v>2.0998</v>
      </c>
      <c r="BA425" t="n">
        <v>2.1166</v>
      </c>
      <c r="BB425" t="n">
        <v>2.2987</v>
      </c>
      <c r="BC425" t="n">
        <v>2.3162</v>
      </c>
      <c r="BD425" t="n">
        <v>2.3108</v>
      </c>
      <c r="BE425" t="n">
        <v>2.297</v>
      </c>
      <c r="BF425" t="n">
        <v>2.2767</v>
      </c>
      <c r="BG425" t="n">
        <v>2.2363</v>
      </c>
      <c r="BH425" t="n">
        <v>2.105</v>
      </c>
      <c r="BI425" t="n">
        <v>2.0688</v>
      </c>
      <c r="BJ425" t="n">
        <v>2.04</v>
      </c>
      <c r="BK425" t="n">
        <v>2.0199</v>
      </c>
    </row>
    <row r="426">
      <c r="A426" s="1112" t="n">
        <v>44879</v>
      </c>
      <c r="B426" s="63" t="n">
        <v>128084</v>
      </c>
      <c r="Z426" t="n">
        <v>2.5285</v>
      </c>
      <c r="AA426" t="n">
        <v>2.4719</v>
      </c>
      <c r="AB426" t="n">
        <v>2.4577</v>
      </c>
      <c r="AC426" t="n">
        <v>2.4653</v>
      </c>
      <c r="AD426" t="n">
        <v>2.6449</v>
      </c>
      <c r="AE426" t="n">
        <v>2.6404</v>
      </c>
      <c r="AF426" t="n">
        <v>2.6177</v>
      </c>
      <c r="AG426" t="n">
        <v>2.5852</v>
      </c>
      <c r="AH426" t="n">
        <v>2.5453</v>
      </c>
      <c r="AI426" t="n">
        <v>2.496</v>
      </c>
      <c r="AJ426" t="n">
        <v>2.3226</v>
      </c>
      <c r="AK426" t="n">
        <v>2.2758</v>
      </c>
      <c r="AL426" t="n">
        <v>2.2473</v>
      </c>
      <c r="AM426" t="n">
        <v>2.2279</v>
      </c>
      <c r="AN426" t="n">
        <v>2.2207</v>
      </c>
      <c r="AO426" t="n">
        <v>2.2197</v>
      </c>
      <c r="AP426" t="n">
        <v>2.3629</v>
      </c>
      <c r="AQ426" t="n">
        <v>2.3656</v>
      </c>
      <c r="AR426" t="n">
        <v>2.3601</v>
      </c>
      <c r="AS426" t="n">
        <v>2.3363</v>
      </c>
      <c r="AT426" t="n">
        <v>2.3133</v>
      </c>
      <c r="AU426" t="n">
        <v>2.2675</v>
      </c>
      <c r="AV426" t="n">
        <v>2.1328</v>
      </c>
      <c r="AW426" t="n">
        <v>2.0943</v>
      </c>
      <c r="AX426" t="n">
        <v>2.0643</v>
      </c>
      <c r="AY426" t="n">
        <v>2.0438</v>
      </c>
      <c r="AZ426" t="n">
        <v>2.0483</v>
      </c>
      <c r="BA426" t="n">
        <v>2.0651</v>
      </c>
      <c r="BB426" t="n">
        <v>2.2472</v>
      </c>
      <c r="BC426" t="n">
        <v>2.2647</v>
      </c>
      <c r="BD426" t="n">
        <v>2.2593</v>
      </c>
      <c r="BE426" t="n">
        <v>2.2455</v>
      </c>
      <c r="BF426" t="n">
        <v>2.2252</v>
      </c>
      <c r="BG426" t="n">
        <v>2.1848</v>
      </c>
      <c r="BH426" t="n">
        <v>2.0535</v>
      </c>
      <c r="BI426" t="n">
        <v>2.0173</v>
      </c>
      <c r="BJ426" t="n">
        <v>1.9885</v>
      </c>
      <c r="BK426" t="n">
        <v>1.9684</v>
      </c>
    </row>
    <row r="427">
      <c r="A427" s="1112" t="n">
        <v>44880</v>
      </c>
      <c r="B427" s="63" t="n">
        <v>147787</v>
      </c>
      <c r="Z427" t="n">
        <v>2.5161</v>
      </c>
      <c r="AA427" t="n">
        <v>2.4742</v>
      </c>
      <c r="AB427" t="n">
        <v>2.4652</v>
      </c>
      <c r="AC427" t="n">
        <v>2.4748</v>
      </c>
      <c r="AD427" t="n">
        <v>2.6576</v>
      </c>
      <c r="AE427" t="n">
        <v>2.6549</v>
      </c>
      <c r="AF427" t="n">
        <v>2.6359</v>
      </c>
      <c r="AG427" t="n">
        <v>2.6065</v>
      </c>
      <c r="AH427" t="n">
        <v>2.569</v>
      </c>
      <c r="AI427" t="n">
        <v>2.5211</v>
      </c>
      <c r="AJ427" t="n">
        <v>2.3471</v>
      </c>
      <c r="AK427" t="n">
        <v>2.2999</v>
      </c>
      <c r="AL427" t="n">
        <v>2.2706</v>
      </c>
      <c r="AM427" t="n">
        <v>2.252</v>
      </c>
      <c r="AN427" t="n">
        <v>2.2437</v>
      </c>
      <c r="AO427" t="n">
        <v>2.243</v>
      </c>
      <c r="AP427" t="n">
        <v>2.3864</v>
      </c>
      <c r="AQ427" t="n">
        <v>2.3891</v>
      </c>
      <c r="AR427" t="n">
        <v>2.3836</v>
      </c>
      <c r="AS427" t="n">
        <v>2.3598</v>
      </c>
      <c r="AT427" t="n">
        <v>2.3368</v>
      </c>
      <c r="AU427" t="n">
        <v>2.291</v>
      </c>
      <c r="AV427" t="n">
        <v>2.1563</v>
      </c>
      <c r="AW427" t="n">
        <v>2.1178</v>
      </c>
      <c r="AX427" t="n">
        <v>2.0878</v>
      </c>
      <c r="AY427" t="n">
        <v>2.0673</v>
      </c>
      <c r="AZ427" t="n">
        <v>2.0718</v>
      </c>
      <c r="BA427" t="n">
        <v>2.0886</v>
      </c>
      <c r="BB427" t="n">
        <v>2.2707</v>
      </c>
      <c r="BC427" t="n">
        <v>2.2882</v>
      </c>
      <c r="BD427" t="n">
        <v>2.2828</v>
      </c>
      <c r="BE427" t="n">
        <v>2.269</v>
      </c>
      <c r="BF427" t="n">
        <v>2.2487</v>
      </c>
      <c r="BG427" t="n">
        <v>2.2083</v>
      </c>
      <c r="BH427" t="n">
        <v>2.077</v>
      </c>
      <c r="BI427" t="n">
        <v>2.0408</v>
      </c>
      <c r="BJ427" t="n">
        <v>2.012</v>
      </c>
      <c r="BK427" t="n">
        <v>1.9919</v>
      </c>
    </row>
    <row r="428">
      <c r="A428" s="1112" t="n">
        <v>44881</v>
      </c>
      <c r="B428" s="63" t="n">
        <v>160226</v>
      </c>
      <c r="Z428" t="n">
        <v>2.508</v>
      </c>
      <c r="AA428" t="n">
        <v>2.4597</v>
      </c>
      <c r="AB428" t="n">
        <v>2.4472</v>
      </c>
      <c r="AC428" t="n">
        <v>2.4556</v>
      </c>
      <c r="AD428" t="n">
        <v>2.637</v>
      </c>
      <c r="AE428" t="n">
        <v>2.632</v>
      </c>
      <c r="AF428" t="n">
        <v>2.6114</v>
      </c>
      <c r="AG428" t="n">
        <v>2.5808</v>
      </c>
      <c r="AH428" t="n">
        <v>2.5433</v>
      </c>
      <c r="AI428" t="n">
        <v>2.4957</v>
      </c>
      <c r="AJ428" t="n">
        <v>2.3212</v>
      </c>
      <c r="AK428" t="n">
        <v>2.2734</v>
      </c>
      <c r="AL428" t="n">
        <v>2.244</v>
      </c>
      <c r="AM428" t="n">
        <v>2.2248</v>
      </c>
      <c r="AN428" t="n">
        <v>2.2159</v>
      </c>
      <c r="AO428" t="n">
        <v>2.2155</v>
      </c>
      <c r="AP428" t="n">
        <v>2.3604</v>
      </c>
      <c r="AQ428" t="n">
        <v>2.3633</v>
      </c>
      <c r="AR428" t="n">
        <v>2.3582</v>
      </c>
      <c r="AS428" t="n">
        <v>2.3358</v>
      </c>
      <c r="AT428" t="n">
        <v>2.3128</v>
      </c>
      <c r="AU428" t="n">
        <v>2.267</v>
      </c>
      <c r="AV428" t="n">
        <v>2.1323</v>
      </c>
      <c r="AW428" t="n">
        <v>2.0938</v>
      </c>
      <c r="AX428" t="n">
        <v>2.0638</v>
      </c>
      <c r="AY428" t="n">
        <v>2.0433</v>
      </c>
      <c r="AZ428" t="n">
        <v>2.0478</v>
      </c>
      <c r="BA428" t="n">
        <v>2.0646</v>
      </c>
      <c r="BB428" t="n">
        <v>2.2467</v>
      </c>
      <c r="BC428" t="n">
        <v>2.2642</v>
      </c>
      <c r="BD428" t="n">
        <v>2.2588</v>
      </c>
      <c r="BE428" t="n">
        <v>2.245</v>
      </c>
      <c r="BF428" t="n">
        <v>2.2247</v>
      </c>
      <c r="BG428" t="n">
        <v>2.1843</v>
      </c>
      <c r="BH428" t="n">
        <v>2.053</v>
      </c>
      <c r="BI428" t="n">
        <v>2.0168</v>
      </c>
      <c r="BJ428" t="n">
        <v>1.988</v>
      </c>
      <c r="BK428" t="n">
        <v>1.9679</v>
      </c>
    </row>
    <row r="429">
      <c r="A429" s="1112" t="n">
        <v>44882</v>
      </c>
      <c r="B429" s="63" t="n">
        <v>155233</v>
      </c>
      <c r="Z429" t="n">
        <v>2.4547</v>
      </c>
      <c r="AA429" t="n">
        <v>2.3975</v>
      </c>
      <c r="AB429" t="n">
        <v>2.3812</v>
      </c>
      <c r="AC429" t="n">
        <v>2.3897</v>
      </c>
      <c r="AD429" t="n">
        <v>2.5704</v>
      </c>
      <c r="AE429" t="n">
        <v>2.5683</v>
      </c>
      <c r="AF429" t="n">
        <v>2.5521</v>
      </c>
      <c r="AG429" t="n">
        <v>2.5247</v>
      </c>
      <c r="AH429" t="n">
        <v>2.4903</v>
      </c>
      <c r="AI429" t="n">
        <v>2.4458</v>
      </c>
      <c r="AJ429" t="n">
        <v>2.2745</v>
      </c>
      <c r="AK429" t="n">
        <v>2.2278</v>
      </c>
      <c r="AL429" t="n">
        <v>2.1985</v>
      </c>
      <c r="AM429" t="n">
        <v>2.1783</v>
      </c>
      <c r="AN429" t="n">
        <v>2.1667</v>
      </c>
      <c r="AO429" t="n">
        <v>2.1647</v>
      </c>
      <c r="AP429" t="n">
        <v>2.3107</v>
      </c>
      <c r="AQ429" t="n">
        <v>2.3146</v>
      </c>
      <c r="AR429" t="n">
        <v>2.3129</v>
      </c>
      <c r="AS429" t="n">
        <v>2.2912</v>
      </c>
      <c r="AT429" t="n">
        <v>2.2713</v>
      </c>
      <c r="AU429" t="n">
        <v>2.2285</v>
      </c>
      <c r="AV429" t="n">
        <v>2.0968</v>
      </c>
      <c r="AW429" t="n">
        <v>2.0614</v>
      </c>
      <c r="AX429" t="n">
        <v>2.0344</v>
      </c>
      <c r="AY429" t="n">
        <v>2.0139</v>
      </c>
      <c r="AZ429" t="n">
        <v>2.0184</v>
      </c>
      <c r="BA429" t="n">
        <v>2.0352</v>
      </c>
      <c r="BB429" t="n">
        <v>2.2173</v>
      </c>
      <c r="BC429" t="n">
        <v>2.2348</v>
      </c>
      <c r="BD429" t="n">
        <v>2.2294</v>
      </c>
      <c r="BE429" t="n">
        <v>2.2156</v>
      </c>
      <c r="BF429" t="n">
        <v>2.1953</v>
      </c>
      <c r="BG429" t="n">
        <v>2.1549</v>
      </c>
      <c r="BH429" t="n">
        <v>2.0236</v>
      </c>
      <c r="BI429" t="n">
        <v>1.9874</v>
      </c>
      <c r="BJ429" t="n">
        <v>1.9586</v>
      </c>
      <c r="BK429" t="n">
        <v>1.9385</v>
      </c>
    </row>
    <row r="430">
      <c r="A430" s="1112" t="n">
        <v>44883</v>
      </c>
      <c r="B430" s="63" t="n">
        <v>139197</v>
      </c>
      <c r="Z430" t="n">
        <v>2.4208</v>
      </c>
      <c r="AA430" t="n">
        <v>2.351</v>
      </c>
      <c r="AB430" t="n">
        <v>2.3377</v>
      </c>
      <c r="AC430" t="n">
        <v>2.3482</v>
      </c>
      <c r="AD430" t="n">
        <v>2.5316</v>
      </c>
      <c r="AE430" t="n">
        <v>2.5294</v>
      </c>
      <c r="AF430" t="n">
        <v>2.5128</v>
      </c>
      <c r="AG430" t="n">
        <v>2.4846</v>
      </c>
      <c r="AH430" t="n">
        <v>2.4485</v>
      </c>
      <c r="AI430" t="n">
        <v>2.4037</v>
      </c>
      <c r="AJ430" t="n">
        <v>2.2321</v>
      </c>
      <c r="AK430" t="n">
        <v>2.1885</v>
      </c>
      <c r="AL430" t="n">
        <v>2.1605</v>
      </c>
      <c r="AM430" t="n">
        <v>2.1424</v>
      </c>
      <c r="AN430" t="n">
        <v>2.133</v>
      </c>
      <c r="AO430" t="n">
        <v>2.1346</v>
      </c>
      <c r="AP430" t="n">
        <v>2.288</v>
      </c>
      <c r="AQ430" t="n">
        <v>2.2997</v>
      </c>
      <c r="AR430" t="n">
        <v>2.2995</v>
      </c>
      <c r="AS430" t="n">
        <v>2.2794</v>
      </c>
      <c r="AT430" t="n">
        <v>2.261</v>
      </c>
      <c r="AU430" t="n">
        <v>2.2198</v>
      </c>
      <c r="AV430" t="n">
        <v>2.0896</v>
      </c>
      <c r="AW430" t="n">
        <v>2.0558</v>
      </c>
      <c r="AX430" t="n">
        <v>2.0303</v>
      </c>
      <c r="AY430" t="n">
        <v>2.0098</v>
      </c>
      <c r="AZ430" t="n">
        <v>2.0143</v>
      </c>
      <c r="BA430" t="n">
        <v>2.0311</v>
      </c>
      <c r="BB430" t="n">
        <v>2.2132</v>
      </c>
      <c r="BC430" t="n">
        <v>2.2307</v>
      </c>
      <c r="BD430" t="n">
        <v>2.2253</v>
      </c>
      <c r="BE430" t="n">
        <v>2.2115</v>
      </c>
      <c r="BF430" t="n">
        <v>2.1912</v>
      </c>
      <c r="BG430" t="n">
        <v>2.1508</v>
      </c>
      <c r="BH430" t="n">
        <v>2.0195</v>
      </c>
      <c r="BI430" t="n">
        <v>1.9833</v>
      </c>
      <c r="BJ430" t="n">
        <v>1.9545</v>
      </c>
      <c r="BK430" t="n">
        <v>1.9344</v>
      </c>
    </row>
    <row r="431">
      <c r="A431" s="1112" t="n">
        <v>44886</v>
      </c>
      <c r="B431" s="63" t="n">
        <v>181650</v>
      </c>
      <c r="Z431" t="n">
        <v>2.4371</v>
      </c>
      <c r="AA431" t="n">
        <v>2.3646</v>
      </c>
      <c r="AB431" t="n">
        <v>2.352</v>
      </c>
      <c r="AC431" t="n">
        <v>2.3631</v>
      </c>
      <c r="AD431" t="n">
        <v>2.5482</v>
      </c>
      <c r="AE431" t="n">
        <v>2.5468</v>
      </c>
      <c r="AF431" t="n">
        <v>2.5307</v>
      </c>
      <c r="AG431" t="n">
        <v>2.5017</v>
      </c>
      <c r="AH431" t="n">
        <v>2.464</v>
      </c>
      <c r="AI431" t="n">
        <v>2.4177</v>
      </c>
      <c r="AJ431" t="n">
        <v>2.2475</v>
      </c>
      <c r="AK431" t="n">
        <v>2.206</v>
      </c>
      <c r="AL431" t="n">
        <v>2.1805</v>
      </c>
      <c r="AM431" t="n">
        <v>2.1644</v>
      </c>
      <c r="AN431" t="n">
        <v>2.1585</v>
      </c>
      <c r="AO431" t="n">
        <v>2.1607</v>
      </c>
      <c r="AP431" t="n">
        <v>2.3177</v>
      </c>
      <c r="AQ431" t="n">
        <v>2.3294</v>
      </c>
      <c r="AR431" t="n">
        <v>2.3292</v>
      </c>
      <c r="AS431" t="n">
        <v>2.3091</v>
      </c>
      <c r="AT431" t="n">
        <v>2.2907</v>
      </c>
      <c r="AU431" t="n">
        <v>2.2495</v>
      </c>
      <c r="AV431" t="n">
        <v>2.1193</v>
      </c>
      <c r="AW431" t="n">
        <v>2.0855</v>
      </c>
      <c r="AX431" t="n">
        <v>2.06</v>
      </c>
      <c r="AY431" t="n">
        <v>2.0395</v>
      </c>
      <c r="AZ431" t="n">
        <v>2.044</v>
      </c>
      <c r="BA431" t="n">
        <v>2.0608</v>
      </c>
      <c r="BB431" t="n">
        <v>2.2429</v>
      </c>
      <c r="BC431" t="n">
        <v>2.2604</v>
      </c>
      <c r="BD431" t="n">
        <v>2.255</v>
      </c>
      <c r="BE431" t="n">
        <v>2.2412</v>
      </c>
      <c r="BF431" t="n">
        <v>2.2209</v>
      </c>
      <c r="BG431" t="n">
        <v>2.1805</v>
      </c>
      <c r="BH431" t="n">
        <v>2.0492</v>
      </c>
      <c r="BI431" t="n">
        <v>2.013</v>
      </c>
      <c r="BJ431" t="n">
        <v>1.9842</v>
      </c>
      <c r="BK431" t="n">
        <v>1.9641</v>
      </c>
    </row>
    <row r="432">
      <c r="A432" s="1112" t="n">
        <v>44887</v>
      </c>
      <c r="B432" s="63" t="n">
        <v>162887</v>
      </c>
      <c r="Z432" t="n">
        <v>2.5405</v>
      </c>
      <c r="AA432" t="n">
        <v>2.4438</v>
      </c>
      <c r="AB432" t="n">
        <v>2.4184</v>
      </c>
      <c r="AC432" t="n">
        <v>2.4257</v>
      </c>
      <c r="AD432" t="n">
        <v>2.6044</v>
      </c>
      <c r="AE432" t="n">
        <v>2.5968</v>
      </c>
      <c r="AF432" t="n">
        <v>2.575</v>
      </c>
      <c r="AG432" t="n">
        <v>2.5402</v>
      </c>
      <c r="AH432" t="n">
        <v>2.4972</v>
      </c>
      <c r="AI432" t="n">
        <v>2.4454</v>
      </c>
      <c r="AJ432" t="n">
        <v>2.2747</v>
      </c>
      <c r="AK432" t="n">
        <v>2.2322</v>
      </c>
      <c r="AL432" t="n">
        <v>2.2061</v>
      </c>
      <c r="AM432" t="n">
        <v>2.1887</v>
      </c>
      <c r="AN432" t="n">
        <v>2.18</v>
      </c>
      <c r="AO432" t="n">
        <v>2.1794</v>
      </c>
      <c r="AP432" t="n">
        <v>2.3364</v>
      </c>
      <c r="AQ432" t="n">
        <v>2.3481</v>
      </c>
      <c r="AR432" t="n">
        <v>2.3479</v>
      </c>
      <c r="AS432" t="n">
        <v>2.3278</v>
      </c>
      <c r="AT432" t="n">
        <v>2.3094</v>
      </c>
      <c r="AU432" t="n">
        <v>2.2682</v>
      </c>
      <c r="AV432" t="n">
        <v>2.138</v>
      </c>
      <c r="AW432" t="n">
        <v>2.1042</v>
      </c>
      <c r="AX432" t="n">
        <v>2.0787</v>
      </c>
      <c r="AY432" t="n">
        <v>2.0582</v>
      </c>
      <c r="AZ432" t="n">
        <v>2.0627</v>
      </c>
      <c r="BA432" t="n">
        <v>2.0795</v>
      </c>
      <c r="BB432" t="n">
        <v>2.2616</v>
      </c>
      <c r="BC432" t="n">
        <v>2.2791</v>
      </c>
      <c r="BD432" t="n">
        <v>2.2737</v>
      </c>
      <c r="BE432" t="n">
        <v>2.2599</v>
      </c>
      <c r="BF432" t="n">
        <v>2.2396</v>
      </c>
      <c r="BG432" t="n">
        <v>2.1992</v>
      </c>
      <c r="BH432" t="n">
        <v>2.0679</v>
      </c>
      <c r="BI432" t="n">
        <v>2.0317</v>
      </c>
      <c r="BJ432" t="n">
        <v>2.0029</v>
      </c>
      <c r="BK432" t="n">
        <v>1.9828</v>
      </c>
    </row>
    <row r="433">
      <c r="A433" s="1112" t="n">
        <v>44888</v>
      </c>
      <c r="B433" s="63" t="n">
        <v>163101</v>
      </c>
      <c r="Z433" t="n">
        <v>2.4744</v>
      </c>
      <c r="AA433" t="n">
        <v>2.393</v>
      </c>
      <c r="AB433" t="n">
        <v>2.3741</v>
      </c>
      <c r="AC433" t="n">
        <v>2.3841</v>
      </c>
      <c r="AD433" t="n">
        <v>2.5661</v>
      </c>
      <c r="AE433" t="n">
        <v>2.5609</v>
      </c>
      <c r="AF433" t="n">
        <v>2.5421</v>
      </c>
      <c r="AG433" t="n">
        <v>2.5113</v>
      </c>
      <c r="AH433" t="n">
        <v>2.4718</v>
      </c>
      <c r="AI433" t="n">
        <v>2.4227</v>
      </c>
      <c r="AJ433" t="n">
        <v>2.2562</v>
      </c>
      <c r="AK433" t="n">
        <v>2.2148</v>
      </c>
      <c r="AL433" t="n">
        <v>2.1904</v>
      </c>
      <c r="AM433" t="n">
        <v>2.1767</v>
      </c>
      <c r="AN433" t="n">
        <v>2.168</v>
      </c>
      <c r="AO433" t="n">
        <v>2.1674</v>
      </c>
      <c r="AP433" t="n">
        <v>2.3245</v>
      </c>
      <c r="AQ433" t="n">
        <v>2.3362</v>
      </c>
      <c r="AR433" t="n">
        <v>2.336</v>
      </c>
      <c r="AS433" t="n">
        <v>2.3159</v>
      </c>
      <c r="AT433" t="n">
        <v>2.2975</v>
      </c>
      <c r="AU433" t="n">
        <v>2.2563</v>
      </c>
      <c r="AV433" t="n">
        <v>2.1261</v>
      </c>
      <c r="AW433" t="n">
        <v>2.0923</v>
      </c>
      <c r="AX433" t="n">
        <v>2.0668</v>
      </c>
      <c r="AY433" t="n">
        <v>2.0463</v>
      </c>
      <c r="AZ433" t="n">
        <v>2.0508</v>
      </c>
      <c r="BA433" t="n">
        <v>2.0676</v>
      </c>
      <c r="BB433" t="n">
        <v>2.2497</v>
      </c>
      <c r="BC433" t="n">
        <v>2.2672</v>
      </c>
      <c r="BD433" t="n">
        <v>2.2618</v>
      </c>
      <c r="BE433" t="n">
        <v>2.248</v>
      </c>
      <c r="BF433" t="n">
        <v>2.2277</v>
      </c>
      <c r="BG433" t="n">
        <v>2.1873</v>
      </c>
      <c r="BH433" t="n">
        <v>2.056</v>
      </c>
      <c r="BI433" t="n">
        <v>2.0198</v>
      </c>
      <c r="BJ433" t="n">
        <v>1.991</v>
      </c>
      <c r="BK433" t="n">
        <v>1.9709</v>
      </c>
    </row>
    <row r="434">
      <c r="A434" s="1112" t="n">
        <v>44889</v>
      </c>
      <c r="Z434" s="192" t="n">
        <v>2.4744</v>
      </c>
      <c r="AA434" s="192" t="n">
        <v>2.393</v>
      </c>
      <c r="AB434" s="192" t="n">
        <v>2.3741</v>
      </c>
      <c r="AC434" s="192" t="n">
        <v>2.3841</v>
      </c>
      <c r="AD434" s="192" t="n">
        <v>2.5661</v>
      </c>
      <c r="AE434" s="192" t="n">
        <v>2.5609</v>
      </c>
      <c r="AF434" s="192" t="n">
        <v>2.5421</v>
      </c>
      <c r="AG434" s="192" t="n">
        <v>2.5113</v>
      </c>
      <c r="AH434" s="192" t="n">
        <v>2.4718</v>
      </c>
      <c r="AI434" s="192" t="n">
        <v>2.4227</v>
      </c>
      <c r="AJ434" s="192" t="n">
        <v>2.2562</v>
      </c>
      <c r="AK434" s="192" t="n">
        <v>2.2148</v>
      </c>
      <c r="AL434" s="192" t="n">
        <v>2.1904</v>
      </c>
      <c r="AM434" s="192" t="n">
        <v>2.1767</v>
      </c>
      <c r="AN434" s="192" t="n">
        <v>2.168</v>
      </c>
      <c r="AO434" s="192" t="n">
        <v>2.1674</v>
      </c>
      <c r="AP434" s="192" t="n">
        <v>2.3245</v>
      </c>
      <c r="AQ434" s="192" t="n">
        <v>2.3362</v>
      </c>
      <c r="AR434" s="192" t="n">
        <v>2.336</v>
      </c>
      <c r="AS434" s="192" t="n">
        <v>2.3159</v>
      </c>
      <c r="AT434" s="192" t="n">
        <v>2.2975</v>
      </c>
      <c r="AU434" s="192" t="n">
        <v>2.2563</v>
      </c>
      <c r="AV434" s="192" t="n">
        <v>2.1261</v>
      </c>
      <c r="AW434" s="192" t="n">
        <v>2.0923</v>
      </c>
      <c r="AX434" s="192" t="n">
        <v>2.0668</v>
      </c>
      <c r="AY434" s="192" t="n">
        <v>2.0463</v>
      </c>
      <c r="AZ434" s="192" t="n">
        <v>2.0508</v>
      </c>
      <c r="BA434" s="192" t="n">
        <v>2.0676</v>
      </c>
      <c r="BB434" s="192" t="n">
        <v>2.2497</v>
      </c>
      <c r="BC434" s="192" t="n">
        <v>2.2672</v>
      </c>
      <c r="BD434" s="192" t="n">
        <v>2.2618</v>
      </c>
      <c r="BE434" s="192" t="n">
        <v>2.248</v>
      </c>
      <c r="BF434" s="192" t="n">
        <v>2.2277</v>
      </c>
      <c r="BG434" s="192" t="n">
        <v>2.1873</v>
      </c>
      <c r="BH434" s="192" t="n">
        <v>2.056</v>
      </c>
      <c r="BI434" s="192" t="n">
        <v>2.0198</v>
      </c>
      <c r="BJ434" s="192" t="n">
        <v>1.991</v>
      </c>
      <c r="BK434" s="192" t="n">
        <v>1.9709</v>
      </c>
    </row>
    <row r="435">
      <c r="A435" s="1112" t="n">
        <v>44890</v>
      </c>
      <c r="B435" s="63" t="n">
        <v>133911</v>
      </c>
      <c r="Z435" t="n">
        <v>2.3282</v>
      </c>
      <c r="AA435" t="n">
        <v>2.2729</v>
      </c>
      <c r="AB435" t="n">
        <v>2.2695</v>
      </c>
      <c r="AC435" t="n">
        <v>2.2842</v>
      </c>
      <c r="AD435" t="n">
        <v>2.4725</v>
      </c>
      <c r="AE435" t="n">
        <v>2.4722</v>
      </c>
      <c r="AF435" t="n">
        <v>2.461</v>
      </c>
      <c r="AG435" t="n">
        <v>2.4354</v>
      </c>
      <c r="AH435" t="n">
        <v>2.4</v>
      </c>
      <c r="AI435" t="n">
        <v>2.3546</v>
      </c>
      <c r="AJ435" t="n">
        <v>2.1937</v>
      </c>
      <c r="AK435" t="n">
        <v>2.1547</v>
      </c>
      <c r="AL435" t="n">
        <v>2.1302</v>
      </c>
      <c r="AM435" t="n">
        <v>2.119</v>
      </c>
      <c r="AN435" t="n">
        <v>2.113</v>
      </c>
      <c r="AO435" t="n">
        <v>2.1144</v>
      </c>
      <c r="AP435" t="n">
        <v>2.2718</v>
      </c>
      <c r="AQ435" t="n">
        <v>2.2838</v>
      </c>
      <c r="AR435" t="n">
        <v>2.2838</v>
      </c>
      <c r="AS435" t="n">
        <v>2.2642</v>
      </c>
      <c r="AT435" t="n">
        <v>2.2461</v>
      </c>
      <c r="AU435" t="n">
        <v>2.2052</v>
      </c>
      <c r="AV435" t="n">
        <v>2.0754</v>
      </c>
      <c r="AW435" t="n">
        <v>2.0419</v>
      </c>
      <c r="AX435" t="n">
        <v>2.0167</v>
      </c>
      <c r="AY435" t="n">
        <v>1.9962</v>
      </c>
      <c r="AZ435" t="n">
        <v>2.0007</v>
      </c>
      <c r="BA435" t="n">
        <v>2.0175</v>
      </c>
      <c r="BB435" t="n">
        <v>2.1996</v>
      </c>
      <c r="BC435" t="n">
        <v>2.2171</v>
      </c>
      <c r="BD435" t="n">
        <v>2.2117</v>
      </c>
      <c r="BE435" t="n">
        <v>2.1979</v>
      </c>
      <c r="BF435" t="n">
        <v>2.1776</v>
      </c>
      <c r="BG435" t="n">
        <v>2.1372</v>
      </c>
      <c r="BH435" t="n">
        <v>2.0059</v>
      </c>
      <c r="BI435" t="n">
        <v>1.9697</v>
      </c>
      <c r="BJ435" t="n">
        <v>1.9409</v>
      </c>
      <c r="BK435" t="n">
        <v>1.9208</v>
      </c>
    </row>
    <row r="436">
      <c r="A436" s="1112" t="n">
        <v>44893</v>
      </c>
      <c r="B436" s="63" t="n">
        <v>159396</v>
      </c>
      <c r="Z436" t="n">
        <v>2.3306</v>
      </c>
      <c r="AA436" t="n">
        <v>2.2723</v>
      </c>
      <c r="AB436" t="n">
        <v>2.269</v>
      </c>
      <c r="AC436" t="n">
        <v>2.2835</v>
      </c>
      <c r="AD436" t="n">
        <v>2.4711</v>
      </c>
      <c r="AE436" t="n">
        <v>2.472</v>
      </c>
      <c r="AF436" t="n">
        <v>2.4611</v>
      </c>
      <c r="AG436" t="n">
        <v>2.4363</v>
      </c>
      <c r="AH436" t="n">
        <v>2.4028</v>
      </c>
      <c r="AI436" t="n">
        <v>2.3602</v>
      </c>
      <c r="AJ436" t="n">
        <v>2.2067</v>
      </c>
      <c r="AK436" t="n">
        <v>2.1702</v>
      </c>
      <c r="AL436" t="n">
        <v>2.1486</v>
      </c>
      <c r="AM436" t="n">
        <v>2.137</v>
      </c>
      <c r="AN436" t="n">
        <v>2.132</v>
      </c>
      <c r="AO436" t="n">
        <v>2.1378</v>
      </c>
      <c r="AP436" t="n">
        <v>2.3045</v>
      </c>
      <c r="AQ436" t="n">
        <v>2.3126</v>
      </c>
      <c r="AR436" t="n">
        <v>2.3122</v>
      </c>
      <c r="AS436" t="n">
        <v>2.2928</v>
      </c>
      <c r="AT436" t="n">
        <v>2.2747</v>
      </c>
      <c r="AU436" t="n">
        <v>2.2338</v>
      </c>
      <c r="AV436" t="n">
        <v>2.104</v>
      </c>
      <c r="AW436" t="n">
        <v>2.0705</v>
      </c>
      <c r="AX436" t="n">
        <v>2.0453</v>
      </c>
      <c r="AY436" t="n">
        <v>2.0248</v>
      </c>
      <c r="AZ436" t="n">
        <v>2.0293</v>
      </c>
      <c r="BA436" t="n">
        <v>2.0461</v>
      </c>
      <c r="BB436" t="n">
        <v>2.2282</v>
      </c>
      <c r="BC436" t="n">
        <v>2.2457</v>
      </c>
      <c r="BD436" t="n">
        <v>2.2403</v>
      </c>
      <c r="BE436" t="n">
        <v>2.2265</v>
      </c>
      <c r="BF436" t="n">
        <v>2.2062</v>
      </c>
      <c r="BG436" t="n">
        <v>2.1658</v>
      </c>
      <c r="BH436" t="n">
        <v>2.0345</v>
      </c>
      <c r="BI436" t="n">
        <v>1.9983</v>
      </c>
      <c r="BJ436" t="n">
        <v>1.9695</v>
      </c>
      <c r="BK436" t="n">
        <v>1.9494</v>
      </c>
    </row>
    <row r="437">
      <c r="A437" s="1112" t="n">
        <v>44894</v>
      </c>
      <c r="B437" s="63" t="n">
        <v>160660</v>
      </c>
      <c r="Z437" t="n">
        <v>2.3321</v>
      </c>
      <c r="AA437" t="n">
        <v>2.2878</v>
      </c>
      <c r="AB437" t="n">
        <v>2.2892</v>
      </c>
      <c r="AC437" t="n">
        <v>2.3048</v>
      </c>
      <c r="AD437" t="n">
        <v>2.4939</v>
      </c>
      <c r="AE437" t="n">
        <v>2.4956</v>
      </c>
      <c r="AF437" t="n">
        <v>2.4849</v>
      </c>
      <c r="AG437" t="n">
        <v>2.4612</v>
      </c>
      <c r="AH437" t="n">
        <v>2.4284</v>
      </c>
      <c r="AI437" t="n">
        <v>2.3856</v>
      </c>
      <c r="AJ437" t="n">
        <v>2.2326</v>
      </c>
      <c r="AK437" t="n">
        <v>2.1995</v>
      </c>
      <c r="AL437" t="n">
        <v>2.1801</v>
      </c>
      <c r="AM437" t="n">
        <v>2.1686</v>
      </c>
      <c r="AN437" t="n">
        <v>2.1656</v>
      </c>
      <c r="AO437" t="n">
        <v>2.1707</v>
      </c>
      <c r="AP437" t="n">
        <v>2.3375</v>
      </c>
      <c r="AQ437" t="n">
        <v>2.3457</v>
      </c>
      <c r="AR437" t="n">
        <v>2.3454</v>
      </c>
      <c r="AS437" t="n">
        <v>2.326</v>
      </c>
      <c r="AT437" t="n">
        <v>2.3079</v>
      </c>
      <c r="AU437" t="n">
        <v>2.267</v>
      </c>
      <c r="AV437" t="n">
        <v>2.1372</v>
      </c>
      <c r="AW437" t="n">
        <v>2.1037</v>
      </c>
      <c r="AX437" t="n">
        <v>2.0785</v>
      </c>
      <c r="AY437" t="n">
        <v>2.058</v>
      </c>
      <c r="AZ437" t="n">
        <v>2.0625</v>
      </c>
      <c r="BA437" t="n">
        <v>2.0793</v>
      </c>
      <c r="BB437" t="n">
        <v>2.2614</v>
      </c>
      <c r="BC437" t="n">
        <v>2.2789</v>
      </c>
      <c r="BD437" t="n">
        <v>2.2735</v>
      </c>
      <c r="BE437" t="n">
        <v>2.2597</v>
      </c>
      <c r="BF437" t="n">
        <v>2.2394</v>
      </c>
      <c r="BG437" t="n">
        <v>2.199</v>
      </c>
      <c r="BH437" t="n">
        <v>2.0677</v>
      </c>
      <c r="BI437" t="n">
        <v>2.0315</v>
      </c>
      <c r="BJ437" t="n">
        <v>2.0027</v>
      </c>
      <c r="BK437" t="n">
        <v>1.9826</v>
      </c>
    </row>
    <row r="438">
      <c r="A438" s="1112" t="n">
        <v>44895</v>
      </c>
      <c r="B438" s="63" t="n">
        <v>111990</v>
      </c>
      <c r="Z438" s="28" t="n">
        <v>2.4185</v>
      </c>
      <c r="AA438" t="n">
        <v>2.3847</v>
      </c>
      <c r="AB438" t="n">
        <v>2.3825</v>
      </c>
      <c r="AC438" t="n">
        <v>2.3963</v>
      </c>
      <c r="AD438" t="n">
        <v>2.5802</v>
      </c>
      <c r="AE438" t="n">
        <v>2.5818</v>
      </c>
      <c r="AF438" t="n">
        <v>2.5692</v>
      </c>
      <c r="AG438" t="n">
        <v>2.5447</v>
      </c>
      <c r="AH438" t="n">
        <v>2.512</v>
      </c>
      <c r="AI438" t="n">
        <v>2.4694</v>
      </c>
      <c r="AJ438" t="n">
        <v>2.3154</v>
      </c>
      <c r="AK438" t="n">
        <v>2.2826</v>
      </c>
      <c r="AL438" t="n">
        <v>2.2621</v>
      </c>
      <c r="AM438" t="n">
        <v>2.2499</v>
      </c>
      <c r="AN438" t="n">
        <v>2.2453</v>
      </c>
      <c r="AO438" t="n">
        <v>2.2458</v>
      </c>
      <c r="AP438" t="n">
        <v>2.4101</v>
      </c>
      <c r="AQ438" t="n">
        <v>2.4151</v>
      </c>
      <c r="AR438" t="n">
        <v>2.4142</v>
      </c>
      <c r="AS438" t="n">
        <v>2.3926</v>
      </c>
      <c r="AT438" t="n">
        <v>2.3723</v>
      </c>
      <c r="AU438" t="n">
        <v>2.3292</v>
      </c>
      <c r="AV438" t="n">
        <v>2.1971</v>
      </c>
      <c r="AW438" t="n">
        <v>2.1614</v>
      </c>
      <c r="AX438" t="n">
        <v>2.134</v>
      </c>
      <c r="AY438" t="n">
        <v>2.1135</v>
      </c>
      <c r="AZ438" t="n">
        <v>2.118</v>
      </c>
      <c r="BA438" t="n">
        <v>2.1348</v>
      </c>
      <c r="BB438" t="n">
        <v>2.3169</v>
      </c>
      <c r="BC438" t="n">
        <v>2.3344</v>
      </c>
      <c r="BD438" t="n">
        <v>2.329</v>
      </c>
      <c r="BE438" t="n">
        <v>2.3152</v>
      </c>
      <c r="BF438" t="n">
        <v>2.2949</v>
      </c>
      <c r="BG438" t="n">
        <v>2.2545</v>
      </c>
      <c r="BH438" t="n">
        <v>2.1232</v>
      </c>
      <c r="BI438" t="n">
        <v>2.087</v>
      </c>
      <c r="BJ438" t="n">
        <v>2.0582</v>
      </c>
      <c r="BK438" t="n">
        <v>2.0381</v>
      </c>
      <c r="BL438" t="n">
        <v>2.0426</v>
      </c>
      <c r="BM438" t="n">
        <v>2.0594</v>
      </c>
      <c r="BN438" t="n">
        <v>2.2415</v>
      </c>
      <c r="BO438" t="n">
        <v>2.259</v>
      </c>
      <c r="BP438" t="n">
        <v>2.2536</v>
      </c>
      <c r="BQ438" t="n">
        <v>2.2398</v>
      </c>
      <c r="BR438" t="n">
        <v>2.2195</v>
      </c>
      <c r="BS438" t="n">
        <v>2.1791</v>
      </c>
      <c r="BT438" t="n">
        <v>2.0478</v>
      </c>
      <c r="BU438" t="n">
        <v>2.0116</v>
      </c>
      <c r="BV438" t="n">
        <v>1.9828</v>
      </c>
      <c r="BW438" t="n">
        <v>1.9627</v>
      </c>
    </row>
    <row r="439">
      <c r="A439" s="1112" t="n">
        <v>44896</v>
      </c>
      <c r="B439" s="63" t="n">
        <v>124162</v>
      </c>
      <c r="AA439" t="n">
        <v>2.342</v>
      </c>
      <c r="AB439" t="n">
        <v>2.3419</v>
      </c>
      <c r="AC439" t="n">
        <v>2.3572</v>
      </c>
      <c r="AD439" t="n">
        <v>2.543</v>
      </c>
      <c r="AE439" t="n">
        <v>2.5469</v>
      </c>
      <c r="AF439" t="n">
        <v>2.5368</v>
      </c>
      <c r="AG439" t="n">
        <v>2.5151</v>
      </c>
      <c r="AH439" t="n">
        <v>2.4843</v>
      </c>
      <c r="AI439" t="n">
        <v>2.4434</v>
      </c>
      <c r="AJ439" t="n">
        <v>2.294</v>
      </c>
      <c r="AK439" t="n">
        <v>2.2609</v>
      </c>
      <c r="AL439" t="n">
        <v>2.2396</v>
      </c>
      <c r="AM439" t="n">
        <v>2.2273</v>
      </c>
      <c r="AN439" t="n">
        <v>2.2225</v>
      </c>
      <c r="AO439" t="n">
        <v>2.2239</v>
      </c>
      <c r="AP439" t="n">
        <v>2.3867</v>
      </c>
      <c r="AQ439" t="n">
        <v>2.3897</v>
      </c>
      <c r="AR439" t="n">
        <v>2.3884</v>
      </c>
      <c r="AS439" t="n">
        <v>2.3665</v>
      </c>
      <c r="AT439" t="n">
        <v>2.3459</v>
      </c>
      <c r="AU439" t="n">
        <v>2.3025</v>
      </c>
      <c r="AV439" t="n">
        <v>2.1702</v>
      </c>
      <c r="AW439" t="n">
        <v>2.1342</v>
      </c>
      <c r="AX439" t="n">
        <v>2.1065</v>
      </c>
      <c r="AY439" t="n">
        <v>2.086</v>
      </c>
      <c r="AZ439" t="n">
        <v>2.0905</v>
      </c>
      <c r="BA439" t="n">
        <v>2.1073</v>
      </c>
      <c r="BB439" t="n">
        <v>2.2894</v>
      </c>
      <c r="BC439" t="n">
        <v>2.3069</v>
      </c>
      <c r="BD439" t="n">
        <v>2.3015</v>
      </c>
      <c r="BE439" t="n">
        <v>2.2877</v>
      </c>
      <c r="BF439" t="n">
        <v>2.2674</v>
      </c>
      <c r="BG439" t="n">
        <v>2.227</v>
      </c>
      <c r="BH439" t="n">
        <v>2.0957</v>
      </c>
      <c r="BI439" t="n">
        <v>2.0595</v>
      </c>
      <c r="BJ439" t="n">
        <v>2.0307</v>
      </c>
      <c r="BK439" t="n">
        <v>2.0106</v>
      </c>
      <c r="BL439" t="n">
        <v>2.0151</v>
      </c>
      <c r="BM439" t="n">
        <v>2.0319</v>
      </c>
      <c r="BN439" t="n">
        <v>2.214</v>
      </c>
      <c r="BO439" t="n">
        <v>2.2315</v>
      </c>
      <c r="BP439" t="n">
        <v>2.2261</v>
      </c>
      <c r="BQ439" t="n">
        <v>2.2123</v>
      </c>
      <c r="BR439" t="n">
        <v>2.192</v>
      </c>
      <c r="BS439" t="n">
        <v>2.1516</v>
      </c>
      <c r="BT439" t="n">
        <v>2.0203</v>
      </c>
      <c r="BU439" t="n">
        <v>1.9841</v>
      </c>
      <c r="BV439" t="n">
        <v>1.9553</v>
      </c>
      <c r="BW439" t="n">
        <v>1.9352</v>
      </c>
    </row>
    <row r="440">
      <c r="A440" s="1112" t="n">
        <v>44897</v>
      </c>
      <c r="B440" s="63" t="n">
        <v>155355</v>
      </c>
      <c r="AA440" t="n">
        <v>2.2804</v>
      </c>
      <c r="AB440" t="n">
        <v>2.2871</v>
      </c>
      <c r="AC440" t="n">
        <v>2.303</v>
      </c>
      <c r="AD440" t="n">
        <v>2.4914</v>
      </c>
      <c r="AE440" t="n">
        <v>2.4995</v>
      </c>
      <c r="AF440" t="n">
        <v>2.4927</v>
      </c>
      <c r="AG440" t="n">
        <v>2.4745</v>
      </c>
      <c r="AH440" t="n">
        <v>2.4477</v>
      </c>
      <c r="AI440" t="n">
        <v>2.41</v>
      </c>
      <c r="AJ440" t="n">
        <v>2.2659</v>
      </c>
      <c r="AK440" t="n">
        <v>2.234</v>
      </c>
      <c r="AL440" t="n">
        <v>2.2159</v>
      </c>
      <c r="AM440" t="n">
        <v>2.2101</v>
      </c>
      <c r="AN440" t="n">
        <v>2.2075</v>
      </c>
      <c r="AO440" t="n">
        <v>2.2093</v>
      </c>
      <c r="AP440" t="n">
        <v>2.3721</v>
      </c>
      <c r="AQ440" t="n">
        <v>2.3751</v>
      </c>
      <c r="AR440" t="n">
        <v>2.3738</v>
      </c>
      <c r="AS440" t="n">
        <v>2.3519</v>
      </c>
      <c r="AT440" t="n">
        <v>2.3313</v>
      </c>
      <c r="AU440" t="n">
        <v>2.2879</v>
      </c>
      <c r="AV440" t="n">
        <v>2.1556</v>
      </c>
      <c r="AW440" t="n">
        <v>2.1196</v>
      </c>
      <c r="AX440" t="n">
        <v>2.0919</v>
      </c>
      <c r="AY440" t="n">
        <v>2.0714</v>
      </c>
      <c r="AZ440" t="n">
        <v>2.0759</v>
      </c>
      <c r="BA440" t="n">
        <v>2.0927</v>
      </c>
      <c r="BB440" t="n">
        <v>2.2748</v>
      </c>
      <c r="BC440" t="n">
        <v>2.2923</v>
      </c>
      <c r="BD440" t="n">
        <v>2.2869</v>
      </c>
      <c r="BE440" t="n">
        <v>2.2731</v>
      </c>
      <c r="BF440" t="n">
        <v>2.2528</v>
      </c>
      <c r="BG440" t="n">
        <v>2.2124</v>
      </c>
      <c r="BH440" t="n">
        <v>2.0811</v>
      </c>
      <c r="BI440" t="n">
        <v>2.0449</v>
      </c>
      <c r="BJ440" t="n">
        <v>2.0161</v>
      </c>
      <c r="BK440" t="n">
        <v>1.996</v>
      </c>
      <c r="BL440" t="n">
        <v>2.0005</v>
      </c>
      <c r="BM440" t="n">
        <v>2.0173</v>
      </c>
      <c r="BN440" t="n">
        <v>2.1994</v>
      </c>
      <c r="BO440" t="n">
        <v>2.2169</v>
      </c>
      <c r="BP440" t="n">
        <v>2.2115</v>
      </c>
      <c r="BQ440" t="n">
        <v>2.1977</v>
      </c>
      <c r="BR440" t="n">
        <v>2.1774</v>
      </c>
      <c r="BS440" t="n">
        <v>2.137</v>
      </c>
      <c r="BT440" t="n">
        <v>2.0057</v>
      </c>
      <c r="BU440" t="n">
        <v>1.9695</v>
      </c>
      <c r="BV440" t="n">
        <v>1.9407</v>
      </c>
      <c r="BW440" t="n">
        <v>1.9206</v>
      </c>
    </row>
    <row r="441">
      <c r="A441" s="1112" t="n">
        <v>44900</v>
      </c>
      <c r="B441" s="63" t="n">
        <v>176004</v>
      </c>
      <c r="AA441" t="n">
        <v>2.2019</v>
      </c>
      <c r="AB441" t="n">
        <v>2.2122</v>
      </c>
      <c r="AC441" t="n">
        <v>2.232</v>
      </c>
      <c r="AD441" t="n">
        <v>2.4217</v>
      </c>
      <c r="AE441" t="n">
        <v>2.4325</v>
      </c>
      <c r="AF441" t="n">
        <v>2.4275</v>
      </c>
      <c r="AG441" t="n">
        <v>2.4116</v>
      </c>
      <c r="AH441" t="n">
        <v>2.3876</v>
      </c>
      <c r="AI441" t="n">
        <v>2.3529</v>
      </c>
      <c r="AJ441" t="n">
        <v>2.2058</v>
      </c>
      <c r="AK441" t="n">
        <v>2.1743</v>
      </c>
      <c r="AL441" t="n">
        <v>2.1587</v>
      </c>
      <c r="AM441" t="n">
        <v>2.1581</v>
      </c>
      <c r="AN441" t="n">
        <v>2.1631</v>
      </c>
      <c r="AO441" t="n">
        <v>2.1702</v>
      </c>
      <c r="AP441" t="n">
        <v>2.3334</v>
      </c>
      <c r="AQ441" t="n">
        <v>2.3367</v>
      </c>
      <c r="AR441" t="n">
        <v>2.3358</v>
      </c>
      <c r="AS441" t="n">
        <v>2.3149</v>
      </c>
      <c r="AT441" t="n">
        <v>2.2943</v>
      </c>
      <c r="AU441" t="n">
        <v>2.2509</v>
      </c>
      <c r="AV441" t="n">
        <v>2.1186</v>
      </c>
      <c r="AW441" t="n">
        <v>2.0826</v>
      </c>
      <c r="AX441" t="n">
        <v>2.0549</v>
      </c>
      <c r="AY441" t="n">
        <v>2.0344</v>
      </c>
      <c r="AZ441" t="n">
        <v>2.0389</v>
      </c>
      <c r="BA441" t="n">
        <v>2.0557</v>
      </c>
      <c r="BB441" t="n">
        <v>2.2378</v>
      </c>
      <c r="BC441" t="n">
        <v>2.2553</v>
      </c>
      <c r="BD441" t="n">
        <v>2.2499</v>
      </c>
      <c r="BE441" t="n">
        <v>2.2361</v>
      </c>
      <c r="BF441" t="n">
        <v>2.2158</v>
      </c>
      <c r="BG441" t="n">
        <v>2.1754</v>
      </c>
      <c r="BH441" t="n">
        <v>2.0441</v>
      </c>
      <c r="BI441" t="n">
        <v>2.0079</v>
      </c>
      <c r="BJ441" t="n">
        <v>1.9791</v>
      </c>
      <c r="BK441" t="n">
        <v>1.959</v>
      </c>
      <c r="BL441" t="n">
        <v>1.9635</v>
      </c>
      <c r="BM441" t="n">
        <v>1.9803</v>
      </c>
      <c r="BN441" t="n">
        <v>2.1624</v>
      </c>
      <c r="BO441" t="n">
        <v>2.1799</v>
      </c>
      <c r="BP441" t="n">
        <v>2.1745</v>
      </c>
      <c r="BQ441" t="n">
        <v>2.1607</v>
      </c>
      <c r="BR441" t="n">
        <v>2.1404</v>
      </c>
      <c r="BS441" t="n">
        <v>2.1</v>
      </c>
      <c r="BT441" t="n">
        <v>1.9687</v>
      </c>
      <c r="BU441" t="n">
        <v>1.9325</v>
      </c>
      <c r="BV441" t="n">
        <v>1.9037</v>
      </c>
      <c r="BW441" t="n">
        <v>1.8836</v>
      </c>
    </row>
    <row r="442">
      <c r="A442" s="1112" t="n">
        <v>44901</v>
      </c>
      <c r="B442" s="63" t="n">
        <v>176585</v>
      </c>
      <c r="AA442" t="n">
        <v>2.1491</v>
      </c>
      <c r="AB442" t="n">
        <v>2.1606</v>
      </c>
      <c r="AC442" t="n">
        <v>2.1786</v>
      </c>
      <c r="AD442" t="n">
        <v>2.3696</v>
      </c>
      <c r="AE442" t="n">
        <v>2.3798</v>
      </c>
      <c r="AF442" t="n">
        <v>2.3761</v>
      </c>
      <c r="AG442" t="n">
        <v>2.3615</v>
      </c>
      <c r="AH442" t="n">
        <v>2.3368</v>
      </c>
      <c r="AI442" t="n">
        <v>2.3004</v>
      </c>
      <c r="AJ442" t="n">
        <v>2.1537</v>
      </c>
      <c r="AK442" t="n">
        <v>2.122</v>
      </c>
      <c r="AL442" t="n">
        <v>2.1069</v>
      </c>
      <c r="AM442" t="n">
        <v>2.1055</v>
      </c>
      <c r="AN442" t="n">
        <v>2.1124</v>
      </c>
      <c r="AO442" t="n">
        <v>2.1234</v>
      </c>
      <c r="AP442" t="n">
        <v>2.2899</v>
      </c>
      <c r="AQ442" t="n">
        <v>2.2945</v>
      </c>
      <c r="AR442" t="n">
        <v>2.2942</v>
      </c>
      <c r="AS442" t="n">
        <v>2.2746</v>
      </c>
      <c r="AT442" t="n">
        <v>2.2532</v>
      </c>
      <c r="AU442" t="n">
        <v>2.2097</v>
      </c>
      <c r="AV442" t="n">
        <v>2.0774</v>
      </c>
      <c r="AW442" t="n">
        <v>2.0414</v>
      </c>
      <c r="AX442" t="n">
        <v>2.0137</v>
      </c>
      <c r="AY442" t="n">
        <v>1.9932</v>
      </c>
      <c r="AZ442" t="n">
        <v>1.9977</v>
      </c>
      <c r="BA442" t="n">
        <v>2.0145</v>
      </c>
      <c r="BB442" t="n">
        <v>2.1966</v>
      </c>
      <c r="BC442" t="n">
        <v>2.2141</v>
      </c>
      <c r="BD442" t="n">
        <v>2.2087</v>
      </c>
      <c r="BE442" t="n">
        <v>2.1949</v>
      </c>
      <c r="BF442" t="n">
        <v>2.1746</v>
      </c>
      <c r="BG442" t="n">
        <v>2.1342</v>
      </c>
      <c r="BH442" t="n">
        <v>2.0029</v>
      </c>
      <c r="BI442" t="n">
        <v>1.9667</v>
      </c>
      <c r="BJ442" t="n">
        <v>1.9379</v>
      </c>
      <c r="BK442" t="n">
        <v>1.9178</v>
      </c>
      <c r="BL442" t="n">
        <v>1.9223</v>
      </c>
      <c r="BM442" t="n">
        <v>1.9391</v>
      </c>
      <c r="BN442" t="n">
        <v>2.1212</v>
      </c>
      <c r="BO442" t="n">
        <v>2.1387</v>
      </c>
      <c r="BP442" t="n">
        <v>2.1333</v>
      </c>
      <c r="BQ442" t="n">
        <v>2.1195</v>
      </c>
      <c r="BR442" t="n">
        <v>2.0992</v>
      </c>
      <c r="BS442" t="n">
        <v>2.0588</v>
      </c>
      <c r="BT442" t="n">
        <v>1.9275</v>
      </c>
      <c r="BU442" t="n">
        <v>1.8913</v>
      </c>
      <c r="BV442" t="n">
        <v>1.8625</v>
      </c>
      <c r="BW442" t="n">
        <v>1.8424</v>
      </c>
    </row>
    <row r="443">
      <c r="A443" s="1112" t="n">
        <v>44902</v>
      </c>
      <c r="B443" s="63" t="n">
        <v>204171</v>
      </c>
      <c r="AA443" t="n">
        <v>2.0772</v>
      </c>
      <c r="AB443" t="n">
        <v>2.0886</v>
      </c>
      <c r="AC443" t="n">
        <v>2.1075</v>
      </c>
      <c r="AD443" t="n">
        <v>2.2996</v>
      </c>
      <c r="AE443" t="n">
        <v>2.31</v>
      </c>
      <c r="AF443" t="n">
        <v>2.3091</v>
      </c>
      <c r="AG443" t="n">
        <v>2.2968</v>
      </c>
      <c r="AH443" t="n">
        <v>2.276</v>
      </c>
      <c r="AI443" t="n">
        <v>2.2444</v>
      </c>
      <c r="AJ443" t="n">
        <v>2.098</v>
      </c>
      <c r="AK443" t="n">
        <v>2.063</v>
      </c>
      <c r="AL443" t="n">
        <v>2.0427</v>
      </c>
      <c r="AM443" t="n">
        <v>2.0389</v>
      </c>
      <c r="AN443" t="n">
        <v>2.0468</v>
      </c>
      <c r="AO443" t="n">
        <v>2.0604</v>
      </c>
      <c r="AP443" t="n">
        <v>2.2279</v>
      </c>
      <c r="AQ443" t="n">
        <v>2.2346</v>
      </c>
      <c r="AR443" t="n">
        <v>2.2336</v>
      </c>
      <c r="AS443" t="n">
        <v>2.2147</v>
      </c>
      <c r="AT443" t="n">
        <v>2.1945</v>
      </c>
      <c r="AU443" t="n">
        <v>2.1526</v>
      </c>
      <c r="AV443" t="n">
        <v>2.0218</v>
      </c>
      <c r="AW443" t="n">
        <v>1.9874</v>
      </c>
      <c r="AX443" t="n">
        <v>1.9612</v>
      </c>
      <c r="AY443" t="n">
        <v>1.9407</v>
      </c>
      <c r="AZ443" t="n">
        <v>1.9452</v>
      </c>
      <c r="BA443" t="n">
        <v>1.962</v>
      </c>
      <c r="BB443" t="n">
        <v>2.1441</v>
      </c>
      <c r="BC443" t="n">
        <v>2.1616</v>
      </c>
      <c r="BD443" t="n">
        <v>2.1562</v>
      </c>
      <c r="BE443" t="n">
        <v>2.1424</v>
      </c>
      <c r="BF443" t="n">
        <v>2.1221</v>
      </c>
      <c r="BG443" t="n">
        <v>2.0817</v>
      </c>
      <c r="BH443" t="n">
        <v>1.9504</v>
      </c>
      <c r="BI443" t="n">
        <v>1.9142</v>
      </c>
      <c r="BJ443" t="n">
        <v>1.8854</v>
      </c>
      <c r="BK443" t="n">
        <v>1.8653</v>
      </c>
      <c r="BL443" t="n">
        <v>1.8698</v>
      </c>
      <c r="BM443" t="n">
        <v>1.8866</v>
      </c>
      <c r="BN443" t="n">
        <v>2.0687</v>
      </c>
      <c r="BO443" t="n">
        <v>2.0862</v>
      </c>
      <c r="BP443" t="n">
        <v>2.0808</v>
      </c>
      <c r="BQ443" t="n">
        <v>2.067</v>
      </c>
      <c r="BR443" t="n">
        <v>2.0467</v>
      </c>
      <c r="BS443" t="n">
        <v>2.0063</v>
      </c>
      <c r="BT443" t="n">
        <v>1.875</v>
      </c>
      <c r="BU443" t="n">
        <v>1.8388</v>
      </c>
      <c r="BV443" t="n">
        <v>1.81</v>
      </c>
      <c r="BW443" t="n">
        <v>1.7899</v>
      </c>
    </row>
    <row r="444">
      <c r="A444" s="1112" t="n">
        <v>44903</v>
      </c>
      <c r="B444" s="63" t="n">
        <v>179223</v>
      </c>
      <c r="AA444" t="n">
        <v>2.0491</v>
      </c>
      <c r="AB444" t="n">
        <v>2.0612</v>
      </c>
      <c r="AC444" t="n">
        <v>2.0782</v>
      </c>
      <c r="AD444" t="n">
        <v>2.27</v>
      </c>
      <c r="AE444" t="n">
        <v>2.28</v>
      </c>
      <c r="AF444" t="n">
        <v>2.2788</v>
      </c>
      <c r="AG444" t="n">
        <v>2.2665</v>
      </c>
      <c r="AH444" t="n">
        <v>2.246</v>
      </c>
      <c r="AI444" t="n">
        <v>2.2144</v>
      </c>
      <c r="AJ444" t="n">
        <v>2.071</v>
      </c>
      <c r="AK444" t="n">
        <v>2.035</v>
      </c>
      <c r="AL444" t="n">
        <v>2.0147</v>
      </c>
      <c r="AM444" t="n">
        <v>2.0096</v>
      </c>
      <c r="AN444" t="n">
        <v>2.0176</v>
      </c>
      <c r="AO444" t="n">
        <v>2.0313</v>
      </c>
      <c r="AP444" t="n">
        <v>2.1991</v>
      </c>
      <c r="AQ444" t="n">
        <v>2.2071</v>
      </c>
      <c r="AR444" t="n">
        <v>2.2066</v>
      </c>
      <c r="AS444" t="n">
        <v>2.1888</v>
      </c>
      <c r="AT444" t="n">
        <v>2.1715</v>
      </c>
      <c r="AU444" t="n">
        <v>2.1325</v>
      </c>
      <c r="AV444" t="n">
        <v>2.0047</v>
      </c>
      <c r="AW444" t="n">
        <v>1.9732</v>
      </c>
      <c r="AX444" t="n">
        <v>1.9499</v>
      </c>
      <c r="AY444" t="n">
        <v>1.9294</v>
      </c>
      <c r="AZ444" t="n">
        <v>1.9339</v>
      </c>
      <c r="BA444" t="n">
        <v>1.9507</v>
      </c>
      <c r="BB444" t="n">
        <v>2.1328</v>
      </c>
      <c r="BC444" t="n">
        <v>2.1503</v>
      </c>
      <c r="BD444" t="n">
        <v>2.1449</v>
      </c>
      <c r="BE444" t="n">
        <v>2.1311</v>
      </c>
      <c r="BF444" t="n">
        <v>2.1108</v>
      </c>
      <c r="BG444" t="n">
        <v>2.0704</v>
      </c>
      <c r="BH444" t="n">
        <v>1.9391</v>
      </c>
      <c r="BI444" t="n">
        <v>1.9029</v>
      </c>
      <c r="BJ444" t="n">
        <v>1.8741</v>
      </c>
      <c r="BK444" t="n">
        <v>1.854</v>
      </c>
      <c r="BL444" t="n">
        <v>1.8585</v>
      </c>
      <c r="BM444" t="n">
        <v>1.8753</v>
      </c>
      <c r="BN444" t="n">
        <v>2.0574</v>
      </c>
      <c r="BO444" t="n">
        <v>2.0749</v>
      </c>
      <c r="BP444" t="n">
        <v>2.0695</v>
      </c>
      <c r="BQ444" t="n">
        <v>2.0557</v>
      </c>
      <c r="BR444" t="n">
        <v>2.0354</v>
      </c>
      <c r="BS444" t="n">
        <v>1.995</v>
      </c>
      <c r="BT444" t="n">
        <v>1.8637</v>
      </c>
      <c r="BU444" t="n">
        <v>1.8275</v>
      </c>
      <c r="BV444" t="n">
        <v>1.7987</v>
      </c>
      <c r="BW444" t="n">
        <v>1.7786</v>
      </c>
    </row>
    <row r="445">
      <c r="A445" s="1112" t="n">
        <v>44904</v>
      </c>
      <c r="B445" s="63" t="n">
        <v>44349</v>
      </c>
      <c r="AA445" t="n">
        <v>2.0561</v>
      </c>
      <c r="AB445" t="n">
        <v>2.0672</v>
      </c>
      <c r="AC445" t="n">
        <v>2.0827</v>
      </c>
      <c r="AD445" t="n">
        <v>2.269</v>
      </c>
      <c r="AE445" t="n">
        <v>2.2773</v>
      </c>
      <c r="AF445" t="n">
        <v>2.2752</v>
      </c>
      <c r="AG445" t="n">
        <v>2.2624</v>
      </c>
      <c r="AH445" t="n">
        <v>2.2413</v>
      </c>
      <c r="AI445" t="n">
        <v>2.21</v>
      </c>
      <c r="AJ445" t="n">
        <v>2.0671</v>
      </c>
      <c r="AK445" t="n">
        <v>2.0347</v>
      </c>
      <c r="AL445" t="n">
        <v>2.0155</v>
      </c>
      <c r="AM445" t="n">
        <v>2.0089</v>
      </c>
      <c r="AN445" t="n">
        <v>2.0171</v>
      </c>
      <c r="AO445" t="n">
        <v>2.0326</v>
      </c>
      <c r="AP445" t="n">
        <v>2.2004</v>
      </c>
      <c r="AQ445" t="n">
        <v>2.2083</v>
      </c>
      <c r="AR445" t="n">
        <v>2.2079</v>
      </c>
      <c r="AS445" t="n">
        <v>2.1903</v>
      </c>
      <c r="AT445" t="n">
        <v>2.1731</v>
      </c>
      <c r="AU445" t="n">
        <v>2.1342</v>
      </c>
      <c r="AV445" t="n">
        <v>2.0065</v>
      </c>
      <c r="AW445" t="n">
        <v>1.9752</v>
      </c>
      <c r="AX445" t="n">
        <v>1.952</v>
      </c>
      <c r="AY445" t="n">
        <v>1.9325</v>
      </c>
      <c r="AZ445" t="n">
        <v>1.9375</v>
      </c>
      <c r="BA445" t="n">
        <v>1.9543</v>
      </c>
      <c r="BB445" t="n">
        <v>2.1364</v>
      </c>
      <c r="BC445" t="n">
        <v>2.1539</v>
      </c>
      <c r="BD445" t="n">
        <v>2.1485</v>
      </c>
      <c r="BE445" t="n">
        <v>2.1347</v>
      </c>
      <c r="BF445" t="n">
        <v>2.1144</v>
      </c>
      <c r="BG445" t="n">
        <v>2.074</v>
      </c>
      <c r="BH445" t="n">
        <v>1.9427</v>
      </c>
      <c r="BI445" t="n">
        <v>1.9065</v>
      </c>
      <c r="BJ445" t="n">
        <v>1.8777</v>
      </c>
      <c r="BK445" t="n">
        <v>1.8576</v>
      </c>
      <c r="BL445" t="n">
        <v>1.8621</v>
      </c>
      <c r="BM445" t="n">
        <v>1.8789</v>
      </c>
      <c r="BN445" t="n">
        <v>2.061</v>
      </c>
      <c r="BO445" t="n">
        <v>2.0785</v>
      </c>
      <c r="BP445" t="n">
        <v>2.0731</v>
      </c>
      <c r="BQ445" t="n">
        <v>2.0593</v>
      </c>
      <c r="BR445" t="n">
        <v>2.039</v>
      </c>
      <c r="BS445" t="n">
        <v>1.9986</v>
      </c>
      <c r="BT445" t="n">
        <v>1.8673</v>
      </c>
      <c r="BU445" t="n">
        <v>1.8311</v>
      </c>
      <c r="BV445" t="n">
        <v>1.8023</v>
      </c>
      <c r="BW445" t="n">
        <v>1.7822</v>
      </c>
    </row>
    <row r="446">
      <c r="A446" s="1112" t="n">
        <v>44907</v>
      </c>
      <c r="B446" s="63" t="n">
        <v>172275</v>
      </c>
      <c r="AA446" t="n">
        <v>2.081</v>
      </c>
      <c r="AB446" t="n">
        <v>2.0952</v>
      </c>
      <c r="AC446" t="n">
        <v>2.1105</v>
      </c>
      <c r="AD446" t="n">
        <v>2.2951</v>
      </c>
      <c r="AE446" t="n">
        <v>2.3063</v>
      </c>
      <c r="AF446" t="n">
        <v>2.3061</v>
      </c>
      <c r="AG446" t="n">
        <v>2.2949</v>
      </c>
      <c r="AH446" t="n">
        <v>2.2746</v>
      </c>
      <c r="AI446" t="n">
        <v>2.2427</v>
      </c>
      <c r="AJ446" t="n">
        <v>2.1012</v>
      </c>
      <c r="AK446" t="n">
        <v>2.0693</v>
      </c>
      <c r="AL446" t="n">
        <v>2.0503</v>
      </c>
      <c r="AM446" t="n">
        <v>2.043</v>
      </c>
      <c r="AN446" t="n">
        <v>2.052</v>
      </c>
      <c r="AO446" t="n">
        <v>2.0682</v>
      </c>
      <c r="AP446" t="n">
        <v>2.236</v>
      </c>
      <c r="AQ446" t="n">
        <v>2.2439</v>
      </c>
      <c r="AR446" t="n">
        <v>2.2435</v>
      </c>
      <c r="AS446" t="n">
        <v>2.2259</v>
      </c>
      <c r="AT446" t="n">
        <v>2.2087</v>
      </c>
      <c r="AU446" t="n">
        <v>2.1698</v>
      </c>
      <c r="AV446" t="n">
        <v>2.0421</v>
      </c>
      <c r="AW446" t="n">
        <v>2.0108</v>
      </c>
      <c r="AX446" t="n">
        <v>1.9876</v>
      </c>
      <c r="AY446" t="n">
        <v>1.9681</v>
      </c>
      <c r="AZ446" t="n">
        <v>1.9731</v>
      </c>
      <c r="BA446" t="n">
        <v>1.9899</v>
      </c>
      <c r="BB446" t="n">
        <v>2.172</v>
      </c>
      <c r="BC446" t="n">
        <v>2.1895</v>
      </c>
      <c r="BD446" t="n">
        <v>2.1841</v>
      </c>
      <c r="BE446" t="n">
        <v>2.1703</v>
      </c>
      <c r="BF446" t="n">
        <v>2.15</v>
      </c>
      <c r="BG446" t="n">
        <v>2.1096</v>
      </c>
      <c r="BH446" t="n">
        <v>1.9783</v>
      </c>
      <c r="BI446" t="n">
        <v>1.9421</v>
      </c>
      <c r="BJ446" t="n">
        <v>1.9133</v>
      </c>
      <c r="BK446" t="n">
        <v>1.8932</v>
      </c>
      <c r="BL446" t="n">
        <v>1.8977</v>
      </c>
      <c r="BM446" t="n">
        <v>1.9145</v>
      </c>
      <c r="BN446" t="n">
        <v>2.0966</v>
      </c>
      <c r="BO446" t="n">
        <v>2.1141</v>
      </c>
      <c r="BP446" t="n">
        <v>2.1087</v>
      </c>
      <c r="BQ446" t="n">
        <v>2.0949</v>
      </c>
      <c r="BR446" t="n">
        <v>2.0746</v>
      </c>
      <c r="BS446" t="n">
        <v>2.0342</v>
      </c>
      <c r="BT446" t="n">
        <v>1.9029</v>
      </c>
      <c r="BU446" t="n">
        <v>1.8667</v>
      </c>
      <c r="BV446" t="n">
        <v>1.8379</v>
      </c>
      <c r="BW446" t="n">
        <v>1.8178</v>
      </c>
    </row>
    <row r="447">
      <c r="A447" s="1112" t="n">
        <v>44908</v>
      </c>
      <c r="B447" s="63" t="n">
        <v>166457</v>
      </c>
      <c r="AA447" t="n">
        <v>2.1609</v>
      </c>
      <c r="AB447" t="n">
        <v>2.176</v>
      </c>
      <c r="AC447" t="n">
        <v>2.1905</v>
      </c>
      <c r="AD447" t="n">
        <v>2.3701</v>
      </c>
      <c r="AE447" t="n">
        <v>2.3778</v>
      </c>
      <c r="AF447" t="n">
        <v>2.3726</v>
      </c>
      <c r="AG447" t="n">
        <v>2.3559</v>
      </c>
      <c r="AH447" t="n">
        <v>2.3316</v>
      </c>
      <c r="AI447" t="n">
        <v>2.2956</v>
      </c>
      <c r="AJ447" t="n">
        <v>2.1488</v>
      </c>
      <c r="AK447" t="n">
        <v>2.1121</v>
      </c>
      <c r="AL447" t="n">
        <v>2.0886</v>
      </c>
      <c r="AM447" t="n">
        <v>2.0803</v>
      </c>
      <c r="AN447" t="n">
        <v>2.0872</v>
      </c>
      <c r="AO447" t="n">
        <v>2.1033</v>
      </c>
      <c r="AP447" t="n">
        <v>2.2711</v>
      </c>
      <c r="AQ447" t="n">
        <v>2.279</v>
      </c>
      <c r="AR447" t="n">
        <v>2.2786</v>
      </c>
      <c r="AS447" t="n">
        <v>2.261</v>
      </c>
      <c r="AT447" t="n">
        <v>2.2438</v>
      </c>
      <c r="AU447" t="n">
        <v>2.2049</v>
      </c>
      <c r="AV447" t="n">
        <v>2.0772</v>
      </c>
      <c r="AW447" t="n">
        <v>2.0459</v>
      </c>
      <c r="AX447" t="n">
        <v>2.0227</v>
      </c>
      <c r="AY447" t="n">
        <v>2.0032</v>
      </c>
      <c r="AZ447" t="n">
        <v>2.0082</v>
      </c>
      <c r="BA447" t="n">
        <v>2.025</v>
      </c>
      <c r="BB447" t="n">
        <v>2.2071</v>
      </c>
      <c r="BC447" t="n">
        <v>2.2246</v>
      </c>
      <c r="BD447" t="n">
        <v>2.2192</v>
      </c>
      <c r="BE447" t="n">
        <v>2.2054</v>
      </c>
      <c r="BF447" t="n">
        <v>2.1851</v>
      </c>
      <c r="BG447" t="n">
        <v>2.1447</v>
      </c>
      <c r="BH447" t="n">
        <v>2.0134</v>
      </c>
      <c r="BI447" t="n">
        <v>1.9772</v>
      </c>
      <c r="BJ447" t="n">
        <v>1.9484</v>
      </c>
      <c r="BK447" t="n">
        <v>1.9283</v>
      </c>
      <c r="BL447" t="n">
        <v>1.9328</v>
      </c>
      <c r="BM447" t="n">
        <v>1.9496</v>
      </c>
      <c r="BN447" t="n">
        <v>2.1317</v>
      </c>
      <c r="BO447" t="n">
        <v>2.1492</v>
      </c>
      <c r="BP447" t="n">
        <v>2.1438</v>
      </c>
      <c r="BQ447" t="n">
        <v>2.13</v>
      </c>
      <c r="BR447" t="n">
        <v>2.1097</v>
      </c>
      <c r="BS447" t="n">
        <v>2.0693</v>
      </c>
      <c r="BT447" t="n">
        <v>1.938</v>
      </c>
      <c r="BU447" t="n">
        <v>1.9018</v>
      </c>
      <c r="BV447" t="n">
        <v>1.873</v>
      </c>
      <c r="BW447" t="n">
        <v>1.8529</v>
      </c>
    </row>
    <row r="448">
      <c r="A448" s="1112" t="n">
        <v>44909</v>
      </c>
      <c r="B448" s="63" t="n">
        <v>162489</v>
      </c>
      <c r="AA448" t="n">
        <v>2.2444</v>
      </c>
      <c r="AB448" t="n">
        <v>2.2536</v>
      </c>
      <c r="AC448" t="n">
        <v>2.2622</v>
      </c>
      <c r="AD448" t="n">
        <v>2.4338</v>
      </c>
      <c r="AE448" t="n">
        <v>2.4375</v>
      </c>
      <c r="AF448" t="n">
        <v>2.4304</v>
      </c>
      <c r="AG448" t="n">
        <v>2.4123</v>
      </c>
      <c r="AH448" t="n">
        <v>2.3873</v>
      </c>
      <c r="AI448" t="n">
        <v>2.3505</v>
      </c>
      <c r="AJ448" t="n">
        <v>2.2028</v>
      </c>
      <c r="AK448" t="n">
        <v>2.1664</v>
      </c>
      <c r="AL448" t="n">
        <v>2.1436</v>
      </c>
      <c r="AM448" t="n">
        <v>2.1357</v>
      </c>
      <c r="AN448" t="n">
        <v>2.1401</v>
      </c>
      <c r="AO448" t="n">
        <v>2.1549</v>
      </c>
      <c r="AP448" t="n">
        <v>2.3226</v>
      </c>
      <c r="AQ448" t="n">
        <v>2.3312</v>
      </c>
      <c r="AR448" t="n">
        <v>2.3319</v>
      </c>
      <c r="AS448" t="n">
        <v>2.3144</v>
      </c>
      <c r="AT448" t="n">
        <v>2.2965</v>
      </c>
      <c r="AU448" t="n">
        <v>2.2574</v>
      </c>
      <c r="AV448" t="n">
        <v>2.1295</v>
      </c>
      <c r="AW448" t="n">
        <v>2.098</v>
      </c>
      <c r="AX448" t="n">
        <v>2.0746</v>
      </c>
      <c r="AY448" t="n">
        <v>2.0551</v>
      </c>
      <c r="AZ448" t="n">
        <v>2.0601</v>
      </c>
      <c r="BA448" t="n">
        <v>2.0769</v>
      </c>
      <c r="BB448" t="n">
        <v>2.259</v>
      </c>
      <c r="BC448" t="n">
        <v>2.2765</v>
      </c>
      <c r="BD448" t="n">
        <v>2.2711</v>
      </c>
      <c r="BE448" t="n">
        <v>2.2573</v>
      </c>
      <c r="BF448" t="n">
        <v>2.237</v>
      </c>
      <c r="BG448" t="n">
        <v>2.1966</v>
      </c>
      <c r="BH448" t="n">
        <v>2.0653</v>
      </c>
      <c r="BI448" t="n">
        <v>2.0291</v>
      </c>
      <c r="BJ448" t="n">
        <v>2.0003</v>
      </c>
      <c r="BK448" t="n">
        <v>1.9802</v>
      </c>
      <c r="BL448" t="n">
        <v>1.9847</v>
      </c>
      <c r="BM448" t="n">
        <v>2.0015</v>
      </c>
      <c r="BN448" t="n">
        <v>2.1836</v>
      </c>
      <c r="BO448" t="n">
        <v>2.2011</v>
      </c>
      <c r="BP448" t="n">
        <v>2.1957</v>
      </c>
      <c r="BQ448" t="n">
        <v>2.1819</v>
      </c>
      <c r="BR448" t="n">
        <v>2.1616</v>
      </c>
      <c r="BS448" t="n">
        <v>2.1212</v>
      </c>
      <c r="BT448" t="n">
        <v>1.9899</v>
      </c>
      <c r="BU448" t="n">
        <v>1.9537</v>
      </c>
      <c r="BV448" t="n">
        <v>1.9249</v>
      </c>
      <c r="BW448" t="n">
        <v>1.9048</v>
      </c>
    </row>
    <row r="449">
      <c r="A449" s="1112" t="n">
        <v>44910</v>
      </c>
      <c r="B449" s="63" t="n">
        <v>116372</v>
      </c>
      <c r="AA449" t="n">
        <v>2.1668</v>
      </c>
      <c r="AB449" t="n">
        <v>2.18</v>
      </c>
      <c r="AC449" t="n">
        <v>2.1935</v>
      </c>
      <c r="AD449" t="n">
        <v>2.3703</v>
      </c>
      <c r="AE449" t="n">
        <v>2.3775</v>
      </c>
      <c r="AF449" t="n">
        <v>2.3719</v>
      </c>
      <c r="AG449" t="n">
        <v>2.3552</v>
      </c>
      <c r="AH449" t="n">
        <v>2.3326</v>
      </c>
      <c r="AI449" t="n">
        <v>2.299</v>
      </c>
      <c r="AJ449" t="n">
        <v>2.153</v>
      </c>
      <c r="AK449" t="n">
        <v>2.1157</v>
      </c>
      <c r="AL449" t="n">
        <v>2.093</v>
      </c>
      <c r="AM449" t="n">
        <v>2.0852</v>
      </c>
      <c r="AN449" t="n">
        <v>2.09</v>
      </c>
      <c r="AO449" t="n">
        <v>2.1046</v>
      </c>
      <c r="AP449" t="n">
        <v>2.2719</v>
      </c>
      <c r="AQ449" t="n">
        <v>2.2807</v>
      </c>
      <c r="AR449" t="n">
        <v>2.2815</v>
      </c>
      <c r="AS449" t="n">
        <v>2.2641</v>
      </c>
      <c r="AT449" t="n">
        <v>2.2462</v>
      </c>
      <c r="AU449" t="n">
        <v>2.2071</v>
      </c>
      <c r="AV449" t="n">
        <v>2.0792</v>
      </c>
      <c r="AW449" t="n">
        <v>2.0477</v>
      </c>
      <c r="AX449" t="n">
        <v>2.0243</v>
      </c>
      <c r="AY449" t="n">
        <v>2.0048</v>
      </c>
      <c r="AZ449" t="n">
        <v>2.0098</v>
      </c>
      <c r="BA449" t="n">
        <v>2.0266</v>
      </c>
      <c r="BB449" t="n">
        <v>2.2087</v>
      </c>
      <c r="BC449" t="n">
        <v>2.2262</v>
      </c>
      <c r="BD449" t="n">
        <v>2.2208</v>
      </c>
      <c r="BE449" t="n">
        <v>2.207</v>
      </c>
      <c r="BF449" t="n">
        <v>2.1867</v>
      </c>
      <c r="BG449" t="n">
        <v>2.1463</v>
      </c>
      <c r="BH449" t="n">
        <v>2.015</v>
      </c>
      <c r="BI449" t="n">
        <v>1.9788</v>
      </c>
      <c r="BJ449" t="n">
        <v>1.95</v>
      </c>
      <c r="BK449" t="n">
        <v>1.9299</v>
      </c>
      <c r="BL449" t="n">
        <v>1.9344</v>
      </c>
      <c r="BM449" t="n">
        <v>1.9512</v>
      </c>
      <c r="BN449" t="n">
        <v>2.1333</v>
      </c>
      <c r="BO449" t="n">
        <v>2.1508</v>
      </c>
      <c r="BP449" t="n">
        <v>2.1454</v>
      </c>
      <c r="BQ449" t="n">
        <v>2.1316</v>
      </c>
      <c r="BR449" t="n">
        <v>2.1113</v>
      </c>
      <c r="BS449" t="n">
        <v>2.0709</v>
      </c>
      <c r="BT449" t="n">
        <v>1.9396</v>
      </c>
      <c r="BU449" t="n">
        <v>1.9034</v>
      </c>
      <c r="BV449" t="n">
        <v>1.8746</v>
      </c>
      <c r="BW449" t="n">
        <v>1.8545</v>
      </c>
    </row>
    <row r="450">
      <c r="A450" s="1112" t="n">
        <v>44911</v>
      </c>
      <c r="B450" s="63" t="n">
        <v>130688</v>
      </c>
      <c r="AA450" t="n">
        <v>2.1323</v>
      </c>
      <c r="AB450" t="n">
        <v>2.1459</v>
      </c>
      <c r="AC450" t="n">
        <v>2.1589</v>
      </c>
      <c r="AD450" t="n">
        <v>2.3356</v>
      </c>
      <c r="AE450" t="n">
        <v>2.3407</v>
      </c>
      <c r="AF450" t="n">
        <v>2.3322</v>
      </c>
      <c r="AG450" t="n">
        <v>2.3146</v>
      </c>
      <c r="AH450" t="n">
        <v>2.29</v>
      </c>
      <c r="AI450" t="n">
        <v>2.2526</v>
      </c>
      <c r="AJ450" t="n">
        <v>2.1024</v>
      </c>
      <c r="AK450" t="n">
        <v>2.0634</v>
      </c>
      <c r="AL450" t="n">
        <v>2.0389</v>
      </c>
      <c r="AM450" t="n">
        <v>2.0275</v>
      </c>
      <c r="AN450" t="n">
        <v>2.0327</v>
      </c>
      <c r="AO450" t="n">
        <v>2.0499</v>
      </c>
      <c r="AP450" t="n">
        <v>2.2202</v>
      </c>
      <c r="AQ450" t="n">
        <v>2.2295</v>
      </c>
      <c r="AR450" t="n">
        <v>2.2308</v>
      </c>
      <c r="AS450" t="n">
        <v>2.2139</v>
      </c>
      <c r="AT450" t="n">
        <v>2.1965</v>
      </c>
      <c r="AU450" t="n">
        <v>2.158</v>
      </c>
      <c r="AV450" t="n">
        <v>2.0306</v>
      </c>
      <c r="AW450" t="n">
        <v>1.9996</v>
      </c>
      <c r="AX450" t="n">
        <v>1.9767</v>
      </c>
      <c r="AY450" t="n">
        <v>1.9572</v>
      </c>
      <c r="AZ450" t="n">
        <v>1.9622</v>
      </c>
      <c r="BA450" t="n">
        <v>1.979</v>
      </c>
      <c r="BB450" t="n">
        <v>2.1611</v>
      </c>
      <c r="BC450" t="n">
        <v>2.1786</v>
      </c>
      <c r="BD450" t="n">
        <v>2.1732</v>
      </c>
      <c r="BE450" t="n">
        <v>2.1594</v>
      </c>
      <c r="BF450" t="n">
        <v>2.1391</v>
      </c>
      <c r="BG450" t="n">
        <v>2.0987</v>
      </c>
      <c r="BH450" t="n">
        <v>1.9674</v>
      </c>
      <c r="BI450" t="n">
        <v>1.9312</v>
      </c>
      <c r="BJ450" t="n">
        <v>1.9024</v>
      </c>
      <c r="BK450" t="n">
        <v>1.8823</v>
      </c>
      <c r="BL450" t="n">
        <v>1.8868</v>
      </c>
      <c r="BM450" t="n">
        <v>1.9036</v>
      </c>
      <c r="BN450" t="n">
        <v>2.0857</v>
      </c>
      <c r="BO450" t="n">
        <v>2.1032</v>
      </c>
      <c r="BP450" t="n">
        <v>2.0978</v>
      </c>
      <c r="BQ450" t="n">
        <v>2.084</v>
      </c>
      <c r="BR450" t="n">
        <v>2.0637</v>
      </c>
      <c r="BS450" t="n">
        <v>2.0233</v>
      </c>
      <c r="BT450" t="n">
        <v>1.892</v>
      </c>
      <c r="BU450" t="n">
        <v>1.8558</v>
      </c>
      <c r="BV450" t="n">
        <v>1.827</v>
      </c>
      <c r="BW450" t="n">
        <v>1.8069</v>
      </c>
    </row>
    <row r="451">
      <c r="A451" s="1112" t="n">
        <v>44914</v>
      </c>
      <c r="B451" s="63" t="n">
        <v>114144</v>
      </c>
      <c r="AA451" t="n">
        <v>2.1776</v>
      </c>
      <c r="AB451" t="n">
        <v>2.1906</v>
      </c>
      <c r="AC451" t="n">
        <v>2.2015</v>
      </c>
      <c r="AD451" t="n">
        <v>2.3729</v>
      </c>
      <c r="AE451" t="n">
        <v>2.3749</v>
      </c>
      <c r="AF451" t="n">
        <v>2.3649</v>
      </c>
      <c r="AG451" t="n">
        <v>2.3448</v>
      </c>
      <c r="AH451" t="n">
        <v>2.3174</v>
      </c>
      <c r="AI451" t="n">
        <v>2.2773</v>
      </c>
      <c r="AJ451" t="n">
        <v>2.1274</v>
      </c>
      <c r="AK451" t="n">
        <v>2.0891</v>
      </c>
      <c r="AL451" t="n">
        <v>2.0646</v>
      </c>
      <c r="AM451" t="n">
        <v>2.054</v>
      </c>
      <c r="AN451" t="n">
        <v>2.0604</v>
      </c>
      <c r="AO451" t="n">
        <v>2.0776</v>
      </c>
      <c r="AP451" t="n">
        <v>2.2479</v>
      </c>
      <c r="AQ451" t="n">
        <v>2.2572</v>
      </c>
      <c r="AR451" t="n">
        <v>2.2585</v>
      </c>
      <c r="AS451" t="n">
        <v>2.2416</v>
      </c>
      <c r="AT451" t="n">
        <v>2.2242</v>
      </c>
      <c r="AU451" t="n">
        <v>2.1857</v>
      </c>
      <c r="AV451" t="n">
        <v>2.0583</v>
      </c>
      <c r="AW451" t="n">
        <v>2.0273</v>
      </c>
      <c r="AX451" t="n">
        <v>2.0044</v>
      </c>
      <c r="AY451" t="n">
        <v>1.9849</v>
      </c>
      <c r="AZ451" t="n">
        <v>1.9899</v>
      </c>
      <c r="BA451" t="n">
        <v>2.0067</v>
      </c>
      <c r="BB451" t="n">
        <v>2.1888</v>
      </c>
      <c r="BC451" t="n">
        <v>2.2063</v>
      </c>
      <c r="BD451" t="n">
        <v>2.2009</v>
      </c>
      <c r="BE451" t="n">
        <v>2.1871</v>
      </c>
      <c r="BF451" t="n">
        <v>2.1668</v>
      </c>
      <c r="BG451" t="n">
        <v>2.1264</v>
      </c>
      <c r="BH451" t="n">
        <v>1.9951</v>
      </c>
      <c r="BI451" t="n">
        <v>1.9589</v>
      </c>
      <c r="BJ451" t="n">
        <v>1.9301</v>
      </c>
      <c r="BK451" t="n">
        <v>1.91</v>
      </c>
      <c r="BL451" t="n">
        <v>1.9145</v>
      </c>
      <c r="BM451" t="n">
        <v>1.9313</v>
      </c>
      <c r="BN451" t="n">
        <v>2.1134</v>
      </c>
      <c r="BO451" t="n">
        <v>2.1309</v>
      </c>
      <c r="BP451" t="n">
        <v>2.1255</v>
      </c>
      <c r="BQ451" t="n">
        <v>2.1117</v>
      </c>
      <c r="BR451" t="n">
        <v>2.0914</v>
      </c>
      <c r="BS451" t="n">
        <v>2.051</v>
      </c>
      <c r="BT451" t="n">
        <v>1.9197</v>
      </c>
      <c r="BU451" t="n">
        <v>1.8835</v>
      </c>
      <c r="BV451" t="n">
        <v>1.8547</v>
      </c>
      <c r="BW451" t="n">
        <v>1.8346</v>
      </c>
    </row>
    <row r="452">
      <c r="A452" s="1112" t="n">
        <v>44915</v>
      </c>
      <c r="B452" s="63" t="n">
        <v>129210</v>
      </c>
      <c r="AA452" t="n">
        <v>2.2228</v>
      </c>
      <c r="AB452" t="n">
        <v>2.232</v>
      </c>
      <c r="AC452" t="n">
        <v>2.2409</v>
      </c>
      <c r="AD452" t="n">
        <v>2.4082</v>
      </c>
      <c r="AE452" t="n">
        <v>2.407</v>
      </c>
      <c r="AF452" t="n">
        <v>2.3945</v>
      </c>
      <c r="AG452" t="n">
        <v>2.3736</v>
      </c>
      <c r="AH452" t="n">
        <v>2.3451</v>
      </c>
      <c r="AI452" t="n">
        <v>2.304</v>
      </c>
      <c r="AJ452" t="n">
        <v>2.1536</v>
      </c>
      <c r="AK452" t="n">
        <v>2.1151</v>
      </c>
      <c r="AL452" t="n">
        <v>2.0902</v>
      </c>
      <c r="AM452" t="n">
        <v>2.0816</v>
      </c>
      <c r="AN452" t="n">
        <v>2.0868</v>
      </c>
      <c r="AO452" t="n">
        <v>2.1049</v>
      </c>
      <c r="AP452" t="n">
        <v>2.2735</v>
      </c>
      <c r="AQ452" t="n">
        <v>2.2822</v>
      </c>
      <c r="AR452" t="n">
        <v>2.2822</v>
      </c>
      <c r="AS452" t="n">
        <v>2.2653</v>
      </c>
      <c r="AT452" t="n">
        <v>2.2479</v>
      </c>
      <c r="AU452" t="n">
        <v>2.2094</v>
      </c>
      <c r="AV452" t="n">
        <v>2.082</v>
      </c>
      <c r="AW452" t="n">
        <v>2.051</v>
      </c>
      <c r="AX452" t="n">
        <v>2.0281</v>
      </c>
      <c r="AY452" t="n">
        <v>2.0086</v>
      </c>
      <c r="AZ452" t="n">
        <v>2.0136</v>
      </c>
      <c r="BA452" t="n">
        <v>2.0304</v>
      </c>
      <c r="BB452" t="n">
        <v>2.2125</v>
      </c>
      <c r="BC452" t="n">
        <v>2.23</v>
      </c>
      <c r="BD452" t="n">
        <v>2.2246</v>
      </c>
      <c r="BE452" t="n">
        <v>2.2108</v>
      </c>
      <c r="BF452" t="n">
        <v>2.1905</v>
      </c>
      <c r="BG452" t="n">
        <v>2.1501</v>
      </c>
      <c r="BH452" t="n">
        <v>2.0188</v>
      </c>
      <c r="BI452" t="n">
        <v>1.9826</v>
      </c>
      <c r="BJ452" t="n">
        <v>1.9538</v>
      </c>
      <c r="BK452" t="n">
        <v>1.9337</v>
      </c>
      <c r="BL452" t="n">
        <v>1.9382</v>
      </c>
      <c r="BM452" t="n">
        <v>1.955</v>
      </c>
      <c r="BN452" t="n">
        <v>2.1371</v>
      </c>
      <c r="BO452" t="n">
        <v>2.1546</v>
      </c>
      <c r="BP452" t="n">
        <v>2.1492</v>
      </c>
      <c r="BQ452" t="n">
        <v>2.1354</v>
      </c>
      <c r="BR452" t="n">
        <v>2.1151</v>
      </c>
      <c r="BS452" t="n">
        <v>2.0747</v>
      </c>
      <c r="BT452" t="n">
        <v>1.9434</v>
      </c>
      <c r="BU452" t="n">
        <v>1.9072</v>
      </c>
      <c r="BV452" t="n">
        <v>1.8784</v>
      </c>
      <c r="BW452" t="n">
        <v>1.8583</v>
      </c>
    </row>
    <row r="453">
      <c r="A453" s="1112" t="n">
        <v>44916</v>
      </c>
      <c r="B453" s="63" t="n">
        <v>123331</v>
      </c>
      <c r="AA453" t="n">
        <v>2.2558</v>
      </c>
      <c r="AB453" t="n">
        <v>2.2647</v>
      </c>
      <c r="AC453" t="n">
        <v>2.2758</v>
      </c>
      <c r="AD453" t="n">
        <v>2.4515</v>
      </c>
      <c r="AE453" t="n">
        <v>2.454</v>
      </c>
      <c r="AF453" t="n">
        <v>2.4437</v>
      </c>
      <c r="AG453" t="n">
        <v>2.4229</v>
      </c>
      <c r="AH453" t="n">
        <v>2.3943</v>
      </c>
      <c r="AI453" t="n">
        <v>2.3538</v>
      </c>
      <c r="AJ453" t="n">
        <v>2.2028</v>
      </c>
      <c r="AK453" t="n">
        <v>2.1635</v>
      </c>
      <c r="AL453" t="n">
        <v>2.1372</v>
      </c>
      <c r="AM453" t="n">
        <v>2.1276</v>
      </c>
      <c r="AN453" t="n">
        <v>2.1316</v>
      </c>
      <c r="AO453" t="n">
        <v>2.1496</v>
      </c>
      <c r="AP453" t="n">
        <v>2.3179</v>
      </c>
      <c r="AQ453" t="n">
        <v>2.3259</v>
      </c>
      <c r="AR453" t="n">
        <v>2.3259</v>
      </c>
      <c r="AS453" t="n">
        <v>2.309</v>
      </c>
      <c r="AT453" t="n">
        <v>2.2916</v>
      </c>
      <c r="AU453" t="n">
        <v>2.2531</v>
      </c>
      <c r="AV453" t="n">
        <v>2.1257</v>
      </c>
      <c r="AW453" t="n">
        <v>2.0947</v>
      </c>
      <c r="AX453" t="n">
        <v>2.0718</v>
      </c>
      <c r="AY453" t="n">
        <v>2.0523</v>
      </c>
      <c r="AZ453" t="n">
        <v>2.0573</v>
      </c>
      <c r="BA453" t="n">
        <v>2.0741</v>
      </c>
      <c r="BB453" t="n">
        <v>2.2562</v>
      </c>
      <c r="BC453" t="n">
        <v>2.2737</v>
      </c>
      <c r="BD453" t="n">
        <v>2.2683</v>
      </c>
      <c r="BE453" t="n">
        <v>2.2545</v>
      </c>
      <c r="BF453" t="n">
        <v>2.2342</v>
      </c>
      <c r="BG453" t="n">
        <v>2.1938</v>
      </c>
      <c r="BH453" t="n">
        <v>2.0625</v>
      </c>
      <c r="BI453" t="n">
        <v>2.0263</v>
      </c>
      <c r="BJ453" t="n">
        <v>1.9975</v>
      </c>
      <c r="BK453" t="n">
        <v>1.9774</v>
      </c>
      <c r="BL453" t="n">
        <v>1.9819</v>
      </c>
      <c r="BM453" t="n">
        <v>1.9987</v>
      </c>
      <c r="BN453" t="n">
        <v>2.1808</v>
      </c>
      <c r="BO453" t="n">
        <v>2.1983</v>
      </c>
      <c r="BP453" t="n">
        <v>2.1929</v>
      </c>
      <c r="BQ453" t="n">
        <v>2.1791</v>
      </c>
      <c r="BR453" t="n">
        <v>2.1588</v>
      </c>
      <c r="BS453" t="n">
        <v>2.1184</v>
      </c>
      <c r="BT453" t="n">
        <v>1.9871</v>
      </c>
      <c r="BU453" t="n">
        <v>1.9509</v>
      </c>
      <c r="BV453" t="n">
        <v>1.9221</v>
      </c>
      <c r="BW453" t="n">
        <v>1.902</v>
      </c>
    </row>
    <row r="454">
      <c r="A454" s="1112" t="n">
        <v>44917</v>
      </c>
      <c r="B454" s="63" t="n">
        <v>147313</v>
      </c>
      <c r="AA454" t="n">
        <v>2.2488</v>
      </c>
      <c r="AB454" t="n">
        <v>2.2597</v>
      </c>
      <c r="AC454" t="n">
        <v>2.2695</v>
      </c>
      <c r="AD454" t="n">
        <v>2.4417</v>
      </c>
      <c r="AE454" t="n">
        <v>2.4417</v>
      </c>
      <c r="AF454" t="n">
        <v>2.4289</v>
      </c>
      <c r="AG454" t="n">
        <v>2.4056</v>
      </c>
      <c r="AH454" t="n">
        <v>2.3743</v>
      </c>
      <c r="AI454" t="n">
        <v>2.3322</v>
      </c>
      <c r="AJ454" t="n">
        <v>2.1844</v>
      </c>
      <c r="AK454" t="n">
        <v>2.145</v>
      </c>
      <c r="AL454" t="n">
        <v>2.1186</v>
      </c>
      <c r="AM454" t="n">
        <v>2.1091</v>
      </c>
      <c r="AN454" t="n">
        <v>2.1127</v>
      </c>
      <c r="AO454" t="n">
        <v>2.1303</v>
      </c>
      <c r="AP454" t="n">
        <v>2.2986</v>
      </c>
      <c r="AQ454" t="n">
        <v>2.3066</v>
      </c>
      <c r="AR454" t="n">
        <v>2.3066</v>
      </c>
      <c r="AS454" t="n">
        <v>2.2897</v>
      </c>
      <c r="AT454" t="n">
        <v>2.2723</v>
      </c>
      <c r="AU454" t="n">
        <v>2.2338</v>
      </c>
      <c r="AV454" t="n">
        <v>2.1064</v>
      </c>
      <c r="AW454" t="n">
        <v>2.0754</v>
      </c>
      <c r="AX454" t="n">
        <v>2.0525</v>
      </c>
      <c r="AY454" t="n">
        <v>2.033</v>
      </c>
      <c r="AZ454" t="n">
        <v>2.038</v>
      </c>
      <c r="BA454" t="n">
        <v>2.0548</v>
      </c>
      <c r="BB454" t="n">
        <v>2.2369</v>
      </c>
      <c r="BC454" t="n">
        <v>2.2544</v>
      </c>
      <c r="BD454" t="n">
        <v>2.249</v>
      </c>
      <c r="BE454" t="n">
        <v>2.2352</v>
      </c>
      <c r="BF454" t="n">
        <v>2.2149</v>
      </c>
      <c r="BG454" t="n">
        <v>2.1745</v>
      </c>
      <c r="BH454" t="n">
        <v>2.0432</v>
      </c>
      <c r="BI454" t="n">
        <v>2.007</v>
      </c>
      <c r="BJ454" t="n">
        <v>1.9782</v>
      </c>
      <c r="BK454" t="n">
        <v>1.9581</v>
      </c>
      <c r="BL454" t="n">
        <v>1.9626</v>
      </c>
      <c r="BM454" t="n">
        <v>1.9794</v>
      </c>
      <c r="BN454" t="n">
        <v>2.1615</v>
      </c>
      <c r="BO454" t="n">
        <v>2.179</v>
      </c>
      <c r="BP454" t="n">
        <v>2.1736</v>
      </c>
      <c r="BQ454" t="n">
        <v>2.1598</v>
      </c>
      <c r="BR454" t="n">
        <v>2.1395</v>
      </c>
      <c r="BS454" t="n">
        <v>2.0991</v>
      </c>
      <c r="BT454" t="n">
        <v>1.9678</v>
      </c>
      <c r="BU454" t="n">
        <v>1.9316</v>
      </c>
      <c r="BV454" t="n">
        <v>1.9028</v>
      </c>
      <c r="BW454" t="n">
        <v>1.8827</v>
      </c>
    </row>
    <row r="455">
      <c r="A455" s="1112" t="n">
        <v>44918</v>
      </c>
      <c r="B455" s="63" t="n">
        <v>173818</v>
      </c>
      <c r="AA455" t="n">
        <v>2.3836</v>
      </c>
      <c r="AB455" t="n">
        <v>2.3915</v>
      </c>
      <c r="AC455" t="n">
        <v>2.3961</v>
      </c>
      <c r="AD455" t="n">
        <v>2.5605</v>
      </c>
      <c r="AE455" t="n">
        <v>2.5579</v>
      </c>
      <c r="AF455" t="n">
        <v>2.5402</v>
      </c>
      <c r="AG455" t="n">
        <v>2.513</v>
      </c>
      <c r="AH455" t="n">
        <v>2.4784</v>
      </c>
      <c r="AI455" t="n">
        <v>2.4339</v>
      </c>
      <c r="AJ455" t="n">
        <v>2.283</v>
      </c>
      <c r="AK455" t="n">
        <v>2.2421</v>
      </c>
      <c r="AL455" t="n">
        <v>2.2168</v>
      </c>
      <c r="AM455" t="n">
        <v>2.2093</v>
      </c>
      <c r="AN455" t="n">
        <v>2.213</v>
      </c>
      <c r="AO455" t="n">
        <v>2.2263</v>
      </c>
      <c r="AP455" t="n">
        <v>2.3812</v>
      </c>
      <c r="AQ455" t="n">
        <v>2.3852</v>
      </c>
      <c r="AR455" t="n">
        <v>2.3769</v>
      </c>
      <c r="AS455" t="n">
        <v>2.3594</v>
      </c>
      <c r="AT455" t="n">
        <v>2.3414</v>
      </c>
      <c r="AU455" t="n">
        <v>2.3029</v>
      </c>
      <c r="AV455" t="n">
        <v>2.1755</v>
      </c>
      <c r="AW455" t="n">
        <v>2.1445</v>
      </c>
      <c r="AX455" t="n">
        <v>2.1216</v>
      </c>
      <c r="AY455" t="n">
        <v>2.1021</v>
      </c>
      <c r="AZ455" t="n">
        <v>2.1071</v>
      </c>
      <c r="BA455" t="n">
        <v>2.1239</v>
      </c>
      <c r="BB455" t="n">
        <v>2.306</v>
      </c>
      <c r="BC455" t="n">
        <v>2.3235</v>
      </c>
      <c r="BD455" t="n">
        <v>2.3181</v>
      </c>
      <c r="BE455" t="n">
        <v>2.3043</v>
      </c>
      <c r="BF455" t="n">
        <v>2.284</v>
      </c>
      <c r="BG455" t="n">
        <v>2.2436</v>
      </c>
      <c r="BH455" t="n">
        <v>2.1123</v>
      </c>
      <c r="BI455" t="n">
        <v>2.0761</v>
      </c>
      <c r="BJ455" t="n">
        <v>2.0473</v>
      </c>
      <c r="BK455" t="n">
        <v>2.0272</v>
      </c>
      <c r="BL455" t="n">
        <v>2.0317</v>
      </c>
      <c r="BM455" t="n">
        <v>2.0485</v>
      </c>
      <c r="BN455" t="n">
        <v>2.2306</v>
      </c>
      <c r="BO455" t="n">
        <v>2.2481</v>
      </c>
      <c r="BP455" t="n">
        <v>2.2427</v>
      </c>
      <c r="BQ455" t="n">
        <v>2.2289</v>
      </c>
      <c r="BR455" t="n">
        <v>2.2086</v>
      </c>
      <c r="BS455" t="n">
        <v>2.1682</v>
      </c>
      <c r="BT455" t="n">
        <v>2.0369</v>
      </c>
      <c r="BU455" t="n">
        <v>2.0007</v>
      </c>
      <c r="BV455" t="n">
        <v>1.9719</v>
      </c>
      <c r="BW455" t="n">
        <v>1.9518</v>
      </c>
    </row>
    <row r="456">
      <c r="A456" s="1112" t="n">
        <v>44921</v>
      </c>
      <c r="AA456" s="192" t="n">
        <v>2.3836</v>
      </c>
      <c r="AB456" s="192" t="n">
        <v>2.3915</v>
      </c>
      <c r="AC456" s="192" t="n">
        <v>2.3961</v>
      </c>
      <c r="AD456" s="192" t="n">
        <v>2.5605</v>
      </c>
      <c r="AE456" s="192" t="n">
        <v>2.5579</v>
      </c>
      <c r="AF456" s="192" t="n">
        <v>2.5402</v>
      </c>
      <c r="AG456" s="192" t="n">
        <v>2.513</v>
      </c>
      <c r="AH456" s="192" t="n">
        <v>2.4784</v>
      </c>
      <c r="AI456" s="192" t="n">
        <v>2.4339</v>
      </c>
      <c r="AJ456" s="192" t="n">
        <v>2.283</v>
      </c>
      <c r="AK456" s="192" t="n">
        <v>2.2421</v>
      </c>
      <c r="AL456" s="192" t="n">
        <v>2.2168</v>
      </c>
      <c r="AM456" s="192" t="n">
        <v>2.2093</v>
      </c>
      <c r="AN456" s="192" t="n">
        <v>2.213</v>
      </c>
      <c r="AO456" s="192" t="n">
        <v>2.2263</v>
      </c>
      <c r="AP456" s="192" t="n">
        <v>2.3812</v>
      </c>
      <c r="AQ456" s="192" t="n">
        <v>2.3852</v>
      </c>
      <c r="AR456" s="192" t="n">
        <v>2.3769</v>
      </c>
      <c r="AS456" s="192" t="n">
        <v>2.3594</v>
      </c>
      <c r="AT456" s="192" t="n">
        <v>2.3414</v>
      </c>
      <c r="AU456" s="192" t="n">
        <v>2.3029</v>
      </c>
      <c r="AV456" s="192" t="n">
        <v>2.1755</v>
      </c>
      <c r="AW456" s="192" t="n">
        <v>2.1445</v>
      </c>
      <c r="AX456" s="192" t="n">
        <v>2.1216</v>
      </c>
      <c r="AY456" s="192" t="n">
        <v>2.1021</v>
      </c>
      <c r="AZ456" s="192" t="n">
        <v>2.1071</v>
      </c>
      <c r="BA456" s="192" t="n">
        <v>2.1239</v>
      </c>
      <c r="BB456" s="192" t="n">
        <v>2.306</v>
      </c>
      <c r="BC456" s="192" t="n">
        <v>2.3235</v>
      </c>
      <c r="BD456" s="192" t="n">
        <v>2.3181</v>
      </c>
      <c r="BE456" s="192" t="n">
        <v>2.3043</v>
      </c>
      <c r="BF456" s="192" t="n">
        <v>2.284</v>
      </c>
      <c r="BG456" s="192" t="n">
        <v>2.2436</v>
      </c>
      <c r="BH456" s="192" t="n">
        <v>2.1123</v>
      </c>
      <c r="BI456" s="192" t="n">
        <v>2.0761</v>
      </c>
      <c r="BJ456" s="192" t="n">
        <v>2.0473</v>
      </c>
      <c r="BK456" s="192" t="n">
        <v>2.0272</v>
      </c>
      <c r="BL456" s="192" t="n">
        <v>2.0317</v>
      </c>
      <c r="BM456" s="192" t="n">
        <v>2.0485</v>
      </c>
      <c r="BN456" s="192" t="n">
        <v>2.2306</v>
      </c>
      <c r="BO456" s="192" t="n">
        <v>2.2481</v>
      </c>
      <c r="BP456" s="192" t="n">
        <v>2.2427</v>
      </c>
      <c r="BQ456" s="192" t="n">
        <v>2.2289</v>
      </c>
      <c r="BR456" s="192" t="n">
        <v>2.2086</v>
      </c>
      <c r="BS456" s="192" t="n">
        <v>2.1682</v>
      </c>
      <c r="BT456" s="192" t="n">
        <v>2.0369</v>
      </c>
      <c r="BU456" s="192" t="n">
        <v>2.0007</v>
      </c>
      <c r="BV456" s="192" t="n">
        <v>1.9719</v>
      </c>
      <c r="BW456" s="192" t="n">
        <v>1.9518</v>
      </c>
    </row>
    <row r="457">
      <c r="A457" s="1112" t="n">
        <v>44922</v>
      </c>
      <c r="B457" s="63" t="n">
        <v>129581</v>
      </c>
      <c r="AA457" t="n">
        <v>2.3602</v>
      </c>
      <c r="AB457" t="n">
        <v>2.3683</v>
      </c>
      <c r="AC457" t="n">
        <v>2.3757</v>
      </c>
      <c r="AD457" t="n">
        <v>2.5381</v>
      </c>
      <c r="AE457" t="n">
        <v>2.5365</v>
      </c>
      <c r="AF457" t="n">
        <v>2.5199</v>
      </c>
      <c r="AG457" t="n">
        <v>2.4924</v>
      </c>
      <c r="AH457" t="n">
        <v>2.4581</v>
      </c>
      <c r="AI457" t="n">
        <v>2.4156</v>
      </c>
      <c r="AJ457" t="n">
        <v>2.267</v>
      </c>
      <c r="AK457" t="n">
        <v>2.2272</v>
      </c>
      <c r="AL457" t="n">
        <v>2.2029</v>
      </c>
      <c r="AM457" t="n">
        <v>2.1945</v>
      </c>
      <c r="AN457" t="n">
        <v>2.1977</v>
      </c>
      <c r="AO457" t="n">
        <v>2.2128</v>
      </c>
      <c r="AP457" t="n">
        <v>2.3677</v>
      </c>
      <c r="AQ457" t="n">
        <v>2.3717</v>
      </c>
      <c r="AR457" t="n">
        <v>2.3634</v>
      </c>
      <c r="AS457" t="n">
        <v>2.3459</v>
      </c>
      <c r="AT457" t="n">
        <v>2.3279</v>
      </c>
      <c r="AU457" t="n">
        <v>2.2894</v>
      </c>
      <c r="AV457" t="n">
        <v>2.162</v>
      </c>
      <c r="AW457" t="n">
        <v>2.131</v>
      </c>
      <c r="AX457" t="n">
        <v>2.1081</v>
      </c>
      <c r="AY457" t="n">
        <v>2.0886</v>
      </c>
      <c r="AZ457" t="n">
        <v>2.0936</v>
      </c>
      <c r="BA457" t="n">
        <v>2.1104</v>
      </c>
      <c r="BB457" t="n">
        <v>2.2925</v>
      </c>
      <c r="BC457" t="n">
        <v>2.31</v>
      </c>
      <c r="BD457" t="n">
        <v>2.3046</v>
      </c>
      <c r="BE457" t="n">
        <v>2.2908</v>
      </c>
      <c r="BF457" t="n">
        <v>2.2705</v>
      </c>
      <c r="BG457" t="n">
        <v>2.2301</v>
      </c>
      <c r="BH457" t="n">
        <v>2.0988</v>
      </c>
      <c r="BI457" t="n">
        <v>2.0626</v>
      </c>
      <c r="BJ457" t="n">
        <v>2.0338</v>
      </c>
      <c r="BK457" t="n">
        <v>2.0137</v>
      </c>
      <c r="BL457" t="n">
        <v>2.0182</v>
      </c>
      <c r="BM457" t="n">
        <v>2.035</v>
      </c>
      <c r="BN457" t="n">
        <v>2.2171</v>
      </c>
      <c r="BO457" t="n">
        <v>2.2346</v>
      </c>
      <c r="BP457" t="n">
        <v>2.2292</v>
      </c>
      <c r="BQ457" t="n">
        <v>2.2154</v>
      </c>
      <c r="BR457" t="n">
        <v>2.1951</v>
      </c>
      <c r="BS457" t="n">
        <v>2.1547</v>
      </c>
      <c r="BT457" t="n">
        <v>2.0234</v>
      </c>
      <c r="BU457" t="n">
        <v>1.9872</v>
      </c>
      <c r="BV457" t="n">
        <v>1.9584</v>
      </c>
      <c r="BW457" t="n">
        <v>1.9383</v>
      </c>
    </row>
    <row r="458">
      <c r="A458" s="1112" t="n">
        <v>44923</v>
      </c>
      <c r="B458" s="63" t="n">
        <v>129030</v>
      </c>
      <c r="AA458" t="n">
        <v>2.3629</v>
      </c>
      <c r="AB458" t="n">
        <v>2.3721</v>
      </c>
      <c r="AC458" t="n">
        <v>2.3751</v>
      </c>
      <c r="AD458" t="n">
        <v>2.5331</v>
      </c>
      <c r="AE458" t="n">
        <v>2.5296</v>
      </c>
      <c r="AF458" t="n">
        <v>2.5117</v>
      </c>
      <c r="AG458" t="n">
        <v>2.4841</v>
      </c>
      <c r="AH458" t="n">
        <v>2.4494</v>
      </c>
      <c r="AI458" t="n">
        <v>2.4068</v>
      </c>
      <c r="AJ458" t="n">
        <v>2.2601</v>
      </c>
      <c r="AK458" t="n">
        <v>2.2195</v>
      </c>
      <c r="AL458" t="n">
        <v>2.1957</v>
      </c>
      <c r="AM458" t="n">
        <v>2.186</v>
      </c>
      <c r="AN458" t="n">
        <v>2.1892</v>
      </c>
      <c r="AO458" t="n">
        <v>2.2043</v>
      </c>
      <c r="AP458" t="n">
        <v>2.3592</v>
      </c>
      <c r="AQ458" t="n">
        <v>2.3632</v>
      </c>
      <c r="AR458" t="n">
        <v>2.3549</v>
      </c>
      <c r="AS458" t="n">
        <v>2.3374</v>
      </c>
      <c r="AT458" t="n">
        <v>2.3194</v>
      </c>
      <c r="AU458" t="n">
        <v>2.2809</v>
      </c>
      <c r="AV458" t="n">
        <v>2.1535</v>
      </c>
      <c r="AW458" t="n">
        <v>2.1225</v>
      </c>
      <c r="AX458" t="n">
        <v>2.0996</v>
      </c>
      <c r="AY458" t="n">
        <v>2.0801</v>
      </c>
      <c r="AZ458" t="n">
        <v>2.0851</v>
      </c>
      <c r="BA458" t="n">
        <v>2.1019</v>
      </c>
      <c r="BB458" t="n">
        <v>2.284</v>
      </c>
      <c r="BC458" t="n">
        <v>2.3015</v>
      </c>
      <c r="BD458" t="n">
        <v>2.2961</v>
      </c>
      <c r="BE458" t="n">
        <v>2.2823</v>
      </c>
      <c r="BF458" t="n">
        <v>2.262</v>
      </c>
      <c r="BG458" t="n">
        <v>2.2216</v>
      </c>
      <c r="BH458" t="n">
        <v>2.0903</v>
      </c>
      <c r="BI458" t="n">
        <v>2.0541</v>
      </c>
      <c r="BJ458" t="n">
        <v>2.0253</v>
      </c>
      <c r="BK458" t="n">
        <v>2.0052</v>
      </c>
      <c r="BL458" t="n">
        <v>2.0097</v>
      </c>
      <c r="BM458" t="n">
        <v>2.0265</v>
      </c>
      <c r="BN458" t="n">
        <v>2.2086</v>
      </c>
      <c r="BO458" t="n">
        <v>2.2261</v>
      </c>
      <c r="BP458" t="n">
        <v>2.2207</v>
      </c>
      <c r="BQ458" t="n">
        <v>2.2069</v>
      </c>
      <c r="BR458" t="n">
        <v>2.1866</v>
      </c>
      <c r="BS458" t="n">
        <v>2.1462</v>
      </c>
      <c r="BT458" t="n">
        <v>2.0149</v>
      </c>
      <c r="BU458" t="n">
        <v>1.9787</v>
      </c>
      <c r="BV458" t="n">
        <v>1.9499</v>
      </c>
      <c r="BW458" t="n">
        <v>1.9298</v>
      </c>
    </row>
    <row r="459">
      <c r="A459" s="1112" t="n">
        <v>44924</v>
      </c>
      <c r="B459" s="63" t="n">
        <v>127571</v>
      </c>
      <c r="AA459" t="n">
        <v>2.3707</v>
      </c>
      <c r="AB459" t="n">
        <v>2.3767</v>
      </c>
      <c r="AC459" t="n">
        <v>2.3793</v>
      </c>
      <c r="AD459" t="n">
        <v>2.5319</v>
      </c>
      <c r="AE459" t="n">
        <v>2.5262</v>
      </c>
      <c r="AF459" t="n">
        <v>2.5077</v>
      </c>
      <c r="AG459" t="n">
        <v>2.4797</v>
      </c>
      <c r="AH459" t="n">
        <v>2.4442</v>
      </c>
      <c r="AI459" t="n">
        <v>2.4006</v>
      </c>
      <c r="AJ459" t="n">
        <v>2.252</v>
      </c>
      <c r="AK459" t="n">
        <v>2.2109</v>
      </c>
      <c r="AL459" t="n">
        <v>2.186</v>
      </c>
      <c r="AM459" t="n">
        <v>2.1771</v>
      </c>
      <c r="AN459" t="n">
        <v>2.1803</v>
      </c>
      <c r="AO459" t="n">
        <v>2.1954</v>
      </c>
      <c r="AP459" t="n">
        <v>2.3503</v>
      </c>
      <c r="AQ459" t="n">
        <v>2.3543</v>
      </c>
      <c r="AR459" t="n">
        <v>2.346</v>
      </c>
      <c r="AS459" t="n">
        <v>2.3285</v>
      </c>
      <c r="AT459" t="n">
        <v>2.3105</v>
      </c>
      <c r="AU459" t="n">
        <v>2.272</v>
      </c>
      <c r="AV459" t="n">
        <v>2.1446</v>
      </c>
      <c r="AW459" t="n">
        <v>2.1136</v>
      </c>
      <c r="AX459" t="n">
        <v>2.0907</v>
      </c>
      <c r="AY459" t="n">
        <v>2.0712</v>
      </c>
      <c r="AZ459" t="n">
        <v>2.0762</v>
      </c>
      <c r="BA459" t="n">
        <v>2.093</v>
      </c>
      <c r="BB459" t="n">
        <v>2.2751</v>
      </c>
      <c r="BC459" t="n">
        <v>2.2926</v>
      </c>
      <c r="BD459" t="n">
        <v>2.2872</v>
      </c>
      <c r="BE459" t="n">
        <v>2.2734</v>
      </c>
      <c r="BF459" t="n">
        <v>2.2531</v>
      </c>
      <c r="BG459" t="n">
        <v>2.2127</v>
      </c>
      <c r="BH459" t="n">
        <v>2.0814</v>
      </c>
      <c r="BI459" t="n">
        <v>2.0452</v>
      </c>
      <c r="BJ459" t="n">
        <v>2.0164</v>
      </c>
      <c r="BK459" t="n">
        <v>1.9963</v>
      </c>
      <c r="BL459" t="n">
        <v>2.0008</v>
      </c>
      <c r="BM459" t="n">
        <v>2.0176</v>
      </c>
      <c r="BN459" t="n">
        <v>2.1997</v>
      </c>
      <c r="BO459" t="n">
        <v>2.2172</v>
      </c>
      <c r="BP459" t="n">
        <v>2.2118</v>
      </c>
      <c r="BQ459" t="n">
        <v>2.198</v>
      </c>
      <c r="BR459" t="n">
        <v>2.1777</v>
      </c>
      <c r="BS459" t="n">
        <v>2.1373</v>
      </c>
      <c r="BT459" t="n">
        <v>2.006</v>
      </c>
      <c r="BU459" t="n">
        <v>1.9698</v>
      </c>
      <c r="BV459" t="n">
        <v>1.941</v>
      </c>
      <c r="BW459" t="n">
        <v>1.9209</v>
      </c>
    </row>
    <row r="460">
      <c r="A460" s="1112" t="n">
        <v>44925</v>
      </c>
      <c r="B460" s="63" t="n">
        <v>131359</v>
      </c>
      <c r="AA460" s="28" t="n">
        <v>2.4595</v>
      </c>
      <c r="AB460" t="n">
        <v>2.4783</v>
      </c>
      <c r="AC460" t="n">
        <v>2.4783</v>
      </c>
      <c r="AD460" t="n">
        <v>2.6309</v>
      </c>
      <c r="AE460" t="n">
        <v>2.621</v>
      </c>
      <c r="AF460" t="n">
        <v>2.5978</v>
      </c>
      <c r="AG460" t="n">
        <v>2.5654</v>
      </c>
      <c r="AH460" t="n">
        <v>2.5261</v>
      </c>
      <c r="AI460" t="n">
        <v>2.4793</v>
      </c>
      <c r="AJ460" t="n">
        <v>2.3288</v>
      </c>
      <c r="AK460" t="n">
        <v>2.2865</v>
      </c>
      <c r="AL460" t="n">
        <v>2.2613</v>
      </c>
      <c r="AM460" t="n">
        <v>2.2524</v>
      </c>
      <c r="AN460" t="n">
        <v>2.2549</v>
      </c>
      <c r="AO460" t="n">
        <v>2.2698</v>
      </c>
      <c r="AP460" t="n">
        <v>2.4227</v>
      </c>
      <c r="AQ460" t="n">
        <v>2.4267</v>
      </c>
      <c r="AR460" t="n">
        <v>2.4184</v>
      </c>
      <c r="AS460" t="n">
        <v>2.4009</v>
      </c>
      <c r="AT460" t="n">
        <v>2.3829</v>
      </c>
      <c r="AU460" t="n">
        <v>2.3444</v>
      </c>
      <c r="AV460" t="n">
        <v>2.217</v>
      </c>
      <c r="AW460" t="n">
        <v>2.186</v>
      </c>
      <c r="AX460" t="n">
        <v>2.1631</v>
      </c>
      <c r="AY460" t="n">
        <v>2.1436</v>
      </c>
      <c r="AZ460" t="n">
        <v>2.1486</v>
      </c>
      <c r="BA460" t="n">
        <v>2.1654</v>
      </c>
      <c r="BB460" t="n">
        <v>2.3475</v>
      </c>
      <c r="BC460" t="n">
        <v>2.365</v>
      </c>
      <c r="BD460" t="n">
        <v>2.3596</v>
      </c>
      <c r="BE460" t="n">
        <v>2.3458</v>
      </c>
      <c r="BF460" t="n">
        <v>2.3255</v>
      </c>
      <c r="BG460" t="n">
        <v>2.2851</v>
      </c>
      <c r="BH460" t="n">
        <v>2.1538</v>
      </c>
      <c r="BI460" t="n">
        <v>2.1176</v>
      </c>
      <c r="BJ460" t="n">
        <v>2.0888</v>
      </c>
      <c r="BK460" t="n">
        <v>2.0687</v>
      </c>
      <c r="BL460" t="n">
        <v>2.0732</v>
      </c>
      <c r="BM460" t="n">
        <v>2.09</v>
      </c>
      <c r="BN460" t="n">
        <v>2.2721</v>
      </c>
      <c r="BO460" t="n">
        <v>2.2896</v>
      </c>
      <c r="BP460" t="n">
        <v>2.2842</v>
      </c>
      <c r="BQ460" t="n">
        <v>2.2704</v>
      </c>
      <c r="BR460" t="n">
        <v>2.2501</v>
      </c>
      <c r="BS460" t="n">
        <v>2.2097</v>
      </c>
      <c r="BT460" t="n">
        <v>2.0784</v>
      </c>
      <c r="BU460" t="n">
        <v>2.0422</v>
      </c>
      <c r="BV460" t="n">
        <v>2.0134</v>
      </c>
      <c r="BW460" t="n">
        <v>1.9933</v>
      </c>
    </row>
    <row r="461">
      <c r="A461" s="1112" t="n">
        <v>44928</v>
      </c>
      <c r="AA461" s="192" t="n">
        <v>2.4595</v>
      </c>
      <c r="AB461" s="192" t="n">
        <v>2.4783</v>
      </c>
      <c r="AC461" s="192" t="n">
        <v>2.4783</v>
      </c>
      <c r="AD461" s="192" t="n">
        <v>2.6309</v>
      </c>
      <c r="AE461" s="192" t="n">
        <v>2.621</v>
      </c>
      <c r="AF461" s="192" t="n">
        <v>2.5978</v>
      </c>
      <c r="AG461" s="192" t="n">
        <v>2.5654</v>
      </c>
      <c r="AH461" s="192" t="n">
        <v>2.5261</v>
      </c>
      <c r="AI461" s="192" t="n">
        <v>2.4793</v>
      </c>
      <c r="AJ461" s="192" t="n">
        <v>2.3288</v>
      </c>
      <c r="AK461" s="192" t="n">
        <v>2.2865</v>
      </c>
      <c r="AL461" s="192" t="n">
        <v>2.2613</v>
      </c>
      <c r="AM461" s="192" t="n">
        <v>2.2524</v>
      </c>
      <c r="AN461" s="192" t="n">
        <v>2.2549</v>
      </c>
      <c r="AO461" s="192" t="n">
        <v>2.2698</v>
      </c>
      <c r="AP461" s="192" t="n">
        <v>2.4227</v>
      </c>
      <c r="AQ461" s="192" t="n">
        <v>2.4267</v>
      </c>
      <c r="AR461" s="192" t="n">
        <v>2.4184</v>
      </c>
      <c r="AS461" s="192" t="n">
        <v>2.4009</v>
      </c>
      <c r="AT461" s="192" t="n">
        <v>2.3829</v>
      </c>
      <c r="AU461" s="192" t="n">
        <v>2.3444</v>
      </c>
      <c r="AV461" s="192" t="n">
        <v>2.217</v>
      </c>
      <c r="AW461" s="192" t="n">
        <v>2.186</v>
      </c>
      <c r="AX461" s="192" t="n">
        <v>2.1631</v>
      </c>
      <c r="AY461" s="192" t="n">
        <v>2.1436</v>
      </c>
      <c r="AZ461" s="192" t="n">
        <v>2.1486</v>
      </c>
      <c r="BA461" s="192" t="n">
        <v>2.1654</v>
      </c>
      <c r="BB461" s="192" t="n">
        <v>2.3475</v>
      </c>
      <c r="BC461" s="192" t="n">
        <v>2.365</v>
      </c>
      <c r="BD461" s="192" t="n">
        <v>2.3596</v>
      </c>
      <c r="BE461" s="192" t="n">
        <v>2.3458</v>
      </c>
      <c r="BF461" s="192" t="n">
        <v>2.3255</v>
      </c>
      <c r="BG461" s="192" t="n">
        <v>2.2851</v>
      </c>
      <c r="BH461" s="192" t="n">
        <v>2.1538</v>
      </c>
      <c r="BI461" s="192" t="n">
        <v>2.1176</v>
      </c>
      <c r="BJ461" s="192" t="n">
        <v>2.0888</v>
      </c>
      <c r="BK461" s="192" t="n">
        <v>2.0687</v>
      </c>
      <c r="BL461" s="192" t="n">
        <v>2.0732</v>
      </c>
      <c r="BM461" s="192" t="n">
        <v>2.09</v>
      </c>
      <c r="BN461" s="192" t="n">
        <v>2.2721</v>
      </c>
      <c r="BO461" s="192" t="n">
        <v>2.2896</v>
      </c>
      <c r="BP461" s="192" t="n">
        <v>2.2842</v>
      </c>
      <c r="BQ461" s="192" t="n">
        <v>2.2704</v>
      </c>
      <c r="BR461" s="192" t="n">
        <v>2.2501</v>
      </c>
      <c r="BS461" s="192" t="n">
        <v>2.2097</v>
      </c>
      <c r="BT461" s="192" t="n">
        <v>2.0784</v>
      </c>
      <c r="BU461" s="192" t="n">
        <v>2.0422</v>
      </c>
      <c r="BV461" s="192" t="n">
        <v>2.0134</v>
      </c>
      <c r="BW461" s="192" t="n">
        <v>1.9933</v>
      </c>
    </row>
    <row r="462">
      <c r="A462" s="1112" t="n">
        <v>44929</v>
      </c>
      <c r="B462" s="63" t="n">
        <v>191842</v>
      </c>
      <c r="AB462" t="n">
        <v>2.3612</v>
      </c>
      <c r="AC462" t="n">
        <v>2.3659</v>
      </c>
      <c r="AD462" t="n">
        <v>2.5308</v>
      </c>
      <c r="AE462" t="n">
        <v>2.5251</v>
      </c>
      <c r="AF462" t="n">
        <v>2.5031</v>
      </c>
      <c r="AG462" t="n">
        <v>2.4705</v>
      </c>
      <c r="AH462" t="n">
        <v>2.4304</v>
      </c>
      <c r="AI462" t="n">
        <v>2.3835</v>
      </c>
      <c r="AJ462" t="n">
        <v>2.2331</v>
      </c>
      <c r="AK462" t="n">
        <v>2.1927</v>
      </c>
      <c r="AL462" t="n">
        <v>2.1668</v>
      </c>
      <c r="AM462" t="n">
        <v>2.1577</v>
      </c>
      <c r="AN462" t="n">
        <v>2.1605</v>
      </c>
      <c r="AO462" t="n">
        <v>2.1754</v>
      </c>
      <c r="AP462" t="n">
        <v>2.3283</v>
      </c>
      <c r="AQ462" t="n">
        <v>2.3323</v>
      </c>
      <c r="AR462" t="n">
        <v>2.324</v>
      </c>
      <c r="AS462" t="n">
        <v>2.3065</v>
      </c>
      <c r="AT462" t="n">
        <v>2.2885</v>
      </c>
      <c r="AU462" t="n">
        <v>2.25</v>
      </c>
      <c r="AV462" t="n">
        <v>2.1226</v>
      </c>
      <c r="AW462" t="n">
        <v>2.0916</v>
      </c>
      <c r="AX462" t="n">
        <v>2.0687</v>
      </c>
      <c r="AY462" t="n">
        <v>2.0492</v>
      </c>
      <c r="AZ462" t="n">
        <v>2.0542</v>
      </c>
      <c r="BA462" t="n">
        <v>2.071</v>
      </c>
      <c r="BB462" t="n">
        <v>2.2531</v>
      </c>
      <c r="BC462" t="n">
        <v>2.2706</v>
      </c>
      <c r="BD462" t="n">
        <v>2.2652</v>
      </c>
      <c r="BE462" t="n">
        <v>2.2514</v>
      </c>
      <c r="BF462" t="n">
        <v>2.2311</v>
      </c>
      <c r="BG462" t="n">
        <v>2.1907</v>
      </c>
      <c r="BH462" t="n">
        <v>2.0594</v>
      </c>
      <c r="BI462" t="n">
        <v>2.0232</v>
      </c>
      <c r="BJ462" t="n">
        <v>1.9944</v>
      </c>
      <c r="BK462" t="n">
        <v>1.9743</v>
      </c>
      <c r="BL462" t="n">
        <v>1.9788</v>
      </c>
      <c r="BM462" t="n">
        <v>1.9956</v>
      </c>
      <c r="BN462" t="n">
        <v>2.1777</v>
      </c>
      <c r="BO462" t="n">
        <v>2.1952</v>
      </c>
      <c r="BP462" t="n">
        <v>2.1898</v>
      </c>
      <c r="BQ462" t="n">
        <v>2.176</v>
      </c>
      <c r="BR462" t="n">
        <v>2.1557</v>
      </c>
      <c r="BS462" t="n">
        <v>2.1153</v>
      </c>
      <c r="BT462" t="n">
        <v>1.984</v>
      </c>
      <c r="BU462" t="n">
        <v>1.9478</v>
      </c>
      <c r="BV462" t="n">
        <v>1.919</v>
      </c>
      <c r="BW462" t="n">
        <v>1.8989</v>
      </c>
    </row>
    <row r="463">
      <c r="A463" s="1112" t="n">
        <v>44930</v>
      </c>
      <c r="B463" s="63" t="n">
        <v>139017</v>
      </c>
      <c r="AB463" t="n">
        <v>2.2592</v>
      </c>
      <c r="AC463" t="n">
        <v>2.2637</v>
      </c>
      <c r="AD463" t="n">
        <v>2.4308</v>
      </c>
      <c r="AE463" t="n">
        <v>2.4266</v>
      </c>
      <c r="AF463" t="n">
        <v>2.4074</v>
      </c>
      <c r="AG463" t="n">
        <v>2.3789</v>
      </c>
      <c r="AH463" t="n">
        <v>2.3433</v>
      </c>
      <c r="AI463" t="n">
        <v>2.3017</v>
      </c>
      <c r="AJ463" t="n">
        <v>2.1571</v>
      </c>
      <c r="AK463" t="n">
        <v>2.1183</v>
      </c>
      <c r="AL463" t="n">
        <v>2.0946</v>
      </c>
      <c r="AM463" t="n">
        <v>2.0877</v>
      </c>
      <c r="AN463" t="n">
        <v>2.0916</v>
      </c>
      <c r="AO463" t="n">
        <v>2.1066</v>
      </c>
      <c r="AP463" t="n">
        <v>2.2599</v>
      </c>
      <c r="AQ463" t="n">
        <v>2.2644</v>
      </c>
      <c r="AR463" t="n">
        <v>2.2565</v>
      </c>
      <c r="AS463" t="n">
        <v>2.239</v>
      </c>
      <c r="AT463" t="n">
        <v>2.221</v>
      </c>
      <c r="AU463" t="n">
        <v>2.1825</v>
      </c>
      <c r="AV463" t="n">
        <v>2.0551</v>
      </c>
      <c r="AW463" t="n">
        <v>2.0241</v>
      </c>
      <c r="AX463" t="n">
        <v>2.0012</v>
      </c>
      <c r="AY463" t="n">
        <v>1.9817</v>
      </c>
      <c r="AZ463" t="n">
        <v>1.9867</v>
      </c>
      <c r="BA463" t="n">
        <v>2.0035</v>
      </c>
      <c r="BB463" t="n">
        <v>2.1856</v>
      </c>
      <c r="BC463" t="n">
        <v>2.2031</v>
      </c>
      <c r="BD463" t="n">
        <v>2.1977</v>
      </c>
      <c r="BE463" t="n">
        <v>2.1839</v>
      </c>
      <c r="BF463" t="n">
        <v>2.1636</v>
      </c>
      <c r="BG463" t="n">
        <v>2.1232</v>
      </c>
      <c r="BH463" t="n">
        <v>1.9919</v>
      </c>
      <c r="BI463" t="n">
        <v>1.9557</v>
      </c>
      <c r="BJ463" t="n">
        <v>1.9269</v>
      </c>
      <c r="BK463" t="n">
        <v>1.9068</v>
      </c>
      <c r="BL463" t="n">
        <v>1.9113</v>
      </c>
      <c r="BM463" t="n">
        <v>1.9281</v>
      </c>
      <c r="BN463" t="n">
        <v>2.1102</v>
      </c>
      <c r="BO463" t="n">
        <v>2.1277</v>
      </c>
      <c r="BP463" t="n">
        <v>2.1223</v>
      </c>
      <c r="BQ463" t="n">
        <v>2.1085</v>
      </c>
      <c r="BR463" t="n">
        <v>2.0882</v>
      </c>
      <c r="BS463" t="n">
        <v>2.0478</v>
      </c>
      <c r="BT463" t="n">
        <v>1.9165</v>
      </c>
      <c r="BU463" t="n">
        <v>1.8803</v>
      </c>
      <c r="BV463" t="n">
        <v>1.8515</v>
      </c>
      <c r="BW463" t="n">
        <v>1.8314</v>
      </c>
    </row>
    <row r="464">
      <c r="A464" s="1112" t="n">
        <v>44931</v>
      </c>
      <c r="B464" s="63" t="n">
        <v>138039</v>
      </c>
      <c r="AB464" t="n">
        <v>2.2671</v>
      </c>
      <c r="AC464" t="n">
        <v>2.2732</v>
      </c>
      <c r="AD464" t="n">
        <v>2.4416</v>
      </c>
      <c r="AE464" t="n">
        <v>2.4368</v>
      </c>
      <c r="AF464" t="n">
        <v>2.4178</v>
      </c>
      <c r="AG464" t="n">
        <v>2.3889</v>
      </c>
      <c r="AH464" t="n">
        <v>2.3537</v>
      </c>
      <c r="AI464" t="n">
        <v>2.3126</v>
      </c>
      <c r="AJ464" t="n">
        <v>2.1697</v>
      </c>
      <c r="AK464" t="n">
        <v>2.1293</v>
      </c>
      <c r="AL464" t="n">
        <v>2.1021</v>
      </c>
      <c r="AM464" t="n">
        <v>2.0929</v>
      </c>
      <c r="AN464" t="n">
        <v>2.0961</v>
      </c>
      <c r="AO464" t="n">
        <v>2.1111</v>
      </c>
      <c r="AP464" t="n">
        <v>2.2644</v>
      </c>
      <c r="AQ464" t="n">
        <v>2.2689</v>
      </c>
      <c r="AR464" t="n">
        <v>2.261</v>
      </c>
      <c r="AS464" t="n">
        <v>2.2435</v>
      </c>
      <c r="AT464" t="n">
        <v>2.2255</v>
      </c>
      <c r="AU464" t="n">
        <v>2.187</v>
      </c>
      <c r="AV464" t="n">
        <v>2.0596</v>
      </c>
      <c r="AW464" t="n">
        <v>2.0286</v>
      </c>
      <c r="AX464" t="n">
        <v>2.0057</v>
      </c>
      <c r="AY464" t="n">
        <v>1.9862</v>
      </c>
      <c r="AZ464" t="n">
        <v>1.9912</v>
      </c>
      <c r="BA464" t="n">
        <v>2.008</v>
      </c>
      <c r="BB464" t="n">
        <v>2.1901</v>
      </c>
      <c r="BC464" t="n">
        <v>2.2076</v>
      </c>
      <c r="BD464" t="n">
        <v>2.2022</v>
      </c>
      <c r="BE464" t="n">
        <v>2.1884</v>
      </c>
      <c r="BF464" t="n">
        <v>2.1681</v>
      </c>
      <c r="BG464" t="n">
        <v>2.1277</v>
      </c>
      <c r="BH464" t="n">
        <v>1.9964</v>
      </c>
      <c r="BI464" t="n">
        <v>1.9602</v>
      </c>
      <c r="BJ464" t="n">
        <v>1.9314</v>
      </c>
      <c r="BK464" t="n">
        <v>1.9113</v>
      </c>
      <c r="BL464" t="n">
        <v>1.9158</v>
      </c>
      <c r="BM464" t="n">
        <v>1.9326</v>
      </c>
      <c r="BN464" t="n">
        <v>2.1147</v>
      </c>
      <c r="BO464" t="n">
        <v>2.1322</v>
      </c>
      <c r="BP464" t="n">
        <v>2.1268</v>
      </c>
      <c r="BQ464" t="n">
        <v>2.113</v>
      </c>
      <c r="BR464" t="n">
        <v>2.0927</v>
      </c>
      <c r="BS464" t="n">
        <v>2.0523</v>
      </c>
      <c r="BT464" t="n">
        <v>1.921</v>
      </c>
      <c r="BU464" t="n">
        <v>1.8848</v>
      </c>
      <c r="BV464" t="n">
        <v>1.856</v>
      </c>
      <c r="BW464" t="n">
        <v>1.8359</v>
      </c>
    </row>
    <row r="465">
      <c r="A465" s="1112" t="n">
        <v>44932</v>
      </c>
      <c r="B465" s="63" t="n">
        <v>139780</v>
      </c>
      <c r="AB465" t="n">
        <v>2.2446</v>
      </c>
      <c r="AC465" t="n">
        <v>2.2515</v>
      </c>
      <c r="AD465" t="n">
        <v>2.424</v>
      </c>
      <c r="AE465" t="n">
        <v>2.4211</v>
      </c>
      <c r="AF465" t="n">
        <v>2.4034</v>
      </c>
      <c r="AG465" t="n">
        <v>2.3755</v>
      </c>
      <c r="AH465" t="n">
        <v>2.3406</v>
      </c>
      <c r="AI465" t="n">
        <v>2.2983</v>
      </c>
      <c r="AJ465" t="n">
        <v>2.1568</v>
      </c>
      <c r="AK465" t="n">
        <v>2.1169</v>
      </c>
      <c r="AL465" t="n">
        <v>2.0897</v>
      </c>
      <c r="AM465" t="n">
        <v>2.0803</v>
      </c>
      <c r="AN465" t="n">
        <v>2.0838</v>
      </c>
      <c r="AO465" t="n">
        <v>2.0991</v>
      </c>
      <c r="AP465" t="n">
        <v>2.2527</v>
      </c>
      <c r="AQ465" t="n">
        <v>2.2575</v>
      </c>
      <c r="AR465" t="n">
        <v>2.2499</v>
      </c>
      <c r="AS465" t="n">
        <v>2.2324</v>
      </c>
      <c r="AT465" t="n">
        <v>2.2144</v>
      </c>
      <c r="AU465" t="n">
        <v>2.1759</v>
      </c>
      <c r="AV465" t="n">
        <v>2.0485</v>
      </c>
      <c r="AW465" t="n">
        <v>2.0175</v>
      </c>
      <c r="AX465" t="n">
        <v>1.9946</v>
      </c>
      <c r="AY465" t="n">
        <v>1.9751</v>
      </c>
      <c r="AZ465" t="n">
        <v>1.9801</v>
      </c>
      <c r="BA465" t="n">
        <v>1.9969</v>
      </c>
      <c r="BB465" t="n">
        <v>2.179</v>
      </c>
      <c r="BC465" t="n">
        <v>2.1965</v>
      </c>
      <c r="BD465" t="n">
        <v>2.1911</v>
      </c>
      <c r="BE465" t="n">
        <v>2.1773</v>
      </c>
      <c r="BF465" t="n">
        <v>2.157</v>
      </c>
      <c r="BG465" t="n">
        <v>2.1166</v>
      </c>
      <c r="BH465" t="n">
        <v>1.9853</v>
      </c>
      <c r="BI465" t="n">
        <v>1.9491</v>
      </c>
      <c r="BJ465" t="n">
        <v>1.9203</v>
      </c>
      <c r="BK465" t="n">
        <v>1.9002</v>
      </c>
      <c r="BL465" t="n">
        <v>1.9047</v>
      </c>
      <c r="BM465" t="n">
        <v>1.9215</v>
      </c>
      <c r="BN465" t="n">
        <v>2.1036</v>
      </c>
      <c r="BO465" t="n">
        <v>2.1211</v>
      </c>
      <c r="BP465" t="n">
        <v>2.1157</v>
      </c>
      <c r="BQ465" t="n">
        <v>2.1019</v>
      </c>
      <c r="BR465" t="n">
        <v>2.0816</v>
      </c>
      <c r="BS465" t="n">
        <v>2.0412</v>
      </c>
      <c r="BT465" t="n">
        <v>1.9099</v>
      </c>
      <c r="BU465" t="n">
        <v>1.8737</v>
      </c>
      <c r="BV465" t="n">
        <v>1.8449</v>
      </c>
      <c r="BW465" t="n">
        <v>1.8248</v>
      </c>
    </row>
    <row r="466">
      <c r="A466" s="1112" t="n">
        <v>44935</v>
      </c>
      <c r="B466" s="63" t="n">
        <v>156857</v>
      </c>
      <c r="AB466" t="n">
        <v>2.2929</v>
      </c>
      <c r="AC466" t="n">
        <v>2.2995</v>
      </c>
      <c r="AD466" t="n">
        <v>2.4672</v>
      </c>
      <c r="AE466" t="n">
        <v>2.4637</v>
      </c>
      <c r="AF466" t="n">
        <v>2.4452</v>
      </c>
      <c r="AG466" t="n">
        <v>2.4167</v>
      </c>
      <c r="AH466" t="n">
        <v>2.3827</v>
      </c>
      <c r="AI466" t="n">
        <v>2.342</v>
      </c>
      <c r="AJ466" t="n">
        <v>2.1984</v>
      </c>
      <c r="AK466" t="n">
        <v>2.1574</v>
      </c>
      <c r="AL466" t="n">
        <v>2.1286</v>
      </c>
      <c r="AM466" t="n">
        <v>2.1191</v>
      </c>
      <c r="AN466" t="n">
        <v>2.1221</v>
      </c>
      <c r="AO466" t="n">
        <v>2.1368</v>
      </c>
      <c r="AP466" t="n">
        <v>2.2906</v>
      </c>
      <c r="AQ466" t="n">
        <v>2.2967</v>
      </c>
      <c r="AR466" t="n">
        <v>2.2898</v>
      </c>
      <c r="AS466" t="n">
        <v>2.2723</v>
      </c>
      <c r="AT466" t="n">
        <v>2.2543</v>
      </c>
      <c r="AU466" t="n">
        <v>2.2158</v>
      </c>
      <c r="AV466" t="n">
        <v>2.0884</v>
      </c>
      <c r="AW466" t="n">
        <v>2.0574</v>
      </c>
      <c r="AX466" t="n">
        <v>2.0345</v>
      </c>
      <c r="AY466" t="n">
        <v>2.015</v>
      </c>
      <c r="AZ466" t="n">
        <v>2.02</v>
      </c>
      <c r="BA466" t="n">
        <v>2.0368</v>
      </c>
      <c r="BB466" t="n">
        <v>2.2189</v>
      </c>
      <c r="BC466" t="n">
        <v>2.2364</v>
      </c>
      <c r="BD466" t="n">
        <v>2.231</v>
      </c>
      <c r="BE466" t="n">
        <v>2.2172</v>
      </c>
      <c r="BF466" t="n">
        <v>2.1969</v>
      </c>
      <c r="BG466" t="n">
        <v>2.1565</v>
      </c>
      <c r="BH466" t="n">
        <v>2.0252</v>
      </c>
      <c r="BI466" t="n">
        <v>1.989</v>
      </c>
      <c r="BJ466" t="n">
        <v>1.9602</v>
      </c>
      <c r="BK466" t="n">
        <v>1.9401</v>
      </c>
      <c r="BL466" t="n">
        <v>1.9446</v>
      </c>
      <c r="BM466" t="n">
        <v>1.9614</v>
      </c>
      <c r="BN466" t="n">
        <v>2.1435</v>
      </c>
      <c r="BO466" t="n">
        <v>2.161</v>
      </c>
      <c r="BP466" t="n">
        <v>2.1556</v>
      </c>
      <c r="BQ466" t="n">
        <v>2.1418</v>
      </c>
      <c r="BR466" t="n">
        <v>2.1215</v>
      </c>
      <c r="BS466" t="n">
        <v>2.0811</v>
      </c>
      <c r="BT466" t="n">
        <v>1.9498</v>
      </c>
      <c r="BU466" t="n">
        <v>1.9136</v>
      </c>
      <c r="BV466" t="n">
        <v>1.8848</v>
      </c>
      <c r="BW466" t="n">
        <v>1.8647</v>
      </c>
    </row>
    <row r="467">
      <c r="A467" s="1112" t="n">
        <v>44936</v>
      </c>
      <c r="B467" s="63" t="n">
        <v>146111</v>
      </c>
      <c r="AB467" t="n">
        <v>2.3277</v>
      </c>
      <c r="AC467" t="n">
        <v>2.3335</v>
      </c>
      <c r="AD467" t="n">
        <v>2.5022</v>
      </c>
      <c r="AE467" t="n">
        <v>2.4958</v>
      </c>
      <c r="AF467" t="n">
        <v>2.4717</v>
      </c>
      <c r="AG467" t="n">
        <v>2.4373</v>
      </c>
      <c r="AH467" t="n">
        <v>2.3991</v>
      </c>
      <c r="AI467" t="n">
        <v>2.3554</v>
      </c>
      <c r="AJ467" t="n">
        <v>2.2085</v>
      </c>
      <c r="AK467" t="n">
        <v>2.1654</v>
      </c>
      <c r="AL467" t="n">
        <v>2.1362</v>
      </c>
      <c r="AM467" t="n">
        <v>2.1264</v>
      </c>
      <c r="AN467" t="n">
        <v>2.1292</v>
      </c>
      <c r="AO467" t="n">
        <v>2.1438</v>
      </c>
      <c r="AP467" t="n">
        <v>2.2971</v>
      </c>
      <c r="AQ467" t="n">
        <v>2.3032</v>
      </c>
      <c r="AR467" t="n">
        <v>2.2963</v>
      </c>
      <c r="AS467" t="n">
        <v>2.2788</v>
      </c>
      <c r="AT467" t="n">
        <v>2.2608</v>
      </c>
      <c r="AU467" t="n">
        <v>2.2223</v>
      </c>
      <c r="AV467" t="n">
        <v>2.0949</v>
      </c>
      <c r="AW467" t="n">
        <v>2.0639</v>
      </c>
      <c r="AX467" t="n">
        <v>2.041</v>
      </c>
      <c r="AY467" t="n">
        <v>2.0215</v>
      </c>
      <c r="AZ467" t="n">
        <v>2.0265</v>
      </c>
      <c r="BA467" t="n">
        <v>2.0433</v>
      </c>
      <c r="BB467" t="n">
        <v>2.2254</v>
      </c>
      <c r="BC467" t="n">
        <v>2.2429</v>
      </c>
      <c r="BD467" t="n">
        <v>2.2375</v>
      </c>
      <c r="BE467" t="n">
        <v>2.2237</v>
      </c>
      <c r="BF467" t="n">
        <v>2.2034</v>
      </c>
      <c r="BG467" t="n">
        <v>2.163</v>
      </c>
      <c r="BH467" t="n">
        <v>2.0317</v>
      </c>
      <c r="BI467" t="n">
        <v>1.9955</v>
      </c>
      <c r="BJ467" t="n">
        <v>1.9667</v>
      </c>
      <c r="BK467" t="n">
        <v>1.9466</v>
      </c>
      <c r="BL467" t="n">
        <v>1.9511</v>
      </c>
      <c r="BM467" t="n">
        <v>1.9679</v>
      </c>
      <c r="BN467" t="n">
        <v>2.15</v>
      </c>
      <c r="BO467" t="n">
        <v>2.1675</v>
      </c>
      <c r="BP467" t="n">
        <v>2.1621</v>
      </c>
      <c r="BQ467" t="n">
        <v>2.1483</v>
      </c>
      <c r="BR467" t="n">
        <v>2.128</v>
      </c>
      <c r="BS467" t="n">
        <v>2.0876</v>
      </c>
      <c r="BT467" t="n">
        <v>1.9563</v>
      </c>
      <c r="BU467" t="n">
        <v>1.9201</v>
      </c>
      <c r="BV467" t="n">
        <v>1.8913</v>
      </c>
      <c r="BW467" t="n">
        <v>1.8712</v>
      </c>
    </row>
    <row r="468">
      <c r="A468" s="1112" t="n">
        <v>44937</v>
      </c>
      <c r="B468" s="63" t="n">
        <v>186576</v>
      </c>
      <c r="AB468" t="n">
        <v>2.4345</v>
      </c>
      <c r="AC468" t="n">
        <v>2.4392</v>
      </c>
      <c r="AD468" t="n">
        <v>2.6013</v>
      </c>
      <c r="AE468" t="n">
        <v>2.5918</v>
      </c>
      <c r="AF468" t="n">
        <v>2.5611</v>
      </c>
      <c r="AG468" t="n">
        <v>2.5218</v>
      </c>
      <c r="AH468" t="n">
        <v>2.4789</v>
      </c>
      <c r="AI468" t="n">
        <v>2.4293</v>
      </c>
      <c r="AJ468" t="n">
        <v>2.2807</v>
      </c>
      <c r="AK468" t="n">
        <v>2.2357</v>
      </c>
      <c r="AL468" t="n">
        <v>2.2061</v>
      </c>
      <c r="AM468" t="n">
        <v>2.1958</v>
      </c>
      <c r="AN468" t="n">
        <v>2.1978</v>
      </c>
      <c r="AO468" t="n">
        <v>2.2106</v>
      </c>
      <c r="AP468" t="n">
        <v>2.3604</v>
      </c>
      <c r="AQ468" t="n">
        <v>2.3661</v>
      </c>
      <c r="AR468" t="n">
        <v>2.3588</v>
      </c>
      <c r="AS468" t="n">
        <v>2.3413</v>
      </c>
      <c r="AT468" t="n">
        <v>2.3225</v>
      </c>
      <c r="AU468" t="n">
        <v>2.2836</v>
      </c>
      <c r="AV468" t="n">
        <v>2.1558</v>
      </c>
      <c r="AW468" t="n">
        <v>2.1244</v>
      </c>
      <c r="AX468" t="n">
        <v>2.1011</v>
      </c>
      <c r="AY468" t="n">
        <v>2.0816</v>
      </c>
      <c r="AZ468" t="n">
        <v>2.0866</v>
      </c>
      <c r="BA468" t="n">
        <v>2.1034</v>
      </c>
      <c r="BB468" t="n">
        <v>2.2855</v>
      </c>
      <c r="BC468" t="n">
        <v>2.303</v>
      </c>
      <c r="BD468" t="n">
        <v>2.2976</v>
      </c>
      <c r="BE468" t="n">
        <v>2.2838</v>
      </c>
      <c r="BF468" t="n">
        <v>2.2635</v>
      </c>
      <c r="BG468" t="n">
        <v>2.2231</v>
      </c>
      <c r="BH468" t="n">
        <v>2.0918</v>
      </c>
      <c r="BI468" t="n">
        <v>2.0556</v>
      </c>
      <c r="BJ468" t="n">
        <v>2.0268</v>
      </c>
      <c r="BK468" t="n">
        <v>2.0067</v>
      </c>
      <c r="BL468" t="n">
        <v>2.0112</v>
      </c>
      <c r="BM468" t="n">
        <v>2.028</v>
      </c>
      <c r="BN468" t="n">
        <v>2.2101</v>
      </c>
      <c r="BO468" t="n">
        <v>2.2276</v>
      </c>
      <c r="BP468" t="n">
        <v>2.2222</v>
      </c>
      <c r="BQ468" t="n">
        <v>2.2084</v>
      </c>
      <c r="BR468" t="n">
        <v>2.1881</v>
      </c>
      <c r="BS468" t="n">
        <v>2.1477</v>
      </c>
      <c r="BT468" t="n">
        <v>2.0164</v>
      </c>
      <c r="BU468" t="n">
        <v>1.9802</v>
      </c>
      <c r="BV468" t="n">
        <v>1.9514</v>
      </c>
      <c r="BW468" t="n">
        <v>1.9313</v>
      </c>
    </row>
    <row r="469">
      <c r="A469" s="1112" t="n">
        <v>44938</v>
      </c>
      <c r="B469" s="63" t="n">
        <v>155590</v>
      </c>
      <c r="AB469" t="n">
        <v>2.4753</v>
      </c>
      <c r="AC469" t="n">
        <v>2.4819</v>
      </c>
      <c r="AD469" t="n">
        <v>2.6435</v>
      </c>
      <c r="AE469" t="n">
        <v>2.6349</v>
      </c>
      <c r="AF469" t="n">
        <v>2.6031</v>
      </c>
      <c r="AG469" t="n">
        <v>2.5625</v>
      </c>
      <c r="AH469" t="n">
        <v>2.5166</v>
      </c>
      <c r="AI469" t="n">
        <v>2.4632</v>
      </c>
      <c r="AJ469" t="n">
        <v>2.3088</v>
      </c>
      <c r="AK469" t="n">
        <v>2.2613</v>
      </c>
      <c r="AL469" t="n">
        <v>2.2307</v>
      </c>
      <c r="AM469" t="n">
        <v>2.2195</v>
      </c>
      <c r="AN469" t="n">
        <v>2.2183</v>
      </c>
      <c r="AO469" t="n">
        <v>2.2279</v>
      </c>
      <c r="AP469" t="n">
        <v>2.3779</v>
      </c>
      <c r="AQ469" t="n">
        <v>2.3836</v>
      </c>
      <c r="AR469" t="n">
        <v>2.3763</v>
      </c>
      <c r="AS469" t="n">
        <v>2.3588</v>
      </c>
      <c r="AT469" t="n">
        <v>2.34</v>
      </c>
      <c r="AU469" t="n">
        <v>2.3011</v>
      </c>
      <c r="AV469" t="n">
        <v>2.1733</v>
      </c>
      <c r="AW469" t="n">
        <v>2.1419</v>
      </c>
      <c r="AX469" t="n">
        <v>2.1186</v>
      </c>
      <c r="AY469" t="n">
        <v>2.0991</v>
      </c>
      <c r="AZ469" t="n">
        <v>2.1041</v>
      </c>
      <c r="BA469" t="n">
        <v>2.1209</v>
      </c>
      <c r="BB469" t="n">
        <v>2.303</v>
      </c>
      <c r="BC469" t="n">
        <v>2.3205</v>
      </c>
      <c r="BD469" t="n">
        <v>2.3151</v>
      </c>
      <c r="BE469" t="n">
        <v>2.3013</v>
      </c>
      <c r="BF469" t="n">
        <v>2.281</v>
      </c>
      <c r="BG469" t="n">
        <v>2.2406</v>
      </c>
      <c r="BH469" t="n">
        <v>2.1093</v>
      </c>
      <c r="BI469" t="n">
        <v>2.0731</v>
      </c>
      <c r="BJ469" t="n">
        <v>2.0443</v>
      </c>
      <c r="BK469" t="n">
        <v>2.0242</v>
      </c>
      <c r="BL469" t="n">
        <v>2.0287</v>
      </c>
      <c r="BM469" t="n">
        <v>2.0455</v>
      </c>
      <c r="BN469" t="n">
        <v>2.2276</v>
      </c>
      <c r="BO469" t="n">
        <v>2.2451</v>
      </c>
      <c r="BP469" t="n">
        <v>2.2397</v>
      </c>
      <c r="BQ469" t="n">
        <v>2.2259</v>
      </c>
      <c r="BR469" t="n">
        <v>2.2056</v>
      </c>
      <c r="BS469" t="n">
        <v>2.1652</v>
      </c>
      <c r="BT469" t="n">
        <v>2.0339</v>
      </c>
      <c r="BU469" t="n">
        <v>1.9977</v>
      </c>
      <c r="BV469" t="n">
        <v>1.9689</v>
      </c>
      <c r="BW469" t="n">
        <v>1.9488</v>
      </c>
    </row>
    <row r="470">
      <c r="A470" s="1112" t="n">
        <v>44939</v>
      </c>
      <c r="B470" s="63" t="n">
        <v>204528</v>
      </c>
      <c r="AB470" t="n">
        <v>2.5328</v>
      </c>
      <c r="AC470" t="n">
        <v>2.5393</v>
      </c>
      <c r="AD470" t="n">
        <v>2.6957</v>
      </c>
      <c r="AE470" t="n">
        <v>2.6848</v>
      </c>
      <c r="AF470" t="n">
        <v>2.6498</v>
      </c>
      <c r="AG470" t="n">
        <v>2.6074</v>
      </c>
      <c r="AH470" t="n">
        <v>2.5621</v>
      </c>
      <c r="AI470" t="n">
        <v>2.5092</v>
      </c>
      <c r="AJ470" t="n">
        <v>2.3508</v>
      </c>
      <c r="AK470" t="n">
        <v>2.3024</v>
      </c>
      <c r="AL470" t="n">
        <v>2.2698</v>
      </c>
      <c r="AM470" t="n">
        <v>2.2576</v>
      </c>
      <c r="AN470" t="n">
        <v>2.2558</v>
      </c>
      <c r="AO470" t="n">
        <v>2.2636</v>
      </c>
      <c r="AP470" t="n">
        <v>2.4086</v>
      </c>
      <c r="AQ470" t="n">
        <v>2.4152</v>
      </c>
      <c r="AR470" t="n">
        <v>2.409</v>
      </c>
      <c r="AS470" t="n">
        <v>2.3915</v>
      </c>
      <c r="AT470" t="n">
        <v>2.3727</v>
      </c>
      <c r="AU470" t="n">
        <v>2.3338</v>
      </c>
      <c r="AV470" t="n">
        <v>2.206</v>
      </c>
      <c r="AW470" t="n">
        <v>2.1746</v>
      </c>
      <c r="AX470" t="n">
        <v>2.1513</v>
      </c>
      <c r="AY470" t="n">
        <v>2.1318</v>
      </c>
      <c r="AZ470" t="n">
        <v>2.1368</v>
      </c>
      <c r="BA470" t="n">
        <v>2.1536</v>
      </c>
      <c r="BB470" t="n">
        <v>2.3357</v>
      </c>
      <c r="BC470" t="n">
        <v>2.3532</v>
      </c>
      <c r="BD470" t="n">
        <v>2.3478</v>
      </c>
      <c r="BE470" t="n">
        <v>2.334</v>
      </c>
      <c r="BF470" t="n">
        <v>2.3137</v>
      </c>
      <c r="BG470" t="n">
        <v>2.2733</v>
      </c>
      <c r="BH470" t="n">
        <v>2.142</v>
      </c>
      <c r="BI470" t="n">
        <v>2.1058</v>
      </c>
      <c r="BJ470" t="n">
        <v>2.077</v>
      </c>
      <c r="BK470" t="n">
        <v>2.0569</v>
      </c>
      <c r="BL470" t="n">
        <v>2.0614</v>
      </c>
      <c r="BM470" t="n">
        <v>2.0782</v>
      </c>
      <c r="BN470" t="n">
        <v>2.2603</v>
      </c>
      <c r="BO470" t="n">
        <v>2.2778</v>
      </c>
      <c r="BP470" t="n">
        <v>2.2724</v>
      </c>
      <c r="BQ470" t="n">
        <v>2.2586</v>
      </c>
      <c r="BR470" t="n">
        <v>2.2383</v>
      </c>
      <c r="BS470" t="n">
        <v>2.1979</v>
      </c>
      <c r="BT470" t="n">
        <v>2.0666</v>
      </c>
      <c r="BU470" t="n">
        <v>2.0304</v>
      </c>
      <c r="BV470" t="n">
        <v>2.0016</v>
      </c>
      <c r="BW470" t="n">
        <v>1.9815</v>
      </c>
    </row>
    <row r="471">
      <c r="A471" s="1112" t="n">
        <v>44942</v>
      </c>
      <c r="AB471" s="192" t="n">
        <v>2.5328</v>
      </c>
      <c r="AC471" s="192" t="n">
        <v>2.5393</v>
      </c>
      <c r="AD471" s="192" t="n">
        <v>2.6957</v>
      </c>
      <c r="AE471" s="192" t="n">
        <v>2.6848</v>
      </c>
      <c r="AF471" s="192" t="n">
        <v>2.6498</v>
      </c>
      <c r="AG471" s="192" t="n">
        <v>2.6074</v>
      </c>
      <c r="AH471" s="192" t="n">
        <v>2.5621</v>
      </c>
      <c r="AI471" s="192" t="n">
        <v>2.5092</v>
      </c>
      <c r="AJ471" s="192" t="n">
        <v>2.3508</v>
      </c>
      <c r="AK471" s="192" t="n">
        <v>2.3024</v>
      </c>
      <c r="AL471" s="192" t="n">
        <v>2.2698</v>
      </c>
      <c r="AM471" s="192" t="n">
        <v>2.2576</v>
      </c>
      <c r="AN471" s="192" t="n">
        <v>2.2558</v>
      </c>
      <c r="AO471" s="192" t="n">
        <v>2.2636</v>
      </c>
      <c r="AP471" s="192" t="n">
        <v>2.4086</v>
      </c>
      <c r="AQ471" s="192" t="n">
        <v>2.4152</v>
      </c>
      <c r="AR471" s="192" t="n">
        <v>2.409</v>
      </c>
      <c r="AS471" s="192" t="n">
        <v>2.3915</v>
      </c>
      <c r="AT471" s="192" t="n">
        <v>2.3727</v>
      </c>
      <c r="AU471" s="192" t="n">
        <v>2.3338</v>
      </c>
      <c r="AV471" s="192" t="n">
        <v>2.206</v>
      </c>
      <c r="AW471" s="192" t="n">
        <v>2.1746</v>
      </c>
      <c r="AX471" s="192" t="n">
        <v>2.1513</v>
      </c>
      <c r="AY471" s="192" t="n">
        <v>2.1318</v>
      </c>
      <c r="AZ471" s="192" t="n">
        <v>2.1368</v>
      </c>
      <c r="BA471" s="192" t="n">
        <v>2.1536</v>
      </c>
      <c r="BB471" s="192" t="n">
        <v>2.3357</v>
      </c>
      <c r="BC471" s="192" t="n">
        <v>2.3532</v>
      </c>
      <c r="BD471" s="192" t="n">
        <v>2.3478</v>
      </c>
      <c r="BE471" s="192" t="n">
        <v>2.334</v>
      </c>
      <c r="BF471" s="192" t="n">
        <v>2.3137</v>
      </c>
      <c r="BG471" s="192" t="n">
        <v>2.2733</v>
      </c>
      <c r="BH471" s="192" t="n">
        <v>2.142</v>
      </c>
      <c r="BI471" s="192" t="n">
        <v>2.1058</v>
      </c>
      <c r="BJ471" s="192" t="n">
        <v>2.077</v>
      </c>
      <c r="BK471" s="192" t="n">
        <v>2.0569</v>
      </c>
      <c r="BL471" s="192" t="n">
        <v>2.0614</v>
      </c>
      <c r="BM471" s="192" t="n">
        <v>2.0782</v>
      </c>
      <c r="BN471" s="192" t="n">
        <v>2.2603</v>
      </c>
      <c r="BO471" s="192" t="n">
        <v>2.2778</v>
      </c>
      <c r="BP471" s="192" t="n">
        <v>2.2724</v>
      </c>
      <c r="BQ471" s="192" t="n">
        <v>2.2586</v>
      </c>
      <c r="BR471" s="192" t="n">
        <v>2.2383</v>
      </c>
      <c r="BS471" s="192" t="n">
        <v>2.1979</v>
      </c>
      <c r="BT471" s="192" t="n">
        <v>2.0666</v>
      </c>
      <c r="BU471" s="192" t="n">
        <v>2.0304</v>
      </c>
      <c r="BV471" s="192" t="n">
        <v>2.0016</v>
      </c>
      <c r="BW471" s="192" t="n">
        <v>1.9815</v>
      </c>
    </row>
    <row r="472">
      <c r="A472" s="1112" t="n">
        <v>44943</v>
      </c>
      <c r="B472" s="63" t="n">
        <v>191179</v>
      </c>
      <c r="AB472" t="n">
        <v>2.5451</v>
      </c>
      <c r="AC472" t="n">
        <v>2.5542</v>
      </c>
      <c r="AD472" t="n">
        <v>2.7106</v>
      </c>
      <c r="AE472" t="n">
        <v>2.6988</v>
      </c>
      <c r="AF472" t="n">
        <v>2.66</v>
      </c>
      <c r="AG472" t="n">
        <v>2.6136</v>
      </c>
      <c r="AH472" t="n">
        <v>2.5648</v>
      </c>
      <c r="AI472" t="n">
        <v>2.5105</v>
      </c>
      <c r="AJ472" t="n">
        <v>2.3492</v>
      </c>
      <c r="AK472" t="n">
        <v>2.2994</v>
      </c>
      <c r="AL472" t="n">
        <v>2.2669</v>
      </c>
      <c r="AM472" t="n">
        <v>2.2553</v>
      </c>
      <c r="AN472" t="n">
        <v>2.2541</v>
      </c>
      <c r="AO472" t="n">
        <v>2.2617</v>
      </c>
      <c r="AP472" t="n">
        <v>2.4065</v>
      </c>
      <c r="AQ472" t="n">
        <v>2.4129</v>
      </c>
      <c r="AR472" t="n">
        <v>2.4057</v>
      </c>
      <c r="AS472" t="n">
        <v>2.3882</v>
      </c>
      <c r="AT472" t="n">
        <v>2.3674</v>
      </c>
      <c r="AU472" t="n">
        <v>2.3274</v>
      </c>
      <c r="AV472" t="n">
        <v>2.1986</v>
      </c>
      <c r="AW472" t="n">
        <v>2.1662</v>
      </c>
      <c r="AX472" t="n">
        <v>2.1419</v>
      </c>
      <c r="AY472" t="n">
        <v>2.1224</v>
      </c>
      <c r="AZ472" t="n">
        <v>2.1274</v>
      </c>
      <c r="BA472" t="n">
        <v>2.1442</v>
      </c>
      <c r="BB472" t="n">
        <v>2.3263</v>
      </c>
      <c r="BC472" t="n">
        <v>2.3438</v>
      </c>
      <c r="BD472" t="n">
        <v>2.3384</v>
      </c>
      <c r="BE472" t="n">
        <v>2.3246</v>
      </c>
      <c r="BF472" t="n">
        <v>2.3043</v>
      </c>
      <c r="BG472" t="n">
        <v>2.2639</v>
      </c>
      <c r="BH472" t="n">
        <v>2.1326</v>
      </c>
      <c r="BI472" t="n">
        <v>2.0964</v>
      </c>
      <c r="BJ472" t="n">
        <v>2.0676</v>
      </c>
      <c r="BK472" t="n">
        <v>2.0475</v>
      </c>
      <c r="BL472" t="n">
        <v>2.052</v>
      </c>
      <c r="BM472" t="n">
        <v>2.0688</v>
      </c>
      <c r="BN472" t="n">
        <v>2.2509</v>
      </c>
      <c r="BO472" t="n">
        <v>2.2684</v>
      </c>
      <c r="BP472" t="n">
        <v>2.263</v>
      </c>
      <c r="BQ472" t="n">
        <v>2.2492</v>
      </c>
      <c r="BR472" t="n">
        <v>2.2289</v>
      </c>
      <c r="BS472" t="n">
        <v>2.1885</v>
      </c>
      <c r="BT472" t="n">
        <v>2.0572</v>
      </c>
      <c r="BU472" t="n">
        <v>2.021</v>
      </c>
      <c r="BV472" t="n">
        <v>1.9922</v>
      </c>
      <c r="BW472" t="n">
        <v>1.9721</v>
      </c>
    </row>
    <row r="473">
      <c r="A473" s="1112" t="n">
        <v>44944</v>
      </c>
      <c r="B473" s="63" t="n">
        <v>158994</v>
      </c>
      <c r="AB473" t="n">
        <v>2.5235</v>
      </c>
      <c r="AC473" t="n">
        <v>2.5338</v>
      </c>
      <c r="AD473" t="n">
        <v>2.6962</v>
      </c>
      <c r="AE473" t="n">
        <v>2.6863</v>
      </c>
      <c r="AF473" t="n">
        <v>2.6493</v>
      </c>
      <c r="AG473" t="n">
        <v>2.6048</v>
      </c>
      <c r="AH473" t="n">
        <v>2.5565</v>
      </c>
      <c r="AI473" t="n">
        <v>2.5006</v>
      </c>
      <c r="AJ473" t="n">
        <v>2.3366</v>
      </c>
      <c r="AK473" t="n">
        <v>2.2875</v>
      </c>
      <c r="AL473" t="n">
        <v>2.2547</v>
      </c>
      <c r="AM473" t="n">
        <v>2.2436</v>
      </c>
      <c r="AN473" t="n">
        <v>2.2436</v>
      </c>
      <c r="AO473" t="n">
        <v>2.2513</v>
      </c>
      <c r="AP473" t="n">
        <v>2.3963</v>
      </c>
      <c r="AQ473" t="n">
        <v>2.4027</v>
      </c>
      <c r="AR473" t="n">
        <v>2.3955</v>
      </c>
      <c r="AS473" t="n">
        <v>2.378</v>
      </c>
      <c r="AT473" t="n">
        <v>2.3572</v>
      </c>
      <c r="AU473" t="n">
        <v>2.3172</v>
      </c>
      <c r="AV473" t="n">
        <v>2.1884</v>
      </c>
      <c r="AW473" t="n">
        <v>2.156</v>
      </c>
      <c r="AX473" t="n">
        <v>2.1317</v>
      </c>
      <c r="AY473" t="n">
        <v>2.1122</v>
      </c>
      <c r="AZ473" t="n">
        <v>2.1172</v>
      </c>
      <c r="BA473" t="n">
        <v>2.134</v>
      </c>
      <c r="BB473" t="n">
        <v>2.3161</v>
      </c>
      <c r="BC473" t="n">
        <v>2.3336</v>
      </c>
      <c r="BD473" t="n">
        <v>2.3282</v>
      </c>
      <c r="BE473" t="n">
        <v>2.3144</v>
      </c>
      <c r="BF473" t="n">
        <v>2.2941</v>
      </c>
      <c r="BG473" t="n">
        <v>2.2537</v>
      </c>
      <c r="BH473" t="n">
        <v>2.1224</v>
      </c>
      <c r="BI473" t="n">
        <v>2.0862</v>
      </c>
      <c r="BJ473" t="n">
        <v>2.0574</v>
      </c>
      <c r="BK473" t="n">
        <v>2.0373</v>
      </c>
      <c r="BL473" t="n">
        <v>2.0418</v>
      </c>
      <c r="BM473" t="n">
        <v>2.0586</v>
      </c>
      <c r="BN473" t="n">
        <v>2.2407</v>
      </c>
      <c r="BO473" t="n">
        <v>2.2582</v>
      </c>
      <c r="BP473" t="n">
        <v>2.2528</v>
      </c>
      <c r="BQ473" t="n">
        <v>2.239</v>
      </c>
      <c r="BR473" t="n">
        <v>2.2187</v>
      </c>
      <c r="BS473" t="n">
        <v>2.1783</v>
      </c>
      <c r="BT473" t="n">
        <v>2.047</v>
      </c>
      <c r="BU473" t="n">
        <v>2.0108</v>
      </c>
      <c r="BV473" t="n">
        <v>1.982</v>
      </c>
      <c r="BW473" t="n">
        <v>1.9619</v>
      </c>
    </row>
    <row r="474">
      <c r="A474" s="1112" t="n">
        <v>44945</v>
      </c>
      <c r="B474" s="63" t="n">
        <v>194395</v>
      </c>
      <c r="AB474" t="n">
        <v>2.5968</v>
      </c>
      <c r="AC474" t="n">
        <v>2.6032</v>
      </c>
      <c r="AD474" t="n">
        <v>2.7574</v>
      </c>
      <c r="AE474" t="n">
        <v>2.7426</v>
      </c>
      <c r="AF474" t="n">
        <v>2.7024</v>
      </c>
      <c r="AG474" t="n">
        <v>2.6549</v>
      </c>
      <c r="AH474" t="n">
        <v>2.6028</v>
      </c>
      <c r="AI474" t="n">
        <v>2.5417</v>
      </c>
      <c r="AJ474" t="n">
        <v>2.3713</v>
      </c>
      <c r="AK474" t="n">
        <v>2.3203</v>
      </c>
      <c r="AL474" t="n">
        <v>2.2855</v>
      </c>
      <c r="AM474" t="n">
        <v>2.2724</v>
      </c>
      <c r="AN474" t="n">
        <v>2.2714</v>
      </c>
      <c r="AO474" t="n">
        <v>2.2784</v>
      </c>
      <c r="AP474" t="n">
        <v>2.4234</v>
      </c>
      <c r="AQ474" t="n">
        <v>2.4268</v>
      </c>
      <c r="AR474" t="n">
        <v>2.4185</v>
      </c>
      <c r="AS474" t="n">
        <v>2.401</v>
      </c>
      <c r="AT474" t="n">
        <v>2.3777</v>
      </c>
      <c r="AU474" t="n">
        <v>2.3334</v>
      </c>
      <c r="AV474" t="n">
        <v>2.2028</v>
      </c>
      <c r="AW474" t="n">
        <v>2.1686</v>
      </c>
      <c r="AX474" t="n">
        <v>2.1425</v>
      </c>
      <c r="AY474" t="n">
        <v>2.123</v>
      </c>
      <c r="AZ474" t="n">
        <v>2.128</v>
      </c>
      <c r="BA474" t="n">
        <v>2.1448</v>
      </c>
      <c r="BB474" t="n">
        <v>2.3269</v>
      </c>
      <c r="BC474" t="n">
        <v>2.3444</v>
      </c>
      <c r="BD474" t="n">
        <v>2.339</v>
      </c>
      <c r="BE474" t="n">
        <v>2.3252</v>
      </c>
      <c r="BF474" t="n">
        <v>2.3049</v>
      </c>
      <c r="BG474" t="n">
        <v>2.2645</v>
      </c>
      <c r="BH474" t="n">
        <v>2.1332</v>
      </c>
      <c r="BI474" t="n">
        <v>2.097</v>
      </c>
      <c r="BJ474" t="n">
        <v>2.0682</v>
      </c>
      <c r="BK474" t="n">
        <v>2.0481</v>
      </c>
      <c r="BL474" t="n">
        <v>2.0526</v>
      </c>
      <c r="BM474" t="n">
        <v>2.0694</v>
      </c>
      <c r="BN474" t="n">
        <v>2.2515</v>
      </c>
      <c r="BO474" t="n">
        <v>2.269</v>
      </c>
      <c r="BP474" t="n">
        <v>2.2636</v>
      </c>
      <c r="BQ474" t="n">
        <v>2.2498</v>
      </c>
      <c r="BR474" t="n">
        <v>2.2295</v>
      </c>
      <c r="BS474" t="n">
        <v>2.1891</v>
      </c>
      <c r="BT474" t="n">
        <v>2.0578</v>
      </c>
      <c r="BU474" t="n">
        <v>2.0216</v>
      </c>
      <c r="BV474" t="n">
        <v>1.9928</v>
      </c>
      <c r="BW474" t="n">
        <v>1.9727</v>
      </c>
    </row>
    <row r="475">
      <c r="A475" s="1112" t="n">
        <v>44946</v>
      </c>
      <c r="B475" s="63" t="n">
        <v>204500</v>
      </c>
      <c r="AB475" t="n">
        <v>2.6454</v>
      </c>
      <c r="AC475" t="n">
        <v>2.65</v>
      </c>
      <c r="AD475" t="n">
        <v>2.7997</v>
      </c>
      <c r="AE475" t="n">
        <v>2.7811</v>
      </c>
      <c r="AF475" t="n">
        <v>2.7386</v>
      </c>
      <c r="AG475" t="n">
        <v>2.6885</v>
      </c>
      <c r="AH475" t="n">
        <v>2.633</v>
      </c>
      <c r="AI475" t="n">
        <v>2.5697</v>
      </c>
      <c r="AJ475" t="n">
        <v>2.393</v>
      </c>
      <c r="AK475" t="n">
        <v>2.3426</v>
      </c>
      <c r="AL475" t="n">
        <v>2.3082</v>
      </c>
      <c r="AM475" t="n">
        <v>2.2917</v>
      </c>
      <c r="AN475" t="n">
        <v>2.2888</v>
      </c>
      <c r="AO475" t="n">
        <v>2.2951</v>
      </c>
      <c r="AP475" t="n">
        <v>2.4404</v>
      </c>
      <c r="AQ475" t="n">
        <v>2.444</v>
      </c>
      <c r="AR475" t="n">
        <v>2.4367</v>
      </c>
      <c r="AS475" t="n">
        <v>2.4154</v>
      </c>
      <c r="AT475" t="n">
        <v>2.3878</v>
      </c>
      <c r="AU475" t="n">
        <v>2.3427</v>
      </c>
      <c r="AV475" t="n">
        <v>2.2105</v>
      </c>
      <c r="AW475" t="n">
        <v>2.1749</v>
      </c>
      <c r="AX475" t="n">
        <v>2.1479</v>
      </c>
      <c r="AY475" t="n">
        <v>2.1284</v>
      </c>
      <c r="AZ475" t="n">
        <v>2.1334</v>
      </c>
      <c r="BA475" t="n">
        <v>2.1502</v>
      </c>
      <c r="BB475" t="n">
        <v>2.3323</v>
      </c>
      <c r="BC475" t="n">
        <v>2.3498</v>
      </c>
      <c r="BD475" t="n">
        <v>2.3444</v>
      </c>
      <c r="BE475" t="n">
        <v>2.3306</v>
      </c>
      <c r="BF475" t="n">
        <v>2.3103</v>
      </c>
      <c r="BG475" t="n">
        <v>2.2699</v>
      </c>
      <c r="BH475" t="n">
        <v>2.1386</v>
      </c>
      <c r="BI475" t="n">
        <v>2.1024</v>
      </c>
      <c r="BJ475" t="n">
        <v>2.0736</v>
      </c>
      <c r="BK475" t="n">
        <v>2.0535</v>
      </c>
      <c r="BL475" t="n">
        <v>2.058</v>
      </c>
      <c r="BM475" t="n">
        <v>2.0748</v>
      </c>
      <c r="BN475" t="n">
        <v>2.2569</v>
      </c>
      <c r="BO475" t="n">
        <v>2.2744</v>
      </c>
      <c r="BP475" t="n">
        <v>2.269</v>
      </c>
      <c r="BQ475" t="n">
        <v>2.2552</v>
      </c>
      <c r="BR475" t="n">
        <v>2.2349</v>
      </c>
      <c r="BS475" t="n">
        <v>2.1945</v>
      </c>
      <c r="BT475" t="n">
        <v>2.0632</v>
      </c>
      <c r="BU475" t="n">
        <v>2.027</v>
      </c>
      <c r="BV475" t="n">
        <v>1.9982</v>
      </c>
      <c r="BW475" t="n">
        <v>1.9781</v>
      </c>
    </row>
    <row r="476">
      <c r="A476" s="1112" t="n">
        <v>44949</v>
      </c>
      <c r="B476" s="63" t="n">
        <v>185742</v>
      </c>
      <c r="AB476" t="n">
        <v>2.6965</v>
      </c>
      <c r="AC476" t="n">
        <v>2.7001</v>
      </c>
      <c r="AD476" t="n">
        <v>2.8402</v>
      </c>
      <c r="AE476" t="n">
        <v>2.8162</v>
      </c>
      <c r="AF476" t="n">
        <v>2.7708</v>
      </c>
      <c r="AG476" t="n">
        <v>2.7184</v>
      </c>
      <c r="AH476" t="n">
        <v>2.6605</v>
      </c>
      <c r="AI476" t="n">
        <v>2.5941</v>
      </c>
      <c r="AJ476" t="n">
        <v>2.4072</v>
      </c>
      <c r="AK476" t="n">
        <v>2.3553</v>
      </c>
      <c r="AL476" t="n">
        <v>2.3186</v>
      </c>
      <c r="AM476" t="n">
        <v>2.3012</v>
      </c>
      <c r="AN476" t="n">
        <v>2.2979</v>
      </c>
      <c r="AO476" t="n">
        <v>2.3046</v>
      </c>
      <c r="AP476" t="n">
        <v>2.4508</v>
      </c>
      <c r="AQ476" t="n">
        <v>2.4555</v>
      </c>
      <c r="AR476" t="n">
        <v>2.449</v>
      </c>
      <c r="AS476" t="n">
        <v>2.4272</v>
      </c>
      <c r="AT476" t="n">
        <v>2.3992</v>
      </c>
      <c r="AU476" t="n">
        <v>2.3536</v>
      </c>
      <c r="AV476" t="n">
        <v>2.2209</v>
      </c>
      <c r="AW476" t="n">
        <v>2.1849</v>
      </c>
      <c r="AX476" t="n">
        <v>2.1574</v>
      </c>
      <c r="AY476" t="n">
        <v>2.1379</v>
      </c>
      <c r="AZ476" t="n">
        <v>2.1429</v>
      </c>
      <c r="BA476" t="n">
        <v>2.1597</v>
      </c>
      <c r="BB476" t="n">
        <v>2.3418</v>
      </c>
      <c r="BC476" t="n">
        <v>2.3593</v>
      </c>
      <c r="BD476" t="n">
        <v>2.3539</v>
      </c>
      <c r="BE476" t="n">
        <v>2.3401</v>
      </c>
      <c r="BF476" t="n">
        <v>2.3198</v>
      </c>
      <c r="BG476" t="n">
        <v>2.2794</v>
      </c>
      <c r="BH476" t="n">
        <v>2.1481</v>
      </c>
      <c r="BI476" t="n">
        <v>2.1119</v>
      </c>
      <c r="BJ476" t="n">
        <v>2.0831</v>
      </c>
      <c r="BK476" t="n">
        <v>2.063</v>
      </c>
      <c r="BL476" t="n">
        <v>2.0675</v>
      </c>
      <c r="BM476" t="n">
        <v>2.0843</v>
      </c>
      <c r="BN476" t="n">
        <v>2.2664</v>
      </c>
      <c r="BO476" t="n">
        <v>2.2839</v>
      </c>
      <c r="BP476" t="n">
        <v>2.2785</v>
      </c>
      <c r="BQ476" t="n">
        <v>2.2647</v>
      </c>
      <c r="BR476" t="n">
        <v>2.2444</v>
      </c>
      <c r="BS476" t="n">
        <v>2.204</v>
      </c>
      <c r="BT476" t="n">
        <v>2.0727</v>
      </c>
      <c r="BU476" t="n">
        <v>2.0365</v>
      </c>
      <c r="BV476" t="n">
        <v>2.0077</v>
      </c>
      <c r="BW476" t="n">
        <v>1.9876</v>
      </c>
    </row>
    <row r="477">
      <c r="A477" s="1112" t="n">
        <v>44950</v>
      </c>
      <c r="B477" s="63" t="n">
        <v>192001</v>
      </c>
      <c r="AB477" t="n">
        <v>2.6487</v>
      </c>
      <c r="AC477" t="n">
        <v>2.6521</v>
      </c>
      <c r="AD477" t="n">
        <v>2.795</v>
      </c>
      <c r="AE477" t="n">
        <v>2.7734</v>
      </c>
      <c r="AF477" t="n">
        <v>2.7291</v>
      </c>
      <c r="AG477" t="n">
        <v>2.6776</v>
      </c>
      <c r="AH477" t="n">
        <v>2.6205</v>
      </c>
      <c r="AI477" t="n">
        <v>2.5553</v>
      </c>
      <c r="AJ477" t="n">
        <v>2.3773</v>
      </c>
      <c r="AK477" t="n">
        <v>2.3263</v>
      </c>
      <c r="AL477" t="n">
        <v>2.2897</v>
      </c>
      <c r="AM477" t="n">
        <v>2.2717</v>
      </c>
      <c r="AN477" t="n">
        <v>2.2682</v>
      </c>
      <c r="AO477" t="n">
        <v>2.2749</v>
      </c>
      <c r="AP477" t="n">
        <v>2.4224</v>
      </c>
      <c r="AQ477" t="n">
        <v>2.4282</v>
      </c>
      <c r="AR477" t="n">
        <v>2.4232</v>
      </c>
      <c r="AS477" t="n">
        <v>2.4033</v>
      </c>
      <c r="AT477" t="n">
        <v>2.3755</v>
      </c>
      <c r="AU477" t="n">
        <v>2.3302</v>
      </c>
      <c r="AV477" t="n">
        <v>2.1977</v>
      </c>
      <c r="AW477" t="n">
        <v>2.162</v>
      </c>
      <c r="AX477" t="n">
        <v>2.1347</v>
      </c>
      <c r="AY477" t="n">
        <v>2.1167</v>
      </c>
      <c r="AZ477" t="n">
        <v>2.1217</v>
      </c>
      <c r="BA477" t="n">
        <v>2.1377</v>
      </c>
      <c r="BB477" t="n">
        <v>2.32</v>
      </c>
      <c r="BC477" t="n">
        <v>2.3375</v>
      </c>
      <c r="BD477" t="n">
        <v>2.3325</v>
      </c>
      <c r="BE477" t="n">
        <v>2.3189</v>
      </c>
      <c r="BF477" t="n">
        <v>2.2989</v>
      </c>
      <c r="BG477" t="n">
        <v>2.2587</v>
      </c>
      <c r="BH477" t="n">
        <v>2.1276</v>
      </c>
      <c r="BI477" t="n">
        <v>2.0916</v>
      </c>
      <c r="BJ477" t="n">
        <v>2.063</v>
      </c>
      <c r="BK477" t="n">
        <v>2.0454</v>
      </c>
      <c r="BL477" t="n">
        <v>2.0499</v>
      </c>
      <c r="BM477" t="n">
        <v>2.0667</v>
      </c>
      <c r="BN477" t="n">
        <v>2.2488</v>
      </c>
      <c r="BO477" t="n">
        <v>2.2663</v>
      </c>
      <c r="BP477" t="n">
        <v>2.2609</v>
      </c>
      <c r="BQ477" t="n">
        <v>2.2471</v>
      </c>
      <c r="BR477" t="n">
        <v>2.2268</v>
      </c>
      <c r="BS477" t="n">
        <v>2.1864</v>
      </c>
      <c r="BT477" t="n">
        <v>2.0551</v>
      </c>
      <c r="BU477" t="n">
        <v>2.0189</v>
      </c>
      <c r="BV477" t="n">
        <v>1.9901</v>
      </c>
      <c r="BW477" t="n">
        <v>1.97</v>
      </c>
    </row>
    <row r="478">
      <c r="A478" s="1112" t="n">
        <v>44951</v>
      </c>
      <c r="B478" s="63" t="n">
        <v>198282</v>
      </c>
      <c r="AB478" t="n">
        <v>2.5934</v>
      </c>
      <c r="AC478" t="n">
        <v>2.5978</v>
      </c>
      <c r="AD478" t="n">
        <v>2.7501</v>
      </c>
      <c r="AE478" t="n">
        <v>2.7307</v>
      </c>
      <c r="AF478" t="n">
        <v>2.6874</v>
      </c>
      <c r="AG478" t="n">
        <v>2.6381</v>
      </c>
      <c r="AH478" t="n">
        <v>2.5834</v>
      </c>
      <c r="AI478" t="n">
        <v>2.5204</v>
      </c>
      <c r="AJ478" t="n">
        <v>2.3493</v>
      </c>
      <c r="AK478" t="n">
        <v>2.3004</v>
      </c>
      <c r="AL478" t="n">
        <v>2.2651</v>
      </c>
      <c r="AM478" t="n">
        <v>2.248</v>
      </c>
      <c r="AN478" t="n">
        <v>2.2446</v>
      </c>
      <c r="AO478" t="n">
        <v>2.2517</v>
      </c>
      <c r="AP478" t="n">
        <v>2.4012</v>
      </c>
      <c r="AQ478" t="n">
        <v>2.4072</v>
      </c>
      <c r="AR478" t="n">
        <v>2.4024</v>
      </c>
      <c r="AS478" t="n">
        <v>2.3828</v>
      </c>
      <c r="AT478" t="n">
        <v>2.3552</v>
      </c>
      <c r="AU478" t="n">
        <v>2.3101</v>
      </c>
      <c r="AV478" t="n">
        <v>2.1778</v>
      </c>
      <c r="AW478" t="n">
        <v>2.1424</v>
      </c>
      <c r="AX478" t="n">
        <v>2.1153</v>
      </c>
      <c r="AY478" t="n">
        <v>2.0993</v>
      </c>
      <c r="AZ478" t="n">
        <v>2.1043</v>
      </c>
      <c r="BA478" t="n">
        <v>2.1203</v>
      </c>
      <c r="BB478" t="n">
        <v>2.3026</v>
      </c>
      <c r="BC478" t="n">
        <v>2.3201</v>
      </c>
      <c r="BD478" t="n">
        <v>2.3151</v>
      </c>
      <c r="BE478" t="n">
        <v>2.3015</v>
      </c>
      <c r="BF478" t="n">
        <v>2.2815</v>
      </c>
      <c r="BG478" t="n">
        <v>2.2413</v>
      </c>
      <c r="BH478" t="n">
        <v>2.1102</v>
      </c>
      <c r="BI478" t="n">
        <v>2.0742</v>
      </c>
      <c r="BJ478" t="n">
        <v>2.0456</v>
      </c>
      <c r="BK478" t="n">
        <v>2.028</v>
      </c>
      <c r="BL478" t="n">
        <v>2.0325</v>
      </c>
      <c r="BM478" t="n">
        <v>2.0493</v>
      </c>
      <c r="BN478" t="n">
        <v>2.2314</v>
      </c>
      <c r="BO478" t="n">
        <v>2.2489</v>
      </c>
      <c r="BP478" t="n">
        <v>2.2435</v>
      </c>
      <c r="BQ478" t="n">
        <v>2.2297</v>
      </c>
      <c r="BR478" t="n">
        <v>2.2094</v>
      </c>
      <c r="BS478" t="n">
        <v>2.169</v>
      </c>
      <c r="BT478" t="n">
        <v>2.0377</v>
      </c>
      <c r="BU478" t="n">
        <v>2.0015</v>
      </c>
      <c r="BV478" t="n">
        <v>1.9727</v>
      </c>
      <c r="BW478" t="n">
        <v>1.9526</v>
      </c>
    </row>
    <row r="479">
      <c r="A479" s="1112" t="n">
        <v>44952</v>
      </c>
      <c r="B479" s="63" t="n">
        <v>179133</v>
      </c>
      <c r="AB479" t="n">
        <v>2.6121</v>
      </c>
      <c r="AC479" t="n">
        <v>2.6166</v>
      </c>
      <c r="AD479" t="n">
        <v>2.7749</v>
      </c>
      <c r="AE479" t="n">
        <v>2.7547</v>
      </c>
      <c r="AF479" t="n">
        <v>2.7102</v>
      </c>
      <c r="AG479" t="n">
        <v>2.6606</v>
      </c>
      <c r="AH479" t="n">
        <v>2.606</v>
      </c>
      <c r="AI479" t="n">
        <v>2.5437</v>
      </c>
      <c r="AJ479" t="n">
        <v>2.3753</v>
      </c>
      <c r="AK479" t="n">
        <v>2.324</v>
      </c>
      <c r="AL479" t="n">
        <v>2.2861</v>
      </c>
      <c r="AM479" t="n">
        <v>2.268</v>
      </c>
      <c r="AN479" t="n">
        <v>2.2643</v>
      </c>
      <c r="AO479" t="n">
        <v>2.2708</v>
      </c>
      <c r="AP479" t="n">
        <v>2.427</v>
      </c>
      <c r="AQ479" t="n">
        <v>2.4344</v>
      </c>
      <c r="AR479" t="n">
        <v>2.4318</v>
      </c>
      <c r="AS479" t="n">
        <v>2.4101</v>
      </c>
      <c r="AT479" t="n">
        <v>2.3808</v>
      </c>
      <c r="AU479" t="n">
        <v>2.3342</v>
      </c>
      <c r="AV479" t="n">
        <v>2.2004</v>
      </c>
      <c r="AW479" t="n">
        <v>2.1635</v>
      </c>
      <c r="AX479" t="n">
        <v>2.1349</v>
      </c>
      <c r="AY479" t="n">
        <v>2.1185</v>
      </c>
      <c r="AZ479" t="n">
        <v>2.1231</v>
      </c>
      <c r="BA479" t="n">
        <v>2.1387</v>
      </c>
      <c r="BB479" t="n">
        <v>2.3205</v>
      </c>
      <c r="BC479" t="n">
        <v>2.3376</v>
      </c>
      <c r="BD479" t="n">
        <v>2.3322</v>
      </c>
      <c r="BE479" t="n">
        <v>2.3182</v>
      </c>
      <c r="BF479" t="n">
        <v>2.2978</v>
      </c>
      <c r="BG479" t="n">
        <v>2.2572</v>
      </c>
      <c r="BH479" t="n">
        <v>2.1256</v>
      </c>
      <c r="BI479" t="n">
        <v>2.0892</v>
      </c>
      <c r="BJ479" t="n">
        <v>2.0602</v>
      </c>
      <c r="BK479" t="n">
        <v>2.0426</v>
      </c>
      <c r="BL479" t="n">
        <v>2.0471</v>
      </c>
      <c r="BM479" t="n">
        <v>2.0639</v>
      </c>
      <c r="BN479" t="n">
        <v>2.246</v>
      </c>
      <c r="BO479" t="n">
        <v>2.2635</v>
      </c>
      <c r="BP479" t="n">
        <v>2.2581</v>
      </c>
      <c r="BQ479" t="n">
        <v>2.2443</v>
      </c>
      <c r="BR479" t="n">
        <v>2.224</v>
      </c>
      <c r="BS479" t="n">
        <v>2.1836</v>
      </c>
      <c r="BT479" t="n">
        <v>2.0523</v>
      </c>
      <c r="BU479" t="n">
        <v>2.0161</v>
      </c>
      <c r="BV479" t="n">
        <v>1.9873</v>
      </c>
      <c r="BW479" t="n">
        <v>1.9672</v>
      </c>
    </row>
    <row r="480">
      <c r="A480" s="1112" t="n">
        <v>44953</v>
      </c>
      <c r="B480" s="63" t="n">
        <v>190524</v>
      </c>
      <c r="AB480" t="n">
        <v>2.5886</v>
      </c>
      <c r="AC480" t="n">
        <v>2.5935</v>
      </c>
      <c r="AD480" t="n">
        <v>2.76</v>
      </c>
      <c r="AE480" t="n">
        <v>2.7396</v>
      </c>
      <c r="AF480" t="n">
        <v>2.6936</v>
      </c>
      <c r="AG480" t="n">
        <v>2.6431</v>
      </c>
      <c r="AH480" t="n">
        <v>2.5872</v>
      </c>
      <c r="AI480" t="n">
        <v>2.5221</v>
      </c>
      <c r="AJ480" t="n">
        <v>2.3528</v>
      </c>
      <c r="AK480" t="n">
        <v>2.2981</v>
      </c>
      <c r="AL480" t="n">
        <v>2.2591</v>
      </c>
      <c r="AM480" t="n">
        <v>2.2416</v>
      </c>
      <c r="AN480" t="n">
        <v>2.2378</v>
      </c>
      <c r="AO480" t="n">
        <v>2.2431</v>
      </c>
      <c r="AP480" t="n">
        <v>2.4154</v>
      </c>
      <c r="AQ480" t="n">
        <v>2.4235</v>
      </c>
      <c r="AR480" t="n">
        <v>2.421</v>
      </c>
      <c r="AS480" t="n">
        <v>2.4014</v>
      </c>
      <c r="AT480" t="n">
        <v>2.3716</v>
      </c>
      <c r="AU480" t="n">
        <v>2.3234</v>
      </c>
      <c r="AV480" t="n">
        <v>2.1876</v>
      </c>
      <c r="AW480" t="n">
        <v>2.1519</v>
      </c>
      <c r="AX480" t="n">
        <v>2.1233</v>
      </c>
      <c r="AY480" t="n">
        <v>2.1067</v>
      </c>
      <c r="AZ480" t="n">
        <v>2.1111</v>
      </c>
      <c r="BA480" t="n">
        <v>2.1265</v>
      </c>
      <c r="BB480" t="n">
        <v>2.3075</v>
      </c>
      <c r="BC480" t="n">
        <v>2.3247</v>
      </c>
      <c r="BD480" t="n">
        <v>2.3187</v>
      </c>
      <c r="BE480" t="n">
        <v>2.3042</v>
      </c>
      <c r="BF480" t="n">
        <v>2.2833</v>
      </c>
      <c r="BG480" t="n">
        <v>2.2422</v>
      </c>
      <c r="BH480" t="n">
        <v>2.11</v>
      </c>
      <c r="BI480" t="n">
        <v>2.0731</v>
      </c>
      <c r="BJ480" t="n">
        <v>2.0436</v>
      </c>
      <c r="BK480" t="n">
        <v>2.026</v>
      </c>
      <c r="BL480" t="n">
        <v>2.0305</v>
      </c>
      <c r="BM480" t="n">
        <v>2.0473</v>
      </c>
      <c r="BN480" t="n">
        <v>2.2294</v>
      </c>
      <c r="BO480" t="n">
        <v>2.2469</v>
      </c>
      <c r="BP480" t="n">
        <v>2.2415</v>
      </c>
      <c r="BQ480" t="n">
        <v>2.2277</v>
      </c>
      <c r="BR480" t="n">
        <v>2.2074</v>
      </c>
      <c r="BS480" t="n">
        <v>2.167</v>
      </c>
      <c r="BT480" t="n">
        <v>2.0357</v>
      </c>
      <c r="BU480" t="n">
        <v>1.9995</v>
      </c>
      <c r="BV480" t="n">
        <v>1.9707</v>
      </c>
      <c r="BW480" t="n">
        <v>1.9506</v>
      </c>
    </row>
    <row r="481">
      <c r="A481" s="1112" t="n">
        <v>44956</v>
      </c>
      <c r="B481" s="63" t="n">
        <v>166026</v>
      </c>
      <c r="AB481" t="n">
        <v>2.4989</v>
      </c>
      <c r="AC481" t="n">
        <v>2.5058</v>
      </c>
      <c r="AD481" t="n">
        <v>2.6851</v>
      </c>
      <c r="AE481" t="n">
        <v>2.6675</v>
      </c>
      <c r="AF481" t="n">
        <v>2.6263</v>
      </c>
      <c r="AG481" t="n">
        <v>2.5802</v>
      </c>
      <c r="AH481" t="n">
        <v>2.5297</v>
      </c>
      <c r="AI481" t="n">
        <v>2.4699</v>
      </c>
      <c r="AJ481" t="n">
        <v>2.3031</v>
      </c>
      <c r="AK481" t="n">
        <v>2.2498</v>
      </c>
      <c r="AL481" t="n">
        <v>2.2129</v>
      </c>
      <c r="AM481" t="n">
        <v>2.197</v>
      </c>
      <c r="AN481" t="n">
        <v>2.1939</v>
      </c>
      <c r="AO481" t="n">
        <v>2.1997</v>
      </c>
      <c r="AP481" t="n">
        <v>2.372</v>
      </c>
      <c r="AQ481" t="n">
        <v>2.3801</v>
      </c>
      <c r="AR481" t="n">
        <v>2.3777</v>
      </c>
      <c r="AS481" t="n">
        <v>2.3582</v>
      </c>
      <c r="AT481" t="n">
        <v>2.3282</v>
      </c>
      <c r="AU481" t="n">
        <v>2.2799</v>
      </c>
      <c r="AV481" t="n">
        <v>2.1438</v>
      </c>
      <c r="AW481" t="n">
        <v>2.1081</v>
      </c>
      <c r="AX481" t="n">
        <v>2.0795</v>
      </c>
      <c r="AY481" t="n">
        <v>2.0629</v>
      </c>
      <c r="AZ481" t="n">
        <v>2.0673</v>
      </c>
      <c r="BA481" t="n">
        <v>2.0827</v>
      </c>
      <c r="BB481" t="n">
        <v>2.2637</v>
      </c>
      <c r="BC481" t="n">
        <v>2.2809</v>
      </c>
      <c r="BD481" t="n">
        <v>2.2749</v>
      </c>
      <c r="BE481" t="n">
        <v>2.2604</v>
      </c>
      <c r="BF481" t="n">
        <v>2.2395</v>
      </c>
      <c r="BG481" t="n">
        <v>2.1984</v>
      </c>
      <c r="BH481" t="n">
        <v>2.0662</v>
      </c>
      <c r="BI481" t="n">
        <v>2.0293</v>
      </c>
      <c r="BJ481" t="n">
        <v>1.9998</v>
      </c>
      <c r="BK481" t="n">
        <v>1.9822</v>
      </c>
      <c r="BL481" t="n">
        <v>1.9867</v>
      </c>
      <c r="BM481" t="n">
        <v>2.0035</v>
      </c>
      <c r="BN481" t="n">
        <v>2.1856</v>
      </c>
      <c r="BO481" t="n">
        <v>2.2031</v>
      </c>
      <c r="BP481" t="n">
        <v>2.1977</v>
      </c>
      <c r="BQ481" t="n">
        <v>2.1839</v>
      </c>
      <c r="BR481" t="n">
        <v>2.1636</v>
      </c>
      <c r="BS481" t="n">
        <v>2.1232</v>
      </c>
      <c r="BT481" t="n">
        <v>1.9919</v>
      </c>
      <c r="BU481" t="n">
        <v>1.9557</v>
      </c>
      <c r="BV481" t="n">
        <v>1.9269</v>
      </c>
      <c r="BW481" t="n">
        <v>1.9068</v>
      </c>
    </row>
    <row r="482">
      <c r="A482" s="1112" t="n">
        <v>44957</v>
      </c>
      <c r="B482" s="63" t="n">
        <v>175577</v>
      </c>
      <c r="AB482" t="n">
        <v>2.5435</v>
      </c>
      <c r="AC482" t="n">
        <v>2.5668</v>
      </c>
      <c r="AD482" t="n">
        <v>2.7352</v>
      </c>
      <c r="AE482" t="n">
        <v>2.7156</v>
      </c>
      <c r="AF482" t="n">
        <v>2.6726</v>
      </c>
      <c r="AG482" t="n">
        <v>2.6254</v>
      </c>
      <c r="AH482" t="n">
        <v>2.5734</v>
      </c>
      <c r="AI482" t="n">
        <v>2.5125</v>
      </c>
      <c r="AJ482" t="n">
        <v>2.3431</v>
      </c>
      <c r="AK482" t="n">
        <v>2.2889</v>
      </c>
      <c r="AL482" t="n">
        <v>2.2511</v>
      </c>
      <c r="AM482" t="n">
        <v>2.2352</v>
      </c>
      <c r="AN482" t="n">
        <v>2.2327</v>
      </c>
      <c r="AO482" t="n">
        <v>2.2391</v>
      </c>
      <c r="AP482" t="n">
        <v>2.4111</v>
      </c>
      <c r="AQ482" t="n">
        <v>2.4191</v>
      </c>
      <c r="AR482" t="n">
        <v>2.4166</v>
      </c>
      <c r="AS482" t="n">
        <v>2.397</v>
      </c>
      <c r="AT482" t="n">
        <v>2.3669</v>
      </c>
      <c r="AU482" t="n">
        <v>2.3184</v>
      </c>
      <c r="AV482" t="n">
        <v>2.1822</v>
      </c>
      <c r="AW482" t="n">
        <v>2.1464</v>
      </c>
      <c r="AX482" t="n">
        <v>2.1177</v>
      </c>
      <c r="AY482" t="n">
        <v>2.1011</v>
      </c>
      <c r="AZ482" t="n">
        <v>2.1055</v>
      </c>
      <c r="BA482" t="n">
        <v>2.1209</v>
      </c>
      <c r="BB482" t="n">
        <v>2.3019</v>
      </c>
      <c r="BC482" t="n">
        <v>2.3191</v>
      </c>
      <c r="BD482" t="n">
        <v>2.3131</v>
      </c>
      <c r="BE482" t="n">
        <v>2.2986</v>
      </c>
      <c r="BF482" t="n">
        <v>2.2777</v>
      </c>
      <c r="BG482" t="n">
        <v>2.2366</v>
      </c>
      <c r="BH482" t="n">
        <v>2.1044</v>
      </c>
      <c r="BI482" t="n">
        <v>2.0675</v>
      </c>
      <c r="BJ482" t="n">
        <v>2.038</v>
      </c>
      <c r="BK482" t="n">
        <v>2.0204</v>
      </c>
      <c r="BL482" t="n">
        <v>2.0249</v>
      </c>
      <c r="BM482" t="n">
        <v>2.0417</v>
      </c>
      <c r="BN482" t="n">
        <v>2.2238</v>
      </c>
      <c r="BO482" t="n">
        <v>2.2413</v>
      </c>
      <c r="BP482" t="n">
        <v>2.2359</v>
      </c>
      <c r="BQ482" t="n">
        <v>2.2221</v>
      </c>
      <c r="BR482" t="n">
        <v>2.2018</v>
      </c>
      <c r="BS482" t="n">
        <v>2.1614</v>
      </c>
      <c r="BT482" t="n">
        <v>2.0301</v>
      </c>
      <c r="BU482" t="n">
        <v>1.9939</v>
      </c>
      <c r="BV482" t="n">
        <v>1.9651</v>
      </c>
      <c r="BW482" t="n">
        <v>1.945</v>
      </c>
    </row>
    <row r="483">
      <c r="A483" s="1112" t="n">
        <v>44958</v>
      </c>
      <c r="B483" s="63" t="n">
        <v>188892</v>
      </c>
      <c r="AC483" t="n">
        <v>2.4538</v>
      </c>
      <c r="AD483" t="n">
        <v>2.6318</v>
      </c>
      <c r="AE483" t="n">
        <v>2.6164</v>
      </c>
      <c r="AF483" t="n">
        <v>2.5791</v>
      </c>
      <c r="AG483" t="n">
        <v>2.5378</v>
      </c>
      <c r="AH483" t="n">
        <v>2.4911</v>
      </c>
      <c r="AI483" t="n">
        <v>2.4342</v>
      </c>
      <c r="AJ483" t="n">
        <v>2.2685</v>
      </c>
      <c r="AK483" t="n">
        <v>2.2167</v>
      </c>
      <c r="AL483" t="n">
        <v>2.1804</v>
      </c>
      <c r="AM483" t="n">
        <v>2.1662</v>
      </c>
      <c r="AN483" t="n">
        <v>2.1655</v>
      </c>
      <c r="AO483" t="n">
        <v>2.1737</v>
      </c>
      <c r="AP483" t="n">
        <v>2.3459</v>
      </c>
      <c r="AQ483" t="n">
        <v>2.354</v>
      </c>
      <c r="AR483" t="n">
        <v>2.3517</v>
      </c>
      <c r="AS483" t="n">
        <v>2.3323</v>
      </c>
      <c r="AT483" t="n">
        <v>2.3023</v>
      </c>
      <c r="AU483" t="n">
        <v>2.2538</v>
      </c>
      <c r="AV483" t="n">
        <v>2.1176</v>
      </c>
      <c r="AW483" t="n">
        <v>2.0818</v>
      </c>
      <c r="AX483" t="n">
        <v>2.0531</v>
      </c>
      <c r="AY483" t="n">
        <v>2.0365</v>
      </c>
      <c r="AZ483" t="n">
        <v>2.0409</v>
      </c>
      <c r="BA483" t="n">
        <v>2.0563</v>
      </c>
      <c r="BB483" t="n">
        <v>2.2373</v>
      </c>
      <c r="BC483" t="n">
        <v>2.2545</v>
      </c>
      <c r="BD483" t="n">
        <v>2.2485</v>
      </c>
      <c r="BE483" t="n">
        <v>2.234</v>
      </c>
      <c r="BF483" t="n">
        <v>2.2131</v>
      </c>
      <c r="BG483" t="n">
        <v>2.172</v>
      </c>
      <c r="BH483" t="n">
        <v>2.0398</v>
      </c>
      <c r="BI483" t="n">
        <v>2.0029</v>
      </c>
      <c r="BJ483" t="n">
        <v>1.9734</v>
      </c>
      <c r="BK483" t="n">
        <v>1.9558</v>
      </c>
      <c r="BL483" t="n">
        <v>1.9603</v>
      </c>
      <c r="BM483" t="n">
        <v>1.9771</v>
      </c>
      <c r="BN483" t="n">
        <v>2.1592</v>
      </c>
      <c r="BO483" t="n">
        <v>2.1767</v>
      </c>
      <c r="BP483" t="n">
        <v>2.1713</v>
      </c>
      <c r="BQ483" t="n">
        <v>2.1575</v>
      </c>
      <c r="BR483" t="n">
        <v>2.1372</v>
      </c>
      <c r="BS483" t="n">
        <v>2.0968</v>
      </c>
      <c r="BT483" t="n">
        <v>1.9655</v>
      </c>
      <c r="BU483" t="n">
        <v>1.9293</v>
      </c>
      <c r="BV483" t="n">
        <v>1.9005</v>
      </c>
      <c r="BW483" t="n">
        <v>1.8804</v>
      </c>
    </row>
    <row r="484">
      <c r="A484" s="1112" t="n">
        <v>44959</v>
      </c>
      <c r="B484" s="63" t="n">
        <v>147650</v>
      </c>
      <c r="AC484" t="n">
        <v>2.4523</v>
      </c>
      <c r="AD484" t="n">
        <v>2.6246</v>
      </c>
      <c r="AE484" t="n">
        <v>2.6071</v>
      </c>
      <c r="AF484" t="n">
        <v>2.5678</v>
      </c>
      <c r="AG484" t="n">
        <v>2.526</v>
      </c>
      <c r="AH484" t="n">
        <v>2.4811</v>
      </c>
      <c r="AI484" t="n">
        <v>2.4243</v>
      </c>
      <c r="AJ484" t="n">
        <v>2.2576</v>
      </c>
      <c r="AK484" t="n">
        <v>2.2055</v>
      </c>
      <c r="AL484" t="n">
        <v>2.168</v>
      </c>
      <c r="AM484" t="n">
        <v>2.1529</v>
      </c>
      <c r="AN484" t="n">
        <v>2.1522</v>
      </c>
      <c r="AO484" t="n">
        <v>2.1616</v>
      </c>
      <c r="AP484" t="n">
        <v>2.3408</v>
      </c>
      <c r="AQ484" t="n">
        <v>2.3505</v>
      </c>
      <c r="AR484" t="n">
        <v>2.3494</v>
      </c>
      <c r="AS484" t="n">
        <v>2.3303</v>
      </c>
      <c r="AT484" t="n">
        <v>2.3003</v>
      </c>
      <c r="AU484" t="n">
        <v>2.2518</v>
      </c>
      <c r="AV484" t="n">
        <v>2.1156</v>
      </c>
      <c r="AW484" t="n">
        <v>2.0798</v>
      </c>
      <c r="AX484" t="n">
        <v>2.0511</v>
      </c>
      <c r="AY484" t="n">
        <v>2.0345</v>
      </c>
      <c r="AZ484" t="n">
        <v>2.0389</v>
      </c>
      <c r="BA484" t="n">
        <v>2.0543</v>
      </c>
      <c r="BB484" t="n">
        <v>2.2353</v>
      </c>
      <c r="BC484" t="n">
        <v>2.2525</v>
      </c>
      <c r="BD484" t="n">
        <v>2.2465</v>
      </c>
      <c r="BE484" t="n">
        <v>2.232</v>
      </c>
      <c r="BF484" t="n">
        <v>2.2111</v>
      </c>
      <c r="BG484" t="n">
        <v>2.17</v>
      </c>
      <c r="BH484" t="n">
        <v>2.0378</v>
      </c>
      <c r="BI484" t="n">
        <v>2.0009</v>
      </c>
      <c r="BJ484" t="n">
        <v>1.9714</v>
      </c>
      <c r="BK484" t="n">
        <v>1.9538</v>
      </c>
      <c r="BL484" t="n">
        <v>1.9583</v>
      </c>
      <c r="BM484" t="n">
        <v>1.9751</v>
      </c>
      <c r="BN484" t="n">
        <v>2.1572</v>
      </c>
      <c r="BO484" t="n">
        <v>2.1747</v>
      </c>
      <c r="BP484" t="n">
        <v>2.1693</v>
      </c>
      <c r="BQ484" t="n">
        <v>2.1555</v>
      </c>
      <c r="BR484" t="n">
        <v>2.1352</v>
      </c>
      <c r="BS484" t="n">
        <v>2.0948</v>
      </c>
      <c r="BT484" t="n">
        <v>1.9635</v>
      </c>
      <c r="BU484" t="n">
        <v>1.9273</v>
      </c>
      <c r="BV484" t="n">
        <v>1.8985</v>
      </c>
      <c r="BW484" t="n">
        <v>1.8784</v>
      </c>
    </row>
    <row r="485">
      <c r="A485" s="1112" t="n">
        <v>44960</v>
      </c>
      <c r="B485" s="63" t="n">
        <v>213943</v>
      </c>
      <c r="AC485" t="n">
        <v>2.321</v>
      </c>
      <c r="AD485" t="n">
        <v>2.5119</v>
      </c>
      <c r="AE485" t="n">
        <v>2.5002</v>
      </c>
      <c r="AF485" t="n">
        <v>2.4665</v>
      </c>
      <c r="AG485" t="n">
        <v>2.4294</v>
      </c>
      <c r="AH485" t="n">
        <v>2.3893</v>
      </c>
      <c r="AI485" t="n">
        <v>2.3369</v>
      </c>
      <c r="AJ485" t="n">
        <v>2.1735</v>
      </c>
      <c r="AK485" t="n">
        <v>2.1202</v>
      </c>
      <c r="AL485" t="n">
        <v>2.0812</v>
      </c>
      <c r="AM485" t="n">
        <v>2.0661</v>
      </c>
      <c r="AN485" t="n">
        <v>2.0656</v>
      </c>
      <c r="AO485" t="n">
        <v>2.0756</v>
      </c>
      <c r="AP485" t="n">
        <v>2.2547</v>
      </c>
      <c r="AQ485" t="n">
        <v>2.2645</v>
      </c>
      <c r="AR485" t="n">
        <v>2.2636</v>
      </c>
      <c r="AS485" t="n">
        <v>2.2451</v>
      </c>
      <c r="AT485" t="n">
        <v>2.2148</v>
      </c>
      <c r="AU485" t="n">
        <v>2.1661</v>
      </c>
      <c r="AV485" t="n">
        <v>2.0298</v>
      </c>
      <c r="AW485" t="n">
        <v>2.0018</v>
      </c>
      <c r="AX485" t="n">
        <v>1.981</v>
      </c>
      <c r="AY485" t="n">
        <v>1.9644</v>
      </c>
      <c r="AZ485" t="n">
        <v>1.9688</v>
      </c>
      <c r="BA485" t="n">
        <v>1.9842</v>
      </c>
      <c r="BB485" t="n">
        <v>2.1652</v>
      </c>
      <c r="BC485" t="n">
        <v>2.1824</v>
      </c>
      <c r="BD485" t="n">
        <v>2.1764</v>
      </c>
      <c r="BE485" t="n">
        <v>2.1619</v>
      </c>
      <c r="BF485" t="n">
        <v>2.141</v>
      </c>
      <c r="BG485" t="n">
        <v>2.0999</v>
      </c>
      <c r="BH485" t="n">
        <v>1.9677</v>
      </c>
      <c r="BI485" t="n">
        <v>1.9308</v>
      </c>
      <c r="BJ485" t="n">
        <v>1.9013</v>
      </c>
      <c r="BK485" t="n">
        <v>1.8837</v>
      </c>
      <c r="BL485" t="n">
        <v>1.8882</v>
      </c>
      <c r="BM485" t="n">
        <v>1.905</v>
      </c>
      <c r="BN485" t="n">
        <v>2.0871</v>
      </c>
      <c r="BO485" t="n">
        <v>2.1046</v>
      </c>
      <c r="BP485" t="n">
        <v>2.0992</v>
      </c>
      <c r="BQ485" t="n">
        <v>2.0854</v>
      </c>
      <c r="BR485" t="n">
        <v>2.0651</v>
      </c>
      <c r="BS485" t="n">
        <v>2.0247</v>
      </c>
      <c r="BT485" t="n">
        <v>1.8934</v>
      </c>
      <c r="BU485" t="n">
        <v>1.8572</v>
      </c>
      <c r="BV485" t="n">
        <v>1.8284</v>
      </c>
      <c r="BW485" t="n">
        <v>1.8083</v>
      </c>
    </row>
    <row r="486">
      <c r="A486" s="1112" t="n">
        <v>44963</v>
      </c>
      <c r="B486" s="63" t="n">
        <v>204635</v>
      </c>
      <c r="AC486" t="n">
        <v>2.3734</v>
      </c>
      <c r="AD486" t="n">
        <v>2.5532</v>
      </c>
      <c r="AE486" t="n">
        <v>2.5398</v>
      </c>
      <c r="AF486" t="n">
        <v>2.5041</v>
      </c>
      <c r="AG486" t="n">
        <v>2.4639</v>
      </c>
      <c r="AH486" t="n">
        <v>2.4202</v>
      </c>
      <c r="AI486" t="n">
        <v>2.365</v>
      </c>
      <c r="AJ486" t="n">
        <v>2.2002</v>
      </c>
      <c r="AK486" t="n">
        <v>2.1499</v>
      </c>
      <c r="AL486" t="n">
        <v>2.1101</v>
      </c>
      <c r="AM486" t="n">
        <v>2.0932</v>
      </c>
      <c r="AN486" t="n">
        <v>2.0923</v>
      </c>
      <c r="AO486" t="n">
        <v>2.1023</v>
      </c>
      <c r="AP486" t="n">
        <v>2.2817</v>
      </c>
      <c r="AQ486" t="n">
        <v>2.2915</v>
      </c>
      <c r="AR486" t="n">
        <v>2.2908</v>
      </c>
      <c r="AS486" t="n">
        <v>2.2734</v>
      </c>
      <c r="AT486" t="n">
        <v>2.2439</v>
      </c>
      <c r="AU486" t="n">
        <v>2.1964</v>
      </c>
      <c r="AV486" t="n">
        <v>2.0603</v>
      </c>
      <c r="AW486" t="n">
        <v>2.0324</v>
      </c>
      <c r="AX486" t="n">
        <v>2.0118</v>
      </c>
      <c r="AY486" t="n">
        <v>1.9954</v>
      </c>
      <c r="AZ486" t="n">
        <v>1.9999</v>
      </c>
      <c r="BA486" t="n">
        <v>2.0155</v>
      </c>
      <c r="BB486" t="n">
        <v>2.1965</v>
      </c>
      <c r="BC486" t="n">
        <v>2.214</v>
      </c>
      <c r="BD486" t="n">
        <v>2.2082</v>
      </c>
      <c r="BE486" t="n">
        <v>2.1939</v>
      </c>
      <c r="BF486" t="n">
        <v>2.1731</v>
      </c>
      <c r="BG486" t="n">
        <v>2.1322</v>
      </c>
      <c r="BH486" t="n">
        <v>2.0002</v>
      </c>
      <c r="BI486" t="n">
        <v>1.9634</v>
      </c>
      <c r="BJ486" t="n">
        <v>1.9346</v>
      </c>
      <c r="BK486" t="n">
        <v>1.917</v>
      </c>
      <c r="BL486" t="n">
        <v>1.9215</v>
      </c>
      <c r="BM486" t="n">
        <v>1.9383</v>
      </c>
      <c r="BN486" t="n">
        <v>2.1204</v>
      </c>
      <c r="BO486" t="n">
        <v>2.1379</v>
      </c>
      <c r="BP486" t="n">
        <v>2.1325</v>
      </c>
      <c r="BQ486" t="n">
        <v>2.1187</v>
      </c>
      <c r="BR486" t="n">
        <v>2.0984</v>
      </c>
      <c r="BS486" t="n">
        <v>2.058</v>
      </c>
      <c r="BT486" t="n">
        <v>1.9267</v>
      </c>
      <c r="BU486" t="n">
        <v>1.8905</v>
      </c>
      <c r="BV486" t="n">
        <v>1.8617</v>
      </c>
      <c r="BW486" t="n">
        <v>1.8416</v>
      </c>
    </row>
    <row r="487">
      <c r="A487" s="1112" t="n">
        <v>44964</v>
      </c>
      <c r="B487" s="63" t="n">
        <v>204177</v>
      </c>
      <c r="AC487" t="n">
        <v>2.4568</v>
      </c>
      <c r="AD487" t="n">
        <v>2.6351</v>
      </c>
      <c r="AE487" t="n">
        <v>2.6202</v>
      </c>
      <c r="AF487" t="n">
        <v>2.5814</v>
      </c>
      <c r="AG487" t="n">
        <v>2.5391</v>
      </c>
      <c r="AH487" t="n">
        <v>2.4925</v>
      </c>
      <c r="AI487" t="n">
        <v>2.4349</v>
      </c>
      <c r="AJ487" t="n">
        <v>2.268</v>
      </c>
      <c r="AK487" t="n">
        <v>2.2127</v>
      </c>
      <c r="AL487" t="n">
        <v>2.1702</v>
      </c>
      <c r="AM487" t="n">
        <v>2.1518</v>
      </c>
      <c r="AN487" t="n">
        <v>2.1502</v>
      </c>
      <c r="AO487" t="n">
        <v>2.1601</v>
      </c>
      <c r="AP487" t="n">
        <v>2.3391</v>
      </c>
      <c r="AQ487" t="n">
        <v>2.3481</v>
      </c>
      <c r="AR487" t="n">
        <v>2.3471</v>
      </c>
      <c r="AS487" t="n">
        <v>2.3308</v>
      </c>
      <c r="AT487" t="n">
        <v>2.3014</v>
      </c>
      <c r="AU487" t="n">
        <v>2.254</v>
      </c>
      <c r="AV487" t="n">
        <v>2.1165</v>
      </c>
      <c r="AW487" t="n">
        <v>2.0873</v>
      </c>
      <c r="AX487" t="n">
        <v>2.0649</v>
      </c>
      <c r="AY487" t="n">
        <v>2.0485</v>
      </c>
      <c r="AZ487" t="n">
        <v>2.0529</v>
      </c>
      <c r="BA487" t="n">
        <v>2.0678</v>
      </c>
      <c r="BB487" t="n">
        <v>2.2483</v>
      </c>
      <c r="BC487" t="n">
        <v>2.2654</v>
      </c>
      <c r="BD487" t="n">
        <v>2.2592</v>
      </c>
      <c r="BE487" t="n">
        <v>2.2445</v>
      </c>
      <c r="BF487" t="n">
        <v>2.2233</v>
      </c>
      <c r="BG487" t="n">
        <v>2.182</v>
      </c>
      <c r="BH487" t="n">
        <v>2.0495</v>
      </c>
      <c r="BI487" t="n">
        <v>2.0123</v>
      </c>
      <c r="BJ487" t="n">
        <v>1.9827</v>
      </c>
      <c r="BK487" t="n">
        <v>1.9651</v>
      </c>
      <c r="BL487" t="n">
        <v>1.9696</v>
      </c>
      <c r="BM487" t="n">
        <v>1.9864</v>
      </c>
      <c r="BN487" t="n">
        <v>2.1685</v>
      </c>
      <c r="BO487" t="n">
        <v>2.186</v>
      </c>
      <c r="BP487" t="n">
        <v>2.1806</v>
      </c>
      <c r="BQ487" t="n">
        <v>2.1668</v>
      </c>
      <c r="BR487" t="n">
        <v>2.1465</v>
      </c>
      <c r="BS487" t="n">
        <v>2.1061</v>
      </c>
      <c r="BT487" t="n">
        <v>1.9748</v>
      </c>
      <c r="BU487" t="n">
        <v>1.9386</v>
      </c>
      <c r="BV487" t="n">
        <v>1.9098</v>
      </c>
      <c r="BW487" t="n">
        <v>1.8897</v>
      </c>
    </row>
    <row r="488">
      <c r="A488" s="1112" t="n">
        <v>44965</v>
      </c>
      <c r="B488" s="63" t="n">
        <v>185010</v>
      </c>
      <c r="AC488" t="n">
        <v>2.4628</v>
      </c>
      <c r="AD488" t="n">
        <v>2.6518</v>
      </c>
      <c r="AE488" t="n">
        <v>2.6401</v>
      </c>
      <c r="AF488" t="n">
        <v>2.604</v>
      </c>
      <c r="AG488" t="n">
        <v>2.5634</v>
      </c>
      <c r="AH488" t="n">
        <v>2.519</v>
      </c>
      <c r="AI488" t="n">
        <v>2.4632</v>
      </c>
      <c r="AJ488" t="n">
        <v>2.2995</v>
      </c>
      <c r="AK488" t="n">
        <v>2.2465</v>
      </c>
      <c r="AL488" t="n">
        <v>2.2056</v>
      </c>
      <c r="AM488" t="n">
        <v>2.1882</v>
      </c>
      <c r="AN488" t="n">
        <v>2.1862</v>
      </c>
      <c r="AO488" t="n">
        <v>2.1958</v>
      </c>
      <c r="AP488" t="n">
        <v>2.3747</v>
      </c>
      <c r="AQ488" t="n">
        <v>2.3837</v>
      </c>
      <c r="AR488" t="n">
        <v>2.3836</v>
      </c>
      <c r="AS488" t="n">
        <v>2.3699</v>
      </c>
      <c r="AT488" t="n">
        <v>2.3438</v>
      </c>
      <c r="AU488" t="n">
        <v>2.2963</v>
      </c>
      <c r="AV488" t="n">
        <v>2.1575</v>
      </c>
      <c r="AW488" t="n">
        <v>2.1281</v>
      </c>
      <c r="AX488" t="n">
        <v>2.1054</v>
      </c>
      <c r="AY488" t="n">
        <v>2.0888</v>
      </c>
      <c r="AZ488" t="n">
        <v>2.0932</v>
      </c>
      <c r="BA488" t="n">
        <v>2.1076</v>
      </c>
      <c r="BB488" t="n">
        <v>2.2878</v>
      </c>
      <c r="BC488" t="n">
        <v>2.3047</v>
      </c>
      <c r="BD488" t="n">
        <v>2.2982</v>
      </c>
      <c r="BE488" t="n">
        <v>2.2833</v>
      </c>
      <c r="BF488" t="n">
        <v>2.2618</v>
      </c>
      <c r="BG488" t="n">
        <v>2.2203</v>
      </c>
      <c r="BH488" t="n">
        <v>2.0875</v>
      </c>
      <c r="BI488" t="n">
        <v>2.0501</v>
      </c>
      <c r="BJ488" t="n">
        <v>2.0192</v>
      </c>
      <c r="BK488" t="n">
        <v>2.0016</v>
      </c>
      <c r="BL488" t="n">
        <v>2.0061</v>
      </c>
      <c r="BM488" t="n">
        <v>2.0229</v>
      </c>
      <c r="BN488" t="n">
        <v>2.205</v>
      </c>
      <c r="BO488" t="n">
        <v>2.2225</v>
      </c>
      <c r="BP488" t="n">
        <v>2.2171</v>
      </c>
      <c r="BQ488" t="n">
        <v>2.2033</v>
      </c>
      <c r="BR488" t="n">
        <v>2.183</v>
      </c>
      <c r="BS488" t="n">
        <v>2.1426</v>
      </c>
      <c r="BT488" t="n">
        <v>2.0113</v>
      </c>
      <c r="BU488" t="n">
        <v>1.9751</v>
      </c>
      <c r="BV488" t="n">
        <v>1.9463</v>
      </c>
      <c r="BW488" t="n">
        <v>1.9262</v>
      </c>
    </row>
    <row r="489">
      <c r="A489" s="1112" t="n">
        <v>44966</v>
      </c>
      <c r="B489" s="63" t="n">
        <v>182822</v>
      </c>
      <c r="AC489" t="n">
        <v>2.4475</v>
      </c>
      <c r="AD489" t="n">
        <v>2.6412</v>
      </c>
      <c r="AE489" t="n">
        <v>2.6313</v>
      </c>
      <c r="AF489" t="n">
        <v>2.5945</v>
      </c>
      <c r="AG489" t="n">
        <v>2.5532</v>
      </c>
      <c r="AH489" t="n">
        <v>2.5081</v>
      </c>
      <c r="AI489" t="n">
        <v>2.4517</v>
      </c>
      <c r="AJ489" t="n">
        <v>2.2874</v>
      </c>
      <c r="AK489" t="n">
        <v>2.2345</v>
      </c>
      <c r="AL489" t="n">
        <v>2.1937</v>
      </c>
      <c r="AM489" t="n">
        <v>2.1766</v>
      </c>
      <c r="AN489" t="n">
        <v>2.1746</v>
      </c>
      <c r="AO489" t="n">
        <v>2.1833</v>
      </c>
      <c r="AP489" t="n">
        <v>2.3588</v>
      </c>
      <c r="AQ489" t="n">
        <v>2.3662</v>
      </c>
      <c r="AR489" t="n">
        <v>2.3627</v>
      </c>
      <c r="AS489" t="n">
        <v>2.3478</v>
      </c>
      <c r="AT489" t="n">
        <v>2.3226</v>
      </c>
      <c r="AU489" t="n">
        <v>2.2782</v>
      </c>
      <c r="AV489" t="n">
        <v>2.1391</v>
      </c>
      <c r="AW489" t="n">
        <v>2.1095</v>
      </c>
      <c r="AX489" t="n">
        <v>2.0865</v>
      </c>
      <c r="AY489" t="n">
        <v>2.0697</v>
      </c>
      <c r="AZ489" t="n">
        <v>2.0738</v>
      </c>
      <c r="BA489" t="n">
        <v>2.088</v>
      </c>
      <c r="BB489" t="n">
        <v>2.2679</v>
      </c>
      <c r="BC489" t="n">
        <v>2.2846</v>
      </c>
      <c r="BD489" t="n">
        <v>2.2778</v>
      </c>
      <c r="BE489" t="n">
        <v>2.2627</v>
      </c>
      <c r="BF489" t="n">
        <v>2.2409</v>
      </c>
      <c r="BG489" t="n">
        <v>2.1992</v>
      </c>
      <c r="BH489" t="n">
        <v>2.0661</v>
      </c>
      <c r="BI489" t="n">
        <v>2.0285</v>
      </c>
      <c r="BJ489" t="n">
        <v>1.9965</v>
      </c>
      <c r="BK489" t="n">
        <v>1.9789</v>
      </c>
      <c r="BL489" t="n">
        <v>1.9834</v>
      </c>
      <c r="BM489" t="n">
        <v>2.0002</v>
      </c>
      <c r="BN489" t="n">
        <v>2.1823</v>
      </c>
      <c r="BO489" t="n">
        <v>2.1998</v>
      </c>
      <c r="BP489" t="n">
        <v>2.1944</v>
      </c>
      <c r="BQ489" t="n">
        <v>2.1806</v>
      </c>
      <c r="BR489" t="n">
        <v>2.1603</v>
      </c>
      <c r="BS489" t="n">
        <v>2.1199</v>
      </c>
      <c r="BT489" t="n">
        <v>1.9886</v>
      </c>
      <c r="BU489" t="n">
        <v>1.9524</v>
      </c>
      <c r="BV489" t="n">
        <v>1.9236</v>
      </c>
      <c r="BW489" t="n">
        <v>1.9035</v>
      </c>
    </row>
    <row r="490">
      <c r="A490" s="1112" t="n">
        <v>44967</v>
      </c>
      <c r="B490" s="63" t="n">
        <v>179749</v>
      </c>
      <c r="AC490" t="n">
        <v>2.5037</v>
      </c>
      <c r="AD490" t="n">
        <v>2.7019</v>
      </c>
      <c r="AE490" t="n">
        <v>2.6898</v>
      </c>
      <c r="AF490" t="n">
        <v>2.6489</v>
      </c>
      <c r="AG490" t="n">
        <v>2.6053</v>
      </c>
      <c r="AH490" t="n">
        <v>2.5588</v>
      </c>
      <c r="AI490" t="n">
        <v>2.5021</v>
      </c>
      <c r="AJ490" t="n">
        <v>2.3344</v>
      </c>
      <c r="AK490" t="n">
        <v>2.2774</v>
      </c>
      <c r="AL490" t="n">
        <v>2.2345</v>
      </c>
      <c r="AM490" t="n">
        <v>2.2157</v>
      </c>
      <c r="AN490" t="n">
        <v>2.2119</v>
      </c>
      <c r="AO490" t="n">
        <v>2.2199</v>
      </c>
      <c r="AP490" t="n">
        <v>2.3942</v>
      </c>
      <c r="AQ490" t="n">
        <v>2.3995</v>
      </c>
      <c r="AR490" t="n">
        <v>2.3937</v>
      </c>
      <c r="AS490" t="n">
        <v>2.378</v>
      </c>
      <c r="AT490" t="n">
        <v>2.3518</v>
      </c>
      <c r="AU490" t="n">
        <v>2.3064</v>
      </c>
      <c r="AV490" t="n">
        <v>2.1663</v>
      </c>
      <c r="AW490" t="n">
        <v>2.1357</v>
      </c>
      <c r="AX490" t="n">
        <v>2.1117</v>
      </c>
      <c r="AY490" t="n">
        <v>2.0947</v>
      </c>
      <c r="AZ490" t="n">
        <v>2.0986</v>
      </c>
      <c r="BA490" t="n">
        <v>2.1126</v>
      </c>
      <c r="BB490" t="n">
        <v>2.2923</v>
      </c>
      <c r="BC490" t="n">
        <v>2.3088</v>
      </c>
      <c r="BD490" t="n">
        <v>2.3018</v>
      </c>
      <c r="BE490" t="n">
        <v>2.2864</v>
      </c>
      <c r="BF490" t="n">
        <v>2.2644</v>
      </c>
      <c r="BG490" t="n">
        <v>2.2225</v>
      </c>
      <c r="BH490" t="n">
        <v>2.0892</v>
      </c>
      <c r="BI490" t="n">
        <v>2.0514</v>
      </c>
      <c r="BJ490" t="n">
        <v>2.0192</v>
      </c>
      <c r="BK490" t="n">
        <v>2.0016</v>
      </c>
      <c r="BL490" t="n">
        <v>2.0061</v>
      </c>
      <c r="BM490" t="n">
        <v>2.0229</v>
      </c>
      <c r="BN490" t="n">
        <v>2.205</v>
      </c>
      <c r="BO490" t="n">
        <v>2.2225</v>
      </c>
      <c r="BP490" t="n">
        <v>2.2171</v>
      </c>
      <c r="BQ490" t="n">
        <v>2.2033</v>
      </c>
      <c r="BR490" t="n">
        <v>2.183</v>
      </c>
      <c r="BS490" t="n">
        <v>2.1426</v>
      </c>
      <c r="BT490" t="n">
        <v>2.0113</v>
      </c>
      <c r="BU490" t="n">
        <v>1.9751</v>
      </c>
      <c r="BV490" t="n">
        <v>1.9463</v>
      </c>
      <c r="BW490" t="n">
        <v>1.9262</v>
      </c>
    </row>
    <row r="491">
      <c r="A491" s="1112" t="n">
        <v>44970</v>
      </c>
      <c r="B491" s="63" t="n">
        <v>151621</v>
      </c>
      <c r="AC491" t="n">
        <v>2.5311</v>
      </c>
      <c r="AD491" t="n">
        <v>2.7276</v>
      </c>
      <c r="AE491" t="n">
        <v>2.7139</v>
      </c>
      <c r="AF491" t="n">
        <v>2.6724</v>
      </c>
      <c r="AG491" t="n">
        <v>2.6282</v>
      </c>
      <c r="AH491" t="n">
        <v>2.5799</v>
      </c>
      <c r="AI491" t="n">
        <v>2.521</v>
      </c>
      <c r="AJ491" t="n">
        <v>2.3546</v>
      </c>
      <c r="AK491" t="n">
        <v>2.2934</v>
      </c>
      <c r="AL491" t="n">
        <v>2.247</v>
      </c>
      <c r="AM491" t="n">
        <v>2.2266</v>
      </c>
      <c r="AN491" t="n">
        <v>2.2225</v>
      </c>
      <c r="AO491" t="n">
        <v>2.2304</v>
      </c>
      <c r="AP491" t="n">
        <v>2.4046</v>
      </c>
      <c r="AQ491" t="n">
        <v>2.4099</v>
      </c>
      <c r="AR491" t="n">
        <v>2.404</v>
      </c>
      <c r="AS491" t="n">
        <v>2.3879</v>
      </c>
      <c r="AT491" t="n">
        <v>2.3625</v>
      </c>
      <c r="AU491" t="n">
        <v>2.3181</v>
      </c>
      <c r="AV491" t="n">
        <v>2.178</v>
      </c>
      <c r="AW491" t="n">
        <v>2.1474</v>
      </c>
      <c r="AX491" t="n">
        <v>2.1234</v>
      </c>
      <c r="AY491" t="n">
        <v>2.1064</v>
      </c>
      <c r="AZ491" t="n">
        <v>2.1103</v>
      </c>
      <c r="BA491" t="n">
        <v>2.1243</v>
      </c>
      <c r="BB491" t="n">
        <v>2.304</v>
      </c>
      <c r="BC491" t="n">
        <v>2.3205</v>
      </c>
      <c r="BD491" t="n">
        <v>2.3135</v>
      </c>
      <c r="BE491" t="n">
        <v>2.2981</v>
      </c>
      <c r="BF491" t="n">
        <v>2.2761</v>
      </c>
      <c r="BG491" t="n">
        <v>2.2342</v>
      </c>
      <c r="BH491" t="n">
        <v>2.1009</v>
      </c>
      <c r="BI491" t="n">
        <v>2.0631</v>
      </c>
      <c r="BJ491" t="n">
        <v>2.0309</v>
      </c>
      <c r="BK491" t="n">
        <v>2.0133</v>
      </c>
      <c r="BL491" t="n">
        <v>2.0178</v>
      </c>
      <c r="BM491" t="n">
        <v>2.0346</v>
      </c>
      <c r="BN491" t="n">
        <v>2.2167</v>
      </c>
      <c r="BO491" t="n">
        <v>2.2342</v>
      </c>
      <c r="BP491" t="n">
        <v>2.2288</v>
      </c>
      <c r="BQ491" t="n">
        <v>2.215</v>
      </c>
      <c r="BR491" t="n">
        <v>2.1947</v>
      </c>
      <c r="BS491" t="n">
        <v>2.1543</v>
      </c>
      <c r="BT491" t="n">
        <v>2.023</v>
      </c>
      <c r="BU491" t="n">
        <v>1.9868</v>
      </c>
      <c r="BV491" t="n">
        <v>1.958</v>
      </c>
      <c r="BW491" t="n">
        <v>1.9379</v>
      </c>
    </row>
    <row r="492">
      <c r="A492" s="1112" t="n">
        <v>44971</v>
      </c>
      <c r="B492" s="63" t="n">
        <v>174888</v>
      </c>
      <c r="AC492" t="n">
        <v>2.4885</v>
      </c>
      <c r="AD492" t="n">
        <v>2.6939</v>
      </c>
      <c r="AE492" t="n">
        <v>2.6836</v>
      </c>
      <c r="AF492" t="n">
        <v>2.6473</v>
      </c>
      <c r="AG492" t="n">
        <v>2.608</v>
      </c>
      <c r="AH492" t="n">
        <v>2.5631</v>
      </c>
      <c r="AI492" t="n">
        <v>2.5059</v>
      </c>
      <c r="AJ492" t="n">
        <v>2.3409</v>
      </c>
      <c r="AK492" t="n">
        <v>2.2796</v>
      </c>
      <c r="AL492" t="n">
        <v>2.2337</v>
      </c>
      <c r="AM492" t="n">
        <v>2.2144</v>
      </c>
      <c r="AN492" t="n">
        <v>2.2112</v>
      </c>
      <c r="AO492" t="n">
        <v>2.2193</v>
      </c>
      <c r="AP492" t="n">
        <v>2.3936</v>
      </c>
      <c r="AQ492" t="n">
        <v>2.399</v>
      </c>
      <c r="AR492" t="n">
        <v>2.3933</v>
      </c>
      <c r="AS492" t="n">
        <v>2.3773</v>
      </c>
      <c r="AT492" t="n">
        <v>2.352</v>
      </c>
      <c r="AU492" t="n">
        <v>2.3077</v>
      </c>
      <c r="AV492" t="n">
        <v>2.1677</v>
      </c>
      <c r="AW492" t="n">
        <v>2.1373</v>
      </c>
      <c r="AX492" t="n">
        <v>2.1134</v>
      </c>
      <c r="AY492" t="n">
        <v>2.0965</v>
      </c>
      <c r="AZ492" t="n">
        <v>2.1005</v>
      </c>
      <c r="BA492" t="n">
        <v>2.1146</v>
      </c>
      <c r="BB492" t="n">
        <v>2.2944</v>
      </c>
      <c r="BC492" t="n">
        <v>2.3111</v>
      </c>
      <c r="BD492" t="n">
        <v>2.3042</v>
      </c>
      <c r="BE492" t="n">
        <v>2.2889</v>
      </c>
      <c r="BF492" t="n">
        <v>2.267</v>
      </c>
      <c r="BG492" t="n">
        <v>2.2252</v>
      </c>
      <c r="BH492" t="n">
        <v>2.0921</v>
      </c>
      <c r="BI492" t="n">
        <v>2.0544</v>
      </c>
      <c r="BJ492" t="n">
        <v>2.0234</v>
      </c>
      <c r="BK492" t="n">
        <v>2.0058</v>
      </c>
      <c r="BL492" t="n">
        <v>2.0103</v>
      </c>
      <c r="BM492" t="n">
        <v>2.0271</v>
      </c>
      <c r="BN492" t="n">
        <v>2.2092</v>
      </c>
      <c r="BO492" t="n">
        <v>2.2267</v>
      </c>
      <c r="BP492" t="n">
        <v>2.2213</v>
      </c>
      <c r="BQ492" t="n">
        <v>2.2075</v>
      </c>
      <c r="BR492" t="n">
        <v>2.1872</v>
      </c>
      <c r="BS492" t="n">
        <v>2.1468</v>
      </c>
      <c r="BT492" t="n">
        <v>2.0155</v>
      </c>
      <c r="BU492" t="n">
        <v>1.9793</v>
      </c>
      <c r="BV492" t="n">
        <v>1.9505</v>
      </c>
      <c r="BW492" t="n">
        <v>1.9304</v>
      </c>
    </row>
    <row r="493">
      <c r="A493" s="1112" t="n">
        <v>44972</v>
      </c>
      <c r="B493" s="63" t="n">
        <v>186256</v>
      </c>
      <c r="AC493" t="n">
        <v>2.4978</v>
      </c>
      <c r="AD493" t="n">
        <v>2.6942</v>
      </c>
      <c r="AE493" t="n">
        <v>2.6835</v>
      </c>
      <c r="AF493" t="n">
        <v>2.6474</v>
      </c>
      <c r="AG493" t="n">
        <v>2.6077</v>
      </c>
      <c r="AH493" t="n">
        <v>2.5616</v>
      </c>
      <c r="AI493" t="n">
        <v>2.5043</v>
      </c>
      <c r="AJ493" t="n">
        <v>2.3423</v>
      </c>
      <c r="AK493" t="n">
        <v>2.2823</v>
      </c>
      <c r="AL493" t="n">
        <v>2.2368</v>
      </c>
      <c r="AM493" t="n">
        <v>2.2174</v>
      </c>
      <c r="AN493" t="n">
        <v>2.2136</v>
      </c>
      <c r="AO493" t="n">
        <v>2.2217</v>
      </c>
      <c r="AP493" t="n">
        <v>2.396</v>
      </c>
      <c r="AQ493" t="n">
        <v>2.4014</v>
      </c>
      <c r="AR493" t="n">
        <v>2.3957</v>
      </c>
      <c r="AS493" t="n">
        <v>2.3797</v>
      </c>
      <c r="AT493" t="n">
        <v>2.3544</v>
      </c>
      <c r="AU493" t="n">
        <v>2.3101</v>
      </c>
      <c r="AV493" t="n">
        <v>2.1701</v>
      </c>
      <c r="AW493" t="n">
        <v>2.1397</v>
      </c>
      <c r="AX493" t="n">
        <v>2.1158</v>
      </c>
      <c r="AY493" t="n">
        <v>2.0989</v>
      </c>
      <c r="AZ493" t="n">
        <v>2.1029</v>
      </c>
      <c r="BA493" t="n">
        <v>2.117</v>
      </c>
      <c r="BB493" t="n">
        <v>2.2968</v>
      </c>
      <c r="BC493" t="n">
        <v>2.3135</v>
      </c>
      <c r="BD493" t="n">
        <v>2.3066</v>
      </c>
      <c r="BE493" t="n">
        <v>2.2913</v>
      </c>
      <c r="BF493" t="n">
        <v>2.2694</v>
      </c>
      <c r="BG493" t="n">
        <v>2.2276</v>
      </c>
      <c r="BH493" t="n">
        <v>2.0945</v>
      </c>
      <c r="BI493" t="n">
        <v>2.0568</v>
      </c>
      <c r="BJ493" t="n">
        <v>2.0258</v>
      </c>
      <c r="BK493" t="n">
        <v>2.0082</v>
      </c>
      <c r="BL493" t="n">
        <v>2.0127</v>
      </c>
      <c r="BM493" t="n">
        <v>2.0295</v>
      </c>
      <c r="BN493" t="n">
        <v>2.2116</v>
      </c>
      <c r="BO493" t="n">
        <v>2.2291</v>
      </c>
      <c r="BP493" t="n">
        <v>2.2237</v>
      </c>
      <c r="BQ493" t="n">
        <v>2.2099</v>
      </c>
      <c r="BR493" t="n">
        <v>2.1896</v>
      </c>
      <c r="BS493" t="n">
        <v>2.1492</v>
      </c>
      <c r="BT493" t="n">
        <v>2.0179</v>
      </c>
      <c r="BU493" t="n">
        <v>1.9817</v>
      </c>
      <c r="BV493" t="n">
        <v>1.9529</v>
      </c>
      <c r="BW493" t="n">
        <v>1.9328</v>
      </c>
    </row>
    <row r="494">
      <c r="A494" s="1112" t="n">
        <v>44973</v>
      </c>
      <c r="B494" s="63" t="n">
        <v>194355</v>
      </c>
      <c r="AC494" t="n">
        <v>2.4355</v>
      </c>
      <c r="AD494" t="n">
        <v>2.6456</v>
      </c>
      <c r="AE494" t="n">
        <v>2.6401</v>
      </c>
      <c r="AF494" t="n">
        <v>2.6112</v>
      </c>
      <c r="AG494" t="n">
        <v>2.5777</v>
      </c>
      <c r="AH494" t="n">
        <v>2.5375</v>
      </c>
      <c r="AI494" t="n">
        <v>2.4863</v>
      </c>
      <c r="AJ494" t="n">
        <v>2.331</v>
      </c>
      <c r="AK494" t="n">
        <v>2.2778</v>
      </c>
      <c r="AL494" t="n">
        <v>2.2387</v>
      </c>
      <c r="AM494" t="n">
        <v>2.2214</v>
      </c>
      <c r="AN494" t="n">
        <v>2.2171</v>
      </c>
      <c r="AO494" t="n">
        <v>2.2241</v>
      </c>
      <c r="AP494" t="n">
        <v>2.3986</v>
      </c>
      <c r="AQ494" t="n">
        <v>2.4042</v>
      </c>
      <c r="AR494" t="n">
        <v>2.3987</v>
      </c>
      <c r="AS494" t="n">
        <v>2.3828</v>
      </c>
      <c r="AT494" t="n">
        <v>2.3577</v>
      </c>
      <c r="AU494" t="n">
        <v>2.3145</v>
      </c>
      <c r="AV494" t="n">
        <v>2.1738</v>
      </c>
      <c r="AW494" t="n">
        <v>2.1437</v>
      </c>
      <c r="AX494" t="n">
        <v>2.12</v>
      </c>
      <c r="AY494" t="n">
        <v>2.1033</v>
      </c>
      <c r="AZ494" t="n">
        <v>2.1076</v>
      </c>
      <c r="BA494" t="n">
        <v>2.1219</v>
      </c>
      <c r="BB494" t="n">
        <v>2.3019</v>
      </c>
      <c r="BC494" t="n">
        <v>2.3189</v>
      </c>
      <c r="BD494" t="n">
        <v>2.3122</v>
      </c>
      <c r="BE494" t="n">
        <v>2.2971</v>
      </c>
      <c r="BF494" t="n">
        <v>2.2755</v>
      </c>
      <c r="BG494" t="n">
        <v>2.2339</v>
      </c>
      <c r="BH494" t="n">
        <v>2.101</v>
      </c>
      <c r="BI494" t="n">
        <v>2.0636</v>
      </c>
      <c r="BJ494" t="n">
        <v>2.0335</v>
      </c>
      <c r="BK494" t="n">
        <v>2.0159</v>
      </c>
      <c r="BL494" t="n">
        <v>2.0204</v>
      </c>
      <c r="BM494" t="n">
        <v>2.0372</v>
      </c>
      <c r="BN494" t="n">
        <v>2.2193</v>
      </c>
      <c r="BO494" t="n">
        <v>2.2368</v>
      </c>
      <c r="BP494" t="n">
        <v>2.2314</v>
      </c>
      <c r="BQ494" t="n">
        <v>2.2176</v>
      </c>
      <c r="BR494" t="n">
        <v>2.1973</v>
      </c>
      <c r="BS494" t="n">
        <v>2.1569</v>
      </c>
      <c r="BT494" t="n">
        <v>2.0256</v>
      </c>
      <c r="BU494" t="n">
        <v>1.9894</v>
      </c>
      <c r="BV494" t="n">
        <v>1.9606</v>
      </c>
      <c r="BW494" t="n">
        <v>1.9405</v>
      </c>
    </row>
    <row r="495">
      <c r="A495" s="1112" t="n">
        <v>44974</v>
      </c>
      <c r="B495" s="63" t="n">
        <v>199693</v>
      </c>
      <c r="AC495" t="n">
        <v>2.4082</v>
      </c>
      <c r="AD495" t="n">
        <v>2.6222</v>
      </c>
      <c r="AE495" t="n">
        <v>2.613</v>
      </c>
      <c r="AF495" t="n">
        <v>2.581</v>
      </c>
      <c r="AG495" t="n">
        <v>2.5455</v>
      </c>
      <c r="AH495" t="n">
        <v>2.5054</v>
      </c>
      <c r="AI495" t="n">
        <v>2.4567</v>
      </c>
      <c r="AJ495" t="n">
        <v>2.2986</v>
      </c>
      <c r="AK495" t="n">
        <v>2.2481</v>
      </c>
      <c r="AL495" t="n">
        <v>2.2116</v>
      </c>
      <c r="AM495" t="n">
        <v>2.1959</v>
      </c>
      <c r="AN495" t="n">
        <v>2.1924</v>
      </c>
      <c r="AO495" t="n">
        <v>2.1993</v>
      </c>
      <c r="AP495" t="n">
        <v>2.3735</v>
      </c>
      <c r="AQ495" t="n">
        <v>2.3788</v>
      </c>
      <c r="AR495" t="n">
        <v>2.373</v>
      </c>
      <c r="AS495" t="n">
        <v>2.3572</v>
      </c>
      <c r="AT495" t="n">
        <v>2.3322</v>
      </c>
      <c r="AU495" t="n">
        <v>2.2893</v>
      </c>
      <c r="AV495" t="n">
        <v>2.1486</v>
      </c>
      <c r="AW495" t="n">
        <v>2.1185</v>
      </c>
      <c r="AX495" t="n">
        <v>2.0948</v>
      </c>
      <c r="AY495" t="n">
        <v>2.0781</v>
      </c>
      <c r="AZ495" t="n">
        <v>2.0824</v>
      </c>
      <c r="BA495" t="n">
        <v>2.0967</v>
      </c>
      <c r="BB495" t="n">
        <v>2.2767</v>
      </c>
      <c r="BC495" t="n">
        <v>2.2937</v>
      </c>
      <c r="BD495" t="n">
        <v>2.287</v>
      </c>
      <c r="BE495" t="n">
        <v>2.2719</v>
      </c>
      <c r="BF495" t="n">
        <v>2.2503</v>
      </c>
      <c r="BG495" t="n">
        <v>2.2087</v>
      </c>
      <c r="BH495" t="n">
        <v>2.0758</v>
      </c>
      <c r="BI495" t="n">
        <v>2.0384</v>
      </c>
      <c r="BJ495" t="n">
        <v>2.0083</v>
      </c>
      <c r="BK495" t="n">
        <v>1.9907</v>
      </c>
      <c r="BL495" t="n">
        <v>1.9952</v>
      </c>
      <c r="BM495" t="n">
        <v>2.012</v>
      </c>
      <c r="BN495" t="n">
        <v>2.1941</v>
      </c>
      <c r="BO495" t="n">
        <v>2.2116</v>
      </c>
      <c r="BP495" t="n">
        <v>2.2062</v>
      </c>
      <c r="BQ495" t="n">
        <v>2.1924</v>
      </c>
      <c r="BR495" t="n">
        <v>2.1721</v>
      </c>
      <c r="BS495" t="n">
        <v>2.1317</v>
      </c>
      <c r="BT495" t="n">
        <v>2.0004</v>
      </c>
      <c r="BU495" t="n">
        <v>1.9642</v>
      </c>
      <c r="BV495" t="n">
        <v>1.9354</v>
      </c>
      <c r="BW495" t="n">
        <v>1.9153</v>
      </c>
    </row>
    <row r="496">
      <c r="A496" s="1112" t="n">
        <v>44977</v>
      </c>
      <c r="B496" s="63" t="n">
        <v>0</v>
      </c>
      <c r="AC496" s="192" t="n">
        <v>2.4082</v>
      </c>
      <c r="AD496" s="192" t="n">
        <v>2.6222</v>
      </c>
      <c r="AE496" s="192" t="n">
        <v>2.613</v>
      </c>
      <c r="AF496" s="192" t="n">
        <v>2.581</v>
      </c>
      <c r="AG496" s="192" t="n">
        <v>2.5455</v>
      </c>
      <c r="AH496" s="192" t="n">
        <v>2.5054</v>
      </c>
      <c r="AI496" s="192" t="n">
        <v>2.4567</v>
      </c>
      <c r="AJ496" s="192" t="n">
        <v>2.2986</v>
      </c>
      <c r="AK496" s="192" t="n">
        <v>2.2481</v>
      </c>
      <c r="AL496" s="192" t="n">
        <v>2.2116</v>
      </c>
      <c r="AM496" s="192" t="n">
        <v>2.1959</v>
      </c>
      <c r="AN496" s="192" t="n">
        <v>2.1924</v>
      </c>
      <c r="AO496" s="192" t="n">
        <v>2.1993</v>
      </c>
      <c r="AP496" s="192" t="n">
        <v>2.3735</v>
      </c>
      <c r="AQ496" s="192" t="n">
        <v>2.3788</v>
      </c>
      <c r="AR496" s="192" t="n">
        <v>2.373</v>
      </c>
      <c r="AS496" s="192" t="n">
        <v>2.3572</v>
      </c>
      <c r="AT496" s="192" t="n">
        <v>2.3322</v>
      </c>
      <c r="AU496" s="192" t="n">
        <v>2.2893</v>
      </c>
      <c r="AV496" s="192" t="n">
        <v>2.1486</v>
      </c>
      <c r="AW496" s="192" t="n">
        <v>2.1185</v>
      </c>
      <c r="AX496" s="192" t="n">
        <v>2.0948</v>
      </c>
      <c r="AY496" s="192" t="n">
        <v>2.0781</v>
      </c>
      <c r="AZ496" s="192" t="n">
        <v>2.0824</v>
      </c>
      <c r="BA496" s="192" t="n">
        <v>2.0967</v>
      </c>
      <c r="BB496" s="192" t="n">
        <v>2.2767</v>
      </c>
      <c r="BC496" s="192" t="n">
        <v>2.2937</v>
      </c>
      <c r="BD496" s="192" t="n">
        <v>2.287</v>
      </c>
      <c r="BE496" s="192" t="n">
        <v>2.2719</v>
      </c>
      <c r="BF496" s="192" t="n">
        <v>2.2503</v>
      </c>
      <c r="BG496" s="192" t="n">
        <v>2.2087</v>
      </c>
      <c r="BH496" s="192" t="n">
        <v>2.0758</v>
      </c>
      <c r="BI496" s="192" t="n">
        <v>2.0384</v>
      </c>
      <c r="BJ496" s="192" t="n">
        <v>2.0083</v>
      </c>
      <c r="BK496" s="192" t="n">
        <v>1.9907</v>
      </c>
      <c r="BL496" s="192" t="n">
        <v>1.9952</v>
      </c>
      <c r="BM496" s="192" t="n">
        <v>2.012</v>
      </c>
      <c r="BN496" s="192" t="n">
        <v>2.1941</v>
      </c>
      <c r="BO496" s="192" t="n">
        <v>2.2116</v>
      </c>
      <c r="BP496" s="192" t="n">
        <v>2.2062</v>
      </c>
      <c r="BQ496" s="192" t="n">
        <v>2.1924</v>
      </c>
      <c r="BR496" s="192" t="n">
        <v>2.1721</v>
      </c>
      <c r="BS496" s="192" t="n">
        <v>2.1317</v>
      </c>
      <c r="BT496" s="192" t="n">
        <v>2.0004</v>
      </c>
      <c r="BU496" s="192" t="n">
        <v>1.9642</v>
      </c>
      <c r="BV496" s="192" t="n">
        <v>1.9354</v>
      </c>
      <c r="BW496" s="192" t="n">
        <v>1.9153</v>
      </c>
    </row>
    <row r="497">
      <c r="A497" s="1112" t="n">
        <v>44978</v>
      </c>
      <c r="B497" s="63" t="n">
        <v>181697</v>
      </c>
      <c r="AC497" t="n">
        <v>2.4156</v>
      </c>
      <c r="AD497" t="n">
        <v>2.6233</v>
      </c>
      <c r="AE497" t="n">
        <v>2.6145</v>
      </c>
      <c r="AF497" t="n">
        <v>2.5808</v>
      </c>
      <c r="AG497" t="n">
        <v>2.5431</v>
      </c>
      <c r="AH497" t="n">
        <v>2.5011</v>
      </c>
      <c r="AI497" t="n">
        <v>2.4508</v>
      </c>
      <c r="AJ497" t="n">
        <v>2.2933</v>
      </c>
      <c r="AK497" t="n">
        <v>2.242</v>
      </c>
      <c r="AL497" t="n">
        <v>2.2051</v>
      </c>
      <c r="AM497" t="n">
        <v>2.1892</v>
      </c>
      <c r="AN497" t="n">
        <v>2.1854</v>
      </c>
      <c r="AO497" t="n">
        <v>2.1912</v>
      </c>
      <c r="AP497" t="n">
        <v>2.3649</v>
      </c>
      <c r="AQ497" t="n">
        <v>2.3692</v>
      </c>
      <c r="AR497" t="n">
        <v>2.3638</v>
      </c>
      <c r="AS497" t="n">
        <v>2.3484</v>
      </c>
      <c r="AT497" t="n">
        <v>2.3235</v>
      </c>
      <c r="AU497" t="n">
        <v>2.2812</v>
      </c>
      <c r="AV497" t="n">
        <v>2.1405</v>
      </c>
      <c r="AW497" t="n">
        <v>2.1104</v>
      </c>
      <c r="AX497" t="n">
        <v>2.0867</v>
      </c>
      <c r="AY497" t="n">
        <v>2.07</v>
      </c>
      <c r="AZ497" t="n">
        <v>2.0743</v>
      </c>
      <c r="BA497" t="n">
        <v>2.0886</v>
      </c>
      <c r="BB497" t="n">
        <v>2.2686</v>
      </c>
      <c r="BC497" t="n">
        <v>2.2856</v>
      </c>
      <c r="BD497" t="n">
        <v>2.2789</v>
      </c>
      <c r="BE497" t="n">
        <v>2.2638</v>
      </c>
      <c r="BF497" t="n">
        <v>2.2422</v>
      </c>
      <c r="BG497" t="n">
        <v>2.2006</v>
      </c>
      <c r="BH497" t="n">
        <v>2.0677</v>
      </c>
      <c r="BI497" t="n">
        <v>2.0303</v>
      </c>
      <c r="BJ497" t="n">
        <v>2.0002</v>
      </c>
      <c r="BK497" t="n">
        <v>1.9826</v>
      </c>
      <c r="BL497" t="n">
        <v>1.9871</v>
      </c>
      <c r="BM497" t="n">
        <v>2.0039</v>
      </c>
      <c r="BN497" t="n">
        <v>2.186</v>
      </c>
      <c r="BO497" t="n">
        <v>2.2035</v>
      </c>
      <c r="BP497" t="n">
        <v>2.1981</v>
      </c>
      <c r="BQ497" t="n">
        <v>2.1843</v>
      </c>
      <c r="BR497" t="n">
        <v>2.164</v>
      </c>
      <c r="BS497" t="n">
        <v>2.1236</v>
      </c>
      <c r="BT497" t="n">
        <v>1.9923</v>
      </c>
      <c r="BU497" t="n">
        <v>1.9561</v>
      </c>
      <c r="BV497" t="n">
        <v>1.9273</v>
      </c>
      <c r="BW497" t="n">
        <v>1.9072</v>
      </c>
    </row>
    <row r="498">
      <c r="A498" s="1112" t="n">
        <v>44979</v>
      </c>
      <c r="B498" s="63" t="n">
        <v>180809</v>
      </c>
      <c r="AC498" t="n">
        <v>2.3376</v>
      </c>
      <c r="AD498" t="n">
        <v>2.5502</v>
      </c>
      <c r="AE498" t="n">
        <v>2.5403</v>
      </c>
      <c r="AF498" t="n">
        <v>2.5091</v>
      </c>
      <c r="AG498" t="n">
        <v>2.4752</v>
      </c>
      <c r="AH498" t="n">
        <v>2.4371</v>
      </c>
      <c r="AI498" t="n">
        <v>2.3905</v>
      </c>
      <c r="AJ498" t="n">
        <v>2.2397</v>
      </c>
      <c r="AK498" t="n">
        <v>2.1924</v>
      </c>
      <c r="AL498" t="n">
        <v>2.1593</v>
      </c>
      <c r="AM498" t="n">
        <v>2.1454</v>
      </c>
      <c r="AN498" t="n">
        <v>2.1425</v>
      </c>
      <c r="AO498" t="n">
        <v>2.1492</v>
      </c>
      <c r="AP498" t="n">
        <v>2.3261</v>
      </c>
      <c r="AQ498" t="n">
        <v>2.3306</v>
      </c>
      <c r="AR498" t="n">
        <v>2.3252</v>
      </c>
      <c r="AS498" t="n">
        <v>2.3102</v>
      </c>
      <c r="AT498" t="n">
        <v>2.2866</v>
      </c>
      <c r="AU498" t="n">
        <v>2.2487</v>
      </c>
      <c r="AV498" t="n">
        <v>2.1065</v>
      </c>
      <c r="AW498" t="n">
        <v>2.0768</v>
      </c>
      <c r="AX498" t="n">
        <v>2.0535</v>
      </c>
      <c r="AY498" t="n">
        <v>2.0372</v>
      </c>
      <c r="AZ498" t="n">
        <v>2.0419</v>
      </c>
      <c r="BA498" t="n">
        <v>2.0566</v>
      </c>
      <c r="BB498" t="n">
        <v>2.237</v>
      </c>
      <c r="BC498" t="n">
        <v>2.2544</v>
      </c>
      <c r="BD498" t="n">
        <v>2.2481</v>
      </c>
      <c r="BE498" t="n">
        <v>2.2334</v>
      </c>
      <c r="BF498" t="n">
        <v>2.2122</v>
      </c>
      <c r="BG498" t="n">
        <v>2.171</v>
      </c>
      <c r="BH498" t="n">
        <v>2.0385</v>
      </c>
      <c r="BI498" t="n">
        <v>2.0015</v>
      </c>
      <c r="BJ498" t="n">
        <v>1.973</v>
      </c>
      <c r="BK498" t="n">
        <v>1.9554</v>
      </c>
      <c r="BL498" t="n">
        <v>1.9599</v>
      </c>
      <c r="BM498" t="n">
        <v>1.9767</v>
      </c>
      <c r="BN498" t="n">
        <v>2.1588</v>
      </c>
      <c r="BO498" t="n">
        <v>2.1763</v>
      </c>
      <c r="BP498" t="n">
        <v>2.1709</v>
      </c>
      <c r="BQ498" t="n">
        <v>2.1571</v>
      </c>
      <c r="BR498" t="n">
        <v>2.1368</v>
      </c>
      <c r="BS498" t="n">
        <v>2.0964</v>
      </c>
      <c r="BT498" t="n">
        <v>1.9651</v>
      </c>
      <c r="BU498" t="n">
        <v>1.9289</v>
      </c>
      <c r="BV498" t="n">
        <v>1.9001</v>
      </c>
      <c r="BW498" t="n">
        <v>1.88</v>
      </c>
    </row>
    <row r="499">
      <c r="A499" s="1112" t="n">
        <v>44980</v>
      </c>
      <c r="B499" s="63" t="n">
        <v>153928</v>
      </c>
      <c r="AC499" t="n">
        <v>2.3795</v>
      </c>
      <c r="AD499" t="n">
        <v>2.5848</v>
      </c>
      <c r="AE499" t="n">
        <v>2.575</v>
      </c>
      <c r="AF499" t="n">
        <v>2.5419</v>
      </c>
      <c r="AG499" t="n">
        <v>2.5057</v>
      </c>
      <c r="AH499" t="n">
        <v>2.4656</v>
      </c>
      <c r="AI499" t="n">
        <v>2.4181</v>
      </c>
      <c r="AJ499" t="n">
        <v>2.2641</v>
      </c>
      <c r="AK499" t="n">
        <v>2.2164</v>
      </c>
      <c r="AL499" t="n">
        <v>2.182</v>
      </c>
      <c r="AM499" t="n">
        <v>2.1666</v>
      </c>
      <c r="AN499" t="n">
        <v>2.1632</v>
      </c>
      <c r="AO499" t="n">
        <v>2.1698</v>
      </c>
      <c r="AP499" t="n">
        <v>2.3465</v>
      </c>
      <c r="AQ499" t="n">
        <v>2.3506</v>
      </c>
      <c r="AR499" t="n">
        <v>2.3445</v>
      </c>
      <c r="AS499" t="n">
        <v>2.3292</v>
      </c>
      <c r="AT499" t="n">
        <v>2.3059</v>
      </c>
      <c r="AU499" t="n">
        <v>2.2685</v>
      </c>
      <c r="AV499" t="n">
        <v>2.1256</v>
      </c>
      <c r="AW499" t="n">
        <v>2.0955</v>
      </c>
      <c r="AX499" t="n">
        <v>2.0718</v>
      </c>
      <c r="AY499" t="n">
        <v>2.0551</v>
      </c>
      <c r="AZ499" t="n">
        <v>2.0594</v>
      </c>
      <c r="BA499" t="n">
        <v>2.0737</v>
      </c>
      <c r="BB499" t="n">
        <v>2.2537</v>
      </c>
      <c r="BC499" t="n">
        <v>2.2707</v>
      </c>
      <c r="BD499" t="n">
        <v>2.264</v>
      </c>
      <c r="BE499" t="n">
        <v>2.2489</v>
      </c>
      <c r="BF499" t="n">
        <v>2.2273</v>
      </c>
      <c r="BG499" t="n">
        <v>2.1857</v>
      </c>
      <c r="BH499" t="n">
        <v>2.0528</v>
      </c>
      <c r="BI499" t="n">
        <v>2.0154</v>
      </c>
      <c r="BJ499" t="n">
        <v>1.9853</v>
      </c>
      <c r="BK499" t="n">
        <v>1.9687</v>
      </c>
      <c r="BL499" t="n">
        <v>1.9731</v>
      </c>
      <c r="BM499" t="n">
        <v>1.9897</v>
      </c>
      <c r="BN499" t="n">
        <v>2.1716</v>
      </c>
      <c r="BO499" t="n">
        <v>2.1889</v>
      </c>
      <c r="BP499" t="n">
        <v>2.1834</v>
      </c>
      <c r="BQ499" t="n">
        <v>2.1694</v>
      </c>
      <c r="BR499" t="n">
        <v>2.1489</v>
      </c>
      <c r="BS499" t="n">
        <v>2.1083</v>
      </c>
      <c r="BT499" t="n">
        <v>1.9769</v>
      </c>
      <c r="BU499" t="n">
        <v>1.9405</v>
      </c>
      <c r="BV499" t="n">
        <v>1.9103</v>
      </c>
      <c r="BW499" t="n">
        <v>1.8902</v>
      </c>
    </row>
    <row r="500">
      <c r="A500" s="1112" t="n">
        <v>44981</v>
      </c>
      <c r="B500" s="63" t="n">
        <v>162311</v>
      </c>
      <c r="AC500" t="n">
        <v>2.3587</v>
      </c>
      <c r="AD500" t="n">
        <v>2.5814</v>
      </c>
      <c r="AE500" t="n">
        <v>2.5753</v>
      </c>
      <c r="AF500" t="n">
        <v>2.5445</v>
      </c>
      <c r="AG500" t="n">
        <v>2.5107</v>
      </c>
      <c r="AH500" t="n">
        <v>2.4731</v>
      </c>
      <c r="AI500" t="n">
        <v>2.4283</v>
      </c>
      <c r="AJ500" t="n">
        <v>2.2758</v>
      </c>
      <c r="AK500" t="n">
        <v>2.2317</v>
      </c>
      <c r="AL500" t="n">
        <v>2.1997</v>
      </c>
      <c r="AM500" t="n">
        <v>2.1862</v>
      </c>
      <c r="AN500" t="n">
        <v>2.1838</v>
      </c>
      <c r="AO500" t="n">
        <v>2.191</v>
      </c>
      <c r="AP500" t="n">
        <v>2.3683</v>
      </c>
      <c r="AQ500" t="n">
        <v>2.3721</v>
      </c>
      <c r="AR500" t="n">
        <v>2.3658</v>
      </c>
      <c r="AS500" t="n">
        <v>2.3502</v>
      </c>
      <c r="AT500" t="n">
        <v>2.3267</v>
      </c>
      <c r="AU500" t="n">
        <v>2.2892</v>
      </c>
      <c r="AV500" t="n">
        <v>2.146</v>
      </c>
      <c r="AW500" t="n">
        <v>2.1157</v>
      </c>
      <c r="AX500" t="n">
        <v>2.0917</v>
      </c>
      <c r="AY500" t="n">
        <v>2.0748</v>
      </c>
      <c r="AZ500" t="n">
        <v>2.0789</v>
      </c>
      <c r="BA500" t="n">
        <v>2.093</v>
      </c>
      <c r="BB500" t="n">
        <v>2.2728</v>
      </c>
      <c r="BC500" t="n">
        <v>2.2895</v>
      </c>
      <c r="BD500" t="n">
        <v>2.2826</v>
      </c>
      <c r="BE500" t="n">
        <v>2.2673</v>
      </c>
      <c r="BF500" t="n">
        <v>2.2455</v>
      </c>
      <c r="BG500" t="n">
        <v>2.2037</v>
      </c>
      <c r="BH500" t="n">
        <v>2.0705</v>
      </c>
      <c r="BI500" t="n">
        <v>2.0329</v>
      </c>
      <c r="BJ500" t="n">
        <v>2.0008</v>
      </c>
      <c r="BK500" t="n">
        <v>1.9842</v>
      </c>
      <c r="BL500" t="n">
        <v>1.9886</v>
      </c>
      <c r="BM500" t="n">
        <v>2.0052</v>
      </c>
      <c r="BN500" t="n">
        <v>2.1871</v>
      </c>
      <c r="BO500" t="n">
        <v>2.2044</v>
      </c>
      <c r="BP500" t="n">
        <v>2.1989</v>
      </c>
      <c r="BQ500" t="n">
        <v>2.1849</v>
      </c>
      <c r="BR500" t="n">
        <v>2.1644</v>
      </c>
      <c r="BS500" t="n">
        <v>2.1238</v>
      </c>
      <c r="BT500" t="n">
        <v>1.9924</v>
      </c>
      <c r="BU500" t="n">
        <v>1.956</v>
      </c>
      <c r="BV500" t="n">
        <v>1.9258</v>
      </c>
      <c r="BW500" t="n">
        <v>1.9057</v>
      </c>
    </row>
    <row r="501">
      <c r="A501" s="1112" t="n">
        <v>44984</v>
      </c>
      <c r="B501" s="63" t="n">
        <v>151398</v>
      </c>
      <c r="AC501" t="n">
        <v>2.3683</v>
      </c>
      <c r="AD501" t="n">
        <v>2.584</v>
      </c>
      <c r="AE501" t="n">
        <v>2.5748</v>
      </c>
      <c r="AF501" t="n">
        <v>2.542</v>
      </c>
      <c r="AG501" t="n">
        <v>2.5066</v>
      </c>
      <c r="AH501" t="n">
        <v>2.468</v>
      </c>
      <c r="AI501" t="n">
        <v>2.4216</v>
      </c>
      <c r="AJ501" t="n">
        <v>2.2644</v>
      </c>
      <c r="AK501" t="n">
        <v>2.2192</v>
      </c>
      <c r="AL501" t="n">
        <v>2.1861</v>
      </c>
      <c r="AM501" t="n">
        <v>2.1721</v>
      </c>
      <c r="AN501" t="n">
        <v>2.1692</v>
      </c>
      <c r="AO501" t="n">
        <v>2.1759</v>
      </c>
      <c r="AP501" t="n">
        <v>2.3516</v>
      </c>
      <c r="AQ501" t="n">
        <v>2.3522</v>
      </c>
      <c r="AR501" t="n">
        <v>2.3446</v>
      </c>
      <c r="AS501" t="n">
        <v>2.329</v>
      </c>
      <c r="AT501" t="n">
        <v>2.3055</v>
      </c>
      <c r="AU501" t="n">
        <v>2.268</v>
      </c>
      <c r="AV501" t="n">
        <v>2.1248</v>
      </c>
      <c r="AW501" t="n">
        <v>2.0945</v>
      </c>
      <c r="AX501" t="n">
        <v>2.0705</v>
      </c>
      <c r="AY501" t="n">
        <v>2.0536</v>
      </c>
      <c r="AZ501" t="n">
        <v>2.0577</v>
      </c>
      <c r="BA501" t="n">
        <v>2.0718</v>
      </c>
      <c r="BB501" t="n">
        <v>2.2516</v>
      </c>
      <c r="BC501" t="n">
        <v>2.2683</v>
      </c>
      <c r="BD501" t="n">
        <v>2.2614</v>
      </c>
      <c r="BE501" t="n">
        <v>2.2461</v>
      </c>
      <c r="BF501" t="n">
        <v>2.2243</v>
      </c>
      <c r="BG501" t="n">
        <v>2.1825</v>
      </c>
      <c r="BH501" t="n">
        <v>2.0493</v>
      </c>
      <c r="BI501" t="n">
        <v>2.0117</v>
      </c>
      <c r="BJ501" t="n">
        <v>1.9796</v>
      </c>
      <c r="BK501" t="n">
        <v>1.963</v>
      </c>
      <c r="BL501" t="n">
        <v>1.9674</v>
      </c>
      <c r="BM501" t="n">
        <v>1.984</v>
      </c>
      <c r="BN501" t="n">
        <v>2.1659</v>
      </c>
      <c r="BO501" t="n">
        <v>2.1832</v>
      </c>
      <c r="BP501" t="n">
        <v>2.1777</v>
      </c>
      <c r="BQ501" t="n">
        <v>2.1637</v>
      </c>
      <c r="BR501" t="n">
        <v>2.1432</v>
      </c>
      <c r="BS501" t="n">
        <v>2.1026</v>
      </c>
      <c r="BT501" t="n">
        <v>1.9712</v>
      </c>
      <c r="BU501" t="n">
        <v>1.9348</v>
      </c>
      <c r="BV501" t="n">
        <v>1.9046</v>
      </c>
      <c r="BW501" t="n">
        <v>1.8845</v>
      </c>
    </row>
    <row r="502">
      <c r="A502" s="1112" t="n">
        <v>44985</v>
      </c>
      <c r="B502" s="63" t="n">
        <v>100357</v>
      </c>
      <c r="AC502" s="28" t="n">
        <v>2.4343</v>
      </c>
      <c r="AD502" t="n">
        <v>2.642</v>
      </c>
      <c r="AE502" t="n">
        <v>2.632</v>
      </c>
      <c r="AF502" t="n">
        <v>2.5973</v>
      </c>
      <c r="AG502" t="n">
        <v>2.5596</v>
      </c>
      <c r="AH502" t="n">
        <v>2.5188</v>
      </c>
      <c r="AI502" t="n">
        <v>2.471</v>
      </c>
      <c r="AJ502" t="n">
        <v>2.3062</v>
      </c>
      <c r="AK502" t="n">
        <v>2.2601</v>
      </c>
      <c r="AL502" t="n">
        <v>2.2266</v>
      </c>
      <c r="AM502" t="n">
        <v>2.2112</v>
      </c>
      <c r="AN502" t="n">
        <v>2.2067</v>
      </c>
      <c r="AO502" t="n">
        <v>2.2112</v>
      </c>
      <c r="AP502" t="n">
        <v>2.3863</v>
      </c>
      <c r="AQ502" t="n">
        <v>2.3855</v>
      </c>
      <c r="AR502" t="n">
        <v>2.375</v>
      </c>
      <c r="AS502" t="n">
        <v>2.3573</v>
      </c>
      <c r="AT502" t="n">
        <v>2.3323</v>
      </c>
      <c r="AU502" t="n">
        <v>2.2945</v>
      </c>
      <c r="AV502" t="n">
        <v>2.151</v>
      </c>
      <c r="AW502" t="n">
        <v>2.1204</v>
      </c>
      <c r="AX502" t="n">
        <v>2.0961</v>
      </c>
      <c r="AY502" t="n">
        <v>2.0788</v>
      </c>
      <c r="AZ502" t="n">
        <v>2.0826</v>
      </c>
      <c r="BA502" t="n">
        <v>2.0964</v>
      </c>
      <c r="BB502" t="n">
        <v>2.2759</v>
      </c>
      <c r="BC502" t="n">
        <v>2.2923</v>
      </c>
      <c r="BD502" t="n">
        <v>2.2851</v>
      </c>
      <c r="BE502" t="n">
        <v>2.2695</v>
      </c>
      <c r="BF502" t="n">
        <v>2.2474</v>
      </c>
      <c r="BG502" t="n">
        <v>2.2052</v>
      </c>
      <c r="BH502" t="n">
        <v>2.0717</v>
      </c>
      <c r="BI502" t="n">
        <v>2.0338</v>
      </c>
      <c r="BJ502" t="n">
        <v>2.0002</v>
      </c>
      <c r="BK502" t="n">
        <v>1.9846</v>
      </c>
      <c r="BL502" t="n">
        <v>1.9888</v>
      </c>
      <c r="BM502" t="n">
        <v>2.0052</v>
      </c>
      <c r="BN502" t="n">
        <v>2.1869</v>
      </c>
      <c r="BO502" t="n">
        <v>2.204</v>
      </c>
      <c r="BP502" t="n">
        <v>2.1983</v>
      </c>
      <c r="BQ502" t="n">
        <v>2.184</v>
      </c>
      <c r="BR502" t="n">
        <v>2.1633</v>
      </c>
      <c r="BS502" t="n">
        <v>2.1225</v>
      </c>
      <c r="BT502" t="n">
        <v>1.9909</v>
      </c>
      <c r="BU502" t="n">
        <v>1.9543</v>
      </c>
      <c r="BV502" t="n">
        <v>1.9227</v>
      </c>
      <c r="BW502" t="n">
        <v>1.9026</v>
      </c>
    </row>
    <row r="503">
      <c r="A503" s="1112" t="n">
        <v>44986</v>
      </c>
      <c r="B503" s="63" t="n">
        <v>123235</v>
      </c>
      <c r="AD503" t="n">
        <v>2.6748</v>
      </c>
      <c r="AE503" t="n">
        <v>2.6644</v>
      </c>
      <c r="AF503" t="n">
        <v>2.6289</v>
      </c>
      <c r="AG503" t="n">
        <v>2.5903</v>
      </c>
      <c r="AH503" t="n">
        <v>2.5486</v>
      </c>
      <c r="AI503" t="n">
        <v>2.5001</v>
      </c>
      <c r="AJ503" t="n">
        <v>2.3319</v>
      </c>
      <c r="AK503" t="n">
        <v>2.2852</v>
      </c>
      <c r="AL503" t="n">
        <v>2.2508</v>
      </c>
      <c r="AM503" t="n">
        <v>2.2343</v>
      </c>
      <c r="AN503" t="n">
        <v>2.2292</v>
      </c>
      <c r="AO503" t="n">
        <v>2.2336</v>
      </c>
      <c r="AP503" t="n">
        <v>2.4079</v>
      </c>
      <c r="AQ503" t="n">
        <v>2.4072</v>
      </c>
      <c r="AR503" t="n">
        <v>2.3966</v>
      </c>
      <c r="AS503" t="n">
        <v>2.3788</v>
      </c>
      <c r="AT503" t="n">
        <v>2.3537</v>
      </c>
      <c r="AU503" t="n">
        <v>2.3159</v>
      </c>
      <c r="AV503" t="n">
        <v>2.1723</v>
      </c>
      <c r="AW503" t="n">
        <v>2.1416</v>
      </c>
      <c r="AX503" t="n">
        <v>2.1172</v>
      </c>
      <c r="AY503" t="n">
        <v>2.0998</v>
      </c>
      <c r="AZ503" t="n">
        <v>2.1035</v>
      </c>
      <c r="BA503" t="n">
        <v>2.1173</v>
      </c>
      <c r="BB503" t="n">
        <v>2.2967</v>
      </c>
      <c r="BC503" t="n">
        <v>2.313</v>
      </c>
      <c r="BD503" t="n">
        <v>2.3057</v>
      </c>
      <c r="BE503" t="n">
        <v>2.29</v>
      </c>
      <c r="BF503" t="n">
        <v>2.2678</v>
      </c>
      <c r="BG503" t="n">
        <v>2.2256</v>
      </c>
      <c r="BH503" t="n">
        <v>2.092</v>
      </c>
      <c r="BI503" t="n">
        <v>2.054</v>
      </c>
      <c r="BJ503" t="n">
        <v>2.0197</v>
      </c>
      <c r="BK503" t="n">
        <v>2.0046</v>
      </c>
      <c r="BL503" t="n">
        <v>2.0087</v>
      </c>
      <c r="BM503" t="n">
        <v>2.0249</v>
      </c>
      <c r="BN503" t="n">
        <v>2.2065</v>
      </c>
      <c r="BO503" t="n">
        <v>2.2235</v>
      </c>
      <c r="BP503" t="n">
        <v>2.2177</v>
      </c>
      <c r="BQ503" t="n">
        <v>2.2032</v>
      </c>
      <c r="BR503" t="n">
        <v>2.1824</v>
      </c>
      <c r="BS503" t="n">
        <v>2.1415</v>
      </c>
      <c r="BT503" t="n">
        <v>2.0098</v>
      </c>
      <c r="BU503" t="n">
        <v>1.973</v>
      </c>
      <c r="BV503" t="n">
        <v>1.9407</v>
      </c>
      <c r="BW503" t="n">
        <v>1.9206</v>
      </c>
    </row>
    <row r="504">
      <c r="A504" s="1112" t="n">
        <v>44987</v>
      </c>
      <c r="B504" s="482" t="n">
        <v>107030</v>
      </c>
      <c r="AD504" t="n">
        <v>2.7003</v>
      </c>
      <c r="AE504" t="n">
        <v>2.6894</v>
      </c>
      <c r="AF504" t="n">
        <v>2.654</v>
      </c>
      <c r="AG504" t="n">
        <v>2.6144</v>
      </c>
      <c r="AH504" t="n">
        <v>2.5715</v>
      </c>
      <c r="AI504" t="n">
        <v>2.522</v>
      </c>
      <c r="AJ504" t="n">
        <v>2.3526</v>
      </c>
      <c r="AK504" t="n">
        <v>2.3038</v>
      </c>
      <c r="AL504" t="n">
        <v>2.2678</v>
      </c>
      <c r="AM504" t="n">
        <v>2.2503</v>
      </c>
      <c r="AN504" t="n">
        <v>2.2439</v>
      </c>
      <c r="AO504" t="n">
        <v>2.2478</v>
      </c>
      <c r="AP504" t="n">
        <v>2.4224</v>
      </c>
      <c r="AQ504" t="n">
        <v>2.4218</v>
      </c>
      <c r="AR504" t="n">
        <v>2.4114</v>
      </c>
      <c r="AS504" t="n">
        <v>2.3932</v>
      </c>
      <c r="AT504" t="n">
        <v>2.3676</v>
      </c>
      <c r="AU504" t="n">
        <v>2.3294</v>
      </c>
      <c r="AV504" t="n">
        <v>2.1854</v>
      </c>
      <c r="AW504" t="n">
        <v>2.1542</v>
      </c>
      <c r="AX504" t="n">
        <v>2.1294</v>
      </c>
      <c r="AY504" t="n">
        <v>2.1117</v>
      </c>
      <c r="AZ504" t="n">
        <v>2.115</v>
      </c>
      <c r="BA504" t="n">
        <v>2.1285</v>
      </c>
      <c r="BB504" t="n">
        <v>2.3075</v>
      </c>
      <c r="BC504" t="n">
        <v>2.3235</v>
      </c>
      <c r="BD504" t="n">
        <v>2.3159</v>
      </c>
      <c r="BE504" t="n">
        <v>2.2998</v>
      </c>
      <c r="BF504" t="n">
        <v>2.2773</v>
      </c>
      <c r="BG504" t="n">
        <v>2.2347</v>
      </c>
      <c r="BH504" t="n">
        <v>2.1008</v>
      </c>
      <c r="BI504" t="n">
        <v>2.0624</v>
      </c>
      <c r="BJ504" t="n">
        <v>2.0278</v>
      </c>
      <c r="BK504" t="n">
        <v>2.0127</v>
      </c>
      <c r="BL504" t="n">
        <v>2.0168</v>
      </c>
      <c r="BM504" t="n">
        <v>2.033</v>
      </c>
      <c r="BN504" t="n">
        <v>2.2146</v>
      </c>
      <c r="BO504" t="n">
        <v>2.2316</v>
      </c>
      <c r="BP504" t="n">
        <v>2.2258</v>
      </c>
      <c r="BQ504" t="n">
        <v>2.2113</v>
      </c>
      <c r="BR504" t="n">
        <v>2.1905</v>
      </c>
      <c r="BS504" t="n">
        <v>2.1496</v>
      </c>
      <c r="BT504" t="n">
        <v>2.0179</v>
      </c>
      <c r="BU504" t="n">
        <v>1.9811</v>
      </c>
      <c r="BV504" t="n">
        <v>1.9488</v>
      </c>
      <c r="BW504" t="n">
        <v>1.9287</v>
      </c>
    </row>
    <row r="505">
      <c r="A505" s="1112" t="n">
        <v>44988</v>
      </c>
      <c r="B505" s="63" t="n">
        <v>94899</v>
      </c>
      <c r="AD505" t="n">
        <v>2.7003</v>
      </c>
      <c r="AE505" t="n">
        <v>2.6894</v>
      </c>
      <c r="AF505" t="n">
        <v>2.654</v>
      </c>
      <c r="AG505" t="n">
        <v>2.6144</v>
      </c>
      <c r="AH505" t="n">
        <v>2.5715</v>
      </c>
      <c r="AI505" t="n">
        <v>2.522</v>
      </c>
      <c r="AJ505" t="n">
        <v>2.3526</v>
      </c>
      <c r="AK505" t="n">
        <v>2.3038</v>
      </c>
      <c r="AL505" t="n">
        <v>2.2678</v>
      </c>
      <c r="AM505" t="n">
        <v>2.2503</v>
      </c>
      <c r="AN505" t="n">
        <v>2.2439</v>
      </c>
      <c r="AO505" t="n">
        <v>2.2478</v>
      </c>
      <c r="AP505" t="n">
        <v>2.4224</v>
      </c>
      <c r="AQ505" t="n">
        <v>2.4218</v>
      </c>
      <c r="AR505" t="n">
        <v>2.4114</v>
      </c>
      <c r="AS505" t="n">
        <v>2.3932</v>
      </c>
      <c r="AT505" t="n">
        <v>2.3676</v>
      </c>
      <c r="AU505" t="n">
        <v>2.3294</v>
      </c>
      <c r="AV505" t="n">
        <v>2.1854</v>
      </c>
      <c r="AW505" t="n">
        <v>2.1542</v>
      </c>
      <c r="AX505" t="n">
        <v>2.1294</v>
      </c>
      <c r="AY505" t="n">
        <v>2.1117</v>
      </c>
      <c r="AZ505" t="n">
        <v>2.115</v>
      </c>
      <c r="BA505" t="n">
        <v>2.1285</v>
      </c>
      <c r="BB505" t="n">
        <v>2.3075</v>
      </c>
      <c r="BC505" t="n">
        <v>2.3235</v>
      </c>
      <c r="BD505" t="n">
        <v>2.3159</v>
      </c>
      <c r="BE505" t="n">
        <v>2.2998</v>
      </c>
      <c r="BF505" t="n">
        <v>2.2773</v>
      </c>
      <c r="BG505" t="n">
        <v>2.2347</v>
      </c>
      <c r="BH505" t="n">
        <v>2.1008</v>
      </c>
      <c r="BI505" t="n">
        <v>2.0624</v>
      </c>
      <c r="BJ505" t="n">
        <v>2.0278</v>
      </c>
      <c r="BK505" t="n">
        <v>2.0127</v>
      </c>
      <c r="BL505" t="n">
        <v>2.0168</v>
      </c>
      <c r="BM505" t="n">
        <v>2.033</v>
      </c>
      <c r="BN505" t="n">
        <v>2.2146</v>
      </c>
      <c r="BO505" t="n">
        <v>2.2316</v>
      </c>
      <c r="BP505" t="n">
        <v>2.2258</v>
      </c>
      <c r="BQ505" t="n">
        <v>2.2113</v>
      </c>
      <c r="BR505" t="n">
        <v>2.1905</v>
      </c>
      <c r="BS505" t="n">
        <v>2.1496</v>
      </c>
      <c r="BT505" t="n">
        <v>2.0179</v>
      </c>
      <c r="BU505" t="n">
        <v>1.9811</v>
      </c>
      <c r="BV505" t="n">
        <v>1.9488</v>
      </c>
      <c r="BW505" t="n">
        <v>1.9287</v>
      </c>
    </row>
    <row r="506">
      <c r="A506" s="1112" t="n">
        <v>44991</v>
      </c>
      <c r="B506" s="63" t="n">
        <v>167214</v>
      </c>
      <c r="AD506" t="n">
        <v>2.7965</v>
      </c>
      <c r="AE506" t="n">
        <v>2.7841</v>
      </c>
      <c r="AF506" t="n">
        <v>2.7445</v>
      </c>
      <c r="AG506" t="n">
        <v>2.6994</v>
      </c>
      <c r="AH506" t="n">
        <v>2.6509</v>
      </c>
      <c r="AI506" t="n">
        <v>2.5974</v>
      </c>
      <c r="AJ506" t="n">
        <v>2.4277</v>
      </c>
      <c r="AK506" t="n">
        <v>2.3745</v>
      </c>
      <c r="AL506" t="n">
        <v>2.3337</v>
      </c>
      <c r="AM506" t="n">
        <v>2.3135</v>
      </c>
      <c r="AN506" t="n">
        <v>2.3062</v>
      </c>
      <c r="AO506" t="n">
        <v>2.3089</v>
      </c>
      <c r="AP506" t="n">
        <v>2.4828</v>
      </c>
      <c r="AQ506" t="n">
        <v>2.482</v>
      </c>
      <c r="AR506" t="n">
        <v>2.4724</v>
      </c>
      <c r="AS506" t="n">
        <v>2.4538</v>
      </c>
      <c r="AT506" t="n">
        <v>2.4279</v>
      </c>
      <c r="AU506" t="n">
        <v>2.3893</v>
      </c>
      <c r="AV506" t="n">
        <v>2.245</v>
      </c>
      <c r="AW506" t="n">
        <v>2.2134</v>
      </c>
      <c r="AX506" t="n">
        <v>2.1883</v>
      </c>
      <c r="AY506" t="n">
        <v>2.1701</v>
      </c>
      <c r="AZ506" t="n">
        <v>2.1731</v>
      </c>
      <c r="BA506" t="n">
        <v>2.1861</v>
      </c>
      <c r="BB506" t="n">
        <v>2.3648</v>
      </c>
      <c r="BC506" t="n">
        <v>2.3798</v>
      </c>
      <c r="BD506" t="n">
        <v>2.3717</v>
      </c>
      <c r="BE506" t="n">
        <v>2.3545</v>
      </c>
      <c r="BF506" t="n">
        <v>2.3309</v>
      </c>
      <c r="BG506" t="n">
        <v>2.2873</v>
      </c>
      <c r="BH506" t="n">
        <v>2.1523</v>
      </c>
      <c r="BI506" t="n">
        <v>2.1129</v>
      </c>
      <c r="BJ506" t="n">
        <v>2.0769</v>
      </c>
      <c r="BK506" t="n">
        <v>2.0617</v>
      </c>
      <c r="BL506" t="n">
        <v>2.0654</v>
      </c>
      <c r="BM506" t="n">
        <v>2.0812</v>
      </c>
      <c r="BN506" t="n">
        <v>2.2624</v>
      </c>
      <c r="BO506" t="n">
        <v>2.279</v>
      </c>
      <c r="BP506" t="n">
        <v>2.2729</v>
      </c>
      <c r="BQ506" t="n">
        <v>2.2579</v>
      </c>
      <c r="BR506" t="n">
        <v>2.2367</v>
      </c>
      <c r="BS506" t="n">
        <v>2.1954</v>
      </c>
      <c r="BT506" t="n">
        <v>2.0633</v>
      </c>
      <c r="BU506" t="n">
        <v>2.0261</v>
      </c>
      <c r="BV506" t="n">
        <v>1.9931</v>
      </c>
      <c r="BW506" t="n">
        <v>1.973</v>
      </c>
    </row>
    <row r="507">
      <c r="A507" s="1112" t="n">
        <v>44992</v>
      </c>
      <c r="B507" s="63" t="n">
        <v>169252</v>
      </c>
      <c r="AD507" t="n">
        <v>2.7007</v>
      </c>
      <c r="AE507" t="n">
        <v>2.6899</v>
      </c>
      <c r="AF507" t="n">
        <v>2.6545</v>
      </c>
      <c r="AG507" t="n">
        <v>2.613</v>
      </c>
      <c r="AH507" t="n">
        <v>2.5677</v>
      </c>
      <c r="AI507" t="n">
        <v>2.5185</v>
      </c>
      <c r="AJ507" t="n">
        <v>2.3585</v>
      </c>
      <c r="AK507" t="n">
        <v>2.3063</v>
      </c>
      <c r="AL507" t="n">
        <v>2.2663</v>
      </c>
      <c r="AM507" t="n">
        <v>2.2463</v>
      </c>
      <c r="AN507" t="n">
        <v>2.2394</v>
      </c>
      <c r="AO507" t="n">
        <v>2.2424</v>
      </c>
      <c r="AP507" t="n">
        <v>2.4171</v>
      </c>
      <c r="AQ507" t="n">
        <v>2.4166</v>
      </c>
      <c r="AR507" t="n">
        <v>2.4072</v>
      </c>
      <c r="AS507" t="n">
        <v>2.3887</v>
      </c>
      <c r="AT507" t="n">
        <v>2.363</v>
      </c>
      <c r="AU507" t="n">
        <v>2.3245</v>
      </c>
      <c r="AV507" t="n">
        <v>2.1803</v>
      </c>
      <c r="AW507" t="n">
        <v>2.1489</v>
      </c>
      <c r="AX507" t="n">
        <v>2.1239</v>
      </c>
      <c r="AY507" t="n">
        <v>2.1057</v>
      </c>
      <c r="AZ507" t="n">
        <v>2.1087</v>
      </c>
      <c r="BA507" t="n">
        <v>2.1217</v>
      </c>
      <c r="BB507" t="n">
        <v>2.3004</v>
      </c>
      <c r="BC507" t="n">
        <v>2.3154</v>
      </c>
      <c r="BD507" t="n">
        <v>2.3073</v>
      </c>
      <c r="BE507" t="n">
        <v>2.2901</v>
      </c>
      <c r="BF507" t="n">
        <v>2.2665</v>
      </c>
      <c r="BG507" t="n">
        <v>2.2229</v>
      </c>
      <c r="BH507" t="n">
        <v>2.0879</v>
      </c>
      <c r="BI507" t="n">
        <v>2.0485</v>
      </c>
      <c r="BJ507" t="n">
        <v>2.0125</v>
      </c>
      <c r="BK507" t="n">
        <v>1.9973</v>
      </c>
      <c r="BL507" t="n">
        <v>2.001</v>
      </c>
      <c r="BM507" t="n">
        <v>2.0168</v>
      </c>
      <c r="BN507" t="n">
        <v>2.198</v>
      </c>
      <c r="BO507" t="n">
        <v>2.2146</v>
      </c>
      <c r="BP507" t="n">
        <v>2.2085</v>
      </c>
      <c r="BQ507" t="n">
        <v>2.1935</v>
      </c>
      <c r="BR507" t="n">
        <v>2.1723</v>
      </c>
      <c r="BS507" t="n">
        <v>2.131</v>
      </c>
      <c r="BT507" t="n">
        <v>1.9989</v>
      </c>
      <c r="BU507" t="n">
        <v>1.9617</v>
      </c>
      <c r="BV507" t="n">
        <v>1.9287</v>
      </c>
      <c r="BW507" t="n">
        <v>1.9086</v>
      </c>
    </row>
    <row r="508">
      <c r="A508" s="1112" t="n">
        <v>44993</v>
      </c>
      <c r="B508" s="63" t="n">
        <v>152207</v>
      </c>
      <c r="AD508" t="n">
        <v>2.6889</v>
      </c>
      <c r="AE508" t="n">
        <v>2.6777</v>
      </c>
      <c r="AF508" t="n">
        <v>2.6425</v>
      </c>
      <c r="AG508" t="n">
        <v>2.6015</v>
      </c>
      <c r="AH508" t="n">
        <v>2.5554</v>
      </c>
      <c r="AI508" t="n">
        <v>2.5036</v>
      </c>
      <c r="AJ508" t="n">
        <v>2.341</v>
      </c>
      <c r="AK508" t="n">
        <v>2.2887</v>
      </c>
      <c r="AL508" t="n">
        <v>2.249</v>
      </c>
      <c r="AM508" t="n">
        <v>2.2289</v>
      </c>
      <c r="AN508" t="n">
        <v>2.2224</v>
      </c>
      <c r="AO508" t="n">
        <v>2.2266</v>
      </c>
      <c r="AP508" t="n">
        <v>2.4017</v>
      </c>
      <c r="AQ508" t="n">
        <v>2.4018</v>
      </c>
      <c r="AR508" t="n">
        <v>2.3927</v>
      </c>
      <c r="AS508" t="n">
        <v>2.3745</v>
      </c>
      <c r="AT508" t="n">
        <v>2.3491</v>
      </c>
      <c r="AU508" t="n">
        <v>2.3108</v>
      </c>
      <c r="AV508" t="n">
        <v>2.1669</v>
      </c>
      <c r="AW508" t="n">
        <v>2.1358</v>
      </c>
      <c r="AX508" t="n">
        <v>2.1111</v>
      </c>
      <c r="AY508" t="n">
        <v>2.0932</v>
      </c>
      <c r="AZ508" t="n">
        <v>2.0965</v>
      </c>
      <c r="BA508" t="n">
        <v>2.1097</v>
      </c>
      <c r="BB508" t="n">
        <v>2.2887</v>
      </c>
      <c r="BC508" t="n">
        <v>2.3037</v>
      </c>
      <c r="BD508" t="n">
        <v>2.2962</v>
      </c>
      <c r="BE508" t="n">
        <v>2.2793</v>
      </c>
      <c r="BF508" t="n">
        <v>2.256</v>
      </c>
      <c r="BG508" t="n">
        <v>2.2126</v>
      </c>
      <c r="BH508" t="n">
        <v>2.0779</v>
      </c>
      <c r="BI508" t="n">
        <v>2.0388</v>
      </c>
      <c r="BJ508" t="n">
        <v>2.0051</v>
      </c>
      <c r="BK508" t="n">
        <v>1.9899</v>
      </c>
      <c r="BL508" t="n">
        <v>1.9936</v>
      </c>
      <c r="BM508" t="n">
        <v>2.0094</v>
      </c>
      <c r="BN508" t="n">
        <v>2.1906</v>
      </c>
      <c r="BO508" t="n">
        <v>2.2072</v>
      </c>
      <c r="BP508" t="n">
        <v>2.2011</v>
      </c>
      <c r="BQ508" t="n">
        <v>2.1861</v>
      </c>
      <c r="BR508" t="n">
        <v>2.1649</v>
      </c>
      <c r="BS508" t="n">
        <v>2.1236</v>
      </c>
      <c r="BT508" t="n">
        <v>1.9915</v>
      </c>
      <c r="BU508" t="n">
        <v>1.9543</v>
      </c>
      <c r="BV508" t="n">
        <v>1.9213</v>
      </c>
      <c r="BW508" t="n">
        <v>1.9012</v>
      </c>
    </row>
    <row r="509">
      <c r="A509" s="1112" t="n">
        <v>44994</v>
      </c>
      <c r="B509" s="63" t="n">
        <v>190241</v>
      </c>
      <c r="AD509" t="n">
        <v>2.6051</v>
      </c>
      <c r="AE509" t="n">
        <v>2.5972</v>
      </c>
      <c r="AF509" t="n">
        <v>2.5686</v>
      </c>
      <c r="AG509" t="n">
        <v>2.5332</v>
      </c>
      <c r="AH509" t="n">
        <v>2.4921</v>
      </c>
      <c r="AI509" t="n">
        <v>2.4444</v>
      </c>
      <c r="AJ509" t="n">
        <v>2.2856</v>
      </c>
      <c r="AK509" t="n">
        <v>2.2375</v>
      </c>
      <c r="AL509" t="n">
        <v>2.2006</v>
      </c>
      <c r="AM509" t="n">
        <v>2.1815</v>
      </c>
      <c r="AN509" t="n">
        <v>2.1764</v>
      </c>
      <c r="AO509" t="n">
        <v>2.1827</v>
      </c>
      <c r="AP509" t="n">
        <v>2.3589</v>
      </c>
      <c r="AQ509" t="n">
        <v>2.361</v>
      </c>
      <c r="AR509" t="n">
        <v>2.3543</v>
      </c>
      <c r="AS509" t="n">
        <v>2.3376</v>
      </c>
      <c r="AT509" t="n">
        <v>2.3131</v>
      </c>
      <c r="AU509" t="n">
        <v>2.2766</v>
      </c>
      <c r="AV509" t="n">
        <v>2.1321</v>
      </c>
      <c r="AW509" t="n">
        <v>2.1014</v>
      </c>
      <c r="AX509" t="n">
        <v>2.077</v>
      </c>
      <c r="AY509" t="n">
        <v>2.0595</v>
      </c>
      <c r="AZ509" t="n">
        <v>2.0632</v>
      </c>
      <c r="BA509" t="n">
        <v>2.0768</v>
      </c>
      <c r="BB509" t="n">
        <v>2.2563</v>
      </c>
      <c r="BC509" t="n">
        <v>2.2713</v>
      </c>
      <c r="BD509" t="n">
        <v>2.2646</v>
      </c>
      <c r="BE509" t="n">
        <v>2.2481</v>
      </c>
      <c r="BF509" t="n">
        <v>2.2252</v>
      </c>
      <c r="BG509" t="n">
        <v>2.1822</v>
      </c>
      <c r="BH509" t="n">
        <v>2.048</v>
      </c>
      <c r="BI509" t="n">
        <v>2.0093</v>
      </c>
      <c r="BJ509" t="n">
        <v>1.976</v>
      </c>
      <c r="BK509" t="n">
        <v>1.9608</v>
      </c>
      <c r="BL509" t="n">
        <v>1.9645</v>
      </c>
      <c r="BM509" t="n">
        <v>1.9803</v>
      </c>
      <c r="BN509" t="n">
        <v>2.1615</v>
      </c>
      <c r="BO509" t="n">
        <v>2.1781</v>
      </c>
      <c r="BP509" t="n">
        <v>2.172</v>
      </c>
      <c r="BQ509" t="n">
        <v>2.157</v>
      </c>
      <c r="BR509" t="n">
        <v>2.1358</v>
      </c>
      <c r="BS509" t="n">
        <v>2.0945</v>
      </c>
      <c r="BT509" t="n">
        <v>1.9624</v>
      </c>
      <c r="BU509" t="n">
        <v>1.9252</v>
      </c>
      <c r="BV509" t="n">
        <v>1.8922</v>
      </c>
      <c r="BW509" t="n">
        <v>1.8721</v>
      </c>
    </row>
    <row r="510">
      <c r="A510" s="1112" t="n">
        <v>44995</v>
      </c>
      <c r="B510" s="63" t="n">
        <v>173869</v>
      </c>
      <c r="AD510" t="n">
        <v>2.6458</v>
      </c>
      <c r="AE510" t="n">
        <v>2.6378</v>
      </c>
      <c r="AF510" t="n">
        <v>2.6067</v>
      </c>
      <c r="AG510" t="n">
        <v>2.5701</v>
      </c>
      <c r="AH510" t="n">
        <v>2.5287</v>
      </c>
      <c r="AI510" t="n">
        <v>2.4806</v>
      </c>
      <c r="AJ510" t="n">
        <v>2.3197</v>
      </c>
      <c r="AK510" t="n">
        <v>2.2697</v>
      </c>
      <c r="AL510" t="n">
        <v>2.2313</v>
      </c>
      <c r="AM510" t="n">
        <v>2.2115</v>
      </c>
      <c r="AN510" t="n">
        <v>2.2052</v>
      </c>
      <c r="AO510" t="n">
        <v>2.2105</v>
      </c>
      <c r="AP510" t="n">
        <v>2.3798</v>
      </c>
      <c r="AQ510" t="n">
        <v>2.3818</v>
      </c>
      <c r="AR510" t="n">
        <v>2.3749</v>
      </c>
      <c r="AS510" t="n">
        <v>2.359</v>
      </c>
      <c r="AT510" t="n">
        <v>2.3351</v>
      </c>
      <c r="AU510" t="n">
        <v>2.2993</v>
      </c>
      <c r="AV510" t="n">
        <v>2.1554</v>
      </c>
      <c r="AW510" t="n">
        <v>2.1254</v>
      </c>
      <c r="AX510" t="n">
        <v>2.1016</v>
      </c>
      <c r="AY510" t="n">
        <v>2.0838</v>
      </c>
      <c r="AZ510" t="n">
        <v>2.0871</v>
      </c>
      <c r="BA510" t="n">
        <v>2.1004</v>
      </c>
      <c r="BB510" t="n">
        <v>2.2796</v>
      </c>
      <c r="BC510" t="n">
        <v>2.2942</v>
      </c>
      <c r="BD510" t="n">
        <v>2.2872</v>
      </c>
      <c r="BE510" t="n">
        <v>2.2704</v>
      </c>
      <c r="BF510" t="n">
        <v>2.2471</v>
      </c>
      <c r="BG510" t="n">
        <v>2.2038</v>
      </c>
      <c r="BH510" t="n">
        <v>2.0693</v>
      </c>
      <c r="BI510" t="n">
        <v>2.0302</v>
      </c>
      <c r="BJ510" t="n">
        <v>1.9966</v>
      </c>
      <c r="BK510" t="n">
        <v>1.9814</v>
      </c>
      <c r="BL510" t="n">
        <v>1.9851</v>
      </c>
      <c r="BM510" t="n">
        <v>2.0009</v>
      </c>
      <c r="BN510" t="n">
        <v>2.1821</v>
      </c>
      <c r="BO510" t="n">
        <v>2.1987</v>
      </c>
      <c r="BP510" t="n">
        <v>2.1926</v>
      </c>
      <c r="BQ510" t="n">
        <v>2.1776</v>
      </c>
      <c r="BR510" t="n">
        <v>2.1564</v>
      </c>
      <c r="BS510" t="n">
        <v>2.1151</v>
      </c>
      <c r="BT510" t="n">
        <v>1.983</v>
      </c>
      <c r="BU510" t="n">
        <v>1.9458</v>
      </c>
      <c r="BV510" t="n">
        <v>1.9128</v>
      </c>
      <c r="BW510" t="n">
        <v>1.8927</v>
      </c>
    </row>
    <row r="511">
      <c r="A511" s="1112" t="n">
        <v>44998</v>
      </c>
      <c r="B511" s="63" t="n">
        <v>192500</v>
      </c>
      <c r="AD511" t="n">
        <v>2.5914</v>
      </c>
      <c r="AE511" t="n">
        <v>2.5809</v>
      </c>
      <c r="AF511" t="n">
        <v>2.5508</v>
      </c>
      <c r="AG511" t="n">
        <v>2.5156</v>
      </c>
      <c r="AH511" t="n">
        <v>2.4757</v>
      </c>
      <c r="AI511" t="n">
        <v>2.4295</v>
      </c>
      <c r="AJ511" t="n">
        <v>2.2693</v>
      </c>
      <c r="AK511" t="n">
        <v>2.2209</v>
      </c>
      <c r="AL511" t="n">
        <v>2.1841</v>
      </c>
      <c r="AM511" t="n">
        <v>2.165</v>
      </c>
      <c r="AN511" t="n">
        <v>2.1594</v>
      </c>
      <c r="AO511" t="n">
        <v>2.1658</v>
      </c>
      <c r="AP511" t="n">
        <v>2.3358</v>
      </c>
      <c r="AQ511" t="n">
        <v>2.3388</v>
      </c>
      <c r="AR511" t="n">
        <v>2.3326</v>
      </c>
      <c r="AS511" t="n">
        <v>2.3172</v>
      </c>
      <c r="AT511" t="n">
        <v>2.2934</v>
      </c>
      <c r="AU511" t="n">
        <v>2.2591</v>
      </c>
      <c r="AV511" t="n">
        <v>2.1159</v>
      </c>
      <c r="AW511" t="n">
        <v>2.087</v>
      </c>
      <c r="AX511" t="n">
        <v>2.0643</v>
      </c>
      <c r="AY511" t="n">
        <v>2.0469</v>
      </c>
      <c r="AZ511" t="n">
        <v>2.0506</v>
      </c>
      <c r="BA511" t="n">
        <v>2.0643</v>
      </c>
      <c r="BB511" t="n">
        <v>2.244</v>
      </c>
      <c r="BC511" t="n">
        <v>2.259</v>
      </c>
      <c r="BD511" t="n">
        <v>2.2524</v>
      </c>
      <c r="BE511" t="n">
        <v>2.236</v>
      </c>
      <c r="BF511" t="n">
        <v>2.2131</v>
      </c>
      <c r="BG511" t="n">
        <v>2.1702</v>
      </c>
      <c r="BH511" t="n">
        <v>2.0362</v>
      </c>
      <c r="BI511" t="n">
        <v>1.9975</v>
      </c>
      <c r="BJ511" t="n">
        <v>1.9643</v>
      </c>
      <c r="BK511" t="n">
        <v>1.9491</v>
      </c>
      <c r="BL511" t="n">
        <v>1.9528</v>
      </c>
      <c r="BM511" t="n">
        <v>1.9686</v>
      </c>
      <c r="BN511" t="n">
        <v>2.1498</v>
      </c>
      <c r="BO511" t="n">
        <v>2.1664</v>
      </c>
      <c r="BP511" t="n">
        <v>2.1603</v>
      </c>
      <c r="BQ511" t="n">
        <v>2.1453</v>
      </c>
      <c r="BR511" t="n">
        <v>2.1241</v>
      </c>
      <c r="BS511" t="n">
        <v>2.0828</v>
      </c>
      <c r="BT511" t="n">
        <v>1.9507</v>
      </c>
      <c r="BU511" t="n">
        <v>1.9135</v>
      </c>
      <c r="BV511" t="n">
        <v>1.8805</v>
      </c>
      <c r="BW511" t="n">
        <v>1.8604</v>
      </c>
    </row>
    <row r="512">
      <c r="A512" s="1112" t="n">
        <v>44999</v>
      </c>
      <c r="B512" s="63" t="n">
        <v>180386</v>
      </c>
      <c r="AD512" t="n">
        <v>2.553</v>
      </c>
      <c r="AE512" t="n">
        <v>2.5362</v>
      </c>
      <c r="AF512" t="n">
        <v>2.4996</v>
      </c>
      <c r="AG512" t="n">
        <v>2.4616</v>
      </c>
      <c r="AH512" t="n">
        <v>2.4204</v>
      </c>
      <c r="AI512" t="n">
        <v>2.3735</v>
      </c>
      <c r="AJ512" t="n">
        <v>2.2083</v>
      </c>
      <c r="AK512" t="n">
        <v>2.1592</v>
      </c>
      <c r="AL512" t="n">
        <v>2.1236</v>
      </c>
      <c r="AM512" t="n">
        <v>2.1051</v>
      </c>
      <c r="AN512" t="n">
        <v>2.1002</v>
      </c>
      <c r="AO512" t="n">
        <v>2.1076</v>
      </c>
      <c r="AP512" t="n">
        <v>2.2802</v>
      </c>
      <c r="AQ512" t="n">
        <v>2.2848</v>
      </c>
      <c r="AR512" t="n">
        <v>2.2816</v>
      </c>
      <c r="AS512" t="n">
        <v>2.2666</v>
      </c>
      <c r="AT512" t="n">
        <v>2.2431</v>
      </c>
      <c r="AU512" t="n">
        <v>2.2092</v>
      </c>
      <c r="AV512" t="n">
        <v>2.0664</v>
      </c>
      <c r="AW512" t="n">
        <v>2.0378</v>
      </c>
      <c r="AX512" t="n">
        <v>2.0155</v>
      </c>
      <c r="AY512" t="n">
        <v>2.0009</v>
      </c>
      <c r="AZ512" t="n">
        <v>2.0074</v>
      </c>
      <c r="BA512" t="n">
        <v>2.0239</v>
      </c>
      <c r="BB512" t="n">
        <v>2.2049</v>
      </c>
      <c r="BC512" t="n">
        <v>2.2199</v>
      </c>
      <c r="BD512" t="n">
        <v>2.2205</v>
      </c>
      <c r="BE512" t="n">
        <v>2.2041</v>
      </c>
      <c r="BF512" t="n">
        <v>2.1812</v>
      </c>
      <c r="BG512" t="n">
        <v>2.1383</v>
      </c>
      <c r="BH512" t="n">
        <v>2.0043</v>
      </c>
      <c r="BI512" t="n">
        <v>1.9656</v>
      </c>
      <c r="BJ512" t="n">
        <v>1.9324</v>
      </c>
      <c r="BK512" t="n">
        <v>1.9172</v>
      </c>
      <c r="BL512" t="n">
        <v>1.9209</v>
      </c>
      <c r="BM512" t="n">
        <v>1.9367</v>
      </c>
      <c r="BN512" t="n">
        <v>2.1179</v>
      </c>
      <c r="BO512" t="n">
        <v>2.1345</v>
      </c>
      <c r="BP512" t="n">
        <v>2.1284</v>
      </c>
      <c r="BQ512" t="n">
        <v>2.1134</v>
      </c>
      <c r="BR512" t="n">
        <v>2.0922</v>
      </c>
      <c r="BS512" t="n">
        <v>2.0509</v>
      </c>
      <c r="BT512" t="n">
        <v>1.9188</v>
      </c>
      <c r="BU512" t="n">
        <v>1.8816</v>
      </c>
      <c r="BV512" t="n">
        <v>1.8486</v>
      </c>
      <c r="BW512" t="n">
        <v>1.8285</v>
      </c>
    </row>
    <row r="513">
      <c r="A513" s="1112" t="n">
        <v>45000</v>
      </c>
      <c r="B513" s="63" t="n">
        <v>218520</v>
      </c>
      <c r="AD513" t="n">
        <v>2.4384</v>
      </c>
      <c r="AE513" t="n">
        <v>2.4189</v>
      </c>
      <c r="AF513" t="n">
        <v>2.3811</v>
      </c>
      <c r="AG513" t="n">
        <v>2.343</v>
      </c>
      <c r="AH513" t="n">
        <v>2.3032</v>
      </c>
      <c r="AI513" t="n">
        <v>2.2588</v>
      </c>
      <c r="AJ513" t="n">
        <v>2.1001</v>
      </c>
      <c r="AK513" t="n">
        <v>2.0534</v>
      </c>
      <c r="AL513" t="n">
        <v>2.0198</v>
      </c>
      <c r="AM513" t="n">
        <v>2.0021</v>
      </c>
      <c r="AN513" t="n">
        <v>1.9997</v>
      </c>
      <c r="AO513" t="n">
        <v>2.0093</v>
      </c>
      <c r="AP513" t="n">
        <v>2.1876</v>
      </c>
      <c r="AQ513" t="n">
        <v>2.1943</v>
      </c>
      <c r="AR513" t="n">
        <v>2.1913</v>
      </c>
      <c r="AS513" t="n">
        <v>2.1781</v>
      </c>
      <c r="AT513" t="n">
        <v>2.1565</v>
      </c>
      <c r="AU513" t="n">
        <v>2.1244</v>
      </c>
      <c r="AV513" t="n">
        <v>1.9838</v>
      </c>
      <c r="AW513" t="n">
        <v>1.9574</v>
      </c>
      <c r="AX513" t="n">
        <v>1.9373</v>
      </c>
      <c r="AY513" t="n">
        <v>1.9235</v>
      </c>
      <c r="AZ513" t="n">
        <v>1.9309</v>
      </c>
      <c r="BA513" t="n">
        <v>1.9482</v>
      </c>
      <c r="BB513" t="n">
        <v>2.1292</v>
      </c>
      <c r="BC513" t="n">
        <v>2.1442</v>
      </c>
      <c r="BD513" t="n">
        <v>2.1473</v>
      </c>
      <c r="BE513" t="n">
        <v>2.1317</v>
      </c>
      <c r="BF513" t="n">
        <v>2.1097</v>
      </c>
      <c r="BG513" t="n">
        <v>2.0676</v>
      </c>
      <c r="BH513" t="n">
        <v>1.9344</v>
      </c>
      <c r="BI513" t="n">
        <v>1.8966</v>
      </c>
      <c r="BJ513" t="n">
        <v>1.8642</v>
      </c>
      <c r="BK513" t="n">
        <v>1.849</v>
      </c>
      <c r="BL513" t="n">
        <v>1.8527</v>
      </c>
      <c r="BM513" t="n">
        <v>1.8685</v>
      </c>
      <c r="BN513" t="n">
        <v>2.0497</v>
      </c>
      <c r="BO513" t="n">
        <v>2.0663</v>
      </c>
      <c r="BP513" t="n">
        <v>2.0602</v>
      </c>
      <c r="BQ513" t="n">
        <v>2.0452</v>
      </c>
      <c r="BR513" t="n">
        <v>2.024</v>
      </c>
      <c r="BS513" t="n">
        <v>1.9827</v>
      </c>
      <c r="BT513" t="n">
        <v>1.8506</v>
      </c>
      <c r="BU513" t="n">
        <v>1.8134</v>
      </c>
      <c r="BV513" t="n">
        <v>1.7804</v>
      </c>
      <c r="BW513" t="n">
        <v>1.7603</v>
      </c>
    </row>
    <row r="514">
      <c r="A514" s="1112" t="n">
        <v>45001</v>
      </c>
      <c r="B514" s="63" t="n">
        <v>185684</v>
      </c>
      <c r="AD514" t="n">
        <v>2.5035</v>
      </c>
      <c r="AE514" t="n">
        <v>2.4746</v>
      </c>
      <c r="AF514" t="n">
        <v>2.4293</v>
      </c>
      <c r="AG514" t="n">
        <v>2.3849</v>
      </c>
      <c r="AH514" t="n">
        <v>2.3405</v>
      </c>
      <c r="AI514" t="n">
        <v>2.2932</v>
      </c>
      <c r="AJ514" t="n">
        <v>2.1314</v>
      </c>
      <c r="AK514" t="n">
        <v>2.0832</v>
      </c>
      <c r="AL514" t="n">
        <v>2.0493</v>
      </c>
      <c r="AM514" t="n">
        <v>2.0317</v>
      </c>
      <c r="AN514" t="n">
        <v>2.03</v>
      </c>
      <c r="AO514" t="n">
        <v>2.0408</v>
      </c>
      <c r="AP514" t="n">
        <v>2.2185</v>
      </c>
      <c r="AQ514" t="n">
        <v>2.2246</v>
      </c>
      <c r="AR514" t="n">
        <v>2.2211</v>
      </c>
      <c r="AS514" t="n">
        <v>2.2084</v>
      </c>
      <c r="AT514" t="n">
        <v>2.1873</v>
      </c>
      <c r="AU514" t="n">
        <v>2.1557</v>
      </c>
      <c r="AV514" t="n">
        <v>2.0155</v>
      </c>
      <c r="AW514" t="n">
        <v>1.9896</v>
      </c>
      <c r="AX514" t="n">
        <v>1.9695</v>
      </c>
      <c r="AY514" t="n">
        <v>1.9591</v>
      </c>
      <c r="AZ514" t="n">
        <v>1.9665</v>
      </c>
      <c r="BA514" t="n">
        <v>1.9838</v>
      </c>
      <c r="BB514" t="n">
        <v>2.1648</v>
      </c>
      <c r="BC514" t="n">
        <v>2.1798</v>
      </c>
      <c r="BD514" t="n">
        <v>2.1829</v>
      </c>
      <c r="BE514" t="n">
        <v>2.1673</v>
      </c>
      <c r="BF514" t="n">
        <v>2.1453</v>
      </c>
      <c r="BG514" t="n">
        <v>2.1032</v>
      </c>
      <c r="BH514" t="n">
        <v>1.97</v>
      </c>
      <c r="BI514" t="n">
        <v>1.9322</v>
      </c>
      <c r="BJ514" t="n">
        <v>1.8998</v>
      </c>
      <c r="BK514" t="n">
        <v>1.8846</v>
      </c>
      <c r="BL514" t="n">
        <v>1.8883</v>
      </c>
      <c r="BM514" t="n">
        <v>1.9041</v>
      </c>
      <c r="BN514" t="n">
        <v>2.0853</v>
      </c>
      <c r="BO514" t="n">
        <v>2.1019</v>
      </c>
      <c r="BP514" t="n">
        <v>2.0958</v>
      </c>
      <c r="BQ514" t="n">
        <v>2.0808</v>
      </c>
      <c r="BR514" t="n">
        <v>2.0596</v>
      </c>
      <c r="BS514" t="n">
        <v>2.0183</v>
      </c>
      <c r="BT514" t="n">
        <v>1.8862</v>
      </c>
      <c r="BU514" t="n">
        <v>1.849</v>
      </c>
      <c r="BV514" t="n">
        <v>1.816</v>
      </c>
      <c r="BW514" t="n">
        <v>1.7959</v>
      </c>
    </row>
    <row r="515">
      <c r="A515" s="1112" t="n">
        <v>45002</v>
      </c>
      <c r="B515" s="63" t="n">
        <v>191952</v>
      </c>
      <c r="AD515" t="n">
        <v>2.5015</v>
      </c>
      <c r="AE515" t="n">
        <v>2.4658</v>
      </c>
      <c r="AF515" t="n">
        <v>2.4122</v>
      </c>
      <c r="AG515" t="n">
        <v>2.3627</v>
      </c>
      <c r="AH515" t="n">
        <v>2.3146</v>
      </c>
      <c r="AI515" t="n">
        <v>2.2652</v>
      </c>
      <c r="AJ515" t="n">
        <v>2.1048</v>
      </c>
      <c r="AK515" t="n">
        <v>2.0566</v>
      </c>
      <c r="AL515" t="n">
        <v>2.0217</v>
      </c>
      <c r="AM515" t="n">
        <v>2.0048</v>
      </c>
      <c r="AN515" t="n">
        <v>2.0038</v>
      </c>
      <c r="AO515" t="n">
        <v>2.0159</v>
      </c>
      <c r="AP515" t="n">
        <v>2.1958</v>
      </c>
      <c r="AQ515" t="n">
        <v>2.2028</v>
      </c>
      <c r="AR515" t="n">
        <v>2.1989</v>
      </c>
      <c r="AS515" t="n">
        <v>2.1859</v>
      </c>
      <c r="AT515" t="n">
        <v>2.1651</v>
      </c>
      <c r="AU515" t="n">
        <v>2.1338</v>
      </c>
      <c r="AV515" t="n">
        <v>1.9938</v>
      </c>
      <c r="AW515" t="n">
        <v>1.9682</v>
      </c>
      <c r="AX515" t="n">
        <v>1.9481</v>
      </c>
      <c r="AY515" t="n">
        <v>1.9383</v>
      </c>
      <c r="AZ515" t="n">
        <v>1.9459</v>
      </c>
      <c r="BA515" t="n">
        <v>1.9635</v>
      </c>
      <c r="BB515" t="n">
        <v>2.1445</v>
      </c>
      <c r="BC515" t="n">
        <v>2.1595</v>
      </c>
      <c r="BD515" t="n">
        <v>2.1634</v>
      </c>
      <c r="BE515" t="n">
        <v>2.1481</v>
      </c>
      <c r="BF515" t="n">
        <v>2.1264</v>
      </c>
      <c r="BG515" t="n">
        <v>2.0846</v>
      </c>
      <c r="BH515" t="n">
        <v>1.9516</v>
      </c>
      <c r="BI515" t="n">
        <v>1.9141</v>
      </c>
      <c r="BJ515" t="n">
        <v>1.8831</v>
      </c>
      <c r="BK515" t="n">
        <v>1.8679</v>
      </c>
      <c r="BL515" t="n">
        <v>1.8716</v>
      </c>
      <c r="BM515" t="n">
        <v>1.8874</v>
      </c>
      <c r="BN515" t="n">
        <v>2.0686</v>
      </c>
      <c r="BO515" t="n">
        <v>2.0852</v>
      </c>
      <c r="BP515" t="n">
        <v>2.0791</v>
      </c>
      <c r="BQ515" t="n">
        <v>2.0641</v>
      </c>
      <c r="BR515" t="n">
        <v>2.0429</v>
      </c>
      <c r="BS515" t="n">
        <v>2.0016</v>
      </c>
      <c r="BT515" t="n">
        <v>1.8695</v>
      </c>
      <c r="BU515" t="n">
        <v>1.8323</v>
      </c>
      <c r="BV515" t="n">
        <v>1.7993</v>
      </c>
      <c r="BW515" t="n">
        <v>1.7792</v>
      </c>
    </row>
    <row r="516">
      <c r="A516" s="1112" t="n">
        <v>45005</v>
      </c>
      <c r="B516" s="63" t="n">
        <v>129841</v>
      </c>
      <c r="AD516" t="n">
        <v>2.536</v>
      </c>
      <c r="AE516" t="n">
        <v>2.4968</v>
      </c>
      <c r="AF516" t="n">
        <v>2.4409</v>
      </c>
      <c r="AG516" t="n">
        <v>2.3905</v>
      </c>
      <c r="AH516" t="n">
        <v>2.3425</v>
      </c>
      <c r="AI516" t="n">
        <v>2.2923</v>
      </c>
      <c r="AJ516" t="n">
        <v>2.1328</v>
      </c>
      <c r="AK516" t="n">
        <v>2.085</v>
      </c>
      <c r="AL516" t="n">
        <v>2.0499</v>
      </c>
      <c r="AM516" t="n">
        <v>2.0331</v>
      </c>
      <c r="AN516" t="n">
        <v>2.032</v>
      </c>
      <c r="AO516" t="n">
        <v>2.044</v>
      </c>
      <c r="AP516" t="n">
        <v>2.2239</v>
      </c>
      <c r="AQ516" t="n">
        <v>2.2299</v>
      </c>
      <c r="AR516" t="n">
        <v>2.2259</v>
      </c>
      <c r="AS516" t="n">
        <v>2.2138</v>
      </c>
      <c r="AT516" t="n">
        <v>2.1952</v>
      </c>
      <c r="AU516" t="n">
        <v>2.1661</v>
      </c>
      <c r="AV516" t="n">
        <v>2.0259</v>
      </c>
      <c r="AW516" t="n">
        <v>1.9998</v>
      </c>
      <c r="AX516" t="n">
        <v>1.9791</v>
      </c>
      <c r="AY516" t="n">
        <v>1.9693</v>
      </c>
      <c r="AZ516" t="n">
        <v>1.9769</v>
      </c>
      <c r="BA516" t="n">
        <v>1.9945</v>
      </c>
      <c r="BB516" t="n">
        <v>2.1755</v>
      </c>
      <c r="BC516" t="n">
        <v>2.1905</v>
      </c>
      <c r="BD516" t="n">
        <v>2.1944</v>
      </c>
      <c r="BE516" t="n">
        <v>2.1791</v>
      </c>
      <c r="BF516" t="n">
        <v>2.1574</v>
      </c>
      <c r="BG516" t="n">
        <v>2.1156</v>
      </c>
      <c r="BH516" t="n">
        <v>1.9826</v>
      </c>
      <c r="BI516" t="n">
        <v>1.9451</v>
      </c>
      <c r="BJ516" t="n">
        <v>1.9141</v>
      </c>
      <c r="BK516" t="n">
        <v>1.8989</v>
      </c>
      <c r="BL516" t="n">
        <v>1.9026</v>
      </c>
      <c r="BM516" t="n">
        <v>1.9184</v>
      </c>
      <c r="BN516" t="n">
        <v>2.0996</v>
      </c>
      <c r="BO516" t="n">
        <v>2.1162</v>
      </c>
      <c r="BP516" t="n">
        <v>2.1101</v>
      </c>
      <c r="BQ516" t="n">
        <v>2.0951</v>
      </c>
      <c r="BR516" t="n">
        <v>2.0739</v>
      </c>
      <c r="BS516" t="n">
        <v>2.0326</v>
      </c>
      <c r="BT516" t="n">
        <v>1.9005</v>
      </c>
      <c r="BU516" t="n">
        <v>1.8633</v>
      </c>
      <c r="BV516" t="n">
        <v>1.8303</v>
      </c>
      <c r="BW516" t="n">
        <v>1.8102</v>
      </c>
    </row>
    <row r="517">
      <c r="A517" s="1112" t="n">
        <v>45006</v>
      </c>
      <c r="B517" s="63" t="n">
        <v>155173</v>
      </c>
      <c r="AD517" t="n">
        <v>2.5389</v>
      </c>
      <c r="AE517" t="n">
        <v>2.5063</v>
      </c>
      <c r="AF517" t="n">
        <v>2.4573</v>
      </c>
      <c r="AG517" t="n">
        <v>2.4107</v>
      </c>
      <c r="AH517" t="n">
        <v>2.3627</v>
      </c>
      <c r="AI517" t="n">
        <v>2.3118</v>
      </c>
      <c r="AJ517" t="n">
        <v>2.1511</v>
      </c>
      <c r="AK517" t="n">
        <v>2.1033</v>
      </c>
      <c r="AL517" t="n">
        <v>2.0677</v>
      </c>
      <c r="AM517" t="n">
        <v>2.0507</v>
      </c>
      <c r="AN517" t="n">
        <v>2.0495</v>
      </c>
      <c r="AO517" t="n">
        <v>2.061</v>
      </c>
      <c r="AP517" t="n">
        <v>2.2412</v>
      </c>
      <c r="AQ517" t="n">
        <v>2.2462</v>
      </c>
      <c r="AR517" t="n">
        <v>2.2427</v>
      </c>
      <c r="AS517" t="n">
        <v>2.2301</v>
      </c>
      <c r="AT517" t="n">
        <v>2.2109</v>
      </c>
      <c r="AU517" t="n">
        <v>2.1817</v>
      </c>
      <c r="AV517" t="n">
        <v>2.0414</v>
      </c>
      <c r="AW517" t="n">
        <v>2.015</v>
      </c>
      <c r="AX517" t="n">
        <v>1.9943</v>
      </c>
      <c r="AY517" t="n">
        <v>1.9843</v>
      </c>
      <c r="AZ517" t="n">
        <v>1.9917</v>
      </c>
      <c r="BA517" t="n">
        <v>2.0091</v>
      </c>
      <c r="BB517" t="n">
        <v>2.1899</v>
      </c>
      <c r="BC517" t="n">
        <v>2.2047</v>
      </c>
      <c r="BD517" t="n">
        <v>2.2085</v>
      </c>
      <c r="BE517" t="n">
        <v>2.193</v>
      </c>
      <c r="BF517" t="n">
        <v>2.1711</v>
      </c>
      <c r="BG517" t="n">
        <v>2.1291</v>
      </c>
      <c r="BH517" t="n">
        <v>1.9959</v>
      </c>
      <c r="BI517" t="n">
        <v>1.9582</v>
      </c>
      <c r="BJ517" t="n">
        <v>1.9268</v>
      </c>
      <c r="BK517" t="n">
        <v>1.9116</v>
      </c>
      <c r="BL517" t="n">
        <v>1.9153</v>
      </c>
      <c r="BM517" t="n">
        <v>1.9311</v>
      </c>
      <c r="BN517" t="n">
        <v>2.1123</v>
      </c>
      <c r="BO517" t="n">
        <v>2.1289</v>
      </c>
      <c r="BP517" t="n">
        <v>2.1228</v>
      </c>
      <c r="BQ517" t="n">
        <v>2.1078</v>
      </c>
      <c r="BR517" t="n">
        <v>2.0866</v>
      </c>
      <c r="BS517" t="n">
        <v>2.0453</v>
      </c>
      <c r="BT517" t="n">
        <v>1.9132</v>
      </c>
      <c r="BU517" t="n">
        <v>1.876</v>
      </c>
      <c r="BV517" t="n">
        <v>1.843</v>
      </c>
      <c r="BW517" t="n">
        <v>1.8229</v>
      </c>
    </row>
    <row r="518">
      <c r="A518" s="1112" t="n">
        <v>45007</v>
      </c>
      <c r="B518" s="63" t="n">
        <v>180573</v>
      </c>
      <c r="AD518" t="n">
        <v>2.5932</v>
      </c>
      <c r="AE518" t="n">
        <v>2.56</v>
      </c>
      <c r="AF518" t="n">
        <v>2.5069</v>
      </c>
      <c r="AG518" t="n">
        <v>2.4561</v>
      </c>
      <c r="AH518" t="n">
        <v>2.4038</v>
      </c>
      <c r="AI518" t="n">
        <v>2.3504</v>
      </c>
      <c r="AJ518" t="n">
        <v>2.1844</v>
      </c>
      <c r="AK518" t="n">
        <v>2.1321</v>
      </c>
      <c r="AL518" t="n">
        <v>2.0945</v>
      </c>
      <c r="AM518" t="n">
        <v>2.077</v>
      </c>
      <c r="AN518" t="n">
        <v>2.0754</v>
      </c>
      <c r="AO518" t="n">
        <v>2.0869</v>
      </c>
      <c r="AP518" t="n">
        <v>2.266</v>
      </c>
      <c r="AQ518" t="n">
        <v>2.2707</v>
      </c>
      <c r="AR518" t="n">
        <v>2.2669</v>
      </c>
      <c r="AS518" t="n">
        <v>2.2534</v>
      </c>
      <c r="AT518" t="n">
        <v>2.2334</v>
      </c>
      <c r="AU518" t="n">
        <v>2.2042</v>
      </c>
      <c r="AV518" t="n">
        <v>2.0639</v>
      </c>
      <c r="AW518" t="n">
        <v>2.0375</v>
      </c>
      <c r="AX518" t="n">
        <v>2.0168</v>
      </c>
      <c r="AY518" t="n">
        <v>2.0068</v>
      </c>
      <c r="AZ518" t="n">
        <v>2.0142</v>
      </c>
      <c r="BA518" t="n">
        <v>2.0316</v>
      </c>
      <c r="BB518" t="n">
        <v>2.2124</v>
      </c>
      <c r="BC518" t="n">
        <v>2.2272</v>
      </c>
      <c r="BD518" t="n">
        <v>2.231</v>
      </c>
      <c r="BE518" t="n">
        <v>2.2155</v>
      </c>
      <c r="BF518" t="n">
        <v>2.1936</v>
      </c>
      <c r="BG518" t="n">
        <v>2.1516</v>
      </c>
      <c r="BH518" t="n">
        <v>2.0184</v>
      </c>
      <c r="BI518" t="n">
        <v>1.9807</v>
      </c>
      <c r="BJ518" t="n">
        <v>1.9493</v>
      </c>
      <c r="BK518" t="n">
        <v>1.9341</v>
      </c>
      <c r="BL518" t="n">
        <v>1.9378</v>
      </c>
      <c r="BM518" t="n">
        <v>1.9536</v>
      </c>
      <c r="BN518" t="n">
        <v>2.1348</v>
      </c>
      <c r="BO518" t="n">
        <v>2.1514</v>
      </c>
      <c r="BP518" t="n">
        <v>2.1453</v>
      </c>
      <c r="BQ518" t="n">
        <v>2.1303</v>
      </c>
      <c r="BR518" t="n">
        <v>2.1091</v>
      </c>
      <c r="BS518" t="n">
        <v>2.0678</v>
      </c>
      <c r="BT518" t="n">
        <v>1.9357</v>
      </c>
      <c r="BU518" t="n">
        <v>1.8985</v>
      </c>
      <c r="BV518" t="n">
        <v>1.8655</v>
      </c>
      <c r="BW518" t="n">
        <v>1.8454</v>
      </c>
    </row>
    <row r="519">
      <c r="A519" s="1112" t="n">
        <v>45008</v>
      </c>
      <c r="B519" s="63" t="n">
        <v>168084</v>
      </c>
      <c r="AD519" t="n">
        <v>2.6059</v>
      </c>
      <c r="AE519" t="n">
        <v>2.5671</v>
      </c>
      <c r="AF519" t="n">
        <v>2.5098</v>
      </c>
      <c r="AG519" t="n">
        <v>2.4568</v>
      </c>
      <c r="AH519" t="n">
        <v>2.4026</v>
      </c>
      <c r="AI519" t="n">
        <v>2.3468</v>
      </c>
      <c r="AJ519" t="n">
        <v>2.179</v>
      </c>
      <c r="AK519" t="n">
        <v>2.1233</v>
      </c>
      <c r="AL519" t="n">
        <v>2.0831</v>
      </c>
      <c r="AM519" t="n">
        <v>2.0651</v>
      </c>
      <c r="AN519" t="n">
        <v>2.0632</v>
      </c>
      <c r="AO519" t="n">
        <v>2.074</v>
      </c>
      <c r="AP519" t="n">
        <v>2.2527</v>
      </c>
      <c r="AQ519" t="n">
        <v>2.2567</v>
      </c>
      <c r="AR519" t="n">
        <v>2.2514</v>
      </c>
      <c r="AS519" t="n">
        <v>2.2376</v>
      </c>
      <c r="AT519" t="n">
        <v>2.2173</v>
      </c>
      <c r="AU519" t="n">
        <v>2.1878</v>
      </c>
      <c r="AV519" t="n">
        <v>2.0472</v>
      </c>
      <c r="AW519" t="n">
        <v>2.0205</v>
      </c>
      <c r="AX519" t="n">
        <v>1.9995</v>
      </c>
      <c r="AY519" t="n">
        <v>1.9893</v>
      </c>
      <c r="AZ519" t="n">
        <v>1.9965</v>
      </c>
      <c r="BA519" t="n">
        <v>2.0137</v>
      </c>
      <c r="BB519" t="n">
        <v>2.1943</v>
      </c>
      <c r="BC519" t="n">
        <v>2.2089</v>
      </c>
      <c r="BD519" t="n">
        <v>2.2124</v>
      </c>
      <c r="BE519" t="n">
        <v>2.1967</v>
      </c>
      <c r="BF519" t="n">
        <v>2.1746</v>
      </c>
      <c r="BG519" t="n">
        <v>2.1324</v>
      </c>
      <c r="BH519" t="n">
        <v>1.999</v>
      </c>
      <c r="BI519" t="n">
        <v>1.9611</v>
      </c>
      <c r="BJ519" t="n">
        <v>1.9295</v>
      </c>
      <c r="BK519" t="n">
        <v>1.9143</v>
      </c>
      <c r="BL519" t="n">
        <v>1.918</v>
      </c>
      <c r="BM519" t="n">
        <v>1.9338</v>
      </c>
      <c r="BN519" t="n">
        <v>2.115</v>
      </c>
      <c r="BO519" t="n">
        <v>2.1316</v>
      </c>
      <c r="BP519" t="n">
        <v>2.1255</v>
      </c>
      <c r="BQ519" t="n">
        <v>2.1105</v>
      </c>
      <c r="BR519" t="n">
        <v>2.0893</v>
      </c>
      <c r="BS519" t="n">
        <v>2.048</v>
      </c>
      <c r="BT519" t="n">
        <v>1.9159</v>
      </c>
      <c r="BU519" t="n">
        <v>1.8787</v>
      </c>
      <c r="BV519" t="n">
        <v>1.8457</v>
      </c>
      <c r="BW519" t="n">
        <v>1.8256</v>
      </c>
    </row>
    <row r="520">
      <c r="A520" s="1112" t="n">
        <v>45009</v>
      </c>
      <c r="B520" s="63" t="n">
        <v>165179</v>
      </c>
      <c r="AD520" t="n">
        <v>2.5885</v>
      </c>
      <c r="AE520" t="n">
        <v>2.5548</v>
      </c>
      <c r="AF520" t="n">
        <v>2.495</v>
      </c>
      <c r="AG520" t="n">
        <v>2.44</v>
      </c>
      <c r="AH520" t="n">
        <v>2.3851</v>
      </c>
      <c r="AI520" t="n">
        <v>2.3306</v>
      </c>
      <c r="AJ520" t="n">
        <v>2.1627</v>
      </c>
      <c r="AK520" t="n">
        <v>2.1087</v>
      </c>
      <c r="AL520" t="n">
        <v>2.0689</v>
      </c>
      <c r="AM520" t="n">
        <v>2.0505</v>
      </c>
      <c r="AN520" t="n">
        <v>2.0478</v>
      </c>
      <c r="AO520" t="n">
        <v>2.0583</v>
      </c>
      <c r="AP520" t="n">
        <v>2.2373</v>
      </c>
      <c r="AQ520" t="n">
        <v>2.2419</v>
      </c>
      <c r="AR520" t="n">
        <v>2.2367</v>
      </c>
      <c r="AS520" t="n">
        <v>2.2229</v>
      </c>
      <c r="AT520" t="n">
        <v>2.2026</v>
      </c>
      <c r="AU520" t="n">
        <v>2.1731</v>
      </c>
      <c r="AV520" t="n">
        <v>2.0325</v>
      </c>
      <c r="AW520" t="n">
        <v>2.0058</v>
      </c>
      <c r="AX520" t="n">
        <v>1.9848</v>
      </c>
      <c r="AY520" t="n">
        <v>1.9746</v>
      </c>
      <c r="AZ520" t="n">
        <v>1.9818</v>
      </c>
      <c r="BA520" t="n">
        <v>1.999</v>
      </c>
      <c r="BB520" t="n">
        <v>2.1796</v>
      </c>
      <c r="BC520" t="n">
        <v>2.1942</v>
      </c>
      <c r="BD520" t="n">
        <v>2.1977</v>
      </c>
      <c r="BE520" t="n">
        <v>2.182</v>
      </c>
      <c r="BF520" t="n">
        <v>2.1599</v>
      </c>
      <c r="BG520" t="n">
        <v>2.1177</v>
      </c>
      <c r="BH520" t="n">
        <v>1.9843</v>
      </c>
      <c r="BI520" t="n">
        <v>1.9464</v>
      </c>
      <c r="BJ520" t="n">
        <v>1.9148</v>
      </c>
      <c r="BK520" t="n">
        <v>1.8996</v>
      </c>
      <c r="BL520" t="n">
        <v>1.9033</v>
      </c>
      <c r="BM520" t="n">
        <v>1.9191</v>
      </c>
      <c r="BN520" t="n">
        <v>2.1003</v>
      </c>
      <c r="BO520" t="n">
        <v>2.1169</v>
      </c>
      <c r="BP520" t="n">
        <v>2.1108</v>
      </c>
      <c r="BQ520" t="n">
        <v>2.0958</v>
      </c>
      <c r="BR520" t="n">
        <v>2.0746</v>
      </c>
      <c r="BS520" t="n">
        <v>2.0333</v>
      </c>
      <c r="BT520" t="n">
        <v>1.9012</v>
      </c>
      <c r="BU520" t="n">
        <v>1.864</v>
      </c>
      <c r="BV520" t="n">
        <v>1.831</v>
      </c>
      <c r="BW520" t="n">
        <v>1.8109</v>
      </c>
    </row>
    <row r="521">
      <c r="A521" s="1112" t="n">
        <v>45012</v>
      </c>
      <c r="B521" s="63" t="n">
        <v>168178</v>
      </c>
      <c r="AD521" t="n">
        <v>2.6842</v>
      </c>
      <c r="AE521" t="n">
        <v>2.6551</v>
      </c>
      <c r="AF521" t="n">
        <v>2.5937</v>
      </c>
      <c r="AG521" t="n">
        <v>2.536</v>
      </c>
      <c r="AH521" t="n">
        <v>2.4784</v>
      </c>
      <c r="AI521" t="n">
        <v>2.4212</v>
      </c>
      <c r="AJ521" t="n">
        <v>2.2495</v>
      </c>
      <c r="AK521" t="n">
        <v>2.1924</v>
      </c>
      <c r="AL521" t="n">
        <v>2.1517</v>
      </c>
      <c r="AM521" t="n">
        <v>2.1329</v>
      </c>
      <c r="AN521" t="n">
        <v>2.1298</v>
      </c>
      <c r="AO521" t="n">
        <v>2.1399</v>
      </c>
      <c r="AP521" t="n">
        <v>2.318</v>
      </c>
      <c r="AQ521" t="n">
        <v>2.3222</v>
      </c>
      <c r="AR521" t="n">
        <v>2.3168</v>
      </c>
      <c r="AS521" t="n">
        <v>2.3028</v>
      </c>
      <c r="AT521" t="n">
        <v>2.2819</v>
      </c>
      <c r="AU521" t="n">
        <v>2.2525</v>
      </c>
      <c r="AV521" t="n">
        <v>2.1116</v>
      </c>
      <c r="AW521" t="n">
        <v>2.0845</v>
      </c>
      <c r="AX521" t="n">
        <v>2.0632</v>
      </c>
      <c r="AY521" t="n">
        <v>2.0528</v>
      </c>
      <c r="AZ521" t="n">
        <v>2.0582</v>
      </c>
      <c r="BA521" t="n">
        <v>2.0744</v>
      </c>
      <c r="BB521" t="n">
        <v>2.254</v>
      </c>
      <c r="BC521" t="n">
        <v>2.2676</v>
      </c>
      <c r="BD521" t="n">
        <v>2.2702</v>
      </c>
      <c r="BE521" t="n">
        <v>2.2535</v>
      </c>
      <c r="BF521" t="n">
        <v>2.2304</v>
      </c>
      <c r="BG521" t="n">
        <v>2.1872</v>
      </c>
      <c r="BH521" t="n">
        <v>2.0528</v>
      </c>
      <c r="BI521" t="n">
        <v>2.0139</v>
      </c>
      <c r="BJ521" t="n">
        <v>1.9813</v>
      </c>
      <c r="BK521" t="n">
        <v>1.9661</v>
      </c>
      <c r="BL521" t="n">
        <v>1.9698</v>
      </c>
      <c r="BM521" t="n">
        <v>1.9856</v>
      </c>
      <c r="BN521" t="n">
        <v>2.1668</v>
      </c>
      <c r="BO521" t="n">
        <v>2.1834</v>
      </c>
      <c r="BP521" t="n">
        <v>2.1773</v>
      </c>
      <c r="BQ521" t="n">
        <v>2.1623</v>
      </c>
      <c r="BR521" t="n">
        <v>2.1411</v>
      </c>
      <c r="BS521" t="n">
        <v>2.0998</v>
      </c>
      <c r="BT521" t="n">
        <v>1.9677</v>
      </c>
      <c r="BU521" t="n">
        <v>1.9305</v>
      </c>
      <c r="BV521" t="n">
        <v>1.8975</v>
      </c>
      <c r="BW521" t="n">
        <v>1.8774</v>
      </c>
    </row>
    <row r="522">
      <c r="A522" s="1112" t="n">
        <v>45013</v>
      </c>
      <c r="B522" s="63" t="n">
        <v>178058</v>
      </c>
      <c r="AD522" t="n">
        <v>2.7121</v>
      </c>
      <c r="AE522" t="n">
        <v>2.6805</v>
      </c>
      <c r="AF522" t="n">
        <v>2.6167</v>
      </c>
      <c r="AG522" t="n">
        <v>2.5566</v>
      </c>
      <c r="AH522" t="n">
        <v>2.4965</v>
      </c>
      <c r="AI522" t="n">
        <v>2.4361</v>
      </c>
      <c r="AJ522" t="n">
        <v>2.2567</v>
      </c>
      <c r="AK522" t="n">
        <v>2.1983</v>
      </c>
      <c r="AL522" t="n">
        <v>2.1577</v>
      </c>
      <c r="AM522" t="n">
        <v>2.1398</v>
      </c>
      <c r="AN522" t="n">
        <v>2.1365</v>
      </c>
      <c r="AO522" t="n">
        <v>2.1457</v>
      </c>
      <c r="AP522" t="n">
        <v>2.3234</v>
      </c>
      <c r="AQ522" t="n">
        <v>2.3268</v>
      </c>
      <c r="AR522" t="n">
        <v>2.321</v>
      </c>
      <c r="AS522" t="n">
        <v>2.3046</v>
      </c>
      <c r="AT522" t="n">
        <v>2.2799</v>
      </c>
      <c r="AU522" t="n">
        <v>2.2477</v>
      </c>
      <c r="AV522" t="n">
        <v>2.1011</v>
      </c>
      <c r="AW522" t="n">
        <v>2.0737</v>
      </c>
      <c r="AX522" t="n">
        <v>2.0524</v>
      </c>
      <c r="AY522" t="n">
        <v>2.0418</v>
      </c>
      <c r="AZ522" t="n">
        <v>2.0472</v>
      </c>
      <c r="BA522" t="n">
        <v>2.0633</v>
      </c>
      <c r="BB522" t="n">
        <v>2.2427</v>
      </c>
      <c r="BC522" t="n">
        <v>2.2562</v>
      </c>
      <c r="BD522" t="n">
        <v>2.2587</v>
      </c>
      <c r="BE522" t="n">
        <v>2.2419</v>
      </c>
      <c r="BF522" t="n">
        <v>2.2187</v>
      </c>
      <c r="BG522" t="n">
        <v>2.1754</v>
      </c>
      <c r="BH522" t="n">
        <v>2.0408</v>
      </c>
      <c r="BI522" t="n">
        <v>2.0018</v>
      </c>
      <c r="BJ522" t="n">
        <v>1.969</v>
      </c>
      <c r="BK522" t="n">
        <v>1.9538</v>
      </c>
      <c r="BL522" t="n">
        <v>1.9575</v>
      </c>
      <c r="BM522" t="n">
        <v>1.9733</v>
      </c>
      <c r="BN522" t="n">
        <v>2.1545</v>
      </c>
      <c r="BO522" t="n">
        <v>2.1711</v>
      </c>
      <c r="BP522" t="n">
        <v>2.165</v>
      </c>
      <c r="BQ522" t="n">
        <v>2.15</v>
      </c>
      <c r="BR522" t="n">
        <v>2.1288</v>
      </c>
      <c r="BS522" t="n">
        <v>2.0875</v>
      </c>
      <c r="BT522" t="n">
        <v>1.9554</v>
      </c>
      <c r="BU522" t="n">
        <v>1.9182</v>
      </c>
      <c r="BV522" t="n">
        <v>1.8852</v>
      </c>
      <c r="BW522" t="n">
        <v>1.8651</v>
      </c>
    </row>
    <row r="523">
      <c r="A523" s="1112" t="n">
        <v>45014</v>
      </c>
      <c r="B523" s="63" t="n">
        <v>177534</v>
      </c>
      <c r="AD523" t="n">
        <v>2.6681</v>
      </c>
      <c r="AE523" t="n">
        <v>2.6373</v>
      </c>
      <c r="AF523" t="n">
        <v>2.5792</v>
      </c>
      <c r="AG523" t="n">
        <v>2.5234</v>
      </c>
      <c r="AH523" t="n">
        <v>2.4664</v>
      </c>
      <c r="AI523" t="n">
        <v>2.4076</v>
      </c>
      <c r="AJ523" t="n">
        <v>2.2276</v>
      </c>
      <c r="AK523" t="n">
        <v>2.1733</v>
      </c>
      <c r="AL523" t="n">
        <v>2.1336</v>
      </c>
      <c r="AM523" t="n">
        <v>2.115</v>
      </c>
      <c r="AN523" t="n">
        <v>2.111</v>
      </c>
      <c r="AO523" t="n">
        <v>2.12</v>
      </c>
      <c r="AP523" t="n">
        <v>2.2992</v>
      </c>
      <c r="AQ523" t="n">
        <v>2.3035</v>
      </c>
      <c r="AR523" t="n">
        <v>2.2983</v>
      </c>
      <c r="AS523" t="n">
        <v>2.2827</v>
      </c>
      <c r="AT523" t="n">
        <v>2.2581</v>
      </c>
      <c r="AU523" t="n">
        <v>2.2251</v>
      </c>
      <c r="AV523" t="n">
        <v>2.0782</v>
      </c>
      <c r="AW523" t="n">
        <v>2.051</v>
      </c>
      <c r="AX523" t="n">
        <v>2.0304</v>
      </c>
      <c r="AY523" t="n">
        <v>2.0185</v>
      </c>
      <c r="AZ523" t="n">
        <v>2.0238</v>
      </c>
      <c r="BA523" t="n">
        <v>2.0399</v>
      </c>
      <c r="BB523" t="n">
        <v>2.2192</v>
      </c>
      <c r="BC523" t="n">
        <v>2.2326</v>
      </c>
      <c r="BD523" t="n">
        <v>2.2351</v>
      </c>
      <c r="BE523" t="n">
        <v>2.2182</v>
      </c>
      <c r="BF523" t="n">
        <v>2.195</v>
      </c>
      <c r="BG523" t="n">
        <v>2.1516</v>
      </c>
      <c r="BH523" t="n">
        <v>2.0169</v>
      </c>
      <c r="BI523" t="n">
        <v>1.9779</v>
      </c>
      <c r="BJ523" t="n">
        <v>1.945</v>
      </c>
      <c r="BK523" t="n">
        <v>1.9298</v>
      </c>
      <c r="BL523" t="n">
        <v>1.9335</v>
      </c>
      <c r="BM523" t="n">
        <v>1.9493</v>
      </c>
      <c r="BN523" t="n">
        <v>2.1305</v>
      </c>
      <c r="BO523" t="n">
        <v>2.1471</v>
      </c>
      <c r="BP523" t="n">
        <v>2.141</v>
      </c>
      <c r="BQ523" t="n">
        <v>2.126</v>
      </c>
      <c r="BR523" t="n">
        <v>2.1048</v>
      </c>
      <c r="BS523" t="n">
        <v>2.0635</v>
      </c>
      <c r="BT523" t="n">
        <v>1.9314</v>
      </c>
      <c r="BU523" t="n">
        <v>1.8942</v>
      </c>
      <c r="BV523" t="n">
        <v>1.8612</v>
      </c>
      <c r="BW523" t="n">
        <v>1.8411</v>
      </c>
    </row>
    <row r="524">
      <c r="A524" s="1112" t="n">
        <v>45015</v>
      </c>
      <c r="B524" s="63" t="n">
        <v>177366</v>
      </c>
      <c r="AD524" t="n">
        <v>2.6614</v>
      </c>
      <c r="AE524" t="n">
        <v>2.6378</v>
      </c>
      <c r="AF524" t="n">
        <v>2.5842</v>
      </c>
      <c r="AG524" t="n">
        <v>2.5328</v>
      </c>
      <c r="AH524" t="n">
        <v>2.4802</v>
      </c>
      <c r="AI524" t="n">
        <v>2.4239</v>
      </c>
      <c r="AJ524" t="n">
        <v>2.2417</v>
      </c>
      <c r="AK524" t="n">
        <v>2.1873</v>
      </c>
      <c r="AL524" t="n">
        <v>2.1492</v>
      </c>
      <c r="AM524" t="n">
        <v>2.1321</v>
      </c>
      <c r="AN524" t="n">
        <v>2.129</v>
      </c>
      <c r="AO524" t="n">
        <v>2.1381</v>
      </c>
      <c r="AP524" t="n">
        <v>2.3168</v>
      </c>
      <c r="AQ524" t="n">
        <v>2.3208</v>
      </c>
      <c r="AR524" t="n">
        <v>2.3154</v>
      </c>
      <c r="AS524" t="n">
        <v>2.2996</v>
      </c>
      <c r="AT524" t="n">
        <v>2.2747</v>
      </c>
      <c r="AU524" t="n">
        <v>2.2412</v>
      </c>
      <c r="AV524" t="n">
        <v>2.0943</v>
      </c>
      <c r="AW524" t="n">
        <v>2.0671</v>
      </c>
      <c r="AX524" t="n">
        <v>2.0465</v>
      </c>
      <c r="AY524" t="n">
        <v>2.0342</v>
      </c>
      <c r="AZ524" t="n">
        <v>2.0391</v>
      </c>
      <c r="BA524" t="n">
        <v>2.0548</v>
      </c>
      <c r="BB524" t="n">
        <v>2.2336</v>
      </c>
      <c r="BC524" t="n">
        <v>2.2466</v>
      </c>
      <c r="BD524" t="n">
        <v>2.2487</v>
      </c>
      <c r="BE524" t="n">
        <v>2.2314</v>
      </c>
      <c r="BF524" t="n">
        <v>2.2078</v>
      </c>
      <c r="BG524" t="n">
        <v>2.164</v>
      </c>
      <c r="BH524" t="n">
        <v>2.0288</v>
      </c>
      <c r="BI524" t="n">
        <v>1.9894</v>
      </c>
      <c r="BJ524" t="n">
        <v>1.9561</v>
      </c>
      <c r="BK524" t="n">
        <v>1.9409</v>
      </c>
      <c r="BL524" t="n">
        <v>1.9446</v>
      </c>
      <c r="BM524" t="n">
        <v>1.9604</v>
      </c>
      <c r="BN524" t="n">
        <v>2.1416</v>
      </c>
      <c r="BO524" t="n">
        <v>2.1582</v>
      </c>
      <c r="BP524" t="n">
        <v>2.1521</v>
      </c>
      <c r="BQ524" t="n">
        <v>2.1371</v>
      </c>
      <c r="BR524" t="n">
        <v>2.1159</v>
      </c>
      <c r="BS524" t="n">
        <v>2.0746</v>
      </c>
      <c r="BT524" t="n">
        <v>1.9425</v>
      </c>
      <c r="BU524" t="n">
        <v>1.9053</v>
      </c>
      <c r="BV524" t="n">
        <v>1.8723</v>
      </c>
      <c r="BW524" t="n">
        <v>1.8522</v>
      </c>
    </row>
    <row r="525">
      <c r="A525" s="1112" t="n">
        <v>45016</v>
      </c>
      <c r="B525" s="63" t="n">
        <v>151552</v>
      </c>
      <c r="AD525" s="28" t="n">
        <v>2.7005</v>
      </c>
      <c r="AE525" t="n">
        <v>2.681</v>
      </c>
      <c r="AF525" t="n">
        <v>2.628</v>
      </c>
      <c r="AG525" t="n">
        <v>2.5735</v>
      </c>
      <c r="AH525" t="n">
        <v>2.5187</v>
      </c>
      <c r="AI525" t="n">
        <v>2.4616</v>
      </c>
      <c r="AJ525" t="n">
        <v>2.2812</v>
      </c>
      <c r="AK525" t="n">
        <v>2.2275</v>
      </c>
      <c r="AL525" t="n">
        <v>2.1893</v>
      </c>
      <c r="AM525" t="n">
        <v>2.172</v>
      </c>
      <c r="AN525" t="n">
        <v>2.1685</v>
      </c>
      <c r="AO525" t="n">
        <v>2.1773</v>
      </c>
      <c r="AP525" t="n">
        <v>2.3543</v>
      </c>
      <c r="AQ525" t="n">
        <v>2.3572</v>
      </c>
      <c r="AR525" t="n">
        <v>2.3492</v>
      </c>
      <c r="AS525" t="n">
        <v>2.3316</v>
      </c>
      <c r="AT525" t="n">
        <v>2.3063</v>
      </c>
      <c r="AU525" t="n">
        <v>2.2716</v>
      </c>
      <c r="AV525" t="n">
        <v>2.1234</v>
      </c>
      <c r="AW525" t="n">
        <v>2.095</v>
      </c>
      <c r="AX525" t="n">
        <v>2.0743</v>
      </c>
      <c r="AY525" t="n">
        <v>2.0614</v>
      </c>
      <c r="AZ525" t="n">
        <v>2.0657</v>
      </c>
      <c r="BA525" t="n">
        <v>2.0807</v>
      </c>
      <c r="BB525" t="n">
        <v>2.2589</v>
      </c>
      <c r="BC525" t="n">
        <v>2.2713</v>
      </c>
      <c r="BD525" t="n">
        <v>2.2728</v>
      </c>
      <c r="BE525" t="n">
        <v>2.2548</v>
      </c>
      <c r="BF525" t="n">
        <v>2.2306</v>
      </c>
      <c r="BG525" t="n">
        <v>2.1862</v>
      </c>
      <c r="BH525" t="n">
        <v>2.0504</v>
      </c>
      <c r="BI525" t="n">
        <v>2.0103</v>
      </c>
      <c r="BJ525" t="n">
        <v>1.9764</v>
      </c>
      <c r="BK525" t="n">
        <v>1.9612</v>
      </c>
      <c r="BL525" t="n">
        <v>1.9649</v>
      </c>
      <c r="BM525" t="n">
        <v>1.9807</v>
      </c>
      <c r="BN525" t="n">
        <v>2.1619</v>
      </c>
      <c r="BO525" t="n">
        <v>2.1785</v>
      </c>
      <c r="BP525" t="n">
        <v>2.1724</v>
      </c>
      <c r="BQ525" t="n">
        <v>2.1574</v>
      </c>
      <c r="BR525" t="n">
        <v>2.1362</v>
      </c>
      <c r="BS525" t="n">
        <v>2.0949</v>
      </c>
      <c r="BT525" t="n">
        <v>1.9628</v>
      </c>
      <c r="BU525" t="n">
        <v>1.9256</v>
      </c>
      <c r="BV525" t="n">
        <v>1.8926</v>
      </c>
      <c r="BW525" t="n">
        <v>1.8725</v>
      </c>
    </row>
    <row r="526">
      <c r="A526" s="1112" t="n">
        <v>45019</v>
      </c>
      <c r="B526" s="63" t="n">
        <v>151532</v>
      </c>
      <c r="AE526" t="n">
        <v>2.7575</v>
      </c>
      <c r="AF526" t="n">
        <v>2.7087</v>
      </c>
      <c r="AG526" t="n">
        <v>2.6561</v>
      </c>
      <c r="AH526" t="n">
        <v>2.6019</v>
      </c>
      <c r="AI526" t="n">
        <v>2.5449</v>
      </c>
      <c r="AJ526" t="n">
        <v>2.3623</v>
      </c>
      <c r="AK526" t="n">
        <v>2.3077</v>
      </c>
      <c r="AL526" t="n">
        <v>2.2679</v>
      </c>
      <c r="AM526" t="n">
        <v>2.2471</v>
      </c>
      <c r="AN526" t="n">
        <v>2.2412</v>
      </c>
      <c r="AO526" t="n">
        <v>2.2476</v>
      </c>
      <c r="AP526" t="n">
        <v>2.4211</v>
      </c>
      <c r="AQ526" t="n">
        <v>2.421</v>
      </c>
      <c r="AR526" t="n">
        <v>2.4109</v>
      </c>
      <c r="AS526" t="n">
        <v>2.3902</v>
      </c>
      <c r="AT526" t="n">
        <v>2.3616</v>
      </c>
      <c r="AU526" t="n">
        <v>2.3227</v>
      </c>
      <c r="AV526" t="n">
        <v>2.1689</v>
      </c>
      <c r="AW526" t="n">
        <v>2.1399</v>
      </c>
      <c r="AX526" t="n">
        <v>2.1177</v>
      </c>
      <c r="AY526" t="n">
        <v>2.1032</v>
      </c>
      <c r="AZ526" t="n">
        <v>2.106</v>
      </c>
      <c r="BA526" t="n">
        <v>2.1194</v>
      </c>
      <c r="BB526" t="n">
        <v>2.2961</v>
      </c>
      <c r="BC526" t="n">
        <v>2.307</v>
      </c>
      <c r="BD526" t="n">
        <v>2.3069</v>
      </c>
      <c r="BE526" t="n">
        <v>2.2874</v>
      </c>
      <c r="BF526" t="n">
        <v>2.2617</v>
      </c>
      <c r="BG526" t="n">
        <v>2.2157</v>
      </c>
      <c r="BH526" t="n">
        <v>2.0784</v>
      </c>
      <c r="BI526" t="n">
        <v>2.0367</v>
      </c>
      <c r="BJ526" t="n">
        <v>1.9998</v>
      </c>
      <c r="BK526" t="n">
        <v>1.9859</v>
      </c>
      <c r="BL526" t="n">
        <v>1.9894</v>
      </c>
      <c r="BM526" t="n">
        <v>2.005</v>
      </c>
      <c r="BN526" t="n">
        <v>2.186</v>
      </c>
      <c r="BO526" t="n">
        <v>2.2024</v>
      </c>
      <c r="BP526" t="n">
        <v>2.1961</v>
      </c>
      <c r="BQ526" t="n">
        <v>2.1808</v>
      </c>
      <c r="BR526" t="n">
        <v>2.1594</v>
      </c>
      <c r="BS526" t="n">
        <v>2.1179</v>
      </c>
      <c r="BT526" t="n">
        <v>1.9856</v>
      </c>
      <c r="BU526" t="n">
        <v>1.9482</v>
      </c>
      <c r="BV526" t="n">
        <v>1.9135</v>
      </c>
      <c r="BW526" t="n">
        <v>1.8934</v>
      </c>
    </row>
    <row r="527">
      <c r="A527" s="1112" t="n">
        <v>45020</v>
      </c>
      <c r="B527" s="63" t="n">
        <v>169780</v>
      </c>
      <c r="AE527" t="n">
        <v>2.7371</v>
      </c>
      <c r="AF527" t="n">
        <v>2.6924</v>
      </c>
      <c r="AG527" t="n">
        <v>2.6453</v>
      </c>
      <c r="AH527" t="n">
        <v>2.5953</v>
      </c>
      <c r="AI527" t="n">
        <v>2.5387</v>
      </c>
      <c r="AJ527" t="n">
        <v>2.3556</v>
      </c>
      <c r="AK527" t="n">
        <v>2.2979</v>
      </c>
      <c r="AL527" t="n">
        <v>2.2559</v>
      </c>
      <c r="AM527" t="n">
        <v>2.2329</v>
      </c>
      <c r="AN527" t="n">
        <v>2.2259</v>
      </c>
      <c r="AO527" t="n">
        <v>2.2308</v>
      </c>
      <c r="AP527" t="n">
        <v>2.4031</v>
      </c>
      <c r="AQ527" t="n">
        <v>2.4025</v>
      </c>
      <c r="AR527" t="n">
        <v>2.3914</v>
      </c>
      <c r="AS527" t="n">
        <v>2.3697</v>
      </c>
      <c r="AT527" t="n">
        <v>2.3399</v>
      </c>
      <c r="AU527" t="n">
        <v>2.301</v>
      </c>
      <c r="AV527" t="n">
        <v>2.1472</v>
      </c>
      <c r="AW527" t="n">
        <v>2.1182</v>
      </c>
      <c r="AX527" t="n">
        <v>2.096</v>
      </c>
      <c r="AY527" t="n">
        <v>2.0815</v>
      </c>
      <c r="AZ527" t="n">
        <v>2.0843</v>
      </c>
      <c r="BA527" t="n">
        <v>2.0977</v>
      </c>
      <c r="BB527" t="n">
        <v>2.2744</v>
      </c>
      <c r="BC527" t="n">
        <v>2.2853</v>
      </c>
      <c r="BD527" t="n">
        <v>2.2852</v>
      </c>
      <c r="BE527" t="n">
        <v>2.2657</v>
      </c>
      <c r="BF527" t="n">
        <v>2.24</v>
      </c>
      <c r="BG527" t="n">
        <v>2.194</v>
      </c>
      <c r="BH527" t="n">
        <v>2.0567</v>
      </c>
      <c r="BI527" t="n">
        <v>2.015</v>
      </c>
      <c r="BJ527" t="n">
        <v>1.9781</v>
      </c>
      <c r="BK527" t="n">
        <v>1.9642</v>
      </c>
      <c r="BL527" t="n">
        <v>1.9677</v>
      </c>
      <c r="BM527" t="n">
        <v>1.9833</v>
      </c>
      <c r="BN527" t="n">
        <v>2.1643</v>
      </c>
      <c r="BO527" t="n">
        <v>2.1807</v>
      </c>
      <c r="BP527" t="n">
        <v>2.1744</v>
      </c>
      <c r="BQ527" t="n">
        <v>2.1591</v>
      </c>
      <c r="BR527" t="n">
        <v>2.1377</v>
      </c>
      <c r="BS527" t="n">
        <v>2.0962</v>
      </c>
      <c r="BT527" t="n">
        <v>1.9639</v>
      </c>
      <c r="BU527" t="n">
        <v>1.9265</v>
      </c>
      <c r="BV527" t="n">
        <v>1.8918</v>
      </c>
      <c r="BW527" t="n">
        <v>1.8717</v>
      </c>
    </row>
    <row r="528">
      <c r="A528" s="1112" t="n">
        <v>45021</v>
      </c>
      <c r="B528" s="63" t="n">
        <v>239490</v>
      </c>
      <c r="AE528" t="n">
        <v>2.8201</v>
      </c>
      <c r="AF528" t="n">
        <v>2.7505</v>
      </c>
      <c r="AG528" t="n">
        <v>2.6895</v>
      </c>
      <c r="AH528" t="n">
        <v>2.6296</v>
      </c>
      <c r="AI528" t="n">
        <v>2.5691</v>
      </c>
      <c r="AJ528" t="n">
        <v>2.383</v>
      </c>
      <c r="AK528" t="n">
        <v>2.3229</v>
      </c>
      <c r="AL528" t="n">
        <v>2.2797</v>
      </c>
      <c r="AM528" t="n">
        <v>2.2564</v>
      </c>
      <c r="AN528" t="n">
        <v>2.2492</v>
      </c>
      <c r="AO528" t="n">
        <v>2.2533</v>
      </c>
      <c r="AP528" t="n">
        <v>2.4233</v>
      </c>
      <c r="AQ528" t="n">
        <v>2.4226</v>
      </c>
      <c r="AR528" t="n">
        <v>2.4114</v>
      </c>
      <c r="AS528" t="n">
        <v>2.3896</v>
      </c>
      <c r="AT528" t="n">
        <v>2.3597</v>
      </c>
      <c r="AU528" t="n">
        <v>2.3207</v>
      </c>
      <c r="AV528" t="n">
        <v>2.1668</v>
      </c>
      <c r="AW528" t="n">
        <v>2.1373</v>
      </c>
      <c r="AX528" t="n">
        <v>2.1151</v>
      </c>
      <c r="AY528" t="n">
        <v>2.1006</v>
      </c>
      <c r="AZ528" t="n">
        <v>2.1034</v>
      </c>
      <c r="BA528" t="n">
        <v>2.1168</v>
      </c>
      <c r="BB528" t="n">
        <v>2.2935</v>
      </c>
      <c r="BC528" t="n">
        <v>2.3044</v>
      </c>
      <c r="BD528" t="n">
        <v>2.3043</v>
      </c>
      <c r="BE528" t="n">
        <v>2.2848</v>
      </c>
      <c r="BF528" t="n">
        <v>2.2591</v>
      </c>
      <c r="BG528" t="n">
        <v>2.2131</v>
      </c>
      <c r="BH528" t="n">
        <v>2.0758</v>
      </c>
      <c r="BI528" t="n">
        <v>2.0341</v>
      </c>
      <c r="BJ528" t="n">
        <v>1.9972</v>
      </c>
      <c r="BK528" t="n">
        <v>1.9833</v>
      </c>
      <c r="BL528" t="n">
        <v>1.9868</v>
      </c>
      <c r="BM528" t="n">
        <v>2.0024</v>
      </c>
      <c r="BN528" t="n">
        <v>2.1834</v>
      </c>
      <c r="BO528" t="n">
        <v>2.1998</v>
      </c>
      <c r="BP528" t="n">
        <v>2.1935</v>
      </c>
      <c r="BQ528" t="n">
        <v>2.1782</v>
      </c>
      <c r="BR528" t="n">
        <v>2.1568</v>
      </c>
      <c r="BS528" t="n">
        <v>2.1153</v>
      </c>
      <c r="BT528" t="n">
        <v>1.983</v>
      </c>
      <c r="BU528" t="n">
        <v>1.9456</v>
      </c>
      <c r="BV528" t="n">
        <v>1.9109</v>
      </c>
      <c r="BW528" t="n">
        <v>1.8908</v>
      </c>
    </row>
    <row r="529">
      <c r="A529" s="1112" t="n">
        <v>45022</v>
      </c>
      <c r="B529" s="63" t="n">
        <v>162610</v>
      </c>
      <c r="AE529" t="n">
        <v>2.8133</v>
      </c>
      <c r="AF529" t="n">
        <v>2.7499</v>
      </c>
      <c r="AG529" t="n">
        <v>2.6942</v>
      </c>
      <c r="AH529" t="n">
        <v>2.6375</v>
      </c>
      <c r="AI529" t="n">
        <v>2.5769</v>
      </c>
      <c r="AJ529" t="n">
        <v>2.3938</v>
      </c>
      <c r="AK529" t="n">
        <v>2.3339</v>
      </c>
      <c r="AL529" t="n">
        <v>2.2913</v>
      </c>
      <c r="AM529" t="n">
        <v>2.2702</v>
      </c>
      <c r="AN529" t="n">
        <v>2.2633</v>
      </c>
      <c r="AO529" t="n">
        <v>2.2662</v>
      </c>
      <c r="AP529" t="n">
        <v>2.4348</v>
      </c>
      <c r="AQ529" t="n">
        <v>2.4338</v>
      </c>
      <c r="AR529" t="n">
        <v>2.4221</v>
      </c>
      <c r="AS529" t="n">
        <v>2.4002</v>
      </c>
      <c r="AT529" t="n">
        <v>2.3701</v>
      </c>
      <c r="AU529" t="n">
        <v>2.331</v>
      </c>
      <c r="AV529" t="n">
        <v>2.1769</v>
      </c>
      <c r="AW529" t="n">
        <v>2.1467</v>
      </c>
      <c r="AX529" t="n">
        <v>2.1245</v>
      </c>
      <c r="AY529" t="n">
        <v>2.11</v>
      </c>
      <c r="AZ529" t="n">
        <v>2.1128</v>
      </c>
      <c r="BA529" t="n">
        <v>2.1262</v>
      </c>
      <c r="BB529" t="n">
        <v>2.3029</v>
      </c>
      <c r="BC529" t="n">
        <v>2.3138</v>
      </c>
      <c r="BD529" t="n">
        <v>2.3137</v>
      </c>
      <c r="BE529" t="n">
        <v>2.2942</v>
      </c>
      <c r="BF529" t="n">
        <v>2.2685</v>
      </c>
      <c r="BG529" t="n">
        <v>2.2225</v>
      </c>
      <c r="BH529" t="n">
        <v>2.0852</v>
      </c>
      <c r="BI529" t="n">
        <v>2.0435</v>
      </c>
      <c r="BJ529" t="n">
        <v>2.0066</v>
      </c>
      <c r="BK529" t="n">
        <v>1.9927</v>
      </c>
      <c r="BL529" t="n">
        <v>1.9962</v>
      </c>
      <c r="BM529" t="n">
        <v>2.0118</v>
      </c>
      <c r="BN529" t="n">
        <v>2.1928</v>
      </c>
      <c r="BO529" t="n">
        <v>2.2092</v>
      </c>
      <c r="BP529" t="n">
        <v>2.2029</v>
      </c>
      <c r="BQ529" t="n">
        <v>2.1876</v>
      </c>
      <c r="BR529" t="n">
        <v>2.1662</v>
      </c>
      <c r="BS529" t="n">
        <v>2.1247</v>
      </c>
      <c r="BT529" t="n">
        <v>1.9924</v>
      </c>
      <c r="BU529" t="n">
        <v>1.955</v>
      </c>
      <c r="BV529" t="n">
        <v>1.9203</v>
      </c>
      <c r="BW529" t="n">
        <v>1.9002</v>
      </c>
    </row>
    <row r="530">
      <c r="A530" s="1112" t="n">
        <v>45026</v>
      </c>
      <c r="B530" s="63" t="n">
        <v>137189</v>
      </c>
      <c r="AE530" t="n">
        <v>2.8079</v>
      </c>
      <c r="AF530" t="n">
        <v>2.7463</v>
      </c>
      <c r="AG530" t="n">
        <v>2.6879</v>
      </c>
      <c r="AH530" t="n">
        <v>2.6297</v>
      </c>
      <c r="AI530" t="n">
        <v>2.5675</v>
      </c>
      <c r="AJ530" t="n">
        <v>2.3843</v>
      </c>
      <c r="AK530" t="n">
        <v>2.325</v>
      </c>
      <c r="AL530" t="n">
        <v>2.2846</v>
      </c>
      <c r="AM530" t="n">
        <v>2.2661</v>
      </c>
      <c r="AN530" t="n">
        <v>2.2608</v>
      </c>
      <c r="AO530" t="n">
        <v>2.2646</v>
      </c>
      <c r="AP530" t="n">
        <v>2.4335</v>
      </c>
      <c r="AQ530" t="n">
        <v>2.4329</v>
      </c>
      <c r="AR530" t="n">
        <v>2.4212</v>
      </c>
      <c r="AS530" t="n">
        <v>2.3993</v>
      </c>
      <c r="AT530" t="n">
        <v>2.3692</v>
      </c>
      <c r="AU530" t="n">
        <v>2.3301</v>
      </c>
      <c r="AV530" t="n">
        <v>2.176</v>
      </c>
      <c r="AW530" t="n">
        <v>2.1458</v>
      </c>
      <c r="AX530" t="n">
        <v>2.1236</v>
      </c>
      <c r="AY530" t="n">
        <v>2.1091</v>
      </c>
      <c r="AZ530" t="n">
        <v>2.1119</v>
      </c>
      <c r="BA530" t="n">
        <v>2.1253</v>
      </c>
      <c r="BB530" t="n">
        <v>2.302</v>
      </c>
      <c r="BC530" t="n">
        <v>2.3129</v>
      </c>
      <c r="BD530" t="n">
        <v>2.3128</v>
      </c>
      <c r="BE530" t="n">
        <v>2.2933</v>
      </c>
      <c r="BF530" t="n">
        <v>2.2676</v>
      </c>
      <c r="BG530" t="n">
        <v>2.2216</v>
      </c>
      <c r="BH530" t="n">
        <v>2.0843</v>
      </c>
      <c r="BI530" t="n">
        <v>2.0426</v>
      </c>
      <c r="BJ530" t="n">
        <v>2.0057</v>
      </c>
      <c r="BK530" t="n">
        <v>1.9918</v>
      </c>
      <c r="BL530" t="n">
        <v>1.9953</v>
      </c>
      <c r="BM530" t="n">
        <v>2.0109</v>
      </c>
      <c r="BN530" t="n">
        <v>2.1919</v>
      </c>
      <c r="BO530" t="n">
        <v>2.2083</v>
      </c>
      <c r="BP530" t="n">
        <v>2.202</v>
      </c>
      <c r="BQ530" t="n">
        <v>2.1867</v>
      </c>
      <c r="BR530" t="n">
        <v>2.1653</v>
      </c>
      <c r="BS530" t="n">
        <v>2.1238</v>
      </c>
      <c r="BT530" t="n">
        <v>1.9915</v>
      </c>
      <c r="BU530" t="n">
        <v>1.9541</v>
      </c>
      <c r="BV530" t="n">
        <v>1.9194</v>
      </c>
      <c r="BW530" t="n">
        <v>1.8993</v>
      </c>
    </row>
    <row r="531">
      <c r="A531" s="1112" t="n">
        <v>45027</v>
      </c>
      <c r="B531" s="63" t="n">
        <v>190208</v>
      </c>
      <c r="AE531" t="n">
        <v>2.8652</v>
      </c>
      <c r="AF531" t="n">
        <v>2.801</v>
      </c>
      <c r="AG531" t="n">
        <v>2.7389</v>
      </c>
      <c r="AH531" t="n">
        <v>2.6759</v>
      </c>
      <c r="AI531" t="n">
        <v>2.611</v>
      </c>
      <c r="AJ531" t="n">
        <v>2.4229</v>
      </c>
      <c r="AK531" t="n">
        <v>2.3605</v>
      </c>
      <c r="AL531" t="n">
        <v>2.319</v>
      </c>
      <c r="AM531" t="n">
        <v>2.3011</v>
      </c>
      <c r="AN531" t="n">
        <v>2.2966</v>
      </c>
      <c r="AO531" t="n">
        <v>2.3011</v>
      </c>
      <c r="AP531" t="n">
        <v>2.4697</v>
      </c>
      <c r="AQ531" t="n">
        <v>2.4675</v>
      </c>
      <c r="AR531" t="n">
        <v>2.4555</v>
      </c>
      <c r="AS531" t="n">
        <v>2.4325</v>
      </c>
      <c r="AT531" t="n">
        <v>2.4009</v>
      </c>
      <c r="AU531" t="n">
        <v>2.3592</v>
      </c>
      <c r="AV531" t="n">
        <v>2.2014</v>
      </c>
      <c r="AW531" t="n">
        <v>2.1703</v>
      </c>
      <c r="AX531" t="n">
        <v>2.1487</v>
      </c>
      <c r="AY531" t="n">
        <v>2.132</v>
      </c>
      <c r="AZ531" t="n">
        <v>2.1345</v>
      </c>
      <c r="BA531" t="n">
        <v>2.1477</v>
      </c>
      <c r="BB531" t="n">
        <v>2.3241</v>
      </c>
      <c r="BC531" t="n">
        <v>2.3348</v>
      </c>
      <c r="BD531" t="n">
        <v>2.3344</v>
      </c>
      <c r="BE531" t="n">
        <v>2.3147</v>
      </c>
      <c r="BF531" t="n">
        <v>2.2887</v>
      </c>
      <c r="BG531" t="n">
        <v>2.2425</v>
      </c>
      <c r="BH531" t="n">
        <v>2.1049</v>
      </c>
      <c r="BI531" t="n">
        <v>2.063</v>
      </c>
      <c r="BJ531" t="n">
        <v>2.0258</v>
      </c>
      <c r="BK531" t="n">
        <v>2.0119</v>
      </c>
      <c r="BL531" t="n">
        <v>2.0154</v>
      </c>
      <c r="BM531" t="n">
        <v>2.031</v>
      </c>
      <c r="BN531" t="n">
        <v>2.212</v>
      </c>
      <c r="BO531" t="n">
        <v>2.2284</v>
      </c>
      <c r="BP531" t="n">
        <v>2.2221</v>
      </c>
      <c r="BQ531" t="n">
        <v>2.2068</v>
      </c>
      <c r="BR531" t="n">
        <v>2.1854</v>
      </c>
      <c r="BS531" t="n">
        <v>2.1439</v>
      </c>
      <c r="BT531" t="n">
        <v>2.0116</v>
      </c>
      <c r="BU531" t="n">
        <v>1.9742</v>
      </c>
      <c r="BV531" t="n">
        <v>1.9395</v>
      </c>
      <c r="BW531" t="n">
        <v>1.9194</v>
      </c>
    </row>
    <row r="532">
      <c r="A532" s="1112" t="n">
        <v>45028</v>
      </c>
      <c r="B532" s="63" t="n">
        <v>213987</v>
      </c>
      <c r="AE532" t="n">
        <v>2.8727</v>
      </c>
      <c r="AF532" t="n">
        <v>2.8144</v>
      </c>
      <c r="AG532" t="n">
        <v>2.7588</v>
      </c>
      <c r="AH532" t="n">
        <v>2.6996</v>
      </c>
      <c r="AI532" t="n">
        <v>2.6359</v>
      </c>
      <c r="AJ532" t="n">
        <v>2.4478</v>
      </c>
      <c r="AK532" t="n">
        <v>2.3852</v>
      </c>
      <c r="AL532" t="n">
        <v>2.3438</v>
      </c>
      <c r="AM532" t="n">
        <v>2.3264</v>
      </c>
      <c r="AN532" t="n">
        <v>2.3226</v>
      </c>
      <c r="AO532" t="n">
        <v>2.3271</v>
      </c>
      <c r="AP532" t="n">
        <v>2.4916</v>
      </c>
      <c r="AQ532" t="n">
        <v>2.4872</v>
      </c>
      <c r="AR532" t="n">
        <v>2.4746</v>
      </c>
      <c r="AS532" t="n">
        <v>2.4514</v>
      </c>
      <c r="AT532" t="n">
        <v>2.4185</v>
      </c>
      <c r="AU532" t="n">
        <v>2.3771</v>
      </c>
      <c r="AV532" t="n">
        <v>2.2098</v>
      </c>
      <c r="AW532" t="n">
        <v>2.1785</v>
      </c>
      <c r="AX532" t="n">
        <v>2.1566</v>
      </c>
      <c r="AY532" t="n">
        <v>2.1392</v>
      </c>
      <c r="AZ532" t="n">
        <v>2.1408</v>
      </c>
      <c r="BA532" t="n">
        <v>2.1532</v>
      </c>
      <c r="BB532" t="n">
        <v>2.3288</v>
      </c>
      <c r="BC532" t="n">
        <v>2.3386</v>
      </c>
      <c r="BD532" t="n">
        <v>2.3374</v>
      </c>
      <c r="BE532" t="n">
        <v>2.3169</v>
      </c>
      <c r="BF532" t="n">
        <v>2.29</v>
      </c>
      <c r="BG532" t="n">
        <v>2.243</v>
      </c>
      <c r="BH532" t="n">
        <v>2.1046</v>
      </c>
      <c r="BI532" t="n">
        <v>2.0618</v>
      </c>
      <c r="BJ532" t="n">
        <v>2.0237</v>
      </c>
      <c r="BK532" t="n">
        <v>2.0095</v>
      </c>
      <c r="BL532" t="n">
        <v>2.0126</v>
      </c>
      <c r="BM532" t="n">
        <v>2.0277</v>
      </c>
      <c r="BN532" t="n">
        <v>2.2083</v>
      </c>
      <c r="BO532" t="n">
        <v>2.2243</v>
      </c>
      <c r="BP532" t="n">
        <v>2.2176</v>
      </c>
      <c r="BQ532" t="n">
        <v>2.2019</v>
      </c>
      <c r="BR532" t="n">
        <v>2.1801</v>
      </c>
      <c r="BS532" t="n">
        <v>2.1381</v>
      </c>
      <c r="BT532" t="n">
        <v>2.0054</v>
      </c>
      <c r="BU532" t="n">
        <v>1.9676</v>
      </c>
      <c r="BV532" t="n">
        <v>1.9324</v>
      </c>
      <c r="BW532" t="n">
        <v>1.9123</v>
      </c>
    </row>
    <row r="533">
      <c r="A533" s="1112" t="n">
        <v>45029</v>
      </c>
      <c r="B533" s="63" t="n">
        <v>167017</v>
      </c>
      <c r="AE533" t="n">
        <v>2.8317</v>
      </c>
      <c r="AF533" t="n">
        <v>2.7802</v>
      </c>
      <c r="AG533" t="n">
        <v>2.7276</v>
      </c>
      <c r="AH533" t="n">
        <v>2.672</v>
      </c>
      <c r="AI533" t="n">
        <v>2.6114</v>
      </c>
      <c r="AJ533" t="n">
        <v>2.4244</v>
      </c>
      <c r="AK533" t="n">
        <v>2.3653</v>
      </c>
      <c r="AL533" t="n">
        <v>2.3257</v>
      </c>
      <c r="AM533" t="n">
        <v>2.3086</v>
      </c>
      <c r="AN533" t="n">
        <v>2.305</v>
      </c>
      <c r="AO533" t="n">
        <v>2.3104</v>
      </c>
      <c r="AP533" t="n">
        <v>2.477</v>
      </c>
      <c r="AQ533" t="n">
        <v>2.4725</v>
      </c>
      <c r="AR533" t="n">
        <v>2.4597</v>
      </c>
      <c r="AS533" t="n">
        <v>2.4376</v>
      </c>
      <c r="AT533" t="n">
        <v>2.4057</v>
      </c>
      <c r="AU533" t="n">
        <v>2.3652</v>
      </c>
      <c r="AV533" t="n">
        <v>2.1939</v>
      </c>
      <c r="AW533" t="n">
        <v>2.163</v>
      </c>
      <c r="AX533" t="n">
        <v>2.1416</v>
      </c>
      <c r="AY533" t="n">
        <v>2.125</v>
      </c>
      <c r="AZ533" t="n">
        <v>2.1266</v>
      </c>
      <c r="BA533" t="n">
        <v>2.139</v>
      </c>
      <c r="BB533" t="n">
        <v>2.3146</v>
      </c>
      <c r="BC533" t="n">
        <v>2.3244</v>
      </c>
      <c r="BD533" t="n">
        <v>2.3232</v>
      </c>
      <c r="BE533" t="n">
        <v>2.3027</v>
      </c>
      <c r="BF533" t="n">
        <v>2.2758</v>
      </c>
      <c r="BG533" t="n">
        <v>2.2288</v>
      </c>
      <c r="BH533" t="n">
        <v>2.0904</v>
      </c>
      <c r="BI533" t="n">
        <v>2.0476</v>
      </c>
      <c r="BJ533" t="n">
        <v>2.0095</v>
      </c>
      <c r="BK533" t="n">
        <v>1.9953</v>
      </c>
      <c r="BL533" t="n">
        <v>1.9984</v>
      </c>
      <c r="BM533" t="n">
        <v>2.0135</v>
      </c>
      <c r="BN533" t="n">
        <v>2.1941</v>
      </c>
      <c r="BO533" t="n">
        <v>2.2101</v>
      </c>
      <c r="BP533" t="n">
        <v>2.2034</v>
      </c>
      <c r="BQ533" t="n">
        <v>2.1877</v>
      </c>
      <c r="BR533" t="n">
        <v>2.1659</v>
      </c>
      <c r="BS533" t="n">
        <v>2.1239</v>
      </c>
      <c r="BT533" t="n">
        <v>1.9912</v>
      </c>
      <c r="BU533" t="n">
        <v>1.9534</v>
      </c>
      <c r="BV533" t="n">
        <v>1.9182</v>
      </c>
      <c r="BW533" t="n">
        <v>1.8981</v>
      </c>
    </row>
    <row r="534">
      <c r="A534" s="1112" t="n">
        <v>45030</v>
      </c>
      <c r="B534" s="63" t="n">
        <v>165516</v>
      </c>
      <c r="AE534" t="n">
        <v>2.8359</v>
      </c>
      <c r="AF534" t="n">
        <v>2.7865</v>
      </c>
      <c r="AG534" t="n">
        <v>2.7335</v>
      </c>
      <c r="AH534" t="n">
        <v>2.6787</v>
      </c>
      <c r="AI534" t="n">
        <v>2.6179</v>
      </c>
      <c r="AJ534" t="n">
        <v>2.4293</v>
      </c>
      <c r="AK534" t="n">
        <v>2.3701</v>
      </c>
      <c r="AL534" t="n">
        <v>2.3291</v>
      </c>
      <c r="AM534" t="n">
        <v>2.3106</v>
      </c>
      <c r="AN534" t="n">
        <v>2.3064</v>
      </c>
      <c r="AO534" t="n">
        <v>2.3119</v>
      </c>
      <c r="AP534" t="n">
        <v>2.4787</v>
      </c>
      <c r="AQ534" t="n">
        <v>2.4743</v>
      </c>
      <c r="AR534" t="n">
        <v>2.4615</v>
      </c>
      <c r="AS534" t="n">
        <v>2.4393</v>
      </c>
      <c r="AT534" t="n">
        <v>2.4073</v>
      </c>
      <c r="AU534" t="n">
        <v>2.367</v>
      </c>
      <c r="AV534" t="n">
        <v>2.1966</v>
      </c>
      <c r="AW534" t="n">
        <v>2.1657</v>
      </c>
      <c r="AX534" t="n">
        <v>2.1446</v>
      </c>
      <c r="AY534" t="n">
        <v>2.128</v>
      </c>
      <c r="AZ534" t="n">
        <v>2.1296</v>
      </c>
      <c r="BA534" t="n">
        <v>2.142</v>
      </c>
      <c r="BB534" t="n">
        <v>2.3176</v>
      </c>
      <c r="BC534" t="n">
        <v>2.3274</v>
      </c>
      <c r="BD534" t="n">
        <v>2.3262</v>
      </c>
      <c r="BE534" t="n">
        <v>2.3057</v>
      </c>
      <c r="BF534" t="n">
        <v>2.2788</v>
      </c>
      <c r="BG534" t="n">
        <v>2.2318</v>
      </c>
      <c r="BH534" t="n">
        <v>2.0934</v>
      </c>
      <c r="BI534" t="n">
        <v>2.0506</v>
      </c>
      <c r="BJ534" t="n">
        <v>2.0125</v>
      </c>
      <c r="BK534" t="n">
        <v>1.9983</v>
      </c>
      <c r="BL534" t="n">
        <v>2.0014</v>
      </c>
      <c r="BM534" t="n">
        <v>2.0165</v>
      </c>
      <c r="BN534" t="n">
        <v>2.1971</v>
      </c>
      <c r="BO534" t="n">
        <v>2.2131</v>
      </c>
      <c r="BP534" t="n">
        <v>2.2064</v>
      </c>
      <c r="BQ534" t="n">
        <v>2.1907</v>
      </c>
      <c r="BR534" t="n">
        <v>2.1689</v>
      </c>
      <c r="BS534" t="n">
        <v>2.1269</v>
      </c>
      <c r="BT534" t="n">
        <v>1.9942</v>
      </c>
      <c r="BU534" t="n">
        <v>1.9564</v>
      </c>
      <c r="BV534" t="n">
        <v>1.9212</v>
      </c>
      <c r="BW534" t="n">
        <v>1.9011</v>
      </c>
    </row>
    <row r="535">
      <c r="A535" s="1112" t="n">
        <v>45033</v>
      </c>
      <c r="B535" s="63" t="n">
        <v>151984</v>
      </c>
      <c r="AE535" t="n">
        <v>2.774</v>
      </c>
      <c r="AF535" t="n">
        <v>2.7306</v>
      </c>
      <c r="AG535" t="n">
        <v>2.681</v>
      </c>
      <c r="AH535" t="n">
        <v>2.63</v>
      </c>
      <c r="AI535" t="n">
        <v>2.5731</v>
      </c>
      <c r="AJ535" t="n">
        <v>2.3881</v>
      </c>
      <c r="AK535" t="n">
        <v>2.3317</v>
      </c>
      <c r="AL535" t="n">
        <v>2.2937</v>
      </c>
      <c r="AM535" t="n">
        <v>2.2765</v>
      </c>
      <c r="AN535" t="n">
        <v>2.273</v>
      </c>
      <c r="AO535" t="n">
        <v>2.2788</v>
      </c>
      <c r="AP535" t="n">
        <v>2.4457</v>
      </c>
      <c r="AQ535" t="n">
        <v>2.4411</v>
      </c>
      <c r="AR535" t="n">
        <v>2.4276</v>
      </c>
      <c r="AS535" t="n">
        <v>2.4042</v>
      </c>
      <c r="AT535" t="n">
        <v>2.3723</v>
      </c>
      <c r="AU535" t="n">
        <v>2.3317</v>
      </c>
      <c r="AV535" t="n">
        <v>2.1622</v>
      </c>
      <c r="AW535" t="n">
        <v>2.1313</v>
      </c>
      <c r="AX535" t="n">
        <v>2.1102</v>
      </c>
      <c r="AY535" t="n">
        <v>2.0936</v>
      </c>
      <c r="AZ535" t="n">
        <v>2.0952</v>
      </c>
      <c r="BA535" t="n">
        <v>2.1076</v>
      </c>
      <c r="BB535" t="n">
        <v>2.2832</v>
      </c>
      <c r="BC535" t="n">
        <v>2.293</v>
      </c>
      <c r="BD535" t="n">
        <v>2.2918</v>
      </c>
      <c r="BE535" t="n">
        <v>2.2713</v>
      </c>
      <c r="BF535" t="n">
        <v>2.2444</v>
      </c>
      <c r="BG535" t="n">
        <v>2.1974</v>
      </c>
      <c r="BH535" t="n">
        <v>2.059</v>
      </c>
      <c r="BI535" t="n">
        <v>2.0162</v>
      </c>
      <c r="BJ535" t="n">
        <v>1.9781</v>
      </c>
      <c r="BK535" t="n">
        <v>1.9639</v>
      </c>
      <c r="BL535" t="n">
        <v>1.967</v>
      </c>
      <c r="BM535" t="n">
        <v>1.9821</v>
      </c>
      <c r="BN535" t="n">
        <v>2.1627</v>
      </c>
      <c r="BO535" t="n">
        <v>2.1787</v>
      </c>
      <c r="BP535" t="n">
        <v>2.172</v>
      </c>
      <c r="BQ535" t="n">
        <v>2.1563</v>
      </c>
      <c r="BR535" t="n">
        <v>2.1345</v>
      </c>
      <c r="BS535" t="n">
        <v>2.0925</v>
      </c>
      <c r="BT535" t="n">
        <v>1.9598</v>
      </c>
      <c r="BU535" t="n">
        <v>1.922</v>
      </c>
      <c r="BV535" t="n">
        <v>1.8868</v>
      </c>
      <c r="BW535" t="n">
        <v>1.8667</v>
      </c>
    </row>
    <row r="536">
      <c r="A536" s="1112" t="n">
        <v>45034</v>
      </c>
      <c r="B536" s="63" t="n">
        <v>162930</v>
      </c>
      <c r="AE536" t="n">
        <v>2.7509</v>
      </c>
      <c r="AF536" t="n">
        <v>2.7082</v>
      </c>
      <c r="AG536" t="n">
        <v>2.6616</v>
      </c>
      <c r="AH536" t="n">
        <v>2.6147</v>
      </c>
      <c r="AI536" t="n">
        <v>2.5618</v>
      </c>
      <c r="AJ536" t="n">
        <v>2.3819</v>
      </c>
      <c r="AK536" t="n">
        <v>2.3293</v>
      </c>
      <c r="AL536" t="n">
        <v>2.2942</v>
      </c>
      <c r="AM536" t="n">
        <v>2.2796</v>
      </c>
      <c r="AN536" t="n">
        <v>2.2779</v>
      </c>
      <c r="AO536" t="n">
        <v>2.285</v>
      </c>
      <c r="AP536" t="n">
        <v>2.45</v>
      </c>
      <c r="AQ536" t="n">
        <v>2.4445</v>
      </c>
      <c r="AR536" t="n">
        <v>2.4293</v>
      </c>
      <c r="AS536" t="n">
        <v>2.4056</v>
      </c>
      <c r="AT536" t="n">
        <v>2.3723</v>
      </c>
      <c r="AU536" t="n">
        <v>2.3309</v>
      </c>
      <c r="AV536" t="n">
        <v>2.1602</v>
      </c>
      <c r="AW536" t="n">
        <v>2.1292</v>
      </c>
      <c r="AX536" t="n">
        <v>2.1081</v>
      </c>
      <c r="AY536" t="n">
        <v>2.0911</v>
      </c>
      <c r="AZ536" t="n">
        <v>2.0924</v>
      </c>
      <c r="BA536" t="n">
        <v>2.1037</v>
      </c>
      <c r="BB536" t="n">
        <v>2.2793</v>
      </c>
      <c r="BC536" t="n">
        <v>2.2891</v>
      </c>
      <c r="BD536" t="n">
        <v>2.2879</v>
      </c>
      <c r="BE536" t="n">
        <v>2.2674</v>
      </c>
      <c r="BF536" t="n">
        <v>2.2405</v>
      </c>
      <c r="BG536" t="n">
        <v>2.1935</v>
      </c>
      <c r="BH536" t="n">
        <v>2.0551</v>
      </c>
      <c r="BI536" t="n">
        <v>2.0123</v>
      </c>
      <c r="BJ536" t="n">
        <v>1.9742</v>
      </c>
      <c r="BK536" t="n">
        <v>1.96</v>
      </c>
      <c r="BL536" t="n">
        <v>1.9631</v>
      </c>
      <c r="BM536" t="n">
        <v>1.9782</v>
      </c>
      <c r="BN536" t="n">
        <v>2.1588</v>
      </c>
      <c r="BO536" t="n">
        <v>2.1748</v>
      </c>
      <c r="BP536" t="n">
        <v>2.1681</v>
      </c>
      <c r="BQ536" t="n">
        <v>2.1524</v>
      </c>
      <c r="BR536" t="n">
        <v>2.1306</v>
      </c>
      <c r="BS536" t="n">
        <v>2.0886</v>
      </c>
      <c r="BT536" t="n">
        <v>1.9559</v>
      </c>
      <c r="BU536" t="n">
        <v>1.9181</v>
      </c>
      <c r="BV536" t="n">
        <v>1.8829</v>
      </c>
      <c r="BW536" t="n">
        <v>1.8628</v>
      </c>
    </row>
    <row r="537">
      <c r="A537" s="1112" t="n">
        <v>45035</v>
      </c>
      <c r="B537" s="63" t="n">
        <v>218279</v>
      </c>
      <c r="AE537" t="n">
        <v>2.6455</v>
      </c>
      <c r="AF537" t="n">
        <v>2.6131</v>
      </c>
      <c r="AG537" t="n">
        <v>2.5732</v>
      </c>
      <c r="AH537" t="n">
        <v>2.5323</v>
      </c>
      <c r="AI537" t="n">
        <v>2.4878</v>
      </c>
      <c r="AJ537" t="n">
        <v>2.3186</v>
      </c>
      <c r="AK537" t="n">
        <v>2.2711</v>
      </c>
      <c r="AL537" t="n">
        <v>2.2396</v>
      </c>
      <c r="AM537" t="n">
        <v>2.2257</v>
      </c>
      <c r="AN537" t="n">
        <v>2.2248</v>
      </c>
      <c r="AO537" t="n">
        <v>2.2336</v>
      </c>
      <c r="AP537" t="n">
        <v>2.3994</v>
      </c>
      <c r="AQ537" t="n">
        <v>2.395</v>
      </c>
      <c r="AR537" t="n">
        <v>2.381</v>
      </c>
      <c r="AS537" t="n">
        <v>2.3575</v>
      </c>
      <c r="AT537" t="n">
        <v>2.3246</v>
      </c>
      <c r="AU537" t="n">
        <v>2.2833</v>
      </c>
      <c r="AV537" t="n">
        <v>2.1128</v>
      </c>
      <c r="AW537" t="n">
        <v>2.0819</v>
      </c>
      <c r="AX537" t="n">
        <v>2.0612</v>
      </c>
      <c r="AY537" t="n">
        <v>2.0443</v>
      </c>
      <c r="AZ537" t="n">
        <v>2.0459</v>
      </c>
      <c r="BA537" t="n">
        <v>2.0576</v>
      </c>
      <c r="BB537" t="n">
        <v>2.2335</v>
      </c>
      <c r="BC537" t="n">
        <v>2.2436</v>
      </c>
      <c r="BD537" t="n">
        <v>2.2427</v>
      </c>
      <c r="BE537" t="n">
        <v>2.2226</v>
      </c>
      <c r="BF537" t="n">
        <v>2.196</v>
      </c>
      <c r="BG537" t="n">
        <v>2.1493</v>
      </c>
      <c r="BH537" t="n">
        <v>2.0112</v>
      </c>
      <c r="BI537" t="n">
        <v>1.9688</v>
      </c>
      <c r="BJ537" t="n">
        <v>1.9312</v>
      </c>
      <c r="BK537" t="n">
        <v>1.917</v>
      </c>
      <c r="BL537" t="n">
        <v>1.9201</v>
      </c>
      <c r="BM537" t="n">
        <v>1.9352</v>
      </c>
      <c r="BN537" t="n">
        <v>2.1158</v>
      </c>
      <c r="BO537" t="n">
        <v>2.1318</v>
      </c>
      <c r="BP537" t="n">
        <v>2.1251</v>
      </c>
      <c r="BQ537" t="n">
        <v>2.1094</v>
      </c>
      <c r="BR537" t="n">
        <v>2.0876</v>
      </c>
      <c r="BS537" t="n">
        <v>2.0456</v>
      </c>
      <c r="BT537" t="n">
        <v>1.9129</v>
      </c>
      <c r="BU537" t="n">
        <v>1.8751</v>
      </c>
      <c r="BV537" t="n">
        <v>1.8399</v>
      </c>
      <c r="BW537" t="n">
        <v>1.8198</v>
      </c>
    </row>
    <row r="538">
      <c r="A538" s="1112" t="n">
        <v>45036</v>
      </c>
      <c r="B538" s="63" t="n">
        <v>200165</v>
      </c>
      <c r="AE538" t="n">
        <v>2.5864</v>
      </c>
      <c r="AF538" t="n">
        <v>2.56</v>
      </c>
      <c r="AG538" t="n">
        <v>2.5175</v>
      </c>
      <c r="AH538" t="n">
        <v>2.4734</v>
      </c>
      <c r="AI538" t="n">
        <v>2.427</v>
      </c>
      <c r="AJ538" t="n">
        <v>2.2617</v>
      </c>
      <c r="AK538" t="n">
        <v>2.2156</v>
      </c>
      <c r="AL538" t="n">
        <v>2.1844</v>
      </c>
      <c r="AM538" t="n">
        <v>2.1707</v>
      </c>
      <c r="AN538" t="n">
        <v>2.1707</v>
      </c>
      <c r="AO538" t="n">
        <v>2.1807</v>
      </c>
      <c r="AP538" t="n">
        <v>2.3465</v>
      </c>
      <c r="AQ538" t="n">
        <v>2.3429</v>
      </c>
      <c r="AR538" t="n">
        <v>2.3297</v>
      </c>
      <c r="AS538" t="n">
        <v>2.3084</v>
      </c>
      <c r="AT538" t="n">
        <v>2.2781</v>
      </c>
      <c r="AU538" t="n">
        <v>2.2382</v>
      </c>
      <c r="AV538" t="n">
        <v>2.0692</v>
      </c>
      <c r="AW538" t="n">
        <v>2.0402</v>
      </c>
      <c r="AX538" t="n">
        <v>2.0194</v>
      </c>
      <c r="AY538" t="n">
        <v>2.0029</v>
      </c>
      <c r="AZ538" t="n">
        <v>2.0049</v>
      </c>
      <c r="BA538" t="n">
        <v>2.017</v>
      </c>
      <c r="BB538" t="n">
        <v>2.1934</v>
      </c>
      <c r="BC538" t="n">
        <v>2.2039</v>
      </c>
      <c r="BD538" t="n">
        <v>2.2034</v>
      </c>
      <c r="BE538" t="n">
        <v>2.1837</v>
      </c>
      <c r="BF538" t="n">
        <v>2.1575</v>
      </c>
      <c r="BG538" t="n">
        <v>2.1112</v>
      </c>
      <c r="BH538" t="n">
        <v>1.9736</v>
      </c>
      <c r="BI538" t="n">
        <v>1.9316</v>
      </c>
      <c r="BJ538" t="n">
        <v>1.8944</v>
      </c>
      <c r="BK538" t="n">
        <v>1.8807</v>
      </c>
      <c r="BL538" t="n">
        <v>1.8843</v>
      </c>
      <c r="BM538" t="n">
        <v>1.9</v>
      </c>
      <c r="BN538" t="n">
        <v>2.0811</v>
      </c>
      <c r="BO538" t="n">
        <v>2.0976</v>
      </c>
      <c r="BP538" t="n">
        <v>2.0914</v>
      </c>
      <c r="BQ538" t="n">
        <v>2.0763</v>
      </c>
      <c r="BR538" t="n">
        <v>2.055</v>
      </c>
      <c r="BS538" t="n">
        <v>2.0135</v>
      </c>
      <c r="BT538" t="n">
        <v>1.8813</v>
      </c>
      <c r="BU538" t="n">
        <v>1.8441</v>
      </c>
      <c r="BV538" t="n">
        <v>1.8094</v>
      </c>
      <c r="BW538" t="n">
        <v>1.7893</v>
      </c>
    </row>
    <row r="539">
      <c r="A539" s="1112" t="n">
        <v>45037</v>
      </c>
      <c r="B539" s="63" t="n">
        <v>183702</v>
      </c>
      <c r="AE539" t="n">
        <v>2.6016</v>
      </c>
      <c r="AF539" t="n">
        <v>2.5753</v>
      </c>
      <c r="AG539" t="n">
        <v>2.5371</v>
      </c>
      <c r="AH539" t="n">
        <v>2.4956</v>
      </c>
      <c r="AI539" t="n">
        <v>2.4493</v>
      </c>
      <c r="AJ539" t="n">
        <v>2.2853</v>
      </c>
      <c r="AK539" t="n">
        <v>2.2396</v>
      </c>
      <c r="AL539" t="n">
        <v>2.2081</v>
      </c>
      <c r="AM539" t="n">
        <v>2.1946</v>
      </c>
      <c r="AN539" t="n">
        <v>2.1949</v>
      </c>
      <c r="AO539" t="n">
        <v>2.2055</v>
      </c>
      <c r="AP539" t="n">
        <v>2.3719</v>
      </c>
      <c r="AQ539" t="n">
        <v>2.3691</v>
      </c>
      <c r="AR539" t="n">
        <v>2.3571</v>
      </c>
      <c r="AS539" t="n">
        <v>2.3354</v>
      </c>
      <c r="AT539" t="n">
        <v>2.3064</v>
      </c>
      <c r="AU539" t="n">
        <v>2.2674</v>
      </c>
      <c r="AV539" t="n">
        <v>2.0988</v>
      </c>
      <c r="AW539" t="n">
        <v>2.0717</v>
      </c>
      <c r="AX539" t="n">
        <v>2.0514</v>
      </c>
      <c r="AY539" t="n">
        <v>2.0346</v>
      </c>
      <c r="AZ539" t="n">
        <v>2.0367</v>
      </c>
      <c r="BA539" t="n">
        <v>2.0489</v>
      </c>
      <c r="BB539" t="n">
        <v>2.2254</v>
      </c>
      <c r="BC539" t="n">
        <v>2.236</v>
      </c>
      <c r="BD539" t="n">
        <v>2.2356</v>
      </c>
      <c r="BE539" t="n">
        <v>2.216</v>
      </c>
      <c r="BF539" t="n">
        <v>2.1899</v>
      </c>
      <c r="BG539" t="n">
        <v>2.1437</v>
      </c>
      <c r="BH539" t="n">
        <v>2.0062</v>
      </c>
      <c r="BI539" t="n">
        <v>1.9643</v>
      </c>
      <c r="BJ539" t="n">
        <v>1.9273</v>
      </c>
      <c r="BK539" t="n">
        <v>1.9137</v>
      </c>
      <c r="BL539" t="n">
        <v>1.9174</v>
      </c>
      <c r="BM539" t="n">
        <v>1.9332</v>
      </c>
      <c r="BN539" t="n">
        <v>2.1144</v>
      </c>
      <c r="BO539" t="n">
        <v>2.131</v>
      </c>
      <c r="BP539" t="n">
        <v>2.1249</v>
      </c>
      <c r="BQ539" t="n">
        <v>2.1099</v>
      </c>
      <c r="BR539" t="n">
        <v>2.0887</v>
      </c>
      <c r="BS539" t="n">
        <v>2.0473</v>
      </c>
      <c r="BT539" t="n">
        <v>1.9152</v>
      </c>
      <c r="BU539" t="n">
        <v>1.8781</v>
      </c>
      <c r="BV539" t="n">
        <v>1.8448</v>
      </c>
      <c r="BW539" t="n">
        <v>1.8247</v>
      </c>
    </row>
    <row r="540">
      <c r="A540" s="1112" t="n">
        <v>45040</v>
      </c>
      <c r="B540" s="63" t="n">
        <v>158155</v>
      </c>
      <c r="AE540" t="n">
        <v>2.6318</v>
      </c>
      <c r="AF540" t="n">
        <v>2.61</v>
      </c>
      <c r="AG540" t="n">
        <v>2.5735</v>
      </c>
      <c r="AH540" t="n">
        <v>2.5315</v>
      </c>
      <c r="AI540" t="n">
        <v>2.4828</v>
      </c>
      <c r="AJ540" t="n">
        <v>2.3165</v>
      </c>
      <c r="AK540" t="n">
        <v>2.2688</v>
      </c>
      <c r="AL540" t="n">
        <v>2.2358</v>
      </c>
      <c r="AM540" t="n">
        <v>2.2214</v>
      </c>
      <c r="AN540" t="n">
        <v>2.2209</v>
      </c>
      <c r="AO540" t="n">
        <v>2.2303</v>
      </c>
      <c r="AP540" t="n">
        <v>2.3957</v>
      </c>
      <c r="AQ540" t="n">
        <v>2.3925</v>
      </c>
      <c r="AR540" t="n">
        <v>2.3803</v>
      </c>
      <c r="AS540" t="n">
        <v>2.358</v>
      </c>
      <c r="AT540" t="n">
        <v>2.3277</v>
      </c>
      <c r="AU540" t="n">
        <v>2.2893</v>
      </c>
      <c r="AV540" t="n">
        <v>2.1224</v>
      </c>
      <c r="AW540" t="n">
        <v>2.095</v>
      </c>
      <c r="AX540" t="n">
        <v>2.0747</v>
      </c>
      <c r="AY540" t="n">
        <v>2.0601</v>
      </c>
      <c r="AZ540" t="n">
        <v>2.0622</v>
      </c>
      <c r="BA540" t="n">
        <v>2.0744</v>
      </c>
      <c r="BB540" t="n">
        <v>2.2509</v>
      </c>
      <c r="BC540" t="n">
        <v>2.2615</v>
      </c>
      <c r="BD540" t="n">
        <v>2.2611</v>
      </c>
      <c r="BE540" t="n">
        <v>2.2415</v>
      </c>
      <c r="BF540" t="n">
        <v>2.2154</v>
      </c>
      <c r="BG540" t="n">
        <v>2.1692</v>
      </c>
      <c r="BH540" t="n">
        <v>2.0317</v>
      </c>
      <c r="BI540" t="n">
        <v>1.9898</v>
      </c>
      <c r="BJ540" t="n">
        <v>1.9528</v>
      </c>
      <c r="BK540" t="n">
        <v>1.9392</v>
      </c>
      <c r="BL540" t="n">
        <v>1.9429</v>
      </c>
      <c r="BM540" t="n">
        <v>1.9587</v>
      </c>
      <c r="BN540" t="n">
        <v>2.1399</v>
      </c>
      <c r="BO540" t="n">
        <v>2.1565</v>
      </c>
      <c r="BP540" t="n">
        <v>2.1504</v>
      </c>
      <c r="BQ540" t="n">
        <v>2.1354</v>
      </c>
      <c r="BR540" t="n">
        <v>2.1142</v>
      </c>
      <c r="BS540" t="n">
        <v>2.0728</v>
      </c>
      <c r="BT540" t="n">
        <v>1.9407</v>
      </c>
      <c r="BU540" t="n">
        <v>1.9036</v>
      </c>
      <c r="BV540" t="n">
        <v>1.8703</v>
      </c>
      <c r="BW540" t="n">
        <v>1.8502</v>
      </c>
    </row>
    <row r="541">
      <c r="A541" s="1112" t="n">
        <v>45041</v>
      </c>
      <c r="B541" s="63" t="n">
        <v>183375</v>
      </c>
      <c r="AE541" t="n">
        <v>2.5886</v>
      </c>
      <c r="AF541" t="n">
        <v>2.5583</v>
      </c>
      <c r="AG541" t="n">
        <v>2.5195</v>
      </c>
      <c r="AH541" t="n">
        <v>2.4768</v>
      </c>
      <c r="AI541" t="n">
        <v>2.4286</v>
      </c>
      <c r="AJ541" t="n">
        <v>2.2625</v>
      </c>
      <c r="AK541" t="n">
        <v>2.2106</v>
      </c>
      <c r="AL541" t="n">
        <v>2.175</v>
      </c>
      <c r="AM541" t="n">
        <v>2.1601</v>
      </c>
      <c r="AN541" t="n">
        <v>2.1591</v>
      </c>
      <c r="AO541" t="n">
        <v>2.1683</v>
      </c>
      <c r="AP541" t="n">
        <v>2.3342</v>
      </c>
      <c r="AQ541" t="n">
        <v>2.332</v>
      </c>
      <c r="AR541" t="n">
        <v>2.3205</v>
      </c>
      <c r="AS541" t="n">
        <v>2.299</v>
      </c>
      <c r="AT541" t="n">
        <v>2.269</v>
      </c>
      <c r="AU541" t="n">
        <v>2.2318</v>
      </c>
      <c r="AV541" t="n">
        <v>2.0708</v>
      </c>
      <c r="AW541" t="n">
        <v>2.0433</v>
      </c>
      <c r="AX541" t="n">
        <v>2.0226</v>
      </c>
      <c r="AY541" t="n">
        <v>2.0096</v>
      </c>
      <c r="AZ541" t="n">
        <v>2.012</v>
      </c>
      <c r="BA541" t="n">
        <v>2.0247</v>
      </c>
      <c r="BB541" t="n">
        <v>2.2017</v>
      </c>
      <c r="BC541" t="n">
        <v>2.2127</v>
      </c>
      <c r="BD541" t="n">
        <v>2.2127</v>
      </c>
      <c r="BE541" t="n">
        <v>2.1935</v>
      </c>
      <c r="BF541" t="n">
        <v>2.1678</v>
      </c>
      <c r="BG541" t="n">
        <v>2.122</v>
      </c>
      <c r="BH541" t="n">
        <v>1.985</v>
      </c>
      <c r="BI541" t="n">
        <v>1.9435</v>
      </c>
      <c r="BJ541" t="n">
        <v>1.9069</v>
      </c>
      <c r="BK541" t="n">
        <v>1.8935</v>
      </c>
      <c r="BL541" t="n">
        <v>1.8974</v>
      </c>
      <c r="BM541" t="n">
        <v>1.9134</v>
      </c>
      <c r="BN541" t="n">
        <v>2.0948</v>
      </c>
      <c r="BO541" t="n">
        <v>2.1116</v>
      </c>
      <c r="BP541" t="n">
        <v>2.1057</v>
      </c>
      <c r="BQ541" t="n">
        <v>2.091</v>
      </c>
      <c r="BR541" t="n">
        <v>2.07</v>
      </c>
      <c r="BS541" t="n">
        <v>2.0288</v>
      </c>
      <c r="BT541" t="n">
        <v>1.8969</v>
      </c>
      <c r="BU541" t="n">
        <v>1.86</v>
      </c>
      <c r="BV541" t="n">
        <v>1.8269</v>
      </c>
      <c r="BW541" t="n">
        <v>1.8068</v>
      </c>
    </row>
    <row r="542">
      <c r="A542" s="1112" t="n">
        <v>45042</v>
      </c>
      <c r="B542" s="63" t="n">
        <v>203890</v>
      </c>
      <c r="AE542" t="n">
        <v>2.5494</v>
      </c>
      <c r="AF542" t="n">
        <v>2.5125</v>
      </c>
      <c r="AG542" t="n">
        <v>2.4694</v>
      </c>
      <c r="AH542" t="n">
        <v>2.4243</v>
      </c>
      <c r="AI542" t="n">
        <v>2.3759</v>
      </c>
      <c r="AJ542" t="n">
        <v>2.2079</v>
      </c>
      <c r="AK542" t="n">
        <v>2.1556</v>
      </c>
      <c r="AL542" t="n">
        <v>2.1205</v>
      </c>
      <c r="AM542" t="n">
        <v>2.1072</v>
      </c>
      <c r="AN542" t="n">
        <v>2.1073</v>
      </c>
      <c r="AO542" t="n">
        <v>2.1173</v>
      </c>
      <c r="AP542" t="n">
        <v>2.2799</v>
      </c>
      <c r="AQ542" t="n">
        <v>2.2782</v>
      </c>
      <c r="AR542" t="n">
        <v>2.2674</v>
      </c>
      <c r="AS542" t="n">
        <v>2.2467</v>
      </c>
      <c r="AT542" t="n">
        <v>2.2192</v>
      </c>
      <c r="AU542" t="n">
        <v>2.1843</v>
      </c>
      <c r="AV542" t="n">
        <v>2.028</v>
      </c>
      <c r="AW542" t="n">
        <v>1.9995</v>
      </c>
      <c r="AX542" t="n">
        <v>1.9785</v>
      </c>
      <c r="AY542" t="n">
        <v>1.9658</v>
      </c>
      <c r="AZ542" t="n">
        <v>1.9689</v>
      </c>
      <c r="BA542" t="n">
        <v>1.9822</v>
      </c>
      <c r="BB542" t="n">
        <v>2.1599</v>
      </c>
      <c r="BC542" t="n">
        <v>2.1716</v>
      </c>
      <c r="BD542" t="n">
        <v>2.1723</v>
      </c>
      <c r="BE542" t="n">
        <v>2.1538</v>
      </c>
      <c r="BF542" t="n">
        <v>2.1288</v>
      </c>
      <c r="BG542" t="n">
        <v>2.0836</v>
      </c>
      <c r="BH542" t="n">
        <v>1.9473</v>
      </c>
      <c r="BI542" t="n">
        <v>1.9065</v>
      </c>
      <c r="BJ542" t="n">
        <v>1.871</v>
      </c>
      <c r="BK542" t="n">
        <v>1.8574</v>
      </c>
      <c r="BL542" t="n">
        <v>1.8615</v>
      </c>
      <c r="BM542" t="n">
        <v>1.8777</v>
      </c>
      <c r="BN542" t="n">
        <v>2.0593</v>
      </c>
      <c r="BO542" t="n">
        <v>2.0763</v>
      </c>
      <c r="BP542" t="n">
        <v>2.0706</v>
      </c>
      <c r="BQ542" t="n">
        <v>2.0562</v>
      </c>
      <c r="BR542" t="n">
        <v>2.0354</v>
      </c>
      <c r="BS542" t="n">
        <v>1.9944</v>
      </c>
      <c r="BT542" t="n">
        <v>1.8627</v>
      </c>
      <c r="BU542" t="n">
        <v>1.826</v>
      </c>
      <c r="BV542" t="n">
        <v>1.7935</v>
      </c>
      <c r="BW542" t="n">
        <v>1.7734</v>
      </c>
    </row>
    <row r="543">
      <c r="A543" s="1112" t="n">
        <v>45043</v>
      </c>
      <c r="B543" s="63" t="n">
        <v>153137</v>
      </c>
      <c r="AE543" t="n">
        <v>2.5328</v>
      </c>
      <c r="AF543" t="n">
        <v>2.4927</v>
      </c>
      <c r="AG543" t="n">
        <v>2.4507</v>
      </c>
      <c r="AH543" t="n">
        <v>2.4062</v>
      </c>
      <c r="AI543" t="n">
        <v>2.3599</v>
      </c>
      <c r="AJ543" t="n">
        <v>2.1947</v>
      </c>
      <c r="AK543" t="n">
        <v>2.145</v>
      </c>
      <c r="AL543" t="n">
        <v>2.1122</v>
      </c>
      <c r="AM543" t="n">
        <v>2.1001</v>
      </c>
      <c r="AN543" t="n">
        <v>2.1009</v>
      </c>
      <c r="AO543" t="n">
        <v>2.1111</v>
      </c>
      <c r="AP543" t="n">
        <v>2.2725</v>
      </c>
      <c r="AQ543" t="n">
        <v>2.271</v>
      </c>
      <c r="AR543" t="n">
        <v>2.2607</v>
      </c>
      <c r="AS543" t="n">
        <v>2.2401</v>
      </c>
      <c r="AT543" t="n">
        <v>2.2127</v>
      </c>
      <c r="AU543" t="n">
        <v>2.1779</v>
      </c>
      <c r="AV543" t="n">
        <v>2.0217</v>
      </c>
      <c r="AW543" t="n">
        <v>1.9933</v>
      </c>
      <c r="AX543" t="n">
        <v>1.9724</v>
      </c>
      <c r="AY543" t="n">
        <v>1.9597</v>
      </c>
      <c r="AZ543" t="n">
        <v>1.9628</v>
      </c>
      <c r="BA543" t="n">
        <v>1.9761</v>
      </c>
      <c r="BB543" t="n">
        <v>2.1538</v>
      </c>
      <c r="BC543" t="n">
        <v>2.1655</v>
      </c>
      <c r="BD543" t="n">
        <v>2.1662</v>
      </c>
      <c r="BE543" t="n">
        <v>2.1477</v>
      </c>
      <c r="BF543" t="n">
        <v>2.1227</v>
      </c>
      <c r="BG543" t="n">
        <v>2.0775</v>
      </c>
      <c r="BH543" t="n">
        <v>1.9412</v>
      </c>
      <c r="BI543" t="n">
        <v>1.9004</v>
      </c>
      <c r="BJ543" t="n">
        <v>1.8649</v>
      </c>
      <c r="BK543" t="n">
        <v>1.8513</v>
      </c>
      <c r="BL543" t="n">
        <v>1.8554</v>
      </c>
      <c r="BM543" t="n">
        <v>1.8716</v>
      </c>
      <c r="BN543" t="n">
        <v>2.0532</v>
      </c>
      <c r="BO543" t="n">
        <v>2.0702</v>
      </c>
      <c r="BP543" t="n">
        <v>2.0645</v>
      </c>
      <c r="BQ543" t="n">
        <v>2.0501</v>
      </c>
      <c r="BR543" t="n">
        <v>2.0293</v>
      </c>
      <c r="BS543" t="n">
        <v>1.9883</v>
      </c>
      <c r="BT543" t="n">
        <v>1.8566</v>
      </c>
      <c r="BU543" t="n">
        <v>1.8199</v>
      </c>
      <c r="BV543" t="n">
        <v>1.7874</v>
      </c>
      <c r="BW543" t="n">
        <v>1.7673</v>
      </c>
    </row>
    <row r="544">
      <c r="A544" s="1112" t="n">
        <v>45044</v>
      </c>
      <c r="B544" s="63" t="n">
        <v>153870</v>
      </c>
      <c r="AE544" s="28" t="n">
        <v>2.578</v>
      </c>
      <c r="AF544" t="n">
        <v>2.5301</v>
      </c>
      <c r="AG544" t="n">
        <v>2.488</v>
      </c>
      <c r="AH544" t="n">
        <v>2.4445</v>
      </c>
      <c r="AI544" t="n">
        <v>2.3982</v>
      </c>
      <c r="AJ544" t="n">
        <v>2.2308</v>
      </c>
      <c r="AK544" t="n">
        <v>2.1823</v>
      </c>
      <c r="AL544" t="n">
        <v>2.1506</v>
      </c>
      <c r="AM544" t="n">
        <v>2.1402</v>
      </c>
      <c r="AN544" t="n">
        <v>2.1414</v>
      </c>
      <c r="AO544" t="n">
        <v>2.1514</v>
      </c>
      <c r="AP544" t="n">
        <v>2.3114</v>
      </c>
      <c r="AQ544" t="n">
        <v>2.3085</v>
      </c>
      <c r="AR544" t="n">
        <v>2.2969</v>
      </c>
      <c r="AS544" t="n">
        <v>2.2764</v>
      </c>
      <c r="AT544" t="n">
        <v>2.2487</v>
      </c>
      <c r="AU544" t="n">
        <v>2.213</v>
      </c>
      <c r="AV544" t="n">
        <v>2.0566</v>
      </c>
      <c r="AW544" t="n">
        <v>2.0281</v>
      </c>
      <c r="AX544" t="n">
        <v>2.007</v>
      </c>
      <c r="AY544" t="n">
        <v>1.9941</v>
      </c>
      <c r="AZ544" t="n">
        <v>1.9971</v>
      </c>
      <c r="BA544" t="n">
        <v>2.0102</v>
      </c>
      <c r="BB544" t="n">
        <v>2.1877</v>
      </c>
      <c r="BC544" t="n">
        <v>2.1993</v>
      </c>
      <c r="BD544" t="n">
        <v>2.1998</v>
      </c>
      <c r="BE544" t="n">
        <v>2.1811</v>
      </c>
      <c r="BF544" t="n">
        <v>2.156</v>
      </c>
      <c r="BG544" t="n">
        <v>2.1106</v>
      </c>
      <c r="BH544" t="n">
        <v>1.9741</v>
      </c>
      <c r="BI544" t="n">
        <v>1.9332</v>
      </c>
      <c r="BJ544" t="n">
        <v>1.897</v>
      </c>
      <c r="BK544" t="n">
        <v>1.8834</v>
      </c>
      <c r="BL544" t="n">
        <v>1.8875</v>
      </c>
      <c r="BM544" t="n">
        <v>1.9037</v>
      </c>
      <c r="BN544" t="n">
        <v>2.0853</v>
      </c>
      <c r="BO544" t="n">
        <v>2.1023</v>
      </c>
      <c r="BP544" t="n">
        <v>2.0966</v>
      </c>
      <c r="BQ544" t="n">
        <v>2.0822</v>
      </c>
      <c r="BR544" t="n">
        <v>2.0614</v>
      </c>
      <c r="BS544" t="n">
        <v>2.0204</v>
      </c>
      <c r="BT544" t="n">
        <v>1.8887</v>
      </c>
      <c r="BU544" t="n">
        <v>1.852</v>
      </c>
      <c r="BV544" t="n">
        <v>1.8195</v>
      </c>
      <c r="BW544" t="n">
        <v>1.7994</v>
      </c>
    </row>
    <row r="545">
      <c r="A545" s="104" t="n">
        <v>45047</v>
      </c>
      <c r="B545" s="63" t="n">
        <v>135829</v>
      </c>
      <c r="AF545" t="n">
        <v>2.5504</v>
      </c>
      <c r="AG545" t="n">
        <v>2.5028</v>
      </c>
      <c r="AH545" t="n">
        <v>2.4542</v>
      </c>
      <c r="AI545" t="n">
        <v>2.4032</v>
      </c>
      <c r="AJ545" t="n">
        <v>2.2329</v>
      </c>
      <c r="AK545" t="n">
        <v>2.1805</v>
      </c>
      <c r="AL545" t="n">
        <v>2.1458</v>
      </c>
      <c r="AM545" t="n">
        <v>2.133</v>
      </c>
      <c r="AN545" t="n">
        <v>2.1323</v>
      </c>
      <c r="AO545" t="n">
        <v>2.1405</v>
      </c>
      <c r="AP545" t="n">
        <v>2.2967</v>
      </c>
      <c r="AQ545" t="n">
        <v>2.2937</v>
      </c>
      <c r="AR545" t="n">
        <v>2.2822</v>
      </c>
      <c r="AS545" t="n">
        <v>2.2618</v>
      </c>
      <c r="AT545" t="n">
        <v>2.2342</v>
      </c>
      <c r="AU545" t="n">
        <v>2.1985</v>
      </c>
      <c r="AV545" t="n">
        <v>2.0422</v>
      </c>
      <c r="AW545" t="n">
        <v>2.0138</v>
      </c>
      <c r="AX545" t="n">
        <v>1.9931</v>
      </c>
      <c r="AY545" t="n">
        <v>1.9797</v>
      </c>
      <c r="AZ545" t="n">
        <v>1.9825</v>
      </c>
      <c r="BA545" t="n">
        <v>1.9954</v>
      </c>
      <c r="BB545" t="n">
        <v>2.1727</v>
      </c>
      <c r="BC545" t="n">
        <v>2.1841</v>
      </c>
      <c r="BD545" t="n">
        <v>2.1843</v>
      </c>
      <c r="BE545" t="n">
        <v>2.1654</v>
      </c>
      <c r="BF545" t="n">
        <v>2.1401</v>
      </c>
      <c r="BG545" t="n">
        <v>2.0945</v>
      </c>
      <c r="BH545" t="n">
        <v>1.9578</v>
      </c>
      <c r="BI545" t="n">
        <v>1.9167</v>
      </c>
      <c r="BJ545" t="n">
        <v>1.8803</v>
      </c>
      <c r="BK545" t="n">
        <v>1.8667</v>
      </c>
      <c r="BL545" t="n">
        <v>1.8708</v>
      </c>
      <c r="BM545" t="n">
        <v>1.887</v>
      </c>
      <c r="BN545" t="n">
        <v>2.0686</v>
      </c>
      <c r="BO545" t="n">
        <v>2.0856</v>
      </c>
      <c r="BP545" t="n">
        <v>2.0799</v>
      </c>
      <c r="BQ545" t="n">
        <v>2.0655</v>
      </c>
      <c r="BR545" t="n">
        <v>2.0447</v>
      </c>
      <c r="BS545" t="n">
        <v>2.0037</v>
      </c>
      <c r="BT545" t="n">
        <v>1.872</v>
      </c>
      <c r="BU545" t="n">
        <v>1.8353</v>
      </c>
      <c r="BV545" t="n">
        <v>1.8028</v>
      </c>
      <c r="BW545" t="n">
        <v>1.7827</v>
      </c>
    </row>
    <row r="546">
      <c r="A546" s="1112" t="n">
        <v>45048</v>
      </c>
      <c r="B546" s="63" t="n">
        <v>164089</v>
      </c>
      <c r="AF546" t="n">
        <v>2.4357</v>
      </c>
      <c r="AG546" t="n">
        <v>2.3903</v>
      </c>
      <c r="AH546" t="n">
        <v>2.344</v>
      </c>
      <c r="AI546" t="n">
        <v>2.2963</v>
      </c>
      <c r="AJ546" t="n">
        <v>2.1336</v>
      </c>
      <c r="AK546" t="n">
        <v>2.0847</v>
      </c>
      <c r="AL546" t="n">
        <v>2.0543</v>
      </c>
      <c r="AM546" t="n">
        <v>2.044</v>
      </c>
      <c r="AN546" t="n">
        <v>2.0441</v>
      </c>
      <c r="AO546" t="n">
        <v>2.0525</v>
      </c>
      <c r="AP546" t="n">
        <v>2.2109</v>
      </c>
      <c r="AQ546" t="n">
        <v>2.2101</v>
      </c>
      <c r="AR546" t="n">
        <v>2.2005</v>
      </c>
      <c r="AS546" t="n">
        <v>2.1826</v>
      </c>
      <c r="AT546" t="n">
        <v>2.1577</v>
      </c>
      <c r="AU546" t="n">
        <v>2.1246</v>
      </c>
      <c r="AV546" t="n">
        <v>1.9746</v>
      </c>
      <c r="AW546" t="n">
        <v>1.947</v>
      </c>
      <c r="AX546" t="n">
        <v>1.9286</v>
      </c>
      <c r="AY546" t="n">
        <v>1.9158</v>
      </c>
      <c r="AZ546" t="n">
        <v>1.9193</v>
      </c>
      <c r="BA546" t="n">
        <v>1.9328</v>
      </c>
      <c r="BB546" t="n">
        <v>2.1107</v>
      </c>
      <c r="BC546" t="n">
        <v>2.1228</v>
      </c>
      <c r="BD546" t="n">
        <v>2.1236</v>
      </c>
      <c r="BE546" t="n">
        <v>2.1063</v>
      </c>
      <c r="BF546" t="n">
        <v>2.0826</v>
      </c>
      <c r="BG546" t="n">
        <v>2.0385</v>
      </c>
      <c r="BH546" t="n">
        <v>1.9034</v>
      </c>
      <c r="BI546" t="n">
        <v>1.8639</v>
      </c>
      <c r="BJ546" t="n">
        <v>1.8291</v>
      </c>
      <c r="BK546" t="n">
        <v>1.8158</v>
      </c>
      <c r="BL546" t="n">
        <v>1.8202</v>
      </c>
      <c r="BM546" t="n">
        <v>1.8367</v>
      </c>
      <c r="BN546" t="n">
        <v>2.0186</v>
      </c>
      <c r="BO546" t="n">
        <v>2.0359</v>
      </c>
      <c r="BP546" t="n">
        <v>2.0304</v>
      </c>
      <c r="BQ546" t="n">
        <v>2.0163</v>
      </c>
      <c r="BR546" t="n">
        <v>1.9958</v>
      </c>
      <c r="BS546" t="n">
        <v>1.9551</v>
      </c>
      <c r="BT546" t="n">
        <v>1.8237</v>
      </c>
      <c r="BU546" t="n">
        <v>1.7873</v>
      </c>
      <c r="BV546" t="n">
        <v>1.7551</v>
      </c>
      <c r="BW546" t="n">
        <v>1.735</v>
      </c>
    </row>
    <row r="547">
      <c r="A547" s="1112" t="n">
        <v>45049</v>
      </c>
      <c r="B547" s="63" t="n">
        <v>217317</v>
      </c>
      <c r="AF547" t="n">
        <v>2.3221</v>
      </c>
      <c r="AG547" t="n">
        <v>2.285</v>
      </c>
      <c r="AH547" t="n">
        <v>2.2463</v>
      </c>
      <c r="AI547" t="n">
        <v>2.2036</v>
      </c>
      <c r="AJ547" t="n">
        <v>2.0476</v>
      </c>
      <c r="AK547" t="n">
        <v>2.0024</v>
      </c>
      <c r="AL547" t="n">
        <v>1.9741</v>
      </c>
      <c r="AM547" t="n">
        <v>1.9664</v>
      </c>
      <c r="AN547" t="n">
        <v>1.9685</v>
      </c>
      <c r="AO547" t="n">
        <v>1.9784</v>
      </c>
      <c r="AP547" t="n">
        <v>2.1402</v>
      </c>
      <c r="AQ547" t="n">
        <v>2.1433</v>
      </c>
      <c r="AR547" t="n">
        <v>2.1363</v>
      </c>
      <c r="AS547" t="n">
        <v>2.1201</v>
      </c>
      <c r="AT547" t="n">
        <v>2.0975</v>
      </c>
      <c r="AU547" t="n">
        <v>2.0671</v>
      </c>
      <c r="AV547" t="n">
        <v>1.9224</v>
      </c>
      <c r="AW547" t="n">
        <v>1.8952</v>
      </c>
      <c r="AX547" t="n">
        <v>1.8771</v>
      </c>
      <c r="AY547" t="n">
        <v>1.8647</v>
      </c>
      <c r="AZ547" t="n">
        <v>1.8687</v>
      </c>
      <c r="BA547" t="n">
        <v>1.8827</v>
      </c>
      <c r="BB547" t="n">
        <v>2.0611</v>
      </c>
      <c r="BC547" t="n">
        <v>2.0737</v>
      </c>
      <c r="BD547" t="n">
        <v>2.075</v>
      </c>
      <c r="BE547" t="n">
        <v>2.0582</v>
      </c>
      <c r="BF547" t="n">
        <v>2.035</v>
      </c>
      <c r="BG547" t="n">
        <v>1.9914</v>
      </c>
      <c r="BH547" t="n">
        <v>1.8568</v>
      </c>
      <c r="BI547" t="n">
        <v>1.8178</v>
      </c>
      <c r="BJ547" t="n">
        <v>1.7855</v>
      </c>
      <c r="BK547" t="n">
        <v>1.7707</v>
      </c>
      <c r="BL547" t="n">
        <v>1.7755</v>
      </c>
      <c r="BM547" t="n">
        <v>1.7925</v>
      </c>
      <c r="BN547" t="n">
        <v>1.9748</v>
      </c>
      <c r="BO547" t="n">
        <v>1.9926</v>
      </c>
      <c r="BP547" t="n">
        <v>1.9875</v>
      </c>
      <c r="BQ547" t="n">
        <v>1.9739</v>
      </c>
      <c r="BR547" t="n">
        <v>1.9539</v>
      </c>
      <c r="BS547" t="n">
        <v>1.9136</v>
      </c>
      <c r="BT547" t="n">
        <v>1.7827</v>
      </c>
      <c r="BU547" t="n">
        <v>1.7467</v>
      </c>
      <c r="BV547" t="n">
        <v>1.717</v>
      </c>
      <c r="BW547" t="n">
        <v>1.6969</v>
      </c>
    </row>
    <row r="548">
      <c r="A548" s="1112" t="n">
        <v>45050</v>
      </c>
      <c r="B548" s="63" t="n">
        <v>200158</v>
      </c>
      <c r="AF548" t="n">
        <v>2.3259</v>
      </c>
      <c r="AG548" t="n">
        <v>2.2898</v>
      </c>
      <c r="AH548" t="n">
        <v>2.2508</v>
      </c>
      <c r="AI548" t="n">
        <v>2.2086</v>
      </c>
      <c r="AJ548" t="n">
        <v>2.0529</v>
      </c>
      <c r="AK548" t="n">
        <v>2.0041</v>
      </c>
      <c r="AL548" t="n">
        <v>1.9729</v>
      </c>
      <c r="AM548" t="n">
        <v>1.9633</v>
      </c>
      <c r="AN548" t="n">
        <v>1.9637</v>
      </c>
      <c r="AO548" t="n">
        <v>1.9714</v>
      </c>
      <c r="AP548" t="n">
        <v>2.1322</v>
      </c>
      <c r="AQ548" t="n">
        <v>2.1354</v>
      </c>
      <c r="AR548" t="n">
        <v>2.1276</v>
      </c>
      <c r="AS548" t="n">
        <v>2.1103</v>
      </c>
      <c r="AT548" t="n">
        <v>2.087</v>
      </c>
      <c r="AU548" t="n">
        <v>2.0562</v>
      </c>
      <c r="AV548" t="n">
        <v>1.9131</v>
      </c>
      <c r="AW548" t="n">
        <v>1.8856</v>
      </c>
      <c r="AX548" t="n">
        <v>1.8674</v>
      </c>
      <c r="AY548" t="n">
        <v>1.8647</v>
      </c>
      <c r="AZ548" t="n">
        <v>1.8687</v>
      </c>
      <c r="BA548" t="n">
        <v>1.8827</v>
      </c>
      <c r="BB548" t="n">
        <v>2.0611</v>
      </c>
      <c r="BC548" t="n">
        <v>2.0737</v>
      </c>
      <c r="BD548" t="n">
        <v>2.075</v>
      </c>
      <c r="BE548" t="n">
        <v>2.0582</v>
      </c>
      <c r="BF548" t="n">
        <v>2.035</v>
      </c>
      <c r="BG548" t="n">
        <v>1.9914</v>
      </c>
      <c r="BH548" t="n">
        <v>1.8568</v>
      </c>
      <c r="BI548" t="n">
        <v>1.8178</v>
      </c>
      <c r="BJ548" t="n">
        <v>1.7855</v>
      </c>
      <c r="BK548" t="n">
        <v>1.7707</v>
      </c>
      <c r="BL548" t="n">
        <v>1.7755</v>
      </c>
      <c r="BM548" t="n">
        <v>1.7925</v>
      </c>
      <c r="BN548" t="n">
        <v>1.9748</v>
      </c>
      <c r="BO548" t="n">
        <v>1.9926</v>
      </c>
      <c r="BP548" t="n">
        <v>1.9875</v>
      </c>
      <c r="BQ548" t="n">
        <v>1.9739</v>
      </c>
      <c r="BR548" t="n">
        <v>1.9539</v>
      </c>
      <c r="BS548" t="n">
        <v>1.9136</v>
      </c>
      <c r="BT548" t="n">
        <v>1.7827</v>
      </c>
      <c r="BU548" t="n">
        <v>1.7467</v>
      </c>
      <c r="BV548" t="n">
        <v>1.717</v>
      </c>
      <c r="BW548" t="n">
        <v>1.6969</v>
      </c>
    </row>
    <row r="549">
      <c r="A549" s="1112" t="n">
        <v>45051</v>
      </c>
      <c r="B549" s="63" t="n">
        <v>155128</v>
      </c>
      <c r="AF549" t="n">
        <v>2.379</v>
      </c>
      <c r="AG549" t="n">
        <v>2.345</v>
      </c>
      <c r="AH549" t="n">
        <v>2.3071</v>
      </c>
      <c r="AI549" t="n">
        <v>2.2657</v>
      </c>
      <c r="AJ549" t="n">
        <v>2.1105</v>
      </c>
      <c r="AK549" t="n">
        <v>2.064</v>
      </c>
      <c r="AL549" t="n">
        <v>2.0333</v>
      </c>
      <c r="AM549" t="n">
        <v>2.0234</v>
      </c>
      <c r="AN549" t="n">
        <v>2.0229</v>
      </c>
      <c r="AO549" t="n">
        <v>2.0297</v>
      </c>
      <c r="AP549" t="n">
        <v>2.1927</v>
      </c>
      <c r="AQ549" t="n">
        <v>2.1959</v>
      </c>
      <c r="AR549" t="n">
        <v>2.188</v>
      </c>
      <c r="AS549" t="n">
        <v>2.1702</v>
      </c>
      <c r="AT549" t="n">
        <v>2.1447</v>
      </c>
      <c r="AU549" t="n">
        <v>2.1122</v>
      </c>
      <c r="AV549" t="n">
        <v>1.9677</v>
      </c>
      <c r="AW549" t="n">
        <v>1.9386</v>
      </c>
      <c r="AX549" t="n">
        <v>1.9193</v>
      </c>
      <c r="AY549" t="n">
        <v>1.9065</v>
      </c>
      <c r="AZ549" t="n">
        <v>1.9101</v>
      </c>
      <c r="BA549" t="n">
        <v>1.9237</v>
      </c>
      <c r="BB549" t="n">
        <v>2.1016</v>
      </c>
      <c r="BC549" t="n">
        <v>2.1138</v>
      </c>
      <c r="BD549" t="n">
        <v>2.1147</v>
      </c>
      <c r="BE549" t="n">
        <v>2.0975</v>
      </c>
      <c r="BF549" t="n">
        <v>2.0739</v>
      </c>
      <c r="BG549" t="n">
        <v>2.0299</v>
      </c>
      <c r="BH549" t="n">
        <v>1.8948</v>
      </c>
      <c r="BI549" t="n">
        <v>1.8554</v>
      </c>
      <c r="BJ549" t="n">
        <v>1.8227</v>
      </c>
      <c r="BK549" t="n">
        <v>1.8079</v>
      </c>
      <c r="BL549" t="n">
        <v>1.8127</v>
      </c>
      <c r="BM549" t="n">
        <v>1.8297</v>
      </c>
      <c r="BN549" t="n">
        <v>2.012</v>
      </c>
      <c r="BO549" t="n">
        <v>2.0298</v>
      </c>
      <c r="BP549" t="n">
        <v>2.0247</v>
      </c>
      <c r="BQ549" t="n">
        <v>2.0111</v>
      </c>
      <c r="BR549" t="n">
        <v>1.9911</v>
      </c>
      <c r="BS549" t="n">
        <v>1.9508</v>
      </c>
      <c r="BT549" t="n">
        <v>1.8199</v>
      </c>
      <c r="BU549" t="n">
        <v>1.7839</v>
      </c>
      <c r="BV549" t="n">
        <v>1.7542</v>
      </c>
      <c r="BW549" t="n">
        <v>1.7341</v>
      </c>
    </row>
    <row r="550">
      <c r="A550" s="1112" t="n">
        <v>45054</v>
      </c>
      <c r="B550" s="63" t="n">
        <v>145711</v>
      </c>
      <c r="AF550" t="n">
        <v>2.4616</v>
      </c>
      <c r="AG550" t="n">
        <v>2.4216</v>
      </c>
      <c r="AH550" t="n">
        <v>2.3798</v>
      </c>
      <c r="AI550" t="n">
        <v>2.3346</v>
      </c>
      <c r="AJ550" t="n">
        <v>2.1751</v>
      </c>
      <c r="AK550" t="n">
        <v>2.1256</v>
      </c>
      <c r="AL550" t="n">
        <v>2.0918</v>
      </c>
      <c r="AM550" t="n">
        <v>2.0806</v>
      </c>
      <c r="AN550" t="n">
        <v>2.0793</v>
      </c>
      <c r="AO550" t="n">
        <v>2.0852</v>
      </c>
      <c r="AP550" t="n">
        <v>2.2415</v>
      </c>
      <c r="AQ550" t="n">
        <v>2.2432</v>
      </c>
      <c r="AR550" t="n">
        <v>2.2352</v>
      </c>
      <c r="AS550" t="n">
        <v>2.2163</v>
      </c>
      <c r="AT550" t="n">
        <v>2.1902</v>
      </c>
      <c r="AU550" t="n">
        <v>2.1538</v>
      </c>
      <c r="AV550" t="n">
        <v>2.0093</v>
      </c>
      <c r="AW550" t="n">
        <v>1.9801</v>
      </c>
      <c r="AX550" t="n">
        <v>1.9589</v>
      </c>
      <c r="AY550" t="n">
        <v>1.9457</v>
      </c>
      <c r="AZ550" t="n">
        <v>1.9489</v>
      </c>
      <c r="BA550" t="n">
        <v>1.9621</v>
      </c>
      <c r="BB550" t="n">
        <v>2.1395</v>
      </c>
      <c r="BC550" t="n">
        <v>2.1513</v>
      </c>
      <c r="BD550" t="n">
        <v>2.1518</v>
      </c>
      <c r="BE550" t="n">
        <v>2.1342</v>
      </c>
      <c r="BF550" t="n">
        <v>2.1102</v>
      </c>
      <c r="BG550" t="n">
        <v>2.0658</v>
      </c>
      <c r="BH550" t="n">
        <v>1.9302</v>
      </c>
      <c r="BI550" t="n">
        <v>1.8904</v>
      </c>
      <c r="BJ550" t="n">
        <v>1.8573</v>
      </c>
      <c r="BK550" t="n">
        <v>1.8425</v>
      </c>
      <c r="BL550" t="n">
        <v>1.8473</v>
      </c>
      <c r="BM550" t="n">
        <v>1.8643</v>
      </c>
      <c r="BN550" t="n">
        <v>2.0466</v>
      </c>
      <c r="BO550" t="n">
        <v>2.0644</v>
      </c>
      <c r="BP550" t="n">
        <v>2.0593</v>
      </c>
      <c r="BQ550" t="n">
        <v>2.0457</v>
      </c>
      <c r="BR550" t="n">
        <v>2.0257</v>
      </c>
      <c r="BS550" t="n">
        <v>1.9854</v>
      </c>
      <c r="BT550" t="n">
        <v>1.8545</v>
      </c>
      <c r="BU550" t="n">
        <v>1.8185</v>
      </c>
      <c r="BV550" t="n">
        <v>1.7888</v>
      </c>
      <c r="BW550" t="n">
        <v>1.7687</v>
      </c>
    </row>
    <row r="551">
      <c r="A551" s="1112" t="n">
        <v>45055</v>
      </c>
      <c r="B551" s="63" t="n">
        <v>173516</v>
      </c>
      <c r="AF551" t="n">
        <v>2.4799</v>
      </c>
      <c r="AG551" t="n">
        <v>2.4392</v>
      </c>
      <c r="AH551" t="n">
        <v>2.3983</v>
      </c>
      <c r="AI551" t="n">
        <v>2.3538</v>
      </c>
      <c r="AJ551" t="n">
        <v>2.1957</v>
      </c>
      <c r="AK551" t="n">
        <v>2.1466</v>
      </c>
      <c r="AL551" t="n">
        <v>2.1131</v>
      </c>
      <c r="AM551" t="n">
        <v>2.1018</v>
      </c>
      <c r="AN551" t="n">
        <v>2.1002</v>
      </c>
      <c r="AO551" t="n">
        <v>2.1058</v>
      </c>
      <c r="AP551" t="n">
        <v>2.2601</v>
      </c>
      <c r="AQ551" t="n">
        <v>2.2571</v>
      </c>
      <c r="AR551" t="n">
        <v>2.2454</v>
      </c>
      <c r="AS551" t="n">
        <v>2.2256</v>
      </c>
      <c r="AT551" t="n">
        <v>2.1982</v>
      </c>
      <c r="AU551" t="n">
        <v>2.1614</v>
      </c>
      <c r="AV551" t="n">
        <v>2.0173</v>
      </c>
      <c r="AW551" t="n">
        <v>1.9884</v>
      </c>
      <c r="AX551" t="n">
        <v>1.9679</v>
      </c>
      <c r="AY551" t="n">
        <v>1.9538</v>
      </c>
      <c r="AZ551" t="n">
        <v>1.9564</v>
      </c>
      <c r="BA551" t="n">
        <v>1.969</v>
      </c>
      <c r="BB551" t="n">
        <v>2.144</v>
      </c>
      <c r="BC551" t="n">
        <v>2.1558</v>
      </c>
      <c r="BD551" t="n">
        <v>2.1563</v>
      </c>
      <c r="BE551" t="n">
        <v>2.1387</v>
      </c>
      <c r="BF551" t="n">
        <v>2.1147</v>
      </c>
      <c r="BG551" t="n">
        <v>2.0703</v>
      </c>
      <c r="BH551" t="n">
        <v>1.9347</v>
      </c>
      <c r="BI551" t="n">
        <v>1.8949</v>
      </c>
      <c r="BJ551" t="n">
        <v>1.8618</v>
      </c>
      <c r="BK551" t="n">
        <v>1.847</v>
      </c>
      <c r="BL551" t="n">
        <v>1.8518</v>
      </c>
      <c r="BM551" t="n">
        <v>1.8688</v>
      </c>
      <c r="BN551" t="n">
        <v>2.0511</v>
      </c>
      <c r="BO551" t="n">
        <v>2.0689</v>
      </c>
      <c r="BP551" t="n">
        <v>2.0638</v>
      </c>
      <c r="BQ551" t="n">
        <v>2.0502</v>
      </c>
      <c r="BR551" t="n">
        <v>2.0302</v>
      </c>
      <c r="BS551" t="n">
        <v>1.9899</v>
      </c>
      <c r="BT551" t="n">
        <v>1.859</v>
      </c>
      <c r="BU551" t="n">
        <v>1.823</v>
      </c>
      <c r="BV551" t="n">
        <v>1.7933</v>
      </c>
      <c r="BW551" t="n">
        <v>1.7732</v>
      </c>
    </row>
    <row r="552">
      <c r="A552" s="1112" t="n">
        <v>45056</v>
      </c>
      <c r="B552" s="63" t="n">
        <v>216196</v>
      </c>
      <c r="AF552" t="n">
        <v>2.4949</v>
      </c>
      <c r="AG552" t="n">
        <v>2.4475</v>
      </c>
      <c r="AH552" t="n">
        <v>2.3995</v>
      </c>
      <c r="AI552" t="n">
        <v>2.3496</v>
      </c>
      <c r="AJ552" t="n">
        <v>2.1837</v>
      </c>
      <c r="AK552" t="n">
        <v>2.1337</v>
      </c>
      <c r="AL552" t="n">
        <v>2.1004</v>
      </c>
      <c r="AM552" t="n">
        <v>2.0897</v>
      </c>
      <c r="AN552" t="n">
        <v>2.089</v>
      </c>
      <c r="AO552" t="n">
        <v>2.0958</v>
      </c>
      <c r="AP552" t="n">
        <v>2.2489</v>
      </c>
      <c r="AQ552" t="n">
        <v>2.246</v>
      </c>
      <c r="AR552" t="n">
        <v>2.2343</v>
      </c>
      <c r="AS552" t="n">
        <v>2.2138</v>
      </c>
      <c r="AT552" t="n">
        <v>2.1865</v>
      </c>
      <c r="AU552" t="n">
        <v>2.1499</v>
      </c>
      <c r="AV552" t="n">
        <v>2.0059</v>
      </c>
      <c r="AW552" t="n">
        <v>1.9772</v>
      </c>
      <c r="AX552" t="n">
        <v>1.9568</v>
      </c>
      <c r="AY552" t="n">
        <v>1.9429</v>
      </c>
      <c r="AZ552" t="n">
        <v>1.9456</v>
      </c>
      <c r="BA552" t="n">
        <v>1.9584</v>
      </c>
      <c r="BB552" t="n">
        <v>2.1335</v>
      </c>
      <c r="BC552" t="n">
        <v>2.1455</v>
      </c>
      <c r="BD552" t="n">
        <v>2.1461</v>
      </c>
      <c r="BE552" t="n">
        <v>2.1287</v>
      </c>
      <c r="BF552" t="n">
        <v>2.1048</v>
      </c>
      <c r="BG552" t="n">
        <v>2.0606</v>
      </c>
      <c r="BH552" t="n">
        <v>1.9251</v>
      </c>
      <c r="BI552" t="n">
        <v>1.8855</v>
      </c>
      <c r="BJ552" t="n">
        <v>1.8532</v>
      </c>
      <c r="BK552" t="n">
        <v>1.8384</v>
      </c>
      <c r="BL552" t="n">
        <v>1.8432</v>
      </c>
      <c r="BM552" t="n">
        <v>1.8602</v>
      </c>
      <c r="BN552" t="n">
        <v>2.0425</v>
      </c>
      <c r="BO552" t="n">
        <v>2.0603</v>
      </c>
      <c r="BP552" t="n">
        <v>2.0552</v>
      </c>
      <c r="BQ552" t="n">
        <v>2.0416</v>
      </c>
      <c r="BR552" t="n">
        <v>2.0216</v>
      </c>
      <c r="BS552" t="n">
        <v>1.9813</v>
      </c>
      <c r="BT552" t="n">
        <v>1.8504</v>
      </c>
      <c r="BU552" t="n">
        <v>1.8144</v>
      </c>
      <c r="BV552" t="n">
        <v>1.7847</v>
      </c>
      <c r="BW552" t="n">
        <v>1.7646</v>
      </c>
    </row>
    <row r="553">
      <c r="A553" s="1112" t="n">
        <v>45057</v>
      </c>
      <c r="B553" s="63" t="n">
        <v>128033</v>
      </c>
      <c r="AF553" t="n">
        <v>2.4577</v>
      </c>
      <c r="AG553" t="n">
        <v>2.4093</v>
      </c>
      <c r="AH553" t="n">
        <v>2.3621</v>
      </c>
      <c r="AI553" t="n">
        <v>2.313</v>
      </c>
      <c r="AJ553" t="n">
        <v>2.1464</v>
      </c>
      <c r="AK553" t="n">
        <v>2.0966</v>
      </c>
      <c r="AL553" t="n">
        <v>2.0639</v>
      </c>
      <c r="AM553" t="n">
        <v>2.0545</v>
      </c>
      <c r="AN553" t="n">
        <v>2.0552</v>
      </c>
      <c r="AO553" t="n">
        <v>2.0637</v>
      </c>
      <c r="AP553" t="n">
        <v>2.218</v>
      </c>
      <c r="AQ553" t="n">
        <v>2.2149</v>
      </c>
      <c r="AR553" t="n">
        <v>2.2027</v>
      </c>
      <c r="AS553" t="n">
        <v>2.1825</v>
      </c>
      <c r="AT553" t="n">
        <v>2.1555</v>
      </c>
      <c r="AU553" t="n">
        <v>2.1191</v>
      </c>
      <c r="AV553" t="n">
        <v>1.9752</v>
      </c>
      <c r="AW553" t="n">
        <v>1.9467</v>
      </c>
      <c r="AX553" t="n">
        <v>1.9267</v>
      </c>
      <c r="AY553" t="n">
        <v>1.9128</v>
      </c>
      <c r="AZ553" t="n">
        <v>1.9155</v>
      </c>
      <c r="BA553" t="n">
        <v>1.9283</v>
      </c>
      <c r="BB553" t="n">
        <v>2.1034</v>
      </c>
      <c r="BC553" t="n">
        <v>2.1154</v>
      </c>
      <c r="BD553" t="n">
        <v>2.116</v>
      </c>
      <c r="BE553" t="n">
        <v>2.0986</v>
      </c>
      <c r="BF553" t="n">
        <v>2.0747</v>
      </c>
      <c r="BG553" t="n">
        <v>2.0305</v>
      </c>
      <c r="BH553" t="n">
        <v>1.895</v>
      </c>
      <c r="BI553" t="n">
        <v>1.8554</v>
      </c>
      <c r="BJ553" t="n">
        <v>1.8231</v>
      </c>
      <c r="BK553" t="n">
        <v>1.8083</v>
      </c>
      <c r="BL553" t="n">
        <v>1.8131</v>
      </c>
      <c r="BM553" t="n">
        <v>1.8301</v>
      </c>
      <c r="BN553" t="n">
        <v>2.0124</v>
      </c>
      <c r="BO553" t="n">
        <v>2.0302</v>
      </c>
      <c r="BP553" t="n">
        <v>2.0251</v>
      </c>
      <c r="BQ553" t="n">
        <v>2.0115</v>
      </c>
      <c r="BR553" t="n">
        <v>1.9915</v>
      </c>
      <c r="BS553" t="n">
        <v>1.9512</v>
      </c>
      <c r="BT553" t="n">
        <v>1.8203</v>
      </c>
      <c r="BU553" t="n">
        <v>1.7843</v>
      </c>
      <c r="BV553" t="n">
        <v>1.7546</v>
      </c>
      <c r="BW553" t="n">
        <v>1.7345</v>
      </c>
    </row>
    <row r="554">
      <c r="A554" s="1112" t="n">
        <v>45058</v>
      </c>
      <c r="B554" s="63" t="n">
        <v>173981</v>
      </c>
      <c r="AF554" t="n">
        <v>2.4302</v>
      </c>
      <c r="AG554" t="n">
        <v>2.3811</v>
      </c>
      <c r="AH554" t="n">
        <v>2.3326</v>
      </c>
      <c r="AI554" t="n">
        <v>2.2822</v>
      </c>
      <c r="AJ554" t="n">
        <v>2.1124</v>
      </c>
      <c r="AK554" t="n">
        <v>2.0609</v>
      </c>
      <c r="AL554" t="n">
        <v>2.0282</v>
      </c>
      <c r="AM554" t="n">
        <v>2.0194</v>
      </c>
      <c r="AN554" t="n">
        <v>2.0213</v>
      </c>
      <c r="AO554" t="n">
        <v>2.0311</v>
      </c>
      <c r="AP554" t="n">
        <v>2.1852</v>
      </c>
      <c r="AQ554" t="n">
        <v>2.1814</v>
      </c>
      <c r="AR554" t="n">
        <v>2.1693</v>
      </c>
      <c r="AS554" t="n">
        <v>2.1495</v>
      </c>
      <c r="AT554" t="n">
        <v>2.1236</v>
      </c>
      <c r="AU554" t="n">
        <v>2.0881</v>
      </c>
      <c r="AV554" t="n">
        <v>1.9477</v>
      </c>
      <c r="AW554" t="n">
        <v>1.9206</v>
      </c>
      <c r="AX554" t="n">
        <v>1.9007</v>
      </c>
      <c r="AY554" t="n">
        <v>1.8872</v>
      </c>
      <c r="AZ554" t="n">
        <v>1.8903</v>
      </c>
      <c r="BA554" t="n">
        <v>1.9034</v>
      </c>
      <c r="BB554" t="n">
        <v>2.0789</v>
      </c>
      <c r="BC554" t="n">
        <v>2.0913</v>
      </c>
      <c r="BD554" t="n">
        <v>2.0923</v>
      </c>
      <c r="BE554" t="n">
        <v>2.0753</v>
      </c>
      <c r="BF554" t="n">
        <v>2.0518</v>
      </c>
      <c r="BG554" t="n">
        <v>2.0079</v>
      </c>
      <c r="BH554" t="n">
        <v>1.8728</v>
      </c>
      <c r="BI554" t="n">
        <v>1.8336</v>
      </c>
      <c r="BJ554" t="n">
        <v>1.8017</v>
      </c>
      <c r="BK554" t="n">
        <v>1.7869</v>
      </c>
      <c r="BL554" t="n">
        <v>1.7917</v>
      </c>
      <c r="BM554" t="n">
        <v>1.8087</v>
      </c>
      <c r="BN554" t="n">
        <v>1.991</v>
      </c>
      <c r="BO554" t="n">
        <v>2.0088</v>
      </c>
      <c r="BP554" t="n">
        <v>2.0037</v>
      </c>
      <c r="BQ554" t="n">
        <v>1.9901</v>
      </c>
      <c r="BR554" t="n">
        <v>1.9701</v>
      </c>
      <c r="BS554" t="n">
        <v>1.9298</v>
      </c>
      <c r="BT554" t="n">
        <v>1.7989</v>
      </c>
      <c r="BU554" t="n">
        <v>1.7629</v>
      </c>
      <c r="BV554" t="n">
        <v>1.7332</v>
      </c>
      <c r="BW554" t="n">
        <v>1.7131</v>
      </c>
    </row>
    <row r="555">
      <c r="A555" s="1112" t="n">
        <v>45061</v>
      </c>
      <c r="B555" s="63" t="n">
        <v>169767</v>
      </c>
      <c r="AF555" t="n">
        <v>2.472</v>
      </c>
      <c r="AG555" t="n">
        <v>2.4235</v>
      </c>
      <c r="AH555" t="n">
        <v>2.3764</v>
      </c>
      <c r="AI555" t="n">
        <v>2.3247</v>
      </c>
      <c r="AJ555" t="n">
        <v>2.1498</v>
      </c>
      <c r="AK555" t="n">
        <v>2.0951</v>
      </c>
      <c r="AL555" t="n">
        <v>2.0613</v>
      </c>
      <c r="AM555" t="n">
        <v>2.0514</v>
      </c>
      <c r="AN555" t="n">
        <v>2.0533</v>
      </c>
      <c r="AO555" t="n">
        <v>2.0637</v>
      </c>
      <c r="AP555" t="n">
        <v>2.2205</v>
      </c>
      <c r="AQ555" t="n">
        <v>2.2167</v>
      </c>
      <c r="AR555" t="n">
        <v>2.2046</v>
      </c>
      <c r="AS555" t="n">
        <v>2.1848</v>
      </c>
      <c r="AT555" t="n">
        <v>2.1589</v>
      </c>
      <c r="AU555" t="n">
        <v>2.1234</v>
      </c>
      <c r="AV555" t="n">
        <v>1.983</v>
      </c>
      <c r="AW555" t="n">
        <v>1.9559</v>
      </c>
      <c r="AX555" t="n">
        <v>1.936</v>
      </c>
      <c r="AY555" t="n">
        <v>1.9225</v>
      </c>
      <c r="AZ555" t="n">
        <v>1.9256</v>
      </c>
      <c r="BA555" t="n">
        <v>1.9387</v>
      </c>
      <c r="BB555" t="n">
        <v>2.1142</v>
      </c>
      <c r="BC555" t="n">
        <v>2.1266</v>
      </c>
      <c r="BD555" t="n">
        <v>2.1276</v>
      </c>
      <c r="BE555" t="n">
        <v>2.1106</v>
      </c>
      <c r="BF555" t="n">
        <v>2.0871</v>
      </c>
      <c r="BG555" t="n">
        <v>2.0432</v>
      </c>
      <c r="BH555" t="n">
        <v>1.9081</v>
      </c>
      <c r="BI555" t="n">
        <v>1.8689</v>
      </c>
      <c r="BJ555" t="n">
        <v>1.837</v>
      </c>
      <c r="BK555" t="n">
        <v>1.8222</v>
      </c>
      <c r="BL555" t="n">
        <v>1.827</v>
      </c>
      <c r="BM555" t="n">
        <v>1.844</v>
      </c>
      <c r="BN555" t="n">
        <v>2.0263</v>
      </c>
      <c r="BO555" t="n">
        <v>2.0441</v>
      </c>
      <c r="BP555" t="n">
        <v>2.039</v>
      </c>
      <c r="BQ555" t="n">
        <v>2.0254</v>
      </c>
      <c r="BR555" t="n">
        <v>2.0054</v>
      </c>
      <c r="BS555" t="n">
        <v>1.9651</v>
      </c>
      <c r="BT555" t="n">
        <v>1.8342</v>
      </c>
      <c r="BU555" t="n">
        <v>1.7982</v>
      </c>
      <c r="BV555" t="n">
        <v>1.7685</v>
      </c>
      <c r="BW555" t="n">
        <v>1.7484</v>
      </c>
    </row>
    <row r="556">
      <c r="A556" s="1112" t="n">
        <v>45062</v>
      </c>
      <c r="B556" s="63" t="n">
        <v>159874</v>
      </c>
      <c r="AF556" t="n">
        <v>2.4791</v>
      </c>
      <c r="AG556" t="n">
        <v>2.4294</v>
      </c>
      <c r="AH556" t="n">
        <v>2.3793</v>
      </c>
      <c r="AI556" t="n">
        <v>2.3253</v>
      </c>
      <c r="AJ556" t="n">
        <v>2.1466</v>
      </c>
      <c r="AK556" t="n">
        <v>2.0912</v>
      </c>
      <c r="AL556" t="n">
        <v>2.0568</v>
      </c>
      <c r="AM556" t="n">
        <v>2.0451</v>
      </c>
      <c r="AN556" t="n">
        <v>2.0457</v>
      </c>
      <c r="AO556" t="n">
        <v>2.0553</v>
      </c>
      <c r="AP556" t="n">
        <v>2.2103</v>
      </c>
      <c r="AQ556" t="n">
        <v>2.2073</v>
      </c>
      <c r="AR556" t="n">
        <v>2.1961</v>
      </c>
      <c r="AS556" t="n">
        <v>2.1762</v>
      </c>
      <c r="AT556" t="n">
        <v>2.1503</v>
      </c>
      <c r="AU556" t="n">
        <v>2.1148</v>
      </c>
      <c r="AV556" t="n">
        <v>1.9744</v>
      </c>
      <c r="AW556" t="n">
        <v>1.9473</v>
      </c>
      <c r="AX556" t="n">
        <v>1.9274</v>
      </c>
      <c r="AY556" t="n">
        <v>1.9139</v>
      </c>
      <c r="AZ556" t="n">
        <v>1.917</v>
      </c>
      <c r="BA556" t="n">
        <v>1.9301</v>
      </c>
      <c r="BB556" t="n">
        <v>2.1056</v>
      </c>
      <c r="BC556" t="n">
        <v>2.118</v>
      </c>
      <c r="BD556" t="n">
        <v>2.119</v>
      </c>
      <c r="BE556" t="n">
        <v>2.102</v>
      </c>
      <c r="BF556" t="n">
        <v>2.0785</v>
      </c>
      <c r="BG556" t="n">
        <v>2.0346</v>
      </c>
      <c r="BH556" t="n">
        <v>1.8995</v>
      </c>
      <c r="BI556" t="n">
        <v>1.8603</v>
      </c>
      <c r="BJ556" t="n">
        <v>1.8284</v>
      </c>
      <c r="BK556" t="n">
        <v>1.8136</v>
      </c>
      <c r="BL556" t="n">
        <v>1.8184</v>
      </c>
      <c r="BM556" t="n">
        <v>1.8354</v>
      </c>
      <c r="BN556" t="n">
        <v>2.0177</v>
      </c>
      <c r="BO556" t="n">
        <v>2.0355</v>
      </c>
      <c r="BP556" t="n">
        <v>2.0304</v>
      </c>
      <c r="BQ556" t="n">
        <v>2.0168</v>
      </c>
      <c r="BR556" t="n">
        <v>1.9968</v>
      </c>
      <c r="BS556" t="n">
        <v>1.9565</v>
      </c>
      <c r="BT556" t="n">
        <v>1.8256</v>
      </c>
      <c r="BU556" t="n">
        <v>1.7896</v>
      </c>
      <c r="BV556" t="n">
        <v>1.7599</v>
      </c>
      <c r="BW556" t="n">
        <v>1.7398</v>
      </c>
    </row>
    <row r="557">
      <c r="A557" s="1112" t="n">
        <v>45063</v>
      </c>
      <c r="B557" s="63" t="n">
        <v>194174</v>
      </c>
      <c r="AF557" t="n">
        <v>2.5692</v>
      </c>
      <c r="AG557" t="n">
        <v>2.5139</v>
      </c>
      <c r="AH557" t="n">
        <v>2.4597</v>
      </c>
      <c r="AI557" t="n">
        <v>2.4018</v>
      </c>
      <c r="AJ557" t="n">
        <v>2.2187</v>
      </c>
      <c r="AK557" t="n">
        <v>2.1604</v>
      </c>
      <c r="AL557" t="n">
        <v>2.1229</v>
      </c>
      <c r="AM557" t="n">
        <v>2.1094</v>
      </c>
      <c r="AN557" t="n">
        <v>2.1083</v>
      </c>
      <c r="AO557" t="n">
        <v>2.117</v>
      </c>
      <c r="AP557" t="n">
        <v>2.2723</v>
      </c>
      <c r="AQ557" t="n">
        <v>2.2689</v>
      </c>
      <c r="AR557" t="n">
        <v>2.2566</v>
      </c>
      <c r="AS557" t="n">
        <v>2.2371</v>
      </c>
      <c r="AT557" t="n">
        <v>2.2096</v>
      </c>
      <c r="AU557" t="n">
        <v>2.1729</v>
      </c>
      <c r="AV557" t="n">
        <v>2.0269</v>
      </c>
      <c r="AW557" t="n">
        <v>1.9964</v>
      </c>
      <c r="AX557" t="n">
        <v>1.9754</v>
      </c>
      <c r="AY557" t="n">
        <v>1.9619</v>
      </c>
      <c r="AZ557" t="n">
        <v>1.965</v>
      </c>
      <c r="BA557" t="n">
        <v>1.9781</v>
      </c>
      <c r="BB557" t="n">
        <v>2.1536</v>
      </c>
      <c r="BC557" t="n">
        <v>2.166</v>
      </c>
      <c r="BD557" t="n">
        <v>2.167</v>
      </c>
      <c r="BE557" t="n">
        <v>2.15</v>
      </c>
      <c r="BF557" t="n">
        <v>2.1265</v>
      </c>
      <c r="BG557" t="n">
        <v>2.0826</v>
      </c>
      <c r="BH557" t="n">
        <v>1.9475</v>
      </c>
      <c r="BI557" t="n">
        <v>1.9083</v>
      </c>
      <c r="BJ557" t="n">
        <v>1.8764</v>
      </c>
      <c r="BK557" t="n">
        <v>1.8616</v>
      </c>
      <c r="BL557" t="n">
        <v>1.8664</v>
      </c>
      <c r="BM557" t="n">
        <v>1.8834</v>
      </c>
      <c r="BN557" t="n">
        <v>2.0657</v>
      </c>
      <c r="BO557" t="n">
        <v>2.0835</v>
      </c>
      <c r="BP557" t="n">
        <v>2.0784</v>
      </c>
      <c r="BQ557" t="n">
        <v>2.0648</v>
      </c>
      <c r="BR557" t="n">
        <v>2.0448</v>
      </c>
      <c r="BS557" t="n">
        <v>2.0045</v>
      </c>
      <c r="BT557" t="n">
        <v>1.8736</v>
      </c>
      <c r="BU557" t="n">
        <v>1.8376</v>
      </c>
      <c r="BV557" t="n">
        <v>1.8079</v>
      </c>
      <c r="BW557" t="n">
        <v>1.7878</v>
      </c>
    </row>
    <row r="558">
      <c r="A558" s="1112" t="n">
        <v>45064</v>
      </c>
      <c r="B558" s="63" t="n">
        <v>175872</v>
      </c>
      <c r="AF558" t="n">
        <v>2.5683</v>
      </c>
      <c r="AG558" t="n">
        <v>2.5049</v>
      </c>
      <c r="AH558" t="n">
        <v>2.4463</v>
      </c>
      <c r="AI558" t="n">
        <v>2.3857</v>
      </c>
      <c r="AJ558" t="n">
        <v>2.1988</v>
      </c>
      <c r="AK558" t="n">
        <v>2.1389</v>
      </c>
      <c r="AL558" t="n">
        <v>2.0998</v>
      </c>
      <c r="AM558" t="n">
        <v>2.0861</v>
      </c>
      <c r="AN558" t="n">
        <v>2.0851</v>
      </c>
      <c r="AO558" t="n">
        <v>2.094</v>
      </c>
      <c r="AP558" t="n">
        <v>2.2506</v>
      </c>
      <c r="AQ558" t="n">
        <v>2.2492</v>
      </c>
      <c r="AR558" t="n">
        <v>2.2391</v>
      </c>
      <c r="AS558" t="n">
        <v>2.2196</v>
      </c>
      <c r="AT558" t="n">
        <v>2.1921</v>
      </c>
      <c r="AU558" t="n">
        <v>2.1554</v>
      </c>
      <c r="AV558" t="n">
        <v>2.0094</v>
      </c>
      <c r="AW558" t="n">
        <v>1.9789</v>
      </c>
      <c r="AX558" t="n">
        <v>1.9579</v>
      </c>
      <c r="AY558" t="n">
        <v>1.9444</v>
      </c>
      <c r="AZ558" t="n">
        <v>1.9475</v>
      </c>
      <c r="BA558" t="n">
        <v>1.9606</v>
      </c>
      <c r="BB558" t="n">
        <v>2.1361</v>
      </c>
      <c r="BC558" t="n">
        <v>2.1485</v>
      </c>
      <c r="BD558" t="n">
        <v>2.1495</v>
      </c>
      <c r="BE558" t="n">
        <v>2.1325</v>
      </c>
      <c r="BF558" t="n">
        <v>2.109</v>
      </c>
      <c r="BG558" t="n">
        <v>2.0651</v>
      </c>
      <c r="BH558" t="n">
        <v>1.93</v>
      </c>
      <c r="BI558" t="n">
        <v>1.8908</v>
      </c>
      <c r="BJ558" t="n">
        <v>1.8589</v>
      </c>
      <c r="BK558" t="n">
        <v>1.8441</v>
      </c>
      <c r="BL558" t="n">
        <v>1.8489</v>
      </c>
      <c r="BM558" t="n">
        <v>1.8659</v>
      </c>
      <c r="BN558" t="n">
        <v>2.0482</v>
      </c>
      <c r="BO558" t="n">
        <v>2.066</v>
      </c>
      <c r="BP558" t="n">
        <v>2.0609</v>
      </c>
      <c r="BQ558" t="n">
        <v>2.0473</v>
      </c>
      <c r="BR558" t="n">
        <v>2.0273</v>
      </c>
      <c r="BS558" t="n">
        <v>1.987</v>
      </c>
      <c r="BT558" t="n">
        <v>1.8561</v>
      </c>
      <c r="BU558" t="n">
        <v>1.8201</v>
      </c>
      <c r="BV558" t="n">
        <v>1.7904</v>
      </c>
      <c r="BW558" t="n">
        <v>1.7703</v>
      </c>
    </row>
    <row r="559">
      <c r="A559" s="1112" t="n">
        <v>45065</v>
      </c>
      <c r="B559" s="63" t="n">
        <v>188198</v>
      </c>
      <c r="AF559" t="n">
        <v>2.5761</v>
      </c>
      <c r="AG559" t="n">
        <v>2.4977</v>
      </c>
      <c r="AH559" t="n">
        <v>2.4381</v>
      </c>
      <c r="AI559" t="n">
        <v>2.377</v>
      </c>
      <c r="AJ559" t="n">
        <v>2.1881</v>
      </c>
      <c r="AK559" t="n">
        <v>2.127</v>
      </c>
      <c r="AL559" t="n">
        <v>2.0877</v>
      </c>
      <c r="AM559" t="n">
        <v>2.0733</v>
      </c>
      <c r="AN559" t="n">
        <v>2.0714</v>
      </c>
      <c r="AO559" t="n">
        <v>2.0796</v>
      </c>
      <c r="AP559" t="n">
        <v>2.236</v>
      </c>
      <c r="AQ559" t="n">
        <v>2.2347</v>
      </c>
      <c r="AR559" t="n">
        <v>2.2254</v>
      </c>
      <c r="AS559" t="n">
        <v>2.2062</v>
      </c>
      <c r="AT559" t="n">
        <v>2.1789</v>
      </c>
      <c r="AU559" t="n">
        <v>2.143</v>
      </c>
      <c r="AV559" t="n">
        <v>1.997</v>
      </c>
      <c r="AW559" t="n">
        <v>1.9665</v>
      </c>
      <c r="AX559" t="n">
        <v>1.9455</v>
      </c>
      <c r="AY559" t="n">
        <v>1.932</v>
      </c>
      <c r="AZ559" t="n">
        <v>1.9351</v>
      </c>
      <c r="BA559" t="n">
        <v>1.9482</v>
      </c>
      <c r="BB559" t="n">
        <v>2.1237</v>
      </c>
      <c r="BC559" t="n">
        <v>2.1361</v>
      </c>
      <c r="BD559" t="n">
        <v>2.1371</v>
      </c>
      <c r="BE559" t="n">
        <v>2.1201</v>
      </c>
      <c r="BF559" t="n">
        <v>2.0966</v>
      </c>
      <c r="BG559" t="n">
        <v>2.0527</v>
      </c>
      <c r="BH559" t="n">
        <v>1.9176</v>
      </c>
      <c r="BI559" t="n">
        <v>1.8784</v>
      </c>
      <c r="BJ559" t="n">
        <v>1.8465</v>
      </c>
      <c r="BK559" t="n">
        <v>1.8317</v>
      </c>
      <c r="BL559" t="n">
        <v>1.8365</v>
      </c>
      <c r="BM559" t="n">
        <v>1.8535</v>
      </c>
      <c r="BN559" t="n">
        <v>2.0358</v>
      </c>
      <c r="BO559" t="n">
        <v>2.0536</v>
      </c>
      <c r="BP559" t="n">
        <v>2.0485</v>
      </c>
      <c r="BQ559" t="n">
        <v>2.0349</v>
      </c>
      <c r="BR559" t="n">
        <v>2.0149</v>
      </c>
      <c r="BS559" t="n">
        <v>1.9746</v>
      </c>
      <c r="BT559" t="n">
        <v>1.8437</v>
      </c>
      <c r="BU559" t="n">
        <v>1.8077</v>
      </c>
      <c r="BV559" t="n">
        <v>1.778</v>
      </c>
      <c r="BW559" t="n">
        <v>1.7579</v>
      </c>
    </row>
    <row r="560">
      <c r="A560" s="1112" t="n">
        <v>45068</v>
      </c>
      <c r="B560" s="63" t="n">
        <v>200669</v>
      </c>
      <c r="AF560" t="n">
        <v>2.6489</v>
      </c>
      <c r="AG560" t="n">
        <v>2.5389</v>
      </c>
      <c r="AH560" t="n">
        <v>2.4665</v>
      </c>
      <c r="AI560" t="n">
        <v>2.3974</v>
      </c>
      <c r="AJ560" t="n">
        <v>2.2015</v>
      </c>
      <c r="AK560" t="n">
        <v>2.138</v>
      </c>
      <c r="AL560" t="n">
        <v>2.0977</v>
      </c>
      <c r="AM560" t="n">
        <v>2.0832</v>
      </c>
      <c r="AN560" t="n">
        <v>2.082</v>
      </c>
      <c r="AO560" t="n">
        <v>2.0905</v>
      </c>
      <c r="AP560" t="n">
        <v>2.2466</v>
      </c>
      <c r="AQ560" t="n">
        <v>2.2454</v>
      </c>
      <c r="AR560" t="n">
        <v>2.2361</v>
      </c>
      <c r="AS560" t="n">
        <v>2.2165</v>
      </c>
      <c r="AT560" t="n">
        <v>2.1886</v>
      </c>
      <c r="AU560" t="n">
        <v>2.1522</v>
      </c>
      <c r="AV560" t="n">
        <v>2.0042</v>
      </c>
      <c r="AW560" t="n">
        <v>1.9737</v>
      </c>
      <c r="AX560" t="n">
        <v>1.9527</v>
      </c>
      <c r="AY560" t="n">
        <v>1.9392</v>
      </c>
      <c r="AZ560" t="n">
        <v>1.9423</v>
      </c>
      <c r="BA560" t="n">
        <v>1.9554</v>
      </c>
      <c r="BB560" t="n">
        <v>2.1309</v>
      </c>
      <c r="BC560" t="n">
        <v>2.1433</v>
      </c>
      <c r="BD560" t="n">
        <v>2.1443</v>
      </c>
      <c r="BE560" t="n">
        <v>2.1273</v>
      </c>
      <c r="BF560" t="n">
        <v>2.1038</v>
      </c>
      <c r="BG560" t="n">
        <v>2.0599</v>
      </c>
      <c r="BH560" t="n">
        <v>1.9248</v>
      </c>
      <c r="BI560" t="n">
        <v>1.8856</v>
      </c>
      <c r="BJ560" t="n">
        <v>1.8537</v>
      </c>
      <c r="BK560" t="n">
        <v>1.8389</v>
      </c>
      <c r="BL560" t="n">
        <v>1.8437</v>
      </c>
      <c r="BM560" t="n">
        <v>1.8607</v>
      </c>
      <c r="BN560" t="n">
        <v>2.043</v>
      </c>
      <c r="BO560" t="n">
        <v>2.0608</v>
      </c>
      <c r="BP560" t="n">
        <v>2.0557</v>
      </c>
      <c r="BQ560" t="n">
        <v>2.0421</v>
      </c>
      <c r="BR560" t="n">
        <v>2.0221</v>
      </c>
      <c r="BS560" t="n">
        <v>1.9818</v>
      </c>
      <c r="BT560" t="n">
        <v>1.8509</v>
      </c>
      <c r="BU560" t="n">
        <v>1.8149</v>
      </c>
      <c r="BV560" t="n">
        <v>1.7852</v>
      </c>
      <c r="BW560" t="n">
        <v>1.7651</v>
      </c>
    </row>
    <row r="561">
      <c r="A561" s="1112" t="n">
        <v>45069</v>
      </c>
      <c r="B561" s="63" t="n">
        <v>244792</v>
      </c>
      <c r="AF561" t="n">
        <v>2.6622</v>
      </c>
      <c r="AG561" t="n">
        <v>2.56</v>
      </c>
      <c r="AH561" t="n">
        <v>2.4906</v>
      </c>
      <c r="AI561" t="n">
        <v>2.4215</v>
      </c>
      <c r="AJ561" t="n">
        <v>2.2245</v>
      </c>
      <c r="AK561" t="n">
        <v>2.1596</v>
      </c>
      <c r="AL561" t="n">
        <v>2.1179</v>
      </c>
      <c r="AM561" t="n">
        <v>2.103</v>
      </c>
      <c r="AN561" t="n">
        <v>2.1017</v>
      </c>
      <c r="AO561" t="n">
        <v>2.11</v>
      </c>
      <c r="AP561" t="n">
        <v>2.2654</v>
      </c>
      <c r="AQ561" t="n">
        <v>2.2629</v>
      </c>
      <c r="AR561" t="n">
        <v>2.2522</v>
      </c>
      <c r="AS561" t="n">
        <v>2.2312</v>
      </c>
      <c r="AT561" t="n">
        <v>2.2019</v>
      </c>
      <c r="AU561" t="n">
        <v>2.1651</v>
      </c>
      <c r="AV561" t="n">
        <v>2.0139</v>
      </c>
      <c r="AW561" t="n">
        <v>1.9836</v>
      </c>
      <c r="AX561" t="n">
        <v>1.9626</v>
      </c>
      <c r="AY561" t="n">
        <v>1.9491</v>
      </c>
      <c r="AZ561" t="n">
        <v>1.9522</v>
      </c>
      <c r="BA561" t="n">
        <v>1.9653</v>
      </c>
      <c r="BB561" t="n">
        <v>2.1408</v>
      </c>
      <c r="BC561" t="n">
        <v>2.1532</v>
      </c>
      <c r="BD561" t="n">
        <v>2.1542</v>
      </c>
      <c r="BE561" t="n">
        <v>2.1372</v>
      </c>
      <c r="BF561" t="n">
        <v>2.1137</v>
      </c>
      <c r="BG561" t="n">
        <v>2.0698</v>
      </c>
      <c r="BH561" t="n">
        <v>1.9347</v>
      </c>
      <c r="BI561" t="n">
        <v>1.8955</v>
      </c>
      <c r="BJ561" t="n">
        <v>1.8636</v>
      </c>
      <c r="BK561" t="n">
        <v>1.8488</v>
      </c>
      <c r="BL561" t="n">
        <v>1.8536</v>
      </c>
      <c r="BM561" t="n">
        <v>1.8706</v>
      </c>
      <c r="BN561" t="n">
        <v>2.0529</v>
      </c>
      <c r="BO561" t="n">
        <v>2.0707</v>
      </c>
      <c r="BP561" t="n">
        <v>2.0656</v>
      </c>
      <c r="BQ561" t="n">
        <v>2.052</v>
      </c>
      <c r="BR561" t="n">
        <v>2.032</v>
      </c>
      <c r="BS561" t="n">
        <v>1.9917</v>
      </c>
      <c r="BT561" t="n">
        <v>1.8608</v>
      </c>
      <c r="BU561" t="n">
        <v>1.8248</v>
      </c>
      <c r="BV561" t="n">
        <v>1.7951</v>
      </c>
      <c r="BW561" t="n">
        <v>1.775</v>
      </c>
    </row>
    <row r="562">
      <c r="A562" s="1112" t="n">
        <v>45070</v>
      </c>
      <c r="B562" s="63" t="n">
        <v>207397</v>
      </c>
      <c r="AF562" t="n">
        <v>2.7212</v>
      </c>
      <c r="AG562" t="n">
        <v>2.62</v>
      </c>
      <c r="AH562" t="n">
        <v>2.5452</v>
      </c>
      <c r="AI562" t="n">
        <v>2.4712</v>
      </c>
      <c r="AJ562" t="n">
        <v>2.2711</v>
      </c>
      <c r="AK562" t="n">
        <v>2.2037</v>
      </c>
      <c r="AL562" t="n">
        <v>2.1604</v>
      </c>
      <c r="AM562" t="n">
        <v>2.1443</v>
      </c>
      <c r="AN562" t="n">
        <v>2.1418</v>
      </c>
      <c r="AO562" t="n">
        <v>2.1491</v>
      </c>
      <c r="AP562" t="n">
        <v>2.3034</v>
      </c>
      <c r="AQ562" t="n">
        <v>2.3016</v>
      </c>
      <c r="AR562" t="n">
        <v>2.2905</v>
      </c>
      <c r="AS562" t="n">
        <v>2.2692</v>
      </c>
      <c r="AT562" t="n">
        <v>2.2391</v>
      </c>
      <c r="AU562" t="n">
        <v>2.1991</v>
      </c>
      <c r="AV562" t="n">
        <v>2.0441</v>
      </c>
      <c r="AW562" t="n">
        <v>2.0131</v>
      </c>
      <c r="AX562" t="n">
        <v>1.9926</v>
      </c>
      <c r="AY562" t="n">
        <v>1.9791</v>
      </c>
      <c r="AZ562" t="n">
        <v>1.9822</v>
      </c>
      <c r="BA562" t="n">
        <v>1.9953</v>
      </c>
      <c r="BB562" t="n">
        <v>2.1708</v>
      </c>
      <c r="BC562" t="n">
        <v>2.1832</v>
      </c>
      <c r="BD562" t="n">
        <v>2.1842</v>
      </c>
      <c r="BE562" t="n">
        <v>2.1672</v>
      </c>
      <c r="BF562" t="n">
        <v>2.1437</v>
      </c>
      <c r="BG562" t="n">
        <v>2.0998</v>
      </c>
      <c r="BH562" t="n">
        <v>1.9647</v>
      </c>
      <c r="BI562" t="n">
        <v>1.9255</v>
      </c>
      <c r="BJ562" t="n">
        <v>1.8936</v>
      </c>
      <c r="BK562" t="n">
        <v>1.8788</v>
      </c>
      <c r="BL562" t="n">
        <v>1.8836</v>
      </c>
      <c r="BM562" t="n">
        <v>1.9006</v>
      </c>
      <c r="BN562" t="n">
        <v>2.0829</v>
      </c>
      <c r="BO562" t="n">
        <v>2.1007</v>
      </c>
      <c r="BP562" t="n">
        <v>2.0956</v>
      </c>
      <c r="BQ562" t="n">
        <v>2.082</v>
      </c>
      <c r="BR562" t="n">
        <v>2.062</v>
      </c>
      <c r="BS562" t="n">
        <v>2.0217</v>
      </c>
      <c r="BT562" t="n">
        <v>1.8908</v>
      </c>
      <c r="BU562" t="n">
        <v>1.8548</v>
      </c>
      <c r="BV562" t="n">
        <v>1.8251</v>
      </c>
      <c r="BW562" t="n">
        <v>1.805</v>
      </c>
    </row>
    <row r="563">
      <c r="A563" s="1112" t="n">
        <v>45071</v>
      </c>
      <c r="B563" s="63" t="n">
        <v>175250</v>
      </c>
      <c r="AF563" t="n">
        <v>2.6735</v>
      </c>
      <c r="AG563" t="n">
        <v>2.5526</v>
      </c>
      <c r="AH563" t="n">
        <v>2.4804</v>
      </c>
      <c r="AI563" t="n">
        <v>2.4088</v>
      </c>
      <c r="AJ563" t="n">
        <v>2.2133</v>
      </c>
      <c r="AK563" t="n">
        <v>2.1467</v>
      </c>
      <c r="AL563" t="n">
        <v>2.1034</v>
      </c>
      <c r="AM563" t="n">
        <v>2.0872</v>
      </c>
      <c r="AN563" t="n">
        <v>2.0845</v>
      </c>
      <c r="AO563" t="n">
        <v>2.0918</v>
      </c>
      <c r="AP563" t="n">
        <v>2.247</v>
      </c>
      <c r="AQ563" t="n">
        <v>2.2446</v>
      </c>
      <c r="AR563" t="n">
        <v>2.2324</v>
      </c>
      <c r="AS563" t="n">
        <v>2.2105</v>
      </c>
      <c r="AT563" t="n">
        <v>2.181</v>
      </c>
      <c r="AU563" t="n">
        <v>2.142</v>
      </c>
      <c r="AV563" t="n">
        <v>1.989</v>
      </c>
      <c r="AW563" t="n">
        <v>1.9591</v>
      </c>
      <c r="AX563" t="n">
        <v>1.9394</v>
      </c>
      <c r="AY563" t="n">
        <v>1.926</v>
      </c>
      <c r="AZ563" t="n">
        <v>1.9291</v>
      </c>
      <c r="BA563" t="n">
        <v>1.9422</v>
      </c>
      <c r="BB563" t="n">
        <v>2.1177</v>
      </c>
      <c r="BC563" t="n">
        <v>2.1301</v>
      </c>
      <c r="BD563" t="n">
        <v>2.1311</v>
      </c>
      <c r="BE563" t="n">
        <v>2.1141</v>
      </c>
      <c r="BF563" t="n">
        <v>2.0906</v>
      </c>
      <c r="BG563" t="n">
        <v>2.0467</v>
      </c>
      <c r="BH563" t="n">
        <v>1.9116</v>
      </c>
      <c r="BI563" t="n">
        <v>1.8724</v>
      </c>
      <c r="BJ563" t="n">
        <v>1.8405</v>
      </c>
      <c r="BK563" t="n">
        <v>1.8257</v>
      </c>
      <c r="BL563" t="n">
        <v>1.8305</v>
      </c>
      <c r="BM563" t="n">
        <v>1.8475</v>
      </c>
      <c r="BN563" t="n">
        <v>2.0298</v>
      </c>
      <c r="BO563" t="n">
        <v>2.0476</v>
      </c>
      <c r="BP563" t="n">
        <v>2.0425</v>
      </c>
      <c r="BQ563" t="n">
        <v>2.0289</v>
      </c>
      <c r="BR563" t="n">
        <v>2.0089</v>
      </c>
      <c r="BS563" t="n">
        <v>1.9686</v>
      </c>
      <c r="BT563" t="n">
        <v>1.8377</v>
      </c>
      <c r="BU563" t="n">
        <v>1.8017</v>
      </c>
      <c r="BV563" t="n">
        <v>1.772</v>
      </c>
      <c r="BW563" t="n">
        <v>1.7519</v>
      </c>
    </row>
    <row r="564">
      <c r="A564" s="1112" t="n">
        <v>45072</v>
      </c>
      <c r="B564" s="63" t="n">
        <v>198549</v>
      </c>
      <c r="AF564" t="n">
        <v>2.7034</v>
      </c>
      <c r="AG564" t="n">
        <v>2.5913</v>
      </c>
      <c r="AH564" t="n">
        <v>2.5175</v>
      </c>
      <c r="AI564" t="n">
        <v>2.4425</v>
      </c>
      <c r="AJ564" t="n">
        <v>2.244</v>
      </c>
      <c r="AK564" t="n">
        <v>2.1751</v>
      </c>
      <c r="AL564" t="n">
        <v>2.1292</v>
      </c>
      <c r="AM564" t="n">
        <v>2.1128</v>
      </c>
      <c r="AN564" t="n">
        <v>2.1102</v>
      </c>
      <c r="AO564" t="n">
        <v>2.1168</v>
      </c>
      <c r="AP564" t="n">
        <v>2.2716</v>
      </c>
      <c r="AQ564" t="n">
        <v>2.2684</v>
      </c>
      <c r="AR564" t="n">
        <v>2.2542</v>
      </c>
      <c r="AS564" t="n">
        <v>2.2313</v>
      </c>
      <c r="AT564" t="n">
        <v>2.2018</v>
      </c>
      <c r="AU564" t="n">
        <v>2.1623</v>
      </c>
      <c r="AV564" t="n">
        <v>2.0088</v>
      </c>
      <c r="AW564" t="n">
        <v>1.9789</v>
      </c>
      <c r="AX564" t="n">
        <v>1.9592</v>
      </c>
      <c r="AY564" t="n">
        <v>1.9458</v>
      </c>
      <c r="AZ564" t="n">
        <v>1.9489</v>
      </c>
      <c r="BA564" t="n">
        <v>1.962</v>
      </c>
      <c r="BB564" t="n">
        <v>2.1375</v>
      </c>
      <c r="BC564" t="n">
        <v>2.1499</v>
      </c>
      <c r="BD564" t="n">
        <v>2.1509</v>
      </c>
      <c r="BE564" t="n">
        <v>2.1339</v>
      </c>
      <c r="BF564" t="n">
        <v>2.1104</v>
      </c>
      <c r="BG564" t="n">
        <v>2.0665</v>
      </c>
      <c r="BH564" t="n">
        <v>1.9314</v>
      </c>
      <c r="BI564" t="n">
        <v>1.8922</v>
      </c>
      <c r="BJ564" t="n">
        <v>1.8603</v>
      </c>
      <c r="BK564" t="n">
        <v>1.8455</v>
      </c>
      <c r="BL564" t="n">
        <v>1.8503</v>
      </c>
      <c r="BM564" t="n">
        <v>1.8673</v>
      </c>
      <c r="BN564" t="n">
        <v>2.0496</v>
      </c>
      <c r="BO564" t="n">
        <v>2.0674</v>
      </c>
      <c r="BP564" t="n">
        <v>2.0623</v>
      </c>
      <c r="BQ564" t="n">
        <v>2.0487</v>
      </c>
      <c r="BR564" t="n">
        <v>2.0287</v>
      </c>
      <c r="BS564" t="n">
        <v>1.9884</v>
      </c>
      <c r="BT564" t="n">
        <v>1.8575</v>
      </c>
      <c r="BU564" t="n">
        <v>1.8215</v>
      </c>
      <c r="BV564" t="n">
        <v>1.7918</v>
      </c>
      <c r="BW564" t="n">
        <v>1.7717</v>
      </c>
    </row>
    <row r="565">
      <c r="A565" s="104" t="n">
        <v>45075</v>
      </c>
      <c r="AF565" s="192" t="n">
        <v>2.7034</v>
      </c>
      <c r="AG565" s="192" t="n">
        <v>2.5913</v>
      </c>
      <c r="AH565" s="192" t="n">
        <v>2.5175</v>
      </c>
      <c r="AI565" s="192" t="n">
        <v>2.4425</v>
      </c>
      <c r="AJ565" s="192" t="n">
        <v>2.244</v>
      </c>
      <c r="AK565" s="192" t="n">
        <v>2.1751</v>
      </c>
      <c r="AL565" s="192" t="n">
        <v>2.1292</v>
      </c>
      <c r="AM565" s="192" t="n">
        <v>2.1128</v>
      </c>
      <c r="AN565" s="192" t="n">
        <v>2.1102</v>
      </c>
      <c r="AO565" s="192" t="n">
        <v>2.1168</v>
      </c>
      <c r="AP565" s="192" t="n">
        <v>2.2716</v>
      </c>
      <c r="AQ565" s="192" t="n">
        <v>2.2684</v>
      </c>
      <c r="AR565" s="192" t="n">
        <v>2.2542</v>
      </c>
      <c r="AS565" s="192" t="n">
        <v>2.2313</v>
      </c>
      <c r="AT565" s="192" t="n">
        <v>2.2018</v>
      </c>
      <c r="AU565" s="192" t="n">
        <v>2.1623</v>
      </c>
      <c r="AV565" s="192" t="n">
        <v>2.0088</v>
      </c>
      <c r="AW565" s="192" t="n">
        <v>1.9789</v>
      </c>
      <c r="AX565" s="192" t="n">
        <v>1.9592</v>
      </c>
      <c r="AY565" s="192" t="n">
        <v>1.9458</v>
      </c>
      <c r="AZ565" s="192" t="n">
        <v>1.9489</v>
      </c>
      <c r="BA565" s="192" t="n">
        <v>1.962</v>
      </c>
      <c r="BB565" s="192" t="n">
        <v>2.1375</v>
      </c>
      <c r="BC565" s="192" t="n">
        <v>2.1499</v>
      </c>
      <c r="BD565" s="192" t="n">
        <v>2.1509</v>
      </c>
      <c r="BE565" s="192" t="n">
        <v>2.1339</v>
      </c>
      <c r="BF565" s="192" t="n">
        <v>2.1104</v>
      </c>
      <c r="BG565" s="192" t="n">
        <v>2.0665</v>
      </c>
      <c r="BH565" s="192" t="n">
        <v>1.9314</v>
      </c>
      <c r="BI565" s="192" t="n">
        <v>1.8922</v>
      </c>
      <c r="BJ565" s="192" t="n">
        <v>1.8603</v>
      </c>
      <c r="BK565" s="192" t="n">
        <v>1.8455</v>
      </c>
      <c r="BL565" s="192" t="n">
        <v>1.8503</v>
      </c>
      <c r="BM565" s="192" t="n">
        <v>1.8673</v>
      </c>
      <c r="BN565" s="192" t="n">
        <v>2.0496</v>
      </c>
      <c r="BO565" s="192" t="n">
        <v>2.0674</v>
      </c>
      <c r="BP565" s="192" t="n">
        <v>2.0623</v>
      </c>
      <c r="BQ565" s="192" t="n">
        <v>2.0487</v>
      </c>
      <c r="BR565" s="192" t="n">
        <v>2.0287</v>
      </c>
      <c r="BS565" s="192" t="n">
        <v>1.9884</v>
      </c>
      <c r="BT565" s="192" t="n">
        <v>1.8575</v>
      </c>
      <c r="BU565" s="192" t="n">
        <v>1.8215</v>
      </c>
      <c r="BV565" s="192" t="n">
        <v>1.7918</v>
      </c>
      <c r="BW565" s="192" t="n">
        <v>1.7717</v>
      </c>
    </row>
    <row r="566">
      <c r="A566" s="1112" t="n">
        <v>45076</v>
      </c>
      <c r="B566" s="63" t="n">
        <v>202179</v>
      </c>
      <c r="AF566" t="n">
        <v>2.5959</v>
      </c>
      <c r="AG566" t="n">
        <v>2.4792</v>
      </c>
      <c r="AH566" t="n">
        <v>2.4121</v>
      </c>
      <c r="AI566" t="n">
        <v>2.3446</v>
      </c>
      <c r="AJ566" t="n">
        <v>2.1516</v>
      </c>
      <c r="AK566" t="n">
        <v>2.0843</v>
      </c>
      <c r="AL566" t="n">
        <v>2.042</v>
      </c>
      <c r="AM566" t="n">
        <v>2.0273</v>
      </c>
      <c r="AN566" t="n">
        <v>2.0261</v>
      </c>
      <c r="AO566" t="n">
        <v>2.0345</v>
      </c>
      <c r="AP566" t="n">
        <v>2.1928</v>
      </c>
      <c r="AQ566" t="n">
        <v>2.1901</v>
      </c>
      <c r="AR566" t="n">
        <v>2.177</v>
      </c>
      <c r="AS566" t="n">
        <v>2.1551</v>
      </c>
      <c r="AT566" t="n">
        <v>2.1266</v>
      </c>
      <c r="AU566" t="n">
        <v>2.0901</v>
      </c>
      <c r="AV566" t="n">
        <v>1.9459</v>
      </c>
      <c r="AW566" t="n">
        <v>1.917</v>
      </c>
      <c r="AX566" t="n">
        <v>1.8987</v>
      </c>
      <c r="AY566" t="n">
        <v>1.8861</v>
      </c>
      <c r="AZ566" t="n">
        <v>1.8901</v>
      </c>
      <c r="BA566" t="n">
        <v>1.904</v>
      </c>
      <c r="BB566" t="n">
        <v>2.0803</v>
      </c>
      <c r="BC566" t="n">
        <v>2.0936</v>
      </c>
      <c r="BD566" t="n">
        <v>2.0946</v>
      </c>
      <c r="BE566" t="n">
        <v>2.0792</v>
      </c>
      <c r="BF566" t="n">
        <v>2.0566</v>
      </c>
      <c r="BG566" t="n">
        <v>2.0135</v>
      </c>
      <c r="BH566" t="n">
        <v>1.8792</v>
      </c>
      <c r="BI566" t="n">
        <v>1.8409</v>
      </c>
      <c r="BJ566" t="n">
        <v>1.814</v>
      </c>
      <c r="BK566" t="n">
        <v>1.7954</v>
      </c>
      <c r="BL566" t="n">
        <v>1.8006</v>
      </c>
      <c r="BM566" t="n">
        <v>1.818</v>
      </c>
      <c r="BN566" t="n">
        <v>2.0008</v>
      </c>
      <c r="BO566" t="n">
        <v>2.019</v>
      </c>
      <c r="BP566" t="n">
        <v>2.0143</v>
      </c>
      <c r="BQ566" t="n">
        <v>2.0011</v>
      </c>
      <c r="BR566" t="n">
        <v>1.9815</v>
      </c>
      <c r="BS566" t="n">
        <v>1.9417</v>
      </c>
      <c r="BT566" t="n">
        <v>1.8112</v>
      </c>
      <c r="BU566" t="n">
        <v>1.7756</v>
      </c>
      <c r="BV566" t="n">
        <v>1.7488</v>
      </c>
      <c r="BW566" t="n">
        <v>1.7287</v>
      </c>
    </row>
    <row r="567">
      <c r="A567" s="1112" t="n">
        <v>45077</v>
      </c>
      <c r="B567" s="63" t="n">
        <v>190827</v>
      </c>
      <c r="AF567" s="28" t="n">
        <v>2.5599</v>
      </c>
      <c r="AG567" t="n">
        <v>2.4438</v>
      </c>
      <c r="AH567" t="n">
        <v>2.3756</v>
      </c>
      <c r="AI567" t="n">
        <v>2.3084</v>
      </c>
      <c r="AJ567" t="n">
        <v>2.1202</v>
      </c>
      <c r="AK567" t="n">
        <v>2.0536</v>
      </c>
      <c r="AL567" t="n">
        <v>2.0124</v>
      </c>
      <c r="AM567" t="n">
        <v>1.9983</v>
      </c>
      <c r="AN567" t="n">
        <v>1.9975</v>
      </c>
      <c r="AO567" t="n">
        <v>2.0064</v>
      </c>
      <c r="AP567" t="n">
        <v>2.1676</v>
      </c>
      <c r="AQ567" t="n">
        <v>2.166</v>
      </c>
      <c r="AR567" t="n">
        <v>2.1546</v>
      </c>
      <c r="AS567" t="n">
        <v>2.1337</v>
      </c>
      <c r="AT567" t="n">
        <v>2.1064</v>
      </c>
      <c r="AU567" t="n">
        <v>2.0716</v>
      </c>
      <c r="AV567" t="n">
        <v>1.9286</v>
      </c>
      <c r="AW567" t="n">
        <v>1.8999</v>
      </c>
      <c r="AX567" t="n">
        <v>1.8818</v>
      </c>
      <c r="AY567" t="n">
        <v>1.8693</v>
      </c>
      <c r="AZ567" t="n">
        <v>1.8735</v>
      </c>
      <c r="BA567" t="n">
        <v>1.8876</v>
      </c>
      <c r="BB567" t="n">
        <v>2.0641</v>
      </c>
      <c r="BC567" t="n">
        <v>2.0775</v>
      </c>
      <c r="BD567" t="n">
        <v>2.0785</v>
      </c>
      <c r="BE567" t="n">
        <v>2.0635</v>
      </c>
      <c r="BF567" t="n">
        <v>2.0411</v>
      </c>
      <c r="BG567" t="n">
        <v>1.9982</v>
      </c>
      <c r="BH567" t="n">
        <v>1.864</v>
      </c>
      <c r="BI567" t="n">
        <v>1.8259</v>
      </c>
      <c r="BJ567" t="n">
        <v>1.7996</v>
      </c>
      <c r="BK567" t="n">
        <v>1.7808</v>
      </c>
      <c r="BL567" t="n">
        <v>1.7862</v>
      </c>
      <c r="BM567" t="n">
        <v>1.8038</v>
      </c>
      <c r="BN567" t="n">
        <v>1.9868</v>
      </c>
      <c r="BO567" t="n">
        <v>2.0052</v>
      </c>
      <c r="BP567" t="n">
        <v>2.0007</v>
      </c>
      <c r="BQ567" t="n">
        <v>1.9878</v>
      </c>
      <c r="BR567" t="n">
        <v>1.9684</v>
      </c>
      <c r="BS567" t="n">
        <v>1.9288</v>
      </c>
      <c r="BT567" t="n">
        <v>1.7985</v>
      </c>
      <c r="BU567" t="n">
        <v>1.7631</v>
      </c>
      <c r="BV567" t="n">
        <v>1.7369</v>
      </c>
      <c r="BW567" t="n">
        <v>1.7168</v>
      </c>
    </row>
    <row r="568">
      <c r="A568" s="1112" t="n">
        <v>45078</v>
      </c>
      <c r="B568" s="63" t="n">
        <v>196680</v>
      </c>
      <c r="AG568" t="n">
        <v>2.4362</v>
      </c>
      <c r="AH568" t="n">
        <v>2.3762</v>
      </c>
      <c r="AI568" t="n">
        <v>2.3173</v>
      </c>
      <c r="AJ568" t="n">
        <v>2.1381</v>
      </c>
      <c r="AK568" t="n">
        <v>2.0762</v>
      </c>
      <c r="AL568" t="n">
        <v>2.0375</v>
      </c>
      <c r="AM568" t="n">
        <v>2.0255</v>
      </c>
      <c r="AN568" t="n">
        <v>2.0269</v>
      </c>
      <c r="AO568" t="n">
        <v>2.0373</v>
      </c>
      <c r="AP568" t="n">
        <v>2.2025</v>
      </c>
      <c r="AQ568" t="n">
        <v>2.2029</v>
      </c>
      <c r="AR568" t="n">
        <v>2.1926</v>
      </c>
      <c r="AS568" t="n">
        <v>2.1723</v>
      </c>
      <c r="AT568" t="n">
        <v>2.1445</v>
      </c>
      <c r="AU568" t="n">
        <v>2.1091</v>
      </c>
      <c r="AV568" t="n">
        <v>1.9645</v>
      </c>
      <c r="AW568" t="n">
        <v>1.9361</v>
      </c>
      <c r="AX568" t="n">
        <v>1.9172</v>
      </c>
      <c r="AY568" t="n">
        <v>1.9037</v>
      </c>
      <c r="AZ568" t="n">
        <v>1.9069</v>
      </c>
      <c r="BA568" t="n">
        <v>1.92</v>
      </c>
      <c r="BB568" t="n">
        <v>2.0955</v>
      </c>
      <c r="BC568" t="n">
        <v>2.1079</v>
      </c>
      <c r="BD568" t="n">
        <v>2.1079</v>
      </c>
      <c r="BE568" t="n">
        <v>2.0929</v>
      </c>
      <c r="BF568" t="n">
        <v>2.0705</v>
      </c>
      <c r="BG568" t="n">
        <v>2.0276</v>
      </c>
      <c r="BH568" t="n">
        <v>1.8934</v>
      </c>
      <c r="BI568" t="n">
        <v>1.8553</v>
      </c>
      <c r="BJ568" t="n">
        <v>1.829</v>
      </c>
      <c r="BK568" t="n">
        <v>1.8102</v>
      </c>
      <c r="BL568" t="n">
        <v>1.8156</v>
      </c>
      <c r="BM568" t="n">
        <v>1.8332</v>
      </c>
      <c r="BN568" t="n">
        <v>2.0162</v>
      </c>
      <c r="BO568" t="n">
        <v>2.0346</v>
      </c>
      <c r="BP568" t="n">
        <v>2.0301</v>
      </c>
      <c r="BQ568" t="n">
        <v>2.0172</v>
      </c>
      <c r="BR568" t="n">
        <v>1.9978</v>
      </c>
      <c r="BS568" t="n">
        <v>1.9582</v>
      </c>
      <c r="BT568" t="n">
        <v>1.8279</v>
      </c>
      <c r="BU568" t="n">
        <v>1.7925</v>
      </c>
      <c r="BV568" t="n">
        <v>1.7663</v>
      </c>
      <c r="BW568" t="n">
        <v>1.7462</v>
      </c>
    </row>
    <row r="569">
      <c r="A569" s="1112" t="n">
        <v>45079</v>
      </c>
      <c r="B569" s="63" t="n">
        <v>174608</v>
      </c>
      <c r="AG569" t="n">
        <v>2.5007</v>
      </c>
      <c r="AH569" t="n">
        <v>2.4382</v>
      </c>
      <c r="AI569" t="n">
        <v>2.3765</v>
      </c>
      <c r="AJ569" t="n">
        <v>2.1919</v>
      </c>
      <c r="AK569" t="n">
        <v>2.1283</v>
      </c>
      <c r="AL569" t="n">
        <v>2.0893</v>
      </c>
      <c r="AM569" t="n">
        <v>2.0775</v>
      </c>
      <c r="AN569" t="n">
        <v>2.0778</v>
      </c>
      <c r="AO569" t="n">
        <v>2.0868</v>
      </c>
      <c r="AP569" t="n">
        <v>2.2494</v>
      </c>
      <c r="AQ569" t="n">
        <v>2.2487</v>
      </c>
      <c r="AR569" t="n">
        <v>2.2373</v>
      </c>
      <c r="AS569" t="n">
        <v>2.2154</v>
      </c>
      <c r="AT569" t="n">
        <v>2.1867</v>
      </c>
      <c r="AU569" t="n">
        <v>2.1514</v>
      </c>
      <c r="AV569" t="n">
        <v>2.0048</v>
      </c>
      <c r="AW569" t="n">
        <v>1.976</v>
      </c>
      <c r="AX569" t="n">
        <v>1.9568</v>
      </c>
      <c r="AY569" t="n">
        <v>1.9429</v>
      </c>
      <c r="AZ569" t="n">
        <v>1.9457</v>
      </c>
      <c r="BA569" t="n">
        <v>1.9584</v>
      </c>
      <c r="BB569" t="n">
        <v>2.1334</v>
      </c>
      <c r="BC569" t="n">
        <v>2.1454</v>
      </c>
      <c r="BD569" t="n">
        <v>2.145</v>
      </c>
      <c r="BE569" t="n">
        <v>2.13</v>
      </c>
      <c r="BF569" t="n">
        <v>2.1076</v>
      </c>
      <c r="BG569" t="n">
        <v>2.0647</v>
      </c>
      <c r="BH569" t="n">
        <v>1.9305</v>
      </c>
      <c r="BI569" t="n">
        <v>1.8924</v>
      </c>
      <c r="BJ569" t="n">
        <v>1.8661</v>
      </c>
      <c r="BK569" t="n">
        <v>1.8473</v>
      </c>
      <c r="BL569" t="n">
        <v>1.8527</v>
      </c>
      <c r="BM569" t="n">
        <v>1.8703</v>
      </c>
      <c r="BN569" t="n">
        <v>2.0533</v>
      </c>
      <c r="BO569" t="n">
        <v>2.0717</v>
      </c>
      <c r="BP569" t="n">
        <v>2.0672</v>
      </c>
      <c r="BQ569" t="n">
        <v>2.0543</v>
      </c>
      <c r="BR569" t="n">
        <v>2.0349</v>
      </c>
      <c r="BS569" t="n">
        <v>1.9953</v>
      </c>
      <c r="BT569" t="n">
        <v>1.865</v>
      </c>
      <c r="BU569" t="n">
        <v>1.8296</v>
      </c>
      <c r="BV569" t="n">
        <v>1.8034</v>
      </c>
      <c r="BW569" t="n">
        <v>1.7833</v>
      </c>
    </row>
    <row r="570">
      <c r="A570" s="1112" t="n">
        <v>45082</v>
      </c>
      <c r="B570" s="63" t="n">
        <v>186248</v>
      </c>
      <c r="AG570" t="n">
        <v>2.5244</v>
      </c>
      <c r="AH570" t="n">
        <v>2.4581</v>
      </c>
      <c r="AI570" t="n">
        <v>2.394</v>
      </c>
      <c r="AJ570" t="n">
        <v>2.2061</v>
      </c>
      <c r="AK570" t="n">
        <v>2.1396</v>
      </c>
      <c r="AL570" t="n">
        <v>2.0984</v>
      </c>
      <c r="AM570" t="n">
        <v>2.0844</v>
      </c>
      <c r="AN570" t="n">
        <v>2.0834</v>
      </c>
      <c r="AO570" t="n">
        <v>2.0917</v>
      </c>
      <c r="AP570" t="n">
        <v>2.2538</v>
      </c>
      <c r="AQ570" t="n">
        <v>2.2518</v>
      </c>
      <c r="AR570" t="n">
        <v>2.2391</v>
      </c>
      <c r="AS570" t="n">
        <v>2.216</v>
      </c>
      <c r="AT570" t="n">
        <v>2.1866</v>
      </c>
      <c r="AU570" t="n">
        <v>2.1508</v>
      </c>
      <c r="AV570" t="n">
        <v>2.0041</v>
      </c>
      <c r="AW570" t="n">
        <v>1.9751</v>
      </c>
      <c r="AX570" t="n">
        <v>1.9558</v>
      </c>
      <c r="AY570" t="n">
        <v>1.9414</v>
      </c>
      <c r="AZ570" t="n">
        <v>1.9437</v>
      </c>
      <c r="BA570" t="n">
        <v>1.9559</v>
      </c>
      <c r="BB570" t="n">
        <v>2.1304</v>
      </c>
      <c r="BC570" t="n">
        <v>2.1419</v>
      </c>
      <c r="BD570" t="n">
        <v>2.141</v>
      </c>
      <c r="BE570" t="n">
        <v>2.1255</v>
      </c>
      <c r="BF570" t="n">
        <v>2.1026</v>
      </c>
      <c r="BG570" t="n">
        <v>2.0592</v>
      </c>
      <c r="BH570" t="n">
        <v>1.9245</v>
      </c>
      <c r="BI570" t="n">
        <v>1.8859</v>
      </c>
      <c r="BJ570" t="n">
        <v>1.8591</v>
      </c>
      <c r="BK570" t="n">
        <v>1.8403</v>
      </c>
      <c r="BL570" t="n">
        <v>1.8457</v>
      </c>
      <c r="BM570" t="n">
        <v>1.8633</v>
      </c>
      <c r="BN570" t="n">
        <v>2.0463</v>
      </c>
      <c r="BO570" t="n">
        <v>2.0647</v>
      </c>
      <c r="BP570" t="n">
        <v>2.0602</v>
      </c>
      <c r="BQ570" t="n">
        <v>2.0473</v>
      </c>
      <c r="BR570" t="n">
        <v>2.0279</v>
      </c>
      <c r="BS570" t="n">
        <v>1.9883</v>
      </c>
      <c r="BT570" t="n">
        <v>1.858</v>
      </c>
      <c r="BU570" t="n">
        <v>1.8226</v>
      </c>
      <c r="BV570" t="n">
        <v>1.7964</v>
      </c>
      <c r="BW570" t="n">
        <v>1.7763</v>
      </c>
    </row>
    <row r="571">
      <c r="A571" s="1112" t="n">
        <v>45083</v>
      </c>
      <c r="B571" s="63" t="n">
        <v>270349</v>
      </c>
      <c r="AG571" t="n">
        <v>2.5643</v>
      </c>
      <c r="AH571" t="n">
        <v>2.4876</v>
      </c>
      <c r="AI571" t="n">
        <v>2.4161</v>
      </c>
      <c r="AJ571" t="n">
        <v>2.22</v>
      </c>
      <c r="AK571" t="n">
        <v>2.1465</v>
      </c>
      <c r="AL571" t="n">
        <v>2.1029</v>
      </c>
      <c r="AM571" t="n">
        <v>2.0876</v>
      </c>
      <c r="AN571" t="n">
        <v>2.0854</v>
      </c>
      <c r="AO571" t="n">
        <v>2.0932</v>
      </c>
      <c r="AP571" t="n">
        <v>2.2556</v>
      </c>
      <c r="AQ571" t="n">
        <v>2.2536</v>
      </c>
      <c r="AR571" t="n">
        <v>2.2407</v>
      </c>
      <c r="AS571" t="n">
        <v>2.2175</v>
      </c>
      <c r="AT571" t="n">
        <v>2.1868</v>
      </c>
      <c r="AU571" t="n">
        <v>2.1476</v>
      </c>
      <c r="AV571" t="n">
        <v>1.9911</v>
      </c>
      <c r="AW571" t="n">
        <v>1.9604</v>
      </c>
      <c r="AX571" t="n">
        <v>1.9395</v>
      </c>
      <c r="AY571" t="n">
        <v>2.1304</v>
      </c>
      <c r="AZ571" t="n">
        <v>2.1419</v>
      </c>
      <c r="BA571" t="n">
        <v>2.141</v>
      </c>
      <c r="BB571" t="n">
        <v>2.1255</v>
      </c>
      <c r="BC571" t="n">
        <v>2.1026</v>
      </c>
      <c r="BD571" t="n">
        <v>2.0592</v>
      </c>
      <c r="BE571" t="n">
        <v>1.9245</v>
      </c>
      <c r="BF571" t="n">
        <v>1.8859</v>
      </c>
      <c r="BG571" t="n">
        <v>1.8591</v>
      </c>
      <c r="BH571" t="n">
        <v>1.8403</v>
      </c>
      <c r="BI571" t="n">
        <v>1.8457</v>
      </c>
      <c r="BJ571" t="n">
        <v>1.8633</v>
      </c>
      <c r="BK571" t="n">
        <v>2.0463</v>
      </c>
      <c r="BL571" t="n">
        <v>2.0647</v>
      </c>
      <c r="BM571" t="n">
        <v>2.0602</v>
      </c>
      <c r="BN571" t="n">
        <v>2.0473</v>
      </c>
      <c r="BO571" t="n">
        <v>2.0279</v>
      </c>
      <c r="BP571" t="n">
        <v>1.9883</v>
      </c>
      <c r="BQ571" t="n">
        <v>1.858</v>
      </c>
      <c r="BR571" t="n">
        <v>1.8226</v>
      </c>
      <c r="BS571" t="n">
        <v>1.7964</v>
      </c>
      <c r="BT571" t="n">
        <v>1.7763</v>
      </c>
    </row>
    <row r="572">
      <c r="A572" s="1112" t="n">
        <v>45084</v>
      </c>
      <c r="B572" s="63" t="n">
        <v>356697</v>
      </c>
      <c r="AG572" t="n">
        <v>2.6412</v>
      </c>
      <c r="AH572" t="n">
        <v>2.5405</v>
      </c>
      <c r="AI572" t="n">
        <v>2.4583</v>
      </c>
      <c r="AJ572" t="n">
        <v>2.2564</v>
      </c>
      <c r="AK572" t="n">
        <v>2.1787</v>
      </c>
      <c r="AL572" t="n">
        <v>2.1322</v>
      </c>
      <c r="AM572" t="n">
        <v>2.1164</v>
      </c>
      <c r="AN572" t="n">
        <v>2.1151</v>
      </c>
      <c r="AO572" t="n">
        <v>2.1236</v>
      </c>
      <c r="AP572" t="n">
        <v>2.2827</v>
      </c>
      <c r="AQ572" t="n">
        <v>2.2772</v>
      </c>
      <c r="AR572" t="n">
        <v>2.2626</v>
      </c>
      <c r="AS572" t="n">
        <v>2.2394</v>
      </c>
      <c r="AT572" t="n">
        <v>2.2087</v>
      </c>
      <c r="AU572" t="n">
        <v>2.1696</v>
      </c>
      <c r="AV572" t="n">
        <v>2.0133</v>
      </c>
      <c r="AW572" t="n">
        <v>1.9827</v>
      </c>
      <c r="AX572" t="n">
        <v>1.962</v>
      </c>
      <c r="AY572" t="n">
        <v>1.9476</v>
      </c>
      <c r="AZ572" t="n">
        <v>1.9488</v>
      </c>
      <c r="BA572" t="n">
        <v>1.9605</v>
      </c>
      <c r="BB572" t="n">
        <v>2.1345</v>
      </c>
      <c r="BC572" t="n">
        <v>2.1455</v>
      </c>
      <c r="BD572" t="n">
        <v>2.1442</v>
      </c>
      <c r="BE572" t="n">
        <v>2.1282</v>
      </c>
      <c r="BF572" t="n">
        <v>2.1048</v>
      </c>
      <c r="BG572" t="n">
        <v>2.0609</v>
      </c>
      <c r="BH572" t="n">
        <v>1.9257</v>
      </c>
      <c r="BI572" t="n">
        <v>1.8866</v>
      </c>
      <c r="BJ572" t="n">
        <v>1.8593</v>
      </c>
      <c r="BK572" t="n">
        <v>1.8401</v>
      </c>
      <c r="BL572" t="n">
        <v>1.8451</v>
      </c>
      <c r="BM572" t="n">
        <v>1.8623</v>
      </c>
      <c r="BN572" t="n">
        <v>2.0448</v>
      </c>
      <c r="BO572" t="n">
        <v>2.0628</v>
      </c>
      <c r="BP572" t="n">
        <v>2.0579</v>
      </c>
      <c r="BQ572" t="n">
        <v>2.0446</v>
      </c>
      <c r="BR572" t="n">
        <v>2.0248</v>
      </c>
      <c r="BS572" t="n">
        <v>1.9848</v>
      </c>
      <c r="BT572" t="n">
        <v>1.854</v>
      </c>
      <c r="BU572" t="n">
        <v>1.8182</v>
      </c>
      <c r="BV572" t="n">
        <v>1.7916</v>
      </c>
      <c r="BW572" t="n">
        <v>1.7715</v>
      </c>
    </row>
    <row r="573">
      <c r="A573" s="1112" t="n">
        <v>45085</v>
      </c>
      <c r="B573" s="63" t="n">
        <v>323164</v>
      </c>
      <c r="AG573" t="n">
        <v>2.6127</v>
      </c>
      <c r="AH573" t="n">
        <v>2.515</v>
      </c>
      <c r="AI573" t="n">
        <v>2.4325</v>
      </c>
      <c r="AJ573" t="n">
        <v>2.2286</v>
      </c>
      <c r="AK573" t="n">
        <v>2.1481</v>
      </c>
      <c r="AL573" t="n">
        <v>2.1014</v>
      </c>
      <c r="AM573" t="n">
        <v>2.0854</v>
      </c>
      <c r="AN573" t="n">
        <v>2.085</v>
      </c>
      <c r="AO573" t="n">
        <v>2.0936</v>
      </c>
      <c r="AP573" t="n">
        <v>2.255</v>
      </c>
      <c r="AQ573" t="n">
        <v>2.2495</v>
      </c>
      <c r="AR573" t="n">
        <v>2.235</v>
      </c>
      <c r="AS573" t="n">
        <v>2.2114</v>
      </c>
      <c r="AT573" t="n">
        <v>2.1807</v>
      </c>
      <c r="AU573" t="n">
        <v>2.1418</v>
      </c>
      <c r="AV573" t="n">
        <v>1.9857</v>
      </c>
      <c r="AW573" t="n">
        <v>1.9554</v>
      </c>
      <c r="AX573" t="n">
        <v>1.9356</v>
      </c>
      <c r="AY573" t="n">
        <v>1.9208</v>
      </c>
      <c r="AZ573" t="n">
        <v>1.922</v>
      </c>
      <c r="BA573" t="n">
        <v>1.9337</v>
      </c>
      <c r="BB573" t="n">
        <v>2.1077</v>
      </c>
      <c r="BC573" t="n">
        <v>2.1187</v>
      </c>
      <c r="BD573" t="n">
        <v>2.1174</v>
      </c>
      <c r="BE573" t="n">
        <v>2.1014</v>
      </c>
      <c r="BF573" t="n">
        <v>2.078</v>
      </c>
      <c r="BG573" t="n">
        <v>2.0341</v>
      </c>
      <c r="BH573" t="n">
        <v>1.8989</v>
      </c>
      <c r="BI573" t="n">
        <v>1.8598</v>
      </c>
      <c r="BJ573" t="n">
        <v>1.8325</v>
      </c>
      <c r="BK573" t="n">
        <v>1.8133</v>
      </c>
      <c r="BL573" t="n">
        <v>1.8183</v>
      </c>
      <c r="BM573" t="n">
        <v>1.8355</v>
      </c>
      <c r="BN573" t="n">
        <v>2.018</v>
      </c>
      <c r="BO573" t="n">
        <v>2.036</v>
      </c>
      <c r="BP573" t="n">
        <v>2.0311</v>
      </c>
      <c r="BQ573" t="n">
        <v>2.0178</v>
      </c>
      <c r="BR573" t="n">
        <v>1.998</v>
      </c>
      <c r="BS573" t="n">
        <v>1.958</v>
      </c>
      <c r="BT573" t="n">
        <v>1.8272</v>
      </c>
      <c r="BU573" t="n">
        <v>1.7914</v>
      </c>
      <c r="BV573" t="n">
        <v>1.7648</v>
      </c>
      <c r="BW573" t="n">
        <v>1.7447</v>
      </c>
    </row>
    <row r="574">
      <c r="A574" s="1112" t="n">
        <v>45086</v>
      </c>
      <c r="B574" s="63" t="n">
        <v>181558</v>
      </c>
      <c r="AG574" t="n">
        <v>2.5932</v>
      </c>
      <c r="AH574" t="n">
        <v>2.4936</v>
      </c>
      <c r="AI574" t="n">
        <v>2.4107</v>
      </c>
      <c r="AJ574" t="n">
        <v>2.2017</v>
      </c>
      <c r="AK574" t="n">
        <v>2.1206</v>
      </c>
      <c r="AL574" t="n">
        <v>2.0737</v>
      </c>
      <c r="AM574" t="n">
        <v>2.0586</v>
      </c>
      <c r="AN574" t="n">
        <v>2.0605</v>
      </c>
      <c r="AO574" t="n">
        <v>2.0706</v>
      </c>
      <c r="AP574" t="n">
        <v>2.2318</v>
      </c>
      <c r="AQ574" t="n">
        <v>2.2275</v>
      </c>
      <c r="AR574" t="n">
        <v>2.2138</v>
      </c>
      <c r="AS574" t="n">
        <v>2.1911</v>
      </c>
      <c r="AT574" t="n">
        <v>2.162</v>
      </c>
      <c r="AU574" t="n">
        <v>2.1245</v>
      </c>
      <c r="AV574" t="n">
        <v>1.9685</v>
      </c>
      <c r="AW574" t="n">
        <v>1.9383</v>
      </c>
      <c r="AX574" t="n">
        <v>1.9186</v>
      </c>
      <c r="AY574" t="n">
        <v>1.9042</v>
      </c>
      <c r="AZ574" t="n">
        <v>1.9054</v>
      </c>
      <c r="BA574" t="n">
        <v>1.9171</v>
      </c>
      <c r="BB574" t="n">
        <v>2.0911</v>
      </c>
      <c r="BC574" t="n">
        <v>2.1021</v>
      </c>
      <c r="BD574" t="n">
        <v>2.1008</v>
      </c>
      <c r="BE574" t="n">
        <v>2.0848</v>
      </c>
      <c r="BF574" t="n">
        <v>2.0614</v>
      </c>
      <c r="BG574" t="n">
        <v>2.0175</v>
      </c>
      <c r="BH574" t="n">
        <v>1.8823</v>
      </c>
      <c r="BI574" t="n">
        <v>1.8432</v>
      </c>
      <c r="BJ574" t="n">
        <v>1.8159</v>
      </c>
      <c r="BK574" t="n">
        <v>1.7967</v>
      </c>
      <c r="BL574" t="n">
        <v>1.8017</v>
      </c>
      <c r="BM574" t="n">
        <v>1.8189</v>
      </c>
      <c r="BN574" t="n">
        <v>2.0014</v>
      </c>
      <c r="BO574" t="n">
        <v>2.0194</v>
      </c>
      <c r="BP574" t="n">
        <v>2.0145</v>
      </c>
      <c r="BQ574" t="n">
        <v>2.0012</v>
      </c>
      <c r="BR574" t="n">
        <v>1.9814</v>
      </c>
      <c r="BS574" t="n">
        <v>1.9414</v>
      </c>
      <c r="BT574" t="n">
        <v>1.8106</v>
      </c>
      <c r="BU574" t="n">
        <v>1.7748</v>
      </c>
      <c r="BV574" t="n">
        <v>1.7482</v>
      </c>
      <c r="BW574" t="n">
        <v>1.7281</v>
      </c>
    </row>
    <row r="575">
      <c r="A575" s="1112" t="n">
        <v>45089</v>
      </c>
      <c r="B575" s="63" t="n">
        <v>199203</v>
      </c>
      <c r="AG575" t="n">
        <v>2.4826</v>
      </c>
      <c r="AH575" t="n">
        <v>2.3973</v>
      </c>
      <c r="AI575" t="n">
        <v>2.3229</v>
      </c>
      <c r="AJ575" t="n">
        <v>2.1221</v>
      </c>
      <c r="AK575" t="n">
        <v>2.0459</v>
      </c>
      <c r="AL575" t="n">
        <v>2.0041</v>
      </c>
      <c r="AM575" t="n">
        <v>1.992</v>
      </c>
      <c r="AN575" t="n">
        <v>1.9953</v>
      </c>
      <c r="AO575" t="n">
        <v>2.0066</v>
      </c>
      <c r="AP575" t="n">
        <v>2.1707</v>
      </c>
      <c r="AQ575" t="n">
        <v>2.1674</v>
      </c>
      <c r="AR575" t="n">
        <v>2.155</v>
      </c>
      <c r="AS575" t="n">
        <v>2.1336</v>
      </c>
      <c r="AT575" t="n">
        <v>2.1068</v>
      </c>
      <c r="AU575" t="n">
        <v>2.0718</v>
      </c>
      <c r="AV575" t="n">
        <v>1.9179</v>
      </c>
      <c r="AW575" t="n">
        <v>1.8897</v>
      </c>
      <c r="AX575" t="n">
        <v>1.8714</v>
      </c>
      <c r="AY575" t="n">
        <v>1.8578</v>
      </c>
      <c r="AZ575" t="n">
        <v>1.8587</v>
      </c>
      <c r="BA575" t="n">
        <v>1.8706</v>
      </c>
      <c r="BB575" t="n">
        <v>2.0449</v>
      </c>
      <c r="BC575" t="n">
        <v>2.0562</v>
      </c>
      <c r="BD575" t="n">
        <v>2.0552</v>
      </c>
      <c r="BE575" t="n">
        <v>2.0396</v>
      </c>
      <c r="BF575" t="n">
        <v>2.0165</v>
      </c>
      <c r="BG575" t="n">
        <v>1.9729</v>
      </c>
      <c r="BH575" t="n">
        <v>1.838</v>
      </c>
      <c r="BI575" t="n">
        <v>1.7992</v>
      </c>
      <c r="BJ575" t="n">
        <v>1.7729</v>
      </c>
      <c r="BK575" t="n">
        <v>1.7537</v>
      </c>
      <c r="BL575" t="n">
        <v>1.7587</v>
      </c>
      <c r="BM575" t="n">
        <v>1.7759</v>
      </c>
      <c r="BN575" t="n">
        <v>1.9584</v>
      </c>
      <c r="BO575" t="n">
        <v>1.9764</v>
      </c>
      <c r="BP575" t="n">
        <v>1.9715</v>
      </c>
      <c r="BQ575" t="n">
        <v>1.9582</v>
      </c>
      <c r="BR575" t="n">
        <v>1.9384</v>
      </c>
      <c r="BS575" t="n">
        <v>1.8984</v>
      </c>
      <c r="BT575" t="n">
        <v>1.7676</v>
      </c>
      <c r="BU575" t="n">
        <v>1.7318</v>
      </c>
      <c r="BV575" t="n">
        <v>1.7052</v>
      </c>
      <c r="BW575" t="n">
        <v>1.6851</v>
      </c>
    </row>
    <row r="576">
      <c r="A576" s="1112" t="n">
        <v>45090</v>
      </c>
      <c r="B576" s="63" t="n">
        <v>165041</v>
      </c>
      <c r="AG576" t="n">
        <v>2.5579</v>
      </c>
      <c r="AH576" t="n">
        <v>2.4644</v>
      </c>
      <c r="AI576" t="n">
        <v>2.3864</v>
      </c>
      <c r="AJ576" t="n">
        <v>2.1811</v>
      </c>
      <c r="AK576" t="n">
        <v>2.1039</v>
      </c>
      <c r="AL576" t="n">
        <v>2.0615</v>
      </c>
      <c r="AM576" t="n">
        <v>2.0481</v>
      </c>
      <c r="AN576" t="n">
        <v>2.0502</v>
      </c>
      <c r="AO576" t="n">
        <v>2.0602</v>
      </c>
      <c r="AP576" t="n">
        <v>2.223</v>
      </c>
      <c r="AQ576" t="n">
        <v>2.2205</v>
      </c>
      <c r="AR576" t="n">
        <v>2.2082</v>
      </c>
      <c r="AS576" t="n">
        <v>2.1863</v>
      </c>
      <c r="AT576" t="n">
        <v>2.1595</v>
      </c>
      <c r="AU576" t="n">
        <v>2.1252</v>
      </c>
      <c r="AV576" t="n">
        <v>1.9707</v>
      </c>
      <c r="AW576" t="n">
        <v>1.9419</v>
      </c>
      <c r="AX576" t="n">
        <v>1.923</v>
      </c>
      <c r="AY576" t="n">
        <v>1.9094</v>
      </c>
      <c r="AZ576" t="n">
        <v>1.9103</v>
      </c>
      <c r="BA576" t="n">
        <v>1.9222</v>
      </c>
      <c r="BB576" t="n">
        <v>2.0965</v>
      </c>
      <c r="BC576" t="n">
        <v>2.1078</v>
      </c>
      <c r="BD576" t="n">
        <v>2.1068</v>
      </c>
      <c r="BE576" t="n">
        <v>2.0912</v>
      </c>
      <c r="BF576" t="n">
        <v>2.0681</v>
      </c>
      <c r="BG576" t="n">
        <v>2.0245</v>
      </c>
      <c r="BH576" t="n">
        <v>1.8896</v>
      </c>
      <c r="BI576" t="n">
        <v>1.8508</v>
      </c>
      <c r="BJ576" t="n">
        <v>1.8245</v>
      </c>
      <c r="BK576" t="n">
        <v>1.8053</v>
      </c>
      <c r="BL576" t="n">
        <v>1.8103</v>
      </c>
      <c r="BM576" t="n">
        <v>1.8275</v>
      </c>
      <c r="BN576" t="n">
        <v>2.01</v>
      </c>
      <c r="BO576" t="n">
        <v>2.028</v>
      </c>
      <c r="BP576" t="n">
        <v>2.0231</v>
      </c>
      <c r="BQ576" t="n">
        <v>2.0098</v>
      </c>
      <c r="BR576" t="n">
        <v>1.99</v>
      </c>
      <c r="BS576" t="n">
        <v>1.95</v>
      </c>
      <c r="BT576" t="n">
        <v>1.8192</v>
      </c>
      <c r="BU576" t="n">
        <v>1.7834</v>
      </c>
      <c r="BV576" t="n">
        <v>1.7568</v>
      </c>
      <c r="BW576" t="n">
        <v>1.7367</v>
      </c>
    </row>
    <row r="577">
      <c r="A577" s="1112" t="n">
        <v>45091</v>
      </c>
      <c r="B577" s="63" t="n">
        <v>167280</v>
      </c>
      <c r="AG577" t="n">
        <v>2.5546</v>
      </c>
      <c r="AH577" t="n">
        <v>2.4503</v>
      </c>
      <c r="AI577" t="n">
        <v>2.3712</v>
      </c>
      <c r="AJ577" t="n">
        <v>2.1624</v>
      </c>
      <c r="AK577" t="n">
        <v>2.0855</v>
      </c>
      <c r="AL577" t="n">
        <v>2.0428</v>
      </c>
      <c r="AM577" t="n">
        <v>2.0281</v>
      </c>
      <c r="AN577" t="n">
        <v>2.0286</v>
      </c>
      <c r="AO577" t="n">
        <v>2.0374</v>
      </c>
      <c r="AP577" t="n">
        <v>2.2007</v>
      </c>
      <c r="AQ577" t="n">
        <v>2.1994</v>
      </c>
      <c r="AR577" t="n">
        <v>2.1877</v>
      </c>
      <c r="AS577" t="n">
        <v>2.1658</v>
      </c>
      <c r="AT577" t="n">
        <v>2.1385</v>
      </c>
      <c r="AU577" t="n">
        <v>2.1043</v>
      </c>
      <c r="AV577" t="n">
        <v>1.9499</v>
      </c>
      <c r="AW577" t="n">
        <v>1.9213</v>
      </c>
      <c r="AX577" t="n">
        <v>1.9026</v>
      </c>
      <c r="AY577" t="n">
        <v>1.8919</v>
      </c>
      <c r="AZ577" t="n">
        <v>1.8928</v>
      </c>
      <c r="BA577" t="n">
        <v>1.9047</v>
      </c>
      <c r="BB577" t="n">
        <v>2.079</v>
      </c>
      <c r="BC577" t="n">
        <v>2.0903</v>
      </c>
      <c r="BD577" t="n">
        <v>2.0893</v>
      </c>
      <c r="BE577" t="n">
        <v>2.0737</v>
      </c>
      <c r="BF577" t="n">
        <v>2.0506</v>
      </c>
      <c r="BG577" t="n">
        <v>2.007</v>
      </c>
      <c r="BH577" t="n">
        <v>1.8721</v>
      </c>
      <c r="BI577" t="n">
        <v>1.8333</v>
      </c>
      <c r="BJ577" t="n">
        <v>1.807</v>
      </c>
      <c r="BK577" t="n">
        <v>1.7878</v>
      </c>
      <c r="BL577" t="n">
        <v>1.7928</v>
      </c>
      <c r="BM577" t="n">
        <v>1.81</v>
      </c>
      <c r="BN577" t="n">
        <v>1.9925</v>
      </c>
      <c r="BO577" t="n">
        <v>2.0105</v>
      </c>
      <c r="BP577" t="n">
        <v>2.0056</v>
      </c>
      <c r="BQ577" t="n">
        <v>1.9923</v>
      </c>
      <c r="BR577" t="n">
        <v>1.9725</v>
      </c>
      <c r="BS577" t="n">
        <v>1.9325</v>
      </c>
      <c r="BT577" t="n">
        <v>1.8017</v>
      </c>
      <c r="BU577" t="n">
        <v>1.7659</v>
      </c>
      <c r="BV577" t="n">
        <v>1.7393</v>
      </c>
      <c r="BW577" t="n">
        <v>1.7192</v>
      </c>
    </row>
    <row r="578">
      <c r="A578" s="1112" t="n">
        <v>45092</v>
      </c>
      <c r="B578" s="63" t="n">
        <v>234768</v>
      </c>
      <c r="AG578" t="n">
        <v>2.6417</v>
      </c>
      <c r="AH578" t="n">
        <v>2.5378</v>
      </c>
      <c r="AI578" t="n">
        <v>2.4547</v>
      </c>
      <c r="AJ578" t="n">
        <v>2.2357</v>
      </c>
      <c r="AK578" t="n">
        <v>2.1548</v>
      </c>
      <c r="AL578" t="n">
        <v>2.109</v>
      </c>
      <c r="AM578" t="n">
        <v>2.0922</v>
      </c>
      <c r="AN578" t="n">
        <v>2.091</v>
      </c>
      <c r="AO578" t="n">
        <v>2.0989</v>
      </c>
      <c r="AP578" t="n">
        <v>2.2602</v>
      </c>
      <c r="AQ578" t="n">
        <v>2.2593</v>
      </c>
      <c r="AR578" t="n">
        <v>2.2478</v>
      </c>
      <c r="AS578" t="n">
        <v>2.2261</v>
      </c>
      <c r="AT578" t="n">
        <v>2.1979</v>
      </c>
      <c r="AU578" t="n">
        <v>2.1636</v>
      </c>
      <c r="AV578" t="n">
        <v>2.009</v>
      </c>
      <c r="AW578" t="n">
        <v>1.98</v>
      </c>
      <c r="AX578" t="n">
        <v>1.9616</v>
      </c>
      <c r="AY578" t="n">
        <v>1.9498</v>
      </c>
      <c r="AZ578" t="n">
        <v>1.9493</v>
      </c>
      <c r="BA578" t="n">
        <v>1.96</v>
      </c>
      <c r="BB578" t="n">
        <v>2.133</v>
      </c>
      <c r="BC578" t="n">
        <v>2.1431</v>
      </c>
      <c r="BD578" t="n">
        <v>2.1408</v>
      </c>
      <c r="BE578" t="n">
        <v>2.1251</v>
      </c>
      <c r="BF578" t="n">
        <v>2.1018</v>
      </c>
      <c r="BG578" t="n">
        <v>2.0581</v>
      </c>
      <c r="BH578" t="n">
        <v>1.9231</v>
      </c>
      <c r="BI578" t="n">
        <v>1.8842</v>
      </c>
      <c r="BJ578" t="n">
        <v>1.8577</v>
      </c>
      <c r="BK578" t="n">
        <v>1.8384</v>
      </c>
      <c r="BL578" t="n">
        <v>1.8433</v>
      </c>
      <c r="BM578" t="n">
        <v>1.8604</v>
      </c>
      <c r="BN578" t="n">
        <v>2.0427</v>
      </c>
      <c r="BO578" t="n">
        <v>2.0606</v>
      </c>
      <c r="BP578" t="n">
        <v>2.0556</v>
      </c>
      <c r="BQ578" t="n">
        <v>2.0421</v>
      </c>
      <c r="BR578" t="n">
        <v>2.0222</v>
      </c>
      <c r="BS578" t="n">
        <v>1.9821</v>
      </c>
      <c r="BT578" t="n">
        <v>1.8512</v>
      </c>
      <c r="BU578" t="n">
        <v>1.8152</v>
      </c>
      <c r="BV578" t="n">
        <v>1.7877</v>
      </c>
      <c r="BW578" t="n">
        <v>1.7676</v>
      </c>
    </row>
    <row r="579">
      <c r="A579" s="1112" t="n">
        <v>45093</v>
      </c>
      <c r="B579" s="63" t="n">
        <v>226121</v>
      </c>
      <c r="AG579" t="n">
        <v>2.6805</v>
      </c>
      <c r="AH579" t="n">
        <v>2.5885</v>
      </c>
      <c r="AI579" t="n">
        <v>2.507</v>
      </c>
      <c r="AJ579" t="n">
        <v>2.2779</v>
      </c>
      <c r="AK579" t="n">
        <v>2.1969</v>
      </c>
      <c r="AL579" t="n">
        <v>2.1491</v>
      </c>
      <c r="AM579" t="n">
        <v>2.1302</v>
      </c>
      <c r="AN579" t="n">
        <v>2.1277</v>
      </c>
      <c r="AO579" t="n">
        <v>2.1352</v>
      </c>
      <c r="AP579" t="n">
        <v>2.2951</v>
      </c>
      <c r="AQ579" t="n">
        <v>2.2939</v>
      </c>
      <c r="AR579" t="n">
        <v>2.2818</v>
      </c>
      <c r="AS579" t="n">
        <v>2.2591</v>
      </c>
      <c r="AT579" t="n">
        <v>2.2305</v>
      </c>
      <c r="AU579" t="n">
        <v>2.1971</v>
      </c>
      <c r="AV579" t="n">
        <v>2.0442</v>
      </c>
      <c r="AW579" t="n">
        <v>2.0156</v>
      </c>
      <c r="AX579" t="n">
        <v>1.9971</v>
      </c>
      <c r="AY579" t="n">
        <v>1.9851</v>
      </c>
      <c r="AZ579" t="n">
        <v>1.9838</v>
      </c>
      <c r="BA579" t="n">
        <v>1.9943</v>
      </c>
      <c r="BB579" t="n">
        <v>2.1671</v>
      </c>
      <c r="BC579" t="n">
        <v>2.177</v>
      </c>
      <c r="BD579" t="n">
        <v>2.1745</v>
      </c>
      <c r="BE579" t="n">
        <v>2.1586</v>
      </c>
      <c r="BF579" t="n">
        <v>2.1351</v>
      </c>
      <c r="BG579" t="n">
        <v>2.0912</v>
      </c>
      <c r="BH579" t="n">
        <v>1.956</v>
      </c>
      <c r="BI579" t="n">
        <v>1.9169</v>
      </c>
      <c r="BJ579" t="n">
        <v>1.8902</v>
      </c>
      <c r="BK579" t="n">
        <v>1.8709</v>
      </c>
      <c r="BL579" t="n">
        <v>1.8758</v>
      </c>
      <c r="BM579" t="n">
        <v>1.8929</v>
      </c>
      <c r="BN579" t="n">
        <v>2.0752</v>
      </c>
      <c r="BO579" t="n">
        <v>2.0931</v>
      </c>
      <c r="BP579" t="n">
        <v>2.0881</v>
      </c>
      <c r="BQ579" t="n">
        <v>2.0746</v>
      </c>
      <c r="BR579" t="n">
        <v>2.0547</v>
      </c>
      <c r="BS579" t="n">
        <v>2.0146</v>
      </c>
      <c r="BT579" t="n">
        <v>1.8837</v>
      </c>
      <c r="BU579" t="n">
        <v>1.8477</v>
      </c>
      <c r="BV579" t="n">
        <v>1.8202</v>
      </c>
      <c r="BW579" t="n">
        <v>1.8001</v>
      </c>
    </row>
    <row r="580">
      <c r="A580" s="104" t="n">
        <v>45096</v>
      </c>
      <c r="AG580" s="192" t="n">
        <v>2.6805</v>
      </c>
      <c r="AH580" s="192" t="n">
        <v>2.5885</v>
      </c>
      <c r="AI580" s="192" t="n">
        <v>2.507</v>
      </c>
      <c r="AJ580" s="192" t="n">
        <v>2.2779</v>
      </c>
      <c r="AK580" s="192" t="n">
        <v>2.1969</v>
      </c>
      <c r="AL580" s="192" t="n">
        <v>2.1491</v>
      </c>
      <c r="AM580" s="192" t="n">
        <v>2.1302</v>
      </c>
      <c r="AN580" s="192" t="n">
        <v>2.1277</v>
      </c>
      <c r="AO580" s="192" t="n">
        <v>2.1352</v>
      </c>
      <c r="AP580" s="192" t="n">
        <v>2.2951</v>
      </c>
      <c r="AQ580" s="192" t="n">
        <v>2.2939</v>
      </c>
      <c r="AR580" s="192" t="n">
        <v>2.2818</v>
      </c>
      <c r="AS580" s="192" t="n">
        <v>2.2591</v>
      </c>
      <c r="AT580" s="192" t="n">
        <v>2.2305</v>
      </c>
      <c r="AU580" s="192" t="n">
        <v>2.1971</v>
      </c>
      <c r="AV580" s="192" t="n">
        <v>2.0442</v>
      </c>
      <c r="AW580" s="192" t="n">
        <v>2.0156</v>
      </c>
      <c r="AX580" s="192" t="n">
        <v>1.9971</v>
      </c>
      <c r="AY580" s="192" t="n">
        <v>1.9851</v>
      </c>
      <c r="AZ580" s="192" t="n">
        <v>1.9838</v>
      </c>
      <c r="BA580" s="192" t="n">
        <v>1.9943</v>
      </c>
      <c r="BB580" s="192" t="n">
        <v>2.1671</v>
      </c>
      <c r="BC580" s="192" t="n">
        <v>2.177</v>
      </c>
      <c r="BD580" s="192" t="n">
        <v>2.1745</v>
      </c>
      <c r="BE580" s="192" t="n">
        <v>2.1586</v>
      </c>
      <c r="BF580" s="192" t="n">
        <v>2.1351</v>
      </c>
      <c r="BG580" s="192" t="n">
        <v>2.0912</v>
      </c>
      <c r="BH580" s="192" t="n">
        <v>1.956</v>
      </c>
      <c r="BI580" s="192" t="n">
        <v>1.9169</v>
      </c>
      <c r="BJ580" s="192" t="n">
        <v>1.8902</v>
      </c>
      <c r="BK580" s="192" t="n">
        <v>1.8709</v>
      </c>
      <c r="BL580" s="192" t="n">
        <v>1.8758</v>
      </c>
      <c r="BM580" s="192" t="n">
        <v>1.8929</v>
      </c>
      <c r="BN580" s="192" t="n">
        <v>2.0752</v>
      </c>
      <c r="BO580" s="192" t="n">
        <v>2.0931</v>
      </c>
      <c r="BP580" s="192" t="n">
        <v>2.0881</v>
      </c>
      <c r="BQ580" s="192" t="n">
        <v>2.0746</v>
      </c>
      <c r="BR580" s="192" t="n">
        <v>2.0547</v>
      </c>
      <c r="BS580" s="192" t="n">
        <v>2.0146</v>
      </c>
      <c r="BT580" s="192" t="n">
        <v>1.8837</v>
      </c>
      <c r="BU580" s="192" t="n">
        <v>1.8477</v>
      </c>
      <c r="BV580" s="192" t="n">
        <v>1.8202</v>
      </c>
      <c r="BW580" s="192" t="n">
        <v>1.8001</v>
      </c>
    </row>
    <row r="581">
      <c r="A581" s="1112" t="n">
        <v>45097</v>
      </c>
      <c r="B581" s="63" t="n">
        <v>188278</v>
      </c>
      <c r="AG581" t="n">
        <v>2.6092</v>
      </c>
      <c r="AH581" t="n">
        <v>2.5199</v>
      </c>
      <c r="AI581" t="n">
        <v>2.4453</v>
      </c>
      <c r="AJ581" t="n">
        <v>2.2223</v>
      </c>
      <c r="AK581" t="n">
        <v>2.1483</v>
      </c>
      <c r="AL581" t="n">
        <v>2.1039</v>
      </c>
      <c r="AM581" t="n">
        <v>2.0854</v>
      </c>
      <c r="AN581" t="n">
        <v>2.0838</v>
      </c>
      <c r="AO581" t="n">
        <v>2.0921</v>
      </c>
      <c r="AP581" t="n">
        <v>2.2521</v>
      </c>
      <c r="AQ581" t="n">
        <v>2.2495</v>
      </c>
      <c r="AR581" t="n">
        <v>2.2365</v>
      </c>
      <c r="AS581" t="n">
        <v>2.2145</v>
      </c>
      <c r="AT581" t="n">
        <v>2.1867</v>
      </c>
      <c r="AU581" t="n">
        <v>2.1543</v>
      </c>
      <c r="AV581" t="n">
        <v>2.0059</v>
      </c>
      <c r="AW581" t="n">
        <v>1.978</v>
      </c>
      <c r="AX581" t="n">
        <v>1.96</v>
      </c>
      <c r="AY581" t="n">
        <v>1.9496</v>
      </c>
      <c r="AZ581" t="n">
        <v>1.9486</v>
      </c>
      <c r="BA581" t="n">
        <v>1.9594</v>
      </c>
      <c r="BB581" t="n">
        <v>2.1325</v>
      </c>
      <c r="BC581" t="n">
        <v>2.1427</v>
      </c>
      <c r="BD581" t="n">
        <v>2.1405</v>
      </c>
      <c r="BE581" t="n">
        <v>2.125</v>
      </c>
      <c r="BF581" t="n">
        <v>2.1018</v>
      </c>
      <c r="BG581" t="n">
        <v>2.0582</v>
      </c>
      <c r="BH581" t="n">
        <v>1.9233</v>
      </c>
      <c r="BI581" t="n">
        <v>1.8845</v>
      </c>
      <c r="BJ581" t="n">
        <v>1.8581</v>
      </c>
      <c r="BK581" t="n">
        <v>1.839</v>
      </c>
      <c r="BL581" t="n">
        <v>1.8441</v>
      </c>
      <c r="BM581" t="n">
        <v>1.8614</v>
      </c>
      <c r="BN581" t="n">
        <v>2.0439</v>
      </c>
      <c r="BO581" t="n">
        <v>2.062</v>
      </c>
      <c r="BP581" t="n">
        <v>2.0572</v>
      </c>
      <c r="BQ581" t="n">
        <v>2.044</v>
      </c>
      <c r="BR581" t="n">
        <v>2.0243</v>
      </c>
      <c r="BS581" t="n">
        <v>1.9844</v>
      </c>
      <c r="BT581" t="n">
        <v>1.8537</v>
      </c>
      <c r="BU581" t="n">
        <v>1.8179</v>
      </c>
      <c r="BV581" t="n">
        <v>1.7906</v>
      </c>
      <c r="BW581" t="n">
        <v>1.7705</v>
      </c>
    </row>
    <row r="582">
      <c r="A582" s="1112" t="n">
        <v>45098</v>
      </c>
      <c r="B582" s="63" t="n">
        <v>198544</v>
      </c>
      <c r="AG582" t="n">
        <v>2.6241</v>
      </c>
      <c r="AH582" t="n">
        <v>2.5381</v>
      </c>
      <c r="AI582" t="n">
        <v>2.4652</v>
      </c>
      <c r="AJ582" t="n">
        <v>2.2405</v>
      </c>
      <c r="AK582" t="n">
        <v>2.1704</v>
      </c>
      <c r="AL582" t="n">
        <v>2.1276</v>
      </c>
      <c r="AM582" t="n">
        <v>2.1089</v>
      </c>
      <c r="AN582" t="n">
        <v>2.107</v>
      </c>
      <c r="AO582" t="n">
        <v>2.1153</v>
      </c>
      <c r="AP582" t="n">
        <v>2.2771</v>
      </c>
      <c r="AQ582" t="n">
        <v>2.2741</v>
      </c>
      <c r="AR582" t="n">
        <v>2.2617</v>
      </c>
      <c r="AS582" t="n">
        <v>2.2398</v>
      </c>
      <c r="AT582" t="n">
        <v>2.2121</v>
      </c>
      <c r="AU582" t="n">
        <v>2.1797</v>
      </c>
      <c r="AV582" t="n">
        <v>2.0313</v>
      </c>
      <c r="AW582" t="n">
        <v>2.0033</v>
      </c>
      <c r="AX582" t="n">
        <v>1.9851</v>
      </c>
      <c r="AY582" t="n">
        <v>1.9751</v>
      </c>
      <c r="AZ582" t="n">
        <v>1.9731</v>
      </c>
      <c r="BA582" t="n">
        <v>1.9828</v>
      </c>
      <c r="BB582" t="n">
        <v>2.1549</v>
      </c>
      <c r="BC582" t="n">
        <v>2.164</v>
      </c>
      <c r="BD582" t="n">
        <v>2.1606</v>
      </c>
      <c r="BE582" t="n">
        <v>2.1451</v>
      </c>
      <c r="BF582" t="n">
        <v>2.1217</v>
      </c>
      <c r="BG582" t="n">
        <v>2.0779</v>
      </c>
      <c r="BH582" t="n">
        <v>1.9428</v>
      </c>
      <c r="BI582" t="n">
        <v>1.9038</v>
      </c>
      <c r="BJ582" t="n">
        <v>1.8772</v>
      </c>
      <c r="BK582" t="n">
        <v>1.8578</v>
      </c>
      <c r="BL582" t="n">
        <v>1.8627</v>
      </c>
      <c r="BM582" t="n">
        <v>1.8798</v>
      </c>
      <c r="BN582" t="n">
        <v>2.0621</v>
      </c>
      <c r="BO582" t="n">
        <v>2.08</v>
      </c>
      <c r="BP582" t="n">
        <v>2.0738</v>
      </c>
      <c r="BQ582" t="n">
        <v>2.0606</v>
      </c>
      <c r="BR582" t="n">
        <v>2.0409</v>
      </c>
      <c r="BS582" t="n">
        <v>2.001</v>
      </c>
      <c r="BT582" t="n">
        <v>1.8703</v>
      </c>
      <c r="BU582" t="n">
        <v>1.8345</v>
      </c>
      <c r="BV582" t="n">
        <v>1.8072</v>
      </c>
      <c r="BW582" t="n">
        <v>1.7871</v>
      </c>
    </row>
    <row r="583">
      <c r="A583" s="1112" t="n">
        <v>45099</v>
      </c>
      <c r="B583" s="63" t="n">
        <v>182767</v>
      </c>
      <c r="AG583" t="n">
        <v>2.5501</v>
      </c>
      <c r="AH583" t="n">
        <v>2.4715</v>
      </c>
      <c r="AI583" t="n">
        <v>2.4002</v>
      </c>
      <c r="AJ583" t="n">
        <v>2.1765</v>
      </c>
      <c r="AK583" t="n">
        <v>2.1084</v>
      </c>
      <c r="AL583" t="n">
        <v>2.0668</v>
      </c>
      <c r="AM583" t="n">
        <v>2.0491</v>
      </c>
      <c r="AN583" t="n">
        <v>2.0482</v>
      </c>
      <c r="AO583" t="n">
        <v>2.0574</v>
      </c>
      <c r="AP583" t="n">
        <v>2.2209</v>
      </c>
      <c r="AQ583" t="n">
        <v>2.2186</v>
      </c>
      <c r="AR583" t="n">
        <v>2.2064</v>
      </c>
      <c r="AS583" t="n">
        <v>2.1846</v>
      </c>
      <c r="AT583" t="n">
        <v>2.1574</v>
      </c>
      <c r="AU583" t="n">
        <v>2.1253</v>
      </c>
      <c r="AV583" t="n">
        <v>1.9776</v>
      </c>
      <c r="AW583" t="n">
        <v>1.9492</v>
      </c>
      <c r="AX583" t="n">
        <v>1.9309</v>
      </c>
      <c r="AY583" t="n">
        <v>1.921</v>
      </c>
      <c r="AZ583" t="n">
        <v>1.9192</v>
      </c>
      <c r="BA583" t="n">
        <v>1.9291</v>
      </c>
      <c r="BB583" t="n">
        <v>2.1015</v>
      </c>
      <c r="BC583" t="n">
        <v>2.1108</v>
      </c>
      <c r="BD583" t="n">
        <v>2.1076</v>
      </c>
      <c r="BE583" t="n">
        <v>2.0923</v>
      </c>
      <c r="BF583" t="n">
        <v>2.0691</v>
      </c>
      <c r="BG583" t="n">
        <v>2.0255</v>
      </c>
      <c r="BH583" t="n">
        <v>1.8907</v>
      </c>
      <c r="BI583" t="n">
        <v>1.8519</v>
      </c>
      <c r="BJ583" t="n">
        <v>1.8255</v>
      </c>
      <c r="BK583" t="n">
        <v>1.8061</v>
      </c>
      <c r="BL583" t="n">
        <v>1.811</v>
      </c>
      <c r="BM583" t="n">
        <v>1.8281</v>
      </c>
      <c r="BN583" t="n">
        <v>2.0104</v>
      </c>
      <c r="BO583" t="n">
        <v>2.0283</v>
      </c>
      <c r="BP583" t="n">
        <v>2.0221</v>
      </c>
      <c r="BQ583" t="n">
        <v>2.0089</v>
      </c>
      <c r="BR583" t="n">
        <v>1.9892</v>
      </c>
      <c r="BS583" t="n">
        <v>1.9493</v>
      </c>
      <c r="BT583" t="n">
        <v>1.8186</v>
      </c>
      <c r="BU583" t="n">
        <v>1.7828</v>
      </c>
      <c r="BV583" t="n">
        <v>1.7555</v>
      </c>
      <c r="BW583" t="n">
        <v>1.7354</v>
      </c>
    </row>
    <row r="584">
      <c r="A584" s="1112" t="n">
        <v>45100</v>
      </c>
      <c r="B584" s="63" t="n">
        <v>152021</v>
      </c>
      <c r="AG584" t="n">
        <v>2.5172</v>
      </c>
      <c r="AH584" t="n">
        <v>2.4366</v>
      </c>
      <c r="AI584" t="n">
        <v>2.368</v>
      </c>
      <c r="AJ584" t="n">
        <v>2.1505</v>
      </c>
      <c r="AK584" t="n">
        <v>2.0877</v>
      </c>
      <c r="AL584" t="n">
        <v>2.0479</v>
      </c>
      <c r="AM584" t="n">
        <v>2.0307</v>
      </c>
      <c r="AN584" t="n">
        <v>2.0304</v>
      </c>
      <c r="AO584" t="n">
        <v>2.0409</v>
      </c>
      <c r="AP584" t="n">
        <v>2.2028</v>
      </c>
      <c r="AQ584" t="n">
        <v>2.201</v>
      </c>
      <c r="AR584" t="n">
        <v>2.1891</v>
      </c>
      <c r="AS584" t="n">
        <v>2.1667</v>
      </c>
      <c r="AT584" t="n">
        <v>2.1398</v>
      </c>
      <c r="AU584" t="n">
        <v>2.1086</v>
      </c>
      <c r="AV584" t="n">
        <v>1.9691</v>
      </c>
      <c r="AW584" t="n">
        <v>1.9412</v>
      </c>
      <c r="AX584" t="n">
        <v>1.9229</v>
      </c>
      <c r="AY584" t="n">
        <v>1.9131</v>
      </c>
      <c r="AZ584" t="n">
        <v>1.9115</v>
      </c>
      <c r="BA584" t="n">
        <v>1.9215</v>
      </c>
      <c r="BB584" t="n">
        <v>2.0941</v>
      </c>
      <c r="BC584" t="n">
        <v>2.1036</v>
      </c>
      <c r="BD584" t="n">
        <v>2.1006</v>
      </c>
      <c r="BE584" t="n">
        <v>2.0854</v>
      </c>
      <c r="BF584" t="n">
        <v>2.0624</v>
      </c>
      <c r="BG584" t="n">
        <v>2.019</v>
      </c>
      <c r="BH584" t="n">
        <v>1.8844</v>
      </c>
      <c r="BI584" t="n">
        <v>1.8457</v>
      </c>
      <c r="BJ584" t="n">
        <v>1.8195</v>
      </c>
      <c r="BK584" t="n">
        <v>1.8001</v>
      </c>
      <c r="BL584" t="n">
        <v>1.805</v>
      </c>
      <c r="BM584" t="n">
        <v>1.8221</v>
      </c>
      <c r="BN584" t="n">
        <v>2.0044</v>
      </c>
      <c r="BO584" t="n">
        <v>2.0223</v>
      </c>
      <c r="BP584" t="n">
        <v>2.0161</v>
      </c>
      <c r="BQ584" t="n">
        <v>2.0029</v>
      </c>
      <c r="BR584" t="n">
        <v>1.9832</v>
      </c>
      <c r="BS584" t="n">
        <v>1.9433</v>
      </c>
      <c r="BT584" t="n">
        <v>1.8126</v>
      </c>
      <c r="BU584" t="n">
        <v>1.7768</v>
      </c>
      <c r="BV584" t="n">
        <v>1.7495</v>
      </c>
      <c r="BW584" t="n">
        <v>1.7294</v>
      </c>
    </row>
    <row r="585">
      <c r="A585" s="1112" t="n">
        <v>45103</v>
      </c>
      <c r="B585" s="63" t="n">
        <v>148307</v>
      </c>
      <c r="AG585" t="n">
        <v>2.5375</v>
      </c>
      <c r="AH585" t="n">
        <v>2.4548</v>
      </c>
      <c r="AI585" t="n">
        <v>2.3813</v>
      </c>
      <c r="AJ585" t="n">
        <v>2.1626</v>
      </c>
      <c r="AK585" t="n">
        <v>2.1002</v>
      </c>
      <c r="AL585" t="n">
        <v>2.0609</v>
      </c>
      <c r="AM585" t="n">
        <v>2.0446</v>
      </c>
      <c r="AN585" t="n">
        <v>2.0449</v>
      </c>
      <c r="AO585" t="n">
        <v>2.0563</v>
      </c>
      <c r="AP585" t="n">
        <v>2.2211</v>
      </c>
      <c r="AQ585" t="n">
        <v>2.2202</v>
      </c>
      <c r="AR585" t="n">
        <v>2.2088</v>
      </c>
      <c r="AS585" t="n">
        <v>2.1871</v>
      </c>
      <c r="AT585" t="n">
        <v>2.1607</v>
      </c>
      <c r="AU585" t="n">
        <v>2.1295</v>
      </c>
      <c r="AV585" t="n">
        <v>1.9899</v>
      </c>
      <c r="AW585" t="n">
        <v>1.9609</v>
      </c>
      <c r="AX585" t="n">
        <v>1.9422</v>
      </c>
      <c r="AY585" t="n">
        <v>1.9324</v>
      </c>
      <c r="AZ585" t="n">
        <v>1.9308</v>
      </c>
      <c r="BA585" t="n">
        <v>1.9408</v>
      </c>
      <c r="BB585" t="n">
        <v>2.1134</v>
      </c>
      <c r="BC585" t="n">
        <v>2.1229</v>
      </c>
      <c r="BD585" t="n">
        <v>2.1199</v>
      </c>
      <c r="BE585" t="n">
        <v>2.1047</v>
      </c>
      <c r="BF585" t="n">
        <v>2.0817</v>
      </c>
      <c r="BG585" t="n">
        <v>2.0383</v>
      </c>
      <c r="BH585" t="n">
        <v>1.9037</v>
      </c>
      <c r="BI585" t="n">
        <v>1.865</v>
      </c>
      <c r="BJ585" t="n">
        <v>1.8388</v>
      </c>
      <c r="BK585" t="n">
        <v>1.8194</v>
      </c>
      <c r="BL585" t="n">
        <v>1.8243</v>
      </c>
      <c r="BM585" t="n">
        <v>1.8414</v>
      </c>
      <c r="BN585" t="n">
        <v>2.0237</v>
      </c>
      <c r="BO585" t="n">
        <v>2.0416</v>
      </c>
      <c r="BP585" t="n">
        <v>2.0354</v>
      </c>
      <c r="BQ585" t="n">
        <v>2.0222</v>
      </c>
      <c r="BR585" t="n">
        <v>2.0025</v>
      </c>
      <c r="BS585" t="n">
        <v>1.9626</v>
      </c>
      <c r="BT585" t="n">
        <v>1.8319</v>
      </c>
      <c r="BU585" t="n">
        <v>1.7961</v>
      </c>
      <c r="BV585" t="n">
        <v>1.7688</v>
      </c>
      <c r="BW585" t="n">
        <v>1.7487</v>
      </c>
    </row>
    <row r="586">
      <c r="A586" s="1112" t="n">
        <v>45104</v>
      </c>
      <c r="B586" s="63" t="n">
        <v>219767</v>
      </c>
      <c r="AG586" t="n">
        <v>2.5168</v>
      </c>
      <c r="AH586" t="n">
        <v>2.4221</v>
      </c>
      <c r="AI586" t="n">
        <v>2.3446</v>
      </c>
      <c r="AJ586" t="n">
        <v>2.1188</v>
      </c>
      <c r="AK586" t="n">
        <v>2.0578</v>
      </c>
      <c r="AL586" t="n">
        <v>2.0188</v>
      </c>
      <c r="AM586" t="n">
        <v>2.0022</v>
      </c>
      <c r="AN586" t="n">
        <v>2.002</v>
      </c>
      <c r="AO586" t="n">
        <v>2.0131</v>
      </c>
      <c r="AP586" t="n">
        <v>2.1828</v>
      </c>
      <c r="AQ586" t="n">
        <v>2.1819</v>
      </c>
      <c r="AR586" t="n">
        <v>2.1703</v>
      </c>
      <c r="AS586" t="n">
        <v>2.1491</v>
      </c>
      <c r="AT586" t="n">
        <v>2.1239</v>
      </c>
      <c r="AU586" t="n">
        <v>2.0936</v>
      </c>
      <c r="AV586" t="n">
        <v>1.954</v>
      </c>
      <c r="AW586" t="n">
        <v>1.925</v>
      </c>
      <c r="AX586" t="n">
        <v>1.9062</v>
      </c>
      <c r="AY586" t="n">
        <v>1.8967</v>
      </c>
      <c r="AZ586" t="n">
        <v>1.8954</v>
      </c>
      <c r="BA586" t="n">
        <v>1.9056</v>
      </c>
      <c r="BB586" t="n">
        <v>2.0785</v>
      </c>
      <c r="BC586" t="n">
        <v>2.0883</v>
      </c>
      <c r="BD586" t="n">
        <v>2.0856</v>
      </c>
      <c r="BE586" t="n">
        <v>2.0707</v>
      </c>
      <c r="BF586" t="n">
        <v>2.048</v>
      </c>
      <c r="BG586" t="n">
        <v>2.0048</v>
      </c>
      <c r="BH586" t="n">
        <v>1.8705</v>
      </c>
      <c r="BI586" t="n">
        <v>1.8321</v>
      </c>
      <c r="BJ586" t="n">
        <v>1.8062</v>
      </c>
      <c r="BK586" t="n">
        <v>1.7868</v>
      </c>
      <c r="BL586" t="n">
        <v>1.7917</v>
      </c>
      <c r="BM586" t="n">
        <v>1.8088</v>
      </c>
      <c r="BN586" t="n">
        <v>1.9911</v>
      </c>
      <c r="BO586" t="n">
        <v>2.009</v>
      </c>
      <c r="BP586" t="n">
        <v>2.0028</v>
      </c>
      <c r="BQ586" t="n">
        <v>1.9896</v>
      </c>
      <c r="BR586" t="n">
        <v>1.9699</v>
      </c>
      <c r="BS586" t="n">
        <v>1.93</v>
      </c>
      <c r="BT586" t="n">
        <v>1.7993</v>
      </c>
      <c r="BU586" t="n">
        <v>1.7635</v>
      </c>
      <c r="BV586" t="n">
        <v>1.7362</v>
      </c>
      <c r="BW586" t="n">
        <v>1.7161</v>
      </c>
    </row>
    <row r="587">
      <c r="A587" s="1112" t="n">
        <v>45105</v>
      </c>
      <c r="B587" s="63" t="n">
        <v>207904</v>
      </c>
      <c r="AG587" t="n">
        <v>2.6034</v>
      </c>
      <c r="AH587" t="n">
        <v>2.4971</v>
      </c>
      <c r="AI587" t="n">
        <v>2.4077</v>
      </c>
      <c r="AJ587" t="n">
        <v>2.1704</v>
      </c>
      <c r="AK587" t="n">
        <v>2.1097</v>
      </c>
      <c r="AL587" t="n">
        <v>2.0701</v>
      </c>
      <c r="AM587" t="n">
        <v>2.0537</v>
      </c>
      <c r="AN587" t="n">
        <v>2.0532</v>
      </c>
      <c r="AO587" t="n">
        <v>2.0634</v>
      </c>
      <c r="AP587" t="n">
        <v>2.2344</v>
      </c>
      <c r="AQ587" t="n">
        <v>2.2326</v>
      </c>
      <c r="AR587" t="n">
        <v>2.2206</v>
      </c>
      <c r="AS587" t="n">
        <v>2.1985</v>
      </c>
      <c r="AT587" t="n">
        <v>2.1721</v>
      </c>
      <c r="AU587" t="n">
        <v>2.1423</v>
      </c>
      <c r="AV587" t="n">
        <v>1.9998</v>
      </c>
      <c r="AW587" t="n">
        <v>1.971</v>
      </c>
      <c r="AX587" t="n">
        <v>1.9523</v>
      </c>
      <c r="AY587" t="n">
        <v>1.9439</v>
      </c>
      <c r="AZ587" t="n">
        <v>1.942</v>
      </c>
      <c r="BA587" t="n">
        <v>1.9517</v>
      </c>
      <c r="BB587" t="n">
        <v>2.124</v>
      </c>
      <c r="BC587" t="n">
        <v>2.1333</v>
      </c>
      <c r="BD587" t="n">
        <v>2.13</v>
      </c>
      <c r="BE587" t="n">
        <v>2.1146</v>
      </c>
      <c r="BF587" t="n">
        <v>2.0913</v>
      </c>
      <c r="BG587" t="n">
        <v>2.0476</v>
      </c>
      <c r="BH587" t="n">
        <v>1.9127</v>
      </c>
      <c r="BI587" t="n">
        <v>1.8738</v>
      </c>
      <c r="BJ587" t="n">
        <v>1.8473</v>
      </c>
      <c r="BK587" t="n">
        <v>1.8279</v>
      </c>
      <c r="BL587" t="n">
        <v>1.8328</v>
      </c>
      <c r="BM587" t="n">
        <v>1.8499</v>
      </c>
      <c r="BN587" t="n">
        <v>2.0322</v>
      </c>
      <c r="BO587" t="n">
        <v>2.0501</v>
      </c>
      <c r="BP587" t="n">
        <v>2.0439</v>
      </c>
      <c r="BQ587" t="n">
        <v>2.0307</v>
      </c>
      <c r="BR587" t="n">
        <v>2.011</v>
      </c>
      <c r="BS587" t="n">
        <v>1.9711</v>
      </c>
      <c r="BT587" t="n">
        <v>1.8404</v>
      </c>
      <c r="BU587" t="n">
        <v>1.8046</v>
      </c>
      <c r="BV587" t="n">
        <v>1.7773</v>
      </c>
      <c r="BW587" t="n">
        <v>1.7572</v>
      </c>
    </row>
    <row r="588">
      <c r="A588" s="1112" t="n">
        <v>45106</v>
      </c>
      <c r="B588" s="63" t="n">
        <v>171471</v>
      </c>
      <c r="AG588" t="n">
        <v>2.6177</v>
      </c>
      <c r="AH588" t="n">
        <v>2.5034</v>
      </c>
      <c r="AI588" t="n">
        <v>2.4191</v>
      </c>
      <c r="AJ588" t="n">
        <v>2.1791</v>
      </c>
      <c r="AK588" t="n">
        <v>2.1199</v>
      </c>
      <c r="AL588" t="n">
        <v>2.0809</v>
      </c>
      <c r="AM588" t="n">
        <v>2.0654</v>
      </c>
      <c r="AN588" t="n">
        <v>2.0656</v>
      </c>
      <c r="AO588" t="n">
        <v>2.0762</v>
      </c>
      <c r="AP588" t="n">
        <v>2.2466</v>
      </c>
      <c r="AQ588" t="n">
        <v>2.2443</v>
      </c>
      <c r="AR588" t="n">
        <v>2.2309</v>
      </c>
      <c r="AS588" t="n">
        <v>2.2084</v>
      </c>
      <c r="AT588" t="n">
        <v>2.1814</v>
      </c>
      <c r="AU588" t="n">
        <v>2.1501</v>
      </c>
      <c r="AV588" t="n">
        <v>2.0019</v>
      </c>
      <c r="AW588" t="n">
        <v>1.9731</v>
      </c>
      <c r="AX588" t="n">
        <v>1.9543</v>
      </c>
      <c r="AY588" t="n">
        <v>1.9464</v>
      </c>
      <c r="AZ588" t="n">
        <v>1.944</v>
      </c>
      <c r="BA588" t="n">
        <v>1.9532</v>
      </c>
      <c r="BB588" t="n">
        <v>2.125</v>
      </c>
      <c r="BC588" t="n">
        <v>2.1338</v>
      </c>
      <c r="BD588" t="n">
        <v>2.13</v>
      </c>
      <c r="BE588" t="n">
        <v>2.1141</v>
      </c>
      <c r="BF588" t="n">
        <v>2.0903</v>
      </c>
      <c r="BG588" t="n">
        <v>2.0461</v>
      </c>
      <c r="BH588" t="n">
        <v>1.9107</v>
      </c>
      <c r="BI588" t="n">
        <v>1.8713</v>
      </c>
      <c r="BJ588" t="n">
        <v>1.8443</v>
      </c>
      <c r="BK588" t="n">
        <v>1.8249</v>
      </c>
      <c r="BL588" t="n">
        <v>1.8298</v>
      </c>
      <c r="BM588" t="n">
        <v>1.8469</v>
      </c>
      <c r="BN588" t="n">
        <v>2.0292</v>
      </c>
      <c r="BO588" t="n">
        <v>2.0471</v>
      </c>
      <c r="BP588" t="n">
        <v>2.0409</v>
      </c>
      <c r="BQ588" t="n">
        <v>2.0277</v>
      </c>
      <c r="BR588" t="n">
        <v>2.008</v>
      </c>
      <c r="BS588" t="n">
        <v>1.9681</v>
      </c>
      <c r="BT588" t="n">
        <v>1.8374</v>
      </c>
      <c r="BU588" t="n">
        <v>1.8016</v>
      </c>
      <c r="BV588" t="n">
        <v>1.7743</v>
      </c>
      <c r="BW588" t="n">
        <v>1.7542</v>
      </c>
    </row>
    <row r="589">
      <c r="A589" s="1112" t="n">
        <v>45107</v>
      </c>
      <c r="B589" s="63" t="n">
        <v>176851</v>
      </c>
      <c r="AG589" s="28" t="n">
        <v>2.634</v>
      </c>
      <c r="AH589" t="n">
        <v>2.5449</v>
      </c>
      <c r="AI589" t="n">
        <v>2.4625</v>
      </c>
      <c r="AJ589" t="n">
        <v>2.218</v>
      </c>
      <c r="AK589" t="n">
        <v>2.1562</v>
      </c>
      <c r="AL589" t="n">
        <v>2.1152</v>
      </c>
      <c r="AM589" t="n">
        <v>2.0981</v>
      </c>
      <c r="AN589" t="n">
        <v>2.0983</v>
      </c>
      <c r="AO589" t="n">
        <v>2.1093</v>
      </c>
      <c r="AP589" t="n">
        <v>2.2804</v>
      </c>
      <c r="AQ589" t="n">
        <v>2.2784</v>
      </c>
      <c r="AR589" t="n">
        <v>2.2629</v>
      </c>
      <c r="AS589" t="n">
        <v>2.2389</v>
      </c>
      <c r="AT589" t="n">
        <v>2.2107</v>
      </c>
      <c r="AU589" t="n">
        <v>2.1789</v>
      </c>
      <c r="AV589" t="n">
        <v>2.0307</v>
      </c>
      <c r="AW589" t="n">
        <v>2.0016</v>
      </c>
      <c r="AX589" t="n">
        <v>1.9826</v>
      </c>
      <c r="AY589" t="n">
        <v>1.9745</v>
      </c>
      <c r="AZ589" t="n">
        <v>1.972</v>
      </c>
      <c r="BA589" t="n">
        <v>1.981</v>
      </c>
      <c r="BB589" t="n">
        <v>2.1526</v>
      </c>
      <c r="BC589" t="n">
        <v>2.1613</v>
      </c>
      <c r="BD589" t="n">
        <v>2.1573</v>
      </c>
      <c r="BE589" t="n">
        <v>2.1412</v>
      </c>
      <c r="BF589" t="n">
        <v>2.1173</v>
      </c>
      <c r="BG589" t="n">
        <v>2.0729</v>
      </c>
      <c r="BH589" t="n">
        <v>1.9373</v>
      </c>
      <c r="BI589" t="n">
        <v>1.8978</v>
      </c>
      <c r="BJ589" t="n">
        <v>1.8701</v>
      </c>
      <c r="BK589" t="n">
        <v>1.8507</v>
      </c>
      <c r="BL589" t="n">
        <v>1.8556</v>
      </c>
      <c r="BM589" t="n">
        <v>1.8727</v>
      </c>
      <c r="BN589" t="n">
        <v>2.055</v>
      </c>
      <c r="BO589" t="n">
        <v>2.0729</v>
      </c>
      <c r="BP589" t="n">
        <v>2.0667</v>
      </c>
      <c r="BQ589" t="n">
        <v>2.0535</v>
      </c>
      <c r="BR589" t="n">
        <v>2.0338</v>
      </c>
      <c r="BS589" t="n">
        <v>1.9939</v>
      </c>
      <c r="BT589" t="n">
        <v>1.8632</v>
      </c>
      <c r="BU589" t="n">
        <v>1.8274</v>
      </c>
      <c r="BV589" t="n">
        <v>1.8001</v>
      </c>
      <c r="BW589" t="n">
        <v>1.78</v>
      </c>
    </row>
    <row r="590">
      <c r="A590" s="1112" t="n">
        <v>45110</v>
      </c>
      <c r="B590" s="63" t="n">
        <v>128003</v>
      </c>
      <c r="AH590" t="n">
        <v>2.4624</v>
      </c>
      <c r="AI590" t="n">
        <v>2.3911</v>
      </c>
      <c r="AJ590" t="n">
        <v>2.1611</v>
      </c>
      <c r="AK590" t="n">
        <v>2.1047</v>
      </c>
      <c r="AL590" t="n">
        <v>2.0679</v>
      </c>
      <c r="AM590" t="n">
        <v>2.0519</v>
      </c>
      <c r="AN590" t="n">
        <v>2.0527</v>
      </c>
      <c r="AO590" t="n">
        <v>2.0636</v>
      </c>
      <c r="AP590" t="n">
        <v>2.2362</v>
      </c>
      <c r="AQ590" t="n">
        <v>2.2347</v>
      </c>
      <c r="AR590" t="n">
        <v>2.22</v>
      </c>
      <c r="AS590" t="n">
        <v>2.1957</v>
      </c>
      <c r="AT590" t="n">
        <v>2.1671</v>
      </c>
      <c r="AU590" t="n">
        <v>2.1354</v>
      </c>
      <c r="AV590" t="n">
        <v>1.9874</v>
      </c>
      <c r="AW590" t="n">
        <v>1.9578</v>
      </c>
      <c r="AX590" t="n">
        <v>1.9383</v>
      </c>
      <c r="AY590" t="n">
        <v>1.9306</v>
      </c>
      <c r="AZ590" t="n">
        <v>1.929</v>
      </c>
      <c r="BA590" t="n">
        <v>1.938</v>
      </c>
      <c r="BB590" t="n">
        <v>2.1096</v>
      </c>
      <c r="BC590" t="n">
        <v>2.1183</v>
      </c>
      <c r="BD590" t="n">
        <v>2.1143</v>
      </c>
      <c r="BE590" t="n">
        <v>2.0982</v>
      </c>
      <c r="BF590" t="n">
        <v>2.0743</v>
      </c>
      <c r="BG590" t="n">
        <v>2.0299</v>
      </c>
      <c r="BH590" t="n">
        <v>1.8943</v>
      </c>
      <c r="BI590" t="n">
        <v>1.8548</v>
      </c>
      <c r="BJ590" t="n">
        <v>1.8271</v>
      </c>
      <c r="BK590" t="n">
        <v>1.8077</v>
      </c>
      <c r="BL590" t="n">
        <v>1.8126</v>
      </c>
      <c r="BM590" t="n">
        <v>1.8297</v>
      </c>
      <c r="BN590" t="n">
        <v>2.012</v>
      </c>
      <c r="BO590" t="n">
        <v>2.0299</v>
      </c>
      <c r="BP590" t="n">
        <v>2.0237</v>
      </c>
      <c r="BQ590" t="n">
        <v>2.0105</v>
      </c>
      <c r="BR590" t="n">
        <v>1.9908</v>
      </c>
      <c r="BS590" t="n">
        <v>1.9509</v>
      </c>
      <c r="BT590" t="n">
        <v>1.8202</v>
      </c>
      <c r="BU590" t="n">
        <v>1.7844</v>
      </c>
      <c r="BV590" t="n">
        <v>1.7571</v>
      </c>
      <c r="BW590" t="n">
        <v>1.737</v>
      </c>
    </row>
    <row r="591">
      <c r="A591" s="104" t="n">
        <v>45111</v>
      </c>
      <c r="AH591" s="192" t="n">
        <v>2.4624</v>
      </c>
      <c r="AI591" s="192" t="n">
        <v>2.3911</v>
      </c>
      <c r="AJ591" s="192" t="n">
        <v>2.1611</v>
      </c>
      <c r="AK591" s="192" t="n">
        <v>2.1047</v>
      </c>
      <c r="AL591" s="192" t="n">
        <v>2.0679</v>
      </c>
      <c r="AM591" s="192" t="n">
        <v>2.0519</v>
      </c>
      <c r="AN591" s="192" t="n">
        <v>2.0527</v>
      </c>
      <c r="AO591" s="192" t="n">
        <v>2.0636</v>
      </c>
      <c r="AP591" s="192" t="n">
        <v>2.2362</v>
      </c>
      <c r="AQ591" s="192" t="n">
        <v>2.2347</v>
      </c>
      <c r="AR591" s="192" t="n">
        <v>2.22</v>
      </c>
      <c r="AS591" s="192" t="n">
        <v>2.1957</v>
      </c>
      <c r="AT591" s="192" t="n">
        <v>2.1671</v>
      </c>
      <c r="AU591" s="192" t="n">
        <v>2.1354</v>
      </c>
      <c r="AV591" s="192" t="n">
        <v>1.9874</v>
      </c>
      <c r="AW591" s="192" t="n">
        <v>1.9578</v>
      </c>
      <c r="AX591" s="192" t="n">
        <v>1.9383</v>
      </c>
      <c r="AY591" s="192" t="n">
        <v>1.9306</v>
      </c>
      <c r="AZ591" s="192" t="n">
        <v>1.929</v>
      </c>
      <c r="BA591" s="192" t="n">
        <v>1.938</v>
      </c>
      <c r="BB591" s="192" t="n">
        <v>2.1096</v>
      </c>
      <c r="BC591" s="192" t="n">
        <v>2.1183</v>
      </c>
      <c r="BD591" s="192" t="n">
        <v>2.1143</v>
      </c>
      <c r="BE591" s="192" t="n">
        <v>2.0982</v>
      </c>
      <c r="BF591" s="192" t="n">
        <v>2.0743</v>
      </c>
      <c r="BG591" s="192" t="n">
        <v>2.0299</v>
      </c>
      <c r="BH591" s="192" t="n">
        <v>1.8943</v>
      </c>
      <c r="BI591" s="192" t="n">
        <v>1.8548</v>
      </c>
      <c r="BJ591" s="192" t="n">
        <v>1.8271</v>
      </c>
      <c r="BK591" s="192" t="n">
        <v>1.8077</v>
      </c>
      <c r="BL591" s="192" t="n">
        <v>1.8126</v>
      </c>
      <c r="BM591" s="192" t="n">
        <v>1.8297</v>
      </c>
      <c r="BN591" s="192" t="n">
        <v>2.012</v>
      </c>
      <c r="BO591" s="192" t="n">
        <v>2.0299</v>
      </c>
      <c r="BP591" s="192" t="n">
        <v>2.0237</v>
      </c>
      <c r="BQ591" s="192" t="n">
        <v>2.0105</v>
      </c>
      <c r="BR591" s="192" t="n">
        <v>1.9908</v>
      </c>
      <c r="BS591" s="192" t="n">
        <v>1.9509</v>
      </c>
      <c r="BT591" s="192" t="n">
        <v>1.8202</v>
      </c>
      <c r="BU591" s="192" t="n">
        <v>1.7844</v>
      </c>
      <c r="BV591" s="192" t="n">
        <v>1.7571</v>
      </c>
      <c r="BW591" s="192" t="n">
        <v>1.737</v>
      </c>
    </row>
    <row r="592">
      <c r="A592" s="1112" t="n">
        <v>45112</v>
      </c>
      <c r="B592" s="63" t="n">
        <v>170137</v>
      </c>
      <c r="AH592" t="n">
        <v>2.5183</v>
      </c>
      <c r="AI592" t="n">
        <v>2.4461</v>
      </c>
      <c r="AJ592" t="n">
        <v>2.2184</v>
      </c>
      <c r="AK592" t="n">
        <v>2.1595</v>
      </c>
      <c r="AL592" t="n">
        <v>2.122</v>
      </c>
      <c r="AM592" t="n">
        <v>2.1052</v>
      </c>
      <c r="AN592" t="n">
        <v>2.1064</v>
      </c>
      <c r="AO592" t="n">
        <v>2.1177</v>
      </c>
      <c r="AP592" t="n">
        <v>2.2868</v>
      </c>
      <c r="AQ592" t="n">
        <v>2.2848</v>
      </c>
      <c r="AR592" t="n">
        <v>2.2708</v>
      </c>
      <c r="AS592" t="n">
        <v>2.2466</v>
      </c>
      <c r="AT592" t="n">
        <v>2.2181</v>
      </c>
      <c r="AU592" t="n">
        <v>2.1863</v>
      </c>
      <c r="AV592" t="n">
        <v>2.038</v>
      </c>
      <c r="AW592" t="n">
        <v>2.0086</v>
      </c>
      <c r="AX592" t="n">
        <v>1.9895</v>
      </c>
      <c r="AY592" t="n">
        <v>1.9814</v>
      </c>
      <c r="AZ592" t="n">
        <v>1.9796</v>
      </c>
      <c r="BA592" t="n">
        <v>1.988</v>
      </c>
      <c r="BB592" t="n">
        <v>2.1591</v>
      </c>
      <c r="BC592" t="n">
        <v>2.1674</v>
      </c>
      <c r="BD592" t="n">
        <v>2.163</v>
      </c>
      <c r="BE592" t="n">
        <v>2.1465</v>
      </c>
      <c r="BF592" t="n">
        <v>2.1222</v>
      </c>
      <c r="BG592" t="n">
        <v>2.0774</v>
      </c>
      <c r="BH592" t="n">
        <v>1.9413</v>
      </c>
      <c r="BI592" t="n">
        <v>1.9014</v>
      </c>
      <c r="BJ592" t="n">
        <v>1.8733</v>
      </c>
      <c r="BK592" t="n">
        <v>1.8539</v>
      </c>
      <c r="BL592" t="n">
        <v>1.8588</v>
      </c>
      <c r="BM592" t="n">
        <v>1.8759</v>
      </c>
      <c r="BN592" t="n">
        <v>2.0582</v>
      </c>
      <c r="BO592" t="n">
        <v>2.0761</v>
      </c>
      <c r="BP592" t="n">
        <v>2.0699</v>
      </c>
      <c r="BQ592" t="n">
        <v>2.0567</v>
      </c>
      <c r="BR592" t="n">
        <v>2.037</v>
      </c>
      <c r="BS592" t="n">
        <v>1.9971</v>
      </c>
      <c r="BT592" t="n">
        <v>1.8664</v>
      </c>
      <c r="BU592" t="n">
        <v>1.8306</v>
      </c>
      <c r="BV592" t="n">
        <v>1.8033</v>
      </c>
      <c r="BW592" t="n">
        <v>1.7832</v>
      </c>
    </row>
    <row r="593">
      <c r="A593" s="1112" t="n">
        <v>45113</v>
      </c>
      <c r="B593" s="63" t="n">
        <v>174007</v>
      </c>
      <c r="AH593" t="n">
        <v>2.5438</v>
      </c>
      <c r="AI593" t="n">
        <v>2.4608</v>
      </c>
      <c r="AJ593" t="n">
        <v>2.2286</v>
      </c>
      <c r="AK593" t="n">
        <v>2.1666</v>
      </c>
      <c r="AL593" t="n">
        <v>2.1254</v>
      </c>
      <c r="AM593" t="n">
        <v>2.1071</v>
      </c>
      <c r="AN593" t="n">
        <v>2.106</v>
      </c>
      <c r="AO593" t="n">
        <v>2.1162</v>
      </c>
      <c r="AP593" t="n">
        <v>2.2861</v>
      </c>
      <c r="AQ593" t="n">
        <v>2.2843</v>
      </c>
      <c r="AR593" t="n">
        <v>2.2706</v>
      </c>
      <c r="AS593" t="n">
        <v>2.2465</v>
      </c>
      <c r="AT593" t="n">
        <v>2.2174</v>
      </c>
      <c r="AU593" t="n">
        <v>2.1833</v>
      </c>
      <c r="AV593" t="n">
        <v>2.0349</v>
      </c>
      <c r="AW593" t="n">
        <v>2.0054</v>
      </c>
      <c r="AX593" t="n">
        <v>1.986</v>
      </c>
      <c r="AY593" t="n">
        <v>1.9772</v>
      </c>
      <c r="AZ593" t="n">
        <v>1.9754</v>
      </c>
      <c r="BA593" t="n">
        <v>1.9834</v>
      </c>
      <c r="BB593" t="n">
        <v>2.1541</v>
      </c>
      <c r="BC593" t="n">
        <v>2.1621</v>
      </c>
      <c r="BD593" t="n">
        <v>2.157</v>
      </c>
      <c r="BE593" t="n">
        <v>2.1405</v>
      </c>
      <c r="BF593" t="n">
        <v>2.1162</v>
      </c>
      <c r="BG593" t="n">
        <v>2.0714</v>
      </c>
      <c r="BH593" t="n">
        <v>1.9353</v>
      </c>
      <c r="BI593" t="n">
        <v>1.8954</v>
      </c>
      <c r="BJ593" t="n">
        <v>1.8673</v>
      </c>
      <c r="BK593" t="n">
        <v>1.8479</v>
      </c>
      <c r="BL593" t="n">
        <v>1.8528</v>
      </c>
      <c r="BM593" t="n">
        <v>1.8699</v>
      </c>
      <c r="BN593" t="n">
        <v>2.0522</v>
      </c>
      <c r="BO593" t="n">
        <v>2.0701</v>
      </c>
      <c r="BP593" t="n">
        <v>2.0639</v>
      </c>
      <c r="BQ593" t="n">
        <v>2.0507</v>
      </c>
      <c r="BR593" t="n">
        <v>2.031</v>
      </c>
      <c r="BS593" t="n">
        <v>1.9911</v>
      </c>
      <c r="BT593" t="n">
        <v>1.8604</v>
      </c>
      <c r="BU593" t="n">
        <v>1.8246</v>
      </c>
      <c r="BV593" t="n">
        <v>1.7973</v>
      </c>
      <c r="BW593" t="n">
        <v>1.7772</v>
      </c>
    </row>
    <row r="594" ht="15.75" customHeight="1" s="1129" thickBot="1">
      <c r="A594" s="1112" t="n">
        <v>45114</v>
      </c>
      <c r="B594" s="63" t="n">
        <v>170794</v>
      </c>
      <c r="AH594" t="n">
        <v>2.5893</v>
      </c>
      <c r="AI594" t="n">
        <v>2.5089</v>
      </c>
      <c r="AJ594" t="n">
        <v>2.2768</v>
      </c>
      <c r="AK594" t="n">
        <v>2.2134</v>
      </c>
      <c r="AL594" t="n">
        <v>2.1705</v>
      </c>
      <c r="AM594" t="n">
        <v>2.1515</v>
      </c>
      <c r="AN594" t="n">
        <v>2.1507</v>
      </c>
      <c r="AO594" t="n">
        <v>2.1612</v>
      </c>
      <c r="AP594" t="n">
        <v>2.329</v>
      </c>
      <c r="AQ594" t="n">
        <v>2.3251</v>
      </c>
      <c r="AR594" t="n">
        <v>2.3082</v>
      </c>
      <c r="AS594" t="n">
        <v>2.281</v>
      </c>
      <c r="AT594" t="n">
        <v>2.2492</v>
      </c>
      <c r="AU594" t="n">
        <v>2.2114</v>
      </c>
      <c r="AV594" t="n">
        <v>2.0624</v>
      </c>
      <c r="AW594" t="n">
        <v>2.0321</v>
      </c>
      <c r="AX594" t="n">
        <v>2.0122</v>
      </c>
      <c r="AY594" t="n">
        <v>2.0031</v>
      </c>
      <c r="AZ594" t="n">
        <v>2.0013</v>
      </c>
      <c r="BA594" t="n">
        <v>2.0079</v>
      </c>
      <c r="BB594" t="n">
        <v>2.178</v>
      </c>
      <c r="BC594" t="n">
        <v>2.1854</v>
      </c>
      <c r="BD594" t="n">
        <v>2.1798</v>
      </c>
      <c r="BE594" t="n">
        <v>2.1627</v>
      </c>
      <c r="BF594" t="n">
        <v>2.1378</v>
      </c>
      <c r="BG594" t="n">
        <v>2.0924</v>
      </c>
      <c r="BH594" t="n">
        <v>1.9558</v>
      </c>
      <c r="BI594" t="n">
        <v>1.9153</v>
      </c>
      <c r="BJ594" t="n">
        <v>1.886</v>
      </c>
      <c r="BK594" t="n">
        <v>1.8666</v>
      </c>
      <c r="BL594" t="n">
        <v>1.8715</v>
      </c>
      <c r="BM594" t="n">
        <v>1.8886</v>
      </c>
      <c r="BN594" t="n">
        <v>2.0709</v>
      </c>
      <c r="BO594" t="n">
        <v>2.0888</v>
      </c>
      <c r="BP594" t="n">
        <v>2.0826</v>
      </c>
      <c r="BQ594" t="n">
        <v>2.0694</v>
      </c>
      <c r="BR594" t="n">
        <v>2.0497</v>
      </c>
      <c r="BS594" t="n">
        <v>2.0098</v>
      </c>
      <c r="BT594" t="n">
        <v>1.8791</v>
      </c>
      <c r="BU594" t="n">
        <v>1.8433</v>
      </c>
      <c r="BV594" t="n">
        <v>1.816</v>
      </c>
      <c r="BW594" t="n">
        <v>1.7959</v>
      </c>
    </row>
    <row r="595" ht="15.75" customHeight="1" s="1129" thickBot="1">
      <c r="A595" s="1112" t="n">
        <v>45117</v>
      </c>
      <c r="B595" s="63" t="n">
        <v>141611</v>
      </c>
      <c r="AF595" s="780" t="n"/>
      <c r="AH595" t="n">
        <v>2.5696</v>
      </c>
      <c r="AI595" t="n">
        <v>2.494</v>
      </c>
      <c r="AJ595" t="n">
        <v>2.2716</v>
      </c>
      <c r="AK595" t="n">
        <v>2.2078</v>
      </c>
      <c r="AL595" t="n">
        <v>2.1646</v>
      </c>
      <c r="AM595" t="n">
        <v>2.1466</v>
      </c>
      <c r="AN595" t="n">
        <v>2.1466</v>
      </c>
      <c r="AO595" t="n">
        <v>2.1575</v>
      </c>
      <c r="AP595" t="n">
        <v>2.3253</v>
      </c>
      <c r="AQ595" t="n">
        <v>2.3214</v>
      </c>
      <c r="AR595" t="n">
        <v>2.3042</v>
      </c>
      <c r="AS595" t="n">
        <v>2.2769</v>
      </c>
      <c r="AT595" t="n">
        <v>2.2449</v>
      </c>
      <c r="AU595" t="n">
        <v>2.2098</v>
      </c>
      <c r="AV595" t="n">
        <v>2.0611</v>
      </c>
      <c r="AW595" t="n">
        <v>2.0315</v>
      </c>
      <c r="AX595" t="n">
        <v>2.0118</v>
      </c>
      <c r="AY595" t="n">
        <v>2.0038</v>
      </c>
      <c r="AZ595" t="n">
        <v>2.0021</v>
      </c>
      <c r="BA595" t="n">
        <v>2.0089</v>
      </c>
      <c r="BB595" t="n">
        <v>2.1791</v>
      </c>
      <c r="BC595" t="n">
        <v>2.1866</v>
      </c>
      <c r="BD595" t="n">
        <v>2.1812</v>
      </c>
      <c r="BE595" t="n">
        <v>2.1642</v>
      </c>
      <c r="BF595" t="n">
        <v>2.1395</v>
      </c>
      <c r="BG595" t="n">
        <v>2.0942</v>
      </c>
      <c r="BH595" t="n">
        <v>1.9577</v>
      </c>
      <c r="BI595" t="n">
        <v>1.9174</v>
      </c>
      <c r="BJ595" t="n">
        <v>1.8882</v>
      </c>
      <c r="BK595" t="n">
        <v>1.8688</v>
      </c>
      <c r="BL595" t="n">
        <v>1.8737</v>
      </c>
      <c r="BM595" t="n">
        <v>1.8908</v>
      </c>
      <c r="BN595" t="n">
        <v>2.0731</v>
      </c>
      <c r="BO595" t="n">
        <v>2.091</v>
      </c>
      <c r="BP595" t="n">
        <v>2.0848</v>
      </c>
      <c r="BQ595" t="n">
        <v>2.0716</v>
      </c>
      <c r="BR595" t="n">
        <v>2.0519</v>
      </c>
      <c r="BS595" t="n">
        <v>2.012</v>
      </c>
      <c r="BT595" t="n">
        <v>1.8813</v>
      </c>
      <c r="BU595" t="n">
        <v>1.8455</v>
      </c>
      <c r="BV595" t="n">
        <v>1.8182</v>
      </c>
      <c r="BW595" t="n">
        <v>1.7981</v>
      </c>
    </row>
    <row r="596">
      <c r="A596" s="1112" t="n">
        <v>45118</v>
      </c>
      <c r="B596" s="63" t="n">
        <v>154157</v>
      </c>
      <c r="AH596" t="n">
        <v>2.6227</v>
      </c>
      <c r="AI596" t="n">
        <v>2.5478</v>
      </c>
      <c r="AJ596" t="n">
        <v>2.3235</v>
      </c>
      <c r="AK596" t="n">
        <v>2.2576</v>
      </c>
      <c r="AL596" t="n">
        <v>2.2131</v>
      </c>
      <c r="AM596" t="n">
        <v>2.1943</v>
      </c>
      <c r="AN596" t="n">
        <v>2.1948</v>
      </c>
      <c r="AO596" t="n">
        <v>2.2061</v>
      </c>
      <c r="AP596" t="n">
        <v>2.3714</v>
      </c>
      <c r="AQ596" t="n">
        <v>2.3668</v>
      </c>
      <c r="AR596" t="n">
        <v>2.3489</v>
      </c>
      <c r="AS596" t="n">
        <v>2.3203</v>
      </c>
      <c r="AT596" t="n">
        <v>2.2865</v>
      </c>
      <c r="AU596" t="n">
        <v>2.2497</v>
      </c>
      <c r="AV596" t="n">
        <v>2.101</v>
      </c>
      <c r="AW596" t="n">
        <v>2.071</v>
      </c>
      <c r="AX596" t="n">
        <v>2.0513</v>
      </c>
      <c r="AY596" t="n">
        <v>2.0437</v>
      </c>
      <c r="AZ596" t="n">
        <v>2.042</v>
      </c>
      <c r="BA596" t="n">
        <v>2.0488</v>
      </c>
      <c r="BB596" t="n">
        <v>2.219</v>
      </c>
      <c r="BC596" t="n">
        <v>2.2265</v>
      </c>
      <c r="BD596" t="n">
        <v>2.2211</v>
      </c>
      <c r="BE596" t="n">
        <v>2.2041</v>
      </c>
      <c r="BF596" t="n">
        <v>2.1794</v>
      </c>
      <c r="BG596" t="n">
        <v>2.1341</v>
      </c>
      <c r="BH596" t="n">
        <v>1.9976</v>
      </c>
      <c r="BI596" t="n">
        <v>1.9573</v>
      </c>
      <c r="BJ596" t="n">
        <v>1.9281</v>
      </c>
      <c r="BK596" t="n">
        <v>1.9087</v>
      </c>
      <c r="BL596" t="n">
        <v>1.9136</v>
      </c>
      <c r="BM596" t="n">
        <v>1.9307</v>
      </c>
      <c r="BN596" t="n">
        <v>2.113</v>
      </c>
      <c r="BO596" t="n">
        <v>2.1309</v>
      </c>
      <c r="BP596" t="n">
        <v>2.1247</v>
      </c>
      <c r="BQ596" t="n">
        <v>2.1115</v>
      </c>
      <c r="BR596" t="n">
        <v>2.0918</v>
      </c>
      <c r="BS596" t="n">
        <v>2.0519</v>
      </c>
      <c r="BT596" t="n">
        <v>1.9212</v>
      </c>
      <c r="BU596" t="n">
        <v>1.8854</v>
      </c>
      <c r="BV596" t="n">
        <v>1.8581</v>
      </c>
      <c r="BW596" t="n">
        <v>1.838</v>
      </c>
    </row>
    <row r="597">
      <c r="A597" s="1112" t="n">
        <v>45119</v>
      </c>
      <c r="B597" s="63" t="n">
        <v>218207</v>
      </c>
      <c r="AH597" t="n">
        <v>2.667</v>
      </c>
      <c r="AI597" t="n">
        <v>2.5935</v>
      </c>
      <c r="AJ597" t="n">
        <v>2.3615</v>
      </c>
      <c r="AK597" t="n">
        <v>2.2914</v>
      </c>
      <c r="AL597" t="n">
        <v>2.2443</v>
      </c>
      <c r="AM597" t="n">
        <v>2.2249</v>
      </c>
      <c r="AN597" t="n">
        <v>2.2255</v>
      </c>
      <c r="AO597" t="n">
        <v>2.237</v>
      </c>
      <c r="AP597" t="n">
        <v>2.4007</v>
      </c>
      <c r="AQ597" t="n">
        <v>2.3934</v>
      </c>
      <c r="AR597" t="n">
        <v>2.3734</v>
      </c>
      <c r="AS597" t="n">
        <v>2.3441</v>
      </c>
      <c r="AT597" t="n">
        <v>2.3102</v>
      </c>
      <c r="AU597" t="n">
        <v>2.2731</v>
      </c>
      <c r="AV597" t="n">
        <v>2.1231</v>
      </c>
      <c r="AW597" t="n">
        <v>2.0923</v>
      </c>
      <c r="AX597" t="n">
        <v>2.0726</v>
      </c>
      <c r="AY597" t="n">
        <v>2.065</v>
      </c>
      <c r="AZ597" t="n">
        <v>2.0633</v>
      </c>
      <c r="BA597" t="n">
        <v>2.0701</v>
      </c>
      <c r="BB597" t="n">
        <v>2.2403</v>
      </c>
      <c r="BC597" t="n">
        <v>2.2478</v>
      </c>
      <c r="BD597" t="n">
        <v>2.2424</v>
      </c>
      <c r="BE597" t="n">
        <v>2.2254</v>
      </c>
      <c r="BF597" t="n">
        <v>2.2007</v>
      </c>
      <c r="BG597" t="n">
        <v>2.1554</v>
      </c>
      <c r="BH597" t="n">
        <v>2.0189</v>
      </c>
      <c r="BI597" t="n">
        <v>1.9786</v>
      </c>
      <c r="BJ597" t="n">
        <v>1.9494</v>
      </c>
      <c r="BK597" t="n">
        <v>1.93</v>
      </c>
      <c r="BL597" t="n">
        <v>1.9349</v>
      </c>
      <c r="BM597" t="n">
        <v>1.952</v>
      </c>
      <c r="BN597" t="n">
        <v>2.1343</v>
      </c>
      <c r="BO597" t="n">
        <v>2.1522</v>
      </c>
      <c r="BP597" t="n">
        <v>2.146</v>
      </c>
      <c r="BQ597" t="n">
        <v>2.1328</v>
      </c>
      <c r="BR597" t="n">
        <v>2.1131</v>
      </c>
      <c r="BS597" t="n">
        <v>2.0732</v>
      </c>
      <c r="BT597" t="n">
        <v>1.9425</v>
      </c>
      <c r="BU597" t="n">
        <v>1.9067</v>
      </c>
      <c r="BV597" t="n">
        <v>1.8794</v>
      </c>
      <c r="BW597" t="n">
        <v>1.8593</v>
      </c>
    </row>
    <row r="598">
      <c r="A598" s="1112" t="n">
        <v>45120</v>
      </c>
      <c r="B598" s="63" t="n">
        <v>188330</v>
      </c>
      <c r="AH598" t="n">
        <v>2.6786</v>
      </c>
      <c r="AI598" t="n">
        <v>2.614</v>
      </c>
      <c r="AJ598" t="n">
        <v>2.3854</v>
      </c>
      <c r="AK598" t="n">
        <v>2.3155</v>
      </c>
      <c r="AL598" t="n">
        <v>2.2676</v>
      </c>
      <c r="AM598" t="n">
        <v>2.247</v>
      </c>
      <c r="AN598" t="n">
        <v>2.247</v>
      </c>
      <c r="AO598" t="n">
        <v>2.2579</v>
      </c>
      <c r="AP598" t="n">
        <v>2.4213</v>
      </c>
      <c r="AQ598" t="n">
        <v>2.413</v>
      </c>
      <c r="AR598" t="n">
        <v>2.3925</v>
      </c>
      <c r="AS598" t="n">
        <v>2.3629</v>
      </c>
      <c r="AT598" t="n">
        <v>2.3287</v>
      </c>
      <c r="AU598" t="n">
        <v>2.2906</v>
      </c>
      <c r="AV598" t="n">
        <v>2.1406</v>
      </c>
      <c r="AW598" t="n">
        <v>2.1097</v>
      </c>
      <c r="AX598" t="n">
        <v>2.0905</v>
      </c>
      <c r="AY598" t="n">
        <v>2.0829</v>
      </c>
      <c r="AZ598" t="n">
        <v>2.0812</v>
      </c>
      <c r="BA598" t="n">
        <v>2.088</v>
      </c>
      <c r="BB598" t="n">
        <v>2.2582</v>
      </c>
      <c r="BC598" t="n">
        <v>2.2657</v>
      </c>
      <c r="BD598" t="n">
        <v>2.2603</v>
      </c>
      <c r="BE598" t="n">
        <v>2.2433</v>
      </c>
      <c r="BF598" t="n">
        <v>2.2186</v>
      </c>
      <c r="BG598" t="n">
        <v>2.1733</v>
      </c>
      <c r="BH598" t="n">
        <v>2.0368</v>
      </c>
      <c r="BI598" t="n">
        <v>1.9965</v>
      </c>
      <c r="BJ598" t="n">
        <v>1.9673</v>
      </c>
      <c r="BK598" t="n">
        <v>1.9479</v>
      </c>
      <c r="BL598" t="n">
        <v>1.9528</v>
      </c>
      <c r="BM598" t="n">
        <v>1.9699</v>
      </c>
      <c r="BN598" t="n">
        <v>2.1522</v>
      </c>
      <c r="BO598" t="n">
        <v>2.1701</v>
      </c>
      <c r="BP598" t="n">
        <v>2.1639</v>
      </c>
      <c r="BQ598" t="n">
        <v>2.1507</v>
      </c>
      <c r="BR598" t="n">
        <v>2.131</v>
      </c>
      <c r="BS598" t="n">
        <v>2.0911</v>
      </c>
      <c r="BT598" t="n">
        <v>1.9604</v>
      </c>
      <c r="BU598" t="n">
        <v>1.9246</v>
      </c>
      <c r="BV598" t="n">
        <v>1.8973</v>
      </c>
      <c r="BW598" t="n">
        <v>1.8772</v>
      </c>
    </row>
    <row r="599">
      <c r="A599" s="1112" t="n">
        <v>45121</v>
      </c>
      <c r="B599" s="63" t="n">
        <v>157504</v>
      </c>
      <c r="AH599" t="n">
        <v>2.6437</v>
      </c>
      <c r="AI599" t="n">
        <v>2.5825</v>
      </c>
      <c r="AJ599" t="n">
        <v>2.3538</v>
      </c>
      <c r="AK599" t="n">
        <v>2.2846</v>
      </c>
      <c r="AL599" t="n">
        <v>2.236</v>
      </c>
      <c r="AM599" t="n">
        <v>2.2151</v>
      </c>
      <c r="AN599" t="n">
        <v>2.2144</v>
      </c>
      <c r="AO599" t="n">
        <v>2.2249</v>
      </c>
      <c r="AP599" t="n">
        <v>2.3894</v>
      </c>
      <c r="AQ599" t="n">
        <v>2.3815</v>
      </c>
      <c r="AR599" t="n">
        <v>2.3612</v>
      </c>
      <c r="AS599" t="n">
        <v>2.332</v>
      </c>
      <c r="AT599" t="n">
        <v>2.2984</v>
      </c>
      <c r="AU599" t="n">
        <v>2.2606</v>
      </c>
      <c r="AV599" t="n">
        <v>2.1114</v>
      </c>
      <c r="AW599" t="n">
        <v>2.0807</v>
      </c>
      <c r="AX599" t="n">
        <v>2.0619</v>
      </c>
      <c r="AY599" t="n">
        <v>2.0543</v>
      </c>
      <c r="AZ599" t="n">
        <v>2.0526</v>
      </c>
      <c r="BA599" t="n">
        <v>2.0594</v>
      </c>
      <c r="BB599" t="n">
        <v>2.2296</v>
      </c>
      <c r="BC599" t="n">
        <v>2.2371</v>
      </c>
      <c r="BD599" t="n">
        <v>2.2317</v>
      </c>
      <c r="BE599" t="n">
        <v>2.2147</v>
      </c>
      <c r="BF599" t="n">
        <v>2.19</v>
      </c>
      <c r="BG599" t="n">
        <v>2.1447</v>
      </c>
      <c r="BH599" t="n">
        <v>2.0082</v>
      </c>
      <c r="BI599" t="n">
        <v>1.9679</v>
      </c>
      <c r="BJ599" t="n">
        <v>1.9387</v>
      </c>
      <c r="BK599" t="n">
        <v>1.9193</v>
      </c>
      <c r="BL599" t="n">
        <v>1.9242</v>
      </c>
      <c r="BM599" t="n">
        <v>1.9413</v>
      </c>
      <c r="BN599" t="n">
        <v>2.1236</v>
      </c>
      <c r="BO599" t="n">
        <v>2.1415</v>
      </c>
      <c r="BP599" t="n">
        <v>2.1353</v>
      </c>
      <c r="BQ599" t="n">
        <v>2.1221</v>
      </c>
      <c r="BR599" t="n">
        <v>2.1024</v>
      </c>
      <c r="BS599" t="n">
        <v>2.0625</v>
      </c>
      <c r="BT599" t="n">
        <v>1.9318</v>
      </c>
      <c r="BU599" t="n">
        <v>1.896</v>
      </c>
      <c r="BV599" t="n">
        <v>1.8687</v>
      </c>
      <c r="BW599" t="n">
        <v>1.8486</v>
      </c>
    </row>
    <row r="600">
      <c r="A600" s="1112" t="n">
        <v>45124</v>
      </c>
      <c r="B600" s="63" t="n">
        <v>147646</v>
      </c>
      <c r="AH600" t="n">
        <v>2.6317</v>
      </c>
      <c r="AI600" t="n">
        <v>2.5714</v>
      </c>
      <c r="AJ600" t="n">
        <v>2.34</v>
      </c>
      <c r="AK600" t="n">
        <v>2.2676</v>
      </c>
      <c r="AL600" t="n">
        <v>2.2185</v>
      </c>
      <c r="AM600" t="n">
        <v>2.1961</v>
      </c>
      <c r="AN600" t="n">
        <v>2.1941</v>
      </c>
      <c r="AO600" t="n">
        <v>2.2044</v>
      </c>
      <c r="AP600" t="n">
        <v>2.3716</v>
      </c>
      <c r="AQ600" t="n">
        <v>2.365</v>
      </c>
      <c r="AR600" t="n">
        <v>2.3462</v>
      </c>
      <c r="AS600" t="n">
        <v>2.3179</v>
      </c>
      <c r="AT600" t="n">
        <v>2.285</v>
      </c>
      <c r="AU600" t="n">
        <v>2.2488</v>
      </c>
      <c r="AV600" t="n">
        <v>2.1001</v>
      </c>
      <c r="AW600" t="n">
        <v>2.0707</v>
      </c>
      <c r="AX600" t="n">
        <v>2.052</v>
      </c>
      <c r="AY600" t="n">
        <v>2.0446</v>
      </c>
      <c r="AZ600" t="n">
        <v>2.0431</v>
      </c>
      <c r="BA600" t="n">
        <v>2.0501</v>
      </c>
      <c r="BB600" t="n">
        <v>2.2205</v>
      </c>
      <c r="BC600" t="n">
        <v>2.2282</v>
      </c>
      <c r="BD600" t="n">
        <v>2.223</v>
      </c>
      <c r="BE600" t="n">
        <v>2.2063</v>
      </c>
      <c r="BF600" t="n">
        <v>2.1818</v>
      </c>
      <c r="BG600" t="n">
        <v>2.1367</v>
      </c>
      <c r="BH600" t="n">
        <v>2.0004</v>
      </c>
      <c r="BI600" t="n">
        <v>1.9603</v>
      </c>
      <c r="BJ600" t="n">
        <v>1.9313</v>
      </c>
      <c r="BK600" t="n">
        <v>1.9119</v>
      </c>
      <c r="BL600" t="n">
        <v>1.9168</v>
      </c>
      <c r="BM600" t="n">
        <v>1.9339</v>
      </c>
      <c r="BN600" t="n">
        <v>2.1162</v>
      </c>
      <c r="BO600" t="n">
        <v>2.1341</v>
      </c>
      <c r="BP600" t="n">
        <v>2.1279</v>
      </c>
      <c r="BQ600" t="n">
        <v>2.1147</v>
      </c>
      <c r="BR600" t="n">
        <v>2.095</v>
      </c>
      <c r="BS600" t="n">
        <v>2.0551</v>
      </c>
      <c r="BT600" t="n">
        <v>1.9244</v>
      </c>
      <c r="BU600" t="n">
        <v>1.8886</v>
      </c>
      <c r="BV600" t="n">
        <v>1.8613</v>
      </c>
      <c r="BW600" t="n">
        <v>1.8412</v>
      </c>
    </row>
    <row r="601">
      <c r="A601" s="1112" t="n">
        <v>45125</v>
      </c>
      <c r="B601" s="63" t="n">
        <v>209788</v>
      </c>
      <c r="AH601" t="n">
        <v>2.6944</v>
      </c>
      <c r="AI601" t="n">
        <v>2.6317</v>
      </c>
      <c r="AJ601" t="n">
        <v>2.3901</v>
      </c>
      <c r="AK601" t="n">
        <v>2.3087</v>
      </c>
      <c r="AL601" t="n">
        <v>2.2547</v>
      </c>
      <c r="AM601" t="n">
        <v>2.2308</v>
      </c>
      <c r="AN601" t="n">
        <v>2.2289</v>
      </c>
      <c r="AO601" t="n">
        <v>2.2389</v>
      </c>
      <c r="AP601" t="n">
        <v>2.4037</v>
      </c>
      <c r="AQ601" t="n">
        <v>2.3969</v>
      </c>
      <c r="AR601" t="n">
        <v>2.3774</v>
      </c>
      <c r="AS601" t="n">
        <v>2.3481</v>
      </c>
      <c r="AT601" t="n">
        <v>2.3145</v>
      </c>
      <c r="AU601" t="n">
        <v>2.2782</v>
      </c>
      <c r="AV601" t="n">
        <v>2.1295</v>
      </c>
      <c r="AW601" t="n">
        <v>2.1</v>
      </c>
      <c r="AX601" t="n">
        <v>2.0812</v>
      </c>
      <c r="AY601" t="n">
        <v>2.0741</v>
      </c>
      <c r="AZ601" t="n">
        <v>2.0726</v>
      </c>
      <c r="BA601" t="n">
        <v>2.0796</v>
      </c>
      <c r="BB601" t="n">
        <v>2.25</v>
      </c>
      <c r="BC601" t="n">
        <v>2.2577</v>
      </c>
      <c r="BD601" t="n">
        <v>2.2525</v>
      </c>
      <c r="BE601" t="n">
        <v>2.2358</v>
      </c>
      <c r="BF601" t="n">
        <v>2.2113</v>
      </c>
      <c r="BG601" t="n">
        <v>2.1662</v>
      </c>
      <c r="BH601" t="n">
        <v>2.0299</v>
      </c>
      <c r="BI601" t="n">
        <v>1.9898</v>
      </c>
      <c r="BJ601" t="n">
        <v>1.9608</v>
      </c>
      <c r="BK601" t="n">
        <v>1.9414</v>
      </c>
      <c r="BL601" t="n">
        <v>1.9463</v>
      </c>
      <c r="BM601" t="n">
        <v>1.9634</v>
      </c>
      <c r="BN601" t="n">
        <v>2.1457</v>
      </c>
      <c r="BO601" t="n">
        <v>2.1636</v>
      </c>
      <c r="BP601" t="n">
        <v>2.1574</v>
      </c>
      <c r="BQ601" t="n">
        <v>2.1442</v>
      </c>
      <c r="BR601" t="n">
        <v>2.1245</v>
      </c>
      <c r="BS601" t="n">
        <v>2.0846</v>
      </c>
      <c r="BT601" t="n">
        <v>1.9539</v>
      </c>
      <c r="BU601" t="n">
        <v>1.9181</v>
      </c>
      <c r="BV601" t="n">
        <v>1.8908</v>
      </c>
      <c r="BW601" t="n">
        <v>1.8707</v>
      </c>
    </row>
    <row r="602">
      <c r="A602" s="1112" t="n">
        <v>45126</v>
      </c>
      <c r="B602" s="63" t="n">
        <v>257704</v>
      </c>
      <c r="AH602" t="n">
        <v>2.7205</v>
      </c>
      <c r="AI602" t="n">
        <v>2.6705</v>
      </c>
      <c r="AJ602" t="n">
        <v>2.4162</v>
      </c>
      <c r="AK602" t="n">
        <v>2.3261</v>
      </c>
      <c r="AL602" t="n">
        <v>2.2666</v>
      </c>
      <c r="AM602" t="n">
        <v>2.2375</v>
      </c>
      <c r="AN602" t="n">
        <v>2.2353</v>
      </c>
      <c r="AO602" t="n">
        <v>2.2449</v>
      </c>
      <c r="AP602" t="n">
        <v>2.4125</v>
      </c>
      <c r="AQ602" t="n">
        <v>2.4064</v>
      </c>
      <c r="AR602" t="n">
        <v>2.3878</v>
      </c>
      <c r="AS602" t="n">
        <v>2.3589</v>
      </c>
      <c r="AT602" t="n">
        <v>2.325</v>
      </c>
      <c r="AU602" t="n">
        <v>2.288</v>
      </c>
      <c r="AV602" t="n">
        <v>2.1352</v>
      </c>
      <c r="AW602" t="n">
        <v>2.1042</v>
      </c>
      <c r="AX602" t="n">
        <v>2.0841</v>
      </c>
      <c r="AY602" t="n">
        <v>2.0772</v>
      </c>
      <c r="AZ602" t="n">
        <v>2.0757</v>
      </c>
      <c r="BA602" t="n">
        <v>2.0827</v>
      </c>
      <c r="BB602" t="n">
        <v>2.2531</v>
      </c>
      <c r="BC602" t="n">
        <v>2.2608</v>
      </c>
      <c r="BD602" t="n">
        <v>2.2556</v>
      </c>
      <c r="BE602" t="n">
        <v>2.2389</v>
      </c>
      <c r="BF602" t="n">
        <v>2.2144</v>
      </c>
      <c r="BG602" t="n">
        <v>2.1693</v>
      </c>
      <c r="BH602" t="n">
        <v>2.033</v>
      </c>
      <c r="BI602" t="n">
        <v>1.9929</v>
      </c>
      <c r="BJ602" t="n">
        <v>1.9639</v>
      </c>
      <c r="BK602" t="n">
        <v>1.9445</v>
      </c>
      <c r="BL602" t="n">
        <v>1.9494</v>
      </c>
      <c r="BM602" t="n">
        <v>1.9665</v>
      </c>
      <c r="BN602" t="n">
        <v>2.1488</v>
      </c>
      <c r="BO602" t="n">
        <v>2.1667</v>
      </c>
      <c r="BP602" t="n">
        <v>2.1605</v>
      </c>
      <c r="BQ602" t="n">
        <v>2.1473</v>
      </c>
      <c r="BR602" t="n">
        <v>2.1276</v>
      </c>
      <c r="BS602" t="n">
        <v>2.0877</v>
      </c>
      <c r="BT602" t="n">
        <v>1.957</v>
      </c>
      <c r="BU602" t="n">
        <v>1.9212</v>
      </c>
      <c r="BV602" t="n">
        <v>1.8939</v>
      </c>
      <c r="BW602" t="n">
        <v>1.8738</v>
      </c>
    </row>
    <row r="603">
      <c r="A603" s="1112" t="n">
        <v>45127</v>
      </c>
      <c r="B603" s="63" t="n">
        <v>197597</v>
      </c>
      <c r="AH603" t="n">
        <v>2.7432</v>
      </c>
      <c r="AI603" t="n">
        <v>2.6967</v>
      </c>
      <c r="AJ603" t="n">
        <v>2.4413</v>
      </c>
      <c r="AK603" t="n">
        <v>2.3492</v>
      </c>
      <c r="AL603" t="n">
        <v>2.2871</v>
      </c>
      <c r="AM603" t="n">
        <v>2.2555</v>
      </c>
      <c r="AN603" t="n">
        <v>2.2528</v>
      </c>
      <c r="AO603" t="n">
        <v>2.2627</v>
      </c>
      <c r="AP603" t="n">
        <v>2.4287</v>
      </c>
      <c r="AQ603" t="n">
        <v>2.4222</v>
      </c>
      <c r="AR603" t="n">
        <v>2.4027</v>
      </c>
      <c r="AS603" t="n">
        <v>2.3731</v>
      </c>
      <c r="AT603" t="n">
        <v>2.3389</v>
      </c>
      <c r="AU603" t="n">
        <v>2.3015</v>
      </c>
      <c r="AV603" t="n">
        <v>2.1442</v>
      </c>
      <c r="AW603" t="n">
        <v>2.1122</v>
      </c>
      <c r="AX603" t="n">
        <v>2.0921</v>
      </c>
      <c r="AY603" t="n">
        <v>2.0839</v>
      </c>
      <c r="AZ603" t="n">
        <v>2.0837</v>
      </c>
      <c r="BA603" t="n">
        <v>2.0907</v>
      </c>
      <c r="BB603" t="n">
        <v>2.2611</v>
      </c>
      <c r="BC603" t="n">
        <v>2.2688</v>
      </c>
      <c r="BD603" t="n">
        <v>2.2636</v>
      </c>
      <c r="BE603" t="n">
        <v>2.2469</v>
      </c>
      <c r="BF603" t="n">
        <v>2.2224</v>
      </c>
      <c r="BG603" t="n">
        <v>2.1773</v>
      </c>
      <c r="BH603" t="n">
        <v>2.041</v>
      </c>
      <c r="BI603" t="n">
        <v>2.0009</v>
      </c>
      <c r="BJ603" t="n">
        <v>1.9719</v>
      </c>
      <c r="BK603" t="n">
        <v>1.9525</v>
      </c>
      <c r="BL603" t="n">
        <v>1.9574</v>
      </c>
      <c r="BM603" t="n">
        <v>1.9745</v>
      </c>
      <c r="BN603" t="n">
        <v>2.1568</v>
      </c>
      <c r="BO603" t="n">
        <v>2.1747</v>
      </c>
      <c r="BP603" t="n">
        <v>2.1685</v>
      </c>
      <c r="BQ603" t="n">
        <v>2.1553</v>
      </c>
      <c r="BR603" t="n">
        <v>2.1356</v>
      </c>
      <c r="BS603" t="n">
        <v>2.0957</v>
      </c>
      <c r="BT603" t="n">
        <v>1.965</v>
      </c>
      <c r="BU603" t="n">
        <v>1.9292</v>
      </c>
      <c r="BV603" t="n">
        <v>1.9019</v>
      </c>
      <c r="BW603" t="n">
        <v>1.8818</v>
      </c>
    </row>
    <row r="604">
      <c r="A604" s="1112" t="n">
        <v>45128</v>
      </c>
      <c r="B604" s="63" t="n">
        <v>179558</v>
      </c>
      <c r="AH604" t="n">
        <v>2.8018</v>
      </c>
      <c r="AI604" t="n">
        <v>2.7567</v>
      </c>
      <c r="AJ604" t="n">
        <v>2.4955</v>
      </c>
      <c r="AK604" t="n">
        <v>2.3975</v>
      </c>
      <c r="AL604" t="n">
        <v>2.3291</v>
      </c>
      <c r="AM604" t="n">
        <v>2.2948</v>
      </c>
      <c r="AN604" t="n">
        <v>2.2914</v>
      </c>
      <c r="AO604" t="n">
        <v>2.3009</v>
      </c>
      <c r="AP604" t="n">
        <v>2.4642</v>
      </c>
      <c r="AQ604" t="n">
        <v>2.4517</v>
      </c>
      <c r="AR604" t="n">
        <v>2.4275</v>
      </c>
      <c r="AS604" t="n">
        <v>2.3943</v>
      </c>
      <c r="AT604" t="n">
        <v>2.359</v>
      </c>
      <c r="AU604" t="n">
        <v>2.3204</v>
      </c>
      <c r="AV604" t="n">
        <v>2.1593</v>
      </c>
      <c r="AW604" t="n">
        <v>2.127</v>
      </c>
      <c r="AX604" t="n">
        <v>2.1065</v>
      </c>
      <c r="AY604" t="n">
        <v>2.0979</v>
      </c>
      <c r="AZ604" t="n">
        <v>2.0975</v>
      </c>
      <c r="BA604" t="n">
        <v>2.1044</v>
      </c>
      <c r="BB604" t="n">
        <v>2.2746</v>
      </c>
      <c r="BC604" t="n">
        <v>2.2822</v>
      </c>
      <c r="BD604" t="n">
        <v>2.2768</v>
      </c>
      <c r="BE604" t="n">
        <v>2.26</v>
      </c>
      <c r="BF604" t="n">
        <v>2.2353</v>
      </c>
      <c r="BG604" t="n">
        <v>2.1901</v>
      </c>
      <c r="BH604" t="n">
        <v>2.0536</v>
      </c>
      <c r="BI604" t="n">
        <v>2.0134</v>
      </c>
      <c r="BJ604" t="n">
        <v>1.9838</v>
      </c>
      <c r="BK604" t="n">
        <v>1.9644</v>
      </c>
      <c r="BL604" t="n">
        <v>1.9693</v>
      </c>
      <c r="BM604" t="n">
        <v>1.9864</v>
      </c>
      <c r="BN604" t="n">
        <v>2.1687</v>
      </c>
      <c r="BO604" t="n">
        <v>2.1866</v>
      </c>
      <c r="BP604" t="n">
        <v>2.1804</v>
      </c>
      <c r="BQ604" t="n">
        <v>2.1672</v>
      </c>
      <c r="BR604" t="n">
        <v>2.1475</v>
      </c>
      <c r="BS604" t="n">
        <v>2.1076</v>
      </c>
      <c r="BT604" t="n">
        <v>1.9769</v>
      </c>
      <c r="BU604" t="n">
        <v>1.9411</v>
      </c>
      <c r="BV604" t="n">
        <v>1.9138</v>
      </c>
      <c r="BW604" t="n">
        <v>1.8937</v>
      </c>
    </row>
    <row r="605">
      <c r="A605" s="1112" t="n">
        <v>45131</v>
      </c>
      <c r="B605" s="63" t="n">
        <v>304424</v>
      </c>
      <c r="AH605" t="n">
        <v>2.8951</v>
      </c>
      <c r="AI605" t="n">
        <v>2.8391</v>
      </c>
      <c r="AJ605" t="n">
        <v>2.563</v>
      </c>
      <c r="AK605" t="n">
        <v>2.4483</v>
      </c>
      <c r="AL605" t="n">
        <v>2.3701</v>
      </c>
      <c r="AM605" t="n">
        <v>2.3316</v>
      </c>
      <c r="AN605" t="n">
        <v>2.3262</v>
      </c>
      <c r="AO605" t="n">
        <v>2.334</v>
      </c>
      <c r="AP605" t="n">
        <v>2.5007</v>
      </c>
      <c r="AQ605" t="n">
        <v>2.4893</v>
      </c>
      <c r="AR605" t="n">
        <v>2.4641</v>
      </c>
      <c r="AS605" t="n">
        <v>2.4299</v>
      </c>
      <c r="AT605" t="n">
        <v>2.3923</v>
      </c>
      <c r="AU605" t="n">
        <v>2.3499</v>
      </c>
      <c r="AV605" t="n">
        <v>2.1874</v>
      </c>
      <c r="AW605" t="n">
        <v>2.1545</v>
      </c>
      <c r="AX605" t="n">
        <v>2.1347</v>
      </c>
      <c r="AY605" t="n">
        <v>2.1261</v>
      </c>
      <c r="AZ605" t="n">
        <v>2.1257</v>
      </c>
      <c r="BA605" t="n">
        <v>2.1325</v>
      </c>
      <c r="BB605" t="n">
        <v>2.3027</v>
      </c>
      <c r="BC605" t="n">
        <v>2.3102</v>
      </c>
      <c r="BD605" t="n">
        <v>2.3025</v>
      </c>
      <c r="BE605" t="n">
        <v>2.2857</v>
      </c>
      <c r="BF605" t="n">
        <v>2.261</v>
      </c>
      <c r="BG605" t="n">
        <v>2.2158</v>
      </c>
      <c r="BH605" t="n">
        <v>2.0793</v>
      </c>
      <c r="BI605" t="n">
        <v>2.0391</v>
      </c>
      <c r="BJ605" t="n">
        <v>2.0095</v>
      </c>
      <c r="BK605" t="n">
        <v>1.9901</v>
      </c>
      <c r="BL605" t="n">
        <v>1.995</v>
      </c>
      <c r="BM605" t="n">
        <v>2.0121</v>
      </c>
      <c r="BN605" t="n">
        <v>2.1944</v>
      </c>
      <c r="BO605" t="n">
        <v>2.2123</v>
      </c>
      <c r="BP605" t="n">
        <v>2.2061</v>
      </c>
      <c r="BQ605" t="n">
        <v>2.1929</v>
      </c>
      <c r="BR605" t="n">
        <v>2.1732</v>
      </c>
      <c r="BS605" t="n">
        <v>2.1333</v>
      </c>
      <c r="BT605" t="n">
        <v>2.0026</v>
      </c>
      <c r="BU605" t="n">
        <v>1.9668</v>
      </c>
      <c r="BV605" t="n">
        <v>1.9395</v>
      </c>
      <c r="BW605" t="n">
        <v>1.9194</v>
      </c>
    </row>
    <row r="606">
      <c r="A606" s="1112" t="n">
        <v>45132</v>
      </c>
      <c r="B606" s="63" t="n">
        <v>204272</v>
      </c>
      <c r="AH606" t="n">
        <v>2.8533</v>
      </c>
      <c r="AI606" t="n">
        <v>2.7963</v>
      </c>
      <c r="AJ606" t="n">
        <v>2.5384</v>
      </c>
      <c r="AK606" t="n">
        <v>2.4392</v>
      </c>
      <c r="AL606" t="n">
        <v>2.3701</v>
      </c>
      <c r="AM606" t="n">
        <v>2.337</v>
      </c>
      <c r="AN606" t="n">
        <v>2.3325</v>
      </c>
      <c r="AO606" t="n">
        <v>2.3406</v>
      </c>
      <c r="AP606" t="n">
        <v>2.5095</v>
      </c>
      <c r="AQ606" t="n">
        <v>2.4986</v>
      </c>
      <c r="AR606" t="n">
        <v>2.4736</v>
      </c>
      <c r="AS606" t="n">
        <v>2.4389</v>
      </c>
      <c r="AT606" t="n">
        <v>2.4013</v>
      </c>
      <c r="AU606" t="n">
        <v>2.3621</v>
      </c>
      <c r="AV606" t="n">
        <v>2.2038</v>
      </c>
      <c r="AW606" t="n">
        <v>2.1706</v>
      </c>
      <c r="AX606" t="n">
        <v>2.1486</v>
      </c>
      <c r="AY606" t="n">
        <v>2.1396</v>
      </c>
      <c r="AZ606" t="n">
        <v>2.1388</v>
      </c>
      <c r="BA606" t="n">
        <v>2.1452</v>
      </c>
      <c r="BB606" t="n">
        <v>2.3149</v>
      </c>
      <c r="BC606" t="n">
        <v>2.322</v>
      </c>
      <c r="BD606" t="n">
        <v>2.3139</v>
      </c>
      <c r="BE606" t="n">
        <v>2.297</v>
      </c>
      <c r="BF606" t="n">
        <v>2.2721</v>
      </c>
      <c r="BG606" t="n">
        <v>2.2268</v>
      </c>
      <c r="BH606" t="n">
        <v>2.0901</v>
      </c>
      <c r="BI606" t="n">
        <v>2.0498</v>
      </c>
      <c r="BJ606" t="n">
        <v>2.0201</v>
      </c>
      <c r="BK606" t="n">
        <v>2.0005</v>
      </c>
      <c r="BL606" t="n">
        <v>2.0053</v>
      </c>
      <c r="BM606" t="n">
        <v>2.0223</v>
      </c>
      <c r="BN606" t="n">
        <v>2.2044</v>
      </c>
      <c r="BO606" t="n">
        <v>2.2222</v>
      </c>
      <c r="BP606" t="n">
        <v>2.2158</v>
      </c>
      <c r="BQ606" t="n">
        <v>2.2025</v>
      </c>
      <c r="BR606" t="n">
        <v>2.1827</v>
      </c>
      <c r="BS606" t="n">
        <v>2.1426</v>
      </c>
      <c r="BT606" t="n">
        <v>2.0118</v>
      </c>
      <c r="BU606" t="n">
        <v>1.9758</v>
      </c>
      <c r="BV606" t="n">
        <v>1.9476</v>
      </c>
      <c r="BW606" t="n">
        <v>1.9275</v>
      </c>
    </row>
    <row r="607">
      <c r="A607" s="1112" t="n">
        <v>45133</v>
      </c>
      <c r="B607" s="63" t="n">
        <v>227843</v>
      </c>
      <c r="AH607" t="n">
        <v>2.9072</v>
      </c>
      <c r="AI607" t="n">
        <v>2.8402</v>
      </c>
      <c r="AJ607" t="n">
        <v>2.5636</v>
      </c>
      <c r="AK607" t="n">
        <v>2.4519</v>
      </c>
      <c r="AL607" t="n">
        <v>2.3745</v>
      </c>
      <c r="AM607" t="n">
        <v>2.3351</v>
      </c>
      <c r="AN607" t="n">
        <v>2.3279</v>
      </c>
      <c r="AO607" t="n">
        <v>2.335</v>
      </c>
      <c r="AP607" t="n">
        <v>2.5048</v>
      </c>
      <c r="AQ607" t="n">
        <v>2.4944</v>
      </c>
      <c r="AR607" t="n">
        <v>2.4693</v>
      </c>
      <c r="AS607" t="n">
        <v>2.4348</v>
      </c>
      <c r="AT607" t="n">
        <v>2.3977</v>
      </c>
      <c r="AU607" t="n">
        <v>2.3589</v>
      </c>
      <c r="AV607" t="n">
        <v>2.2012</v>
      </c>
      <c r="AW607" t="n">
        <v>2.1693</v>
      </c>
      <c r="AX607" t="n">
        <v>2.1483</v>
      </c>
      <c r="AY607" t="n">
        <v>2.1388</v>
      </c>
      <c r="AZ607" t="n">
        <v>2.1375</v>
      </c>
      <c r="BA607" t="n">
        <v>2.1434</v>
      </c>
      <c r="BB607" t="n">
        <v>2.3126</v>
      </c>
      <c r="BC607" t="n">
        <v>2.3192</v>
      </c>
      <c r="BD607" t="n">
        <v>2.3106</v>
      </c>
      <c r="BE607" t="n">
        <v>2.2935</v>
      </c>
      <c r="BF607" t="n">
        <v>2.2684</v>
      </c>
      <c r="BG607" t="n">
        <v>2.2229</v>
      </c>
      <c r="BH607" t="n">
        <v>2.086</v>
      </c>
      <c r="BI607" t="n">
        <v>2.0455</v>
      </c>
      <c r="BJ607" t="n">
        <v>2.0156</v>
      </c>
      <c r="BK607" t="n">
        <v>1.9958</v>
      </c>
      <c r="BL607" t="n">
        <v>2.0004</v>
      </c>
      <c r="BM607" t="n">
        <v>2.0172</v>
      </c>
      <c r="BN607" t="n">
        <v>2.1992</v>
      </c>
      <c r="BO607" t="n">
        <v>2.2168</v>
      </c>
      <c r="BP607" t="n">
        <v>2.2102</v>
      </c>
      <c r="BQ607" t="n">
        <v>2.1967</v>
      </c>
      <c r="BR607" t="n">
        <v>2.1767</v>
      </c>
      <c r="BS607" t="n">
        <v>2.1364</v>
      </c>
      <c r="BT607" t="n">
        <v>2.0054</v>
      </c>
      <c r="BU607" t="n">
        <v>1.9692</v>
      </c>
      <c r="BV607" t="n">
        <v>1.9396</v>
      </c>
      <c r="BW607" t="n">
        <v>1.9195</v>
      </c>
    </row>
    <row r="608">
      <c r="A608" s="1112" t="n">
        <v>45134</v>
      </c>
      <c r="B608" s="63" t="n">
        <v>174922</v>
      </c>
      <c r="AH608" t="n">
        <v>2.9505</v>
      </c>
      <c r="AI608" t="n">
        <v>2.8815</v>
      </c>
      <c r="AJ608" t="n">
        <v>2.5943</v>
      </c>
      <c r="AK608" t="n">
        <v>2.4801</v>
      </c>
      <c r="AL608" t="n">
        <v>2.4001</v>
      </c>
      <c r="AM608" t="n">
        <v>2.359</v>
      </c>
      <c r="AN608" t="n">
        <v>2.3497</v>
      </c>
      <c r="AO608" t="n">
        <v>2.3561</v>
      </c>
      <c r="AP608" t="n">
        <v>2.5262</v>
      </c>
      <c r="AQ608" t="n">
        <v>2.5153</v>
      </c>
      <c r="AR608" t="n">
        <v>2.4894</v>
      </c>
      <c r="AS608" t="n">
        <v>2.4538</v>
      </c>
      <c r="AT608" t="n">
        <v>2.4159</v>
      </c>
      <c r="AU608" t="n">
        <v>2.3767</v>
      </c>
      <c r="AV608" t="n">
        <v>2.2187</v>
      </c>
      <c r="AW608" t="n">
        <v>2.1857</v>
      </c>
      <c r="AX608" t="n">
        <v>2.1641</v>
      </c>
      <c r="AY608" t="n">
        <v>2.1542</v>
      </c>
      <c r="AZ608" t="n">
        <v>2.1525</v>
      </c>
      <c r="BA608" t="n">
        <v>2.158</v>
      </c>
      <c r="BB608" t="n">
        <v>2.3267</v>
      </c>
      <c r="BC608" t="n">
        <v>2.3329</v>
      </c>
      <c r="BD608" t="n">
        <v>2.3239</v>
      </c>
      <c r="BE608" t="n">
        <v>2.3064</v>
      </c>
      <c r="BF608" t="n">
        <v>2.2809</v>
      </c>
      <c r="BG608" t="n">
        <v>2.235</v>
      </c>
      <c r="BH608" t="n">
        <v>2.0976</v>
      </c>
      <c r="BI608" t="n">
        <v>2.0567</v>
      </c>
      <c r="BJ608" t="n">
        <v>2.0264</v>
      </c>
      <c r="BK608" t="n">
        <v>2.0064</v>
      </c>
      <c r="BL608" t="n">
        <v>2.0107</v>
      </c>
      <c r="BM608" t="n">
        <v>2.0273</v>
      </c>
      <c r="BN608" t="n">
        <v>2.2091</v>
      </c>
      <c r="BO608" t="n">
        <v>2.2264</v>
      </c>
      <c r="BP608" t="n">
        <v>2.2196</v>
      </c>
      <c r="BQ608" t="n">
        <v>2.2059</v>
      </c>
      <c r="BR608" t="n">
        <v>2.1856</v>
      </c>
      <c r="BS608" t="n">
        <v>2.1451</v>
      </c>
      <c r="BT608" t="n">
        <v>2.0139</v>
      </c>
      <c r="BU608" t="n">
        <v>1.9774</v>
      </c>
      <c r="BV608" t="n">
        <v>1.9476</v>
      </c>
      <c r="BW608" t="n">
        <v>1.9275</v>
      </c>
    </row>
    <row r="609">
      <c r="A609" s="1112" t="n">
        <v>45135</v>
      </c>
      <c r="B609" s="63" t="n">
        <v>185305</v>
      </c>
      <c r="AH609" t="n">
        <v>2.9558</v>
      </c>
      <c r="AI609" t="n">
        <v>2.8876</v>
      </c>
      <c r="AJ609" t="n">
        <v>2.6066</v>
      </c>
      <c r="AK609" t="n">
        <v>2.4946</v>
      </c>
      <c r="AL609" t="n">
        <v>2.4131</v>
      </c>
      <c r="AM609" t="n">
        <v>2.3721</v>
      </c>
      <c r="AN609" t="n">
        <v>2.361</v>
      </c>
      <c r="AO609" t="n">
        <v>2.3653</v>
      </c>
      <c r="AP609" t="n">
        <v>2.5365</v>
      </c>
      <c r="AQ609" t="n">
        <v>2.5266</v>
      </c>
      <c r="AR609" t="n">
        <v>2.5012</v>
      </c>
      <c r="AS609" t="n">
        <v>2.4657</v>
      </c>
      <c r="AT609" t="n">
        <v>2.429</v>
      </c>
      <c r="AU609" t="n">
        <v>2.3911</v>
      </c>
      <c r="AV609" t="n">
        <v>2.233</v>
      </c>
      <c r="AW609" t="n">
        <v>2.1999</v>
      </c>
      <c r="AX609" t="n">
        <v>2.1782</v>
      </c>
      <c r="AY609" t="n">
        <v>2.1682</v>
      </c>
      <c r="AZ609" t="n">
        <v>2.1664</v>
      </c>
      <c r="BA609" t="n">
        <v>2.1718</v>
      </c>
      <c r="BB609" t="n">
        <v>2.3404</v>
      </c>
      <c r="BC609" t="n">
        <v>2.3465</v>
      </c>
      <c r="BD609" t="n">
        <v>2.3374</v>
      </c>
      <c r="BE609" t="n">
        <v>2.3198</v>
      </c>
      <c r="BF609" t="n">
        <v>2.2942</v>
      </c>
      <c r="BG609" t="n">
        <v>2.2482</v>
      </c>
      <c r="BH609" t="n">
        <v>2.1107</v>
      </c>
      <c r="BI609" t="n">
        <v>2.0697</v>
      </c>
      <c r="BJ609" t="n">
        <v>2.039</v>
      </c>
      <c r="BK609" t="n">
        <v>2.0191</v>
      </c>
      <c r="BL609" t="n">
        <v>2.0232</v>
      </c>
      <c r="BM609" t="n">
        <v>2.0396</v>
      </c>
      <c r="BN609" t="n">
        <v>2.2212</v>
      </c>
      <c r="BO609" t="n">
        <v>2.2383</v>
      </c>
      <c r="BP609" t="n">
        <v>2.2313</v>
      </c>
      <c r="BQ609" t="n">
        <v>2.2173</v>
      </c>
      <c r="BR609" t="n">
        <v>2.1968</v>
      </c>
      <c r="BS609" t="n">
        <v>2.1561</v>
      </c>
      <c r="BT609" t="n">
        <v>2.0247</v>
      </c>
      <c r="BU609" t="n">
        <v>1.988</v>
      </c>
      <c r="BV609" t="n">
        <v>1.9577</v>
      </c>
      <c r="BW609" t="n">
        <v>1.9376</v>
      </c>
    </row>
    <row r="610">
      <c r="A610" s="1112" t="n">
        <v>45138</v>
      </c>
      <c r="B610" s="63" t="n">
        <v>157187</v>
      </c>
      <c r="AH610" s="28" t="n">
        <v>2.929</v>
      </c>
      <c r="AI610" t="n">
        <v>2.8955</v>
      </c>
      <c r="AJ610" t="n">
        <v>2.625</v>
      </c>
      <c r="AK610" t="n">
        <v>2.5089</v>
      </c>
      <c r="AL610" t="n">
        <v>2.4245</v>
      </c>
      <c r="AM610" t="n">
        <v>2.3853</v>
      </c>
      <c r="AN610" t="n">
        <v>2.3768</v>
      </c>
      <c r="AO610" t="n">
        <v>2.3824</v>
      </c>
      <c r="AP610" t="n">
        <v>2.5546</v>
      </c>
      <c r="AQ610" t="n">
        <v>2.5479</v>
      </c>
      <c r="AR610" t="n">
        <v>2.524</v>
      </c>
      <c r="AS610" t="n">
        <v>2.4892</v>
      </c>
      <c r="AT610" t="n">
        <v>2.4528</v>
      </c>
      <c r="AU610" t="n">
        <v>2.4148</v>
      </c>
      <c r="AV610" t="n">
        <v>2.2567</v>
      </c>
      <c r="AW610" t="n">
        <v>2.2234</v>
      </c>
      <c r="AX610" t="n">
        <v>2.201</v>
      </c>
      <c r="AY610" t="n">
        <v>2.1908</v>
      </c>
      <c r="AZ610" t="n">
        <v>2.1887</v>
      </c>
      <c r="BA610" t="n">
        <v>2.1939</v>
      </c>
      <c r="BB610" t="n">
        <v>2.3622</v>
      </c>
      <c r="BC610" t="n">
        <v>2.3681</v>
      </c>
      <c r="BD610" t="n">
        <v>2.3587</v>
      </c>
      <c r="BE610" t="n">
        <v>2.3409</v>
      </c>
      <c r="BF610" t="n">
        <v>2.315</v>
      </c>
      <c r="BG610" t="n">
        <v>2.2688</v>
      </c>
      <c r="BH610" t="n">
        <v>2.131</v>
      </c>
      <c r="BI610" t="n">
        <v>2.0898</v>
      </c>
      <c r="BJ610" t="n">
        <v>2.0588</v>
      </c>
      <c r="BK610" t="n">
        <v>2.0386</v>
      </c>
      <c r="BL610" t="n">
        <v>2.0424</v>
      </c>
      <c r="BM610" t="n">
        <v>2.0585</v>
      </c>
      <c r="BN610" t="n">
        <v>2.2398</v>
      </c>
      <c r="BO610" t="n">
        <v>2.2566</v>
      </c>
      <c r="BP610" t="n">
        <v>2.2493</v>
      </c>
      <c r="BQ610" t="n">
        <v>2.2349</v>
      </c>
      <c r="BR610" t="n">
        <v>2.2141</v>
      </c>
      <c r="BS610" t="n">
        <v>2.1731</v>
      </c>
      <c r="BT610" t="n">
        <v>2.0414</v>
      </c>
      <c r="BU610" t="n">
        <v>2.0044</v>
      </c>
      <c r="BV610" t="n">
        <v>1.9738</v>
      </c>
      <c r="BW610" t="n">
        <v>1.9537</v>
      </c>
    </row>
    <row r="611">
      <c r="A611" s="1112" t="n">
        <v>45139</v>
      </c>
      <c r="B611" s="63" t="n">
        <v>180425</v>
      </c>
      <c r="AI611" t="n">
        <v>2.873</v>
      </c>
      <c r="AJ611" t="n">
        <v>2.6136</v>
      </c>
      <c r="AK611" t="n">
        <v>2.4987</v>
      </c>
      <c r="AL611" t="n">
        <v>2.4134</v>
      </c>
      <c r="AM611" t="n">
        <v>2.3732</v>
      </c>
      <c r="AN611" t="n">
        <v>2.3631</v>
      </c>
      <c r="AO611" t="n">
        <v>2.3685</v>
      </c>
      <c r="AP611" t="n">
        <v>2.5526</v>
      </c>
      <c r="AQ611" t="n">
        <v>2.5454</v>
      </c>
      <c r="AR611" t="n">
        <v>2.5221</v>
      </c>
      <c r="AS611" t="n">
        <v>2.4875</v>
      </c>
      <c r="AT611" t="n">
        <v>2.4517</v>
      </c>
      <c r="AU611" t="n">
        <v>2.4141</v>
      </c>
      <c r="AV611" t="n">
        <v>2.2557</v>
      </c>
      <c r="AW611" t="n">
        <v>2.2214</v>
      </c>
      <c r="AX611" t="n">
        <v>2.1986</v>
      </c>
      <c r="AY611" t="n">
        <v>2.1879</v>
      </c>
      <c r="AZ611" t="n">
        <v>2.1854</v>
      </c>
      <c r="BA611" t="n">
        <v>2.1902</v>
      </c>
      <c r="BB611" t="n">
        <v>2.3581</v>
      </c>
      <c r="BC611" t="n">
        <v>2.3636</v>
      </c>
      <c r="BD611" t="n">
        <v>2.3538</v>
      </c>
      <c r="BE611" t="n">
        <v>2.3359</v>
      </c>
      <c r="BF611" t="n">
        <v>2.3098</v>
      </c>
      <c r="BG611" t="n">
        <v>2.2635</v>
      </c>
      <c r="BH611" t="n">
        <v>2.1255</v>
      </c>
      <c r="BI611" t="n">
        <v>2.0842</v>
      </c>
      <c r="BJ611" t="n">
        <v>2.0531</v>
      </c>
      <c r="BK611" t="n">
        <v>2.0327</v>
      </c>
      <c r="BL611" t="n">
        <v>2.0364</v>
      </c>
      <c r="BM611" t="n">
        <v>2.0523</v>
      </c>
      <c r="BN611" t="n">
        <v>2.2335</v>
      </c>
      <c r="BO611" t="n">
        <v>2.2502</v>
      </c>
      <c r="BP611" t="n">
        <v>2.2427</v>
      </c>
      <c r="BQ611" t="n">
        <v>2.2282</v>
      </c>
      <c r="BR611" t="n">
        <v>2.2073</v>
      </c>
      <c r="BS611" t="n">
        <v>2.1661</v>
      </c>
      <c r="BT611" t="n">
        <v>2.0343</v>
      </c>
      <c r="BU611" t="n">
        <v>1.9971</v>
      </c>
      <c r="BV611" t="n">
        <v>1.9656</v>
      </c>
      <c r="BW611" t="n">
        <v>1.9455</v>
      </c>
    </row>
    <row r="612">
      <c r="A612" s="1112" t="n">
        <v>45140</v>
      </c>
      <c r="B612" s="63" t="n">
        <v>207587</v>
      </c>
      <c r="AI612" t="n">
        <v>2.7758</v>
      </c>
      <c r="AJ612" t="n">
        <v>2.5359</v>
      </c>
      <c r="AK612" t="n">
        <v>2.4391</v>
      </c>
      <c r="AL612" t="n">
        <v>2.3656</v>
      </c>
      <c r="AM612" t="n">
        <v>2.33</v>
      </c>
      <c r="AN612" t="n">
        <v>2.324</v>
      </c>
      <c r="AO612" t="n">
        <v>2.3323</v>
      </c>
      <c r="AP612" t="n">
        <v>2.5186</v>
      </c>
      <c r="AQ612" t="n">
        <v>2.5128</v>
      </c>
      <c r="AR612" t="n">
        <v>2.4905</v>
      </c>
      <c r="AS612" t="n">
        <v>2.4569</v>
      </c>
      <c r="AT612" t="n">
        <v>2.4219</v>
      </c>
      <c r="AU612" t="n">
        <v>2.385</v>
      </c>
      <c r="AV612" t="n">
        <v>2.2243</v>
      </c>
      <c r="AW612" t="n">
        <v>2.1897</v>
      </c>
      <c r="AX612" t="n">
        <v>2.1666</v>
      </c>
      <c r="AY612" t="n">
        <v>2.1558</v>
      </c>
      <c r="AZ612" t="n">
        <v>2.1533</v>
      </c>
      <c r="BA612" t="n">
        <v>2.158</v>
      </c>
      <c r="BB612" t="n">
        <v>2.3258</v>
      </c>
      <c r="BC612" t="n">
        <v>2.3313</v>
      </c>
      <c r="BD612" t="n">
        <v>2.3214</v>
      </c>
      <c r="BE612" t="n">
        <v>2.3035</v>
      </c>
      <c r="BF612" t="n">
        <v>2.2773</v>
      </c>
      <c r="BG612" t="n">
        <v>2.2309</v>
      </c>
      <c r="BH612" t="n">
        <v>2.0929</v>
      </c>
      <c r="BI612" t="n">
        <v>2.0515</v>
      </c>
      <c r="BJ612" t="n">
        <v>2.0203</v>
      </c>
      <c r="BK612" t="n">
        <v>1.9999</v>
      </c>
      <c r="BL612" t="n">
        <v>2.0035</v>
      </c>
      <c r="BM612" t="n">
        <v>2.0194</v>
      </c>
      <c r="BN612" t="n">
        <v>2.2005</v>
      </c>
      <c r="BO612" t="n">
        <v>2.2171</v>
      </c>
      <c r="BP612" t="n">
        <v>2.2096</v>
      </c>
      <c r="BQ612" t="n">
        <v>2.195</v>
      </c>
      <c r="BR612" t="n">
        <v>2.174</v>
      </c>
      <c r="BS612" t="n">
        <v>2.1328</v>
      </c>
      <c r="BT612" t="n">
        <v>2.0009</v>
      </c>
      <c r="BU612" t="n">
        <v>1.9637</v>
      </c>
      <c r="BV612" t="n">
        <v>1.9313</v>
      </c>
      <c r="BW612" t="n">
        <v>1.9112</v>
      </c>
    </row>
    <row r="613">
      <c r="A613" s="1112" t="n">
        <v>45141</v>
      </c>
      <c r="B613" s="63" t="n">
        <v>208356</v>
      </c>
      <c r="AI613" t="n">
        <v>2.7647</v>
      </c>
      <c r="AJ613" t="n">
        <v>2.5333</v>
      </c>
      <c r="AK613" t="n">
        <v>2.4428</v>
      </c>
      <c r="AL613" t="n">
        <v>2.3758</v>
      </c>
      <c r="AM613" t="n">
        <v>2.3426</v>
      </c>
      <c r="AN613" t="n">
        <v>2.3371</v>
      </c>
      <c r="AO613" t="n">
        <v>2.3451</v>
      </c>
      <c r="AP613" t="n">
        <v>2.5338</v>
      </c>
      <c r="AQ613" t="n">
        <v>2.5292</v>
      </c>
      <c r="AR613" t="n">
        <v>2.5082</v>
      </c>
      <c r="AS613" t="n">
        <v>2.4753</v>
      </c>
      <c r="AT613" t="n">
        <v>2.4398</v>
      </c>
      <c r="AU613" t="n">
        <v>2.402</v>
      </c>
      <c r="AV613" t="n">
        <v>2.2412</v>
      </c>
      <c r="AW613" t="n">
        <v>2.2055</v>
      </c>
      <c r="AX613" t="n">
        <v>2.1823</v>
      </c>
      <c r="AY613" t="n">
        <v>2.1716</v>
      </c>
      <c r="AZ613" t="n">
        <v>2.1687</v>
      </c>
      <c r="BA613" t="n">
        <v>2.173</v>
      </c>
      <c r="BB613" t="n">
        <v>2.3404</v>
      </c>
      <c r="BC613" t="n">
        <v>2.3455</v>
      </c>
      <c r="BD613" t="n">
        <v>2.3352</v>
      </c>
      <c r="BE613" t="n">
        <v>2.3169</v>
      </c>
      <c r="BF613" t="n">
        <v>2.2903</v>
      </c>
      <c r="BG613" t="n">
        <v>2.2435</v>
      </c>
      <c r="BH613" t="n">
        <v>2.1051</v>
      </c>
      <c r="BI613" t="n">
        <v>2.0633</v>
      </c>
      <c r="BJ613" t="n">
        <v>2.0317</v>
      </c>
      <c r="BK613" t="n">
        <v>2.0109</v>
      </c>
      <c r="BL613" t="n">
        <v>2.0142</v>
      </c>
      <c r="BM613" t="n">
        <v>2.0297</v>
      </c>
      <c r="BN613" t="n">
        <v>2.2104</v>
      </c>
      <c r="BO613" t="n">
        <v>2.2266</v>
      </c>
      <c r="BP613" t="n">
        <v>2.2188</v>
      </c>
      <c r="BQ613" t="n">
        <v>2.2038</v>
      </c>
      <c r="BR613" t="n">
        <v>2.1824</v>
      </c>
      <c r="BS613" t="n">
        <v>2.1408</v>
      </c>
      <c r="BT613" t="n">
        <v>2.0086</v>
      </c>
      <c r="BU613" t="n">
        <v>1.971</v>
      </c>
      <c r="BV613" t="n">
        <v>1.9382</v>
      </c>
      <c r="BW613" t="n">
        <v>1.9181</v>
      </c>
    </row>
    <row r="614">
      <c r="A614" s="1112" t="n">
        <v>45142</v>
      </c>
      <c r="B614" s="63" t="n">
        <v>161435</v>
      </c>
      <c r="AI614" t="n">
        <v>2.7831</v>
      </c>
      <c r="AJ614" t="n">
        <v>2.546</v>
      </c>
      <c r="AK614" t="n">
        <v>2.4622</v>
      </c>
      <c r="AL614" t="n">
        <v>2.4004</v>
      </c>
      <c r="AM614" t="n">
        <v>2.3687</v>
      </c>
      <c r="AN614" t="n">
        <v>2.3633</v>
      </c>
      <c r="AO614" t="n">
        <v>2.3698</v>
      </c>
      <c r="AP614" t="n">
        <v>2.5562</v>
      </c>
      <c r="AQ614" t="n">
        <v>2.5502</v>
      </c>
      <c r="AR614" t="n">
        <v>2.5287</v>
      </c>
      <c r="AS614" t="n">
        <v>2.495</v>
      </c>
      <c r="AT614" t="n">
        <v>2.4596</v>
      </c>
      <c r="AU614" t="n">
        <v>2.422</v>
      </c>
      <c r="AV614" t="n">
        <v>2.2622</v>
      </c>
      <c r="AW614" t="n">
        <v>2.226</v>
      </c>
      <c r="AX614" t="n">
        <v>2.2028</v>
      </c>
      <c r="AY614" t="n">
        <v>2.1919</v>
      </c>
      <c r="AZ614" t="n">
        <v>2.1889</v>
      </c>
      <c r="BA614" t="n">
        <v>2.193</v>
      </c>
      <c r="BB614" t="n">
        <v>2.3602</v>
      </c>
      <c r="BC614" t="n">
        <v>2.3652</v>
      </c>
      <c r="BD614" t="n">
        <v>2.3547</v>
      </c>
      <c r="BE614" t="n">
        <v>2.3362</v>
      </c>
      <c r="BF614" t="n">
        <v>2.3095</v>
      </c>
      <c r="BG614" t="n">
        <v>2.2625</v>
      </c>
      <c r="BH614" t="n">
        <v>2.1239</v>
      </c>
      <c r="BI614" t="n">
        <v>2.082</v>
      </c>
      <c r="BJ614" t="n">
        <v>2.0502</v>
      </c>
      <c r="BK614" t="n">
        <v>2.0292</v>
      </c>
      <c r="BL614" t="n">
        <v>2.0323</v>
      </c>
      <c r="BM614" t="n">
        <v>2.0476</v>
      </c>
      <c r="BN614" t="n">
        <v>2.2281</v>
      </c>
      <c r="BO614" t="n">
        <v>2.2441</v>
      </c>
      <c r="BP614" t="n">
        <v>2.2361</v>
      </c>
      <c r="BQ614" t="n">
        <v>2.2208</v>
      </c>
      <c r="BR614" t="n">
        <v>2.1992</v>
      </c>
      <c r="BS614" t="n">
        <v>2.1574</v>
      </c>
      <c r="BT614" t="n">
        <v>2.025</v>
      </c>
      <c r="BU614" t="n">
        <v>1.9872</v>
      </c>
      <c r="BV614" t="n">
        <v>1.9542</v>
      </c>
      <c r="BW614" t="n">
        <v>1.9341</v>
      </c>
    </row>
    <row r="615">
      <c r="A615" s="1112" t="n">
        <v>45145</v>
      </c>
      <c r="B615" s="63" t="n">
        <v>170785</v>
      </c>
      <c r="AI615" t="n">
        <v>2.8044</v>
      </c>
      <c r="AJ615" t="n">
        <v>2.5654</v>
      </c>
      <c r="AK615" t="n">
        <v>2.471</v>
      </c>
      <c r="AL615" t="n">
        <v>2.4011</v>
      </c>
      <c r="AM615" t="n">
        <v>2.3646</v>
      </c>
      <c r="AN615" t="n">
        <v>2.3575</v>
      </c>
      <c r="AO615" t="n">
        <v>2.3633</v>
      </c>
      <c r="AP615" t="n">
        <v>2.5475</v>
      </c>
      <c r="AQ615" t="n">
        <v>2.5401</v>
      </c>
      <c r="AR615" t="n">
        <v>2.5182</v>
      </c>
      <c r="AS615" t="n">
        <v>2.4848</v>
      </c>
      <c r="AT615" t="n">
        <v>2.4485</v>
      </c>
      <c r="AU615" t="n">
        <v>2.4103</v>
      </c>
      <c r="AV615" t="n">
        <v>2.2511</v>
      </c>
      <c r="AW615" t="n">
        <v>2.2148</v>
      </c>
      <c r="AX615" t="n">
        <v>2.1916</v>
      </c>
      <c r="AY615" t="n">
        <v>2.1807</v>
      </c>
      <c r="AZ615" t="n">
        <v>2.1777</v>
      </c>
      <c r="BA615" t="n">
        <v>2.1818</v>
      </c>
      <c r="BB615" t="n">
        <v>2.349</v>
      </c>
      <c r="BC615" t="n">
        <v>2.354</v>
      </c>
      <c r="BD615" t="n">
        <v>2.3435</v>
      </c>
      <c r="BE615" t="n">
        <v>2.325</v>
      </c>
      <c r="BF615" t="n">
        <v>2.2983</v>
      </c>
      <c r="BG615" t="n">
        <v>2.2513</v>
      </c>
      <c r="BH615" t="n">
        <v>2.1127</v>
      </c>
      <c r="BI615" t="n">
        <v>2.0708</v>
      </c>
      <c r="BJ615" t="n">
        <v>2.039</v>
      </c>
      <c r="BK615" t="n">
        <v>2.018</v>
      </c>
      <c r="BL615" t="n">
        <v>2.0211</v>
      </c>
      <c r="BM615" t="n">
        <v>2.0364</v>
      </c>
      <c r="BN615" t="n">
        <v>2.2169</v>
      </c>
      <c r="BO615" t="n">
        <v>2.2329</v>
      </c>
      <c r="BP615" t="n">
        <v>2.2249</v>
      </c>
      <c r="BQ615" t="n">
        <v>2.2096</v>
      </c>
      <c r="BR615" t="n">
        <v>2.188</v>
      </c>
      <c r="BS615" t="n">
        <v>2.1462</v>
      </c>
      <c r="BT615" t="n">
        <v>2.0138</v>
      </c>
      <c r="BU615" t="n">
        <v>1.976</v>
      </c>
      <c r="BV615" t="n">
        <v>1.943</v>
      </c>
      <c r="BW615" t="n">
        <v>1.9229</v>
      </c>
    </row>
    <row r="616">
      <c r="A616" s="1112" t="n">
        <v>45146</v>
      </c>
      <c r="B616" s="63" t="n">
        <v>177011</v>
      </c>
      <c r="AI616" t="n">
        <v>2.8451</v>
      </c>
      <c r="AJ616" t="n">
        <v>2.6085</v>
      </c>
      <c r="AK616" t="n">
        <v>2.5088</v>
      </c>
      <c r="AL616" t="n">
        <v>2.4324</v>
      </c>
      <c r="AM616" t="n">
        <v>2.3917</v>
      </c>
      <c r="AN616" t="n">
        <v>2.3821</v>
      </c>
      <c r="AO616" t="n">
        <v>2.3876</v>
      </c>
      <c r="AP616" t="n">
        <v>2.5709</v>
      </c>
      <c r="AQ616" t="n">
        <v>2.5616</v>
      </c>
      <c r="AR616" t="n">
        <v>2.5379</v>
      </c>
      <c r="AS616" t="n">
        <v>2.5046</v>
      </c>
      <c r="AT616" t="n">
        <v>2.4699</v>
      </c>
      <c r="AU616" t="n">
        <v>2.4333</v>
      </c>
      <c r="AV616" t="n">
        <v>2.2744</v>
      </c>
      <c r="AW616" t="n">
        <v>2.2394</v>
      </c>
      <c r="AX616" t="n">
        <v>2.2153</v>
      </c>
      <c r="AY616" t="n">
        <v>2.2042</v>
      </c>
      <c r="AZ616" t="n">
        <v>2.2011</v>
      </c>
      <c r="BA616" t="n">
        <v>2.205</v>
      </c>
      <c r="BB616" t="n">
        <v>2.372</v>
      </c>
      <c r="BC616" t="n">
        <v>2.3769</v>
      </c>
      <c r="BD616" t="n">
        <v>2.3662</v>
      </c>
      <c r="BE616" t="n">
        <v>2.3475</v>
      </c>
      <c r="BF616" t="n">
        <v>2.3207</v>
      </c>
      <c r="BG616" t="n">
        <v>2.2735</v>
      </c>
      <c r="BH616" t="n">
        <v>2.1347</v>
      </c>
      <c r="BI616" t="n">
        <v>2.0927</v>
      </c>
      <c r="BJ616" t="n">
        <v>2.0607</v>
      </c>
      <c r="BK616" t="n">
        <v>2.0395</v>
      </c>
      <c r="BL616" t="n">
        <v>2.0425</v>
      </c>
      <c r="BM616" t="n">
        <v>2.0576</v>
      </c>
      <c r="BN616" t="n">
        <v>2.2379</v>
      </c>
      <c r="BO616" t="n">
        <v>2.2538</v>
      </c>
      <c r="BP616" t="n">
        <v>2.2456</v>
      </c>
      <c r="BQ616" t="n">
        <v>2.2301</v>
      </c>
      <c r="BR616" t="n">
        <v>2.2084</v>
      </c>
      <c r="BS616" t="n">
        <v>2.1664</v>
      </c>
      <c r="BT616" t="n">
        <v>2.0338</v>
      </c>
      <c r="BU616" t="n">
        <v>1.9959</v>
      </c>
      <c r="BV616" t="n">
        <v>1.9627</v>
      </c>
      <c r="BW616" t="n">
        <v>1.9426</v>
      </c>
    </row>
    <row r="617">
      <c r="A617" s="1112" t="n">
        <v>45147</v>
      </c>
      <c r="B617" s="63" t="n">
        <v>268766</v>
      </c>
      <c r="AI617" t="n">
        <v>2.9284</v>
      </c>
      <c r="AJ617" t="n">
        <v>2.6867</v>
      </c>
      <c r="AK617" t="n">
        <v>2.5668</v>
      </c>
      <c r="AL617" t="n">
        <v>2.4708</v>
      </c>
      <c r="AM617" t="n">
        <v>2.4183</v>
      </c>
      <c r="AN617" t="n">
        <v>2.4027</v>
      </c>
      <c r="AO617" t="n">
        <v>2.4053</v>
      </c>
      <c r="AP617" t="n">
        <v>2.5895</v>
      </c>
      <c r="AQ617" t="n">
        <v>2.5807</v>
      </c>
      <c r="AR617" t="n">
        <v>2.5587</v>
      </c>
      <c r="AS617" t="n">
        <v>2.526</v>
      </c>
      <c r="AT617" t="n">
        <v>2.4912</v>
      </c>
      <c r="AU617" t="n">
        <v>2.4554</v>
      </c>
      <c r="AV617" t="n">
        <v>2.2959</v>
      </c>
      <c r="AW617" t="n">
        <v>2.2606</v>
      </c>
      <c r="AX617" t="n">
        <v>2.2363</v>
      </c>
      <c r="AY617" t="n">
        <v>2.2249</v>
      </c>
      <c r="AZ617" t="n">
        <v>2.2215</v>
      </c>
      <c r="BA617" t="n">
        <v>2.2251</v>
      </c>
      <c r="BB617" t="n">
        <v>2.3918</v>
      </c>
      <c r="BC617" t="n">
        <v>2.3964</v>
      </c>
      <c r="BD617" t="n">
        <v>2.3855</v>
      </c>
      <c r="BE617" t="n">
        <v>2.3665</v>
      </c>
      <c r="BF617" t="n">
        <v>2.3394</v>
      </c>
      <c r="BG617" t="n">
        <v>2.2919</v>
      </c>
      <c r="BH617" t="n">
        <v>2.1528</v>
      </c>
      <c r="BI617" t="n">
        <v>2.1105</v>
      </c>
      <c r="BJ617" t="n">
        <v>2.0782</v>
      </c>
      <c r="BK617" t="n">
        <v>2.0568</v>
      </c>
      <c r="BL617" t="n">
        <v>2.0596</v>
      </c>
      <c r="BM617" t="n">
        <v>2.0745</v>
      </c>
      <c r="BN617" t="n">
        <v>2.2546</v>
      </c>
      <c r="BO617" t="n">
        <v>2.2703</v>
      </c>
      <c r="BP617" t="n">
        <v>2.2619</v>
      </c>
      <c r="BQ617" t="n">
        <v>2.2461</v>
      </c>
      <c r="BR617" t="n">
        <v>2.2242</v>
      </c>
      <c r="BS617" t="n">
        <v>2.182</v>
      </c>
      <c r="BT617" t="n">
        <v>2.0492</v>
      </c>
      <c r="BU617" t="n">
        <v>2.0111</v>
      </c>
      <c r="BV617" t="n">
        <v>1.9777</v>
      </c>
      <c r="BW617" t="n">
        <v>1.9576</v>
      </c>
    </row>
    <row r="618">
      <c r="A618" s="1112" t="n">
        <v>45148</v>
      </c>
      <c r="B618" s="63" t="n">
        <v>198304</v>
      </c>
      <c r="AI618" t="n">
        <v>2.9047</v>
      </c>
      <c r="AJ618" t="n">
        <v>2.6617</v>
      </c>
      <c r="AK618" t="n">
        <v>2.541</v>
      </c>
      <c r="AL618" t="n">
        <v>2.4462</v>
      </c>
      <c r="AM618" t="n">
        <v>2.3955</v>
      </c>
      <c r="AN618" t="n">
        <v>2.3825</v>
      </c>
      <c r="AO618" t="n">
        <v>2.3866</v>
      </c>
      <c r="AP618" t="n">
        <v>2.5711</v>
      </c>
      <c r="AQ618" t="n">
        <v>2.5622</v>
      </c>
      <c r="AR618" t="n">
        <v>2.5396</v>
      </c>
      <c r="AS618" t="n">
        <v>2.5063</v>
      </c>
      <c r="AT618" t="n">
        <v>2.4712</v>
      </c>
      <c r="AU618" t="n">
        <v>2.4348</v>
      </c>
      <c r="AV618" t="n">
        <v>2.2751</v>
      </c>
      <c r="AW618" t="n">
        <v>2.2395</v>
      </c>
      <c r="AX618" t="n">
        <v>2.2148</v>
      </c>
      <c r="AY618" t="n">
        <v>2.2034</v>
      </c>
      <c r="AZ618" t="n">
        <v>2.2</v>
      </c>
      <c r="BA618" t="n">
        <v>2.2036</v>
      </c>
      <c r="BB618" t="n">
        <v>2.3703</v>
      </c>
      <c r="BC618" t="n">
        <v>2.3749</v>
      </c>
      <c r="BD618" t="n">
        <v>2.364</v>
      </c>
      <c r="BE618" t="n">
        <v>2.345</v>
      </c>
      <c r="BF618" t="n">
        <v>2.3179</v>
      </c>
      <c r="BG618" t="n">
        <v>2.2704</v>
      </c>
      <c r="BH618" t="n">
        <v>2.1313</v>
      </c>
      <c r="BI618" t="n">
        <v>2.089</v>
      </c>
      <c r="BJ618" t="n">
        <v>2.0567</v>
      </c>
      <c r="BK618" t="n">
        <v>2.0353</v>
      </c>
      <c r="BL618" t="n">
        <v>2.0381</v>
      </c>
      <c r="BM618" t="n">
        <v>2.053</v>
      </c>
      <c r="BN618" t="n">
        <v>2.2331</v>
      </c>
      <c r="BO618" t="n">
        <v>2.2488</v>
      </c>
      <c r="BP618" t="n">
        <v>2.2404</v>
      </c>
      <c r="BQ618" t="n">
        <v>2.2246</v>
      </c>
      <c r="BR618" t="n">
        <v>2.2027</v>
      </c>
      <c r="BS618" t="n">
        <v>2.1605</v>
      </c>
      <c r="BT618" t="n">
        <v>2.0277</v>
      </c>
      <c r="BU618" t="n">
        <v>1.9896</v>
      </c>
      <c r="BV618" t="n">
        <v>1.9562</v>
      </c>
      <c r="BW618" t="n">
        <v>1.9361</v>
      </c>
    </row>
    <row r="619">
      <c r="A619" s="1112" t="n">
        <v>45149</v>
      </c>
      <c r="B619" s="63" t="n">
        <v>216125</v>
      </c>
      <c r="AI619" t="n">
        <v>2.9649</v>
      </c>
      <c r="AJ619" t="n">
        <v>2.7025</v>
      </c>
      <c r="AK619" t="n">
        <v>2.5688</v>
      </c>
      <c r="AL619" t="n">
        <v>2.4625</v>
      </c>
      <c r="AM619" t="n">
        <v>2.4054</v>
      </c>
      <c r="AN619" t="n">
        <v>2.3886</v>
      </c>
      <c r="AO619" t="n">
        <v>2.3929</v>
      </c>
      <c r="AP619" t="n">
        <v>2.5803</v>
      </c>
      <c r="AQ619" t="n">
        <v>2.5734</v>
      </c>
      <c r="AR619" t="n">
        <v>2.5516</v>
      </c>
      <c r="AS619" t="n">
        <v>2.5181</v>
      </c>
      <c r="AT619" t="n">
        <v>2.4819</v>
      </c>
      <c r="AU619" t="n">
        <v>2.4438</v>
      </c>
      <c r="AV619" t="n">
        <v>2.2843</v>
      </c>
      <c r="AW619" t="n">
        <v>2.2489</v>
      </c>
      <c r="AX619" t="n">
        <v>2.2239</v>
      </c>
      <c r="AY619" t="n">
        <v>2.2119</v>
      </c>
      <c r="AZ619" t="n">
        <v>2.2079</v>
      </c>
      <c r="BA619" t="n">
        <v>2.211</v>
      </c>
      <c r="BB619" t="n">
        <v>2.3771</v>
      </c>
      <c r="BC619" t="n">
        <v>2.3811</v>
      </c>
      <c r="BD619" t="n">
        <v>2.3696</v>
      </c>
      <c r="BE619" t="n">
        <v>2.35</v>
      </c>
      <c r="BF619" t="n">
        <v>2.3223</v>
      </c>
      <c r="BG619" t="n">
        <v>2.2743</v>
      </c>
      <c r="BH619" t="n">
        <v>2.1346</v>
      </c>
      <c r="BI619" t="n">
        <v>2.0917</v>
      </c>
      <c r="BJ619" t="n">
        <v>2.0588</v>
      </c>
      <c r="BK619" t="n">
        <v>2.037</v>
      </c>
      <c r="BL619" t="n">
        <v>2.0395</v>
      </c>
      <c r="BM619" t="n">
        <v>2.054</v>
      </c>
      <c r="BN619" t="n">
        <v>2.2337</v>
      </c>
      <c r="BO619" t="n">
        <v>2.249</v>
      </c>
      <c r="BP619" t="n">
        <v>2.2402</v>
      </c>
      <c r="BQ619" t="n">
        <v>2.2241</v>
      </c>
      <c r="BR619" t="n">
        <v>2.2018</v>
      </c>
      <c r="BS619" t="n">
        <v>2.1592</v>
      </c>
      <c r="BT619" t="n">
        <v>2.026</v>
      </c>
      <c r="BU619" t="n">
        <v>1.9876</v>
      </c>
      <c r="BV619" t="n">
        <v>1.9538</v>
      </c>
      <c r="BW619" t="n">
        <v>1.9337</v>
      </c>
    </row>
    <row r="620">
      <c r="A620" s="1112" t="n">
        <v>45152</v>
      </c>
      <c r="B620" s="63" t="n">
        <v>159534</v>
      </c>
      <c r="AI620" t="n">
        <v>2.9062</v>
      </c>
      <c r="AJ620" t="n">
        <v>2.6596</v>
      </c>
      <c r="AK620" t="n">
        <v>2.5314</v>
      </c>
      <c r="AL620" t="n">
        <v>2.4306</v>
      </c>
      <c r="AM620" t="n">
        <v>2.3789</v>
      </c>
      <c r="AN620" t="n">
        <v>2.3657</v>
      </c>
      <c r="AO620" t="n">
        <v>2.3717</v>
      </c>
      <c r="AP620" t="n">
        <v>2.56</v>
      </c>
      <c r="AQ620" t="n">
        <v>2.5529</v>
      </c>
      <c r="AR620" t="n">
        <v>2.5306</v>
      </c>
      <c r="AS620" t="n">
        <v>2.4973</v>
      </c>
      <c r="AT620" t="n">
        <v>2.4601</v>
      </c>
      <c r="AU620" t="n">
        <v>2.4206</v>
      </c>
      <c r="AV620" t="n">
        <v>2.2613</v>
      </c>
      <c r="AW620" t="n">
        <v>2.2262</v>
      </c>
      <c r="AX620" t="n">
        <v>2.2013</v>
      </c>
      <c r="AY620" t="n">
        <v>2.1894</v>
      </c>
      <c r="AZ620" t="n">
        <v>2.1855</v>
      </c>
      <c r="BA620" t="n">
        <v>2.1887</v>
      </c>
      <c r="BB620" t="n">
        <v>2.3549</v>
      </c>
      <c r="BC620" t="n">
        <v>2.359</v>
      </c>
      <c r="BD620" t="n">
        <v>2.3475</v>
      </c>
      <c r="BE620" t="n">
        <v>2.328</v>
      </c>
      <c r="BF620" t="n">
        <v>2.3004</v>
      </c>
      <c r="BG620" t="n">
        <v>2.2525</v>
      </c>
      <c r="BH620" t="n">
        <v>2.1129</v>
      </c>
      <c r="BI620" t="n">
        <v>2.0701</v>
      </c>
      <c r="BJ620" t="n">
        <v>2.0374</v>
      </c>
      <c r="BK620" t="n">
        <v>2.0156</v>
      </c>
      <c r="BL620" t="n">
        <v>2.0181</v>
      </c>
      <c r="BM620" t="n">
        <v>2.0326</v>
      </c>
      <c r="BN620" t="n">
        <v>2.2123</v>
      </c>
      <c r="BO620" t="n">
        <v>2.2276</v>
      </c>
      <c r="BP620" t="n">
        <v>2.2188</v>
      </c>
      <c r="BQ620" t="n">
        <v>2.2027</v>
      </c>
      <c r="BR620" t="n">
        <v>2.1804</v>
      </c>
      <c r="BS620" t="n">
        <v>2.1378</v>
      </c>
      <c r="BT620" t="n">
        <v>2.0046</v>
      </c>
      <c r="BU620" t="n">
        <v>1.9662</v>
      </c>
      <c r="BV620" t="n">
        <v>1.9324</v>
      </c>
      <c r="BW620" t="n">
        <v>1.9123</v>
      </c>
    </row>
    <row r="621">
      <c r="A621" s="1112" t="n">
        <v>45153</v>
      </c>
      <c r="B621" s="63" t="n">
        <v>198104</v>
      </c>
      <c r="AI621" t="n">
        <v>2.8476</v>
      </c>
      <c r="AJ621" t="n">
        <v>2.6116</v>
      </c>
      <c r="AK621" t="n">
        <v>2.4964</v>
      </c>
      <c r="AL621" t="n">
        <v>2.4046</v>
      </c>
      <c r="AM621" t="n">
        <v>2.3559</v>
      </c>
      <c r="AN621" t="n">
        <v>2.3435</v>
      </c>
      <c r="AO621" t="n">
        <v>2.349</v>
      </c>
      <c r="AP621" t="n">
        <v>2.5351</v>
      </c>
      <c r="AQ621" t="n">
        <v>2.5281</v>
      </c>
      <c r="AR621" t="n">
        <v>2.5075</v>
      </c>
      <c r="AS621" t="n">
        <v>2.4749</v>
      </c>
      <c r="AT621" t="n">
        <v>2.4379</v>
      </c>
      <c r="AU621" t="n">
        <v>2.3994</v>
      </c>
      <c r="AV621" t="n">
        <v>2.2422</v>
      </c>
      <c r="AW621" t="n">
        <v>2.208</v>
      </c>
      <c r="AX621" t="n">
        <v>2.1843</v>
      </c>
      <c r="AY621" t="n">
        <v>2.1728</v>
      </c>
      <c r="AZ621" t="n">
        <v>2.1691</v>
      </c>
      <c r="BA621" t="n">
        <v>2.1725</v>
      </c>
      <c r="BB621" t="n">
        <v>2.3389</v>
      </c>
      <c r="BC621" t="n">
        <v>2.3432</v>
      </c>
      <c r="BD621" t="n">
        <v>2.3319</v>
      </c>
      <c r="BE621" t="n">
        <v>2.3125</v>
      </c>
      <c r="BF621" t="n">
        <v>2.2851</v>
      </c>
      <c r="BG621" t="n">
        <v>2.2374</v>
      </c>
      <c r="BH621" t="n">
        <v>2.098</v>
      </c>
      <c r="BI621" t="n">
        <v>2.0554</v>
      </c>
      <c r="BJ621" t="n">
        <v>2.0229</v>
      </c>
      <c r="BK621" t="n">
        <v>2.0011</v>
      </c>
      <c r="BL621" t="n">
        <v>2.0036</v>
      </c>
      <c r="BM621" t="n">
        <v>2.0181</v>
      </c>
      <c r="BN621" t="n">
        <v>2.1978</v>
      </c>
      <c r="BO621" t="n">
        <v>2.2131</v>
      </c>
      <c r="BP621" t="n">
        <v>2.2043</v>
      </c>
      <c r="BQ621" t="n">
        <v>2.1882</v>
      </c>
      <c r="BR621" t="n">
        <v>2.1659</v>
      </c>
      <c r="BS621" t="n">
        <v>2.1233</v>
      </c>
      <c r="BT621" t="n">
        <v>1.9901</v>
      </c>
      <c r="BU621" t="n">
        <v>1.9517</v>
      </c>
      <c r="BV621" t="n">
        <v>1.9179</v>
      </c>
      <c r="BW621" t="n">
        <v>1.8978</v>
      </c>
    </row>
    <row r="622">
      <c r="A622" s="1112" t="n">
        <v>45154</v>
      </c>
      <c r="B622" s="63" t="n">
        <v>194587</v>
      </c>
      <c r="AI622" t="n">
        <v>2.8671</v>
      </c>
      <c r="AJ622" t="n">
        <v>2.6214</v>
      </c>
      <c r="AK622" t="n">
        <v>2.4921</v>
      </c>
      <c r="AL622" t="n">
        <v>2.3881</v>
      </c>
      <c r="AM622" t="n">
        <v>2.3354</v>
      </c>
      <c r="AN622" t="n">
        <v>2.3208</v>
      </c>
      <c r="AO622" t="n">
        <v>2.3265</v>
      </c>
      <c r="AP622" t="n">
        <v>2.5146</v>
      </c>
      <c r="AQ622" t="n">
        <v>2.508</v>
      </c>
      <c r="AR622" t="n">
        <v>2.4871</v>
      </c>
      <c r="AS622" t="n">
        <v>2.4541</v>
      </c>
      <c r="AT622" t="n">
        <v>2.4177</v>
      </c>
      <c r="AU622" t="n">
        <v>2.3786</v>
      </c>
      <c r="AV622" t="n">
        <v>2.2283</v>
      </c>
      <c r="AW622" t="n">
        <v>2.1943</v>
      </c>
      <c r="AX622" t="n">
        <v>2.1723</v>
      </c>
      <c r="AY622" t="n">
        <v>2.1627</v>
      </c>
      <c r="AZ622" t="n">
        <v>2.1591</v>
      </c>
      <c r="BA622" t="n">
        <v>2.1625</v>
      </c>
      <c r="BB622" t="n">
        <v>2.329</v>
      </c>
      <c r="BC622" t="n">
        <v>2.3333</v>
      </c>
      <c r="BD622" t="n">
        <v>2.3221</v>
      </c>
      <c r="BE622" t="n">
        <v>2.3027</v>
      </c>
      <c r="BF622" t="n">
        <v>2.2754</v>
      </c>
      <c r="BG622" t="n">
        <v>2.2277</v>
      </c>
      <c r="BH622" t="n">
        <v>2.0884</v>
      </c>
      <c r="BI622" t="n">
        <v>2.0458</v>
      </c>
      <c r="BJ622" t="n">
        <v>2.0134</v>
      </c>
      <c r="BK622" t="n">
        <v>1.9916</v>
      </c>
      <c r="BL622" t="n">
        <v>1.9941</v>
      </c>
      <c r="BM622" t="n">
        <v>2.0086</v>
      </c>
      <c r="BN622" t="n">
        <v>2.1883</v>
      </c>
      <c r="BO622" t="n">
        <v>2.2036</v>
      </c>
      <c r="BP622" t="n">
        <v>2.1948</v>
      </c>
      <c r="BQ622" t="n">
        <v>2.1787</v>
      </c>
      <c r="BR622" t="n">
        <v>2.1564</v>
      </c>
      <c r="BS622" t="n">
        <v>2.1138</v>
      </c>
      <c r="BT622" t="n">
        <v>1.9806</v>
      </c>
      <c r="BU622" t="n">
        <v>1.9422</v>
      </c>
      <c r="BV622" t="n">
        <v>1.9084</v>
      </c>
      <c r="BW622" t="n">
        <v>1.8883</v>
      </c>
    </row>
    <row r="623">
      <c r="A623" s="1112" t="n">
        <v>45155</v>
      </c>
      <c r="B623" s="63" t="n">
        <v>185413</v>
      </c>
      <c r="AI623" t="n">
        <v>2.8217</v>
      </c>
      <c r="AJ623" t="n">
        <v>2.6035</v>
      </c>
      <c r="AK623" t="n">
        <v>2.4886</v>
      </c>
      <c r="AL623" t="n">
        <v>2.3961</v>
      </c>
      <c r="AM623" t="n">
        <v>2.3476</v>
      </c>
      <c r="AN623" t="n">
        <v>2.3337</v>
      </c>
      <c r="AO623" t="n">
        <v>2.3387</v>
      </c>
      <c r="AP623" t="n">
        <v>2.5241</v>
      </c>
      <c r="AQ623" t="n">
        <v>2.5165</v>
      </c>
      <c r="AR623" t="n">
        <v>2.4952</v>
      </c>
      <c r="AS623" t="n">
        <v>2.4622</v>
      </c>
      <c r="AT623" t="n">
        <v>2.4259</v>
      </c>
      <c r="AU623" t="n">
        <v>2.3866</v>
      </c>
      <c r="AV623" t="n">
        <v>2.236</v>
      </c>
      <c r="AW623" t="n">
        <v>2.2042</v>
      </c>
      <c r="AX623" t="n">
        <v>2.1835</v>
      </c>
      <c r="AY623" t="n">
        <v>2.1748</v>
      </c>
      <c r="AZ623" t="n">
        <v>2.1714</v>
      </c>
      <c r="BA623" t="n">
        <v>2.1749</v>
      </c>
      <c r="BB623" t="n">
        <v>2.3416</v>
      </c>
      <c r="BC623" t="n">
        <v>2.346</v>
      </c>
      <c r="BD623" t="n">
        <v>2.335</v>
      </c>
      <c r="BE623" t="n">
        <v>2.3157</v>
      </c>
      <c r="BF623" t="n">
        <v>2.2886</v>
      </c>
      <c r="BG623" t="n">
        <v>2.241</v>
      </c>
      <c r="BH623" t="n">
        <v>2.1019</v>
      </c>
      <c r="BI623" t="n">
        <v>2.0608</v>
      </c>
      <c r="BJ623" t="n">
        <v>2.0299</v>
      </c>
      <c r="BK623" t="n">
        <v>2.0069</v>
      </c>
      <c r="BL623" t="n">
        <v>2.0095</v>
      </c>
      <c r="BM623" t="n">
        <v>2.0242</v>
      </c>
      <c r="BN623" t="n">
        <v>2.2041</v>
      </c>
      <c r="BO623" t="n">
        <v>2.2195</v>
      </c>
      <c r="BP623" t="n">
        <v>2.2109</v>
      </c>
      <c r="BQ623" t="n">
        <v>2.195</v>
      </c>
      <c r="BR623" t="n">
        <v>2.1728</v>
      </c>
      <c r="BS623" t="n">
        <v>2.1304</v>
      </c>
      <c r="BT623" t="n">
        <v>1.9974</v>
      </c>
      <c r="BU623" t="n">
        <v>1.9591</v>
      </c>
      <c r="BV623" t="n">
        <v>1.9265</v>
      </c>
      <c r="BW623" t="n">
        <v>1.9064</v>
      </c>
    </row>
    <row r="624">
      <c r="A624" s="1112" t="n">
        <v>45156</v>
      </c>
      <c r="B624" s="63" t="n">
        <v>199007</v>
      </c>
      <c r="AI624" t="n">
        <v>2.8232</v>
      </c>
      <c r="AJ624" t="n">
        <v>2.6001</v>
      </c>
      <c r="AK624" t="n">
        <v>2.4904</v>
      </c>
      <c r="AL624" t="n">
        <v>2.4029</v>
      </c>
      <c r="AM624" t="n">
        <v>2.3552</v>
      </c>
      <c r="AN624" t="n">
        <v>2.3427</v>
      </c>
      <c r="AO624" t="n">
        <v>2.3484</v>
      </c>
      <c r="AP624" t="n">
        <v>2.535</v>
      </c>
      <c r="AQ624" t="n">
        <v>2.527</v>
      </c>
      <c r="AR624" t="n">
        <v>2.505</v>
      </c>
      <c r="AS624" t="n">
        <v>2.4712</v>
      </c>
      <c r="AT624" t="n">
        <v>2.4343</v>
      </c>
      <c r="AU624" t="n">
        <v>2.3952</v>
      </c>
      <c r="AV624" t="n">
        <v>2.2442</v>
      </c>
      <c r="AW624" t="n">
        <v>2.2119</v>
      </c>
      <c r="AX624" t="n">
        <v>2.1911</v>
      </c>
      <c r="AY624" t="n">
        <v>2.1824</v>
      </c>
      <c r="AZ624" t="n">
        <v>2.179</v>
      </c>
      <c r="BA624" t="n">
        <v>2.1825</v>
      </c>
      <c r="BB624" t="n">
        <v>2.3492</v>
      </c>
      <c r="BC624" t="n">
        <v>2.3536</v>
      </c>
      <c r="BD624" t="n">
        <v>2.3426</v>
      </c>
      <c r="BE624" t="n">
        <v>2.3233</v>
      </c>
      <c r="BF624" t="n">
        <v>2.2962</v>
      </c>
      <c r="BG624" t="n">
        <v>2.2486</v>
      </c>
      <c r="BH624" t="n">
        <v>2.1095</v>
      </c>
      <c r="BI624" t="n">
        <v>2.0684</v>
      </c>
      <c r="BJ624" t="n">
        <v>2.0375</v>
      </c>
      <c r="BK624" t="n">
        <v>2.0145</v>
      </c>
      <c r="BL624" t="n">
        <v>2.0171</v>
      </c>
      <c r="BM624" t="n">
        <v>2.0318</v>
      </c>
      <c r="BN624" t="n">
        <v>2.2117</v>
      </c>
      <c r="BO624" t="n">
        <v>2.2271</v>
      </c>
      <c r="BP624" t="n">
        <v>2.2185</v>
      </c>
      <c r="BQ624" t="n">
        <v>2.2026</v>
      </c>
      <c r="BR624" t="n">
        <v>2.1804</v>
      </c>
      <c r="BS624" t="n">
        <v>2.138</v>
      </c>
      <c r="BT624" t="n">
        <v>2.005</v>
      </c>
      <c r="BU624" t="n">
        <v>1.9667</v>
      </c>
      <c r="BV624" t="n">
        <v>1.9341</v>
      </c>
      <c r="BW624" t="n">
        <v>1.914</v>
      </c>
    </row>
    <row r="625">
      <c r="A625" s="1112" t="n">
        <v>45159</v>
      </c>
      <c r="B625" s="63" t="n">
        <v>188572</v>
      </c>
      <c r="AI625" t="n">
        <v>2.7726</v>
      </c>
      <c r="AJ625" t="n">
        <v>2.5539</v>
      </c>
      <c r="AK625" t="n">
        <v>2.4546</v>
      </c>
      <c r="AL625" t="n">
        <v>2.3767</v>
      </c>
      <c r="AM625" t="n">
        <v>2.3342</v>
      </c>
      <c r="AN625" t="n">
        <v>2.3231</v>
      </c>
      <c r="AO625" t="n">
        <v>2.3316</v>
      </c>
      <c r="AP625" t="n">
        <v>2.5232</v>
      </c>
      <c r="AQ625" t="n">
        <v>2.5185</v>
      </c>
      <c r="AR625" t="n">
        <v>2.4986</v>
      </c>
      <c r="AS625" t="n">
        <v>2.466</v>
      </c>
      <c r="AT625" t="n">
        <v>2.4286</v>
      </c>
      <c r="AU625" t="n">
        <v>2.3876</v>
      </c>
      <c r="AV625" t="n">
        <v>2.2366</v>
      </c>
      <c r="AW625" t="n">
        <v>2.2044</v>
      </c>
      <c r="AX625" t="n">
        <v>2.1845</v>
      </c>
      <c r="AY625" t="n">
        <v>2.1769</v>
      </c>
      <c r="AZ625" t="n">
        <v>2.1737</v>
      </c>
      <c r="BA625" t="n">
        <v>2.1775</v>
      </c>
      <c r="BB625" t="n">
        <v>2.3444</v>
      </c>
      <c r="BC625" t="n">
        <v>2.349</v>
      </c>
      <c r="BD625" t="n">
        <v>2.3382</v>
      </c>
      <c r="BE625" t="n">
        <v>2.3192</v>
      </c>
      <c r="BF625" t="n">
        <v>2.2923</v>
      </c>
      <c r="BG625" t="n">
        <v>2.2449</v>
      </c>
      <c r="BH625" t="n">
        <v>2.106</v>
      </c>
      <c r="BI625" t="n">
        <v>2.0652</v>
      </c>
      <c r="BJ625" t="n">
        <v>2.0345</v>
      </c>
      <c r="BK625" t="n">
        <v>2.0115</v>
      </c>
      <c r="BL625" t="n">
        <v>2.0141</v>
      </c>
      <c r="BM625" t="n">
        <v>2.0288</v>
      </c>
      <c r="BN625" t="n">
        <v>2.2087</v>
      </c>
      <c r="BO625" t="n">
        <v>2.2241</v>
      </c>
      <c r="BP625" t="n">
        <v>2.2155</v>
      </c>
      <c r="BQ625" t="n">
        <v>2.1996</v>
      </c>
      <c r="BR625" t="n">
        <v>2.1774</v>
      </c>
      <c r="BS625" t="n">
        <v>2.135</v>
      </c>
      <c r="BT625" t="n">
        <v>2.002</v>
      </c>
      <c r="BU625" t="n">
        <v>1.9637</v>
      </c>
      <c r="BV625" t="n">
        <v>1.9311</v>
      </c>
      <c r="BW625" t="n">
        <v>1.911</v>
      </c>
    </row>
    <row r="626">
      <c r="A626" s="1112" t="n">
        <v>45160</v>
      </c>
      <c r="B626" s="63" t="n">
        <v>149444</v>
      </c>
      <c r="AI626" t="n">
        <v>2.7891</v>
      </c>
      <c r="AJ626" t="n">
        <v>2.5725</v>
      </c>
      <c r="AK626" t="n">
        <v>2.4695</v>
      </c>
      <c r="AL626" t="n">
        <v>2.3866</v>
      </c>
      <c r="AM626" t="n">
        <v>2.3414</v>
      </c>
      <c r="AN626" t="n">
        <v>2.3284</v>
      </c>
      <c r="AO626" t="n">
        <v>2.3356</v>
      </c>
      <c r="AP626" t="n">
        <v>2.5337</v>
      </c>
      <c r="AQ626" t="n">
        <v>2.5277</v>
      </c>
      <c r="AR626" t="n">
        <v>2.5076</v>
      </c>
      <c r="AS626" t="n">
        <v>2.4757</v>
      </c>
      <c r="AT626" t="n">
        <v>2.4389</v>
      </c>
      <c r="AU626" t="n">
        <v>2.3979</v>
      </c>
      <c r="AV626" t="n">
        <v>2.2458</v>
      </c>
      <c r="AW626" t="n">
        <v>2.2123</v>
      </c>
      <c r="AX626" t="n">
        <v>2.1926</v>
      </c>
      <c r="AY626" t="n">
        <v>2.1852</v>
      </c>
      <c r="AZ626" t="n">
        <v>2.1822</v>
      </c>
      <c r="BA626" t="n">
        <v>2.1862</v>
      </c>
      <c r="BB626" t="n">
        <v>2.3533</v>
      </c>
      <c r="BC626" t="n">
        <v>2.3581</v>
      </c>
      <c r="BD626" t="n">
        <v>2.3476</v>
      </c>
      <c r="BE626" t="n">
        <v>2.3288</v>
      </c>
      <c r="BF626" t="n">
        <v>2.3021</v>
      </c>
      <c r="BG626" t="n">
        <v>2.2549</v>
      </c>
      <c r="BH626" t="n">
        <v>2.1162</v>
      </c>
      <c r="BI626" t="n">
        <v>2.0756</v>
      </c>
      <c r="BJ626" t="n">
        <v>2.0451</v>
      </c>
      <c r="BK626" t="n">
        <v>2.0221</v>
      </c>
      <c r="BL626" t="n">
        <v>2.0247</v>
      </c>
      <c r="BM626" t="n">
        <v>2.0394</v>
      </c>
      <c r="BN626" t="n">
        <v>2.2193</v>
      </c>
      <c r="BO626" t="n">
        <v>2.2347</v>
      </c>
      <c r="BP626" t="n">
        <v>2.2261</v>
      </c>
      <c r="BQ626" t="n">
        <v>2.2102</v>
      </c>
      <c r="BR626" t="n">
        <v>2.188</v>
      </c>
      <c r="BS626" t="n">
        <v>2.1456</v>
      </c>
      <c r="BT626" t="n">
        <v>2.0126</v>
      </c>
      <c r="BU626" t="n">
        <v>1.9743</v>
      </c>
      <c r="BV626" t="n">
        <v>1.9417</v>
      </c>
      <c r="BW626" t="n">
        <v>1.9216</v>
      </c>
    </row>
    <row r="627">
      <c r="A627" s="1112" t="n">
        <v>45161</v>
      </c>
      <c r="B627" s="63" t="n">
        <v>171733</v>
      </c>
      <c r="AI627" t="n">
        <v>2.7688</v>
      </c>
      <c r="AJ627" t="n">
        <v>2.5595</v>
      </c>
      <c r="AK627" t="n">
        <v>2.4545</v>
      </c>
      <c r="AL627" t="n">
        <v>2.367</v>
      </c>
      <c r="AM627" t="n">
        <v>2.3187</v>
      </c>
      <c r="AN627" t="n">
        <v>2.3043</v>
      </c>
      <c r="AO627" t="n">
        <v>2.3118</v>
      </c>
      <c r="AP627" t="n">
        <v>2.5089</v>
      </c>
      <c r="AQ627" t="n">
        <v>2.5042</v>
      </c>
      <c r="AR627" t="n">
        <v>2.4853</v>
      </c>
      <c r="AS627" t="n">
        <v>2.4539</v>
      </c>
      <c r="AT627" t="n">
        <v>2.4177</v>
      </c>
      <c r="AU627" t="n">
        <v>2.3767</v>
      </c>
      <c r="AV627" t="n">
        <v>2.2249</v>
      </c>
      <c r="AW627" t="n">
        <v>2.191</v>
      </c>
      <c r="AX627" t="n">
        <v>2.171</v>
      </c>
      <c r="AY627" t="n">
        <v>2.1636</v>
      </c>
      <c r="AZ627" t="n">
        <v>2.1606</v>
      </c>
      <c r="BA627" t="n">
        <v>2.1646</v>
      </c>
      <c r="BB627" t="n">
        <v>2.3317</v>
      </c>
      <c r="BC627" t="n">
        <v>2.3365</v>
      </c>
      <c r="BD627" t="n">
        <v>2.326</v>
      </c>
      <c r="BE627" t="n">
        <v>2.3072</v>
      </c>
      <c r="BF627" t="n">
        <v>2.2805</v>
      </c>
      <c r="BG627" t="n">
        <v>2.2333</v>
      </c>
      <c r="BH627" t="n">
        <v>2.0946</v>
      </c>
      <c r="BI627" t="n">
        <v>2.054</v>
      </c>
      <c r="BJ627" t="n">
        <v>2.0235</v>
      </c>
      <c r="BK627" t="n">
        <v>2.0005</v>
      </c>
      <c r="BL627" t="n">
        <v>2.0031</v>
      </c>
      <c r="BM627" t="n">
        <v>2.0178</v>
      </c>
      <c r="BN627" t="n">
        <v>2.1977</v>
      </c>
      <c r="BO627" t="n">
        <v>2.2131</v>
      </c>
      <c r="BP627" t="n">
        <v>2.2045</v>
      </c>
      <c r="BQ627" t="n">
        <v>2.1886</v>
      </c>
      <c r="BR627" t="n">
        <v>2.1664</v>
      </c>
      <c r="BS627" t="n">
        <v>2.124</v>
      </c>
      <c r="BT627" t="n">
        <v>1.991</v>
      </c>
      <c r="BU627" t="n">
        <v>1.9527</v>
      </c>
      <c r="BV627" t="n">
        <v>1.9201</v>
      </c>
      <c r="BW627" t="n">
        <v>1.9</v>
      </c>
    </row>
    <row r="628">
      <c r="A628" s="1112" t="n">
        <v>45162</v>
      </c>
      <c r="B628" s="63" t="n">
        <v>180554</v>
      </c>
      <c r="AI628" t="n">
        <v>2.78</v>
      </c>
      <c r="AJ628" t="n">
        <v>2.581</v>
      </c>
      <c r="AK628" t="n">
        <v>2.4719</v>
      </c>
      <c r="AL628" t="n">
        <v>2.381</v>
      </c>
      <c r="AM628" t="n">
        <v>2.3311</v>
      </c>
      <c r="AN628" t="n">
        <v>2.3158</v>
      </c>
      <c r="AO628" t="n">
        <v>2.3214</v>
      </c>
      <c r="AP628" t="n">
        <v>2.5066</v>
      </c>
      <c r="AQ628" t="n">
        <v>2.5018</v>
      </c>
      <c r="AR628" t="n">
        <v>2.4823</v>
      </c>
      <c r="AS628" t="n">
        <v>2.4509</v>
      </c>
      <c r="AT628" t="n">
        <v>2.4147</v>
      </c>
      <c r="AU628" t="n">
        <v>2.3741</v>
      </c>
      <c r="AV628" t="n">
        <v>2.2233</v>
      </c>
      <c r="AW628" t="n">
        <v>2.1895</v>
      </c>
      <c r="AX628" t="n">
        <v>2.1697</v>
      </c>
      <c r="AY628" t="n">
        <v>2.1624</v>
      </c>
      <c r="AZ628" t="n">
        <v>2.1592</v>
      </c>
      <c r="BA628" t="n">
        <v>2.1629</v>
      </c>
      <c r="BB628" t="n">
        <v>2.3298</v>
      </c>
      <c r="BC628" t="n">
        <v>2.3344</v>
      </c>
      <c r="BD628" t="n">
        <v>2.3236</v>
      </c>
      <c r="BE628" t="n">
        <v>2.3046</v>
      </c>
      <c r="BF628" t="n">
        <v>2.2776</v>
      </c>
      <c r="BG628" t="n">
        <v>2.2302</v>
      </c>
      <c r="BH628" t="n">
        <v>2.0913</v>
      </c>
      <c r="BI628" t="n">
        <v>2.0504</v>
      </c>
      <c r="BJ628" t="n">
        <v>2.0197</v>
      </c>
      <c r="BK628" t="n">
        <v>1.9967</v>
      </c>
      <c r="BL628" t="n">
        <v>1.9993</v>
      </c>
      <c r="BM628" t="n">
        <v>2.014</v>
      </c>
      <c r="BN628" t="n">
        <v>2.1939</v>
      </c>
      <c r="BO628" t="n">
        <v>2.2093</v>
      </c>
      <c r="BP628" t="n">
        <v>2.2007</v>
      </c>
      <c r="BQ628" t="n">
        <v>2.1848</v>
      </c>
      <c r="BR628" t="n">
        <v>2.1626</v>
      </c>
      <c r="BS628" t="n">
        <v>2.1202</v>
      </c>
      <c r="BT628" t="n">
        <v>1.9872</v>
      </c>
      <c r="BU628" t="n">
        <v>1.9489</v>
      </c>
      <c r="BV628" t="n">
        <v>1.9163</v>
      </c>
      <c r="BW628" t="n">
        <v>1.8962</v>
      </c>
    </row>
    <row r="629">
      <c r="A629" s="1112" t="n">
        <v>45163</v>
      </c>
      <c r="B629" s="63" t="n">
        <v>239705</v>
      </c>
      <c r="AI629" t="n">
        <v>2.8764</v>
      </c>
      <c r="AJ629" t="n">
        <v>2.645</v>
      </c>
      <c r="AK629" t="n">
        <v>2.5236</v>
      </c>
      <c r="AL629" t="n">
        <v>2.4221</v>
      </c>
      <c r="AM629" t="n">
        <v>2.3671</v>
      </c>
      <c r="AN629" t="n">
        <v>2.3501</v>
      </c>
      <c r="AO629" t="n">
        <v>2.3551</v>
      </c>
      <c r="AP629" t="n">
        <v>2.5398</v>
      </c>
      <c r="AQ629" t="n">
        <v>2.5351</v>
      </c>
      <c r="AR629" t="n">
        <v>2.5151</v>
      </c>
      <c r="AS629" t="n">
        <v>2.4823</v>
      </c>
      <c r="AT629" t="n">
        <v>2.4449</v>
      </c>
      <c r="AU629" t="n">
        <v>2.4022</v>
      </c>
      <c r="AV629" t="n">
        <v>2.2511</v>
      </c>
      <c r="AW629" t="n">
        <v>2.2148</v>
      </c>
      <c r="AX629" t="n">
        <v>2.1929</v>
      </c>
      <c r="AY629" t="n">
        <v>2.1854</v>
      </c>
      <c r="AZ629" t="n">
        <v>2.1818</v>
      </c>
      <c r="BA629" t="n">
        <v>2.185</v>
      </c>
      <c r="BB629" t="n">
        <v>2.3515</v>
      </c>
      <c r="BC629" t="n">
        <v>2.3557</v>
      </c>
      <c r="BD629" t="n">
        <v>2.3444</v>
      </c>
      <c r="BE629" t="n">
        <v>2.325</v>
      </c>
      <c r="BF629" t="n">
        <v>2.2975</v>
      </c>
      <c r="BG629" t="n">
        <v>2.2497</v>
      </c>
      <c r="BH629" t="n">
        <v>2.1104</v>
      </c>
      <c r="BI629" t="n">
        <v>2.069</v>
      </c>
      <c r="BJ629" t="n">
        <v>2.0379</v>
      </c>
      <c r="BK629" t="n">
        <v>2.0149</v>
      </c>
      <c r="BL629" t="n">
        <v>2.0175</v>
      </c>
      <c r="BM629" t="n">
        <v>2.0322</v>
      </c>
      <c r="BN629" t="n">
        <v>2.2121</v>
      </c>
      <c r="BO629" t="n">
        <v>2.2275</v>
      </c>
      <c r="BP629" t="n">
        <v>2.2189</v>
      </c>
      <c r="BQ629" t="n">
        <v>2.203</v>
      </c>
      <c r="BR629" t="n">
        <v>2.1808</v>
      </c>
      <c r="BS629" t="n">
        <v>2.1384</v>
      </c>
      <c r="BT629" t="n">
        <v>2.0054</v>
      </c>
      <c r="BU629" t="n">
        <v>1.9671</v>
      </c>
      <c r="BV629" t="n">
        <v>1.9345</v>
      </c>
      <c r="BW629" t="n">
        <v>1.9144</v>
      </c>
    </row>
    <row r="630">
      <c r="A630" s="104" t="n">
        <v>45166</v>
      </c>
      <c r="B630" s="63" t="n">
        <v>156955</v>
      </c>
      <c r="AI630" t="n">
        <v>2.7957</v>
      </c>
      <c r="AJ630" t="n">
        <v>2.5669</v>
      </c>
      <c r="AK630" t="n">
        <v>2.4663</v>
      </c>
      <c r="AL630" t="n">
        <v>2.3787</v>
      </c>
      <c r="AM630" t="n">
        <v>2.333</v>
      </c>
      <c r="AN630" t="n">
        <v>2.3197</v>
      </c>
      <c r="AO630" t="n">
        <v>2.3273</v>
      </c>
      <c r="AP630" t="n">
        <v>2.5135</v>
      </c>
      <c r="AQ630" t="n">
        <v>2.5085</v>
      </c>
      <c r="AR630" t="n">
        <v>2.4889</v>
      </c>
      <c r="AS630" t="n">
        <v>2.4562</v>
      </c>
      <c r="AT630" t="n">
        <v>2.4185</v>
      </c>
      <c r="AU630" t="n">
        <v>2.3758</v>
      </c>
      <c r="AV630" t="n">
        <v>2.2252</v>
      </c>
      <c r="AW630" t="n">
        <v>2.1904</v>
      </c>
      <c r="AX630" t="n">
        <v>2.1694</v>
      </c>
      <c r="AY630" t="n">
        <v>2.1618</v>
      </c>
      <c r="AZ630" t="n">
        <v>2.1584</v>
      </c>
      <c r="BA630" t="n">
        <v>2.1619</v>
      </c>
      <c r="BB630" t="n">
        <v>2.3286</v>
      </c>
      <c r="BC630" t="n">
        <v>2.333</v>
      </c>
      <c r="BD630" t="n">
        <v>2.322</v>
      </c>
      <c r="BE630" t="n">
        <v>2.3028</v>
      </c>
      <c r="BF630" t="n">
        <v>2.2756</v>
      </c>
      <c r="BG630" t="n">
        <v>2.228</v>
      </c>
      <c r="BH630" t="n">
        <v>2.0889</v>
      </c>
      <c r="BI630" t="n">
        <v>2.0478</v>
      </c>
      <c r="BJ630" t="n">
        <v>2.0169</v>
      </c>
      <c r="BK630" t="n">
        <v>1.9942</v>
      </c>
      <c r="BL630" t="n">
        <v>1.9971</v>
      </c>
      <c r="BM630" t="n">
        <v>2.012</v>
      </c>
      <c r="BN630" t="n">
        <v>2.1922</v>
      </c>
      <c r="BO630" t="n">
        <v>2.2079</v>
      </c>
      <c r="BP630" t="n">
        <v>2.1996</v>
      </c>
      <c r="BQ630" t="n">
        <v>2.184</v>
      </c>
      <c r="BR630" t="n">
        <v>2.1621</v>
      </c>
      <c r="BS630" t="n">
        <v>2.1199</v>
      </c>
      <c r="BT630" t="n">
        <v>1.9872</v>
      </c>
      <c r="BU630" t="n">
        <v>1.9492</v>
      </c>
      <c r="BV630" t="n">
        <v>1.9169</v>
      </c>
      <c r="BW630" t="n">
        <v>1.8968</v>
      </c>
    </row>
    <row r="631">
      <c r="A631" s="1112" t="n">
        <v>45167</v>
      </c>
      <c r="B631" s="63" t="n">
        <v>173273</v>
      </c>
      <c r="AI631" t="n">
        <v>2.7905</v>
      </c>
      <c r="AJ631" t="n">
        <v>2.5565</v>
      </c>
      <c r="AK631" t="n">
        <v>2.4638</v>
      </c>
      <c r="AL631" t="n">
        <v>2.381</v>
      </c>
      <c r="AM631" t="n">
        <v>2.3392</v>
      </c>
      <c r="AN631" t="n">
        <v>2.3273</v>
      </c>
      <c r="AO631" t="n">
        <v>2.3346</v>
      </c>
      <c r="AP631" t="n">
        <v>2.5228</v>
      </c>
      <c r="AQ631" t="n">
        <v>2.5183</v>
      </c>
      <c r="AR631" t="n">
        <v>2.4983</v>
      </c>
      <c r="AS631" t="n">
        <v>2.4653</v>
      </c>
      <c r="AT631" t="n">
        <v>2.4277</v>
      </c>
      <c r="AU631" t="n">
        <v>2.3855</v>
      </c>
      <c r="AV631" t="n">
        <v>2.2355</v>
      </c>
      <c r="AW631" t="n">
        <v>2.2021</v>
      </c>
      <c r="AX631" t="n">
        <v>2.1826</v>
      </c>
      <c r="AY631" t="n">
        <v>2.175</v>
      </c>
      <c r="AZ631" t="n">
        <v>2.1716</v>
      </c>
      <c r="BA631" t="n">
        <v>2.1751</v>
      </c>
      <c r="BB631" t="n">
        <v>2.3418</v>
      </c>
      <c r="BC631" t="n">
        <v>2.3462</v>
      </c>
      <c r="BD631" t="n">
        <v>2.3352</v>
      </c>
      <c r="BE631" t="n">
        <v>2.316</v>
      </c>
      <c r="BF631" t="n">
        <v>2.2888</v>
      </c>
      <c r="BG631" t="n">
        <v>2.2412</v>
      </c>
      <c r="BH631" t="n">
        <v>2.1021</v>
      </c>
      <c r="BI631" t="n">
        <v>2.061</v>
      </c>
      <c r="BJ631" t="n">
        <v>2.0301</v>
      </c>
      <c r="BK631" t="n">
        <v>2.0074</v>
      </c>
      <c r="BL631" t="n">
        <v>2.0103</v>
      </c>
      <c r="BM631" t="n">
        <v>2.0252</v>
      </c>
      <c r="BN631" t="n">
        <v>2.2054</v>
      </c>
      <c r="BO631" t="n">
        <v>2.2211</v>
      </c>
      <c r="BP631" t="n">
        <v>2.2128</v>
      </c>
      <c r="BQ631" t="n">
        <v>2.1972</v>
      </c>
      <c r="BR631" t="n">
        <v>2.1753</v>
      </c>
      <c r="BS631" t="n">
        <v>2.1331</v>
      </c>
      <c r="BT631" t="n">
        <v>2.0004</v>
      </c>
      <c r="BU631" t="n">
        <v>1.9624</v>
      </c>
      <c r="BV631" t="n">
        <v>1.9301</v>
      </c>
      <c r="BW631" t="n">
        <v>1.91</v>
      </c>
    </row>
    <row r="632">
      <c r="A632" s="1112" t="n">
        <v>45168</v>
      </c>
      <c r="B632" s="63" t="n">
        <v>190005</v>
      </c>
      <c r="AI632" t="n">
        <v>2.8092</v>
      </c>
      <c r="AJ632" t="n">
        <v>2.5671</v>
      </c>
      <c r="AK632" t="n">
        <v>2.4745</v>
      </c>
      <c r="AL632" t="n">
        <v>2.3915</v>
      </c>
      <c r="AM632" t="n">
        <v>2.3503</v>
      </c>
      <c r="AN632" t="n">
        <v>2.3391</v>
      </c>
      <c r="AO632" t="n">
        <v>2.3461</v>
      </c>
      <c r="AP632" t="n">
        <v>2.5324</v>
      </c>
      <c r="AQ632" t="n">
        <v>2.5273</v>
      </c>
      <c r="AR632" t="n">
        <v>2.507</v>
      </c>
      <c r="AS632" t="n">
        <v>2.4741</v>
      </c>
      <c r="AT632" t="n">
        <v>2.4362</v>
      </c>
      <c r="AU632" t="n">
        <v>2.3935</v>
      </c>
      <c r="AV632" t="n">
        <v>2.2431</v>
      </c>
      <c r="AW632" t="n">
        <v>2.2095</v>
      </c>
      <c r="AX632" t="n">
        <v>2.189</v>
      </c>
      <c r="AY632" t="n">
        <v>2.1803</v>
      </c>
      <c r="AZ632" t="n">
        <v>2.1769</v>
      </c>
      <c r="BA632" t="n">
        <v>2.1804</v>
      </c>
      <c r="BB632" t="n">
        <v>2.3471</v>
      </c>
      <c r="BC632" t="n">
        <v>2.3515</v>
      </c>
      <c r="BD632" t="n">
        <v>2.3405</v>
      </c>
      <c r="BE632" t="n">
        <v>2.3213</v>
      </c>
      <c r="BF632" t="n">
        <v>2.2941</v>
      </c>
      <c r="BG632" t="n">
        <v>2.2465</v>
      </c>
      <c r="BH632" t="n">
        <v>2.1074</v>
      </c>
      <c r="BI632" t="n">
        <v>2.0663</v>
      </c>
      <c r="BJ632" t="n">
        <v>2.0354</v>
      </c>
      <c r="BK632" t="n">
        <v>2.0127</v>
      </c>
      <c r="BL632" t="n">
        <v>2.0156</v>
      </c>
      <c r="BM632" t="n">
        <v>2.0305</v>
      </c>
      <c r="BN632" t="n">
        <v>2.2107</v>
      </c>
      <c r="BO632" t="n">
        <v>2.2264</v>
      </c>
      <c r="BP632" t="n">
        <v>2.2181</v>
      </c>
      <c r="BQ632" t="n">
        <v>2.2025</v>
      </c>
      <c r="BR632" t="n">
        <v>2.1806</v>
      </c>
      <c r="BS632" t="n">
        <v>2.1384</v>
      </c>
      <c r="BT632" t="n">
        <v>2.0057</v>
      </c>
      <c r="BU632" t="n">
        <v>1.9677</v>
      </c>
      <c r="BV632" t="n">
        <v>1.9354</v>
      </c>
      <c r="BW632" t="n">
        <v>1.9153</v>
      </c>
    </row>
    <row r="633">
      <c r="A633" s="1112" t="n">
        <v>45169</v>
      </c>
      <c r="B633" s="63" t="n">
        <v>189586</v>
      </c>
      <c r="AI633" s="28" t="n">
        <v>2.7664</v>
      </c>
      <c r="AJ633" t="n">
        <v>2.5659</v>
      </c>
      <c r="AK633" t="n">
        <v>2.4803</v>
      </c>
      <c r="AL633" t="n">
        <v>2.4033</v>
      </c>
      <c r="AM633" t="n">
        <v>2.3658</v>
      </c>
      <c r="AN633" t="n">
        <v>2.3566</v>
      </c>
      <c r="AO633" t="n">
        <v>2.3638</v>
      </c>
      <c r="AP633" t="n">
        <v>2.5513</v>
      </c>
      <c r="AQ633" t="n">
        <v>2.5465</v>
      </c>
      <c r="AR633" t="n">
        <v>2.5257</v>
      </c>
      <c r="AS633" t="n">
        <v>2.4917</v>
      </c>
      <c r="AT633" t="n">
        <v>2.4521</v>
      </c>
      <c r="AU633" t="n">
        <v>2.4074</v>
      </c>
      <c r="AV633" t="n">
        <v>2.254</v>
      </c>
      <c r="AW633" t="n">
        <v>2.2153</v>
      </c>
      <c r="AX633" t="n">
        <v>2.1912</v>
      </c>
      <c r="AY633" t="n">
        <v>2.1821</v>
      </c>
      <c r="AZ633" t="n">
        <v>2.1787</v>
      </c>
      <c r="BA633" t="n">
        <v>2.1822</v>
      </c>
      <c r="BB633" t="n">
        <v>2.3489</v>
      </c>
      <c r="BC633" t="n">
        <v>2.3533</v>
      </c>
      <c r="BD633" t="n">
        <v>2.3423</v>
      </c>
      <c r="BE633" t="n">
        <v>2.3231</v>
      </c>
      <c r="BF633" t="n">
        <v>2.2959</v>
      </c>
      <c r="BG633" t="n">
        <v>2.2483</v>
      </c>
      <c r="BH633" t="n">
        <v>2.1092</v>
      </c>
      <c r="BI633" t="n">
        <v>2.0681</v>
      </c>
      <c r="BJ633" t="n">
        <v>2.0372</v>
      </c>
      <c r="BK633" t="n">
        <v>2.0145</v>
      </c>
      <c r="BL633" t="n">
        <v>2.0174</v>
      </c>
      <c r="BM633" t="n">
        <v>2.0323</v>
      </c>
      <c r="BN633" t="n">
        <v>2.2125</v>
      </c>
      <c r="BO633" t="n">
        <v>2.2282</v>
      </c>
      <c r="BP633" t="n">
        <v>2.2199</v>
      </c>
      <c r="BQ633" t="n">
        <v>2.2043</v>
      </c>
      <c r="BR633" t="n">
        <v>2.1824</v>
      </c>
      <c r="BS633" t="n">
        <v>2.1402</v>
      </c>
      <c r="BT633" t="n">
        <v>2.0075</v>
      </c>
      <c r="BU633" t="n">
        <v>1.9695</v>
      </c>
      <c r="BV633" t="n">
        <v>1.9372</v>
      </c>
      <c r="BW633" t="n">
        <v>1.9171</v>
      </c>
    </row>
    <row r="634">
      <c r="A634" s="1112" t="n">
        <v>45170</v>
      </c>
      <c r="B634" s="63" t="n">
        <v>142886</v>
      </c>
      <c r="AJ634" t="n">
        <v>2.5912</v>
      </c>
      <c r="AK634" t="n">
        <v>2.5124</v>
      </c>
      <c r="AL634" t="n">
        <v>2.4405</v>
      </c>
      <c r="AM634" t="n">
        <v>2.4052</v>
      </c>
      <c r="AN634" t="n">
        <v>2.3959</v>
      </c>
      <c r="AO634" t="n">
        <v>2.4023</v>
      </c>
      <c r="AP634" t="n">
        <v>2.5879</v>
      </c>
      <c r="AQ634" t="n">
        <v>2.5813</v>
      </c>
      <c r="AR634" t="n">
        <v>2.5601</v>
      </c>
      <c r="AS634" t="n">
        <v>2.5261</v>
      </c>
      <c r="AT634" t="n">
        <v>2.4862</v>
      </c>
      <c r="AU634" t="n">
        <v>2.4406</v>
      </c>
      <c r="AV634" t="n">
        <v>2.2868</v>
      </c>
      <c r="AW634" t="n">
        <v>2.2472</v>
      </c>
      <c r="AX634" t="n">
        <v>2.2237</v>
      </c>
      <c r="AY634" t="n">
        <v>2.2146</v>
      </c>
      <c r="AZ634" t="n">
        <v>2.2112</v>
      </c>
      <c r="BA634" t="n">
        <v>2.2147</v>
      </c>
      <c r="BB634" t="n">
        <v>2.3814</v>
      </c>
      <c r="BC634" t="n">
        <v>2.3858</v>
      </c>
      <c r="BD634" t="n">
        <v>2.3748</v>
      </c>
      <c r="BE634" t="n">
        <v>2.3556</v>
      </c>
      <c r="BF634" t="n">
        <v>2.3284</v>
      </c>
      <c r="BG634" t="n">
        <v>2.2808</v>
      </c>
      <c r="BH634" t="n">
        <v>2.1417</v>
      </c>
      <c r="BI634" t="n">
        <v>2.1006</v>
      </c>
      <c r="BJ634" t="n">
        <v>2.0697</v>
      </c>
      <c r="BK634" t="n">
        <v>2.047</v>
      </c>
      <c r="BL634" t="n">
        <v>2.0499</v>
      </c>
      <c r="BM634" t="n">
        <v>2.0648</v>
      </c>
      <c r="BN634" t="n">
        <v>2.245</v>
      </c>
      <c r="BO634" t="n">
        <v>2.2607</v>
      </c>
      <c r="BP634" t="n">
        <v>2.2524</v>
      </c>
      <c r="BQ634" t="n">
        <v>2.2368</v>
      </c>
      <c r="BR634" t="n">
        <v>2.2149</v>
      </c>
      <c r="BS634" t="n">
        <v>2.1727</v>
      </c>
      <c r="BT634" t="n">
        <v>2.04</v>
      </c>
      <c r="BU634" t="n">
        <v>2.002</v>
      </c>
      <c r="BV634" t="n">
        <v>1.9697</v>
      </c>
      <c r="BW634" t="n">
        <v>1.9496</v>
      </c>
    </row>
    <row r="635">
      <c r="A635" s="104" t="n">
        <v>45173</v>
      </c>
      <c r="AJ635" s="192" t="n">
        <v>2.5912</v>
      </c>
      <c r="AK635" s="192" t="n">
        <v>2.5124</v>
      </c>
      <c r="AL635" s="192" t="n">
        <v>2.4405</v>
      </c>
      <c r="AM635" s="192" t="n">
        <v>2.4052</v>
      </c>
      <c r="AN635" s="192" t="n">
        <v>2.3959</v>
      </c>
      <c r="AO635" s="192" t="n">
        <v>2.4023</v>
      </c>
      <c r="AP635" s="192" t="n">
        <v>2.5879</v>
      </c>
      <c r="AQ635" s="192" t="n">
        <v>2.5813</v>
      </c>
      <c r="AR635" s="192" t="n">
        <v>2.5601</v>
      </c>
      <c r="AS635" s="192" t="n">
        <v>2.5261</v>
      </c>
      <c r="AT635" s="192" t="n">
        <v>2.4862</v>
      </c>
      <c r="AU635" s="192" t="n">
        <v>2.4406</v>
      </c>
      <c r="AV635" s="192" t="n">
        <v>2.2868</v>
      </c>
      <c r="AW635" s="192" t="n">
        <v>2.2472</v>
      </c>
      <c r="AX635" s="192" t="n">
        <v>2.2237</v>
      </c>
      <c r="AY635" s="192" t="n">
        <v>2.2146</v>
      </c>
      <c r="AZ635" s="192" t="n">
        <v>2.2112</v>
      </c>
      <c r="BA635" s="192" t="n">
        <v>2.2147</v>
      </c>
      <c r="BB635" s="192" t="n">
        <v>2.3814</v>
      </c>
      <c r="BC635" s="192" t="n">
        <v>2.3858</v>
      </c>
      <c r="BD635" s="192" t="n">
        <v>2.3748</v>
      </c>
      <c r="BE635" s="192" t="n">
        <v>2.3556</v>
      </c>
      <c r="BF635" s="192" t="n">
        <v>2.3284</v>
      </c>
      <c r="BG635" s="192" t="n">
        <v>2.2808</v>
      </c>
      <c r="BH635" s="192" t="n">
        <v>2.1417</v>
      </c>
      <c r="BI635" s="192" t="n">
        <v>2.1006</v>
      </c>
      <c r="BJ635" s="192" t="n">
        <v>2.0697</v>
      </c>
      <c r="BK635" s="192" t="n">
        <v>2.047</v>
      </c>
      <c r="BL635" s="192" t="n">
        <v>2.0499</v>
      </c>
      <c r="BM635" s="192" t="n">
        <v>2.0648</v>
      </c>
      <c r="BN635" s="192" t="n">
        <v>2.245</v>
      </c>
      <c r="BO635" s="192" t="n">
        <v>2.2607</v>
      </c>
      <c r="BP635" s="192" t="n">
        <v>2.2524</v>
      </c>
      <c r="BQ635" s="192" t="n">
        <v>2.2368</v>
      </c>
      <c r="BR635" s="192" t="n">
        <v>2.2149</v>
      </c>
      <c r="BS635" s="192" t="n">
        <v>2.1727</v>
      </c>
      <c r="BT635" s="192" t="n">
        <v>2.04</v>
      </c>
      <c r="BU635" s="192" t="n">
        <v>2.002</v>
      </c>
      <c r="BV635" s="192" t="n">
        <v>1.9697</v>
      </c>
      <c r="BW635" s="192" t="n">
        <v>1.9496</v>
      </c>
    </row>
    <row r="636">
      <c r="A636" s="1112" t="n">
        <v>45174</v>
      </c>
      <c r="B636" s="63" t="n">
        <v>218971</v>
      </c>
      <c r="AJ636" t="n">
        <v>2.581</v>
      </c>
      <c r="AK636" t="n">
        <v>2.5147</v>
      </c>
      <c r="AL636" t="n">
        <v>2.449</v>
      </c>
      <c r="AM636" t="n">
        <v>2.4168</v>
      </c>
      <c r="AN636" t="n">
        <v>2.4081</v>
      </c>
      <c r="AO636" t="n">
        <v>2.416</v>
      </c>
      <c r="AP636" t="n">
        <v>2.6104</v>
      </c>
      <c r="AQ636" t="n">
        <v>2.6022</v>
      </c>
      <c r="AR636" t="n">
        <v>2.5793</v>
      </c>
      <c r="AS636" t="n">
        <v>2.543</v>
      </c>
      <c r="AT636" t="n">
        <v>2.4989</v>
      </c>
      <c r="AU636" t="n">
        <v>2.4489</v>
      </c>
      <c r="AV636" t="n">
        <v>2.2948</v>
      </c>
      <c r="AW636" t="n">
        <v>2.2543</v>
      </c>
      <c r="AX636" t="n">
        <v>2.2288</v>
      </c>
      <c r="AY636" t="n">
        <v>2.2187</v>
      </c>
      <c r="AZ636" t="n">
        <v>2.2153</v>
      </c>
      <c r="BA636" t="n">
        <v>2.2188</v>
      </c>
      <c r="BB636" t="n">
        <v>2.3855</v>
      </c>
      <c r="BC636" t="n">
        <v>2.3899</v>
      </c>
      <c r="BD636" t="n">
        <v>2.3789</v>
      </c>
      <c r="BE636" t="n">
        <v>2.3597</v>
      </c>
      <c r="BF636" t="n">
        <v>2.3325</v>
      </c>
      <c r="BG636" t="n">
        <v>2.2849</v>
      </c>
      <c r="BH636" t="n">
        <v>2.1458</v>
      </c>
      <c r="BI636" t="n">
        <v>2.1047</v>
      </c>
      <c r="BJ636" t="n">
        <v>2.0738</v>
      </c>
      <c r="BK636" t="n">
        <v>2.0511</v>
      </c>
      <c r="BL636" t="n">
        <v>2.054</v>
      </c>
      <c r="BM636" t="n">
        <v>2.0689</v>
      </c>
      <c r="BN636" t="n">
        <v>2.2491</v>
      </c>
      <c r="BO636" t="n">
        <v>2.2648</v>
      </c>
      <c r="BP636" t="n">
        <v>2.2565</v>
      </c>
      <c r="BQ636" t="n">
        <v>2.2409</v>
      </c>
      <c r="BR636" t="n">
        <v>2.219</v>
      </c>
      <c r="BS636" t="n">
        <v>2.1768</v>
      </c>
      <c r="BT636" t="n">
        <v>2.0441</v>
      </c>
      <c r="BU636" t="n">
        <v>2.0061</v>
      </c>
      <c r="BV636" t="n">
        <v>1.9738</v>
      </c>
      <c r="BW636" t="n">
        <v>1.9537</v>
      </c>
    </row>
    <row r="637">
      <c r="A637" s="1112" t="n">
        <v>45175</v>
      </c>
      <c r="B637" s="63" t="n">
        <v>157873</v>
      </c>
      <c r="AJ637" t="n">
        <v>2.6014</v>
      </c>
      <c r="AK637" t="n">
        <v>2.5349</v>
      </c>
      <c r="AL637" t="n">
        <v>2.4679</v>
      </c>
      <c r="AM637" t="n">
        <v>2.4335</v>
      </c>
      <c r="AN637" t="n">
        <v>2.4237</v>
      </c>
      <c r="AO637" t="n">
        <v>2.431</v>
      </c>
      <c r="AP637" t="n">
        <v>2.6235</v>
      </c>
      <c r="AQ637" t="n">
        <v>2.6167</v>
      </c>
      <c r="AR637" t="n">
        <v>2.5939</v>
      </c>
      <c r="AS637" t="n">
        <v>2.5572</v>
      </c>
      <c r="AT637" t="n">
        <v>2.5125</v>
      </c>
      <c r="AU637" t="n">
        <v>2.4621</v>
      </c>
      <c r="AV637" t="n">
        <v>2.3027</v>
      </c>
      <c r="AW637" t="n">
        <v>2.2626</v>
      </c>
      <c r="AX637" t="n">
        <v>2.2367</v>
      </c>
      <c r="AY637" t="n">
        <v>2.2264</v>
      </c>
      <c r="AZ637" t="n">
        <v>2.2229</v>
      </c>
      <c r="BA637" t="n">
        <v>2.2262</v>
      </c>
      <c r="BB637" t="n">
        <v>2.3927</v>
      </c>
      <c r="BC637" t="n">
        <v>2.397</v>
      </c>
      <c r="BD637" t="n">
        <v>2.3858</v>
      </c>
      <c r="BE637" t="n">
        <v>2.3664</v>
      </c>
      <c r="BF637" t="n">
        <v>2.3391</v>
      </c>
      <c r="BG637" t="n">
        <v>2.2913</v>
      </c>
      <c r="BH637" t="n">
        <v>2.152</v>
      </c>
      <c r="BI637" t="n">
        <v>2.1108</v>
      </c>
      <c r="BJ637" t="n">
        <v>2.0797</v>
      </c>
      <c r="BK637" t="n">
        <v>2.057</v>
      </c>
      <c r="BL637" t="n">
        <v>2.0599</v>
      </c>
      <c r="BM637" t="n">
        <v>2.0748</v>
      </c>
      <c r="BN637" t="n">
        <v>2.255</v>
      </c>
      <c r="BO637" t="n">
        <v>2.2707</v>
      </c>
      <c r="BP637" t="n">
        <v>2.2624</v>
      </c>
      <c r="BQ637" t="n">
        <v>2.2468</v>
      </c>
      <c r="BR637" t="n">
        <v>2.2249</v>
      </c>
      <c r="BS637" t="n">
        <v>2.1827</v>
      </c>
      <c r="BT637" t="n">
        <v>2.05</v>
      </c>
      <c r="BU637" t="n">
        <v>2.012</v>
      </c>
      <c r="BV637" t="n">
        <v>1.9797</v>
      </c>
      <c r="BW637" t="n">
        <v>1.9596</v>
      </c>
    </row>
    <row r="638">
      <c r="A638" s="1112" t="n">
        <v>45176</v>
      </c>
      <c r="B638" s="63" t="n">
        <v>170215</v>
      </c>
      <c r="AJ638" t="n">
        <v>2.623</v>
      </c>
      <c r="AK638" t="n">
        <v>2.5537</v>
      </c>
      <c r="AL638" t="n">
        <v>2.4804</v>
      </c>
      <c r="AM638" t="n">
        <v>2.4413</v>
      </c>
      <c r="AN638" t="n">
        <v>2.4288</v>
      </c>
      <c r="AO638" t="n">
        <v>2.4358</v>
      </c>
      <c r="AP638" t="n">
        <v>2.624</v>
      </c>
      <c r="AQ638" t="n">
        <v>2.6179</v>
      </c>
      <c r="AR638" t="n">
        <v>2.5956</v>
      </c>
      <c r="AS638" t="n">
        <v>2.5598</v>
      </c>
      <c r="AT638" t="n">
        <v>2.5162</v>
      </c>
      <c r="AU638" t="n">
        <v>2.4663</v>
      </c>
      <c r="AV638" t="n">
        <v>2.3063</v>
      </c>
      <c r="AW638" t="n">
        <v>2.2656</v>
      </c>
      <c r="AX638" t="n">
        <v>2.2397</v>
      </c>
      <c r="AY638" t="n">
        <v>2.2294</v>
      </c>
      <c r="AZ638" t="n">
        <v>2.2259</v>
      </c>
      <c r="BA638" t="n">
        <v>2.2292</v>
      </c>
      <c r="BB638" t="n">
        <v>2.3957</v>
      </c>
      <c r="BC638" t="n">
        <v>2.4</v>
      </c>
      <c r="BD638" t="n">
        <v>2.3888</v>
      </c>
      <c r="BE638" t="n">
        <v>2.3694</v>
      </c>
      <c r="BF638" t="n">
        <v>2.3421</v>
      </c>
      <c r="BG638" t="n">
        <v>2.2943</v>
      </c>
      <c r="BH638" t="n">
        <v>2.155</v>
      </c>
      <c r="BI638" t="n">
        <v>2.1138</v>
      </c>
      <c r="BJ638" t="n">
        <v>2.0827</v>
      </c>
      <c r="BK638" t="n">
        <v>2.06</v>
      </c>
      <c r="BL638" t="n">
        <v>2.0629</v>
      </c>
      <c r="BM638" t="n">
        <v>2.0778</v>
      </c>
      <c r="BN638" t="n">
        <v>2.258</v>
      </c>
      <c r="BO638" t="n">
        <v>2.2737</v>
      </c>
      <c r="BP638" t="n">
        <v>2.2654</v>
      </c>
      <c r="BQ638" t="n">
        <v>2.2498</v>
      </c>
      <c r="BR638" t="n">
        <v>2.2279</v>
      </c>
      <c r="BS638" t="n">
        <v>2.1857</v>
      </c>
      <c r="BT638" t="n">
        <v>2.053</v>
      </c>
      <c r="BU638" t="n">
        <v>2.015</v>
      </c>
      <c r="BV638" t="n">
        <v>1.9827</v>
      </c>
      <c r="BW638" t="n">
        <v>1.9626</v>
      </c>
    </row>
    <row r="639">
      <c r="A639" s="1112" t="n">
        <v>45177</v>
      </c>
      <c r="B639" s="63" t="n">
        <v>241432</v>
      </c>
      <c r="AJ639" t="n">
        <v>2.6537</v>
      </c>
      <c r="AK639" t="n">
        <v>2.5862</v>
      </c>
      <c r="AL639" t="n">
        <v>2.5076</v>
      </c>
      <c r="AM639" t="n">
        <v>2.4679</v>
      </c>
      <c r="AN639" t="n">
        <v>2.4561</v>
      </c>
      <c r="AO639" t="n">
        <v>2.463</v>
      </c>
      <c r="AP639" t="n">
        <v>2.6513</v>
      </c>
      <c r="AQ639" t="n">
        <v>2.6446</v>
      </c>
      <c r="AR639" t="n">
        <v>2.621</v>
      </c>
      <c r="AS639" t="n">
        <v>2.5834</v>
      </c>
      <c r="AT639" t="n">
        <v>2.5367</v>
      </c>
      <c r="AU639" t="n">
        <v>2.4841</v>
      </c>
      <c r="AV639" t="n">
        <v>2.321</v>
      </c>
      <c r="AW639" t="n">
        <v>2.2758</v>
      </c>
      <c r="AX639" t="n">
        <v>2.2446</v>
      </c>
      <c r="AY639" t="n">
        <v>2.2324</v>
      </c>
      <c r="AZ639" t="n">
        <v>2.2289</v>
      </c>
      <c r="BA639" t="n">
        <v>2.2322</v>
      </c>
      <c r="BB639" t="n">
        <v>2.3987</v>
      </c>
      <c r="BC639" t="n">
        <v>2.403</v>
      </c>
      <c r="BD639" t="n">
        <v>2.3918</v>
      </c>
      <c r="BE639" t="n">
        <v>2.3724</v>
      </c>
      <c r="BF639" t="n">
        <v>2.3451</v>
      </c>
      <c r="BG639" t="n">
        <v>2.2973</v>
      </c>
      <c r="BH639" t="n">
        <v>2.158</v>
      </c>
      <c r="BI639" t="n">
        <v>2.1168</v>
      </c>
      <c r="BJ639" t="n">
        <v>2.0857</v>
      </c>
      <c r="BK639" t="n">
        <v>2.063</v>
      </c>
      <c r="BL639" t="n">
        <v>2.0659</v>
      </c>
      <c r="BM639" t="n">
        <v>2.0808</v>
      </c>
      <c r="BN639" t="n">
        <v>2.261</v>
      </c>
      <c r="BO639" t="n">
        <v>2.2767</v>
      </c>
      <c r="BP639" t="n">
        <v>2.2684</v>
      </c>
      <c r="BQ639" t="n">
        <v>2.2528</v>
      </c>
      <c r="BR639" t="n">
        <v>2.2309</v>
      </c>
      <c r="BS639" t="n">
        <v>2.1887</v>
      </c>
      <c r="BT639" t="n">
        <v>2.056</v>
      </c>
      <c r="BU639" t="n">
        <v>2.018</v>
      </c>
      <c r="BV639" t="n">
        <v>1.9857</v>
      </c>
      <c r="BW639" t="n">
        <v>1.9656</v>
      </c>
    </row>
    <row r="640">
      <c r="A640" s="1112" t="n">
        <v>45180</v>
      </c>
      <c r="B640" s="63" t="n">
        <v>236058</v>
      </c>
      <c r="AJ640" t="n">
        <v>2.7187</v>
      </c>
      <c r="AK640" t="n">
        <v>2.6365</v>
      </c>
      <c r="AL640" t="n">
        <v>2.5395</v>
      </c>
      <c r="AM640" t="n">
        <v>2.4901</v>
      </c>
      <c r="AN640" t="n">
        <v>2.4733</v>
      </c>
      <c r="AO640" t="n">
        <v>2.4763</v>
      </c>
      <c r="AP640" t="n">
        <v>2.6641</v>
      </c>
      <c r="AQ640" t="n">
        <v>2.6589</v>
      </c>
      <c r="AR640" t="n">
        <v>2.6367</v>
      </c>
      <c r="AS640" t="n">
        <v>2.6004</v>
      </c>
      <c r="AT640" t="n">
        <v>2.5538</v>
      </c>
      <c r="AU640" t="n">
        <v>2.5008</v>
      </c>
      <c r="AV640" t="n">
        <v>2.3373</v>
      </c>
      <c r="AW640" t="n">
        <v>2.2894</v>
      </c>
      <c r="AX640" t="n">
        <v>2.2582</v>
      </c>
      <c r="AY640" t="n">
        <v>2.246</v>
      </c>
      <c r="AZ640" t="n">
        <v>2.2425</v>
      </c>
      <c r="BA640" t="n">
        <v>2.2458</v>
      </c>
      <c r="BB640" t="n">
        <v>2.4123</v>
      </c>
      <c r="BC640" t="n">
        <v>2.4166</v>
      </c>
      <c r="BD640" t="n">
        <v>2.4054</v>
      </c>
      <c r="BE640" t="n">
        <v>2.386</v>
      </c>
      <c r="BF640" t="n">
        <v>2.3587</v>
      </c>
      <c r="BG640" t="n">
        <v>2.3109</v>
      </c>
      <c r="BH640" t="n">
        <v>2.1716</v>
      </c>
      <c r="BI640" t="n">
        <v>2.1304</v>
      </c>
      <c r="BJ640" t="n">
        <v>2.0993</v>
      </c>
      <c r="BK640" t="n">
        <v>2.0766</v>
      </c>
      <c r="BL640" t="n">
        <v>2.0795</v>
      </c>
      <c r="BM640" t="n">
        <v>2.0944</v>
      </c>
      <c r="BN640" t="n">
        <v>2.2746</v>
      </c>
      <c r="BO640" t="n">
        <v>2.2903</v>
      </c>
      <c r="BP640" t="n">
        <v>2.282</v>
      </c>
      <c r="BQ640" t="n">
        <v>2.2664</v>
      </c>
      <c r="BR640" t="n">
        <v>2.2445</v>
      </c>
      <c r="BS640" t="n">
        <v>2.2023</v>
      </c>
      <c r="BT640" t="n">
        <v>2.0696</v>
      </c>
      <c r="BU640" t="n">
        <v>2.0316</v>
      </c>
      <c r="BV640" t="n">
        <v>1.9993</v>
      </c>
      <c r="BW640" t="n">
        <v>1.9792</v>
      </c>
    </row>
    <row r="641">
      <c r="A641" s="1112" t="n">
        <v>45181</v>
      </c>
      <c r="B641" s="63" t="n">
        <v>173765</v>
      </c>
      <c r="AJ641" t="n">
        <v>2.7279</v>
      </c>
      <c r="AK641" t="n">
        <v>2.6552</v>
      </c>
      <c r="AL641" t="n">
        <v>2.5632</v>
      </c>
      <c r="AM641" t="n">
        <v>2.5144</v>
      </c>
      <c r="AN641" t="n">
        <v>2.4987</v>
      </c>
      <c r="AO641" t="n">
        <v>2.5017</v>
      </c>
      <c r="AP641" t="n">
        <v>2.6891</v>
      </c>
      <c r="AQ641" t="n">
        <v>2.6807</v>
      </c>
      <c r="AR641" t="n">
        <v>2.6548</v>
      </c>
      <c r="AS641" t="n">
        <v>2.6151</v>
      </c>
      <c r="AT641" t="n">
        <v>2.5668</v>
      </c>
      <c r="AU641" t="n">
        <v>2.5123</v>
      </c>
      <c r="AV641" t="n">
        <v>2.3482</v>
      </c>
      <c r="AW641" t="n">
        <v>2.3</v>
      </c>
      <c r="AX641" t="n">
        <v>2.2688</v>
      </c>
      <c r="AY641" t="n">
        <v>2.2529</v>
      </c>
      <c r="AZ641" t="n">
        <v>2.2462</v>
      </c>
      <c r="BA641" t="n">
        <v>2.2495</v>
      </c>
      <c r="BB641" t="n">
        <v>2.416</v>
      </c>
      <c r="BC641" t="n">
        <v>2.4203</v>
      </c>
      <c r="BD641" t="n">
        <v>2.4091</v>
      </c>
      <c r="BE641" t="n">
        <v>2.3897</v>
      </c>
      <c r="BF641" t="n">
        <v>2.3624</v>
      </c>
      <c r="BG641" t="n">
        <v>2.3146</v>
      </c>
      <c r="BH641" t="n">
        <v>2.1753</v>
      </c>
      <c r="BI641" t="n">
        <v>2.1341</v>
      </c>
      <c r="BJ641" t="n">
        <v>2.103</v>
      </c>
      <c r="BK641" t="n">
        <v>2.0803</v>
      </c>
      <c r="BL641" t="n">
        <v>2.0832</v>
      </c>
      <c r="BM641" t="n">
        <v>2.0981</v>
      </c>
      <c r="BN641" t="n">
        <v>2.2783</v>
      </c>
      <c r="BO641" t="n">
        <v>2.294</v>
      </c>
      <c r="BP641" t="n">
        <v>2.2857</v>
      </c>
      <c r="BQ641" t="n">
        <v>2.2701</v>
      </c>
      <c r="BR641" t="n">
        <v>2.2482</v>
      </c>
      <c r="BS641" t="n">
        <v>2.206</v>
      </c>
      <c r="BT641" t="n">
        <v>2.0733</v>
      </c>
      <c r="BU641" t="n">
        <v>2.0353</v>
      </c>
      <c r="BV641" t="n">
        <v>2.003</v>
      </c>
      <c r="BW641" t="n">
        <v>1.9829</v>
      </c>
    </row>
    <row r="642">
      <c r="A642" s="1112" t="n">
        <v>45182</v>
      </c>
      <c r="B642" s="63" t="n">
        <v>195789</v>
      </c>
      <c r="AJ642" t="n">
        <v>2.7384</v>
      </c>
      <c r="AK642" t="n">
        <v>2.663</v>
      </c>
      <c r="AL642" t="n">
        <v>2.5659</v>
      </c>
      <c r="AM642" t="n">
        <v>2.5141</v>
      </c>
      <c r="AN642" t="n">
        <v>2.4988</v>
      </c>
      <c r="AO642" t="n">
        <v>2.5018</v>
      </c>
      <c r="AP642" t="n">
        <v>2.6877</v>
      </c>
      <c r="AQ642" t="n">
        <v>2.6811</v>
      </c>
      <c r="AR642" t="n">
        <v>2.6555</v>
      </c>
      <c r="AS642" t="n">
        <v>2.6161</v>
      </c>
      <c r="AT642" t="n">
        <v>2.5687</v>
      </c>
      <c r="AU642" t="n">
        <v>2.5141</v>
      </c>
      <c r="AV642" t="n">
        <v>2.35</v>
      </c>
      <c r="AW642" t="n">
        <v>2.3003</v>
      </c>
      <c r="AX642" t="n">
        <v>2.2665</v>
      </c>
      <c r="AY642" t="n">
        <v>2.2506</v>
      </c>
      <c r="AZ642" t="n">
        <v>2.2439</v>
      </c>
      <c r="BA642" t="n">
        <v>2.2472</v>
      </c>
      <c r="BB642" t="n">
        <v>2.4137</v>
      </c>
      <c r="BC642" t="n">
        <v>2.418</v>
      </c>
      <c r="BD642" t="n">
        <v>2.4068</v>
      </c>
      <c r="BE642" t="n">
        <v>2.3874</v>
      </c>
      <c r="BF642" t="n">
        <v>2.3601</v>
      </c>
      <c r="BG642" t="n">
        <v>2.3123</v>
      </c>
      <c r="BH642" t="n">
        <v>2.173</v>
      </c>
      <c r="BI642" t="n">
        <v>2.1318</v>
      </c>
      <c r="BJ642" t="n">
        <v>2.1007</v>
      </c>
      <c r="BK642" t="n">
        <v>2.078</v>
      </c>
      <c r="BL642" t="n">
        <v>2.0809</v>
      </c>
      <c r="BM642" t="n">
        <v>2.0958</v>
      </c>
      <c r="BN642" t="n">
        <v>2.276</v>
      </c>
      <c r="BO642" t="n">
        <v>2.2917</v>
      </c>
      <c r="BP642" t="n">
        <v>2.2834</v>
      </c>
      <c r="BQ642" t="n">
        <v>2.2678</v>
      </c>
      <c r="BR642" t="n">
        <v>2.2459</v>
      </c>
      <c r="BS642" t="n">
        <v>2.2037</v>
      </c>
      <c r="BT642" t="n">
        <v>2.071</v>
      </c>
      <c r="BU642" t="n">
        <v>2.033</v>
      </c>
      <c r="BV642" t="n">
        <v>2.0007</v>
      </c>
      <c r="BW642" t="n">
        <v>1.9806</v>
      </c>
    </row>
    <row r="643">
      <c r="A643" s="1112" t="n">
        <v>45183</v>
      </c>
      <c r="B643" s="63" t="n">
        <v>195315</v>
      </c>
      <c r="AJ643" t="n">
        <v>2.7427</v>
      </c>
      <c r="AK643" t="n">
        <v>2.6794</v>
      </c>
      <c r="AL643" t="n">
        <v>2.5873</v>
      </c>
      <c r="AM643" t="n">
        <v>2.5373</v>
      </c>
      <c r="AN643" t="n">
        <v>2.5239</v>
      </c>
      <c r="AO643" t="n">
        <v>2.5281</v>
      </c>
      <c r="AP643" t="n">
        <v>2.7112</v>
      </c>
      <c r="AQ643" t="n">
        <v>2.7037</v>
      </c>
      <c r="AR643" t="n">
        <v>2.6749</v>
      </c>
      <c r="AS643" t="n">
        <v>2.6338</v>
      </c>
      <c r="AT643" t="n">
        <v>2.5856</v>
      </c>
      <c r="AU643" t="n">
        <v>2.5307</v>
      </c>
      <c r="AV643" t="n">
        <v>2.3674</v>
      </c>
      <c r="AW643" t="n">
        <v>2.3169</v>
      </c>
      <c r="AX643" t="n">
        <v>2.2823</v>
      </c>
      <c r="AY643" t="n">
        <v>2.2648</v>
      </c>
      <c r="AZ643" t="n">
        <v>2.2582</v>
      </c>
      <c r="BA643" t="n">
        <v>2.2616</v>
      </c>
      <c r="BB643" t="n">
        <v>2.4282</v>
      </c>
      <c r="BC643" t="n">
        <v>2.4326</v>
      </c>
      <c r="BD643" t="n">
        <v>2.4215</v>
      </c>
      <c r="BE643" t="n">
        <v>2.4023</v>
      </c>
      <c r="BF643" t="n">
        <v>2.3751</v>
      </c>
      <c r="BG643" t="n">
        <v>2.3274</v>
      </c>
      <c r="BH643" t="n">
        <v>2.1882</v>
      </c>
      <c r="BI643" t="n">
        <v>2.1471</v>
      </c>
      <c r="BJ643" t="n">
        <v>2.1164</v>
      </c>
      <c r="BK643" t="n">
        <v>2.0933</v>
      </c>
      <c r="BL643" t="n">
        <v>2.0961</v>
      </c>
      <c r="BM643" t="n">
        <v>2.1108</v>
      </c>
      <c r="BN643" t="n">
        <v>2.2909</v>
      </c>
      <c r="BO643" t="n">
        <v>2.3065</v>
      </c>
      <c r="BP643" t="n">
        <v>2.2981</v>
      </c>
      <c r="BQ643" t="n">
        <v>2.2823</v>
      </c>
      <c r="BR643" t="n">
        <v>2.2603</v>
      </c>
      <c r="BS643" t="n">
        <v>2.218</v>
      </c>
      <c r="BT643" t="n">
        <v>2.0852</v>
      </c>
      <c r="BU643" t="n">
        <v>2.047</v>
      </c>
      <c r="BV643" t="n">
        <v>2.0146</v>
      </c>
      <c r="BW643" t="n">
        <v>1.9945</v>
      </c>
    </row>
    <row r="644">
      <c r="A644" s="1112" t="n">
        <v>45184</v>
      </c>
      <c r="B644" s="63" t="n">
        <v>147369</v>
      </c>
      <c r="AJ644" t="n">
        <v>2.7081</v>
      </c>
      <c r="AK644" t="n">
        <v>2.6489</v>
      </c>
      <c r="AL644" t="n">
        <v>2.5647</v>
      </c>
      <c r="AM644" t="n">
        <v>2.5193</v>
      </c>
      <c r="AN644" t="n">
        <v>2.5064</v>
      </c>
      <c r="AO644" t="n">
        <v>2.5113</v>
      </c>
      <c r="AP644" t="n">
        <v>2.6971</v>
      </c>
      <c r="AQ644" t="n">
        <v>2.6905</v>
      </c>
      <c r="AR644" t="n">
        <v>2.6618</v>
      </c>
      <c r="AS644" t="n">
        <v>2.6195</v>
      </c>
      <c r="AT644" t="n">
        <v>2.5706</v>
      </c>
      <c r="AU644" t="n">
        <v>2.5154</v>
      </c>
      <c r="AV644" t="n">
        <v>2.3537</v>
      </c>
      <c r="AW644" t="n">
        <v>2.3035</v>
      </c>
      <c r="AX644" t="n">
        <v>2.2692</v>
      </c>
      <c r="AY644" t="n">
        <v>2.2517</v>
      </c>
      <c r="AZ644" t="n">
        <v>2.2451</v>
      </c>
      <c r="BA644" t="n">
        <v>2.2485</v>
      </c>
      <c r="BB644" t="n">
        <v>2.4151</v>
      </c>
      <c r="BC644" t="n">
        <v>2.4195</v>
      </c>
      <c r="BD644" t="n">
        <v>2.4084</v>
      </c>
      <c r="BE644" t="n">
        <v>2.3892</v>
      </c>
      <c r="BF644" t="n">
        <v>2.362</v>
      </c>
      <c r="BG644" t="n">
        <v>2.3143</v>
      </c>
      <c r="BH644" t="n">
        <v>2.1751</v>
      </c>
      <c r="BI644" t="n">
        <v>2.134</v>
      </c>
      <c r="BJ644" t="n">
        <v>2.1033</v>
      </c>
      <c r="BK644" t="n">
        <v>2.0802</v>
      </c>
      <c r="BL644" t="n">
        <v>2.083</v>
      </c>
      <c r="BM644" t="n">
        <v>2.0977</v>
      </c>
      <c r="BN644" t="n">
        <v>2.2778</v>
      </c>
      <c r="BO644" t="n">
        <v>2.2934</v>
      </c>
      <c r="BP644" t="n">
        <v>2.285</v>
      </c>
      <c r="BQ644" t="n">
        <v>2.2692</v>
      </c>
      <c r="BR644" t="n">
        <v>2.2472</v>
      </c>
      <c r="BS644" t="n">
        <v>2.2049</v>
      </c>
      <c r="BT644" t="n">
        <v>2.0721</v>
      </c>
      <c r="BU644" t="n">
        <v>2.0339</v>
      </c>
      <c r="BV644" t="n">
        <v>2.0015</v>
      </c>
      <c r="BW644" t="n">
        <v>1.9814</v>
      </c>
    </row>
    <row r="645">
      <c r="A645" s="1112" t="n">
        <v>45187</v>
      </c>
      <c r="B645" s="63" t="n">
        <v>141266</v>
      </c>
      <c r="AJ645" t="n">
        <v>2.6979</v>
      </c>
      <c r="AK645" t="n">
        <v>2.6415</v>
      </c>
      <c r="AL645" t="n">
        <v>2.5639</v>
      </c>
      <c r="AM645" t="n">
        <v>2.5232</v>
      </c>
      <c r="AN645" t="n">
        <v>2.5112</v>
      </c>
      <c r="AO645" t="n">
        <v>2.5156</v>
      </c>
      <c r="AP645" t="n">
        <v>2.6998</v>
      </c>
      <c r="AQ645" t="n">
        <v>2.6923</v>
      </c>
      <c r="AR645" t="n">
        <v>2.6612</v>
      </c>
      <c r="AS645" t="n">
        <v>2.6175</v>
      </c>
      <c r="AT645" t="n">
        <v>2.5679</v>
      </c>
      <c r="AU645" t="n">
        <v>2.5131</v>
      </c>
      <c r="AV645" t="n">
        <v>2.352</v>
      </c>
      <c r="AW645" t="n">
        <v>2.3013</v>
      </c>
      <c r="AX645" t="n">
        <v>2.2672</v>
      </c>
      <c r="AY645" t="n">
        <v>2.2483</v>
      </c>
      <c r="AZ645" t="n">
        <v>2.2417</v>
      </c>
      <c r="BA645" t="n">
        <v>2.2451</v>
      </c>
      <c r="BB645" t="n">
        <v>2.4117</v>
      </c>
      <c r="BC645" t="n">
        <v>2.4161</v>
      </c>
      <c r="BD645" t="n">
        <v>2.405</v>
      </c>
      <c r="BE645" t="n">
        <v>2.3858</v>
      </c>
      <c r="BF645" t="n">
        <v>2.3586</v>
      </c>
      <c r="BG645" t="n">
        <v>2.3109</v>
      </c>
      <c r="BH645" t="n">
        <v>2.1717</v>
      </c>
      <c r="BI645" t="n">
        <v>2.1306</v>
      </c>
      <c r="BJ645" t="n">
        <v>2.0999</v>
      </c>
      <c r="BK645" t="n">
        <v>2.0768</v>
      </c>
      <c r="BL645" t="n">
        <v>2.0796</v>
      </c>
      <c r="BM645" t="n">
        <v>2.0943</v>
      </c>
      <c r="BN645" t="n">
        <v>2.2744</v>
      </c>
      <c r="BO645" t="n">
        <v>2.29</v>
      </c>
      <c r="BP645" t="n">
        <v>2.2816</v>
      </c>
      <c r="BQ645" t="n">
        <v>2.2658</v>
      </c>
      <c r="BR645" t="n">
        <v>2.2438</v>
      </c>
      <c r="BS645" t="n">
        <v>2.2015</v>
      </c>
      <c r="BT645" t="n">
        <v>2.0687</v>
      </c>
      <c r="BU645" t="n">
        <v>2.0305</v>
      </c>
      <c r="BV645" t="n">
        <v>1.9981</v>
      </c>
      <c r="BW645" t="n">
        <v>1.978</v>
      </c>
    </row>
    <row r="646">
      <c r="A646" s="1112" t="n">
        <v>45188</v>
      </c>
      <c r="B646" s="63" t="n">
        <v>203844</v>
      </c>
      <c r="AJ646" t="n">
        <v>2.6581</v>
      </c>
      <c r="AK646" t="n">
        <v>2.605</v>
      </c>
      <c r="AL646" t="n">
        <v>2.5357</v>
      </c>
      <c r="AM646" t="n">
        <v>2.5012</v>
      </c>
      <c r="AN646" t="n">
        <v>2.4917</v>
      </c>
      <c r="AO646" t="n">
        <v>2.4971</v>
      </c>
      <c r="AP646" t="n">
        <v>2.6851</v>
      </c>
      <c r="AQ646" t="n">
        <v>2.6789</v>
      </c>
      <c r="AR646" t="n">
        <v>2.6484</v>
      </c>
      <c r="AS646" t="n">
        <v>2.6075</v>
      </c>
      <c r="AT646" t="n">
        <v>2.56</v>
      </c>
      <c r="AU646" t="n">
        <v>2.5052</v>
      </c>
      <c r="AV646" t="n">
        <v>2.3425</v>
      </c>
      <c r="AW646" t="n">
        <v>2.2902</v>
      </c>
      <c r="AX646" t="n">
        <v>2.255</v>
      </c>
      <c r="AY646" t="n">
        <v>2.2361</v>
      </c>
      <c r="AZ646" t="n">
        <v>2.2295</v>
      </c>
      <c r="BA646" t="n">
        <v>2.2329</v>
      </c>
      <c r="BB646" t="n">
        <v>2.3995</v>
      </c>
      <c r="BC646" t="n">
        <v>2.4039</v>
      </c>
      <c r="BD646" t="n">
        <v>2.3928</v>
      </c>
      <c r="BE646" t="n">
        <v>2.3736</v>
      </c>
      <c r="BF646" t="n">
        <v>2.3464</v>
      </c>
      <c r="BG646" t="n">
        <v>2.2987</v>
      </c>
      <c r="BH646" t="n">
        <v>2.1595</v>
      </c>
      <c r="BI646" t="n">
        <v>2.1184</v>
      </c>
      <c r="BJ646" t="n">
        <v>2.0877</v>
      </c>
      <c r="BK646" t="n">
        <v>2.0646</v>
      </c>
      <c r="BL646" t="n">
        <v>2.0674</v>
      </c>
      <c r="BM646" t="n">
        <v>2.0821</v>
      </c>
      <c r="BN646" t="n">
        <v>2.2622</v>
      </c>
      <c r="BO646" t="n">
        <v>2.2778</v>
      </c>
      <c r="BP646" t="n">
        <v>2.2694</v>
      </c>
      <c r="BQ646" t="n">
        <v>2.2536</v>
      </c>
      <c r="BR646" t="n">
        <v>2.2316</v>
      </c>
      <c r="BS646" t="n">
        <v>2.1893</v>
      </c>
      <c r="BT646" t="n">
        <v>2.0565</v>
      </c>
      <c r="BU646" t="n">
        <v>2.0183</v>
      </c>
      <c r="BV646" t="n">
        <v>1.9859</v>
      </c>
      <c r="BW646" t="n">
        <v>1.9658</v>
      </c>
    </row>
    <row r="647">
      <c r="A647" s="1112" t="n">
        <v>45189</v>
      </c>
      <c r="B647" s="63" t="n">
        <v>173511</v>
      </c>
      <c r="AJ647" t="n">
        <v>2.6192</v>
      </c>
      <c r="AK647" t="n">
        <v>2.5707</v>
      </c>
      <c r="AL647" t="n">
        <v>2.5059</v>
      </c>
      <c r="AM647" t="n">
        <v>2.4755</v>
      </c>
      <c r="AN647" t="n">
        <v>2.4672</v>
      </c>
      <c r="AO647" t="n">
        <v>2.4719</v>
      </c>
      <c r="AP647" t="n">
        <v>2.6598</v>
      </c>
      <c r="AQ647" t="n">
        <v>2.6521</v>
      </c>
      <c r="AR647" t="n">
        <v>2.6249</v>
      </c>
      <c r="AS647" t="n">
        <v>2.5866</v>
      </c>
      <c r="AT647" t="n">
        <v>2.5416</v>
      </c>
      <c r="AU647" t="n">
        <v>2.4895</v>
      </c>
      <c r="AV647" t="n">
        <v>2.3269</v>
      </c>
      <c r="AW647" t="n">
        <v>2.2745</v>
      </c>
      <c r="AX647" t="n">
        <v>2.2391</v>
      </c>
      <c r="AY647" t="n">
        <v>2.2202</v>
      </c>
      <c r="AZ647" t="n">
        <v>2.2136</v>
      </c>
      <c r="BA647" t="n">
        <v>2.217</v>
      </c>
      <c r="BB647" t="n">
        <v>2.3836</v>
      </c>
      <c r="BC647" t="n">
        <v>2.388</v>
      </c>
      <c r="BD647" t="n">
        <v>2.3769</v>
      </c>
      <c r="BE647" t="n">
        <v>2.3577</v>
      </c>
      <c r="BF647" t="n">
        <v>2.3305</v>
      </c>
      <c r="BG647" t="n">
        <v>2.2828</v>
      </c>
      <c r="BH647" t="n">
        <v>2.1436</v>
      </c>
      <c r="BI647" t="n">
        <v>2.1025</v>
      </c>
      <c r="BJ647" t="n">
        <v>2.0718</v>
      </c>
      <c r="BK647" t="n">
        <v>2.0487</v>
      </c>
      <c r="BL647" t="n">
        <v>2.0515</v>
      </c>
      <c r="BM647" t="n">
        <v>2.0662</v>
      </c>
      <c r="BN647" t="n">
        <v>2.2463</v>
      </c>
      <c r="BO647" t="n">
        <v>2.2619</v>
      </c>
      <c r="BP647" t="n">
        <v>2.2535</v>
      </c>
      <c r="BQ647" t="n">
        <v>2.2377</v>
      </c>
      <c r="BR647" t="n">
        <v>2.2157</v>
      </c>
      <c r="BS647" t="n">
        <v>2.1734</v>
      </c>
      <c r="BT647" t="n">
        <v>2.0406</v>
      </c>
      <c r="BU647" t="n">
        <v>2.0024</v>
      </c>
      <c r="BV647" t="n">
        <v>1.97</v>
      </c>
      <c r="BW647" t="n">
        <v>1.9499</v>
      </c>
    </row>
    <row r="648">
      <c r="A648" s="1112" t="n">
        <v>45190</v>
      </c>
      <c r="B648" s="63" t="n">
        <v>155264</v>
      </c>
      <c r="AJ648" t="n">
        <v>2.6199</v>
      </c>
      <c r="AK648" t="n">
        <v>2.5681</v>
      </c>
      <c r="AL648" t="n">
        <v>2.4998</v>
      </c>
      <c r="AM648" t="n">
        <v>2.466</v>
      </c>
      <c r="AN648" t="n">
        <v>2.456</v>
      </c>
      <c r="AO648" t="n">
        <v>2.4618</v>
      </c>
      <c r="AP648" t="n">
        <v>2.6515</v>
      </c>
      <c r="AQ648" t="n">
        <v>2.6448</v>
      </c>
      <c r="AR648" t="n">
        <v>2.6202</v>
      </c>
      <c r="AS648" t="n">
        <v>2.5846</v>
      </c>
      <c r="AT648" t="n">
        <v>2.5412</v>
      </c>
      <c r="AU648" t="n">
        <v>2.4904</v>
      </c>
      <c r="AV648" t="n">
        <v>2.3272</v>
      </c>
      <c r="AW648" t="n">
        <v>2.2756</v>
      </c>
      <c r="AX648" t="n">
        <v>2.2398</v>
      </c>
      <c r="AY648" t="n">
        <v>2.22</v>
      </c>
      <c r="AZ648" t="n">
        <v>2.2135</v>
      </c>
      <c r="BA648" t="n">
        <v>2.2169</v>
      </c>
      <c r="BB648" t="n">
        <v>2.3835</v>
      </c>
      <c r="BC648" t="n">
        <v>2.3879</v>
      </c>
      <c r="BD648" t="n">
        <v>2.3768</v>
      </c>
      <c r="BE648" t="n">
        <v>2.3576</v>
      </c>
      <c r="BF648" t="n">
        <v>2.3304</v>
      </c>
      <c r="BG648" t="n">
        <v>2.2827</v>
      </c>
      <c r="BH648" t="n">
        <v>2.1435</v>
      </c>
      <c r="BI648" t="n">
        <v>2.1024</v>
      </c>
      <c r="BJ648" t="n">
        <v>2.0717</v>
      </c>
      <c r="BK648" t="n">
        <v>2.0486</v>
      </c>
      <c r="BL648" t="n">
        <v>2.0514</v>
      </c>
      <c r="BM648" t="n">
        <v>2.0661</v>
      </c>
      <c r="BN648" t="n">
        <v>2.2462</v>
      </c>
      <c r="BO648" t="n">
        <v>2.2618</v>
      </c>
      <c r="BP648" t="n">
        <v>2.2534</v>
      </c>
      <c r="BQ648" t="n">
        <v>2.2376</v>
      </c>
      <c r="BR648" t="n">
        <v>2.2156</v>
      </c>
      <c r="BS648" t="n">
        <v>2.1733</v>
      </c>
      <c r="BT648" t="n">
        <v>2.0405</v>
      </c>
      <c r="BU648" t="n">
        <v>2.0023</v>
      </c>
      <c r="BV648" t="n">
        <v>1.9699</v>
      </c>
      <c r="BW648" t="n">
        <v>1.9498</v>
      </c>
    </row>
    <row r="649">
      <c r="A649" s="1112" t="n">
        <v>45191</v>
      </c>
      <c r="B649" s="63" t="n">
        <v>178274</v>
      </c>
      <c r="AJ649" t="n">
        <v>2.5618</v>
      </c>
      <c r="AK649" t="n">
        <v>2.5119</v>
      </c>
      <c r="AL649" t="n">
        <v>2.4483</v>
      </c>
      <c r="AM649" t="n">
        <v>2.4176</v>
      </c>
      <c r="AN649" t="n">
        <v>2.4116</v>
      </c>
      <c r="AO649" t="n">
        <v>2.4194</v>
      </c>
      <c r="AP649" t="n">
        <v>2.6096</v>
      </c>
      <c r="AQ649" t="n">
        <v>2.6027</v>
      </c>
      <c r="AR649" t="n">
        <v>2.5782</v>
      </c>
      <c r="AS649" t="n">
        <v>2.5432</v>
      </c>
      <c r="AT649" t="n">
        <v>2.5003</v>
      </c>
      <c r="AU649" t="n">
        <v>2.4499</v>
      </c>
      <c r="AV649" t="n">
        <v>2.2865</v>
      </c>
      <c r="AW649" t="n">
        <v>2.2345</v>
      </c>
      <c r="AX649" t="n">
        <v>2.1983</v>
      </c>
      <c r="AY649" t="n">
        <v>2.1787</v>
      </c>
      <c r="AZ649" t="n">
        <v>2.1724</v>
      </c>
      <c r="BA649" t="n">
        <v>2.176</v>
      </c>
      <c r="BB649" t="n">
        <v>2.3428</v>
      </c>
      <c r="BC649" t="n">
        <v>2.3474</v>
      </c>
      <c r="BD649" t="n">
        <v>2.3365</v>
      </c>
      <c r="BE649" t="n">
        <v>2.3176</v>
      </c>
      <c r="BF649" t="n">
        <v>2.2906</v>
      </c>
      <c r="BG649" t="n">
        <v>2.2431</v>
      </c>
      <c r="BH649" t="n">
        <v>2.1041</v>
      </c>
      <c r="BI649" t="n">
        <v>2.0632</v>
      </c>
      <c r="BJ649" t="n">
        <v>2.0327</v>
      </c>
      <c r="BK649" t="n">
        <v>2.0096</v>
      </c>
      <c r="BL649" t="n">
        <v>2.0124</v>
      </c>
      <c r="BM649" t="n">
        <v>2.0271</v>
      </c>
      <c r="BN649" t="n">
        <v>2.2072</v>
      </c>
      <c r="BO649" t="n">
        <v>2.2228</v>
      </c>
      <c r="BP649" t="n">
        <v>2.2144</v>
      </c>
      <c r="BQ649" t="n">
        <v>2.1986</v>
      </c>
      <c r="BR649" t="n">
        <v>2.1766</v>
      </c>
      <c r="BS649" t="n">
        <v>2.1343</v>
      </c>
      <c r="BT649" t="n">
        <v>2.0015</v>
      </c>
      <c r="BU649" t="n">
        <v>1.9633</v>
      </c>
      <c r="BV649" t="n">
        <v>1.9309</v>
      </c>
      <c r="BW649" t="n">
        <v>1.9108</v>
      </c>
    </row>
    <row r="650">
      <c r="A650" s="1112" t="n">
        <v>45194</v>
      </c>
      <c r="B650" s="63" t="n">
        <v>131354</v>
      </c>
      <c r="AJ650" t="n">
        <v>2.5439</v>
      </c>
      <c r="AK650" t="n">
        <v>2.5034</v>
      </c>
      <c r="AL650" t="n">
        <v>2.4388</v>
      </c>
      <c r="AM650" t="n">
        <v>2.4062</v>
      </c>
      <c r="AN650" t="n">
        <v>2.4009</v>
      </c>
      <c r="AO650" t="n">
        <v>2.4089</v>
      </c>
      <c r="AP650" t="n">
        <v>2.5969</v>
      </c>
      <c r="AQ650" t="n">
        <v>2.5906</v>
      </c>
      <c r="AR650" t="n">
        <v>2.5672</v>
      </c>
      <c r="AS650" t="n">
        <v>2.5333</v>
      </c>
      <c r="AT650" t="n">
        <v>2.4918</v>
      </c>
      <c r="AU650" t="n">
        <v>2.4436</v>
      </c>
      <c r="AV650" t="n">
        <v>2.2794</v>
      </c>
      <c r="AW650" t="n">
        <v>2.2317</v>
      </c>
      <c r="AX650" t="n">
        <v>2.1965</v>
      </c>
      <c r="AY650" t="n">
        <v>2.1771</v>
      </c>
      <c r="AZ650" t="n">
        <v>2.1709</v>
      </c>
      <c r="BA650" t="n">
        <v>2.1747</v>
      </c>
      <c r="BB650" t="n">
        <v>2.3417</v>
      </c>
      <c r="BC650" t="n">
        <v>2.3464</v>
      </c>
      <c r="BD650" t="n">
        <v>2.3357</v>
      </c>
      <c r="BE650" t="n">
        <v>2.317</v>
      </c>
      <c r="BF650" t="n">
        <v>2.2901</v>
      </c>
      <c r="BG650" t="n">
        <v>2.2428</v>
      </c>
      <c r="BH650" t="n">
        <v>2.104</v>
      </c>
      <c r="BI650" t="n">
        <v>2.0632</v>
      </c>
      <c r="BJ650" t="n">
        <v>2.0329</v>
      </c>
      <c r="BK650" t="n">
        <v>2.01</v>
      </c>
      <c r="BL650" t="n">
        <v>2.0129</v>
      </c>
      <c r="BM650" t="n">
        <v>2.0278</v>
      </c>
      <c r="BN650" t="n">
        <v>2.208</v>
      </c>
      <c r="BO650" t="n">
        <v>2.2238</v>
      </c>
      <c r="BP650" t="n">
        <v>2.2155</v>
      </c>
      <c r="BQ650" t="n">
        <v>2.1999</v>
      </c>
      <c r="BR650" t="n">
        <v>2.178</v>
      </c>
      <c r="BS650" t="n">
        <v>2.1359</v>
      </c>
      <c r="BT650" t="n">
        <v>2.0032</v>
      </c>
      <c r="BU650" t="n">
        <v>1.9652</v>
      </c>
      <c r="BV650" t="n">
        <v>1.9329</v>
      </c>
      <c r="BW650" t="n">
        <v>1.9128</v>
      </c>
    </row>
    <row r="651">
      <c r="A651" s="1112" t="n">
        <v>45195</v>
      </c>
      <c r="B651" s="63" t="n">
        <v>206168</v>
      </c>
      <c r="AJ651" t="n">
        <v>2.5622</v>
      </c>
      <c r="AK651" t="n">
        <v>2.5166</v>
      </c>
      <c r="AL651" t="n">
        <v>2.4513</v>
      </c>
      <c r="AM651" t="n">
        <v>2.418</v>
      </c>
      <c r="AN651" t="n">
        <v>2.4109</v>
      </c>
      <c r="AO651" t="n">
        <v>2.4186</v>
      </c>
      <c r="AP651" t="n">
        <v>2.6055</v>
      </c>
      <c r="AQ651" t="n">
        <v>2.5953</v>
      </c>
      <c r="AR651" t="n">
        <v>2.5694</v>
      </c>
      <c r="AS651" t="n">
        <v>2.5345</v>
      </c>
      <c r="AT651" t="n">
        <v>2.4935</v>
      </c>
      <c r="AU651" t="n">
        <v>2.4456</v>
      </c>
      <c r="AV651" t="n">
        <v>2.2818</v>
      </c>
      <c r="AW651" t="n">
        <v>2.2358</v>
      </c>
      <c r="AX651" t="n">
        <v>2.2045</v>
      </c>
      <c r="AY651" t="n">
        <v>2.187</v>
      </c>
      <c r="AZ651" t="n">
        <v>2.1808</v>
      </c>
      <c r="BA651" t="n">
        <v>2.1846</v>
      </c>
      <c r="BB651" t="n">
        <v>2.3516</v>
      </c>
      <c r="BC651" t="n">
        <v>2.3563</v>
      </c>
      <c r="BD651" t="n">
        <v>2.3456</v>
      </c>
      <c r="BE651" t="n">
        <v>2.3269</v>
      </c>
      <c r="BF651" t="n">
        <v>2.3</v>
      </c>
      <c r="BG651" t="n">
        <v>2.2527</v>
      </c>
      <c r="BH651" t="n">
        <v>2.1139</v>
      </c>
      <c r="BI651" t="n">
        <v>2.0731</v>
      </c>
      <c r="BJ651" t="n">
        <v>2.0428</v>
      </c>
      <c r="BK651" t="n">
        <v>2.0199</v>
      </c>
      <c r="BL651" t="n">
        <v>2.0228</v>
      </c>
      <c r="BM651" t="n">
        <v>2.0377</v>
      </c>
      <c r="BN651" t="n">
        <v>2.2179</v>
      </c>
      <c r="BO651" t="n">
        <v>2.2337</v>
      </c>
      <c r="BP651" t="n">
        <v>2.2254</v>
      </c>
      <c r="BQ651" t="n">
        <v>2.2098</v>
      </c>
      <c r="BR651" t="n">
        <v>2.1879</v>
      </c>
      <c r="BS651" t="n">
        <v>2.1458</v>
      </c>
      <c r="BT651" t="n">
        <v>2.0131</v>
      </c>
      <c r="BU651" t="n">
        <v>1.9751</v>
      </c>
      <c r="BV651" t="n">
        <v>1.9428</v>
      </c>
      <c r="BW651" t="n">
        <v>1.9227</v>
      </c>
    </row>
    <row r="652">
      <c r="A652" s="1112" t="n">
        <v>45196</v>
      </c>
      <c r="B652" s="63" t="n">
        <v>185365</v>
      </c>
      <c r="AJ652" t="n">
        <v>2.5986</v>
      </c>
      <c r="AK652" t="n">
        <v>2.5501</v>
      </c>
      <c r="AL652" t="n">
        <v>2.4809</v>
      </c>
      <c r="AM652" t="n">
        <v>2.4463</v>
      </c>
      <c r="AN652" t="n">
        <v>2.4368</v>
      </c>
      <c r="AO652" t="n">
        <v>2.4409</v>
      </c>
      <c r="AP652" t="n">
        <v>2.6271</v>
      </c>
      <c r="AQ652" t="n">
        <v>2.6155</v>
      </c>
      <c r="AR652" t="n">
        <v>2.5892</v>
      </c>
      <c r="AS652" t="n">
        <v>2.5547</v>
      </c>
      <c r="AT652" t="n">
        <v>2.5132</v>
      </c>
      <c r="AU652" t="n">
        <v>2.4633</v>
      </c>
      <c r="AV652" t="n">
        <v>2.2972</v>
      </c>
      <c r="AW652" t="n">
        <v>2.2498</v>
      </c>
      <c r="AX652" t="n">
        <v>2.2172</v>
      </c>
      <c r="AY652" t="n">
        <v>2.1981</v>
      </c>
      <c r="AZ652" t="n">
        <v>2.1918</v>
      </c>
      <c r="BA652" t="n">
        <v>2.1955</v>
      </c>
      <c r="BB652" t="n">
        <v>2.3625</v>
      </c>
      <c r="BC652" t="n">
        <v>2.3671</v>
      </c>
      <c r="BD652" t="n">
        <v>2.3563</v>
      </c>
      <c r="BE652" t="n">
        <v>2.3375</v>
      </c>
      <c r="BF652" t="n">
        <v>2.3105</v>
      </c>
      <c r="BG652" t="n">
        <v>2.2631</v>
      </c>
      <c r="BH652" t="n">
        <v>2.1243</v>
      </c>
      <c r="BI652" t="n">
        <v>2.0834</v>
      </c>
      <c r="BJ652" t="n">
        <v>2.053</v>
      </c>
      <c r="BK652" t="n">
        <v>2.0301</v>
      </c>
      <c r="BL652" t="n">
        <v>2.033</v>
      </c>
      <c r="BM652" t="n">
        <v>2.0479</v>
      </c>
      <c r="BN652" t="n">
        <v>2.2281</v>
      </c>
      <c r="BO652" t="n">
        <v>2.2439</v>
      </c>
      <c r="BP652" t="n">
        <v>2.2356</v>
      </c>
      <c r="BQ652" t="n">
        <v>2.22</v>
      </c>
      <c r="BR652" t="n">
        <v>2.1981</v>
      </c>
      <c r="BS652" t="n">
        <v>2.156</v>
      </c>
      <c r="BT652" t="n">
        <v>2.0233</v>
      </c>
      <c r="BU652" t="n">
        <v>1.9853</v>
      </c>
      <c r="BV652" t="n">
        <v>1.953</v>
      </c>
      <c r="BW652" t="n">
        <v>1.9329</v>
      </c>
    </row>
    <row r="653">
      <c r="A653" s="1112" t="n">
        <v>45197</v>
      </c>
      <c r="B653" s="63" t="n">
        <v>191783</v>
      </c>
      <c r="AJ653" t="n">
        <v>2.5053</v>
      </c>
      <c r="AK653" t="n">
        <v>2.4662</v>
      </c>
      <c r="AL653" t="n">
        <v>2.4084</v>
      </c>
      <c r="AM653" t="n">
        <v>2.3805</v>
      </c>
      <c r="AN653" t="n">
        <v>2.3753</v>
      </c>
      <c r="AO653" t="n">
        <v>2.3825</v>
      </c>
      <c r="AP653" t="n">
        <v>2.5698</v>
      </c>
      <c r="AQ653" t="n">
        <v>2.5619</v>
      </c>
      <c r="AR653" t="n">
        <v>2.5407</v>
      </c>
      <c r="AS653" t="n">
        <v>2.5104</v>
      </c>
      <c r="AT653" t="n">
        <v>2.4724</v>
      </c>
      <c r="AU653" t="n">
        <v>2.4261</v>
      </c>
      <c r="AV653" t="n">
        <v>2.2605</v>
      </c>
      <c r="AW653" t="n">
        <v>2.2138</v>
      </c>
      <c r="AX653" t="n">
        <v>2.183</v>
      </c>
      <c r="AY653" t="n">
        <v>2.1642</v>
      </c>
      <c r="AZ653" t="n">
        <v>2.1581</v>
      </c>
      <c r="BA653" t="n">
        <v>2.1621</v>
      </c>
      <c r="BB653" t="n">
        <v>2.3293</v>
      </c>
      <c r="BC653" t="n">
        <v>2.3342</v>
      </c>
      <c r="BD653" t="n">
        <v>2.3236</v>
      </c>
      <c r="BE653" t="n">
        <v>2.3051</v>
      </c>
      <c r="BF653" t="n">
        <v>2.2783</v>
      </c>
      <c r="BG653" t="n">
        <v>2.2312</v>
      </c>
      <c r="BH653" t="n">
        <v>2.0926</v>
      </c>
      <c r="BI653" t="n">
        <v>2.052</v>
      </c>
      <c r="BJ653" t="n">
        <v>2.0218</v>
      </c>
      <c r="BK653" t="n">
        <v>1.9989</v>
      </c>
      <c r="BL653" t="n">
        <v>2.0018</v>
      </c>
      <c r="BM653" t="n">
        <v>2.0167</v>
      </c>
      <c r="BN653" t="n">
        <v>2.1969</v>
      </c>
      <c r="BO653" t="n">
        <v>2.2127</v>
      </c>
      <c r="BP653" t="n">
        <v>2.2044</v>
      </c>
      <c r="BQ653" t="n">
        <v>2.1888</v>
      </c>
      <c r="BR653" t="n">
        <v>2.1669</v>
      </c>
      <c r="BS653" t="n">
        <v>2.1248</v>
      </c>
      <c r="BT653" t="n">
        <v>1.9921</v>
      </c>
      <c r="BU653" t="n">
        <v>1.9541</v>
      </c>
      <c r="BV653" t="n">
        <v>1.9218</v>
      </c>
      <c r="BW653" t="n">
        <v>1.9017</v>
      </c>
    </row>
    <row r="654">
      <c r="A654" s="1112" t="n">
        <v>45198</v>
      </c>
      <c r="B654" s="63" t="n">
        <v>191347</v>
      </c>
      <c r="AJ654" s="28" t="n">
        <v>2.4399</v>
      </c>
      <c r="AK654" t="n">
        <v>2.3995</v>
      </c>
      <c r="AL654" t="n">
        <v>2.3496</v>
      </c>
      <c r="AM654" t="n">
        <v>2.3237</v>
      </c>
      <c r="AN654" t="n">
        <v>2.3184</v>
      </c>
      <c r="AO654" t="n">
        <v>2.3263</v>
      </c>
      <c r="AP654" t="n">
        <v>2.5173</v>
      </c>
      <c r="AQ654" t="n">
        <v>2.5128</v>
      </c>
      <c r="AR654" t="n">
        <v>2.4981</v>
      </c>
      <c r="AS654" t="n">
        <v>2.4727</v>
      </c>
      <c r="AT654" t="n">
        <v>2.4377</v>
      </c>
      <c r="AU654" t="n">
        <v>2.3933</v>
      </c>
      <c r="AV654" t="n">
        <v>2.2301</v>
      </c>
      <c r="AW654" t="n">
        <v>2.1854</v>
      </c>
      <c r="AX654" t="n">
        <v>2.1566</v>
      </c>
      <c r="AY654" t="n">
        <v>2.14</v>
      </c>
      <c r="AZ654" t="n">
        <v>2.1355</v>
      </c>
      <c r="BA654" t="n">
        <v>2.1411</v>
      </c>
      <c r="BB654" t="n">
        <v>2.3116</v>
      </c>
      <c r="BC654" t="n">
        <v>2.315</v>
      </c>
      <c r="BD654" t="n">
        <v>2.3045</v>
      </c>
      <c r="BE654" t="n">
        <v>2.2862</v>
      </c>
      <c r="BF654" t="n">
        <v>2.2595</v>
      </c>
      <c r="BG654" t="n">
        <v>2.2125</v>
      </c>
      <c r="BH654" t="n">
        <v>2.074</v>
      </c>
      <c r="BI654" t="n">
        <v>2.0336</v>
      </c>
      <c r="BJ654" t="n">
        <v>2.0035</v>
      </c>
      <c r="BK654" t="n">
        <v>1.9807</v>
      </c>
      <c r="BL654" t="n">
        <v>1.9837</v>
      </c>
      <c r="BM654" t="n">
        <v>1.9988</v>
      </c>
      <c r="BN654" t="n">
        <v>2.1791</v>
      </c>
      <c r="BO654" t="n">
        <v>2.195</v>
      </c>
      <c r="BP654" t="n">
        <v>2.1868</v>
      </c>
      <c r="BQ654" t="n">
        <v>2.1714</v>
      </c>
      <c r="BR654" t="n">
        <v>2.1496</v>
      </c>
      <c r="BS654" t="n">
        <v>2.1076</v>
      </c>
      <c r="BT654" t="n">
        <v>1.975</v>
      </c>
      <c r="BU654" t="n">
        <v>1.9372</v>
      </c>
      <c r="BV654" t="n">
        <v>1.906</v>
      </c>
      <c r="BW654" t="n">
        <v>1.8859</v>
      </c>
    </row>
    <row r="655">
      <c r="A655" s="1112" t="n">
        <v>45201</v>
      </c>
      <c r="B655" s="63" t="n">
        <v>147074</v>
      </c>
      <c r="AK655" t="n">
        <v>2.4122</v>
      </c>
      <c r="AL655" t="n">
        <v>2.3522</v>
      </c>
      <c r="AM655" t="n">
        <v>2.3217</v>
      </c>
      <c r="AN655" t="n">
        <v>2.3165</v>
      </c>
      <c r="AO655" t="n">
        <v>2.3248</v>
      </c>
      <c r="AP655" t="n">
        <v>2.5191</v>
      </c>
      <c r="AQ655" t="n">
        <v>2.5143</v>
      </c>
      <c r="AR655" t="n">
        <v>2.5006</v>
      </c>
      <c r="AS655" t="n">
        <v>2.4774</v>
      </c>
      <c r="AT655" t="n">
        <v>2.4446</v>
      </c>
      <c r="AU655" t="n">
        <v>2.4023</v>
      </c>
      <c r="AV655" t="n">
        <v>2.2443</v>
      </c>
      <c r="AW655" t="n">
        <v>2.2015</v>
      </c>
      <c r="AX655" t="n">
        <v>2.1728</v>
      </c>
      <c r="AY655" t="n">
        <v>2.1565</v>
      </c>
      <c r="AZ655" t="n">
        <v>2.1525</v>
      </c>
      <c r="BA655" t="n">
        <v>2.1586</v>
      </c>
      <c r="BB655" t="n">
        <v>2.3306</v>
      </c>
      <c r="BC655" t="n">
        <v>2.3333</v>
      </c>
      <c r="BD655" t="n">
        <v>2.3231</v>
      </c>
      <c r="BE655" t="n">
        <v>2.3051</v>
      </c>
      <c r="BF655" t="n">
        <v>2.2787</v>
      </c>
      <c r="BG655" t="n">
        <v>2.2332</v>
      </c>
      <c r="BH655" t="n">
        <v>2.0936</v>
      </c>
      <c r="BI655" t="n">
        <v>2.0532</v>
      </c>
      <c r="BJ655" t="n">
        <v>2.0232</v>
      </c>
      <c r="BK655" t="n">
        <v>2.0005</v>
      </c>
      <c r="BL655" t="n">
        <v>2.0035</v>
      </c>
      <c r="BM655" t="n">
        <v>2.0187</v>
      </c>
      <c r="BN655" t="n">
        <v>2.1991</v>
      </c>
      <c r="BO655" t="n">
        <v>2.215</v>
      </c>
      <c r="BP655" t="n">
        <v>2.2069</v>
      </c>
      <c r="BQ655" t="n">
        <v>2.1916</v>
      </c>
      <c r="BR655" t="n">
        <v>2.1698</v>
      </c>
      <c r="BS655" t="n">
        <v>2.1279</v>
      </c>
      <c r="BT655" t="n">
        <v>1.9954</v>
      </c>
      <c r="BU655" t="n">
        <v>1.9576</v>
      </c>
      <c r="BV655" t="n">
        <v>1.9267</v>
      </c>
      <c r="BW655" t="n">
        <v>1.9066</v>
      </c>
    </row>
    <row r="656">
      <c r="A656" s="1112" t="n">
        <v>45202</v>
      </c>
      <c r="B656" s="63" t="n">
        <v>225847</v>
      </c>
      <c r="AK656" t="n">
        <v>2.3601</v>
      </c>
      <c r="AL656" t="n">
        <v>2.3119</v>
      </c>
      <c r="AM656" t="n">
        <v>2.2897</v>
      </c>
      <c r="AN656" t="n">
        <v>2.288</v>
      </c>
      <c r="AO656" t="n">
        <v>2.2995</v>
      </c>
      <c r="AP656" t="n">
        <v>2.499</v>
      </c>
      <c r="AQ656" t="n">
        <v>2.4939</v>
      </c>
      <c r="AR656" t="n">
        <v>2.4825</v>
      </c>
      <c r="AS656" t="n">
        <v>2.4609</v>
      </c>
      <c r="AT656" t="n">
        <v>2.4299</v>
      </c>
      <c r="AU656" t="n">
        <v>2.3889</v>
      </c>
      <c r="AV656" t="n">
        <v>2.2314</v>
      </c>
      <c r="AW656" t="n">
        <v>2.1878</v>
      </c>
      <c r="AX656" t="n">
        <v>2.1567</v>
      </c>
      <c r="AY656" t="n">
        <v>2.14</v>
      </c>
      <c r="AZ656" t="n">
        <v>2.1363</v>
      </c>
      <c r="BA656" t="n">
        <v>2.1426</v>
      </c>
      <c r="BB656" t="n">
        <v>2.3149</v>
      </c>
      <c r="BC656" t="n">
        <v>2.3179</v>
      </c>
      <c r="BD656" t="n">
        <v>2.3079</v>
      </c>
      <c r="BE656" t="n">
        <v>2.2902</v>
      </c>
      <c r="BF656" t="n">
        <v>2.264</v>
      </c>
      <c r="BG656" t="n">
        <v>2.2188</v>
      </c>
      <c r="BH656" t="n">
        <v>2.0795</v>
      </c>
      <c r="BI656" t="n">
        <v>2.0393</v>
      </c>
      <c r="BJ656" t="n">
        <v>2.0096</v>
      </c>
      <c r="BK656" t="n">
        <v>1.9869</v>
      </c>
      <c r="BL656" t="n">
        <v>1.9899</v>
      </c>
      <c r="BM656" t="n">
        <v>2.0051</v>
      </c>
      <c r="BN656" t="n">
        <v>2.1855</v>
      </c>
      <c r="BO656" t="n">
        <v>2.2014</v>
      </c>
      <c r="BP656" t="n">
        <v>2.1933</v>
      </c>
      <c r="BQ656" t="n">
        <v>2.178</v>
      </c>
      <c r="BR656" t="n">
        <v>2.1562</v>
      </c>
      <c r="BS656" t="n">
        <v>2.1143</v>
      </c>
      <c r="BT656" t="n">
        <v>1.9818</v>
      </c>
      <c r="BU656" t="n">
        <v>1.944</v>
      </c>
      <c r="BV656" t="n">
        <v>1.9131</v>
      </c>
      <c r="BW656" t="n">
        <v>1.893</v>
      </c>
    </row>
    <row r="657">
      <c r="A657" s="1112" t="n">
        <v>45203</v>
      </c>
      <c r="B657" s="63" t="n">
        <v>220168</v>
      </c>
      <c r="AK657" t="n">
        <v>2.198</v>
      </c>
      <c r="AL657" t="n">
        <v>2.1637</v>
      </c>
      <c r="AM657" t="n">
        <v>2.1489</v>
      </c>
      <c r="AN657" t="n">
        <v>2.1505</v>
      </c>
      <c r="AO657" t="n">
        <v>2.1652</v>
      </c>
      <c r="AP657" t="n">
        <v>2.3646</v>
      </c>
      <c r="AQ657" t="n">
        <v>2.3655</v>
      </c>
      <c r="AR657" t="n">
        <v>2.3601</v>
      </c>
      <c r="AS657" t="n">
        <v>2.3406</v>
      </c>
      <c r="AT657" t="n">
        <v>2.3104</v>
      </c>
      <c r="AU657" t="n">
        <v>2.27</v>
      </c>
      <c r="AV657" t="n">
        <v>2.1196</v>
      </c>
      <c r="AW657" t="n">
        <v>2.0785</v>
      </c>
      <c r="AX657" t="n">
        <v>2.0503</v>
      </c>
      <c r="AY657" t="n">
        <v>2.0351</v>
      </c>
      <c r="AZ657" t="n">
        <v>2.0341</v>
      </c>
      <c r="BA657" t="n">
        <v>2.0416</v>
      </c>
      <c r="BB657" t="n">
        <v>2.2191</v>
      </c>
      <c r="BC657" t="n">
        <v>2.2241</v>
      </c>
      <c r="BD657" t="n">
        <v>2.219</v>
      </c>
      <c r="BE657" t="n">
        <v>2.2042</v>
      </c>
      <c r="BF657" t="n">
        <v>2.1809</v>
      </c>
      <c r="BG657" t="n">
        <v>2.1386</v>
      </c>
      <c r="BH657" t="n">
        <v>2.0023</v>
      </c>
      <c r="BI657" t="n">
        <v>1.965</v>
      </c>
      <c r="BJ657" t="n">
        <v>1.9382</v>
      </c>
      <c r="BK657" t="n">
        <v>1.9158</v>
      </c>
      <c r="BL657" t="n">
        <v>1.9192</v>
      </c>
      <c r="BM657" t="n">
        <v>1.9347</v>
      </c>
      <c r="BN657" t="n">
        <v>2.1154</v>
      </c>
      <c r="BO657" t="n">
        <v>2.1317</v>
      </c>
      <c r="BP657" t="n">
        <v>2.1239</v>
      </c>
      <c r="BQ657" t="n">
        <v>2.1089</v>
      </c>
      <c r="BR657" t="n">
        <v>2.0875</v>
      </c>
      <c r="BS657" t="n">
        <v>2.0459</v>
      </c>
      <c r="BT657" t="n">
        <v>1.9137</v>
      </c>
      <c r="BU657" t="n">
        <v>1.8763</v>
      </c>
      <c r="BV657" t="n">
        <v>1.8457</v>
      </c>
      <c r="BW657" t="n">
        <v>1.8256</v>
      </c>
    </row>
    <row r="658">
      <c r="A658" s="1112" t="n">
        <v>45204</v>
      </c>
      <c r="B658" s="63" t="n">
        <v>174231</v>
      </c>
      <c r="AK658" t="n">
        <v>2.189</v>
      </c>
      <c r="AL658" t="n">
        <v>2.15</v>
      </c>
      <c r="AM658" t="n">
        <v>2.1345</v>
      </c>
      <c r="AN658" t="n">
        <v>2.1348</v>
      </c>
      <c r="AO658" t="n">
        <v>2.1472</v>
      </c>
      <c r="AP658" t="n">
        <v>2.349</v>
      </c>
      <c r="AQ658" t="n">
        <v>2.353</v>
      </c>
      <c r="AR658" t="n">
        <v>2.3468</v>
      </c>
      <c r="AS658" t="n">
        <v>2.3273</v>
      </c>
      <c r="AT658" t="n">
        <v>2.2975</v>
      </c>
      <c r="AU658" t="n">
        <v>2.2569</v>
      </c>
      <c r="AV658" t="n">
        <v>2.113</v>
      </c>
      <c r="AW658" t="n">
        <v>2.0719</v>
      </c>
      <c r="AX658" t="n">
        <v>2.0451</v>
      </c>
      <c r="AY658" t="n">
        <v>2.036</v>
      </c>
      <c r="AZ658" t="n">
        <v>2.0442</v>
      </c>
      <c r="BA658" t="n">
        <v>2.0556</v>
      </c>
      <c r="BB658" t="n">
        <v>2.2332</v>
      </c>
      <c r="BC658" t="n">
        <v>2.2383</v>
      </c>
      <c r="BD658" t="n">
        <v>2.2334</v>
      </c>
      <c r="BE658" t="n">
        <v>2.2187</v>
      </c>
      <c r="BF658" t="n">
        <v>2.1955</v>
      </c>
      <c r="BG658" t="n">
        <v>2.1533</v>
      </c>
      <c r="BH658" t="n">
        <v>2.0171</v>
      </c>
      <c r="BI658" t="n">
        <v>1.98</v>
      </c>
      <c r="BJ658" t="n">
        <v>1.9533</v>
      </c>
      <c r="BK658" t="n">
        <v>1.931</v>
      </c>
      <c r="BL658" t="n">
        <v>1.9345</v>
      </c>
      <c r="BM658" t="n">
        <v>1.9501</v>
      </c>
      <c r="BN658" t="n">
        <v>2.1309</v>
      </c>
      <c r="BO658" t="n">
        <v>2.1474</v>
      </c>
      <c r="BP658" t="n">
        <v>2.1397</v>
      </c>
      <c r="BQ658" t="n">
        <v>2.1248</v>
      </c>
      <c r="BR658" t="n">
        <v>2.1035</v>
      </c>
      <c r="BS658" t="n">
        <v>2.062</v>
      </c>
      <c r="BT658" t="n">
        <v>1.93</v>
      </c>
      <c r="BU658" t="n">
        <v>1.8927</v>
      </c>
      <c r="BV658" t="n">
        <v>1.8633</v>
      </c>
      <c r="BW658" t="n">
        <v>1.8432</v>
      </c>
    </row>
    <row r="659">
      <c r="A659" s="1112" t="n">
        <v>45205</v>
      </c>
      <c r="B659" s="63" t="n">
        <v>162318</v>
      </c>
      <c r="AK659" t="n">
        <v>2.1922</v>
      </c>
      <c r="AL659" t="n">
        <v>2.1616</v>
      </c>
      <c r="AM659" t="n">
        <v>2.1474</v>
      </c>
      <c r="AN659" t="n">
        <v>2.1472</v>
      </c>
      <c r="AO659" t="n">
        <v>2.1567</v>
      </c>
      <c r="AP659" t="n">
        <v>2.3561</v>
      </c>
      <c r="AQ659" t="n">
        <v>2.3595</v>
      </c>
      <c r="AR659" t="n">
        <v>2.3511</v>
      </c>
      <c r="AS659" t="n">
        <v>2.3303</v>
      </c>
      <c r="AT659" t="n">
        <v>2.2989</v>
      </c>
      <c r="AU659" t="n">
        <v>2.257</v>
      </c>
      <c r="AV659" t="n">
        <v>2.1102</v>
      </c>
      <c r="AW659" t="n">
        <v>2.0679</v>
      </c>
      <c r="AX659" t="n">
        <v>2.0397</v>
      </c>
      <c r="AY659" t="n">
        <v>2.0287</v>
      </c>
      <c r="AZ659" t="n">
        <v>2.0333</v>
      </c>
      <c r="BA659" t="n">
        <v>2.0449</v>
      </c>
      <c r="BB659" t="n">
        <v>2.2225</v>
      </c>
      <c r="BC659" t="n">
        <v>2.2276</v>
      </c>
      <c r="BD659" t="n">
        <v>2.2227</v>
      </c>
      <c r="BE659" t="n">
        <v>2.208</v>
      </c>
      <c r="BF659" t="n">
        <v>2.1848</v>
      </c>
      <c r="BG659" t="n">
        <v>2.1426</v>
      </c>
      <c r="BH659" t="n">
        <v>2.0064</v>
      </c>
      <c r="BI659" t="n">
        <v>1.9693</v>
      </c>
      <c r="BJ659" t="n">
        <v>1.9426</v>
      </c>
      <c r="BK659" t="n">
        <v>1.9203</v>
      </c>
      <c r="BL659" t="n">
        <v>1.9238</v>
      </c>
      <c r="BM659" t="n">
        <v>1.9394</v>
      </c>
      <c r="BN659" t="n">
        <v>2.1202</v>
      </c>
      <c r="BO659" t="n">
        <v>2.1367</v>
      </c>
      <c r="BP659" t="n">
        <v>2.129</v>
      </c>
      <c r="BQ659" t="n">
        <v>2.1141</v>
      </c>
      <c r="BR659" t="n">
        <v>2.0928</v>
      </c>
      <c r="BS659" t="n">
        <v>2.0513</v>
      </c>
      <c r="BT659" t="n">
        <v>1.9193</v>
      </c>
      <c r="BU659" t="n">
        <v>1.882</v>
      </c>
      <c r="BV659" t="n">
        <v>1.8526</v>
      </c>
      <c r="BW659" t="n">
        <v>1.8325</v>
      </c>
    </row>
    <row r="660">
      <c r="A660" s="1112" t="n">
        <v>45208</v>
      </c>
      <c r="B660" s="63" t="n">
        <v>149902</v>
      </c>
      <c r="AK660" t="n">
        <v>2.2381</v>
      </c>
      <c r="AL660" t="n">
        <v>2.2151</v>
      </c>
      <c r="AM660" t="n">
        <v>2.2034</v>
      </c>
      <c r="AN660" t="n">
        <v>2.2048</v>
      </c>
      <c r="AO660" t="n">
        <v>2.2141</v>
      </c>
      <c r="AP660" t="n">
        <v>2.4122</v>
      </c>
      <c r="AQ660" t="n">
        <v>2.412</v>
      </c>
      <c r="AR660" t="n">
        <v>2.4001</v>
      </c>
      <c r="AS660" t="n">
        <v>2.3784</v>
      </c>
      <c r="AT660" t="n">
        <v>2.3464</v>
      </c>
      <c r="AU660" t="n">
        <v>2.3037</v>
      </c>
      <c r="AV660" t="n">
        <v>2.1578</v>
      </c>
      <c r="AW660" t="n">
        <v>2.1144</v>
      </c>
      <c r="AX660" t="n">
        <v>2.0862</v>
      </c>
      <c r="AY660" t="n">
        <v>2.0747</v>
      </c>
      <c r="AZ660" t="n">
        <v>2.0782</v>
      </c>
      <c r="BA660" t="n">
        <v>2.0895</v>
      </c>
      <c r="BB660" t="n">
        <v>2.2667</v>
      </c>
      <c r="BC660" t="n">
        <v>2.2715</v>
      </c>
      <c r="BD660" t="n">
        <v>2.2662</v>
      </c>
      <c r="BE660" t="n">
        <v>2.2512</v>
      </c>
      <c r="BF660" t="n">
        <v>2.2277</v>
      </c>
      <c r="BG660" t="n">
        <v>2.1851</v>
      </c>
      <c r="BH660" t="n">
        <v>2.0486</v>
      </c>
      <c r="BI660" t="n">
        <v>2.0111</v>
      </c>
      <c r="BJ660" t="n">
        <v>1.9841</v>
      </c>
      <c r="BK660" t="n">
        <v>1.9618</v>
      </c>
      <c r="BL660" t="n">
        <v>1.9653</v>
      </c>
      <c r="BM660" t="n">
        <v>1.9809</v>
      </c>
      <c r="BN660" t="n">
        <v>2.1617</v>
      </c>
      <c r="BO660" t="n">
        <v>2.1782</v>
      </c>
      <c r="BP660" t="n">
        <v>2.1705</v>
      </c>
      <c r="BQ660" t="n">
        <v>2.1556</v>
      </c>
      <c r="BR660" t="n">
        <v>2.1343</v>
      </c>
      <c r="BS660" t="n">
        <v>2.0928</v>
      </c>
      <c r="BT660" t="n">
        <v>1.9608</v>
      </c>
      <c r="BU660" t="n">
        <v>1.9235</v>
      </c>
      <c r="BV660" t="n">
        <v>1.8941</v>
      </c>
      <c r="BW660" t="n">
        <v>1.874</v>
      </c>
    </row>
    <row r="661">
      <c r="A661" s="1112" t="n">
        <v>45209</v>
      </c>
      <c r="B661" s="63" t="n">
        <v>157695</v>
      </c>
      <c r="AK661" t="n">
        <v>2.2584</v>
      </c>
      <c r="AL661" t="n">
        <v>2.2312</v>
      </c>
      <c r="AM661" t="n">
        <v>2.2166</v>
      </c>
      <c r="AN661" t="n">
        <v>2.2165</v>
      </c>
      <c r="AO661" t="n">
        <v>2.2257</v>
      </c>
      <c r="AP661" t="n">
        <v>2.4234</v>
      </c>
      <c r="AQ661" t="n">
        <v>2.424</v>
      </c>
      <c r="AR661" t="n">
        <v>2.4126</v>
      </c>
      <c r="AS661" t="n">
        <v>2.3924</v>
      </c>
      <c r="AT661" t="n">
        <v>2.3623</v>
      </c>
      <c r="AU661" t="n">
        <v>2.3223</v>
      </c>
      <c r="AV661" t="n">
        <v>2.1802</v>
      </c>
      <c r="AW661" t="n">
        <v>2.1443</v>
      </c>
      <c r="AX661" t="n">
        <v>2.123</v>
      </c>
      <c r="AY661" t="n">
        <v>2.1151</v>
      </c>
      <c r="AZ661" t="n">
        <v>2.1212</v>
      </c>
      <c r="BA661" t="n">
        <v>2.1363</v>
      </c>
      <c r="BB661" t="n">
        <v>2.3135</v>
      </c>
      <c r="BC661" t="n">
        <v>2.3183</v>
      </c>
      <c r="BD661" t="n">
        <v>2.313</v>
      </c>
      <c r="BE661" t="n">
        <v>2.298</v>
      </c>
      <c r="BF661" t="n">
        <v>2.2745</v>
      </c>
      <c r="BG661" t="n">
        <v>2.2319</v>
      </c>
      <c r="BH661" t="n">
        <v>2.0954</v>
      </c>
      <c r="BI661" t="n">
        <v>2.0579</v>
      </c>
      <c r="BJ661" t="n">
        <v>2.0309</v>
      </c>
      <c r="BK661" t="n">
        <v>2.0086</v>
      </c>
      <c r="BL661" t="n">
        <v>2.0121</v>
      </c>
      <c r="BM661" t="n">
        <v>2.0277</v>
      </c>
      <c r="BN661" t="n">
        <v>2.2085</v>
      </c>
      <c r="BO661" t="n">
        <v>2.225</v>
      </c>
      <c r="BP661" t="n">
        <v>2.2173</v>
      </c>
      <c r="BQ661" t="n">
        <v>2.2024</v>
      </c>
      <c r="BR661" t="n">
        <v>2.1811</v>
      </c>
      <c r="BS661" t="n">
        <v>2.1396</v>
      </c>
      <c r="BT661" t="n">
        <v>2.0076</v>
      </c>
      <c r="BU661" t="n">
        <v>1.9703</v>
      </c>
      <c r="BV661" t="n">
        <v>1.9409</v>
      </c>
      <c r="BW661" t="n">
        <v>1.9208</v>
      </c>
    </row>
    <row r="662">
      <c r="A662" s="1112" t="n">
        <v>45210</v>
      </c>
      <c r="B662" s="63" t="n">
        <v>174196</v>
      </c>
      <c r="AK662" t="n">
        <v>2.2101</v>
      </c>
      <c r="AL662" t="n">
        <v>2.1937</v>
      </c>
      <c r="AM662" t="n">
        <v>2.1846</v>
      </c>
      <c r="AN662" t="n">
        <v>2.188</v>
      </c>
      <c r="AO662" t="n">
        <v>2.1985</v>
      </c>
      <c r="AP662" t="n">
        <v>2.3991</v>
      </c>
      <c r="AQ662" t="n">
        <v>2.4029</v>
      </c>
      <c r="AR662" t="n">
        <v>2.3943</v>
      </c>
      <c r="AS662" t="n">
        <v>2.3758</v>
      </c>
      <c r="AT662" t="n">
        <v>2.3471</v>
      </c>
      <c r="AU662" t="n">
        <v>2.3085</v>
      </c>
      <c r="AV662" t="n">
        <v>2.1556</v>
      </c>
      <c r="AW662" t="n">
        <v>2.1188</v>
      </c>
      <c r="AX662" t="n">
        <v>2.0942</v>
      </c>
      <c r="AY662" t="n">
        <v>2.0852</v>
      </c>
      <c r="AZ662" t="n">
        <v>2.0913</v>
      </c>
      <c r="BA662" t="n">
        <v>2.1064</v>
      </c>
      <c r="BB662" t="n">
        <v>2.2836</v>
      </c>
      <c r="BC662" t="n">
        <v>2.2884</v>
      </c>
      <c r="BD662" t="n">
        <v>2.2831</v>
      </c>
      <c r="BE662" t="n">
        <v>2.2681</v>
      </c>
      <c r="BF662" t="n">
        <v>2.2446</v>
      </c>
      <c r="BG662" t="n">
        <v>2.202</v>
      </c>
      <c r="BH662" t="n">
        <v>2.0655</v>
      </c>
      <c r="BI662" t="n">
        <v>2.028</v>
      </c>
      <c r="BJ662" t="n">
        <v>2.001</v>
      </c>
      <c r="BK662" t="n">
        <v>1.9787</v>
      </c>
      <c r="BL662" t="n">
        <v>1.9822</v>
      </c>
      <c r="BM662" t="n">
        <v>1.9978</v>
      </c>
      <c r="BN662" t="n">
        <v>2.1786</v>
      </c>
      <c r="BO662" t="n">
        <v>2.1951</v>
      </c>
      <c r="BP662" t="n">
        <v>2.1874</v>
      </c>
      <c r="BQ662" t="n">
        <v>2.1725</v>
      </c>
      <c r="BR662" t="n">
        <v>2.1512</v>
      </c>
      <c r="BS662" t="n">
        <v>2.1097</v>
      </c>
      <c r="BT662" t="n">
        <v>1.9777</v>
      </c>
      <c r="BU662" t="n">
        <v>1.9404</v>
      </c>
      <c r="BV662" t="n">
        <v>1.911</v>
      </c>
      <c r="BW662" t="n">
        <v>1.8909</v>
      </c>
    </row>
    <row r="663">
      <c r="A663" s="1112" t="n">
        <v>45211</v>
      </c>
      <c r="B663" s="63" t="n">
        <v>196065</v>
      </c>
      <c r="AK663" t="n">
        <v>2.165</v>
      </c>
      <c r="AL663" t="n">
        <v>2.151</v>
      </c>
      <c r="AM663" t="n">
        <v>2.144</v>
      </c>
      <c r="AN663" t="n">
        <v>2.1477</v>
      </c>
      <c r="AO663" t="n">
        <v>2.1585</v>
      </c>
      <c r="AP663" t="n">
        <v>2.36</v>
      </c>
      <c r="AQ663" t="n">
        <v>2.3666</v>
      </c>
      <c r="AR663" t="n">
        <v>2.36</v>
      </c>
      <c r="AS663" t="n">
        <v>2.3419</v>
      </c>
      <c r="AT663" t="n">
        <v>2.3139</v>
      </c>
      <c r="AU663" t="n">
        <v>2.2744</v>
      </c>
      <c r="AV663" t="n">
        <v>2.1219</v>
      </c>
      <c r="AW663" t="n">
        <v>2.0851</v>
      </c>
      <c r="AX663" t="n">
        <v>2.0596</v>
      </c>
      <c r="AY663" t="n">
        <v>2.05</v>
      </c>
      <c r="AZ663" t="n">
        <v>2.0561</v>
      </c>
      <c r="BA663" t="n">
        <v>2.0712</v>
      </c>
      <c r="BB663" t="n">
        <v>2.2484</v>
      </c>
      <c r="BC663" t="n">
        <v>2.2532</v>
      </c>
      <c r="BD663" t="n">
        <v>2.2479</v>
      </c>
      <c r="BE663" t="n">
        <v>2.2329</v>
      </c>
      <c r="BF663" t="n">
        <v>2.2094</v>
      </c>
      <c r="BG663" t="n">
        <v>2.1668</v>
      </c>
      <c r="BH663" t="n">
        <v>2.0303</v>
      </c>
      <c r="BI663" t="n">
        <v>1.9928</v>
      </c>
      <c r="BJ663" t="n">
        <v>1.9658</v>
      </c>
      <c r="BK663" t="n">
        <v>1.9435</v>
      </c>
      <c r="BL663" t="n">
        <v>1.947</v>
      </c>
      <c r="BM663" t="n">
        <v>1.9626</v>
      </c>
      <c r="BN663" t="n">
        <v>2.1434</v>
      </c>
      <c r="BO663" t="n">
        <v>2.1599</v>
      </c>
      <c r="BP663" t="n">
        <v>2.1522</v>
      </c>
      <c r="BQ663" t="n">
        <v>2.1373</v>
      </c>
      <c r="BR663" t="n">
        <v>2.116</v>
      </c>
      <c r="BS663" t="n">
        <v>2.0745</v>
      </c>
      <c r="BT663" t="n">
        <v>1.9425</v>
      </c>
      <c r="BU663" t="n">
        <v>1.9052</v>
      </c>
      <c r="BV663" t="n">
        <v>1.8758</v>
      </c>
      <c r="BW663" t="n">
        <v>1.8557</v>
      </c>
    </row>
    <row r="664">
      <c r="A664" s="1112" t="n">
        <v>45212</v>
      </c>
      <c r="B664" s="63" t="n">
        <v>159786</v>
      </c>
      <c r="AK664" t="n">
        <v>2.2653</v>
      </c>
      <c r="AL664" t="n">
        <v>2.253</v>
      </c>
      <c r="AM664" t="n">
        <v>2.2465</v>
      </c>
      <c r="AN664" t="n">
        <v>2.2474</v>
      </c>
      <c r="AO664" t="n">
        <v>2.2545</v>
      </c>
      <c r="AP664" t="n">
        <v>2.4561</v>
      </c>
      <c r="AQ664" t="n">
        <v>2.4607</v>
      </c>
      <c r="AR664" t="n">
        <v>2.4524</v>
      </c>
      <c r="AS664" t="n">
        <v>2.4318</v>
      </c>
      <c r="AT664" t="n">
        <v>2.4005</v>
      </c>
      <c r="AU664" t="n">
        <v>2.3577</v>
      </c>
      <c r="AV664" t="n">
        <v>2.2036</v>
      </c>
      <c r="AW664" t="n">
        <v>2.1649</v>
      </c>
      <c r="AX664" t="n">
        <v>2.1389</v>
      </c>
      <c r="AY664" t="n">
        <v>2.1289</v>
      </c>
      <c r="AZ664" t="n">
        <v>2.1344</v>
      </c>
      <c r="BA664" t="n">
        <v>2.149</v>
      </c>
      <c r="BB664" t="n">
        <v>2.3256</v>
      </c>
      <c r="BC664" t="n">
        <v>2.3298</v>
      </c>
      <c r="BD664" t="n">
        <v>2.324</v>
      </c>
      <c r="BE664" t="n">
        <v>2.3084</v>
      </c>
      <c r="BF664" t="n">
        <v>2.2844</v>
      </c>
      <c r="BG664" t="n">
        <v>2.2412</v>
      </c>
      <c r="BH664" t="n">
        <v>2.1041</v>
      </c>
      <c r="BI664" t="n">
        <v>2.0661</v>
      </c>
      <c r="BJ664" t="n">
        <v>2.0385</v>
      </c>
      <c r="BK664" t="n">
        <v>2.0162</v>
      </c>
      <c r="BL664" t="n">
        <v>2.0197</v>
      </c>
      <c r="BM664" t="n">
        <v>2.0353</v>
      </c>
      <c r="BN664" t="n">
        <v>2.2161</v>
      </c>
      <c r="BO664" t="n">
        <v>2.2326</v>
      </c>
      <c r="BP664" t="n">
        <v>2.2249</v>
      </c>
      <c r="BQ664" t="n">
        <v>2.21</v>
      </c>
      <c r="BR664" t="n">
        <v>2.1887</v>
      </c>
      <c r="BS664" t="n">
        <v>2.1472</v>
      </c>
      <c r="BT664" t="n">
        <v>2.0152</v>
      </c>
      <c r="BU664" t="n">
        <v>1.9779</v>
      </c>
      <c r="BV664" t="n">
        <v>1.9485</v>
      </c>
      <c r="BW664" t="n">
        <v>1.9284</v>
      </c>
    </row>
    <row r="665">
      <c r="A665" s="1112" t="n">
        <v>45215</v>
      </c>
      <c r="B665" s="63" t="n">
        <v>100272</v>
      </c>
      <c r="AK665" t="n">
        <v>2.273</v>
      </c>
      <c r="AL665" t="n">
        <v>2.2577</v>
      </c>
      <c r="AM665" t="n">
        <v>2.2491</v>
      </c>
      <c r="AN665" t="n">
        <v>2.2503</v>
      </c>
      <c r="AO665" t="n">
        <v>2.2578</v>
      </c>
      <c r="AP665" t="n">
        <v>2.4568</v>
      </c>
      <c r="AQ665" t="n">
        <v>2.4601</v>
      </c>
      <c r="AR665" t="n">
        <v>2.45</v>
      </c>
      <c r="AS665" t="n">
        <v>2.4266</v>
      </c>
      <c r="AT665" t="n">
        <v>2.3937</v>
      </c>
      <c r="AU665" t="n">
        <v>2.35</v>
      </c>
      <c r="AV665" t="n">
        <v>2.1932</v>
      </c>
      <c r="AW665" t="n">
        <v>2.151</v>
      </c>
      <c r="AX665" t="n">
        <v>2.1214</v>
      </c>
      <c r="AY665" t="n">
        <v>2.1099</v>
      </c>
      <c r="AZ665" t="n">
        <v>2.1156</v>
      </c>
      <c r="BA665" t="n">
        <v>2.1305</v>
      </c>
      <c r="BB665" t="n">
        <v>2.3073</v>
      </c>
      <c r="BC665" t="n">
        <v>2.3118</v>
      </c>
      <c r="BD665" t="n">
        <v>2.3062</v>
      </c>
      <c r="BE665" t="n">
        <v>2.2909</v>
      </c>
      <c r="BF665" t="n">
        <v>2.2671</v>
      </c>
      <c r="BG665" t="n">
        <v>2.2242</v>
      </c>
      <c r="BH665" t="n">
        <v>2.0873</v>
      </c>
      <c r="BI665" t="n">
        <v>2.0496</v>
      </c>
      <c r="BJ665" t="n">
        <v>2.0222</v>
      </c>
      <c r="BK665" t="n">
        <v>2.0029</v>
      </c>
      <c r="BL665" t="n">
        <v>2.0064</v>
      </c>
      <c r="BM665" t="n">
        <v>2.022</v>
      </c>
      <c r="BN665" t="n">
        <v>2.2028</v>
      </c>
      <c r="BO665" t="n">
        <v>2.2193</v>
      </c>
      <c r="BP665" t="n">
        <v>2.2116</v>
      </c>
      <c r="BQ665" t="n">
        <v>2.1967</v>
      </c>
      <c r="BR665" t="n">
        <v>2.1754</v>
      </c>
      <c r="BS665" t="n">
        <v>2.1339</v>
      </c>
      <c r="BT665" t="n">
        <v>2.0019</v>
      </c>
      <c r="BU665" t="n">
        <v>1.9646</v>
      </c>
      <c r="BV665" t="n">
        <v>1.9352</v>
      </c>
      <c r="BW665" t="n">
        <v>1.9151</v>
      </c>
    </row>
    <row r="666">
      <c r="A666" s="1112" t="n">
        <v>45216</v>
      </c>
      <c r="B666" s="63" t="n">
        <v>135289</v>
      </c>
      <c r="AK666" t="n">
        <v>2.2845</v>
      </c>
      <c r="AL666" t="n">
        <v>2.2725</v>
      </c>
      <c r="AM666" t="n">
        <v>2.2635</v>
      </c>
      <c r="AN666" t="n">
        <v>2.2648</v>
      </c>
      <c r="AO666" t="n">
        <v>2.2731</v>
      </c>
      <c r="AP666" t="n">
        <v>2.4702</v>
      </c>
      <c r="AQ666" t="n">
        <v>2.4726</v>
      </c>
      <c r="AR666" t="n">
        <v>2.4633</v>
      </c>
      <c r="AS666" t="n">
        <v>2.44</v>
      </c>
      <c r="AT666" t="n">
        <v>2.4064</v>
      </c>
      <c r="AU666" t="n">
        <v>2.3618</v>
      </c>
      <c r="AV666" t="n">
        <v>2.2064</v>
      </c>
      <c r="AW666" t="n">
        <v>2.1686</v>
      </c>
      <c r="AX666" t="n">
        <v>2.1473</v>
      </c>
      <c r="AY666" t="n">
        <v>2.1399</v>
      </c>
      <c r="AZ666" t="n">
        <v>2.1464</v>
      </c>
      <c r="BA666" t="n">
        <v>2.1612</v>
      </c>
      <c r="BB666" t="n">
        <v>2.3379</v>
      </c>
      <c r="BC666" t="n">
        <v>2.3422</v>
      </c>
      <c r="BD666" t="n">
        <v>2.3365</v>
      </c>
      <c r="BE666" t="n">
        <v>2.3211</v>
      </c>
      <c r="BF666" t="n">
        <v>2.2972</v>
      </c>
      <c r="BG666" t="n">
        <v>2.2542</v>
      </c>
      <c r="BH666" t="n">
        <v>2.1171</v>
      </c>
      <c r="BI666" t="n">
        <v>2.0793</v>
      </c>
      <c r="BJ666" t="n">
        <v>2.0518</v>
      </c>
      <c r="BK666" t="n">
        <v>2.0325</v>
      </c>
      <c r="BL666" t="n">
        <v>2.036</v>
      </c>
      <c r="BM666" t="n">
        <v>2.0516</v>
      </c>
      <c r="BN666" t="n">
        <v>2.2324</v>
      </c>
      <c r="BO666" t="n">
        <v>2.2489</v>
      </c>
      <c r="BP666" t="n">
        <v>2.2412</v>
      </c>
      <c r="BQ666" t="n">
        <v>2.2263</v>
      </c>
      <c r="BR666" t="n">
        <v>2.205</v>
      </c>
      <c r="BS666" t="n">
        <v>2.1635</v>
      </c>
      <c r="BT666" t="n">
        <v>2.0315</v>
      </c>
      <c r="BU666" t="n">
        <v>1.9942</v>
      </c>
      <c r="BV666" t="n">
        <v>1.9648</v>
      </c>
      <c r="BW666" t="n">
        <v>1.9447</v>
      </c>
    </row>
    <row r="667">
      <c r="A667" s="1112" t="n">
        <v>45217</v>
      </c>
      <c r="B667" s="63" t="n">
        <v>158947</v>
      </c>
      <c r="AK667" t="n">
        <v>2.3535</v>
      </c>
      <c r="AL667" t="n">
        <v>2.3348</v>
      </c>
      <c r="AM667" t="n">
        <v>2.3215</v>
      </c>
      <c r="AN667" t="n">
        <v>2.3218</v>
      </c>
      <c r="AO667" t="n">
        <v>2.3304</v>
      </c>
      <c r="AP667" t="n">
        <v>2.5207</v>
      </c>
      <c r="AQ667" t="n">
        <v>2.5236</v>
      </c>
      <c r="AR667" t="n">
        <v>2.513</v>
      </c>
      <c r="AS667" t="n">
        <v>2.4857</v>
      </c>
      <c r="AT667" t="n">
        <v>2.4476</v>
      </c>
      <c r="AU667" t="n">
        <v>2.3986</v>
      </c>
      <c r="AV667" t="n">
        <v>2.2413</v>
      </c>
      <c r="AW667" t="n">
        <v>2.2045</v>
      </c>
      <c r="AX667" t="n">
        <v>2.1842</v>
      </c>
      <c r="AY667" t="n">
        <v>2.1764</v>
      </c>
      <c r="AZ667" t="n">
        <v>2.1822</v>
      </c>
      <c r="BA667" t="n">
        <v>2.1964</v>
      </c>
      <c r="BB667" t="n">
        <v>2.3725</v>
      </c>
      <c r="BC667" t="n">
        <v>2.3763</v>
      </c>
      <c r="BD667" t="n">
        <v>2.37</v>
      </c>
      <c r="BE667" t="n">
        <v>2.354</v>
      </c>
      <c r="BF667" t="n">
        <v>2.3296</v>
      </c>
      <c r="BG667" t="n">
        <v>2.286</v>
      </c>
      <c r="BH667" t="n">
        <v>2.1483</v>
      </c>
      <c r="BI667" t="n">
        <v>2.11</v>
      </c>
      <c r="BJ667" t="n">
        <v>2.0819</v>
      </c>
      <c r="BK667" t="n">
        <v>2.0626</v>
      </c>
      <c r="BL667" t="n">
        <v>2.0661</v>
      </c>
      <c r="BM667" t="n">
        <v>2.0817</v>
      </c>
      <c r="BN667" t="n">
        <v>2.2625</v>
      </c>
      <c r="BO667" t="n">
        <v>2.279</v>
      </c>
      <c r="BP667" t="n">
        <v>2.2713</v>
      </c>
      <c r="BQ667" t="n">
        <v>2.2564</v>
      </c>
      <c r="BR667" t="n">
        <v>2.2351</v>
      </c>
      <c r="BS667" t="n">
        <v>2.1936</v>
      </c>
      <c r="BT667" t="n">
        <v>2.0616</v>
      </c>
      <c r="BU667" t="n">
        <v>2.0243</v>
      </c>
      <c r="BV667" t="n">
        <v>1.9949</v>
      </c>
      <c r="BW667" t="n">
        <v>1.9748</v>
      </c>
    </row>
    <row r="668">
      <c r="A668" s="1112" t="n">
        <v>45218</v>
      </c>
      <c r="B668" s="63" t="n">
        <v>119126</v>
      </c>
      <c r="AK668" t="n">
        <v>2.3617</v>
      </c>
      <c r="AL668" t="n">
        <v>2.343</v>
      </c>
      <c r="AM668" t="n">
        <v>2.3284</v>
      </c>
      <c r="AN668" t="n">
        <v>2.3283</v>
      </c>
      <c r="AO668" t="n">
        <v>2.3378</v>
      </c>
      <c r="AP668" t="n">
        <v>2.5267</v>
      </c>
      <c r="AQ668" t="n">
        <v>2.5292</v>
      </c>
      <c r="AR668" t="n">
        <v>2.5177</v>
      </c>
      <c r="AS668" t="n">
        <v>2.4897</v>
      </c>
      <c r="AT668" t="n">
        <v>2.4505</v>
      </c>
      <c r="AU668" t="n">
        <v>2.4005</v>
      </c>
      <c r="AV668" t="n">
        <v>2.243</v>
      </c>
      <c r="AW668" t="n">
        <v>2.2059</v>
      </c>
      <c r="AX668" t="n">
        <v>2.1852</v>
      </c>
      <c r="AY668" t="n">
        <v>2.1769</v>
      </c>
      <c r="AZ668" t="n">
        <v>2.1825</v>
      </c>
      <c r="BA668" t="n">
        <v>2.1964</v>
      </c>
      <c r="BB668" t="n">
        <v>2.3722</v>
      </c>
      <c r="BC668" t="n">
        <v>2.3757</v>
      </c>
      <c r="BD668" t="n">
        <v>2.3691</v>
      </c>
      <c r="BE668" t="n">
        <v>2.3527</v>
      </c>
      <c r="BF668" t="n">
        <v>2.328</v>
      </c>
      <c r="BG668" t="n">
        <v>2.2841</v>
      </c>
      <c r="BH668" t="n">
        <v>2.1461</v>
      </c>
      <c r="BI668" t="n">
        <v>2.1075</v>
      </c>
      <c r="BJ668" t="n">
        <v>2.0789</v>
      </c>
      <c r="BK668" t="n">
        <v>2.0596</v>
      </c>
      <c r="BL668" t="n">
        <v>2.0631</v>
      </c>
      <c r="BM668" t="n">
        <v>2.0787</v>
      </c>
      <c r="BN668" t="n">
        <v>2.2595</v>
      </c>
      <c r="BO668" t="n">
        <v>2.276</v>
      </c>
      <c r="BP668" t="n">
        <v>2.2683</v>
      </c>
      <c r="BQ668" t="n">
        <v>2.2534</v>
      </c>
      <c r="BR668" t="n">
        <v>2.2321</v>
      </c>
      <c r="BS668" t="n">
        <v>2.1906</v>
      </c>
      <c r="BT668" t="n">
        <v>2.0586</v>
      </c>
      <c r="BU668" t="n">
        <v>2.0213</v>
      </c>
      <c r="BV668" t="n">
        <v>1.9919</v>
      </c>
      <c r="BW668" t="n">
        <v>1.9718</v>
      </c>
    </row>
    <row r="669">
      <c r="A669" s="1112" t="n">
        <v>45219</v>
      </c>
      <c r="B669" s="63" t="n">
        <v>115222</v>
      </c>
      <c r="AK669" t="n">
        <v>2.3736</v>
      </c>
      <c r="AL669" t="n">
        <v>2.3538</v>
      </c>
      <c r="AM669" t="n">
        <v>2.3387</v>
      </c>
      <c r="AN669" t="n">
        <v>2.3393</v>
      </c>
      <c r="AO669" t="n">
        <v>2.3472</v>
      </c>
      <c r="AP669" t="n">
        <v>2.5319</v>
      </c>
      <c r="AQ669" t="n">
        <v>2.533</v>
      </c>
      <c r="AR669" t="n">
        <v>2.5201</v>
      </c>
      <c r="AS669" t="n">
        <v>2.4924</v>
      </c>
      <c r="AT669" t="n">
        <v>2.4536</v>
      </c>
      <c r="AU669" t="n">
        <v>2.4041</v>
      </c>
      <c r="AV669" t="n">
        <v>2.24</v>
      </c>
      <c r="AW669" t="n">
        <v>2.1995</v>
      </c>
      <c r="AX669" t="n">
        <v>2.1817</v>
      </c>
      <c r="AY669" t="n">
        <v>2.1758</v>
      </c>
      <c r="AZ669" t="n">
        <v>2.1813</v>
      </c>
      <c r="BA669" t="n">
        <v>2.1951</v>
      </c>
      <c r="BB669" t="n">
        <v>2.3707</v>
      </c>
      <c r="BC669" t="n">
        <v>2.3741</v>
      </c>
      <c r="BD669" t="n">
        <v>2.3674</v>
      </c>
      <c r="BE669" t="n">
        <v>2.3509</v>
      </c>
      <c r="BF669" t="n">
        <v>2.3261</v>
      </c>
      <c r="BG669" t="n">
        <v>2.2821</v>
      </c>
      <c r="BH669" t="n">
        <v>2.1439</v>
      </c>
      <c r="BI669" t="n">
        <v>2.1052</v>
      </c>
      <c r="BJ669" t="n">
        <v>2.0765</v>
      </c>
      <c r="BK669" t="n">
        <v>2.0587</v>
      </c>
      <c r="BL669" t="n">
        <v>2.0622</v>
      </c>
      <c r="BM669" t="n">
        <v>2.0778</v>
      </c>
      <c r="BN669" t="n">
        <v>2.2586</v>
      </c>
      <c r="BO669" t="n">
        <v>2.2751</v>
      </c>
      <c r="BP669" t="n">
        <v>2.2674</v>
      </c>
      <c r="BQ669" t="n">
        <v>2.2525</v>
      </c>
      <c r="BR669" t="n">
        <v>2.2312</v>
      </c>
      <c r="BS669" t="n">
        <v>2.1897</v>
      </c>
      <c r="BT669" t="n">
        <v>2.0577</v>
      </c>
      <c r="BU669" t="n">
        <v>2.0204</v>
      </c>
      <c r="BV669" t="n">
        <v>1.991</v>
      </c>
      <c r="BW669" t="n">
        <v>1.9709</v>
      </c>
    </row>
    <row r="670">
      <c r="A670" s="1112" t="n">
        <v>45222</v>
      </c>
      <c r="B670" s="63" t="n">
        <v>111895</v>
      </c>
      <c r="AK670" t="n">
        <v>2.3285</v>
      </c>
      <c r="AL670" t="n">
        <v>2.3116</v>
      </c>
      <c r="AM670" t="n">
        <v>2.2977</v>
      </c>
      <c r="AN670" t="n">
        <v>2.2979</v>
      </c>
      <c r="AO670" t="n">
        <v>2.3067</v>
      </c>
      <c r="AP670" t="n">
        <v>2.4932</v>
      </c>
      <c r="AQ670" t="n">
        <v>2.4939</v>
      </c>
      <c r="AR670" t="n">
        <v>2.4837</v>
      </c>
      <c r="AS670" t="n">
        <v>2.4593</v>
      </c>
      <c r="AT670" t="n">
        <v>2.4235</v>
      </c>
      <c r="AU670" t="n">
        <v>2.3768</v>
      </c>
      <c r="AV670" t="n">
        <v>2.2124</v>
      </c>
      <c r="AW670" t="n">
        <v>2.1699</v>
      </c>
      <c r="AX670" t="n">
        <v>2.1496</v>
      </c>
      <c r="AY670" t="n">
        <v>2.1428</v>
      </c>
      <c r="AZ670" t="n">
        <v>2.1485</v>
      </c>
      <c r="BA670" t="n">
        <v>2.1625</v>
      </c>
      <c r="BB670" t="n">
        <v>2.3384</v>
      </c>
      <c r="BC670" t="n">
        <v>2.342</v>
      </c>
      <c r="BD670" t="n">
        <v>2.3364</v>
      </c>
      <c r="BE670" t="n">
        <v>2.318</v>
      </c>
      <c r="BF670" t="n">
        <v>2.2935</v>
      </c>
      <c r="BG670" t="n">
        <v>2.2499</v>
      </c>
      <c r="BH670" t="n">
        <v>2.112</v>
      </c>
      <c r="BI670" t="n">
        <v>2.0736</v>
      </c>
      <c r="BJ670" t="n">
        <v>2.0453</v>
      </c>
      <c r="BK670" t="n">
        <v>2.0295</v>
      </c>
      <c r="BL670" t="n">
        <v>2.033</v>
      </c>
      <c r="BM670" t="n">
        <v>2.0486</v>
      </c>
      <c r="BN670" t="n">
        <v>2.2294</v>
      </c>
      <c r="BO670" t="n">
        <v>2.2459</v>
      </c>
      <c r="BP670" t="n">
        <v>2.2382</v>
      </c>
      <c r="BQ670" t="n">
        <v>2.2233</v>
      </c>
      <c r="BR670" t="n">
        <v>2.202</v>
      </c>
      <c r="BS670" t="n">
        <v>2.1605</v>
      </c>
      <c r="BT670" t="n">
        <v>2.0285</v>
      </c>
      <c r="BU670" t="n">
        <v>1.9912</v>
      </c>
      <c r="BV670" t="n">
        <v>1.9618</v>
      </c>
      <c r="BW670" t="n">
        <v>1.9417</v>
      </c>
    </row>
    <row r="671">
      <c r="A671" s="1112" t="n">
        <v>45223</v>
      </c>
      <c r="B671" s="63" t="n">
        <v>162164</v>
      </c>
      <c r="AK671" t="n">
        <v>2.2676</v>
      </c>
      <c r="AL671" t="n">
        <v>2.2527</v>
      </c>
      <c r="AM671" t="n">
        <v>2.2468</v>
      </c>
      <c r="AN671" t="n">
        <v>2.2509</v>
      </c>
      <c r="AO671" t="n">
        <v>2.261</v>
      </c>
      <c r="AP671" t="n">
        <v>2.4549</v>
      </c>
      <c r="AQ671" t="n">
        <v>2.457</v>
      </c>
      <c r="AR671" t="n">
        <v>2.4489</v>
      </c>
      <c r="AS671" t="n">
        <v>2.4266</v>
      </c>
      <c r="AT671" t="n">
        <v>2.3927</v>
      </c>
      <c r="AU671" t="n">
        <v>2.3476</v>
      </c>
      <c r="AV671" t="n">
        <v>2.1878</v>
      </c>
      <c r="AW671" t="n">
        <v>2.1467</v>
      </c>
      <c r="AX671" t="n">
        <v>2.1265</v>
      </c>
      <c r="AY671" t="n">
        <v>2.12</v>
      </c>
      <c r="AZ671" t="n">
        <v>2.1261</v>
      </c>
      <c r="BA671" t="n">
        <v>2.1404</v>
      </c>
      <c r="BB671" t="n">
        <v>2.3167</v>
      </c>
      <c r="BC671" t="n">
        <v>2.3207</v>
      </c>
      <c r="BD671" t="n">
        <v>2.3154</v>
      </c>
      <c r="BE671" t="n">
        <v>2.2974</v>
      </c>
      <c r="BF671" t="n">
        <v>2.2732</v>
      </c>
      <c r="BG671" t="n">
        <v>2.23</v>
      </c>
      <c r="BH671" t="n">
        <v>2.0925</v>
      </c>
      <c r="BI671" t="n">
        <v>2.0544</v>
      </c>
      <c r="BJ671" t="n">
        <v>2.0265</v>
      </c>
      <c r="BK671" t="n">
        <v>2.0147</v>
      </c>
      <c r="BL671" t="n">
        <v>2.0183</v>
      </c>
      <c r="BM671" t="n">
        <v>2.034</v>
      </c>
      <c r="BN671" t="n">
        <v>2.2149</v>
      </c>
      <c r="BO671" t="n">
        <v>2.2315</v>
      </c>
      <c r="BP671" t="n">
        <v>2.2239</v>
      </c>
      <c r="BQ671" t="n">
        <v>2.209</v>
      </c>
      <c r="BR671" t="n">
        <v>2.1878</v>
      </c>
      <c r="BS671" t="n">
        <v>2.1464</v>
      </c>
      <c r="BT671" t="n">
        <v>2.0145</v>
      </c>
      <c r="BU671" t="n">
        <v>1.9773</v>
      </c>
      <c r="BV671" t="n">
        <v>1.948</v>
      </c>
      <c r="BW671" t="n">
        <v>1.9279</v>
      </c>
    </row>
    <row r="672">
      <c r="A672" s="1112" t="n">
        <v>45224</v>
      </c>
      <c r="B672" s="63" t="n">
        <v>138333</v>
      </c>
      <c r="AK672" t="n">
        <v>2.2842</v>
      </c>
      <c r="AL672" t="n">
        <v>2.2688</v>
      </c>
      <c r="AM672" t="n">
        <v>2.2646</v>
      </c>
      <c r="AN672" t="n">
        <v>2.2711</v>
      </c>
      <c r="AO672" t="n">
        <v>2.2838</v>
      </c>
      <c r="AP672" t="n">
        <v>2.4809</v>
      </c>
      <c r="AQ672" t="n">
        <v>2.4838</v>
      </c>
      <c r="AR672" t="n">
        <v>2.4767</v>
      </c>
      <c r="AS672" t="n">
        <v>2.4563</v>
      </c>
      <c r="AT672" t="n">
        <v>2.4244</v>
      </c>
      <c r="AU672" t="n">
        <v>2.3811</v>
      </c>
      <c r="AV672" t="n">
        <v>2.2217</v>
      </c>
      <c r="AW672" t="n">
        <v>2.1818</v>
      </c>
      <c r="AX672" t="n">
        <v>2.1625</v>
      </c>
      <c r="AY672" t="n">
        <v>2.1558</v>
      </c>
      <c r="AZ672" t="n">
        <v>2.1617</v>
      </c>
      <c r="BA672" t="n">
        <v>2.1758</v>
      </c>
      <c r="BB672" t="n">
        <v>2.3519</v>
      </c>
      <c r="BC672" t="n">
        <v>2.3557</v>
      </c>
      <c r="BD672" t="n">
        <v>2.3502</v>
      </c>
      <c r="BE672" t="n">
        <v>2.3319</v>
      </c>
      <c r="BF672" t="n">
        <v>2.3075</v>
      </c>
      <c r="BG672" t="n">
        <v>2.2641</v>
      </c>
      <c r="BH672" t="n">
        <v>2.1264</v>
      </c>
      <c r="BI672" t="n">
        <v>2.0881</v>
      </c>
      <c r="BJ672" t="n">
        <v>2.06</v>
      </c>
      <c r="BK672" t="n">
        <v>2.0492</v>
      </c>
      <c r="BL672" t="n">
        <v>2.0528</v>
      </c>
      <c r="BM672" t="n">
        <v>2.0685</v>
      </c>
      <c r="BN672" t="n">
        <v>2.2494</v>
      </c>
      <c r="BO672" t="n">
        <v>2.266</v>
      </c>
      <c r="BP672" t="n">
        <v>2.2584</v>
      </c>
      <c r="BQ672" t="n">
        <v>2.2435</v>
      </c>
      <c r="BR672" t="n">
        <v>2.2223</v>
      </c>
      <c r="BS672" t="n">
        <v>2.1809</v>
      </c>
      <c r="BT672" t="n">
        <v>2.049</v>
      </c>
      <c r="BU672" t="n">
        <v>2.0118</v>
      </c>
      <c r="BV672" t="n">
        <v>1.9825</v>
      </c>
      <c r="BW672" t="n">
        <v>1.9624</v>
      </c>
    </row>
    <row r="673">
      <c r="A673" s="1112" t="n">
        <v>45225</v>
      </c>
      <c r="B673" s="63" t="n">
        <v>132074</v>
      </c>
      <c r="AK673" t="n">
        <v>2.2561</v>
      </c>
      <c r="AL673" t="n">
        <v>2.2371</v>
      </c>
      <c r="AM673" t="n">
        <v>2.2317</v>
      </c>
      <c r="AN673" t="n">
        <v>2.2378</v>
      </c>
      <c r="AO673" t="n">
        <v>2.2504</v>
      </c>
      <c r="AP673" t="n">
        <v>2.4477</v>
      </c>
      <c r="AQ673" t="n">
        <v>2.4502</v>
      </c>
      <c r="AR673" t="n">
        <v>2.4431</v>
      </c>
      <c r="AS673" t="n">
        <v>2.4224</v>
      </c>
      <c r="AT673" t="n">
        <v>2.3905</v>
      </c>
      <c r="AU673" t="n">
        <v>2.347</v>
      </c>
      <c r="AV673" t="n">
        <v>2.1893</v>
      </c>
      <c r="AW673" t="n">
        <v>2.1508</v>
      </c>
      <c r="AX673" t="n">
        <v>2.1313</v>
      </c>
      <c r="AY673" t="n">
        <v>2.1241</v>
      </c>
      <c r="AZ673" t="n">
        <v>2.1295</v>
      </c>
      <c r="BA673" t="n">
        <v>2.143</v>
      </c>
      <c r="BB673" t="n">
        <v>2.318</v>
      </c>
      <c r="BC673" t="n">
        <v>2.3222</v>
      </c>
      <c r="BD673" t="n">
        <v>2.3165</v>
      </c>
      <c r="BE673" t="n">
        <v>2.2976</v>
      </c>
      <c r="BF673" t="n">
        <v>2.2733</v>
      </c>
      <c r="BG673" t="n">
        <v>2.2298</v>
      </c>
      <c r="BH673" t="n">
        <v>2.0928</v>
      </c>
      <c r="BI673" t="n">
        <v>2.0548</v>
      </c>
      <c r="BJ673" t="n">
        <v>2.0271</v>
      </c>
      <c r="BK673" t="n">
        <v>2.0178</v>
      </c>
      <c r="BL673" t="n">
        <v>2.0214</v>
      </c>
      <c r="BM673" t="n">
        <v>2.0371</v>
      </c>
      <c r="BN673" t="n">
        <v>2.218</v>
      </c>
      <c r="BO673" t="n">
        <v>2.2346</v>
      </c>
      <c r="BP673" t="n">
        <v>2.227</v>
      </c>
      <c r="BQ673" t="n">
        <v>2.2121</v>
      </c>
      <c r="BR673" t="n">
        <v>2.1909</v>
      </c>
      <c r="BS673" t="n">
        <v>2.1495</v>
      </c>
      <c r="BT673" t="n">
        <v>2.0176</v>
      </c>
      <c r="BU673" t="n">
        <v>1.9804</v>
      </c>
      <c r="BV673" t="n">
        <v>1.9511</v>
      </c>
      <c r="BW673" t="n">
        <v>1.931</v>
      </c>
    </row>
    <row r="674">
      <c r="A674" s="1112" t="n">
        <v>45226</v>
      </c>
      <c r="B674" s="63" t="n">
        <v>122099</v>
      </c>
      <c r="AK674" t="n">
        <v>2.3125</v>
      </c>
      <c r="AL674" t="n">
        <v>2.2952</v>
      </c>
      <c r="AM674" t="n">
        <v>2.2884</v>
      </c>
      <c r="AN674" t="n">
        <v>2.2902</v>
      </c>
      <c r="AO674" t="n">
        <v>2.3003</v>
      </c>
      <c r="AP674" t="n">
        <v>2.4946</v>
      </c>
      <c r="AQ674" t="n">
        <v>2.4971</v>
      </c>
      <c r="AR674" t="n">
        <v>2.4883</v>
      </c>
      <c r="AS674" t="n">
        <v>2.4658</v>
      </c>
      <c r="AT674" t="n">
        <v>2.4316</v>
      </c>
      <c r="AU674" t="n">
        <v>2.3856</v>
      </c>
      <c r="AV674" t="n">
        <v>2.2268</v>
      </c>
      <c r="AW674" t="n">
        <v>2.1877</v>
      </c>
      <c r="AX674" t="n">
        <v>2.1671</v>
      </c>
      <c r="AY674" t="n">
        <v>2.1599</v>
      </c>
      <c r="AZ674" t="n">
        <v>2.1653</v>
      </c>
      <c r="BA674" t="n">
        <v>2.1788</v>
      </c>
      <c r="BB674" t="n">
        <v>2.3538</v>
      </c>
      <c r="BC674" t="n">
        <v>2.358</v>
      </c>
      <c r="BD674" t="n">
        <v>2.3523</v>
      </c>
      <c r="BE674" t="n">
        <v>2.3334</v>
      </c>
      <c r="BF674" t="n">
        <v>2.3091</v>
      </c>
      <c r="BG674" t="n">
        <v>2.2656</v>
      </c>
      <c r="BH674" t="n">
        <v>2.1286</v>
      </c>
      <c r="BI674" t="n">
        <v>2.0906</v>
      </c>
      <c r="BJ674" t="n">
        <v>2.0629</v>
      </c>
      <c r="BK674" t="n">
        <v>2.0536</v>
      </c>
      <c r="BL674" t="n">
        <v>2.0572</v>
      </c>
      <c r="BM674" t="n">
        <v>2.0729</v>
      </c>
      <c r="BN674" t="n">
        <v>2.2538</v>
      </c>
      <c r="BO674" t="n">
        <v>2.2704</v>
      </c>
      <c r="BP674" t="n">
        <v>2.2628</v>
      </c>
      <c r="BQ674" t="n">
        <v>2.2479</v>
      </c>
      <c r="BR674" t="n">
        <v>2.2267</v>
      </c>
      <c r="BS674" t="n">
        <v>2.1853</v>
      </c>
      <c r="BT674" t="n">
        <v>2.0534</v>
      </c>
      <c r="BU674" t="n">
        <v>2.0162</v>
      </c>
      <c r="BV674" t="n">
        <v>1.9869</v>
      </c>
      <c r="BW674" t="n">
        <v>1.9668</v>
      </c>
    </row>
    <row r="675">
      <c r="A675" s="1112" t="n">
        <v>45229</v>
      </c>
      <c r="B675" s="63" t="n">
        <v>148006</v>
      </c>
      <c r="AK675" t="n">
        <v>2.22</v>
      </c>
      <c r="AL675" t="n">
        <v>2.2168</v>
      </c>
      <c r="AM675" t="n">
        <v>2.2156</v>
      </c>
      <c r="AN675" t="n">
        <v>2.2214</v>
      </c>
      <c r="AO675" t="n">
        <v>2.2354</v>
      </c>
      <c r="AP675" t="n">
        <v>2.4352</v>
      </c>
      <c r="AQ675" t="n">
        <v>2.4396</v>
      </c>
      <c r="AR675" t="n">
        <v>2.4312</v>
      </c>
      <c r="AS675" t="n">
        <v>2.4096</v>
      </c>
      <c r="AT675" t="n">
        <v>2.3765</v>
      </c>
      <c r="AU675" t="n">
        <v>2.3316</v>
      </c>
      <c r="AV675" t="n">
        <v>2.1743</v>
      </c>
      <c r="AW675" t="n">
        <v>2.1354</v>
      </c>
      <c r="AX675" t="n">
        <v>2.1152</v>
      </c>
      <c r="AY675" t="n">
        <v>2.1081</v>
      </c>
      <c r="AZ675" t="n">
        <v>2.1141</v>
      </c>
      <c r="BA675" t="n">
        <v>2.1291</v>
      </c>
      <c r="BB675" t="n">
        <v>2.3091</v>
      </c>
      <c r="BC675" t="n">
        <v>2.3114</v>
      </c>
      <c r="BD675" t="n">
        <v>2.3059</v>
      </c>
      <c r="BE675" t="n">
        <v>2.2872</v>
      </c>
      <c r="BF675" t="n">
        <v>2.263</v>
      </c>
      <c r="BG675" t="n">
        <v>2.2195</v>
      </c>
      <c r="BH675" t="n">
        <v>2.0829</v>
      </c>
      <c r="BI675" t="n">
        <v>2.0451</v>
      </c>
      <c r="BJ675" t="n">
        <v>2.0189</v>
      </c>
      <c r="BK675" t="n">
        <v>2.0114</v>
      </c>
      <c r="BL675" t="n">
        <v>2.0165</v>
      </c>
      <c r="BM675" t="n">
        <v>2.0313</v>
      </c>
      <c r="BN675" t="n">
        <v>2.2125</v>
      </c>
      <c r="BO675" t="n">
        <v>2.2295</v>
      </c>
      <c r="BP675" t="n">
        <v>2.2234</v>
      </c>
      <c r="BQ675" t="n">
        <v>2.2077</v>
      </c>
      <c r="BR675" t="n">
        <v>2.1868</v>
      </c>
      <c r="BS675" t="n">
        <v>2.1457</v>
      </c>
      <c r="BT675" t="n">
        <v>2.0141</v>
      </c>
      <c r="BU675" t="n">
        <v>1.9784</v>
      </c>
      <c r="BV675" t="n">
        <v>1.9506</v>
      </c>
      <c r="BW675" t="n">
        <v>1.9305</v>
      </c>
    </row>
    <row r="676">
      <c r="A676" s="1112" t="n">
        <v>45230</v>
      </c>
      <c r="B676" s="63" t="n">
        <v>122661</v>
      </c>
      <c r="AK676" s="28" t="n">
        <v>2.2227</v>
      </c>
      <c r="AL676" t="n">
        <v>2.2173</v>
      </c>
      <c r="AM676" t="n">
        <v>2.2117</v>
      </c>
      <c r="AN676" t="n">
        <v>2.2157</v>
      </c>
      <c r="AO676" t="n">
        <v>2.2279</v>
      </c>
      <c r="AP676" t="n">
        <v>2.4237</v>
      </c>
      <c r="AQ676" t="n">
        <v>2.4287</v>
      </c>
      <c r="AR676" t="n">
        <v>2.42</v>
      </c>
      <c r="AS676" t="n">
        <v>2.3985</v>
      </c>
      <c r="AT676" t="n">
        <v>2.366</v>
      </c>
      <c r="AU676" t="n">
        <v>2.3223</v>
      </c>
      <c r="AV676" t="n">
        <v>2.1636</v>
      </c>
      <c r="AW676" t="n">
        <v>2.1229</v>
      </c>
      <c r="AX676" t="n">
        <v>2.1003</v>
      </c>
      <c r="AY676" t="n">
        <v>2.0912</v>
      </c>
      <c r="AZ676" t="n">
        <v>2.0971</v>
      </c>
      <c r="BA676" t="n">
        <v>2.1121</v>
      </c>
      <c r="BB676" t="n">
        <v>2.2936</v>
      </c>
      <c r="BC676" t="n">
        <v>2.2981</v>
      </c>
      <c r="BD676" t="n">
        <v>2.2953</v>
      </c>
      <c r="BE676" t="n">
        <v>2.2767</v>
      </c>
      <c r="BF676" t="n">
        <v>2.2527</v>
      </c>
      <c r="BG676" t="n">
        <v>2.2092</v>
      </c>
      <c r="BH676" t="n">
        <v>2.0729</v>
      </c>
      <c r="BI676" t="n">
        <v>2.0353</v>
      </c>
      <c r="BJ676" t="n">
        <v>2.0092</v>
      </c>
      <c r="BK676" t="n">
        <v>2.0019</v>
      </c>
      <c r="BL676" t="n">
        <v>2.0071</v>
      </c>
      <c r="BM676" t="n">
        <v>2.0221</v>
      </c>
      <c r="BN676" t="n">
        <v>2.2034</v>
      </c>
      <c r="BO676" t="n">
        <v>2.2206</v>
      </c>
      <c r="BP676" t="n">
        <v>2.2147</v>
      </c>
      <c r="BQ676" t="n">
        <v>2.1991</v>
      </c>
      <c r="BR676" t="n">
        <v>2.1784</v>
      </c>
      <c r="BS676" t="n">
        <v>2.1374</v>
      </c>
      <c r="BT676" t="n">
        <v>2.006</v>
      </c>
      <c r="BU676" t="n">
        <v>1.9704</v>
      </c>
      <c r="BV676" t="n">
        <v>1.9442</v>
      </c>
      <c r="BW676" t="n">
        <v>1.9241</v>
      </c>
    </row>
    <row r="677">
      <c r="A677" s="242" t="n">
        <v>45231</v>
      </c>
      <c r="B677" s="63" t="n">
        <v>135545</v>
      </c>
      <c r="AL677" t="n">
        <v>2.1855</v>
      </c>
      <c r="AM677" t="n">
        <v>2.1838</v>
      </c>
      <c r="AN677" t="n">
        <v>2.1906</v>
      </c>
      <c r="AO677" t="n">
        <v>2.2046</v>
      </c>
      <c r="AP677" t="n">
        <v>2.4004</v>
      </c>
      <c r="AQ677" t="n">
        <v>2.4049</v>
      </c>
      <c r="AR677" t="n">
        <v>2.3969</v>
      </c>
      <c r="AS677" t="n">
        <v>2.3759</v>
      </c>
      <c r="AT677" t="n">
        <v>2.344</v>
      </c>
      <c r="AU677" t="n">
        <v>2.3007</v>
      </c>
      <c r="AV677" t="n">
        <v>2.1392</v>
      </c>
      <c r="AW677" t="n">
        <v>2.0977</v>
      </c>
      <c r="AX677" t="n">
        <v>2.0742</v>
      </c>
      <c r="AY677" t="n">
        <v>2.064</v>
      </c>
      <c r="AZ677" t="n">
        <v>2.0693</v>
      </c>
      <c r="BA677" t="n">
        <v>2.0843</v>
      </c>
      <c r="BB677" t="n">
        <v>2.2658</v>
      </c>
      <c r="BC677" t="n">
        <v>2.2703</v>
      </c>
      <c r="BD677" t="n">
        <v>2.2675</v>
      </c>
      <c r="BE677" t="n">
        <v>2.2489</v>
      </c>
      <c r="BF677" t="n">
        <v>2.2249</v>
      </c>
      <c r="BG677" t="n">
        <v>2.1814</v>
      </c>
      <c r="BH677" t="n">
        <v>2.0451</v>
      </c>
      <c r="BI677" t="n">
        <v>2.0075</v>
      </c>
      <c r="BJ677" t="n">
        <v>1.9814</v>
      </c>
      <c r="BK677" t="n">
        <v>1.9741</v>
      </c>
      <c r="BL677" t="n">
        <v>1.9793</v>
      </c>
      <c r="BM677" t="n">
        <v>1.9943</v>
      </c>
      <c r="BN677" t="n">
        <v>2.1756</v>
      </c>
      <c r="BO677" t="n">
        <v>2.1928</v>
      </c>
      <c r="BP677" t="n">
        <v>2.1869</v>
      </c>
      <c r="BQ677" t="n">
        <v>2.1713</v>
      </c>
      <c r="BR677" t="n">
        <v>2.1506</v>
      </c>
      <c r="BS677" t="n">
        <v>2.1096</v>
      </c>
      <c r="BT677" t="n">
        <v>1.9782</v>
      </c>
      <c r="BU677" t="n">
        <v>1.9426</v>
      </c>
      <c r="BV677" t="n">
        <v>1.9164</v>
      </c>
      <c r="BW677" t="n">
        <v>1.8963</v>
      </c>
    </row>
    <row r="678">
      <c r="A678" s="1112" t="n">
        <v>45232</v>
      </c>
      <c r="B678" s="63" t="n">
        <v>126313</v>
      </c>
      <c r="AL678" t="n">
        <v>2.246</v>
      </c>
      <c r="AM678" t="n">
        <v>2.2401</v>
      </c>
      <c r="AN678" t="n">
        <v>2.2463</v>
      </c>
      <c r="AO678" t="n">
        <v>2.2599</v>
      </c>
      <c r="AP678" t="n">
        <v>2.4571</v>
      </c>
      <c r="AQ678" t="n">
        <v>2.4624</v>
      </c>
      <c r="AR678" t="n">
        <v>2.4543</v>
      </c>
      <c r="AS678" t="n">
        <v>2.4325</v>
      </c>
      <c r="AT678" t="n">
        <v>2.4011</v>
      </c>
      <c r="AU678" t="n">
        <v>2.3604</v>
      </c>
      <c r="AV678" t="n">
        <v>2.199</v>
      </c>
      <c r="AW678" t="n">
        <v>2.1606</v>
      </c>
      <c r="AX678" t="n">
        <v>2.1397</v>
      </c>
      <c r="AY678" t="n">
        <v>2.1297</v>
      </c>
      <c r="AZ678" t="n">
        <v>2.134</v>
      </c>
      <c r="BA678" t="n">
        <v>2.1492</v>
      </c>
      <c r="BB678" t="n">
        <v>2.3309</v>
      </c>
      <c r="BC678" t="n">
        <v>2.3355</v>
      </c>
      <c r="BD678" t="n">
        <v>2.3329</v>
      </c>
      <c r="BE678" t="n">
        <v>2.3143</v>
      </c>
      <c r="BF678" t="n">
        <v>2.2903</v>
      </c>
      <c r="BG678" t="n">
        <v>2.2468</v>
      </c>
      <c r="BH678" t="n">
        <v>2.1105</v>
      </c>
      <c r="BI678" t="n">
        <v>2.0729</v>
      </c>
      <c r="BJ678" t="n">
        <v>2.0468</v>
      </c>
      <c r="BK678" t="n">
        <v>2.0395</v>
      </c>
      <c r="BL678" t="n">
        <v>2.0447</v>
      </c>
      <c r="BM678" t="n">
        <v>2.0597</v>
      </c>
      <c r="BN678" t="n">
        <v>2.241</v>
      </c>
      <c r="BO678" t="n">
        <v>2.2582</v>
      </c>
      <c r="BP678" t="n">
        <v>2.2523</v>
      </c>
      <c r="BQ678" t="n">
        <v>2.2367</v>
      </c>
      <c r="BR678" t="n">
        <v>2.216</v>
      </c>
      <c r="BS678" t="n">
        <v>2.175</v>
      </c>
      <c r="BT678" t="n">
        <v>2.0436</v>
      </c>
      <c r="BU678" t="n">
        <v>2.008</v>
      </c>
      <c r="BV678" t="n">
        <v>1.9818</v>
      </c>
      <c r="BW678" t="n">
        <v>1.9617</v>
      </c>
    </row>
    <row r="679">
      <c r="A679" s="1112" t="n">
        <v>45233</v>
      </c>
      <c r="B679" s="63" t="n">
        <v>110423</v>
      </c>
      <c r="AL679" t="n">
        <v>2.201</v>
      </c>
      <c r="AM679" t="n">
        <v>2.1945</v>
      </c>
      <c r="AN679" t="n">
        <v>2.2008</v>
      </c>
      <c r="AO679" t="n">
        <v>2.2156</v>
      </c>
      <c r="AP679" t="n">
        <v>2.4153</v>
      </c>
      <c r="AQ679" t="n">
        <v>2.4207</v>
      </c>
      <c r="AR679" t="n">
        <v>2.4121</v>
      </c>
      <c r="AS679" t="n">
        <v>2.3905</v>
      </c>
      <c r="AT679" t="n">
        <v>2.3604</v>
      </c>
      <c r="AU679" t="n">
        <v>2.3211</v>
      </c>
      <c r="AV679" t="n">
        <v>2.1596</v>
      </c>
      <c r="AW679" t="n">
        <v>2.1221</v>
      </c>
      <c r="AX679" t="n">
        <v>2.1012</v>
      </c>
      <c r="AY679" t="n">
        <v>2.0909</v>
      </c>
      <c r="AZ679" t="n">
        <v>2.0953</v>
      </c>
      <c r="BA679" t="n">
        <v>2.1112</v>
      </c>
      <c r="BB679" t="n">
        <v>2.2929</v>
      </c>
      <c r="BC679" t="n">
        <v>2.2975</v>
      </c>
      <c r="BD679" t="n">
        <v>2.2949</v>
      </c>
      <c r="BE679" t="n">
        <v>2.2763</v>
      </c>
      <c r="BF679" t="n">
        <v>2.2523</v>
      </c>
      <c r="BG679" t="n">
        <v>2.2088</v>
      </c>
      <c r="BH679" t="n">
        <v>2.0725</v>
      </c>
      <c r="BI679" t="n">
        <v>2.0349</v>
      </c>
      <c r="BJ679" t="n">
        <v>2.0088</v>
      </c>
      <c r="BK679" t="n">
        <v>2.0015</v>
      </c>
      <c r="BL679" t="n">
        <v>2.0067</v>
      </c>
      <c r="BM679" t="n">
        <v>2.0217</v>
      </c>
      <c r="BN679" t="n">
        <v>2.203</v>
      </c>
      <c r="BO679" t="n">
        <v>2.2202</v>
      </c>
      <c r="BP679" t="n">
        <v>2.2143</v>
      </c>
      <c r="BQ679" t="n">
        <v>2.1987</v>
      </c>
      <c r="BR679" t="n">
        <v>2.178</v>
      </c>
      <c r="BS679" t="n">
        <v>2.137</v>
      </c>
      <c r="BT679" t="n">
        <v>2.0056</v>
      </c>
      <c r="BU679" t="n">
        <v>1.97</v>
      </c>
      <c r="BV679" t="n">
        <v>1.9438</v>
      </c>
      <c r="BW679" t="n">
        <v>1.9237</v>
      </c>
    </row>
    <row r="680">
      <c r="A680" s="1112" t="n">
        <v>45236</v>
      </c>
      <c r="B680" s="63" t="n">
        <v>127263</v>
      </c>
      <c r="AL680" t="n">
        <v>2.2359</v>
      </c>
      <c r="AM680" t="n">
        <v>2.2254</v>
      </c>
      <c r="AN680" t="n">
        <v>2.232</v>
      </c>
      <c r="AO680" t="n">
        <v>2.2469</v>
      </c>
      <c r="AP680" t="n">
        <v>2.4453</v>
      </c>
      <c r="AQ680" t="n">
        <v>2.4515</v>
      </c>
      <c r="AR680" t="n">
        <v>2.4426</v>
      </c>
      <c r="AS680" t="n">
        <v>2.4201</v>
      </c>
      <c r="AT680" t="n">
        <v>2.3896</v>
      </c>
      <c r="AU680" t="n">
        <v>2.3499</v>
      </c>
      <c r="AV680" t="n">
        <v>2.189</v>
      </c>
      <c r="AW680" t="n">
        <v>2.1519</v>
      </c>
      <c r="AX680" t="n">
        <v>2.132</v>
      </c>
      <c r="AY680" t="n">
        <v>2.1219</v>
      </c>
      <c r="AZ680" t="n">
        <v>2.1263</v>
      </c>
      <c r="BA680" t="n">
        <v>2.1422</v>
      </c>
      <c r="BB680" t="n">
        <v>2.3239</v>
      </c>
      <c r="BC680" t="n">
        <v>2.3285</v>
      </c>
      <c r="BD680" t="n">
        <v>2.3259</v>
      </c>
      <c r="BE680" t="n">
        <v>2.3073</v>
      </c>
      <c r="BF680" t="n">
        <v>2.2833</v>
      </c>
      <c r="BG680" t="n">
        <v>2.2386</v>
      </c>
      <c r="BH680" t="n">
        <v>2.0993</v>
      </c>
      <c r="BI680" t="n">
        <v>2.0607</v>
      </c>
      <c r="BJ680" t="n">
        <v>2.0346</v>
      </c>
      <c r="BK680" t="n">
        <v>2.0273</v>
      </c>
      <c r="BL680" t="n">
        <v>2.0325</v>
      </c>
      <c r="BM680" t="n">
        <v>2.0475</v>
      </c>
      <c r="BN680" t="n">
        <v>2.2288</v>
      </c>
      <c r="BO680" t="n">
        <v>2.246</v>
      </c>
      <c r="BP680" t="n">
        <v>2.2401</v>
      </c>
      <c r="BQ680" t="n">
        <v>2.2245</v>
      </c>
      <c r="BR680" t="n">
        <v>2.2038</v>
      </c>
      <c r="BS680" t="n">
        <v>2.1628</v>
      </c>
      <c r="BT680" t="n">
        <v>2.0314</v>
      </c>
      <c r="BU680" t="n">
        <v>1.9958</v>
      </c>
      <c r="BV680" t="n">
        <v>1.9696</v>
      </c>
      <c r="BW680" t="n">
        <v>1.9495</v>
      </c>
    </row>
    <row r="681">
      <c r="A681" s="1112" t="n">
        <v>45237</v>
      </c>
      <c r="B681" s="63" t="n">
        <v>176844</v>
      </c>
      <c r="AL681" t="n">
        <v>2.1677</v>
      </c>
      <c r="AM681" t="n">
        <v>2.1527</v>
      </c>
      <c r="AN681" t="n">
        <v>2.159</v>
      </c>
      <c r="AO681" t="n">
        <v>2.1744</v>
      </c>
      <c r="AP681" t="n">
        <v>2.3743</v>
      </c>
      <c r="AQ681" t="n">
        <v>2.3796</v>
      </c>
      <c r="AR681" t="n">
        <v>2.3714</v>
      </c>
      <c r="AS681" t="n">
        <v>2.3497</v>
      </c>
      <c r="AT681" t="n">
        <v>2.3189</v>
      </c>
      <c r="AU681" t="n">
        <v>2.2782</v>
      </c>
      <c r="AV681" t="n">
        <v>2.1179</v>
      </c>
      <c r="AW681" t="n">
        <v>2.0799</v>
      </c>
      <c r="AX681" t="n">
        <v>2.0597</v>
      </c>
      <c r="AY681" t="n">
        <v>2.0507</v>
      </c>
      <c r="AZ681" t="n">
        <v>2.0551</v>
      </c>
      <c r="BA681" t="n">
        <v>2.071</v>
      </c>
      <c r="BB681" t="n">
        <v>2.2527</v>
      </c>
      <c r="BC681" t="n">
        <v>2.2573</v>
      </c>
      <c r="BD681" t="n">
        <v>2.2547</v>
      </c>
      <c r="BE681" t="n">
        <v>2.2361</v>
      </c>
      <c r="BF681" t="n">
        <v>2.2121</v>
      </c>
      <c r="BG681" t="n">
        <v>2.1674</v>
      </c>
      <c r="BH681" t="n">
        <v>2.0281</v>
      </c>
      <c r="BI681" t="n">
        <v>1.9895</v>
      </c>
      <c r="BJ681" t="n">
        <v>1.9634</v>
      </c>
      <c r="BK681" t="n">
        <v>1.9561</v>
      </c>
      <c r="BL681" t="n">
        <v>1.9613</v>
      </c>
      <c r="BM681" t="n">
        <v>1.9763</v>
      </c>
      <c r="BN681" t="n">
        <v>2.1576</v>
      </c>
      <c r="BO681" t="n">
        <v>2.1748</v>
      </c>
      <c r="BP681" t="n">
        <v>2.1689</v>
      </c>
      <c r="BQ681" t="n">
        <v>2.1533</v>
      </c>
      <c r="BR681" t="n">
        <v>2.1326</v>
      </c>
      <c r="BS681" t="n">
        <v>2.0916</v>
      </c>
      <c r="BT681" t="n">
        <v>1.9602</v>
      </c>
      <c r="BU681" t="n">
        <v>1.9246</v>
      </c>
      <c r="BV681" t="n">
        <v>1.8984</v>
      </c>
      <c r="BW681" t="n">
        <v>1.8783</v>
      </c>
    </row>
    <row r="682">
      <c r="A682" s="1112" t="n">
        <v>45238</v>
      </c>
      <c r="B682" s="63" t="n">
        <v>156216</v>
      </c>
      <c r="AL682" t="n">
        <v>2.1285</v>
      </c>
      <c r="AM682" t="n">
        <v>2.1106</v>
      </c>
      <c r="AN682" t="n">
        <v>2.1164</v>
      </c>
      <c r="AO682" t="n">
        <v>2.1325</v>
      </c>
      <c r="AP682" t="n">
        <v>2.3316</v>
      </c>
      <c r="AQ682" t="n">
        <v>2.3366</v>
      </c>
      <c r="AR682" t="n">
        <v>2.3299</v>
      </c>
      <c r="AS682" t="n">
        <v>2.3087</v>
      </c>
      <c r="AT682" t="n">
        <v>2.2789</v>
      </c>
      <c r="AU682" t="n">
        <v>2.2391</v>
      </c>
      <c r="AV682" t="n">
        <v>2.0805</v>
      </c>
      <c r="AW682" t="n">
        <v>2.0457</v>
      </c>
      <c r="AX682" t="n">
        <v>2.0273</v>
      </c>
      <c r="AY682" t="n">
        <v>2.0191</v>
      </c>
      <c r="AZ682" t="n">
        <v>2.0235</v>
      </c>
      <c r="BA682" t="n">
        <v>2.0395</v>
      </c>
      <c r="BB682" t="n">
        <v>2.2212</v>
      </c>
      <c r="BC682" t="n">
        <v>2.2259</v>
      </c>
      <c r="BD682" t="n">
        <v>2.2233</v>
      </c>
      <c r="BE682" t="n">
        <v>2.2051</v>
      </c>
      <c r="BF682" t="n">
        <v>2.1816</v>
      </c>
      <c r="BG682" t="n">
        <v>2.1373</v>
      </c>
      <c r="BH682" t="n">
        <v>1.9984</v>
      </c>
      <c r="BI682" t="n">
        <v>1.9603</v>
      </c>
      <c r="BJ682" t="n">
        <v>1.9346</v>
      </c>
      <c r="BK682" t="n">
        <v>1.9273</v>
      </c>
      <c r="BL682" t="n">
        <v>1.9325</v>
      </c>
      <c r="BM682" t="n">
        <v>1.9475</v>
      </c>
      <c r="BN682" t="n">
        <v>2.1288</v>
      </c>
      <c r="BO682" t="n">
        <v>2.146</v>
      </c>
      <c r="BP682" t="n">
        <v>2.1401</v>
      </c>
      <c r="BQ682" t="n">
        <v>2.1245</v>
      </c>
      <c r="BR682" t="n">
        <v>2.1038</v>
      </c>
      <c r="BS682" t="n">
        <v>2.0628</v>
      </c>
      <c r="BT682" t="n">
        <v>1.9314</v>
      </c>
      <c r="BU682" t="n">
        <v>1.8958</v>
      </c>
      <c r="BV682" t="n">
        <v>1.8696</v>
      </c>
      <c r="BW682" t="n">
        <v>1.8495</v>
      </c>
    </row>
    <row r="683">
      <c r="A683" s="1112" t="n">
        <v>45239</v>
      </c>
      <c r="B683" s="63" t="n">
        <v>174472</v>
      </c>
      <c r="AL683" t="n">
        <v>2.1608</v>
      </c>
      <c r="AM683" t="n">
        <v>2.1366</v>
      </c>
      <c r="AN683" t="n">
        <v>2.1392</v>
      </c>
      <c r="AO683" t="n">
        <v>2.1538</v>
      </c>
      <c r="AP683" t="n">
        <v>2.3517</v>
      </c>
      <c r="AQ683" t="n">
        <v>2.356</v>
      </c>
      <c r="AR683" t="n">
        <v>2.3481</v>
      </c>
      <c r="AS683" t="n">
        <v>2.3266</v>
      </c>
      <c r="AT683" t="n">
        <v>2.2963</v>
      </c>
      <c r="AU683" t="n">
        <v>2.256</v>
      </c>
      <c r="AV683" t="n">
        <v>2.098</v>
      </c>
      <c r="AW683" t="n">
        <v>2.063</v>
      </c>
      <c r="AX683" t="n">
        <v>2.0447</v>
      </c>
      <c r="AY683" t="n">
        <v>2.0372</v>
      </c>
      <c r="AZ683" t="n">
        <v>2.0418</v>
      </c>
      <c r="BA683" t="n">
        <v>2.0579</v>
      </c>
      <c r="BB683" t="n">
        <v>2.2398</v>
      </c>
      <c r="BC683" t="n">
        <v>2.2446</v>
      </c>
      <c r="BD683" t="n">
        <v>2.2422</v>
      </c>
      <c r="BE683" t="n">
        <v>2.224</v>
      </c>
      <c r="BF683" t="n">
        <v>2.2005</v>
      </c>
      <c r="BG683" t="n">
        <v>2.1562</v>
      </c>
      <c r="BH683" t="n">
        <v>2.0173</v>
      </c>
      <c r="BI683" t="n">
        <v>1.9792</v>
      </c>
      <c r="BJ683" t="n">
        <v>1.9535</v>
      </c>
      <c r="BK683" t="n">
        <v>1.9462</v>
      </c>
      <c r="BL683" t="n">
        <v>1.9514</v>
      </c>
      <c r="BM683" t="n">
        <v>1.9664</v>
      </c>
      <c r="BN683" t="n">
        <v>2.1477</v>
      </c>
      <c r="BO683" t="n">
        <v>2.1649</v>
      </c>
      <c r="BP683" t="n">
        <v>2.159</v>
      </c>
      <c r="BQ683" t="n">
        <v>2.1434</v>
      </c>
      <c r="BR683" t="n">
        <v>2.1227</v>
      </c>
      <c r="BS683" t="n">
        <v>2.0817</v>
      </c>
      <c r="BT683" t="n">
        <v>1.9503</v>
      </c>
      <c r="BU683" t="n">
        <v>1.9147</v>
      </c>
      <c r="BV683" t="n">
        <v>1.8885</v>
      </c>
      <c r="BW683" t="n">
        <v>1.8684</v>
      </c>
    </row>
    <row r="684">
      <c r="A684" s="1112" t="n">
        <v>45240</v>
      </c>
      <c r="B684" s="63" t="n">
        <v>137385</v>
      </c>
      <c r="AL684" t="n">
        <v>2.1895</v>
      </c>
      <c r="AM684" t="n">
        <v>2.1663</v>
      </c>
      <c r="AN684" t="n">
        <v>2.1704</v>
      </c>
      <c r="AO684" t="n">
        <v>2.1849</v>
      </c>
      <c r="AP684" t="n">
        <v>2.383</v>
      </c>
      <c r="AQ684" t="n">
        <v>2.3876</v>
      </c>
      <c r="AR684" t="n">
        <v>2.3788</v>
      </c>
      <c r="AS684" t="n">
        <v>2.3574</v>
      </c>
      <c r="AT684" t="n">
        <v>2.3268</v>
      </c>
      <c r="AU684" t="n">
        <v>2.2848</v>
      </c>
      <c r="AV684" t="n">
        <v>2.1248</v>
      </c>
      <c r="AW684" t="n">
        <v>2.0879</v>
      </c>
      <c r="AX684" t="n">
        <v>2.0685</v>
      </c>
      <c r="AY684" t="n">
        <v>2.0622</v>
      </c>
      <c r="AZ684" t="n">
        <v>2.0678</v>
      </c>
      <c r="BA684" t="n">
        <v>2.0839</v>
      </c>
      <c r="BB684" t="n">
        <v>2.2658</v>
      </c>
      <c r="BC684" t="n">
        <v>2.2706</v>
      </c>
      <c r="BD684" t="n">
        <v>2.2682</v>
      </c>
      <c r="BE684" t="n">
        <v>2.25</v>
      </c>
      <c r="BF684" t="n">
        <v>2.2265</v>
      </c>
      <c r="BG684" t="n">
        <v>2.1822</v>
      </c>
      <c r="BH684" t="n">
        <v>2.0433</v>
      </c>
      <c r="BI684" t="n">
        <v>2.0052</v>
      </c>
      <c r="BJ684" t="n">
        <v>1.9795</v>
      </c>
      <c r="BK684" t="n">
        <v>1.9722</v>
      </c>
      <c r="BL684" t="n">
        <v>1.9774</v>
      </c>
      <c r="BM684" t="n">
        <v>1.9924</v>
      </c>
      <c r="BN684" t="n">
        <v>2.1737</v>
      </c>
      <c r="BO684" t="n">
        <v>2.1909</v>
      </c>
      <c r="BP684" t="n">
        <v>2.185</v>
      </c>
      <c r="BQ684" t="n">
        <v>2.1694</v>
      </c>
      <c r="BR684" t="n">
        <v>2.1487</v>
      </c>
      <c r="BS684" t="n">
        <v>2.1077</v>
      </c>
      <c r="BT684" t="n">
        <v>1.9763</v>
      </c>
      <c r="BU684" t="n">
        <v>1.9407</v>
      </c>
      <c r="BV684" t="n">
        <v>1.9145</v>
      </c>
      <c r="BW684" t="n">
        <v>1.8944</v>
      </c>
    </row>
    <row r="685">
      <c r="A685" s="1112" t="n">
        <v>45243</v>
      </c>
      <c r="B685" s="63" t="n">
        <v>132933</v>
      </c>
      <c r="AL685" t="n">
        <v>2.2359</v>
      </c>
      <c r="AM685" t="n">
        <v>2.2093</v>
      </c>
      <c r="AN685" t="n">
        <v>2.2107</v>
      </c>
      <c r="AO685" t="n">
        <v>2.2244</v>
      </c>
      <c r="AP685" t="n">
        <v>2.4205</v>
      </c>
      <c r="AQ685" t="n">
        <v>2.424</v>
      </c>
      <c r="AR685" t="n">
        <v>2.4142</v>
      </c>
      <c r="AS685" t="n">
        <v>2.3931</v>
      </c>
      <c r="AT685" t="n">
        <v>2.3623</v>
      </c>
      <c r="AU685" t="n">
        <v>2.3198</v>
      </c>
      <c r="AV685" t="n">
        <v>2.1583</v>
      </c>
      <c r="AW685" t="n">
        <v>2.1205</v>
      </c>
      <c r="AX685" t="n">
        <v>2.1006</v>
      </c>
      <c r="AY685" t="n">
        <v>2.0949</v>
      </c>
      <c r="AZ685" t="n">
        <v>2.1005</v>
      </c>
      <c r="BA685" t="n">
        <v>2.1166</v>
      </c>
      <c r="BB685" t="n">
        <v>2.2985</v>
      </c>
      <c r="BC685" t="n">
        <v>2.3033</v>
      </c>
      <c r="BD685" t="n">
        <v>2.3009</v>
      </c>
      <c r="BE685" t="n">
        <v>2.2827</v>
      </c>
      <c r="BF685" t="n">
        <v>2.2592</v>
      </c>
      <c r="BG685" t="n">
        <v>2.2149</v>
      </c>
      <c r="BH685" t="n">
        <v>2.076</v>
      </c>
      <c r="BI685" t="n">
        <v>2.0379</v>
      </c>
      <c r="BJ685" t="n">
        <v>2.0122</v>
      </c>
      <c r="BK685" t="n">
        <v>2.0049</v>
      </c>
      <c r="BL685" t="n">
        <v>2.0101</v>
      </c>
      <c r="BM685" t="n">
        <v>2.0251</v>
      </c>
      <c r="BN685" t="n">
        <v>2.2064</v>
      </c>
      <c r="BO685" t="n">
        <v>2.2236</v>
      </c>
      <c r="BP685" t="n">
        <v>2.2177</v>
      </c>
      <c r="BQ685" t="n">
        <v>2.2021</v>
      </c>
      <c r="BR685" t="n">
        <v>2.1814</v>
      </c>
      <c r="BS685" t="n">
        <v>2.1404</v>
      </c>
      <c r="BT685" t="n">
        <v>2.009</v>
      </c>
      <c r="BU685" t="n">
        <v>1.9734</v>
      </c>
      <c r="BV685" t="n">
        <v>1.9472</v>
      </c>
      <c r="BW685" t="n">
        <v>1.9271</v>
      </c>
    </row>
    <row r="686">
      <c r="A686" s="1112" t="n">
        <v>45244</v>
      </c>
      <c r="B686" s="63" t="n">
        <v>144341</v>
      </c>
      <c r="AL686" t="n">
        <v>2.2228</v>
      </c>
      <c r="AM686" t="n">
        <v>2.2006</v>
      </c>
      <c r="AN686" t="n">
        <v>2.2025</v>
      </c>
      <c r="AO686" t="n">
        <v>2.2171</v>
      </c>
      <c r="AP686" t="n">
        <v>2.4119</v>
      </c>
      <c r="AQ686" t="n">
        <v>2.4139</v>
      </c>
      <c r="AR686" t="n">
        <v>2.4047</v>
      </c>
      <c r="AS686" t="n">
        <v>2.3841</v>
      </c>
      <c r="AT686" t="n">
        <v>2.3529</v>
      </c>
      <c r="AU686" t="n">
        <v>2.3102</v>
      </c>
      <c r="AV686" t="n">
        <v>2.1488</v>
      </c>
      <c r="AW686" t="n">
        <v>2.1106</v>
      </c>
      <c r="AX686" t="n">
        <v>2.0905</v>
      </c>
      <c r="AY686" t="n">
        <v>2.0859</v>
      </c>
      <c r="AZ686" t="n">
        <v>2.0934</v>
      </c>
      <c r="BA686" t="n">
        <v>2.1105</v>
      </c>
      <c r="BB686" t="n">
        <v>2.2922</v>
      </c>
      <c r="BC686" t="n">
        <v>2.2968</v>
      </c>
      <c r="BD686" t="n">
        <v>2.2942</v>
      </c>
      <c r="BE686" t="n">
        <v>2.2758</v>
      </c>
      <c r="BF686" t="n">
        <v>2.252</v>
      </c>
      <c r="BG686" t="n">
        <v>2.2075</v>
      </c>
      <c r="BH686" t="n">
        <v>2.0684</v>
      </c>
      <c r="BI686" t="n">
        <v>2.0301</v>
      </c>
      <c r="BJ686" t="n">
        <v>2.0042</v>
      </c>
      <c r="BK686" t="n">
        <v>1.9969</v>
      </c>
      <c r="BL686" t="n">
        <v>2.0021</v>
      </c>
      <c r="BM686" t="n">
        <v>2.0171</v>
      </c>
      <c r="BN686" t="n">
        <v>2.1984</v>
      </c>
      <c r="BO686" t="n">
        <v>2.2156</v>
      </c>
      <c r="BP686" t="n">
        <v>2.2097</v>
      </c>
      <c r="BQ686" t="n">
        <v>2.1941</v>
      </c>
      <c r="BR686" t="n">
        <v>2.1734</v>
      </c>
      <c r="BS686" t="n">
        <v>2.1324</v>
      </c>
      <c r="BT686" t="n">
        <v>2.001</v>
      </c>
      <c r="BU686" t="n">
        <v>1.9654</v>
      </c>
      <c r="BV686" t="n">
        <v>1.9392</v>
      </c>
      <c r="BW686" t="n">
        <v>1.9191</v>
      </c>
    </row>
    <row r="687">
      <c r="A687" s="1112" t="n">
        <v>45245</v>
      </c>
      <c r="B687" s="63" t="n">
        <v>167566</v>
      </c>
      <c r="AL687" t="n">
        <v>2.2018</v>
      </c>
      <c r="AM687" t="n">
        <v>2.1803</v>
      </c>
      <c r="AN687" t="n">
        <v>2.1833</v>
      </c>
      <c r="AO687" t="n">
        <v>2.198</v>
      </c>
      <c r="AP687" t="n">
        <v>2.3915</v>
      </c>
      <c r="AQ687" t="n">
        <v>2.3949</v>
      </c>
      <c r="AR687" t="n">
        <v>2.3874</v>
      </c>
      <c r="AS687" t="n">
        <v>2.366</v>
      </c>
      <c r="AT687" t="n">
        <v>2.3348</v>
      </c>
      <c r="AU687" t="n">
        <v>2.2934</v>
      </c>
      <c r="AV687" t="n">
        <v>2.1333</v>
      </c>
      <c r="AW687" t="n">
        <v>2.0972</v>
      </c>
      <c r="AX687" t="n">
        <v>2.0805</v>
      </c>
      <c r="AY687" t="n">
        <v>2.0802</v>
      </c>
      <c r="AZ687" t="n">
        <v>2.0909</v>
      </c>
      <c r="BA687" t="n">
        <v>2.1095</v>
      </c>
      <c r="BB687" t="n">
        <v>2.2912</v>
      </c>
      <c r="BC687" t="n">
        <v>2.2958</v>
      </c>
      <c r="BD687" t="n">
        <v>2.2932</v>
      </c>
      <c r="BE687" t="n">
        <v>2.2748</v>
      </c>
      <c r="BF687" t="n">
        <v>2.251</v>
      </c>
      <c r="BG687" t="n">
        <v>2.2065</v>
      </c>
      <c r="BH687" t="n">
        <v>2.0674</v>
      </c>
      <c r="BI687" t="n">
        <v>2.0291</v>
      </c>
      <c r="BJ687" t="n">
        <v>2.0032</v>
      </c>
      <c r="BK687" t="n">
        <v>1.9959</v>
      </c>
      <c r="BL687" t="n">
        <v>2.0011</v>
      </c>
      <c r="BM687" t="n">
        <v>2.0161</v>
      </c>
      <c r="BN687" t="n">
        <v>2.1974</v>
      </c>
      <c r="BO687" t="n">
        <v>2.2146</v>
      </c>
      <c r="BP687" t="n">
        <v>2.2087</v>
      </c>
      <c r="BQ687" t="n">
        <v>2.1931</v>
      </c>
      <c r="BR687" t="n">
        <v>2.1724</v>
      </c>
      <c r="BS687" t="n">
        <v>2.1314</v>
      </c>
      <c r="BT687" t="n">
        <v>2</v>
      </c>
      <c r="BU687" t="n">
        <v>1.9644</v>
      </c>
      <c r="BV687" t="n">
        <v>1.9382</v>
      </c>
      <c r="BW687" t="n">
        <v>1.9181</v>
      </c>
    </row>
    <row r="688">
      <c r="A688" s="1112" t="n">
        <v>45246</v>
      </c>
      <c r="B688" s="63" t="n">
        <v>158932</v>
      </c>
      <c r="AL688" t="n">
        <v>2.1011</v>
      </c>
      <c r="AM688" t="n">
        <v>2.076</v>
      </c>
      <c r="AN688" t="n">
        <v>2.0806</v>
      </c>
      <c r="AO688" t="n">
        <v>2.0978</v>
      </c>
      <c r="AP688" t="n">
        <v>2.2931</v>
      </c>
      <c r="AQ688" t="n">
        <v>2.2971</v>
      </c>
      <c r="AR688" t="n">
        <v>2.2908</v>
      </c>
      <c r="AS688" t="n">
        <v>2.2704</v>
      </c>
      <c r="AT688" t="n">
        <v>2.2412</v>
      </c>
      <c r="AU688" t="n">
        <v>2.2028</v>
      </c>
      <c r="AV688" t="n">
        <v>2.0479</v>
      </c>
      <c r="AW688" t="n">
        <v>2.0154</v>
      </c>
      <c r="AX688" t="n">
        <v>2.0026</v>
      </c>
      <c r="AY688" t="n">
        <v>2.0024</v>
      </c>
      <c r="AZ688" t="n">
        <v>2.0135</v>
      </c>
      <c r="BA688" t="n">
        <v>2.0341</v>
      </c>
      <c r="BB688" t="n">
        <v>2.2211</v>
      </c>
      <c r="BC688" t="n">
        <v>2.2286</v>
      </c>
      <c r="BD688" t="n">
        <v>2.226</v>
      </c>
      <c r="BE688" t="n">
        <v>2.2062</v>
      </c>
      <c r="BF688" t="n">
        <v>2.1776</v>
      </c>
      <c r="BG688" t="n">
        <v>2.1331</v>
      </c>
      <c r="BH688" t="n">
        <v>2.0001</v>
      </c>
      <c r="BI688" t="n">
        <v>1.9766</v>
      </c>
      <c r="BJ688" t="n">
        <v>1.9572</v>
      </c>
      <c r="BK688" t="n">
        <v>1.9501</v>
      </c>
      <c r="BL688" t="n">
        <v>1.9556</v>
      </c>
      <c r="BM688" t="n">
        <v>1.9708</v>
      </c>
      <c r="BN688" t="n">
        <v>2.1524</v>
      </c>
      <c r="BO688" t="n">
        <v>2.1698</v>
      </c>
      <c r="BP688" t="n">
        <v>2.1642</v>
      </c>
      <c r="BQ688" t="n">
        <v>2.1488</v>
      </c>
      <c r="BR688" t="n">
        <v>2.1284</v>
      </c>
      <c r="BS688" t="n">
        <v>2.0876</v>
      </c>
      <c r="BT688" t="n">
        <v>1.9565</v>
      </c>
      <c r="BU688" t="n">
        <v>1.9211</v>
      </c>
      <c r="BV688" t="n">
        <v>1.8952</v>
      </c>
      <c r="BW688" t="n">
        <v>1.8751</v>
      </c>
    </row>
    <row r="689">
      <c r="A689" s="1112" t="n">
        <v>45247</v>
      </c>
      <c r="B689" s="63" t="n">
        <v>145603</v>
      </c>
      <c r="AL689" t="n">
        <v>2.1845</v>
      </c>
      <c r="AM689" t="n">
        <v>2.1544</v>
      </c>
      <c r="AN689" t="n">
        <v>2.1586</v>
      </c>
      <c r="AO689" t="n">
        <v>2.1757</v>
      </c>
      <c r="AP689" t="n">
        <v>2.3714</v>
      </c>
      <c r="AQ689" t="n">
        <v>2.3736</v>
      </c>
      <c r="AR689" t="n">
        <v>2.3644</v>
      </c>
      <c r="AS689" t="n">
        <v>2.3419</v>
      </c>
      <c r="AT689" t="n">
        <v>2.31</v>
      </c>
      <c r="AU689" t="n">
        <v>2.2687</v>
      </c>
      <c r="AV689" t="n">
        <v>2.1093</v>
      </c>
      <c r="AW689" t="n">
        <v>2.0741</v>
      </c>
      <c r="AX689" t="n">
        <v>2.0578</v>
      </c>
      <c r="AY689" t="n">
        <v>2.0572</v>
      </c>
      <c r="AZ689" t="n">
        <v>2.0678</v>
      </c>
      <c r="BA689" t="n">
        <v>2.0879</v>
      </c>
      <c r="BB689" t="n">
        <v>2.2743</v>
      </c>
      <c r="BC689" t="n">
        <v>2.2813</v>
      </c>
      <c r="BD689" t="n">
        <v>2.2781</v>
      </c>
      <c r="BE689" t="n">
        <v>2.2584</v>
      </c>
      <c r="BF689" t="n">
        <v>2.2298</v>
      </c>
      <c r="BG689" t="n">
        <v>2.1854</v>
      </c>
      <c r="BH689" t="n">
        <v>2.0524</v>
      </c>
      <c r="BI689" t="n">
        <v>2.029</v>
      </c>
      <c r="BJ689" t="n">
        <v>2.0096</v>
      </c>
      <c r="BK689" t="n">
        <v>2.0028</v>
      </c>
      <c r="BL689" t="n">
        <v>2.0086</v>
      </c>
      <c r="BM689" t="n">
        <v>2.0241</v>
      </c>
      <c r="BN689" t="n">
        <v>2.206</v>
      </c>
      <c r="BO689" t="n">
        <v>2.2237</v>
      </c>
      <c r="BP689" t="n">
        <v>2.2184</v>
      </c>
      <c r="BQ689" t="n">
        <v>2.2032</v>
      </c>
      <c r="BR689" t="n">
        <v>2.1831</v>
      </c>
      <c r="BS689" t="n">
        <v>2.1426</v>
      </c>
      <c r="BT689" t="n">
        <v>2.0118</v>
      </c>
      <c r="BU689" t="n">
        <v>1.9767</v>
      </c>
      <c r="BV689" t="n">
        <v>1.9511</v>
      </c>
      <c r="BW689" t="n">
        <v>1.931</v>
      </c>
    </row>
    <row r="690">
      <c r="A690" s="1112" t="n">
        <v>45250</v>
      </c>
      <c r="B690" s="63" t="n">
        <v>140171</v>
      </c>
      <c r="AL690" t="n">
        <v>2.226</v>
      </c>
      <c r="AM690" t="n">
        <v>2.1972</v>
      </c>
      <c r="AN690" t="n">
        <v>2.2011</v>
      </c>
      <c r="AO690" t="n">
        <v>2.2175</v>
      </c>
      <c r="AP690" t="n">
        <v>2.4102</v>
      </c>
      <c r="AQ690" t="n">
        <v>2.4136</v>
      </c>
      <c r="AR690" t="n">
        <v>2.4061</v>
      </c>
      <c r="AS690" t="n">
        <v>2.3845</v>
      </c>
      <c r="AT690" t="n">
        <v>2.3543</v>
      </c>
      <c r="AU690" t="n">
        <v>2.3148</v>
      </c>
      <c r="AV690" t="n">
        <v>2.1551</v>
      </c>
      <c r="AW690" t="n">
        <v>2.1195</v>
      </c>
      <c r="AX690" t="n">
        <v>2.1016</v>
      </c>
      <c r="AY690" t="n">
        <v>2.0995</v>
      </c>
      <c r="AZ690" t="n">
        <v>2.1097</v>
      </c>
      <c r="BA690" t="n">
        <v>2.1299</v>
      </c>
      <c r="BB690" t="n">
        <v>2.3163</v>
      </c>
      <c r="BC690" t="n">
        <v>2.3234</v>
      </c>
      <c r="BD690" t="n">
        <v>2.3204</v>
      </c>
      <c r="BE690" t="n">
        <v>2.2997</v>
      </c>
      <c r="BF690" t="n">
        <v>2.2702</v>
      </c>
      <c r="BG690" t="n">
        <v>2.225</v>
      </c>
      <c r="BH690" t="n">
        <v>2.0911</v>
      </c>
      <c r="BI690" t="n">
        <v>2.0669</v>
      </c>
      <c r="BJ690" t="n">
        <v>2.0466</v>
      </c>
      <c r="BK690" t="n">
        <v>2.0398</v>
      </c>
      <c r="BL690" t="n">
        <v>2.0456</v>
      </c>
      <c r="BM690" t="n">
        <v>2.0611</v>
      </c>
      <c r="BN690" t="n">
        <v>2.243</v>
      </c>
      <c r="BO690" t="n">
        <v>2.2607</v>
      </c>
      <c r="BP690" t="n">
        <v>2.2554</v>
      </c>
      <c r="BQ690" t="n">
        <v>2.2402</v>
      </c>
      <c r="BR690" t="n">
        <v>2.2201</v>
      </c>
      <c r="BS690" t="n">
        <v>2.1796</v>
      </c>
      <c r="BT690" t="n">
        <v>2.0488</v>
      </c>
      <c r="BU690" t="n">
        <v>2.0137</v>
      </c>
      <c r="BV690" t="n">
        <v>1.9881</v>
      </c>
      <c r="BW690" t="n">
        <v>1.968</v>
      </c>
    </row>
    <row r="691">
      <c r="A691" s="1112" t="n">
        <v>45251</v>
      </c>
      <c r="B691" s="63" t="n">
        <v>133965</v>
      </c>
      <c r="AL691" t="n">
        <v>2.2338</v>
      </c>
      <c r="AM691" t="n">
        <v>2.208</v>
      </c>
      <c r="AN691" t="n">
        <v>2.2119</v>
      </c>
      <c r="AO691" t="n">
        <v>2.2276</v>
      </c>
      <c r="AP691" t="n">
        <v>2.4206</v>
      </c>
      <c r="AQ691" t="n">
        <v>2.4243</v>
      </c>
      <c r="AR691" t="n">
        <v>2.416</v>
      </c>
      <c r="AS691" t="n">
        <v>2.3939</v>
      </c>
      <c r="AT691" t="n">
        <v>2.3633</v>
      </c>
      <c r="AU691" t="n">
        <v>2.3235</v>
      </c>
      <c r="AV691" t="n">
        <v>2.1659</v>
      </c>
      <c r="AW691" t="n">
        <v>2.1325</v>
      </c>
      <c r="AX691" t="n">
        <v>2.1145</v>
      </c>
      <c r="AY691" t="n">
        <v>2.1121</v>
      </c>
      <c r="AZ691" t="n">
        <v>2.1217</v>
      </c>
      <c r="BA691" t="n">
        <v>2.1415</v>
      </c>
      <c r="BB691" t="n">
        <v>2.3276</v>
      </c>
      <c r="BC691" t="n">
        <v>2.3321</v>
      </c>
      <c r="BD691" t="n">
        <v>2.3265</v>
      </c>
      <c r="BE691" t="n">
        <v>2.3066</v>
      </c>
      <c r="BF691" t="n">
        <v>2.2755</v>
      </c>
      <c r="BG691" t="n">
        <v>2.2288</v>
      </c>
      <c r="BH691" t="n">
        <v>2.0933</v>
      </c>
      <c r="BI691" t="n">
        <v>2.0676</v>
      </c>
      <c r="BJ691" t="n">
        <v>2.0457</v>
      </c>
      <c r="BK691" t="n">
        <v>2.0389</v>
      </c>
      <c r="BL691" t="n">
        <v>2.0447</v>
      </c>
      <c r="BM691" t="n">
        <v>2.0602</v>
      </c>
      <c r="BN691" t="n">
        <v>2.2421</v>
      </c>
      <c r="BO691" t="n">
        <v>2.2598</v>
      </c>
      <c r="BP691" t="n">
        <v>2.2545</v>
      </c>
      <c r="BQ691" t="n">
        <v>2.2393</v>
      </c>
      <c r="BR691" t="n">
        <v>2.2192</v>
      </c>
      <c r="BS691" t="n">
        <v>2.1787</v>
      </c>
      <c r="BT691" t="n">
        <v>2.0479</v>
      </c>
      <c r="BU691" t="n">
        <v>2.0128</v>
      </c>
      <c r="BV691" t="n">
        <v>1.9872</v>
      </c>
      <c r="BW691" t="n">
        <v>1.9671</v>
      </c>
    </row>
    <row r="692">
      <c r="A692" s="1112" t="n">
        <v>45252</v>
      </c>
      <c r="B692" s="63" t="n">
        <v>152741</v>
      </c>
      <c r="AL692" t="n">
        <v>2.2324</v>
      </c>
      <c r="AM692" t="n">
        <v>2.1958</v>
      </c>
      <c r="AN692" t="n">
        <v>2.1986</v>
      </c>
      <c r="AO692" t="n">
        <v>2.2147</v>
      </c>
      <c r="AP692" t="n">
        <v>2.4084</v>
      </c>
      <c r="AQ692" t="n">
        <v>2.4116</v>
      </c>
      <c r="AR692" t="n">
        <v>2.4029</v>
      </c>
      <c r="AS692" t="n">
        <v>2.3805</v>
      </c>
      <c r="AT692" t="n">
        <v>2.3493</v>
      </c>
      <c r="AU692" t="n">
        <v>2.3078</v>
      </c>
      <c r="AV692" t="n">
        <v>2.1457</v>
      </c>
      <c r="AW692" t="n">
        <v>2.1102</v>
      </c>
      <c r="AX692" t="n">
        <v>2.0917</v>
      </c>
      <c r="AY692" t="n">
        <v>2.0871</v>
      </c>
      <c r="AZ692" t="n">
        <v>2.0966</v>
      </c>
      <c r="BA692" t="n">
        <v>2.1159</v>
      </c>
      <c r="BB692" t="n">
        <v>2.3016</v>
      </c>
      <c r="BC692" t="n">
        <v>2.3056</v>
      </c>
      <c r="BD692" t="n">
        <v>2.2996</v>
      </c>
      <c r="BE692" t="n">
        <v>2.2797</v>
      </c>
      <c r="BF692" t="n">
        <v>2.2486</v>
      </c>
      <c r="BG692" t="n">
        <v>2.2019</v>
      </c>
      <c r="BH692" t="n">
        <v>2.0664</v>
      </c>
      <c r="BI692" t="n">
        <v>2.0407</v>
      </c>
      <c r="BJ692" t="n">
        <v>2.0188</v>
      </c>
      <c r="BK692" t="n">
        <v>2.012</v>
      </c>
      <c r="BL692" t="n">
        <v>2.0178</v>
      </c>
      <c r="BM692" t="n">
        <v>2.0333</v>
      </c>
      <c r="BN692" t="n">
        <v>2.2152</v>
      </c>
      <c r="BO692" t="n">
        <v>2.2329</v>
      </c>
      <c r="BP692" t="n">
        <v>2.2276</v>
      </c>
      <c r="BQ692" t="n">
        <v>2.2124</v>
      </c>
      <c r="BR692" t="n">
        <v>2.1923</v>
      </c>
      <c r="BS692" t="n">
        <v>2.1518</v>
      </c>
      <c r="BT692" t="n">
        <v>2.021</v>
      </c>
      <c r="BU692" t="n">
        <v>1.9859</v>
      </c>
      <c r="BV692" t="n">
        <v>1.9603</v>
      </c>
      <c r="BW692" t="n">
        <v>1.9402</v>
      </c>
    </row>
    <row r="693">
      <c r="A693" s="104" t="n">
        <v>45253</v>
      </c>
      <c r="AL693" s="192" t="n">
        <v>2.2324</v>
      </c>
      <c r="AM693" s="192" t="n">
        <v>2.1958</v>
      </c>
      <c r="AN693" s="192" t="n">
        <v>2.1986</v>
      </c>
      <c r="AO693" s="192" t="n">
        <v>2.2147</v>
      </c>
      <c r="AP693" s="192" t="n">
        <v>2.4084</v>
      </c>
      <c r="AQ693" s="192" t="n">
        <v>2.4116</v>
      </c>
      <c r="AR693" s="192" t="n">
        <v>2.4029</v>
      </c>
      <c r="AS693" s="192" t="n">
        <v>2.3805</v>
      </c>
      <c r="AT693" s="192" t="n">
        <v>2.3493</v>
      </c>
      <c r="AU693" s="192" t="n">
        <v>2.3078</v>
      </c>
      <c r="AV693" s="192" t="n">
        <v>2.1457</v>
      </c>
      <c r="AW693" s="192" t="n">
        <v>2.1102</v>
      </c>
      <c r="AX693" s="192" t="n">
        <v>2.0917</v>
      </c>
      <c r="AY693" s="192" t="n">
        <v>2.0871</v>
      </c>
      <c r="AZ693" s="192" t="n">
        <v>2.0966</v>
      </c>
      <c r="BA693" s="192" t="n">
        <v>2.1159</v>
      </c>
      <c r="BB693" s="192" t="n">
        <v>2.3016</v>
      </c>
      <c r="BC693" s="192" t="n">
        <v>2.3056</v>
      </c>
      <c r="BD693" s="192" t="n">
        <v>2.2996</v>
      </c>
      <c r="BE693" s="192" t="n">
        <v>2.2797</v>
      </c>
      <c r="BF693" s="192" t="n">
        <v>2.2486</v>
      </c>
      <c r="BG693" s="192" t="n">
        <v>2.2019</v>
      </c>
      <c r="BH693" s="192" t="n">
        <v>2.0664</v>
      </c>
      <c r="BI693" s="192" t="n">
        <v>2.0407</v>
      </c>
      <c r="BJ693" s="192" t="n">
        <v>2.0188</v>
      </c>
      <c r="BK693" s="192" t="n">
        <v>2.012</v>
      </c>
      <c r="BL693" s="192" t="n">
        <v>2.0178</v>
      </c>
      <c r="BM693" s="192" t="n">
        <v>2.0333</v>
      </c>
      <c r="BN693" s="192" t="n">
        <v>2.2152</v>
      </c>
      <c r="BO693" s="192" t="n">
        <v>2.2329</v>
      </c>
      <c r="BP693" s="192" t="n">
        <v>2.2276</v>
      </c>
      <c r="BQ693" s="192" t="n">
        <v>2.2124</v>
      </c>
      <c r="BR693" s="192" t="n">
        <v>2.1923</v>
      </c>
      <c r="BS693" s="192" t="n">
        <v>2.1518</v>
      </c>
      <c r="BT693" s="192" t="n">
        <v>2.021</v>
      </c>
      <c r="BU693" s="192" t="n">
        <v>1.9859</v>
      </c>
      <c r="BV693" s="192" t="n">
        <v>1.9603</v>
      </c>
      <c r="BW693" s="192" t="n">
        <v>1.9402</v>
      </c>
    </row>
    <row r="694">
      <c r="A694" s="1112" t="n">
        <v>45254</v>
      </c>
      <c r="B694" s="63" t="n">
        <v>109400</v>
      </c>
      <c r="AL694" t="n">
        <v>2.1651</v>
      </c>
      <c r="AM694" t="n">
        <v>2.1366</v>
      </c>
      <c r="AN694" t="n">
        <v>2.1426</v>
      </c>
      <c r="AO694" t="n">
        <v>2.1607</v>
      </c>
      <c r="AP694" t="n">
        <v>2.3566</v>
      </c>
      <c r="AQ694" t="n">
        <v>2.3612</v>
      </c>
      <c r="AR694" t="n">
        <v>2.3541</v>
      </c>
      <c r="AS694" t="n">
        <v>2.3331</v>
      </c>
      <c r="AT694" t="n">
        <v>2.303</v>
      </c>
      <c r="AU694" t="n">
        <v>2.2628</v>
      </c>
      <c r="AV694" t="n">
        <v>2.1049</v>
      </c>
      <c r="AW694" t="n">
        <v>2.0708</v>
      </c>
      <c r="AX694" t="n">
        <v>2.0526</v>
      </c>
      <c r="AY694" t="n">
        <v>2.0485</v>
      </c>
      <c r="AZ694" t="n">
        <v>2.0584</v>
      </c>
      <c r="BA694" t="n">
        <v>2.0778</v>
      </c>
      <c r="BB694" t="n">
        <v>2.2635</v>
      </c>
      <c r="BC694" t="n">
        <v>2.2675</v>
      </c>
      <c r="BD694" t="n">
        <v>2.2615</v>
      </c>
      <c r="BE694" t="n">
        <v>2.2416</v>
      </c>
      <c r="BF694" t="n">
        <v>2.2105</v>
      </c>
      <c r="BG694" t="n">
        <v>2.1638</v>
      </c>
      <c r="BH694" t="n">
        <v>2.0283</v>
      </c>
      <c r="BI694" t="n">
        <v>2.0026</v>
      </c>
      <c r="BJ694" t="n">
        <v>1.9807</v>
      </c>
      <c r="BK694" t="n">
        <v>1.9739</v>
      </c>
      <c r="BL694" t="n">
        <v>1.9797</v>
      </c>
      <c r="BM694" t="n">
        <v>1.9952</v>
      </c>
      <c r="BN694" t="n">
        <v>2.1771</v>
      </c>
      <c r="BO694" t="n">
        <v>2.1948</v>
      </c>
      <c r="BP694" t="n">
        <v>2.1895</v>
      </c>
      <c r="BQ694" t="n">
        <v>2.1743</v>
      </c>
      <c r="BR694" t="n">
        <v>2.1542</v>
      </c>
      <c r="BS694" t="n">
        <v>2.1137</v>
      </c>
      <c r="BT694" t="n">
        <v>1.9829</v>
      </c>
      <c r="BU694" t="n">
        <v>1.9478</v>
      </c>
      <c r="BV694" t="n">
        <v>1.9222</v>
      </c>
      <c r="BW694" t="n">
        <v>1.9021</v>
      </c>
    </row>
    <row r="695">
      <c r="A695" s="1112" t="n">
        <v>45257</v>
      </c>
      <c r="B695" s="63" t="n">
        <v>153832</v>
      </c>
      <c r="AL695" t="n">
        <v>2.1799</v>
      </c>
      <c r="AM695" t="n">
        <v>2.1454</v>
      </c>
      <c r="AN695" t="n">
        <v>2.1482</v>
      </c>
      <c r="AO695" t="n">
        <v>2.1641</v>
      </c>
      <c r="AP695" t="n">
        <v>2.3586</v>
      </c>
      <c r="AQ695" t="n">
        <v>2.3621</v>
      </c>
      <c r="AR695" t="n">
        <v>2.3545</v>
      </c>
      <c r="AS695" t="n">
        <v>2.3332</v>
      </c>
      <c r="AT695" t="n">
        <v>2.3034</v>
      </c>
      <c r="AU695" t="n">
        <v>2.2631</v>
      </c>
      <c r="AV695" t="n">
        <v>2.1044</v>
      </c>
      <c r="AW695" t="n">
        <v>2.0716</v>
      </c>
      <c r="AX695" t="n">
        <v>2.0551</v>
      </c>
      <c r="AY695" t="n">
        <v>2.0513</v>
      </c>
      <c r="AZ695" t="n">
        <v>2.0591</v>
      </c>
      <c r="BA695" t="n">
        <v>2.0766</v>
      </c>
      <c r="BB695" t="n">
        <v>2.2623</v>
      </c>
      <c r="BC695" t="n">
        <v>2.2663</v>
      </c>
      <c r="BD695" t="n">
        <v>2.2603</v>
      </c>
      <c r="BE695" t="n">
        <v>2.2404</v>
      </c>
      <c r="BF695" t="n">
        <v>2.2093</v>
      </c>
      <c r="BG695" t="n">
        <v>2.1626</v>
      </c>
      <c r="BH695" t="n">
        <v>2.0271</v>
      </c>
      <c r="BI695" t="n">
        <v>2.0014</v>
      </c>
      <c r="BJ695" t="n">
        <v>1.9795</v>
      </c>
      <c r="BK695" t="n">
        <v>1.9727</v>
      </c>
      <c r="BL695" t="n">
        <v>1.9785</v>
      </c>
      <c r="BM695" t="n">
        <v>1.994</v>
      </c>
      <c r="BN695" t="n">
        <v>2.1759</v>
      </c>
      <c r="BO695" t="n">
        <v>2.1936</v>
      </c>
      <c r="BP695" t="n">
        <v>2.1883</v>
      </c>
      <c r="BQ695" t="n">
        <v>2.1731</v>
      </c>
      <c r="BR695" t="n">
        <v>2.153</v>
      </c>
      <c r="BS695" t="n">
        <v>2.1125</v>
      </c>
      <c r="BT695" t="n">
        <v>1.9817</v>
      </c>
      <c r="BU695" t="n">
        <v>1.9466</v>
      </c>
      <c r="BV695" t="n">
        <v>1.921</v>
      </c>
      <c r="BW695" t="n">
        <v>1.9009</v>
      </c>
    </row>
    <row r="696">
      <c r="A696" s="1112" t="n">
        <v>45258</v>
      </c>
      <c r="B696" s="63" t="n">
        <v>133591</v>
      </c>
      <c r="AL696" t="n">
        <v>2.23</v>
      </c>
      <c r="AM696" t="n">
        <v>2.1926</v>
      </c>
      <c r="AN696" t="n">
        <v>2.1937</v>
      </c>
      <c r="AO696" t="n">
        <v>2.2089</v>
      </c>
      <c r="AP696" t="n">
        <v>2.4004</v>
      </c>
      <c r="AQ696" t="n">
        <v>2.4032</v>
      </c>
      <c r="AR696" t="n">
        <v>2.3944</v>
      </c>
      <c r="AS696" t="n">
        <v>2.3737</v>
      </c>
      <c r="AT696" t="n">
        <v>2.3452</v>
      </c>
      <c r="AU696" t="n">
        <v>2.3062</v>
      </c>
      <c r="AV696" t="n">
        <v>2.146</v>
      </c>
      <c r="AW696" t="n">
        <v>2.1121</v>
      </c>
      <c r="AX696" t="n">
        <v>2.0956</v>
      </c>
      <c r="AY696" t="n">
        <v>2.092</v>
      </c>
      <c r="AZ696" t="n">
        <v>2.0983</v>
      </c>
      <c r="BA696" t="n">
        <v>2.1142</v>
      </c>
      <c r="BB696" t="n">
        <v>2.2997</v>
      </c>
      <c r="BC696" t="n">
        <v>2.3036</v>
      </c>
      <c r="BD696" t="n">
        <v>2.2974</v>
      </c>
      <c r="BE696" t="n">
        <v>2.2775</v>
      </c>
      <c r="BF696" t="n">
        <v>2.2464</v>
      </c>
      <c r="BG696" t="n">
        <v>2.1997</v>
      </c>
      <c r="BH696" t="n">
        <v>2.0642</v>
      </c>
      <c r="BI696" t="n">
        <v>2.0385</v>
      </c>
      <c r="BJ696" t="n">
        <v>2.0166</v>
      </c>
      <c r="BK696" t="n">
        <v>2.0098</v>
      </c>
      <c r="BL696" t="n">
        <v>2.0156</v>
      </c>
      <c r="BM696" t="n">
        <v>2.0311</v>
      </c>
      <c r="BN696" t="n">
        <v>2.213</v>
      </c>
      <c r="BO696" t="n">
        <v>2.2307</v>
      </c>
      <c r="BP696" t="n">
        <v>2.2254</v>
      </c>
      <c r="BQ696" t="n">
        <v>2.2102</v>
      </c>
      <c r="BR696" t="n">
        <v>2.1901</v>
      </c>
      <c r="BS696" t="n">
        <v>2.1496</v>
      </c>
      <c r="BT696" t="n">
        <v>2.0188</v>
      </c>
      <c r="BU696" t="n">
        <v>1.9837</v>
      </c>
      <c r="BV696" t="n">
        <v>1.9581</v>
      </c>
      <c r="BW696" t="n">
        <v>1.938</v>
      </c>
    </row>
    <row r="697">
      <c r="A697" s="1112" t="n">
        <v>45259</v>
      </c>
      <c r="B697" s="63" t="n">
        <v>169695</v>
      </c>
      <c r="AL697" t="n">
        <v>2.2836</v>
      </c>
      <c r="AM697" t="n">
        <v>2.2473</v>
      </c>
      <c r="AN697" t="n">
        <v>2.2429</v>
      </c>
      <c r="AO697" t="n">
        <v>2.2558</v>
      </c>
      <c r="AP697" t="n">
        <v>2.4422</v>
      </c>
      <c r="AQ697" t="n">
        <v>2.4428</v>
      </c>
      <c r="AR697" t="n">
        <v>2.4317</v>
      </c>
      <c r="AS697" t="n">
        <v>2.409</v>
      </c>
      <c r="AT697" t="n">
        <v>2.3795</v>
      </c>
      <c r="AU697" t="n">
        <v>2.3398</v>
      </c>
      <c r="AV697" t="n">
        <v>2.1788</v>
      </c>
      <c r="AW697" t="n">
        <v>2.1424</v>
      </c>
      <c r="AX697" t="n">
        <v>2.1238</v>
      </c>
      <c r="AY697" t="n">
        <v>2.1191</v>
      </c>
      <c r="AZ697" t="n">
        <v>2.1251</v>
      </c>
      <c r="BA697" t="n">
        <v>2.1406</v>
      </c>
      <c r="BB697" t="n">
        <v>2.3258</v>
      </c>
      <c r="BC697" t="n">
        <v>2.3293</v>
      </c>
      <c r="BD697" t="n">
        <v>2.3228</v>
      </c>
      <c r="BE697" t="n">
        <v>2.3029</v>
      </c>
      <c r="BF697" t="n">
        <v>2.2669</v>
      </c>
      <c r="BG697" t="n">
        <v>2.2177</v>
      </c>
      <c r="BH697" t="n">
        <v>2.0797</v>
      </c>
      <c r="BI697" t="n">
        <v>2.0516</v>
      </c>
      <c r="BJ697" t="n">
        <v>2.0266</v>
      </c>
      <c r="BK697" t="n">
        <v>2.0198</v>
      </c>
      <c r="BL697" t="n">
        <v>2.0256</v>
      </c>
      <c r="BM697" t="n">
        <v>2.0411</v>
      </c>
      <c r="BN697" t="n">
        <v>2.223</v>
      </c>
      <c r="BO697" t="n">
        <v>2.2407</v>
      </c>
      <c r="BP697" t="n">
        <v>2.2354</v>
      </c>
      <c r="BQ697" t="n">
        <v>2.2202</v>
      </c>
      <c r="BR697" t="n">
        <v>2.2001</v>
      </c>
      <c r="BS697" t="n">
        <v>2.1596</v>
      </c>
      <c r="BT697" t="n">
        <v>2.0288</v>
      </c>
      <c r="BU697" t="n">
        <v>1.9937</v>
      </c>
      <c r="BV697" t="n">
        <v>1.9681</v>
      </c>
      <c r="BW697" t="n">
        <v>1.948</v>
      </c>
    </row>
    <row r="698">
      <c r="A698" s="1112" t="n">
        <v>45260</v>
      </c>
      <c r="B698" s="63" t="n">
        <v>156453</v>
      </c>
      <c r="AL698" s="28" t="n">
        <v>2.1998</v>
      </c>
      <c r="AM698" t="n">
        <v>2.1758</v>
      </c>
      <c r="AN698" t="n">
        <v>2.1778</v>
      </c>
      <c r="AO698" t="n">
        <v>2.1922</v>
      </c>
      <c r="AP698" t="n">
        <v>2.3827</v>
      </c>
      <c r="AQ698" t="n">
        <v>2.3857</v>
      </c>
      <c r="AR698" t="n">
        <v>2.3752</v>
      </c>
      <c r="AS698" t="n">
        <v>2.3525</v>
      </c>
      <c r="AT698" t="n">
        <v>2.3237</v>
      </c>
      <c r="AU698" t="n">
        <v>2.2855</v>
      </c>
      <c r="AV698" t="n">
        <v>2.1235</v>
      </c>
      <c r="AW698" t="n">
        <v>2.0905</v>
      </c>
      <c r="AX698" t="n">
        <v>2.0743</v>
      </c>
      <c r="AY698" t="n">
        <v>2.07</v>
      </c>
      <c r="AZ698" t="n">
        <v>2.076</v>
      </c>
      <c r="BA698" t="n">
        <v>2.0915</v>
      </c>
      <c r="BB698" t="n">
        <v>2.2767</v>
      </c>
      <c r="BC698" t="n">
        <v>2.2802</v>
      </c>
      <c r="BD698" t="n">
        <v>2.2737</v>
      </c>
      <c r="BE698" t="n">
        <v>2.2538</v>
      </c>
      <c r="BF698" t="n">
        <v>2.2178</v>
      </c>
      <c r="BG698" t="n">
        <v>2.1686</v>
      </c>
      <c r="BH698" t="n">
        <v>2.0306</v>
      </c>
      <c r="BI698" t="n">
        <v>2.0025</v>
      </c>
      <c r="BJ698" t="n">
        <v>1.9775</v>
      </c>
      <c r="BK698" t="n">
        <v>1.9707</v>
      </c>
      <c r="BL698" t="n">
        <v>1.9765</v>
      </c>
      <c r="BM698" t="n">
        <v>1.992</v>
      </c>
      <c r="BN698" t="n">
        <v>2.1739</v>
      </c>
      <c r="BO698" t="n">
        <v>2.1916</v>
      </c>
      <c r="BP698" t="n">
        <v>2.1863</v>
      </c>
      <c r="BQ698" t="n">
        <v>2.1711</v>
      </c>
      <c r="BR698" t="n">
        <v>2.151</v>
      </c>
      <c r="BS698" t="n">
        <v>2.1105</v>
      </c>
      <c r="BT698" t="n">
        <v>1.9797</v>
      </c>
      <c r="BU698" t="n">
        <v>1.9446</v>
      </c>
      <c r="BV698" t="n">
        <v>1.919</v>
      </c>
      <c r="BW698" t="n">
        <v>1.8989</v>
      </c>
      <c r="BX698" t="n">
        <v>1.9047</v>
      </c>
      <c r="BY698" t="n">
        <v>1.9202</v>
      </c>
      <c r="BZ698" t="n">
        <v>2.1021</v>
      </c>
      <c r="CA698" t="n">
        <v>2.1198</v>
      </c>
      <c r="CB698" t="n">
        <v>2.1145</v>
      </c>
      <c r="CC698" t="n">
        <v>2.0993</v>
      </c>
      <c r="CD698" t="n">
        <v>2.0792</v>
      </c>
      <c r="CE698" t="n">
        <v>2.0387</v>
      </c>
      <c r="CF698" t="n">
        <v>1.9079</v>
      </c>
      <c r="CG698" t="n">
        <v>1.8728</v>
      </c>
      <c r="CH698" t="n">
        <v>1.8472</v>
      </c>
      <c r="CI698" t="n">
        <v>1.8271</v>
      </c>
    </row>
    <row r="699">
      <c r="A699" s="1112" t="n">
        <v>45261</v>
      </c>
      <c r="B699" s="63" t="n">
        <v>140315</v>
      </c>
      <c r="AM699" t="n">
        <v>2.1211</v>
      </c>
      <c r="AN699" t="n">
        <v>2.1256</v>
      </c>
      <c r="AO699" t="n">
        <v>2.1416</v>
      </c>
      <c r="AP699" t="n">
        <v>2.3354</v>
      </c>
      <c r="AQ699" t="n">
        <v>2.341</v>
      </c>
      <c r="AR699" t="n">
        <v>2.3328</v>
      </c>
      <c r="AS699" t="n">
        <v>2.3122</v>
      </c>
      <c r="AT699" t="n">
        <v>2.285</v>
      </c>
      <c r="AU699" t="n">
        <v>2.2484</v>
      </c>
      <c r="AV699" t="n">
        <v>2.0889</v>
      </c>
      <c r="AW699" t="n">
        <v>2.0582</v>
      </c>
      <c r="AX699" t="n">
        <v>2.0438</v>
      </c>
      <c r="AY699" t="n">
        <v>2.0404</v>
      </c>
      <c r="AZ699" t="n">
        <v>2.0465</v>
      </c>
      <c r="BA699" t="n">
        <v>2.0623</v>
      </c>
      <c r="BB699" t="n">
        <v>2.2477</v>
      </c>
      <c r="BC699" t="n">
        <v>2.2515</v>
      </c>
      <c r="BD699" t="n">
        <v>2.2461</v>
      </c>
      <c r="BE699" t="n">
        <v>2.2262</v>
      </c>
      <c r="BF699" t="n">
        <v>2.1903</v>
      </c>
      <c r="BG699" t="n">
        <v>2.1408</v>
      </c>
      <c r="BH699" t="n">
        <v>2.0033</v>
      </c>
      <c r="BI699" t="n">
        <v>1.9758</v>
      </c>
      <c r="BJ699" t="n">
        <v>1.9513</v>
      </c>
      <c r="BK699" t="n">
        <v>1.9445</v>
      </c>
      <c r="BL699" t="n">
        <v>1.9503</v>
      </c>
      <c r="BM699" t="n">
        <v>1.9658</v>
      </c>
      <c r="BN699" t="n">
        <v>2.1477</v>
      </c>
      <c r="BO699" t="n">
        <v>2.1654</v>
      </c>
      <c r="BP699" t="n">
        <v>2.1601</v>
      </c>
      <c r="BQ699" t="n">
        <v>2.1449</v>
      </c>
      <c r="BR699" t="n">
        <v>2.1248</v>
      </c>
      <c r="BS699" t="n">
        <v>2.0843</v>
      </c>
      <c r="BT699" t="n">
        <v>1.9535</v>
      </c>
      <c r="BU699" t="n">
        <v>1.9184</v>
      </c>
      <c r="BV699" t="n">
        <v>1.8928</v>
      </c>
      <c r="BW699" t="n">
        <v>1.8727</v>
      </c>
      <c r="BX699" t="n">
        <v>1.8785</v>
      </c>
      <c r="BY699" t="n">
        <v>1.894</v>
      </c>
      <c r="BZ699" t="n">
        <v>2.0759</v>
      </c>
      <c r="CA699" t="n">
        <v>2.0936</v>
      </c>
      <c r="CB699" t="n">
        <v>2.0883</v>
      </c>
      <c r="CC699" t="n">
        <v>2.0731</v>
      </c>
      <c r="CD699" t="n">
        <v>2.053</v>
      </c>
      <c r="CE699" t="n">
        <v>2.0125</v>
      </c>
      <c r="CF699" t="n">
        <v>1.8817</v>
      </c>
      <c r="CG699" t="n">
        <v>1.8466</v>
      </c>
      <c r="CH699" t="n">
        <v>1.821</v>
      </c>
      <c r="CI699" t="n">
        <v>1.8009</v>
      </c>
    </row>
    <row r="700">
      <c r="A700" s="1112" t="n">
        <v>45264</v>
      </c>
      <c r="B700" s="63" t="n">
        <v>165530</v>
      </c>
      <c r="AM700" t="n">
        <v>2.1342</v>
      </c>
      <c r="AN700" t="n">
        <v>2.1343</v>
      </c>
      <c r="AO700" t="n">
        <v>2.1471</v>
      </c>
      <c r="AP700" t="n">
        <v>2.3381</v>
      </c>
      <c r="AQ700" t="n">
        <v>2.3442</v>
      </c>
      <c r="AR700" t="n">
        <v>2.3362</v>
      </c>
      <c r="AS700" t="n">
        <v>2.3168</v>
      </c>
      <c r="AT700" t="n">
        <v>2.2914</v>
      </c>
      <c r="AU700" t="n">
        <v>2.2564</v>
      </c>
      <c r="AV700" t="n">
        <v>2.0988</v>
      </c>
      <c r="AW700" t="n">
        <v>2.0669</v>
      </c>
      <c r="AX700" t="n">
        <v>2.0513</v>
      </c>
      <c r="AY700" t="n">
        <v>2.0463</v>
      </c>
      <c r="AZ700" t="n">
        <v>2.0527</v>
      </c>
      <c r="BA700" t="n">
        <v>2.0688</v>
      </c>
      <c r="BB700" t="n">
        <v>2.2536</v>
      </c>
      <c r="BC700" t="n">
        <v>2.2568</v>
      </c>
      <c r="BD700" t="n">
        <v>2.2496</v>
      </c>
      <c r="BE700" t="n">
        <v>2.2314</v>
      </c>
      <c r="BF700" t="n">
        <v>2.1965</v>
      </c>
      <c r="BG700" t="n">
        <v>2.1482</v>
      </c>
      <c r="BH700" t="n">
        <v>2.0107</v>
      </c>
      <c r="BI700" t="n">
        <v>1.9832</v>
      </c>
      <c r="BJ700" t="n">
        <v>1.9587</v>
      </c>
      <c r="BK700" t="n">
        <v>1.9519</v>
      </c>
      <c r="BL700" t="n">
        <v>1.9577</v>
      </c>
      <c r="BM700" t="n">
        <v>1.9732</v>
      </c>
      <c r="BN700" t="n">
        <v>2.1551</v>
      </c>
      <c r="BO700" t="n">
        <v>2.1728</v>
      </c>
      <c r="BP700" t="n">
        <v>2.1675</v>
      </c>
      <c r="BQ700" t="n">
        <v>2.1523</v>
      </c>
      <c r="BR700" t="n">
        <v>2.1322</v>
      </c>
      <c r="BS700" t="n">
        <v>2.0917</v>
      </c>
      <c r="BT700" t="n">
        <v>1.9609</v>
      </c>
      <c r="BU700" t="n">
        <v>1.9258</v>
      </c>
      <c r="BV700" t="n">
        <v>1.9002</v>
      </c>
      <c r="BW700" t="n">
        <v>1.8801</v>
      </c>
      <c r="BX700" t="n">
        <v>1.8859</v>
      </c>
      <c r="BY700" t="n">
        <v>1.9014</v>
      </c>
      <c r="BZ700" t="n">
        <v>2.0833</v>
      </c>
      <c r="CA700" t="n">
        <v>2.101</v>
      </c>
      <c r="CB700" t="n">
        <v>2.0957</v>
      </c>
      <c r="CC700" t="n">
        <v>2.0805</v>
      </c>
      <c r="CD700" t="n">
        <v>2.0604</v>
      </c>
      <c r="CE700" t="n">
        <v>2.0199</v>
      </c>
      <c r="CF700" t="n">
        <v>1.8891</v>
      </c>
      <c r="CG700" t="n">
        <v>1.854</v>
      </c>
      <c r="CH700" t="n">
        <v>1.8284</v>
      </c>
      <c r="CI700" t="n">
        <v>1.8083</v>
      </c>
    </row>
    <row r="701">
      <c r="A701" s="1112" t="n">
        <v>45265</v>
      </c>
      <c r="B701" s="63" t="n">
        <v>132021</v>
      </c>
      <c r="AM701" t="n">
        <v>2.1103</v>
      </c>
      <c r="AN701" t="n">
        <v>2.1128</v>
      </c>
      <c r="AO701" t="n">
        <v>2.1269</v>
      </c>
      <c r="AP701" t="n">
        <v>2.3211</v>
      </c>
      <c r="AQ701" t="n">
        <v>2.3268</v>
      </c>
      <c r="AR701" t="n">
        <v>2.3188</v>
      </c>
      <c r="AS701" t="n">
        <v>2.2996</v>
      </c>
      <c r="AT701" t="n">
        <v>2.2733</v>
      </c>
      <c r="AU701" t="n">
        <v>2.2374</v>
      </c>
      <c r="AV701" t="n">
        <v>2.08</v>
      </c>
      <c r="AW701" t="n">
        <v>2.0466</v>
      </c>
      <c r="AX701" t="n">
        <v>2.0283</v>
      </c>
      <c r="AY701" t="n">
        <v>2.0208</v>
      </c>
      <c r="AZ701" t="n">
        <v>2.0261</v>
      </c>
      <c r="BA701" t="n">
        <v>2.0422</v>
      </c>
      <c r="BB701" t="n">
        <v>2.2289</v>
      </c>
      <c r="BC701" t="n">
        <v>2.2339</v>
      </c>
      <c r="BD701" t="n">
        <v>2.2274</v>
      </c>
      <c r="BE701" t="n">
        <v>2.2092</v>
      </c>
      <c r="BF701" t="n">
        <v>2.1744</v>
      </c>
      <c r="BG701" t="n">
        <v>2.1282</v>
      </c>
      <c r="BH701" t="n">
        <v>1.9928</v>
      </c>
      <c r="BI701" t="n">
        <v>1.9675</v>
      </c>
      <c r="BJ701" t="n">
        <v>1.9452</v>
      </c>
      <c r="BK701" t="n">
        <v>1.9384</v>
      </c>
      <c r="BL701" t="n">
        <v>1.9442</v>
      </c>
      <c r="BM701" t="n">
        <v>1.9597</v>
      </c>
      <c r="BN701" t="n">
        <v>2.1416</v>
      </c>
      <c r="BO701" t="n">
        <v>2.1593</v>
      </c>
      <c r="BP701" t="n">
        <v>2.154</v>
      </c>
      <c r="BQ701" t="n">
        <v>2.1388</v>
      </c>
      <c r="BR701" t="n">
        <v>2.1187</v>
      </c>
      <c r="BS701" t="n">
        <v>2.0782</v>
      </c>
      <c r="BT701" t="n">
        <v>1.9474</v>
      </c>
      <c r="BU701" t="n">
        <v>1.9123</v>
      </c>
      <c r="BV701" t="n">
        <v>1.8867</v>
      </c>
      <c r="BW701" t="n">
        <v>1.8666</v>
      </c>
      <c r="BX701" t="n">
        <v>1.8724</v>
      </c>
      <c r="BY701" t="n">
        <v>1.8879</v>
      </c>
      <c r="BZ701" t="n">
        <v>2.0698</v>
      </c>
      <c r="CA701" t="n">
        <v>2.0875</v>
      </c>
      <c r="CB701" t="n">
        <v>2.0822</v>
      </c>
      <c r="CC701" t="n">
        <v>2.067</v>
      </c>
      <c r="CD701" t="n">
        <v>2.0469</v>
      </c>
      <c r="CE701" t="n">
        <v>2.0064</v>
      </c>
      <c r="CF701" t="n">
        <v>1.8756</v>
      </c>
      <c r="CG701" t="n">
        <v>1.8405</v>
      </c>
      <c r="CH701" t="n">
        <v>1.8149</v>
      </c>
      <c r="CI701" t="n">
        <v>1.7948</v>
      </c>
    </row>
    <row r="702">
      <c r="A702" s="1112" t="n">
        <v>45266</v>
      </c>
      <c r="B702" s="63" t="n">
        <v>154208</v>
      </c>
      <c r="AM702" t="n">
        <v>2.0302</v>
      </c>
      <c r="AN702" t="n">
        <v>2.0342</v>
      </c>
      <c r="AO702" t="n">
        <v>2.0501</v>
      </c>
      <c r="AP702" t="n">
        <v>2.2463</v>
      </c>
      <c r="AQ702" t="n">
        <v>2.2518</v>
      </c>
      <c r="AR702" t="n">
        <v>2.2435</v>
      </c>
      <c r="AS702" t="n">
        <v>2.2242</v>
      </c>
      <c r="AT702" t="n">
        <v>2.1982</v>
      </c>
      <c r="AU702" t="n">
        <v>2.1625</v>
      </c>
      <c r="AV702" t="n">
        <v>2.0051</v>
      </c>
      <c r="AW702" t="n">
        <v>1.9723</v>
      </c>
      <c r="AX702" t="n">
        <v>1.9546</v>
      </c>
      <c r="AY702" t="n">
        <v>1.9472</v>
      </c>
      <c r="AZ702" t="n">
        <v>1.9524</v>
      </c>
      <c r="BA702" t="n">
        <v>1.9696</v>
      </c>
      <c r="BB702" t="n">
        <v>2.1582</v>
      </c>
      <c r="BC702" t="n">
        <v>2.1647</v>
      </c>
      <c r="BD702" t="n">
        <v>2.1632</v>
      </c>
      <c r="BE702" t="n">
        <v>2.1485</v>
      </c>
      <c r="BF702" t="n">
        <v>2.1203</v>
      </c>
      <c r="BG702" t="n">
        <v>2.0811</v>
      </c>
      <c r="BH702" t="n">
        <v>1.9496</v>
      </c>
      <c r="BI702" t="n">
        <v>1.9317</v>
      </c>
      <c r="BJ702" t="n">
        <v>1.9117</v>
      </c>
      <c r="BK702" t="n">
        <v>1.9087</v>
      </c>
      <c r="BL702" t="n">
        <v>1.9208</v>
      </c>
      <c r="BM702" t="n">
        <v>1.9405</v>
      </c>
      <c r="BN702" t="n">
        <v>2.1265</v>
      </c>
      <c r="BO702" t="n">
        <v>2.1484</v>
      </c>
      <c r="BP702" t="n">
        <v>2.1472</v>
      </c>
      <c r="BQ702" t="n">
        <v>2.132</v>
      </c>
      <c r="BR702" t="n">
        <v>2.1119</v>
      </c>
      <c r="BS702" t="n">
        <v>2.0714</v>
      </c>
      <c r="BT702" t="n">
        <v>1.9406</v>
      </c>
      <c r="BU702" t="n">
        <v>1.9055</v>
      </c>
      <c r="BV702" t="n">
        <v>1.8799</v>
      </c>
      <c r="BW702" t="n">
        <v>1.8598</v>
      </c>
      <c r="BX702" t="n">
        <v>1.8656</v>
      </c>
      <c r="BY702" t="n">
        <v>1.8811</v>
      </c>
      <c r="BZ702" t="n">
        <v>2.063</v>
      </c>
      <c r="CA702" t="n">
        <v>2.0807</v>
      </c>
      <c r="CB702" t="n">
        <v>2.0754</v>
      </c>
      <c r="CC702" t="n">
        <v>2.0602</v>
      </c>
      <c r="CD702" t="n">
        <v>2.0401</v>
      </c>
      <c r="CE702" t="n">
        <v>1.9996</v>
      </c>
      <c r="CF702" t="n">
        <v>1.8688</v>
      </c>
      <c r="CG702" t="n">
        <v>1.8337</v>
      </c>
      <c r="CH702" t="n">
        <v>1.8081</v>
      </c>
      <c r="CI702" t="n">
        <v>1.788</v>
      </c>
    </row>
    <row r="703">
      <c r="A703" s="1112" t="n">
        <v>45267</v>
      </c>
      <c r="B703" s="63" t="n">
        <v>171052</v>
      </c>
      <c r="AM703" t="n">
        <v>2.0012</v>
      </c>
      <c r="AN703" t="n">
        <v>2.0085</v>
      </c>
      <c r="AO703" t="n">
        <v>2.026</v>
      </c>
      <c r="AP703" t="n">
        <v>2.2249</v>
      </c>
      <c r="AQ703" t="n">
        <v>2.2326</v>
      </c>
      <c r="AR703" t="n">
        <v>2.2255</v>
      </c>
      <c r="AS703" t="n">
        <v>2.2073</v>
      </c>
      <c r="AT703" t="n">
        <v>2.1814</v>
      </c>
      <c r="AU703" t="n">
        <v>2.1454</v>
      </c>
      <c r="AV703" t="n">
        <v>1.992</v>
      </c>
      <c r="AW703" t="n">
        <v>1.9597</v>
      </c>
      <c r="AX703" t="n">
        <v>1.9406</v>
      </c>
      <c r="AY703" t="n">
        <v>1.932</v>
      </c>
      <c r="AZ703" t="n">
        <v>1.9364</v>
      </c>
      <c r="BA703" t="n">
        <v>1.9532</v>
      </c>
      <c r="BB703" t="n">
        <v>2.1415</v>
      </c>
      <c r="BC703" t="n">
        <v>2.1476</v>
      </c>
      <c r="BD703" t="n">
        <v>2.1451</v>
      </c>
      <c r="BE703" t="n">
        <v>2.1318</v>
      </c>
      <c r="BF703" t="n">
        <v>2.1038</v>
      </c>
      <c r="BG703" t="n">
        <v>2.0647</v>
      </c>
      <c r="BH703" t="n">
        <v>1.9347</v>
      </c>
      <c r="BI703" t="n">
        <v>1.918</v>
      </c>
      <c r="BJ703" t="n">
        <v>1.898</v>
      </c>
      <c r="BK703" t="n">
        <v>1.895</v>
      </c>
      <c r="BL703" t="n">
        <v>1.9093</v>
      </c>
      <c r="BM703" t="n">
        <v>1.9298</v>
      </c>
      <c r="BN703" t="n">
        <v>2.1165</v>
      </c>
      <c r="BO703" t="n">
        <v>2.1392</v>
      </c>
      <c r="BP703" t="n">
        <v>2.1387</v>
      </c>
      <c r="BQ703" t="n">
        <v>2.124</v>
      </c>
      <c r="BR703" t="n">
        <v>2.1044</v>
      </c>
      <c r="BS703" t="n">
        <v>2.0644</v>
      </c>
      <c r="BT703" t="n">
        <v>1.9341</v>
      </c>
      <c r="BU703" t="n">
        <v>1.8995</v>
      </c>
      <c r="BV703" t="n">
        <v>1.8754</v>
      </c>
      <c r="BW703" t="n">
        <v>1.8553</v>
      </c>
      <c r="BX703" t="n">
        <v>1.8611</v>
      </c>
      <c r="BY703" t="n">
        <v>1.8766</v>
      </c>
      <c r="BZ703" t="n">
        <v>2.0585</v>
      </c>
      <c r="CA703" t="n">
        <v>2.0762</v>
      </c>
      <c r="CB703" t="n">
        <v>2.0709</v>
      </c>
      <c r="CC703" t="n">
        <v>2.0557</v>
      </c>
      <c r="CD703" t="n">
        <v>2.0356</v>
      </c>
      <c r="CE703" t="n">
        <v>1.9951</v>
      </c>
      <c r="CF703" t="n">
        <v>1.8643</v>
      </c>
      <c r="CG703" t="n">
        <v>1.8292</v>
      </c>
      <c r="CH703" t="n">
        <v>1.8036</v>
      </c>
      <c r="CI703" t="n">
        <v>1.7835</v>
      </c>
    </row>
    <row r="704">
      <c r="A704" s="1112" t="n">
        <v>45268</v>
      </c>
      <c r="B704" s="63" t="n">
        <v>155996</v>
      </c>
      <c r="AM704" t="n">
        <v>2.0498</v>
      </c>
      <c r="AN704" t="n">
        <v>2.0576</v>
      </c>
      <c r="AO704" t="n">
        <v>2.0747</v>
      </c>
      <c r="AP704" t="n">
        <v>2.2716</v>
      </c>
      <c r="AQ704" t="n">
        <v>2.2786</v>
      </c>
      <c r="AR704" t="n">
        <v>2.2704</v>
      </c>
      <c r="AS704" t="n">
        <v>2.2497</v>
      </c>
      <c r="AT704" t="n">
        <v>2.222</v>
      </c>
      <c r="AU704" t="n">
        <v>2.1843</v>
      </c>
      <c r="AV704" t="n">
        <v>2.0336</v>
      </c>
      <c r="AW704" t="n">
        <v>2.0008</v>
      </c>
      <c r="AX704" t="n">
        <v>1.9802</v>
      </c>
      <c r="AY704" t="n">
        <v>1.9721</v>
      </c>
      <c r="AZ704" t="n">
        <v>1.9749</v>
      </c>
      <c r="BA704" t="n">
        <v>1.9912</v>
      </c>
      <c r="BB704" t="n">
        <v>2.1812</v>
      </c>
      <c r="BC704" t="n">
        <v>2.1871</v>
      </c>
      <c r="BD704" t="n">
        <v>2.1841</v>
      </c>
      <c r="BE704" t="n">
        <v>2.1704</v>
      </c>
      <c r="BF704" t="n">
        <v>2.1424</v>
      </c>
      <c r="BG704" t="n">
        <v>2.102</v>
      </c>
      <c r="BH704" t="n">
        <v>1.9707</v>
      </c>
      <c r="BI704" t="n">
        <v>1.9505</v>
      </c>
      <c r="BJ704" t="n">
        <v>1.9305</v>
      </c>
      <c r="BK704" t="n">
        <v>1.9275</v>
      </c>
      <c r="BL704" t="n">
        <v>1.944</v>
      </c>
      <c r="BM704" t="n">
        <v>1.9646</v>
      </c>
      <c r="BN704" t="n">
        <v>2.1515</v>
      </c>
      <c r="BO704" t="n">
        <v>2.1743</v>
      </c>
      <c r="BP704" t="n">
        <v>2.174</v>
      </c>
      <c r="BQ704" t="n">
        <v>2.1594</v>
      </c>
      <c r="BR704" t="n">
        <v>2.14</v>
      </c>
      <c r="BS704" t="n">
        <v>2.1015</v>
      </c>
      <c r="BT704" t="n">
        <v>1.9703</v>
      </c>
      <c r="BU704" t="n">
        <v>1.9362</v>
      </c>
      <c r="BV704" t="n">
        <v>1.914</v>
      </c>
      <c r="BW704" t="n">
        <v>1.8939</v>
      </c>
      <c r="BX704" t="n">
        <v>1.8997</v>
      </c>
      <c r="BY704" t="n">
        <v>1.9152</v>
      </c>
      <c r="BZ704" t="n">
        <v>2.0971</v>
      </c>
      <c r="CA704" t="n">
        <v>2.1148</v>
      </c>
      <c r="CB704" t="n">
        <v>2.1095</v>
      </c>
      <c r="CC704" t="n">
        <v>2.0943</v>
      </c>
      <c r="CD704" t="n">
        <v>2.0742</v>
      </c>
      <c r="CE704" t="n">
        <v>2.0337</v>
      </c>
      <c r="CF704" t="n">
        <v>1.9029</v>
      </c>
      <c r="CG704" t="n">
        <v>1.8678</v>
      </c>
      <c r="CH704" t="n">
        <v>1.8422</v>
      </c>
      <c r="CI704" t="n">
        <v>1.8221</v>
      </c>
    </row>
    <row r="705">
      <c r="A705" s="1112" t="n">
        <v>45271</v>
      </c>
      <c r="B705" s="63" t="n">
        <v>147566</v>
      </c>
      <c r="AM705" t="n">
        <v>2.0431</v>
      </c>
      <c r="AN705" t="n">
        <v>2.0524</v>
      </c>
      <c r="AO705" t="n">
        <v>2.0714</v>
      </c>
      <c r="AP705" t="n">
        <v>2.2695</v>
      </c>
      <c r="AQ705" t="n">
        <v>2.2768</v>
      </c>
      <c r="AR705" t="n">
        <v>2.2695</v>
      </c>
      <c r="AS705" t="n">
        <v>2.2511</v>
      </c>
      <c r="AT705" t="n">
        <v>2.2256</v>
      </c>
      <c r="AU705" t="n">
        <v>2.1892</v>
      </c>
      <c r="AV705" t="n">
        <v>2.0345</v>
      </c>
      <c r="AW705" t="n">
        <v>2.0011</v>
      </c>
      <c r="AX705" t="n">
        <v>1.9791</v>
      </c>
      <c r="AY705" t="n">
        <v>1.9693</v>
      </c>
      <c r="AZ705" t="n">
        <v>1.9715</v>
      </c>
      <c r="BA705" t="n">
        <v>1.9877</v>
      </c>
      <c r="BB705" t="n">
        <v>2.1776</v>
      </c>
      <c r="BC705" t="n">
        <v>2.1835</v>
      </c>
      <c r="BD705" t="n">
        <v>2.1804</v>
      </c>
      <c r="BE705" t="n">
        <v>2.1667</v>
      </c>
      <c r="BF705" t="n">
        <v>2.1386</v>
      </c>
      <c r="BG705" t="n">
        <v>2.0979</v>
      </c>
      <c r="BH705" t="n">
        <v>1.9666</v>
      </c>
      <c r="BI705" t="n">
        <v>1.9464</v>
      </c>
      <c r="BJ705" t="n">
        <v>1.9264</v>
      </c>
      <c r="BK705" t="n">
        <v>1.9234</v>
      </c>
      <c r="BL705" t="n">
        <v>1.9399</v>
      </c>
      <c r="BM705" t="n">
        <v>1.9605</v>
      </c>
      <c r="BN705" t="n">
        <v>2.1474</v>
      </c>
      <c r="BO705" t="n">
        <v>2.1702</v>
      </c>
      <c r="BP705" t="n">
        <v>2.1699</v>
      </c>
      <c r="BQ705" t="n">
        <v>2.1553</v>
      </c>
      <c r="BR705" t="n">
        <v>2.1359</v>
      </c>
      <c r="BS705" t="n">
        <v>2.0974</v>
      </c>
      <c r="BT705" t="n">
        <v>1.9662</v>
      </c>
      <c r="BU705" t="n">
        <v>1.9321</v>
      </c>
      <c r="BV705" t="n">
        <v>1.9099</v>
      </c>
      <c r="BW705" t="n">
        <v>1.8898</v>
      </c>
      <c r="BX705" t="n">
        <v>1.8956</v>
      </c>
      <c r="BY705" t="n">
        <v>1.9111</v>
      </c>
      <c r="BZ705" t="n">
        <v>2.093</v>
      </c>
      <c r="CA705" t="n">
        <v>2.1107</v>
      </c>
      <c r="CB705" t="n">
        <v>2.1054</v>
      </c>
      <c r="CC705" t="n">
        <v>2.0902</v>
      </c>
      <c r="CD705" t="n">
        <v>2.0701</v>
      </c>
      <c r="CE705" t="n">
        <v>2.0296</v>
      </c>
      <c r="CF705" t="n">
        <v>1.8988</v>
      </c>
      <c r="CG705" t="n">
        <v>1.8637</v>
      </c>
      <c r="CH705" t="n">
        <v>1.8381</v>
      </c>
      <c r="CI705" t="n">
        <v>1.818</v>
      </c>
    </row>
    <row r="706">
      <c r="A706" s="1112" t="n">
        <v>45272</v>
      </c>
      <c r="B706" s="63" t="n">
        <v>183020</v>
      </c>
      <c r="AM706" t="n">
        <v>1.9797</v>
      </c>
      <c r="AN706" t="n">
        <v>1.9932</v>
      </c>
      <c r="AO706" t="n">
        <v>2.0127</v>
      </c>
      <c r="AP706" t="n">
        <v>2.2111</v>
      </c>
      <c r="AQ706" t="n">
        <v>2.2193</v>
      </c>
      <c r="AR706" t="n">
        <v>2.2125</v>
      </c>
      <c r="AS706" t="n">
        <v>2.194</v>
      </c>
      <c r="AT706" t="n">
        <v>2.1689</v>
      </c>
      <c r="AU706" t="n">
        <v>2.1328</v>
      </c>
      <c r="AV706" t="n">
        <v>1.9795</v>
      </c>
      <c r="AW706" t="n">
        <v>1.9473</v>
      </c>
      <c r="AX706" t="n">
        <v>1.9259</v>
      </c>
      <c r="AY706" t="n">
        <v>1.9159</v>
      </c>
      <c r="AZ706" t="n">
        <v>1.918</v>
      </c>
      <c r="BA706" t="n">
        <v>1.9335</v>
      </c>
      <c r="BB706" t="n">
        <v>2.1243</v>
      </c>
      <c r="BC706" t="n">
        <v>2.1311</v>
      </c>
      <c r="BD706" t="n">
        <v>2.1281</v>
      </c>
      <c r="BE706" t="n">
        <v>2.1151</v>
      </c>
      <c r="BF706" t="n">
        <v>2.0888</v>
      </c>
      <c r="BG706" t="n">
        <v>2.049</v>
      </c>
      <c r="BH706" t="n">
        <v>1.9185</v>
      </c>
      <c r="BI706" t="n">
        <v>1.8992</v>
      </c>
      <c r="BJ706" t="n">
        <v>1.8801</v>
      </c>
      <c r="BK706" t="n">
        <v>1.8771</v>
      </c>
      <c r="BL706" t="n">
        <v>1.8943</v>
      </c>
      <c r="BM706" t="n">
        <v>1.9152</v>
      </c>
      <c r="BN706" t="n">
        <v>2.1024</v>
      </c>
      <c r="BO706" t="n">
        <v>2.1256</v>
      </c>
      <c r="BP706" t="n">
        <v>2.1256</v>
      </c>
      <c r="BQ706" t="n">
        <v>2.1113</v>
      </c>
      <c r="BR706" t="n">
        <v>2.0923</v>
      </c>
      <c r="BS706" t="n">
        <v>2.0541</v>
      </c>
      <c r="BT706" t="n">
        <v>1.9232</v>
      </c>
      <c r="BU706" t="n">
        <v>1.8895</v>
      </c>
      <c r="BV706" t="n">
        <v>1.8703</v>
      </c>
      <c r="BW706" t="n">
        <v>1.8502</v>
      </c>
      <c r="BX706" t="n">
        <v>1.856</v>
      </c>
      <c r="BY706" t="n">
        <v>1.8715</v>
      </c>
      <c r="BZ706" t="n">
        <v>2.0534</v>
      </c>
      <c r="CA706" t="n">
        <v>2.0711</v>
      </c>
      <c r="CB706" t="n">
        <v>2.0658</v>
      </c>
      <c r="CC706" t="n">
        <v>2.0506</v>
      </c>
      <c r="CD706" t="n">
        <v>2.0305</v>
      </c>
      <c r="CE706" t="n">
        <v>1.99</v>
      </c>
      <c r="CF706" t="n">
        <v>1.8592</v>
      </c>
      <c r="CG706" t="n">
        <v>1.8241</v>
      </c>
      <c r="CH706" t="n">
        <v>1.7985</v>
      </c>
      <c r="CI706" t="n">
        <v>1.7784</v>
      </c>
    </row>
    <row r="707">
      <c r="A707" s="1112" t="n">
        <v>45273</v>
      </c>
      <c r="B707" s="63" t="n">
        <v>183787</v>
      </c>
      <c r="AM707" t="n">
        <v>2.0249</v>
      </c>
      <c r="AN707" t="n">
        <v>2.039</v>
      </c>
      <c r="AO707" t="n">
        <v>2.0586</v>
      </c>
      <c r="AP707" t="n">
        <v>2.2531</v>
      </c>
      <c r="AQ707" t="n">
        <v>2.2617</v>
      </c>
      <c r="AR707" t="n">
        <v>2.2535</v>
      </c>
      <c r="AS707" t="n">
        <v>2.234</v>
      </c>
      <c r="AT707" t="n">
        <v>2.2064</v>
      </c>
      <c r="AU707" t="n">
        <v>2.1671</v>
      </c>
      <c r="AV707" t="n">
        <v>2.0106</v>
      </c>
      <c r="AW707" t="n">
        <v>1.9753</v>
      </c>
      <c r="AX707" t="n">
        <v>1.9522</v>
      </c>
      <c r="AY707" t="n">
        <v>1.9417</v>
      </c>
      <c r="AZ707" t="n">
        <v>1.9439</v>
      </c>
      <c r="BA707" t="n">
        <v>1.959</v>
      </c>
      <c r="BB707" t="n">
        <v>2.1445</v>
      </c>
      <c r="BC707" t="n">
        <v>2.1517</v>
      </c>
      <c r="BD707" t="n">
        <v>2.1486</v>
      </c>
      <c r="BE707" t="n">
        <v>2.1344</v>
      </c>
      <c r="BF707" t="n">
        <v>2.1098</v>
      </c>
      <c r="BG707" t="n">
        <v>2.0717</v>
      </c>
      <c r="BH707" t="n">
        <v>1.9406</v>
      </c>
      <c r="BI707" t="n">
        <v>1.9213</v>
      </c>
      <c r="BJ707" t="n">
        <v>1.9022</v>
      </c>
      <c r="BK707" t="n">
        <v>1.8992</v>
      </c>
      <c r="BL707" t="n">
        <v>1.9164</v>
      </c>
      <c r="BM707" t="n">
        <v>1.9373</v>
      </c>
      <c r="BN707" t="n">
        <v>2.1245</v>
      </c>
      <c r="BO707" t="n">
        <v>2.1477</v>
      </c>
      <c r="BP707" t="n">
        <v>2.1477</v>
      </c>
      <c r="BQ707" t="n">
        <v>2.1334</v>
      </c>
      <c r="BR707" t="n">
        <v>2.1144</v>
      </c>
      <c r="BS707" t="n">
        <v>2.0762</v>
      </c>
      <c r="BT707" t="n">
        <v>1.9453</v>
      </c>
      <c r="BU707" t="n">
        <v>1.9116</v>
      </c>
      <c r="BV707" t="n">
        <v>1.8924</v>
      </c>
      <c r="BW707" t="n">
        <v>1.8723</v>
      </c>
      <c r="BX707" t="n">
        <v>1.8781</v>
      </c>
      <c r="BY707" t="n">
        <v>1.8936</v>
      </c>
      <c r="BZ707" t="n">
        <v>2.0755</v>
      </c>
      <c r="CA707" t="n">
        <v>2.0932</v>
      </c>
      <c r="CB707" t="n">
        <v>2.0879</v>
      </c>
      <c r="CC707" t="n">
        <v>2.0727</v>
      </c>
      <c r="CD707" t="n">
        <v>2.0526</v>
      </c>
      <c r="CE707" t="n">
        <v>2.0121</v>
      </c>
      <c r="CF707" t="n">
        <v>1.8813</v>
      </c>
      <c r="CG707" t="n">
        <v>1.8462</v>
      </c>
      <c r="CH707" t="n">
        <v>1.8206</v>
      </c>
      <c r="CI707" t="n">
        <v>1.8005</v>
      </c>
    </row>
    <row r="708">
      <c r="A708" s="1112" t="n">
        <v>45274</v>
      </c>
      <c r="B708" s="63" t="n">
        <v>175259</v>
      </c>
      <c r="AM708" t="n">
        <v>2.1188</v>
      </c>
      <c r="AN708" t="n">
        <v>2.1292</v>
      </c>
      <c r="AO708" t="n">
        <v>2.1435</v>
      </c>
      <c r="AP708" t="n">
        <v>2.333</v>
      </c>
      <c r="AQ708" t="n">
        <v>2.3379</v>
      </c>
      <c r="AR708" t="n">
        <v>2.3268</v>
      </c>
      <c r="AS708" t="n">
        <v>2.3054</v>
      </c>
      <c r="AT708" t="n">
        <v>2.2761</v>
      </c>
      <c r="AU708" t="n">
        <v>2.2358</v>
      </c>
      <c r="AV708" t="n">
        <v>2.0755</v>
      </c>
      <c r="AW708" t="n">
        <v>2.0353</v>
      </c>
      <c r="AX708" t="n">
        <v>2.0088</v>
      </c>
      <c r="AY708" t="n">
        <v>1.9969</v>
      </c>
      <c r="AZ708" t="n">
        <v>1.9984</v>
      </c>
      <c r="BA708" t="n">
        <v>2.0135</v>
      </c>
      <c r="BB708" t="n">
        <v>2.1989</v>
      </c>
      <c r="BC708" t="n">
        <v>2.2061</v>
      </c>
      <c r="BD708" t="n">
        <v>2.2028</v>
      </c>
      <c r="BE708" t="n">
        <v>2.1881</v>
      </c>
      <c r="BF708" t="n">
        <v>2.1622</v>
      </c>
      <c r="BG708" t="n">
        <v>2.1216</v>
      </c>
      <c r="BH708" t="n">
        <v>1.9888</v>
      </c>
      <c r="BI708" t="n">
        <v>1.9689</v>
      </c>
      <c r="BJ708" t="n">
        <v>1.9488</v>
      </c>
      <c r="BK708" t="n">
        <v>1.9456</v>
      </c>
      <c r="BL708" t="n">
        <v>1.9619</v>
      </c>
      <c r="BM708" t="n">
        <v>1.982</v>
      </c>
      <c r="BN708" t="n">
        <v>2.1684</v>
      </c>
      <c r="BO708" t="n">
        <v>2.1907</v>
      </c>
      <c r="BP708" t="n">
        <v>2.1893</v>
      </c>
      <c r="BQ708" t="n">
        <v>2.175</v>
      </c>
      <c r="BR708" t="n">
        <v>2.156</v>
      </c>
      <c r="BS708" t="n">
        <v>2.1178</v>
      </c>
      <c r="BT708" t="n">
        <v>1.9869</v>
      </c>
      <c r="BU708" t="n">
        <v>1.9532</v>
      </c>
      <c r="BV708" t="n">
        <v>1.934</v>
      </c>
      <c r="BW708" t="n">
        <v>1.9139</v>
      </c>
      <c r="BX708" t="n">
        <v>1.9197</v>
      </c>
      <c r="BY708" t="n">
        <v>1.9352</v>
      </c>
      <c r="BZ708" t="n">
        <v>2.1171</v>
      </c>
      <c r="CA708" t="n">
        <v>2.1348</v>
      </c>
      <c r="CB708" t="n">
        <v>2.1295</v>
      </c>
      <c r="CC708" t="n">
        <v>2.1143</v>
      </c>
      <c r="CD708" t="n">
        <v>2.0942</v>
      </c>
      <c r="CE708" t="n">
        <v>2.0537</v>
      </c>
      <c r="CF708" t="n">
        <v>1.9229</v>
      </c>
      <c r="CG708" t="n">
        <v>1.8878</v>
      </c>
      <c r="CH708" t="n">
        <v>1.8622</v>
      </c>
      <c r="CI708" t="n">
        <v>1.8421</v>
      </c>
    </row>
    <row r="709">
      <c r="A709" s="1112" t="n">
        <v>45275</v>
      </c>
      <c r="B709" s="63" t="n">
        <v>163399</v>
      </c>
      <c r="AM709" t="n">
        <v>2.137</v>
      </c>
      <c r="AN709" t="n">
        <v>2.1476</v>
      </c>
      <c r="AO709" t="n">
        <v>2.1608</v>
      </c>
      <c r="AP709" t="n">
        <v>2.347</v>
      </c>
      <c r="AQ709" t="n">
        <v>2.3498</v>
      </c>
      <c r="AR709" t="n">
        <v>2.337</v>
      </c>
      <c r="AS709" t="n">
        <v>2.3144</v>
      </c>
      <c r="AT709" t="n">
        <v>2.2849</v>
      </c>
      <c r="AU709" t="n">
        <v>2.245</v>
      </c>
      <c r="AV709" t="n">
        <v>2.0857</v>
      </c>
      <c r="AW709" t="n">
        <v>2.0457</v>
      </c>
      <c r="AX709" t="n">
        <v>2.02</v>
      </c>
      <c r="AY709" t="n">
        <v>2.0099</v>
      </c>
      <c r="AZ709" t="n">
        <v>2.0131</v>
      </c>
      <c r="BA709" t="n">
        <v>2.0269</v>
      </c>
      <c r="BB709" t="n">
        <v>2.2122</v>
      </c>
      <c r="BC709" t="n">
        <v>2.2191</v>
      </c>
      <c r="BD709" t="n">
        <v>2.2157</v>
      </c>
      <c r="BE709" t="n">
        <v>2.2007</v>
      </c>
      <c r="BF709" t="n">
        <v>2.1746</v>
      </c>
      <c r="BG709" t="n">
        <v>2.1338</v>
      </c>
      <c r="BH709" t="n">
        <v>2.0007</v>
      </c>
      <c r="BI709" t="n">
        <v>1.9806</v>
      </c>
      <c r="BJ709" t="n">
        <v>1.9603</v>
      </c>
      <c r="BK709" t="n">
        <v>1.9569</v>
      </c>
      <c r="BL709" t="n">
        <v>1.9729</v>
      </c>
      <c r="BM709" t="n">
        <v>1.9928</v>
      </c>
      <c r="BN709" t="n">
        <v>2.179</v>
      </c>
      <c r="BO709" t="n">
        <v>2.201</v>
      </c>
      <c r="BP709" t="n">
        <v>2.1978</v>
      </c>
      <c r="BQ709" t="n">
        <v>2.1835</v>
      </c>
      <c r="BR709" t="n">
        <v>2.1645</v>
      </c>
      <c r="BS709" t="n">
        <v>2.1263</v>
      </c>
      <c r="BT709" t="n">
        <v>1.9954</v>
      </c>
      <c r="BU709" t="n">
        <v>1.9617</v>
      </c>
      <c r="BV709" t="n">
        <v>1.9425</v>
      </c>
      <c r="BW709" t="n">
        <v>1.9224</v>
      </c>
      <c r="BX709" t="n">
        <v>1.9282</v>
      </c>
      <c r="BY709" t="n">
        <v>1.9437</v>
      </c>
      <c r="BZ709" t="n">
        <v>2.1256</v>
      </c>
      <c r="CA709" t="n">
        <v>2.1433</v>
      </c>
      <c r="CB709" t="n">
        <v>2.138</v>
      </c>
      <c r="CC709" t="n">
        <v>2.1228</v>
      </c>
      <c r="CD709" t="n">
        <v>2.1027</v>
      </c>
      <c r="CE709" t="n">
        <v>2.0622</v>
      </c>
      <c r="CF709" t="n">
        <v>1.9314</v>
      </c>
      <c r="CG709" t="n">
        <v>1.8963</v>
      </c>
      <c r="CH709" t="n">
        <v>1.8707</v>
      </c>
      <c r="CI709" t="n">
        <v>1.8506</v>
      </c>
    </row>
    <row r="710">
      <c r="A710" s="1112" t="n">
        <v>45278</v>
      </c>
      <c r="B710" s="63" t="n">
        <v>128313</v>
      </c>
      <c r="AM710" t="n">
        <v>2.159</v>
      </c>
      <c r="AN710" t="n">
        <v>2.1675</v>
      </c>
      <c r="AO710" t="n">
        <v>2.1828</v>
      </c>
      <c r="AP710" t="n">
        <v>2.3725</v>
      </c>
      <c r="AQ710" t="n">
        <v>2.3758</v>
      </c>
      <c r="AR710" t="n">
        <v>2.3625</v>
      </c>
      <c r="AS710" t="n">
        <v>2.3398</v>
      </c>
      <c r="AT710" t="n">
        <v>2.3106</v>
      </c>
      <c r="AU710" t="n">
        <v>2.2709</v>
      </c>
      <c r="AV710" t="n">
        <v>2.11</v>
      </c>
      <c r="AW710" t="n">
        <v>2.0696</v>
      </c>
      <c r="AX710" t="n">
        <v>2.0435</v>
      </c>
      <c r="AY710" t="n">
        <v>2.0328</v>
      </c>
      <c r="AZ710" t="n">
        <v>2.0359</v>
      </c>
      <c r="BA710" t="n">
        <v>2.0493</v>
      </c>
      <c r="BB710" t="n">
        <v>2.2336</v>
      </c>
      <c r="BC710" t="n">
        <v>2.2394</v>
      </c>
      <c r="BD710" t="n">
        <v>2.2349</v>
      </c>
      <c r="BE710" t="n">
        <v>2.2201</v>
      </c>
      <c r="BF710" t="n">
        <v>2.1935</v>
      </c>
      <c r="BG710" t="n">
        <v>2.1522</v>
      </c>
      <c r="BH710" t="n">
        <v>2.0185</v>
      </c>
      <c r="BI710" t="n">
        <v>1.9979</v>
      </c>
      <c r="BJ710" t="n">
        <v>1.9771</v>
      </c>
      <c r="BK710" t="n">
        <v>1.9732</v>
      </c>
      <c r="BL710" t="n">
        <v>1.9888</v>
      </c>
      <c r="BM710" t="n">
        <v>2.0082</v>
      </c>
      <c r="BN710" t="n">
        <v>2.1939</v>
      </c>
      <c r="BO710" t="n">
        <v>2.2154</v>
      </c>
      <c r="BP710" t="n">
        <v>2.2118</v>
      </c>
      <c r="BQ710" t="n">
        <v>2.197</v>
      </c>
      <c r="BR710" t="n">
        <v>2.1775</v>
      </c>
      <c r="BS710" t="n">
        <v>2.1388</v>
      </c>
      <c r="BT710" t="n">
        <v>2.0075</v>
      </c>
      <c r="BU710" t="n">
        <v>1.9733</v>
      </c>
      <c r="BV710" t="n">
        <v>1.9536</v>
      </c>
      <c r="BW710" t="n">
        <v>1.9335</v>
      </c>
      <c r="BX710" t="n">
        <v>1.9393</v>
      </c>
      <c r="BY710" t="n">
        <v>1.9548</v>
      </c>
      <c r="BZ710" t="n">
        <v>2.1367</v>
      </c>
      <c r="CA710" t="n">
        <v>2.1544</v>
      </c>
      <c r="CB710" t="n">
        <v>2.1491</v>
      </c>
      <c r="CC710" t="n">
        <v>2.1339</v>
      </c>
      <c r="CD710" t="n">
        <v>2.1138</v>
      </c>
      <c r="CE710" t="n">
        <v>2.0733</v>
      </c>
      <c r="CF710" t="n">
        <v>1.9425</v>
      </c>
      <c r="CG710" t="n">
        <v>1.9074</v>
      </c>
      <c r="CH710" t="n">
        <v>1.8818</v>
      </c>
      <c r="CI710" t="n">
        <v>1.8617</v>
      </c>
    </row>
    <row r="711">
      <c r="A711" s="1112" t="n">
        <v>45279</v>
      </c>
      <c r="B711" s="63" t="n">
        <v>128636</v>
      </c>
      <c r="AM711" t="n">
        <v>2.2008</v>
      </c>
      <c r="AN711" t="n">
        <v>2.2065</v>
      </c>
      <c r="AO711" t="n">
        <v>2.221</v>
      </c>
      <c r="AP711" t="n">
        <v>2.4103</v>
      </c>
      <c r="AQ711" t="n">
        <v>2.4125</v>
      </c>
      <c r="AR711" t="n">
        <v>2.3982</v>
      </c>
      <c r="AS711" t="n">
        <v>2.3747</v>
      </c>
      <c r="AT711" t="n">
        <v>2.3448</v>
      </c>
      <c r="AU711" t="n">
        <v>2.305</v>
      </c>
      <c r="AV711" t="n">
        <v>2.1432</v>
      </c>
      <c r="AW711" t="n">
        <v>2.1023</v>
      </c>
      <c r="AX711" t="n">
        <v>2.0756</v>
      </c>
      <c r="AY711" t="n">
        <v>2.0632</v>
      </c>
      <c r="AZ711" t="n">
        <v>2.065</v>
      </c>
      <c r="BA711" t="n">
        <v>2.0786</v>
      </c>
      <c r="BB711" t="n">
        <v>2.2624</v>
      </c>
      <c r="BC711" t="n">
        <v>2.2676</v>
      </c>
      <c r="BD711" t="n">
        <v>2.2626</v>
      </c>
      <c r="BE711" t="n">
        <v>2.2473</v>
      </c>
      <c r="BF711" t="n">
        <v>2.2201</v>
      </c>
      <c r="BG711" t="n">
        <v>2.1783</v>
      </c>
      <c r="BH711" t="n">
        <v>2.0441</v>
      </c>
      <c r="BI711" t="n">
        <v>2.0229</v>
      </c>
      <c r="BJ711" t="n">
        <v>2.0016</v>
      </c>
      <c r="BK711" t="n">
        <v>1.9975</v>
      </c>
      <c r="BL711" t="n">
        <v>2.0129</v>
      </c>
      <c r="BM711" t="n">
        <v>2.0321</v>
      </c>
      <c r="BN711" t="n">
        <v>2.2176</v>
      </c>
      <c r="BO711" t="n">
        <v>2.2389</v>
      </c>
      <c r="BP711" t="n">
        <v>2.2351</v>
      </c>
      <c r="BQ711" t="n">
        <v>2.22</v>
      </c>
      <c r="BR711" t="n">
        <v>2.2003</v>
      </c>
      <c r="BS711" t="n">
        <v>2.1614</v>
      </c>
      <c r="BT711" t="n">
        <v>2.0299</v>
      </c>
      <c r="BU711" t="n">
        <v>1.9955</v>
      </c>
      <c r="BV711" t="n">
        <v>1.9756</v>
      </c>
      <c r="BW711" t="n">
        <v>1.9555</v>
      </c>
      <c r="BX711" t="n">
        <v>1.9613</v>
      </c>
      <c r="BY711" t="n">
        <v>1.9768</v>
      </c>
      <c r="BZ711" t="n">
        <v>2.1587</v>
      </c>
      <c r="CA711" t="n">
        <v>2.1764</v>
      </c>
      <c r="CB711" t="n">
        <v>2.1711</v>
      </c>
      <c r="CC711" t="n">
        <v>2.1559</v>
      </c>
      <c r="CD711" t="n">
        <v>2.1358</v>
      </c>
      <c r="CE711" t="n">
        <v>2.0953</v>
      </c>
      <c r="CF711" t="n">
        <v>1.9645</v>
      </c>
      <c r="CG711" t="n">
        <v>1.9294</v>
      </c>
      <c r="CH711" t="n">
        <v>1.9038</v>
      </c>
      <c r="CI711" t="n">
        <v>1.8837</v>
      </c>
    </row>
    <row r="712">
      <c r="A712" s="1112" t="n">
        <v>45280</v>
      </c>
      <c r="B712" s="63" t="n">
        <v>122956</v>
      </c>
      <c r="AM712" t="n">
        <v>2.2007</v>
      </c>
      <c r="AN712" t="n">
        <v>2.2071</v>
      </c>
      <c r="AO712" t="n">
        <v>2.2205</v>
      </c>
      <c r="AP712" t="n">
        <v>2.4087</v>
      </c>
      <c r="AQ712" t="n">
        <v>2.4106</v>
      </c>
      <c r="AR712" t="n">
        <v>2.3948</v>
      </c>
      <c r="AS712" t="n">
        <v>2.3702</v>
      </c>
      <c r="AT712" t="n">
        <v>2.3393</v>
      </c>
      <c r="AU712" t="n">
        <v>2.2988</v>
      </c>
      <c r="AV712" t="n">
        <v>2.1366</v>
      </c>
      <c r="AW712" t="n">
        <v>2.0937</v>
      </c>
      <c r="AX712" t="n">
        <v>2.0652</v>
      </c>
      <c r="AY712" t="n">
        <v>2.0522</v>
      </c>
      <c r="AZ712" t="n">
        <v>2.0536</v>
      </c>
      <c r="BA712" t="n">
        <v>2.0674</v>
      </c>
      <c r="BB712" t="n">
        <v>2.2511</v>
      </c>
      <c r="BC712" t="n">
        <v>2.2562</v>
      </c>
      <c r="BD712" t="n">
        <v>2.2511</v>
      </c>
      <c r="BE712" t="n">
        <v>2.2346</v>
      </c>
      <c r="BF712" t="n">
        <v>2.2063</v>
      </c>
      <c r="BG712" t="n">
        <v>2.1644</v>
      </c>
      <c r="BH712" t="n">
        <v>2.0289</v>
      </c>
      <c r="BI712" t="n">
        <v>2.0071</v>
      </c>
      <c r="BJ712" t="n">
        <v>1.9857</v>
      </c>
      <c r="BK712" t="n">
        <v>1.9815</v>
      </c>
      <c r="BL712" t="n">
        <v>1.9968</v>
      </c>
      <c r="BM712" t="n">
        <v>2.0159</v>
      </c>
      <c r="BN712" t="n">
        <v>2.2013</v>
      </c>
      <c r="BO712" t="n">
        <v>2.2225</v>
      </c>
      <c r="BP712" t="n">
        <v>2.2177</v>
      </c>
      <c r="BQ712" t="n">
        <v>2.2026</v>
      </c>
      <c r="BR712" t="n">
        <v>2.1829</v>
      </c>
      <c r="BS712" t="n">
        <v>2.144</v>
      </c>
      <c r="BT712" t="n">
        <v>2.0125</v>
      </c>
      <c r="BU712" t="n">
        <v>1.9781</v>
      </c>
      <c r="BV712" t="n">
        <v>1.9582</v>
      </c>
      <c r="BW712" t="n">
        <v>1.9381</v>
      </c>
      <c r="BX712" t="n">
        <v>1.9439</v>
      </c>
      <c r="BY712" t="n">
        <v>1.9594</v>
      </c>
      <c r="BZ712" t="n">
        <v>2.1413</v>
      </c>
      <c r="CA712" t="n">
        <v>2.159</v>
      </c>
      <c r="CB712" t="n">
        <v>2.1537</v>
      </c>
      <c r="CC712" t="n">
        <v>2.1385</v>
      </c>
      <c r="CD712" t="n">
        <v>2.1184</v>
      </c>
      <c r="CE712" t="n">
        <v>2.0779</v>
      </c>
      <c r="CF712" t="n">
        <v>1.9471</v>
      </c>
      <c r="CG712" t="n">
        <v>1.912</v>
      </c>
      <c r="CH712" t="n">
        <v>1.8864</v>
      </c>
      <c r="CI712" t="n">
        <v>1.8663</v>
      </c>
    </row>
    <row r="713">
      <c r="A713" s="1112" t="n">
        <v>45281</v>
      </c>
      <c r="B713" s="63" t="n">
        <v>127291</v>
      </c>
      <c r="AM713" t="n">
        <v>2.1585</v>
      </c>
      <c r="AN713" t="n">
        <v>2.1666</v>
      </c>
      <c r="AO713" t="n">
        <v>2.1849</v>
      </c>
      <c r="AP713" t="n">
        <v>2.3781</v>
      </c>
      <c r="AQ713" t="n">
        <v>2.3811</v>
      </c>
      <c r="AR713" t="n">
        <v>2.366</v>
      </c>
      <c r="AS713" t="n">
        <v>2.342</v>
      </c>
      <c r="AT713" t="n">
        <v>2.3118</v>
      </c>
      <c r="AU713" t="n">
        <v>2.272</v>
      </c>
      <c r="AV713" t="n">
        <v>2.1116</v>
      </c>
      <c r="AW713" t="n">
        <v>2.0691</v>
      </c>
      <c r="AX713" t="n">
        <v>2.0406</v>
      </c>
      <c r="AY713" t="n">
        <v>2.0274</v>
      </c>
      <c r="AZ713" t="n">
        <v>2.0291</v>
      </c>
      <c r="BA713" t="n">
        <v>2.0441</v>
      </c>
      <c r="BB713" t="n">
        <v>2.2288</v>
      </c>
      <c r="BC713" t="n">
        <v>2.2349</v>
      </c>
      <c r="BD713" t="n">
        <v>2.2311</v>
      </c>
      <c r="BE713" t="n">
        <v>2.2154</v>
      </c>
      <c r="BF713" t="n">
        <v>2.1879</v>
      </c>
      <c r="BG713" t="n">
        <v>2.1468</v>
      </c>
      <c r="BH713" t="n">
        <v>2.0122</v>
      </c>
      <c r="BI713" t="n">
        <v>1.9912</v>
      </c>
      <c r="BJ713" t="n">
        <v>1.9706</v>
      </c>
      <c r="BK713" t="n">
        <v>1.9667</v>
      </c>
      <c r="BL713" t="n">
        <v>1.9823</v>
      </c>
      <c r="BM713" t="n">
        <v>2.0018</v>
      </c>
      <c r="BN713" t="n">
        <v>2.1875</v>
      </c>
      <c r="BO713" t="n">
        <v>2.209</v>
      </c>
      <c r="BP713" t="n">
        <v>2.2045</v>
      </c>
      <c r="BQ713" t="n">
        <v>2.1898</v>
      </c>
      <c r="BR713" t="n">
        <v>2.1704</v>
      </c>
      <c r="BS713" t="n">
        <v>2.1318</v>
      </c>
      <c r="BT713" t="n">
        <v>2.0006</v>
      </c>
      <c r="BU713" t="n">
        <v>1.9666</v>
      </c>
      <c r="BV713" t="n">
        <v>1.947</v>
      </c>
      <c r="BW713" t="n">
        <v>1.9272</v>
      </c>
      <c r="BX713" t="n">
        <v>1.9333</v>
      </c>
      <c r="BY713" t="n">
        <v>1.9492</v>
      </c>
      <c r="BZ713" t="n">
        <v>2.1314</v>
      </c>
      <c r="CA713" t="n">
        <v>2.1494</v>
      </c>
      <c r="CB713" t="n">
        <v>2.1444</v>
      </c>
      <c r="CC713" t="n">
        <v>2.1296</v>
      </c>
      <c r="CD713" t="n">
        <v>2.1098</v>
      </c>
      <c r="CE713" t="n">
        <v>2.0696</v>
      </c>
      <c r="CF713" t="n">
        <v>1.9391</v>
      </c>
      <c r="CG713" t="n">
        <v>1.9044</v>
      </c>
      <c r="CH713" t="n">
        <v>1.883</v>
      </c>
      <c r="CI713" t="n">
        <v>1.8629</v>
      </c>
    </row>
    <row r="714">
      <c r="A714" s="1112" t="n">
        <v>45282</v>
      </c>
      <c r="B714" s="63" t="n">
        <v>121967</v>
      </c>
      <c r="AM714" t="n">
        <v>2.1301</v>
      </c>
      <c r="AN714" t="n">
        <v>2.1415</v>
      </c>
      <c r="AO714" t="n">
        <v>2.1612</v>
      </c>
      <c r="AP714" t="n">
        <v>2.3559</v>
      </c>
      <c r="AQ714" t="n">
        <v>2.3603</v>
      </c>
      <c r="AR714" t="n">
        <v>2.3463</v>
      </c>
      <c r="AS714" t="n">
        <v>2.3239</v>
      </c>
      <c r="AT714" t="n">
        <v>2.2949</v>
      </c>
      <c r="AU714" t="n">
        <v>2.2556</v>
      </c>
      <c r="AV714" t="n">
        <v>2.0948</v>
      </c>
      <c r="AW714" t="n">
        <v>2.0507</v>
      </c>
      <c r="AX714" t="n">
        <v>2.0201</v>
      </c>
      <c r="AY714" t="n">
        <v>2.0044</v>
      </c>
      <c r="AZ714" t="n">
        <v>2.0047</v>
      </c>
      <c r="BA714" t="n">
        <v>2.0188</v>
      </c>
      <c r="BB714" t="n">
        <v>2.2035</v>
      </c>
      <c r="BC714" t="n">
        <v>2.2096</v>
      </c>
      <c r="BD714" t="n">
        <v>2.2058</v>
      </c>
      <c r="BE714" t="n">
        <v>2.1901</v>
      </c>
      <c r="BF714" t="n">
        <v>2.1626</v>
      </c>
      <c r="BG714" t="n">
        <v>2.1215</v>
      </c>
      <c r="BH714" t="n">
        <v>1.9869</v>
      </c>
      <c r="BI714" t="n">
        <v>1.9659</v>
      </c>
      <c r="BJ714" t="n">
        <v>1.9453</v>
      </c>
      <c r="BK714" t="n">
        <v>1.9414</v>
      </c>
      <c r="BL714" t="n">
        <v>1.957</v>
      </c>
      <c r="BM714" t="n">
        <v>1.9765</v>
      </c>
      <c r="BN714" t="n">
        <v>2.1622</v>
      </c>
      <c r="BO714" t="n">
        <v>2.1837</v>
      </c>
      <c r="BP714" t="n">
        <v>2.1792</v>
      </c>
      <c r="BQ714" t="n">
        <v>2.1645</v>
      </c>
      <c r="BR714" t="n">
        <v>2.1451</v>
      </c>
      <c r="BS714" t="n">
        <v>2.1065</v>
      </c>
      <c r="BT714" t="n">
        <v>1.9753</v>
      </c>
      <c r="BU714" t="n">
        <v>1.9413</v>
      </c>
      <c r="BV714" t="n">
        <v>1.9217</v>
      </c>
      <c r="BW714" t="n">
        <v>1.9019</v>
      </c>
      <c r="BX714" t="n">
        <v>1.908</v>
      </c>
      <c r="BY714" t="n">
        <v>1.9239</v>
      </c>
      <c r="BZ714" t="n">
        <v>2.1061</v>
      </c>
      <c r="CA714" t="n">
        <v>2.1241</v>
      </c>
      <c r="CB714" t="n">
        <v>2.1191</v>
      </c>
      <c r="CC714" t="n">
        <v>2.1043</v>
      </c>
      <c r="CD714" t="n">
        <v>2.0845</v>
      </c>
      <c r="CE714" t="n">
        <v>2.0443</v>
      </c>
      <c r="CF714" t="n">
        <v>1.9138</v>
      </c>
      <c r="CG714" t="n">
        <v>1.8791</v>
      </c>
      <c r="CH714" t="n">
        <v>1.8577</v>
      </c>
      <c r="CI714" t="n">
        <v>1.8376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B717" s="63" t="n">
        <v>133300</v>
      </c>
      <c r="AM717" t="n">
        <v>2.0852</v>
      </c>
      <c r="AN717" t="n">
        <v>2.0997</v>
      </c>
      <c r="AO717" t="n">
        <v>2.1217</v>
      </c>
      <c r="AP717" t="n">
        <v>2.3121</v>
      </c>
      <c r="AQ717" t="n">
        <v>2.3151</v>
      </c>
      <c r="AR717" t="n">
        <v>2.299</v>
      </c>
      <c r="AS717" t="n">
        <v>2.2748</v>
      </c>
      <c r="AT717" t="n">
        <v>2.2444</v>
      </c>
      <c r="AU717" t="n">
        <v>2.2042</v>
      </c>
      <c r="AV717" t="n">
        <v>2.0425</v>
      </c>
      <c r="AW717" t="n">
        <v>2.0009</v>
      </c>
      <c r="AX717" t="n">
        <v>1.9716</v>
      </c>
      <c r="AY717" t="n">
        <v>1.9566</v>
      </c>
      <c r="AZ717" t="n">
        <v>1.9583</v>
      </c>
      <c r="BA717" t="n">
        <v>1.9738</v>
      </c>
      <c r="BB717" t="n">
        <v>2.1595</v>
      </c>
      <c r="BC717" t="n">
        <v>2.1666</v>
      </c>
      <c r="BD717" t="n">
        <v>2.163</v>
      </c>
      <c r="BE717" t="n">
        <v>2.1471</v>
      </c>
      <c r="BF717" t="n">
        <v>2.1192</v>
      </c>
      <c r="BG717" t="n">
        <v>2.0782</v>
      </c>
      <c r="BH717" t="n">
        <v>1.9475</v>
      </c>
      <c r="BI717" t="n">
        <v>1.9274</v>
      </c>
      <c r="BJ717" t="n">
        <v>1.9148</v>
      </c>
      <c r="BK717" t="n">
        <v>1.9105</v>
      </c>
      <c r="BL717" t="n">
        <v>1.9257</v>
      </c>
      <c r="BM717" t="n">
        <v>1.9448</v>
      </c>
      <c r="BN717" t="n">
        <v>2.1301</v>
      </c>
      <c r="BO717" t="n">
        <v>2.1512</v>
      </c>
      <c r="BP717" t="n">
        <v>2.1463</v>
      </c>
      <c r="BQ717" t="n">
        <v>2.1309</v>
      </c>
      <c r="BR717" t="n">
        <v>2.1107</v>
      </c>
      <c r="BS717" t="n">
        <v>2.0714</v>
      </c>
      <c r="BT717" t="n">
        <v>1.9394</v>
      </c>
      <c r="BU717" t="n">
        <v>1.9047</v>
      </c>
      <c r="BV717" t="n">
        <v>1.8843</v>
      </c>
      <c r="BW717" t="n">
        <v>1.8645</v>
      </c>
      <c r="BX717" t="n">
        <v>1.8706</v>
      </c>
      <c r="BY717" t="n">
        <v>1.8865</v>
      </c>
      <c r="BZ717" t="n">
        <v>2.0687</v>
      </c>
      <c r="CA717" t="n">
        <v>2.0867</v>
      </c>
      <c r="CB717" t="n">
        <v>2.0817</v>
      </c>
      <c r="CC717" t="n">
        <v>2.0669</v>
      </c>
      <c r="CD717" t="n">
        <v>2.0471</v>
      </c>
      <c r="CE717" t="n">
        <v>2.0069</v>
      </c>
      <c r="CF717" t="n">
        <v>1.8764</v>
      </c>
      <c r="CG717" t="n">
        <v>1.8417</v>
      </c>
      <c r="CH717" t="n">
        <v>1.8203</v>
      </c>
      <c r="CI717" t="n">
        <v>1.8002</v>
      </c>
    </row>
    <row r="718">
      <c r="A718" s="1112" t="n">
        <v>45289</v>
      </c>
      <c r="B718" s="63" t="n">
        <v>121950</v>
      </c>
      <c r="AM718" t="n">
        <v>2.1026</v>
      </c>
      <c r="AN718" t="n">
        <v>2.1063</v>
      </c>
      <c r="AO718" t="n">
        <v>2.1258</v>
      </c>
      <c r="AP718" t="n">
        <v>2.3134</v>
      </c>
      <c r="AQ718" t="n">
        <v>2.3159</v>
      </c>
      <c r="AR718" t="n">
        <v>2.2994</v>
      </c>
      <c r="AS718" t="n">
        <v>2.2754</v>
      </c>
      <c r="AT718" t="n">
        <v>2.2454</v>
      </c>
      <c r="AU718" t="n">
        <v>2.2052</v>
      </c>
      <c r="AV718" t="n">
        <v>2.0436</v>
      </c>
      <c r="AW718" t="n">
        <v>2.0031</v>
      </c>
      <c r="AX718" t="n">
        <v>1.9746</v>
      </c>
      <c r="AY718" t="n">
        <v>1.9594</v>
      </c>
      <c r="AZ718" t="n">
        <v>1.9608</v>
      </c>
      <c r="BA718" t="n">
        <v>1.9765</v>
      </c>
      <c r="BB718" t="n">
        <v>2.1622</v>
      </c>
      <c r="BC718" t="n">
        <v>2.1693</v>
      </c>
      <c r="BD718" t="n">
        <v>2.1656</v>
      </c>
      <c r="BE718" t="n">
        <v>2.1496</v>
      </c>
      <c r="BF718" t="n">
        <v>2.12</v>
      </c>
      <c r="BG718" t="n">
        <v>2.0772</v>
      </c>
      <c r="BH718" t="n">
        <v>1.9465</v>
      </c>
      <c r="BI718" t="n">
        <v>1.9193</v>
      </c>
      <c r="BJ718" t="n">
        <v>1.9071</v>
      </c>
      <c r="BK718" t="n">
        <v>1.9028</v>
      </c>
      <c r="BL718" t="n">
        <v>1.918</v>
      </c>
      <c r="BM718" t="n">
        <v>1.9371</v>
      </c>
      <c r="BN718" t="n">
        <v>2.1224</v>
      </c>
      <c r="BO718" t="n">
        <v>2.1435</v>
      </c>
      <c r="BP718" t="n">
        <v>2.1386</v>
      </c>
      <c r="BQ718" t="n">
        <v>2.1232</v>
      </c>
      <c r="BR718" t="n">
        <v>2.103</v>
      </c>
      <c r="BS718" t="n">
        <v>2.0637</v>
      </c>
      <c r="BT718" t="n">
        <v>1.9317</v>
      </c>
      <c r="BU718" t="n">
        <v>1.897</v>
      </c>
      <c r="BV718" t="n">
        <v>1.8766</v>
      </c>
      <c r="BW718" t="n">
        <v>1.8568</v>
      </c>
      <c r="BX718" t="n">
        <v>1.8629</v>
      </c>
      <c r="BY718" t="n">
        <v>1.8788</v>
      </c>
      <c r="BZ718" t="n">
        <v>2.061</v>
      </c>
      <c r="CA718" t="n">
        <v>2.079</v>
      </c>
      <c r="CB718" t="n">
        <v>2.074</v>
      </c>
      <c r="CC718" t="n">
        <v>2.0592</v>
      </c>
      <c r="CD718" t="n">
        <v>2.0394</v>
      </c>
      <c r="CE718" t="n">
        <v>1.9992</v>
      </c>
      <c r="CF718" t="n">
        <v>1.8687</v>
      </c>
      <c r="CG718" t="n">
        <v>1.834</v>
      </c>
      <c r="CH718" t="n">
        <v>1.8126</v>
      </c>
      <c r="CI718" t="n">
        <v>1.7925</v>
      </c>
    </row>
    <row r="719">
      <c r="A719" s="1112" t="n">
        <v>45293</v>
      </c>
      <c r="B719" s="63" t="n">
        <v>138701</v>
      </c>
      <c r="AN719" t="n">
        <v>2.0949</v>
      </c>
      <c r="AO719" t="n">
        <v>2.114</v>
      </c>
      <c r="AP719" t="n">
        <v>2.3065</v>
      </c>
      <c r="AQ719" t="n">
        <v>2.3098</v>
      </c>
      <c r="AR719" t="n">
        <v>2.2937</v>
      </c>
      <c r="AS719" t="n">
        <v>2.2692</v>
      </c>
      <c r="AT719" t="n">
        <v>2.2377</v>
      </c>
      <c r="AU719" t="n">
        <v>2.197</v>
      </c>
      <c r="AV719" t="n">
        <v>2.0348</v>
      </c>
      <c r="AW719" t="n">
        <v>1.9936</v>
      </c>
      <c r="AX719" t="n">
        <v>1.9642</v>
      </c>
      <c r="AY719" t="n">
        <v>1.9482</v>
      </c>
      <c r="AZ719" t="n">
        <v>1.9484</v>
      </c>
      <c r="BA719" t="n">
        <v>1.9638</v>
      </c>
      <c r="BB719" t="n">
        <v>2.1496</v>
      </c>
      <c r="BC719" t="n">
        <v>2.1568</v>
      </c>
      <c r="BD719" t="n">
        <v>2.1532</v>
      </c>
      <c r="BE719" t="n">
        <v>2.1374</v>
      </c>
      <c r="BF719" t="n">
        <v>2.1079</v>
      </c>
      <c r="BG719" t="n">
        <v>2.0653</v>
      </c>
      <c r="BH719" t="n">
        <v>1.9348</v>
      </c>
      <c r="BI719" t="n">
        <v>1.9077</v>
      </c>
      <c r="BJ719" t="n">
        <v>1.8957</v>
      </c>
      <c r="BK719" t="n">
        <v>1.8916</v>
      </c>
      <c r="BL719" t="n">
        <v>1.9069</v>
      </c>
      <c r="BM719" t="n">
        <v>1.9262</v>
      </c>
      <c r="BN719" t="n">
        <v>2.1117</v>
      </c>
      <c r="BO719" t="n">
        <v>2.1329</v>
      </c>
      <c r="BP719" t="n">
        <v>2.1282</v>
      </c>
      <c r="BQ719" t="n">
        <v>2.113</v>
      </c>
      <c r="BR719" t="n">
        <v>2.0929</v>
      </c>
      <c r="BS719" t="n">
        <v>2.0538</v>
      </c>
      <c r="BT719" t="n">
        <v>1.922</v>
      </c>
      <c r="BU719" t="n">
        <v>1.8874</v>
      </c>
      <c r="BV719" t="n">
        <v>1.8672</v>
      </c>
      <c r="BW719" t="n">
        <v>1.8476</v>
      </c>
      <c r="BX719" t="n">
        <v>1.8538</v>
      </c>
      <c r="BY719" t="n">
        <v>1.8699</v>
      </c>
      <c r="BZ719" t="n">
        <v>2.0523</v>
      </c>
      <c r="CA719" t="n">
        <v>2.0704</v>
      </c>
      <c r="CB719" t="n">
        <v>2.0656</v>
      </c>
      <c r="CC719" t="n">
        <v>2.051</v>
      </c>
      <c r="CD719" t="n">
        <v>2.0313</v>
      </c>
      <c r="CE719" t="n">
        <v>1.9913</v>
      </c>
      <c r="CF719" t="n">
        <v>1.861</v>
      </c>
      <c r="CG719" t="n">
        <v>1.8264</v>
      </c>
      <c r="CH719" t="n">
        <v>1.8082</v>
      </c>
      <c r="CI719" t="n">
        <v>1.7881</v>
      </c>
    </row>
    <row r="720">
      <c r="A720" s="1112" t="n">
        <v>45294</v>
      </c>
      <c r="B720" s="63" t="n">
        <v>141516</v>
      </c>
      <c r="AN720" t="n">
        <v>2.1581</v>
      </c>
      <c r="AO720" t="n">
        <v>2.1755</v>
      </c>
      <c r="AP720" t="n">
        <v>2.3665</v>
      </c>
      <c r="AQ720" t="n">
        <v>2.3679</v>
      </c>
      <c r="AR720" t="n">
        <v>2.3496</v>
      </c>
      <c r="AS720" t="n">
        <v>2.3229</v>
      </c>
      <c r="AT720" t="n">
        <v>2.2904</v>
      </c>
      <c r="AU720" t="n">
        <v>2.2495</v>
      </c>
      <c r="AV720" t="n">
        <v>2.0876</v>
      </c>
      <c r="AW720" t="n">
        <v>2.0445</v>
      </c>
      <c r="AX720" t="n">
        <v>2.0141</v>
      </c>
      <c r="AY720" t="n">
        <v>1.9977</v>
      </c>
      <c r="AZ720" t="n">
        <v>1.9972</v>
      </c>
      <c r="BA720" t="n">
        <v>2.0115</v>
      </c>
      <c r="BB720" t="n">
        <v>2.1973</v>
      </c>
      <c r="BC720" t="n">
        <v>2.2045</v>
      </c>
      <c r="BD720" t="n">
        <v>2.2009</v>
      </c>
      <c r="BE720" t="n">
        <v>2.1851</v>
      </c>
      <c r="BF720" t="n">
        <v>2.1556</v>
      </c>
      <c r="BG720" t="n">
        <v>2.113</v>
      </c>
      <c r="BH720" t="n">
        <v>1.9825</v>
      </c>
      <c r="BI720" t="n">
        <v>1.9554</v>
      </c>
      <c r="BJ720" t="n">
        <v>1.9434</v>
      </c>
      <c r="BK720" t="n">
        <v>1.9393</v>
      </c>
      <c r="BL720" t="n">
        <v>1.9546</v>
      </c>
      <c r="BM720" t="n">
        <v>1.9739</v>
      </c>
      <c r="BN720" t="n">
        <v>2.1594</v>
      </c>
      <c r="BO720" t="n">
        <v>2.1806</v>
      </c>
      <c r="BP720" t="n">
        <v>2.1759</v>
      </c>
      <c r="BQ720" t="n">
        <v>2.1607</v>
      </c>
      <c r="BR720" t="n">
        <v>2.1406</v>
      </c>
      <c r="BS720" t="n">
        <v>2.1015</v>
      </c>
      <c r="BT720" t="n">
        <v>1.9697</v>
      </c>
      <c r="BU720" t="n">
        <v>1.9351</v>
      </c>
      <c r="BV720" t="n">
        <v>1.9149</v>
      </c>
      <c r="BW720" t="n">
        <v>1.8953</v>
      </c>
      <c r="BX720" t="n">
        <v>1.9015</v>
      </c>
      <c r="BY720" t="n">
        <v>1.9176</v>
      </c>
      <c r="BZ720" t="n">
        <v>2.1</v>
      </c>
      <c r="CA720" t="n">
        <v>2.1181</v>
      </c>
      <c r="CB720" t="n">
        <v>2.1133</v>
      </c>
      <c r="CC720" t="n">
        <v>2.0987</v>
      </c>
      <c r="CD720" t="n">
        <v>2.079</v>
      </c>
      <c r="CE720" t="n">
        <v>2.039</v>
      </c>
      <c r="CF720" t="n">
        <v>1.9087</v>
      </c>
      <c r="CG720" t="n">
        <v>1.8741</v>
      </c>
      <c r="CH720" t="n">
        <v>1.8559</v>
      </c>
      <c r="CI720" t="n">
        <v>1.8358</v>
      </c>
    </row>
    <row r="721">
      <c r="A721" s="1112" t="n">
        <v>45295</v>
      </c>
      <c r="B721" s="63" t="n">
        <v>184011</v>
      </c>
      <c r="AN721" t="n">
        <v>2.1101</v>
      </c>
      <c r="AO721" t="n">
        <v>2.1351</v>
      </c>
      <c r="AP721" t="n">
        <v>2.3305</v>
      </c>
      <c r="AQ721" t="n">
        <v>2.3345</v>
      </c>
      <c r="AR721" t="n">
        <v>2.3175</v>
      </c>
      <c r="AS721" t="n">
        <v>2.291</v>
      </c>
      <c r="AT721" t="n">
        <v>2.2587</v>
      </c>
      <c r="AU721" t="n">
        <v>2.2174</v>
      </c>
      <c r="AV721" t="n">
        <v>2.0564</v>
      </c>
      <c r="AW721" t="n">
        <v>2.0174</v>
      </c>
      <c r="AX721" t="n">
        <v>1.9899</v>
      </c>
      <c r="AY721" t="n">
        <v>1.9751</v>
      </c>
      <c r="AZ721" t="n">
        <v>1.9755</v>
      </c>
      <c r="BA721" t="n">
        <v>1.9907</v>
      </c>
      <c r="BB721" t="n">
        <v>2.1765</v>
      </c>
      <c r="BC721" t="n">
        <v>2.1837</v>
      </c>
      <c r="BD721" t="n">
        <v>2.1809</v>
      </c>
      <c r="BE721" t="n">
        <v>2.1653</v>
      </c>
      <c r="BF721" t="n">
        <v>2.1359</v>
      </c>
      <c r="BG721" t="n">
        <v>2.0938</v>
      </c>
      <c r="BH721" t="n">
        <v>1.9633</v>
      </c>
      <c r="BI721" t="n">
        <v>1.9362</v>
      </c>
      <c r="BJ721" t="n">
        <v>1.9242</v>
      </c>
      <c r="BK721" t="n">
        <v>1.9201</v>
      </c>
      <c r="BL721" t="n">
        <v>1.9354</v>
      </c>
      <c r="BM721" t="n">
        <v>1.9547</v>
      </c>
      <c r="BN721" t="n">
        <v>2.1402</v>
      </c>
      <c r="BO721" t="n">
        <v>2.1614</v>
      </c>
      <c r="BP721" t="n">
        <v>2.1567</v>
      </c>
      <c r="BQ721" t="n">
        <v>2.1415</v>
      </c>
      <c r="BR721" t="n">
        <v>2.1214</v>
      </c>
      <c r="BS721" t="n">
        <v>2.0823</v>
      </c>
      <c r="BT721" t="n">
        <v>1.9505</v>
      </c>
      <c r="BU721" t="n">
        <v>1.9159</v>
      </c>
      <c r="BV721" t="n">
        <v>1.8957</v>
      </c>
      <c r="BW721" t="n">
        <v>1.8761</v>
      </c>
      <c r="BX721" t="n">
        <v>1.8823</v>
      </c>
      <c r="BY721" t="n">
        <v>1.8984</v>
      </c>
      <c r="BZ721" t="n">
        <v>2.0808</v>
      </c>
      <c r="CA721" t="n">
        <v>2.0989</v>
      </c>
      <c r="CB721" t="n">
        <v>2.0941</v>
      </c>
      <c r="CC721" t="n">
        <v>2.0795</v>
      </c>
      <c r="CD721" t="n">
        <v>2.0598</v>
      </c>
      <c r="CE721" t="n">
        <v>2.0198</v>
      </c>
      <c r="CF721" t="n">
        <v>1.8895</v>
      </c>
      <c r="CG721" t="n">
        <v>1.8549</v>
      </c>
      <c r="CH721" t="n">
        <v>1.8367</v>
      </c>
      <c r="CI721" t="n">
        <v>1.8166</v>
      </c>
    </row>
    <row r="722">
      <c r="A722" s="1112" t="n">
        <v>45296</v>
      </c>
      <c r="B722" s="63" t="n">
        <v>170513</v>
      </c>
      <c r="AN722" t="n">
        <v>2.1055</v>
      </c>
      <c r="AO722" t="n">
        <v>2.1313</v>
      </c>
      <c r="AP722" t="n">
        <v>2.3339</v>
      </c>
      <c r="AQ722" t="n">
        <v>2.3391</v>
      </c>
      <c r="AR722" t="n">
        <v>2.3237</v>
      </c>
      <c r="AS722" t="n">
        <v>2.2997</v>
      </c>
      <c r="AT722" t="n">
        <v>2.2701</v>
      </c>
      <c r="AU722" t="n">
        <v>2.2309</v>
      </c>
      <c r="AV722" t="n">
        <v>2.0699</v>
      </c>
      <c r="AW722" t="n">
        <v>2.0298</v>
      </c>
      <c r="AX722" t="n">
        <v>2.0014</v>
      </c>
      <c r="AY722" t="n">
        <v>1.9866</v>
      </c>
      <c r="AZ722" t="n">
        <v>1.9874</v>
      </c>
      <c r="BA722" t="n">
        <v>2.0026</v>
      </c>
      <c r="BB722" t="n">
        <v>2.1884</v>
      </c>
      <c r="BC722" t="n">
        <v>2.1956</v>
      </c>
      <c r="BD722" t="n">
        <v>2.1927</v>
      </c>
      <c r="BE722" t="n">
        <v>2.1769</v>
      </c>
      <c r="BF722" t="n">
        <v>2.1472</v>
      </c>
      <c r="BG722" t="n">
        <v>2.1049</v>
      </c>
      <c r="BH722" t="n">
        <v>1.9741</v>
      </c>
      <c r="BI722" t="n">
        <v>1.9468</v>
      </c>
      <c r="BJ722" t="n">
        <v>1.9346</v>
      </c>
      <c r="BK722" t="n">
        <v>1.9303</v>
      </c>
      <c r="BL722" t="n">
        <v>1.9452</v>
      </c>
      <c r="BM722" t="n">
        <v>1.9643</v>
      </c>
      <c r="BN722" t="n">
        <v>2.1495</v>
      </c>
      <c r="BO722" t="n">
        <v>2.1705</v>
      </c>
      <c r="BP722" t="n">
        <v>2.1655</v>
      </c>
      <c r="BQ722" t="n">
        <v>2.1501</v>
      </c>
      <c r="BR722" t="n">
        <v>2.1297</v>
      </c>
      <c r="BS722" t="n">
        <v>2.0904</v>
      </c>
      <c r="BT722" t="n">
        <v>1.9583</v>
      </c>
      <c r="BU722" t="n">
        <v>1.9235</v>
      </c>
      <c r="BV722" t="n">
        <v>1.9016</v>
      </c>
      <c r="BW722" t="n">
        <v>1.884</v>
      </c>
      <c r="BX722" t="n">
        <v>1.8908</v>
      </c>
      <c r="BY722" t="n">
        <v>1.9075</v>
      </c>
      <c r="BZ722" t="n">
        <v>2.0904</v>
      </c>
      <c r="CA722" t="n">
        <v>2.1091</v>
      </c>
      <c r="CB722" t="n">
        <v>2.1049</v>
      </c>
      <c r="CC722" t="n">
        <v>2.0909</v>
      </c>
      <c r="CD722" t="n">
        <v>2.0718</v>
      </c>
      <c r="CE722" t="n">
        <v>2.0324</v>
      </c>
      <c r="CF722" t="n">
        <v>1.9026</v>
      </c>
      <c r="CG722" t="n">
        <v>1.8686</v>
      </c>
      <c r="CH722" t="n">
        <v>1.851</v>
      </c>
      <c r="CI722" t="n">
        <v>1.8309</v>
      </c>
    </row>
    <row r="723">
      <c r="A723" s="1112" t="n">
        <v>45299</v>
      </c>
      <c r="B723" s="63" t="n">
        <v>222679</v>
      </c>
      <c r="AN723" t="n">
        <v>2.0278</v>
      </c>
      <c r="AO723" t="n">
        <v>2.0547</v>
      </c>
      <c r="AP723" t="n">
        <v>2.2624</v>
      </c>
      <c r="AQ723" t="n">
        <v>2.2693</v>
      </c>
      <c r="AR723" t="n">
        <v>2.2561</v>
      </c>
      <c r="AS723" t="n">
        <v>2.2337</v>
      </c>
      <c r="AT723" t="n">
        <v>2.2067</v>
      </c>
      <c r="AU723" t="n">
        <v>2.1711</v>
      </c>
      <c r="AV723" t="n">
        <v>2.0099</v>
      </c>
      <c r="AW723" t="n">
        <v>1.9719</v>
      </c>
      <c r="AX723" t="n">
        <v>1.9457</v>
      </c>
      <c r="AY723" t="n">
        <v>1.9334</v>
      </c>
      <c r="AZ723" t="n">
        <v>1.9351</v>
      </c>
      <c r="BA723" t="n">
        <v>1.9505</v>
      </c>
      <c r="BB723" t="n">
        <v>2.136</v>
      </c>
      <c r="BC723" t="n">
        <v>2.1429</v>
      </c>
      <c r="BD723" t="n">
        <v>2.14</v>
      </c>
      <c r="BE723" t="n">
        <v>2.1256</v>
      </c>
      <c r="BF723" t="n">
        <v>2.0969</v>
      </c>
      <c r="BG723" t="n">
        <v>2.0568</v>
      </c>
      <c r="BH723" t="n">
        <v>1.9276</v>
      </c>
      <c r="BI723" t="n">
        <v>1.9021</v>
      </c>
      <c r="BJ723" t="n">
        <v>1.8907</v>
      </c>
      <c r="BK723" t="n">
        <v>1.8868</v>
      </c>
      <c r="BL723" t="n">
        <v>1.902</v>
      </c>
      <c r="BM723" t="n">
        <v>1.9215</v>
      </c>
      <c r="BN723" t="n">
        <v>2.1071</v>
      </c>
      <c r="BO723" t="n">
        <v>2.1284</v>
      </c>
      <c r="BP723" t="n">
        <v>2.1238</v>
      </c>
      <c r="BQ723" t="n">
        <v>2.1088</v>
      </c>
      <c r="BR723" t="n">
        <v>2.0887</v>
      </c>
      <c r="BS723" t="n">
        <v>2.0498</v>
      </c>
      <c r="BT723" t="n">
        <v>1.9181</v>
      </c>
      <c r="BU723" t="n">
        <v>1.8836</v>
      </c>
      <c r="BV723" t="n">
        <v>1.8643</v>
      </c>
      <c r="BW723" t="n">
        <v>1.8448</v>
      </c>
      <c r="BX723" t="n">
        <v>1.8518</v>
      </c>
      <c r="BY723" t="n">
        <v>1.8688</v>
      </c>
      <c r="BZ723" t="n">
        <v>2.0519</v>
      </c>
      <c r="CA723" t="n">
        <v>2.0709</v>
      </c>
      <c r="CB723" t="n">
        <v>2.0669</v>
      </c>
      <c r="CC723" t="n">
        <v>2.0532</v>
      </c>
      <c r="CD723" t="n">
        <v>2.0344</v>
      </c>
      <c r="CE723" t="n">
        <v>1.9952</v>
      </c>
      <c r="CF723" t="n">
        <v>1.8657</v>
      </c>
      <c r="CG723" t="n">
        <v>1.8319</v>
      </c>
      <c r="CH723" t="n">
        <v>1.8168</v>
      </c>
      <c r="CI723" t="n">
        <v>1.7967</v>
      </c>
    </row>
    <row r="724">
      <c r="A724" s="1112" t="n">
        <v>45300</v>
      </c>
      <c r="B724" s="63" t="n">
        <v>159565</v>
      </c>
      <c r="AN724" t="n">
        <v>2.0768</v>
      </c>
      <c r="AO724" t="n">
        <v>2.1032</v>
      </c>
      <c r="AP724" t="n">
        <v>2.3052</v>
      </c>
      <c r="AQ724" t="n">
        <v>2.3117</v>
      </c>
      <c r="AR724" t="n">
        <v>2.2964</v>
      </c>
      <c r="AS724" t="n">
        <v>2.2727</v>
      </c>
      <c r="AT724" t="n">
        <v>2.245</v>
      </c>
      <c r="AU724" t="n">
        <v>2.2072</v>
      </c>
      <c r="AV724" t="n">
        <v>2.0436</v>
      </c>
      <c r="AW724" t="n">
        <v>2.0032</v>
      </c>
      <c r="AX724" t="n">
        <v>1.9748</v>
      </c>
      <c r="AY724" t="n">
        <v>1.9609</v>
      </c>
      <c r="AZ724" t="n">
        <v>1.9611</v>
      </c>
      <c r="BA724" t="n">
        <v>1.975</v>
      </c>
      <c r="BB724" t="n">
        <v>2.1602</v>
      </c>
      <c r="BC724" t="n">
        <v>2.1665</v>
      </c>
      <c r="BD724" t="n">
        <v>2.1636</v>
      </c>
      <c r="BE724" t="n">
        <v>2.1488</v>
      </c>
      <c r="BF724" t="n">
        <v>2.1198</v>
      </c>
      <c r="BG724" t="n">
        <v>2.0794</v>
      </c>
      <c r="BH724" t="n">
        <v>1.9499</v>
      </c>
      <c r="BI724" t="n">
        <v>1.924</v>
      </c>
      <c r="BJ724" t="n">
        <v>1.9123</v>
      </c>
      <c r="BK724" t="n">
        <v>1.9081</v>
      </c>
      <c r="BL724" t="n">
        <v>1.9229</v>
      </c>
      <c r="BM724" t="n">
        <v>1.9421</v>
      </c>
      <c r="BN724" t="n">
        <v>2.1273</v>
      </c>
      <c r="BO724" t="n">
        <v>2.1483</v>
      </c>
      <c r="BP724" t="n">
        <v>2.1433</v>
      </c>
      <c r="BQ724" t="n">
        <v>2.128</v>
      </c>
      <c r="BR724" t="n">
        <v>2.1075</v>
      </c>
      <c r="BS724" t="n">
        <v>2.0683</v>
      </c>
      <c r="BT724" t="n">
        <v>1.9363</v>
      </c>
      <c r="BU724" t="n">
        <v>1.9014</v>
      </c>
      <c r="BV724" t="n">
        <v>1.8818</v>
      </c>
      <c r="BW724" t="n">
        <v>1.8623</v>
      </c>
      <c r="BX724" t="n">
        <v>1.8693</v>
      </c>
      <c r="BY724" t="n">
        <v>1.8863</v>
      </c>
      <c r="BZ724" t="n">
        <v>2.0694</v>
      </c>
      <c r="CA724" t="n">
        <v>2.0884</v>
      </c>
      <c r="CB724" t="n">
        <v>2.0844</v>
      </c>
      <c r="CC724" t="n">
        <v>2.0707</v>
      </c>
      <c r="CD724" t="n">
        <v>2.0519</v>
      </c>
      <c r="CE724" t="n">
        <v>2.0127</v>
      </c>
      <c r="CF724" t="n">
        <v>1.8832</v>
      </c>
      <c r="CG724" t="n">
        <v>1.8494</v>
      </c>
      <c r="CH724" t="n">
        <v>1.8343</v>
      </c>
      <c r="CI724" t="n">
        <v>1.8142</v>
      </c>
    </row>
    <row r="725">
      <c r="A725" s="1112" t="n">
        <v>45301</v>
      </c>
      <c r="B725" s="63" t="n">
        <v>182511</v>
      </c>
      <c r="AN725" t="n">
        <v>2.0673</v>
      </c>
      <c r="AO725" t="n">
        <v>2.0937</v>
      </c>
      <c r="AP725" t="n">
        <v>2.2956</v>
      </c>
      <c r="AQ725" t="n">
        <v>2.3021</v>
      </c>
      <c r="AR725" t="n">
        <v>2.2857</v>
      </c>
      <c r="AS725" t="n">
        <v>2.2616</v>
      </c>
      <c r="AT725" t="n">
        <v>2.2337</v>
      </c>
      <c r="AU725" t="n">
        <v>2.1963</v>
      </c>
      <c r="AV725" t="n">
        <v>2.0334</v>
      </c>
      <c r="AW725" t="n">
        <v>1.9922</v>
      </c>
      <c r="AX725" t="n">
        <v>1.9632</v>
      </c>
      <c r="AY725" t="n">
        <v>1.9492</v>
      </c>
      <c r="AZ725" t="n">
        <v>1.9495</v>
      </c>
      <c r="BA725" t="n">
        <v>1.9632</v>
      </c>
      <c r="BB725" t="n">
        <v>2.1482</v>
      </c>
      <c r="BC725" t="n">
        <v>2.1542</v>
      </c>
      <c r="BD725" t="n">
        <v>2.1502</v>
      </c>
      <c r="BE725" t="n">
        <v>2.1361</v>
      </c>
      <c r="BF725" t="n">
        <v>2.107</v>
      </c>
      <c r="BG725" t="n">
        <v>2.0664</v>
      </c>
      <c r="BH725" t="n">
        <v>1.9368</v>
      </c>
      <c r="BI725" t="n">
        <v>1.9101</v>
      </c>
      <c r="BJ725" t="n">
        <v>1.8992</v>
      </c>
      <c r="BK725" t="n">
        <v>1.8952</v>
      </c>
      <c r="BL725" t="n">
        <v>1.9101</v>
      </c>
      <c r="BM725" t="n">
        <v>1.9295</v>
      </c>
      <c r="BN725" t="n">
        <v>2.1149</v>
      </c>
      <c r="BO725" t="n">
        <v>2.1361</v>
      </c>
      <c r="BP725" t="n">
        <v>2.1312</v>
      </c>
      <c r="BQ725" t="n">
        <v>2.1161</v>
      </c>
      <c r="BR725" t="n">
        <v>2.0958</v>
      </c>
      <c r="BS725" t="n">
        <v>2.0568</v>
      </c>
      <c r="BT725" t="n">
        <v>1.925</v>
      </c>
      <c r="BU725" t="n">
        <v>1.8902</v>
      </c>
      <c r="BV725" t="n">
        <v>1.8708</v>
      </c>
      <c r="BW725" t="n">
        <v>1.8538</v>
      </c>
      <c r="BX725" t="n">
        <v>1.8608</v>
      </c>
      <c r="BY725" t="n">
        <v>1.8778</v>
      </c>
      <c r="BZ725" t="n">
        <v>2.0609</v>
      </c>
      <c r="CA725" t="n">
        <v>2.0799</v>
      </c>
      <c r="CB725" t="n">
        <v>2.0759</v>
      </c>
      <c r="CC725" t="n">
        <v>2.0622</v>
      </c>
      <c r="CD725" t="n">
        <v>2.0434</v>
      </c>
      <c r="CE725" t="n">
        <v>2.0042</v>
      </c>
      <c r="CF725" t="n">
        <v>1.8747</v>
      </c>
      <c r="CG725" t="n">
        <v>1.8409</v>
      </c>
      <c r="CH725" t="n">
        <v>1.8258</v>
      </c>
      <c r="CI725" t="n">
        <v>1.8057</v>
      </c>
    </row>
    <row r="726">
      <c r="A726" s="1112" t="n">
        <v>45302</v>
      </c>
      <c r="B726" s="63" t="n">
        <v>154976</v>
      </c>
      <c r="AN726" t="n">
        <v>2.1143</v>
      </c>
      <c r="AO726" t="n">
        <v>2.1365</v>
      </c>
      <c r="AP726" t="n">
        <v>2.3349</v>
      </c>
      <c r="AQ726" t="n">
        <v>2.339</v>
      </c>
      <c r="AR726" t="n">
        <v>2.3199</v>
      </c>
      <c r="AS726" t="n">
        <v>2.2924</v>
      </c>
      <c r="AT726" t="n">
        <v>2.2621</v>
      </c>
      <c r="AU726" t="n">
        <v>2.2241</v>
      </c>
      <c r="AV726" t="n">
        <v>2.0591</v>
      </c>
      <c r="AW726" t="n">
        <v>2.0168</v>
      </c>
      <c r="AX726" t="n">
        <v>1.9865</v>
      </c>
      <c r="AY726" t="n">
        <v>1.9713</v>
      </c>
      <c r="AZ726" t="n">
        <v>1.9704</v>
      </c>
      <c r="BA726" t="n">
        <v>1.9829</v>
      </c>
      <c r="BB726" t="n">
        <v>2.1678</v>
      </c>
      <c r="BC726" t="n">
        <v>2.1736</v>
      </c>
      <c r="BD726" t="n">
        <v>2.1697</v>
      </c>
      <c r="BE726" t="n">
        <v>2.156</v>
      </c>
      <c r="BF726" t="n">
        <v>2.1271</v>
      </c>
      <c r="BG726" t="n">
        <v>2.0868</v>
      </c>
      <c r="BH726" t="n">
        <v>1.9568</v>
      </c>
      <c r="BI726" t="n">
        <v>1.9297</v>
      </c>
      <c r="BJ726" t="n">
        <v>1.9143</v>
      </c>
      <c r="BK726" t="n">
        <v>1.91</v>
      </c>
      <c r="BL726" t="n">
        <v>1.9245</v>
      </c>
      <c r="BM726" t="n">
        <v>1.9436</v>
      </c>
      <c r="BN726" t="n">
        <v>2.1287</v>
      </c>
      <c r="BO726" t="n">
        <v>2.1495</v>
      </c>
      <c r="BP726" t="n">
        <v>2.1443</v>
      </c>
      <c r="BQ726" t="n">
        <v>2.1294</v>
      </c>
      <c r="BR726" t="n">
        <v>2.1093</v>
      </c>
      <c r="BS726" t="n">
        <v>2.0705</v>
      </c>
      <c r="BT726" t="n">
        <v>1.939</v>
      </c>
      <c r="BU726" t="n">
        <v>1.9044</v>
      </c>
      <c r="BV726" t="n">
        <v>1.8852</v>
      </c>
      <c r="BW726" t="n">
        <v>1.8697</v>
      </c>
      <c r="BX726" t="n">
        <v>1.8767</v>
      </c>
      <c r="BY726" t="n">
        <v>1.8937</v>
      </c>
      <c r="BZ726" t="n">
        <v>2.0768</v>
      </c>
      <c r="CA726" t="n">
        <v>2.0958</v>
      </c>
      <c r="CB726" t="n">
        <v>2.0918</v>
      </c>
      <c r="CC726" t="n">
        <v>2.0781</v>
      </c>
      <c r="CD726" t="n">
        <v>2.0593</v>
      </c>
      <c r="CE726" t="n">
        <v>2.0201</v>
      </c>
      <c r="CF726" t="n">
        <v>1.8906</v>
      </c>
      <c r="CG726" t="n">
        <v>1.8568</v>
      </c>
      <c r="CH726" t="n">
        <v>1.8417</v>
      </c>
      <c r="CI726" t="n">
        <v>1.8216</v>
      </c>
    </row>
    <row r="727">
      <c r="A727" s="1112" t="n">
        <v>45303</v>
      </c>
      <c r="B727" s="63" t="n">
        <v>188810</v>
      </c>
      <c r="AN727" t="n">
        <v>2.1203</v>
      </c>
      <c r="AO727" t="n">
        <v>2.1439</v>
      </c>
      <c r="AP727" t="n">
        <v>2.3472</v>
      </c>
      <c r="AQ727" t="n">
        <v>2.3526</v>
      </c>
      <c r="AR727" t="n">
        <v>2.3348</v>
      </c>
      <c r="AS727" t="n">
        <v>2.3083</v>
      </c>
      <c r="AT727" t="n">
        <v>2.279</v>
      </c>
      <c r="AU727" t="n">
        <v>2.2405</v>
      </c>
      <c r="AV727" t="n">
        <v>2.077</v>
      </c>
      <c r="AW727" t="n">
        <v>2.0336</v>
      </c>
      <c r="AX727" t="n">
        <v>2.0026</v>
      </c>
      <c r="AY727" t="n">
        <v>1.9875</v>
      </c>
      <c r="AZ727" t="n">
        <v>1.9864</v>
      </c>
      <c r="BA727" t="n">
        <v>1.9989</v>
      </c>
      <c r="BB727" t="n">
        <v>2.1837</v>
      </c>
      <c r="BC727" t="n">
        <v>2.1894</v>
      </c>
      <c r="BD727" t="n">
        <v>2.1855</v>
      </c>
      <c r="BE727" t="n">
        <v>2.1718</v>
      </c>
      <c r="BF727" t="n">
        <v>2.1429</v>
      </c>
      <c r="BG727" t="n">
        <v>2.1026</v>
      </c>
      <c r="BH727" t="n">
        <v>1.9726</v>
      </c>
      <c r="BI727" t="n">
        <v>1.9455</v>
      </c>
      <c r="BJ727" t="n">
        <v>1.9301</v>
      </c>
      <c r="BK727" t="n">
        <v>1.9258</v>
      </c>
      <c r="BL727" t="n">
        <v>1.9403</v>
      </c>
      <c r="BM727" t="n">
        <v>1.9594</v>
      </c>
      <c r="BN727" t="n">
        <v>2.1445</v>
      </c>
      <c r="BO727" t="n">
        <v>2.1653</v>
      </c>
      <c r="BP727" t="n">
        <v>2.1601</v>
      </c>
      <c r="BQ727" t="n">
        <v>2.1452</v>
      </c>
      <c r="BR727" t="n">
        <v>2.1251</v>
      </c>
      <c r="BS727" t="n">
        <v>2.0863</v>
      </c>
      <c r="BT727" t="n">
        <v>1.9548</v>
      </c>
      <c r="BU727" t="n">
        <v>1.9202</v>
      </c>
      <c r="BV727" t="n">
        <v>1.901</v>
      </c>
      <c r="BW727" t="n">
        <v>1.8855</v>
      </c>
      <c r="BX727" t="n">
        <v>1.8925</v>
      </c>
      <c r="BY727" t="n">
        <v>1.9095</v>
      </c>
      <c r="BZ727" t="n">
        <v>2.0926</v>
      </c>
      <c r="CA727" t="n">
        <v>2.1116</v>
      </c>
      <c r="CB727" t="n">
        <v>2.1076</v>
      </c>
      <c r="CC727" t="n">
        <v>2.0939</v>
      </c>
      <c r="CD727" t="n">
        <v>2.0751</v>
      </c>
      <c r="CE727" t="n">
        <v>2.0359</v>
      </c>
      <c r="CF727" t="n">
        <v>1.9064</v>
      </c>
      <c r="CG727" t="n">
        <v>1.8726</v>
      </c>
      <c r="CH727" t="n">
        <v>1.8575</v>
      </c>
      <c r="CI727" t="n">
        <v>1.8374</v>
      </c>
    </row>
    <row r="728">
      <c r="A728" s="104" t="n">
        <v>45306</v>
      </c>
      <c r="B728" s="63" t="n">
        <v>0</v>
      </c>
      <c r="AN728" s="192" t="n">
        <v>2.1203</v>
      </c>
      <c r="AO728" s="192" t="n">
        <v>2.1439</v>
      </c>
      <c r="AP728" s="192" t="n">
        <v>2.3472</v>
      </c>
      <c r="AQ728" s="192" t="n">
        <v>2.3526</v>
      </c>
      <c r="AR728" s="192" t="n">
        <v>2.3348</v>
      </c>
      <c r="AS728" s="192" t="n">
        <v>2.3083</v>
      </c>
      <c r="AT728" s="192" t="n">
        <v>2.279</v>
      </c>
      <c r="AU728" s="192" t="n">
        <v>2.2405</v>
      </c>
      <c r="AV728" s="192" t="n">
        <v>2.077</v>
      </c>
      <c r="AW728" s="192" t="n">
        <v>2.0336</v>
      </c>
      <c r="AX728" s="192" t="n">
        <v>2.0026</v>
      </c>
      <c r="AY728" s="192" t="n">
        <v>1.9875</v>
      </c>
      <c r="AZ728" s="192" t="n">
        <v>1.9864</v>
      </c>
      <c r="BA728" s="192" t="n">
        <v>1.9989</v>
      </c>
      <c r="BB728" s="192" t="n">
        <v>2.1837</v>
      </c>
      <c r="BC728" s="192" t="n">
        <v>2.1894</v>
      </c>
      <c r="BD728" s="192" t="n">
        <v>2.1855</v>
      </c>
      <c r="BE728" s="192" t="n">
        <v>2.1718</v>
      </c>
      <c r="BF728" s="192" t="n">
        <v>2.1429</v>
      </c>
      <c r="BG728" s="192" t="n">
        <v>2.1026</v>
      </c>
      <c r="BH728" s="192" t="n">
        <v>1.9726</v>
      </c>
      <c r="BI728" s="192" t="n">
        <v>1.9455</v>
      </c>
      <c r="BJ728" s="192" t="n">
        <v>1.9301</v>
      </c>
      <c r="BK728" s="192" t="n">
        <v>1.9258</v>
      </c>
      <c r="BL728" s="192" t="n">
        <v>1.9403</v>
      </c>
      <c r="BM728" s="192" t="n">
        <v>1.9594</v>
      </c>
      <c r="BN728" s="192" t="n">
        <v>2.1445</v>
      </c>
      <c r="BO728" s="192" t="n">
        <v>2.1653</v>
      </c>
      <c r="BP728" s="192" t="n">
        <v>2.1601</v>
      </c>
      <c r="BQ728" s="192" t="n">
        <v>2.1452</v>
      </c>
      <c r="BR728" s="192" t="n">
        <v>2.1251</v>
      </c>
      <c r="BS728" s="192" t="n">
        <v>2.0863</v>
      </c>
      <c r="BT728" s="192" t="n">
        <v>1.9548</v>
      </c>
      <c r="BU728" s="192" t="n">
        <v>1.9202</v>
      </c>
      <c r="BV728" s="192" t="n">
        <v>1.901</v>
      </c>
      <c r="BW728" s="192" t="n">
        <v>1.8855</v>
      </c>
      <c r="BX728" s="192" t="n">
        <v>1.8925</v>
      </c>
      <c r="BY728" s="192" t="n">
        <v>1.9095</v>
      </c>
      <c r="BZ728" s="192" t="n">
        <v>2.0926</v>
      </c>
      <c r="CA728" s="192" t="n">
        <v>2.1116</v>
      </c>
      <c r="CB728" s="192" t="n">
        <v>2.1076</v>
      </c>
      <c r="CC728" s="192" t="n">
        <v>2.0939</v>
      </c>
      <c r="CD728" s="192" t="n">
        <v>2.0751</v>
      </c>
      <c r="CE728" s="192" t="n">
        <v>2.0359</v>
      </c>
      <c r="CF728" s="192" t="n">
        <v>1.9064</v>
      </c>
      <c r="CG728" s="192" t="n">
        <v>1.8726</v>
      </c>
      <c r="CH728" s="192" t="n">
        <v>1.8575</v>
      </c>
      <c r="CI728" s="192" t="n">
        <v>1.8374</v>
      </c>
    </row>
    <row r="729">
      <c r="A729" s="1112" t="n">
        <v>45307</v>
      </c>
      <c r="B729" s="63" t="n">
        <v>238936</v>
      </c>
      <c r="AN729" t="n">
        <v>2.1219</v>
      </c>
      <c r="AO729" t="n">
        <v>2.1481</v>
      </c>
      <c r="AP729" t="n">
        <v>2.3523</v>
      </c>
      <c r="AQ729" t="n">
        <v>2.3575</v>
      </c>
      <c r="AR729" t="n">
        <v>2.3395</v>
      </c>
      <c r="AS729" t="n">
        <v>2.3117</v>
      </c>
      <c r="AT729" t="n">
        <v>2.281</v>
      </c>
      <c r="AU729" t="n">
        <v>2.242</v>
      </c>
      <c r="AV729" t="n">
        <v>2.0759</v>
      </c>
      <c r="AW729" t="n">
        <v>2.0308</v>
      </c>
      <c r="AX729" t="n">
        <v>1.9989</v>
      </c>
      <c r="AY729" t="n">
        <v>1.9829</v>
      </c>
      <c r="AZ729" t="n">
        <v>1.9814</v>
      </c>
      <c r="BA729" t="n">
        <v>1.9932</v>
      </c>
      <c r="BB729" t="n">
        <v>2.1785</v>
      </c>
      <c r="BC729" t="n">
        <v>2.1842</v>
      </c>
      <c r="BD729" t="n">
        <v>2.1804</v>
      </c>
      <c r="BE729" t="n">
        <v>2.1668</v>
      </c>
      <c r="BF729" t="n">
        <v>2.1383</v>
      </c>
      <c r="BG729" t="n">
        <v>2.0991</v>
      </c>
      <c r="BH729" t="n">
        <v>1.9687</v>
      </c>
      <c r="BI729" t="n">
        <v>1.9412</v>
      </c>
      <c r="BJ729" t="n">
        <v>1.9254</v>
      </c>
      <c r="BK729" t="n">
        <v>1.9211</v>
      </c>
      <c r="BL729" t="n">
        <v>1.9356</v>
      </c>
      <c r="BM729" t="n">
        <v>1.9547</v>
      </c>
      <c r="BN729" t="n">
        <v>2.1398</v>
      </c>
      <c r="BO729" t="n">
        <v>2.1606</v>
      </c>
      <c r="BP729" t="n">
        <v>2.1554</v>
      </c>
      <c r="BQ729" t="n">
        <v>2.1405</v>
      </c>
      <c r="BR729" t="n">
        <v>2.1204</v>
      </c>
      <c r="BS729" t="n">
        <v>2.0816</v>
      </c>
      <c r="BT729" t="n">
        <v>1.9501</v>
      </c>
      <c r="BU729" t="n">
        <v>1.9155</v>
      </c>
      <c r="BV729" t="n">
        <v>1.8963</v>
      </c>
      <c r="BW729" t="n">
        <v>1.8808</v>
      </c>
      <c r="BX729" t="n">
        <v>1.8878</v>
      </c>
      <c r="BY729" t="n">
        <v>1.9048</v>
      </c>
      <c r="BZ729" t="n">
        <v>2.0879</v>
      </c>
      <c r="CA729" t="n">
        <v>2.1069</v>
      </c>
      <c r="CB729" t="n">
        <v>2.1029</v>
      </c>
      <c r="CC729" t="n">
        <v>2.0892</v>
      </c>
      <c r="CD729" t="n">
        <v>2.0704</v>
      </c>
      <c r="CE729" t="n">
        <v>2.0312</v>
      </c>
      <c r="CF729" t="n">
        <v>1.9017</v>
      </c>
      <c r="CG729" t="n">
        <v>1.8679</v>
      </c>
      <c r="CH729" t="n">
        <v>1.8528</v>
      </c>
      <c r="CI729" t="n">
        <v>1.8327</v>
      </c>
    </row>
    <row r="730">
      <c r="A730" s="1112" t="n">
        <v>45308</v>
      </c>
      <c r="B730" s="63" t="n">
        <v>150493</v>
      </c>
      <c r="AN730" t="n">
        <v>2.1354</v>
      </c>
      <c r="AO730" t="n">
        <v>2.1585</v>
      </c>
      <c r="AP730" t="n">
        <v>2.3608</v>
      </c>
      <c r="AQ730" t="n">
        <v>2.3654</v>
      </c>
      <c r="AR730" t="n">
        <v>2.3459</v>
      </c>
      <c r="AS730" t="n">
        <v>2.3172</v>
      </c>
      <c r="AT730" t="n">
        <v>2.2851</v>
      </c>
      <c r="AU730" t="n">
        <v>2.246</v>
      </c>
      <c r="AV730" t="n">
        <v>2.0797</v>
      </c>
      <c r="AW730" t="n">
        <v>2.0342</v>
      </c>
      <c r="AX730" t="n">
        <v>2.0018</v>
      </c>
      <c r="AY730" t="n">
        <v>1.9854</v>
      </c>
      <c r="AZ730" t="n">
        <v>1.9839</v>
      </c>
      <c r="BA730" t="n">
        <v>1.9956</v>
      </c>
      <c r="BB730" t="n">
        <v>2.1809</v>
      </c>
      <c r="BC730" t="n">
        <v>2.1866</v>
      </c>
      <c r="BD730" t="n">
        <v>2.1829</v>
      </c>
      <c r="BE730" t="n">
        <v>2.1693</v>
      </c>
      <c r="BF730" t="n">
        <v>2.1409</v>
      </c>
      <c r="BG730" t="n">
        <v>2.1015</v>
      </c>
      <c r="BH730" t="n">
        <v>1.9711</v>
      </c>
      <c r="BI730" t="n">
        <v>1.9434</v>
      </c>
      <c r="BJ730" t="n">
        <v>1.9238</v>
      </c>
      <c r="BK730" t="n">
        <v>1.9203</v>
      </c>
      <c r="BL730" t="n">
        <v>1.9348</v>
      </c>
      <c r="BM730" t="n">
        <v>1.9539</v>
      </c>
      <c r="BN730" t="n">
        <v>2.139</v>
      </c>
      <c r="BO730" t="n">
        <v>2.1598</v>
      </c>
      <c r="BP730" t="n">
        <v>2.1546</v>
      </c>
      <c r="BQ730" t="n">
        <v>2.1397</v>
      </c>
      <c r="BR730" t="n">
        <v>2.1196</v>
      </c>
      <c r="BS730" t="n">
        <v>2.0808</v>
      </c>
      <c r="BT730" t="n">
        <v>1.9493</v>
      </c>
      <c r="BU730" t="n">
        <v>1.9147</v>
      </c>
      <c r="BV730" t="n">
        <v>1.8955</v>
      </c>
      <c r="BW730" t="n">
        <v>1.88</v>
      </c>
      <c r="BX730" t="n">
        <v>1.887</v>
      </c>
      <c r="BY730" t="n">
        <v>1.904</v>
      </c>
      <c r="BZ730" t="n">
        <v>2.0871</v>
      </c>
      <c r="CA730" t="n">
        <v>2.1061</v>
      </c>
      <c r="CB730" t="n">
        <v>2.1021</v>
      </c>
      <c r="CC730" t="n">
        <v>2.0884</v>
      </c>
      <c r="CD730" t="n">
        <v>2.0696</v>
      </c>
      <c r="CE730" t="n">
        <v>2.0304</v>
      </c>
      <c r="CF730" t="n">
        <v>1.9009</v>
      </c>
      <c r="CG730" t="n">
        <v>1.8671</v>
      </c>
      <c r="CH730" t="n">
        <v>1.852</v>
      </c>
      <c r="CI730" t="n">
        <v>1.8319</v>
      </c>
    </row>
    <row r="731">
      <c r="A731" s="1112" t="n">
        <v>45309</v>
      </c>
      <c r="B731" s="63" t="n">
        <v>157559</v>
      </c>
      <c r="AN731" t="n">
        <v>2.1835</v>
      </c>
      <c r="AO731" t="n">
        <v>2.2055</v>
      </c>
      <c r="AP731" t="n">
        <v>2.4068</v>
      </c>
      <c r="AQ731" t="n">
        <v>2.4098</v>
      </c>
      <c r="AR731" t="n">
        <v>2.3876</v>
      </c>
      <c r="AS731" t="n">
        <v>2.3556</v>
      </c>
      <c r="AT731" t="n">
        <v>2.3196</v>
      </c>
      <c r="AU731" t="n">
        <v>2.2781</v>
      </c>
      <c r="AV731" t="n">
        <v>2.1121</v>
      </c>
      <c r="AW731" t="n">
        <v>2.0643</v>
      </c>
      <c r="AX731" t="n">
        <v>2.03</v>
      </c>
      <c r="AY731" t="n">
        <v>2.0121</v>
      </c>
      <c r="AZ731" t="n">
        <v>2.0086</v>
      </c>
      <c r="BA731" t="n">
        <v>2.0189</v>
      </c>
      <c r="BB731" t="n">
        <v>2.2035</v>
      </c>
      <c r="BC731" t="n">
        <v>2.2078</v>
      </c>
      <c r="BD731" t="n">
        <v>2.2033</v>
      </c>
      <c r="BE731" t="n">
        <v>2.1894</v>
      </c>
      <c r="BF731" t="n">
        <v>2.1618</v>
      </c>
      <c r="BG731" t="n">
        <v>2.1216</v>
      </c>
      <c r="BH731" t="n">
        <v>1.9903</v>
      </c>
      <c r="BI731" t="n">
        <v>1.9601</v>
      </c>
      <c r="BJ731" t="n">
        <v>1.94</v>
      </c>
      <c r="BK731" t="n">
        <v>1.9362</v>
      </c>
      <c r="BL731" t="n">
        <v>1.9505</v>
      </c>
      <c r="BM731" t="n">
        <v>1.9693</v>
      </c>
      <c r="BN731" t="n">
        <v>2.1541</v>
      </c>
      <c r="BO731" t="n">
        <v>2.1747</v>
      </c>
      <c r="BP731" t="n">
        <v>2.1692</v>
      </c>
      <c r="BQ731" t="n">
        <v>2.154</v>
      </c>
      <c r="BR731" t="n">
        <v>2.1337</v>
      </c>
      <c r="BS731" t="n">
        <v>2.0946</v>
      </c>
      <c r="BT731" t="n">
        <v>1.9628</v>
      </c>
      <c r="BU731" t="n">
        <v>1.928</v>
      </c>
      <c r="BV731" t="n">
        <v>1.9085</v>
      </c>
      <c r="BW731" t="n">
        <v>1.893</v>
      </c>
      <c r="BX731" t="n">
        <v>1.9</v>
      </c>
      <c r="BY731" t="n">
        <v>1.917</v>
      </c>
      <c r="BZ731" t="n">
        <v>2.1001</v>
      </c>
      <c r="CA731" t="n">
        <v>2.1191</v>
      </c>
      <c r="CB731" t="n">
        <v>2.1151</v>
      </c>
      <c r="CC731" t="n">
        <v>2.1014</v>
      </c>
      <c r="CD731" t="n">
        <v>2.0826</v>
      </c>
      <c r="CE731" t="n">
        <v>2.0434</v>
      </c>
      <c r="CF731" t="n">
        <v>1.9139</v>
      </c>
      <c r="CG731" t="n">
        <v>1.8801</v>
      </c>
      <c r="CH731" t="n">
        <v>1.865</v>
      </c>
      <c r="CI731" t="n">
        <v>1.8449</v>
      </c>
    </row>
    <row r="732">
      <c r="A732" s="1112" t="n">
        <v>45310</v>
      </c>
      <c r="B732" s="63" t="n">
        <v>129122</v>
      </c>
      <c r="AN732" t="n">
        <v>2.1628</v>
      </c>
      <c r="AO732" t="n">
        <v>2.1852</v>
      </c>
      <c r="AP732" t="n">
        <v>2.3892</v>
      </c>
      <c r="AQ732" t="n">
        <v>2.3928</v>
      </c>
      <c r="AR732" t="n">
        <v>2.37</v>
      </c>
      <c r="AS732" t="n">
        <v>2.3368</v>
      </c>
      <c r="AT732" t="n">
        <v>2.3001</v>
      </c>
      <c r="AU732" t="n">
        <v>2.2592</v>
      </c>
      <c r="AV732" t="n">
        <v>2.0938</v>
      </c>
      <c r="AW732" t="n">
        <v>2.0472</v>
      </c>
      <c r="AX732" t="n">
        <v>2.0137</v>
      </c>
      <c r="AY732" t="n">
        <v>1.9965</v>
      </c>
      <c r="AZ732" t="n">
        <v>1.9938</v>
      </c>
      <c r="BA732" t="n">
        <v>2.0037</v>
      </c>
      <c r="BB732" t="n">
        <v>2.1879</v>
      </c>
      <c r="BC732" t="n">
        <v>2.1919</v>
      </c>
      <c r="BD732" t="n">
        <v>2.187</v>
      </c>
      <c r="BE732" t="n">
        <v>2.1729</v>
      </c>
      <c r="BF732" t="n">
        <v>2.1455</v>
      </c>
      <c r="BG732" t="n">
        <v>2.1068</v>
      </c>
      <c r="BH732" t="n">
        <v>1.975</v>
      </c>
      <c r="BI732" t="n">
        <v>1.9442</v>
      </c>
      <c r="BJ732" t="n">
        <v>1.9236</v>
      </c>
      <c r="BK732" t="n">
        <v>1.9198</v>
      </c>
      <c r="BL732" t="n">
        <v>1.9341</v>
      </c>
      <c r="BM732" t="n">
        <v>1.9529</v>
      </c>
      <c r="BN732" t="n">
        <v>2.1377</v>
      </c>
      <c r="BO732" t="n">
        <v>2.1583</v>
      </c>
      <c r="BP732" t="n">
        <v>2.1528</v>
      </c>
      <c r="BQ732" t="n">
        <v>2.1376</v>
      </c>
      <c r="BR732" t="n">
        <v>2.1173</v>
      </c>
      <c r="BS732" t="n">
        <v>2.0782</v>
      </c>
      <c r="BT732" t="n">
        <v>1.9464</v>
      </c>
      <c r="BU732" t="n">
        <v>1.9116</v>
      </c>
      <c r="BV732" t="n">
        <v>1.8921</v>
      </c>
      <c r="BW732" t="n">
        <v>1.8766</v>
      </c>
      <c r="BX732" t="n">
        <v>1.8836</v>
      </c>
      <c r="BY732" t="n">
        <v>1.9006</v>
      </c>
      <c r="BZ732" t="n">
        <v>2.0837</v>
      </c>
      <c r="CA732" t="n">
        <v>2.1027</v>
      </c>
      <c r="CB732" t="n">
        <v>2.0987</v>
      </c>
      <c r="CC732" t="n">
        <v>2.085</v>
      </c>
      <c r="CD732" t="n">
        <v>2.0662</v>
      </c>
      <c r="CE732" t="n">
        <v>2.027</v>
      </c>
      <c r="CF732" t="n">
        <v>1.8975</v>
      </c>
      <c r="CG732" t="n">
        <v>1.8637</v>
      </c>
      <c r="CH732" t="n">
        <v>1.8486</v>
      </c>
      <c r="CI732" t="n">
        <v>1.8285</v>
      </c>
    </row>
    <row r="733">
      <c r="A733" s="1112" t="n">
        <v>45313</v>
      </c>
      <c r="B733" s="63" t="n">
        <v>175856</v>
      </c>
      <c r="AN733" t="n">
        <v>2.2378</v>
      </c>
      <c r="AO733" t="n">
        <v>2.2608</v>
      </c>
      <c r="AP733" t="n">
        <v>2.4582</v>
      </c>
      <c r="AQ733" t="n">
        <v>2.4588</v>
      </c>
      <c r="AR733" t="n">
        <v>2.4328</v>
      </c>
      <c r="AS733" t="n">
        <v>2.398</v>
      </c>
      <c r="AT733" t="n">
        <v>2.3598</v>
      </c>
      <c r="AU733" t="n">
        <v>2.3158</v>
      </c>
      <c r="AV733" t="n">
        <v>2.1496</v>
      </c>
      <c r="AW733" t="n">
        <v>2.0999</v>
      </c>
      <c r="AX733" t="n">
        <v>2.0631</v>
      </c>
      <c r="AY733" t="n">
        <v>2.044</v>
      </c>
      <c r="AZ733" t="n">
        <v>2.0405</v>
      </c>
      <c r="BA733" t="n">
        <v>2.0498</v>
      </c>
      <c r="BB733" t="n">
        <v>2.2334</v>
      </c>
      <c r="BC733" t="n">
        <v>2.2367</v>
      </c>
      <c r="BD733" t="n">
        <v>2.2309</v>
      </c>
      <c r="BE733" t="n">
        <v>2.2165</v>
      </c>
      <c r="BF733" t="n">
        <v>2.1883</v>
      </c>
      <c r="BG733" t="n">
        <v>2.1488</v>
      </c>
      <c r="BH733" t="n">
        <v>2.0161</v>
      </c>
      <c r="BI733" t="n">
        <v>1.9845</v>
      </c>
      <c r="BJ733" t="n">
        <v>1.9631</v>
      </c>
      <c r="BK733" t="n">
        <v>1.9589</v>
      </c>
      <c r="BL733" t="n">
        <v>1.9729</v>
      </c>
      <c r="BM733" t="n">
        <v>1.9913</v>
      </c>
      <c r="BN733" t="n">
        <v>2.1757</v>
      </c>
      <c r="BO733" t="n">
        <v>2.1959</v>
      </c>
      <c r="BP733" t="n">
        <v>2.1901</v>
      </c>
      <c r="BQ733" t="n">
        <v>2.1745</v>
      </c>
      <c r="BR733" t="n">
        <v>2.1538</v>
      </c>
      <c r="BS733" t="n">
        <v>2.1143</v>
      </c>
      <c r="BT733" t="n">
        <v>1.9822</v>
      </c>
      <c r="BU733" t="n">
        <v>1.947</v>
      </c>
      <c r="BV733" t="n">
        <v>1.9271</v>
      </c>
      <c r="BW733" t="n">
        <v>1.9116</v>
      </c>
      <c r="BX733" t="n">
        <v>1.9186</v>
      </c>
      <c r="BY733" t="n">
        <v>1.9356</v>
      </c>
      <c r="BZ733" t="n">
        <v>2.1187</v>
      </c>
      <c r="CA733" t="n">
        <v>2.1377</v>
      </c>
      <c r="CB733" t="n">
        <v>2.1337</v>
      </c>
      <c r="CC733" t="n">
        <v>2.12</v>
      </c>
      <c r="CD733" t="n">
        <v>2.1012</v>
      </c>
      <c r="CE733" t="n">
        <v>2.062</v>
      </c>
      <c r="CF733" t="n">
        <v>1.9325</v>
      </c>
      <c r="CG733" t="n">
        <v>1.8987</v>
      </c>
      <c r="CH733" t="n">
        <v>1.8836</v>
      </c>
      <c r="CI733" t="n">
        <v>1.8635</v>
      </c>
    </row>
    <row r="734">
      <c r="A734" s="1112" t="n">
        <v>45314</v>
      </c>
      <c r="B734" s="63" t="n">
        <v>168790</v>
      </c>
      <c r="AN734" t="n">
        <v>2.2101</v>
      </c>
      <c r="AO734" t="n">
        <v>2.2333</v>
      </c>
      <c r="AP734" t="n">
        <v>2.4351</v>
      </c>
      <c r="AQ734" t="n">
        <v>2.437</v>
      </c>
      <c r="AR734" t="n">
        <v>2.4119</v>
      </c>
      <c r="AS734" t="n">
        <v>2.3779</v>
      </c>
      <c r="AT734" t="n">
        <v>2.3399</v>
      </c>
      <c r="AU734" t="n">
        <v>2.2969</v>
      </c>
      <c r="AV734" t="n">
        <v>2.1325</v>
      </c>
      <c r="AW734" t="n">
        <v>2.0852</v>
      </c>
      <c r="AX734" t="n">
        <v>2.0503</v>
      </c>
      <c r="AY734" t="n">
        <v>2.0318</v>
      </c>
      <c r="AZ734" t="n">
        <v>2.0285</v>
      </c>
      <c r="BA734" t="n">
        <v>2.0377</v>
      </c>
      <c r="BB734" t="n">
        <v>2.221</v>
      </c>
      <c r="BC734" t="n">
        <v>2.224</v>
      </c>
      <c r="BD734" t="n">
        <v>2.2177</v>
      </c>
      <c r="BE734" t="n">
        <v>2.2027</v>
      </c>
      <c r="BF734" t="n">
        <v>2.1745</v>
      </c>
      <c r="BG734" t="n">
        <v>2.135</v>
      </c>
      <c r="BH734" t="n">
        <v>2.0023</v>
      </c>
      <c r="BI734" t="n">
        <v>1.9707</v>
      </c>
      <c r="BJ734" t="n">
        <v>1.9493</v>
      </c>
      <c r="BK734" t="n">
        <v>1.9451</v>
      </c>
      <c r="BL734" t="n">
        <v>1.9591</v>
      </c>
      <c r="BM734" t="n">
        <v>1.9775</v>
      </c>
      <c r="BN734" t="n">
        <v>2.1619</v>
      </c>
      <c r="BO734" t="n">
        <v>2.1821</v>
      </c>
      <c r="BP734" t="n">
        <v>2.1763</v>
      </c>
      <c r="BQ734" t="n">
        <v>2.1607</v>
      </c>
      <c r="BR734" t="n">
        <v>2.14</v>
      </c>
      <c r="BS734" t="n">
        <v>2.1005</v>
      </c>
      <c r="BT734" t="n">
        <v>1.9684</v>
      </c>
      <c r="BU734" t="n">
        <v>1.9332</v>
      </c>
      <c r="BV734" t="n">
        <v>1.9133</v>
      </c>
      <c r="BW734" t="n">
        <v>1.8978</v>
      </c>
      <c r="BX734" t="n">
        <v>1.9048</v>
      </c>
      <c r="BY734" t="n">
        <v>1.9218</v>
      </c>
      <c r="BZ734" t="n">
        <v>2.1049</v>
      </c>
      <c r="CA734" t="n">
        <v>2.1239</v>
      </c>
      <c r="CB734" t="n">
        <v>2.1199</v>
      </c>
      <c r="CC734" t="n">
        <v>2.1062</v>
      </c>
      <c r="CD734" t="n">
        <v>2.0874</v>
      </c>
      <c r="CE734" t="n">
        <v>2.0482</v>
      </c>
      <c r="CF734" t="n">
        <v>1.9187</v>
      </c>
      <c r="CG734" t="n">
        <v>1.8849</v>
      </c>
      <c r="CH734" t="n">
        <v>1.8698</v>
      </c>
      <c r="CI734" t="n">
        <v>1.8497</v>
      </c>
    </row>
    <row r="735">
      <c r="A735" s="1112" t="n">
        <v>45315</v>
      </c>
      <c r="B735" s="63" t="n">
        <v>193093</v>
      </c>
      <c r="AN735" t="n">
        <v>2.2095</v>
      </c>
      <c r="AO735" t="n">
        <v>2.2389</v>
      </c>
      <c r="AP735" t="n">
        <v>2.445</v>
      </c>
      <c r="AQ735" t="n">
        <v>2.4473</v>
      </c>
      <c r="AR735" t="n">
        <v>2.4215</v>
      </c>
      <c r="AS735" t="n">
        <v>2.3857</v>
      </c>
      <c r="AT735" t="n">
        <v>2.3459</v>
      </c>
      <c r="AU735" t="n">
        <v>2.3017</v>
      </c>
      <c r="AV735" t="n">
        <v>2.135</v>
      </c>
      <c r="AW735" t="n">
        <v>2.0876</v>
      </c>
      <c r="AX735" t="n">
        <v>2.0526</v>
      </c>
      <c r="AY735" t="n">
        <v>2.0347</v>
      </c>
      <c r="AZ735" t="n">
        <v>2.0314</v>
      </c>
      <c r="BA735" t="n">
        <v>2.0404</v>
      </c>
      <c r="BB735" t="n">
        <v>2.223</v>
      </c>
      <c r="BC735" t="n">
        <v>2.2253</v>
      </c>
      <c r="BD735" t="n">
        <v>2.2189</v>
      </c>
      <c r="BE735" t="n">
        <v>2.2038</v>
      </c>
      <c r="BF735" t="n">
        <v>2.1757</v>
      </c>
      <c r="BG735" t="n">
        <v>2.1362</v>
      </c>
      <c r="BH735" t="n">
        <v>2.0035</v>
      </c>
      <c r="BI735" t="n">
        <v>1.9719</v>
      </c>
      <c r="BJ735" t="n">
        <v>1.9505</v>
      </c>
      <c r="BK735" t="n">
        <v>1.9463</v>
      </c>
      <c r="BL735" t="n">
        <v>1.9603</v>
      </c>
      <c r="BM735" t="n">
        <v>1.9787</v>
      </c>
      <c r="BN735" t="n">
        <v>2.1631</v>
      </c>
      <c r="BO735" t="n">
        <v>2.1833</v>
      </c>
      <c r="BP735" t="n">
        <v>2.1775</v>
      </c>
      <c r="BQ735" t="n">
        <v>2.1619</v>
      </c>
      <c r="BR735" t="n">
        <v>2.1412</v>
      </c>
      <c r="BS735" t="n">
        <v>2.1017</v>
      </c>
      <c r="BT735" t="n">
        <v>1.9696</v>
      </c>
      <c r="BU735" t="n">
        <v>1.9344</v>
      </c>
      <c r="BV735" t="n">
        <v>1.9145</v>
      </c>
      <c r="BW735" t="n">
        <v>1.899</v>
      </c>
      <c r="BX735" t="n">
        <v>1.906</v>
      </c>
      <c r="BY735" t="n">
        <v>1.923</v>
      </c>
      <c r="BZ735" t="n">
        <v>2.1061</v>
      </c>
      <c r="CA735" t="n">
        <v>2.1251</v>
      </c>
      <c r="CB735" t="n">
        <v>2.1211</v>
      </c>
      <c r="CC735" t="n">
        <v>2.1074</v>
      </c>
      <c r="CD735" t="n">
        <v>2.0886</v>
      </c>
      <c r="CE735" t="n">
        <v>2.0494</v>
      </c>
      <c r="CF735" t="n">
        <v>1.9199</v>
      </c>
      <c r="CG735" t="n">
        <v>1.8861</v>
      </c>
      <c r="CH735" t="n">
        <v>1.871</v>
      </c>
      <c r="CI735" t="n">
        <v>1.8509</v>
      </c>
    </row>
    <row r="736">
      <c r="A736" s="1112" t="n">
        <v>45316</v>
      </c>
      <c r="B736" s="63" t="n">
        <v>173957</v>
      </c>
      <c r="AN736" t="n">
        <v>2.2644</v>
      </c>
      <c r="AO736" t="n">
        <v>2.291</v>
      </c>
      <c r="AP736" t="n">
        <v>2.5056</v>
      </c>
      <c r="AQ736" t="n">
        <v>2.5063</v>
      </c>
      <c r="AR736" t="n">
        <v>2.4787</v>
      </c>
      <c r="AS736" t="n">
        <v>2.4405</v>
      </c>
      <c r="AT736" t="n">
        <v>2.3989</v>
      </c>
      <c r="AU736" t="n">
        <v>2.353</v>
      </c>
      <c r="AV736" t="n">
        <v>2.1806</v>
      </c>
      <c r="AW736" t="n">
        <v>2.1298</v>
      </c>
      <c r="AX736" t="n">
        <v>2.0921</v>
      </c>
      <c r="AY736" t="n">
        <v>2.0723</v>
      </c>
      <c r="AZ736" t="n">
        <v>2.0683</v>
      </c>
      <c r="BA736" t="n">
        <v>2.0761</v>
      </c>
      <c r="BB736" t="n">
        <v>2.2586</v>
      </c>
      <c r="BC736" t="n">
        <v>2.2607</v>
      </c>
      <c r="BD736" t="n">
        <v>2.2543</v>
      </c>
      <c r="BE736" t="n">
        <v>2.239</v>
      </c>
      <c r="BF736" t="n">
        <v>2.2111</v>
      </c>
      <c r="BG736" t="n">
        <v>2.1712</v>
      </c>
      <c r="BH736" t="n">
        <v>2.0382</v>
      </c>
      <c r="BI736" t="n">
        <v>2.0065</v>
      </c>
      <c r="BJ736" t="n">
        <v>1.9849</v>
      </c>
      <c r="BK736" t="n">
        <v>1.9806</v>
      </c>
      <c r="BL736" t="n">
        <v>1.9944</v>
      </c>
      <c r="BM736" t="n">
        <v>2.0126</v>
      </c>
      <c r="BN736" t="n">
        <v>2.1968</v>
      </c>
      <c r="BO736" t="n">
        <v>2.2169</v>
      </c>
      <c r="BP736" t="n">
        <v>2.2109</v>
      </c>
      <c r="BQ736" t="n">
        <v>2.1951</v>
      </c>
      <c r="BR736" t="n">
        <v>2.1743</v>
      </c>
      <c r="BS736" t="n">
        <v>2.1346</v>
      </c>
      <c r="BT736" t="n">
        <v>2.0023</v>
      </c>
      <c r="BU736" t="n">
        <v>1.967</v>
      </c>
      <c r="BV736" t="n">
        <v>1.9459</v>
      </c>
      <c r="BW736" t="n">
        <v>1.9334</v>
      </c>
      <c r="BX736" t="n">
        <v>1.9404</v>
      </c>
      <c r="BY736" t="n">
        <v>1.9574</v>
      </c>
      <c r="BZ736" t="n">
        <v>2.1405</v>
      </c>
      <c r="CA736" t="n">
        <v>2.1595</v>
      </c>
      <c r="CB736" t="n">
        <v>2.1555</v>
      </c>
      <c r="CC736" t="n">
        <v>2.1418</v>
      </c>
      <c r="CD736" t="n">
        <v>2.123</v>
      </c>
      <c r="CE736" t="n">
        <v>2.0838</v>
      </c>
      <c r="CF736" t="n">
        <v>1.9543</v>
      </c>
      <c r="CG736" t="n">
        <v>1.9205</v>
      </c>
      <c r="CH736" t="n">
        <v>1.9054</v>
      </c>
      <c r="CI736" t="n">
        <v>1.8853</v>
      </c>
    </row>
    <row r="737">
      <c r="A737" s="1112" t="n">
        <v>45317</v>
      </c>
      <c r="B737" s="63" t="n">
        <v>190232</v>
      </c>
      <c r="AN737" t="n">
        <v>2.2941</v>
      </c>
      <c r="AO737" t="n">
        <v>2.3258</v>
      </c>
      <c r="AP737" t="n">
        <v>2.5455</v>
      </c>
      <c r="AQ737" t="n">
        <v>2.5428</v>
      </c>
      <c r="AR737" t="n">
        <v>2.513</v>
      </c>
      <c r="AS737" t="n">
        <v>2.4711</v>
      </c>
      <c r="AT737" t="n">
        <v>2.4271</v>
      </c>
      <c r="AU737" t="n">
        <v>2.3794</v>
      </c>
      <c r="AV737" t="n">
        <v>2.2051</v>
      </c>
      <c r="AW737" t="n">
        <v>2.1514</v>
      </c>
      <c r="AX737" t="n">
        <v>2.1109</v>
      </c>
      <c r="AY737" t="n">
        <v>2.088</v>
      </c>
      <c r="AZ737" t="n">
        <v>2.082</v>
      </c>
      <c r="BA737" t="n">
        <v>2.09</v>
      </c>
      <c r="BB737" t="n">
        <v>2.2779</v>
      </c>
      <c r="BC737" t="n">
        <v>2.2794</v>
      </c>
      <c r="BD737" t="n">
        <v>2.2719</v>
      </c>
      <c r="BE737" t="n">
        <v>2.2567</v>
      </c>
      <c r="BF737" t="n">
        <v>2.229</v>
      </c>
      <c r="BG737" t="n">
        <v>2.1878</v>
      </c>
      <c r="BH737" t="n">
        <v>2.0536</v>
      </c>
      <c r="BI737" t="n">
        <v>2.0207</v>
      </c>
      <c r="BJ737" t="n">
        <v>1.9979</v>
      </c>
      <c r="BK737" t="n">
        <v>1.9936</v>
      </c>
      <c r="BL737" t="n">
        <v>2.0074</v>
      </c>
      <c r="BM737" t="n">
        <v>2.0256</v>
      </c>
      <c r="BN737" t="n">
        <v>2.2098</v>
      </c>
      <c r="BO737" t="n">
        <v>2.2299</v>
      </c>
      <c r="BP737" t="n">
        <v>2.2239</v>
      </c>
      <c r="BQ737" t="n">
        <v>2.2081</v>
      </c>
      <c r="BR737" t="n">
        <v>2.1873</v>
      </c>
      <c r="BS737" t="n">
        <v>2.1476</v>
      </c>
      <c r="BT737" t="n">
        <v>2.0153</v>
      </c>
      <c r="BU737" t="n">
        <v>1.98</v>
      </c>
      <c r="BV737" t="n">
        <v>1.9589</v>
      </c>
      <c r="BW737" t="n">
        <v>1.9464</v>
      </c>
      <c r="BX737" t="n">
        <v>1.9534</v>
      </c>
      <c r="BY737" t="n">
        <v>1.9704</v>
      </c>
      <c r="BZ737" t="n">
        <v>2.1535</v>
      </c>
      <c r="CA737" t="n">
        <v>2.1725</v>
      </c>
      <c r="CB737" t="n">
        <v>2.1685</v>
      </c>
      <c r="CC737" t="n">
        <v>2.1548</v>
      </c>
      <c r="CD737" t="n">
        <v>2.136</v>
      </c>
      <c r="CE737" t="n">
        <v>2.0968</v>
      </c>
      <c r="CF737" t="n">
        <v>1.9673</v>
      </c>
      <c r="CG737" t="n">
        <v>1.9335</v>
      </c>
      <c r="CH737" t="n">
        <v>1.9184</v>
      </c>
      <c r="CI737" t="n">
        <v>1.8983</v>
      </c>
    </row>
    <row r="738">
      <c r="A738" s="1112" t="n">
        <v>45320</v>
      </c>
      <c r="B738" s="63" t="n">
        <v>184562</v>
      </c>
      <c r="AN738" t="n">
        <v>2.2285</v>
      </c>
      <c r="AO738" t="n">
        <v>2.2646</v>
      </c>
      <c r="AP738" t="n">
        <v>2.4955</v>
      </c>
      <c r="AQ738" t="n">
        <v>2.4964</v>
      </c>
      <c r="AR738" t="n">
        <v>2.4707</v>
      </c>
      <c r="AS738" t="n">
        <v>2.4305</v>
      </c>
      <c r="AT738" t="n">
        <v>2.3891</v>
      </c>
      <c r="AU738" t="n">
        <v>2.3417</v>
      </c>
      <c r="AV738" t="n">
        <v>2.1702</v>
      </c>
      <c r="AW738" t="n">
        <v>2.1187</v>
      </c>
      <c r="AX738" t="n">
        <v>2.0808</v>
      </c>
      <c r="AY738" t="n">
        <v>2.0599</v>
      </c>
      <c r="AZ738" t="n">
        <v>2.0545</v>
      </c>
      <c r="BA738" t="n">
        <v>2.0618</v>
      </c>
      <c r="BB738" t="n">
        <v>2.2513</v>
      </c>
      <c r="BC738" t="n">
        <v>2.2529</v>
      </c>
      <c r="BD738" t="n">
        <v>2.2455</v>
      </c>
      <c r="BE738" t="n">
        <v>2.2304</v>
      </c>
      <c r="BF738" t="n">
        <v>2.2029</v>
      </c>
      <c r="BG738" t="n">
        <v>2.1619</v>
      </c>
      <c r="BH738" t="n">
        <v>2.0268</v>
      </c>
      <c r="BI738" t="n">
        <v>1.9931</v>
      </c>
      <c r="BJ738" t="n">
        <v>1.9694</v>
      </c>
      <c r="BK738" t="n">
        <v>1.9654</v>
      </c>
      <c r="BL738" t="n">
        <v>1.9794</v>
      </c>
      <c r="BM738" t="n">
        <v>1.9979</v>
      </c>
      <c r="BN738" t="n">
        <v>2.1824</v>
      </c>
      <c r="BO738" t="n">
        <v>2.2027</v>
      </c>
      <c r="BP738" t="n">
        <v>2.197</v>
      </c>
      <c r="BQ738" t="n">
        <v>2.1815</v>
      </c>
      <c r="BR738" t="n">
        <v>2.161</v>
      </c>
      <c r="BS738" t="n">
        <v>2.1215</v>
      </c>
      <c r="BT738" t="n">
        <v>1.9895</v>
      </c>
      <c r="BU738" t="n">
        <v>1.9545</v>
      </c>
      <c r="BV738" t="n">
        <v>1.9336</v>
      </c>
      <c r="BW738" t="n">
        <v>1.9246</v>
      </c>
      <c r="BX738" t="n">
        <v>1.9316</v>
      </c>
      <c r="BY738" t="n">
        <v>1.9486</v>
      </c>
      <c r="BZ738" t="n">
        <v>2.1317</v>
      </c>
      <c r="CA738" t="n">
        <v>2.1507</v>
      </c>
      <c r="CB738" t="n">
        <v>2.1467</v>
      </c>
      <c r="CC738" t="n">
        <v>2.133</v>
      </c>
      <c r="CD738" t="n">
        <v>2.1142</v>
      </c>
      <c r="CE738" t="n">
        <v>2.075</v>
      </c>
      <c r="CF738" t="n">
        <v>1.9455</v>
      </c>
      <c r="CG738" t="n">
        <v>1.9117</v>
      </c>
      <c r="CH738" t="n">
        <v>1.8966</v>
      </c>
      <c r="CI738" t="n">
        <v>1.8765</v>
      </c>
    </row>
    <row r="739">
      <c r="A739" s="1112" t="n">
        <v>45321</v>
      </c>
      <c r="B739" s="63" t="n">
        <v>201842</v>
      </c>
      <c r="AN739" t="n">
        <v>2.2607</v>
      </c>
      <c r="AO739" t="n">
        <v>2.2968</v>
      </c>
      <c r="AP739" t="n">
        <v>2.5158</v>
      </c>
      <c r="AQ739" t="n">
        <v>2.5154</v>
      </c>
      <c r="AR739" t="n">
        <v>2.4895</v>
      </c>
      <c r="AS739" t="n">
        <v>2.4502</v>
      </c>
      <c r="AT739" t="n">
        <v>2.4104</v>
      </c>
      <c r="AU739" t="n">
        <v>2.3642</v>
      </c>
      <c r="AV739" t="n">
        <v>2.1929</v>
      </c>
      <c r="AW739" t="n">
        <v>2.1401</v>
      </c>
      <c r="AX739" t="n">
        <v>2.1005</v>
      </c>
      <c r="AY739" t="n">
        <v>2.0785</v>
      </c>
      <c r="AZ739" t="n">
        <v>2.0721</v>
      </c>
      <c r="BA739" t="n">
        <v>2.0793</v>
      </c>
      <c r="BB739" t="n">
        <v>2.2688</v>
      </c>
      <c r="BC739" t="n">
        <v>2.2703</v>
      </c>
      <c r="BD739" t="n">
        <v>2.2629</v>
      </c>
      <c r="BE739" t="n">
        <v>2.2467</v>
      </c>
      <c r="BF739" t="n">
        <v>2.2197</v>
      </c>
      <c r="BG739" t="n">
        <v>2.1787</v>
      </c>
      <c r="BH739" t="n">
        <v>2.0401</v>
      </c>
      <c r="BI739" t="n">
        <v>2.0034</v>
      </c>
      <c r="BJ739" t="n">
        <v>1.9781</v>
      </c>
      <c r="BK739" t="n">
        <v>1.9741</v>
      </c>
      <c r="BL739" t="n">
        <v>1.9881</v>
      </c>
      <c r="BM739" t="n">
        <v>2.0066</v>
      </c>
      <c r="BN739" t="n">
        <v>2.1911</v>
      </c>
      <c r="BO739" t="n">
        <v>2.2114</v>
      </c>
      <c r="BP739" t="n">
        <v>2.2056</v>
      </c>
      <c r="BQ739" t="n">
        <v>2.1901</v>
      </c>
      <c r="BR739" t="n">
        <v>2.1696</v>
      </c>
      <c r="BS739" t="n">
        <v>2.1301</v>
      </c>
      <c r="BT739" t="n">
        <v>1.9981</v>
      </c>
      <c r="BU739" t="n">
        <v>1.9631</v>
      </c>
      <c r="BV739" t="n">
        <v>1.9422</v>
      </c>
      <c r="BW739" t="n">
        <v>1.9332</v>
      </c>
      <c r="BX739" t="n">
        <v>1.9402</v>
      </c>
      <c r="BY739" t="n">
        <v>1.9572</v>
      </c>
      <c r="BZ739" t="n">
        <v>2.1403</v>
      </c>
      <c r="CA739" t="n">
        <v>2.1593</v>
      </c>
      <c r="CB739" t="n">
        <v>2.1553</v>
      </c>
      <c r="CC739" t="n">
        <v>2.1416</v>
      </c>
      <c r="CD739" t="n">
        <v>2.1228</v>
      </c>
      <c r="CE739" t="n">
        <v>2.0836</v>
      </c>
      <c r="CF739" t="n">
        <v>1.9541</v>
      </c>
      <c r="CG739" t="n">
        <v>1.9203</v>
      </c>
      <c r="CH739" t="n">
        <v>1.9052</v>
      </c>
      <c r="CI739" t="n">
        <v>1.8851</v>
      </c>
    </row>
    <row r="740">
      <c r="A740" s="1112" t="n">
        <v>45322</v>
      </c>
      <c r="B740" s="63" t="n">
        <v>188106</v>
      </c>
      <c r="AN740" s="28" t="n">
        <v>2.1833</v>
      </c>
      <c r="AO740" t="n">
        <v>2.2312</v>
      </c>
      <c r="AP740" t="n">
        <v>2.4631</v>
      </c>
      <c r="AQ740" t="n">
        <v>2.4649</v>
      </c>
      <c r="AR740" t="n">
        <v>2.4419</v>
      </c>
      <c r="AS740" t="n">
        <v>2.4053</v>
      </c>
      <c r="AT740" t="n">
        <v>2.3667</v>
      </c>
      <c r="AU740" t="n">
        <v>2.3199</v>
      </c>
      <c r="AV740" t="n">
        <v>2.1467</v>
      </c>
      <c r="AW740" t="n">
        <v>2.0949</v>
      </c>
      <c r="AX740" t="n">
        <v>2.0566</v>
      </c>
      <c r="AY740" t="n">
        <v>2.0356</v>
      </c>
      <c r="AZ740" t="n">
        <v>2.0295</v>
      </c>
      <c r="BA740" t="n">
        <v>2.0363</v>
      </c>
      <c r="BB740" t="n">
        <v>2.2262</v>
      </c>
      <c r="BC740" t="n">
        <v>2.228</v>
      </c>
      <c r="BD740" t="n">
        <v>2.221</v>
      </c>
      <c r="BE740" t="n">
        <v>2.2044</v>
      </c>
      <c r="BF740" t="n">
        <v>2.1778</v>
      </c>
      <c r="BG740" t="n">
        <v>2.1363</v>
      </c>
      <c r="BH740" t="n">
        <v>1.9968</v>
      </c>
      <c r="BI740" t="n">
        <v>1.9597</v>
      </c>
      <c r="BJ740" t="n">
        <v>1.9341</v>
      </c>
      <c r="BK740" t="n">
        <v>1.9303</v>
      </c>
      <c r="BL740" t="n">
        <v>1.9444</v>
      </c>
      <c r="BM740" t="n">
        <v>1.9631</v>
      </c>
      <c r="BN740" t="n">
        <v>2.1477</v>
      </c>
      <c r="BO740" t="n">
        <v>2.1682</v>
      </c>
      <c r="BP740" t="n">
        <v>2.1625</v>
      </c>
      <c r="BQ740" t="n">
        <v>2.1472</v>
      </c>
      <c r="BR740" t="n">
        <v>2.1269</v>
      </c>
      <c r="BS740" t="n">
        <v>2.0875</v>
      </c>
      <c r="BT740" t="n">
        <v>1.9557</v>
      </c>
      <c r="BU740" t="n">
        <v>1.9208</v>
      </c>
      <c r="BV740" t="n">
        <v>1.901</v>
      </c>
      <c r="BW740" t="n">
        <v>1.8916</v>
      </c>
      <c r="BX740" t="n">
        <v>1.899</v>
      </c>
      <c r="BY740" t="n">
        <v>1.9165</v>
      </c>
      <c r="BZ740" t="n">
        <v>2.1</v>
      </c>
      <c r="CA740" t="n">
        <v>2.1195</v>
      </c>
      <c r="CB740" t="n">
        <v>2.1159</v>
      </c>
      <c r="CC740" t="n">
        <v>2.1027</v>
      </c>
      <c r="CD740" t="n">
        <v>2.0844</v>
      </c>
      <c r="CE740" t="n">
        <v>2.0456</v>
      </c>
      <c r="CF740" t="n">
        <v>1.9166</v>
      </c>
      <c r="CG740" t="n">
        <v>1.8832</v>
      </c>
      <c r="CH740" t="n">
        <v>1.8695</v>
      </c>
      <c r="CI740" t="n">
        <v>1.8494</v>
      </c>
    </row>
    <row r="741">
      <c r="A741" s="1112" t="n">
        <v>45323</v>
      </c>
      <c r="B741" s="63" t="n">
        <v>206365</v>
      </c>
      <c r="AO741" t="n">
        <v>2.1948</v>
      </c>
      <c r="AP741" t="n">
        <v>2.4256</v>
      </c>
      <c r="AQ741" t="n">
        <v>2.4244</v>
      </c>
      <c r="AR741" t="n">
        <v>2.3997</v>
      </c>
      <c r="AS741" t="n">
        <v>2.3646</v>
      </c>
      <c r="AT741" t="n">
        <v>2.3272</v>
      </c>
      <c r="AU741" t="n">
        <v>2.2799</v>
      </c>
      <c r="AV741" t="n">
        <v>2.1053</v>
      </c>
      <c r="AW741" t="n">
        <v>2.0551</v>
      </c>
      <c r="AX741" t="n">
        <v>2.0181</v>
      </c>
      <c r="AY741" t="n">
        <v>1.9985</v>
      </c>
      <c r="AZ741" t="n">
        <v>1.9938</v>
      </c>
      <c r="BA741" t="n">
        <v>2.0012</v>
      </c>
      <c r="BB741" t="n">
        <v>2.1911</v>
      </c>
      <c r="BC741" t="n">
        <v>2.1915</v>
      </c>
      <c r="BD741" t="n">
        <v>2.1835</v>
      </c>
      <c r="BE741" t="n">
        <v>2.1669</v>
      </c>
      <c r="BF741" t="n">
        <v>2.1393</v>
      </c>
      <c r="BG741" t="n">
        <v>2.097</v>
      </c>
      <c r="BH741" t="n">
        <v>1.956</v>
      </c>
      <c r="BI741" t="n">
        <v>1.9215</v>
      </c>
      <c r="BJ741" t="n">
        <v>1.8971</v>
      </c>
      <c r="BK741" t="n">
        <v>1.8929</v>
      </c>
      <c r="BL741" t="n">
        <v>1.907</v>
      </c>
      <c r="BM741" t="n">
        <v>1.9257</v>
      </c>
      <c r="BN741" t="n">
        <v>2.1103</v>
      </c>
      <c r="BO741" t="n">
        <v>2.1308</v>
      </c>
      <c r="BP741" t="n">
        <v>2.1251</v>
      </c>
      <c r="BQ741" t="n">
        <v>2.1098</v>
      </c>
      <c r="BR741" t="n">
        <v>2.0895</v>
      </c>
      <c r="BS741" t="n">
        <v>2.0501</v>
      </c>
      <c r="BT741" t="n">
        <v>1.9183</v>
      </c>
      <c r="BU741" t="n">
        <v>1.8834</v>
      </c>
      <c r="BV741" t="n">
        <v>1.8636</v>
      </c>
      <c r="BW741" t="n">
        <v>1.8542</v>
      </c>
      <c r="BX741" t="n">
        <v>1.8616</v>
      </c>
      <c r="BY741" t="n">
        <v>1.8791</v>
      </c>
      <c r="BZ741" t="n">
        <v>2.0626</v>
      </c>
      <c r="CA741" t="n">
        <v>2.0821</v>
      </c>
      <c r="CB741" t="n">
        <v>2.0785</v>
      </c>
      <c r="CC741" t="n">
        <v>2.0653</v>
      </c>
      <c r="CD741" t="n">
        <v>2.047</v>
      </c>
      <c r="CE741" t="n">
        <v>2.0082</v>
      </c>
      <c r="CF741" t="n">
        <v>1.8792</v>
      </c>
      <c r="CG741" t="n">
        <v>1.8458</v>
      </c>
      <c r="CH741" t="n">
        <v>1.8321</v>
      </c>
      <c r="CI741" t="n">
        <v>1.812</v>
      </c>
    </row>
    <row r="742">
      <c r="A742" s="1112" t="n">
        <v>45324</v>
      </c>
      <c r="B742" s="63" t="n">
        <v>174225</v>
      </c>
      <c r="AO742" t="n">
        <v>2.1475</v>
      </c>
      <c r="AP742" t="n">
        <v>2.3803</v>
      </c>
      <c r="AQ742" t="n">
        <v>2.3805</v>
      </c>
      <c r="AR742" t="n">
        <v>2.3558</v>
      </c>
      <c r="AS742" t="n">
        <v>2.3213</v>
      </c>
      <c r="AT742" t="n">
        <v>2.2836</v>
      </c>
      <c r="AU742" t="n">
        <v>2.2361</v>
      </c>
      <c r="AV742" t="n">
        <v>2.0649</v>
      </c>
      <c r="AW742" t="n">
        <v>2.0173</v>
      </c>
      <c r="AX742" t="n">
        <v>1.9828</v>
      </c>
      <c r="AY742" t="n">
        <v>1.9659</v>
      </c>
      <c r="AZ742" t="n">
        <v>1.9633</v>
      </c>
      <c r="BA742" t="n">
        <v>1.9715</v>
      </c>
      <c r="BB742" t="n">
        <v>2.1616</v>
      </c>
      <c r="BC742" t="n">
        <v>2.1624</v>
      </c>
      <c r="BD742" t="n">
        <v>2.1547</v>
      </c>
      <c r="BE742" t="n">
        <v>2.1382</v>
      </c>
      <c r="BF742" t="n">
        <v>2.1107</v>
      </c>
      <c r="BG742" t="n">
        <v>2.0684</v>
      </c>
      <c r="BH742" t="n">
        <v>1.9275</v>
      </c>
      <c r="BI742" t="n">
        <v>1.8931</v>
      </c>
      <c r="BJ742" t="n">
        <v>1.8688</v>
      </c>
      <c r="BK742" t="n">
        <v>1.8647</v>
      </c>
      <c r="BL742" t="n">
        <v>1.8789</v>
      </c>
      <c r="BM742" t="n">
        <v>1.8976</v>
      </c>
      <c r="BN742" t="n">
        <v>2.0823</v>
      </c>
      <c r="BO742" t="n">
        <v>2.1029</v>
      </c>
      <c r="BP742" t="n">
        <v>2.0973</v>
      </c>
      <c r="BQ742" t="n">
        <v>2.0821</v>
      </c>
      <c r="BR742" t="n">
        <v>2.0619</v>
      </c>
      <c r="BS742" t="n">
        <v>2.0225</v>
      </c>
      <c r="BT742" t="n">
        <v>1.8908</v>
      </c>
      <c r="BU742" t="n">
        <v>1.856</v>
      </c>
      <c r="BV742" t="n">
        <v>1.8373</v>
      </c>
      <c r="BW742" t="n">
        <v>1.8283</v>
      </c>
      <c r="BX742" t="n">
        <v>1.8348</v>
      </c>
      <c r="BY742" t="n">
        <v>1.8523</v>
      </c>
      <c r="BZ742" t="n">
        <v>2.0359</v>
      </c>
      <c r="CA742" t="n">
        <v>2.0554</v>
      </c>
      <c r="CB742" t="n">
        <v>2.0519</v>
      </c>
      <c r="CC742" t="n">
        <v>2.0387</v>
      </c>
      <c r="CD742" t="n">
        <v>2.0205</v>
      </c>
      <c r="CE742" t="n">
        <v>1.9817</v>
      </c>
      <c r="CF742" t="n">
        <v>1.8528</v>
      </c>
      <c r="CG742" t="n">
        <v>1.8194</v>
      </c>
      <c r="CH742" t="n">
        <v>1.8068</v>
      </c>
      <c r="CI742" t="n">
        <v>1.7867</v>
      </c>
    </row>
    <row r="743">
      <c r="A743" s="1112" t="n">
        <v>45327</v>
      </c>
      <c r="B743" s="63" t="n">
        <v>147100</v>
      </c>
      <c r="AO743" t="n">
        <v>2.2092</v>
      </c>
      <c r="AP743" t="n">
        <v>2.4285</v>
      </c>
      <c r="AQ743" t="n">
        <v>2.4266</v>
      </c>
      <c r="AR743" t="n">
        <v>2.3988</v>
      </c>
      <c r="AS743" t="n">
        <v>2.3616</v>
      </c>
      <c r="AT743" t="n">
        <v>2.3212</v>
      </c>
      <c r="AU743" t="n">
        <v>2.2719</v>
      </c>
      <c r="AV743" t="n">
        <v>2.0984</v>
      </c>
      <c r="AW743" t="n">
        <v>2.0463</v>
      </c>
      <c r="AX743" t="n">
        <v>2.0073</v>
      </c>
      <c r="AY743" t="n">
        <v>1.9883</v>
      </c>
      <c r="AZ743" t="n">
        <v>1.9852</v>
      </c>
      <c r="BA743" t="n">
        <v>1.9953</v>
      </c>
      <c r="BB743" t="n">
        <v>2.1854</v>
      </c>
      <c r="BC743" t="n">
        <v>2.1863</v>
      </c>
      <c r="BD743" t="n">
        <v>2.1786</v>
      </c>
      <c r="BE743" t="n">
        <v>2.1618</v>
      </c>
      <c r="BF743" t="n">
        <v>2.1345</v>
      </c>
      <c r="BG743" t="n">
        <v>2.0923</v>
      </c>
      <c r="BH743" t="n">
        <v>1.9516</v>
      </c>
      <c r="BI743" t="n">
        <v>1.9173</v>
      </c>
      <c r="BJ743" t="n">
        <v>1.8933</v>
      </c>
      <c r="BK743" t="n">
        <v>1.8892</v>
      </c>
      <c r="BL743" t="n">
        <v>1.9034</v>
      </c>
      <c r="BM743" t="n">
        <v>1.9221</v>
      </c>
      <c r="BN743" t="n">
        <v>2.1068</v>
      </c>
      <c r="BO743" t="n">
        <v>2.1274</v>
      </c>
      <c r="BP743" t="n">
        <v>2.1218</v>
      </c>
      <c r="BQ743" t="n">
        <v>2.1066</v>
      </c>
      <c r="BR743" t="n">
        <v>2.0864</v>
      </c>
      <c r="BS743" t="n">
        <v>2.047</v>
      </c>
      <c r="BT743" t="n">
        <v>1.9153</v>
      </c>
      <c r="BU743" t="n">
        <v>1.8805</v>
      </c>
      <c r="BV743" t="n">
        <v>1.8618</v>
      </c>
      <c r="BW743" t="n">
        <v>1.8528</v>
      </c>
      <c r="BX743" t="n">
        <v>1.8593</v>
      </c>
      <c r="BY743" t="n">
        <v>1.8768</v>
      </c>
      <c r="BZ743" t="n">
        <v>2.0604</v>
      </c>
      <c r="CA743" t="n">
        <v>2.0799</v>
      </c>
      <c r="CB743" t="n">
        <v>2.0764</v>
      </c>
      <c r="CC743" t="n">
        <v>2.0632</v>
      </c>
      <c r="CD743" t="n">
        <v>2.045</v>
      </c>
      <c r="CE743" t="n">
        <v>2.0062</v>
      </c>
      <c r="CF743" t="n">
        <v>1.8773</v>
      </c>
      <c r="CG743" t="n">
        <v>1.8439</v>
      </c>
      <c r="CH743" t="n">
        <v>1.8313</v>
      </c>
      <c r="CI743" t="n">
        <v>1.8112</v>
      </c>
    </row>
    <row r="744">
      <c r="A744" s="1112" t="n">
        <v>45328</v>
      </c>
      <c r="B744" s="63" t="n">
        <v>155207</v>
      </c>
      <c r="AO744" t="n">
        <v>2.2173</v>
      </c>
      <c r="AP744" t="n">
        <v>2.4453</v>
      </c>
      <c r="AQ744" t="n">
        <v>2.4445</v>
      </c>
      <c r="AR744" t="n">
        <v>2.4178</v>
      </c>
      <c r="AS744" t="n">
        <v>2.3805</v>
      </c>
      <c r="AT744" t="n">
        <v>2.3382</v>
      </c>
      <c r="AU744" t="n">
        <v>2.2877</v>
      </c>
      <c r="AV744" t="n">
        <v>2.112</v>
      </c>
      <c r="AW744" t="n">
        <v>2.0579</v>
      </c>
      <c r="AX744" t="n">
        <v>2.0182</v>
      </c>
      <c r="AY744" t="n">
        <v>1.9989</v>
      </c>
      <c r="AZ744" t="n">
        <v>1.9958</v>
      </c>
      <c r="BA744" t="n">
        <v>2.0057</v>
      </c>
      <c r="BB744" t="n">
        <v>2.1974</v>
      </c>
      <c r="BC744" t="n">
        <v>2.1986</v>
      </c>
      <c r="BD744" t="n">
        <v>2.191</v>
      </c>
      <c r="BE744" t="n">
        <v>2.1729</v>
      </c>
      <c r="BF744" t="n">
        <v>2.1448</v>
      </c>
      <c r="BG744" t="n">
        <v>2.1021</v>
      </c>
      <c r="BH744" t="n">
        <v>1.9597</v>
      </c>
      <c r="BI744" t="n">
        <v>1.9245</v>
      </c>
      <c r="BJ744" t="n">
        <v>1.9005</v>
      </c>
      <c r="BK744" t="n">
        <v>1.8948</v>
      </c>
      <c r="BL744" t="n">
        <v>1.9091</v>
      </c>
      <c r="BM744" t="n">
        <v>1.9279</v>
      </c>
      <c r="BN744" t="n">
        <v>2.1126</v>
      </c>
      <c r="BO744" t="n">
        <v>2.1333</v>
      </c>
      <c r="BP744" t="n">
        <v>2.1278</v>
      </c>
      <c r="BQ744" t="n">
        <v>2.1127</v>
      </c>
      <c r="BR744" t="n">
        <v>2.0926</v>
      </c>
      <c r="BS744" t="n">
        <v>2.0532</v>
      </c>
      <c r="BT744" t="n">
        <v>1.9216</v>
      </c>
      <c r="BU744" t="n">
        <v>1.8876</v>
      </c>
      <c r="BV744" t="n">
        <v>1.8687</v>
      </c>
      <c r="BW744" t="n">
        <v>1.8607</v>
      </c>
      <c r="BX744" t="n">
        <v>1.8687</v>
      </c>
      <c r="BY744" t="n">
        <v>1.8862</v>
      </c>
      <c r="BZ744" t="n">
        <v>2.0698</v>
      </c>
      <c r="CA744" t="n">
        <v>2.0893</v>
      </c>
      <c r="CB744" t="n">
        <v>2.0858</v>
      </c>
      <c r="CC744" t="n">
        <v>2.0726</v>
      </c>
      <c r="CD744" t="n">
        <v>2.0544</v>
      </c>
      <c r="CE744" t="n">
        <v>2.0156</v>
      </c>
      <c r="CF744" t="n">
        <v>1.8867</v>
      </c>
      <c r="CG744" t="n">
        <v>1.8533</v>
      </c>
      <c r="CH744" t="n">
        <v>1.8407</v>
      </c>
      <c r="CI744" t="n">
        <v>1.8206</v>
      </c>
    </row>
    <row r="745">
      <c r="A745" s="1112" t="n">
        <v>45329</v>
      </c>
      <c r="B745" s="63" t="n">
        <v>195914</v>
      </c>
      <c r="AO745" t="n">
        <v>2.263</v>
      </c>
      <c r="AP745" t="n">
        <v>2.4826</v>
      </c>
      <c r="AQ745" t="n">
        <v>2.4784</v>
      </c>
      <c r="AR745" t="n">
        <v>2.4497</v>
      </c>
      <c r="AS745" t="n">
        <v>2.4113</v>
      </c>
      <c r="AT745" t="n">
        <v>2.3675</v>
      </c>
      <c r="AU745" t="n">
        <v>2.3137</v>
      </c>
      <c r="AV745" t="n">
        <v>2.1357</v>
      </c>
      <c r="AW745" t="n">
        <v>2.0756</v>
      </c>
      <c r="AX745" t="n">
        <v>2.0322</v>
      </c>
      <c r="AY745" t="n">
        <v>2.0112</v>
      </c>
      <c r="AZ745" t="n">
        <v>2.008</v>
      </c>
      <c r="BA745" t="n">
        <v>2.0176</v>
      </c>
      <c r="BB745" t="n">
        <v>2.2103</v>
      </c>
      <c r="BC745" t="n">
        <v>2.211</v>
      </c>
      <c r="BD745" t="n">
        <v>2.2036</v>
      </c>
      <c r="BE745" t="n">
        <v>2.1857</v>
      </c>
      <c r="BF745" t="n">
        <v>2.1577</v>
      </c>
      <c r="BG745" t="n">
        <v>2.1143</v>
      </c>
      <c r="BH745" t="n">
        <v>1.9673</v>
      </c>
      <c r="BI745" t="n">
        <v>1.9323</v>
      </c>
      <c r="BJ745" t="n">
        <v>1.9083</v>
      </c>
      <c r="BK745" t="n">
        <v>1.9026</v>
      </c>
      <c r="BL745" t="n">
        <v>1.9169</v>
      </c>
      <c r="BM745" t="n">
        <v>1.9358</v>
      </c>
      <c r="BN745" t="n">
        <v>2.1205</v>
      </c>
      <c r="BO745" t="n">
        <v>2.1412</v>
      </c>
      <c r="BP745" t="n">
        <v>2.1357</v>
      </c>
      <c r="BQ745" t="n">
        <v>2.1207</v>
      </c>
      <c r="BR745" t="n">
        <v>2.1006</v>
      </c>
      <c r="BS745" t="n">
        <v>2.0612</v>
      </c>
      <c r="BT745" t="n">
        <v>1.9296</v>
      </c>
      <c r="BU745" t="n">
        <v>1.8957</v>
      </c>
      <c r="BV745" t="n">
        <v>1.8768</v>
      </c>
      <c r="BW745" t="n">
        <v>1.8691</v>
      </c>
      <c r="BX745" t="n">
        <v>1.8776</v>
      </c>
      <c r="BY745" t="n">
        <v>1.8955</v>
      </c>
      <c r="BZ745" t="n">
        <v>2.0795</v>
      </c>
      <c r="CA745" t="n">
        <v>2.099</v>
      </c>
      <c r="CB745" t="n">
        <v>2.0959</v>
      </c>
      <c r="CC745" t="n">
        <v>2.083</v>
      </c>
      <c r="CD745" t="n">
        <v>2.0652</v>
      </c>
      <c r="CE745" t="n">
        <v>2.0267</v>
      </c>
      <c r="CF745" t="n">
        <v>1.8982</v>
      </c>
      <c r="CG745" t="n">
        <v>1.8651</v>
      </c>
      <c r="CH745" t="n">
        <v>1.8529</v>
      </c>
      <c r="CI745" t="n">
        <v>1.8359</v>
      </c>
    </row>
    <row r="746">
      <c r="A746" s="1112" t="n">
        <v>45330</v>
      </c>
      <c r="B746" s="63" t="n">
        <v>207296</v>
      </c>
      <c r="AO746" t="n">
        <v>2.342</v>
      </c>
      <c r="AP746" t="n">
        <v>2.5576</v>
      </c>
      <c r="AQ746" t="n">
        <v>2.5517</v>
      </c>
      <c r="AR746" t="n">
        <v>2.5198</v>
      </c>
      <c r="AS746" t="n">
        <v>2.4794</v>
      </c>
      <c r="AT746" t="n">
        <v>2.4339</v>
      </c>
      <c r="AU746" t="n">
        <v>2.3781</v>
      </c>
      <c r="AV746" t="n">
        <v>2.1973</v>
      </c>
      <c r="AW746" t="n">
        <v>2.1314</v>
      </c>
      <c r="AX746" t="n">
        <v>2.0844</v>
      </c>
      <c r="AY746" t="n">
        <v>2.061</v>
      </c>
      <c r="AZ746" t="n">
        <v>2.0573</v>
      </c>
      <c r="BA746" t="n">
        <v>2.0673</v>
      </c>
      <c r="BB746" t="n">
        <v>2.2589</v>
      </c>
      <c r="BC746" t="n">
        <v>2.2574</v>
      </c>
      <c r="BD746" t="n">
        <v>2.2478</v>
      </c>
      <c r="BE746" t="n">
        <v>2.228</v>
      </c>
      <c r="BF746" t="n">
        <v>2.197</v>
      </c>
      <c r="BG746" t="n">
        <v>2.1521</v>
      </c>
      <c r="BH746" t="n">
        <v>2.0036</v>
      </c>
      <c r="BI746" t="n">
        <v>1.9666</v>
      </c>
      <c r="BJ746" t="n">
        <v>1.9433</v>
      </c>
      <c r="BK746" t="n">
        <v>1.9372</v>
      </c>
      <c r="BL746" t="n">
        <v>1.9512</v>
      </c>
      <c r="BM746" t="n">
        <v>1.9698</v>
      </c>
      <c r="BN746" t="n">
        <v>2.1541</v>
      </c>
      <c r="BO746" t="n">
        <v>2.1728</v>
      </c>
      <c r="BP746" t="n">
        <v>2.1684</v>
      </c>
      <c r="BQ746" t="n">
        <v>2.1527</v>
      </c>
      <c r="BR746" t="n">
        <v>2.132</v>
      </c>
      <c r="BS746" t="n">
        <v>2.0919</v>
      </c>
      <c r="BT746" t="n">
        <v>1.9597</v>
      </c>
      <c r="BU746" t="n">
        <v>1.9251</v>
      </c>
      <c r="BV746" t="n">
        <v>1.9053</v>
      </c>
      <c r="BW746" t="n">
        <v>1.898</v>
      </c>
      <c r="BX746" t="n">
        <v>1.9066</v>
      </c>
      <c r="BY746" t="n">
        <v>1.9245</v>
      </c>
      <c r="BZ746" t="n">
        <v>2.1086</v>
      </c>
      <c r="CA746" t="n">
        <v>2.1282</v>
      </c>
      <c r="CB746" t="n">
        <v>2.1252</v>
      </c>
      <c r="CC746" t="n">
        <v>2.1123</v>
      </c>
      <c r="CD746" t="n">
        <v>2.0946</v>
      </c>
      <c r="CE746" t="n">
        <v>2.0562</v>
      </c>
      <c r="CF746" t="n">
        <v>1.9278</v>
      </c>
      <c r="CG746" t="n">
        <v>1.8947</v>
      </c>
      <c r="CH746" t="n">
        <v>1.8826</v>
      </c>
      <c r="CI746" t="n">
        <v>1.8666</v>
      </c>
    </row>
    <row r="747">
      <c r="A747" s="1112" t="n">
        <v>45331</v>
      </c>
      <c r="B747" s="63" t="n">
        <v>191409</v>
      </c>
      <c r="AO747" t="n">
        <v>2.3395</v>
      </c>
      <c r="AP747" t="n">
        <v>2.5687</v>
      </c>
      <c r="AQ747" t="n">
        <v>2.5631</v>
      </c>
      <c r="AR747" t="n">
        <v>2.5291</v>
      </c>
      <c r="AS747" t="n">
        <v>2.4889</v>
      </c>
      <c r="AT747" t="n">
        <v>2.445</v>
      </c>
      <c r="AU747" t="n">
        <v>2.3908</v>
      </c>
      <c r="AV747" t="n">
        <v>2.2104</v>
      </c>
      <c r="AW747" t="n">
        <v>2.1442</v>
      </c>
      <c r="AX747" t="n">
        <v>2.0984</v>
      </c>
      <c r="AY747" t="n">
        <v>2.0767</v>
      </c>
      <c r="AZ747" t="n">
        <v>2.0748</v>
      </c>
      <c r="BA747" t="n">
        <v>2.086</v>
      </c>
      <c r="BB747" t="n">
        <v>2.2771</v>
      </c>
      <c r="BC747" t="n">
        <v>2.2744</v>
      </c>
      <c r="BD747" t="n">
        <v>2.2633</v>
      </c>
      <c r="BE747" t="n">
        <v>2.2437</v>
      </c>
      <c r="BF747" t="n">
        <v>2.2122</v>
      </c>
      <c r="BG747" t="n">
        <v>2.1668</v>
      </c>
      <c r="BH747" t="n">
        <v>2.0159</v>
      </c>
      <c r="BI747" t="n">
        <v>1.9779</v>
      </c>
      <c r="BJ747" t="n">
        <v>1.9525</v>
      </c>
      <c r="BK747" t="n">
        <v>1.9481</v>
      </c>
      <c r="BL747" t="n">
        <v>1.9618</v>
      </c>
      <c r="BM747" t="n">
        <v>1.9801</v>
      </c>
      <c r="BN747" t="n">
        <v>2.1641</v>
      </c>
      <c r="BO747" t="n">
        <v>2.1816</v>
      </c>
      <c r="BP747" t="n">
        <v>2.1779</v>
      </c>
      <c r="BQ747" t="n">
        <v>2.1619</v>
      </c>
      <c r="BR747" t="n">
        <v>2.141</v>
      </c>
      <c r="BS747" t="n">
        <v>2.1007</v>
      </c>
      <c r="BT747" t="n">
        <v>1.9683</v>
      </c>
      <c r="BU747" t="n">
        <v>1.9334</v>
      </c>
      <c r="BV747" t="n">
        <v>1.9125</v>
      </c>
      <c r="BW747" t="n">
        <v>1.9062</v>
      </c>
      <c r="BX747" t="n">
        <v>1.915</v>
      </c>
      <c r="BY747" t="n">
        <v>1.933</v>
      </c>
      <c r="BZ747" t="n">
        <v>2.1174</v>
      </c>
      <c r="CA747" t="n">
        <v>2.1369</v>
      </c>
      <c r="CB747" t="n">
        <v>2.134</v>
      </c>
      <c r="CC747" t="n">
        <v>2.1212</v>
      </c>
      <c r="CD747" t="n">
        <v>2.1036</v>
      </c>
      <c r="CE747" t="n">
        <v>2.0652</v>
      </c>
      <c r="CF747" t="n">
        <v>1.9369</v>
      </c>
      <c r="CG747" t="n">
        <v>1.9039</v>
      </c>
      <c r="CH747" t="n">
        <v>1.8919</v>
      </c>
      <c r="CI747" t="n">
        <v>1.8767</v>
      </c>
    </row>
    <row r="748">
      <c r="A748" s="1112" t="n">
        <v>45334</v>
      </c>
      <c r="B748" s="63" t="n">
        <v>191190</v>
      </c>
      <c r="AO748" t="n">
        <v>2.3673</v>
      </c>
      <c r="AP748" t="n">
        <v>2.5912</v>
      </c>
      <c r="AQ748" t="n">
        <v>2.5826</v>
      </c>
      <c r="AR748" t="n">
        <v>2.5464</v>
      </c>
      <c r="AS748" t="n">
        <v>2.5044</v>
      </c>
      <c r="AT748" t="n">
        <v>2.4587</v>
      </c>
      <c r="AU748" t="n">
        <v>2.4036</v>
      </c>
      <c r="AV748" t="n">
        <v>2.2216</v>
      </c>
      <c r="AW748" t="n">
        <v>2.154</v>
      </c>
      <c r="AX748" t="n">
        <v>2.108</v>
      </c>
      <c r="AY748" t="n">
        <v>2.0869</v>
      </c>
      <c r="AZ748" t="n">
        <v>2.0858</v>
      </c>
      <c r="BA748" t="n">
        <v>2.0969</v>
      </c>
      <c r="BB748" t="n">
        <v>2.2875</v>
      </c>
      <c r="BC748" t="n">
        <v>2.2848</v>
      </c>
      <c r="BD748" t="n">
        <v>2.2736</v>
      </c>
      <c r="BE748" t="n">
        <v>2.254</v>
      </c>
      <c r="BF748" t="n">
        <v>2.2227</v>
      </c>
      <c r="BG748" t="n">
        <v>2.1788</v>
      </c>
      <c r="BH748" t="n">
        <v>2.0255</v>
      </c>
      <c r="BI748" t="n">
        <v>1.9871</v>
      </c>
      <c r="BJ748" t="n">
        <v>1.9598</v>
      </c>
      <c r="BK748" t="n">
        <v>1.9552</v>
      </c>
      <c r="BL748" t="n">
        <v>1.9686</v>
      </c>
      <c r="BM748" t="n">
        <v>1.9867</v>
      </c>
      <c r="BN748" t="n">
        <v>2.1704</v>
      </c>
      <c r="BO748" t="n">
        <v>2.1877</v>
      </c>
      <c r="BP748" t="n">
        <v>2.1837</v>
      </c>
      <c r="BQ748" t="n">
        <v>2.1675</v>
      </c>
      <c r="BR748" t="n">
        <v>2.1463</v>
      </c>
      <c r="BS748" t="n">
        <v>2.1058</v>
      </c>
      <c r="BT748" t="n">
        <v>1.9731</v>
      </c>
      <c r="BU748" t="n">
        <v>1.938</v>
      </c>
      <c r="BV748" t="n">
        <v>1.9168</v>
      </c>
      <c r="BW748" t="n">
        <v>1.9105</v>
      </c>
      <c r="BX748" t="n">
        <v>1.9193</v>
      </c>
      <c r="BY748" t="n">
        <v>1.9373</v>
      </c>
      <c r="BZ748" t="n">
        <v>2.1217</v>
      </c>
      <c r="CA748" t="n">
        <v>2.1412</v>
      </c>
      <c r="CB748" t="n">
        <v>2.1383</v>
      </c>
      <c r="CC748" t="n">
        <v>2.1255</v>
      </c>
      <c r="CD748" t="n">
        <v>2.1079</v>
      </c>
      <c r="CE748" t="n">
        <v>2.0695</v>
      </c>
      <c r="CF748" t="n">
        <v>1.9412</v>
      </c>
      <c r="CG748" t="n">
        <v>1.9082</v>
      </c>
      <c r="CH748" t="n">
        <v>1.8962</v>
      </c>
      <c r="CI748" t="n">
        <v>1.881</v>
      </c>
    </row>
    <row r="749">
      <c r="A749" s="1112" t="n">
        <v>45335</v>
      </c>
      <c r="B749" s="63" t="n">
        <v>188346</v>
      </c>
      <c r="AO749" t="n">
        <v>2.3946</v>
      </c>
      <c r="AP749" t="n">
        <v>2.6196</v>
      </c>
      <c r="AQ749" t="n">
        <v>2.6083</v>
      </c>
      <c r="AR749" t="n">
        <v>2.5685</v>
      </c>
      <c r="AS749" t="n">
        <v>2.5242</v>
      </c>
      <c r="AT749" t="n">
        <v>2.4779</v>
      </c>
      <c r="AU749" t="n">
        <v>2.422</v>
      </c>
      <c r="AV749" t="n">
        <v>2.2299</v>
      </c>
      <c r="AW749" t="n">
        <v>2.1607</v>
      </c>
      <c r="AX749" t="n">
        <v>2.112</v>
      </c>
      <c r="AY749" t="n">
        <v>2.0874</v>
      </c>
      <c r="AZ749" t="n">
        <v>2.0856</v>
      </c>
      <c r="BA749" t="n">
        <v>2.0975</v>
      </c>
      <c r="BB749" t="n">
        <v>2.2882</v>
      </c>
      <c r="BC749" t="n">
        <v>2.2856</v>
      </c>
      <c r="BD749" t="n">
        <v>2.2745</v>
      </c>
      <c r="BE749" t="n">
        <v>2.2549</v>
      </c>
      <c r="BF749" t="n">
        <v>2.2236</v>
      </c>
      <c r="BG749" t="n">
        <v>2.1797</v>
      </c>
      <c r="BH749" t="n">
        <v>2.0264</v>
      </c>
      <c r="BI749" t="n">
        <v>1.988</v>
      </c>
      <c r="BJ749" t="n">
        <v>1.9607</v>
      </c>
      <c r="BK749" t="n">
        <v>1.9561</v>
      </c>
      <c r="BL749" t="n">
        <v>1.9695</v>
      </c>
      <c r="BM749" t="n">
        <v>1.9876</v>
      </c>
      <c r="BN749" t="n">
        <v>2.1713</v>
      </c>
      <c r="BO749" t="n">
        <v>2.1886</v>
      </c>
      <c r="BP749" t="n">
        <v>2.1846</v>
      </c>
      <c r="BQ749" t="n">
        <v>2.1684</v>
      </c>
      <c r="BR749" t="n">
        <v>2.1472</v>
      </c>
      <c r="BS749" t="n">
        <v>2.1067</v>
      </c>
      <c r="BT749" t="n">
        <v>1.974</v>
      </c>
      <c r="BU749" t="n">
        <v>1.9389</v>
      </c>
      <c r="BV749" t="n">
        <v>1.9177</v>
      </c>
      <c r="BW749" t="n">
        <v>1.9114</v>
      </c>
      <c r="BX749" t="n">
        <v>1.9202</v>
      </c>
      <c r="BY749" t="n">
        <v>1.9382</v>
      </c>
      <c r="BZ749" t="n">
        <v>2.1226</v>
      </c>
      <c r="CA749" t="n">
        <v>2.1421</v>
      </c>
      <c r="CB749" t="n">
        <v>2.1392</v>
      </c>
      <c r="CC749" t="n">
        <v>2.1264</v>
      </c>
      <c r="CD749" t="n">
        <v>2.1088</v>
      </c>
      <c r="CE749" t="n">
        <v>2.0704</v>
      </c>
      <c r="CF749" t="n">
        <v>1.9421</v>
      </c>
      <c r="CG749" t="n">
        <v>1.9091</v>
      </c>
      <c r="CH749" t="n">
        <v>1.8971</v>
      </c>
      <c r="CI749" t="n">
        <v>1.8819</v>
      </c>
    </row>
    <row r="750">
      <c r="A750" s="1112" t="n">
        <v>45336</v>
      </c>
      <c r="B750" s="63" t="n">
        <v>219813</v>
      </c>
      <c r="AO750" t="n">
        <v>2.3169</v>
      </c>
      <c r="AP750" t="n">
        <v>2.5522</v>
      </c>
      <c r="AQ750" t="n">
        <v>2.5453</v>
      </c>
      <c r="AR750" t="n">
        <v>2.5098</v>
      </c>
      <c r="AS750" t="n">
        <v>2.4695</v>
      </c>
      <c r="AT750" t="n">
        <v>2.4276</v>
      </c>
      <c r="AU750" t="n">
        <v>2.3762</v>
      </c>
      <c r="AV750" t="n">
        <v>2.1867</v>
      </c>
      <c r="AW750" t="n">
        <v>2.1209</v>
      </c>
      <c r="AX750" t="n">
        <v>2.0739</v>
      </c>
      <c r="AY750" t="n">
        <v>2.0504</v>
      </c>
      <c r="AZ750" t="n">
        <v>2.0495</v>
      </c>
      <c r="BA750" t="n">
        <v>2.0619</v>
      </c>
      <c r="BB750" t="n">
        <v>2.2527</v>
      </c>
      <c r="BC750" t="n">
        <v>2.2502</v>
      </c>
      <c r="BD750" t="n">
        <v>2.2408</v>
      </c>
      <c r="BE750" t="n">
        <v>2.2213</v>
      </c>
      <c r="BF750" t="n">
        <v>2.1902</v>
      </c>
      <c r="BG750" t="n">
        <v>2.148</v>
      </c>
      <c r="BH750" t="n">
        <v>1.998</v>
      </c>
      <c r="BI750" t="n">
        <v>1.9615</v>
      </c>
      <c r="BJ750" t="n">
        <v>1.9365</v>
      </c>
      <c r="BK750" t="n">
        <v>1.9329</v>
      </c>
      <c r="BL750" t="n">
        <v>1.9463</v>
      </c>
      <c r="BM750" t="n">
        <v>1.9644</v>
      </c>
      <c r="BN750" t="n">
        <v>2.1481</v>
      </c>
      <c r="BO750" t="n">
        <v>2.1654</v>
      </c>
      <c r="BP750" t="n">
        <v>2.1614</v>
      </c>
      <c r="BQ750" t="n">
        <v>2.1452</v>
      </c>
      <c r="BR750" t="n">
        <v>2.124</v>
      </c>
      <c r="BS750" t="n">
        <v>2.0835</v>
      </c>
      <c r="BT750" t="n">
        <v>1.9508</v>
      </c>
      <c r="BU750" t="n">
        <v>1.9157</v>
      </c>
      <c r="BV750" t="n">
        <v>1.8945</v>
      </c>
      <c r="BW750" t="n">
        <v>1.8882</v>
      </c>
      <c r="BX750" t="n">
        <v>1.897</v>
      </c>
      <c r="BY750" t="n">
        <v>1.915</v>
      </c>
      <c r="BZ750" t="n">
        <v>2.0994</v>
      </c>
      <c r="CA750" t="n">
        <v>2.1189</v>
      </c>
      <c r="CB750" t="n">
        <v>2.116</v>
      </c>
      <c r="CC750" t="n">
        <v>2.1032</v>
      </c>
      <c r="CD750" t="n">
        <v>2.0856</v>
      </c>
      <c r="CE750" t="n">
        <v>2.0472</v>
      </c>
      <c r="CF750" t="n">
        <v>1.9189</v>
      </c>
      <c r="CG750" t="n">
        <v>1.8859</v>
      </c>
      <c r="CH750" t="n">
        <v>1.8739</v>
      </c>
      <c r="CI750" t="n">
        <v>1.8587</v>
      </c>
    </row>
    <row r="751">
      <c r="A751" s="1112" t="n">
        <v>45337</v>
      </c>
      <c r="B751" s="63" t="n">
        <v>213494</v>
      </c>
      <c r="AO751" t="n">
        <v>2.3183</v>
      </c>
      <c r="AP751" t="n">
        <v>2.5652</v>
      </c>
      <c r="AQ751" t="n">
        <v>2.5579</v>
      </c>
      <c r="AR751" t="n">
        <v>2.5244</v>
      </c>
      <c r="AS751" t="n">
        <v>2.4849</v>
      </c>
      <c r="AT751" t="n">
        <v>2.4431</v>
      </c>
      <c r="AU751" t="n">
        <v>2.3927</v>
      </c>
      <c r="AV751" t="n">
        <v>2.2017</v>
      </c>
      <c r="AW751" t="n">
        <v>2.1369</v>
      </c>
      <c r="AX751" t="n">
        <v>2.0901</v>
      </c>
      <c r="AY751" t="n">
        <v>2.067</v>
      </c>
      <c r="AZ751" t="n">
        <v>2.0667</v>
      </c>
      <c r="BA751" t="n">
        <v>2.0794</v>
      </c>
      <c r="BB751" t="n">
        <v>2.2691</v>
      </c>
      <c r="BC751" t="n">
        <v>2.2678</v>
      </c>
      <c r="BD751" t="n">
        <v>2.2596</v>
      </c>
      <c r="BE751" t="n">
        <v>2.2418</v>
      </c>
      <c r="BF751" t="n">
        <v>2.2135</v>
      </c>
      <c r="BG751" t="n">
        <v>2.1737</v>
      </c>
      <c r="BH751" t="n">
        <v>2.0239</v>
      </c>
      <c r="BI751" t="n">
        <v>1.9877</v>
      </c>
      <c r="BJ751" t="n">
        <v>1.9634</v>
      </c>
      <c r="BK751" t="n">
        <v>1.9606</v>
      </c>
      <c r="BL751" t="n">
        <v>1.974</v>
      </c>
      <c r="BM751" t="n">
        <v>1.9921</v>
      </c>
      <c r="BN751" t="n">
        <v>2.1758</v>
      </c>
      <c r="BO751" t="n">
        <v>2.1931</v>
      </c>
      <c r="BP751" t="n">
        <v>2.1891</v>
      </c>
      <c r="BQ751" t="n">
        <v>2.1729</v>
      </c>
      <c r="BR751" t="n">
        <v>2.1517</v>
      </c>
      <c r="BS751" t="n">
        <v>2.1112</v>
      </c>
      <c r="BT751" t="n">
        <v>1.9785</v>
      </c>
      <c r="BU751" t="n">
        <v>1.9434</v>
      </c>
      <c r="BV751" t="n">
        <v>1.9222</v>
      </c>
      <c r="BW751" t="n">
        <v>1.9159</v>
      </c>
      <c r="BX751" t="n">
        <v>1.9247</v>
      </c>
      <c r="BY751" t="n">
        <v>1.9427</v>
      </c>
      <c r="BZ751" t="n">
        <v>2.1271</v>
      </c>
      <c r="CA751" t="n">
        <v>2.1466</v>
      </c>
      <c r="CB751" t="n">
        <v>2.1437</v>
      </c>
      <c r="CC751" t="n">
        <v>2.1309</v>
      </c>
      <c r="CD751" t="n">
        <v>2.1133</v>
      </c>
      <c r="CE751" t="n">
        <v>2.0749</v>
      </c>
      <c r="CF751" t="n">
        <v>1.9466</v>
      </c>
      <c r="CG751" t="n">
        <v>1.9136</v>
      </c>
      <c r="CH751" t="n">
        <v>1.9016</v>
      </c>
      <c r="CI751" t="n">
        <v>1.8864</v>
      </c>
    </row>
    <row r="752">
      <c r="A752" s="1112" t="n">
        <v>45338</v>
      </c>
      <c r="B752" s="63" t="n">
        <v>193254</v>
      </c>
      <c r="AO752" t="n">
        <v>2.336</v>
      </c>
      <c r="AP752" t="n">
        <v>2.5783</v>
      </c>
      <c r="AQ752" t="n">
        <v>2.5684</v>
      </c>
      <c r="AR752" t="n">
        <v>2.5322</v>
      </c>
      <c r="AS752" t="n">
        <v>2.4894</v>
      </c>
      <c r="AT752" t="n">
        <v>2.445</v>
      </c>
      <c r="AU752" t="n">
        <v>2.3915</v>
      </c>
      <c r="AV752" t="n">
        <v>2.1963</v>
      </c>
      <c r="AW752" t="n">
        <v>2.1328</v>
      </c>
      <c r="AX752" t="n">
        <v>2.0893</v>
      </c>
      <c r="AY752" t="n">
        <v>2.0685</v>
      </c>
      <c r="AZ752" t="n">
        <v>2.0686</v>
      </c>
      <c r="BA752" t="n">
        <v>2.0813</v>
      </c>
      <c r="BB752" t="n">
        <v>2.2707</v>
      </c>
      <c r="BC752" t="n">
        <v>2.2697</v>
      </c>
      <c r="BD752" t="n">
        <v>2.262</v>
      </c>
      <c r="BE752" t="n">
        <v>2.2452</v>
      </c>
      <c r="BF752" t="n">
        <v>2.217</v>
      </c>
      <c r="BG752" t="n">
        <v>2.1773</v>
      </c>
      <c r="BH752" t="n">
        <v>2.0275</v>
      </c>
      <c r="BI752" t="n">
        <v>1.9916</v>
      </c>
      <c r="BJ752" t="n">
        <v>1.9673</v>
      </c>
      <c r="BK752" t="n">
        <v>1.9645</v>
      </c>
      <c r="BL752" t="n">
        <v>1.9779</v>
      </c>
      <c r="BM752" t="n">
        <v>1.996</v>
      </c>
      <c r="BN752" t="n">
        <v>2.1797</v>
      </c>
      <c r="BO752" t="n">
        <v>2.197</v>
      </c>
      <c r="BP752" t="n">
        <v>2.193</v>
      </c>
      <c r="BQ752" t="n">
        <v>2.1768</v>
      </c>
      <c r="BR752" t="n">
        <v>2.1556</v>
      </c>
      <c r="BS752" t="n">
        <v>2.1151</v>
      </c>
      <c r="BT752" t="n">
        <v>1.9824</v>
      </c>
      <c r="BU752" t="n">
        <v>1.9473</v>
      </c>
      <c r="BV752" t="n">
        <v>1.9261</v>
      </c>
      <c r="BW752" t="n">
        <v>1.9198</v>
      </c>
      <c r="BX752" t="n">
        <v>1.9286</v>
      </c>
      <c r="BY752" t="n">
        <v>1.9466</v>
      </c>
      <c r="BZ752" t="n">
        <v>2.131</v>
      </c>
      <c r="CA752" t="n">
        <v>2.1505</v>
      </c>
      <c r="CB752" t="n">
        <v>2.1476</v>
      </c>
      <c r="CC752" t="n">
        <v>2.1348</v>
      </c>
      <c r="CD752" t="n">
        <v>2.1172</v>
      </c>
      <c r="CE752" t="n">
        <v>2.0788</v>
      </c>
      <c r="CF752" t="n">
        <v>1.9505</v>
      </c>
      <c r="CG752" t="n">
        <v>1.9175</v>
      </c>
      <c r="CH752" t="n">
        <v>1.9055</v>
      </c>
      <c r="CI752" t="n">
        <v>1.8903</v>
      </c>
    </row>
    <row r="753">
      <c r="A753" s="104" t="n">
        <v>45341</v>
      </c>
      <c r="AO753" s="192" t="n">
        <v>2.336</v>
      </c>
      <c r="AP753" s="192" t="n">
        <v>2.5783</v>
      </c>
      <c r="AQ753" s="192" t="n">
        <v>2.5684</v>
      </c>
      <c r="AR753" s="192" t="n">
        <v>2.5322</v>
      </c>
      <c r="AS753" s="192" t="n">
        <v>2.4894</v>
      </c>
      <c r="AT753" s="192" t="n">
        <v>2.445</v>
      </c>
      <c r="AU753" s="192" t="n">
        <v>2.3915</v>
      </c>
      <c r="AV753" s="192" t="n">
        <v>2.1963</v>
      </c>
      <c r="AW753" s="192" t="n">
        <v>2.1328</v>
      </c>
      <c r="AX753" s="192" t="n">
        <v>2.0893</v>
      </c>
      <c r="AY753" s="192" t="n">
        <v>2.0685</v>
      </c>
      <c r="AZ753" s="192" t="n">
        <v>2.0686</v>
      </c>
      <c r="BA753" s="192" t="n">
        <v>2.0813</v>
      </c>
      <c r="BB753" s="192" t="n">
        <v>2.2707</v>
      </c>
      <c r="BC753" s="192" t="n">
        <v>2.2697</v>
      </c>
      <c r="BD753" s="192" t="n">
        <v>2.262</v>
      </c>
      <c r="BE753" s="192" t="n">
        <v>2.2452</v>
      </c>
      <c r="BF753" s="192" t="n">
        <v>2.217</v>
      </c>
      <c r="BG753" s="192" t="n">
        <v>2.1773</v>
      </c>
      <c r="BH753" s="192" t="n">
        <v>2.0275</v>
      </c>
      <c r="BI753" s="192" t="n">
        <v>1.9916</v>
      </c>
      <c r="BJ753" s="192" t="n">
        <v>1.9673</v>
      </c>
      <c r="BK753" s="192" t="n">
        <v>1.9645</v>
      </c>
      <c r="BL753" s="192" t="n">
        <v>1.9779</v>
      </c>
      <c r="BM753" s="192" t="n">
        <v>1.996</v>
      </c>
      <c r="BN753" s="192" t="n">
        <v>2.1797</v>
      </c>
      <c r="BO753" s="192" t="n">
        <v>2.197</v>
      </c>
      <c r="BP753" s="192" t="n">
        <v>2.193</v>
      </c>
      <c r="BQ753" s="192" t="n">
        <v>2.1768</v>
      </c>
      <c r="BR753" s="192" t="n">
        <v>2.1556</v>
      </c>
      <c r="BS753" s="192" t="n">
        <v>2.1151</v>
      </c>
      <c r="BT753" s="192" t="n">
        <v>1.9824</v>
      </c>
      <c r="BU753" s="192" t="n">
        <v>1.9473</v>
      </c>
      <c r="BV753" s="192" t="n">
        <v>1.9261</v>
      </c>
      <c r="BW753" s="192" t="n">
        <v>1.9198</v>
      </c>
      <c r="BX753" s="192" t="n">
        <v>1.9286</v>
      </c>
      <c r="BY753" s="192" t="n">
        <v>1.9466</v>
      </c>
      <c r="BZ753" s="192" t="n">
        <v>2.131</v>
      </c>
      <c r="CA753" s="192" t="n">
        <v>2.1505</v>
      </c>
      <c r="CB753" s="192" t="n">
        <v>2.1476</v>
      </c>
      <c r="CC753" s="192" t="n">
        <v>2.1348</v>
      </c>
      <c r="CD753" s="192" t="n">
        <v>2.1172</v>
      </c>
      <c r="CE753" s="192" t="n">
        <v>2.0788</v>
      </c>
      <c r="CF753" s="192" t="n">
        <v>1.9505</v>
      </c>
      <c r="CG753" s="192" t="n">
        <v>1.9175</v>
      </c>
      <c r="CH753" s="192" t="n">
        <v>1.9055</v>
      </c>
      <c r="CI753" s="192" t="n">
        <v>1.8903</v>
      </c>
    </row>
    <row r="754">
      <c r="A754" s="1112" t="n">
        <v>45342</v>
      </c>
      <c r="B754" s="63" t="n">
        <v>222885</v>
      </c>
      <c r="AO754" t="n">
        <v>2.2774</v>
      </c>
      <c r="AP754" t="n">
        <v>2.5086</v>
      </c>
      <c r="AQ754" t="n">
        <v>2.5031</v>
      </c>
      <c r="AR754" t="n">
        <v>2.4718</v>
      </c>
      <c r="AS754" t="n">
        <v>2.4318</v>
      </c>
      <c r="AT754" t="n">
        <v>2.3908</v>
      </c>
      <c r="AU754" t="n">
        <v>2.3408</v>
      </c>
      <c r="AV754" t="n">
        <v>2.1511</v>
      </c>
      <c r="AW754" t="n">
        <v>2.0907</v>
      </c>
      <c r="AX754" t="n">
        <v>2.0504</v>
      </c>
      <c r="AY754" t="n">
        <v>2.0314</v>
      </c>
      <c r="AZ754" t="n">
        <v>2.0325</v>
      </c>
      <c r="BA754" t="n">
        <v>2.0458</v>
      </c>
      <c r="BB754" t="n">
        <v>2.2349</v>
      </c>
      <c r="BC754" t="n">
        <v>2.2337</v>
      </c>
      <c r="BD754" t="n">
        <v>2.226</v>
      </c>
      <c r="BE754" t="n">
        <v>2.2093</v>
      </c>
      <c r="BF754" t="n">
        <v>2.1811</v>
      </c>
      <c r="BG754" t="n">
        <v>2.1415</v>
      </c>
      <c r="BH754" t="n">
        <v>1.9917</v>
      </c>
      <c r="BI754" t="n">
        <v>1.9561</v>
      </c>
      <c r="BJ754" t="n">
        <v>1.933</v>
      </c>
      <c r="BK754" t="n">
        <v>1.9304</v>
      </c>
      <c r="BL754" t="n">
        <v>1.9438</v>
      </c>
      <c r="BM754" t="n">
        <v>1.9619</v>
      </c>
      <c r="BN754" t="n">
        <v>2.1456</v>
      </c>
      <c r="BO754" t="n">
        <v>2.1629</v>
      </c>
      <c r="BP754" t="n">
        <v>2.1589</v>
      </c>
      <c r="BQ754" t="n">
        <v>2.1427</v>
      </c>
      <c r="BR754" t="n">
        <v>2.1215</v>
      </c>
      <c r="BS754" t="n">
        <v>2.081</v>
      </c>
      <c r="BT754" t="n">
        <v>1.9483</v>
      </c>
      <c r="BU754" t="n">
        <v>1.9132</v>
      </c>
      <c r="BV754" t="n">
        <v>1.892</v>
      </c>
      <c r="BW754" t="n">
        <v>1.8857</v>
      </c>
      <c r="BX754" t="n">
        <v>1.8945</v>
      </c>
      <c r="BY754" t="n">
        <v>1.9125</v>
      </c>
      <c r="BZ754" t="n">
        <v>2.0969</v>
      </c>
      <c r="CA754" t="n">
        <v>2.1164</v>
      </c>
      <c r="CB754" t="n">
        <v>2.1135</v>
      </c>
      <c r="CC754" t="n">
        <v>2.1007</v>
      </c>
      <c r="CD754" t="n">
        <v>2.0831</v>
      </c>
      <c r="CE754" t="n">
        <v>2.0447</v>
      </c>
      <c r="CF754" t="n">
        <v>1.9164</v>
      </c>
      <c r="CG754" t="n">
        <v>1.8834</v>
      </c>
      <c r="CH754" t="n">
        <v>1.8714</v>
      </c>
      <c r="CI754" t="n">
        <v>1.8562</v>
      </c>
    </row>
    <row r="755">
      <c r="A755" s="1112" t="n">
        <v>45343</v>
      </c>
      <c r="B755" s="63" t="n">
        <v>160880</v>
      </c>
      <c r="AO755" t="n">
        <v>2.286</v>
      </c>
      <c r="AP755" t="n">
        <v>2.5308</v>
      </c>
      <c r="AQ755" t="n">
        <v>2.5229</v>
      </c>
      <c r="AR755" t="n">
        <v>2.4917</v>
      </c>
      <c r="AS755" t="n">
        <v>2.4507</v>
      </c>
      <c r="AT755" t="n">
        <v>2.4071</v>
      </c>
      <c r="AU755" t="n">
        <v>2.3544</v>
      </c>
      <c r="AV755" t="n">
        <v>2.1643</v>
      </c>
      <c r="AW755" t="n">
        <v>2.1027</v>
      </c>
      <c r="AX755" t="n">
        <v>2.0628</v>
      </c>
      <c r="AY755" t="n">
        <v>2.0433</v>
      </c>
      <c r="AZ755" t="n">
        <v>2.0438</v>
      </c>
      <c r="BA755" t="n">
        <v>2.0566</v>
      </c>
      <c r="BB755" t="n">
        <v>2.2468</v>
      </c>
      <c r="BC755" t="n">
        <v>2.2447</v>
      </c>
      <c r="BD755" t="n">
        <v>2.2363</v>
      </c>
      <c r="BE755" t="n">
        <v>2.2198</v>
      </c>
      <c r="BF755" t="n">
        <v>2.1938</v>
      </c>
      <c r="BG755" t="n">
        <v>2.1565</v>
      </c>
      <c r="BH755" t="n">
        <v>2.0086</v>
      </c>
      <c r="BI755" t="n">
        <v>1.9741</v>
      </c>
      <c r="BJ755" t="n">
        <v>1.9515</v>
      </c>
      <c r="BK755" t="n">
        <v>1.9496</v>
      </c>
      <c r="BL755" t="n">
        <v>1.9626</v>
      </c>
      <c r="BM755" t="n">
        <v>1.9805</v>
      </c>
      <c r="BN755" t="n">
        <v>2.1641</v>
      </c>
      <c r="BO755" t="n">
        <v>2.1813</v>
      </c>
      <c r="BP755" t="n">
        <v>2.1772</v>
      </c>
      <c r="BQ755" t="n">
        <v>2.1608</v>
      </c>
      <c r="BR755" t="n">
        <v>2.1395</v>
      </c>
      <c r="BS755" t="n">
        <v>2.0989</v>
      </c>
      <c r="BT755" t="n">
        <v>1.9661</v>
      </c>
      <c r="BU755" t="n">
        <v>1.9308</v>
      </c>
      <c r="BV755" t="n">
        <v>1.9095</v>
      </c>
      <c r="BW755" t="n">
        <v>1.9034</v>
      </c>
      <c r="BX755" t="n">
        <v>1.9123</v>
      </c>
      <c r="BY755" t="n">
        <v>1.9305</v>
      </c>
      <c r="BZ755" t="n">
        <v>2.1151</v>
      </c>
      <c r="CA755" t="n">
        <v>2.1347</v>
      </c>
      <c r="CB755" t="n">
        <v>2.132</v>
      </c>
      <c r="CC755" t="n">
        <v>2.1194</v>
      </c>
      <c r="CD755" t="n">
        <v>2.102</v>
      </c>
      <c r="CE755" t="n">
        <v>2.0637</v>
      </c>
      <c r="CF755" t="n">
        <v>1.9356</v>
      </c>
      <c r="CG755" t="n">
        <v>1.9028</v>
      </c>
      <c r="CH755" t="n">
        <v>1.8909</v>
      </c>
      <c r="CI755" t="n">
        <v>1.8779</v>
      </c>
    </row>
    <row r="756">
      <c r="A756" s="1112" t="n">
        <v>45344</v>
      </c>
      <c r="B756" s="63" t="n">
        <v>172759</v>
      </c>
      <c r="AO756" t="n">
        <v>2.3347</v>
      </c>
      <c r="AP756" t="n">
        <v>2.5675</v>
      </c>
      <c r="AQ756" t="n">
        <v>2.5593</v>
      </c>
      <c r="AR756" t="n">
        <v>2.5272</v>
      </c>
      <c r="AS756" t="n">
        <v>2.4852</v>
      </c>
      <c r="AT756" t="n">
        <v>2.4403</v>
      </c>
      <c r="AU756" t="n">
        <v>2.3859</v>
      </c>
      <c r="AV756" t="n">
        <v>2.1948</v>
      </c>
      <c r="AW756" t="n">
        <v>2.1323</v>
      </c>
      <c r="AX756" t="n">
        <v>2.0909</v>
      </c>
      <c r="AY756" t="n">
        <v>2.0706</v>
      </c>
      <c r="AZ756" t="n">
        <v>2.0702</v>
      </c>
      <c r="BA756" t="n">
        <v>2.0828</v>
      </c>
      <c r="BB756" t="n">
        <v>2.2731</v>
      </c>
      <c r="BC756" t="n">
        <v>2.2711</v>
      </c>
      <c r="BD756" t="n">
        <v>2.2616</v>
      </c>
      <c r="BE756" t="n">
        <v>2.2451</v>
      </c>
      <c r="BF756" t="n">
        <v>2.2199</v>
      </c>
      <c r="BG756" t="n">
        <v>2.1836</v>
      </c>
      <c r="BH756" t="n">
        <v>2.0366</v>
      </c>
      <c r="BI756" t="n">
        <v>2.0022</v>
      </c>
      <c r="BJ756" t="n">
        <v>1.9797</v>
      </c>
      <c r="BK756" t="n">
        <v>1.9788</v>
      </c>
      <c r="BL756" t="n">
        <v>1.991</v>
      </c>
      <c r="BM756" t="n">
        <v>2.008</v>
      </c>
      <c r="BN756" t="n">
        <v>2.1908</v>
      </c>
      <c r="BO756" t="n">
        <v>2.2072</v>
      </c>
      <c r="BP756" t="n">
        <v>2.2022</v>
      </c>
      <c r="BQ756" t="n">
        <v>2.185</v>
      </c>
      <c r="BR756" t="n">
        <v>2.1628</v>
      </c>
      <c r="BS756" t="n">
        <v>2.1214</v>
      </c>
      <c r="BT756" t="n">
        <v>1.9878</v>
      </c>
      <c r="BU756" t="n">
        <v>1.9516</v>
      </c>
      <c r="BV756" t="n">
        <v>1.9295</v>
      </c>
      <c r="BW756" t="n">
        <v>1.9234</v>
      </c>
      <c r="BX756" t="n">
        <v>1.9323</v>
      </c>
      <c r="BY756" t="n">
        <v>1.9505</v>
      </c>
      <c r="BZ756" t="n">
        <v>2.1351</v>
      </c>
      <c r="CA756" t="n">
        <v>2.1547</v>
      </c>
      <c r="CB756" t="n">
        <v>2.152</v>
      </c>
      <c r="CC756" t="n">
        <v>2.1394</v>
      </c>
      <c r="CD756" t="n">
        <v>2.122</v>
      </c>
      <c r="CE756" t="n">
        <v>2.0837</v>
      </c>
      <c r="CF756" t="n">
        <v>1.9556</v>
      </c>
      <c r="CG756" t="n">
        <v>1.9228</v>
      </c>
      <c r="CH756" t="n">
        <v>1.9109</v>
      </c>
      <c r="CI756" t="n">
        <v>1.8979</v>
      </c>
    </row>
    <row r="757">
      <c r="A757" s="1112" t="n">
        <v>45345</v>
      </c>
      <c r="B757" s="63" t="n">
        <v>184237</v>
      </c>
      <c r="AO757" t="n">
        <v>2.2767</v>
      </c>
      <c r="AP757" t="n">
        <v>2.5093</v>
      </c>
      <c r="AQ757" t="n">
        <v>2.4997</v>
      </c>
      <c r="AR757" t="n">
        <v>2.4708</v>
      </c>
      <c r="AS757" t="n">
        <v>2.4301</v>
      </c>
      <c r="AT757" t="n">
        <v>2.3861</v>
      </c>
      <c r="AU757" t="n">
        <v>2.3334</v>
      </c>
      <c r="AV757" t="n">
        <v>2.1432</v>
      </c>
      <c r="AW757" t="n">
        <v>2.082</v>
      </c>
      <c r="AX757" t="n">
        <v>2.0411</v>
      </c>
      <c r="AY757" t="n">
        <v>2.0216</v>
      </c>
      <c r="AZ757" t="n">
        <v>2.0226</v>
      </c>
      <c r="BA757" t="n">
        <v>2.0362</v>
      </c>
      <c r="BB757" t="n">
        <v>2.2277</v>
      </c>
      <c r="BC757" t="n">
        <v>2.2264</v>
      </c>
      <c r="BD757" t="n">
        <v>2.2166</v>
      </c>
      <c r="BE757" t="n">
        <v>2.1999</v>
      </c>
      <c r="BF757" t="n">
        <v>2.1744</v>
      </c>
      <c r="BG757" t="n">
        <v>2.1379</v>
      </c>
      <c r="BH757" t="n">
        <v>1.9916</v>
      </c>
      <c r="BI757" t="n">
        <v>1.9579</v>
      </c>
      <c r="BJ757" t="n">
        <v>1.9361</v>
      </c>
      <c r="BK757" t="n">
        <v>1.9359</v>
      </c>
      <c r="BL757" t="n">
        <v>1.9483</v>
      </c>
      <c r="BM757" t="n">
        <v>1.9655</v>
      </c>
      <c r="BN757" t="n">
        <v>2.1484</v>
      </c>
      <c r="BO757" t="n">
        <v>2.165</v>
      </c>
      <c r="BP757" t="n">
        <v>2.1602</v>
      </c>
      <c r="BQ757" t="n">
        <v>2.1432</v>
      </c>
      <c r="BR757" t="n">
        <v>2.1212</v>
      </c>
      <c r="BS757" t="n">
        <v>2.08</v>
      </c>
      <c r="BT757" t="n">
        <v>1.9465</v>
      </c>
      <c r="BU757" t="n">
        <v>1.9105</v>
      </c>
      <c r="BV757" t="n">
        <v>1.8886</v>
      </c>
      <c r="BW757" t="n">
        <v>1.8825</v>
      </c>
      <c r="BX757" t="n">
        <v>1.8914</v>
      </c>
      <c r="BY757" t="n">
        <v>1.9096</v>
      </c>
      <c r="BZ757" t="n">
        <v>2.0942</v>
      </c>
      <c r="CA757" t="n">
        <v>2.1138</v>
      </c>
      <c r="CB757" t="n">
        <v>2.1111</v>
      </c>
      <c r="CC757" t="n">
        <v>2.0985</v>
      </c>
      <c r="CD757" t="n">
        <v>2.0811</v>
      </c>
      <c r="CE757" t="n">
        <v>2.0428</v>
      </c>
      <c r="CF757" t="n">
        <v>1.9147</v>
      </c>
      <c r="CG757" t="n">
        <v>1.8819</v>
      </c>
      <c r="CH757" t="n">
        <v>1.87</v>
      </c>
      <c r="CI757" t="n">
        <v>1.857</v>
      </c>
    </row>
    <row r="758">
      <c r="A758" s="1112" t="n">
        <v>45348</v>
      </c>
      <c r="B758" s="63" t="n">
        <v>157437</v>
      </c>
      <c r="AO758" t="n">
        <v>2.3056</v>
      </c>
      <c r="AP758" t="n">
        <v>2.5572</v>
      </c>
      <c r="AQ758" t="n">
        <v>2.5476</v>
      </c>
      <c r="AR758" t="n">
        <v>2.5153</v>
      </c>
      <c r="AS758" t="n">
        <v>2.4729</v>
      </c>
      <c r="AT758" t="n">
        <v>2.4266</v>
      </c>
      <c r="AU758" t="n">
        <v>2.3712</v>
      </c>
      <c r="AV758" t="n">
        <v>2.1785</v>
      </c>
      <c r="AW758" t="n">
        <v>2.1142</v>
      </c>
      <c r="AX758" t="n">
        <v>2.0695</v>
      </c>
      <c r="AY758" t="n">
        <v>2.0471</v>
      </c>
      <c r="AZ758" t="n">
        <v>2.0467</v>
      </c>
      <c r="BA758" t="n">
        <v>2.0601</v>
      </c>
      <c r="BB758" t="n">
        <v>2.2521</v>
      </c>
      <c r="BC758" t="n">
        <v>2.2498</v>
      </c>
      <c r="BD758" t="n">
        <v>2.2394</v>
      </c>
      <c r="BE758" t="n">
        <v>2.2233</v>
      </c>
      <c r="BF758" t="n">
        <v>2.1984</v>
      </c>
      <c r="BG758" t="n">
        <v>2.1625</v>
      </c>
      <c r="BH758" t="n">
        <v>2.0167</v>
      </c>
      <c r="BI758" t="n">
        <v>1.9836</v>
      </c>
      <c r="BJ758" t="n">
        <v>1.9624</v>
      </c>
      <c r="BK758" t="n">
        <v>1.9622</v>
      </c>
      <c r="BL758" t="n">
        <v>1.9746</v>
      </c>
      <c r="BM758" t="n">
        <v>1.9918</v>
      </c>
      <c r="BN758" t="n">
        <v>2.1747</v>
      </c>
      <c r="BO758" t="n">
        <v>2.1913</v>
      </c>
      <c r="BP758" t="n">
        <v>2.1865</v>
      </c>
      <c r="BQ758" t="n">
        <v>2.1695</v>
      </c>
      <c r="BR758" t="n">
        <v>2.1475</v>
      </c>
      <c r="BS758" t="n">
        <v>2.1063</v>
      </c>
      <c r="BT758" t="n">
        <v>1.9728</v>
      </c>
      <c r="BU758" t="n">
        <v>1.9368</v>
      </c>
      <c r="BV758" t="n">
        <v>1.9149</v>
      </c>
      <c r="BW758" t="n">
        <v>1.9088</v>
      </c>
      <c r="BX758" t="n">
        <v>1.9177</v>
      </c>
      <c r="BY758" t="n">
        <v>1.9359</v>
      </c>
      <c r="BZ758" t="n">
        <v>2.1205</v>
      </c>
      <c r="CA758" t="n">
        <v>2.1401</v>
      </c>
      <c r="CB758" t="n">
        <v>2.1374</v>
      </c>
      <c r="CC758" t="n">
        <v>2.1248</v>
      </c>
      <c r="CD758" t="n">
        <v>2.1074</v>
      </c>
      <c r="CE758" t="n">
        <v>2.0691</v>
      </c>
      <c r="CF758" t="n">
        <v>1.941</v>
      </c>
      <c r="CG758" t="n">
        <v>1.9082</v>
      </c>
      <c r="CH758" t="n">
        <v>1.8963</v>
      </c>
      <c r="CI758" t="n">
        <v>1.8833</v>
      </c>
    </row>
    <row r="759">
      <c r="A759" s="1112" t="n">
        <v>45349</v>
      </c>
      <c r="B759" s="63" t="n">
        <v>136288</v>
      </c>
      <c r="AO759" t="n">
        <v>2.3444</v>
      </c>
      <c r="AP759" t="n">
        <v>2.5944</v>
      </c>
      <c r="AQ759" t="n">
        <v>2.5852</v>
      </c>
      <c r="AR759" t="n">
        <v>2.5522</v>
      </c>
      <c r="AS759" t="n">
        <v>2.5098</v>
      </c>
      <c r="AT759" t="n">
        <v>2.4612</v>
      </c>
      <c r="AU759" t="n">
        <v>2.4021</v>
      </c>
      <c r="AV759" t="n">
        <v>2.2061</v>
      </c>
      <c r="AW759" t="n">
        <v>2.1389</v>
      </c>
      <c r="AX759" t="n">
        <v>2.0908</v>
      </c>
      <c r="AY759" t="n">
        <v>2.066</v>
      </c>
      <c r="AZ759" t="n">
        <v>2.0637</v>
      </c>
      <c r="BA759" t="n">
        <v>2.0753</v>
      </c>
      <c r="BB759" t="n">
        <v>2.2708</v>
      </c>
      <c r="BC759" t="n">
        <v>2.2681</v>
      </c>
      <c r="BD759" t="n">
        <v>2.2563</v>
      </c>
      <c r="BE759" t="n">
        <v>2.2401</v>
      </c>
      <c r="BF759" t="n">
        <v>2.2153</v>
      </c>
      <c r="BG759" t="n">
        <v>2.1796</v>
      </c>
      <c r="BH759" t="n">
        <v>2.0337</v>
      </c>
      <c r="BI759" t="n">
        <v>2.0007</v>
      </c>
      <c r="BJ759" t="n">
        <v>1.9803</v>
      </c>
      <c r="BK759" t="n">
        <v>1.9801</v>
      </c>
      <c r="BL759" t="n">
        <v>1.9924</v>
      </c>
      <c r="BM759" t="n">
        <v>2.0094</v>
      </c>
      <c r="BN759" t="n">
        <v>2.1922</v>
      </c>
      <c r="BO759" t="n">
        <v>2.2087</v>
      </c>
      <c r="BP759" t="n">
        <v>2.2037</v>
      </c>
      <c r="BQ759" t="n">
        <v>2.1866</v>
      </c>
      <c r="BR759" t="n">
        <v>2.1644</v>
      </c>
      <c r="BS759" t="n">
        <v>2.1231</v>
      </c>
      <c r="BT759" t="n">
        <v>1.9895</v>
      </c>
      <c r="BU759" t="n">
        <v>1.9533</v>
      </c>
      <c r="BV759" t="n">
        <v>1.9313</v>
      </c>
      <c r="BW759" t="n">
        <v>1.9252</v>
      </c>
      <c r="BX759" t="n">
        <v>1.9341</v>
      </c>
      <c r="BY759" t="n">
        <v>1.9523</v>
      </c>
      <c r="BZ759" t="n">
        <v>2.1369</v>
      </c>
      <c r="CA759" t="n">
        <v>2.1565</v>
      </c>
      <c r="CB759" t="n">
        <v>2.1538</v>
      </c>
      <c r="CC759" t="n">
        <v>2.1412</v>
      </c>
      <c r="CD759" t="n">
        <v>2.1238</v>
      </c>
      <c r="CE759" t="n">
        <v>2.0855</v>
      </c>
      <c r="CF759" t="n">
        <v>1.9574</v>
      </c>
      <c r="CG759" t="n">
        <v>1.9246</v>
      </c>
      <c r="CH759" t="n">
        <v>1.9127</v>
      </c>
      <c r="CI759" t="n">
        <v>1.8997</v>
      </c>
    </row>
    <row r="760">
      <c r="A760" s="1112" t="n">
        <v>45350</v>
      </c>
      <c r="B760" s="63" t="n">
        <v>192913</v>
      </c>
      <c r="AO760" t="n">
        <v>2.271</v>
      </c>
      <c r="AP760" t="n">
        <v>2.5512</v>
      </c>
      <c r="AQ760" t="n">
        <v>2.5439</v>
      </c>
      <c r="AR760" t="n">
        <v>2.5142</v>
      </c>
      <c r="AS760" t="n">
        <v>2.4739</v>
      </c>
      <c r="AT760" t="n">
        <v>2.4272</v>
      </c>
      <c r="AU760" t="n">
        <v>2.3682</v>
      </c>
      <c r="AV760" t="n">
        <v>2.1668</v>
      </c>
      <c r="AW760" t="n">
        <v>2.1044</v>
      </c>
      <c r="AX760" t="n">
        <v>2.0609</v>
      </c>
      <c r="AY760" t="n">
        <v>2.0377</v>
      </c>
      <c r="AZ760" t="n">
        <v>2.0353</v>
      </c>
      <c r="BA760" t="n">
        <v>2.047</v>
      </c>
      <c r="BB760" t="n">
        <v>2.2482</v>
      </c>
      <c r="BC760" t="n">
        <v>2.245</v>
      </c>
      <c r="BD760" t="n">
        <v>2.233</v>
      </c>
      <c r="BE760" t="n">
        <v>2.2161</v>
      </c>
      <c r="BF760" t="n">
        <v>2.1914</v>
      </c>
      <c r="BG760" t="n">
        <v>2.156</v>
      </c>
      <c r="BH760" t="n">
        <v>2.01</v>
      </c>
      <c r="BI760" t="n">
        <v>1.977</v>
      </c>
      <c r="BJ760" t="n">
        <v>1.9567</v>
      </c>
      <c r="BK760" t="n">
        <v>1.9566</v>
      </c>
      <c r="BL760" t="n">
        <v>1.9691</v>
      </c>
      <c r="BM760" t="n">
        <v>1.9862</v>
      </c>
      <c r="BN760" t="n">
        <v>2.1692</v>
      </c>
      <c r="BO760" t="n">
        <v>2.1859</v>
      </c>
      <c r="BP760" t="n">
        <v>2.181</v>
      </c>
      <c r="BQ760" t="n">
        <v>2.1641</v>
      </c>
      <c r="BR760" t="n">
        <v>2.142</v>
      </c>
      <c r="BS760" t="n">
        <v>2.1009</v>
      </c>
      <c r="BT760" t="n">
        <v>1.9675</v>
      </c>
      <c r="BU760" t="n">
        <v>1.9314</v>
      </c>
      <c r="BV760" t="n">
        <v>1.9097</v>
      </c>
      <c r="BW760" t="n">
        <v>1.9036</v>
      </c>
      <c r="BX760" t="n">
        <v>1.9125</v>
      </c>
      <c r="BY760" t="n">
        <v>1.9307</v>
      </c>
      <c r="BZ760" t="n">
        <v>2.1153</v>
      </c>
      <c r="CA760" t="n">
        <v>2.1349</v>
      </c>
      <c r="CB760" t="n">
        <v>2.1322</v>
      </c>
      <c r="CC760" t="n">
        <v>2.1196</v>
      </c>
      <c r="CD760" t="n">
        <v>2.1022</v>
      </c>
      <c r="CE760" t="n">
        <v>2.0639</v>
      </c>
      <c r="CF760" t="n">
        <v>1.9358</v>
      </c>
      <c r="CG760" t="n">
        <v>1.903</v>
      </c>
      <c r="CH760" t="n">
        <v>1.8911</v>
      </c>
      <c r="CI760" t="n">
        <v>1.8781</v>
      </c>
    </row>
    <row r="761">
      <c r="A761" s="1112" t="n">
        <v>45351</v>
      </c>
      <c r="B761" s="63" t="n">
        <v>149557</v>
      </c>
      <c r="AO761" s="28" t="n">
        <v>2.3043</v>
      </c>
      <c r="AP761" t="n">
        <v>2.581</v>
      </c>
      <c r="AQ761" t="n">
        <v>2.5711</v>
      </c>
      <c r="AR761" t="n">
        <v>2.5386</v>
      </c>
      <c r="AS761" t="n">
        <v>2.4954</v>
      </c>
      <c r="AT761" t="n">
        <v>2.447</v>
      </c>
      <c r="AU761" t="n">
        <v>2.3846</v>
      </c>
      <c r="AV761" t="n">
        <v>2.1749</v>
      </c>
      <c r="AW761" t="n">
        <v>2.1099</v>
      </c>
      <c r="AX761" t="n">
        <v>2.0639</v>
      </c>
      <c r="AY761" t="n">
        <v>2.0389</v>
      </c>
      <c r="AZ761" t="n">
        <v>2.0355</v>
      </c>
      <c r="BA761" t="n">
        <v>2.0463</v>
      </c>
      <c r="BB761" t="n">
        <v>2.2495</v>
      </c>
      <c r="BC761" t="n">
        <v>2.2463</v>
      </c>
      <c r="BD761" t="n">
        <v>2.234</v>
      </c>
      <c r="BE761" t="n">
        <v>2.2168</v>
      </c>
      <c r="BF761" t="n">
        <v>2.1912</v>
      </c>
      <c r="BG761" t="n">
        <v>2.1559</v>
      </c>
      <c r="BH761" t="n">
        <v>2.0093</v>
      </c>
      <c r="BI761" t="n">
        <v>1.9762</v>
      </c>
      <c r="BJ761" t="n">
        <v>1.956</v>
      </c>
      <c r="BK761" t="n">
        <v>1.9559</v>
      </c>
      <c r="BL761" t="n">
        <v>1.9684</v>
      </c>
      <c r="BM761" t="n">
        <v>1.9855</v>
      </c>
      <c r="BN761" t="n">
        <v>2.1685</v>
      </c>
      <c r="BO761" t="n">
        <v>2.1852</v>
      </c>
      <c r="BP761" t="n">
        <v>2.1803</v>
      </c>
      <c r="BQ761" t="n">
        <v>2.1634</v>
      </c>
      <c r="BR761" t="n">
        <v>2.1413</v>
      </c>
      <c r="BS761" t="n">
        <v>2.1002</v>
      </c>
      <c r="BT761" t="n">
        <v>1.9668</v>
      </c>
      <c r="BU761" t="n">
        <v>1.9307</v>
      </c>
      <c r="BV761" t="n">
        <v>1.909</v>
      </c>
      <c r="BW761" t="n">
        <v>1.9029</v>
      </c>
      <c r="BX761" t="n">
        <v>1.9118</v>
      </c>
      <c r="BY761" t="n">
        <v>1.93</v>
      </c>
      <c r="BZ761" t="n">
        <v>2.1146</v>
      </c>
      <c r="CA761" t="n">
        <v>2.1342</v>
      </c>
      <c r="CB761" t="n">
        <v>2.1315</v>
      </c>
      <c r="CC761" t="n">
        <v>2.1189</v>
      </c>
      <c r="CD761" t="n">
        <v>2.1015</v>
      </c>
      <c r="CE761" t="n">
        <v>2.0632</v>
      </c>
      <c r="CF761" t="n">
        <v>1.9351</v>
      </c>
      <c r="CG761" t="n">
        <v>1.9023</v>
      </c>
      <c r="CH761" t="n">
        <v>1.8904</v>
      </c>
      <c r="CI761" t="n">
        <v>1.8774</v>
      </c>
    </row>
    <row r="762">
      <c r="A762" s="1112" t="n">
        <v>45352</v>
      </c>
      <c r="B762" s="63" t="n">
        <v>154538</v>
      </c>
      <c r="AP762" t="n">
        <v>2.6144</v>
      </c>
      <c r="AQ762" t="n">
        <v>2.6047</v>
      </c>
      <c r="AR762" t="n">
        <v>2.5726</v>
      </c>
      <c r="AS762" t="n">
        <v>2.5297</v>
      </c>
      <c r="AT762" t="n">
        <v>2.4818</v>
      </c>
      <c r="AU762" t="n">
        <v>2.4197</v>
      </c>
      <c r="AV762" t="n">
        <v>2.2076</v>
      </c>
      <c r="AW762" t="n">
        <v>2.1393</v>
      </c>
      <c r="AX762" t="n">
        <v>2.0907</v>
      </c>
      <c r="AY762" t="n">
        <v>2.0646</v>
      </c>
      <c r="AZ762" t="n">
        <v>2.0622</v>
      </c>
      <c r="BA762" t="n">
        <v>2.0751</v>
      </c>
      <c r="BB762" t="n">
        <v>2.2801</v>
      </c>
      <c r="BC762" t="n">
        <v>2.2759</v>
      </c>
      <c r="BD762" t="n">
        <v>2.262</v>
      </c>
      <c r="BE762" t="n">
        <v>2.2429</v>
      </c>
      <c r="BF762" t="n">
        <v>2.2154</v>
      </c>
      <c r="BG762" t="n">
        <v>2.1773</v>
      </c>
      <c r="BH762" t="n">
        <v>2.0309</v>
      </c>
      <c r="BI762" t="n">
        <v>1.9978</v>
      </c>
      <c r="BJ762" t="n">
        <v>1.978</v>
      </c>
      <c r="BK762" t="n">
        <v>1.9782</v>
      </c>
      <c r="BL762" t="n">
        <v>1.9904</v>
      </c>
      <c r="BM762" t="n">
        <v>2.0072</v>
      </c>
      <c r="BN762" t="n">
        <v>2.1899</v>
      </c>
      <c r="BO762" t="n">
        <v>2.2054</v>
      </c>
      <c r="BP762" t="n">
        <v>2.2011</v>
      </c>
      <c r="BQ762" t="n">
        <v>2.1839</v>
      </c>
      <c r="BR762" t="n">
        <v>2.1609</v>
      </c>
      <c r="BS762" t="n">
        <v>2.1194</v>
      </c>
      <c r="BT762" t="n">
        <v>1.9849</v>
      </c>
      <c r="BU762" t="n">
        <v>1.9498</v>
      </c>
      <c r="BV762" t="n">
        <v>1.9282</v>
      </c>
      <c r="BW762" t="n">
        <v>1.9224</v>
      </c>
      <c r="BX762" t="n">
        <v>1.9319</v>
      </c>
      <c r="BY762" t="n">
        <v>1.9504</v>
      </c>
      <c r="BZ762" t="n">
        <v>2.1359</v>
      </c>
      <c r="CA762" t="n">
        <v>2.1551</v>
      </c>
      <c r="CB762" t="n">
        <v>2.1525</v>
      </c>
      <c r="CC762" t="n">
        <v>2.14</v>
      </c>
      <c r="CD762" t="n">
        <v>2.1227</v>
      </c>
      <c r="CE762" t="n">
        <v>2.0846</v>
      </c>
      <c r="CF762" t="n">
        <v>1.9566</v>
      </c>
      <c r="CG762" t="n">
        <v>1.9239</v>
      </c>
      <c r="CH762" t="n">
        <v>1.9121</v>
      </c>
      <c r="CI762" t="n">
        <v>1.9001</v>
      </c>
    </row>
    <row r="763">
      <c r="A763" s="1112" t="n">
        <v>45355</v>
      </c>
      <c r="B763" s="63" t="n">
        <v>113190</v>
      </c>
      <c r="AP763" t="n">
        <v>2.5857</v>
      </c>
      <c r="AQ763" t="n">
        <v>2.5769</v>
      </c>
      <c r="AR763" t="n">
        <v>2.5444</v>
      </c>
      <c r="AS763" t="n">
        <v>2.5022</v>
      </c>
      <c r="AT763" t="n">
        <v>2.4555</v>
      </c>
      <c r="AU763" t="n">
        <v>2.3969</v>
      </c>
      <c r="AV763" t="n">
        <v>2.1896</v>
      </c>
      <c r="AW763" t="n">
        <v>2.1257</v>
      </c>
      <c r="AX763" t="n">
        <v>2.08</v>
      </c>
      <c r="AY763" t="n">
        <v>2.0557</v>
      </c>
      <c r="AZ763" t="n">
        <v>2.0542</v>
      </c>
      <c r="BA763" t="n">
        <v>2.0675</v>
      </c>
      <c r="BB763" t="n">
        <v>2.2719</v>
      </c>
      <c r="BC763" t="n">
        <v>2.2684</v>
      </c>
      <c r="BD763" t="n">
        <v>2.2559</v>
      </c>
      <c r="BE763" t="n">
        <v>2.2368</v>
      </c>
      <c r="BF763" t="n">
        <v>2.2093</v>
      </c>
      <c r="BG763" t="n">
        <v>2.1712</v>
      </c>
      <c r="BH763" t="n">
        <v>2.0247</v>
      </c>
      <c r="BI763" t="n">
        <v>1.9916</v>
      </c>
      <c r="BJ763" t="n">
        <v>1.9718</v>
      </c>
      <c r="BK763" t="n">
        <v>1.972</v>
      </c>
      <c r="BL763" t="n">
        <v>1.9843</v>
      </c>
      <c r="BM763" t="n">
        <v>2.0011</v>
      </c>
      <c r="BN763" t="n">
        <v>2.1839</v>
      </c>
      <c r="BO763" t="n">
        <v>2.1994</v>
      </c>
      <c r="BP763" t="n">
        <v>2.1952</v>
      </c>
      <c r="BQ763" t="n">
        <v>2.178</v>
      </c>
      <c r="BR763" t="n">
        <v>2.1551</v>
      </c>
      <c r="BS763" t="n">
        <v>2.1137</v>
      </c>
      <c r="BT763" t="n">
        <v>1.9792</v>
      </c>
      <c r="BU763" t="n">
        <v>1.9442</v>
      </c>
      <c r="BV763" t="n">
        <v>1.9226</v>
      </c>
      <c r="BW763" t="n">
        <v>1.9175</v>
      </c>
      <c r="BX763" t="n">
        <v>1.9277</v>
      </c>
      <c r="BY763" t="n">
        <v>1.9468</v>
      </c>
      <c r="BZ763" t="n">
        <v>2.1333</v>
      </c>
      <c r="CA763" t="n">
        <v>2.152</v>
      </c>
      <c r="CB763" t="n">
        <v>2.1494</v>
      </c>
      <c r="CC763" t="n">
        <v>2.137</v>
      </c>
      <c r="CD763" t="n">
        <v>2.1197</v>
      </c>
      <c r="CE763" t="n">
        <v>2.0817</v>
      </c>
      <c r="CF763" t="n">
        <v>1.9537</v>
      </c>
      <c r="CG763" t="n">
        <v>1.9211</v>
      </c>
      <c r="CH763" t="n">
        <v>1.9093</v>
      </c>
      <c r="CI763" t="n">
        <v>1.8978</v>
      </c>
    </row>
    <row r="764">
      <c r="A764" s="1112" t="n">
        <v>45356</v>
      </c>
      <c r="B764" s="63" t="n">
        <v>173947</v>
      </c>
      <c r="AP764" t="n">
        <v>2.5328</v>
      </c>
      <c r="AQ764" t="n">
        <v>2.5227</v>
      </c>
      <c r="AR764" t="n">
        <v>2.4935</v>
      </c>
      <c r="AS764" t="n">
        <v>2.4551</v>
      </c>
      <c r="AT764" t="n">
        <v>2.4117</v>
      </c>
      <c r="AU764" t="n">
        <v>2.3572</v>
      </c>
      <c r="AV764" t="n">
        <v>2.1592</v>
      </c>
      <c r="AW764" t="n">
        <v>2.0997</v>
      </c>
      <c r="AX764" t="n">
        <v>2.0558</v>
      </c>
      <c r="AY764" t="n">
        <v>2.0311</v>
      </c>
      <c r="AZ764" t="n">
        <v>2.0279</v>
      </c>
      <c r="BA764" t="n">
        <v>2.0414</v>
      </c>
      <c r="BB764" t="n">
        <v>2.2462</v>
      </c>
      <c r="BC764" t="n">
        <v>2.2433</v>
      </c>
      <c r="BD764" t="n">
        <v>2.2313</v>
      </c>
      <c r="BE764" t="n">
        <v>2.2127</v>
      </c>
      <c r="BF764" t="n">
        <v>2.1863</v>
      </c>
      <c r="BG764" t="n">
        <v>2.1495</v>
      </c>
      <c r="BH764" t="n">
        <v>2.0031</v>
      </c>
      <c r="BI764" t="n">
        <v>1.9696</v>
      </c>
      <c r="BJ764" t="n">
        <v>1.95</v>
      </c>
      <c r="BK764" t="n">
        <v>1.9504</v>
      </c>
      <c r="BL764" t="n">
        <v>1.963</v>
      </c>
      <c r="BM764" t="n">
        <v>1.98</v>
      </c>
      <c r="BN764" t="n">
        <v>2.1631</v>
      </c>
      <c r="BO764" t="n">
        <v>2.1788</v>
      </c>
      <c r="BP764" t="n">
        <v>2.1749</v>
      </c>
      <c r="BQ764" t="n">
        <v>2.1579</v>
      </c>
      <c r="BR764" t="n">
        <v>2.1353</v>
      </c>
      <c r="BS764" t="n">
        <v>2.0941</v>
      </c>
      <c r="BT764" t="n">
        <v>1.9599</v>
      </c>
      <c r="BU764" t="n">
        <v>1.9251</v>
      </c>
      <c r="BV764" t="n">
        <v>1.904</v>
      </c>
      <c r="BW764" t="n">
        <v>1.9002</v>
      </c>
      <c r="BX764" t="n">
        <v>1.9124</v>
      </c>
      <c r="BY764" t="n">
        <v>1.9316</v>
      </c>
      <c r="BZ764" t="n">
        <v>2.1194</v>
      </c>
      <c r="CA764" t="n">
        <v>2.1381</v>
      </c>
      <c r="CB764" t="n">
        <v>2.1355</v>
      </c>
      <c r="CC764" t="n">
        <v>2.1231</v>
      </c>
      <c r="CD764" t="n">
        <v>2.1058</v>
      </c>
      <c r="CE764" t="n">
        <v>2.0678</v>
      </c>
      <c r="CF764" t="n">
        <v>1.9398</v>
      </c>
      <c r="CG764" t="n">
        <v>1.9072</v>
      </c>
      <c r="CH764" t="n">
        <v>1.8954</v>
      </c>
      <c r="CI764" t="n">
        <v>1.8839</v>
      </c>
    </row>
    <row r="765">
      <c r="A765" s="1112" t="n">
        <v>45357</v>
      </c>
      <c r="B765" s="63" t="n">
        <v>150838</v>
      </c>
      <c r="AP765" t="n">
        <v>2.5539</v>
      </c>
      <c r="AQ765" t="n">
        <v>2.5446</v>
      </c>
      <c r="AR765" t="n">
        <v>2.5159</v>
      </c>
      <c r="AS765" t="n">
        <v>2.4773</v>
      </c>
      <c r="AT765" t="n">
        <v>2.4334</v>
      </c>
      <c r="AU765" t="n">
        <v>2.3778</v>
      </c>
      <c r="AV765" t="n">
        <v>2.1802</v>
      </c>
      <c r="AW765" t="n">
        <v>2.1172</v>
      </c>
      <c r="AX765" t="n">
        <v>2.0706</v>
      </c>
      <c r="AY765" t="n">
        <v>2.0444</v>
      </c>
      <c r="AZ765" t="n">
        <v>2.0406</v>
      </c>
      <c r="BA765" t="n">
        <v>2.054</v>
      </c>
      <c r="BB765" t="n">
        <v>2.2586</v>
      </c>
      <c r="BC765" t="n">
        <v>2.2574</v>
      </c>
      <c r="BD765" t="n">
        <v>2.2469</v>
      </c>
      <c r="BE765" t="n">
        <v>2.2284</v>
      </c>
      <c r="BF765" t="n">
        <v>2.202</v>
      </c>
      <c r="BG765" t="n">
        <v>2.1648</v>
      </c>
      <c r="BH765" t="n">
        <v>2.0184</v>
      </c>
      <c r="BI765" t="n">
        <v>1.9837</v>
      </c>
      <c r="BJ765" t="n">
        <v>1.9631</v>
      </c>
      <c r="BK765" t="n">
        <v>1.9634</v>
      </c>
      <c r="BL765" t="n">
        <v>1.9759</v>
      </c>
      <c r="BM765" t="n">
        <v>1.9929</v>
      </c>
      <c r="BN765" t="n">
        <v>2.1759</v>
      </c>
      <c r="BO765" t="n">
        <v>2.1915</v>
      </c>
      <c r="BP765" t="n">
        <v>2.1875</v>
      </c>
      <c r="BQ765" t="n">
        <v>2.1704</v>
      </c>
      <c r="BR765" t="n">
        <v>2.1477</v>
      </c>
      <c r="BS765" t="n">
        <v>2.1065</v>
      </c>
      <c r="BT765" t="n">
        <v>1.9722</v>
      </c>
      <c r="BU765" t="n">
        <v>1.9373</v>
      </c>
      <c r="BV765" t="n">
        <v>1.9161</v>
      </c>
      <c r="BW765" t="n">
        <v>1.9127</v>
      </c>
      <c r="BX765" t="n">
        <v>1.9254</v>
      </c>
      <c r="BY765" t="n">
        <v>1.9449</v>
      </c>
      <c r="BZ765" t="n">
        <v>2.1331</v>
      </c>
      <c r="CA765" t="n">
        <v>2.1518</v>
      </c>
      <c r="CB765" t="n">
        <v>2.1492</v>
      </c>
      <c r="CC765" t="n">
        <v>2.1368</v>
      </c>
      <c r="CD765" t="n">
        <v>2.1195</v>
      </c>
      <c r="CE765" t="n">
        <v>2.0815</v>
      </c>
      <c r="CF765" t="n">
        <v>1.9535</v>
      </c>
      <c r="CG765" t="n">
        <v>1.9209</v>
      </c>
      <c r="CH765" t="n">
        <v>1.9091</v>
      </c>
      <c r="CI765" t="n">
        <v>1.8976</v>
      </c>
    </row>
    <row r="766">
      <c r="A766" s="1112" t="n">
        <v>45358</v>
      </c>
      <c r="B766" s="63" t="n">
        <v>148866</v>
      </c>
      <c r="AP766" t="n">
        <v>2.5548</v>
      </c>
      <c r="AQ766" t="n">
        <v>2.5466</v>
      </c>
      <c r="AR766" t="n">
        <v>2.5206</v>
      </c>
      <c r="AS766" t="n">
        <v>2.4839</v>
      </c>
      <c r="AT766" t="n">
        <v>2.4402</v>
      </c>
      <c r="AU766" t="n">
        <v>2.3843</v>
      </c>
      <c r="AV766" t="n">
        <v>2.1874</v>
      </c>
      <c r="AW766" t="n">
        <v>2.1278</v>
      </c>
      <c r="AX766" t="n">
        <v>2.0819</v>
      </c>
      <c r="AY766" t="n">
        <v>2.0562</v>
      </c>
      <c r="AZ766" t="n">
        <v>2.0532</v>
      </c>
      <c r="BA766" t="n">
        <v>2.0668</v>
      </c>
      <c r="BB766" t="n">
        <v>2.2703</v>
      </c>
      <c r="BC766" t="n">
        <v>2.2684</v>
      </c>
      <c r="BD766" t="n">
        <v>2.2576</v>
      </c>
      <c r="BE766" t="n">
        <v>2.2388</v>
      </c>
      <c r="BF766" t="n">
        <v>2.212</v>
      </c>
      <c r="BG766" t="n">
        <v>2.1749</v>
      </c>
      <c r="BH766" t="n">
        <v>2.0285</v>
      </c>
      <c r="BI766" t="n">
        <v>1.9939</v>
      </c>
      <c r="BJ766" t="n">
        <v>1.9733</v>
      </c>
      <c r="BK766" t="n">
        <v>1.9737</v>
      </c>
      <c r="BL766" t="n">
        <v>1.9862</v>
      </c>
      <c r="BM766" t="n">
        <v>2.0032</v>
      </c>
      <c r="BN766" t="n">
        <v>2.1862</v>
      </c>
      <c r="BO766" t="n">
        <v>2.2018</v>
      </c>
      <c r="BP766" t="n">
        <v>2.1978</v>
      </c>
      <c r="BQ766" t="n">
        <v>2.1807</v>
      </c>
      <c r="BR766" t="n">
        <v>2.158</v>
      </c>
      <c r="BS766" t="n">
        <v>2.1168</v>
      </c>
      <c r="BT766" t="n">
        <v>1.9825</v>
      </c>
      <c r="BU766" t="n">
        <v>1.9476</v>
      </c>
      <c r="BV766" t="n">
        <v>1.9264</v>
      </c>
      <c r="BW766" t="n">
        <v>1.923</v>
      </c>
      <c r="BX766" t="n">
        <v>1.9357</v>
      </c>
      <c r="BY766" t="n">
        <v>1.9552</v>
      </c>
      <c r="BZ766" t="n">
        <v>2.1434</v>
      </c>
      <c r="CA766" t="n">
        <v>2.1621</v>
      </c>
      <c r="CB766" t="n">
        <v>2.1595</v>
      </c>
      <c r="CC766" t="n">
        <v>2.1471</v>
      </c>
      <c r="CD766" t="n">
        <v>2.1298</v>
      </c>
      <c r="CE766" t="n">
        <v>2.0918</v>
      </c>
      <c r="CF766" t="n">
        <v>1.9638</v>
      </c>
      <c r="CG766" t="n">
        <v>1.9312</v>
      </c>
      <c r="CH766" t="n">
        <v>1.9194</v>
      </c>
      <c r="CI766" t="n">
        <v>1.9079</v>
      </c>
    </row>
    <row r="767">
      <c r="A767" s="1112" t="n">
        <v>45359</v>
      </c>
      <c r="B767" s="63" t="n">
        <v>147545</v>
      </c>
      <c r="AP767" t="n">
        <v>2.5272</v>
      </c>
      <c r="AQ767" t="n">
        <v>2.5214</v>
      </c>
      <c r="AR767" t="n">
        <v>2.4966</v>
      </c>
      <c r="AS767" t="n">
        <v>2.4608</v>
      </c>
      <c r="AT767" t="n">
        <v>2.4173</v>
      </c>
      <c r="AU767" t="n">
        <v>2.3613</v>
      </c>
      <c r="AV767" t="n">
        <v>2.1644</v>
      </c>
      <c r="AW767" t="n">
        <v>2.1064</v>
      </c>
      <c r="AX767" t="n">
        <v>2.0615</v>
      </c>
      <c r="AY767" t="n">
        <v>2.0362</v>
      </c>
      <c r="AZ767" t="n">
        <v>2.0336</v>
      </c>
      <c r="BA767" t="n">
        <v>2.0477</v>
      </c>
      <c r="BB767" t="n">
        <v>2.2513</v>
      </c>
      <c r="BC767" t="n">
        <v>2.2494</v>
      </c>
      <c r="BD767" t="n">
        <v>2.2387</v>
      </c>
      <c r="BE767" t="n">
        <v>2.2199</v>
      </c>
      <c r="BF767" t="n">
        <v>2.1932</v>
      </c>
      <c r="BG767" t="n">
        <v>2.1561</v>
      </c>
      <c r="BH767" t="n">
        <v>2.0098</v>
      </c>
      <c r="BI767" t="n">
        <v>1.9752</v>
      </c>
      <c r="BJ767" t="n">
        <v>1.9551</v>
      </c>
      <c r="BK767" t="n">
        <v>1.9553</v>
      </c>
      <c r="BL767" t="n">
        <v>1.968</v>
      </c>
      <c r="BM767" t="n">
        <v>1.9851</v>
      </c>
      <c r="BN767" t="n">
        <v>2.1686</v>
      </c>
      <c r="BO767" t="n">
        <v>2.184</v>
      </c>
      <c r="BP767" t="n">
        <v>2.1801</v>
      </c>
      <c r="BQ767" t="n">
        <v>2.1631</v>
      </c>
      <c r="BR767" t="n">
        <v>2.1404</v>
      </c>
      <c r="BS767" t="n">
        <v>2.0993</v>
      </c>
      <c r="BT767" t="n">
        <v>1.9651</v>
      </c>
      <c r="BU767" t="n">
        <v>1.9303</v>
      </c>
      <c r="BV767" t="n">
        <v>1.9096</v>
      </c>
      <c r="BW767" t="n">
        <v>1.9064</v>
      </c>
      <c r="BX767" t="n">
        <v>1.9194</v>
      </c>
      <c r="BY767" t="n">
        <v>1.9391</v>
      </c>
      <c r="BZ767" t="n">
        <v>2.1276</v>
      </c>
      <c r="CA767" t="n">
        <v>2.146</v>
      </c>
      <c r="CB767" t="n">
        <v>2.1434</v>
      </c>
      <c r="CC767" t="n">
        <v>2.1311</v>
      </c>
      <c r="CD767" t="n">
        <v>2.1138</v>
      </c>
      <c r="CE767" t="n">
        <v>2.0759</v>
      </c>
      <c r="CF767" t="n">
        <v>1.9479</v>
      </c>
      <c r="CG767" t="n">
        <v>1.9154</v>
      </c>
      <c r="CH767" t="n">
        <v>1.9036</v>
      </c>
      <c r="CI767" t="n">
        <v>1.8926</v>
      </c>
    </row>
    <row r="768">
      <c r="A768" s="1112" t="n">
        <v>45362</v>
      </c>
      <c r="B768" s="63" t="n">
        <v>183180</v>
      </c>
      <c r="AP768" t="n">
        <v>2.5805</v>
      </c>
      <c r="AQ768" t="n">
        <v>2.5724</v>
      </c>
      <c r="AR768" t="n">
        <v>2.541</v>
      </c>
      <c r="AS768" t="n">
        <v>2.5003</v>
      </c>
      <c r="AT768" t="n">
        <v>2.4534</v>
      </c>
      <c r="AU768" t="n">
        <v>2.3943</v>
      </c>
      <c r="AV768" t="n">
        <v>2.1944</v>
      </c>
      <c r="AW768" t="n">
        <v>2.1332</v>
      </c>
      <c r="AX768" t="n">
        <v>2.0856</v>
      </c>
      <c r="AY768" t="n">
        <v>2.0589</v>
      </c>
      <c r="AZ768" t="n">
        <v>2.0556</v>
      </c>
      <c r="BA768" t="n">
        <v>2.0692</v>
      </c>
      <c r="BB768" t="n">
        <v>2.2732</v>
      </c>
      <c r="BC768" t="n">
        <v>2.271</v>
      </c>
      <c r="BD768" t="n">
        <v>2.2601</v>
      </c>
      <c r="BE768" t="n">
        <v>2.2411</v>
      </c>
      <c r="BF768" t="n">
        <v>2.2127</v>
      </c>
      <c r="BG768" t="n">
        <v>2.1756</v>
      </c>
      <c r="BH768" t="n">
        <v>2.0293</v>
      </c>
      <c r="BI768" t="n">
        <v>1.9952</v>
      </c>
      <c r="BJ768" t="n">
        <v>1.9756</v>
      </c>
      <c r="BK768" t="n">
        <v>1.9758</v>
      </c>
      <c r="BL768" t="n">
        <v>1.9885</v>
      </c>
      <c r="BM768" t="n">
        <v>2.0056</v>
      </c>
      <c r="BN768" t="n">
        <v>2.1891</v>
      </c>
      <c r="BO768" t="n">
        <v>2.2045</v>
      </c>
      <c r="BP768" t="n">
        <v>2.2006</v>
      </c>
      <c r="BQ768" t="n">
        <v>2.1836</v>
      </c>
      <c r="BR768" t="n">
        <v>2.1609</v>
      </c>
      <c r="BS768" t="n">
        <v>2.1198</v>
      </c>
      <c r="BT768" t="n">
        <v>1.9856</v>
      </c>
      <c r="BU768" t="n">
        <v>1.9508</v>
      </c>
      <c r="BV768" t="n">
        <v>1.9301</v>
      </c>
      <c r="BW768" t="n">
        <v>1.9269</v>
      </c>
      <c r="BX768" t="n">
        <v>1.9399</v>
      </c>
      <c r="BY768" t="n">
        <v>1.9596</v>
      </c>
      <c r="BZ768" t="n">
        <v>2.1481</v>
      </c>
      <c r="CA768" t="n">
        <v>2.1665</v>
      </c>
      <c r="CB768" t="n">
        <v>2.1639</v>
      </c>
      <c r="CC768" t="n">
        <v>2.1516</v>
      </c>
      <c r="CD768" t="n">
        <v>2.1343</v>
      </c>
      <c r="CE768" t="n">
        <v>2.0964</v>
      </c>
      <c r="CF768" t="n">
        <v>1.9684</v>
      </c>
      <c r="CG768" t="n">
        <v>1.9359</v>
      </c>
      <c r="CH768" t="n">
        <v>1.9241</v>
      </c>
      <c r="CI768" t="n">
        <v>1.9131</v>
      </c>
    </row>
    <row r="769">
      <c r="A769" s="1112" t="n">
        <v>45363</v>
      </c>
      <c r="B769" s="63" t="n">
        <v>179978</v>
      </c>
      <c r="AP769" t="n">
        <v>2.5864</v>
      </c>
      <c r="AQ769" t="n">
        <v>2.5779</v>
      </c>
      <c r="AR769" t="n">
        <v>2.5453</v>
      </c>
      <c r="AS769" t="n">
        <v>2.503</v>
      </c>
      <c r="AT769" t="n">
        <v>2.455</v>
      </c>
      <c r="AU769" t="n">
        <v>2.3951</v>
      </c>
      <c r="AV769" t="n">
        <v>2.1942</v>
      </c>
      <c r="AW769" t="n">
        <v>2.1323</v>
      </c>
      <c r="AX769" t="n">
        <v>2.0852</v>
      </c>
      <c r="AY769" t="n">
        <v>2.0592</v>
      </c>
      <c r="AZ769" t="n">
        <v>2.0569</v>
      </c>
      <c r="BA769" t="n">
        <v>2.0708</v>
      </c>
      <c r="BB769" t="n">
        <v>2.275</v>
      </c>
      <c r="BC769" t="n">
        <v>2.2729</v>
      </c>
      <c r="BD769" t="n">
        <v>2.2615</v>
      </c>
      <c r="BE769" t="n">
        <v>2.2419</v>
      </c>
      <c r="BF769" t="n">
        <v>2.2124</v>
      </c>
      <c r="BG769" t="n">
        <v>2.1746</v>
      </c>
      <c r="BH769" t="n">
        <v>2.0282</v>
      </c>
      <c r="BI769" t="n">
        <v>1.9939</v>
      </c>
      <c r="BJ769" t="n">
        <v>1.9742</v>
      </c>
      <c r="BK769" t="n">
        <v>1.9748</v>
      </c>
      <c r="BL769" t="n">
        <v>1.9875</v>
      </c>
      <c r="BM769" t="n">
        <v>2.0046</v>
      </c>
      <c r="BN769" t="n">
        <v>2.1882</v>
      </c>
      <c r="BO769" t="n">
        <v>2.2036</v>
      </c>
      <c r="BP769" t="n">
        <v>2.1997</v>
      </c>
      <c r="BQ769" t="n">
        <v>2.1827</v>
      </c>
      <c r="BR769" t="n">
        <v>2.1601</v>
      </c>
      <c r="BS769" t="n">
        <v>2.119</v>
      </c>
      <c r="BT769" t="n">
        <v>1.9848</v>
      </c>
      <c r="BU769" t="n">
        <v>1.95</v>
      </c>
      <c r="BV769" t="n">
        <v>1.9294</v>
      </c>
      <c r="BW769" t="n">
        <v>1.9265</v>
      </c>
      <c r="BX769" t="n">
        <v>1.94</v>
      </c>
      <c r="BY769" t="n">
        <v>1.9598</v>
      </c>
      <c r="BZ769" t="n">
        <v>2.1488</v>
      </c>
      <c r="CA769" t="n">
        <v>2.167</v>
      </c>
      <c r="CB769" t="n">
        <v>2.1644</v>
      </c>
      <c r="CC769" t="n">
        <v>2.1522</v>
      </c>
      <c r="CD769" t="n">
        <v>2.1349</v>
      </c>
      <c r="CE769" t="n">
        <v>2.0971</v>
      </c>
      <c r="CF769" t="n">
        <v>1.9691</v>
      </c>
      <c r="CG769" t="n">
        <v>1.9367</v>
      </c>
      <c r="CH769" t="n">
        <v>1.9249</v>
      </c>
      <c r="CI769" t="n">
        <v>1.9144</v>
      </c>
    </row>
    <row r="770">
      <c r="A770" s="1112" t="n">
        <v>45364</v>
      </c>
      <c r="B770" s="63" t="n">
        <v>238528</v>
      </c>
      <c r="AP770" t="n">
        <v>2.6615</v>
      </c>
      <c r="AQ770" t="n">
        <v>2.6534</v>
      </c>
      <c r="AR770" t="n">
        <v>2.6182</v>
      </c>
      <c r="AS770" t="n">
        <v>2.5729</v>
      </c>
      <c r="AT770" t="n">
        <v>2.522</v>
      </c>
      <c r="AU770" t="n">
        <v>2.4588</v>
      </c>
      <c r="AV770" t="n">
        <v>2.2524</v>
      </c>
      <c r="AW770" t="n">
        <v>2.1879</v>
      </c>
      <c r="AX770" t="n">
        <v>2.1372</v>
      </c>
      <c r="AY770" t="n">
        <v>2.1084</v>
      </c>
      <c r="AZ770" t="n">
        <v>2.1039</v>
      </c>
      <c r="BA770" t="n">
        <v>2.1164</v>
      </c>
      <c r="BB770" t="n">
        <v>2.3203</v>
      </c>
      <c r="BC770" t="n">
        <v>2.3177</v>
      </c>
      <c r="BD770" t="n">
        <v>2.3054</v>
      </c>
      <c r="BE770" t="n">
        <v>2.2856</v>
      </c>
      <c r="BF770" t="n">
        <v>2.256</v>
      </c>
      <c r="BG770" t="n">
        <v>2.2181</v>
      </c>
      <c r="BH770" t="n">
        <v>2.0701</v>
      </c>
      <c r="BI770" t="n">
        <v>2.034</v>
      </c>
      <c r="BJ770" t="n">
        <v>2.0147</v>
      </c>
      <c r="BK770" t="n">
        <v>2.0149</v>
      </c>
      <c r="BL770" t="n">
        <v>2.0275</v>
      </c>
      <c r="BM770" t="n">
        <v>2.044</v>
      </c>
      <c r="BN770" t="n">
        <v>2.2272</v>
      </c>
      <c r="BO770" t="n">
        <v>2.2422</v>
      </c>
      <c r="BP770" t="n">
        <v>2.238</v>
      </c>
      <c r="BQ770" t="n">
        <v>2.2206</v>
      </c>
      <c r="BR770" t="n">
        <v>2.1977</v>
      </c>
      <c r="BS770" t="n">
        <v>2.1562</v>
      </c>
      <c r="BT770" t="n">
        <v>2.0216</v>
      </c>
      <c r="BU770" t="n">
        <v>1.9865</v>
      </c>
      <c r="BV770" t="n">
        <v>1.9655</v>
      </c>
      <c r="BW770" t="n">
        <v>1.9626</v>
      </c>
      <c r="BX770" t="n">
        <v>1.9761</v>
      </c>
      <c r="BY770" t="n">
        <v>1.9959</v>
      </c>
      <c r="BZ770" t="n">
        <v>2.1849</v>
      </c>
      <c r="CA770" t="n">
        <v>2.2031</v>
      </c>
      <c r="CB770" t="n">
        <v>2.2005</v>
      </c>
      <c r="CC770" t="n">
        <v>2.1883</v>
      </c>
      <c r="CD770" t="n">
        <v>2.171</v>
      </c>
      <c r="CE770" t="n">
        <v>2.1332</v>
      </c>
      <c r="CF770" t="n">
        <v>2.0052</v>
      </c>
      <c r="CG770" t="n">
        <v>1.9728</v>
      </c>
      <c r="CH770" t="n">
        <v>1.961</v>
      </c>
      <c r="CI770" t="n">
        <v>1.9505</v>
      </c>
    </row>
    <row r="771">
      <c r="A771" s="1112" t="n">
        <v>45365</v>
      </c>
      <c r="B771" s="63" t="n">
        <v>174304</v>
      </c>
      <c r="AP771" t="n">
        <v>2.7033</v>
      </c>
      <c r="AQ771" t="n">
        <v>2.6926</v>
      </c>
      <c r="AR771" t="n">
        <v>2.6556</v>
      </c>
      <c r="AS771" t="n">
        <v>2.609</v>
      </c>
      <c r="AT771" t="n">
        <v>2.5563</v>
      </c>
      <c r="AU771" t="n">
        <v>2.4909</v>
      </c>
      <c r="AV771" t="n">
        <v>2.2785</v>
      </c>
      <c r="AW771" t="n">
        <v>2.2103</v>
      </c>
      <c r="AX771" t="n">
        <v>2.1596</v>
      </c>
      <c r="AY771" t="n">
        <v>2.1301</v>
      </c>
      <c r="AZ771" t="n">
        <v>2.1253</v>
      </c>
      <c r="BA771" t="n">
        <v>2.138</v>
      </c>
      <c r="BB771" t="n">
        <v>2.3418</v>
      </c>
      <c r="BC771" t="n">
        <v>2.3391</v>
      </c>
      <c r="BD771" t="n">
        <v>2.3268</v>
      </c>
      <c r="BE771" t="n">
        <v>2.3069</v>
      </c>
      <c r="BF771" t="n">
        <v>2.2765</v>
      </c>
      <c r="BG771" t="n">
        <v>2.2357</v>
      </c>
      <c r="BH771" t="n">
        <v>2.086</v>
      </c>
      <c r="BI771" t="n">
        <v>2.0481</v>
      </c>
      <c r="BJ771" t="n">
        <v>2.0292</v>
      </c>
      <c r="BK771" t="n">
        <v>2.0301</v>
      </c>
      <c r="BL771" t="n">
        <v>2.0433</v>
      </c>
      <c r="BM771" t="n">
        <v>2.0594</v>
      </c>
      <c r="BN771" t="n">
        <v>2.2422</v>
      </c>
      <c r="BO771" t="n">
        <v>2.2567</v>
      </c>
      <c r="BP771" t="n">
        <v>2.2521</v>
      </c>
      <c r="BQ771" t="n">
        <v>2.2343</v>
      </c>
      <c r="BR771" t="n">
        <v>2.211</v>
      </c>
      <c r="BS771" t="n">
        <v>2.1691</v>
      </c>
      <c r="BT771" t="n">
        <v>2.034</v>
      </c>
      <c r="BU771" t="n">
        <v>1.9985</v>
      </c>
      <c r="BV771" t="n">
        <v>1.9762</v>
      </c>
      <c r="BW771" t="n">
        <v>1.9733</v>
      </c>
      <c r="BX771" t="n">
        <v>1.9868</v>
      </c>
      <c r="BY771" t="n">
        <v>2.0066</v>
      </c>
      <c r="BZ771" t="n">
        <v>2.1956</v>
      </c>
      <c r="CA771" t="n">
        <v>2.2138</v>
      </c>
      <c r="CB771" t="n">
        <v>2.2112</v>
      </c>
      <c r="CC771" t="n">
        <v>2.199</v>
      </c>
      <c r="CD771" t="n">
        <v>2.1817</v>
      </c>
      <c r="CE771" t="n">
        <v>2.1439</v>
      </c>
      <c r="CF771" t="n">
        <v>2.0159</v>
      </c>
      <c r="CG771" t="n">
        <v>1.9835</v>
      </c>
      <c r="CH771" t="n">
        <v>1.9717</v>
      </c>
      <c r="CI771" t="n">
        <v>1.9612</v>
      </c>
    </row>
    <row r="772">
      <c r="A772" s="1112" t="n">
        <v>45366</v>
      </c>
      <c r="B772" s="63" t="n">
        <v>225354</v>
      </c>
      <c r="AP772" t="n">
        <v>2.7208</v>
      </c>
      <c r="AQ772" t="n">
        <v>2.7068</v>
      </c>
      <c r="AR772" t="n">
        <v>2.6656</v>
      </c>
      <c r="AS772" t="n">
        <v>2.6154</v>
      </c>
      <c r="AT772" t="n">
        <v>2.5598</v>
      </c>
      <c r="AU772" t="n">
        <v>2.4932</v>
      </c>
      <c r="AV772" t="n">
        <v>2.2745</v>
      </c>
      <c r="AW772" t="n">
        <v>2.2037</v>
      </c>
      <c r="AX772" t="n">
        <v>2.1556</v>
      </c>
      <c r="AY772" t="n">
        <v>2.1289</v>
      </c>
      <c r="AZ772" t="n">
        <v>2.1257</v>
      </c>
      <c r="BA772" t="n">
        <v>2.1393</v>
      </c>
      <c r="BB772" t="n">
        <v>2.3438</v>
      </c>
      <c r="BC772" t="n">
        <v>2.3423</v>
      </c>
      <c r="BD772" t="n">
        <v>2.332</v>
      </c>
      <c r="BE772" t="n">
        <v>2.3122</v>
      </c>
      <c r="BF772" t="n">
        <v>2.282</v>
      </c>
      <c r="BG772" t="n">
        <v>2.2414</v>
      </c>
      <c r="BH772" t="n">
        <v>2.0918</v>
      </c>
      <c r="BI772" t="n">
        <v>2.0538</v>
      </c>
      <c r="BJ772" t="n">
        <v>2.0356</v>
      </c>
      <c r="BK772" t="n">
        <v>2.0365</v>
      </c>
      <c r="BL772" t="n">
        <v>2.0497</v>
      </c>
      <c r="BM772" t="n">
        <v>2.0658</v>
      </c>
      <c r="BN772" t="n">
        <v>2.2486</v>
      </c>
      <c r="BO772" t="n">
        <v>2.2631</v>
      </c>
      <c r="BP772" t="n">
        <v>2.2585</v>
      </c>
      <c r="BQ772" t="n">
        <v>2.2407</v>
      </c>
      <c r="BR772" t="n">
        <v>2.2174</v>
      </c>
      <c r="BS772" t="n">
        <v>2.1755</v>
      </c>
      <c r="BT772" t="n">
        <v>2.0404</v>
      </c>
      <c r="BU772" t="n">
        <v>2.0049</v>
      </c>
      <c r="BV772" t="n">
        <v>1.9826</v>
      </c>
      <c r="BW772" t="n">
        <v>1.9797</v>
      </c>
      <c r="BX772" t="n">
        <v>1.9932</v>
      </c>
      <c r="BY772" t="n">
        <v>2.013</v>
      </c>
      <c r="BZ772" t="n">
        <v>2.202</v>
      </c>
      <c r="CA772" t="n">
        <v>2.2202</v>
      </c>
      <c r="CB772" t="n">
        <v>2.2176</v>
      </c>
      <c r="CC772" t="n">
        <v>2.2054</v>
      </c>
      <c r="CD772" t="n">
        <v>2.1881</v>
      </c>
      <c r="CE772" t="n">
        <v>2.1503</v>
      </c>
      <c r="CF772" t="n">
        <v>2.0223</v>
      </c>
      <c r="CG772" t="n">
        <v>1.9899</v>
      </c>
      <c r="CH772" t="n">
        <v>1.9781</v>
      </c>
      <c r="CI772" t="n">
        <v>1.9676</v>
      </c>
    </row>
    <row r="773">
      <c r="A773" s="1112" t="n">
        <v>45369</v>
      </c>
      <c r="B773" s="63" t="n">
        <v>177588</v>
      </c>
      <c r="AP773" t="n">
        <v>2.7573</v>
      </c>
      <c r="AQ773" t="n">
        <v>2.7454</v>
      </c>
      <c r="AR773" t="n">
        <v>2.7074</v>
      </c>
      <c r="AS773" t="n">
        <v>2.657</v>
      </c>
      <c r="AT773" t="n">
        <v>2.5997</v>
      </c>
      <c r="AU773" t="n">
        <v>2.5311</v>
      </c>
      <c r="AV773" t="n">
        <v>2.3045</v>
      </c>
      <c r="AW773" t="n">
        <v>2.2334</v>
      </c>
      <c r="AX773" t="n">
        <v>2.1854</v>
      </c>
      <c r="AY773" t="n">
        <v>2.1588</v>
      </c>
      <c r="AZ773" t="n">
        <v>2.1554</v>
      </c>
      <c r="BA773" t="n">
        <v>2.1684</v>
      </c>
      <c r="BB773" t="n">
        <v>2.3726</v>
      </c>
      <c r="BC773" t="n">
        <v>2.3705</v>
      </c>
      <c r="BD773" t="n">
        <v>2.3599</v>
      </c>
      <c r="BE773" t="n">
        <v>2.3399</v>
      </c>
      <c r="BF773" t="n">
        <v>2.3096</v>
      </c>
      <c r="BG773" t="n">
        <v>2.2665</v>
      </c>
      <c r="BH773" t="n">
        <v>2.1115</v>
      </c>
      <c r="BI773" t="n">
        <v>2.072</v>
      </c>
      <c r="BJ773" t="n">
        <v>2.0526</v>
      </c>
      <c r="BK773" t="n">
        <v>2.0524</v>
      </c>
      <c r="BL773" t="n">
        <v>2.0654</v>
      </c>
      <c r="BM773" t="n">
        <v>2.0811</v>
      </c>
      <c r="BN773" t="n">
        <v>2.2635</v>
      </c>
      <c r="BO773" t="n">
        <v>2.2776</v>
      </c>
      <c r="BP773" t="n">
        <v>2.2726</v>
      </c>
      <c r="BQ773" t="n">
        <v>2.2545</v>
      </c>
      <c r="BR773" t="n">
        <v>2.2308</v>
      </c>
      <c r="BS773" t="n">
        <v>2.1885</v>
      </c>
      <c r="BT773" t="n">
        <v>2.053</v>
      </c>
      <c r="BU773" t="n">
        <v>2.0171</v>
      </c>
      <c r="BV773" t="n">
        <v>1.9941</v>
      </c>
      <c r="BW773" t="n">
        <v>1.9912</v>
      </c>
      <c r="BX773" t="n">
        <v>2.0047</v>
      </c>
      <c r="BY773" t="n">
        <v>2.0245</v>
      </c>
      <c r="BZ773" t="n">
        <v>2.2135</v>
      </c>
      <c r="CA773" t="n">
        <v>2.2317</v>
      </c>
      <c r="CB773" t="n">
        <v>2.2291</v>
      </c>
      <c r="CC773" t="n">
        <v>2.2169</v>
      </c>
      <c r="CD773" t="n">
        <v>2.1996</v>
      </c>
      <c r="CE773" t="n">
        <v>2.1618</v>
      </c>
      <c r="CF773" t="n">
        <v>2.0338</v>
      </c>
      <c r="CG773" t="n">
        <v>2.0014</v>
      </c>
      <c r="CH773" t="n">
        <v>1.9896</v>
      </c>
      <c r="CI773" t="n">
        <v>1.9791</v>
      </c>
    </row>
    <row r="774">
      <c r="A774" s="1112" t="n">
        <v>45370</v>
      </c>
      <c r="B774" s="63" t="n">
        <v>165125</v>
      </c>
      <c r="AP774" t="n">
        <v>2.7622</v>
      </c>
      <c r="AQ774" t="n">
        <v>2.7489</v>
      </c>
      <c r="AR774" t="n">
        <v>2.7116</v>
      </c>
      <c r="AS774" t="n">
        <v>2.664</v>
      </c>
      <c r="AT774" t="n">
        <v>2.6076</v>
      </c>
      <c r="AU774" t="n">
        <v>2.5399</v>
      </c>
      <c r="AV774" t="n">
        <v>2.3155</v>
      </c>
      <c r="AW774" t="n">
        <v>2.2475</v>
      </c>
      <c r="AX774" t="n">
        <v>2.1988</v>
      </c>
      <c r="AY774" t="n">
        <v>2.1717</v>
      </c>
      <c r="AZ774" t="n">
        <v>2.168</v>
      </c>
      <c r="BA774" t="n">
        <v>2.1807</v>
      </c>
      <c r="BB774" t="n">
        <v>2.3831</v>
      </c>
      <c r="BC774" t="n">
        <v>2.3806</v>
      </c>
      <c r="BD774" t="n">
        <v>2.3696</v>
      </c>
      <c r="BE774" t="n">
        <v>2.3485</v>
      </c>
      <c r="BF774" t="n">
        <v>2.3179</v>
      </c>
      <c r="BG774" t="n">
        <v>2.2747</v>
      </c>
      <c r="BH774" t="n">
        <v>2.1187</v>
      </c>
      <c r="BI774" t="n">
        <v>2.0806</v>
      </c>
      <c r="BJ774" t="n">
        <v>2.062</v>
      </c>
      <c r="BK774" t="n">
        <v>2.0606</v>
      </c>
      <c r="BL774" t="n">
        <v>2.0749</v>
      </c>
      <c r="BM774" t="n">
        <v>2.0906</v>
      </c>
      <c r="BN774" t="n">
        <v>2.273</v>
      </c>
      <c r="BO774" t="n">
        <v>2.2871</v>
      </c>
      <c r="BP774" t="n">
        <v>2.2821</v>
      </c>
      <c r="BQ774" t="n">
        <v>2.264</v>
      </c>
      <c r="BR774" t="n">
        <v>2.2403</v>
      </c>
      <c r="BS774" t="n">
        <v>2.198</v>
      </c>
      <c r="BT774" t="n">
        <v>2.0625</v>
      </c>
      <c r="BU774" t="n">
        <v>2.0266</v>
      </c>
      <c r="BV774" t="n">
        <v>2.0036</v>
      </c>
      <c r="BW774" t="n">
        <v>2.0007</v>
      </c>
      <c r="BX774" t="n">
        <v>2.0142</v>
      </c>
      <c r="BY774" t="n">
        <v>2.034</v>
      </c>
      <c r="BZ774" t="n">
        <v>2.223</v>
      </c>
      <c r="CA774" t="n">
        <v>2.2412</v>
      </c>
      <c r="CB774" t="n">
        <v>2.2386</v>
      </c>
      <c r="CC774" t="n">
        <v>2.2264</v>
      </c>
      <c r="CD774" t="n">
        <v>2.2091</v>
      </c>
      <c r="CE774" t="n">
        <v>2.1713</v>
      </c>
      <c r="CF774" t="n">
        <v>2.0433</v>
      </c>
      <c r="CG774" t="n">
        <v>2.0109</v>
      </c>
      <c r="CH774" t="n">
        <v>1.9991</v>
      </c>
      <c r="CI774" t="n">
        <v>1.9886</v>
      </c>
    </row>
    <row r="775">
      <c r="A775" s="1112" t="n">
        <v>45371</v>
      </c>
      <c r="B775" s="63" t="n">
        <v>185760</v>
      </c>
      <c r="AP775" t="n">
        <v>2.7332</v>
      </c>
      <c r="AQ775" t="n">
        <v>2.7193</v>
      </c>
      <c r="AR775" t="n">
        <v>2.6814</v>
      </c>
      <c r="AS775" t="n">
        <v>2.6344</v>
      </c>
      <c r="AT775" t="n">
        <v>2.5778</v>
      </c>
      <c r="AU775" t="n">
        <v>2.5114</v>
      </c>
      <c r="AV775" t="n">
        <v>2.2898</v>
      </c>
      <c r="AW775" t="n">
        <v>2.2237</v>
      </c>
      <c r="AX775" t="n">
        <v>2.1755</v>
      </c>
      <c r="AY775" t="n">
        <v>2.1488</v>
      </c>
      <c r="AZ775" t="n">
        <v>2.1454</v>
      </c>
      <c r="BA775" t="n">
        <v>2.1585</v>
      </c>
      <c r="BB775" t="n">
        <v>2.3611</v>
      </c>
      <c r="BC775" t="n">
        <v>2.3594</v>
      </c>
      <c r="BD775" t="n">
        <v>2.3495</v>
      </c>
      <c r="BE775" t="n">
        <v>2.3294</v>
      </c>
      <c r="BF775" t="n">
        <v>2.2988</v>
      </c>
      <c r="BG775" t="n">
        <v>2.2557</v>
      </c>
      <c r="BH775" t="n">
        <v>2.0997</v>
      </c>
      <c r="BI775" t="n">
        <v>2.0617</v>
      </c>
      <c r="BJ775" t="n">
        <v>2.0436</v>
      </c>
      <c r="BK775" t="n">
        <v>2.0423</v>
      </c>
      <c r="BL775" t="n">
        <v>2.0567</v>
      </c>
      <c r="BM775" t="n">
        <v>2.0724</v>
      </c>
      <c r="BN775" t="n">
        <v>2.2548</v>
      </c>
      <c r="BO775" t="n">
        <v>2.2689</v>
      </c>
      <c r="BP775" t="n">
        <v>2.2639</v>
      </c>
      <c r="BQ775" t="n">
        <v>2.2458</v>
      </c>
      <c r="BR775" t="n">
        <v>2.2221</v>
      </c>
      <c r="BS775" t="n">
        <v>2.1798</v>
      </c>
      <c r="BT775" t="n">
        <v>2.0443</v>
      </c>
      <c r="BU775" t="n">
        <v>2.0084</v>
      </c>
      <c r="BV775" t="n">
        <v>1.9854</v>
      </c>
      <c r="BW775" t="n">
        <v>1.9825</v>
      </c>
      <c r="BX775" t="n">
        <v>1.996</v>
      </c>
      <c r="BY775" t="n">
        <v>2.0158</v>
      </c>
      <c r="BZ775" t="n">
        <v>2.2048</v>
      </c>
      <c r="CA775" t="n">
        <v>2.223</v>
      </c>
      <c r="CB775" t="n">
        <v>2.2204</v>
      </c>
      <c r="CC775" t="n">
        <v>2.2082</v>
      </c>
      <c r="CD775" t="n">
        <v>2.1909</v>
      </c>
      <c r="CE775" t="n">
        <v>2.1531</v>
      </c>
      <c r="CF775" t="n">
        <v>2.0251</v>
      </c>
      <c r="CG775" t="n">
        <v>1.9927</v>
      </c>
      <c r="CH775" t="n">
        <v>1.9809</v>
      </c>
      <c r="CI775" t="n">
        <v>1.9704</v>
      </c>
    </row>
    <row r="776">
      <c r="A776" s="1112" t="n">
        <v>45372</v>
      </c>
      <c r="B776" s="63" t="n">
        <v>162612</v>
      </c>
      <c r="AP776" t="n">
        <v>2.7271</v>
      </c>
      <c r="AQ776" t="n">
        <v>2.7122</v>
      </c>
      <c r="AR776" t="n">
        <v>2.6755</v>
      </c>
      <c r="AS776" t="n">
        <v>2.6294</v>
      </c>
      <c r="AT776" t="n">
        <v>2.573</v>
      </c>
      <c r="AU776" t="n">
        <v>2.5074</v>
      </c>
      <c r="AV776" t="n">
        <v>2.2913</v>
      </c>
      <c r="AW776" t="n">
        <v>2.226</v>
      </c>
      <c r="AX776" t="n">
        <v>2.1781</v>
      </c>
      <c r="AY776" t="n">
        <v>2.1516</v>
      </c>
      <c r="AZ776" t="n">
        <v>2.1481</v>
      </c>
      <c r="BA776" t="n">
        <v>2.1614</v>
      </c>
      <c r="BB776" t="n">
        <v>2.3639</v>
      </c>
      <c r="BC776" t="n">
        <v>2.3619</v>
      </c>
      <c r="BD776" t="n">
        <v>2.3516</v>
      </c>
      <c r="BE776" t="n">
        <v>2.3316</v>
      </c>
      <c r="BF776" t="n">
        <v>2.3012</v>
      </c>
      <c r="BG776" t="n">
        <v>2.2598</v>
      </c>
      <c r="BH776" t="n">
        <v>2.1039</v>
      </c>
      <c r="BI776" t="n">
        <v>2.066</v>
      </c>
      <c r="BJ776" t="n">
        <v>2.048</v>
      </c>
      <c r="BK776" t="n">
        <v>2.0481</v>
      </c>
      <c r="BL776" t="n">
        <v>2.0625</v>
      </c>
      <c r="BM776" t="n">
        <v>2.0782</v>
      </c>
      <c r="BN776" t="n">
        <v>2.2606</v>
      </c>
      <c r="BO776" t="n">
        <v>2.2747</v>
      </c>
      <c r="BP776" t="n">
        <v>2.2697</v>
      </c>
      <c r="BQ776" t="n">
        <v>2.2516</v>
      </c>
      <c r="BR776" t="n">
        <v>2.2279</v>
      </c>
      <c r="BS776" t="n">
        <v>2.1856</v>
      </c>
      <c r="BT776" t="n">
        <v>2.0501</v>
      </c>
      <c r="BU776" t="n">
        <v>2.0142</v>
      </c>
      <c r="BV776" t="n">
        <v>1.9912</v>
      </c>
      <c r="BW776" t="n">
        <v>1.9883</v>
      </c>
      <c r="BX776" t="n">
        <v>2.0018</v>
      </c>
      <c r="BY776" t="n">
        <v>2.0216</v>
      </c>
      <c r="BZ776" t="n">
        <v>2.2106</v>
      </c>
      <c r="CA776" t="n">
        <v>2.2288</v>
      </c>
      <c r="CB776" t="n">
        <v>2.2262</v>
      </c>
      <c r="CC776" t="n">
        <v>2.214</v>
      </c>
      <c r="CD776" t="n">
        <v>2.1967</v>
      </c>
      <c r="CE776" t="n">
        <v>2.1589</v>
      </c>
      <c r="CF776" t="n">
        <v>2.0309</v>
      </c>
      <c r="CG776" t="n">
        <v>1.9985</v>
      </c>
      <c r="CH776" t="n">
        <v>1.9867</v>
      </c>
      <c r="CI776" t="n">
        <v>1.9762</v>
      </c>
    </row>
    <row r="777">
      <c r="A777" s="1112" t="n">
        <v>45373</v>
      </c>
      <c r="B777" s="63" t="n">
        <v>190934</v>
      </c>
      <c r="AP777" t="n">
        <v>2.7398</v>
      </c>
      <c r="AQ777" t="n">
        <v>2.717</v>
      </c>
      <c r="AR777" t="n">
        <v>2.6762</v>
      </c>
      <c r="AS777" t="n">
        <v>2.6275</v>
      </c>
      <c r="AT777" t="n">
        <v>2.5685</v>
      </c>
      <c r="AU777" t="n">
        <v>2.5014</v>
      </c>
      <c r="AV777" t="n">
        <v>2.2833</v>
      </c>
      <c r="AW777" t="n">
        <v>2.2143</v>
      </c>
      <c r="AX777" t="n">
        <v>2.1634</v>
      </c>
      <c r="AY777" t="n">
        <v>2.1348</v>
      </c>
      <c r="AZ777" t="n">
        <v>2.1303</v>
      </c>
      <c r="BA777" t="n">
        <v>2.1433</v>
      </c>
      <c r="BB777" t="n">
        <v>2.3458</v>
      </c>
      <c r="BC777" t="n">
        <v>2.3439</v>
      </c>
      <c r="BD777" t="n">
        <v>2.3334</v>
      </c>
      <c r="BE777" t="n">
        <v>2.3135</v>
      </c>
      <c r="BF777" t="n">
        <v>2.2832</v>
      </c>
      <c r="BG777" t="n">
        <v>2.2418</v>
      </c>
      <c r="BH777" t="n">
        <v>2.086</v>
      </c>
      <c r="BI777" t="n">
        <v>2.0485</v>
      </c>
      <c r="BJ777" t="n">
        <v>2.0309</v>
      </c>
      <c r="BK777" t="n">
        <v>2.031</v>
      </c>
      <c r="BL777" t="n">
        <v>2.0454</v>
      </c>
      <c r="BM777" t="n">
        <v>2.0611</v>
      </c>
      <c r="BN777" t="n">
        <v>2.2436</v>
      </c>
      <c r="BO777" t="n">
        <v>2.2577</v>
      </c>
      <c r="BP777" t="n">
        <v>2.2527</v>
      </c>
      <c r="BQ777" t="n">
        <v>2.2346</v>
      </c>
      <c r="BR777" t="n">
        <v>2.2109</v>
      </c>
      <c r="BS777" t="n">
        <v>2.1686</v>
      </c>
      <c r="BT777" t="n">
        <v>2.0332</v>
      </c>
      <c r="BU777" t="n">
        <v>1.9973</v>
      </c>
      <c r="BV777" t="n">
        <v>1.9743</v>
      </c>
      <c r="BW777" t="n">
        <v>1.9716</v>
      </c>
      <c r="BX777" t="n">
        <v>1.9855</v>
      </c>
      <c r="BY777" t="n">
        <v>2.0053</v>
      </c>
      <c r="BZ777" t="n">
        <v>2.1943</v>
      </c>
      <c r="CA777" t="n">
        <v>2.2125</v>
      </c>
      <c r="CB777" t="n">
        <v>2.2099</v>
      </c>
      <c r="CC777" t="n">
        <v>2.1977</v>
      </c>
      <c r="CD777" t="n">
        <v>2.1804</v>
      </c>
      <c r="CE777" t="n">
        <v>2.1426</v>
      </c>
      <c r="CF777" t="n">
        <v>2.0146</v>
      </c>
      <c r="CG777" t="n">
        <v>1.9822</v>
      </c>
      <c r="CH777" t="n">
        <v>1.9704</v>
      </c>
      <c r="CI777" t="n">
        <v>1.9599</v>
      </c>
    </row>
    <row r="778">
      <c r="A778" s="1112" t="n">
        <v>45376</v>
      </c>
      <c r="B778" s="63" t="n">
        <v>174578</v>
      </c>
      <c r="AP778" t="n">
        <v>2.7484</v>
      </c>
      <c r="AQ778" t="n">
        <v>2.7284</v>
      </c>
      <c r="AR778" t="n">
        <v>2.6917</v>
      </c>
      <c r="AS778" t="n">
        <v>2.6454</v>
      </c>
      <c r="AT778" t="n">
        <v>2.5881</v>
      </c>
      <c r="AU778" t="n">
        <v>2.5206</v>
      </c>
      <c r="AV778" t="n">
        <v>2.301</v>
      </c>
      <c r="AW778" t="n">
        <v>2.2317</v>
      </c>
      <c r="AX778" t="n">
        <v>2.1814</v>
      </c>
      <c r="AY778" t="n">
        <v>2.1536</v>
      </c>
      <c r="AZ778" t="n">
        <v>2.1495</v>
      </c>
      <c r="BA778" t="n">
        <v>2.1626</v>
      </c>
      <c r="BB778" t="n">
        <v>2.3652</v>
      </c>
      <c r="BC778" t="n">
        <v>2.3634</v>
      </c>
      <c r="BD778" t="n">
        <v>2.3528</v>
      </c>
      <c r="BE778" t="n">
        <v>2.3329</v>
      </c>
      <c r="BF778" t="n">
        <v>2.3026</v>
      </c>
      <c r="BG778" t="n">
        <v>2.2612</v>
      </c>
      <c r="BH778" t="n">
        <v>2.1053</v>
      </c>
      <c r="BI778" t="n">
        <v>2.0678</v>
      </c>
      <c r="BJ778" t="n">
        <v>2.0502</v>
      </c>
      <c r="BK778" t="n">
        <v>2.0502</v>
      </c>
      <c r="BL778" t="n">
        <v>2.0646</v>
      </c>
      <c r="BM778" t="n">
        <v>2.0803</v>
      </c>
      <c r="BN778" t="n">
        <v>2.2628</v>
      </c>
      <c r="BO778" t="n">
        <v>2.2769</v>
      </c>
      <c r="BP778" t="n">
        <v>2.2719</v>
      </c>
      <c r="BQ778" t="n">
        <v>2.2538</v>
      </c>
      <c r="BR778" t="n">
        <v>2.2301</v>
      </c>
      <c r="BS778" t="n">
        <v>2.1878</v>
      </c>
      <c r="BT778" t="n">
        <v>2.0524</v>
      </c>
      <c r="BU778" t="n">
        <v>2.0165</v>
      </c>
      <c r="BV778" t="n">
        <v>1.9935</v>
      </c>
      <c r="BW778" t="n">
        <v>1.9908</v>
      </c>
      <c r="BX778" t="n">
        <v>2.0047</v>
      </c>
      <c r="BY778" t="n">
        <v>2.0245</v>
      </c>
      <c r="BZ778" t="n">
        <v>2.2135</v>
      </c>
      <c r="CA778" t="n">
        <v>2.2317</v>
      </c>
      <c r="CB778" t="n">
        <v>2.2291</v>
      </c>
      <c r="CC778" t="n">
        <v>2.2169</v>
      </c>
      <c r="CD778" t="n">
        <v>2.1996</v>
      </c>
      <c r="CE778" t="n">
        <v>2.1618</v>
      </c>
      <c r="CF778" t="n">
        <v>2.0338</v>
      </c>
      <c r="CG778" t="n">
        <v>2.0014</v>
      </c>
      <c r="CH778" t="n">
        <v>1.9896</v>
      </c>
      <c r="CI778" t="n">
        <v>1.9791</v>
      </c>
    </row>
    <row r="779">
      <c r="A779" s="1112" t="n">
        <v>45377</v>
      </c>
      <c r="B779" s="63" t="n">
        <v>199626</v>
      </c>
      <c r="AP779" t="n">
        <v>2.7006</v>
      </c>
      <c r="AQ779" t="n">
        <v>2.6853</v>
      </c>
      <c r="AR779" t="n">
        <v>2.655</v>
      </c>
      <c r="AS779" t="n">
        <v>2.6113</v>
      </c>
      <c r="AT779" t="n">
        <v>2.5571</v>
      </c>
      <c r="AU779" t="n">
        <v>2.4914</v>
      </c>
      <c r="AV779" t="n">
        <v>2.2812</v>
      </c>
      <c r="AW779" t="n">
        <v>2.2138</v>
      </c>
      <c r="AX779" t="n">
        <v>2.1653</v>
      </c>
      <c r="AY779" t="n">
        <v>2.1391</v>
      </c>
      <c r="AZ779" t="n">
        <v>2.1362</v>
      </c>
      <c r="BA779" t="n">
        <v>2.1498</v>
      </c>
      <c r="BB779" t="n">
        <v>2.3525</v>
      </c>
      <c r="BC779" t="n">
        <v>2.3512</v>
      </c>
      <c r="BD779" t="n">
        <v>2.3408</v>
      </c>
      <c r="BE779" t="n">
        <v>2.3211</v>
      </c>
      <c r="BF779" t="n">
        <v>2.2913</v>
      </c>
      <c r="BG779" t="n">
        <v>2.2515</v>
      </c>
      <c r="BH779" t="n">
        <v>2.0953</v>
      </c>
      <c r="BI779" t="n">
        <v>2.0576</v>
      </c>
      <c r="BJ779" t="n">
        <v>2.0396</v>
      </c>
      <c r="BK779" t="n">
        <v>2.0396</v>
      </c>
      <c r="BL779" t="n">
        <v>2.054</v>
      </c>
      <c r="BM779" t="n">
        <v>2.0697</v>
      </c>
      <c r="BN779" t="n">
        <v>2.2522</v>
      </c>
      <c r="BO779" t="n">
        <v>2.2663</v>
      </c>
      <c r="BP779" t="n">
        <v>2.2613</v>
      </c>
      <c r="BQ779" t="n">
        <v>2.2432</v>
      </c>
      <c r="BR779" t="n">
        <v>2.2195</v>
      </c>
      <c r="BS779" t="n">
        <v>2.1772</v>
      </c>
      <c r="BT779" t="n">
        <v>2.0418</v>
      </c>
      <c r="BU779" t="n">
        <v>2.0059</v>
      </c>
      <c r="BV779" t="n">
        <v>1.9829</v>
      </c>
      <c r="BW779" t="n">
        <v>1.9802</v>
      </c>
      <c r="BX779" t="n">
        <v>1.9941</v>
      </c>
      <c r="BY779" t="n">
        <v>2.0139</v>
      </c>
      <c r="BZ779" t="n">
        <v>2.2029</v>
      </c>
      <c r="CA779" t="n">
        <v>2.2211</v>
      </c>
      <c r="CB779" t="n">
        <v>2.2185</v>
      </c>
      <c r="CC779" t="n">
        <v>2.2063</v>
      </c>
      <c r="CD779" t="n">
        <v>2.189</v>
      </c>
      <c r="CE779" t="n">
        <v>2.1512</v>
      </c>
      <c r="CF779" t="n">
        <v>2.0232</v>
      </c>
      <c r="CG779" t="n">
        <v>1.9908</v>
      </c>
      <c r="CH779" t="n">
        <v>1.979</v>
      </c>
      <c r="CI779" t="n">
        <v>1.9685</v>
      </c>
    </row>
    <row r="780">
      <c r="A780" s="1112" t="n">
        <v>45378</v>
      </c>
      <c r="B780" s="63" t="n">
        <v>210642</v>
      </c>
      <c r="AP780" t="n">
        <v>2.6847</v>
      </c>
      <c r="AQ780" t="n">
        <v>2.6719</v>
      </c>
      <c r="AR780" t="n">
        <v>2.6433</v>
      </c>
      <c r="AS780" t="n">
        <v>2.6029</v>
      </c>
      <c r="AT780" t="n">
        <v>2.55</v>
      </c>
      <c r="AU780" t="n">
        <v>2.4842</v>
      </c>
      <c r="AV780" t="n">
        <v>2.2766</v>
      </c>
      <c r="AW780" t="n">
        <v>2.2113</v>
      </c>
      <c r="AX780" t="n">
        <v>2.1654</v>
      </c>
      <c r="AY780" t="n">
        <v>2.1411</v>
      </c>
      <c r="AZ780" t="n">
        <v>2.1395</v>
      </c>
      <c r="BA780" t="n">
        <v>2.1538</v>
      </c>
      <c r="BB780" t="n">
        <v>2.3577</v>
      </c>
      <c r="BC780" t="n">
        <v>2.3569</v>
      </c>
      <c r="BD780" t="n">
        <v>2.3465</v>
      </c>
      <c r="BE780" t="n">
        <v>2.3269</v>
      </c>
      <c r="BF780" t="n">
        <v>2.2972</v>
      </c>
      <c r="BG780" t="n">
        <v>2.2575</v>
      </c>
      <c r="BH780" t="n">
        <v>2.1009</v>
      </c>
      <c r="BI780" t="n">
        <v>2.0636</v>
      </c>
      <c r="BJ780" t="n">
        <v>2.0454</v>
      </c>
      <c r="BK780" t="n">
        <v>2.0455</v>
      </c>
      <c r="BL780" t="n">
        <v>2.0599</v>
      </c>
      <c r="BM780" t="n">
        <v>2.0756</v>
      </c>
      <c r="BN780" t="n">
        <v>2.2581</v>
      </c>
      <c r="BO780" t="n">
        <v>2.2723</v>
      </c>
      <c r="BP780" t="n">
        <v>2.2673</v>
      </c>
      <c r="BQ780" t="n">
        <v>2.2492</v>
      </c>
      <c r="BR780" t="n">
        <v>2.2256</v>
      </c>
      <c r="BS780" t="n">
        <v>2.1833</v>
      </c>
      <c r="BT780" t="n">
        <v>2.0479</v>
      </c>
      <c r="BU780" t="n">
        <v>2.012</v>
      </c>
      <c r="BV780" t="n">
        <v>1.9891</v>
      </c>
      <c r="BW780" t="n">
        <v>1.9868</v>
      </c>
      <c r="BX780" t="n">
        <v>2.0009</v>
      </c>
      <c r="BY780" t="n">
        <v>2.0209</v>
      </c>
      <c r="BZ780" t="n">
        <v>2.2102</v>
      </c>
      <c r="CA780" t="n">
        <v>2.2284</v>
      </c>
      <c r="CB780" t="n">
        <v>2.2258</v>
      </c>
      <c r="CC780" t="n">
        <v>2.2136</v>
      </c>
      <c r="CD780" t="n">
        <v>2.1963</v>
      </c>
      <c r="CE780" t="n">
        <v>2.1585</v>
      </c>
      <c r="CF780" t="n">
        <v>2.0305</v>
      </c>
      <c r="CG780" t="n">
        <v>1.9981</v>
      </c>
      <c r="CH780" t="n">
        <v>1.9863</v>
      </c>
      <c r="CI780" t="n">
        <v>1.9758</v>
      </c>
    </row>
    <row r="781">
      <c r="A781" s="1112" t="n">
        <v>45379</v>
      </c>
      <c r="B781" s="63" t="n">
        <v>186753</v>
      </c>
      <c r="AP781" s="28" t="n">
        <v>2.7611</v>
      </c>
      <c r="AQ781" t="n">
        <v>2.7206</v>
      </c>
      <c r="AR781" t="n">
        <v>2.6885</v>
      </c>
      <c r="AS781" t="n">
        <v>2.6459</v>
      </c>
      <c r="AT781" t="n">
        <v>2.5904</v>
      </c>
      <c r="AU781" t="n">
        <v>2.5222</v>
      </c>
      <c r="AV781" t="n">
        <v>2.3127</v>
      </c>
      <c r="AW781" t="n">
        <v>2.2442</v>
      </c>
      <c r="AX781" t="n">
        <v>2.1957</v>
      </c>
      <c r="AY781" t="n">
        <v>2.17</v>
      </c>
      <c r="AZ781" t="n">
        <v>2.1678</v>
      </c>
      <c r="BA781" t="n">
        <v>2.1812</v>
      </c>
      <c r="BB781" t="n">
        <v>2.3847</v>
      </c>
      <c r="BC781" t="n">
        <v>2.3827</v>
      </c>
      <c r="BD781" t="n">
        <v>2.3709</v>
      </c>
      <c r="BE781" t="n">
        <v>2.3504</v>
      </c>
      <c r="BF781" t="n">
        <v>2.3208</v>
      </c>
      <c r="BG781" t="n">
        <v>2.2812</v>
      </c>
      <c r="BH781" t="n">
        <v>2.1246</v>
      </c>
      <c r="BI781" t="n">
        <v>2.0876</v>
      </c>
      <c r="BJ781" t="n">
        <v>2.0696</v>
      </c>
      <c r="BK781" t="n">
        <v>2.0679</v>
      </c>
      <c r="BL781" t="n">
        <v>2.0825</v>
      </c>
      <c r="BM781" t="n">
        <v>2.0981</v>
      </c>
      <c r="BN781" t="n">
        <v>2.2805</v>
      </c>
      <c r="BO781" t="n">
        <v>2.2946</v>
      </c>
      <c r="BP781" t="n">
        <v>2.2895</v>
      </c>
      <c r="BQ781" t="n">
        <v>2.2713</v>
      </c>
      <c r="BR781" t="n">
        <v>2.2475</v>
      </c>
      <c r="BS781" t="n">
        <v>2.2051</v>
      </c>
      <c r="BT781" t="n">
        <v>2.0696</v>
      </c>
      <c r="BU781" t="n">
        <v>2.0336</v>
      </c>
      <c r="BV781" t="n">
        <v>2.0106</v>
      </c>
      <c r="BW781" t="n">
        <v>2.0085</v>
      </c>
      <c r="BX781" t="n">
        <v>2.0228</v>
      </c>
      <c r="BY781" t="n">
        <v>2.0429</v>
      </c>
      <c r="BZ781" t="n">
        <v>2.2329</v>
      </c>
      <c r="CA781" t="n">
        <v>2.2508</v>
      </c>
      <c r="CB781" t="n">
        <v>2.2483</v>
      </c>
      <c r="CC781" t="n">
        <v>2.2363</v>
      </c>
      <c r="CD781" t="n">
        <v>2.2192</v>
      </c>
      <c r="CE781" t="n">
        <v>2.1815</v>
      </c>
      <c r="CF781" t="n">
        <v>2.0537</v>
      </c>
      <c r="CG781" t="n">
        <v>2.0215</v>
      </c>
      <c r="CH781" t="n">
        <v>2.0098</v>
      </c>
      <c r="CI781" t="n">
        <v>2.0008</v>
      </c>
    </row>
    <row r="782">
      <c r="A782" s="1112" t="n">
        <v>45383</v>
      </c>
      <c r="B782" s="63" t="n">
        <v>133538</v>
      </c>
      <c r="AQ782" t="n">
        <v>2.71</v>
      </c>
      <c r="AR782" t="n">
        <v>2.681</v>
      </c>
      <c r="AS782" t="n">
        <v>2.6419</v>
      </c>
      <c r="AT782" t="n">
        <v>2.5892</v>
      </c>
      <c r="AU782" t="n">
        <v>2.5227</v>
      </c>
      <c r="AV782" t="n">
        <v>2.3157</v>
      </c>
      <c r="AW782" t="n">
        <v>2.2461</v>
      </c>
      <c r="AX782" t="n">
        <v>2.1968</v>
      </c>
      <c r="AY782" t="n">
        <v>2.1714</v>
      </c>
      <c r="AZ782" t="n">
        <v>2.1695</v>
      </c>
      <c r="BA782" t="n">
        <v>2.1828</v>
      </c>
      <c r="BB782" t="n">
        <v>2.3862</v>
      </c>
      <c r="BC782" t="n">
        <v>2.3832</v>
      </c>
      <c r="BD782" t="n">
        <v>2.3703</v>
      </c>
      <c r="BE782" t="n">
        <v>2.3494</v>
      </c>
      <c r="BF782" t="n">
        <v>2.3197</v>
      </c>
      <c r="BG782" t="n">
        <v>2.28</v>
      </c>
      <c r="BH782" t="n">
        <v>2.1233</v>
      </c>
      <c r="BI782" t="n">
        <v>2.0863</v>
      </c>
      <c r="BJ782" t="n">
        <v>2.0678</v>
      </c>
      <c r="BK782" t="n">
        <v>2.0668</v>
      </c>
      <c r="BL782" t="n">
        <v>2.0806</v>
      </c>
      <c r="BM782" t="n">
        <v>2.0962</v>
      </c>
      <c r="BN782" t="n">
        <v>2.2786</v>
      </c>
      <c r="BO782" t="n">
        <v>2.2927</v>
      </c>
      <c r="BP782" t="n">
        <v>2.2876</v>
      </c>
      <c r="BQ782" t="n">
        <v>2.2694</v>
      </c>
      <c r="BR782" t="n">
        <v>2.2456</v>
      </c>
      <c r="BS782" t="n">
        <v>2.2032</v>
      </c>
      <c r="BT782" t="n">
        <v>2.0677</v>
      </c>
      <c r="BU782" t="n">
        <v>2.0317</v>
      </c>
      <c r="BV782" t="n">
        <v>2.0087</v>
      </c>
      <c r="BW782" t="n">
        <v>2.0066</v>
      </c>
      <c r="BX782" t="n">
        <v>2.0209</v>
      </c>
      <c r="BY782" t="n">
        <v>2.041</v>
      </c>
      <c r="BZ782" t="n">
        <v>2.231</v>
      </c>
      <c r="CA782" t="n">
        <v>2.2489</v>
      </c>
      <c r="CB782" t="n">
        <v>2.2464</v>
      </c>
      <c r="CC782" t="n">
        <v>2.2344</v>
      </c>
      <c r="CD782" t="n">
        <v>2.2173</v>
      </c>
      <c r="CE782" t="n">
        <v>2.1796</v>
      </c>
      <c r="CF782" t="n">
        <v>2.0518</v>
      </c>
      <c r="CG782" t="n">
        <v>2.0196</v>
      </c>
      <c r="CH782" t="n">
        <v>2.0079</v>
      </c>
      <c r="CI782" t="n">
        <v>1.9989</v>
      </c>
    </row>
    <row r="783">
      <c r="A783" s="1112" t="n">
        <v>45384</v>
      </c>
      <c r="B783" s="63" t="n">
        <v>184918</v>
      </c>
      <c r="AQ783" t="n">
        <v>2.7589</v>
      </c>
      <c r="AR783" t="n">
        <v>2.7263</v>
      </c>
      <c r="AS783" t="n">
        <v>2.6845</v>
      </c>
      <c r="AT783" t="n">
        <v>2.6306</v>
      </c>
      <c r="AU783" t="n">
        <v>2.5626</v>
      </c>
      <c r="AV783" t="n">
        <v>2.3494</v>
      </c>
      <c r="AW783" t="n">
        <v>2.2753</v>
      </c>
      <c r="AX783" t="n">
        <v>2.2254</v>
      </c>
      <c r="AY783" t="n">
        <v>2.1992</v>
      </c>
      <c r="AZ783" t="n">
        <v>2.1969</v>
      </c>
      <c r="BA783" t="n">
        <v>2.2096</v>
      </c>
      <c r="BB783" t="n">
        <v>2.4128</v>
      </c>
      <c r="BC783" t="n">
        <v>2.4088</v>
      </c>
      <c r="BD783" t="n">
        <v>2.395</v>
      </c>
      <c r="BE783" t="n">
        <v>2.3725</v>
      </c>
      <c r="BF783" t="n">
        <v>2.3417</v>
      </c>
      <c r="BG783" t="n">
        <v>2.3017</v>
      </c>
      <c r="BH783" t="n">
        <v>2.1425</v>
      </c>
      <c r="BI783" t="n">
        <v>2.1061</v>
      </c>
      <c r="BJ783" t="n">
        <v>2.0878</v>
      </c>
      <c r="BK783" t="n">
        <v>2.0869</v>
      </c>
      <c r="BL783" t="n">
        <v>2.1009</v>
      </c>
      <c r="BM783" t="n">
        <v>2.1168</v>
      </c>
      <c r="BN783" t="n">
        <v>2.2998</v>
      </c>
      <c r="BO783" t="n">
        <v>2.3132</v>
      </c>
      <c r="BP783" t="n">
        <v>2.3076</v>
      </c>
      <c r="BQ783" t="n">
        <v>2.289</v>
      </c>
      <c r="BR783" t="n">
        <v>2.2648</v>
      </c>
      <c r="BS783" t="n">
        <v>2.2219</v>
      </c>
      <c r="BT783" t="n">
        <v>2.086</v>
      </c>
      <c r="BU783" t="n">
        <v>2.0495</v>
      </c>
      <c r="BV783" t="n">
        <v>2.0261</v>
      </c>
      <c r="BW783" t="n">
        <v>2.024</v>
      </c>
      <c r="BX783" t="n">
        <v>2.0383</v>
      </c>
      <c r="BY783" t="n">
        <v>2.0584</v>
      </c>
      <c r="BZ783" t="n">
        <v>2.2484</v>
      </c>
      <c r="CA783" t="n">
        <v>2.2663</v>
      </c>
      <c r="CB783" t="n">
        <v>2.2638</v>
      </c>
      <c r="CC783" t="n">
        <v>2.2518</v>
      </c>
      <c r="CD783" t="n">
        <v>2.2347</v>
      </c>
      <c r="CE783" t="n">
        <v>2.197</v>
      </c>
      <c r="CF783" t="n">
        <v>2.0692</v>
      </c>
      <c r="CG783" t="n">
        <v>2.037</v>
      </c>
      <c r="CH783" t="n">
        <v>2.0253</v>
      </c>
      <c r="CI783" t="n">
        <v>2.0163</v>
      </c>
    </row>
    <row r="784">
      <c r="A784" s="1112" t="n">
        <v>45385</v>
      </c>
      <c r="B784" s="63" t="n">
        <v>217226</v>
      </c>
      <c r="AQ784" t="n">
        <v>2.7609</v>
      </c>
      <c r="AR784" t="n">
        <v>2.7344</v>
      </c>
      <c r="AS784" t="n">
        <v>2.6964</v>
      </c>
      <c r="AT784" t="n">
        <v>2.6452</v>
      </c>
      <c r="AU784" t="n">
        <v>2.5781</v>
      </c>
      <c r="AV784" t="n">
        <v>2.3652</v>
      </c>
      <c r="AW784" t="n">
        <v>2.2928</v>
      </c>
      <c r="AX784" t="n">
        <v>2.2421</v>
      </c>
      <c r="AY784" t="n">
        <v>2.2145</v>
      </c>
      <c r="AZ784" t="n">
        <v>2.2114</v>
      </c>
      <c r="BA784" t="n">
        <v>2.2234</v>
      </c>
      <c r="BB784" t="n">
        <v>2.4257</v>
      </c>
      <c r="BC784" t="n">
        <v>2.4209</v>
      </c>
      <c r="BD784" t="n">
        <v>2.4076</v>
      </c>
      <c r="BE784" t="n">
        <v>2.384</v>
      </c>
      <c r="BF784" t="n">
        <v>2.3507</v>
      </c>
      <c r="BG784" t="n">
        <v>2.3082</v>
      </c>
      <c r="BH784" t="n">
        <v>2.146</v>
      </c>
      <c r="BI784" t="n">
        <v>2.1117</v>
      </c>
      <c r="BJ784" t="n">
        <v>2.0946</v>
      </c>
      <c r="BK784" t="n">
        <v>2.0941</v>
      </c>
      <c r="BL784" t="n">
        <v>2.1074</v>
      </c>
      <c r="BM784" t="n">
        <v>2.1225</v>
      </c>
      <c r="BN784" t="n">
        <v>2.3047</v>
      </c>
      <c r="BO784" t="n">
        <v>2.3174</v>
      </c>
      <c r="BP784" t="n">
        <v>2.311</v>
      </c>
      <c r="BQ784" t="n">
        <v>2.2917</v>
      </c>
      <c r="BR784" t="n">
        <v>2.2667</v>
      </c>
      <c r="BS784" t="n">
        <v>2.2231</v>
      </c>
      <c r="BT784" t="n">
        <v>2.0864</v>
      </c>
      <c r="BU784" t="n">
        <v>2.0492</v>
      </c>
      <c r="BV784" t="n">
        <v>2.025</v>
      </c>
      <c r="BW784" t="n">
        <v>2.0229</v>
      </c>
      <c r="BX784" t="n">
        <v>2.0372</v>
      </c>
      <c r="BY784" t="n">
        <v>2.0573</v>
      </c>
      <c r="BZ784" t="n">
        <v>2.2473</v>
      </c>
      <c r="CA784" t="n">
        <v>2.2652</v>
      </c>
      <c r="CB784" t="n">
        <v>2.2627</v>
      </c>
      <c r="CC784" t="n">
        <v>2.2507</v>
      </c>
      <c r="CD784" t="n">
        <v>2.2336</v>
      </c>
      <c r="CE784" t="n">
        <v>2.1959</v>
      </c>
      <c r="CF784" t="n">
        <v>2.0681</v>
      </c>
      <c r="CG784" t="n">
        <v>2.0359</v>
      </c>
      <c r="CH784" t="n">
        <v>2.0242</v>
      </c>
      <c r="CI784" t="n">
        <v>2.0152</v>
      </c>
    </row>
    <row r="785">
      <c r="A785" s="1112" t="n">
        <v>45386</v>
      </c>
      <c r="B785" s="63" t="n">
        <v>162783</v>
      </c>
      <c r="AQ785" t="n">
        <v>2.7942</v>
      </c>
      <c r="AR785" t="n">
        <v>2.7678</v>
      </c>
      <c r="AS785" t="n">
        <v>2.7298</v>
      </c>
      <c r="AT785" t="n">
        <v>2.6775</v>
      </c>
      <c r="AU785" t="n">
        <v>2.6099</v>
      </c>
      <c r="AV785" t="n">
        <v>2.3935</v>
      </c>
      <c r="AW785" t="n">
        <v>2.3223</v>
      </c>
      <c r="AX785" t="n">
        <v>2.2722</v>
      </c>
      <c r="AY785" t="n">
        <v>2.2435</v>
      </c>
      <c r="AZ785" t="n">
        <v>2.2395</v>
      </c>
      <c r="BA785" t="n">
        <v>2.2517</v>
      </c>
      <c r="BB785" t="n">
        <v>2.4544</v>
      </c>
      <c r="BC785" t="n">
        <v>2.4478</v>
      </c>
      <c r="BD785" t="n">
        <v>2.4325</v>
      </c>
      <c r="BE785" t="n">
        <v>2.4087</v>
      </c>
      <c r="BF785" t="n">
        <v>2.3757</v>
      </c>
      <c r="BG785" t="n">
        <v>2.3332</v>
      </c>
      <c r="BH785" t="n">
        <v>2.1713</v>
      </c>
      <c r="BI785" t="n">
        <v>2.1377</v>
      </c>
      <c r="BJ785" t="n">
        <v>2.1206</v>
      </c>
      <c r="BK785" t="n">
        <v>2.12</v>
      </c>
      <c r="BL785" t="n">
        <v>2.1334</v>
      </c>
      <c r="BM785" t="n">
        <v>2.1464</v>
      </c>
      <c r="BN785" t="n">
        <v>2.3276</v>
      </c>
      <c r="BO785" t="n">
        <v>2.3394</v>
      </c>
      <c r="BP785" t="n">
        <v>2.3321</v>
      </c>
      <c r="BQ785" t="n">
        <v>2.3119</v>
      </c>
      <c r="BR785" t="n">
        <v>2.286</v>
      </c>
      <c r="BS785" t="n">
        <v>2.2415</v>
      </c>
      <c r="BT785" t="n">
        <v>2.1038</v>
      </c>
      <c r="BU785" t="n">
        <v>2.0657</v>
      </c>
      <c r="BV785" t="n">
        <v>2.0406</v>
      </c>
      <c r="BW785" t="n">
        <v>2.0385</v>
      </c>
      <c r="BX785" t="n">
        <v>2.0528</v>
      </c>
      <c r="BY785" t="n">
        <v>2.0729</v>
      </c>
      <c r="BZ785" t="n">
        <v>2.2629</v>
      </c>
      <c r="CA785" t="n">
        <v>2.2808</v>
      </c>
      <c r="CB785" t="n">
        <v>2.2783</v>
      </c>
      <c r="CC785" t="n">
        <v>2.2663</v>
      </c>
      <c r="CD785" t="n">
        <v>2.2492</v>
      </c>
      <c r="CE785" t="n">
        <v>2.2115</v>
      </c>
      <c r="CF785" t="n">
        <v>2.0837</v>
      </c>
      <c r="CG785" t="n">
        <v>2.0515</v>
      </c>
      <c r="CH785" t="n">
        <v>2.0398</v>
      </c>
      <c r="CI785" t="n">
        <v>2.0308</v>
      </c>
    </row>
    <row r="786">
      <c r="A786" s="1112" t="n">
        <v>45387</v>
      </c>
      <c r="B786" s="63" t="n">
        <v>174166</v>
      </c>
      <c r="AQ786" t="n">
        <v>2.7886</v>
      </c>
      <c r="AR786" t="n">
        <v>2.7657</v>
      </c>
      <c r="AS786" t="n">
        <v>2.7295</v>
      </c>
      <c r="AT786" t="n">
        <v>2.6787</v>
      </c>
      <c r="AU786" t="n">
        <v>2.612</v>
      </c>
      <c r="AV786" t="n">
        <v>2.3961</v>
      </c>
      <c r="AW786" t="n">
        <v>2.3247</v>
      </c>
      <c r="AX786" t="n">
        <v>2.2747</v>
      </c>
      <c r="AY786" t="n">
        <v>2.2458</v>
      </c>
      <c r="AZ786" t="n">
        <v>2.2413</v>
      </c>
      <c r="BA786" t="n">
        <v>2.2534</v>
      </c>
      <c r="BB786" t="n">
        <v>2.4566</v>
      </c>
      <c r="BC786" t="n">
        <v>2.4487</v>
      </c>
      <c r="BD786" t="n">
        <v>2.4323</v>
      </c>
      <c r="BE786" t="n">
        <v>2.4063</v>
      </c>
      <c r="BF786" t="n">
        <v>2.3717</v>
      </c>
      <c r="BG786" t="n">
        <v>2.3287</v>
      </c>
      <c r="BH786" t="n">
        <v>2.1672</v>
      </c>
      <c r="BI786" t="n">
        <v>2.1341</v>
      </c>
      <c r="BJ786" t="n">
        <v>2.1175</v>
      </c>
      <c r="BK786" t="n">
        <v>2.117</v>
      </c>
      <c r="BL786" t="n">
        <v>2.1304</v>
      </c>
      <c r="BM786" t="n">
        <v>2.1433</v>
      </c>
      <c r="BN786" t="n">
        <v>2.3244</v>
      </c>
      <c r="BO786" t="n">
        <v>2.3361</v>
      </c>
      <c r="BP786" t="n">
        <v>2.3287</v>
      </c>
      <c r="BQ786" t="n">
        <v>2.3084</v>
      </c>
      <c r="BR786" t="n">
        <v>2.2825</v>
      </c>
      <c r="BS786" t="n">
        <v>2.2379</v>
      </c>
      <c r="BT786" t="n">
        <v>2.1001</v>
      </c>
      <c r="BU786" t="n">
        <v>2.0619</v>
      </c>
      <c r="BV786" t="n">
        <v>2.0367</v>
      </c>
      <c r="BW786" t="n">
        <v>2.0348</v>
      </c>
      <c r="BX786" t="n">
        <v>2.0494</v>
      </c>
      <c r="BY786" t="n">
        <v>2.0695</v>
      </c>
      <c r="BZ786" t="n">
        <v>2.2595</v>
      </c>
      <c r="CA786" t="n">
        <v>2.2774</v>
      </c>
      <c r="CB786" t="n">
        <v>2.2749</v>
      </c>
      <c r="CC786" t="n">
        <v>2.2629</v>
      </c>
      <c r="CD786" t="n">
        <v>2.2458</v>
      </c>
      <c r="CE786" t="n">
        <v>2.2081</v>
      </c>
      <c r="CF786" t="n">
        <v>2.0803</v>
      </c>
      <c r="CG786" t="n">
        <v>2.0481</v>
      </c>
      <c r="CH786" t="n">
        <v>2.0364</v>
      </c>
      <c r="CI786" t="n">
        <v>2.0274</v>
      </c>
    </row>
    <row r="787">
      <c r="A787" s="1112" t="n">
        <v>45390</v>
      </c>
      <c r="B787" s="63" t="n">
        <v>212161</v>
      </c>
      <c r="AQ787" t="n">
        <v>2.7486</v>
      </c>
      <c r="AR787" t="n">
        <v>2.7295</v>
      </c>
      <c r="AS787" t="n">
        <v>2.6965</v>
      </c>
      <c r="AT787" t="n">
        <v>2.6477</v>
      </c>
      <c r="AU787" t="n">
        <v>2.585</v>
      </c>
      <c r="AV787" t="n">
        <v>2.3765</v>
      </c>
      <c r="AW787" t="n">
        <v>2.3073</v>
      </c>
      <c r="AX787" t="n">
        <v>2.2578</v>
      </c>
      <c r="AY787" t="n">
        <v>2.2293</v>
      </c>
      <c r="AZ787" t="n">
        <v>2.2247</v>
      </c>
      <c r="BA787" t="n">
        <v>2.2368</v>
      </c>
      <c r="BB787" t="n">
        <v>2.4413</v>
      </c>
      <c r="BC787" t="n">
        <v>2.4338</v>
      </c>
      <c r="BD787" t="n">
        <v>2.4179</v>
      </c>
      <c r="BE787" t="n">
        <v>2.3923</v>
      </c>
      <c r="BF787" t="n">
        <v>2.3579</v>
      </c>
      <c r="BG787" t="n">
        <v>2.3149</v>
      </c>
      <c r="BH787" t="n">
        <v>2.1535</v>
      </c>
      <c r="BI787" t="n">
        <v>2.1205</v>
      </c>
      <c r="BJ787" t="n">
        <v>2.1041</v>
      </c>
      <c r="BK787" t="n">
        <v>2.1039</v>
      </c>
      <c r="BL787" t="n">
        <v>2.1173</v>
      </c>
      <c r="BM787" t="n">
        <v>2.1303</v>
      </c>
      <c r="BN787" t="n">
        <v>2.3116</v>
      </c>
      <c r="BO787" t="n">
        <v>2.3234</v>
      </c>
      <c r="BP787" t="n">
        <v>2.3161</v>
      </c>
      <c r="BQ787" t="n">
        <v>2.296</v>
      </c>
      <c r="BR787" t="n">
        <v>2.2702</v>
      </c>
      <c r="BS787" t="n">
        <v>2.2257</v>
      </c>
      <c r="BT787" t="n">
        <v>2.0881</v>
      </c>
      <c r="BU787" t="n">
        <v>2.0511</v>
      </c>
      <c r="BV787" t="n">
        <v>2.0266</v>
      </c>
      <c r="BW787" t="n">
        <v>2.0247</v>
      </c>
      <c r="BX787" t="n">
        <v>2.0393</v>
      </c>
      <c r="BY787" t="n">
        <v>2.0594</v>
      </c>
      <c r="BZ787" t="n">
        <v>2.2494</v>
      </c>
      <c r="CA787" t="n">
        <v>2.2673</v>
      </c>
      <c r="CB787" t="n">
        <v>2.2648</v>
      </c>
      <c r="CC787" t="n">
        <v>2.2528</v>
      </c>
      <c r="CD787" t="n">
        <v>2.2357</v>
      </c>
      <c r="CE787" t="n">
        <v>2.198</v>
      </c>
      <c r="CF787" t="n">
        <v>2.0702</v>
      </c>
      <c r="CG787" t="n">
        <v>2.038</v>
      </c>
      <c r="CH787" t="n">
        <v>2.0263</v>
      </c>
      <c r="CI787" t="n">
        <v>2.0173</v>
      </c>
    </row>
    <row r="788">
      <c r="A788" s="1112" t="n">
        <v>45391</v>
      </c>
      <c r="B788" s="63" t="n">
        <v>206940</v>
      </c>
      <c r="AQ788" t="n">
        <v>2.7556</v>
      </c>
      <c r="AR788" t="n">
        <v>2.7302</v>
      </c>
      <c r="AS788" t="n">
        <v>2.6927</v>
      </c>
      <c r="AT788" t="n">
        <v>2.6416</v>
      </c>
      <c r="AU788" t="n">
        <v>2.578</v>
      </c>
      <c r="AV788" t="n">
        <v>2.3681</v>
      </c>
      <c r="AW788" t="n">
        <v>2.2989</v>
      </c>
      <c r="AX788" t="n">
        <v>2.2504</v>
      </c>
      <c r="AY788" t="n">
        <v>2.2217</v>
      </c>
      <c r="AZ788" t="n">
        <v>2.2165</v>
      </c>
      <c r="BA788" t="n">
        <v>2.2281</v>
      </c>
      <c r="BB788" t="n">
        <v>2.4339</v>
      </c>
      <c r="BC788" t="n">
        <v>2.426</v>
      </c>
      <c r="BD788" t="n">
        <v>2.4097</v>
      </c>
      <c r="BE788" t="n">
        <v>2.3841</v>
      </c>
      <c r="BF788" t="n">
        <v>2.3497</v>
      </c>
      <c r="BG788" t="n">
        <v>2.3067</v>
      </c>
      <c r="BH788" t="n">
        <v>2.1453</v>
      </c>
      <c r="BI788" t="n">
        <v>2.1123</v>
      </c>
      <c r="BJ788" t="n">
        <v>2.0961</v>
      </c>
      <c r="BK788" t="n">
        <v>2.0959</v>
      </c>
      <c r="BL788" t="n">
        <v>2.1093</v>
      </c>
      <c r="BM788" t="n">
        <v>2.1231</v>
      </c>
      <c r="BN788" t="n">
        <v>2.3061</v>
      </c>
      <c r="BO788" t="n">
        <v>2.3179</v>
      </c>
      <c r="BP788" t="n">
        <v>2.3106</v>
      </c>
      <c r="BQ788" t="n">
        <v>2.2905</v>
      </c>
      <c r="BR788" t="n">
        <v>2.2647</v>
      </c>
      <c r="BS788" t="n">
        <v>2.2202</v>
      </c>
      <c r="BT788" t="n">
        <v>2.0826</v>
      </c>
      <c r="BU788" t="n">
        <v>2.0456</v>
      </c>
      <c r="BV788" t="n">
        <v>2.0211</v>
      </c>
      <c r="BW788" t="n">
        <v>2.0192</v>
      </c>
      <c r="BX788" t="n">
        <v>2.0338</v>
      </c>
      <c r="BY788" t="n">
        <v>2.0539</v>
      </c>
      <c r="BZ788" t="n">
        <v>2.2439</v>
      </c>
      <c r="CA788" t="n">
        <v>2.2618</v>
      </c>
      <c r="CB788" t="n">
        <v>2.2593</v>
      </c>
      <c r="CC788" t="n">
        <v>2.2473</v>
      </c>
      <c r="CD788" t="n">
        <v>2.2302</v>
      </c>
      <c r="CE788" t="n">
        <v>2.1925</v>
      </c>
      <c r="CF788" t="n">
        <v>2.0647</v>
      </c>
      <c r="CG788" t="n">
        <v>2.0325</v>
      </c>
      <c r="CH788" t="n">
        <v>2.0208</v>
      </c>
      <c r="CI788" t="n">
        <v>2.0118</v>
      </c>
    </row>
    <row r="789">
      <c r="A789" s="1112" t="n">
        <v>45392</v>
      </c>
      <c r="B789" s="63" t="n">
        <v>226725</v>
      </c>
      <c r="AQ789" t="n">
        <v>2.7816</v>
      </c>
      <c r="AR789" t="n">
        <v>2.7569</v>
      </c>
      <c r="AS789" t="n">
        <v>2.7185</v>
      </c>
      <c r="AT789" t="n">
        <v>2.6662</v>
      </c>
      <c r="AU789" t="n">
        <v>2.6012</v>
      </c>
      <c r="AV789" t="n">
        <v>2.391</v>
      </c>
      <c r="AW789" t="n">
        <v>2.3193</v>
      </c>
      <c r="AX789" t="n">
        <v>2.2676</v>
      </c>
      <c r="AY789" t="n">
        <v>2.2379</v>
      </c>
      <c r="AZ789" t="n">
        <v>2.2332</v>
      </c>
      <c r="BA789" t="n">
        <v>2.2458</v>
      </c>
      <c r="BB789" t="n">
        <v>2.4475</v>
      </c>
      <c r="BC789" t="n">
        <v>2.4362</v>
      </c>
      <c r="BD789" t="n">
        <v>2.4152</v>
      </c>
      <c r="BE789" t="n">
        <v>2.3869</v>
      </c>
      <c r="BF789" t="n">
        <v>2.3509</v>
      </c>
      <c r="BG789" t="n">
        <v>2.3079</v>
      </c>
      <c r="BH789" t="n">
        <v>2.1469</v>
      </c>
      <c r="BI789" t="n">
        <v>2.1145</v>
      </c>
      <c r="BJ789" t="n">
        <v>2.0988</v>
      </c>
      <c r="BK789" t="n">
        <v>2.0981</v>
      </c>
      <c r="BL789" t="n">
        <v>2.1117</v>
      </c>
      <c r="BM789" t="n">
        <v>2.1255</v>
      </c>
      <c r="BN789" t="n">
        <v>2.3085</v>
      </c>
      <c r="BO789" t="n">
        <v>2.3203</v>
      </c>
      <c r="BP789" t="n">
        <v>2.313</v>
      </c>
      <c r="BQ789" t="n">
        <v>2.2929</v>
      </c>
      <c r="BR789" t="n">
        <v>2.2671</v>
      </c>
      <c r="BS789" t="n">
        <v>2.2226</v>
      </c>
      <c r="BT789" t="n">
        <v>2.085</v>
      </c>
      <c r="BU789" t="n">
        <v>2.048</v>
      </c>
      <c r="BV789" t="n">
        <v>2.0235</v>
      </c>
      <c r="BW789" t="n">
        <v>2.0216</v>
      </c>
      <c r="BX789" t="n">
        <v>2.0362</v>
      </c>
      <c r="BY789" t="n">
        <v>2.0563</v>
      </c>
      <c r="BZ789" t="n">
        <v>2.2463</v>
      </c>
      <c r="CA789" t="n">
        <v>2.2642</v>
      </c>
      <c r="CB789" t="n">
        <v>2.2617</v>
      </c>
      <c r="CC789" t="n">
        <v>2.2497</v>
      </c>
      <c r="CD789" t="n">
        <v>2.2326</v>
      </c>
      <c r="CE789" t="n">
        <v>2.1949</v>
      </c>
      <c r="CF789" t="n">
        <v>2.0671</v>
      </c>
      <c r="CG789" t="n">
        <v>2.0349</v>
      </c>
      <c r="CH789" t="n">
        <v>2.0232</v>
      </c>
      <c r="CI789" t="n">
        <v>2.0142</v>
      </c>
    </row>
    <row r="790">
      <c r="A790" s="1112" t="n">
        <v>45393</v>
      </c>
      <c r="B790" s="63" t="n">
        <v>179488</v>
      </c>
      <c r="AQ790" t="n">
        <v>2.7741</v>
      </c>
      <c r="AR790" t="n">
        <v>2.7485</v>
      </c>
      <c r="AS790" t="n">
        <v>2.7087</v>
      </c>
      <c r="AT790" t="n">
        <v>2.6576</v>
      </c>
      <c r="AU790" t="n">
        <v>2.5938</v>
      </c>
      <c r="AV790" t="n">
        <v>2.3852</v>
      </c>
      <c r="AW790" t="n">
        <v>2.3117</v>
      </c>
      <c r="AX790" t="n">
        <v>2.2596</v>
      </c>
      <c r="AY790" t="n">
        <v>2.2306</v>
      </c>
      <c r="AZ790" t="n">
        <v>2.2264</v>
      </c>
      <c r="BA790" t="n">
        <v>2.2394</v>
      </c>
      <c r="BB790" t="n">
        <v>2.4405</v>
      </c>
      <c r="BC790" t="n">
        <v>2.429</v>
      </c>
      <c r="BD790" t="n">
        <v>2.4082</v>
      </c>
      <c r="BE790" t="n">
        <v>2.3791</v>
      </c>
      <c r="BF790" t="n">
        <v>2.3424</v>
      </c>
      <c r="BG790" t="n">
        <v>2.2991</v>
      </c>
      <c r="BH790" t="n">
        <v>2.1382</v>
      </c>
      <c r="BI790" t="n">
        <v>2.1059</v>
      </c>
      <c r="BJ790" t="n">
        <v>2.0902</v>
      </c>
      <c r="BK790" t="n">
        <v>2.0895</v>
      </c>
      <c r="BL790" t="n">
        <v>2.1032</v>
      </c>
      <c r="BM790" t="n">
        <v>2.117</v>
      </c>
      <c r="BN790" t="n">
        <v>2.3</v>
      </c>
      <c r="BO790" t="n">
        <v>2.3118</v>
      </c>
      <c r="BP790" t="n">
        <v>2.3045</v>
      </c>
      <c r="BQ790" t="n">
        <v>2.2844</v>
      </c>
      <c r="BR790" t="n">
        <v>2.2586</v>
      </c>
      <c r="BS790" t="n">
        <v>2.2141</v>
      </c>
      <c r="BT790" t="n">
        <v>2.0765</v>
      </c>
      <c r="BU790" t="n">
        <v>2.0395</v>
      </c>
      <c r="BV790" t="n">
        <v>2.015</v>
      </c>
      <c r="BW790" t="n">
        <v>2.0131</v>
      </c>
      <c r="BX790" t="n">
        <v>2.0277</v>
      </c>
      <c r="BY790" t="n">
        <v>2.0478</v>
      </c>
      <c r="BZ790" t="n">
        <v>2.2378</v>
      </c>
      <c r="CA790" t="n">
        <v>2.2557</v>
      </c>
      <c r="CB790" t="n">
        <v>2.2532</v>
      </c>
      <c r="CC790" t="n">
        <v>2.2412</v>
      </c>
      <c r="CD790" t="n">
        <v>2.2241</v>
      </c>
      <c r="CE790" t="n">
        <v>2.1864</v>
      </c>
      <c r="CF790" t="n">
        <v>2.0586</v>
      </c>
      <c r="CG790" t="n">
        <v>2.0264</v>
      </c>
      <c r="CH790" t="n">
        <v>2.0147</v>
      </c>
      <c r="CI790" t="n">
        <v>2.0057</v>
      </c>
    </row>
    <row r="791">
      <c r="A791" s="1112" t="n">
        <v>45394</v>
      </c>
      <c r="B791" s="63" t="n">
        <v>201424</v>
      </c>
      <c r="AQ791" t="n">
        <v>2.8029</v>
      </c>
      <c r="AR791" t="n">
        <v>2.7761</v>
      </c>
      <c r="AS791" t="n">
        <v>2.7346</v>
      </c>
      <c r="AT791" t="n">
        <v>2.6825</v>
      </c>
      <c r="AU791" t="n">
        <v>2.6172</v>
      </c>
      <c r="AV791" t="n">
        <v>2.4083</v>
      </c>
      <c r="AW791" t="n">
        <v>2.3352</v>
      </c>
      <c r="AX791" t="n">
        <v>2.2829</v>
      </c>
      <c r="AY791" t="n">
        <v>2.2546</v>
      </c>
      <c r="AZ791" t="n">
        <v>2.2507</v>
      </c>
      <c r="BA791" t="n">
        <v>2.2639</v>
      </c>
      <c r="BB791" t="n">
        <v>2.4642</v>
      </c>
      <c r="BC791" t="n">
        <v>2.451</v>
      </c>
      <c r="BD791" t="n">
        <v>2.4282</v>
      </c>
      <c r="BE791" t="n">
        <v>2.3969</v>
      </c>
      <c r="BF791" t="n">
        <v>2.3596</v>
      </c>
      <c r="BG791" t="n">
        <v>2.3159</v>
      </c>
      <c r="BH791" t="n">
        <v>2.1554</v>
      </c>
      <c r="BI791" t="n">
        <v>2.1219</v>
      </c>
      <c r="BJ791" t="n">
        <v>2.1069</v>
      </c>
      <c r="BK791" t="n">
        <v>2.1066</v>
      </c>
      <c r="BL791" t="n">
        <v>2.1203</v>
      </c>
      <c r="BM791" t="n">
        <v>2.1342</v>
      </c>
      <c r="BN791" t="n">
        <v>2.317</v>
      </c>
      <c r="BO791" t="n">
        <v>2.3285</v>
      </c>
      <c r="BP791" t="n">
        <v>2.321</v>
      </c>
      <c r="BQ791" t="n">
        <v>2.3007</v>
      </c>
      <c r="BR791" t="n">
        <v>2.2747</v>
      </c>
      <c r="BS791" t="n">
        <v>2.23</v>
      </c>
      <c r="BT791" t="n">
        <v>2.0921</v>
      </c>
      <c r="BU791" t="n">
        <v>2.0549</v>
      </c>
      <c r="BV791" t="n">
        <v>2.0294</v>
      </c>
      <c r="BW791" t="n">
        <v>2.0283</v>
      </c>
      <c r="BX791" t="n">
        <v>2.0429</v>
      </c>
      <c r="BY791" t="n">
        <v>2.063</v>
      </c>
      <c r="BZ791" t="n">
        <v>2.253</v>
      </c>
      <c r="CA791" t="n">
        <v>2.2709</v>
      </c>
      <c r="CB791" t="n">
        <v>2.2684</v>
      </c>
      <c r="CC791" t="n">
        <v>2.2564</v>
      </c>
      <c r="CD791" t="n">
        <v>2.2393</v>
      </c>
      <c r="CE791" t="n">
        <v>2.2016</v>
      </c>
      <c r="CF791" t="n">
        <v>2.0738</v>
      </c>
      <c r="CG791" t="n">
        <v>2.0416</v>
      </c>
      <c r="CH791" t="n">
        <v>2.0291</v>
      </c>
      <c r="CI791" t="n">
        <v>2.0201</v>
      </c>
    </row>
    <row r="792">
      <c r="A792" s="1112" t="n">
        <v>45397</v>
      </c>
      <c r="B792" s="63" t="n">
        <v>155331</v>
      </c>
      <c r="AQ792" t="n">
        <v>2.7839</v>
      </c>
      <c r="AR792" t="n">
        <v>2.7597</v>
      </c>
      <c r="AS792" t="n">
        <v>2.7184</v>
      </c>
      <c r="AT792" t="n">
        <v>2.6676</v>
      </c>
      <c r="AU792" t="n">
        <v>2.603</v>
      </c>
      <c r="AV792" t="n">
        <v>2.3959</v>
      </c>
      <c r="AW792" t="n">
        <v>2.3237</v>
      </c>
      <c r="AX792" t="n">
        <v>2.2716</v>
      </c>
      <c r="AY792" t="n">
        <v>2.2434</v>
      </c>
      <c r="AZ792" t="n">
        <v>2.2398</v>
      </c>
      <c r="BA792" t="n">
        <v>2.2533</v>
      </c>
      <c r="BB792" t="n">
        <v>2.4554</v>
      </c>
      <c r="BC792" t="n">
        <v>2.444</v>
      </c>
      <c r="BD792" t="n">
        <v>2.4238</v>
      </c>
      <c r="BE792" t="n">
        <v>2.3939</v>
      </c>
      <c r="BF792" t="n">
        <v>2.3565</v>
      </c>
      <c r="BG792" t="n">
        <v>2.3127</v>
      </c>
      <c r="BH792" t="n">
        <v>2.1522</v>
      </c>
      <c r="BI792" t="n">
        <v>2.1186</v>
      </c>
      <c r="BJ792" t="n">
        <v>2.1034</v>
      </c>
      <c r="BK792" t="n">
        <v>2.1029</v>
      </c>
      <c r="BL792" t="n">
        <v>2.1163</v>
      </c>
      <c r="BM792" t="n">
        <v>2.1304</v>
      </c>
      <c r="BN792" t="n">
        <v>2.3132</v>
      </c>
      <c r="BO792" t="n">
        <v>2.3247</v>
      </c>
      <c r="BP792" t="n">
        <v>2.3172</v>
      </c>
      <c r="BQ792" t="n">
        <v>2.2969</v>
      </c>
      <c r="BR792" t="n">
        <v>2.2709</v>
      </c>
      <c r="BS792" t="n">
        <v>2.2262</v>
      </c>
      <c r="BT792" t="n">
        <v>2.0883</v>
      </c>
      <c r="BU792" t="n">
        <v>2.0511</v>
      </c>
      <c r="BV792" t="n">
        <v>2.0256</v>
      </c>
      <c r="BW792" t="n">
        <v>2.0245</v>
      </c>
      <c r="BX792" t="n">
        <v>2.0391</v>
      </c>
      <c r="BY792" t="n">
        <v>2.0592</v>
      </c>
      <c r="BZ792" t="n">
        <v>2.2492</v>
      </c>
      <c r="CA792" t="n">
        <v>2.2671</v>
      </c>
      <c r="CB792" t="n">
        <v>2.2646</v>
      </c>
      <c r="CC792" t="n">
        <v>2.2526</v>
      </c>
      <c r="CD792" t="n">
        <v>2.2355</v>
      </c>
      <c r="CE792" t="n">
        <v>2.1978</v>
      </c>
      <c r="CF792" t="n">
        <v>2.07</v>
      </c>
      <c r="CG792" t="n">
        <v>2.0378</v>
      </c>
      <c r="CH792" t="n">
        <v>2.0253</v>
      </c>
      <c r="CI792" t="n">
        <v>2.0163</v>
      </c>
    </row>
    <row r="793">
      <c r="A793" s="1112" t="n">
        <v>45398</v>
      </c>
      <c r="B793" s="63" t="n">
        <v>244864</v>
      </c>
      <c r="AQ793" t="n">
        <v>2.8223</v>
      </c>
      <c r="AR793" t="n">
        <v>2.7911</v>
      </c>
      <c r="AS793" t="n">
        <v>2.7432</v>
      </c>
      <c r="AT793" t="n">
        <v>2.6893</v>
      </c>
      <c r="AU793" t="n">
        <v>2.6245</v>
      </c>
      <c r="AV793" t="n">
        <v>2.4147</v>
      </c>
      <c r="AW793" t="n">
        <v>2.3396</v>
      </c>
      <c r="AX793" t="n">
        <v>2.2868</v>
      </c>
      <c r="AY793" t="n">
        <v>2.2562</v>
      </c>
      <c r="AZ793" t="n">
        <v>2.2507</v>
      </c>
      <c r="BA793" t="n">
        <v>2.2631</v>
      </c>
      <c r="BB793" t="n">
        <v>2.4655</v>
      </c>
      <c r="BC793" t="n">
        <v>2.4547</v>
      </c>
      <c r="BD793" t="n">
        <v>2.4357</v>
      </c>
      <c r="BE793" t="n">
        <v>2.407</v>
      </c>
      <c r="BF793" t="n">
        <v>2.3696</v>
      </c>
      <c r="BG793" t="n">
        <v>2.3256</v>
      </c>
      <c r="BH793" t="n">
        <v>2.1628</v>
      </c>
      <c r="BI793" t="n">
        <v>2.129</v>
      </c>
      <c r="BJ793" t="n">
        <v>2.1132</v>
      </c>
      <c r="BK793" t="n">
        <v>2.1121</v>
      </c>
      <c r="BL793" t="n">
        <v>2.1255</v>
      </c>
      <c r="BM793" t="n">
        <v>2.1396</v>
      </c>
      <c r="BN793" t="n">
        <v>2.3224</v>
      </c>
      <c r="BO793" t="n">
        <v>2.3339</v>
      </c>
      <c r="BP793" t="n">
        <v>2.3264</v>
      </c>
      <c r="BQ793" t="n">
        <v>2.3061</v>
      </c>
      <c r="BR793" t="n">
        <v>2.2801</v>
      </c>
      <c r="BS793" t="n">
        <v>2.2354</v>
      </c>
      <c r="BT793" t="n">
        <v>2.0975</v>
      </c>
      <c r="BU793" t="n">
        <v>2.0603</v>
      </c>
      <c r="BV793" t="n">
        <v>2.0348</v>
      </c>
      <c r="BW793" t="n">
        <v>2.0337</v>
      </c>
      <c r="BX793" t="n">
        <v>2.0483</v>
      </c>
      <c r="BY793" t="n">
        <v>2.0684</v>
      </c>
      <c r="BZ793" t="n">
        <v>2.2584</v>
      </c>
      <c r="CA793" t="n">
        <v>2.2763</v>
      </c>
      <c r="CB793" t="n">
        <v>2.2738</v>
      </c>
      <c r="CC793" t="n">
        <v>2.2618</v>
      </c>
      <c r="CD793" t="n">
        <v>2.2447</v>
      </c>
      <c r="CE793" t="n">
        <v>2.207</v>
      </c>
      <c r="CF793" t="n">
        <v>2.0792</v>
      </c>
      <c r="CG793" t="n">
        <v>2.047</v>
      </c>
      <c r="CH793" t="n">
        <v>2.0345</v>
      </c>
      <c r="CI793" t="n">
        <v>2.0255</v>
      </c>
    </row>
    <row r="794">
      <c r="A794" s="1112" t="n">
        <v>45399</v>
      </c>
      <c r="B794" s="63" t="n">
        <v>242041</v>
      </c>
      <c r="AQ794" t="n">
        <v>2.7287</v>
      </c>
      <c r="AR794" t="n">
        <v>2.6992</v>
      </c>
      <c r="AS794" t="n">
        <v>2.6545</v>
      </c>
      <c r="AT794" t="n">
        <v>2.6032</v>
      </c>
      <c r="AU794" t="n">
        <v>2.5414</v>
      </c>
      <c r="AV794" t="n">
        <v>2.3397</v>
      </c>
      <c r="AW794" t="n">
        <v>2.2685</v>
      </c>
      <c r="AX794" t="n">
        <v>2.219</v>
      </c>
      <c r="AY794" t="n">
        <v>2.19</v>
      </c>
      <c r="AZ794" t="n">
        <v>2.1848</v>
      </c>
      <c r="BA794" t="n">
        <v>2.1971</v>
      </c>
      <c r="BB794" t="n">
        <v>2.4013</v>
      </c>
      <c r="BC794" t="n">
        <v>2.3933</v>
      </c>
      <c r="BD794" t="n">
        <v>2.3771</v>
      </c>
      <c r="BE794" t="n">
        <v>2.3513</v>
      </c>
      <c r="BF794" t="n">
        <v>2.316</v>
      </c>
      <c r="BG794" t="n">
        <v>2.2729</v>
      </c>
      <c r="BH794" t="n">
        <v>2.1101</v>
      </c>
      <c r="BI794" t="n">
        <v>2.077</v>
      </c>
      <c r="BJ794" t="n">
        <v>2.0615</v>
      </c>
      <c r="BK794" t="n">
        <v>2.0601</v>
      </c>
      <c r="BL794" t="n">
        <v>2.0729</v>
      </c>
      <c r="BM794" t="n">
        <v>2.0877</v>
      </c>
      <c r="BN794" t="n">
        <v>2.2714</v>
      </c>
      <c r="BO794" t="n">
        <v>2.283</v>
      </c>
      <c r="BP794" t="n">
        <v>2.2756</v>
      </c>
      <c r="BQ794" t="n">
        <v>2.2554</v>
      </c>
      <c r="BR794" t="n">
        <v>2.2295</v>
      </c>
      <c r="BS794" t="n">
        <v>2.185</v>
      </c>
      <c r="BT794" t="n">
        <v>2.0472</v>
      </c>
      <c r="BU794" t="n">
        <v>2.0101</v>
      </c>
      <c r="BV794" t="n">
        <v>1.9855</v>
      </c>
      <c r="BW794" t="n">
        <v>1.9844</v>
      </c>
      <c r="BX794" t="n">
        <v>1.999</v>
      </c>
      <c r="BY794" t="n">
        <v>2.0191</v>
      </c>
      <c r="BZ794" t="n">
        <v>2.2091</v>
      </c>
      <c r="CA794" t="n">
        <v>2.227</v>
      </c>
      <c r="CB794" t="n">
        <v>2.2245</v>
      </c>
      <c r="CC794" t="n">
        <v>2.2125</v>
      </c>
      <c r="CD794" t="n">
        <v>2.1954</v>
      </c>
      <c r="CE794" t="n">
        <v>2.1577</v>
      </c>
      <c r="CF794" t="n">
        <v>2.0299</v>
      </c>
      <c r="CG794" t="n">
        <v>1.9977</v>
      </c>
      <c r="CH794" t="n">
        <v>1.9852</v>
      </c>
      <c r="CI794" t="n">
        <v>1.9762</v>
      </c>
    </row>
    <row r="795">
      <c r="A795" s="1112" t="n">
        <v>45400</v>
      </c>
      <c r="B795" s="63" t="n">
        <v>242822</v>
      </c>
      <c r="AQ795" t="n">
        <v>2.7137</v>
      </c>
      <c r="AR795" t="n">
        <v>2.6846</v>
      </c>
      <c r="AS795" t="n">
        <v>2.6401</v>
      </c>
      <c r="AT795" t="n">
        <v>2.5864</v>
      </c>
      <c r="AU795" t="n">
        <v>2.5262</v>
      </c>
      <c r="AV795" t="n">
        <v>2.3228</v>
      </c>
      <c r="AW795" t="n">
        <v>2.2546</v>
      </c>
      <c r="AX795" t="n">
        <v>2.2087</v>
      </c>
      <c r="AY795" t="n">
        <v>2.1814</v>
      </c>
      <c r="AZ795" t="n">
        <v>2.1755</v>
      </c>
      <c r="BA795" t="n">
        <v>2.1869</v>
      </c>
      <c r="BB795" t="n">
        <v>2.3927</v>
      </c>
      <c r="BC795" t="n">
        <v>2.3886</v>
      </c>
      <c r="BD795" t="n">
        <v>2.3756</v>
      </c>
      <c r="BE795" t="n">
        <v>2.352</v>
      </c>
      <c r="BF795" t="n">
        <v>2.3186</v>
      </c>
      <c r="BG795" t="n">
        <v>2.2753</v>
      </c>
      <c r="BH795" t="n">
        <v>2.1058</v>
      </c>
      <c r="BI795" t="n">
        <v>2.0716</v>
      </c>
      <c r="BJ795" t="n">
        <v>2.0556</v>
      </c>
      <c r="BK795" t="n">
        <v>2.0543</v>
      </c>
      <c r="BL795" t="n">
        <v>2.0663</v>
      </c>
      <c r="BM795" t="n">
        <v>2.0815</v>
      </c>
      <c r="BN795" t="n">
        <v>2.266</v>
      </c>
      <c r="BO795" t="n">
        <v>2.2776</v>
      </c>
      <c r="BP795" t="n">
        <v>2.2702</v>
      </c>
      <c r="BQ795" t="n">
        <v>2.25</v>
      </c>
      <c r="BR795" t="n">
        <v>2.2241</v>
      </c>
      <c r="BS795" t="n">
        <v>2.1796</v>
      </c>
      <c r="BT795" t="n">
        <v>2.0418</v>
      </c>
      <c r="BU795" t="n">
        <v>2.0047</v>
      </c>
      <c r="BV795" t="n">
        <v>1.9801</v>
      </c>
      <c r="BW795" t="n">
        <v>1.979</v>
      </c>
      <c r="BX795" t="n">
        <v>1.9936</v>
      </c>
      <c r="BY795" t="n">
        <v>2.0137</v>
      </c>
      <c r="BZ795" t="n">
        <v>2.2037</v>
      </c>
      <c r="CA795" t="n">
        <v>2.2216</v>
      </c>
      <c r="CB795" t="n">
        <v>2.2191</v>
      </c>
      <c r="CC795" t="n">
        <v>2.2071</v>
      </c>
      <c r="CD795" t="n">
        <v>2.19</v>
      </c>
      <c r="CE795" t="n">
        <v>2.1523</v>
      </c>
      <c r="CF795" t="n">
        <v>2.0245</v>
      </c>
      <c r="CG795" t="n">
        <v>1.9923</v>
      </c>
      <c r="CH795" t="n">
        <v>1.9798</v>
      </c>
      <c r="CI795" t="n">
        <v>1.9708</v>
      </c>
    </row>
    <row r="796">
      <c r="A796" s="1112" t="n">
        <v>45401</v>
      </c>
      <c r="B796" s="63" t="n">
        <v>191600</v>
      </c>
      <c r="AQ796" t="n">
        <v>2.7103</v>
      </c>
      <c r="AR796" t="n">
        <v>2.6834</v>
      </c>
      <c r="AS796" t="n">
        <v>2.6406</v>
      </c>
      <c r="AT796" t="n">
        <v>2.5849</v>
      </c>
      <c r="AU796" t="n">
        <v>2.5241</v>
      </c>
      <c r="AV796" t="n">
        <v>2.3199</v>
      </c>
      <c r="AW796" t="n">
        <v>2.2537</v>
      </c>
      <c r="AX796" t="n">
        <v>2.2091</v>
      </c>
      <c r="AY796" t="n">
        <v>2.1828</v>
      </c>
      <c r="AZ796" t="n">
        <v>2.1769</v>
      </c>
      <c r="BA796" t="n">
        <v>2.1874</v>
      </c>
      <c r="BB796" t="n">
        <v>2.3949</v>
      </c>
      <c r="BC796" t="n">
        <v>2.3936</v>
      </c>
      <c r="BD796" t="n">
        <v>2.3817</v>
      </c>
      <c r="BE796" t="n">
        <v>2.3584</v>
      </c>
      <c r="BF796" t="n">
        <v>2.3253</v>
      </c>
      <c r="BG796" t="n">
        <v>2.2812</v>
      </c>
      <c r="BH796" t="n">
        <v>2.1075</v>
      </c>
      <c r="BI796" t="n">
        <v>2.0717</v>
      </c>
      <c r="BJ796" t="n">
        <v>2.0536</v>
      </c>
      <c r="BK796" t="n">
        <v>2.0524</v>
      </c>
      <c r="BL796" t="n">
        <v>2.0644</v>
      </c>
      <c r="BM796" t="n">
        <v>2.0799</v>
      </c>
      <c r="BN796" t="n">
        <v>2.2649</v>
      </c>
      <c r="BO796" t="n">
        <v>2.2765</v>
      </c>
      <c r="BP796" t="n">
        <v>2.2691</v>
      </c>
      <c r="BQ796" t="n">
        <v>2.2489</v>
      </c>
      <c r="BR796" t="n">
        <v>2.223</v>
      </c>
      <c r="BS796" t="n">
        <v>2.1785</v>
      </c>
      <c r="BT796" t="n">
        <v>2.0407</v>
      </c>
      <c r="BU796" t="n">
        <v>2.0036</v>
      </c>
      <c r="BV796" t="n">
        <v>1.979</v>
      </c>
      <c r="BW796" t="n">
        <v>1.9779</v>
      </c>
      <c r="BX796" t="n">
        <v>1.9925</v>
      </c>
      <c r="BY796" t="n">
        <v>2.0126</v>
      </c>
      <c r="BZ796" t="n">
        <v>2.2026</v>
      </c>
      <c r="CA796" t="n">
        <v>2.2205</v>
      </c>
      <c r="CB796" t="n">
        <v>2.218</v>
      </c>
      <c r="CC796" t="n">
        <v>2.206</v>
      </c>
      <c r="CD796" t="n">
        <v>2.1889</v>
      </c>
      <c r="CE796" t="n">
        <v>2.1512</v>
      </c>
      <c r="CF796" t="n">
        <v>2.0234</v>
      </c>
      <c r="CG796" t="n">
        <v>1.9912</v>
      </c>
      <c r="CH796" t="n">
        <v>1.9787</v>
      </c>
      <c r="CI796" t="n">
        <v>1.9697</v>
      </c>
    </row>
    <row r="797">
      <c r="A797" s="1112" t="n">
        <v>45404</v>
      </c>
      <c r="B797" s="63" t="n">
        <v>184912</v>
      </c>
      <c r="AQ797" t="n">
        <v>2.6854</v>
      </c>
      <c r="AR797" t="n">
        <v>2.663</v>
      </c>
      <c r="AS797" t="n">
        <v>2.6255</v>
      </c>
      <c r="AT797" t="n">
        <v>2.5741</v>
      </c>
      <c r="AU797" t="n">
        <v>2.5155</v>
      </c>
      <c r="AV797" t="n">
        <v>2.315</v>
      </c>
      <c r="AW797" t="n">
        <v>2.2487</v>
      </c>
      <c r="AX797" t="n">
        <v>2.2037</v>
      </c>
      <c r="AY797" t="n">
        <v>2.178</v>
      </c>
      <c r="AZ797" t="n">
        <v>2.173</v>
      </c>
      <c r="BA797" t="n">
        <v>2.1843</v>
      </c>
      <c r="BB797" t="n">
        <v>2.3927</v>
      </c>
      <c r="BC797" t="n">
        <v>2.3922</v>
      </c>
      <c r="BD797" t="n">
        <v>2.3822</v>
      </c>
      <c r="BE797" t="n">
        <v>2.3597</v>
      </c>
      <c r="BF797" t="n">
        <v>2.3275</v>
      </c>
      <c r="BG797" t="n">
        <v>2.2846</v>
      </c>
      <c r="BH797" t="n">
        <v>2.1079</v>
      </c>
      <c r="BI797" t="n">
        <v>2.0704</v>
      </c>
      <c r="BJ797" t="n">
        <v>2.0517</v>
      </c>
      <c r="BK797" t="n">
        <v>2.0495</v>
      </c>
      <c r="BL797" t="n">
        <v>2.0608</v>
      </c>
      <c r="BM797" t="n">
        <v>2.0768</v>
      </c>
      <c r="BN797" t="n">
        <v>2.2621</v>
      </c>
      <c r="BO797" t="n">
        <v>2.2737</v>
      </c>
      <c r="BP797" t="n">
        <v>2.2663</v>
      </c>
      <c r="BQ797" t="n">
        <v>2.2461</v>
      </c>
      <c r="BR797" t="n">
        <v>2.2202</v>
      </c>
      <c r="BS797" t="n">
        <v>2.1757</v>
      </c>
      <c r="BT797" t="n">
        <v>2.0379</v>
      </c>
      <c r="BU797" t="n">
        <v>2.0008</v>
      </c>
      <c r="BV797" t="n">
        <v>1.9762</v>
      </c>
      <c r="BW797" t="n">
        <v>1.9751</v>
      </c>
      <c r="BX797" t="n">
        <v>1.9897</v>
      </c>
      <c r="BY797" t="n">
        <v>2.0098</v>
      </c>
      <c r="BZ797" t="n">
        <v>2.1998</v>
      </c>
      <c r="CA797" t="n">
        <v>2.2177</v>
      </c>
      <c r="CB797" t="n">
        <v>2.2152</v>
      </c>
      <c r="CC797" t="n">
        <v>2.2032</v>
      </c>
      <c r="CD797" t="n">
        <v>2.1861</v>
      </c>
      <c r="CE797" t="n">
        <v>2.1484</v>
      </c>
      <c r="CF797" t="n">
        <v>2.0206</v>
      </c>
      <c r="CG797" t="n">
        <v>1.9884</v>
      </c>
      <c r="CH797" t="n">
        <v>1.9759</v>
      </c>
      <c r="CI797" t="n">
        <v>1.9669</v>
      </c>
    </row>
    <row r="798">
      <c r="A798" s="1112" t="n">
        <v>45405</v>
      </c>
      <c r="B798" s="63" t="n">
        <v>209522</v>
      </c>
      <c r="AQ798" t="n">
        <v>2.7253</v>
      </c>
      <c r="AR798" t="n">
        <v>2.7011</v>
      </c>
      <c r="AS798" t="n">
        <v>2.6631</v>
      </c>
      <c r="AT798" t="n">
        <v>2.6102</v>
      </c>
      <c r="AU798" t="n">
        <v>2.5498</v>
      </c>
      <c r="AV798" t="n">
        <v>2.3488</v>
      </c>
      <c r="AW798" t="n">
        <v>2.2796</v>
      </c>
      <c r="AX798" t="n">
        <v>2.2317</v>
      </c>
      <c r="AY798" t="n">
        <v>2.2035</v>
      </c>
      <c r="AZ798" t="n">
        <v>2.1976</v>
      </c>
      <c r="BA798" t="n">
        <v>2.2091</v>
      </c>
      <c r="BB798" t="n">
        <v>2.4149</v>
      </c>
      <c r="BC798" t="n">
        <v>2.4125</v>
      </c>
      <c r="BD798" t="n">
        <v>2.4006</v>
      </c>
      <c r="BE798" t="n">
        <v>2.3771</v>
      </c>
      <c r="BF798" t="n">
        <v>2.344</v>
      </c>
      <c r="BG798" t="n">
        <v>2.301</v>
      </c>
      <c r="BH798" t="n">
        <v>2.1242</v>
      </c>
      <c r="BI798" t="n">
        <v>2.0866</v>
      </c>
      <c r="BJ798" t="n">
        <v>2.0678</v>
      </c>
      <c r="BK798" t="n">
        <v>2.0655</v>
      </c>
      <c r="BL798" t="n">
        <v>2.0768</v>
      </c>
      <c r="BM798" t="n">
        <v>2.0928</v>
      </c>
      <c r="BN798" t="n">
        <v>2.2781</v>
      </c>
      <c r="BO798" t="n">
        <v>2.2897</v>
      </c>
      <c r="BP798" t="n">
        <v>2.2823</v>
      </c>
      <c r="BQ798" t="n">
        <v>2.2621</v>
      </c>
      <c r="BR798" t="n">
        <v>2.2362</v>
      </c>
      <c r="BS798" t="n">
        <v>2.1917</v>
      </c>
      <c r="BT798" t="n">
        <v>2.0539</v>
      </c>
      <c r="BU798" t="n">
        <v>2.0168</v>
      </c>
      <c r="BV798" t="n">
        <v>1.9922</v>
      </c>
      <c r="BW798" t="n">
        <v>1.9911</v>
      </c>
      <c r="BX798" t="n">
        <v>2.0057</v>
      </c>
      <c r="BY798" t="n">
        <v>2.0258</v>
      </c>
      <c r="BZ798" t="n">
        <v>2.2158</v>
      </c>
      <c r="CA798" t="n">
        <v>2.2337</v>
      </c>
      <c r="CB798" t="n">
        <v>2.2312</v>
      </c>
      <c r="CC798" t="n">
        <v>2.2192</v>
      </c>
      <c r="CD798" t="n">
        <v>2.2021</v>
      </c>
      <c r="CE798" t="n">
        <v>2.1644</v>
      </c>
      <c r="CF798" t="n">
        <v>2.0366</v>
      </c>
      <c r="CG798" t="n">
        <v>2.0044</v>
      </c>
      <c r="CH798" t="n">
        <v>1.9919</v>
      </c>
      <c r="CI798" t="n">
        <v>1.9829</v>
      </c>
    </row>
    <row r="799">
      <c r="A799" s="1112" t="n">
        <v>45406</v>
      </c>
      <c r="B799" s="63" t="n">
        <v>176411</v>
      </c>
      <c r="AQ799" t="n">
        <v>2.7343</v>
      </c>
      <c r="AR799" t="n">
        <v>2.7087</v>
      </c>
      <c r="AS799" t="n">
        <v>2.6688</v>
      </c>
      <c r="AT799" t="n">
        <v>2.615</v>
      </c>
      <c r="AU799" t="n">
        <v>2.5536</v>
      </c>
      <c r="AV799" t="n">
        <v>2.3508</v>
      </c>
      <c r="AW799" t="n">
        <v>2.2816</v>
      </c>
      <c r="AX799" t="n">
        <v>2.2339</v>
      </c>
      <c r="AY799" t="n">
        <v>2.2058</v>
      </c>
      <c r="AZ799" t="n">
        <v>2.1997</v>
      </c>
      <c r="BA799" t="n">
        <v>2.2106</v>
      </c>
      <c r="BB799" t="n">
        <v>2.417</v>
      </c>
      <c r="BC799" t="n">
        <v>2.4162</v>
      </c>
      <c r="BD799" t="n">
        <v>2.4057</v>
      </c>
      <c r="BE799" t="n">
        <v>2.3825</v>
      </c>
      <c r="BF799" t="n">
        <v>2.3494</v>
      </c>
      <c r="BG799" t="n">
        <v>2.3063</v>
      </c>
      <c r="BH799" t="n">
        <v>2.1294</v>
      </c>
      <c r="BI799" t="n">
        <v>2.0914</v>
      </c>
      <c r="BJ799" t="n">
        <v>2.0722</v>
      </c>
      <c r="BK799" t="n">
        <v>2.0692</v>
      </c>
      <c r="BL799" t="n">
        <v>2.0791</v>
      </c>
      <c r="BM799" t="n">
        <v>2.0951</v>
      </c>
      <c r="BN799" t="n">
        <v>2.2804</v>
      </c>
      <c r="BO799" t="n">
        <v>2.292</v>
      </c>
      <c r="BP799" t="n">
        <v>2.2846</v>
      </c>
      <c r="BQ799" t="n">
        <v>2.2644</v>
      </c>
      <c r="BR799" t="n">
        <v>2.2385</v>
      </c>
      <c r="BS799" t="n">
        <v>2.194</v>
      </c>
      <c r="BT799" t="n">
        <v>2.0562</v>
      </c>
      <c r="BU799" t="n">
        <v>2.0191</v>
      </c>
      <c r="BV799" t="n">
        <v>1.9945</v>
      </c>
      <c r="BW799" t="n">
        <v>1.9934</v>
      </c>
      <c r="BX799" t="n">
        <v>2.008</v>
      </c>
      <c r="BY799" t="n">
        <v>2.0281</v>
      </c>
      <c r="BZ799" t="n">
        <v>2.2181</v>
      </c>
      <c r="CA799" t="n">
        <v>2.236</v>
      </c>
      <c r="CB799" t="n">
        <v>2.2335</v>
      </c>
      <c r="CC799" t="n">
        <v>2.2215</v>
      </c>
      <c r="CD799" t="n">
        <v>2.2044</v>
      </c>
      <c r="CE799" t="n">
        <v>2.1667</v>
      </c>
      <c r="CF799" t="n">
        <v>2.0389</v>
      </c>
      <c r="CG799" t="n">
        <v>2.0067</v>
      </c>
      <c r="CH799" t="n">
        <v>1.9942</v>
      </c>
      <c r="CI799" t="n">
        <v>1.9852</v>
      </c>
    </row>
    <row r="800">
      <c r="A800" s="1112" t="n">
        <v>45407</v>
      </c>
      <c r="B800" s="63" t="n">
        <v>192729</v>
      </c>
      <c r="AQ800" t="n">
        <v>2.7582</v>
      </c>
      <c r="AR800" t="n">
        <v>2.7333</v>
      </c>
      <c r="AS800" t="n">
        <v>2.6919</v>
      </c>
      <c r="AT800" t="n">
        <v>2.6347</v>
      </c>
      <c r="AU800" t="n">
        <v>2.5698</v>
      </c>
      <c r="AV800" t="n">
        <v>2.3633</v>
      </c>
      <c r="AW800" t="n">
        <v>2.2945</v>
      </c>
      <c r="AX800" t="n">
        <v>2.2489</v>
      </c>
      <c r="AY800" t="n">
        <v>2.2217</v>
      </c>
      <c r="AZ800" t="n">
        <v>2.2161</v>
      </c>
      <c r="BA800" t="n">
        <v>2.228</v>
      </c>
      <c r="BB800" t="n">
        <v>2.4342</v>
      </c>
      <c r="BC800" t="n">
        <v>2.4338</v>
      </c>
      <c r="BD800" t="n">
        <v>2.4234</v>
      </c>
      <c r="BE800" t="n">
        <v>2.3999</v>
      </c>
      <c r="BF800" t="n">
        <v>2.3668</v>
      </c>
      <c r="BG800" t="n">
        <v>2.3236</v>
      </c>
      <c r="BH800" t="n">
        <v>2.1466</v>
      </c>
      <c r="BI800" t="n">
        <v>2.1084</v>
      </c>
      <c r="BJ800" t="n">
        <v>2.0889</v>
      </c>
      <c r="BK800" t="n">
        <v>2.0861</v>
      </c>
      <c r="BL800" t="n">
        <v>2.0957</v>
      </c>
      <c r="BM800" t="n">
        <v>2.1113</v>
      </c>
      <c r="BN800" t="n">
        <v>2.2963</v>
      </c>
      <c r="BO800" t="n">
        <v>2.3076</v>
      </c>
      <c r="BP800" t="n">
        <v>2.2998</v>
      </c>
      <c r="BQ800" t="n">
        <v>2.2793</v>
      </c>
      <c r="BR800" t="n">
        <v>2.2531</v>
      </c>
      <c r="BS800" t="n">
        <v>2.2082</v>
      </c>
      <c r="BT800" t="n">
        <v>2.0701</v>
      </c>
      <c r="BU800" t="n">
        <v>2.0327</v>
      </c>
      <c r="BV800" t="n">
        <v>2.0077</v>
      </c>
      <c r="BW800" t="n">
        <v>2.0063</v>
      </c>
      <c r="BX800" t="n">
        <v>2.0205</v>
      </c>
      <c r="BY800" t="n">
        <v>2.0403</v>
      </c>
      <c r="BZ800" t="n">
        <v>2.23</v>
      </c>
      <c r="CA800" t="n">
        <v>2.2475</v>
      </c>
      <c r="CB800" t="n">
        <v>2.2447</v>
      </c>
      <c r="CC800" t="n">
        <v>2.2324</v>
      </c>
      <c r="CD800" t="n">
        <v>2.2149</v>
      </c>
      <c r="CE800" t="n">
        <v>2.1769</v>
      </c>
      <c r="CF800" t="n">
        <v>2.0488</v>
      </c>
      <c r="CG800" t="n">
        <v>2.0162</v>
      </c>
      <c r="CH800" t="n">
        <v>1.9997</v>
      </c>
      <c r="CI800" t="n">
        <v>1.9907</v>
      </c>
    </row>
    <row r="801">
      <c r="A801" s="1112" t="n">
        <v>45408</v>
      </c>
      <c r="B801" s="63" t="n">
        <v>179922</v>
      </c>
      <c r="AQ801" t="n">
        <v>2.7646</v>
      </c>
      <c r="AR801" t="n">
        <v>2.744</v>
      </c>
      <c r="AS801" t="n">
        <v>2.705</v>
      </c>
      <c r="AT801" t="n">
        <v>2.6497</v>
      </c>
      <c r="AU801" t="n">
        <v>2.5851</v>
      </c>
      <c r="AV801" t="n">
        <v>2.3768</v>
      </c>
      <c r="AW801" t="n">
        <v>2.3069</v>
      </c>
      <c r="AX801" t="n">
        <v>2.2591</v>
      </c>
      <c r="AY801" t="n">
        <v>2.2311</v>
      </c>
      <c r="AZ801" t="n">
        <v>2.2245</v>
      </c>
      <c r="BA801" t="n">
        <v>2.2361</v>
      </c>
      <c r="BB801" t="n">
        <v>2.4406</v>
      </c>
      <c r="BC801" t="n">
        <v>2.4401</v>
      </c>
      <c r="BD801" t="n">
        <v>2.4295</v>
      </c>
      <c r="BE801" t="n">
        <v>2.4053</v>
      </c>
      <c r="BF801" t="n">
        <v>2.3715</v>
      </c>
      <c r="BG801" t="n">
        <v>2.3281</v>
      </c>
      <c r="BH801" t="n">
        <v>2.1509</v>
      </c>
      <c r="BI801" t="n">
        <v>2.1117</v>
      </c>
      <c r="BJ801" t="n">
        <v>2.0911</v>
      </c>
      <c r="BK801" t="n">
        <v>2.0877</v>
      </c>
      <c r="BL801" t="n">
        <v>2.0973</v>
      </c>
      <c r="BM801" t="n">
        <v>2.1129</v>
      </c>
      <c r="BN801" t="n">
        <v>2.2979</v>
      </c>
      <c r="BO801" t="n">
        <v>2.3092</v>
      </c>
      <c r="BP801" t="n">
        <v>2.3014</v>
      </c>
      <c r="BQ801" t="n">
        <v>2.2809</v>
      </c>
      <c r="BR801" t="n">
        <v>2.2547</v>
      </c>
      <c r="BS801" t="n">
        <v>2.2098</v>
      </c>
      <c r="BT801" t="n">
        <v>2.0717</v>
      </c>
      <c r="BU801" t="n">
        <v>2.0343</v>
      </c>
      <c r="BV801" t="n">
        <v>2.0093</v>
      </c>
      <c r="BW801" t="n">
        <v>2.0079</v>
      </c>
      <c r="BX801" t="n">
        <v>2.0221</v>
      </c>
      <c r="BY801" t="n">
        <v>2.0419</v>
      </c>
      <c r="BZ801" t="n">
        <v>2.2316</v>
      </c>
      <c r="CA801" t="n">
        <v>2.2491</v>
      </c>
      <c r="CB801" t="n">
        <v>2.2463</v>
      </c>
      <c r="CC801" t="n">
        <v>2.234</v>
      </c>
      <c r="CD801" t="n">
        <v>2.2165</v>
      </c>
      <c r="CE801" t="n">
        <v>2.1785</v>
      </c>
      <c r="CF801" t="n">
        <v>2.0504</v>
      </c>
      <c r="CG801" t="n">
        <v>2.0178</v>
      </c>
      <c r="CH801" t="n">
        <v>2.0013</v>
      </c>
      <c r="CI801" t="n">
        <v>1.9923</v>
      </c>
    </row>
    <row r="802">
      <c r="A802" s="1112" t="n">
        <v>45411</v>
      </c>
      <c r="B802" s="63" t="n">
        <v>170802</v>
      </c>
      <c r="AQ802" t="n">
        <v>2.7487</v>
      </c>
      <c r="AR802" t="n">
        <v>2.7309</v>
      </c>
      <c r="AS802" t="n">
        <v>2.6916</v>
      </c>
      <c r="AT802" t="n">
        <v>2.6355</v>
      </c>
      <c r="AU802" t="n">
        <v>2.5697</v>
      </c>
      <c r="AV802" t="n">
        <v>2.3578</v>
      </c>
      <c r="AW802" t="n">
        <v>2.2867</v>
      </c>
      <c r="AX802" t="n">
        <v>2.2388</v>
      </c>
      <c r="AY802" t="n">
        <v>2.2112</v>
      </c>
      <c r="AZ802" t="n">
        <v>2.2054</v>
      </c>
      <c r="BA802" t="n">
        <v>2.2187</v>
      </c>
      <c r="BB802" t="n">
        <v>2.4216</v>
      </c>
      <c r="BC802" t="n">
        <v>2.4209</v>
      </c>
      <c r="BD802" t="n">
        <v>2.4099</v>
      </c>
      <c r="BE802" t="n">
        <v>2.3857</v>
      </c>
      <c r="BF802" t="n">
        <v>2.3516</v>
      </c>
      <c r="BG802" t="n">
        <v>2.307</v>
      </c>
      <c r="BH802" t="n">
        <v>2.1261</v>
      </c>
      <c r="BI802" t="n">
        <v>2.0891</v>
      </c>
      <c r="BJ802" t="n">
        <v>2.0697</v>
      </c>
      <c r="BK802" t="n">
        <v>2.0663</v>
      </c>
      <c r="BL802" t="n">
        <v>2.0759</v>
      </c>
      <c r="BM802" t="n">
        <v>2.0915</v>
      </c>
      <c r="BN802" t="n">
        <v>2.2765</v>
      </c>
      <c r="BO802" t="n">
        <v>2.2878</v>
      </c>
      <c r="BP802" t="n">
        <v>2.28</v>
      </c>
      <c r="BQ802" t="n">
        <v>2.2595</v>
      </c>
      <c r="BR802" t="n">
        <v>2.2333</v>
      </c>
      <c r="BS802" t="n">
        <v>2.1884</v>
      </c>
      <c r="BT802" t="n">
        <v>2.0503</v>
      </c>
      <c r="BU802" t="n">
        <v>2.0129</v>
      </c>
      <c r="BV802" t="n">
        <v>1.9879</v>
      </c>
      <c r="BW802" t="n">
        <v>1.9865</v>
      </c>
      <c r="BX802" t="n">
        <v>2.0007</v>
      </c>
      <c r="BY802" t="n">
        <v>2.0205</v>
      </c>
      <c r="BZ802" t="n">
        <v>2.2102</v>
      </c>
      <c r="CA802" t="n">
        <v>2.2277</v>
      </c>
      <c r="CB802" t="n">
        <v>2.2249</v>
      </c>
      <c r="CC802" t="n">
        <v>2.2126</v>
      </c>
      <c r="CD802" t="n">
        <v>2.1951</v>
      </c>
      <c r="CE802" t="n">
        <v>2.1571</v>
      </c>
      <c r="CF802" t="n">
        <v>2.029</v>
      </c>
      <c r="CG802" t="n">
        <v>1.9964</v>
      </c>
      <c r="CH802" t="n">
        <v>1.9799</v>
      </c>
      <c r="CI802" t="n">
        <v>1.9709</v>
      </c>
    </row>
    <row r="803">
      <c r="A803" s="1112" t="n">
        <v>45412</v>
      </c>
      <c r="B803" s="63" t="n">
        <v>188777</v>
      </c>
      <c r="AQ803" s="28" t="n">
        <v>2.7108</v>
      </c>
      <c r="AR803" t="n">
        <v>2.6912</v>
      </c>
      <c r="AS803" t="n">
        <v>2.6541</v>
      </c>
      <c r="AT803" t="n">
        <v>2.601</v>
      </c>
      <c r="AU803" t="n">
        <v>2.538</v>
      </c>
      <c r="AV803" t="n">
        <v>2.3283</v>
      </c>
      <c r="AW803" t="n">
        <v>2.2593</v>
      </c>
      <c r="AX803" t="n">
        <v>2.2141</v>
      </c>
      <c r="AY803" t="n">
        <v>2.1887</v>
      </c>
      <c r="AZ803" t="n">
        <v>2.1843</v>
      </c>
      <c r="BA803" t="n">
        <v>2.1983</v>
      </c>
      <c r="BB803" t="n">
        <v>2.4004</v>
      </c>
      <c r="BC803" t="n">
        <v>2.4002</v>
      </c>
      <c r="BD803" t="n">
        <v>2.3903</v>
      </c>
      <c r="BE803" t="n">
        <v>2.3674</v>
      </c>
      <c r="BF803" t="n">
        <v>2.3346</v>
      </c>
      <c r="BG803" t="n">
        <v>2.2915</v>
      </c>
      <c r="BH803" t="n">
        <v>2.111</v>
      </c>
      <c r="BI803" t="n">
        <v>2.0743</v>
      </c>
      <c r="BJ803" t="n">
        <v>2.0553</v>
      </c>
      <c r="BK803" t="n">
        <v>2.052</v>
      </c>
      <c r="BL803" t="n">
        <v>2.0618</v>
      </c>
      <c r="BM803" t="n">
        <v>2.0775</v>
      </c>
      <c r="BN803" t="n">
        <v>2.2627</v>
      </c>
      <c r="BO803" t="n">
        <v>2.2741</v>
      </c>
      <c r="BP803" t="n">
        <v>2.2665</v>
      </c>
      <c r="BQ803" t="n">
        <v>2.2461</v>
      </c>
      <c r="BR803" t="n">
        <v>2.2201</v>
      </c>
      <c r="BS803" t="n">
        <v>2.1753</v>
      </c>
      <c r="BT803" t="n">
        <v>2.0374</v>
      </c>
      <c r="BU803" t="n">
        <v>2.0001</v>
      </c>
      <c r="BV803" t="n">
        <v>1.9753</v>
      </c>
      <c r="BW803" t="n">
        <v>1.9739</v>
      </c>
      <c r="BX803" t="n">
        <v>1.9881</v>
      </c>
      <c r="BY803" t="n">
        <v>2.0079</v>
      </c>
      <c r="BZ803" t="n">
        <v>2.1976</v>
      </c>
      <c r="CA803" t="n">
        <v>2.2151</v>
      </c>
      <c r="CB803" t="n">
        <v>2.2123</v>
      </c>
      <c r="CC803" t="n">
        <v>2.2</v>
      </c>
      <c r="CD803" t="n">
        <v>2.1825</v>
      </c>
      <c r="CE803" t="n">
        <v>2.1445</v>
      </c>
      <c r="CF803" t="n">
        <v>2.0164</v>
      </c>
      <c r="CG803" t="n">
        <v>1.9838</v>
      </c>
      <c r="CH803" t="n">
        <v>1.9673</v>
      </c>
      <c r="CI803" t="n">
        <v>1.9583</v>
      </c>
    </row>
    <row r="804">
      <c r="A804" s="104" t="n">
        <v>45413</v>
      </c>
      <c r="B804" s="63" t="n">
        <v>243794</v>
      </c>
      <c r="AR804" t="n">
        <v>2.5774</v>
      </c>
      <c r="AS804" t="n">
        <v>2.5451</v>
      </c>
      <c r="AT804" t="n">
        <v>2.4984</v>
      </c>
      <c r="AU804" t="n">
        <v>2.4417</v>
      </c>
      <c r="AV804" t="n">
        <v>2.2393</v>
      </c>
      <c r="AW804" t="n">
        <v>2.1742</v>
      </c>
      <c r="AX804" t="n">
        <v>2.1319</v>
      </c>
      <c r="AY804" t="n">
        <v>2.1091</v>
      </c>
      <c r="AZ804" t="n">
        <v>2.1062</v>
      </c>
      <c r="BA804" t="n">
        <v>2.1207</v>
      </c>
      <c r="BB804" t="n">
        <v>2.323</v>
      </c>
      <c r="BC804" t="n">
        <v>2.3221</v>
      </c>
      <c r="BD804" t="n">
        <v>2.3122</v>
      </c>
      <c r="BE804" t="n">
        <v>2.292</v>
      </c>
      <c r="BF804" t="n">
        <v>2.2627</v>
      </c>
      <c r="BG804" t="n">
        <v>2.2237</v>
      </c>
      <c r="BH804" t="n">
        <v>2.0435</v>
      </c>
      <c r="BI804" t="n">
        <v>2.0074</v>
      </c>
      <c r="BJ804" t="n">
        <v>1.9871</v>
      </c>
      <c r="BK804" t="n">
        <v>1.9841</v>
      </c>
      <c r="BL804" t="n">
        <v>1.9943</v>
      </c>
      <c r="BM804" t="n">
        <v>2.0104</v>
      </c>
      <c r="BN804" t="n">
        <v>2.1961</v>
      </c>
      <c r="BO804" t="n">
        <v>2.2079</v>
      </c>
      <c r="BP804" t="n">
        <v>2.2007</v>
      </c>
      <c r="BQ804" t="n">
        <v>2.1807</v>
      </c>
      <c r="BR804" t="n">
        <v>2.1551</v>
      </c>
      <c r="BS804" t="n">
        <v>2.1107</v>
      </c>
      <c r="BT804" t="n">
        <v>1.9733</v>
      </c>
      <c r="BU804" t="n">
        <v>1.9364</v>
      </c>
      <c r="BV804" t="n">
        <v>1.9121</v>
      </c>
      <c r="BW804" t="n">
        <v>1.9107</v>
      </c>
      <c r="BX804" t="n">
        <v>1.9249</v>
      </c>
      <c r="BY804" t="n">
        <v>1.9447</v>
      </c>
      <c r="BZ804" t="n">
        <v>2.1344</v>
      </c>
      <c r="CA804" t="n">
        <v>2.1519</v>
      </c>
      <c r="CB804" t="n">
        <v>2.1491</v>
      </c>
      <c r="CC804" t="n">
        <v>2.1368</v>
      </c>
      <c r="CD804" t="n">
        <v>2.1193</v>
      </c>
      <c r="CE804" t="n">
        <v>2.0813</v>
      </c>
      <c r="CF804" t="n">
        <v>1.9532</v>
      </c>
      <c r="CG804" t="n">
        <v>1.9206</v>
      </c>
      <c r="CH804" t="n">
        <v>1.9041</v>
      </c>
      <c r="CI804" t="n">
        <v>1.8951</v>
      </c>
    </row>
    <row r="805">
      <c r="A805" s="1112" t="n">
        <v>45414</v>
      </c>
      <c r="B805" s="63" t="n">
        <v>205734</v>
      </c>
      <c r="AR805" t="n">
        <v>2.5965</v>
      </c>
      <c r="AS805" t="n">
        <v>2.5618</v>
      </c>
      <c r="AT805" t="n">
        <v>2.5147</v>
      </c>
      <c r="AU805" t="n">
        <v>2.4577</v>
      </c>
      <c r="AV805" t="n">
        <v>2.2544</v>
      </c>
      <c r="AW805" t="n">
        <v>2.1888</v>
      </c>
      <c r="AX805" t="n">
        <v>2.1465</v>
      </c>
      <c r="AY805" t="n">
        <v>2.124</v>
      </c>
      <c r="AZ805" t="n">
        <v>2.1212</v>
      </c>
      <c r="BA805" t="n">
        <v>2.1352</v>
      </c>
      <c r="BB805" t="n">
        <v>2.3373</v>
      </c>
      <c r="BC805" t="n">
        <v>2.3348</v>
      </c>
      <c r="BD805" t="n">
        <v>2.323</v>
      </c>
      <c r="BE805" t="n">
        <v>2.3018</v>
      </c>
      <c r="BF805" t="n">
        <v>2.2726</v>
      </c>
      <c r="BG805" t="n">
        <v>2.2335</v>
      </c>
      <c r="BH805" t="n">
        <v>2.0551</v>
      </c>
      <c r="BI805" t="n">
        <v>2.0195</v>
      </c>
      <c r="BJ805" t="n">
        <v>1.9999</v>
      </c>
      <c r="BK805" t="n">
        <v>1.9967</v>
      </c>
      <c r="BL805" t="n">
        <v>2.0069</v>
      </c>
      <c r="BM805" t="n">
        <v>2.0232</v>
      </c>
      <c r="BN805" t="n">
        <v>2.2089</v>
      </c>
      <c r="BO805" t="n">
        <v>2.2207</v>
      </c>
      <c r="BP805" t="n">
        <v>2.2135</v>
      </c>
      <c r="BQ805" t="n">
        <v>2.1935</v>
      </c>
      <c r="BR805" t="n">
        <v>2.1679</v>
      </c>
      <c r="BS805" t="n">
        <v>2.1235</v>
      </c>
      <c r="BT805" t="n">
        <v>1.9861</v>
      </c>
      <c r="BU805" t="n">
        <v>1.9492</v>
      </c>
      <c r="BV805" t="n">
        <v>1.9249</v>
      </c>
      <c r="BW805" t="n">
        <v>1.9235</v>
      </c>
      <c r="BX805" t="n">
        <v>1.9377</v>
      </c>
      <c r="BY805" t="n">
        <v>1.9575</v>
      </c>
      <c r="BZ805" t="n">
        <v>2.1472</v>
      </c>
      <c r="CA805" t="n">
        <v>2.1647</v>
      </c>
      <c r="CB805" t="n">
        <v>2.1619</v>
      </c>
      <c r="CC805" t="n">
        <v>2.1496</v>
      </c>
      <c r="CD805" t="n">
        <v>2.1321</v>
      </c>
      <c r="CE805" t="n">
        <v>2.0941</v>
      </c>
      <c r="CF805" t="n">
        <v>1.966</v>
      </c>
      <c r="CG805" t="n">
        <v>1.9334</v>
      </c>
      <c r="CH805" t="n">
        <v>1.9169</v>
      </c>
      <c r="CI805" t="n">
        <v>1.9079</v>
      </c>
    </row>
    <row r="806">
      <c r="A806" s="1112" t="n">
        <v>45415</v>
      </c>
      <c r="B806" s="63" t="n">
        <v>233352</v>
      </c>
      <c r="AR806" t="n">
        <v>2.5551</v>
      </c>
      <c r="AS806" t="n">
        <v>2.5265</v>
      </c>
      <c r="AT806" t="n">
        <v>2.4862</v>
      </c>
      <c r="AU806" t="n">
        <v>2.433</v>
      </c>
      <c r="AV806" t="n">
        <v>2.2298</v>
      </c>
      <c r="AW806" t="n">
        <v>2.1661</v>
      </c>
      <c r="AX806" t="n">
        <v>2.1257</v>
      </c>
      <c r="AY806" t="n">
        <v>2.1048</v>
      </c>
      <c r="AZ806" t="n">
        <v>2.1035</v>
      </c>
      <c r="BA806" t="n">
        <v>2.1187</v>
      </c>
      <c r="BB806" t="n">
        <v>2.3214</v>
      </c>
      <c r="BC806" t="n">
        <v>2.3195</v>
      </c>
      <c r="BD806" t="n">
        <v>2.3093</v>
      </c>
      <c r="BE806" t="n">
        <v>2.2892</v>
      </c>
      <c r="BF806" t="n">
        <v>2.2611</v>
      </c>
      <c r="BG806" t="n">
        <v>2.2234</v>
      </c>
      <c r="BH806" t="n">
        <v>2.0456</v>
      </c>
      <c r="BI806" t="n">
        <v>2.0108</v>
      </c>
      <c r="BJ806" t="n">
        <v>1.992</v>
      </c>
      <c r="BK806" t="n">
        <v>1.9889</v>
      </c>
      <c r="BL806" t="n">
        <v>1.9993</v>
      </c>
      <c r="BM806" t="n">
        <v>2.0157</v>
      </c>
      <c r="BN806" t="n">
        <v>2.2016</v>
      </c>
      <c r="BO806" t="n">
        <v>2.2135</v>
      </c>
      <c r="BP806" t="n">
        <v>2.2065</v>
      </c>
      <c r="BQ806" t="n">
        <v>2.1866</v>
      </c>
      <c r="BR806" t="n">
        <v>2.1612</v>
      </c>
      <c r="BS806" t="n">
        <v>2.1169</v>
      </c>
      <c r="BT806" t="n">
        <v>1.9797</v>
      </c>
      <c r="BU806" t="n">
        <v>1.9429</v>
      </c>
      <c r="BV806" t="n">
        <v>1.9188</v>
      </c>
      <c r="BW806" t="n">
        <v>1.9174</v>
      </c>
      <c r="BX806" t="n">
        <v>1.9316</v>
      </c>
      <c r="BY806" t="n">
        <v>1.9514</v>
      </c>
      <c r="BZ806" t="n">
        <v>2.1411</v>
      </c>
      <c r="CA806" t="n">
        <v>2.1586</v>
      </c>
      <c r="CB806" t="n">
        <v>2.1558</v>
      </c>
      <c r="CC806" t="n">
        <v>2.1435</v>
      </c>
      <c r="CD806" t="n">
        <v>2.126</v>
      </c>
      <c r="CE806" t="n">
        <v>2.088</v>
      </c>
      <c r="CF806" t="n">
        <v>1.9599</v>
      </c>
      <c r="CG806" t="n">
        <v>1.9273</v>
      </c>
      <c r="CH806" t="n">
        <v>1.9108</v>
      </c>
      <c r="CI806" t="n">
        <v>1.9018</v>
      </c>
    </row>
    <row r="807">
      <c r="A807" s="104" t="n">
        <v>45418</v>
      </c>
      <c r="B807" s="63" t="n">
        <v>154069</v>
      </c>
      <c r="AR807" t="n">
        <v>2.5882</v>
      </c>
      <c r="AS807" t="n">
        <v>2.5564</v>
      </c>
      <c r="AT807" t="n">
        <v>2.5135</v>
      </c>
      <c r="AU807" t="n">
        <v>2.459</v>
      </c>
      <c r="AV807" t="n">
        <v>2.2549</v>
      </c>
      <c r="AW807" t="n">
        <v>2.1887</v>
      </c>
      <c r="AX807" t="n">
        <v>2.1467</v>
      </c>
      <c r="AY807" t="n">
        <v>2.1253</v>
      </c>
      <c r="AZ807" t="n">
        <v>2.1237</v>
      </c>
      <c r="BA807" t="n">
        <v>2.1388</v>
      </c>
      <c r="BB807" t="n">
        <v>2.3411</v>
      </c>
      <c r="BC807" t="n">
        <v>2.3391</v>
      </c>
      <c r="BD807" t="n">
        <v>2.328</v>
      </c>
      <c r="BE807" t="n">
        <v>2.307</v>
      </c>
      <c r="BF807" t="n">
        <v>2.2782</v>
      </c>
      <c r="BG807" t="n">
        <v>2.2405</v>
      </c>
      <c r="BH807" t="n">
        <v>2.0627</v>
      </c>
      <c r="BI807" t="n">
        <v>2.0279</v>
      </c>
      <c r="BJ807" t="n">
        <v>2.0091</v>
      </c>
      <c r="BK807" t="n">
        <v>2.006</v>
      </c>
      <c r="BL807" t="n">
        <v>2.0164</v>
      </c>
      <c r="BM807" t="n">
        <v>2.0328</v>
      </c>
      <c r="BN807" t="n">
        <v>2.2187</v>
      </c>
      <c r="BO807" t="n">
        <v>2.2306</v>
      </c>
      <c r="BP807" t="n">
        <v>2.2236</v>
      </c>
      <c r="BQ807" t="n">
        <v>2.2037</v>
      </c>
      <c r="BR807" t="n">
        <v>2.1783</v>
      </c>
      <c r="BS807" t="n">
        <v>2.134</v>
      </c>
      <c r="BT807" t="n">
        <v>1.9968</v>
      </c>
      <c r="BU807" t="n">
        <v>1.96</v>
      </c>
      <c r="BV807" t="n">
        <v>1.9359</v>
      </c>
      <c r="BW807" t="n">
        <v>1.9345</v>
      </c>
      <c r="BX807" t="n">
        <v>1.9487</v>
      </c>
      <c r="BY807" t="n">
        <v>1.9685</v>
      </c>
      <c r="BZ807" t="n">
        <v>2.1582</v>
      </c>
      <c r="CA807" t="n">
        <v>2.1757</v>
      </c>
      <c r="CB807" t="n">
        <v>2.1729</v>
      </c>
      <c r="CC807" t="n">
        <v>2.1606</v>
      </c>
      <c r="CD807" t="n">
        <v>2.1431</v>
      </c>
      <c r="CE807" t="n">
        <v>2.1051</v>
      </c>
      <c r="CF807" t="n">
        <v>1.977</v>
      </c>
      <c r="CG807" t="n">
        <v>1.9444</v>
      </c>
      <c r="CH807" t="n">
        <v>1.9279</v>
      </c>
      <c r="CI807" t="n">
        <v>1.9189</v>
      </c>
    </row>
    <row r="808">
      <c r="A808" s="1112" t="n">
        <v>45419</v>
      </c>
      <c r="B808" s="63" t="n">
        <v>265176</v>
      </c>
      <c r="AR808" t="n">
        <v>2.5434</v>
      </c>
      <c r="AS808" t="n">
        <v>2.5183</v>
      </c>
      <c r="AT808" t="n">
        <v>2.483</v>
      </c>
      <c r="AU808" t="n">
        <v>2.4337</v>
      </c>
      <c r="AV808" t="n">
        <v>2.2364</v>
      </c>
      <c r="AW808" t="n">
        <v>2.1702</v>
      </c>
      <c r="AX808" t="n">
        <v>2.1301</v>
      </c>
      <c r="AY808" t="n">
        <v>2.1107</v>
      </c>
      <c r="AZ808" t="n">
        <v>2.1107</v>
      </c>
      <c r="BA808" t="n">
        <v>2.1272</v>
      </c>
      <c r="BB808" t="n">
        <v>2.3283</v>
      </c>
      <c r="BC808" t="n">
        <v>2.3264</v>
      </c>
      <c r="BD808" t="n">
        <v>2.3154</v>
      </c>
      <c r="BE808" t="n">
        <v>2.2944</v>
      </c>
      <c r="BF808" t="n">
        <v>2.2657</v>
      </c>
      <c r="BG808" t="n">
        <v>2.2283</v>
      </c>
      <c r="BH808" t="n">
        <v>2.051</v>
      </c>
      <c r="BI808" t="n">
        <v>2.0171</v>
      </c>
      <c r="BJ808" t="n">
        <v>1.9991</v>
      </c>
      <c r="BK808" t="n">
        <v>1.9963</v>
      </c>
      <c r="BL808" t="n">
        <v>2.0067</v>
      </c>
      <c r="BM808" t="n">
        <v>2.0231</v>
      </c>
      <c r="BN808" t="n">
        <v>2.209</v>
      </c>
      <c r="BO808" t="n">
        <v>2.2209</v>
      </c>
      <c r="BP808" t="n">
        <v>2.2139</v>
      </c>
      <c r="BQ808" t="n">
        <v>2.194</v>
      </c>
      <c r="BR808" t="n">
        <v>2.1686</v>
      </c>
      <c r="BS808" t="n">
        <v>2.1243</v>
      </c>
      <c r="BT808" t="n">
        <v>1.9871</v>
      </c>
      <c r="BU808" t="n">
        <v>1.9503</v>
      </c>
      <c r="BV808" t="n">
        <v>1.9262</v>
      </c>
      <c r="BW808" t="n">
        <v>1.9248</v>
      </c>
      <c r="BX808" t="n">
        <v>1.939</v>
      </c>
      <c r="BY808" t="n">
        <v>1.9588</v>
      </c>
      <c r="BZ808" t="n">
        <v>2.1485</v>
      </c>
      <c r="CA808" t="n">
        <v>2.166</v>
      </c>
      <c r="CB808" t="n">
        <v>2.1632</v>
      </c>
      <c r="CC808" t="n">
        <v>2.1509</v>
      </c>
      <c r="CD808" t="n">
        <v>2.1334</v>
      </c>
      <c r="CE808" t="n">
        <v>2.0954</v>
      </c>
      <c r="CF808" t="n">
        <v>1.9673</v>
      </c>
      <c r="CG808" t="n">
        <v>1.9347</v>
      </c>
      <c r="CH808" t="n">
        <v>1.9182</v>
      </c>
      <c r="CI808" t="n">
        <v>1.9092</v>
      </c>
    </row>
    <row r="809">
      <c r="A809" s="1112" t="n">
        <v>45420</v>
      </c>
      <c r="B809" s="63" t="n">
        <v>258173</v>
      </c>
      <c r="AR809" t="n">
        <v>2.5318</v>
      </c>
      <c r="AS809" t="n">
        <v>2.5095</v>
      </c>
      <c r="AT809" t="n">
        <v>2.4754</v>
      </c>
      <c r="AU809" t="n">
        <v>2.4273</v>
      </c>
      <c r="AV809" t="n">
        <v>2.2342</v>
      </c>
      <c r="AW809" t="n">
        <v>2.169</v>
      </c>
      <c r="AX809" t="n">
        <v>2.1287</v>
      </c>
      <c r="AY809" t="n">
        <v>2.1098</v>
      </c>
      <c r="AZ809" t="n">
        <v>2.1103</v>
      </c>
      <c r="BA809" t="n">
        <v>2.1276</v>
      </c>
      <c r="BB809" t="n">
        <v>2.3297</v>
      </c>
      <c r="BC809" t="n">
        <v>2.3274</v>
      </c>
      <c r="BD809" t="n">
        <v>2.3156</v>
      </c>
      <c r="BE809" t="n">
        <v>2.2944</v>
      </c>
      <c r="BF809" t="n">
        <v>2.2657</v>
      </c>
      <c r="BG809" t="n">
        <v>2.2285</v>
      </c>
      <c r="BH809" t="n">
        <v>2.0515</v>
      </c>
      <c r="BI809" t="n">
        <v>2.0179</v>
      </c>
      <c r="BJ809" t="n">
        <v>2.0002</v>
      </c>
      <c r="BK809" t="n">
        <v>1.9972</v>
      </c>
      <c r="BL809" t="n">
        <v>2.0076</v>
      </c>
      <c r="BM809" t="n">
        <v>2.024</v>
      </c>
      <c r="BN809" t="n">
        <v>2.2099</v>
      </c>
      <c r="BO809" t="n">
        <v>2.2218</v>
      </c>
      <c r="BP809" t="n">
        <v>2.2148</v>
      </c>
      <c r="BQ809" t="n">
        <v>2.1949</v>
      </c>
      <c r="BR809" t="n">
        <v>2.1695</v>
      </c>
      <c r="BS809" t="n">
        <v>2.1252</v>
      </c>
      <c r="BT809" t="n">
        <v>1.988</v>
      </c>
      <c r="BU809" t="n">
        <v>1.9512</v>
      </c>
      <c r="BV809" t="n">
        <v>1.9271</v>
      </c>
      <c r="BW809" t="n">
        <v>1.9257</v>
      </c>
      <c r="BX809" t="n">
        <v>1.9399</v>
      </c>
      <c r="BY809" t="n">
        <v>1.9597</v>
      </c>
      <c r="BZ809" t="n">
        <v>2.1494</v>
      </c>
      <c r="CA809" t="n">
        <v>2.1669</v>
      </c>
      <c r="CB809" t="n">
        <v>2.1641</v>
      </c>
      <c r="CC809" t="n">
        <v>2.1518</v>
      </c>
      <c r="CD809" t="n">
        <v>2.1343</v>
      </c>
      <c r="CE809" t="n">
        <v>2.0963</v>
      </c>
      <c r="CF809" t="n">
        <v>1.9682</v>
      </c>
      <c r="CG809" t="n">
        <v>1.9356</v>
      </c>
      <c r="CH809" t="n">
        <v>1.9191</v>
      </c>
      <c r="CI809" t="n">
        <v>1.9101</v>
      </c>
    </row>
    <row r="810">
      <c r="A810" s="1112" t="n">
        <v>45421</v>
      </c>
      <c r="B810" s="63" t="n">
        <v>195434</v>
      </c>
      <c r="AR810" t="n">
        <v>2.5418</v>
      </c>
      <c r="AS810" t="n">
        <v>2.5218</v>
      </c>
      <c r="AT810" t="n">
        <v>2.4894</v>
      </c>
      <c r="AU810" t="n">
        <v>2.4422</v>
      </c>
      <c r="AV810" t="n">
        <v>2.2478</v>
      </c>
      <c r="AW810" t="n">
        <v>2.1815</v>
      </c>
      <c r="AX810" t="n">
        <v>2.1394</v>
      </c>
      <c r="AY810" t="n">
        <v>2.1193</v>
      </c>
      <c r="AZ810" t="n">
        <v>2.1194</v>
      </c>
      <c r="BA810" t="n">
        <v>2.137</v>
      </c>
      <c r="BB810" t="n">
        <v>2.3391</v>
      </c>
      <c r="BC810" t="n">
        <v>2.3358</v>
      </c>
      <c r="BD810" t="n">
        <v>2.3233</v>
      </c>
      <c r="BE810" t="n">
        <v>2.301</v>
      </c>
      <c r="BF810" t="n">
        <v>2.2715</v>
      </c>
      <c r="BG810" t="n">
        <v>2.2338</v>
      </c>
      <c r="BH810" t="n">
        <v>2.0565</v>
      </c>
      <c r="BI810" t="n">
        <v>2.0225</v>
      </c>
      <c r="BJ810" t="n">
        <v>2.0048</v>
      </c>
      <c r="BK810" t="n">
        <v>2.0018</v>
      </c>
      <c r="BL810" t="n">
        <v>2.0122</v>
      </c>
      <c r="BM810" t="n">
        <v>2.0286</v>
      </c>
      <c r="BN810" t="n">
        <v>2.2145</v>
      </c>
      <c r="BO810" t="n">
        <v>2.2264</v>
      </c>
      <c r="BP810" t="n">
        <v>2.2194</v>
      </c>
      <c r="BQ810" t="n">
        <v>2.1995</v>
      </c>
      <c r="BR810" t="n">
        <v>2.1741</v>
      </c>
      <c r="BS810" t="n">
        <v>2.1298</v>
      </c>
      <c r="BT810" t="n">
        <v>1.9926</v>
      </c>
      <c r="BU810" t="n">
        <v>1.9558</v>
      </c>
      <c r="BV810" t="n">
        <v>1.9317</v>
      </c>
      <c r="BW810" t="n">
        <v>1.9303</v>
      </c>
      <c r="BX810" t="n">
        <v>1.9445</v>
      </c>
      <c r="BY810" t="n">
        <v>1.9643</v>
      </c>
      <c r="BZ810" t="n">
        <v>2.154</v>
      </c>
      <c r="CA810" t="n">
        <v>2.1715</v>
      </c>
      <c r="CB810" t="n">
        <v>2.1687</v>
      </c>
      <c r="CC810" t="n">
        <v>2.1564</v>
      </c>
      <c r="CD810" t="n">
        <v>2.1389</v>
      </c>
      <c r="CE810" t="n">
        <v>2.1009</v>
      </c>
      <c r="CF810" t="n">
        <v>1.9728</v>
      </c>
      <c r="CG810" t="n">
        <v>1.9402</v>
      </c>
      <c r="CH810" t="n">
        <v>1.9237</v>
      </c>
      <c r="CI810" t="n">
        <v>1.9147</v>
      </c>
    </row>
    <row r="811">
      <c r="A811" s="1112" t="n">
        <v>45422</v>
      </c>
      <c r="B811" s="63" t="n">
        <v>226697</v>
      </c>
      <c r="AR811" t="n">
        <v>2.4997</v>
      </c>
      <c r="AS811" t="n">
        <v>2.485</v>
      </c>
      <c r="AT811" t="n">
        <v>2.4569</v>
      </c>
      <c r="AU811" t="n">
        <v>2.4128</v>
      </c>
      <c r="AV811" t="n">
        <v>2.2225</v>
      </c>
      <c r="AW811" t="n">
        <v>2.1601</v>
      </c>
      <c r="AX811" t="n">
        <v>2.1192</v>
      </c>
      <c r="AY811" t="n">
        <v>2.099</v>
      </c>
      <c r="AZ811" t="n">
        <v>2.0999</v>
      </c>
      <c r="BA811" t="n">
        <v>2.1178</v>
      </c>
      <c r="BB811" t="n">
        <v>2.32</v>
      </c>
      <c r="BC811" t="n">
        <v>2.3171</v>
      </c>
      <c r="BD811" t="n">
        <v>2.3045</v>
      </c>
      <c r="BE811" t="n">
        <v>2.2828</v>
      </c>
      <c r="BF811" t="n">
        <v>2.2536</v>
      </c>
      <c r="BG811" t="n">
        <v>2.2157</v>
      </c>
      <c r="BH811" t="n">
        <v>2.0384</v>
      </c>
      <c r="BI811" t="n">
        <v>2.0044</v>
      </c>
      <c r="BJ811" t="n">
        <v>1.9867</v>
      </c>
      <c r="BK811" t="n">
        <v>1.9837</v>
      </c>
      <c r="BL811" t="n">
        <v>1.9941</v>
      </c>
      <c r="BM811" t="n">
        <v>2.0105</v>
      </c>
      <c r="BN811" t="n">
        <v>2.1964</v>
      </c>
      <c r="BO811" t="n">
        <v>2.2083</v>
      </c>
      <c r="BP811" t="n">
        <v>2.2013</v>
      </c>
      <c r="BQ811" t="n">
        <v>2.1814</v>
      </c>
      <c r="BR811" t="n">
        <v>2.156</v>
      </c>
      <c r="BS811" t="n">
        <v>2.1117</v>
      </c>
      <c r="BT811" t="n">
        <v>1.9745</v>
      </c>
      <c r="BU811" t="n">
        <v>1.9377</v>
      </c>
      <c r="BV811" t="n">
        <v>1.9136</v>
      </c>
      <c r="BW811" t="n">
        <v>1.9122</v>
      </c>
      <c r="BX811" t="n">
        <v>1.9264</v>
      </c>
      <c r="BY811" t="n">
        <v>1.9462</v>
      </c>
      <c r="BZ811" t="n">
        <v>2.1359</v>
      </c>
      <c r="CA811" t="n">
        <v>2.1534</v>
      </c>
      <c r="CB811" t="n">
        <v>2.1506</v>
      </c>
      <c r="CC811" t="n">
        <v>2.1383</v>
      </c>
      <c r="CD811" t="n">
        <v>2.1208</v>
      </c>
      <c r="CE811" t="n">
        <v>2.0828</v>
      </c>
      <c r="CF811" t="n">
        <v>1.9547</v>
      </c>
      <c r="CG811" t="n">
        <v>1.9221</v>
      </c>
      <c r="CH811" t="n">
        <v>1.9056</v>
      </c>
      <c r="CI811" t="n">
        <v>1.8966</v>
      </c>
    </row>
    <row r="812">
      <c r="A812" s="1112" t="n">
        <v>45425</v>
      </c>
      <c r="B812" s="63" t="n">
        <v>220734</v>
      </c>
      <c r="AR812" t="n">
        <v>2.5105</v>
      </c>
      <c r="AS812" t="n">
        <v>2.4967</v>
      </c>
      <c r="AT812" t="n">
        <v>2.4711</v>
      </c>
      <c r="AU812" t="n">
        <v>2.4294</v>
      </c>
      <c r="AV812" t="n">
        <v>2.2386</v>
      </c>
      <c r="AW812" t="n">
        <v>2.1783</v>
      </c>
      <c r="AX812" t="n">
        <v>2.1398</v>
      </c>
      <c r="AY812" t="n">
        <v>2.1202</v>
      </c>
      <c r="AZ812" t="n">
        <v>2.1199</v>
      </c>
      <c r="BA812" t="n">
        <v>2.1357</v>
      </c>
      <c r="BB812" t="n">
        <v>2.3373</v>
      </c>
      <c r="BC812" t="n">
        <v>2.3353</v>
      </c>
      <c r="BD812" t="n">
        <v>2.3237</v>
      </c>
      <c r="BE812" t="n">
        <v>2.3026</v>
      </c>
      <c r="BF812" t="n">
        <v>2.2738</v>
      </c>
      <c r="BG812" t="n">
        <v>2.2365</v>
      </c>
      <c r="BH812" t="n">
        <v>2.0593</v>
      </c>
      <c r="BI812" t="n">
        <v>2.0253</v>
      </c>
      <c r="BJ812" t="n">
        <v>2.0077</v>
      </c>
      <c r="BK812" t="n">
        <v>2.0047</v>
      </c>
      <c r="BL812" t="n">
        <v>2.0151</v>
      </c>
      <c r="BM812" t="n">
        <v>2.0315</v>
      </c>
      <c r="BN812" t="n">
        <v>2.2174</v>
      </c>
      <c r="BO812" t="n">
        <v>2.2293</v>
      </c>
      <c r="BP812" t="n">
        <v>2.2223</v>
      </c>
      <c r="BQ812" t="n">
        <v>2.2024</v>
      </c>
      <c r="BR812" t="n">
        <v>2.177</v>
      </c>
      <c r="BS812" t="n">
        <v>2.1327</v>
      </c>
      <c r="BT812" t="n">
        <v>1.9955</v>
      </c>
      <c r="BU812" t="n">
        <v>1.9587</v>
      </c>
      <c r="BV812" t="n">
        <v>1.9346</v>
      </c>
      <c r="BW812" t="n">
        <v>1.9332</v>
      </c>
      <c r="BX812" t="n">
        <v>1.9474</v>
      </c>
      <c r="BY812" t="n">
        <v>1.9672</v>
      </c>
      <c r="BZ812" t="n">
        <v>2.1569</v>
      </c>
      <c r="CA812" t="n">
        <v>2.1744</v>
      </c>
      <c r="CB812" t="n">
        <v>2.1716</v>
      </c>
      <c r="CC812" t="n">
        <v>2.1593</v>
      </c>
      <c r="CD812" t="n">
        <v>2.1418</v>
      </c>
      <c r="CE812" t="n">
        <v>2.1038</v>
      </c>
      <c r="CF812" t="n">
        <v>1.9757</v>
      </c>
      <c r="CG812" t="n">
        <v>1.9431</v>
      </c>
      <c r="CH812" t="n">
        <v>1.9266</v>
      </c>
      <c r="CI812" t="n">
        <v>1.9176</v>
      </c>
    </row>
    <row r="813">
      <c r="A813" s="1112" t="n">
        <v>45426</v>
      </c>
      <c r="B813" s="63" t="n">
        <v>235351</v>
      </c>
      <c r="AR813" t="n">
        <v>2.4596</v>
      </c>
      <c r="AS813" t="n">
        <v>2.4515</v>
      </c>
      <c r="AT813" t="n">
        <v>2.4297</v>
      </c>
      <c r="AU813" t="n">
        <v>2.3908</v>
      </c>
      <c r="AV813" t="n">
        <v>2.2035</v>
      </c>
      <c r="AW813" t="n">
        <v>2.1477</v>
      </c>
      <c r="AX813" t="n">
        <v>2.1124</v>
      </c>
      <c r="AY813" t="n">
        <v>2.0953</v>
      </c>
      <c r="AZ813" t="n">
        <v>2.0962</v>
      </c>
      <c r="BA813" t="n">
        <v>2.1132</v>
      </c>
      <c r="BB813" t="n">
        <v>2.3146</v>
      </c>
      <c r="BC813" t="n">
        <v>2.3141</v>
      </c>
      <c r="BD813" t="n">
        <v>2.3046</v>
      </c>
      <c r="BE813" t="n">
        <v>2.2858</v>
      </c>
      <c r="BF813" t="n">
        <v>2.2586</v>
      </c>
      <c r="BG813" t="n">
        <v>2.2214</v>
      </c>
      <c r="BH813" t="n">
        <v>2.0484</v>
      </c>
      <c r="BI813" t="n">
        <v>2.0128</v>
      </c>
      <c r="BJ813" t="n">
        <v>1.9931</v>
      </c>
      <c r="BK813" t="n">
        <v>1.9904</v>
      </c>
      <c r="BL813" t="n">
        <v>2.001</v>
      </c>
      <c r="BM813" t="n">
        <v>2.0176</v>
      </c>
      <c r="BN813" t="n">
        <v>2.2041</v>
      </c>
      <c r="BO813" t="n">
        <v>2.2157</v>
      </c>
      <c r="BP813" t="n">
        <v>2.2088</v>
      </c>
      <c r="BQ813" t="n">
        <v>2.189</v>
      </c>
      <c r="BR813" t="n">
        <v>2.1636</v>
      </c>
      <c r="BS813" t="n">
        <v>2.1194</v>
      </c>
      <c r="BT813" t="n">
        <v>1.9823</v>
      </c>
      <c r="BU813" t="n">
        <v>1.9456</v>
      </c>
      <c r="BV813" t="n">
        <v>1.9216</v>
      </c>
      <c r="BW813" t="n">
        <v>1.9202</v>
      </c>
      <c r="BX813" t="n">
        <v>1.9344</v>
      </c>
      <c r="BY813" t="n">
        <v>1.9542</v>
      </c>
      <c r="BZ813" t="n">
        <v>2.1439</v>
      </c>
      <c r="CA813" t="n">
        <v>2.1614</v>
      </c>
      <c r="CB813" t="n">
        <v>2.1586</v>
      </c>
      <c r="CC813" t="n">
        <v>2.1463</v>
      </c>
      <c r="CD813" t="n">
        <v>2.1288</v>
      </c>
      <c r="CE813" t="n">
        <v>2.0908</v>
      </c>
      <c r="CF813" t="n">
        <v>1.9627</v>
      </c>
      <c r="CG813" t="n">
        <v>1.9301</v>
      </c>
      <c r="CH813" t="n">
        <v>1.9136</v>
      </c>
      <c r="CI813" t="n">
        <v>1.9046</v>
      </c>
    </row>
    <row r="814">
      <c r="A814" s="1112" t="n">
        <v>45427</v>
      </c>
      <c r="B814" s="63" t="n">
        <v>222707</v>
      </c>
      <c r="AR814" t="n">
        <v>2.4968</v>
      </c>
      <c r="AS814" t="n">
        <v>2.4861</v>
      </c>
      <c r="AT814" t="n">
        <v>2.4593</v>
      </c>
      <c r="AU814" t="n">
        <v>2.4166</v>
      </c>
      <c r="AV814" t="n">
        <v>2.2241</v>
      </c>
      <c r="AW814" t="n">
        <v>2.1658</v>
      </c>
      <c r="AX814" t="n">
        <v>2.1282</v>
      </c>
      <c r="AY814" t="n">
        <v>2.1098</v>
      </c>
      <c r="AZ814" t="n">
        <v>2.1099</v>
      </c>
      <c r="BA814" t="n">
        <v>2.127</v>
      </c>
      <c r="BB814" t="n">
        <v>2.3276</v>
      </c>
      <c r="BC814" t="n">
        <v>2.3269</v>
      </c>
      <c r="BD814" t="n">
        <v>2.3163</v>
      </c>
      <c r="BE814" t="n">
        <v>2.2967</v>
      </c>
      <c r="BF814" t="n">
        <v>2.269</v>
      </c>
      <c r="BG814" t="n">
        <v>2.2317</v>
      </c>
      <c r="BH814" t="n">
        <v>2.0639</v>
      </c>
      <c r="BI814" t="n">
        <v>2.0279</v>
      </c>
      <c r="BJ814" t="n">
        <v>2.0092</v>
      </c>
      <c r="BK814" t="n">
        <v>2.0065</v>
      </c>
      <c r="BL814" t="n">
        <v>2.0171</v>
      </c>
      <c r="BM814" t="n">
        <v>2.0337</v>
      </c>
      <c r="BN814" t="n">
        <v>2.2202</v>
      </c>
      <c r="BO814" t="n">
        <v>2.2318</v>
      </c>
      <c r="BP814" t="n">
        <v>2.2249</v>
      </c>
      <c r="BQ814" t="n">
        <v>2.2051</v>
      </c>
      <c r="BR814" t="n">
        <v>2.1797</v>
      </c>
      <c r="BS814" t="n">
        <v>2.1355</v>
      </c>
      <c r="BT814" t="n">
        <v>1.9984</v>
      </c>
      <c r="BU814" t="n">
        <v>1.9617</v>
      </c>
      <c r="BV814" t="n">
        <v>1.9377</v>
      </c>
      <c r="BW814" t="n">
        <v>1.9363</v>
      </c>
      <c r="BX814" t="n">
        <v>1.9505</v>
      </c>
      <c r="BY814" t="n">
        <v>1.9703</v>
      </c>
      <c r="BZ814" t="n">
        <v>2.16</v>
      </c>
      <c r="CA814" t="n">
        <v>2.1775</v>
      </c>
      <c r="CB814" t="n">
        <v>2.1747</v>
      </c>
      <c r="CC814" t="n">
        <v>2.1624</v>
      </c>
      <c r="CD814" t="n">
        <v>2.1449</v>
      </c>
      <c r="CE814" t="n">
        <v>2.1069</v>
      </c>
      <c r="CF814" t="n">
        <v>1.9788</v>
      </c>
      <c r="CG814" t="n">
        <v>1.9462</v>
      </c>
      <c r="CH814" t="n">
        <v>1.9297</v>
      </c>
      <c r="CI814" t="n">
        <v>1.9207</v>
      </c>
    </row>
    <row r="815">
      <c r="A815" s="1112" t="n">
        <v>45428</v>
      </c>
      <c r="B815" s="63" t="n">
        <v>230462</v>
      </c>
      <c r="AR815" t="n">
        <v>2.5378</v>
      </c>
      <c r="AS815" t="n">
        <v>2.5238</v>
      </c>
      <c r="AT815" t="n">
        <v>2.4917</v>
      </c>
      <c r="AU815" t="n">
        <v>2.4444</v>
      </c>
      <c r="AV815" t="n">
        <v>2.2472</v>
      </c>
      <c r="AW815" t="n">
        <v>2.1859</v>
      </c>
      <c r="AX815" t="n">
        <v>2.1449</v>
      </c>
      <c r="AY815" t="n">
        <v>2.1248</v>
      </c>
      <c r="AZ815" t="n">
        <v>2.1242</v>
      </c>
      <c r="BA815" t="n">
        <v>2.1406</v>
      </c>
      <c r="BB815" t="n">
        <v>2.3407</v>
      </c>
      <c r="BC815" t="n">
        <v>2.3398</v>
      </c>
      <c r="BD815" t="n">
        <v>2.3292</v>
      </c>
      <c r="BE815" t="n">
        <v>2.3089</v>
      </c>
      <c r="BF815" t="n">
        <v>2.2804</v>
      </c>
      <c r="BG815" t="n">
        <v>2.2429</v>
      </c>
      <c r="BH815" t="n">
        <v>2.0749</v>
      </c>
      <c r="BI815" t="n">
        <v>2.0379</v>
      </c>
      <c r="BJ815" t="n">
        <v>2.0194</v>
      </c>
      <c r="BK815" t="n">
        <v>2.0169</v>
      </c>
      <c r="BL815" t="n">
        <v>2.0275</v>
      </c>
      <c r="BM815" t="n">
        <v>2.0441</v>
      </c>
      <c r="BN815" t="n">
        <v>2.2306</v>
      </c>
      <c r="BO815" t="n">
        <v>2.2422</v>
      </c>
      <c r="BP815" t="n">
        <v>2.2353</v>
      </c>
      <c r="BQ815" t="n">
        <v>2.2155</v>
      </c>
      <c r="BR815" t="n">
        <v>2.1901</v>
      </c>
      <c r="BS815" t="n">
        <v>2.1459</v>
      </c>
      <c r="BT815" t="n">
        <v>2.0088</v>
      </c>
      <c r="BU815" t="n">
        <v>1.9721</v>
      </c>
      <c r="BV815" t="n">
        <v>1.9481</v>
      </c>
      <c r="BW815" t="n">
        <v>1.9467</v>
      </c>
      <c r="BX815" t="n">
        <v>1.9609</v>
      </c>
      <c r="BY815" t="n">
        <v>1.9807</v>
      </c>
      <c r="BZ815" t="n">
        <v>2.1704</v>
      </c>
      <c r="CA815" t="n">
        <v>2.1879</v>
      </c>
      <c r="CB815" t="n">
        <v>2.1851</v>
      </c>
      <c r="CC815" t="n">
        <v>2.1728</v>
      </c>
      <c r="CD815" t="n">
        <v>2.1553</v>
      </c>
      <c r="CE815" t="n">
        <v>2.1173</v>
      </c>
      <c r="CF815" t="n">
        <v>1.9892</v>
      </c>
      <c r="CG815" t="n">
        <v>1.9566</v>
      </c>
      <c r="CH815" t="n">
        <v>1.9401</v>
      </c>
      <c r="CI815" t="n">
        <v>1.9311</v>
      </c>
    </row>
    <row r="816">
      <c r="A816" s="1112" t="n">
        <v>45429</v>
      </c>
      <c r="B816" s="63" t="n">
        <v>181667</v>
      </c>
      <c r="AR816" t="n">
        <v>2.5742</v>
      </c>
      <c r="AS816" t="n">
        <v>2.5586</v>
      </c>
      <c r="AT816" t="n">
        <v>2.5257</v>
      </c>
      <c r="AU816" t="n">
        <v>2.4773</v>
      </c>
      <c r="AV816" t="n">
        <v>2.2785</v>
      </c>
      <c r="AW816" t="n">
        <v>2.2152</v>
      </c>
      <c r="AX816" t="n">
        <v>2.1725</v>
      </c>
      <c r="AY816" t="n">
        <v>2.1509</v>
      </c>
      <c r="AZ816" t="n">
        <v>2.1497</v>
      </c>
      <c r="BA816" t="n">
        <v>2.1653</v>
      </c>
      <c r="BB816" t="n">
        <v>2.3652</v>
      </c>
      <c r="BC816" t="n">
        <v>2.3642</v>
      </c>
      <c r="BD816" t="n">
        <v>2.3538</v>
      </c>
      <c r="BE816" t="n">
        <v>2.3333</v>
      </c>
      <c r="BF816" t="n">
        <v>2.3041</v>
      </c>
      <c r="BG816" t="n">
        <v>2.2658</v>
      </c>
      <c r="BH816" t="n">
        <v>2.0981</v>
      </c>
      <c r="BI816" t="n">
        <v>2.0614</v>
      </c>
      <c r="BJ816" t="n">
        <v>2.0428</v>
      </c>
      <c r="BK816" t="n">
        <v>2.0403</v>
      </c>
      <c r="BL816" t="n">
        <v>2.0509</v>
      </c>
      <c r="BM816" t="n">
        <v>2.0675</v>
      </c>
      <c r="BN816" t="n">
        <v>2.254</v>
      </c>
      <c r="BO816" t="n">
        <v>2.2656</v>
      </c>
      <c r="BP816" t="n">
        <v>2.2587</v>
      </c>
      <c r="BQ816" t="n">
        <v>2.2389</v>
      </c>
      <c r="BR816" t="n">
        <v>2.2135</v>
      </c>
      <c r="BS816" t="n">
        <v>2.1693</v>
      </c>
      <c r="BT816" t="n">
        <v>2.0322</v>
      </c>
      <c r="BU816" t="n">
        <v>1.9955</v>
      </c>
      <c r="BV816" t="n">
        <v>1.9715</v>
      </c>
      <c r="BW816" t="n">
        <v>1.9701</v>
      </c>
      <c r="BX816" t="n">
        <v>1.9843</v>
      </c>
      <c r="BY816" t="n">
        <v>2.0041</v>
      </c>
      <c r="BZ816" t="n">
        <v>2.1938</v>
      </c>
      <c r="CA816" t="n">
        <v>2.2113</v>
      </c>
      <c r="CB816" t="n">
        <v>2.2085</v>
      </c>
      <c r="CC816" t="n">
        <v>2.1962</v>
      </c>
      <c r="CD816" t="n">
        <v>2.1787</v>
      </c>
      <c r="CE816" t="n">
        <v>2.1407</v>
      </c>
      <c r="CF816" t="n">
        <v>2.0126</v>
      </c>
      <c r="CG816" t="n">
        <v>1.98</v>
      </c>
      <c r="CH816" t="n">
        <v>1.9635</v>
      </c>
      <c r="CI816" t="n">
        <v>1.9545</v>
      </c>
    </row>
    <row r="817">
      <c r="A817" s="1112" t="n">
        <v>45432</v>
      </c>
      <c r="B817" s="63" t="n">
        <v>181252</v>
      </c>
      <c r="AR817" t="n">
        <v>2.5399</v>
      </c>
      <c r="AS817" t="n">
        <v>2.5279</v>
      </c>
      <c r="AT817" t="n">
        <v>2.5017</v>
      </c>
      <c r="AU817" t="n">
        <v>2.4597</v>
      </c>
      <c r="AV817" t="n">
        <v>2.2668</v>
      </c>
      <c r="AW817" t="n">
        <v>2.207</v>
      </c>
      <c r="AX817" t="n">
        <v>2.1659</v>
      </c>
      <c r="AY817" t="n">
        <v>2.1457</v>
      </c>
      <c r="AZ817" t="n">
        <v>2.1453</v>
      </c>
      <c r="BA817" t="n">
        <v>2.1615</v>
      </c>
      <c r="BB817" t="n">
        <v>2.362</v>
      </c>
      <c r="BC817" t="n">
        <v>2.3612</v>
      </c>
      <c r="BD817" t="n">
        <v>2.3513</v>
      </c>
      <c r="BE817" t="n">
        <v>2.3316</v>
      </c>
      <c r="BF817" t="n">
        <v>2.303</v>
      </c>
      <c r="BG817" t="n">
        <v>2.2651</v>
      </c>
      <c r="BH817" t="n">
        <v>2.0976</v>
      </c>
      <c r="BI817" t="n">
        <v>2.0613</v>
      </c>
      <c r="BJ817" t="n">
        <v>2.043</v>
      </c>
      <c r="BK817" t="n">
        <v>2.0405</v>
      </c>
      <c r="BL817" t="n">
        <v>2.0511</v>
      </c>
      <c r="BM817" t="n">
        <v>2.0677</v>
      </c>
      <c r="BN817" t="n">
        <v>2.2542</v>
      </c>
      <c r="BO817" t="n">
        <v>2.2658</v>
      </c>
      <c r="BP817" t="n">
        <v>2.2589</v>
      </c>
      <c r="BQ817" t="n">
        <v>2.2391</v>
      </c>
      <c r="BR817" t="n">
        <v>2.2137</v>
      </c>
      <c r="BS817" t="n">
        <v>2.1695</v>
      </c>
      <c r="BT817" t="n">
        <v>2.0324</v>
      </c>
      <c r="BU817" t="n">
        <v>1.9957</v>
      </c>
      <c r="BV817" t="n">
        <v>1.9717</v>
      </c>
      <c r="BW817" t="n">
        <v>1.9703</v>
      </c>
      <c r="BX817" t="n">
        <v>1.9845</v>
      </c>
      <c r="BY817" t="n">
        <v>2.0043</v>
      </c>
      <c r="BZ817" t="n">
        <v>2.194</v>
      </c>
      <c r="CA817" t="n">
        <v>2.2115</v>
      </c>
      <c r="CB817" t="n">
        <v>2.2087</v>
      </c>
      <c r="CC817" t="n">
        <v>2.1964</v>
      </c>
      <c r="CD817" t="n">
        <v>2.1789</v>
      </c>
      <c r="CE817" t="n">
        <v>2.1409</v>
      </c>
      <c r="CF817" t="n">
        <v>2.0128</v>
      </c>
      <c r="CG817" t="n">
        <v>1.9802</v>
      </c>
      <c r="CH817" t="n">
        <v>1.9637</v>
      </c>
      <c r="CI817" t="n">
        <v>1.9547</v>
      </c>
    </row>
    <row r="818">
      <c r="A818" s="1112" t="n">
        <v>45433</v>
      </c>
      <c r="B818" s="63" t="n">
        <v>172932</v>
      </c>
      <c r="AR818" t="n">
        <v>2.51</v>
      </c>
      <c r="AS818" t="n">
        <v>2.4982</v>
      </c>
      <c r="AT818" t="n">
        <v>2.4728</v>
      </c>
      <c r="AU818" t="n">
        <v>2.4301</v>
      </c>
      <c r="AV818" t="n">
        <v>2.2419</v>
      </c>
      <c r="AW818" t="n">
        <v>2.1855</v>
      </c>
      <c r="AX818" t="n">
        <v>2.1474</v>
      </c>
      <c r="AY818" t="n">
        <v>2.129</v>
      </c>
      <c r="AZ818" t="n">
        <v>2.1296</v>
      </c>
      <c r="BA818" t="n">
        <v>2.1466</v>
      </c>
      <c r="BB818" t="n">
        <v>2.3477</v>
      </c>
      <c r="BC818" t="n">
        <v>2.3472</v>
      </c>
      <c r="BD818" t="n">
        <v>2.3376</v>
      </c>
      <c r="BE818" t="n">
        <v>2.3184</v>
      </c>
      <c r="BF818" t="n">
        <v>2.2904</v>
      </c>
      <c r="BG818" t="n">
        <v>2.253</v>
      </c>
      <c r="BH818" t="n">
        <v>2.0877</v>
      </c>
      <c r="BI818" t="n">
        <v>2.0527</v>
      </c>
      <c r="BJ818" t="n">
        <v>2.0352</v>
      </c>
      <c r="BK818" t="n">
        <v>2.0322</v>
      </c>
      <c r="BL818" t="n">
        <v>2.042</v>
      </c>
      <c r="BM818" t="n">
        <v>2.059</v>
      </c>
      <c r="BN818" t="n">
        <v>2.2455</v>
      </c>
      <c r="BO818" t="n">
        <v>2.2571</v>
      </c>
      <c r="BP818" t="n">
        <v>2.2502</v>
      </c>
      <c r="BQ818" t="n">
        <v>2.2304</v>
      </c>
      <c r="BR818" t="n">
        <v>2.205</v>
      </c>
      <c r="BS818" t="n">
        <v>2.1608</v>
      </c>
      <c r="BT818" t="n">
        <v>2.0237</v>
      </c>
      <c r="BU818" t="n">
        <v>1.987</v>
      </c>
      <c r="BV818" t="n">
        <v>1.963</v>
      </c>
      <c r="BW818" t="n">
        <v>1.9616</v>
      </c>
      <c r="BX818" t="n">
        <v>1.9758</v>
      </c>
      <c r="BY818" t="n">
        <v>1.9956</v>
      </c>
      <c r="BZ818" t="n">
        <v>2.1853</v>
      </c>
      <c r="CA818" t="n">
        <v>2.2028</v>
      </c>
      <c r="CB818" t="n">
        <v>2.2</v>
      </c>
      <c r="CC818" t="n">
        <v>2.1877</v>
      </c>
      <c r="CD818" t="n">
        <v>2.1702</v>
      </c>
      <c r="CE818" t="n">
        <v>2.1322</v>
      </c>
      <c r="CF818" t="n">
        <v>2.0041</v>
      </c>
      <c r="CG818" t="n">
        <v>1.9715</v>
      </c>
      <c r="CH818" t="n">
        <v>1.955</v>
      </c>
      <c r="CI818" t="n">
        <v>1.946</v>
      </c>
    </row>
    <row r="819">
      <c r="A819" s="1112" t="n">
        <v>45434</v>
      </c>
      <c r="B819" s="63" t="n">
        <v>196462</v>
      </c>
      <c r="AR819" t="n">
        <v>2.4678</v>
      </c>
      <c r="AS819" t="n">
        <v>2.4587</v>
      </c>
      <c r="AT819" t="n">
        <v>2.4355</v>
      </c>
      <c r="AU819" t="n">
        <v>2.3946</v>
      </c>
      <c r="AV819" t="n">
        <v>2.2079</v>
      </c>
      <c r="AW819" t="n">
        <v>2.153</v>
      </c>
      <c r="AX819" t="n">
        <v>2.1164</v>
      </c>
      <c r="AY819" t="n">
        <v>2.0983</v>
      </c>
      <c r="AZ819" t="n">
        <v>2.099</v>
      </c>
      <c r="BA819" t="n">
        <v>2.1158</v>
      </c>
      <c r="BB819" t="n">
        <v>2.3176</v>
      </c>
      <c r="BC819" t="n">
        <v>2.3186</v>
      </c>
      <c r="BD819" t="n">
        <v>2.3098</v>
      </c>
      <c r="BE819" t="n">
        <v>2.2901</v>
      </c>
      <c r="BF819" t="n">
        <v>2.2614</v>
      </c>
      <c r="BG819" t="n">
        <v>2.2243</v>
      </c>
      <c r="BH819" t="n">
        <v>2.0596</v>
      </c>
      <c r="BI819" t="n">
        <v>2.0245</v>
      </c>
      <c r="BJ819" t="n">
        <v>2.0073</v>
      </c>
      <c r="BK819" t="n">
        <v>2.005</v>
      </c>
      <c r="BL819" t="n">
        <v>2.0149</v>
      </c>
      <c r="BM819" t="n">
        <v>2.0321</v>
      </c>
      <c r="BN819" t="n">
        <v>2.2187</v>
      </c>
      <c r="BO819" t="n">
        <v>2.2304</v>
      </c>
      <c r="BP819" t="n">
        <v>2.2237</v>
      </c>
      <c r="BQ819" t="n">
        <v>2.204</v>
      </c>
      <c r="BR819" t="n">
        <v>2.1788</v>
      </c>
      <c r="BS819" t="n">
        <v>2.1347</v>
      </c>
      <c r="BT819" t="n">
        <v>1.9977</v>
      </c>
      <c r="BU819" t="n">
        <v>1.9612</v>
      </c>
      <c r="BV819" t="n">
        <v>1.9373</v>
      </c>
      <c r="BW819" t="n">
        <v>1.9359</v>
      </c>
      <c r="BX819" t="n">
        <v>1.9501</v>
      </c>
      <c r="BY819" t="n">
        <v>1.9699</v>
      </c>
      <c r="BZ819" t="n">
        <v>2.1596</v>
      </c>
      <c r="CA819" t="n">
        <v>2.1771</v>
      </c>
      <c r="CB819" t="n">
        <v>2.1743</v>
      </c>
      <c r="CC819" t="n">
        <v>2.162</v>
      </c>
      <c r="CD819" t="n">
        <v>2.1445</v>
      </c>
      <c r="CE819" t="n">
        <v>2.1065</v>
      </c>
      <c r="CF819" t="n">
        <v>1.9784</v>
      </c>
      <c r="CG819" t="n">
        <v>1.9458</v>
      </c>
      <c r="CH819" t="n">
        <v>1.9293</v>
      </c>
      <c r="CI819" t="n">
        <v>1.9203</v>
      </c>
    </row>
    <row r="820">
      <c r="A820" s="1112" t="n">
        <v>45435</v>
      </c>
      <c r="B820" s="63" t="n">
        <v>200064</v>
      </c>
      <c r="AR820" t="n">
        <v>2.4694</v>
      </c>
      <c r="AS820" t="n">
        <v>2.4565</v>
      </c>
      <c r="AT820" t="n">
        <v>2.4316</v>
      </c>
      <c r="AU820" t="n">
        <v>2.3888</v>
      </c>
      <c r="AV820" t="n">
        <v>2.1982</v>
      </c>
      <c r="AW820" t="n">
        <v>2.1401</v>
      </c>
      <c r="AX820" t="n">
        <v>2.1011</v>
      </c>
      <c r="AY820" t="n">
        <v>2.0819</v>
      </c>
      <c r="AZ820" t="n">
        <v>2.0823</v>
      </c>
      <c r="BA820" t="n">
        <v>2.0992</v>
      </c>
      <c r="BB820" t="n">
        <v>2.3012</v>
      </c>
      <c r="BC820" t="n">
        <v>2.3021</v>
      </c>
      <c r="BD820" t="n">
        <v>2.2931</v>
      </c>
      <c r="BE820" t="n">
        <v>2.2733</v>
      </c>
      <c r="BF820" t="n">
        <v>2.2448</v>
      </c>
      <c r="BG820" t="n">
        <v>2.2066</v>
      </c>
      <c r="BH820" t="n">
        <v>2.0419</v>
      </c>
      <c r="BI820" t="n">
        <v>2.0069</v>
      </c>
      <c r="BJ820" t="n">
        <v>1.9897</v>
      </c>
      <c r="BK820" t="n">
        <v>1.9874</v>
      </c>
      <c r="BL820" t="n">
        <v>1.9974</v>
      </c>
      <c r="BM820" t="n">
        <v>2.0147</v>
      </c>
      <c r="BN820" t="n">
        <v>2.2014</v>
      </c>
      <c r="BO820" t="n">
        <v>2.2132</v>
      </c>
      <c r="BP820" t="n">
        <v>2.2066</v>
      </c>
      <c r="BQ820" t="n">
        <v>2.1869</v>
      </c>
      <c r="BR820" t="n">
        <v>2.1618</v>
      </c>
      <c r="BS820" t="n">
        <v>2.1178</v>
      </c>
      <c r="BT820" t="n">
        <v>1.9809</v>
      </c>
      <c r="BU820" t="n">
        <v>1.9445</v>
      </c>
      <c r="BV820" t="n">
        <v>1.9207</v>
      </c>
      <c r="BW820" t="n">
        <v>1.9193</v>
      </c>
      <c r="BX820" t="n">
        <v>1.9335</v>
      </c>
      <c r="BY820" t="n">
        <v>1.9533</v>
      </c>
      <c r="BZ820" t="n">
        <v>2.143</v>
      </c>
      <c r="CA820" t="n">
        <v>2.1605</v>
      </c>
      <c r="CB820" t="n">
        <v>2.1577</v>
      </c>
      <c r="CC820" t="n">
        <v>2.1454</v>
      </c>
      <c r="CD820" t="n">
        <v>2.1279</v>
      </c>
      <c r="CE820" t="n">
        <v>2.0899</v>
      </c>
      <c r="CF820" t="n">
        <v>1.9618</v>
      </c>
      <c r="CG820" t="n">
        <v>1.9292</v>
      </c>
      <c r="CH820" t="n">
        <v>1.9127</v>
      </c>
      <c r="CI820" t="n">
        <v>1.9037</v>
      </c>
    </row>
    <row r="821">
      <c r="A821" s="1112" t="n">
        <v>45436</v>
      </c>
      <c r="B821" s="63" t="n">
        <v>155331</v>
      </c>
      <c r="AR821" t="n">
        <v>2.4842</v>
      </c>
      <c r="AS821" t="n">
        <v>2.4696</v>
      </c>
      <c r="AT821" t="n">
        <v>2.4437</v>
      </c>
      <c r="AU821" t="n">
        <v>2.4016</v>
      </c>
      <c r="AV821" t="n">
        <v>2.2117</v>
      </c>
      <c r="AW821" t="n">
        <v>2.153</v>
      </c>
      <c r="AX821" t="n">
        <v>2.1151</v>
      </c>
      <c r="AY821" t="n">
        <v>2.0964</v>
      </c>
      <c r="AZ821" t="n">
        <v>2.0968</v>
      </c>
      <c r="BA821" t="n">
        <v>2.1141</v>
      </c>
      <c r="BB821" t="n">
        <v>2.3163</v>
      </c>
      <c r="BC821" t="n">
        <v>2.3171</v>
      </c>
      <c r="BD821" t="n">
        <v>2.3079</v>
      </c>
      <c r="BE821" t="n">
        <v>2.2881</v>
      </c>
      <c r="BF821" t="n">
        <v>2.2599</v>
      </c>
      <c r="BG821" t="n">
        <v>2.2228</v>
      </c>
      <c r="BH821" t="n">
        <v>2.0582</v>
      </c>
      <c r="BI821" t="n">
        <v>2.0232</v>
      </c>
      <c r="BJ821" t="n">
        <v>2.0061</v>
      </c>
      <c r="BK821" t="n">
        <v>2.0039</v>
      </c>
      <c r="BL821" t="n">
        <v>2.0138</v>
      </c>
      <c r="BM821" t="n">
        <v>2.031</v>
      </c>
      <c r="BN821" t="n">
        <v>2.2176</v>
      </c>
      <c r="BO821" t="n">
        <v>2.2293</v>
      </c>
      <c r="BP821" t="n">
        <v>2.2226</v>
      </c>
      <c r="BQ821" t="n">
        <v>2.2028</v>
      </c>
      <c r="BR821" t="n">
        <v>2.1776</v>
      </c>
      <c r="BS821" t="n">
        <v>2.1335</v>
      </c>
      <c r="BT821" t="n">
        <v>1.9965</v>
      </c>
      <c r="BU821" t="n">
        <v>1.96</v>
      </c>
      <c r="BV821" t="n">
        <v>1.9361</v>
      </c>
      <c r="BW821" t="n">
        <v>1.9347</v>
      </c>
      <c r="BX821" t="n">
        <v>1.9489</v>
      </c>
      <c r="BY821" t="n">
        <v>1.9687</v>
      </c>
      <c r="BZ821" t="n">
        <v>2.1584</v>
      </c>
      <c r="CA821" t="n">
        <v>2.1759</v>
      </c>
      <c r="CB821" t="n">
        <v>2.1731</v>
      </c>
      <c r="CC821" t="n">
        <v>2.1608</v>
      </c>
      <c r="CD821" t="n">
        <v>2.1433</v>
      </c>
      <c r="CE821" t="n">
        <v>2.1053</v>
      </c>
      <c r="CF821" t="n">
        <v>1.9772</v>
      </c>
      <c r="CG821" t="n">
        <v>1.9446</v>
      </c>
      <c r="CH821" t="n">
        <v>1.9281</v>
      </c>
      <c r="CI821" t="n">
        <v>1.9191</v>
      </c>
    </row>
    <row r="822">
      <c r="A822" s="104" t="n">
        <v>45439</v>
      </c>
      <c r="B822" s="63" t="n">
        <v>0</v>
      </c>
      <c r="AR822" s="192" t="n">
        <v>2.4842</v>
      </c>
      <c r="AS822" s="192" t="n">
        <v>2.4696</v>
      </c>
      <c r="AT822" s="192" t="n">
        <v>2.4437</v>
      </c>
      <c r="AU822" s="192" t="n">
        <v>2.4016</v>
      </c>
      <c r="AV822" s="192" t="n">
        <v>2.2117</v>
      </c>
      <c r="AW822" s="192" t="n">
        <v>2.153</v>
      </c>
      <c r="AX822" s="192" t="n">
        <v>2.1151</v>
      </c>
      <c r="AY822" s="192" t="n">
        <v>2.0964</v>
      </c>
      <c r="AZ822" s="192" t="n">
        <v>2.0968</v>
      </c>
      <c r="BA822" s="192" t="n">
        <v>2.1141</v>
      </c>
      <c r="BB822" s="192" t="n">
        <v>2.3163</v>
      </c>
      <c r="BC822" s="192" t="n">
        <v>2.3171</v>
      </c>
      <c r="BD822" s="192" t="n">
        <v>2.3079</v>
      </c>
      <c r="BE822" s="192" t="n">
        <v>2.2881</v>
      </c>
      <c r="BF822" s="192" t="n">
        <v>2.2599</v>
      </c>
      <c r="BG822" s="192" t="n">
        <v>2.2228</v>
      </c>
      <c r="BH822" s="192" t="n">
        <v>2.0582</v>
      </c>
      <c r="BI822" s="192" t="n">
        <v>2.0232</v>
      </c>
      <c r="BJ822" s="192" t="n">
        <v>2.0061</v>
      </c>
      <c r="BK822" s="192" t="n">
        <v>2.0039</v>
      </c>
      <c r="BL822" s="192" t="n">
        <v>2.0138</v>
      </c>
      <c r="BM822" s="192" t="n">
        <v>2.031</v>
      </c>
      <c r="BN822" s="192" t="n">
        <v>2.2176</v>
      </c>
      <c r="BO822" s="192" t="n">
        <v>2.2293</v>
      </c>
      <c r="BP822" s="192" t="n">
        <v>2.2226</v>
      </c>
      <c r="BQ822" s="192" t="n">
        <v>2.2028</v>
      </c>
      <c r="BR822" s="192" t="n">
        <v>2.1776</v>
      </c>
      <c r="BS822" s="192" t="n">
        <v>2.1335</v>
      </c>
      <c r="BT822" s="192" t="n">
        <v>1.9965</v>
      </c>
      <c r="BU822" s="192" t="n">
        <v>1.96</v>
      </c>
      <c r="BV822" s="192" t="n">
        <v>1.9361</v>
      </c>
      <c r="BW822" s="192" t="n">
        <v>1.9347</v>
      </c>
      <c r="BX822" s="192" t="n">
        <v>1.9489</v>
      </c>
      <c r="BY822" s="192" t="n">
        <v>1.9687</v>
      </c>
      <c r="BZ822" s="192" t="n">
        <v>2.1584</v>
      </c>
      <c r="CA822" s="192" t="n">
        <v>2.1759</v>
      </c>
      <c r="CB822" s="192" t="n">
        <v>2.1731</v>
      </c>
      <c r="CC822" s="192" t="n">
        <v>2.1608</v>
      </c>
      <c r="CD822" s="192" t="n">
        <v>2.1433</v>
      </c>
      <c r="CE822" s="192" t="n">
        <v>2.1053</v>
      </c>
      <c r="CF822" s="192" t="n">
        <v>1.9772</v>
      </c>
      <c r="CG822" s="192" t="n">
        <v>1.9446</v>
      </c>
      <c r="CH822" s="192" t="n">
        <v>1.9281</v>
      </c>
      <c r="CI822" s="192" t="n">
        <v>1.9191</v>
      </c>
    </row>
    <row r="823">
      <c r="A823" s="1112" t="n">
        <v>45440</v>
      </c>
      <c r="B823" s="63" t="n">
        <v>210487</v>
      </c>
      <c r="AR823" t="n">
        <v>2.509</v>
      </c>
      <c r="AS823" t="n">
        <v>2.5018</v>
      </c>
      <c r="AT823" t="n">
        <v>2.4806</v>
      </c>
      <c r="AU823" t="n">
        <v>2.4418</v>
      </c>
      <c r="AV823" t="n">
        <v>2.2549</v>
      </c>
      <c r="AW823" t="n">
        <v>2.197</v>
      </c>
      <c r="AX823" t="n">
        <v>2.1584</v>
      </c>
      <c r="AY823" t="n">
        <v>2.1395</v>
      </c>
      <c r="AZ823" t="n">
        <v>2.1398</v>
      </c>
      <c r="BA823" t="n">
        <v>2.157</v>
      </c>
      <c r="BB823" t="n">
        <v>2.3591</v>
      </c>
      <c r="BC823" t="n">
        <v>2.3592</v>
      </c>
      <c r="BD823" t="n">
        <v>2.3494</v>
      </c>
      <c r="BE823" t="n">
        <v>2.3298</v>
      </c>
      <c r="BF823" t="n">
        <v>2.3015</v>
      </c>
      <c r="BG823" t="n">
        <v>2.2643</v>
      </c>
      <c r="BH823" t="n">
        <v>2.0998</v>
      </c>
      <c r="BI823" t="n">
        <v>2.0649</v>
      </c>
      <c r="BJ823" t="n">
        <v>2.0479</v>
      </c>
      <c r="BK823" t="n">
        <v>2.0457</v>
      </c>
      <c r="BL823" t="n">
        <v>2.0553</v>
      </c>
      <c r="BM823" t="n">
        <v>2.0722</v>
      </c>
      <c r="BN823" t="n">
        <v>2.2585</v>
      </c>
      <c r="BO823" t="n">
        <v>2.2699</v>
      </c>
      <c r="BP823" t="n">
        <v>2.2629</v>
      </c>
      <c r="BQ823" t="n">
        <v>2.2428</v>
      </c>
      <c r="BR823" t="n">
        <v>2.2173</v>
      </c>
      <c r="BS823" t="n">
        <v>2.1729</v>
      </c>
      <c r="BT823" t="n">
        <v>2.0356</v>
      </c>
      <c r="BU823" t="n">
        <v>1.9988</v>
      </c>
      <c r="BV823" t="n">
        <v>1.9746</v>
      </c>
      <c r="BW823" t="n">
        <v>1.9732</v>
      </c>
      <c r="BX823" t="n">
        <v>1.9874</v>
      </c>
      <c r="BY823" t="n">
        <v>2.0072</v>
      </c>
      <c r="BZ823" t="n">
        <v>2.1969</v>
      </c>
      <c r="CA823" t="n">
        <v>2.2144</v>
      </c>
      <c r="CB823" t="n">
        <v>2.2116</v>
      </c>
      <c r="CC823" t="n">
        <v>2.1993</v>
      </c>
      <c r="CD823" t="n">
        <v>2.1818</v>
      </c>
      <c r="CE823" t="n">
        <v>2.1438</v>
      </c>
      <c r="CF823" t="n">
        <v>2.0157</v>
      </c>
      <c r="CG823" t="n">
        <v>1.9831</v>
      </c>
      <c r="CH823" t="n">
        <v>1.9666</v>
      </c>
      <c r="CI823" t="n">
        <v>1.9576</v>
      </c>
    </row>
    <row r="824">
      <c r="A824" s="1112" t="n">
        <v>45441</v>
      </c>
      <c r="B824" s="63" t="n">
        <v>198760</v>
      </c>
      <c r="AR824" t="n">
        <v>2.4644</v>
      </c>
      <c r="AS824" t="n">
        <v>2.4599</v>
      </c>
      <c r="AT824" t="n">
        <v>2.4444</v>
      </c>
      <c r="AU824" t="n">
        <v>2.4101</v>
      </c>
      <c r="AV824" t="n">
        <v>2.2298</v>
      </c>
      <c r="AW824" t="n">
        <v>2.1769</v>
      </c>
      <c r="AX824" t="n">
        <v>2.1426</v>
      </c>
      <c r="AY824" t="n">
        <v>2.1267</v>
      </c>
      <c r="AZ824" t="n">
        <v>2.1286</v>
      </c>
      <c r="BA824" t="n">
        <v>2.147</v>
      </c>
      <c r="BB824" t="n">
        <v>2.3504</v>
      </c>
      <c r="BC824" t="n">
        <v>2.3506</v>
      </c>
      <c r="BD824" t="n">
        <v>2.3409</v>
      </c>
      <c r="BE824" t="n">
        <v>2.3212</v>
      </c>
      <c r="BF824" t="n">
        <v>2.2922</v>
      </c>
      <c r="BG824" t="n">
        <v>2.2542</v>
      </c>
      <c r="BH824" t="n">
        <v>2.0893</v>
      </c>
      <c r="BI824" t="n">
        <v>2.0541</v>
      </c>
      <c r="BJ824" t="n">
        <v>2.0371</v>
      </c>
      <c r="BK824" t="n">
        <v>2.0349</v>
      </c>
      <c r="BL824" t="n">
        <v>2.0448</v>
      </c>
      <c r="BM824" t="n">
        <v>2.062</v>
      </c>
      <c r="BN824" t="n">
        <v>2.2483</v>
      </c>
      <c r="BO824" t="n">
        <v>2.2597</v>
      </c>
      <c r="BP824" t="n">
        <v>2.2527</v>
      </c>
      <c r="BQ824" t="n">
        <v>2.2326</v>
      </c>
      <c r="BR824" t="n">
        <v>2.2071</v>
      </c>
      <c r="BS824" t="n">
        <v>2.1627</v>
      </c>
      <c r="BT824" t="n">
        <v>2.0254</v>
      </c>
      <c r="BU824" t="n">
        <v>1.9886</v>
      </c>
      <c r="BV824" t="n">
        <v>1.9644</v>
      </c>
      <c r="BW824" t="n">
        <v>1.963</v>
      </c>
      <c r="BX824" t="n">
        <v>1.9772</v>
      </c>
      <c r="BY824" t="n">
        <v>1.997</v>
      </c>
      <c r="BZ824" t="n">
        <v>2.1867</v>
      </c>
      <c r="CA824" t="n">
        <v>2.2042</v>
      </c>
      <c r="CB824" t="n">
        <v>2.2014</v>
      </c>
      <c r="CC824" t="n">
        <v>2.1891</v>
      </c>
      <c r="CD824" t="n">
        <v>2.1716</v>
      </c>
      <c r="CE824" t="n">
        <v>2.1336</v>
      </c>
      <c r="CF824" t="n">
        <v>2.0055</v>
      </c>
      <c r="CG824" t="n">
        <v>1.9729</v>
      </c>
      <c r="CH824" t="n">
        <v>1.9564</v>
      </c>
      <c r="CI824" t="n">
        <v>1.9474</v>
      </c>
    </row>
    <row r="825">
      <c r="A825" s="1112" t="n">
        <v>45442</v>
      </c>
      <c r="B825" s="63" t="n">
        <v>229085</v>
      </c>
      <c r="AR825" t="n">
        <v>2.4046</v>
      </c>
      <c r="AS825" t="n">
        <v>2.4035</v>
      </c>
      <c r="AT825" t="n">
        <v>2.3904</v>
      </c>
      <c r="AU825" t="n">
        <v>2.3606</v>
      </c>
      <c r="AV825" t="n">
        <v>2.1881</v>
      </c>
      <c r="AW825" t="n">
        <v>2.1369</v>
      </c>
      <c r="AX825" t="n">
        <v>2.1039</v>
      </c>
      <c r="AY825" t="n">
        <v>2.09</v>
      </c>
      <c r="AZ825" t="n">
        <v>2.0932</v>
      </c>
      <c r="BA825" t="n">
        <v>2.1116</v>
      </c>
      <c r="BB825" t="n">
        <v>2.3137</v>
      </c>
      <c r="BC825" t="n">
        <v>2.3133</v>
      </c>
      <c r="BD825" t="n">
        <v>2.3034</v>
      </c>
      <c r="BE825" t="n">
        <v>2.2839</v>
      </c>
      <c r="BF825" t="n">
        <v>2.2557</v>
      </c>
      <c r="BG825" t="n">
        <v>2.2186</v>
      </c>
      <c r="BH825" t="n">
        <v>2.0538</v>
      </c>
      <c r="BI825" t="n">
        <v>2.0194</v>
      </c>
      <c r="BJ825" t="n">
        <v>2.0022</v>
      </c>
      <c r="BK825" t="n">
        <v>2.0001</v>
      </c>
      <c r="BL825" t="n">
        <v>2.0102</v>
      </c>
      <c r="BM825" t="n">
        <v>2.0277</v>
      </c>
      <c r="BN825" t="n">
        <v>2.2142</v>
      </c>
      <c r="BO825" t="n">
        <v>2.2258</v>
      </c>
      <c r="BP825" t="n">
        <v>2.2191</v>
      </c>
      <c r="BQ825" t="n">
        <v>2.1992</v>
      </c>
      <c r="BR825" t="n">
        <v>2.174</v>
      </c>
      <c r="BS825" t="n">
        <v>2.1298</v>
      </c>
      <c r="BT825" t="n">
        <v>1.9927</v>
      </c>
      <c r="BU825" t="n">
        <v>1.9562</v>
      </c>
      <c r="BV825" t="n">
        <v>1.9322</v>
      </c>
      <c r="BW825" t="n">
        <v>1.9308</v>
      </c>
      <c r="BX825" t="n">
        <v>1.945</v>
      </c>
      <c r="BY825" t="n">
        <v>1.9648</v>
      </c>
      <c r="BZ825" t="n">
        <v>2.1545</v>
      </c>
      <c r="CA825" t="n">
        <v>2.172</v>
      </c>
      <c r="CB825" t="n">
        <v>2.1692</v>
      </c>
      <c r="CC825" t="n">
        <v>2.1569</v>
      </c>
      <c r="CD825" t="n">
        <v>2.1394</v>
      </c>
      <c r="CE825" t="n">
        <v>2.1014</v>
      </c>
      <c r="CF825" t="n">
        <v>1.9733</v>
      </c>
      <c r="CG825" t="n">
        <v>1.9407</v>
      </c>
      <c r="CH825" t="n">
        <v>1.9242</v>
      </c>
      <c r="CI825" t="n">
        <v>1.9152</v>
      </c>
    </row>
    <row r="826">
      <c r="A826" s="1112" t="n">
        <v>45443</v>
      </c>
      <c r="B826" s="63" t="n">
        <v>156269</v>
      </c>
      <c r="AR826" s="28" t="n">
        <v>2.426</v>
      </c>
      <c r="AS826" t="n">
        <v>2.4174</v>
      </c>
      <c r="AT826" t="n">
        <v>2.3991</v>
      </c>
      <c r="AU826" t="n">
        <v>2.3659</v>
      </c>
      <c r="AV826" t="n">
        <v>2.1892</v>
      </c>
      <c r="AW826" t="n">
        <v>2.1373</v>
      </c>
      <c r="AX826" t="n">
        <v>2.1033</v>
      </c>
      <c r="AY826" t="n">
        <v>2.0885</v>
      </c>
      <c r="AZ826" t="n">
        <v>2.0917</v>
      </c>
      <c r="BA826" t="n">
        <v>2.1099</v>
      </c>
      <c r="BB826" t="n">
        <v>2.3109</v>
      </c>
      <c r="BC826" t="n">
        <v>2.3101</v>
      </c>
      <c r="BD826" t="n">
        <v>2.2999</v>
      </c>
      <c r="BE826" t="n">
        <v>2.2802</v>
      </c>
      <c r="BF826" t="n">
        <v>2.252</v>
      </c>
      <c r="BG826" t="n">
        <v>2.2149</v>
      </c>
      <c r="BH826" t="n">
        <v>2.0564</v>
      </c>
      <c r="BI826" t="n">
        <v>2.0225</v>
      </c>
      <c r="BJ826" t="n">
        <v>2.0052</v>
      </c>
      <c r="BK826" t="n">
        <v>2.0032</v>
      </c>
      <c r="BL826" t="n">
        <v>2.0134</v>
      </c>
      <c r="BM826" t="n">
        <v>2.031</v>
      </c>
      <c r="BN826" t="n">
        <v>2.2175</v>
      </c>
      <c r="BO826" t="n">
        <v>2.2292</v>
      </c>
      <c r="BP826" t="n">
        <v>2.2226</v>
      </c>
      <c r="BQ826" t="n">
        <v>2.2028</v>
      </c>
      <c r="BR826" t="n">
        <v>2.1777</v>
      </c>
      <c r="BS826" t="n">
        <v>2.1336</v>
      </c>
      <c r="BT826" t="n">
        <v>1.9965</v>
      </c>
      <c r="BU826" t="n">
        <v>1.9601</v>
      </c>
      <c r="BV826" t="n">
        <v>1.9362</v>
      </c>
      <c r="BW826" t="n">
        <v>1.9348</v>
      </c>
      <c r="BX826" t="n">
        <v>1.949</v>
      </c>
      <c r="BY826" t="n">
        <v>1.9688</v>
      </c>
      <c r="BZ826" t="n">
        <v>2.1585</v>
      </c>
      <c r="CA826" t="n">
        <v>2.176</v>
      </c>
      <c r="CB826" t="n">
        <v>2.1732</v>
      </c>
      <c r="CC826" t="n">
        <v>2.1609</v>
      </c>
      <c r="CD826" t="n">
        <v>2.1434</v>
      </c>
      <c r="CE826" t="n">
        <v>2.1054</v>
      </c>
      <c r="CF826" t="n">
        <v>1.9773</v>
      </c>
      <c r="CG826" t="n">
        <v>1.9447</v>
      </c>
      <c r="CH826" t="n">
        <v>1.9282</v>
      </c>
      <c r="CI826" t="n">
        <v>1.9192</v>
      </c>
    </row>
    <row r="827">
      <c r="A827" s="1112" t="n">
        <v>45446</v>
      </c>
      <c r="B827" s="63" t="n">
        <v>175493</v>
      </c>
      <c r="AS827" t="n">
        <v>2.3356</v>
      </c>
      <c r="AT827" t="n">
        <v>2.3229</v>
      </c>
      <c r="AU827" t="n">
        <v>2.2933</v>
      </c>
      <c r="AV827" t="n">
        <v>2.1216</v>
      </c>
      <c r="AW827" t="n">
        <v>2.0726</v>
      </c>
      <c r="AX827" t="n">
        <v>2.0423</v>
      </c>
      <c r="AY827" t="n">
        <v>2.0313</v>
      </c>
      <c r="AZ827" t="n">
        <v>2.0377</v>
      </c>
      <c r="BA827" t="n">
        <v>2.0578</v>
      </c>
      <c r="BB827" t="n">
        <v>2.2591</v>
      </c>
      <c r="BC827" t="n">
        <v>2.2589</v>
      </c>
      <c r="BD827" t="n">
        <v>2.2496</v>
      </c>
      <c r="BE827" t="n">
        <v>2.2311</v>
      </c>
      <c r="BF827" t="n">
        <v>2.2039</v>
      </c>
      <c r="BG827" t="n">
        <v>2.1676</v>
      </c>
      <c r="BH827" t="n">
        <v>2.0141</v>
      </c>
      <c r="BI827" t="n">
        <v>1.98</v>
      </c>
      <c r="BJ827" t="n">
        <v>1.963</v>
      </c>
      <c r="BK827" t="n">
        <v>1.9619</v>
      </c>
      <c r="BL827" t="n">
        <v>1.9724</v>
      </c>
      <c r="BM827" t="n">
        <v>1.9904</v>
      </c>
      <c r="BN827" t="n">
        <v>2.1772</v>
      </c>
      <c r="BO827" t="n">
        <v>2.1892</v>
      </c>
      <c r="BP827" t="n">
        <v>2.1829</v>
      </c>
      <c r="BQ827" t="n">
        <v>2.1635</v>
      </c>
      <c r="BR827" t="n">
        <v>2.1387</v>
      </c>
      <c r="BS827" t="n">
        <v>2.0949</v>
      </c>
      <c r="BT827" t="n">
        <v>1.9581</v>
      </c>
      <c r="BU827" t="n">
        <v>1.9221</v>
      </c>
      <c r="BV827" t="n">
        <v>1.8985</v>
      </c>
      <c r="BW827" t="n">
        <v>1.8971</v>
      </c>
      <c r="BX827" t="n">
        <v>1.9113</v>
      </c>
      <c r="BY827" t="n">
        <v>1.9311</v>
      </c>
      <c r="BZ827" t="n">
        <v>2.1208</v>
      </c>
      <c r="CA827" t="n">
        <v>2.1383</v>
      </c>
      <c r="CB827" t="n">
        <v>2.1355</v>
      </c>
      <c r="CC827" t="n">
        <v>2.1232</v>
      </c>
      <c r="CD827" t="n">
        <v>2.1057</v>
      </c>
      <c r="CE827" t="n">
        <v>2.0677</v>
      </c>
      <c r="CF827" t="n">
        <v>1.9396</v>
      </c>
      <c r="CG827" t="n">
        <v>1.907</v>
      </c>
      <c r="CH827" t="n">
        <v>1.8905</v>
      </c>
      <c r="CI827" t="n">
        <v>1.8815</v>
      </c>
    </row>
    <row r="828">
      <c r="A828" s="1112" t="n">
        <v>45447</v>
      </c>
      <c r="B828" s="63" t="n">
        <v>251281</v>
      </c>
      <c r="AS828" t="n">
        <v>2.3495</v>
      </c>
      <c r="AT828" t="n">
        <v>2.3256</v>
      </c>
      <c r="AU828" t="n">
        <v>2.2894</v>
      </c>
      <c r="AV828" t="n">
        <v>2.1099</v>
      </c>
      <c r="AW828" t="n">
        <v>2.0581</v>
      </c>
      <c r="AX828" t="n">
        <v>2.0286</v>
      </c>
      <c r="AY828" t="n">
        <v>2.019</v>
      </c>
      <c r="AZ828" t="n">
        <v>2.0253</v>
      </c>
      <c r="BA828" t="n">
        <v>2.0433</v>
      </c>
      <c r="BB828" t="n">
        <v>2.2442</v>
      </c>
      <c r="BC828" t="n">
        <v>2.2437</v>
      </c>
      <c r="BD828" t="n">
        <v>2.2344</v>
      </c>
      <c r="BE828" t="n">
        <v>2.2157</v>
      </c>
      <c r="BF828" t="n">
        <v>2.1886</v>
      </c>
      <c r="BG828" t="n">
        <v>2.1523</v>
      </c>
      <c r="BH828" t="n">
        <v>1.9998</v>
      </c>
      <c r="BI828" t="n">
        <v>1.966</v>
      </c>
      <c r="BJ828" t="n">
        <v>1.9491</v>
      </c>
      <c r="BK828" t="n">
        <v>1.9481</v>
      </c>
      <c r="BL828" t="n">
        <v>1.9586</v>
      </c>
      <c r="BM828" t="n">
        <v>1.9766</v>
      </c>
      <c r="BN828" t="n">
        <v>2.1634</v>
      </c>
      <c r="BO828" t="n">
        <v>2.1754</v>
      </c>
      <c r="BP828" t="n">
        <v>2.1691</v>
      </c>
      <c r="BQ828" t="n">
        <v>2.1497</v>
      </c>
      <c r="BR828" t="n">
        <v>2.1249</v>
      </c>
      <c r="BS828" t="n">
        <v>2.0811</v>
      </c>
      <c r="BT828" t="n">
        <v>1.9443</v>
      </c>
      <c r="BU828" t="n">
        <v>1.9083</v>
      </c>
      <c r="BV828" t="n">
        <v>1.8847</v>
      </c>
      <c r="BW828" t="n">
        <v>1.8833</v>
      </c>
      <c r="BX828" t="n">
        <v>1.8975</v>
      </c>
      <c r="BY828" t="n">
        <v>1.9173</v>
      </c>
      <c r="BZ828" t="n">
        <v>2.107</v>
      </c>
      <c r="CA828" t="n">
        <v>2.1245</v>
      </c>
      <c r="CB828" t="n">
        <v>2.1217</v>
      </c>
      <c r="CC828" t="n">
        <v>2.1094</v>
      </c>
      <c r="CD828" t="n">
        <v>2.0919</v>
      </c>
      <c r="CE828" t="n">
        <v>2.0539</v>
      </c>
      <c r="CF828" t="n">
        <v>1.9258</v>
      </c>
      <c r="CG828" t="n">
        <v>1.8932</v>
      </c>
      <c r="CH828" t="n">
        <v>1.8767</v>
      </c>
      <c r="CI828" t="n">
        <v>1.8677</v>
      </c>
    </row>
    <row r="829">
      <c r="A829" s="1112" t="n">
        <v>45448</v>
      </c>
      <c r="B829" s="63" t="n">
        <v>185742</v>
      </c>
      <c r="AS829" t="n">
        <v>2.3536</v>
      </c>
      <c r="AT829" t="n">
        <v>2.3355</v>
      </c>
      <c r="AU829" t="n">
        <v>2.303</v>
      </c>
      <c r="AV829" t="n">
        <v>2.1219</v>
      </c>
      <c r="AW829" t="n">
        <v>2.0691</v>
      </c>
      <c r="AX829" t="n">
        <v>2.0381</v>
      </c>
      <c r="AY829" t="n">
        <v>2.027</v>
      </c>
      <c r="AZ829" t="n">
        <v>2.0318</v>
      </c>
      <c r="BA829" t="n">
        <v>2.0481</v>
      </c>
      <c r="BB829" t="n">
        <v>2.2476</v>
      </c>
      <c r="BC829" t="n">
        <v>2.2467</v>
      </c>
      <c r="BD829" t="n">
        <v>2.2371</v>
      </c>
      <c r="BE829" t="n">
        <v>2.2185</v>
      </c>
      <c r="BF829" t="n">
        <v>2.1915</v>
      </c>
      <c r="BG829" t="n">
        <v>2.1554</v>
      </c>
      <c r="BH829" t="n">
        <v>2.0028</v>
      </c>
      <c r="BI829" t="n">
        <v>1.9689</v>
      </c>
      <c r="BJ829" t="n">
        <v>1.9519</v>
      </c>
      <c r="BK829" t="n">
        <v>1.9506</v>
      </c>
      <c r="BL829" t="n">
        <v>1.9611</v>
      </c>
      <c r="BM829" t="n">
        <v>1.9791</v>
      </c>
      <c r="BN829" t="n">
        <v>2.1659</v>
      </c>
      <c r="BO829" t="n">
        <v>2.1779</v>
      </c>
      <c r="BP829" t="n">
        <v>2.1716</v>
      </c>
      <c r="BQ829" t="n">
        <v>2.1522</v>
      </c>
      <c r="BR829" t="n">
        <v>2.1274</v>
      </c>
      <c r="BS829" t="n">
        <v>2.0836</v>
      </c>
      <c r="BT829" t="n">
        <v>1.9468</v>
      </c>
      <c r="BU829" t="n">
        <v>1.9108</v>
      </c>
      <c r="BV829" t="n">
        <v>1.8872</v>
      </c>
      <c r="BW829" t="n">
        <v>1.8858</v>
      </c>
      <c r="BX829" t="n">
        <v>1.9</v>
      </c>
      <c r="BY829" t="n">
        <v>1.9198</v>
      </c>
      <c r="BZ829" t="n">
        <v>2.1095</v>
      </c>
      <c r="CA829" t="n">
        <v>2.127</v>
      </c>
      <c r="CB829" t="n">
        <v>2.1242</v>
      </c>
      <c r="CC829" t="n">
        <v>2.1119</v>
      </c>
      <c r="CD829" t="n">
        <v>2.0944</v>
      </c>
      <c r="CE829" t="n">
        <v>2.0564</v>
      </c>
      <c r="CF829" t="n">
        <v>1.9283</v>
      </c>
      <c r="CG829" t="n">
        <v>1.8957</v>
      </c>
      <c r="CH829" t="n">
        <v>1.8792</v>
      </c>
      <c r="CI829" t="n">
        <v>1.8702</v>
      </c>
    </row>
    <row r="830">
      <c r="A830" s="1112" t="n">
        <v>45449</v>
      </c>
      <c r="B830" s="63" t="n">
        <v>144692</v>
      </c>
      <c r="AS830" t="n">
        <v>2.3975</v>
      </c>
      <c r="AT830" t="n">
        <v>2.3765</v>
      </c>
      <c r="AU830" t="n">
        <v>2.3415</v>
      </c>
      <c r="AV830" t="n">
        <v>2.157</v>
      </c>
      <c r="AW830" t="n">
        <v>2.1046</v>
      </c>
      <c r="AX830" t="n">
        <v>2.0729</v>
      </c>
      <c r="AY830" t="n">
        <v>2.0618</v>
      </c>
      <c r="AZ830" t="n">
        <v>2.0666</v>
      </c>
      <c r="BA830" t="n">
        <v>2.0825</v>
      </c>
      <c r="BB830" t="n">
        <v>2.2815</v>
      </c>
      <c r="BC830" t="n">
        <v>2.2793</v>
      </c>
      <c r="BD830" t="n">
        <v>2.2683</v>
      </c>
      <c r="BE830" t="n">
        <v>2.2484</v>
      </c>
      <c r="BF830" t="n">
        <v>2.2207</v>
      </c>
      <c r="BG830" t="n">
        <v>2.1827</v>
      </c>
      <c r="BH830" t="n">
        <v>2.0294</v>
      </c>
      <c r="BI830" t="n">
        <v>1.9953</v>
      </c>
      <c r="BJ830" t="n">
        <v>1.9779</v>
      </c>
      <c r="BK830" t="n">
        <v>1.9762</v>
      </c>
      <c r="BL830" t="n">
        <v>1.9863</v>
      </c>
      <c r="BM830" t="n">
        <v>2.0039</v>
      </c>
      <c r="BN830" t="n">
        <v>2.1902</v>
      </c>
      <c r="BO830" t="n">
        <v>2.2018</v>
      </c>
      <c r="BP830" t="n">
        <v>2.1951</v>
      </c>
      <c r="BQ830" t="n">
        <v>2.1753</v>
      </c>
      <c r="BR830" t="n">
        <v>2.1501</v>
      </c>
      <c r="BS830" t="n">
        <v>2.1059</v>
      </c>
      <c r="BT830" t="n">
        <v>1.9686</v>
      </c>
      <c r="BU830" t="n">
        <v>1.9322</v>
      </c>
      <c r="BV830" t="n">
        <v>1.9082</v>
      </c>
      <c r="BW830" t="n">
        <v>1.9068</v>
      </c>
      <c r="BX830" t="n">
        <v>1.921</v>
      </c>
      <c r="BY830" t="n">
        <v>1.9408</v>
      </c>
      <c r="BZ830" t="n">
        <v>2.1305</v>
      </c>
      <c r="CA830" t="n">
        <v>2.148</v>
      </c>
      <c r="CB830" t="n">
        <v>2.1452</v>
      </c>
      <c r="CC830" t="n">
        <v>2.1329</v>
      </c>
      <c r="CD830" t="n">
        <v>2.1154</v>
      </c>
      <c r="CE830" t="n">
        <v>2.0774</v>
      </c>
      <c r="CF830" t="n">
        <v>1.9493</v>
      </c>
      <c r="CG830" t="n">
        <v>1.9167</v>
      </c>
      <c r="CH830" t="n">
        <v>1.9002</v>
      </c>
      <c r="CI830" t="n">
        <v>1.8912</v>
      </c>
    </row>
    <row r="831">
      <c r="A831" s="1112" t="n">
        <v>45450</v>
      </c>
      <c r="B831" s="63" t="n">
        <v>162193</v>
      </c>
      <c r="AS831" t="n">
        <v>2.3826</v>
      </c>
      <c r="AT831" t="n">
        <v>2.3661</v>
      </c>
      <c r="AU831" t="n">
        <v>2.3347</v>
      </c>
      <c r="AV831" t="n">
        <v>2.1515</v>
      </c>
      <c r="AW831" t="n">
        <v>2.1022</v>
      </c>
      <c r="AX831" t="n">
        <v>2.072</v>
      </c>
      <c r="AY831" t="n">
        <v>2.0614</v>
      </c>
      <c r="AZ831" t="n">
        <v>2.067</v>
      </c>
      <c r="BA831" t="n">
        <v>2.0837</v>
      </c>
      <c r="BB831" t="n">
        <v>2.2831</v>
      </c>
      <c r="BC831" t="n">
        <v>2.2816</v>
      </c>
      <c r="BD831" t="n">
        <v>2.2705</v>
      </c>
      <c r="BE831" t="n">
        <v>2.2511</v>
      </c>
      <c r="BF831" t="n">
        <v>2.2235</v>
      </c>
      <c r="BG831" t="n">
        <v>2.1864</v>
      </c>
      <c r="BH831" t="n">
        <v>2.0305</v>
      </c>
      <c r="BI831" t="n">
        <v>1.9953</v>
      </c>
      <c r="BJ831" t="n">
        <v>1.9775</v>
      </c>
      <c r="BK831" t="n">
        <v>1.9758</v>
      </c>
      <c r="BL831" t="n">
        <v>1.9859</v>
      </c>
      <c r="BM831" t="n">
        <v>2.0035</v>
      </c>
      <c r="BN831" t="n">
        <v>2.1898</v>
      </c>
      <c r="BO831" t="n">
        <v>2.2014</v>
      </c>
      <c r="BP831" t="n">
        <v>2.1947</v>
      </c>
      <c r="BQ831" t="n">
        <v>2.1749</v>
      </c>
      <c r="BR831" t="n">
        <v>2.1497</v>
      </c>
      <c r="BS831" t="n">
        <v>2.1055</v>
      </c>
      <c r="BT831" t="n">
        <v>1.9682</v>
      </c>
      <c r="BU831" t="n">
        <v>1.9318</v>
      </c>
      <c r="BV831" t="n">
        <v>1.9078</v>
      </c>
      <c r="BW831" t="n">
        <v>1.9064</v>
      </c>
      <c r="BX831" t="n">
        <v>1.9206</v>
      </c>
      <c r="BY831" t="n">
        <v>1.9404</v>
      </c>
      <c r="BZ831" t="n">
        <v>2.1301</v>
      </c>
      <c r="CA831" t="n">
        <v>2.1476</v>
      </c>
      <c r="CB831" t="n">
        <v>2.1448</v>
      </c>
      <c r="CC831" t="n">
        <v>2.1325</v>
      </c>
      <c r="CD831" t="n">
        <v>2.115</v>
      </c>
      <c r="CE831" t="n">
        <v>2.077</v>
      </c>
      <c r="CF831" t="n">
        <v>1.9489</v>
      </c>
      <c r="CG831" t="n">
        <v>1.9163</v>
      </c>
      <c r="CH831" t="n">
        <v>1.8998</v>
      </c>
      <c r="CI831" t="n">
        <v>1.8908</v>
      </c>
    </row>
    <row r="832">
      <c r="A832" s="1112" t="n">
        <v>45453</v>
      </c>
      <c r="B832" s="63" t="n">
        <v>179031</v>
      </c>
      <c r="AS832" t="n">
        <v>2.4109</v>
      </c>
      <c r="AT832" t="n">
        <v>2.3983</v>
      </c>
      <c r="AU832" t="n">
        <v>2.3686</v>
      </c>
      <c r="AV832" t="n">
        <v>2.1888</v>
      </c>
      <c r="AW832" t="n">
        <v>2.1404</v>
      </c>
      <c r="AX832" t="n">
        <v>2.1103</v>
      </c>
      <c r="AY832" t="n">
        <v>2.1</v>
      </c>
      <c r="AZ832" t="n">
        <v>2.106</v>
      </c>
      <c r="BA832" t="n">
        <v>2.1226</v>
      </c>
      <c r="BB832" t="n">
        <v>2.3217</v>
      </c>
      <c r="BC832" t="n">
        <v>2.3194</v>
      </c>
      <c r="BD832" t="n">
        <v>2.3077</v>
      </c>
      <c r="BE832" t="n">
        <v>2.2875</v>
      </c>
      <c r="BF832" t="n">
        <v>2.2591</v>
      </c>
      <c r="BG832" t="n">
        <v>2.2216</v>
      </c>
      <c r="BH832" t="n">
        <v>2.0663</v>
      </c>
      <c r="BI832" t="n">
        <v>2.0309</v>
      </c>
      <c r="BJ832" t="n">
        <v>2.0129</v>
      </c>
      <c r="BK832" t="n">
        <v>2.011</v>
      </c>
      <c r="BL832" t="n">
        <v>2.0209</v>
      </c>
      <c r="BM832" t="n">
        <v>2.0383</v>
      </c>
      <c r="BN832" t="n">
        <v>2.2244</v>
      </c>
      <c r="BO832" t="n">
        <v>2.2358</v>
      </c>
      <c r="BP832" t="n">
        <v>2.2289</v>
      </c>
      <c r="BQ832" t="n">
        <v>2.2088</v>
      </c>
      <c r="BR832" t="n">
        <v>2.1834</v>
      </c>
      <c r="BS832" t="n">
        <v>2.139</v>
      </c>
      <c r="BT832" t="n">
        <v>2.0015</v>
      </c>
      <c r="BU832" t="n">
        <v>1.9649</v>
      </c>
      <c r="BV832" t="n">
        <v>1.9407</v>
      </c>
      <c r="BW832" t="n">
        <v>1.9393</v>
      </c>
      <c r="BX832" t="n">
        <v>1.9535</v>
      </c>
      <c r="BY832" t="n">
        <v>1.9733</v>
      </c>
      <c r="BZ832" t="n">
        <v>2.163</v>
      </c>
      <c r="CA832" t="n">
        <v>2.1805</v>
      </c>
      <c r="CB832" t="n">
        <v>2.1777</v>
      </c>
      <c r="CC832" t="n">
        <v>2.1654</v>
      </c>
      <c r="CD832" t="n">
        <v>2.1479</v>
      </c>
      <c r="CE832" t="n">
        <v>2.1099</v>
      </c>
      <c r="CF832" t="n">
        <v>1.9818</v>
      </c>
      <c r="CG832" t="n">
        <v>1.9492</v>
      </c>
      <c r="CH832" t="n">
        <v>1.9327</v>
      </c>
      <c r="CI832" t="n">
        <v>1.9237</v>
      </c>
    </row>
    <row r="833">
      <c r="A833" s="1112" t="n">
        <v>45454</v>
      </c>
      <c r="B833" s="63" t="n">
        <v>171309</v>
      </c>
      <c r="AS833" t="n">
        <v>2.4089</v>
      </c>
      <c r="AT833" t="n">
        <v>2.3957</v>
      </c>
      <c r="AU833" t="n">
        <v>2.367</v>
      </c>
      <c r="AV833" t="n">
        <v>2.1885</v>
      </c>
      <c r="AW833" t="n">
        <v>2.1411</v>
      </c>
      <c r="AX833" t="n">
        <v>2.1118</v>
      </c>
      <c r="AY833" t="n">
        <v>2.1023</v>
      </c>
      <c r="AZ833" t="n">
        <v>2.1097</v>
      </c>
      <c r="BA833" t="n">
        <v>2.1268</v>
      </c>
      <c r="BB833" t="n">
        <v>2.325</v>
      </c>
      <c r="BC833" t="n">
        <v>2.3226</v>
      </c>
      <c r="BD833" t="n">
        <v>2.3106</v>
      </c>
      <c r="BE833" t="n">
        <v>2.2901</v>
      </c>
      <c r="BF833" t="n">
        <v>2.2612</v>
      </c>
      <c r="BG833" t="n">
        <v>2.2228</v>
      </c>
      <c r="BH833" t="n">
        <v>2.0678</v>
      </c>
      <c r="BI833" t="n">
        <v>2.0327</v>
      </c>
      <c r="BJ833" t="n">
        <v>2.0143</v>
      </c>
      <c r="BK833" t="n">
        <v>2.0124</v>
      </c>
      <c r="BL833" t="n">
        <v>2.0223</v>
      </c>
      <c r="BM833" t="n">
        <v>2.0397</v>
      </c>
      <c r="BN833" t="n">
        <v>2.2258</v>
      </c>
      <c r="BO833" t="n">
        <v>2.2372</v>
      </c>
      <c r="BP833" t="n">
        <v>2.2303</v>
      </c>
      <c r="BQ833" t="n">
        <v>2.2102</v>
      </c>
      <c r="BR833" t="n">
        <v>2.1848</v>
      </c>
      <c r="BS833" t="n">
        <v>2.1404</v>
      </c>
      <c r="BT833" t="n">
        <v>2.0029</v>
      </c>
      <c r="BU833" t="n">
        <v>1.9663</v>
      </c>
      <c r="BV833" t="n">
        <v>1.9421</v>
      </c>
      <c r="BW833" t="n">
        <v>1.9407</v>
      </c>
      <c r="BX833" t="n">
        <v>1.9549</v>
      </c>
      <c r="BY833" t="n">
        <v>1.9747</v>
      </c>
      <c r="BZ833" t="n">
        <v>2.1644</v>
      </c>
      <c r="CA833" t="n">
        <v>2.1819</v>
      </c>
      <c r="CB833" t="n">
        <v>2.1791</v>
      </c>
      <c r="CC833" t="n">
        <v>2.1668</v>
      </c>
      <c r="CD833" t="n">
        <v>2.1493</v>
      </c>
      <c r="CE833" t="n">
        <v>2.1113</v>
      </c>
      <c r="CF833" t="n">
        <v>1.9832</v>
      </c>
      <c r="CG833" t="n">
        <v>1.9506</v>
      </c>
      <c r="CH833" t="n">
        <v>1.9341</v>
      </c>
      <c r="CI833" t="n">
        <v>1.9251</v>
      </c>
    </row>
    <row r="834">
      <c r="A834" s="1112" t="n">
        <v>45455</v>
      </c>
      <c r="B834" s="63" t="n">
        <v>228265</v>
      </c>
      <c r="AS834" t="n">
        <v>2.3944</v>
      </c>
      <c r="AT834" t="n">
        <v>2.3833</v>
      </c>
      <c r="AU834" t="n">
        <v>2.3578</v>
      </c>
      <c r="AV834" t="n">
        <v>2.1873</v>
      </c>
      <c r="AW834" t="n">
        <v>2.142</v>
      </c>
      <c r="AX834" t="n">
        <v>2.1137</v>
      </c>
      <c r="AY834" t="n">
        <v>2.1049</v>
      </c>
      <c r="AZ834" t="n">
        <v>2.1135</v>
      </c>
      <c r="BA834" t="n">
        <v>2.1314</v>
      </c>
      <c r="BB834" t="n">
        <v>2.3291</v>
      </c>
      <c r="BC834" t="n">
        <v>2.3274</v>
      </c>
      <c r="BD834" t="n">
        <v>2.3156</v>
      </c>
      <c r="BE834" t="n">
        <v>2.2959</v>
      </c>
      <c r="BF834" t="n">
        <v>2.2679</v>
      </c>
      <c r="BG834" t="n">
        <v>2.2308</v>
      </c>
      <c r="BH834" t="n">
        <v>2.0808</v>
      </c>
      <c r="BI834" t="n">
        <v>2.048</v>
      </c>
      <c r="BJ834" t="n">
        <v>2.0306</v>
      </c>
      <c r="BK834" t="n">
        <v>2.0284</v>
      </c>
      <c r="BL834" t="n">
        <v>2.0383</v>
      </c>
      <c r="BM834" t="n">
        <v>2.0557</v>
      </c>
      <c r="BN834" t="n">
        <v>2.2418</v>
      </c>
      <c r="BO834" t="n">
        <v>2.2532</v>
      </c>
      <c r="BP834" t="n">
        <v>2.2463</v>
      </c>
      <c r="BQ834" t="n">
        <v>2.2262</v>
      </c>
      <c r="BR834" t="n">
        <v>2.2008</v>
      </c>
      <c r="BS834" t="n">
        <v>2.1564</v>
      </c>
      <c r="BT834" t="n">
        <v>2.0189</v>
      </c>
      <c r="BU834" t="n">
        <v>1.9823</v>
      </c>
      <c r="BV834" t="n">
        <v>1.9581</v>
      </c>
      <c r="BW834" t="n">
        <v>1.9567</v>
      </c>
      <c r="BX834" t="n">
        <v>1.9709</v>
      </c>
      <c r="BY834" t="n">
        <v>1.9907</v>
      </c>
      <c r="BZ834" t="n">
        <v>2.1804</v>
      </c>
      <c r="CA834" t="n">
        <v>2.1979</v>
      </c>
      <c r="CB834" t="n">
        <v>2.1951</v>
      </c>
      <c r="CC834" t="n">
        <v>2.1828</v>
      </c>
      <c r="CD834" t="n">
        <v>2.1653</v>
      </c>
      <c r="CE834" t="n">
        <v>2.1273</v>
      </c>
      <c r="CF834" t="n">
        <v>1.9992</v>
      </c>
      <c r="CG834" t="n">
        <v>1.9666</v>
      </c>
      <c r="CH834" t="n">
        <v>1.9501</v>
      </c>
      <c r="CI834" t="n">
        <v>1.9411</v>
      </c>
    </row>
    <row r="835">
      <c r="A835" s="1112" t="n">
        <v>45456</v>
      </c>
      <c r="B835" s="63" t="n">
        <v>182939</v>
      </c>
      <c r="AS835" t="n">
        <v>2.4156</v>
      </c>
      <c r="AT835" t="n">
        <v>2.402</v>
      </c>
      <c r="AU835" t="n">
        <v>2.3762</v>
      </c>
      <c r="AV835" t="n">
        <v>2.2036</v>
      </c>
      <c r="AW835" t="n">
        <v>2.1565</v>
      </c>
      <c r="AX835" t="n">
        <v>2.1276</v>
      </c>
      <c r="AY835" t="n">
        <v>2.118</v>
      </c>
      <c r="AZ835" t="n">
        <v>2.126</v>
      </c>
      <c r="BA835" t="n">
        <v>2.1427</v>
      </c>
      <c r="BB835" t="n">
        <v>2.3393</v>
      </c>
      <c r="BC835" t="n">
        <v>2.338</v>
      </c>
      <c r="BD835" t="n">
        <v>2.3269</v>
      </c>
      <c r="BE835" t="n">
        <v>2.3076</v>
      </c>
      <c r="BF835" t="n">
        <v>2.2801</v>
      </c>
      <c r="BG835" t="n">
        <v>2.2441</v>
      </c>
      <c r="BH835" t="n">
        <v>2.094</v>
      </c>
      <c r="BI835" t="n">
        <v>2.0609</v>
      </c>
      <c r="BJ835" t="n">
        <v>2.043</v>
      </c>
      <c r="BK835" t="n">
        <v>2.0408</v>
      </c>
      <c r="BL835" t="n">
        <v>2.0507</v>
      </c>
      <c r="BM835" t="n">
        <v>2.0681</v>
      </c>
      <c r="BN835" t="n">
        <v>2.2542</v>
      </c>
      <c r="BO835" t="n">
        <v>2.2656</v>
      </c>
      <c r="BP835" t="n">
        <v>2.2587</v>
      </c>
      <c r="BQ835" t="n">
        <v>2.2386</v>
      </c>
      <c r="BR835" t="n">
        <v>2.2132</v>
      </c>
      <c r="BS835" t="n">
        <v>2.1688</v>
      </c>
      <c r="BT835" t="n">
        <v>2.0313</v>
      </c>
      <c r="BU835" t="n">
        <v>1.9947</v>
      </c>
      <c r="BV835" t="n">
        <v>1.9705</v>
      </c>
      <c r="BW835" t="n">
        <v>1.9691</v>
      </c>
      <c r="BX835" t="n">
        <v>1.9833</v>
      </c>
      <c r="BY835" t="n">
        <v>2.0031</v>
      </c>
      <c r="BZ835" t="n">
        <v>2.1928</v>
      </c>
      <c r="CA835" t="n">
        <v>2.2103</v>
      </c>
      <c r="CB835" t="n">
        <v>2.2075</v>
      </c>
      <c r="CC835" t="n">
        <v>2.1952</v>
      </c>
      <c r="CD835" t="n">
        <v>2.1777</v>
      </c>
      <c r="CE835" t="n">
        <v>2.1397</v>
      </c>
      <c r="CF835" t="n">
        <v>2.0116</v>
      </c>
      <c r="CG835" t="n">
        <v>1.979</v>
      </c>
      <c r="CH835" t="n">
        <v>1.9625</v>
      </c>
      <c r="CI835" t="n">
        <v>1.9535</v>
      </c>
    </row>
    <row r="836">
      <c r="A836" s="1112" t="n">
        <v>45457</v>
      </c>
      <c r="B836" s="63" t="n">
        <v>148226</v>
      </c>
      <c r="AS836" t="n">
        <v>2.3996</v>
      </c>
      <c r="AT836" t="n">
        <v>2.3877</v>
      </c>
      <c r="AU836" t="n">
        <v>2.3604</v>
      </c>
      <c r="AV836" t="n">
        <v>2.1858</v>
      </c>
      <c r="AW836" t="n">
        <v>2.1384</v>
      </c>
      <c r="AX836" t="n">
        <v>2.1097</v>
      </c>
      <c r="AY836" t="n">
        <v>2.1013</v>
      </c>
      <c r="AZ836" t="n">
        <v>2.1092</v>
      </c>
      <c r="BA836" t="n">
        <v>2.1254</v>
      </c>
      <c r="BB836" t="n">
        <v>2.3214</v>
      </c>
      <c r="BC836" t="n">
        <v>2.3202</v>
      </c>
      <c r="BD836" t="n">
        <v>2.3092</v>
      </c>
      <c r="BE836" t="n">
        <v>2.2898</v>
      </c>
      <c r="BF836" t="n">
        <v>2.2623</v>
      </c>
      <c r="BG836" t="n">
        <v>2.2261</v>
      </c>
      <c r="BH836" t="n">
        <v>2.0759</v>
      </c>
      <c r="BI836" t="n">
        <v>2.0426</v>
      </c>
      <c r="BJ836" t="n">
        <v>2.0253</v>
      </c>
      <c r="BK836" t="n">
        <v>2.0232</v>
      </c>
      <c r="BL836" t="n">
        <v>2.0331</v>
      </c>
      <c r="BM836" t="n">
        <v>2.0505</v>
      </c>
      <c r="BN836" t="n">
        <v>2.2366</v>
      </c>
      <c r="BO836" t="n">
        <v>2.248</v>
      </c>
      <c r="BP836" t="n">
        <v>2.2411</v>
      </c>
      <c r="BQ836" t="n">
        <v>2.221</v>
      </c>
      <c r="BR836" t="n">
        <v>2.1956</v>
      </c>
      <c r="BS836" t="n">
        <v>2.1512</v>
      </c>
      <c r="BT836" t="n">
        <v>2.0137</v>
      </c>
      <c r="BU836" t="n">
        <v>1.9771</v>
      </c>
      <c r="BV836" t="n">
        <v>1.9529</v>
      </c>
      <c r="BW836" t="n">
        <v>1.9515</v>
      </c>
      <c r="BX836" t="n">
        <v>1.9657</v>
      </c>
      <c r="BY836" t="n">
        <v>1.9855</v>
      </c>
      <c r="BZ836" t="n">
        <v>2.1752</v>
      </c>
      <c r="CA836" t="n">
        <v>2.1927</v>
      </c>
      <c r="CB836" t="n">
        <v>2.1899</v>
      </c>
      <c r="CC836" t="n">
        <v>2.1776</v>
      </c>
      <c r="CD836" t="n">
        <v>2.1601</v>
      </c>
      <c r="CE836" t="n">
        <v>2.1221</v>
      </c>
      <c r="CF836" t="n">
        <v>1.994</v>
      </c>
      <c r="CG836" t="n">
        <v>1.9614</v>
      </c>
      <c r="CH836" t="n">
        <v>1.9449</v>
      </c>
      <c r="CI836" t="n">
        <v>1.9359</v>
      </c>
    </row>
    <row r="837">
      <c r="A837" s="1112" t="n">
        <v>45460</v>
      </c>
      <c r="B837" s="63" t="n">
        <v>155579</v>
      </c>
      <c r="AS837" t="n">
        <v>2.4469</v>
      </c>
      <c r="AT837" t="n">
        <v>2.4301</v>
      </c>
      <c r="AU837" t="n">
        <v>2.3996</v>
      </c>
      <c r="AV837" t="n">
        <v>2.221</v>
      </c>
      <c r="AW837" t="n">
        <v>2.1704</v>
      </c>
      <c r="AX837" t="n">
        <v>2.1388</v>
      </c>
      <c r="AY837" t="n">
        <v>2.1273</v>
      </c>
      <c r="AZ837" t="n">
        <v>2.1332</v>
      </c>
      <c r="BA837" t="n">
        <v>2.1482</v>
      </c>
      <c r="BB837" t="n">
        <v>2.3436</v>
      </c>
      <c r="BC837" t="n">
        <v>2.3421</v>
      </c>
      <c r="BD837" t="n">
        <v>2.3307</v>
      </c>
      <c r="BE837" t="n">
        <v>2.3105</v>
      </c>
      <c r="BF837" t="n">
        <v>2.2824</v>
      </c>
      <c r="BG837" t="n">
        <v>2.2452</v>
      </c>
      <c r="BH837" t="n">
        <v>2.0923</v>
      </c>
      <c r="BI837" t="n">
        <v>2.0584</v>
      </c>
      <c r="BJ837" t="n">
        <v>2.0406</v>
      </c>
      <c r="BK837" t="n">
        <v>2.039</v>
      </c>
      <c r="BL837" t="n">
        <v>2.0486</v>
      </c>
      <c r="BM837" t="n">
        <v>2.0657</v>
      </c>
      <c r="BN837" t="n">
        <v>2.2514</v>
      </c>
      <c r="BO837" t="n">
        <v>2.2625</v>
      </c>
      <c r="BP837" t="n">
        <v>2.2552</v>
      </c>
      <c r="BQ837" t="n">
        <v>2.2348</v>
      </c>
      <c r="BR837" t="n">
        <v>2.209</v>
      </c>
      <c r="BS837" t="n">
        <v>2.1643</v>
      </c>
      <c r="BT837" t="n">
        <v>2.0264</v>
      </c>
      <c r="BU837" t="n">
        <v>1.9895</v>
      </c>
      <c r="BV837" t="n">
        <v>1.9644</v>
      </c>
      <c r="BW837" t="n">
        <v>1.963</v>
      </c>
      <c r="BX837" t="n">
        <v>1.9772</v>
      </c>
      <c r="BY837" t="n">
        <v>1.997</v>
      </c>
      <c r="BZ837" t="n">
        <v>2.1867</v>
      </c>
      <c r="CA837" t="n">
        <v>2.2042</v>
      </c>
      <c r="CB837" t="n">
        <v>2.2014</v>
      </c>
      <c r="CC837" t="n">
        <v>2.1891</v>
      </c>
      <c r="CD837" t="n">
        <v>2.1716</v>
      </c>
      <c r="CE837" t="n">
        <v>2.1336</v>
      </c>
      <c r="CF837" t="n">
        <v>2.0055</v>
      </c>
      <c r="CG837" t="n">
        <v>1.9729</v>
      </c>
      <c r="CH837" t="n">
        <v>1.9564</v>
      </c>
      <c r="CI837" t="n">
        <v>1.9474</v>
      </c>
    </row>
    <row r="838">
      <c r="A838" s="1112" t="n">
        <v>45461</v>
      </c>
      <c r="B838" s="63" t="n">
        <v>145598</v>
      </c>
      <c r="AS838" t="n">
        <v>2.4832</v>
      </c>
      <c r="AT838" t="n">
        <v>2.4652</v>
      </c>
      <c r="AU838" t="n">
        <v>2.4332</v>
      </c>
      <c r="AV838" t="n">
        <v>2.2537</v>
      </c>
      <c r="AW838" t="n">
        <v>2.2011</v>
      </c>
      <c r="AX838" t="n">
        <v>2.1689</v>
      </c>
      <c r="AY838" t="n">
        <v>2.1566</v>
      </c>
      <c r="AZ838" t="n">
        <v>2.1621</v>
      </c>
      <c r="BA838" t="n">
        <v>2.1766</v>
      </c>
      <c r="BB838" t="n">
        <v>2.3712</v>
      </c>
      <c r="BC838" t="n">
        <v>2.3693</v>
      </c>
      <c r="BD838" t="n">
        <v>2.3576</v>
      </c>
      <c r="BE838" t="n">
        <v>2.3369</v>
      </c>
      <c r="BF838" t="n">
        <v>2.3082</v>
      </c>
      <c r="BG838" t="n">
        <v>2.2713</v>
      </c>
      <c r="BH838" t="n">
        <v>2.1169</v>
      </c>
      <c r="BI838" t="n">
        <v>2.0825</v>
      </c>
      <c r="BJ838" t="n">
        <v>2.0638</v>
      </c>
      <c r="BK838" t="n">
        <v>2.0615</v>
      </c>
      <c r="BL838" t="n">
        <v>2.0717</v>
      </c>
      <c r="BM838" t="n">
        <v>2.0891</v>
      </c>
      <c r="BN838" t="n">
        <v>2.274</v>
      </c>
      <c r="BO838" t="n">
        <v>2.284</v>
      </c>
      <c r="BP838" t="n">
        <v>2.2767</v>
      </c>
      <c r="BQ838" t="n">
        <v>2.2563</v>
      </c>
      <c r="BR838" t="n">
        <v>2.2305</v>
      </c>
      <c r="BS838" t="n">
        <v>2.1858</v>
      </c>
      <c r="BT838" t="n">
        <v>2.0479</v>
      </c>
      <c r="BU838" t="n">
        <v>2.011</v>
      </c>
      <c r="BV838" t="n">
        <v>1.9859</v>
      </c>
      <c r="BW838" t="n">
        <v>1.9845</v>
      </c>
      <c r="BX838" t="n">
        <v>1.9987</v>
      </c>
      <c r="BY838" t="n">
        <v>2.0185</v>
      </c>
      <c r="BZ838" t="n">
        <v>2.2082</v>
      </c>
      <c r="CA838" t="n">
        <v>2.2257</v>
      </c>
      <c r="CB838" t="n">
        <v>2.2229</v>
      </c>
      <c r="CC838" t="n">
        <v>2.2106</v>
      </c>
      <c r="CD838" t="n">
        <v>2.1931</v>
      </c>
      <c r="CE838" t="n">
        <v>2.1551</v>
      </c>
      <c r="CF838" t="n">
        <v>2.027</v>
      </c>
      <c r="CG838" t="n">
        <v>1.9944</v>
      </c>
      <c r="CH838" t="n">
        <v>1.9779</v>
      </c>
      <c r="CI838" t="n">
        <v>1.9689</v>
      </c>
    </row>
    <row r="839" customFormat="1" s="192">
      <c r="A839" s="104" t="n">
        <v>45462</v>
      </c>
      <c r="B839" s="480" t="n"/>
      <c r="AS839" s="192" t="n">
        <v>2.4832</v>
      </c>
      <c r="AT839" s="192" t="n">
        <v>2.4652</v>
      </c>
      <c r="AU839" s="192" t="n">
        <v>2.4332</v>
      </c>
      <c r="AV839" s="192" t="n">
        <v>2.2537</v>
      </c>
      <c r="AW839" s="192" t="n">
        <v>2.2011</v>
      </c>
      <c r="AX839" s="192" t="n">
        <v>2.1689</v>
      </c>
      <c r="AY839" s="192" t="n">
        <v>2.1566</v>
      </c>
      <c r="AZ839" s="192" t="n">
        <v>2.1621</v>
      </c>
      <c r="BA839" s="192" t="n">
        <v>2.1766</v>
      </c>
      <c r="BB839" s="192" t="n">
        <v>2.3712</v>
      </c>
      <c r="BC839" s="192" t="n">
        <v>2.3693</v>
      </c>
      <c r="BD839" s="192" t="n">
        <v>2.3576</v>
      </c>
      <c r="BE839" s="192" t="n">
        <v>2.3369</v>
      </c>
      <c r="BF839" s="192" t="n">
        <v>2.3082</v>
      </c>
      <c r="BG839" s="192" t="n">
        <v>2.2713</v>
      </c>
      <c r="BH839" s="192" t="n">
        <v>2.1169</v>
      </c>
      <c r="BI839" s="192" t="n">
        <v>2.0825</v>
      </c>
      <c r="BJ839" s="192" t="n">
        <v>2.0638</v>
      </c>
      <c r="BK839" s="192" t="n">
        <v>2.0615</v>
      </c>
      <c r="BL839" s="192" t="n">
        <v>2.0717</v>
      </c>
      <c r="BM839" s="192" t="n">
        <v>2.0891</v>
      </c>
      <c r="BN839" s="192" t="n">
        <v>2.274</v>
      </c>
      <c r="BO839" s="192" t="n">
        <v>2.284</v>
      </c>
      <c r="BP839" s="192" t="n">
        <v>2.2767</v>
      </c>
      <c r="BQ839" s="192" t="n">
        <v>2.2563</v>
      </c>
      <c r="BR839" s="192" t="n">
        <v>2.2305</v>
      </c>
      <c r="BS839" s="192" t="n">
        <v>2.1858</v>
      </c>
      <c r="BT839" s="192" t="n">
        <v>2.0479</v>
      </c>
      <c r="BU839" s="192" t="n">
        <v>2.011</v>
      </c>
      <c r="BV839" s="192" t="n">
        <v>1.9859</v>
      </c>
      <c r="BW839" s="192" t="n">
        <v>1.9845</v>
      </c>
      <c r="BX839" s="192" t="n">
        <v>1.9987</v>
      </c>
      <c r="BY839" s="192" t="n">
        <v>2.0185</v>
      </c>
      <c r="BZ839" s="192" t="n">
        <v>2.2082</v>
      </c>
      <c r="CA839" s="192" t="n">
        <v>2.2257</v>
      </c>
      <c r="CB839" s="192" t="n">
        <v>2.2229</v>
      </c>
      <c r="CC839" s="192" t="n">
        <v>2.2106</v>
      </c>
      <c r="CD839" s="192" t="n">
        <v>2.1931</v>
      </c>
      <c r="CE839" s="192" t="n">
        <v>2.1551</v>
      </c>
      <c r="CF839" s="192" t="n">
        <v>2.027</v>
      </c>
      <c r="CG839" s="192" t="n">
        <v>1.9944</v>
      </c>
      <c r="CH839" s="192" t="n">
        <v>1.9779</v>
      </c>
      <c r="CI839" s="192" t="n">
        <v>1.9689</v>
      </c>
    </row>
    <row r="840">
      <c r="A840" s="1112" t="n">
        <v>45463</v>
      </c>
      <c r="B840" s="63" t="n">
        <v>216329</v>
      </c>
      <c r="AS840" t="n">
        <v>2.5008</v>
      </c>
      <c r="AT840" t="n">
        <v>2.4851</v>
      </c>
      <c r="AU840" t="n">
        <v>2.4532</v>
      </c>
      <c r="AV840" t="n">
        <v>2.272</v>
      </c>
      <c r="AW840" t="n">
        <v>2.22</v>
      </c>
      <c r="AX840" t="n">
        <v>2.1878</v>
      </c>
      <c r="AY840" t="n">
        <v>2.1746</v>
      </c>
      <c r="AZ840" t="n">
        <v>2.1788</v>
      </c>
      <c r="BA840" t="n">
        <v>2.1922</v>
      </c>
      <c r="BB840" t="n">
        <v>2.3846</v>
      </c>
      <c r="BC840" t="n">
        <v>2.3798</v>
      </c>
      <c r="BD840" t="n">
        <v>2.365</v>
      </c>
      <c r="BE840" t="n">
        <v>2.3411</v>
      </c>
      <c r="BF840" t="n">
        <v>2.3107</v>
      </c>
      <c r="BG840" t="n">
        <v>2.273</v>
      </c>
      <c r="BH840" t="n">
        <v>2.1209</v>
      </c>
      <c r="BI840" t="n">
        <v>2.0878</v>
      </c>
      <c r="BJ840" t="n">
        <v>2.0704</v>
      </c>
      <c r="BK840" t="n">
        <v>2.0681</v>
      </c>
      <c r="BL840" t="n">
        <v>2.0783</v>
      </c>
      <c r="BM840" t="n">
        <v>2.0957</v>
      </c>
      <c r="BN840" t="n">
        <v>2.2806</v>
      </c>
      <c r="BO840" t="n">
        <v>2.2906</v>
      </c>
      <c r="BP840" t="n">
        <v>2.2833</v>
      </c>
      <c r="BQ840" t="n">
        <v>2.2629</v>
      </c>
      <c r="BR840" t="n">
        <v>2.2371</v>
      </c>
      <c r="BS840" t="n">
        <v>2.1924</v>
      </c>
      <c r="BT840" t="n">
        <v>2.0545</v>
      </c>
      <c r="BU840" t="n">
        <v>2.0176</v>
      </c>
      <c r="BV840" t="n">
        <v>1.9925</v>
      </c>
      <c r="BW840" t="n">
        <v>1.9911</v>
      </c>
      <c r="BX840" t="n">
        <v>2.0053</v>
      </c>
      <c r="BY840" t="n">
        <v>2.0251</v>
      </c>
      <c r="BZ840" t="n">
        <v>2.2148</v>
      </c>
      <c r="CA840" t="n">
        <v>2.2323</v>
      </c>
      <c r="CB840" t="n">
        <v>2.2295</v>
      </c>
      <c r="CC840" t="n">
        <v>2.2172</v>
      </c>
      <c r="CD840" t="n">
        <v>2.1997</v>
      </c>
      <c r="CE840" t="n">
        <v>2.1617</v>
      </c>
      <c r="CF840" t="n">
        <v>2.0336</v>
      </c>
      <c r="CG840" t="n">
        <v>2.001</v>
      </c>
      <c r="CH840" t="n">
        <v>1.9845</v>
      </c>
      <c r="CI840" t="n">
        <v>1.9755</v>
      </c>
    </row>
    <row r="841">
      <c r="A841" s="1112" t="n">
        <v>45464</v>
      </c>
      <c r="B841" s="63" t="n">
        <v>178346</v>
      </c>
      <c r="AS841" t="n">
        <v>2.5137</v>
      </c>
      <c r="AT841" t="n">
        <v>2.4966</v>
      </c>
      <c r="AU841" t="n">
        <v>2.4619</v>
      </c>
      <c r="AV841" t="n">
        <v>2.2743</v>
      </c>
      <c r="AW841" t="n">
        <v>2.22</v>
      </c>
      <c r="AX841" t="n">
        <v>2.1855</v>
      </c>
      <c r="AY841" t="n">
        <v>2.171</v>
      </c>
      <c r="AZ841" t="n">
        <v>2.1747</v>
      </c>
      <c r="BA841" t="n">
        <v>2.1876</v>
      </c>
      <c r="BB841" t="n">
        <v>2.3786</v>
      </c>
      <c r="BC841" t="n">
        <v>2.3733</v>
      </c>
      <c r="BD841" t="n">
        <v>2.3585</v>
      </c>
      <c r="BE841" t="n">
        <v>2.3349</v>
      </c>
      <c r="BF841" t="n">
        <v>2.305</v>
      </c>
      <c r="BG841" t="n">
        <v>2.2671</v>
      </c>
      <c r="BH841" t="n">
        <v>2.1175</v>
      </c>
      <c r="BI841" t="n">
        <v>2.0852</v>
      </c>
      <c r="BJ841" t="n">
        <v>2.0681</v>
      </c>
      <c r="BK841" t="n">
        <v>2.0657</v>
      </c>
      <c r="BL841" t="n">
        <v>2.0759</v>
      </c>
      <c r="BM841" t="n">
        <v>2.0933</v>
      </c>
      <c r="BN841" t="n">
        <v>2.2782</v>
      </c>
      <c r="BO841" t="n">
        <v>2.2882</v>
      </c>
      <c r="BP841" t="n">
        <v>2.2809</v>
      </c>
      <c r="BQ841" t="n">
        <v>2.2605</v>
      </c>
      <c r="BR841" t="n">
        <v>2.2347</v>
      </c>
      <c r="BS841" t="n">
        <v>2.19</v>
      </c>
      <c r="BT841" t="n">
        <v>2.0521</v>
      </c>
      <c r="BU841" t="n">
        <v>2.0152</v>
      </c>
      <c r="BV841" t="n">
        <v>1.9901</v>
      </c>
      <c r="BW841" t="n">
        <v>1.9887</v>
      </c>
      <c r="BX841" t="n">
        <v>2.0029</v>
      </c>
      <c r="BY841" t="n">
        <v>2.0227</v>
      </c>
      <c r="BZ841" t="n">
        <v>2.2124</v>
      </c>
      <c r="CA841" t="n">
        <v>2.2299</v>
      </c>
      <c r="CB841" t="n">
        <v>2.2271</v>
      </c>
      <c r="CC841" t="n">
        <v>2.2148</v>
      </c>
      <c r="CD841" t="n">
        <v>2.1973</v>
      </c>
      <c r="CE841" t="n">
        <v>2.1593</v>
      </c>
      <c r="CF841" t="n">
        <v>2.0312</v>
      </c>
      <c r="CG841" t="n">
        <v>1.9986</v>
      </c>
      <c r="CH841" t="n">
        <v>1.9821</v>
      </c>
      <c r="CI841" t="n">
        <v>1.9731</v>
      </c>
    </row>
    <row r="842">
      <c r="A842" s="1112" t="n">
        <v>45467</v>
      </c>
      <c r="B842" s="63" t="n">
        <v>153763</v>
      </c>
      <c r="AS842" t="n">
        <v>2.5115</v>
      </c>
      <c r="AT842" t="n">
        <v>2.495</v>
      </c>
      <c r="AU842" t="n">
        <v>2.4637</v>
      </c>
      <c r="AV842" t="n">
        <v>2.2801</v>
      </c>
      <c r="AW842" t="n">
        <v>2.228</v>
      </c>
      <c r="AX842" t="n">
        <v>2.1958</v>
      </c>
      <c r="AY842" t="n">
        <v>2.1835</v>
      </c>
      <c r="AZ842" t="n">
        <v>2.1891</v>
      </c>
      <c r="BA842" t="n">
        <v>2.2039</v>
      </c>
      <c r="BB842" t="n">
        <v>2.3953</v>
      </c>
      <c r="BC842" t="n">
        <v>2.39</v>
      </c>
      <c r="BD842" t="n">
        <v>2.3752</v>
      </c>
      <c r="BE842" t="n">
        <v>2.3511</v>
      </c>
      <c r="BF842" t="n">
        <v>2.3205</v>
      </c>
      <c r="BG842" t="n">
        <v>2.2817</v>
      </c>
      <c r="BH842" t="n">
        <v>2.1319</v>
      </c>
      <c r="BI842" t="n">
        <v>2.0994</v>
      </c>
      <c r="BJ842" t="n">
        <v>2.0825</v>
      </c>
      <c r="BK842" t="n">
        <v>2.0802</v>
      </c>
      <c r="BL842" t="n">
        <v>2.0903</v>
      </c>
      <c r="BM842" t="n">
        <v>2.1075</v>
      </c>
      <c r="BN842" t="n">
        <v>2.2923</v>
      </c>
      <c r="BO842" t="n">
        <v>2.3021</v>
      </c>
      <c r="BP842" t="n">
        <v>2.2947</v>
      </c>
      <c r="BQ842" t="n">
        <v>2.2741</v>
      </c>
      <c r="BR842" t="n">
        <v>2.2482</v>
      </c>
      <c r="BS842" t="n">
        <v>2.2033</v>
      </c>
      <c r="BT842" t="n">
        <v>2.0653</v>
      </c>
      <c r="BU842" t="n">
        <v>2.0282</v>
      </c>
      <c r="BV842" t="n">
        <v>2.003</v>
      </c>
      <c r="BW842" t="n">
        <v>2.0016</v>
      </c>
      <c r="BX842" t="n">
        <v>2.0158</v>
      </c>
      <c r="BY842" t="n">
        <v>2.0356</v>
      </c>
      <c r="BZ842" t="n">
        <v>2.2253</v>
      </c>
      <c r="CA842" t="n">
        <v>2.2428</v>
      </c>
      <c r="CB842" t="n">
        <v>2.24</v>
      </c>
      <c r="CC842" t="n">
        <v>2.2277</v>
      </c>
      <c r="CD842" t="n">
        <v>2.2102</v>
      </c>
      <c r="CE842" t="n">
        <v>2.1722</v>
      </c>
      <c r="CF842" t="n">
        <v>2.0441</v>
      </c>
      <c r="CG842" t="n">
        <v>2.0115</v>
      </c>
      <c r="CH842" t="n">
        <v>1.995</v>
      </c>
      <c r="CI842" t="n">
        <v>1.986</v>
      </c>
    </row>
    <row r="843">
      <c r="A843" s="1112" t="n">
        <v>45468</v>
      </c>
      <c r="B843" s="63" t="n">
        <v>195767</v>
      </c>
      <c r="AS843" t="n">
        <v>2.5147</v>
      </c>
      <c r="AT843" t="n">
        <v>2.4978</v>
      </c>
      <c r="AU843" t="n">
        <v>2.4666</v>
      </c>
      <c r="AV843" t="n">
        <v>2.2791</v>
      </c>
      <c r="AW843" t="n">
        <v>2.2238</v>
      </c>
      <c r="AX843" t="n">
        <v>2.1886</v>
      </c>
      <c r="AY843" t="n">
        <v>2.1743</v>
      </c>
      <c r="AZ843" t="n">
        <v>2.1783</v>
      </c>
      <c r="BA843" t="n">
        <v>2.1927</v>
      </c>
      <c r="BB843" t="n">
        <v>2.3839</v>
      </c>
      <c r="BC843" t="n">
        <v>2.3787</v>
      </c>
      <c r="BD843" t="n">
        <v>2.3636</v>
      </c>
      <c r="BE843" t="n">
        <v>2.3389</v>
      </c>
      <c r="BF843" t="n">
        <v>2.3077</v>
      </c>
      <c r="BG843" t="n">
        <v>2.2682</v>
      </c>
      <c r="BH843" t="n">
        <v>2.1181</v>
      </c>
      <c r="BI843" t="n">
        <v>2.084</v>
      </c>
      <c r="BJ843" t="n">
        <v>2.067</v>
      </c>
      <c r="BK843" t="n">
        <v>2.0645</v>
      </c>
      <c r="BL843" t="n">
        <v>2.0749</v>
      </c>
      <c r="BM843" t="n">
        <v>2.0923</v>
      </c>
      <c r="BN843" t="n">
        <v>2.2771</v>
      </c>
      <c r="BO843" t="n">
        <v>2.2869</v>
      </c>
      <c r="BP843" t="n">
        <v>2.2795</v>
      </c>
      <c r="BQ843" t="n">
        <v>2.2589</v>
      </c>
      <c r="BR843" t="n">
        <v>2.233</v>
      </c>
      <c r="BS843" t="n">
        <v>2.1881</v>
      </c>
      <c r="BT843" t="n">
        <v>2.0501</v>
      </c>
      <c r="BU843" t="n">
        <v>2.013</v>
      </c>
      <c r="BV843" t="n">
        <v>1.9878</v>
      </c>
      <c r="BW843" t="n">
        <v>1.9864</v>
      </c>
      <c r="BX843" t="n">
        <v>2.0006</v>
      </c>
      <c r="BY843" t="n">
        <v>2.0204</v>
      </c>
      <c r="BZ843" t="n">
        <v>2.2101</v>
      </c>
      <c r="CA843" t="n">
        <v>2.2276</v>
      </c>
      <c r="CB843" t="n">
        <v>2.2248</v>
      </c>
      <c r="CC843" t="n">
        <v>2.2125</v>
      </c>
      <c r="CD843" t="n">
        <v>2.195</v>
      </c>
      <c r="CE843" t="n">
        <v>2.157</v>
      </c>
      <c r="CF843" t="n">
        <v>2.0289</v>
      </c>
      <c r="CG843" t="n">
        <v>1.9963</v>
      </c>
      <c r="CH843" t="n">
        <v>1.9798</v>
      </c>
      <c r="CI843" t="n">
        <v>1.9708</v>
      </c>
    </row>
    <row r="844">
      <c r="A844" s="1112" t="n">
        <v>45469</v>
      </c>
      <c r="B844" s="63" t="n">
        <v>247603</v>
      </c>
      <c r="AS844" t="n">
        <v>2.5446</v>
      </c>
      <c r="AT844" t="n">
        <v>2.5245</v>
      </c>
      <c r="AU844" t="n">
        <v>2.488</v>
      </c>
      <c r="AV844" t="n">
        <v>2.297</v>
      </c>
      <c r="AW844" t="n">
        <v>2.2372</v>
      </c>
      <c r="AX844" t="n">
        <v>2.1984</v>
      </c>
      <c r="AY844" t="n">
        <v>2.1815</v>
      </c>
      <c r="AZ844" t="n">
        <v>2.1848</v>
      </c>
      <c r="BA844" t="n">
        <v>2.1995</v>
      </c>
      <c r="BB844" t="n">
        <v>2.3919</v>
      </c>
      <c r="BC844" t="n">
        <v>2.3866</v>
      </c>
      <c r="BD844" t="n">
        <v>2.3715</v>
      </c>
      <c r="BE844" t="n">
        <v>2.3468</v>
      </c>
      <c r="BF844" t="n">
        <v>2.3156</v>
      </c>
      <c r="BG844" t="n">
        <v>2.2762</v>
      </c>
      <c r="BH844" t="n">
        <v>2.1262</v>
      </c>
      <c r="BI844" t="n">
        <v>2.0922</v>
      </c>
      <c r="BJ844" t="n">
        <v>2.0752</v>
      </c>
      <c r="BK844" t="n">
        <v>2.0725</v>
      </c>
      <c r="BL844" t="n">
        <v>2.0827</v>
      </c>
      <c r="BM844" t="n">
        <v>2.1001</v>
      </c>
      <c r="BN844" t="n">
        <v>2.2844</v>
      </c>
      <c r="BO844" t="n">
        <v>2.294</v>
      </c>
      <c r="BP844" t="n">
        <v>2.2865</v>
      </c>
      <c r="BQ844" t="n">
        <v>2.2659</v>
      </c>
      <c r="BR844" t="n">
        <v>2.2399</v>
      </c>
      <c r="BS844" t="n">
        <v>2.195</v>
      </c>
      <c r="BT844" t="n">
        <v>2.0569</v>
      </c>
      <c r="BU844" t="n">
        <v>2.0198</v>
      </c>
      <c r="BV844" t="n">
        <v>1.9945</v>
      </c>
      <c r="BW844" t="n">
        <v>1.9931</v>
      </c>
      <c r="BX844" t="n">
        <v>2.0073</v>
      </c>
      <c r="BY844" t="n">
        <v>2.0271</v>
      </c>
      <c r="BZ844" t="n">
        <v>2.2168</v>
      </c>
      <c r="CA844" t="n">
        <v>2.2343</v>
      </c>
      <c r="CB844" t="n">
        <v>2.2315</v>
      </c>
      <c r="CC844" t="n">
        <v>2.2192</v>
      </c>
      <c r="CD844" t="n">
        <v>2.2017</v>
      </c>
      <c r="CE844" t="n">
        <v>2.1637</v>
      </c>
      <c r="CF844" t="n">
        <v>2.0356</v>
      </c>
      <c r="CG844" t="n">
        <v>2.003</v>
      </c>
      <c r="CH844" t="n">
        <v>1.9865</v>
      </c>
      <c r="CI844" t="n">
        <v>1.9775</v>
      </c>
    </row>
    <row r="845">
      <c r="A845" s="1112" t="n">
        <v>45470</v>
      </c>
      <c r="B845" s="63" t="n">
        <v>226516</v>
      </c>
      <c r="AS845" t="n">
        <v>2.5456</v>
      </c>
      <c r="AT845" t="n">
        <v>2.5268</v>
      </c>
      <c r="AU845" t="n">
        <v>2.4936</v>
      </c>
      <c r="AV845" t="n">
        <v>2.3022</v>
      </c>
      <c r="AW845" t="n">
        <v>2.2418</v>
      </c>
      <c r="AX845" t="n">
        <v>2.2009</v>
      </c>
      <c r="AY845" t="n">
        <v>2.1825</v>
      </c>
      <c r="AZ845" t="n">
        <v>2.1844</v>
      </c>
      <c r="BA845" t="n">
        <v>2.1982</v>
      </c>
      <c r="BB845" t="n">
        <v>2.3905</v>
      </c>
      <c r="BC845" t="n">
        <v>2.3842</v>
      </c>
      <c r="BD845" t="n">
        <v>2.3682</v>
      </c>
      <c r="BE845" t="n">
        <v>2.3433</v>
      </c>
      <c r="BF845" t="n">
        <v>2.3119</v>
      </c>
      <c r="BG845" t="n">
        <v>2.2727</v>
      </c>
      <c r="BH845" t="n">
        <v>2.1226</v>
      </c>
      <c r="BI845" t="n">
        <v>2.0888</v>
      </c>
      <c r="BJ845" t="n">
        <v>2.0719</v>
      </c>
      <c r="BK845" t="n">
        <v>2.0689</v>
      </c>
      <c r="BL845" t="n">
        <v>2.0792</v>
      </c>
      <c r="BM845" t="n">
        <v>2.0968</v>
      </c>
      <c r="BN845" t="n">
        <v>2.2808</v>
      </c>
      <c r="BO845" t="n">
        <v>2.2901</v>
      </c>
      <c r="BP845" t="n">
        <v>2.2823</v>
      </c>
      <c r="BQ845" t="n">
        <v>2.2614</v>
      </c>
      <c r="BR845" t="n">
        <v>2.235</v>
      </c>
      <c r="BS845" t="n">
        <v>2.1898</v>
      </c>
      <c r="BT845" t="n">
        <v>2.0514</v>
      </c>
      <c r="BU845" t="n">
        <v>2.014</v>
      </c>
      <c r="BV845" t="n">
        <v>1.9884</v>
      </c>
      <c r="BW845" t="n">
        <v>1.987</v>
      </c>
      <c r="BX845" t="n">
        <v>2.0012</v>
      </c>
      <c r="BY845" t="n">
        <v>2.021</v>
      </c>
      <c r="BZ845" t="n">
        <v>2.2107</v>
      </c>
      <c r="CA845" t="n">
        <v>2.2282</v>
      </c>
      <c r="CB845" t="n">
        <v>2.2254</v>
      </c>
      <c r="CC845" t="n">
        <v>2.2131</v>
      </c>
      <c r="CD845" t="n">
        <v>2.1956</v>
      </c>
      <c r="CE845" t="n">
        <v>2.1576</v>
      </c>
      <c r="CF845" t="n">
        <v>2.0295</v>
      </c>
      <c r="CG845" t="n">
        <v>1.9969</v>
      </c>
      <c r="CH845" t="n">
        <v>1.9804</v>
      </c>
      <c r="CI845" t="n">
        <v>1.9714</v>
      </c>
    </row>
    <row r="846">
      <c r="A846" s="1112" t="n">
        <v>45471</v>
      </c>
      <c r="B846" s="63" t="n">
        <v>172528</v>
      </c>
      <c r="AS846" s="28" t="n">
        <v>2.5291</v>
      </c>
      <c r="AT846" t="n">
        <v>2.5015</v>
      </c>
      <c r="AU846" t="n">
        <v>2.471</v>
      </c>
      <c r="AV846" t="n">
        <v>2.2836</v>
      </c>
      <c r="AW846" t="n">
        <v>2.2251</v>
      </c>
      <c r="AX846" t="n">
        <v>2.1857</v>
      </c>
      <c r="AY846" t="n">
        <v>2.1687</v>
      </c>
      <c r="AZ846" t="n">
        <v>2.1712</v>
      </c>
      <c r="BA846" t="n">
        <v>2.185</v>
      </c>
      <c r="BB846" t="n">
        <v>2.3781</v>
      </c>
      <c r="BC846" t="n">
        <v>2.3726</v>
      </c>
      <c r="BD846" t="n">
        <v>2.3573</v>
      </c>
      <c r="BE846" t="n">
        <v>2.3331</v>
      </c>
      <c r="BF846" t="n">
        <v>2.3024</v>
      </c>
      <c r="BG846" t="n">
        <v>2.264</v>
      </c>
      <c r="BH846" t="n">
        <v>2.114</v>
      </c>
      <c r="BI846" t="n">
        <v>2.0802</v>
      </c>
      <c r="BJ846" t="n">
        <v>2.0634</v>
      </c>
      <c r="BK846" t="n">
        <v>2.0606</v>
      </c>
      <c r="BL846" t="n">
        <v>2.0714</v>
      </c>
      <c r="BM846" t="n">
        <v>2.0895</v>
      </c>
      <c r="BN846" t="n">
        <v>2.2741</v>
      </c>
      <c r="BO846" t="n">
        <v>2.2839</v>
      </c>
      <c r="BP846" t="n">
        <v>2.2766</v>
      </c>
      <c r="BQ846" t="n">
        <v>2.2557</v>
      </c>
      <c r="BR846" t="n">
        <v>2.2294</v>
      </c>
      <c r="BS846" t="n">
        <v>2.1842</v>
      </c>
      <c r="BT846" t="n">
        <v>2.0459</v>
      </c>
      <c r="BU846" t="n">
        <v>2.0085</v>
      </c>
      <c r="BV846" t="n">
        <v>1.9829</v>
      </c>
      <c r="BW846" t="n">
        <v>1.9816</v>
      </c>
      <c r="BX846" t="n">
        <v>1.9958</v>
      </c>
      <c r="BY846" t="n">
        <v>2.0157</v>
      </c>
      <c r="BZ846" t="n">
        <v>2.2054</v>
      </c>
      <c r="CA846" t="n">
        <v>2.223</v>
      </c>
      <c r="CB846" t="n">
        <v>2.2202</v>
      </c>
      <c r="CC846" t="n">
        <v>2.2079</v>
      </c>
      <c r="CD846" t="n">
        <v>2.1904</v>
      </c>
      <c r="CE846" t="n">
        <v>2.1524</v>
      </c>
      <c r="CF846" t="n">
        <v>2.0243</v>
      </c>
      <c r="CG846" t="n">
        <v>1.9917</v>
      </c>
      <c r="CH846" t="n">
        <v>1.9752</v>
      </c>
      <c r="CI846" t="n">
        <v>1.9662</v>
      </c>
    </row>
    <row r="847">
      <c r="A847" s="1112" t="n">
        <v>45474</v>
      </c>
      <c r="B847" s="63" t="n">
        <v>221813</v>
      </c>
      <c r="AT847" t="n">
        <v>2.5783</v>
      </c>
      <c r="AU847" t="n">
        <v>2.538</v>
      </c>
      <c r="AV847" t="n">
        <v>2.3415</v>
      </c>
      <c r="AW847" t="n">
        <v>2.2775</v>
      </c>
      <c r="AX847" t="n">
        <v>2.2336</v>
      </c>
      <c r="AY847" t="n">
        <v>2.2147</v>
      </c>
      <c r="AZ847" t="n">
        <v>2.2163</v>
      </c>
      <c r="BA847" t="n">
        <v>2.2296</v>
      </c>
      <c r="BB847" t="n">
        <v>2.4212</v>
      </c>
      <c r="BC847" t="n">
        <v>2.4142</v>
      </c>
      <c r="BD847" t="n">
        <v>2.3975</v>
      </c>
      <c r="BE847" t="n">
        <v>2.3724</v>
      </c>
      <c r="BF847" t="n">
        <v>2.3414</v>
      </c>
      <c r="BG847" t="n">
        <v>2.3031</v>
      </c>
      <c r="BH847" t="n">
        <v>2.1526</v>
      </c>
      <c r="BI847" t="n">
        <v>2.1183</v>
      </c>
      <c r="BJ847" t="n">
        <v>2.1011</v>
      </c>
      <c r="BK847" t="n">
        <v>2.098</v>
      </c>
      <c r="BL847" t="n">
        <v>2.1082</v>
      </c>
      <c r="BM847" t="n">
        <v>2.126</v>
      </c>
      <c r="BN847" t="n">
        <v>2.3097</v>
      </c>
      <c r="BO847" t="n">
        <v>2.3189</v>
      </c>
      <c r="BP847" t="n">
        <v>2.3111</v>
      </c>
      <c r="BQ847" t="n">
        <v>2.2896</v>
      </c>
      <c r="BR847" t="n">
        <v>2.2627</v>
      </c>
      <c r="BS847" t="n">
        <v>2.2169</v>
      </c>
      <c r="BT847" t="n">
        <v>2.078</v>
      </c>
      <c r="BU847" t="n">
        <v>2.04</v>
      </c>
      <c r="BV847" t="n">
        <v>2.0135</v>
      </c>
      <c r="BW847" t="n">
        <v>2.0122</v>
      </c>
      <c r="BX847" t="n">
        <v>2.0264</v>
      </c>
      <c r="BY847" t="n">
        <v>2.0463</v>
      </c>
      <c r="BZ847" t="n">
        <v>2.236</v>
      </c>
      <c r="CA847" t="n">
        <v>2.2536</v>
      </c>
      <c r="CB847" t="n">
        <v>2.2508</v>
      </c>
      <c r="CC847" t="n">
        <v>2.2385</v>
      </c>
      <c r="CD847" t="n">
        <v>2.221</v>
      </c>
      <c r="CE847" t="n">
        <v>2.183</v>
      </c>
      <c r="CF847" t="n">
        <v>2.0549</v>
      </c>
      <c r="CG847" t="n">
        <v>2.0223</v>
      </c>
      <c r="CH847" t="n">
        <v>2.0058</v>
      </c>
      <c r="CI847" t="n">
        <v>1.9968</v>
      </c>
    </row>
    <row r="848">
      <c r="A848" s="1112" t="n">
        <v>45475</v>
      </c>
      <c r="B848" s="63" t="n">
        <v>197289</v>
      </c>
      <c r="AT848" t="n">
        <v>2.5734</v>
      </c>
      <c r="AU848" t="n">
        <v>2.5354</v>
      </c>
      <c r="AV848" t="n">
        <v>2.3385</v>
      </c>
      <c r="AW848" t="n">
        <v>2.2746</v>
      </c>
      <c r="AX848" t="n">
        <v>2.2307</v>
      </c>
      <c r="AY848" t="n">
        <v>2.211</v>
      </c>
      <c r="AZ848" t="n">
        <v>2.2111</v>
      </c>
      <c r="BA848" t="n">
        <v>2.2245</v>
      </c>
      <c r="BB848" t="n">
        <v>2.4156</v>
      </c>
      <c r="BC848" t="n">
        <v>2.4107</v>
      </c>
      <c r="BD848" t="n">
        <v>2.3956</v>
      </c>
      <c r="BE848" t="n">
        <v>2.3714</v>
      </c>
      <c r="BF848" t="n">
        <v>2.3415</v>
      </c>
      <c r="BG848" t="n">
        <v>2.3047</v>
      </c>
      <c r="BH848" t="n">
        <v>2.1519</v>
      </c>
      <c r="BI848" t="n">
        <v>2.1172</v>
      </c>
      <c r="BJ848" t="n">
        <v>2.0987</v>
      </c>
      <c r="BK848" t="n">
        <v>2.0956</v>
      </c>
      <c r="BL848" t="n">
        <v>2.1058</v>
      </c>
      <c r="BM848" t="n">
        <v>2.1236</v>
      </c>
      <c r="BN848" t="n">
        <v>2.3073</v>
      </c>
      <c r="BO848" t="n">
        <v>2.3165</v>
      </c>
      <c r="BP848" t="n">
        <v>2.3087</v>
      </c>
      <c r="BQ848" t="n">
        <v>2.2872</v>
      </c>
      <c r="BR848" t="n">
        <v>2.2603</v>
      </c>
      <c r="BS848" t="n">
        <v>2.2145</v>
      </c>
      <c r="BT848" t="n">
        <v>2.0756</v>
      </c>
      <c r="BU848" t="n">
        <v>2.0376</v>
      </c>
      <c r="BV848" t="n">
        <v>2.0111</v>
      </c>
      <c r="BW848" t="n">
        <v>2.0098</v>
      </c>
      <c r="BX848" t="n">
        <v>2.024</v>
      </c>
      <c r="BY848" t="n">
        <v>2.0439</v>
      </c>
      <c r="BZ848" t="n">
        <v>2.2336</v>
      </c>
      <c r="CA848" t="n">
        <v>2.2512</v>
      </c>
      <c r="CB848" t="n">
        <v>2.2484</v>
      </c>
      <c r="CC848" t="n">
        <v>2.2361</v>
      </c>
      <c r="CD848" t="n">
        <v>2.2186</v>
      </c>
      <c r="CE848" t="n">
        <v>2.1806</v>
      </c>
      <c r="CF848" t="n">
        <v>2.0525</v>
      </c>
      <c r="CG848" t="n">
        <v>2.0199</v>
      </c>
      <c r="CH848" t="n">
        <v>2.0034</v>
      </c>
      <c r="CI848" t="n">
        <v>1.9944</v>
      </c>
    </row>
    <row r="849">
      <c r="A849" s="1112" t="n">
        <v>45476</v>
      </c>
      <c r="B849" s="63" t="n">
        <v>210392</v>
      </c>
      <c r="AT849" t="n">
        <v>2.6013</v>
      </c>
      <c r="AU849" t="n">
        <v>2.5621</v>
      </c>
      <c r="AV849" t="n">
        <v>2.3679</v>
      </c>
      <c r="AW849" t="n">
        <v>2.305</v>
      </c>
      <c r="AX849" t="n">
        <v>2.2617</v>
      </c>
      <c r="AY849" t="n">
        <v>2.2422</v>
      </c>
      <c r="AZ849" t="n">
        <v>2.2425</v>
      </c>
      <c r="BA849" t="n">
        <v>2.2562</v>
      </c>
      <c r="BB849" t="n">
        <v>2.4428</v>
      </c>
      <c r="BC849" t="n">
        <v>2.4355</v>
      </c>
      <c r="BD849" t="n">
        <v>2.4176</v>
      </c>
      <c r="BE849" t="n">
        <v>2.3918</v>
      </c>
      <c r="BF849" t="n">
        <v>2.3607</v>
      </c>
      <c r="BG849" t="n">
        <v>2.3227</v>
      </c>
      <c r="BH849" t="n">
        <v>2.1557</v>
      </c>
      <c r="BI849" t="n">
        <v>2.1207</v>
      </c>
      <c r="BJ849" t="n">
        <v>2.0998</v>
      </c>
      <c r="BK849" t="n">
        <v>2.0962</v>
      </c>
      <c r="BL849" t="n">
        <v>2.1067</v>
      </c>
      <c r="BM849" t="n">
        <v>2.1247</v>
      </c>
      <c r="BN849" t="n">
        <v>2.3084</v>
      </c>
      <c r="BO849" t="n">
        <v>2.3176</v>
      </c>
      <c r="BP849" t="n">
        <v>2.3098</v>
      </c>
      <c r="BQ849" t="n">
        <v>2.2883</v>
      </c>
      <c r="BR849" t="n">
        <v>2.2614</v>
      </c>
      <c r="BS849" t="n">
        <v>2.2156</v>
      </c>
      <c r="BT849" t="n">
        <v>2.0767</v>
      </c>
      <c r="BU849" t="n">
        <v>2.0387</v>
      </c>
      <c r="BV849" t="n">
        <v>2.0122</v>
      </c>
      <c r="BW849" t="n">
        <v>2.0109</v>
      </c>
      <c r="BX849" t="n">
        <v>2.0251</v>
      </c>
      <c r="BY849" t="n">
        <v>2.045</v>
      </c>
      <c r="BZ849" t="n">
        <v>2.2347</v>
      </c>
      <c r="CA849" t="n">
        <v>2.2523</v>
      </c>
      <c r="CB849" t="n">
        <v>2.2495</v>
      </c>
      <c r="CC849" t="n">
        <v>2.2372</v>
      </c>
      <c r="CD849" t="n">
        <v>2.2197</v>
      </c>
      <c r="CE849" t="n">
        <v>2.1817</v>
      </c>
      <c r="CF849" t="n">
        <v>2.0536</v>
      </c>
      <c r="CG849" t="n">
        <v>2.021</v>
      </c>
      <c r="CH849" t="n">
        <v>2.0045</v>
      </c>
      <c r="CI849" t="n">
        <v>1.9955</v>
      </c>
    </row>
    <row r="850">
      <c r="A850" s="104" t="n">
        <v>45477</v>
      </c>
      <c r="AT850" s="192" t="n">
        <v>2.6013</v>
      </c>
      <c r="AU850" s="192" t="n">
        <v>2.5621</v>
      </c>
      <c r="AV850" s="192" t="n">
        <v>2.3679</v>
      </c>
      <c r="AW850" s="192" t="n">
        <v>2.305</v>
      </c>
      <c r="AX850" s="192" t="n">
        <v>2.2617</v>
      </c>
      <c r="AY850" s="192" t="n">
        <v>2.2422</v>
      </c>
      <c r="AZ850" s="192" t="n">
        <v>2.2425</v>
      </c>
      <c r="BA850" s="192" t="n">
        <v>2.2562</v>
      </c>
      <c r="BB850" s="192" t="n">
        <v>2.4428</v>
      </c>
      <c r="BC850" s="192" t="n">
        <v>2.4355</v>
      </c>
      <c r="BD850" s="192" t="n">
        <v>2.4176</v>
      </c>
      <c r="BE850" s="192" t="n">
        <v>2.3918</v>
      </c>
      <c r="BF850" s="192" t="n">
        <v>2.3607</v>
      </c>
      <c r="BG850" s="192" t="n">
        <v>2.3227</v>
      </c>
      <c r="BH850" s="192" t="n">
        <v>2.1557</v>
      </c>
      <c r="BI850" s="192" t="n">
        <v>2.1207</v>
      </c>
      <c r="BJ850" s="192" t="n">
        <v>2.0998</v>
      </c>
      <c r="BK850" s="192" t="n">
        <v>2.0962</v>
      </c>
      <c r="BL850" s="192" t="n">
        <v>2.1067</v>
      </c>
      <c r="BM850" s="192" t="n">
        <v>2.1247</v>
      </c>
      <c r="BN850" s="192" t="n">
        <v>2.3084</v>
      </c>
      <c r="BO850" s="192" t="n">
        <v>2.3176</v>
      </c>
      <c r="BP850" s="192" t="n">
        <v>2.3098</v>
      </c>
      <c r="BQ850" s="192" t="n">
        <v>2.2883</v>
      </c>
      <c r="BR850" s="192" t="n">
        <v>2.2614</v>
      </c>
      <c r="BS850" s="192" t="n">
        <v>2.2156</v>
      </c>
      <c r="BT850" s="192" t="n">
        <v>2.0767</v>
      </c>
      <c r="BU850" s="192" t="n">
        <v>2.0387</v>
      </c>
      <c r="BV850" s="192" t="n">
        <v>2.0122</v>
      </c>
      <c r="BW850" s="192" t="n">
        <v>2.0109</v>
      </c>
      <c r="BX850" s="192" t="n">
        <v>2.0251</v>
      </c>
      <c r="BY850" s="192" t="n">
        <v>2.045</v>
      </c>
      <c r="BZ850" s="192" t="n">
        <v>2.2347</v>
      </c>
      <c r="CA850" s="192" t="n">
        <v>2.2523</v>
      </c>
      <c r="CB850" s="192" t="n">
        <v>2.2495</v>
      </c>
      <c r="CC850" s="192" t="n">
        <v>2.2372</v>
      </c>
      <c r="CD850" s="192" t="n">
        <v>2.2197</v>
      </c>
      <c r="CE850" s="192" t="n">
        <v>2.1817</v>
      </c>
      <c r="CF850" s="192" t="n">
        <v>2.0536</v>
      </c>
      <c r="CG850" s="192" t="n">
        <v>2.021</v>
      </c>
      <c r="CH850" s="192" t="n">
        <v>2.0045</v>
      </c>
      <c r="CI850" s="192" t="n">
        <v>1.9955</v>
      </c>
    </row>
    <row r="851">
      <c r="A851" s="1112" t="n">
        <v>45478</v>
      </c>
      <c r="B851" s="63" t="n">
        <v>201144</v>
      </c>
      <c r="AT851" t="n">
        <v>2.5591</v>
      </c>
      <c r="AU851" t="n">
        <v>2.523</v>
      </c>
      <c r="AV851" t="n">
        <v>2.3309</v>
      </c>
      <c r="AW851" t="n">
        <v>2.2713</v>
      </c>
      <c r="AX851" t="n">
        <v>2.2317</v>
      </c>
      <c r="AY851" t="n">
        <v>2.2156</v>
      </c>
      <c r="AZ851" t="n">
        <v>2.2184</v>
      </c>
      <c r="BA851" t="n">
        <v>2.2342</v>
      </c>
      <c r="BB851" t="n">
        <v>2.4195</v>
      </c>
      <c r="BC851" t="n">
        <v>2.4141</v>
      </c>
      <c r="BD851" t="n">
        <v>2.3976</v>
      </c>
      <c r="BE851" t="n">
        <v>2.3726</v>
      </c>
      <c r="BF851" t="n">
        <v>2.342</v>
      </c>
      <c r="BG851" t="n">
        <v>2.3046</v>
      </c>
      <c r="BH851" t="n">
        <v>2.1376</v>
      </c>
      <c r="BI851" t="n">
        <v>2.1026</v>
      </c>
      <c r="BJ851" t="n">
        <v>2.0817</v>
      </c>
      <c r="BK851" t="n">
        <v>2.0781</v>
      </c>
      <c r="BL851" t="n">
        <v>2.0886</v>
      </c>
      <c r="BM851" t="n">
        <v>2.1066</v>
      </c>
      <c r="BN851" t="n">
        <v>2.2903</v>
      </c>
      <c r="BO851" t="n">
        <v>2.2995</v>
      </c>
      <c r="BP851" t="n">
        <v>2.2917</v>
      </c>
      <c r="BQ851" t="n">
        <v>2.2702</v>
      </c>
      <c r="BR851" t="n">
        <v>2.2433</v>
      </c>
      <c r="BS851" t="n">
        <v>2.1975</v>
      </c>
      <c r="BT851" t="n">
        <v>2.0586</v>
      </c>
      <c r="BU851" t="n">
        <v>2.0206</v>
      </c>
      <c r="BV851" t="n">
        <v>1.9941</v>
      </c>
      <c r="BW851" t="n">
        <v>1.9928</v>
      </c>
      <c r="BX851" t="n">
        <v>2.007</v>
      </c>
      <c r="BY851" t="n">
        <v>2.0269</v>
      </c>
      <c r="BZ851" t="n">
        <v>2.2166</v>
      </c>
      <c r="CA851" t="n">
        <v>2.2342</v>
      </c>
      <c r="CB851" t="n">
        <v>2.2314</v>
      </c>
      <c r="CC851" t="n">
        <v>2.2191</v>
      </c>
      <c r="CD851" t="n">
        <v>2.2016</v>
      </c>
      <c r="CE851" t="n">
        <v>2.1636</v>
      </c>
      <c r="CF851" t="n">
        <v>2.0355</v>
      </c>
      <c r="CG851" t="n">
        <v>2.0029</v>
      </c>
      <c r="CH851" t="n">
        <v>1.9864</v>
      </c>
      <c r="CI851" t="n">
        <v>1.9774</v>
      </c>
    </row>
    <row r="852">
      <c r="A852" s="1112" t="n">
        <v>45481</v>
      </c>
      <c r="B852" s="63" t="n">
        <v>191556</v>
      </c>
      <c r="AT852" t="n">
        <v>2.5379</v>
      </c>
      <c r="AU852" t="n">
        <v>2.5062</v>
      </c>
      <c r="AV852" t="n">
        <v>2.3166</v>
      </c>
      <c r="AW852" t="n">
        <v>2.258</v>
      </c>
      <c r="AX852" t="n">
        <v>2.2195</v>
      </c>
      <c r="AY852" t="n">
        <v>2.2046</v>
      </c>
      <c r="AZ852" t="n">
        <v>2.2084</v>
      </c>
      <c r="BA852" t="n">
        <v>2.2243</v>
      </c>
      <c r="BB852" t="n">
        <v>2.4117</v>
      </c>
      <c r="BC852" t="n">
        <v>2.4072</v>
      </c>
      <c r="BD852" t="n">
        <v>2.3914</v>
      </c>
      <c r="BE852" t="n">
        <v>2.3661</v>
      </c>
      <c r="BF852" t="n">
        <v>2.3352</v>
      </c>
      <c r="BG852" t="n">
        <v>2.2976</v>
      </c>
      <c r="BH852" t="n">
        <v>2.1337</v>
      </c>
      <c r="BI852" t="n">
        <v>2.0994</v>
      </c>
      <c r="BJ852" t="n">
        <v>2.0799</v>
      </c>
      <c r="BK852" t="n">
        <v>2.0758</v>
      </c>
      <c r="BL852" t="n">
        <v>2.0863</v>
      </c>
      <c r="BM852" t="n">
        <v>2.1048</v>
      </c>
      <c r="BN852" t="n">
        <v>2.2881</v>
      </c>
      <c r="BO852" t="n">
        <v>2.2974</v>
      </c>
      <c r="BP852" t="n">
        <v>2.2896</v>
      </c>
      <c r="BQ852" t="n">
        <v>2.2682</v>
      </c>
      <c r="BR852" t="n">
        <v>2.2413</v>
      </c>
      <c r="BS852" t="n">
        <v>2.1956</v>
      </c>
      <c r="BT852" t="n">
        <v>2.0567</v>
      </c>
      <c r="BU852" t="n">
        <v>2.0188</v>
      </c>
      <c r="BV852" t="n">
        <v>1.9923</v>
      </c>
      <c r="BW852" t="n">
        <v>1.9911</v>
      </c>
      <c r="BX852" t="n">
        <v>2.0053</v>
      </c>
      <c r="BY852" t="n">
        <v>2.0253</v>
      </c>
      <c r="BZ852" t="n">
        <v>2.215</v>
      </c>
      <c r="CA852" t="n">
        <v>2.2327</v>
      </c>
      <c r="CB852" t="n">
        <v>2.2299</v>
      </c>
      <c r="CC852" t="n">
        <v>2.2177</v>
      </c>
      <c r="CD852" t="n">
        <v>2.2002</v>
      </c>
      <c r="CE852" t="n">
        <v>2.1623</v>
      </c>
      <c r="CF852" t="n">
        <v>2.0342</v>
      </c>
      <c r="CG852" t="n">
        <v>2.0017</v>
      </c>
      <c r="CH852" t="n">
        <v>1.9852</v>
      </c>
      <c r="CI852" t="n">
        <v>1.9775</v>
      </c>
    </row>
    <row r="853">
      <c r="A853" s="1112" t="n">
        <v>45482</v>
      </c>
      <c r="B853" s="63" t="n">
        <v>205513</v>
      </c>
      <c r="AT853" t="n">
        <v>2.5274</v>
      </c>
      <c r="AU853" t="n">
        <v>2.4904</v>
      </c>
      <c r="AV853" t="n">
        <v>2.2965</v>
      </c>
      <c r="AW853" t="n">
        <v>2.2358</v>
      </c>
      <c r="AX853" t="n">
        <v>2.1963</v>
      </c>
      <c r="AY853" t="n">
        <v>2.1801</v>
      </c>
      <c r="AZ853" t="n">
        <v>2.1835</v>
      </c>
      <c r="BA853" t="n">
        <v>2.199</v>
      </c>
      <c r="BB853" t="n">
        <v>2.3865</v>
      </c>
      <c r="BC853" t="n">
        <v>2.3821</v>
      </c>
      <c r="BD853" t="n">
        <v>2.3665</v>
      </c>
      <c r="BE853" t="n">
        <v>2.3412</v>
      </c>
      <c r="BF853" t="n">
        <v>2.3102</v>
      </c>
      <c r="BG853" t="n">
        <v>2.2726</v>
      </c>
      <c r="BH853" t="n">
        <v>2.1087</v>
      </c>
      <c r="BI853" t="n">
        <v>2.0744</v>
      </c>
      <c r="BJ853" t="n">
        <v>2.0551</v>
      </c>
      <c r="BK853" t="n">
        <v>2.0507</v>
      </c>
      <c r="BL853" t="n">
        <v>2.0612</v>
      </c>
      <c r="BM853" t="n">
        <v>2.0797</v>
      </c>
      <c r="BN853" t="n">
        <v>2.263</v>
      </c>
      <c r="BO853" t="n">
        <v>2.2723</v>
      </c>
      <c r="BP853" t="n">
        <v>2.2645</v>
      </c>
      <c r="BQ853" t="n">
        <v>2.2431</v>
      </c>
      <c r="BR853" t="n">
        <v>2.2162</v>
      </c>
      <c r="BS853" t="n">
        <v>2.1705</v>
      </c>
      <c r="BT853" t="n">
        <v>2.0316</v>
      </c>
      <c r="BU853" t="n">
        <v>1.9937</v>
      </c>
      <c r="BV853" t="n">
        <v>1.9672</v>
      </c>
      <c r="BW853" t="n">
        <v>1.966</v>
      </c>
      <c r="BX853" t="n">
        <v>1.9802</v>
      </c>
      <c r="BY853" t="n">
        <v>2.0002</v>
      </c>
      <c r="BZ853" t="n">
        <v>2.1899</v>
      </c>
      <c r="CA853" t="n">
        <v>2.2076</v>
      </c>
      <c r="CB853" t="n">
        <v>2.2048</v>
      </c>
      <c r="CC853" t="n">
        <v>2.1926</v>
      </c>
      <c r="CD853" t="n">
        <v>2.1751</v>
      </c>
      <c r="CE853" t="n">
        <v>2.1372</v>
      </c>
      <c r="CF853" t="n">
        <v>2.0091</v>
      </c>
      <c r="CG853" t="n">
        <v>1.9766</v>
      </c>
      <c r="CH853" t="n">
        <v>1.9601</v>
      </c>
      <c r="CI853" t="n">
        <v>1.9524</v>
      </c>
    </row>
    <row r="854">
      <c r="A854" s="1112" t="n">
        <v>45483</v>
      </c>
      <c r="B854" s="63" t="n">
        <v>207533</v>
      </c>
      <c r="AT854" t="n">
        <v>2.5034</v>
      </c>
      <c r="AU854" t="n">
        <v>2.473</v>
      </c>
      <c r="AV854" t="n">
        <v>2.286</v>
      </c>
      <c r="AW854" t="n">
        <v>2.2278</v>
      </c>
      <c r="AX854" t="n">
        <v>2.1897</v>
      </c>
      <c r="AY854" t="n">
        <v>2.1742</v>
      </c>
      <c r="AZ854" t="n">
        <v>2.1775</v>
      </c>
      <c r="BA854" t="n">
        <v>2.1918</v>
      </c>
      <c r="BB854" t="n">
        <v>2.3811</v>
      </c>
      <c r="BC854" t="n">
        <v>2.3763</v>
      </c>
      <c r="BD854" t="n">
        <v>2.3605</v>
      </c>
      <c r="BE854" t="n">
        <v>2.3351</v>
      </c>
      <c r="BF854" t="n">
        <v>2.304</v>
      </c>
      <c r="BG854" t="n">
        <v>2.2667</v>
      </c>
      <c r="BH854" t="n">
        <v>2.1024</v>
      </c>
      <c r="BI854" t="n">
        <v>2.0682</v>
      </c>
      <c r="BJ854" t="n">
        <v>2.0491</v>
      </c>
      <c r="BK854" t="n">
        <v>2.0441</v>
      </c>
      <c r="BL854" t="n">
        <v>2.0546</v>
      </c>
      <c r="BM854" t="n">
        <v>2.0731</v>
      </c>
      <c r="BN854" t="n">
        <v>2.2564</v>
      </c>
      <c r="BO854" t="n">
        <v>2.2657</v>
      </c>
      <c r="BP854" t="n">
        <v>2.2579</v>
      </c>
      <c r="BQ854" t="n">
        <v>2.2365</v>
      </c>
      <c r="BR854" t="n">
        <v>2.2096</v>
      </c>
      <c r="BS854" t="n">
        <v>2.1639</v>
      </c>
      <c r="BT854" t="n">
        <v>2.025</v>
      </c>
      <c r="BU854" t="n">
        <v>1.9871</v>
      </c>
      <c r="BV854" t="n">
        <v>1.9606</v>
      </c>
      <c r="BW854" t="n">
        <v>1.9594</v>
      </c>
      <c r="BX854" t="n">
        <v>1.9736</v>
      </c>
      <c r="BY854" t="n">
        <v>1.9936</v>
      </c>
      <c r="BZ854" t="n">
        <v>2.1833</v>
      </c>
      <c r="CA854" t="n">
        <v>2.201</v>
      </c>
      <c r="CB854" t="n">
        <v>2.1982</v>
      </c>
      <c r="CC854" t="n">
        <v>2.186</v>
      </c>
      <c r="CD854" t="n">
        <v>2.1685</v>
      </c>
      <c r="CE854" t="n">
        <v>2.1306</v>
      </c>
      <c r="CF854" t="n">
        <v>2.0025</v>
      </c>
      <c r="CG854" t="n">
        <v>1.97</v>
      </c>
      <c r="CH854" t="n">
        <v>1.9535</v>
      </c>
      <c r="CI854" t="n">
        <v>1.9458</v>
      </c>
    </row>
    <row r="855">
      <c r="A855" s="1112" t="n">
        <v>45484</v>
      </c>
      <c r="B855" s="63" t="n">
        <v>153559</v>
      </c>
      <c r="AT855" t="n">
        <v>2.5178</v>
      </c>
      <c r="AU855" t="n">
        <v>2.4877</v>
      </c>
      <c r="AV855" t="n">
        <v>2.2989</v>
      </c>
      <c r="AW855" t="n">
        <v>2.2394</v>
      </c>
      <c r="AX855" t="n">
        <v>2.1999</v>
      </c>
      <c r="AY855" t="n">
        <v>2.1833</v>
      </c>
      <c r="AZ855" t="n">
        <v>2.185</v>
      </c>
      <c r="BA855" t="n">
        <v>2.1977</v>
      </c>
      <c r="BB855" t="n">
        <v>2.388</v>
      </c>
      <c r="BC855" t="n">
        <v>2.3825</v>
      </c>
      <c r="BD855" t="n">
        <v>2.3662</v>
      </c>
      <c r="BE855" t="n">
        <v>2.3405</v>
      </c>
      <c r="BF855" t="n">
        <v>2.3093</v>
      </c>
      <c r="BG855" t="n">
        <v>2.2721</v>
      </c>
      <c r="BH855" t="n">
        <v>2.1075</v>
      </c>
      <c r="BI855" t="n">
        <v>2.073</v>
      </c>
      <c r="BJ855" t="n">
        <v>2.0541</v>
      </c>
      <c r="BK855" t="n">
        <v>2.049</v>
      </c>
      <c r="BL855" t="n">
        <v>2.0595</v>
      </c>
      <c r="BM855" t="n">
        <v>2.078</v>
      </c>
      <c r="BN855" t="n">
        <v>2.2613</v>
      </c>
      <c r="BO855" t="n">
        <v>2.2706</v>
      </c>
      <c r="BP855" t="n">
        <v>2.2628</v>
      </c>
      <c r="BQ855" t="n">
        <v>2.2414</v>
      </c>
      <c r="BR855" t="n">
        <v>2.2145</v>
      </c>
      <c r="BS855" t="n">
        <v>2.1688</v>
      </c>
      <c r="BT855" t="n">
        <v>2.0299</v>
      </c>
      <c r="BU855" t="n">
        <v>1.992</v>
      </c>
      <c r="BV855" t="n">
        <v>1.9655</v>
      </c>
      <c r="BW855" t="n">
        <v>1.9643</v>
      </c>
      <c r="BX855" t="n">
        <v>1.9785</v>
      </c>
      <c r="BY855" t="n">
        <v>1.9985</v>
      </c>
      <c r="BZ855" t="n">
        <v>2.1882</v>
      </c>
      <c r="CA855" t="n">
        <v>2.2059</v>
      </c>
      <c r="CB855" t="n">
        <v>2.2031</v>
      </c>
      <c r="CC855" t="n">
        <v>2.1909</v>
      </c>
      <c r="CD855" t="n">
        <v>2.1734</v>
      </c>
      <c r="CE855" t="n">
        <v>2.1355</v>
      </c>
      <c r="CF855" t="n">
        <v>2.0074</v>
      </c>
      <c r="CG855" t="n">
        <v>1.9749</v>
      </c>
      <c r="CH855" t="n">
        <v>1.9584</v>
      </c>
      <c r="CI855" t="n">
        <v>1.9507</v>
      </c>
    </row>
    <row r="856">
      <c r="A856" s="1112" t="n">
        <v>45485</v>
      </c>
      <c r="B856" s="63" t="n">
        <v>161758</v>
      </c>
      <c r="AT856" t="n">
        <v>2.5153</v>
      </c>
      <c r="AU856" t="n">
        <v>2.4843</v>
      </c>
      <c r="AV856" t="n">
        <v>2.2941</v>
      </c>
      <c r="AW856" t="n">
        <v>2.2349</v>
      </c>
      <c r="AX856" t="n">
        <v>2.1953</v>
      </c>
      <c r="AY856" t="n">
        <v>2.179</v>
      </c>
      <c r="AZ856" t="n">
        <v>2.1817</v>
      </c>
      <c r="BA856" t="n">
        <v>2.1953</v>
      </c>
      <c r="BB856" t="n">
        <v>2.3845</v>
      </c>
      <c r="BC856" t="n">
        <v>2.3792</v>
      </c>
      <c r="BD856" t="n">
        <v>2.363</v>
      </c>
      <c r="BE856" t="n">
        <v>2.3377</v>
      </c>
      <c r="BF856" t="n">
        <v>2.3066</v>
      </c>
      <c r="BG856" t="n">
        <v>2.2695</v>
      </c>
      <c r="BH856" t="n">
        <v>2.1049</v>
      </c>
      <c r="BI856" t="n">
        <v>2.0699</v>
      </c>
      <c r="BJ856" t="n">
        <v>2.051</v>
      </c>
      <c r="BK856" t="n">
        <v>2.0456</v>
      </c>
      <c r="BL856" t="n">
        <v>2.0561</v>
      </c>
      <c r="BM856" t="n">
        <v>2.0746</v>
      </c>
      <c r="BN856" t="n">
        <v>2.2579</v>
      </c>
      <c r="BO856" t="n">
        <v>2.2672</v>
      </c>
      <c r="BP856" t="n">
        <v>2.2594</v>
      </c>
      <c r="BQ856" t="n">
        <v>2.238</v>
      </c>
      <c r="BR856" t="n">
        <v>2.2111</v>
      </c>
      <c r="BS856" t="n">
        <v>2.1654</v>
      </c>
      <c r="BT856" t="n">
        <v>2.0265</v>
      </c>
      <c r="BU856" t="n">
        <v>1.9886</v>
      </c>
      <c r="BV856" t="n">
        <v>1.9621</v>
      </c>
      <c r="BW856" t="n">
        <v>1.9609</v>
      </c>
      <c r="BX856" t="n">
        <v>1.9751</v>
      </c>
      <c r="BY856" t="n">
        <v>1.9951</v>
      </c>
      <c r="BZ856" t="n">
        <v>2.1848</v>
      </c>
      <c r="CA856" t="n">
        <v>2.2025</v>
      </c>
      <c r="CB856" t="n">
        <v>2.1997</v>
      </c>
      <c r="CC856" t="n">
        <v>2.1875</v>
      </c>
      <c r="CD856" t="n">
        <v>2.17</v>
      </c>
      <c r="CE856" t="n">
        <v>2.1321</v>
      </c>
      <c r="CF856" t="n">
        <v>2.004</v>
      </c>
      <c r="CG856" t="n">
        <v>1.9715</v>
      </c>
      <c r="CH856" t="n">
        <v>1.955</v>
      </c>
      <c r="CI856" t="n">
        <v>1.9473</v>
      </c>
    </row>
    <row r="857">
      <c r="A857" s="1112" t="n">
        <v>45488</v>
      </c>
      <c r="B857" s="63" t="n">
        <v>180457</v>
      </c>
      <c r="AT857" t="n">
        <v>2.4916</v>
      </c>
      <c r="AU857" t="n">
        <v>2.4646</v>
      </c>
      <c r="AV857" t="n">
        <v>2.2774</v>
      </c>
      <c r="AW857" t="n">
        <v>2.221</v>
      </c>
      <c r="AX857" t="n">
        <v>2.183</v>
      </c>
      <c r="AY857" t="n">
        <v>2.1668</v>
      </c>
      <c r="AZ857" t="n">
        <v>2.1708</v>
      </c>
      <c r="BA857" t="n">
        <v>2.1858</v>
      </c>
      <c r="BB857" t="n">
        <v>2.3781</v>
      </c>
      <c r="BC857" t="n">
        <v>2.3725</v>
      </c>
      <c r="BD857" t="n">
        <v>2.3567</v>
      </c>
      <c r="BE857" t="n">
        <v>2.3324</v>
      </c>
      <c r="BF857" t="n">
        <v>2.3018</v>
      </c>
      <c r="BG857" t="n">
        <v>2.2647</v>
      </c>
      <c r="BH857" t="n">
        <v>2.1001</v>
      </c>
      <c r="BI857" t="n">
        <v>2.0651</v>
      </c>
      <c r="BJ857" t="n">
        <v>2.0462</v>
      </c>
      <c r="BK857" t="n">
        <v>2.041</v>
      </c>
      <c r="BL857" t="n">
        <v>2.0515</v>
      </c>
      <c r="BM857" t="n">
        <v>2.07</v>
      </c>
      <c r="BN857" t="n">
        <v>2.2533</v>
      </c>
      <c r="BO857" t="n">
        <v>2.2626</v>
      </c>
      <c r="BP857" t="n">
        <v>2.2548</v>
      </c>
      <c r="BQ857" t="n">
        <v>2.2334</v>
      </c>
      <c r="BR857" t="n">
        <v>2.2065</v>
      </c>
      <c r="BS857" t="n">
        <v>2.1608</v>
      </c>
      <c r="BT857" t="n">
        <v>2.0219</v>
      </c>
      <c r="BU857" t="n">
        <v>1.984</v>
      </c>
      <c r="BV857" t="n">
        <v>1.9575</v>
      </c>
      <c r="BW857" t="n">
        <v>1.9563</v>
      </c>
      <c r="BX857" t="n">
        <v>1.9705</v>
      </c>
      <c r="BY857" t="n">
        <v>1.9905</v>
      </c>
      <c r="BZ857" t="n">
        <v>2.1802</v>
      </c>
      <c r="CA857" t="n">
        <v>2.1979</v>
      </c>
      <c r="CB857" t="n">
        <v>2.1951</v>
      </c>
      <c r="CC857" t="n">
        <v>2.1829</v>
      </c>
      <c r="CD857" t="n">
        <v>2.1654</v>
      </c>
      <c r="CE857" t="n">
        <v>2.1275</v>
      </c>
      <c r="CF857" t="n">
        <v>1.9994</v>
      </c>
      <c r="CG857" t="n">
        <v>1.9669</v>
      </c>
      <c r="CH857" t="n">
        <v>1.9504</v>
      </c>
      <c r="CI857" t="n">
        <v>1.9427</v>
      </c>
    </row>
    <row r="858">
      <c r="A858" s="1112" t="n">
        <v>45489</v>
      </c>
      <c r="B858" s="63" t="n">
        <v>208668</v>
      </c>
      <c r="AT858" t="n">
        <v>2.4775</v>
      </c>
      <c r="AU858" t="n">
        <v>2.4457</v>
      </c>
      <c r="AV858" t="n">
        <v>2.2541</v>
      </c>
      <c r="AW858" t="n">
        <v>2.1971</v>
      </c>
      <c r="AX858" t="n">
        <v>2.1591</v>
      </c>
      <c r="AY858" t="n">
        <v>2.1427</v>
      </c>
      <c r="AZ858" t="n">
        <v>2.147</v>
      </c>
      <c r="BA858" t="n">
        <v>2.1632</v>
      </c>
      <c r="BB858" t="n">
        <v>2.3541</v>
      </c>
      <c r="BC858" t="n">
        <v>2.3473</v>
      </c>
      <c r="BD858" t="n">
        <v>2.33</v>
      </c>
      <c r="BE858" t="n">
        <v>2.3048</v>
      </c>
      <c r="BF858" t="n">
        <v>2.2737</v>
      </c>
      <c r="BG858" t="n">
        <v>2.2363</v>
      </c>
      <c r="BH858" t="n">
        <v>2.0735</v>
      </c>
      <c r="BI858" t="n">
        <v>2.0397</v>
      </c>
      <c r="BJ858" t="n">
        <v>2.021</v>
      </c>
      <c r="BK858" t="n">
        <v>2.0159</v>
      </c>
      <c r="BL858" t="n">
        <v>2.0265</v>
      </c>
      <c r="BM858" t="n">
        <v>2.0451</v>
      </c>
      <c r="BN858" t="n">
        <v>2.2285</v>
      </c>
      <c r="BO858" t="n">
        <v>2.2379</v>
      </c>
      <c r="BP858" t="n">
        <v>2.2302</v>
      </c>
      <c r="BQ858" t="n">
        <v>2.2089</v>
      </c>
      <c r="BR858" t="n">
        <v>2.1821</v>
      </c>
      <c r="BS858" t="n">
        <v>2.1365</v>
      </c>
      <c r="BT858" t="n">
        <v>1.9977</v>
      </c>
      <c r="BU858" t="n">
        <v>1.9599</v>
      </c>
      <c r="BV858" t="n">
        <v>1.9335</v>
      </c>
      <c r="BW858" t="n">
        <v>1.9323</v>
      </c>
      <c r="BX858" t="n">
        <v>1.9465</v>
      </c>
      <c r="BY858" t="n">
        <v>1.9665</v>
      </c>
      <c r="BZ858" t="n">
        <v>2.1562</v>
      </c>
      <c r="CA858" t="n">
        <v>2.1739</v>
      </c>
      <c r="CB858" t="n">
        <v>2.1711</v>
      </c>
      <c r="CC858" t="n">
        <v>2.1589</v>
      </c>
      <c r="CD858" t="n">
        <v>2.1414</v>
      </c>
      <c r="CE858" t="n">
        <v>2.1035</v>
      </c>
      <c r="CF858" t="n">
        <v>1.9754</v>
      </c>
      <c r="CG858" t="n">
        <v>1.9429</v>
      </c>
      <c r="CH858" t="n">
        <v>1.9264</v>
      </c>
      <c r="CI858" t="n">
        <v>1.9187</v>
      </c>
    </row>
    <row r="859">
      <c r="A859" s="1112" t="n">
        <v>45490</v>
      </c>
      <c r="B859" s="63" t="n">
        <v>172950</v>
      </c>
      <c r="AT859" t="n">
        <v>2.5013</v>
      </c>
      <c r="AU859" t="n">
        <v>2.4669</v>
      </c>
      <c r="AV859" t="n">
        <v>2.2766</v>
      </c>
      <c r="AW859" t="n">
        <v>2.22</v>
      </c>
      <c r="AX859" t="n">
        <v>2.1821</v>
      </c>
      <c r="AY859" t="n">
        <v>2.1654</v>
      </c>
      <c r="AZ859" t="n">
        <v>2.1691</v>
      </c>
      <c r="BA859" t="n">
        <v>2.1854</v>
      </c>
      <c r="BB859" t="n">
        <v>2.3748</v>
      </c>
      <c r="BC859" t="n">
        <v>2.368</v>
      </c>
      <c r="BD859" t="n">
        <v>2.3504</v>
      </c>
      <c r="BE859" t="n">
        <v>2.3249</v>
      </c>
      <c r="BF859" t="n">
        <v>2.2934</v>
      </c>
      <c r="BG859" t="n">
        <v>2.2557</v>
      </c>
      <c r="BH859" t="n">
        <v>2.0931</v>
      </c>
      <c r="BI859" t="n">
        <v>2.0586</v>
      </c>
      <c r="BJ859" t="n">
        <v>2.0396</v>
      </c>
      <c r="BK859" t="n">
        <v>2.0345</v>
      </c>
      <c r="BL859" t="n">
        <v>2.0451</v>
      </c>
      <c r="BM859" t="n">
        <v>2.0637</v>
      </c>
      <c r="BN859" t="n">
        <v>2.2471</v>
      </c>
      <c r="BO859" t="n">
        <v>2.2565</v>
      </c>
      <c r="BP859" t="n">
        <v>2.2488</v>
      </c>
      <c r="BQ859" t="n">
        <v>2.2275</v>
      </c>
      <c r="BR859" t="n">
        <v>2.2007</v>
      </c>
      <c r="BS859" t="n">
        <v>2.1551</v>
      </c>
      <c r="BT859" t="n">
        <v>2.0163</v>
      </c>
      <c r="BU859" t="n">
        <v>1.9785</v>
      </c>
      <c r="BV859" t="n">
        <v>1.9521</v>
      </c>
      <c r="BW859" t="n">
        <v>1.9509</v>
      </c>
      <c r="BX859" t="n">
        <v>1.9651</v>
      </c>
      <c r="BY859" t="n">
        <v>1.9851</v>
      </c>
      <c r="BZ859" t="n">
        <v>2.1748</v>
      </c>
      <c r="CA859" t="n">
        <v>2.1925</v>
      </c>
      <c r="CB859" t="n">
        <v>2.1897</v>
      </c>
      <c r="CC859" t="n">
        <v>2.1775</v>
      </c>
      <c r="CD859" t="n">
        <v>2.16</v>
      </c>
      <c r="CE859" t="n">
        <v>2.1221</v>
      </c>
      <c r="CF859" t="n">
        <v>1.994</v>
      </c>
      <c r="CG859" t="n">
        <v>1.9615</v>
      </c>
      <c r="CH859" t="n">
        <v>1.945</v>
      </c>
      <c r="CI859" t="n">
        <v>1.9373</v>
      </c>
    </row>
    <row r="860">
      <c r="A860" s="1112" t="n">
        <v>45491</v>
      </c>
      <c r="B860" s="63" t="n">
        <v>184741</v>
      </c>
      <c r="AT860" t="n">
        <v>2.5164</v>
      </c>
      <c r="AU860" t="n">
        <v>2.478</v>
      </c>
      <c r="AV860" t="n">
        <v>2.2865</v>
      </c>
      <c r="AW860" t="n">
        <v>2.2273</v>
      </c>
      <c r="AX860" t="n">
        <v>2.1872</v>
      </c>
      <c r="AY860" t="n">
        <v>2.1696</v>
      </c>
      <c r="AZ860" t="n">
        <v>2.1724</v>
      </c>
      <c r="BA860" t="n">
        <v>2.1883</v>
      </c>
      <c r="BB860" t="n">
        <v>2.3767</v>
      </c>
      <c r="BC860" t="n">
        <v>2.3702</v>
      </c>
      <c r="BD860" t="n">
        <v>2.3523</v>
      </c>
      <c r="BE860" t="n">
        <v>2.3263</v>
      </c>
      <c r="BF860" t="n">
        <v>2.2947</v>
      </c>
      <c r="BG860" t="n">
        <v>2.2576</v>
      </c>
      <c r="BH860" t="n">
        <v>2.0948</v>
      </c>
      <c r="BI860" t="n">
        <v>2.0601</v>
      </c>
      <c r="BJ860" t="n">
        <v>2.0409</v>
      </c>
      <c r="BK860" t="n">
        <v>2.0357</v>
      </c>
      <c r="BL860" t="n">
        <v>2.0463</v>
      </c>
      <c r="BM860" t="n">
        <v>2.0649</v>
      </c>
      <c r="BN860" t="n">
        <v>2.2483</v>
      </c>
      <c r="BO860" t="n">
        <v>2.2577</v>
      </c>
      <c r="BP860" t="n">
        <v>2.25</v>
      </c>
      <c r="BQ860" t="n">
        <v>2.2287</v>
      </c>
      <c r="BR860" t="n">
        <v>2.2019</v>
      </c>
      <c r="BS860" t="n">
        <v>2.1563</v>
      </c>
      <c r="BT860" t="n">
        <v>2.0175</v>
      </c>
      <c r="BU860" t="n">
        <v>1.9797</v>
      </c>
      <c r="BV860" t="n">
        <v>1.9533</v>
      </c>
      <c r="BW860" t="n">
        <v>1.9521</v>
      </c>
      <c r="BX860" t="n">
        <v>1.9663</v>
      </c>
      <c r="BY860" t="n">
        <v>1.9863</v>
      </c>
      <c r="BZ860" t="n">
        <v>2.176</v>
      </c>
      <c r="CA860" t="n">
        <v>2.1937</v>
      </c>
      <c r="CB860" t="n">
        <v>2.1909</v>
      </c>
      <c r="CC860" t="n">
        <v>2.1787</v>
      </c>
      <c r="CD860" t="n">
        <v>2.1612</v>
      </c>
      <c r="CE860" t="n">
        <v>2.1233</v>
      </c>
      <c r="CF860" t="n">
        <v>1.9952</v>
      </c>
      <c r="CG860" t="n">
        <v>1.9627</v>
      </c>
      <c r="CH860" t="n">
        <v>1.9462</v>
      </c>
      <c r="CI860" t="n">
        <v>1.9385</v>
      </c>
    </row>
    <row r="861">
      <c r="A861" s="1112" t="n">
        <v>45492</v>
      </c>
      <c r="B861" s="63" t="n">
        <v>170611</v>
      </c>
      <c r="AT861" t="n">
        <v>2.4504</v>
      </c>
      <c r="AU861" t="n">
        <v>2.4142</v>
      </c>
      <c r="AV861" t="n">
        <v>2.2236</v>
      </c>
      <c r="AW861" t="n">
        <v>2.165</v>
      </c>
      <c r="AX861" t="n">
        <v>2.1257</v>
      </c>
      <c r="AY861" t="n">
        <v>2.1094</v>
      </c>
      <c r="AZ861" t="n">
        <v>2.1139</v>
      </c>
      <c r="BA861" t="n">
        <v>2.131</v>
      </c>
      <c r="BB861" t="n">
        <v>2.321</v>
      </c>
      <c r="BC861" t="n">
        <v>2.3163</v>
      </c>
      <c r="BD861" t="n">
        <v>2.3005</v>
      </c>
      <c r="BE861" t="n">
        <v>2.2764</v>
      </c>
      <c r="BF861" t="n">
        <v>2.2465</v>
      </c>
      <c r="BG861" t="n">
        <v>2.2108</v>
      </c>
      <c r="BH861" t="n">
        <v>2.0479</v>
      </c>
      <c r="BI861" t="n">
        <v>2.0132</v>
      </c>
      <c r="BJ861" t="n">
        <v>1.9941</v>
      </c>
      <c r="BK861" t="n">
        <v>1.9893</v>
      </c>
      <c r="BL861" t="n">
        <v>2.0002</v>
      </c>
      <c r="BM861" t="n">
        <v>2.0191</v>
      </c>
      <c r="BN861" t="n">
        <v>2.2028</v>
      </c>
      <c r="BO861" t="n">
        <v>2.2125</v>
      </c>
      <c r="BP861" t="n">
        <v>2.2051</v>
      </c>
      <c r="BQ861" t="n">
        <v>2.184</v>
      </c>
      <c r="BR861" t="n">
        <v>2.1575</v>
      </c>
      <c r="BS861" t="n">
        <v>2.1122</v>
      </c>
      <c r="BT861" t="n">
        <v>1.9737</v>
      </c>
      <c r="BU861" t="n">
        <v>1.9362</v>
      </c>
      <c r="BV861" t="n">
        <v>1.9101</v>
      </c>
      <c r="BW861" t="n">
        <v>1.9089</v>
      </c>
      <c r="BX861" t="n">
        <v>1.9231</v>
      </c>
      <c r="BY861" t="n">
        <v>1.9431</v>
      </c>
      <c r="BZ861" t="n">
        <v>2.1328</v>
      </c>
      <c r="CA861" t="n">
        <v>2.1505</v>
      </c>
      <c r="CB861" t="n">
        <v>2.1477</v>
      </c>
      <c r="CC861" t="n">
        <v>2.1355</v>
      </c>
      <c r="CD861" t="n">
        <v>2.118</v>
      </c>
      <c r="CE861" t="n">
        <v>2.0801</v>
      </c>
      <c r="CF861" t="n">
        <v>1.952</v>
      </c>
      <c r="CG861" t="n">
        <v>1.9195</v>
      </c>
      <c r="CH861" t="n">
        <v>1.903</v>
      </c>
      <c r="CI861" t="n">
        <v>1.8953</v>
      </c>
    </row>
    <row r="862">
      <c r="A862" s="1112" t="n">
        <v>45495</v>
      </c>
      <c r="B862" s="63" t="n">
        <v>208035</v>
      </c>
      <c r="AT862" t="n">
        <v>2.4706</v>
      </c>
      <c r="AU862" t="n">
        <v>2.4288</v>
      </c>
      <c r="AV862" t="n">
        <v>2.2357</v>
      </c>
      <c r="AW862" t="n">
        <v>2.1754</v>
      </c>
      <c r="AX862" t="n">
        <v>2.1346</v>
      </c>
      <c r="AY862" t="n">
        <v>2.1176</v>
      </c>
      <c r="AZ862" t="n">
        <v>2.1216</v>
      </c>
      <c r="BA862" t="n">
        <v>2.138</v>
      </c>
      <c r="BB862" t="n">
        <v>2.3264</v>
      </c>
      <c r="BC862" t="n">
        <v>2.3227</v>
      </c>
      <c r="BD862" t="n">
        <v>2.3075</v>
      </c>
      <c r="BE862" t="n">
        <v>2.2836</v>
      </c>
      <c r="BF862" t="n">
        <v>2.2542</v>
      </c>
      <c r="BG862" t="n">
        <v>2.2191</v>
      </c>
      <c r="BH862" t="n">
        <v>2.0561</v>
      </c>
      <c r="BI862" t="n">
        <v>2.0213</v>
      </c>
      <c r="BJ862" t="n">
        <v>2.0021</v>
      </c>
      <c r="BK862" t="n">
        <v>1.9974</v>
      </c>
      <c r="BL862" t="n">
        <v>2.0083</v>
      </c>
      <c r="BM862" t="n">
        <v>2.0273</v>
      </c>
      <c r="BN862" t="n">
        <v>2.211</v>
      </c>
      <c r="BO862" t="n">
        <v>2.2208</v>
      </c>
      <c r="BP862" t="n">
        <v>2.2134</v>
      </c>
      <c r="BQ862" t="n">
        <v>2.1923</v>
      </c>
      <c r="BR862" t="n">
        <v>2.1659</v>
      </c>
      <c r="BS862" t="n">
        <v>2.1206</v>
      </c>
      <c r="BT862" t="n">
        <v>1.9821</v>
      </c>
      <c r="BU862" t="n">
        <v>1.9447</v>
      </c>
      <c r="BV862" t="n">
        <v>1.9186</v>
      </c>
      <c r="BW862" t="n">
        <v>1.9175</v>
      </c>
      <c r="BX862" t="n">
        <v>1.9317</v>
      </c>
      <c r="BY862" t="n">
        <v>1.9517</v>
      </c>
      <c r="BZ862" t="n">
        <v>2.1415</v>
      </c>
      <c r="CA862" t="n">
        <v>2.1592</v>
      </c>
      <c r="CB862" t="n">
        <v>2.1564</v>
      </c>
      <c r="CC862" t="n">
        <v>2.1443</v>
      </c>
      <c r="CD862" t="n">
        <v>2.1268</v>
      </c>
      <c r="CE862" t="n">
        <v>2.089</v>
      </c>
      <c r="CF862" t="n">
        <v>1.9609</v>
      </c>
      <c r="CG862" t="n">
        <v>1.9284</v>
      </c>
      <c r="CH862" t="n">
        <v>1.912</v>
      </c>
      <c r="CI862" t="n">
        <v>1.9052</v>
      </c>
    </row>
    <row r="863">
      <c r="A863" s="1112" t="n">
        <v>45496</v>
      </c>
      <c r="B863" s="63" t="n">
        <v>180164</v>
      </c>
      <c r="AT863" t="n">
        <v>2.4141</v>
      </c>
      <c r="AU863" t="n">
        <v>2.3757</v>
      </c>
      <c r="AV863" t="n">
        <v>2.1884</v>
      </c>
      <c r="AW863" t="n">
        <v>2.1303</v>
      </c>
      <c r="AX863" t="n">
        <v>2.0914</v>
      </c>
      <c r="AY863" t="n">
        <v>2.0755</v>
      </c>
      <c r="AZ863" t="n">
        <v>2.0803</v>
      </c>
      <c r="BA863" t="n">
        <v>2.0974</v>
      </c>
      <c r="BB863" t="n">
        <v>2.2861</v>
      </c>
      <c r="BC863" t="n">
        <v>2.2842</v>
      </c>
      <c r="BD863" t="n">
        <v>2.271</v>
      </c>
      <c r="BE863" t="n">
        <v>2.2489</v>
      </c>
      <c r="BF863" t="n">
        <v>2.2211</v>
      </c>
      <c r="BG863" t="n">
        <v>2.1873</v>
      </c>
      <c r="BH863" t="n">
        <v>2.0246</v>
      </c>
      <c r="BI863" t="n">
        <v>1.9902</v>
      </c>
      <c r="BJ863" t="n">
        <v>1.9712</v>
      </c>
      <c r="BK863" t="n">
        <v>1.9665</v>
      </c>
      <c r="BL863" t="n">
        <v>1.9763</v>
      </c>
      <c r="BM863" t="n">
        <v>1.9954</v>
      </c>
      <c r="BN863" t="n">
        <v>2.1793</v>
      </c>
      <c r="BO863" t="n">
        <v>2.1892</v>
      </c>
      <c r="BP863" t="n">
        <v>2.182</v>
      </c>
      <c r="BQ863" t="n">
        <v>2.161</v>
      </c>
      <c r="BR863" t="n">
        <v>2.1348</v>
      </c>
      <c r="BS863" t="n">
        <v>2.0905</v>
      </c>
      <c r="BT863" t="n">
        <v>1.9515</v>
      </c>
      <c r="BU863" t="n">
        <v>1.915</v>
      </c>
      <c r="BV863" t="n">
        <v>1.8907</v>
      </c>
      <c r="BW863" t="n">
        <v>1.8894</v>
      </c>
      <c r="BX863" t="n">
        <v>1.9036</v>
      </c>
      <c r="BY863" t="n">
        <v>1.9237</v>
      </c>
      <c r="BZ863" t="n">
        <v>2.1135</v>
      </c>
      <c r="CA863" t="n">
        <v>2.1313</v>
      </c>
      <c r="CB863" t="n">
        <v>2.1286</v>
      </c>
      <c r="CC863" t="n">
        <v>2.1165</v>
      </c>
      <c r="CD863" t="n">
        <v>2.0991</v>
      </c>
      <c r="CE863" t="n">
        <v>2.0614</v>
      </c>
      <c r="CF863" t="n">
        <v>1.9333</v>
      </c>
      <c r="CG863" t="n">
        <v>1.9009</v>
      </c>
      <c r="CH863" t="n">
        <v>1.8845</v>
      </c>
      <c r="CI863" t="n">
        <v>1.8785</v>
      </c>
    </row>
    <row r="864">
      <c r="A864" s="1112" t="n">
        <v>45497</v>
      </c>
      <c r="B864" s="63" t="n">
        <v>208656</v>
      </c>
      <c r="AT864" t="n">
        <v>2.4515</v>
      </c>
      <c r="AU864" t="n">
        <v>2.4129</v>
      </c>
      <c r="AV864" t="n">
        <v>2.2232</v>
      </c>
      <c r="AW864" t="n">
        <v>2.1616</v>
      </c>
      <c r="AX864" t="n">
        <v>2.1204</v>
      </c>
      <c r="AY864" t="n">
        <v>2.103</v>
      </c>
      <c r="AZ864" t="n">
        <v>2.1063</v>
      </c>
      <c r="BA864" t="n">
        <v>2.1232</v>
      </c>
      <c r="BB864" t="n">
        <v>2.3121</v>
      </c>
      <c r="BC864" t="n">
        <v>2.31</v>
      </c>
      <c r="BD864" t="n">
        <v>2.2967</v>
      </c>
      <c r="BE864" t="n">
        <v>2.2749</v>
      </c>
      <c r="BF864" t="n">
        <v>2.2472</v>
      </c>
      <c r="BG864" t="n">
        <v>2.2131</v>
      </c>
      <c r="BH864" t="n">
        <v>2.0509</v>
      </c>
      <c r="BI864" t="n">
        <v>2.0166</v>
      </c>
      <c r="BJ864" t="n">
        <v>1.9976</v>
      </c>
      <c r="BK864" t="n">
        <v>1.9929</v>
      </c>
      <c r="BL864" t="n">
        <v>2.0027</v>
      </c>
      <c r="BM864" t="n">
        <v>2.0218</v>
      </c>
      <c r="BN864" t="n">
        <v>2.2057</v>
      </c>
      <c r="BO864" t="n">
        <v>2.2156</v>
      </c>
      <c r="BP864" t="n">
        <v>2.2084</v>
      </c>
      <c r="BQ864" t="n">
        <v>2.1874</v>
      </c>
      <c r="BR864" t="n">
        <v>2.1612</v>
      </c>
      <c r="BS864" t="n">
        <v>2.1169</v>
      </c>
      <c r="BT864" t="n">
        <v>1.9779</v>
      </c>
      <c r="BU864" t="n">
        <v>1.9414</v>
      </c>
      <c r="BV864" t="n">
        <v>1.9171</v>
      </c>
      <c r="BW864" t="n">
        <v>1.9158</v>
      </c>
      <c r="BX864" t="n">
        <v>1.93</v>
      </c>
      <c r="BY864" t="n">
        <v>1.9501</v>
      </c>
      <c r="BZ864" t="n">
        <v>2.1399</v>
      </c>
      <c r="CA864" t="n">
        <v>2.1577</v>
      </c>
      <c r="CB864" t="n">
        <v>2.155</v>
      </c>
      <c r="CC864" t="n">
        <v>2.1429</v>
      </c>
      <c r="CD864" t="n">
        <v>2.1255</v>
      </c>
      <c r="CE864" t="n">
        <v>2.0878</v>
      </c>
      <c r="CF864" t="n">
        <v>1.9597</v>
      </c>
      <c r="CG864" t="n">
        <v>1.9273</v>
      </c>
      <c r="CH864" t="n">
        <v>1.9109</v>
      </c>
      <c r="CI864" t="n">
        <v>1.9049</v>
      </c>
    </row>
    <row r="865">
      <c r="A865" s="1112" t="n">
        <v>45498</v>
      </c>
      <c r="B865" s="63" t="n">
        <v>190455</v>
      </c>
      <c r="AT865" t="n">
        <v>2.4676</v>
      </c>
      <c r="AU865" t="n">
        <v>2.4295</v>
      </c>
      <c r="AV865" t="n">
        <v>2.2411</v>
      </c>
      <c r="AW865" t="n">
        <v>2.1778</v>
      </c>
      <c r="AX865" t="n">
        <v>2.1361</v>
      </c>
      <c r="AY865" t="n">
        <v>2.1183</v>
      </c>
      <c r="AZ865" t="n">
        <v>2.1211</v>
      </c>
      <c r="BA865" t="n">
        <v>2.1367</v>
      </c>
      <c r="BB865" t="n">
        <v>2.3257</v>
      </c>
      <c r="BC865" t="n">
        <v>2.3228</v>
      </c>
      <c r="BD865" t="n">
        <v>2.309</v>
      </c>
      <c r="BE865" t="n">
        <v>2.2867</v>
      </c>
      <c r="BF865" t="n">
        <v>2.2586</v>
      </c>
      <c r="BG865" t="n">
        <v>2.2246</v>
      </c>
      <c r="BH865" t="n">
        <v>2.0625</v>
      </c>
      <c r="BI865" t="n">
        <v>2.0282</v>
      </c>
      <c r="BJ865" t="n">
        <v>2.0092</v>
      </c>
      <c r="BK865" t="n">
        <v>2.0046</v>
      </c>
      <c r="BL865" t="n">
        <v>2.0144</v>
      </c>
      <c r="BM865" t="n">
        <v>2.0335</v>
      </c>
      <c r="BN865" t="n">
        <v>2.2174</v>
      </c>
      <c r="BO865" t="n">
        <v>2.2273</v>
      </c>
      <c r="BP865" t="n">
        <v>2.2201</v>
      </c>
      <c r="BQ865" t="n">
        <v>2.1991</v>
      </c>
      <c r="BR865" t="n">
        <v>2.1729</v>
      </c>
      <c r="BS865" t="n">
        <v>2.1286</v>
      </c>
      <c r="BT865" t="n">
        <v>1.9896</v>
      </c>
      <c r="BU865" t="n">
        <v>1.9531</v>
      </c>
      <c r="BV865" t="n">
        <v>1.9288</v>
      </c>
      <c r="BW865" t="n">
        <v>1.9275</v>
      </c>
      <c r="BX865" t="n">
        <v>1.9417</v>
      </c>
      <c r="BY865" t="n">
        <v>1.9618</v>
      </c>
      <c r="BZ865" t="n">
        <v>2.1516</v>
      </c>
      <c r="CA865" t="n">
        <v>2.1694</v>
      </c>
      <c r="CB865" t="n">
        <v>2.1667</v>
      </c>
      <c r="CC865" t="n">
        <v>2.1546</v>
      </c>
      <c r="CD865" t="n">
        <v>2.1372</v>
      </c>
      <c r="CE865" t="n">
        <v>2.0995</v>
      </c>
      <c r="CF865" t="n">
        <v>1.9714</v>
      </c>
      <c r="CG865" t="n">
        <v>1.939</v>
      </c>
      <c r="CH865" t="n">
        <v>1.9226</v>
      </c>
      <c r="CI865" t="n">
        <v>1.9166</v>
      </c>
    </row>
    <row r="866">
      <c r="A866" s="1112" t="n">
        <v>45499</v>
      </c>
      <c r="B866" s="63" t="n">
        <v>206723</v>
      </c>
      <c r="AT866" t="n">
        <v>2.4605</v>
      </c>
      <c r="AU866" t="n">
        <v>2.417</v>
      </c>
      <c r="AV866" t="n">
        <v>2.2286</v>
      </c>
      <c r="AW866" t="n">
        <v>2.1626</v>
      </c>
      <c r="AX866" t="n">
        <v>2.1193</v>
      </c>
      <c r="AY866" t="n">
        <v>2.1007</v>
      </c>
      <c r="AZ866" t="n">
        <v>2.1037</v>
      </c>
      <c r="BA866" t="n">
        <v>2.1191</v>
      </c>
      <c r="BB866" t="n">
        <v>2.3083</v>
      </c>
      <c r="BC866" t="n">
        <v>2.3049</v>
      </c>
      <c r="BD866" t="n">
        <v>2.2905</v>
      </c>
      <c r="BE866" t="n">
        <v>2.268</v>
      </c>
      <c r="BF866" t="n">
        <v>2.2397</v>
      </c>
      <c r="BG866" t="n">
        <v>2.2053</v>
      </c>
      <c r="BH866" t="n">
        <v>2.0432</v>
      </c>
      <c r="BI866" t="n">
        <v>2.009</v>
      </c>
      <c r="BJ866" t="n">
        <v>1.99</v>
      </c>
      <c r="BK866" t="n">
        <v>1.9855</v>
      </c>
      <c r="BL866" t="n">
        <v>1.9953</v>
      </c>
      <c r="BM866" t="n">
        <v>2.0144</v>
      </c>
      <c r="BN866" t="n">
        <v>2.1983</v>
      </c>
      <c r="BO866" t="n">
        <v>2.2082</v>
      </c>
      <c r="BP866" t="n">
        <v>2.201</v>
      </c>
      <c r="BQ866" t="n">
        <v>2.18</v>
      </c>
      <c r="BR866" t="n">
        <v>2.1538</v>
      </c>
      <c r="BS866" t="n">
        <v>2.1095</v>
      </c>
      <c r="BT866" t="n">
        <v>1.9705</v>
      </c>
      <c r="BU866" t="n">
        <v>1.934</v>
      </c>
      <c r="BV866" t="n">
        <v>1.9097</v>
      </c>
      <c r="BW866" t="n">
        <v>1.9084</v>
      </c>
      <c r="BX866" t="n">
        <v>1.9226</v>
      </c>
      <c r="BY866" t="n">
        <v>1.9427</v>
      </c>
      <c r="BZ866" t="n">
        <v>2.1325</v>
      </c>
      <c r="CA866" t="n">
        <v>2.1503</v>
      </c>
      <c r="CB866" t="n">
        <v>2.1476</v>
      </c>
      <c r="CC866" t="n">
        <v>2.1355</v>
      </c>
      <c r="CD866" t="n">
        <v>2.1181</v>
      </c>
      <c r="CE866" t="n">
        <v>2.0804</v>
      </c>
      <c r="CF866" t="n">
        <v>1.9523</v>
      </c>
      <c r="CG866" t="n">
        <v>1.9199</v>
      </c>
      <c r="CH866" t="n">
        <v>1.9035</v>
      </c>
      <c r="CI866" t="n">
        <v>1.8975</v>
      </c>
    </row>
    <row r="867">
      <c r="A867" s="1112" t="n">
        <v>45502</v>
      </c>
      <c r="B867" s="63" t="n">
        <v>211977</v>
      </c>
      <c r="AT867" t="n">
        <v>2.4153</v>
      </c>
      <c r="AU867" t="n">
        <v>2.3723</v>
      </c>
      <c r="AV867" t="n">
        <v>2.1917</v>
      </c>
      <c r="AW867" t="n">
        <v>2.1275</v>
      </c>
      <c r="AX867" t="n">
        <v>2.0858</v>
      </c>
      <c r="AY867" t="n">
        <v>2.0687</v>
      </c>
      <c r="AZ867" t="n">
        <v>2.072</v>
      </c>
      <c r="BA867" t="n">
        <v>2.088</v>
      </c>
      <c r="BB867" t="n">
        <v>2.277</v>
      </c>
      <c r="BC867" t="n">
        <v>2.2745</v>
      </c>
      <c r="BD867" t="n">
        <v>2.2614</v>
      </c>
      <c r="BE867" t="n">
        <v>2.24</v>
      </c>
      <c r="BF867" t="n">
        <v>2.2129</v>
      </c>
      <c r="BG867" t="n">
        <v>2.1798</v>
      </c>
      <c r="BH867" t="n">
        <v>2.0228</v>
      </c>
      <c r="BI867" t="n">
        <v>1.9887</v>
      </c>
      <c r="BJ867" t="n">
        <v>1.9702</v>
      </c>
      <c r="BK867" t="n">
        <v>1.9659</v>
      </c>
      <c r="BL867" t="n">
        <v>1.9758</v>
      </c>
      <c r="BM867" t="n">
        <v>1.995</v>
      </c>
      <c r="BN867" t="n">
        <v>2.1791</v>
      </c>
      <c r="BO867" t="n">
        <v>2.1891</v>
      </c>
      <c r="BP867" t="n">
        <v>2.182</v>
      </c>
      <c r="BQ867" t="n">
        <v>2.1611</v>
      </c>
      <c r="BR867" t="n">
        <v>2.135</v>
      </c>
      <c r="BS867" t="n">
        <v>2.0908</v>
      </c>
      <c r="BT867" t="n">
        <v>1.952</v>
      </c>
      <c r="BU867" t="n">
        <v>1.9156</v>
      </c>
      <c r="BV867" t="n">
        <v>1.892</v>
      </c>
      <c r="BW867" t="n">
        <v>1.8907</v>
      </c>
      <c r="BX867" t="n">
        <v>1.9049</v>
      </c>
      <c r="BY867" t="n">
        <v>1.925</v>
      </c>
      <c r="BZ867" t="n">
        <v>2.1148</v>
      </c>
      <c r="CA867" t="n">
        <v>2.1326</v>
      </c>
      <c r="CB867" t="n">
        <v>2.1299</v>
      </c>
      <c r="CC867" t="n">
        <v>2.1178</v>
      </c>
      <c r="CD867" t="n">
        <v>2.1004</v>
      </c>
      <c r="CE867" t="n">
        <v>2.0627</v>
      </c>
      <c r="CF867" t="n">
        <v>1.9346</v>
      </c>
      <c r="CG867" t="n">
        <v>1.9022</v>
      </c>
      <c r="CH867" t="n">
        <v>1.8858</v>
      </c>
      <c r="CI867" t="n">
        <v>1.8798</v>
      </c>
    </row>
    <row r="868">
      <c r="A868" s="1112" t="n">
        <v>45503</v>
      </c>
      <c r="B868" s="63" t="n">
        <v>209362</v>
      </c>
      <c r="AT868" t="n">
        <v>2.3871</v>
      </c>
      <c r="AU868" t="n">
        <v>2.3443</v>
      </c>
      <c r="AV868" t="n">
        <v>2.1678</v>
      </c>
      <c r="AW868" t="n">
        <v>2.1054</v>
      </c>
      <c r="AX868" t="n">
        <v>2.0659</v>
      </c>
      <c r="AY868" t="n">
        <v>2.0499</v>
      </c>
      <c r="AZ868" t="n">
        <v>2.0533</v>
      </c>
      <c r="BA868" t="n">
        <v>2.0699</v>
      </c>
      <c r="BB868" t="n">
        <v>2.2584</v>
      </c>
      <c r="BC868" t="n">
        <v>2.2566</v>
      </c>
      <c r="BD868" t="n">
        <v>2.244</v>
      </c>
      <c r="BE868" t="n">
        <v>2.2232</v>
      </c>
      <c r="BF868" t="n">
        <v>2.1966</v>
      </c>
      <c r="BG868" t="n">
        <v>2.1644</v>
      </c>
      <c r="BH868" t="n">
        <v>2.011</v>
      </c>
      <c r="BI868" t="n">
        <v>1.9783</v>
      </c>
      <c r="BJ868" t="n">
        <v>1.9603</v>
      </c>
      <c r="BK868" t="n">
        <v>1.9561</v>
      </c>
      <c r="BL868" t="n">
        <v>1.9661</v>
      </c>
      <c r="BM868" t="n">
        <v>1.9854</v>
      </c>
      <c r="BN868" t="n">
        <v>2.1696</v>
      </c>
      <c r="BO868" t="n">
        <v>2.1797</v>
      </c>
      <c r="BP868" t="n">
        <v>2.1727</v>
      </c>
      <c r="BQ868" t="n">
        <v>2.1519</v>
      </c>
      <c r="BR868" t="n">
        <v>2.1259</v>
      </c>
      <c r="BS868" t="n">
        <v>2.0818</v>
      </c>
      <c r="BT868" t="n">
        <v>1.9431</v>
      </c>
      <c r="BU868" t="n">
        <v>1.9068</v>
      </c>
      <c r="BV868" t="n">
        <v>1.8833</v>
      </c>
      <c r="BW868" t="n">
        <v>1.882</v>
      </c>
      <c r="BX868" t="n">
        <v>1.8962</v>
      </c>
      <c r="BY868" t="n">
        <v>1.9163</v>
      </c>
      <c r="BZ868" t="n">
        <v>2.1061</v>
      </c>
      <c r="CA868" t="n">
        <v>2.1239</v>
      </c>
      <c r="CB868" t="n">
        <v>2.1212</v>
      </c>
      <c r="CC868" t="n">
        <v>2.1091</v>
      </c>
      <c r="CD868" t="n">
        <v>2.0917</v>
      </c>
      <c r="CE868" t="n">
        <v>2.054</v>
      </c>
      <c r="CF868" t="n">
        <v>1.9259</v>
      </c>
      <c r="CG868" t="n">
        <v>1.8935</v>
      </c>
      <c r="CH868" t="n">
        <v>1.8771</v>
      </c>
      <c r="CI868" t="n">
        <v>1.8711</v>
      </c>
    </row>
    <row r="869">
      <c r="A869" s="1112" t="n">
        <v>45504</v>
      </c>
      <c r="B869" s="63" t="n">
        <v>235374</v>
      </c>
      <c r="AT869" t="n">
        <v>2.482</v>
      </c>
      <c r="AU869" t="n">
        <v>2.4425</v>
      </c>
      <c r="AV869" t="n">
        <v>2.2562</v>
      </c>
      <c r="AW869" t="n">
        <v>2.1865</v>
      </c>
      <c r="AX869" t="n">
        <v>2.1429</v>
      </c>
      <c r="AY869" t="n">
        <v>2.1249</v>
      </c>
      <c r="AZ869" t="n">
        <v>2.1268</v>
      </c>
      <c r="BA869" t="n">
        <v>2.1415</v>
      </c>
      <c r="BB869" t="n">
        <v>2.3291</v>
      </c>
      <c r="BC869" t="n">
        <v>2.3252</v>
      </c>
      <c r="BD869" t="n">
        <v>2.3102</v>
      </c>
      <c r="BE869" t="n">
        <v>2.2876</v>
      </c>
      <c r="BF869" t="n">
        <v>2.2596</v>
      </c>
      <c r="BG869" t="n">
        <v>2.2262</v>
      </c>
      <c r="BH869" t="n">
        <v>2.0704</v>
      </c>
      <c r="BI869" t="n">
        <v>2.0369</v>
      </c>
      <c r="BJ869" t="n">
        <v>2.0181</v>
      </c>
      <c r="BK869" t="n">
        <v>2.0135</v>
      </c>
      <c r="BL869" t="n">
        <v>2.0229</v>
      </c>
      <c r="BM869" t="n">
        <v>2.0416</v>
      </c>
      <c r="BN869" t="n">
        <v>2.2252</v>
      </c>
      <c r="BO869" t="n">
        <v>2.2347</v>
      </c>
      <c r="BP869" t="n">
        <v>2.2271</v>
      </c>
      <c r="BQ869" t="n">
        <v>2.2057</v>
      </c>
      <c r="BR869" t="n">
        <v>2.1791</v>
      </c>
      <c r="BS869" t="n">
        <v>2.1344</v>
      </c>
      <c r="BT869" t="n">
        <v>1.9951</v>
      </c>
      <c r="BU869" t="n">
        <v>1.9582</v>
      </c>
      <c r="BV869" t="n">
        <v>1.9341</v>
      </c>
      <c r="BW869" t="n">
        <v>1.9328</v>
      </c>
      <c r="BX869" t="n">
        <v>1.947</v>
      </c>
      <c r="BY869" t="n">
        <v>1.9671</v>
      </c>
      <c r="BZ869" t="n">
        <v>2.1569</v>
      </c>
      <c r="CA869" t="n">
        <v>2.1747</v>
      </c>
      <c r="CB869" t="n">
        <v>2.172</v>
      </c>
      <c r="CC869" t="n">
        <v>2.1599</v>
      </c>
      <c r="CD869" t="n">
        <v>2.1425</v>
      </c>
      <c r="CE869" t="n">
        <v>2.1048</v>
      </c>
      <c r="CF869" t="n">
        <v>1.9767</v>
      </c>
      <c r="CG869" t="n">
        <v>1.9443</v>
      </c>
      <c r="CH869" t="n">
        <v>1.9279</v>
      </c>
      <c r="CI869" t="n">
        <v>1.9219</v>
      </c>
    </row>
    <row r="870">
      <c r="A870" s="1112" t="n">
        <v>45505</v>
      </c>
      <c r="B870" s="63" t="n">
        <v>212012</v>
      </c>
      <c r="AU870" t="n">
        <v>2.398</v>
      </c>
      <c r="AV870" t="n">
        <v>2.2193</v>
      </c>
      <c r="AW870" t="n">
        <v>2.1503</v>
      </c>
      <c r="AX870" t="n">
        <v>2.108</v>
      </c>
      <c r="AY870" t="n">
        <v>2.0912</v>
      </c>
      <c r="AZ870" t="n">
        <v>2.0943</v>
      </c>
      <c r="BA870" t="n">
        <v>2.1093</v>
      </c>
      <c r="BB870" t="n">
        <v>2.2982</v>
      </c>
      <c r="BC870" t="n">
        <v>2.2946</v>
      </c>
      <c r="BD870" t="n">
        <v>2.2803</v>
      </c>
      <c r="BE870" t="n">
        <v>2.2588</v>
      </c>
      <c r="BF870" t="n">
        <v>2.2319</v>
      </c>
      <c r="BG870" t="n">
        <v>2.1988</v>
      </c>
      <c r="BH870" t="n">
        <v>2.0425</v>
      </c>
      <c r="BI870" t="n">
        <v>2.0092</v>
      </c>
      <c r="BJ870" t="n">
        <v>1.9905</v>
      </c>
      <c r="BK870" t="n">
        <v>1.9858</v>
      </c>
      <c r="BL870" t="n">
        <v>1.9953</v>
      </c>
      <c r="BM870" t="n">
        <v>2.0141</v>
      </c>
      <c r="BN870" t="n">
        <v>2.1978</v>
      </c>
      <c r="BO870" t="n">
        <v>2.2074</v>
      </c>
      <c r="BP870" t="n">
        <v>2.1999</v>
      </c>
      <c r="BQ870" t="n">
        <v>2.1786</v>
      </c>
      <c r="BR870" t="n">
        <v>2.1521</v>
      </c>
      <c r="BS870" t="n">
        <v>2.1075</v>
      </c>
      <c r="BT870" t="n">
        <v>1.9683</v>
      </c>
      <c r="BU870" t="n">
        <v>1.9315</v>
      </c>
      <c r="BV870" t="n">
        <v>1.9075</v>
      </c>
      <c r="BW870" t="n">
        <v>1.9062</v>
      </c>
      <c r="BX870" t="n">
        <v>1.9204</v>
      </c>
      <c r="BY870" t="n">
        <v>1.9405</v>
      </c>
      <c r="BZ870" t="n">
        <v>2.1303</v>
      </c>
      <c r="CA870" t="n">
        <v>2.1481</v>
      </c>
      <c r="CB870" t="n">
        <v>2.1454</v>
      </c>
      <c r="CC870" t="n">
        <v>2.1333</v>
      </c>
      <c r="CD870" t="n">
        <v>2.1159</v>
      </c>
      <c r="CE870" t="n">
        <v>2.0782</v>
      </c>
      <c r="CF870" t="n">
        <v>1.9501</v>
      </c>
      <c r="CG870" t="n">
        <v>1.9177</v>
      </c>
      <c r="CH870" t="n">
        <v>1.9013</v>
      </c>
      <c r="CI870" t="n">
        <v>1.8953</v>
      </c>
    </row>
    <row r="871">
      <c r="A871" s="1112" t="n">
        <v>45506</v>
      </c>
      <c r="B871" s="63" t="n">
        <v>215469</v>
      </c>
      <c r="AU871" t="n">
        <v>2.3176</v>
      </c>
      <c r="AV871" t="n">
        <v>2.1395</v>
      </c>
      <c r="AW871" t="n">
        <v>2.0742</v>
      </c>
      <c r="AX871" t="n">
        <v>2.035</v>
      </c>
      <c r="AY871" t="n">
        <v>2.02</v>
      </c>
      <c r="AZ871" t="n">
        <v>2.0237</v>
      </c>
      <c r="BA871" t="n">
        <v>2.04</v>
      </c>
      <c r="BB871" t="n">
        <v>2.2283</v>
      </c>
      <c r="BC871" t="n">
        <v>2.2256</v>
      </c>
      <c r="BD871" t="n">
        <v>2.212</v>
      </c>
      <c r="BE871" t="n">
        <v>2.1908</v>
      </c>
      <c r="BF871" t="n">
        <v>2.1645</v>
      </c>
      <c r="BG871" t="n">
        <v>2.1324</v>
      </c>
      <c r="BH871" t="n">
        <v>1.9793</v>
      </c>
      <c r="BI871" t="n">
        <v>1.946</v>
      </c>
      <c r="BJ871" t="n">
        <v>1.9273</v>
      </c>
      <c r="BK871" t="n">
        <v>1.9231</v>
      </c>
      <c r="BL871" t="n">
        <v>1.9326</v>
      </c>
      <c r="BM871" t="n">
        <v>1.9515</v>
      </c>
      <c r="BN871" t="n">
        <v>2.1352</v>
      </c>
      <c r="BO871" t="n">
        <v>2.1449</v>
      </c>
      <c r="BP871" t="n">
        <v>2.1384</v>
      </c>
      <c r="BQ871" t="n">
        <v>2.118</v>
      </c>
      <c r="BR871" t="n">
        <v>2.0925</v>
      </c>
      <c r="BS871" t="n">
        <v>2.0489</v>
      </c>
      <c r="BT871" t="n">
        <v>1.9107</v>
      </c>
      <c r="BU871" t="n">
        <v>1.8748</v>
      </c>
      <c r="BV871" t="n">
        <v>1.8518</v>
      </c>
      <c r="BW871" t="n">
        <v>1.8505</v>
      </c>
      <c r="BX871" t="n">
        <v>1.8647</v>
      </c>
      <c r="BY871" t="n">
        <v>1.8848</v>
      </c>
      <c r="BZ871" t="n">
        <v>2.0746</v>
      </c>
      <c r="CA871" t="n">
        <v>2.0924</v>
      </c>
      <c r="CB871" t="n">
        <v>2.0897</v>
      </c>
      <c r="CC871" t="n">
        <v>2.0776</v>
      </c>
      <c r="CD871" t="n">
        <v>2.0602</v>
      </c>
      <c r="CE871" t="n">
        <v>2.0225</v>
      </c>
      <c r="CF871" t="n">
        <v>1.8944</v>
      </c>
      <c r="CG871" t="n">
        <v>1.862</v>
      </c>
      <c r="CH871" t="n">
        <v>1.8456</v>
      </c>
      <c r="CI871" t="n">
        <v>1.8396</v>
      </c>
    </row>
    <row r="872">
      <c r="A872" s="1112" t="n">
        <v>45509</v>
      </c>
      <c r="B872" s="63" t="n">
        <v>225167</v>
      </c>
      <c r="AU872" t="n">
        <v>2.3336</v>
      </c>
      <c r="AV872" t="n">
        <v>2.1433</v>
      </c>
      <c r="AW872" t="n">
        <v>2.0725</v>
      </c>
      <c r="AX872" t="n">
        <v>2.0315</v>
      </c>
      <c r="AY872" t="n">
        <v>2.0152</v>
      </c>
      <c r="AZ872" t="n">
        <v>2.0181</v>
      </c>
      <c r="BA872" t="n">
        <v>2.0347</v>
      </c>
      <c r="BB872" t="n">
        <v>2.2225</v>
      </c>
      <c r="BC872" t="n">
        <v>2.2199</v>
      </c>
      <c r="BD872" t="n">
        <v>2.207</v>
      </c>
      <c r="BE872" t="n">
        <v>2.1862</v>
      </c>
      <c r="BF872" t="n">
        <v>2.1607</v>
      </c>
      <c r="BG872" t="n">
        <v>2.1288</v>
      </c>
      <c r="BH872" t="n">
        <v>1.9799</v>
      </c>
      <c r="BI872" t="n">
        <v>1.9469</v>
      </c>
      <c r="BJ872" t="n">
        <v>1.9294</v>
      </c>
      <c r="BK872" t="n">
        <v>1.9262</v>
      </c>
      <c r="BL872" t="n">
        <v>1.9361</v>
      </c>
      <c r="BM872" t="n">
        <v>1.9555</v>
      </c>
      <c r="BN872" t="n">
        <v>2.1396</v>
      </c>
      <c r="BO872" t="n">
        <v>2.1497</v>
      </c>
      <c r="BP872" t="n">
        <v>2.1432</v>
      </c>
      <c r="BQ872" t="n">
        <v>2.1228</v>
      </c>
      <c r="BR872" t="n">
        <v>2.0973</v>
      </c>
      <c r="BS872" t="n">
        <v>2.0537</v>
      </c>
      <c r="BT872" t="n">
        <v>1.9155</v>
      </c>
      <c r="BU872" t="n">
        <v>1.8796</v>
      </c>
      <c r="BV872" t="n">
        <v>1.8566</v>
      </c>
      <c r="BW872" t="n">
        <v>1.8553</v>
      </c>
      <c r="BX872" t="n">
        <v>1.8695</v>
      </c>
      <c r="BY872" t="n">
        <v>1.8896</v>
      </c>
      <c r="BZ872" t="n">
        <v>2.0794</v>
      </c>
      <c r="CA872" t="n">
        <v>2.0972</v>
      </c>
      <c r="CB872" t="n">
        <v>2.0945</v>
      </c>
      <c r="CC872" t="n">
        <v>2.0824</v>
      </c>
      <c r="CD872" t="n">
        <v>2.065</v>
      </c>
      <c r="CE872" t="n">
        <v>2.0273</v>
      </c>
      <c r="CF872" t="n">
        <v>1.8992</v>
      </c>
      <c r="CG872" t="n">
        <v>1.8668</v>
      </c>
      <c r="CH872" t="n">
        <v>1.8504</v>
      </c>
      <c r="CI872" t="n">
        <v>1.8444</v>
      </c>
    </row>
    <row r="873">
      <c r="A873" s="1112" t="n">
        <v>45510</v>
      </c>
    </row>
    <row r="874">
      <c r="A874" s="1112" t="n">
        <v>45511</v>
      </c>
      <c r="B874" s="63" t="n">
        <v>194485</v>
      </c>
      <c r="AU874" t="n">
        <v>2.3573</v>
      </c>
      <c r="AV874" t="n">
        <v>2.172</v>
      </c>
      <c r="AW874" t="n">
        <v>2.1055</v>
      </c>
      <c r="AX874" t="n">
        <v>2.0634</v>
      </c>
      <c r="AY874" t="n">
        <v>2.0463</v>
      </c>
      <c r="AZ874" t="n">
        <v>2.0488</v>
      </c>
      <c r="BA874" t="n">
        <v>2.063</v>
      </c>
      <c r="BB874" t="n">
        <v>2.2506</v>
      </c>
      <c r="BC874" t="n">
        <v>2.2484</v>
      </c>
      <c r="BD874" t="n">
        <v>2.2357</v>
      </c>
      <c r="BE874" t="n">
        <v>2.2148</v>
      </c>
      <c r="BF874" t="n">
        <v>2.189</v>
      </c>
      <c r="BG874" t="n">
        <v>2.1571</v>
      </c>
      <c r="BH874" t="n">
        <v>2.0096</v>
      </c>
      <c r="BI874" t="n">
        <v>1.9765</v>
      </c>
      <c r="BJ874" t="n">
        <v>1.959</v>
      </c>
      <c r="BK874" t="n">
        <v>1.9563</v>
      </c>
      <c r="BL874" t="n">
        <v>1.9662</v>
      </c>
      <c r="BM874" t="n">
        <v>1.9855</v>
      </c>
      <c r="BN874" t="n">
        <v>2.1693</v>
      </c>
      <c r="BO874" t="n">
        <v>2.1793</v>
      </c>
      <c r="BP874" t="n">
        <v>2.1728</v>
      </c>
      <c r="BQ874" t="n">
        <v>2.1516</v>
      </c>
      <c r="BR874" t="n">
        <v>2.1259</v>
      </c>
      <c r="BS874" t="n">
        <v>2.082</v>
      </c>
      <c r="BT874" t="n">
        <v>1.9435</v>
      </c>
      <c r="BU874" t="n">
        <v>1.9073</v>
      </c>
      <c r="BV874" t="n">
        <v>1.884</v>
      </c>
      <c r="BW874" t="n">
        <v>1.8827</v>
      </c>
      <c r="BX874" t="n">
        <v>1.8969</v>
      </c>
      <c r="BY874" t="n">
        <v>1.917</v>
      </c>
      <c r="BZ874" t="n">
        <v>2.1068</v>
      </c>
      <c r="CA874" t="n">
        <v>2.1246</v>
      </c>
      <c r="CB874" t="n">
        <v>2.1219</v>
      </c>
      <c r="CC874" t="n">
        <v>2.1098</v>
      </c>
      <c r="CD874" t="n">
        <v>2.0924</v>
      </c>
      <c r="CE874" t="n">
        <v>2.0547</v>
      </c>
      <c r="CF874" t="n">
        <v>1.9266</v>
      </c>
      <c r="CG874" t="n">
        <v>1.8942</v>
      </c>
      <c r="CH874" t="n">
        <v>1.8778</v>
      </c>
      <c r="CI874" t="n">
        <v>1.8718</v>
      </c>
    </row>
    <row r="875">
      <c r="A875" s="1112" t="n">
        <v>45512</v>
      </c>
      <c r="B875" s="63" t="n">
        <v>218477</v>
      </c>
      <c r="AU875" t="n">
        <v>2.3992</v>
      </c>
      <c r="AV875" t="n">
        <v>2.2043</v>
      </c>
      <c r="AW875" t="n">
        <v>2.1352</v>
      </c>
      <c r="AX875" t="n">
        <v>2.0911</v>
      </c>
      <c r="AY875" t="n">
        <v>2.072</v>
      </c>
      <c r="AZ875" t="n">
        <v>2.0736</v>
      </c>
      <c r="BA875" t="n">
        <v>2.0864</v>
      </c>
      <c r="BB875" t="n">
        <v>2.2736</v>
      </c>
      <c r="BC875" t="n">
        <v>2.2697</v>
      </c>
      <c r="BD875" t="n">
        <v>2.2552</v>
      </c>
      <c r="BE875" t="n">
        <v>2.2331</v>
      </c>
      <c r="BF875" t="n">
        <v>2.2068</v>
      </c>
      <c r="BG875" t="n">
        <v>2.1748</v>
      </c>
      <c r="BH875" t="n">
        <v>2.0293</v>
      </c>
      <c r="BI875" t="n">
        <v>1.9957</v>
      </c>
      <c r="BJ875" t="n">
        <v>1.9782</v>
      </c>
      <c r="BK875" t="n">
        <v>1.975</v>
      </c>
      <c r="BL875" t="n">
        <v>1.9852</v>
      </c>
      <c r="BM875" t="n">
        <v>2.0046</v>
      </c>
      <c r="BN875" t="n">
        <v>2.1885</v>
      </c>
      <c r="BO875" t="n">
        <v>2.1985</v>
      </c>
      <c r="BP875" t="n">
        <v>2.1924</v>
      </c>
      <c r="BQ875" t="n">
        <v>2.1712</v>
      </c>
      <c r="BR875" t="n">
        <v>2.1455</v>
      </c>
      <c r="BS875" t="n">
        <v>2.1016</v>
      </c>
      <c r="BT875" t="n">
        <v>1.9631</v>
      </c>
      <c r="BU875" t="n">
        <v>1.9269</v>
      </c>
      <c r="BV875" t="n">
        <v>1.9036</v>
      </c>
      <c r="BW875" t="n">
        <v>1.9023</v>
      </c>
      <c r="BX875" t="n">
        <v>1.9165</v>
      </c>
      <c r="BY875" t="n">
        <v>1.9366</v>
      </c>
      <c r="BZ875" t="n">
        <v>2.1264</v>
      </c>
      <c r="CA875" t="n">
        <v>2.1442</v>
      </c>
      <c r="CB875" t="n">
        <v>2.1415</v>
      </c>
      <c r="CC875" t="n">
        <v>2.1294</v>
      </c>
      <c r="CD875" t="n">
        <v>2.112</v>
      </c>
      <c r="CE875" t="n">
        <v>2.0743</v>
      </c>
      <c r="CF875" t="n">
        <v>1.9462</v>
      </c>
      <c r="CG875" t="n">
        <v>1.9138</v>
      </c>
      <c r="CH875" t="n">
        <v>1.8974</v>
      </c>
      <c r="CI875" t="n">
        <v>1.8914</v>
      </c>
    </row>
    <row r="876">
      <c r="A876" s="1112" t="n">
        <v>45513</v>
      </c>
      <c r="B876" s="63" t="n">
        <v>198851</v>
      </c>
      <c r="AU876" t="n">
        <v>2.3903</v>
      </c>
      <c r="AV876" t="n">
        <v>2.2023</v>
      </c>
      <c r="AW876" t="n">
        <v>2.1394</v>
      </c>
      <c r="AX876" t="n">
        <v>2.0977</v>
      </c>
      <c r="AY876" t="n">
        <v>2.0785</v>
      </c>
      <c r="AZ876" t="n">
        <v>2.0811</v>
      </c>
      <c r="BA876" t="n">
        <v>2.0956</v>
      </c>
      <c r="BB876" t="n">
        <v>2.284</v>
      </c>
      <c r="BC876" t="n">
        <v>2.2794</v>
      </c>
      <c r="BD876" t="n">
        <v>2.2638</v>
      </c>
      <c r="BE876" t="n">
        <v>2.2409</v>
      </c>
      <c r="BF876" t="n">
        <v>2.2139</v>
      </c>
      <c r="BG876" t="n">
        <v>2.1808</v>
      </c>
      <c r="BH876" t="n">
        <v>2.0352</v>
      </c>
      <c r="BI876" t="n">
        <v>2.0016</v>
      </c>
      <c r="BJ876" t="n">
        <v>1.984</v>
      </c>
      <c r="BK876" t="n">
        <v>1.9804</v>
      </c>
      <c r="BL876" t="n">
        <v>1.9908</v>
      </c>
      <c r="BM876" t="n">
        <v>2.0103</v>
      </c>
      <c r="BN876" t="n">
        <v>2.1943</v>
      </c>
      <c r="BO876" t="n">
        <v>2.2043</v>
      </c>
      <c r="BP876" t="n">
        <v>2.1982</v>
      </c>
      <c r="BQ876" t="n">
        <v>2.177</v>
      </c>
      <c r="BR876" t="n">
        <v>2.1513</v>
      </c>
      <c r="BS876" t="n">
        <v>2.1074</v>
      </c>
      <c r="BT876" t="n">
        <v>1.9689</v>
      </c>
      <c r="BU876" t="n">
        <v>1.9327</v>
      </c>
      <c r="BV876" t="n">
        <v>1.9094</v>
      </c>
      <c r="BW876" t="n">
        <v>1.9081</v>
      </c>
      <c r="BX876" t="n">
        <v>1.9223</v>
      </c>
      <c r="BY876" t="n">
        <v>1.9424</v>
      </c>
      <c r="BZ876" t="n">
        <v>2.1322</v>
      </c>
      <c r="CA876" t="n">
        <v>2.15</v>
      </c>
      <c r="CB876" t="n">
        <v>2.1473</v>
      </c>
      <c r="CC876" t="n">
        <v>2.1352</v>
      </c>
      <c r="CD876" t="n">
        <v>2.1178</v>
      </c>
      <c r="CE876" t="n">
        <v>2.0801</v>
      </c>
      <c r="CF876" t="n">
        <v>1.952</v>
      </c>
      <c r="CG876" t="n">
        <v>1.9196</v>
      </c>
      <c r="CH876" t="n">
        <v>1.9032</v>
      </c>
      <c r="CI876" t="n">
        <v>1.8972</v>
      </c>
    </row>
    <row r="877">
      <c r="A877" s="1112" t="n">
        <v>45516</v>
      </c>
      <c r="B877" s="63" t="n">
        <v>199722</v>
      </c>
      <c r="AU877" t="n">
        <v>2.4429</v>
      </c>
      <c r="AV877" t="n">
        <v>2.2593</v>
      </c>
      <c r="AW877" t="n">
        <v>2.1973</v>
      </c>
      <c r="AX877" t="n">
        <v>2.1569</v>
      </c>
      <c r="AY877" t="n">
        <v>2.1386</v>
      </c>
      <c r="AZ877" t="n">
        <v>2.141</v>
      </c>
      <c r="BA877" t="n">
        <v>2.1543</v>
      </c>
      <c r="BB877" t="n">
        <v>2.3414</v>
      </c>
      <c r="BC877" t="n">
        <v>2.3348</v>
      </c>
      <c r="BD877" t="n">
        <v>2.3168</v>
      </c>
      <c r="BE877" t="n">
        <v>2.2918</v>
      </c>
      <c r="BF877" t="n">
        <v>2.2635</v>
      </c>
      <c r="BG877" t="n">
        <v>2.2299</v>
      </c>
      <c r="BH877" t="n">
        <v>2.085</v>
      </c>
      <c r="BI877" t="n">
        <v>2.0495</v>
      </c>
      <c r="BJ877" t="n">
        <v>2.0308</v>
      </c>
      <c r="BK877" t="n">
        <v>2.0273</v>
      </c>
      <c r="BL877" t="n">
        <v>2.0377</v>
      </c>
      <c r="BM877" t="n">
        <v>2.0571</v>
      </c>
      <c r="BN877" t="n">
        <v>2.2411</v>
      </c>
      <c r="BO877" t="n">
        <v>2.2511</v>
      </c>
      <c r="BP877" t="n">
        <v>2.245</v>
      </c>
      <c r="BQ877" t="n">
        <v>2.2238</v>
      </c>
      <c r="BR877" t="n">
        <v>2.1981</v>
      </c>
      <c r="BS877" t="n">
        <v>2.1542</v>
      </c>
      <c r="BT877" t="n">
        <v>2.0157</v>
      </c>
      <c r="BU877" t="n">
        <v>1.9795</v>
      </c>
      <c r="BV877" t="n">
        <v>1.9562</v>
      </c>
      <c r="BW877" t="n">
        <v>1.9549</v>
      </c>
      <c r="BX877" t="n">
        <v>1.9691</v>
      </c>
      <c r="BY877" t="n">
        <v>1.9892</v>
      </c>
      <c r="BZ877" t="n">
        <v>2.179</v>
      </c>
      <c r="CA877" t="n">
        <v>2.1968</v>
      </c>
      <c r="CB877" t="n">
        <v>2.1941</v>
      </c>
      <c r="CC877" t="n">
        <v>2.182</v>
      </c>
      <c r="CD877" t="n">
        <v>2.1646</v>
      </c>
      <c r="CE877" t="n">
        <v>2.1269</v>
      </c>
      <c r="CF877" t="n">
        <v>1.9988</v>
      </c>
      <c r="CG877" t="n">
        <v>1.9664</v>
      </c>
      <c r="CH877" t="n">
        <v>1.95</v>
      </c>
      <c r="CI877" t="n">
        <v>1.944</v>
      </c>
    </row>
    <row r="878">
      <c r="A878" s="1112" t="n">
        <v>45517</v>
      </c>
      <c r="B878" s="63" t="n">
        <v>247916</v>
      </c>
      <c r="AU878" t="n">
        <v>2.3747</v>
      </c>
      <c r="AV878" t="n">
        <v>2.2035</v>
      </c>
      <c r="AW878" t="n">
        <v>2.1497</v>
      </c>
      <c r="AX878" t="n">
        <v>2.1135</v>
      </c>
      <c r="AY878" t="n">
        <v>2.0992</v>
      </c>
      <c r="AZ878" t="n">
        <v>2.1033</v>
      </c>
      <c r="BA878" t="n">
        <v>2.1165</v>
      </c>
      <c r="BB878" t="n">
        <v>2.3044</v>
      </c>
      <c r="BC878" t="n">
        <v>2.2989</v>
      </c>
      <c r="BD878" t="n">
        <v>2.2819</v>
      </c>
      <c r="BE878" t="n">
        <v>2.2575</v>
      </c>
      <c r="BF878" t="n">
        <v>2.2296</v>
      </c>
      <c r="BG878" t="n">
        <v>2.1966</v>
      </c>
      <c r="BH878" t="n">
        <v>2.0458</v>
      </c>
      <c r="BI878" t="n">
        <v>2.0119</v>
      </c>
      <c r="BJ878" t="n">
        <v>1.9947</v>
      </c>
      <c r="BK878" t="n">
        <v>1.992</v>
      </c>
      <c r="BL878" t="n">
        <v>2.0024</v>
      </c>
      <c r="BM878" t="n">
        <v>2.0218</v>
      </c>
      <c r="BN878" t="n">
        <v>2.2058</v>
      </c>
      <c r="BO878" t="n">
        <v>2.2158</v>
      </c>
      <c r="BP878" t="n">
        <v>2.2097</v>
      </c>
      <c r="BQ878" t="n">
        <v>2.1885</v>
      </c>
      <c r="BR878" t="n">
        <v>2.1628</v>
      </c>
      <c r="BS878" t="n">
        <v>2.1189</v>
      </c>
      <c r="BT878" t="n">
        <v>1.9804</v>
      </c>
      <c r="BU878" t="n">
        <v>1.9442</v>
      </c>
      <c r="BV878" t="n">
        <v>1.9209</v>
      </c>
      <c r="BW878" t="n">
        <v>1.9196</v>
      </c>
      <c r="BX878" t="n">
        <v>1.9338</v>
      </c>
      <c r="BY878" t="n">
        <v>1.9539</v>
      </c>
      <c r="BZ878" t="n">
        <v>2.1437</v>
      </c>
      <c r="CA878" t="n">
        <v>2.1615</v>
      </c>
      <c r="CB878" t="n">
        <v>2.1588</v>
      </c>
      <c r="CC878" t="n">
        <v>2.1467</v>
      </c>
      <c r="CD878" t="n">
        <v>2.1293</v>
      </c>
      <c r="CE878" t="n">
        <v>2.0916</v>
      </c>
      <c r="CF878" t="n">
        <v>1.9635</v>
      </c>
      <c r="CG878" t="n">
        <v>1.9311</v>
      </c>
      <c r="CH878" t="n">
        <v>1.9147</v>
      </c>
      <c r="CI878" t="n">
        <v>1.9087</v>
      </c>
    </row>
    <row r="879">
      <c r="A879" s="1112" t="n">
        <v>45518</v>
      </c>
      <c r="B879" s="63" t="n">
        <v>228689</v>
      </c>
      <c r="AU879" t="n">
        <v>2.3211</v>
      </c>
      <c r="AV879" t="n">
        <v>2.1556</v>
      </c>
      <c r="AW879" t="n">
        <v>2.1093</v>
      </c>
      <c r="AX879" t="n">
        <v>2.0789</v>
      </c>
      <c r="AY879" t="n">
        <v>2.0679</v>
      </c>
      <c r="AZ879" t="n">
        <v>2.0734</v>
      </c>
      <c r="BA879" t="n">
        <v>2.0879</v>
      </c>
      <c r="BB879" t="n">
        <v>2.2766</v>
      </c>
      <c r="BC879" t="n">
        <v>2.2729</v>
      </c>
      <c r="BD879" t="n">
        <v>2.2583</v>
      </c>
      <c r="BE879" t="n">
        <v>2.2366</v>
      </c>
      <c r="BF879" t="n">
        <v>2.2109</v>
      </c>
      <c r="BG879" t="n">
        <v>2.1806</v>
      </c>
      <c r="BH879" t="n">
        <v>2.0317</v>
      </c>
      <c r="BI879" t="n">
        <v>1.999</v>
      </c>
      <c r="BJ879" t="n">
        <v>1.9819</v>
      </c>
      <c r="BK879" t="n">
        <v>1.9792</v>
      </c>
      <c r="BL879" t="n">
        <v>1.9892</v>
      </c>
      <c r="BM879" t="n">
        <v>2.0084</v>
      </c>
      <c r="BN879" t="n">
        <v>2.1927</v>
      </c>
      <c r="BO879" t="n">
        <v>2.2031</v>
      </c>
      <c r="BP879" t="n">
        <v>2.1973</v>
      </c>
      <c r="BQ879" t="n">
        <v>2.1765</v>
      </c>
      <c r="BR879" t="n">
        <v>2.1511</v>
      </c>
      <c r="BS879" t="n">
        <v>2.1076</v>
      </c>
      <c r="BT879" t="n">
        <v>1.9694</v>
      </c>
      <c r="BU879" t="n">
        <v>1.9336</v>
      </c>
      <c r="BV879" t="n">
        <v>1.9106</v>
      </c>
      <c r="BW879" t="n">
        <v>1.9093</v>
      </c>
      <c r="BX879" t="n">
        <v>1.9235</v>
      </c>
      <c r="BY879" t="n">
        <v>1.9436</v>
      </c>
      <c r="BZ879" t="n">
        <v>2.1334</v>
      </c>
      <c r="CA879" t="n">
        <v>2.1512</v>
      </c>
      <c r="CB879" t="n">
        <v>2.1485</v>
      </c>
      <c r="CC879" t="n">
        <v>2.1364</v>
      </c>
      <c r="CD879" t="n">
        <v>2.119</v>
      </c>
      <c r="CE879" t="n">
        <v>2.0813</v>
      </c>
      <c r="CF879" t="n">
        <v>1.9532</v>
      </c>
      <c r="CG879" t="n">
        <v>1.9208</v>
      </c>
      <c r="CH879" t="n">
        <v>1.9044</v>
      </c>
      <c r="CI879" t="n">
        <v>1.8984</v>
      </c>
    </row>
    <row r="880">
      <c r="A880" s="1112" t="n">
        <v>45519</v>
      </c>
      <c r="B880" s="63" t="n">
        <v>165061</v>
      </c>
      <c r="AU880" t="n">
        <v>2.358</v>
      </c>
      <c r="AV880" t="n">
        <v>2.1859</v>
      </c>
      <c r="AW880" t="n">
        <v>2.1381</v>
      </c>
      <c r="AX880" t="n">
        <v>2.1068</v>
      </c>
      <c r="AY880" t="n">
        <v>2.0955</v>
      </c>
      <c r="AZ880" t="n">
        <v>2.1007</v>
      </c>
      <c r="BA880" t="n">
        <v>2.1155</v>
      </c>
      <c r="BB880" t="n">
        <v>2.3019</v>
      </c>
      <c r="BC880" t="n">
        <v>2.2972</v>
      </c>
      <c r="BD880" t="n">
        <v>2.2809</v>
      </c>
      <c r="BE880" t="n">
        <v>2.2577</v>
      </c>
      <c r="BF880" t="n">
        <v>2.2307</v>
      </c>
      <c r="BG880" t="n">
        <v>2.1992</v>
      </c>
      <c r="BH880" t="n">
        <v>2.0462</v>
      </c>
      <c r="BI880" t="n">
        <v>2.012</v>
      </c>
      <c r="BJ880" t="n">
        <v>1.9925</v>
      </c>
      <c r="BK880" t="n">
        <v>1.9878</v>
      </c>
      <c r="BL880" t="n">
        <v>1.9977</v>
      </c>
      <c r="BM880" t="n">
        <v>2.0167</v>
      </c>
      <c r="BN880" t="n">
        <v>2.2027</v>
      </c>
      <c r="BO880" t="n">
        <v>2.2128</v>
      </c>
      <c r="BP880" t="n">
        <v>2.207</v>
      </c>
      <c r="BQ880" t="n">
        <v>2.1862</v>
      </c>
      <c r="BR880" t="n">
        <v>2.1608</v>
      </c>
      <c r="BS880" t="n">
        <v>2.1173</v>
      </c>
      <c r="BT880" t="n">
        <v>1.9791</v>
      </c>
      <c r="BU880" t="n">
        <v>1.9433</v>
      </c>
      <c r="BV880" t="n">
        <v>1.9203</v>
      </c>
      <c r="BW880" t="n">
        <v>1.919</v>
      </c>
      <c r="BX880" t="n">
        <v>1.9332</v>
      </c>
      <c r="BY880" t="n">
        <v>1.9533</v>
      </c>
      <c r="BZ880" t="n">
        <v>2.1431</v>
      </c>
      <c r="CA880" t="n">
        <v>2.1609</v>
      </c>
      <c r="CB880" t="n">
        <v>2.1582</v>
      </c>
      <c r="CC880" t="n">
        <v>2.1461</v>
      </c>
      <c r="CD880" t="n">
        <v>2.1287</v>
      </c>
      <c r="CE880" t="n">
        <v>2.091</v>
      </c>
      <c r="CF880" t="n">
        <v>1.9629</v>
      </c>
      <c r="CG880" t="n">
        <v>1.9305</v>
      </c>
      <c r="CH880" t="n">
        <v>1.9141</v>
      </c>
      <c r="CI880" t="n">
        <v>1.9081</v>
      </c>
    </row>
    <row r="881">
      <c r="A881" s="1112" t="n">
        <v>45520</v>
      </c>
      <c r="B881" s="63" t="n">
        <v>167778</v>
      </c>
      <c r="AU881" t="n">
        <v>2.3102</v>
      </c>
      <c r="AV881" t="n">
        <v>2.1399</v>
      </c>
      <c r="AW881" t="n">
        <v>2.0967</v>
      </c>
      <c r="AX881" t="n">
        <v>2.068</v>
      </c>
      <c r="AY881" t="n">
        <v>2.0579</v>
      </c>
      <c r="AZ881" t="n">
        <v>2.0626</v>
      </c>
      <c r="BA881" t="n">
        <v>2.0782</v>
      </c>
      <c r="BB881" t="n">
        <v>2.2642</v>
      </c>
      <c r="BC881" t="n">
        <v>2.2614</v>
      </c>
      <c r="BD881" t="n">
        <v>2.2463</v>
      </c>
      <c r="BE881" t="n">
        <v>2.224</v>
      </c>
      <c r="BF881" t="n">
        <v>2.1979</v>
      </c>
      <c r="BG881" t="n">
        <v>2.1673</v>
      </c>
      <c r="BH881" t="n">
        <v>2.0194</v>
      </c>
      <c r="BI881" t="n">
        <v>1.9868</v>
      </c>
      <c r="BJ881" t="n">
        <v>1.9688</v>
      </c>
      <c r="BK881" t="n">
        <v>1.9647</v>
      </c>
      <c r="BL881" t="n">
        <v>1.9746</v>
      </c>
      <c r="BM881" t="n">
        <v>1.994</v>
      </c>
      <c r="BN881" t="n">
        <v>2.1802</v>
      </c>
      <c r="BO881" t="n">
        <v>2.1897</v>
      </c>
      <c r="BP881" t="n">
        <v>2.1849</v>
      </c>
      <c r="BQ881" t="n">
        <v>2.1642</v>
      </c>
      <c r="BR881" t="n">
        <v>2.139</v>
      </c>
      <c r="BS881" t="n">
        <v>2.0957</v>
      </c>
      <c r="BT881" t="n">
        <v>1.9577</v>
      </c>
      <c r="BU881" t="n">
        <v>1.9221</v>
      </c>
      <c r="BV881" t="n">
        <v>1.8993</v>
      </c>
      <c r="BW881" t="n">
        <v>1.898</v>
      </c>
      <c r="BX881" t="n">
        <v>1.9122</v>
      </c>
      <c r="BY881" t="n">
        <v>1.9323</v>
      </c>
      <c r="BZ881" t="n">
        <v>2.1221</v>
      </c>
      <c r="CA881" t="n">
        <v>2.1399</v>
      </c>
      <c r="CB881" t="n">
        <v>2.1372</v>
      </c>
      <c r="CC881" t="n">
        <v>2.1251</v>
      </c>
      <c r="CD881" t="n">
        <v>2.1077</v>
      </c>
      <c r="CE881" t="n">
        <v>2.07</v>
      </c>
      <c r="CF881" t="n">
        <v>1.9419</v>
      </c>
      <c r="CG881" t="n">
        <v>1.9095</v>
      </c>
      <c r="CH881" t="n">
        <v>1.8931</v>
      </c>
      <c r="CI881" t="n">
        <v>1.8871</v>
      </c>
    </row>
    <row r="882">
      <c r="A882" s="1112" t="n">
        <v>45523</v>
      </c>
      <c r="B882" s="63" t="n">
        <v>197682</v>
      </c>
      <c r="AU882" t="n">
        <v>2.2638</v>
      </c>
      <c r="AV882" t="n">
        <v>2.0943</v>
      </c>
      <c r="AW882" t="n">
        <v>2.0547</v>
      </c>
      <c r="AX882" t="n">
        <v>2.0268</v>
      </c>
      <c r="AY882" t="n">
        <v>2.0168</v>
      </c>
      <c r="AZ882" t="n">
        <v>2.0214</v>
      </c>
      <c r="BA882" t="n">
        <v>2.0376</v>
      </c>
      <c r="BB882" t="n">
        <v>2.2239</v>
      </c>
      <c r="BC882" t="n">
        <v>2.2225</v>
      </c>
      <c r="BD882" t="n">
        <v>2.2094</v>
      </c>
      <c r="BE882" t="n">
        <v>2.1893</v>
      </c>
      <c r="BF882" t="n">
        <v>2.165</v>
      </c>
      <c r="BG882" t="n">
        <v>2.1362</v>
      </c>
      <c r="BH882" t="n">
        <v>1.991</v>
      </c>
      <c r="BI882" t="n">
        <v>1.9588</v>
      </c>
      <c r="BJ882" t="n">
        <v>1.9412</v>
      </c>
      <c r="BK882" t="n">
        <v>1.9372</v>
      </c>
      <c r="BL882" t="n">
        <v>1.9471</v>
      </c>
      <c r="BM882" t="n">
        <v>1.9669</v>
      </c>
      <c r="BN882" t="n">
        <v>2.1534</v>
      </c>
      <c r="BO882" t="n">
        <v>2.1622</v>
      </c>
      <c r="BP882" t="n">
        <v>2.1585</v>
      </c>
      <c r="BQ882" t="n">
        <v>2.138</v>
      </c>
      <c r="BR882" t="n">
        <v>2.113</v>
      </c>
      <c r="BS882" t="n">
        <v>2.0699</v>
      </c>
      <c r="BT882" t="n">
        <v>1.9322</v>
      </c>
      <c r="BU882" t="n">
        <v>1.8968</v>
      </c>
      <c r="BV882" t="n">
        <v>1.8742</v>
      </c>
      <c r="BW882" t="n">
        <v>1.8729</v>
      </c>
      <c r="BX882" t="n">
        <v>1.8871</v>
      </c>
      <c r="BY882" t="n">
        <v>1.9072</v>
      </c>
      <c r="BZ882" t="n">
        <v>2.097</v>
      </c>
      <c r="CA882" t="n">
        <v>2.1148</v>
      </c>
      <c r="CB882" t="n">
        <v>2.1121</v>
      </c>
      <c r="CC882" t="n">
        <v>2.1</v>
      </c>
      <c r="CD882" t="n">
        <v>2.0826</v>
      </c>
      <c r="CE882" t="n">
        <v>2.0449</v>
      </c>
      <c r="CF882" t="n">
        <v>1.9168</v>
      </c>
      <c r="CG882" t="n">
        <v>1.8844</v>
      </c>
      <c r="CH882" t="n">
        <v>1.868</v>
      </c>
      <c r="CI882" t="n">
        <v>1.862</v>
      </c>
    </row>
    <row r="883">
      <c r="A883" s="1112" t="n">
        <v>45524</v>
      </c>
      <c r="B883" s="63" t="n">
        <v>170800</v>
      </c>
      <c r="AU883" t="n">
        <v>2.2563</v>
      </c>
      <c r="AV883" t="n">
        <v>2.0835</v>
      </c>
      <c r="AW883" t="n">
        <v>2.0427</v>
      </c>
      <c r="AX883" t="n">
        <v>2.0119</v>
      </c>
      <c r="AY883" t="n">
        <v>1.999</v>
      </c>
      <c r="AZ883" t="n">
        <v>2.0026</v>
      </c>
      <c r="BA883" t="n">
        <v>2.018</v>
      </c>
      <c r="BB883" t="n">
        <v>2.2039</v>
      </c>
      <c r="BC883" t="n">
        <v>2.2034</v>
      </c>
      <c r="BD883" t="n">
        <v>2.1914</v>
      </c>
      <c r="BE883" t="n">
        <v>2.1716</v>
      </c>
      <c r="BF883" t="n">
        <v>2.1472</v>
      </c>
      <c r="BG883" t="n">
        <v>2.1179</v>
      </c>
      <c r="BH883" t="n">
        <v>1.9741</v>
      </c>
      <c r="BI883" t="n">
        <v>1.942</v>
      </c>
      <c r="BJ883" t="n">
        <v>1.9246</v>
      </c>
      <c r="BK883" t="n">
        <v>1.9205</v>
      </c>
      <c r="BL883" t="n">
        <v>1.9304</v>
      </c>
      <c r="BM883" t="n">
        <v>1.9502</v>
      </c>
      <c r="BN883" t="n">
        <v>2.1367</v>
      </c>
      <c r="BO883" t="n">
        <v>2.1455</v>
      </c>
      <c r="BP883" t="n">
        <v>2.1418</v>
      </c>
      <c r="BQ883" t="n">
        <v>2.1213</v>
      </c>
      <c r="BR883" t="n">
        <v>2.0963</v>
      </c>
      <c r="BS883" t="n">
        <v>2.0532</v>
      </c>
      <c r="BT883" t="n">
        <v>1.9155</v>
      </c>
      <c r="BU883" t="n">
        <v>1.8801</v>
      </c>
      <c r="BV883" t="n">
        <v>1.8575</v>
      </c>
      <c r="BW883" t="n">
        <v>1.8562</v>
      </c>
      <c r="BX883" t="n">
        <v>1.8704</v>
      </c>
      <c r="BY883" t="n">
        <v>1.8905</v>
      </c>
      <c r="BZ883" t="n">
        <v>2.0803</v>
      </c>
      <c r="CA883" t="n">
        <v>2.0981</v>
      </c>
      <c r="CB883" t="n">
        <v>2.0954</v>
      </c>
      <c r="CC883" t="n">
        <v>2.0833</v>
      </c>
      <c r="CD883" t="n">
        <v>2.0659</v>
      </c>
      <c r="CE883" t="n">
        <v>2.0282</v>
      </c>
      <c r="CF883" t="n">
        <v>1.9001</v>
      </c>
      <c r="CG883" t="n">
        <v>1.8677</v>
      </c>
      <c r="CH883" t="n">
        <v>1.8513</v>
      </c>
      <c r="CI883" t="n">
        <v>1.8453</v>
      </c>
    </row>
    <row r="884">
      <c r="A884" s="1112" t="n">
        <v>45525</v>
      </c>
      <c r="B884" s="63" t="n">
        <v>241289</v>
      </c>
      <c r="AU884" t="n">
        <v>2.205</v>
      </c>
      <c r="AV884" t="n">
        <v>2.0513</v>
      </c>
      <c r="AW884" t="n">
        <v>2.0106</v>
      </c>
      <c r="AX884" t="n">
        <v>1.98</v>
      </c>
      <c r="AY884" t="n">
        <v>1.9679</v>
      </c>
      <c r="AZ884" t="n">
        <v>1.9729</v>
      </c>
      <c r="BA884" t="n">
        <v>1.9899</v>
      </c>
      <c r="BB884" t="n">
        <v>2.176</v>
      </c>
      <c r="BC884" t="n">
        <v>2.1751</v>
      </c>
      <c r="BD884" t="n">
        <v>2.1635</v>
      </c>
      <c r="BE884" t="n">
        <v>2.1443</v>
      </c>
      <c r="BF884" t="n">
        <v>2.121</v>
      </c>
      <c r="BG884" t="n">
        <v>2.0927</v>
      </c>
      <c r="BH884" t="n">
        <v>1.945</v>
      </c>
      <c r="BI884" t="n">
        <v>1.9121</v>
      </c>
      <c r="BJ884" t="n">
        <v>1.8939</v>
      </c>
      <c r="BK884" t="n">
        <v>1.8901</v>
      </c>
      <c r="BL884" t="n">
        <v>1.9</v>
      </c>
      <c r="BM884" t="n">
        <v>1.9201</v>
      </c>
      <c r="BN884" t="n">
        <v>2.1068</v>
      </c>
      <c r="BO884" t="n">
        <v>2.1151</v>
      </c>
      <c r="BP884" t="n">
        <v>2.1122</v>
      </c>
      <c r="BQ884" t="n">
        <v>2.0919</v>
      </c>
      <c r="BR884" t="n">
        <v>2.067</v>
      </c>
      <c r="BS884" t="n">
        <v>2.0241</v>
      </c>
      <c r="BT884" t="n">
        <v>1.8866</v>
      </c>
      <c r="BU884" t="n">
        <v>1.8513</v>
      </c>
      <c r="BV884" t="n">
        <v>1.8289</v>
      </c>
      <c r="BW884" t="n">
        <v>1.8276</v>
      </c>
      <c r="BX884" t="n">
        <v>1.8418</v>
      </c>
      <c r="BY884" t="n">
        <v>1.8619</v>
      </c>
      <c r="BZ884" t="n">
        <v>2.0517</v>
      </c>
      <c r="CA884" t="n">
        <v>2.0695</v>
      </c>
      <c r="CB884" t="n">
        <v>2.0668</v>
      </c>
      <c r="CC884" t="n">
        <v>2.0547</v>
      </c>
      <c r="CD884" t="n">
        <v>2.0373</v>
      </c>
      <c r="CE884" t="n">
        <v>1.9996</v>
      </c>
      <c r="CF884" t="n">
        <v>1.8715</v>
      </c>
      <c r="CG884" t="n">
        <v>1.8391</v>
      </c>
      <c r="CH884" t="n">
        <v>1.8227</v>
      </c>
      <c r="CI884" t="n">
        <v>1.8167</v>
      </c>
    </row>
    <row r="885">
      <c r="A885" s="1112" t="n">
        <v>45526</v>
      </c>
      <c r="B885" s="63" t="n">
        <v>176284</v>
      </c>
      <c r="AU885" t="n">
        <v>2.2437</v>
      </c>
      <c r="AV885" t="n">
        <v>2.0793</v>
      </c>
      <c r="AW885" t="n">
        <v>2.0379</v>
      </c>
      <c r="AX885" t="n">
        <v>2.0065</v>
      </c>
      <c r="AY885" t="n">
        <v>1.9938</v>
      </c>
      <c r="AZ885" t="n">
        <v>1.9988</v>
      </c>
      <c r="BA885" t="n">
        <v>2.0163</v>
      </c>
      <c r="BB885" t="n">
        <v>2.199</v>
      </c>
      <c r="BC885" t="n">
        <v>2.1967</v>
      </c>
      <c r="BD885" t="n">
        <v>2.183</v>
      </c>
      <c r="BE885" t="n">
        <v>2.1621</v>
      </c>
      <c r="BF885" t="n">
        <v>2.1377</v>
      </c>
      <c r="BG885" t="n">
        <v>2.1089</v>
      </c>
      <c r="BH885" t="n">
        <v>1.9606</v>
      </c>
      <c r="BI885" t="n">
        <v>1.9285</v>
      </c>
      <c r="BJ885" t="n">
        <v>1.9111</v>
      </c>
      <c r="BK885" t="n">
        <v>1.9072</v>
      </c>
      <c r="BL885" t="n">
        <v>1.917</v>
      </c>
      <c r="BM885" t="n">
        <v>1.9371</v>
      </c>
      <c r="BN885" t="n">
        <v>2.1238</v>
      </c>
      <c r="BO885" t="n">
        <v>2.1321</v>
      </c>
      <c r="BP885" t="n">
        <v>2.1292</v>
      </c>
      <c r="BQ885" t="n">
        <v>2.1089</v>
      </c>
      <c r="BR885" t="n">
        <v>2.084</v>
      </c>
      <c r="BS885" t="n">
        <v>2.0411</v>
      </c>
      <c r="BT885" t="n">
        <v>1.9036</v>
      </c>
      <c r="BU885" t="n">
        <v>1.8683</v>
      </c>
      <c r="BV885" t="n">
        <v>1.8459</v>
      </c>
      <c r="BW885" t="n">
        <v>1.8446</v>
      </c>
      <c r="BX885" t="n">
        <v>1.8588</v>
      </c>
      <c r="BY885" t="n">
        <v>1.8789</v>
      </c>
      <c r="BZ885" t="n">
        <v>2.0687</v>
      </c>
      <c r="CA885" t="n">
        <v>2.0865</v>
      </c>
      <c r="CB885" t="n">
        <v>2.0838</v>
      </c>
      <c r="CC885" t="n">
        <v>2.0717</v>
      </c>
      <c r="CD885" t="n">
        <v>2.0543</v>
      </c>
      <c r="CE885" t="n">
        <v>2.0166</v>
      </c>
      <c r="CF885" t="n">
        <v>1.8885</v>
      </c>
      <c r="CG885" t="n">
        <v>1.8561</v>
      </c>
      <c r="CH885" t="n">
        <v>1.8397</v>
      </c>
      <c r="CI885" t="n">
        <v>1.8337</v>
      </c>
    </row>
    <row r="886">
      <c r="A886" s="1112" t="n">
        <v>45527</v>
      </c>
      <c r="B886" s="63" t="n">
        <v>142784</v>
      </c>
      <c r="AU886" t="n">
        <v>2.2851</v>
      </c>
      <c r="AV886" t="n">
        <v>2.1186</v>
      </c>
      <c r="AW886" t="n">
        <v>2.0759</v>
      </c>
      <c r="AX886" t="n">
        <v>2.0438</v>
      </c>
      <c r="AY886" t="n">
        <v>2.0311</v>
      </c>
      <c r="AZ886" t="n">
        <v>2.0365</v>
      </c>
      <c r="BA886" t="n">
        <v>2.0541</v>
      </c>
      <c r="BB886" t="n">
        <v>2.2391</v>
      </c>
      <c r="BC886" t="n">
        <v>2.2355</v>
      </c>
      <c r="BD886" t="n">
        <v>2.2209</v>
      </c>
      <c r="BE886" t="n">
        <v>2.1991</v>
      </c>
      <c r="BF886" t="n">
        <v>2.1743</v>
      </c>
      <c r="BG886" t="n">
        <v>2.145</v>
      </c>
      <c r="BH886" t="n">
        <v>2.0007</v>
      </c>
      <c r="BI886" t="n">
        <v>1.9693</v>
      </c>
      <c r="BJ886" t="n">
        <v>1.952</v>
      </c>
      <c r="BK886" t="n">
        <v>1.9481</v>
      </c>
      <c r="BL886" t="n">
        <v>1.9576</v>
      </c>
      <c r="BM886" t="n">
        <v>1.9776</v>
      </c>
      <c r="BN886" t="n">
        <v>2.1642</v>
      </c>
      <c r="BO886" t="n">
        <v>2.1724</v>
      </c>
      <c r="BP886" t="n">
        <v>2.1694</v>
      </c>
      <c r="BQ886" t="n">
        <v>2.1491</v>
      </c>
      <c r="BR886" t="n">
        <v>2.1241</v>
      </c>
      <c r="BS886" t="n">
        <v>2.0811</v>
      </c>
      <c r="BT886" t="n">
        <v>1.9435</v>
      </c>
      <c r="BU886" t="n">
        <v>1.9081</v>
      </c>
      <c r="BV886" t="n">
        <v>1.8856</v>
      </c>
      <c r="BW886" t="n">
        <v>1.8843</v>
      </c>
      <c r="BX886" t="n">
        <v>1.8985</v>
      </c>
      <c r="BY886" t="n">
        <v>1.9186</v>
      </c>
      <c r="BZ886" t="n">
        <v>2.1084</v>
      </c>
      <c r="CA886" t="n">
        <v>2.1262</v>
      </c>
      <c r="CB886" t="n">
        <v>2.1235</v>
      </c>
      <c r="CC886" t="n">
        <v>2.1114</v>
      </c>
      <c r="CD886" t="n">
        <v>2.094</v>
      </c>
      <c r="CE886" t="n">
        <v>2.0563</v>
      </c>
      <c r="CF886" t="n">
        <v>1.9282</v>
      </c>
      <c r="CG886" t="n">
        <v>1.8958</v>
      </c>
      <c r="CH886" t="n">
        <v>1.8794</v>
      </c>
      <c r="CI886" t="n">
        <v>1.8734</v>
      </c>
    </row>
    <row r="887">
      <c r="A887" s="1112" t="n">
        <v>45530</v>
      </c>
      <c r="B887" s="63" t="n">
        <v>191414</v>
      </c>
      <c r="AU887" t="n">
        <v>2.2799</v>
      </c>
      <c r="AV887" t="n">
        <v>2.1349</v>
      </c>
      <c r="AW887" t="n">
        <v>2.1012</v>
      </c>
      <c r="AX887" t="n">
        <v>2.074</v>
      </c>
      <c r="AY887" t="n">
        <v>2.0624</v>
      </c>
      <c r="AZ887" t="n">
        <v>2.0676</v>
      </c>
      <c r="BA887" t="n">
        <v>2.0846</v>
      </c>
      <c r="BB887" t="n">
        <v>2.2701</v>
      </c>
      <c r="BC887" t="n">
        <v>2.2677</v>
      </c>
      <c r="BD887" t="n">
        <v>2.2534</v>
      </c>
      <c r="BE887" t="n">
        <v>2.2316</v>
      </c>
      <c r="BF887" t="n">
        <v>2.2067</v>
      </c>
      <c r="BG887" t="n">
        <v>2.1777</v>
      </c>
      <c r="BH887" t="n">
        <v>2.0279</v>
      </c>
      <c r="BI887" t="n">
        <v>1.9959</v>
      </c>
      <c r="BJ887" t="n">
        <v>1.9785</v>
      </c>
      <c r="BK887" t="n">
        <v>1.9742</v>
      </c>
      <c r="BL887" t="n">
        <v>1.9836</v>
      </c>
      <c r="BM887" t="n">
        <v>2.0032</v>
      </c>
      <c r="BN887" t="n">
        <v>2.1893</v>
      </c>
      <c r="BO887" t="n">
        <v>2.1971</v>
      </c>
      <c r="BP887" t="n">
        <v>2.1936</v>
      </c>
      <c r="BQ887" t="n">
        <v>2.1729</v>
      </c>
      <c r="BR887" t="n">
        <v>2.1474</v>
      </c>
      <c r="BS887" t="n">
        <v>2.104</v>
      </c>
      <c r="BT887" t="n">
        <v>1.9659</v>
      </c>
      <c r="BU887" t="n">
        <v>1.9301</v>
      </c>
      <c r="BV887" t="n">
        <v>1.9071</v>
      </c>
      <c r="BW887" t="n">
        <v>1.9058</v>
      </c>
      <c r="BX887" t="n">
        <v>1.92</v>
      </c>
      <c r="BY887" t="n">
        <v>1.9401</v>
      </c>
      <c r="BZ887" t="n">
        <v>2.1299</v>
      </c>
      <c r="CA887" t="n">
        <v>2.1477</v>
      </c>
      <c r="CB887" t="n">
        <v>2.145</v>
      </c>
      <c r="CC887" t="n">
        <v>2.1329</v>
      </c>
      <c r="CD887" t="n">
        <v>2.1155</v>
      </c>
      <c r="CE887" t="n">
        <v>2.0778</v>
      </c>
      <c r="CF887" t="n">
        <v>1.9497</v>
      </c>
      <c r="CG887" t="n">
        <v>1.9173</v>
      </c>
      <c r="CH887" t="n">
        <v>1.9009</v>
      </c>
      <c r="CI887" t="n">
        <v>1.8949</v>
      </c>
    </row>
    <row r="888">
      <c r="A888" s="1112" t="n">
        <v>45531</v>
      </c>
      <c r="B888" s="63" t="n">
        <v>182094</v>
      </c>
      <c r="AU888" t="n">
        <v>2.2469</v>
      </c>
      <c r="AV888" t="n">
        <v>2.0976</v>
      </c>
      <c r="AW888" t="n">
        <v>2.064</v>
      </c>
      <c r="AX888" t="n">
        <v>2.0371</v>
      </c>
      <c r="AY888" t="n">
        <v>2.0258</v>
      </c>
      <c r="AZ888" t="n">
        <v>2.0309</v>
      </c>
      <c r="BA888" t="n">
        <v>2.0485</v>
      </c>
      <c r="BB888" t="n">
        <v>2.2333</v>
      </c>
      <c r="BC888" t="n">
        <v>2.2318</v>
      </c>
      <c r="BD888" t="n">
        <v>2.2186</v>
      </c>
      <c r="BE888" t="n">
        <v>2.1981</v>
      </c>
      <c r="BF888" t="n">
        <v>2.1741</v>
      </c>
      <c r="BG888" t="n">
        <v>2.1461</v>
      </c>
      <c r="BH888" t="n">
        <v>1.9982</v>
      </c>
      <c r="BI888" t="n">
        <v>1.967</v>
      </c>
      <c r="BJ888" t="n">
        <v>1.9499</v>
      </c>
      <c r="BK888" t="n">
        <v>1.9458</v>
      </c>
      <c r="BL888" t="n">
        <v>1.9551</v>
      </c>
      <c r="BM888" t="n">
        <v>1.9748</v>
      </c>
      <c r="BN888" t="n">
        <v>2.1611</v>
      </c>
      <c r="BO888" t="n">
        <v>2.169</v>
      </c>
      <c r="BP888" t="n">
        <v>2.1656</v>
      </c>
      <c r="BQ888" t="n">
        <v>2.145</v>
      </c>
      <c r="BR888" t="n">
        <v>2.1197</v>
      </c>
      <c r="BS888" t="n">
        <v>2.0764</v>
      </c>
      <c r="BT888" t="n">
        <v>1.9384</v>
      </c>
      <c r="BU888" t="n">
        <v>1.9028</v>
      </c>
      <c r="BV888" t="n">
        <v>1.8799</v>
      </c>
      <c r="BW888" t="n">
        <v>1.8786</v>
      </c>
      <c r="BX888" t="n">
        <v>1.8928</v>
      </c>
      <c r="BY888" t="n">
        <v>1.9129</v>
      </c>
      <c r="BZ888" t="n">
        <v>2.1027</v>
      </c>
      <c r="CA888" t="n">
        <v>2.1205</v>
      </c>
      <c r="CB888" t="n">
        <v>2.1178</v>
      </c>
      <c r="CC888" t="n">
        <v>2.1057</v>
      </c>
      <c r="CD888" t="n">
        <v>2.0883</v>
      </c>
      <c r="CE888" t="n">
        <v>2.0506</v>
      </c>
      <c r="CF888" t="n">
        <v>1.9225</v>
      </c>
      <c r="CG888" t="n">
        <v>1.8901</v>
      </c>
      <c r="CH888" t="n">
        <v>1.8737</v>
      </c>
      <c r="CI888" t="n">
        <v>1.8677</v>
      </c>
    </row>
    <row r="889">
      <c r="A889" s="1112" t="n">
        <v>45532</v>
      </c>
      <c r="B889" s="63" t="n">
        <v>178082</v>
      </c>
      <c r="AU889" t="n">
        <v>2.2148</v>
      </c>
      <c r="AV889" t="n">
        <v>2.0673</v>
      </c>
      <c r="AW889" t="n">
        <v>2.037</v>
      </c>
      <c r="AX889" t="n">
        <v>2.0095</v>
      </c>
      <c r="AY889" t="n">
        <v>1.9984</v>
      </c>
      <c r="AZ889" t="n">
        <v>2.0032</v>
      </c>
      <c r="BA889" t="n">
        <v>2.0209</v>
      </c>
      <c r="BB889" t="n">
        <v>2.2048</v>
      </c>
      <c r="BC889" t="n">
        <v>2.2031</v>
      </c>
      <c r="BD889" t="n">
        <v>2.1899</v>
      </c>
      <c r="BE889" t="n">
        <v>2.1698</v>
      </c>
      <c r="BF889" t="n">
        <v>2.1466</v>
      </c>
      <c r="BG889" t="n">
        <v>2.1193</v>
      </c>
      <c r="BH889" t="n">
        <v>1.9756</v>
      </c>
      <c r="BI889" t="n">
        <v>1.9439</v>
      </c>
      <c r="BJ889" t="n">
        <v>1.9263</v>
      </c>
      <c r="BK889" t="n">
        <v>1.922</v>
      </c>
      <c r="BL889" t="n">
        <v>1.9312</v>
      </c>
      <c r="BM889" t="n">
        <v>1.9511</v>
      </c>
      <c r="BN889" t="n">
        <v>2.1377</v>
      </c>
      <c r="BO889" t="n">
        <v>2.1458</v>
      </c>
      <c r="BP889" t="n">
        <v>2.1426</v>
      </c>
      <c r="BQ889" t="n">
        <v>2.1222</v>
      </c>
      <c r="BR889" t="n">
        <v>2.0972</v>
      </c>
      <c r="BS889" t="n">
        <v>2.0541</v>
      </c>
      <c r="BT889" t="n">
        <v>1.9163</v>
      </c>
      <c r="BU889" t="n">
        <v>1.881</v>
      </c>
      <c r="BV889" t="n">
        <v>1.8583</v>
      </c>
      <c r="BW889" t="n">
        <v>1.857</v>
      </c>
      <c r="BX889" t="n">
        <v>1.8712</v>
      </c>
      <c r="BY889" t="n">
        <v>1.8913</v>
      </c>
      <c r="BZ889" t="n">
        <v>2.0811</v>
      </c>
      <c r="CA889" t="n">
        <v>2.0989</v>
      </c>
      <c r="CB889" t="n">
        <v>2.0962</v>
      </c>
      <c r="CC889" t="n">
        <v>2.0841</v>
      </c>
      <c r="CD889" t="n">
        <v>2.0667</v>
      </c>
      <c r="CE889" t="n">
        <v>2.029</v>
      </c>
      <c r="CF889" t="n">
        <v>1.9009</v>
      </c>
      <c r="CG889" t="n">
        <v>1.8685</v>
      </c>
      <c r="CH889" t="n">
        <v>1.8521</v>
      </c>
      <c r="CI889" t="n">
        <v>1.8461</v>
      </c>
    </row>
    <row r="890">
      <c r="A890" s="1112" t="n">
        <v>45533</v>
      </c>
      <c r="B890" s="63" t="n">
        <v>165117</v>
      </c>
      <c r="AU890" t="n">
        <v>2.2477</v>
      </c>
      <c r="AV890" t="n">
        <v>2.1077</v>
      </c>
      <c r="AW890" t="n">
        <v>2.077</v>
      </c>
      <c r="AX890" t="n">
        <v>2.0469</v>
      </c>
      <c r="AY890" t="n">
        <v>2.0347</v>
      </c>
      <c r="AZ890" t="n">
        <v>2.0385</v>
      </c>
      <c r="BA890" t="n">
        <v>2.0558</v>
      </c>
      <c r="BB890" t="n">
        <v>2.2393</v>
      </c>
      <c r="BC890" t="n">
        <v>2.2371</v>
      </c>
      <c r="BD890" t="n">
        <v>2.2232</v>
      </c>
      <c r="BE890" t="n">
        <v>2.2026</v>
      </c>
      <c r="BF890" t="n">
        <v>2.1787</v>
      </c>
      <c r="BG890" t="n">
        <v>2.1505</v>
      </c>
      <c r="BH890" t="n">
        <v>2.0055</v>
      </c>
      <c r="BI890" t="n">
        <v>1.9733</v>
      </c>
      <c r="BJ890" t="n">
        <v>1.9548</v>
      </c>
      <c r="BK890" t="n">
        <v>1.9503</v>
      </c>
      <c r="BL890" t="n">
        <v>1.9594</v>
      </c>
      <c r="BM890" t="n">
        <v>1.9792</v>
      </c>
      <c r="BN890" t="n">
        <v>2.1657</v>
      </c>
      <c r="BO890" t="n">
        <v>2.1736</v>
      </c>
      <c r="BP890" t="n">
        <v>2.1703</v>
      </c>
      <c r="BQ890" t="n">
        <v>2.1498</v>
      </c>
      <c r="BR890" t="n">
        <v>2.1247</v>
      </c>
      <c r="BS890" t="n">
        <v>2.0815</v>
      </c>
      <c r="BT890" t="n">
        <v>1.9435</v>
      </c>
      <c r="BU890" t="n">
        <v>1.9081</v>
      </c>
      <c r="BV890" t="n">
        <v>1.8853</v>
      </c>
      <c r="BW890" t="n">
        <v>1.884</v>
      </c>
      <c r="BX890" t="n">
        <v>1.8982</v>
      </c>
      <c r="BY890" t="n">
        <v>1.9183</v>
      </c>
      <c r="BZ890" t="n">
        <v>2.1081</v>
      </c>
      <c r="CA890" t="n">
        <v>2.1259</v>
      </c>
      <c r="CB890" t="n">
        <v>2.1232</v>
      </c>
      <c r="CC890" t="n">
        <v>2.1111</v>
      </c>
      <c r="CD890" t="n">
        <v>2.0937</v>
      </c>
      <c r="CE890" t="n">
        <v>2.056</v>
      </c>
      <c r="CF890" t="n">
        <v>1.9279</v>
      </c>
      <c r="CG890" t="n">
        <v>1.8955</v>
      </c>
      <c r="CH890" t="n">
        <v>1.8791</v>
      </c>
      <c r="CI890" t="n">
        <v>1.8731</v>
      </c>
    </row>
    <row r="891">
      <c r="A891" s="1112" t="n">
        <v>45534</v>
      </c>
      <c r="B891" s="63" t="n">
        <v>246078</v>
      </c>
      <c r="AU891" s="28" t="n">
        <v>2.2117</v>
      </c>
      <c r="AV891" t="n">
        <v>2.0932</v>
      </c>
      <c r="AW891" t="n">
        <v>2.0546</v>
      </c>
      <c r="AX891" t="n">
        <v>2.0216</v>
      </c>
      <c r="AY891" t="n">
        <v>2.0078</v>
      </c>
      <c r="AZ891" t="n">
        <v>2.0109</v>
      </c>
      <c r="BA891" t="n">
        <v>2.0284</v>
      </c>
      <c r="BB891" t="n">
        <v>2.2113</v>
      </c>
      <c r="BC891" t="n">
        <v>2.2103</v>
      </c>
      <c r="BD891" t="n">
        <v>2.1979</v>
      </c>
      <c r="BE891" t="n">
        <v>2.1785</v>
      </c>
      <c r="BF891" t="n">
        <v>2.1556</v>
      </c>
      <c r="BG891" t="n">
        <v>2.1283</v>
      </c>
      <c r="BH891" t="n">
        <v>1.9807</v>
      </c>
      <c r="BI891" t="n">
        <v>1.9486</v>
      </c>
      <c r="BJ891" t="n">
        <v>1.93</v>
      </c>
      <c r="BK891" t="n">
        <v>1.9252</v>
      </c>
      <c r="BL891" t="n">
        <v>1.9332</v>
      </c>
      <c r="BM891" t="n">
        <v>1.953</v>
      </c>
      <c r="BN891" t="n">
        <v>2.1402</v>
      </c>
      <c r="BO891" t="n">
        <v>2.1483</v>
      </c>
      <c r="BP891" t="n">
        <v>2.1452</v>
      </c>
      <c r="BQ891" t="n">
        <v>2.1249</v>
      </c>
      <c r="BR891" t="n">
        <v>2.1</v>
      </c>
      <c r="BS891" t="n">
        <v>2.0571</v>
      </c>
      <c r="BT891" t="n">
        <v>1.9193</v>
      </c>
      <c r="BU891" t="n">
        <v>1.8841</v>
      </c>
      <c r="BV891" t="n">
        <v>1.8615</v>
      </c>
      <c r="BW891" t="n">
        <v>1.8602</v>
      </c>
      <c r="BX891" t="n">
        <v>1.8744</v>
      </c>
      <c r="BY891" t="n">
        <v>1.8945</v>
      </c>
      <c r="BZ891" t="n">
        <v>2.0843</v>
      </c>
      <c r="CA891" t="n">
        <v>2.1021</v>
      </c>
      <c r="CB891" t="n">
        <v>2.0994</v>
      </c>
      <c r="CC891" t="n">
        <v>2.0873</v>
      </c>
      <c r="CD891" t="n">
        <v>2.0699</v>
      </c>
      <c r="CE891" t="n">
        <v>2.0322</v>
      </c>
      <c r="CF891" t="n">
        <v>1.9041</v>
      </c>
      <c r="CG891" t="n">
        <v>1.8717</v>
      </c>
      <c r="CH891" t="n">
        <v>1.8553</v>
      </c>
      <c r="CI891" t="n">
        <v>1.8493</v>
      </c>
    </row>
    <row r="892">
      <c r="A892" s="104" t="n">
        <v>45537</v>
      </c>
      <c r="B892" s="1050" t="inlineStr">
        <is>
          <t>---</t>
        </is>
      </c>
      <c r="AU892" s="192" t="n">
        <v>2.2117</v>
      </c>
      <c r="AV892" s="192" t="n">
        <v>2.0932</v>
      </c>
      <c r="AW892" s="192" t="n">
        <v>2.0546</v>
      </c>
      <c r="AX892" s="192" t="n">
        <v>2.0216</v>
      </c>
      <c r="AY892" s="192" t="n">
        <v>2.0078</v>
      </c>
      <c r="AZ892" s="192" t="n">
        <v>2.0109</v>
      </c>
      <c r="BA892" s="192" t="n">
        <v>2.0284</v>
      </c>
      <c r="BB892" s="192" t="n">
        <v>2.2113</v>
      </c>
      <c r="BC892" s="192" t="n">
        <v>2.2103</v>
      </c>
      <c r="BD892" s="192" t="n">
        <v>2.1979</v>
      </c>
      <c r="BE892" s="192" t="n">
        <v>2.1785</v>
      </c>
      <c r="BF892" s="192" t="n">
        <v>2.1556</v>
      </c>
      <c r="BG892" s="192" t="n">
        <v>2.1283</v>
      </c>
      <c r="BH892" s="192" t="n">
        <v>1.9807</v>
      </c>
      <c r="BI892" s="192" t="n">
        <v>1.9486</v>
      </c>
      <c r="BJ892" s="192" t="n">
        <v>1.93</v>
      </c>
      <c r="BK892" s="192" t="n">
        <v>1.9252</v>
      </c>
      <c r="BL892" s="192" t="n">
        <v>1.9332</v>
      </c>
      <c r="BM892" s="192" t="n">
        <v>1.953</v>
      </c>
      <c r="BN892" s="192" t="n">
        <v>2.1402</v>
      </c>
      <c r="BO892" s="192" t="n">
        <v>2.1483</v>
      </c>
      <c r="BP892" s="192" t="n">
        <v>2.1452</v>
      </c>
      <c r="BQ892" s="192" t="n">
        <v>2.1249</v>
      </c>
      <c r="BR892" s="192" t="n">
        <v>2.1</v>
      </c>
      <c r="BS892" s="192" t="n">
        <v>2.0571</v>
      </c>
      <c r="BT892" s="192" t="n">
        <v>1.9193</v>
      </c>
      <c r="BU892" s="192" t="n">
        <v>1.8841</v>
      </c>
      <c r="BV892" s="192" t="n">
        <v>1.8615</v>
      </c>
      <c r="BW892" s="192" t="n">
        <v>1.8602</v>
      </c>
      <c r="BX892" s="192" t="n">
        <v>1.8744</v>
      </c>
      <c r="BY892" s="192" t="n">
        <v>1.8945</v>
      </c>
      <c r="BZ892" s="192" t="n">
        <v>2.0843</v>
      </c>
      <c r="CA892" s="192" t="n">
        <v>2.1021</v>
      </c>
      <c r="CB892" s="192" t="n">
        <v>2.0994</v>
      </c>
      <c r="CC892" s="192" t="n">
        <v>2.0873</v>
      </c>
      <c r="CD892" s="192" t="n">
        <v>2.0699</v>
      </c>
      <c r="CE892" s="192" t="n">
        <v>2.0322</v>
      </c>
      <c r="CF892" s="192" t="n">
        <v>1.9041</v>
      </c>
      <c r="CG892" s="192" t="n">
        <v>1.8717</v>
      </c>
      <c r="CH892" s="192" t="n">
        <v>1.8553</v>
      </c>
      <c r="CI892" s="192" t="n">
        <v>1.8493</v>
      </c>
    </row>
    <row r="893">
      <c r="A893" s="1112" t="n">
        <v>45538</v>
      </c>
      <c r="B893" s="63" t="n">
        <v>269786</v>
      </c>
      <c r="AV893" t="n">
        <v>1.9777</v>
      </c>
      <c r="AW893" t="n">
        <v>1.9553</v>
      </c>
      <c r="AX893" t="n">
        <v>1.9303</v>
      </c>
      <c r="AY893" t="n">
        <v>1.9195</v>
      </c>
      <c r="AZ893" t="n">
        <v>1.9251</v>
      </c>
      <c r="BA893" t="n">
        <v>1.9457</v>
      </c>
      <c r="BB893" t="n">
        <v>2.1317</v>
      </c>
      <c r="BC893" t="n">
        <v>2.1336</v>
      </c>
      <c r="BD893" t="n">
        <v>2.1249</v>
      </c>
      <c r="BE893" t="n">
        <v>2.1086</v>
      </c>
      <c r="BF893" t="n">
        <v>2.088</v>
      </c>
      <c r="BG893" t="n">
        <v>2.062</v>
      </c>
      <c r="BH893" t="n">
        <v>1.9147</v>
      </c>
      <c r="BI893" t="n">
        <v>1.8842</v>
      </c>
      <c r="BJ893" t="n">
        <v>1.8666</v>
      </c>
      <c r="BK893" t="n">
        <v>1.8632</v>
      </c>
      <c r="BL893" t="n">
        <v>1.8715</v>
      </c>
      <c r="BM893" t="n">
        <v>1.8915</v>
      </c>
      <c r="BN893" t="n">
        <v>2.0792</v>
      </c>
      <c r="BO893" t="n">
        <v>2.0877</v>
      </c>
      <c r="BP893" t="n">
        <v>2.0847</v>
      </c>
      <c r="BQ893" t="n">
        <v>2.0652</v>
      </c>
      <c r="BR893" t="n">
        <v>2.0412</v>
      </c>
      <c r="BS893" t="n">
        <v>2.0012</v>
      </c>
      <c r="BT893" t="n">
        <v>1.864</v>
      </c>
      <c r="BU893" t="n">
        <v>1.83</v>
      </c>
      <c r="BV893" t="n">
        <v>1.809</v>
      </c>
      <c r="BW893" t="n">
        <v>1.8073</v>
      </c>
      <c r="BX893" t="n">
        <v>1.8217</v>
      </c>
      <c r="BY893" t="n">
        <v>1.842</v>
      </c>
      <c r="BZ893" t="n">
        <v>2.0319</v>
      </c>
      <c r="CA893" t="n">
        <v>2.0499</v>
      </c>
      <c r="CB893" t="n">
        <v>2.0474</v>
      </c>
      <c r="CC893" t="n">
        <v>2.0355</v>
      </c>
      <c r="CD893" t="n">
        <v>2.0183</v>
      </c>
      <c r="CE893" t="n">
        <v>1.9808</v>
      </c>
      <c r="CF893" t="n">
        <v>1.8528</v>
      </c>
      <c r="CG893" t="n">
        <v>1.8206</v>
      </c>
      <c r="CH893" t="n">
        <v>1.803</v>
      </c>
      <c r="CI893" t="n">
        <v>1.7994</v>
      </c>
    </row>
    <row r="894">
      <c r="A894" s="1112" t="n">
        <v>45539</v>
      </c>
      <c r="B894" s="63" t="n">
        <v>204601</v>
      </c>
      <c r="AV894" t="n">
        <v>1.9618</v>
      </c>
      <c r="AW894" t="n">
        <v>1.9346</v>
      </c>
      <c r="AX894" t="n">
        <v>1.9098</v>
      </c>
      <c r="AY894" t="n">
        <v>1.8991</v>
      </c>
      <c r="AZ894" t="n">
        <v>1.9055</v>
      </c>
      <c r="BA894" t="n">
        <v>1.9251</v>
      </c>
      <c r="BB894" t="n">
        <v>2.1068</v>
      </c>
      <c r="BC894" t="n">
        <v>2.107</v>
      </c>
      <c r="BD894" t="n">
        <v>2.0965</v>
      </c>
      <c r="BE894" t="n">
        <v>2.0792</v>
      </c>
      <c r="BF894" t="n">
        <v>2.0582</v>
      </c>
      <c r="BG894" t="n">
        <v>2.032</v>
      </c>
      <c r="BH894" t="n">
        <v>1.8864</v>
      </c>
      <c r="BI894" t="n">
        <v>1.8589</v>
      </c>
      <c r="BJ894" t="n">
        <v>1.8431</v>
      </c>
      <c r="BK894" t="n">
        <v>1.8399</v>
      </c>
      <c r="BL894" t="n">
        <v>1.8482</v>
      </c>
      <c r="BM894" t="n">
        <v>1.8683</v>
      </c>
      <c r="BN894" t="n">
        <v>2.056</v>
      </c>
      <c r="BO894" t="n">
        <v>2.0646</v>
      </c>
      <c r="BP894" t="n">
        <v>2.0618</v>
      </c>
      <c r="BQ894" t="n">
        <v>2.0427</v>
      </c>
      <c r="BR894" t="n">
        <v>2.019</v>
      </c>
      <c r="BS894" t="n">
        <v>1.9802</v>
      </c>
      <c r="BT894" t="n">
        <v>1.843</v>
      </c>
      <c r="BU894" t="n">
        <v>1.8095</v>
      </c>
      <c r="BV894" t="n">
        <v>1.7895</v>
      </c>
      <c r="BW894" t="n">
        <v>1.7878</v>
      </c>
      <c r="BX894" t="n">
        <v>1.8022</v>
      </c>
      <c r="BY894" t="n">
        <v>1.8225</v>
      </c>
      <c r="BZ894" t="n">
        <v>2.0124</v>
      </c>
      <c r="CA894" t="n">
        <v>2.0304</v>
      </c>
      <c r="CB894" t="n">
        <v>2.0279</v>
      </c>
      <c r="CC894" t="n">
        <v>2.016</v>
      </c>
      <c r="CD894" t="n">
        <v>1.9988</v>
      </c>
      <c r="CE894" t="n">
        <v>1.9613</v>
      </c>
      <c r="CF894" t="n">
        <v>1.8333</v>
      </c>
      <c r="CG894" t="n">
        <v>1.8011</v>
      </c>
      <c r="CH894" t="n">
        <v>1.7835</v>
      </c>
      <c r="CI894" t="n">
        <v>1.7799</v>
      </c>
    </row>
    <row r="895">
      <c r="A895" s="1112" t="n">
        <v>45540</v>
      </c>
      <c r="B895" s="63" t="n">
        <v>216074</v>
      </c>
      <c r="AV895" t="n">
        <v>1.9258</v>
      </c>
      <c r="AW895" t="n">
        <v>1.9077</v>
      </c>
      <c r="AX895" t="n">
        <v>1.8897</v>
      </c>
      <c r="AY895" t="n">
        <v>1.8826</v>
      </c>
      <c r="AZ895" t="n">
        <v>1.8909</v>
      </c>
      <c r="BA895" t="n">
        <v>1.9116</v>
      </c>
      <c r="BB895" t="n">
        <v>2.0917</v>
      </c>
      <c r="BC895" t="n">
        <v>2.0942</v>
      </c>
      <c r="BD895" t="n">
        <v>2.0859</v>
      </c>
      <c r="BE895" t="n">
        <v>2.0704</v>
      </c>
      <c r="BF895" t="n">
        <v>2.0513</v>
      </c>
      <c r="BG895" t="n">
        <v>2.0262</v>
      </c>
      <c r="BH895" t="n">
        <v>1.8838</v>
      </c>
      <c r="BI895" t="n">
        <v>1.8555</v>
      </c>
      <c r="BJ895" t="n">
        <v>1.8397</v>
      </c>
      <c r="BK895" t="n">
        <v>1.8365</v>
      </c>
      <c r="BL895" t="n">
        <v>1.8449</v>
      </c>
      <c r="BM895" t="n">
        <v>1.865</v>
      </c>
      <c r="BN895" t="n">
        <v>2.0528</v>
      </c>
      <c r="BO895" t="n">
        <v>2.0614</v>
      </c>
      <c r="BP895" t="n">
        <v>2.0587</v>
      </c>
      <c r="BQ895" t="n">
        <v>2.0396</v>
      </c>
      <c r="BR895" t="n">
        <v>2.016</v>
      </c>
      <c r="BS895" t="n">
        <v>1.9772</v>
      </c>
      <c r="BT895" t="n">
        <v>1.8401</v>
      </c>
      <c r="BU895" t="n">
        <v>1.8066</v>
      </c>
      <c r="BV895" t="n">
        <v>1.7867</v>
      </c>
      <c r="BW895" t="n">
        <v>1.785</v>
      </c>
      <c r="BX895" t="n">
        <v>1.7994</v>
      </c>
      <c r="BY895" t="n">
        <v>1.8197</v>
      </c>
      <c r="BZ895" t="n">
        <v>2.0096</v>
      </c>
      <c r="CA895" t="n">
        <v>2.0276</v>
      </c>
      <c r="CB895" t="n">
        <v>2.0251</v>
      </c>
      <c r="CC895" t="n">
        <v>2.0132</v>
      </c>
      <c r="CD895" t="n">
        <v>1.996</v>
      </c>
      <c r="CE895" t="n">
        <v>1.9585</v>
      </c>
      <c r="CF895" t="n">
        <v>1.8305</v>
      </c>
      <c r="CG895" t="n">
        <v>1.7983</v>
      </c>
      <c r="CH895" t="n">
        <v>1.7807</v>
      </c>
      <c r="CI895" t="n">
        <v>1.7771</v>
      </c>
    </row>
    <row r="896">
      <c r="A896" s="1112" t="n">
        <v>45541</v>
      </c>
      <c r="B896" s="63" t="n">
        <v>147263</v>
      </c>
      <c r="AV896" t="n">
        <v>1.896</v>
      </c>
      <c r="AW896" t="n">
        <v>1.8763</v>
      </c>
      <c r="AX896" t="n">
        <v>1.8587</v>
      </c>
      <c r="AY896" t="n">
        <v>1.8525</v>
      </c>
      <c r="AZ896" t="n">
        <v>1.8618</v>
      </c>
      <c r="BA896" t="n">
        <v>1.8839</v>
      </c>
      <c r="BB896" t="n">
        <v>2.0611</v>
      </c>
      <c r="BC896" t="n">
        <v>2.0646</v>
      </c>
      <c r="BD896" t="n">
        <v>2.0575</v>
      </c>
      <c r="BE896" t="n">
        <v>2.0427</v>
      </c>
      <c r="BF896" t="n">
        <v>2.024</v>
      </c>
      <c r="BG896" t="n">
        <v>1.999</v>
      </c>
      <c r="BH896" t="n">
        <v>1.8636</v>
      </c>
      <c r="BI896" t="n">
        <v>1.836</v>
      </c>
      <c r="BJ896" t="n">
        <v>1.8209</v>
      </c>
      <c r="BK896" t="n">
        <v>1.8183</v>
      </c>
      <c r="BL896" t="n">
        <v>1.8268</v>
      </c>
      <c r="BM896" t="n">
        <v>1.8469</v>
      </c>
      <c r="BN896" t="n">
        <v>2.0349</v>
      </c>
      <c r="BO896" t="n">
        <v>2.0433</v>
      </c>
      <c r="BP896" t="n">
        <v>2.041</v>
      </c>
      <c r="BQ896" t="n">
        <v>2.0225</v>
      </c>
      <c r="BR896" t="n">
        <v>1.9995</v>
      </c>
      <c r="BS896" t="n">
        <v>1.9625</v>
      </c>
      <c r="BT896" t="n">
        <v>1.8253</v>
      </c>
      <c r="BU896" t="n">
        <v>1.7926</v>
      </c>
      <c r="BV896" t="n">
        <v>1.7739</v>
      </c>
      <c r="BW896" t="n">
        <v>1.7722</v>
      </c>
      <c r="BX896" t="n">
        <v>1.7866</v>
      </c>
      <c r="BY896" t="n">
        <v>1.8069</v>
      </c>
      <c r="BZ896" t="n">
        <v>1.9968</v>
      </c>
      <c r="CA896" t="n">
        <v>2.0148</v>
      </c>
      <c r="CB896" t="n">
        <v>2.0123</v>
      </c>
      <c r="CC896" t="n">
        <v>2.0004</v>
      </c>
      <c r="CD896" t="n">
        <v>1.9832</v>
      </c>
      <c r="CE896" t="n">
        <v>1.9457</v>
      </c>
      <c r="CF896" t="n">
        <v>1.8177</v>
      </c>
      <c r="CG896" t="n">
        <v>1.7855</v>
      </c>
      <c r="CH896" t="n">
        <v>1.7679</v>
      </c>
      <c r="CI896" t="n">
        <v>1.7643</v>
      </c>
    </row>
    <row r="897">
      <c r="A897" s="1112" t="n">
        <v>45544</v>
      </c>
      <c r="B897" s="63" t="n">
        <v>210515</v>
      </c>
      <c r="AV897" t="n">
        <v>1.9204</v>
      </c>
      <c r="AW897" t="n">
        <v>1.8959</v>
      </c>
      <c r="AX897" t="n">
        <v>1.8754</v>
      </c>
      <c r="AY897" t="n">
        <v>1.8679</v>
      </c>
      <c r="AZ897" t="n">
        <v>1.8774</v>
      </c>
      <c r="BA897" t="n">
        <v>1.9002</v>
      </c>
      <c r="BB897" t="n">
        <v>2.0718</v>
      </c>
      <c r="BC897" t="n">
        <v>2.076</v>
      </c>
      <c r="BD897" t="n">
        <v>2.0693</v>
      </c>
      <c r="BE897" t="n">
        <v>2.0544</v>
      </c>
      <c r="BF897" t="n">
        <v>2.0352</v>
      </c>
      <c r="BG897" t="n">
        <v>2.0097</v>
      </c>
      <c r="BH897" t="n">
        <v>1.8752</v>
      </c>
      <c r="BI897" t="n">
        <v>1.8455</v>
      </c>
      <c r="BJ897" t="n">
        <v>1.8286</v>
      </c>
      <c r="BK897" t="n">
        <v>1.8253</v>
      </c>
      <c r="BL897" t="n">
        <v>1.8338</v>
      </c>
      <c r="BM897" t="n">
        <v>1.8538</v>
      </c>
      <c r="BN897" t="n">
        <v>2.0418</v>
      </c>
      <c r="BO897" t="n">
        <v>2.0502</v>
      </c>
      <c r="BP897" t="n">
        <v>2.0479</v>
      </c>
      <c r="BQ897" t="n">
        <v>2.0294</v>
      </c>
      <c r="BR897" t="n">
        <v>2.0064</v>
      </c>
      <c r="BS897" t="n">
        <v>1.9694</v>
      </c>
      <c r="BT897" t="n">
        <v>1.8322</v>
      </c>
      <c r="BU897" t="n">
        <v>1.7995</v>
      </c>
      <c r="BV897" t="n">
        <v>1.7808</v>
      </c>
      <c r="BW897" t="n">
        <v>1.7791</v>
      </c>
      <c r="BX897" t="n">
        <v>1.7935</v>
      </c>
      <c r="BY897" t="n">
        <v>1.8138</v>
      </c>
      <c r="BZ897" t="n">
        <v>2.0037</v>
      </c>
      <c r="CA897" t="n">
        <v>2.0217</v>
      </c>
      <c r="CB897" t="n">
        <v>2.0192</v>
      </c>
      <c r="CC897" t="n">
        <v>2.0073</v>
      </c>
      <c r="CD897" t="n">
        <v>1.9901</v>
      </c>
      <c r="CE897" t="n">
        <v>1.9526</v>
      </c>
      <c r="CF897" t="n">
        <v>1.8246</v>
      </c>
      <c r="CG897" t="n">
        <v>1.7924</v>
      </c>
      <c r="CH897" t="n">
        <v>1.7748</v>
      </c>
      <c r="CI897" t="n">
        <v>1.7712</v>
      </c>
    </row>
    <row r="898">
      <c r="A898" s="1112" t="n">
        <v>45545</v>
      </c>
      <c r="B898" s="63" t="n">
        <v>209870</v>
      </c>
      <c r="AV898" t="n">
        <v>1.87</v>
      </c>
      <c r="AW898" t="n">
        <v>1.8423</v>
      </c>
      <c r="AX898" t="n">
        <v>1.8206</v>
      </c>
      <c r="AY898" t="n">
        <v>1.8121</v>
      </c>
      <c r="AZ898" t="n">
        <v>1.8206</v>
      </c>
      <c r="BA898" t="n">
        <v>1.8442</v>
      </c>
      <c r="BB898" t="n">
        <v>2.0151</v>
      </c>
      <c r="BC898" t="n">
        <v>2.0202</v>
      </c>
      <c r="BD898" t="n">
        <v>2.0145</v>
      </c>
      <c r="BE898" t="n">
        <v>2.0006</v>
      </c>
      <c r="BF898" t="n">
        <v>1.9827</v>
      </c>
      <c r="BG898" t="n">
        <v>1.9585</v>
      </c>
      <c r="BH898" t="n">
        <v>1.8201</v>
      </c>
      <c r="BI898" t="n">
        <v>1.7937</v>
      </c>
      <c r="BJ898" t="n">
        <v>1.7798</v>
      </c>
      <c r="BK898" t="n">
        <v>1.7778</v>
      </c>
      <c r="BL898" t="n">
        <v>1.7864</v>
      </c>
      <c r="BM898" t="n">
        <v>1.8064</v>
      </c>
      <c r="BN898" t="n">
        <v>1.9945</v>
      </c>
      <c r="BO898" t="n">
        <v>2.0028</v>
      </c>
      <c r="BP898" t="n">
        <v>2.0008</v>
      </c>
      <c r="BQ898" t="n">
        <v>1.9834</v>
      </c>
      <c r="BR898" t="n">
        <v>1.9616</v>
      </c>
      <c r="BS898" t="n">
        <v>1.9258</v>
      </c>
      <c r="BT898" t="n">
        <v>1.7898</v>
      </c>
      <c r="BU898" t="n">
        <v>1.7583</v>
      </c>
      <c r="BV898" t="n">
        <v>1.7408</v>
      </c>
      <c r="BW898" t="n">
        <v>1.7391</v>
      </c>
      <c r="BX898" t="n">
        <v>1.7535</v>
      </c>
      <c r="BY898" t="n">
        <v>1.7738</v>
      </c>
      <c r="BZ898" t="n">
        <v>1.9637</v>
      </c>
      <c r="CA898" t="n">
        <v>1.9817</v>
      </c>
      <c r="CB898" t="n">
        <v>1.9792</v>
      </c>
      <c r="CC898" t="n">
        <v>1.9673</v>
      </c>
      <c r="CD898" t="n">
        <v>1.9501</v>
      </c>
      <c r="CE898" t="n">
        <v>1.9126</v>
      </c>
      <c r="CF898" t="n">
        <v>1.7846</v>
      </c>
      <c r="CG898" t="n">
        <v>1.7524</v>
      </c>
      <c r="CH898" t="n">
        <v>1.7348</v>
      </c>
      <c r="CI898" t="n">
        <v>1.7312</v>
      </c>
    </row>
    <row r="899">
      <c r="A899" s="1112" t="n">
        <v>45546</v>
      </c>
      <c r="B899" s="63" t="n">
        <v>209864</v>
      </c>
      <c r="AV899" t="n">
        <v>1.8972</v>
      </c>
      <c r="AW899" t="n">
        <v>1.8754</v>
      </c>
      <c r="AX899" t="n">
        <v>1.8537</v>
      </c>
      <c r="AY899" t="n">
        <v>1.8443</v>
      </c>
      <c r="AZ899" t="n">
        <v>1.8514</v>
      </c>
      <c r="BA899" t="n">
        <v>1.873</v>
      </c>
      <c r="BB899" t="n">
        <v>2.047</v>
      </c>
      <c r="BC899" t="n">
        <v>2.0517</v>
      </c>
      <c r="BD899" t="n">
        <v>2.0453</v>
      </c>
      <c r="BE899" t="n">
        <v>2.0308</v>
      </c>
      <c r="BF899" t="n">
        <v>2.0122</v>
      </c>
      <c r="BG899" t="n">
        <v>1.9873</v>
      </c>
      <c r="BH899" t="n">
        <v>1.847</v>
      </c>
      <c r="BI899" t="n">
        <v>1.8203</v>
      </c>
      <c r="BJ899" t="n">
        <v>1.8054</v>
      </c>
      <c r="BK899" t="n">
        <v>1.8029</v>
      </c>
      <c r="BL899" t="n">
        <v>1.8115</v>
      </c>
      <c r="BM899" t="n">
        <v>1.8315</v>
      </c>
      <c r="BN899" t="n">
        <v>2.0196</v>
      </c>
      <c r="BO899" t="n">
        <v>2.0279</v>
      </c>
      <c r="BP899" t="n">
        <v>2.0259</v>
      </c>
      <c r="BQ899" t="n">
        <v>2.0085</v>
      </c>
      <c r="BR899" t="n">
        <v>1.9867</v>
      </c>
      <c r="BS899" t="n">
        <v>1.9509</v>
      </c>
      <c r="BT899" t="n">
        <v>1.8149</v>
      </c>
      <c r="BU899" t="n">
        <v>1.7834</v>
      </c>
      <c r="BV899" t="n">
        <v>1.7659</v>
      </c>
      <c r="BW899" t="n">
        <v>1.7642</v>
      </c>
      <c r="BX899" t="n">
        <v>1.7786</v>
      </c>
      <c r="BY899" t="n">
        <v>1.7989</v>
      </c>
      <c r="BZ899" t="n">
        <v>1.9888</v>
      </c>
      <c r="CA899" t="n">
        <v>2.0068</v>
      </c>
      <c r="CB899" t="n">
        <v>2.0043</v>
      </c>
      <c r="CC899" t="n">
        <v>1.9924</v>
      </c>
      <c r="CD899" t="n">
        <v>1.9752</v>
      </c>
      <c r="CE899" t="n">
        <v>1.9377</v>
      </c>
      <c r="CF899" t="n">
        <v>1.8097</v>
      </c>
      <c r="CG899" t="n">
        <v>1.7775</v>
      </c>
      <c r="CH899" t="n">
        <v>1.7599</v>
      </c>
      <c r="CI899" t="n">
        <v>1.7563</v>
      </c>
    </row>
    <row r="900">
      <c r="A900" s="1112" t="n">
        <v>45547</v>
      </c>
      <c r="B900" s="63" t="n">
        <v>181921</v>
      </c>
      <c r="AV900" t="n">
        <v>1.927</v>
      </c>
      <c r="AW900" t="n">
        <v>1.9064</v>
      </c>
      <c r="AX900" t="n">
        <v>1.8861</v>
      </c>
      <c r="AY900" t="n">
        <v>1.8776</v>
      </c>
      <c r="AZ900" t="n">
        <v>1.8843</v>
      </c>
      <c r="BA900" t="n">
        <v>1.9053</v>
      </c>
      <c r="BB900" t="n">
        <v>2.0795</v>
      </c>
      <c r="BC900" t="n">
        <v>2.0853</v>
      </c>
      <c r="BD900" t="n">
        <v>2.0788</v>
      </c>
      <c r="BE900" t="n">
        <v>2.0634</v>
      </c>
      <c r="BF900" t="n">
        <v>2.0435</v>
      </c>
      <c r="BG900" t="n">
        <v>2.0168</v>
      </c>
      <c r="BH900" t="n">
        <v>1.8754</v>
      </c>
      <c r="BI900" t="n">
        <v>1.8477</v>
      </c>
      <c r="BJ900" t="n">
        <v>1.8331</v>
      </c>
      <c r="BK900" t="n">
        <v>1.8307</v>
      </c>
      <c r="BL900" t="n">
        <v>1.8392</v>
      </c>
      <c r="BM900" t="n">
        <v>1.859</v>
      </c>
      <c r="BN900" t="n">
        <v>2.047</v>
      </c>
      <c r="BO900" t="n">
        <v>2.0551</v>
      </c>
      <c r="BP900" t="n">
        <v>2.053</v>
      </c>
      <c r="BQ900" t="n">
        <v>2.0354</v>
      </c>
      <c r="BR900" t="n">
        <v>2.0135</v>
      </c>
      <c r="BS900" t="n">
        <v>1.9775</v>
      </c>
      <c r="BT900" t="n">
        <v>1.8414</v>
      </c>
      <c r="BU900" t="n">
        <v>1.8097</v>
      </c>
      <c r="BV900" t="n">
        <v>1.7921</v>
      </c>
      <c r="BW900" t="n">
        <v>1.7904</v>
      </c>
      <c r="BX900" t="n">
        <v>1.8048</v>
      </c>
      <c r="BY900" t="n">
        <v>1.8251</v>
      </c>
      <c r="BZ900" t="n">
        <v>2.015</v>
      </c>
      <c r="CA900" t="n">
        <v>2.033</v>
      </c>
      <c r="CB900" t="n">
        <v>2.0305</v>
      </c>
      <c r="CC900" t="n">
        <v>2.0186</v>
      </c>
      <c r="CD900" t="n">
        <v>2.0014</v>
      </c>
      <c r="CE900" t="n">
        <v>1.9639</v>
      </c>
      <c r="CF900" t="n">
        <v>1.8359</v>
      </c>
      <c r="CG900" t="n">
        <v>1.8037</v>
      </c>
      <c r="CH900" t="n">
        <v>1.7861</v>
      </c>
      <c r="CI900" t="n">
        <v>1.7825</v>
      </c>
    </row>
    <row r="901">
      <c r="A901" s="1112" t="n">
        <v>45548</v>
      </c>
      <c r="B901" s="63" t="n">
        <v>187009</v>
      </c>
      <c r="AV901" t="n">
        <v>1.9302</v>
      </c>
      <c r="AW901" t="n">
        <v>1.9059</v>
      </c>
      <c r="AX901" t="n">
        <v>1.8842</v>
      </c>
      <c r="AY901" t="n">
        <v>1.8749</v>
      </c>
      <c r="AZ901" t="n">
        <v>1.8797</v>
      </c>
      <c r="BA901" t="n">
        <v>1.8995</v>
      </c>
      <c r="BB901" t="n">
        <v>2.0695</v>
      </c>
      <c r="BC901" t="n">
        <v>2.0753</v>
      </c>
      <c r="BD901" t="n">
        <v>2.0681</v>
      </c>
      <c r="BE901" t="n">
        <v>2.0514</v>
      </c>
      <c r="BF901" t="n">
        <v>2.0307</v>
      </c>
      <c r="BG901" t="n">
        <v>2.0039</v>
      </c>
      <c r="BH901" t="n">
        <v>1.8628</v>
      </c>
      <c r="BI901" t="n">
        <v>1.8346</v>
      </c>
      <c r="BJ901" t="n">
        <v>1.82</v>
      </c>
      <c r="BK901" t="n">
        <v>1.8179</v>
      </c>
      <c r="BL901" t="n">
        <v>1.8264</v>
      </c>
      <c r="BM901" t="n">
        <v>1.8462</v>
      </c>
      <c r="BN901" t="n">
        <v>2.0342</v>
      </c>
      <c r="BO901" t="n">
        <v>2.0423</v>
      </c>
      <c r="BP901" t="n">
        <v>2.0402</v>
      </c>
      <c r="BQ901" t="n">
        <v>2.0226</v>
      </c>
      <c r="BR901" t="n">
        <v>2.0007</v>
      </c>
      <c r="BS901" t="n">
        <v>1.9647</v>
      </c>
      <c r="BT901" t="n">
        <v>1.8286</v>
      </c>
      <c r="BU901" t="n">
        <v>1.7969</v>
      </c>
      <c r="BV901" t="n">
        <v>1.7793</v>
      </c>
      <c r="BW901" t="n">
        <v>1.7776</v>
      </c>
      <c r="BX901" t="n">
        <v>1.792</v>
      </c>
      <c r="BY901" t="n">
        <v>1.8123</v>
      </c>
      <c r="BZ901" t="n">
        <v>2.0022</v>
      </c>
      <c r="CA901" t="n">
        <v>2.0202</v>
      </c>
      <c r="CB901" t="n">
        <v>2.0177</v>
      </c>
      <c r="CC901" t="n">
        <v>2.0058</v>
      </c>
      <c r="CD901" t="n">
        <v>1.9886</v>
      </c>
      <c r="CE901" t="n">
        <v>1.9511</v>
      </c>
      <c r="CF901" t="n">
        <v>1.8231</v>
      </c>
      <c r="CG901" t="n">
        <v>1.7909</v>
      </c>
      <c r="CH901" t="n">
        <v>1.7733</v>
      </c>
      <c r="CI901" t="n">
        <v>1.7697</v>
      </c>
    </row>
    <row r="902">
      <c r="A902" s="1112" t="n">
        <v>45551</v>
      </c>
      <c r="B902" s="63" t="n">
        <v>150027</v>
      </c>
      <c r="AV902" t="n">
        <v>1.9682</v>
      </c>
      <c r="AW902" t="n">
        <v>1.9415</v>
      </c>
      <c r="AX902" t="n">
        <v>1.9175</v>
      </c>
      <c r="AY902" t="n">
        <v>1.9071</v>
      </c>
      <c r="AZ902" t="n">
        <v>1.9113</v>
      </c>
      <c r="BA902" t="n">
        <v>1.9304</v>
      </c>
      <c r="BB902" t="n">
        <v>2.0998</v>
      </c>
      <c r="BC902" t="n">
        <v>2.1055</v>
      </c>
      <c r="BD902" t="n">
        <v>2.098</v>
      </c>
      <c r="BE902" t="n">
        <v>2.081</v>
      </c>
      <c r="BF902" t="n">
        <v>2.0601</v>
      </c>
      <c r="BG902" t="n">
        <v>2.0328</v>
      </c>
      <c r="BH902" t="n">
        <v>1.8913</v>
      </c>
      <c r="BI902" t="n">
        <v>1.8641</v>
      </c>
      <c r="BJ902" t="n">
        <v>1.8492</v>
      </c>
      <c r="BK902" t="n">
        <v>1.8467</v>
      </c>
      <c r="BL902" t="n">
        <v>1.8551</v>
      </c>
      <c r="BM902" t="n">
        <v>1.8748</v>
      </c>
      <c r="BN902" t="n">
        <v>2.0627</v>
      </c>
      <c r="BO902" t="n">
        <v>2.0707</v>
      </c>
      <c r="BP902" t="n">
        <v>2.0685</v>
      </c>
      <c r="BQ902" t="n">
        <v>2.0508</v>
      </c>
      <c r="BR902" t="n">
        <v>2.0288</v>
      </c>
      <c r="BS902" t="n">
        <v>1.9927</v>
      </c>
      <c r="BT902" t="n">
        <v>1.8565</v>
      </c>
      <c r="BU902" t="n">
        <v>1.8247</v>
      </c>
      <c r="BV902" t="n">
        <v>1.8067</v>
      </c>
      <c r="BW902" t="n">
        <v>1.805</v>
      </c>
      <c r="BX902" t="n">
        <v>1.8194</v>
      </c>
      <c r="BY902" t="n">
        <v>1.8397</v>
      </c>
      <c r="BZ902" t="n">
        <v>2.0296</v>
      </c>
      <c r="CA902" t="n">
        <v>2.0476</v>
      </c>
      <c r="CB902" t="n">
        <v>2.0451</v>
      </c>
      <c r="CC902" t="n">
        <v>2.0332</v>
      </c>
      <c r="CD902" t="n">
        <v>2.016</v>
      </c>
      <c r="CE902" t="n">
        <v>1.9785</v>
      </c>
      <c r="CF902" t="n">
        <v>1.8505</v>
      </c>
      <c r="CG902" t="n">
        <v>1.8183</v>
      </c>
      <c r="CH902" t="n">
        <v>1.8007</v>
      </c>
      <c r="CI902" t="n">
        <v>1.7971</v>
      </c>
    </row>
    <row r="903">
      <c r="A903" s="1112" t="n">
        <v>45552</v>
      </c>
      <c r="B903" s="63" t="n">
        <v>164976</v>
      </c>
      <c r="AV903" t="n">
        <v>2.0019</v>
      </c>
      <c r="AW903" t="n">
        <v>1.9754</v>
      </c>
      <c r="AX903" t="n">
        <v>1.9492</v>
      </c>
      <c r="AY903" t="n">
        <v>1.9378</v>
      </c>
      <c r="AZ903" t="n">
        <v>1.9422</v>
      </c>
      <c r="BA903" t="n">
        <v>1.9619</v>
      </c>
      <c r="BB903" t="n">
        <v>2.132</v>
      </c>
      <c r="BC903" t="n">
        <v>2.1366</v>
      </c>
      <c r="BD903" t="n">
        <v>2.1274</v>
      </c>
      <c r="BE903" t="n">
        <v>2.1084</v>
      </c>
      <c r="BF903" t="n">
        <v>2.085</v>
      </c>
      <c r="BG903" t="n">
        <v>2.0563</v>
      </c>
      <c r="BH903" t="n">
        <v>1.9154</v>
      </c>
      <c r="BI903" t="n">
        <v>1.8866</v>
      </c>
      <c r="BJ903" t="n">
        <v>1.8708</v>
      </c>
      <c r="BK903" t="n">
        <v>1.8683</v>
      </c>
      <c r="BL903" t="n">
        <v>1.8772</v>
      </c>
      <c r="BM903" t="n">
        <v>1.8968</v>
      </c>
      <c r="BN903" t="n">
        <v>2.0845</v>
      </c>
      <c r="BO903" t="n">
        <v>2.0924</v>
      </c>
      <c r="BP903" t="n">
        <v>2.09</v>
      </c>
      <c r="BQ903" t="n">
        <v>2.0722</v>
      </c>
      <c r="BR903" t="n">
        <v>2.05</v>
      </c>
      <c r="BS903" t="n">
        <v>2.0138</v>
      </c>
      <c r="BT903" t="n">
        <v>1.8774</v>
      </c>
      <c r="BU903" t="n">
        <v>1.8455</v>
      </c>
      <c r="BV903" t="n">
        <v>1.8273</v>
      </c>
      <c r="BW903" t="n">
        <v>1.8256</v>
      </c>
      <c r="BX903" t="n">
        <v>1.84</v>
      </c>
      <c r="BY903" t="n">
        <v>1.8603</v>
      </c>
      <c r="BZ903" t="n">
        <v>2.0502</v>
      </c>
      <c r="CA903" t="n">
        <v>2.0682</v>
      </c>
      <c r="CB903" t="n">
        <v>2.0657</v>
      </c>
      <c r="CC903" t="n">
        <v>2.0538</v>
      </c>
      <c r="CD903" t="n">
        <v>2.0366</v>
      </c>
      <c r="CE903" t="n">
        <v>1.9991</v>
      </c>
      <c r="CF903" t="n">
        <v>1.8711</v>
      </c>
      <c r="CG903" t="n">
        <v>1.8389</v>
      </c>
      <c r="CH903" t="n">
        <v>1.8213</v>
      </c>
      <c r="CI903" t="n">
        <v>1.8177</v>
      </c>
    </row>
    <row r="904">
      <c r="A904" s="1112" t="n">
        <v>45553</v>
      </c>
      <c r="B904" s="63" t="n">
        <v>181490</v>
      </c>
      <c r="AV904" t="n">
        <v>2.0107</v>
      </c>
      <c r="AW904" t="n">
        <v>1.9836</v>
      </c>
      <c r="AX904" t="n">
        <v>1.9538</v>
      </c>
      <c r="AY904" t="n">
        <v>1.9402</v>
      </c>
      <c r="AZ904" t="n">
        <v>1.9429</v>
      </c>
      <c r="BA904" t="n">
        <v>1.9603</v>
      </c>
      <c r="BB904" t="n">
        <v>2.1305</v>
      </c>
      <c r="BC904" t="n">
        <v>2.1343</v>
      </c>
      <c r="BD904" t="n">
        <v>2.1241</v>
      </c>
      <c r="BE904" t="n">
        <v>2.1047</v>
      </c>
      <c r="BF904" t="n">
        <v>2.0807</v>
      </c>
      <c r="BG904" t="n">
        <v>2.0514</v>
      </c>
      <c r="BH904" t="n">
        <v>1.9101</v>
      </c>
      <c r="BI904" t="n">
        <v>1.8804</v>
      </c>
      <c r="BJ904" t="n">
        <v>1.8639</v>
      </c>
      <c r="BK904" t="n">
        <v>1.8611</v>
      </c>
      <c r="BL904" t="n">
        <v>1.8697</v>
      </c>
      <c r="BM904" t="n">
        <v>1.8884</v>
      </c>
      <c r="BN904" t="n">
        <v>2.0765</v>
      </c>
      <c r="BO904" t="n">
        <v>2.0844</v>
      </c>
      <c r="BP904" t="n">
        <v>2.0821</v>
      </c>
      <c r="BQ904" t="n">
        <v>2.0643</v>
      </c>
      <c r="BR904" t="n">
        <v>2.0422</v>
      </c>
      <c r="BS904" t="n">
        <v>2.0061</v>
      </c>
      <c r="BT904" t="n">
        <v>1.8697</v>
      </c>
      <c r="BU904" t="n">
        <v>1.8379</v>
      </c>
      <c r="BV904" t="n">
        <v>1.8197</v>
      </c>
      <c r="BW904" t="n">
        <v>1.8181</v>
      </c>
      <c r="BX904" t="n">
        <v>1.8326</v>
      </c>
      <c r="BY904" t="n">
        <v>1.8529</v>
      </c>
      <c r="BZ904" t="n">
        <v>2.0429</v>
      </c>
      <c r="CA904" t="n">
        <v>2.061</v>
      </c>
      <c r="CB904" t="n">
        <v>2.0585</v>
      </c>
      <c r="CC904" t="n">
        <v>2.0467</v>
      </c>
      <c r="CD904" t="n">
        <v>2.0295</v>
      </c>
      <c r="CE904" t="n">
        <v>1.9922</v>
      </c>
      <c r="CF904" t="n">
        <v>1.8642</v>
      </c>
      <c r="CG904" t="n">
        <v>1.832</v>
      </c>
      <c r="CH904" t="n">
        <v>1.8144</v>
      </c>
      <c r="CI904" t="n">
        <v>1.8108</v>
      </c>
    </row>
    <row r="905">
      <c r="A905" s="1112" t="n">
        <v>45554</v>
      </c>
      <c r="B905" s="63" t="n">
        <v>219678</v>
      </c>
      <c r="AV905" t="n">
        <v>2.06</v>
      </c>
      <c r="AW905" t="n">
        <v>2.0284</v>
      </c>
      <c r="AX905" t="n">
        <v>1.993</v>
      </c>
      <c r="AY905" t="n">
        <v>1.9764</v>
      </c>
      <c r="AZ905" t="n">
        <v>1.9775</v>
      </c>
      <c r="BA905" t="n">
        <v>1.9928</v>
      </c>
      <c r="BB905" t="n">
        <v>2.1601</v>
      </c>
      <c r="BC905" t="n">
        <v>2.1637</v>
      </c>
      <c r="BD905" t="n">
        <v>2.1533</v>
      </c>
      <c r="BE905" t="n">
        <v>2.1333</v>
      </c>
      <c r="BF905" t="n">
        <v>2.1087</v>
      </c>
      <c r="BG905" t="n">
        <v>2.0786</v>
      </c>
      <c r="BH905" t="n">
        <v>1.936</v>
      </c>
      <c r="BI905" t="n">
        <v>1.9048</v>
      </c>
      <c r="BJ905" t="n">
        <v>1.8874</v>
      </c>
      <c r="BK905" t="n">
        <v>1.8842</v>
      </c>
      <c r="BL905" t="n">
        <v>1.8926</v>
      </c>
      <c r="BM905" t="n">
        <v>1.9111</v>
      </c>
      <c r="BN905" t="n">
        <v>2.0989</v>
      </c>
      <c r="BO905" t="n">
        <v>2.1066</v>
      </c>
      <c r="BP905" t="n">
        <v>2.1041</v>
      </c>
      <c r="BQ905" t="n">
        <v>2.0861</v>
      </c>
      <c r="BR905" t="n">
        <v>2.0638</v>
      </c>
      <c r="BS905" t="n">
        <v>2.0275</v>
      </c>
      <c r="BT905" t="n">
        <v>1.8908</v>
      </c>
      <c r="BU905" t="n">
        <v>1.8588</v>
      </c>
      <c r="BV905" t="n">
        <v>1.8404</v>
      </c>
      <c r="BW905" t="n">
        <v>1.8391</v>
      </c>
      <c r="BX905" t="n">
        <v>1.8538</v>
      </c>
      <c r="BY905" t="n">
        <v>1.8744</v>
      </c>
      <c r="BZ905" t="n">
        <v>2.0647</v>
      </c>
      <c r="CA905" t="n">
        <v>2.083</v>
      </c>
      <c r="CB905" t="n">
        <v>2.0808</v>
      </c>
      <c r="CC905" t="n">
        <v>2.0693</v>
      </c>
      <c r="CD905" t="n">
        <v>2.0523</v>
      </c>
      <c r="CE905" t="n">
        <v>2.0168</v>
      </c>
      <c r="CF905" t="n">
        <v>1.8888</v>
      </c>
      <c r="CG905" t="n">
        <v>1.8566</v>
      </c>
      <c r="CH905" t="n">
        <v>1.839</v>
      </c>
      <c r="CI905" t="n">
        <v>1.8354</v>
      </c>
    </row>
    <row r="906">
      <c r="A906" s="1112" t="n">
        <v>45555</v>
      </c>
      <c r="B906" s="63" t="n">
        <v>154449</v>
      </c>
      <c r="AV906" t="n">
        <v>2.0364</v>
      </c>
      <c r="AW906" t="n">
        <v>2.0073</v>
      </c>
      <c r="AX906" t="n">
        <v>1.9768</v>
      </c>
      <c r="AY906" t="n">
        <v>1.9634</v>
      </c>
      <c r="AZ906" t="n">
        <v>1.9669</v>
      </c>
      <c r="BA906" t="n">
        <v>1.9832</v>
      </c>
      <c r="BB906" t="n">
        <v>2.1509</v>
      </c>
      <c r="BC906" t="n">
        <v>2.1554</v>
      </c>
      <c r="BD906" t="n">
        <v>2.146</v>
      </c>
      <c r="BE906" t="n">
        <v>2.1273</v>
      </c>
      <c r="BF906" t="n">
        <v>2.1038</v>
      </c>
      <c r="BG906" t="n">
        <v>2.0746</v>
      </c>
      <c r="BH906" t="n">
        <v>1.9315</v>
      </c>
      <c r="BI906" t="n">
        <v>1.9004</v>
      </c>
      <c r="BJ906" t="n">
        <v>1.8829</v>
      </c>
      <c r="BK906" t="n">
        <v>1.8799</v>
      </c>
      <c r="BL906" t="n">
        <v>1.8886</v>
      </c>
      <c r="BM906" t="n">
        <v>1.9074</v>
      </c>
      <c r="BN906" t="n">
        <v>2.0955</v>
      </c>
      <c r="BO906" t="n">
        <v>2.1044</v>
      </c>
      <c r="BP906" t="n">
        <v>2.1019</v>
      </c>
      <c r="BQ906" t="n">
        <v>2.0839</v>
      </c>
      <c r="BR906" t="n">
        <v>2.0616</v>
      </c>
      <c r="BS906" t="n">
        <v>2.0253</v>
      </c>
      <c r="BT906" t="n">
        <v>1.8886</v>
      </c>
      <c r="BU906" t="n">
        <v>1.8566</v>
      </c>
      <c r="BV906" t="n">
        <v>1.8382</v>
      </c>
      <c r="BW906" t="n">
        <v>1.8369</v>
      </c>
      <c r="BX906" t="n">
        <v>1.8516</v>
      </c>
      <c r="BY906" t="n">
        <v>1.8722</v>
      </c>
      <c r="BZ906" t="n">
        <v>2.0625</v>
      </c>
      <c r="CA906" t="n">
        <v>2.0808</v>
      </c>
      <c r="CB906" t="n">
        <v>2.0786</v>
      </c>
      <c r="CC906" t="n">
        <v>2.0671</v>
      </c>
      <c r="CD906" t="n">
        <v>2.0501</v>
      </c>
      <c r="CE906" t="n">
        <v>2.0146</v>
      </c>
      <c r="CF906" t="n">
        <v>1.8866</v>
      </c>
      <c r="CG906" t="n">
        <v>1.8544</v>
      </c>
      <c r="CH906" t="n">
        <v>1.8368</v>
      </c>
      <c r="CI906" t="n">
        <v>1.8332</v>
      </c>
    </row>
    <row r="907">
      <c r="A907" s="1112" t="n">
        <v>45558</v>
      </c>
      <c r="B907" s="63" t="n">
        <v>183048</v>
      </c>
      <c r="AV907" t="n">
        <v>1.9902</v>
      </c>
      <c r="AW907" t="n">
        <v>1.9676</v>
      </c>
      <c r="AX907" t="n">
        <v>1.9449</v>
      </c>
      <c r="AY907" t="n">
        <v>1.9361</v>
      </c>
      <c r="AZ907" t="n">
        <v>1.9417</v>
      </c>
      <c r="BA907" t="n">
        <v>1.9599</v>
      </c>
      <c r="BB907" t="n">
        <v>2.1266</v>
      </c>
      <c r="BC907" t="n">
        <v>2.1323</v>
      </c>
      <c r="BD907" t="n">
        <v>2.1248</v>
      </c>
      <c r="BE907" t="n">
        <v>2.1078</v>
      </c>
      <c r="BF907" t="n">
        <v>2.0859</v>
      </c>
      <c r="BG907" t="n">
        <v>2.0579</v>
      </c>
      <c r="BH907" t="n">
        <v>1.9139</v>
      </c>
      <c r="BI907" t="n">
        <v>1.884</v>
      </c>
      <c r="BJ907" t="n">
        <v>1.8673</v>
      </c>
      <c r="BK907" t="n">
        <v>1.8648</v>
      </c>
      <c r="BL907" t="n">
        <v>1.8735</v>
      </c>
      <c r="BM907" t="n">
        <v>1.8923</v>
      </c>
      <c r="BN907" t="n">
        <v>2.0805</v>
      </c>
      <c r="BO907" t="n">
        <v>2.0894</v>
      </c>
      <c r="BP907" t="n">
        <v>2.0869</v>
      </c>
      <c r="BQ907" t="n">
        <v>2.0689</v>
      </c>
      <c r="BR907" t="n">
        <v>2.0467</v>
      </c>
      <c r="BS907" t="n">
        <v>2.0104</v>
      </c>
      <c r="BT907" t="n">
        <v>1.8737</v>
      </c>
      <c r="BU907" t="n">
        <v>1.8417</v>
      </c>
      <c r="BV907" t="n">
        <v>1.8234</v>
      </c>
      <c r="BW907" t="n">
        <v>1.8221</v>
      </c>
      <c r="BX907" t="n">
        <v>1.8368</v>
      </c>
      <c r="BY907" t="n">
        <v>1.8574</v>
      </c>
      <c r="BZ907" t="n">
        <v>2.0478</v>
      </c>
      <c r="CA907" t="n">
        <v>2.0661</v>
      </c>
      <c r="CB907" t="n">
        <v>2.0639</v>
      </c>
      <c r="CC907" t="n">
        <v>2.0524</v>
      </c>
      <c r="CD907" t="n">
        <v>2.0355</v>
      </c>
      <c r="CE907" t="n">
        <v>2.0005</v>
      </c>
      <c r="CF907" t="n">
        <v>1.8725</v>
      </c>
      <c r="CG907" t="n">
        <v>1.8403</v>
      </c>
      <c r="CH907" t="n">
        <v>1.8227</v>
      </c>
      <c r="CI907" t="n">
        <v>1.8191</v>
      </c>
    </row>
    <row r="908">
      <c r="A908" s="1112" t="n">
        <v>45559</v>
      </c>
      <c r="B908" s="63" t="n">
        <v>149109</v>
      </c>
      <c r="AV908" t="n">
        <v>2.0297</v>
      </c>
      <c r="AW908" t="n">
        <v>2.0055</v>
      </c>
      <c r="AX908" t="n">
        <v>1.9795</v>
      </c>
      <c r="AY908" t="n">
        <v>1.9693</v>
      </c>
      <c r="AZ908" t="n">
        <v>1.9747</v>
      </c>
      <c r="BA908" t="n">
        <v>1.992</v>
      </c>
      <c r="BB908" t="n">
        <v>2.1582</v>
      </c>
      <c r="BC908" t="n">
        <v>2.1627</v>
      </c>
      <c r="BD908" t="n">
        <v>2.155</v>
      </c>
      <c r="BE908" t="n">
        <v>2.1385</v>
      </c>
      <c r="BF908" t="n">
        <v>2.117</v>
      </c>
      <c r="BG908" t="n">
        <v>2.0891</v>
      </c>
      <c r="BH908" t="n">
        <v>1.9438</v>
      </c>
      <c r="BI908" t="n">
        <v>1.9141</v>
      </c>
      <c r="BJ908" t="n">
        <v>1.8974</v>
      </c>
      <c r="BK908" t="n">
        <v>1.8947</v>
      </c>
      <c r="BL908" t="n">
        <v>1.9033</v>
      </c>
      <c r="BM908" t="n">
        <v>1.9219</v>
      </c>
      <c r="BN908" t="n">
        <v>2.11</v>
      </c>
      <c r="BO908" t="n">
        <v>2.1187</v>
      </c>
      <c r="BP908" t="n">
        <v>2.1161</v>
      </c>
      <c r="BQ908" t="n">
        <v>2.0979</v>
      </c>
      <c r="BR908" t="n">
        <v>2.0756</v>
      </c>
      <c r="BS908" t="n">
        <v>2.0391</v>
      </c>
      <c r="BT908" t="n">
        <v>1.9023</v>
      </c>
      <c r="BU908" t="n">
        <v>1.8701</v>
      </c>
      <c r="BV908" t="n">
        <v>1.8517</v>
      </c>
      <c r="BW908" t="n">
        <v>1.8504</v>
      </c>
      <c r="BX908" t="n">
        <v>1.8651</v>
      </c>
      <c r="BY908" t="n">
        <v>1.8857</v>
      </c>
      <c r="BZ908" t="n">
        <v>2.0761</v>
      </c>
      <c r="CA908" t="n">
        <v>2.0944</v>
      </c>
      <c r="CB908" t="n">
        <v>2.0922</v>
      </c>
      <c r="CC908" t="n">
        <v>2.0807</v>
      </c>
      <c r="CD908" t="n">
        <v>2.0638</v>
      </c>
      <c r="CE908" t="n">
        <v>2.0288</v>
      </c>
      <c r="CF908" t="n">
        <v>1.9008</v>
      </c>
      <c r="CG908" t="n">
        <v>1.8686</v>
      </c>
      <c r="CH908" t="n">
        <v>1.851</v>
      </c>
      <c r="CI908" t="n">
        <v>1.8474</v>
      </c>
    </row>
    <row r="909">
      <c r="A909" s="1112" t="n">
        <v>45560</v>
      </c>
      <c r="B909" s="63" t="n">
        <v>194695</v>
      </c>
      <c r="AV909" t="n">
        <v>1.9999</v>
      </c>
      <c r="AW909" t="n">
        <v>1.9742</v>
      </c>
      <c r="AX909" t="n">
        <v>1.9485</v>
      </c>
      <c r="AY909" t="n">
        <v>1.9388</v>
      </c>
      <c r="AZ909" t="n">
        <v>1.9451</v>
      </c>
      <c r="BA909" t="n">
        <v>1.964</v>
      </c>
      <c r="BB909" t="n">
        <v>2.1305</v>
      </c>
      <c r="BC909" t="n">
        <v>2.1352</v>
      </c>
      <c r="BD909" t="n">
        <v>2.1283</v>
      </c>
      <c r="BE909" t="n">
        <v>2.113</v>
      </c>
      <c r="BF909" t="n">
        <v>2.0924</v>
      </c>
      <c r="BG909" t="n">
        <v>2.0645</v>
      </c>
      <c r="BH909" t="n">
        <v>1.9168</v>
      </c>
      <c r="BI909" t="n">
        <v>1.8864</v>
      </c>
      <c r="BJ909" t="n">
        <v>1.8692</v>
      </c>
      <c r="BK909" t="n">
        <v>1.8661</v>
      </c>
      <c r="BL909" t="n">
        <v>1.8747</v>
      </c>
      <c r="BM909" t="n">
        <v>1.8934</v>
      </c>
      <c r="BN909" t="n">
        <v>2.0815</v>
      </c>
      <c r="BO909" t="n">
        <v>2.0903</v>
      </c>
      <c r="BP909" t="n">
        <v>2.0877</v>
      </c>
      <c r="BQ909" t="n">
        <v>2.0696</v>
      </c>
      <c r="BR909" t="n">
        <v>2.0473</v>
      </c>
      <c r="BS909" t="n">
        <v>2.0109</v>
      </c>
      <c r="BT909" t="n">
        <v>1.8741</v>
      </c>
      <c r="BU909" t="n">
        <v>1.842</v>
      </c>
      <c r="BV909" t="n">
        <v>1.8236</v>
      </c>
      <c r="BW909" t="n">
        <v>1.8224</v>
      </c>
      <c r="BX909" t="n">
        <v>1.8371</v>
      </c>
      <c r="BY909" t="n">
        <v>1.8578</v>
      </c>
      <c r="BZ909" t="n">
        <v>2.0482</v>
      </c>
      <c r="CA909" t="n">
        <v>2.0666</v>
      </c>
      <c r="CB909" t="n">
        <v>2.0644</v>
      </c>
      <c r="CC909" t="n">
        <v>2.053</v>
      </c>
      <c r="CD909" t="n">
        <v>2.0361</v>
      </c>
      <c r="CE909" t="n">
        <v>2.0021</v>
      </c>
      <c r="CF909" t="n">
        <v>1.8741</v>
      </c>
      <c r="CG909" t="n">
        <v>1.8419</v>
      </c>
      <c r="CH909" t="n">
        <v>1.8243</v>
      </c>
      <c r="CI909" t="n">
        <v>1.8207</v>
      </c>
    </row>
    <row r="910">
      <c r="A910" s="1112" t="n">
        <v>45561</v>
      </c>
      <c r="B910" s="63" t="n">
        <v>203314</v>
      </c>
      <c r="AV910" t="n">
        <v>1.9613</v>
      </c>
      <c r="AW910" t="n">
        <v>1.9348</v>
      </c>
      <c r="AX910" t="n">
        <v>1.9081</v>
      </c>
      <c r="AY910" t="n">
        <v>1.8984</v>
      </c>
      <c r="AZ910" t="n">
        <v>1.9052</v>
      </c>
      <c r="BA910" t="n">
        <v>1.9253</v>
      </c>
      <c r="BB910" t="n">
        <v>2.0968</v>
      </c>
      <c r="BC910" t="n">
        <v>2.103</v>
      </c>
      <c r="BD910" t="n">
        <v>2.0973</v>
      </c>
      <c r="BE910" t="n">
        <v>2.0828</v>
      </c>
      <c r="BF910" t="n">
        <v>2.063</v>
      </c>
      <c r="BG910" t="n">
        <v>2.0355</v>
      </c>
      <c r="BH910" t="n">
        <v>1.8878</v>
      </c>
      <c r="BI910" t="n">
        <v>1.859</v>
      </c>
      <c r="BJ910" t="n">
        <v>1.8442</v>
      </c>
      <c r="BK910" t="n">
        <v>1.8421</v>
      </c>
      <c r="BL910" t="n">
        <v>1.8508</v>
      </c>
      <c r="BM910" t="n">
        <v>1.8696</v>
      </c>
      <c r="BN910" t="n">
        <v>2.0573</v>
      </c>
      <c r="BO910" t="n">
        <v>2.0654</v>
      </c>
      <c r="BP910" t="n">
        <v>2.0648</v>
      </c>
      <c r="BQ910" t="n">
        <v>2.0483</v>
      </c>
      <c r="BR910" t="n">
        <v>2.0276</v>
      </c>
      <c r="BS910" t="n">
        <v>1.9928</v>
      </c>
      <c r="BT910" t="n">
        <v>1.8576</v>
      </c>
      <c r="BU910" t="n">
        <v>1.8271</v>
      </c>
      <c r="BV910" t="n">
        <v>1.8103</v>
      </c>
      <c r="BW910" t="n">
        <v>1.8091</v>
      </c>
      <c r="BX910" t="n">
        <v>1.8238</v>
      </c>
      <c r="BY910" t="n">
        <v>1.8445</v>
      </c>
      <c r="BZ910" t="n">
        <v>2.0349</v>
      </c>
      <c r="CA910" t="n">
        <v>2.0533</v>
      </c>
      <c r="CB910" t="n">
        <v>2.0511</v>
      </c>
      <c r="CC910" t="n">
        <v>2.0397</v>
      </c>
      <c r="CD910" t="n">
        <v>2.0228</v>
      </c>
      <c r="CE910" t="n">
        <v>1.9888</v>
      </c>
      <c r="CF910" t="n">
        <v>1.8608</v>
      </c>
      <c r="CG910" t="n">
        <v>1.8286</v>
      </c>
      <c r="CH910" t="n">
        <v>1.811</v>
      </c>
      <c r="CI910" t="n">
        <v>1.8074</v>
      </c>
    </row>
    <row r="911">
      <c r="A911" s="1112" t="n">
        <v>45562</v>
      </c>
      <c r="B911" s="63" t="n">
        <v>185970</v>
      </c>
      <c r="AV911" t="n">
        <v>1.953</v>
      </c>
      <c r="AW911" t="n">
        <v>1.927</v>
      </c>
      <c r="AX911" t="n">
        <v>1.8995</v>
      </c>
      <c r="AY911" t="n">
        <v>1.8916</v>
      </c>
      <c r="AZ911" t="n">
        <v>1.8994</v>
      </c>
      <c r="BA911" t="n">
        <v>1.9201</v>
      </c>
      <c r="BB911" t="n">
        <v>2.0993</v>
      </c>
      <c r="BC911" t="n">
        <v>2.1043</v>
      </c>
      <c r="BD911" t="n">
        <v>2.0979</v>
      </c>
      <c r="BE911" t="n">
        <v>2.0837</v>
      </c>
      <c r="BF911" t="n">
        <v>2.0643</v>
      </c>
      <c r="BG911" t="n">
        <v>2.0372</v>
      </c>
      <c r="BH911" t="n">
        <v>1.8896</v>
      </c>
      <c r="BI911" t="n">
        <v>1.8611</v>
      </c>
      <c r="BJ911" t="n">
        <v>1.8458</v>
      </c>
      <c r="BK911" t="n">
        <v>1.8436</v>
      </c>
      <c r="BL911" t="n">
        <v>1.8523</v>
      </c>
      <c r="BM911" t="n">
        <v>1.8711</v>
      </c>
      <c r="BN911" t="n">
        <v>2.0588</v>
      </c>
      <c r="BO911" t="n">
        <v>2.0669</v>
      </c>
      <c r="BP911" t="n">
        <v>2.0663</v>
      </c>
      <c r="BQ911" t="n">
        <v>2.0498</v>
      </c>
      <c r="BR911" t="n">
        <v>2.0291</v>
      </c>
      <c r="BS911" t="n">
        <v>1.9943</v>
      </c>
      <c r="BT911" t="n">
        <v>1.8591</v>
      </c>
      <c r="BU911" t="n">
        <v>1.8286</v>
      </c>
      <c r="BV911" t="n">
        <v>1.8118</v>
      </c>
      <c r="BW911" t="n">
        <v>1.8106</v>
      </c>
      <c r="BX911" t="n">
        <v>1.8253</v>
      </c>
      <c r="BY911" t="n">
        <v>1.846</v>
      </c>
      <c r="BZ911" t="n">
        <v>2.0364</v>
      </c>
      <c r="CA911" t="n">
        <v>2.0548</v>
      </c>
      <c r="CB911" t="n">
        <v>2.0526</v>
      </c>
      <c r="CC911" t="n">
        <v>2.0412</v>
      </c>
      <c r="CD911" t="n">
        <v>2.0243</v>
      </c>
      <c r="CE911" t="n">
        <v>1.9903</v>
      </c>
      <c r="CF911" t="n">
        <v>1.8623</v>
      </c>
      <c r="CG911" t="n">
        <v>1.8301</v>
      </c>
      <c r="CH911" t="n">
        <v>1.8125</v>
      </c>
      <c r="CI911" t="n">
        <v>1.8089</v>
      </c>
    </row>
    <row r="912">
      <c r="A912" s="1112" t="n">
        <v>45565</v>
      </c>
      <c r="B912" s="63" t="n">
        <v>141975</v>
      </c>
      <c r="AV912" s="28" t="n">
        <v>1.9621</v>
      </c>
      <c r="AW912" t="n">
        <v>1.9351</v>
      </c>
      <c r="AX912" t="n">
        <v>1.9062</v>
      </c>
      <c r="AY912" t="n">
        <v>1.8973</v>
      </c>
      <c r="AZ912" t="n">
        <v>1.9049</v>
      </c>
      <c r="BA912" t="n">
        <v>1.9261</v>
      </c>
      <c r="BB912" t="n">
        <v>2.1072</v>
      </c>
      <c r="BC912" t="n">
        <v>2.1129</v>
      </c>
      <c r="BD912" t="n">
        <v>2.1069</v>
      </c>
      <c r="BE912" t="n">
        <v>2.0921</v>
      </c>
      <c r="BF912" t="n">
        <v>2.0718</v>
      </c>
      <c r="BG912" t="n">
        <v>2.0442</v>
      </c>
      <c r="BH912" t="n">
        <v>1.8958</v>
      </c>
      <c r="BI912" t="n">
        <v>1.8667</v>
      </c>
      <c r="BJ912" t="n">
        <v>1.8509</v>
      </c>
      <c r="BK912" t="n">
        <v>1.8486</v>
      </c>
      <c r="BL912" t="n">
        <v>1.8572</v>
      </c>
      <c r="BM912" t="n">
        <v>1.8762</v>
      </c>
      <c r="BN912" t="n">
        <v>2.0641</v>
      </c>
      <c r="BO912" t="n">
        <v>2.0724</v>
      </c>
      <c r="BP912" t="n">
        <v>2.0718</v>
      </c>
      <c r="BQ912" t="n">
        <v>2.0553</v>
      </c>
      <c r="BR912" t="n">
        <v>2.0346</v>
      </c>
      <c r="BS912" t="n">
        <v>1.9998</v>
      </c>
      <c r="BT912" t="n">
        <v>1.8646</v>
      </c>
      <c r="BU912" t="n">
        <v>1.8341</v>
      </c>
      <c r="BV912" t="n">
        <v>1.8173</v>
      </c>
      <c r="BW912" t="n">
        <v>1.8161</v>
      </c>
      <c r="BX912" t="n">
        <v>1.8308</v>
      </c>
      <c r="BY912" t="n">
        <v>1.8515</v>
      </c>
      <c r="BZ912" t="n">
        <v>2.0419</v>
      </c>
      <c r="CA912" t="n">
        <v>2.0603</v>
      </c>
      <c r="CB912" t="n">
        <v>2.0581</v>
      </c>
      <c r="CC912" t="n">
        <v>2.0467</v>
      </c>
      <c r="CD912" t="n">
        <v>2.0298</v>
      </c>
      <c r="CE912" t="n">
        <v>1.9958</v>
      </c>
      <c r="CF912" t="n">
        <v>1.8678</v>
      </c>
      <c r="CG912" t="n">
        <v>1.8356</v>
      </c>
      <c r="CH912" t="n">
        <v>1.818</v>
      </c>
      <c r="CI912" t="n">
        <v>1.8144</v>
      </c>
    </row>
    <row r="913">
      <c r="A913" s="1112" t="n">
        <v>45566</v>
      </c>
      <c r="B913" s="63" t="n">
        <v>201317</v>
      </c>
      <c r="AW913" t="n">
        <v>1.9666</v>
      </c>
      <c r="AX913" t="n">
        <v>1.9414</v>
      </c>
      <c r="AY913" t="n">
        <v>1.9348</v>
      </c>
      <c r="AZ913" t="n">
        <v>1.9428</v>
      </c>
      <c r="BA913" t="n">
        <v>1.9625</v>
      </c>
      <c r="BB913" t="n">
        <v>2.1493</v>
      </c>
      <c r="BC913" t="n">
        <v>2.1544</v>
      </c>
      <c r="BD913" t="n">
        <v>2.148</v>
      </c>
      <c r="BE913" t="n">
        <v>2.1341</v>
      </c>
      <c r="BF913" t="n">
        <v>2.114</v>
      </c>
      <c r="BG913" t="n">
        <v>2.0863</v>
      </c>
      <c r="BH913" t="n">
        <v>1.9377</v>
      </c>
      <c r="BI913" t="n">
        <v>1.9075</v>
      </c>
      <c r="BJ913" t="n">
        <v>1.8903</v>
      </c>
      <c r="BK913" t="n">
        <v>1.8874</v>
      </c>
      <c r="BL913" t="n">
        <v>1.8962</v>
      </c>
      <c r="BM913" t="n">
        <v>1.9153</v>
      </c>
      <c r="BN913" t="n">
        <v>2.1034</v>
      </c>
      <c r="BO913" t="n">
        <v>2.1118</v>
      </c>
      <c r="BP913" t="n">
        <v>2.1112</v>
      </c>
      <c r="BQ913" t="n">
        <v>2.0947</v>
      </c>
      <c r="BR913" t="n">
        <v>2.074</v>
      </c>
      <c r="BS913" t="n">
        <v>2.0392</v>
      </c>
      <c r="BT913" t="n">
        <v>1.904</v>
      </c>
      <c r="BU913" t="n">
        <v>1.8735</v>
      </c>
      <c r="BV913" t="n">
        <v>1.8567</v>
      </c>
      <c r="BW913" t="n">
        <v>1.8555</v>
      </c>
      <c r="BX913" t="n">
        <v>1.8702</v>
      </c>
      <c r="BY913" t="n">
        <v>1.8909</v>
      </c>
      <c r="BZ913" t="n">
        <v>2.0813</v>
      </c>
      <c r="CA913" t="n">
        <v>2.0997</v>
      </c>
      <c r="CB913" t="n">
        <v>2.0975</v>
      </c>
      <c r="CC913" t="n">
        <v>2.0861</v>
      </c>
      <c r="CD913" t="n">
        <v>2.0692</v>
      </c>
      <c r="CE913" t="n">
        <v>2.0352</v>
      </c>
      <c r="CF913" t="n">
        <v>1.9072</v>
      </c>
      <c r="CG913" t="n">
        <v>1.875</v>
      </c>
      <c r="CH913" t="n">
        <v>1.8574</v>
      </c>
      <c r="CI913" t="n">
        <v>1.8538</v>
      </c>
    </row>
    <row r="914">
      <c r="A914" s="1112" t="n">
        <v>45567</v>
      </c>
      <c r="B914" s="63" t="n">
        <v>157756</v>
      </c>
      <c r="AW914" t="n">
        <v>1.9859</v>
      </c>
      <c r="AX914" t="n">
        <v>1.9583</v>
      </c>
      <c r="AY914" t="n">
        <v>1.9503</v>
      </c>
      <c r="AZ914" t="n">
        <v>1.9569</v>
      </c>
      <c r="BA914" t="n">
        <v>1.9761</v>
      </c>
      <c r="BB914" t="n">
        <v>2.1617</v>
      </c>
      <c r="BC914" t="n">
        <v>2.1664</v>
      </c>
      <c r="BD914" t="n">
        <v>2.1594</v>
      </c>
      <c r="BE914" t="n">
        <v>2.1451</v>
      </c>
      <c r="BF914" t="n">
        <v>2.1247</v>
      </c>
      <c r="BG914" t="n">
        <v>2.0969</v>
      </c>
      <c r="BH914" t="n">
        <v>1.9492</v>
      </c>
      <c r="BI914" t="n">
        <v>1.9184</v>
      </c>
      <c r="BJ914" t="n">
        <v>1.9009</v>
      </c>
      <c r="BK914" t="n">
        <v>1.8976</v>
      </c>
      <c r="BL914" t="n">
        <v>1.9065</v>
      </c>
      <c r="BM914" t="n">
        <v>1.9257</v>
      </c>
      <c r="BN914" t="n">
        <v>2.1138</v>
      </c>
      <c r="BO914" t="n">
        <v>2.1223</v>
      </c>
      <c r="BP914" t="n">
        <v>2.1217</v>
      </c>
      <c r="BQ914" t="n">
        <v>2.1052</v>
      </c>
      <c r="BR914" t="n">
        <v>2.0845</v>
      </c>
      <c r="BS914" t="n">
        <v>2.0497</v>
      </c>
      <c r="BT914" t="n">
        <v>1.9145</v>
      </c>
      <c r="BU914" t="n">
        <v>1.884</v>
      </c>
      <c r="BV914" t="n">
        <v>1.8672</v>
      </c>
      <c r="BW914" t="n">
        <v>1.866</v>
      </c>
      <c r="BX914" t="n">
        <v>1.8807</v>
      </c>
      <c r="BY914" t="n">
        <v>1.9015</v>
      </c>
      <c r="BZ914" t="n">
        <v>2.0919</v>
      </c>
      <c r="CA914" t="n">
        <v>2.1103</v>
      </c>
      <c r="CB914" t="n">
        <v>2.1081</v>
      </c>
      <c r="CC914" t="n">
        <v>2.0967</v>
      </c>
      <c r="CD914" t="n">
        <v>2.0798</v>
      </c>
      <c r="CE914" t="n">
        <v>2.0458</v>
      </c>
      <c r="CF914" t="n">
        <v>1.9178</v>
      </c>
      <c r="CG914" t="n">
        <v>1.8856</v>
      </c>
      <c r="CH914" t="n">
        <v>1.868</v>
      </c>
      <c r="CI914" t="n">
        <v>1.8644</v>
      </c>
    </row>
    <row r="915">
      <c r="A915" s="1112" t="n">
        <v>45568</v>
      </c>
      <c r="B915" s="63" t="n">
        <v>209874</v>
      </c>
      <c r="AW915" t="n">
        <v>2.0926</v>
      </c>
      <c r="AX915" t="n">
        <v>2.0615</v>
      </c>
      <c r="AY915" t="n">
        <v>2.0489</v>
      </c>
      <c r="AZ915" t="n">
        <v>2.0527</v>
      </c>
      <c r="BA915" t="n">
        <v>2.0701</v>
      </c>
      <c r="BB915" t="n">
        <v>2.2515</v>
      </c>
      <c r="BC915" t="n">
        <v>2.2547</v>
      </c>
      <c r="BD915" t="n">
        <v>2.2456</v>
      </c>
      <c r="BE915" t="n">
        <v>2.229</v>
      </c>
      <c r="BF915" t="n">
        <v>2.2062</v>
      </c>
      <c r="BG915" t="n">
        <v>2.1763</v>
      </c>
      <c r="BH915" t="n">
        <v>2.0262</v>
      </c>
      <c r="BI915" t="n">
        <v>1.9923</v>
      </c>
      <c r="BJ915" t="n">
        <v>1.9722</v>
      </c>
      <c r="BK915" t="n">
        <v>1.9672</v>
      </c>
      <c r="BL915" t="n">
        <v>1.9756</v>
      </c>
      <c r="BM915" t="n">
        <v>1.9943</v>
      </c>
      <c r="BN915" t="n">
        <v>2.1824</v>
      </c>
      <c r="BO915" t="n">
        <v>2.1899</v>
      </c>
      <c r="BP915" t="n">
        <v>2.1888</v>
      </c>
      <c r="BQ915" t="n">
        <v>2.1717</v>
      </c>
      <c r="BR915" t="n">
        <v>2.1505</v>
      </c>
      <c r="BS915" t="n">
        <v>2.1152</v>
      </c>
      <c r="BT915" t="n">
        <v>1.9795</v>
      </c>
      <c r="BU915" t="n">
        <v>1.9485</v>
      </c>
      <c r="BV915" t="n">
        <v>1.9288</v>
      </c>
      <c r="BW915" t="n">
        <v>1.9276</v>
      </c>
      <c r="BX915" t="n">
        <v>1.9423</v>
      </c>
      <c r="BY915" t="n">
        <v>1.9631</v>
      </c>
      <c r="BZ915" t="n">
        <v>2.1535</v>
      </c>
      <c r="CA915" t="n">
        <v>2.1719</v>
      </c>
      <c r="CB915" t="n">
        <v>2.1697</v>
      </c>
      <c r="CC915" t="n">
        <v>2.1583</v>
      </c>
      <c r="CD915" t="n">
        <v>2.1414</v>
      </c>
      <c r="CE915" t="n">
        <v>2.1074</v>
      </c>
      <c r="CF915" t="n">
        <v>1.9794</v>
      </c>
      <c r="CG915" t="n">
        <v>1.9472</v>
      </c>
      <c r="CH915" t="n">
        <v>1.9296</v>
      </c>
      <c r="CI915" t="n">
        <v>1.926</v>
      </c>
    </row>
    <row r="916">
      <c r="A916" s="1112" t="n">
        <v>45569</v>
      </c>
      <c r="B916" s="63" t="n">
        <v>200420</v>
      </c>
      <c r="AW916" t="n">
        <v>2.0958</v>
      </c>
      <c r="AX916" t="n">
        <v>2.0686</v>
      </c>
      <c r="AY916" t="n">
        <v>2.0555</v>
      </c>
      <c r="AZ916" t="n">
        <v>2.0587</v>
      </c>
      <c r="BA916" t="n">
        <v>2.0757</v>
      </c>
      <c r="BB916" t="n">
        <v>2.2541</v>
      </c>
      <c r="BC916" t="n">
        <v>2.2571</v>
      </c>
      <c r="BD916" t="n">
        <v>2.2479</v>
      </c>
      <c r="BE916" t="n">
        <v>2.2314</v>
      </c>
      <c r="BF916" t="n">
        <v>2.2099</v>
      </c>
      <c r="BG916" t="n">
        <v>2.1814</v>
      </c>
      <c r="BH916" t="n">
        <v>2.0292</v>
      </c>
      <c r="BI916" t="n">
        <v>1.9942</v>
      </c>
      <c r="BJ916" t="n">
        <v>1.9722</v>
      </c>
      <c r="BK916" t="n">
        <v>1.9658</v>
      </c>
      <c r="BL916" t="n">
        <v>1.9739</v>
      </c>
      <c r="BM916" t="n">
        <v>1.9934</v>
      </c>
      <c r="BN916" t="n">
        <v>2.1824</v>
      </c>
      <c r="BO916" t="n">
        <v>2.1893</v>
      </c>
      <c r="BP916" t="n">
        <v>2.1876</v>
      </c>
      <c r="BQ916" t="n">
        <v>2.17</v>
      </c>
      <c r="BR916" t="n">
        <v>2.1482</v>
      </c>
      <c r="BS916" t="n">
        <v>2.1123</v>
      </c>
      <c r="BT916" t="n">
        <v>1.976</v>
      </c>
      <c r="BU916" t="n">
        <v>1.9445</v>
      </c>
      <c r="BV916" t="n">
        <v>1.923</v>
      </c>
      <c r="BW916" t="n">
        <v>1.9218</v>
      </c>
      <c r="BX916" t="n">
        <v>1.9365</v>
      </c>
      <c r="BY916" t="n">
        <v>1.9573</v>
      </c>
      <c r="BZ916" t="n">
        <v>2.1477</v>
      </c>
      <c r="CA916" t="n">
        <v>2.1661</v>
      </c>
      <c r="CB916" t="n">
        <v>2.1639</v>
      </c>
      <c r="CC916" t="n">
        <v>2.1525</v>
      </c>
      <c r="CD916" t="n">
        <v>2.1356</v>
      </c>
      <c r="CE916" t="n">
        <v>2.1016</v>
      </c>
      <c r="CF916" t="n">
        <v>1.9736</v>
      </c>
      <c r="CG916" t="n">
        <v>1.9414</v>
      </c>
      <c r="CH916" t="n">
        <v>1.9238</v>
      </c>
      <c r="CI916" t="n">
        <v>1.9202</v>
      </c>
    </row>
    <row r="917">
      <c r="A917" s="1112" t="n">
        <v>45572</v>
      </c>
      <c r="B917" s="63" t="n">
        <v>204736</v>
      </c>
      <c r="AW917" t="n">
        <v>2.1538</v>
      </c>
      <c r="AX917" t="n">
        <v>2.1303</v>
      </c>
      <c r="AY917" t="n">
        <v>2.1183</v>
      </c>
      <c r="AZ917" t="n">
        <v>2.1221</v>
      </c>
      <c r="BA917" t="n">
        <v>2.1388</v>
      </c>
      <c r="BB917" t="n">
        <v>2.3188</v>
      </c>
      <c r="BC917" t="n">
        <v>2.3187</v>
      </c>
      <c r="BD917" t="n">
        <v>2.3074</v>
      </c>
      <c r="BE917" t="n">
        <v>2.2899</v>
      </c>
      <c r="BF917" t="n">
        <v>2.2685</v>
      </c>
      <c r="BG917" t="n">
        <v>2.2409</v>
      </c>
      <c r="BH917" t="n">
        <v>2.0897</v>
      </c>
      <c r="BI917" t="n">
        <v>2.0556</v>
      </c>
      <c r="BJ917" t="n">
        <v>2.0363</v>
      </c>
      <c r="BK917" t="n">
        <v>2.031</v>
      </c>
      <c r="BL917" t="n">
        <v>2.039</v>
      </c>
      <c r="BM917" t="n">
        <v>2.0582</v>
      </c>
      <c r="BN917" t="n">
        <v>2.2457</v>
      </c>
      <c r="BO917" t="n">
        <v>2.2511</v>
      </c>
      <c r="BP917" t="n">
        <v>2.2478</v>
      </c>
      <c r="BQ917" t="n">
        <v>2.2295</v>
      </c>
      <c r="BR917" t="n">
        <v>2.2069</v>
      </c>
      <c r="BS917" t="n">
        <v>2.1703</v>
      </c>
      <c r="BT917" t="n">
        <v>2.0333</v>
      </c>
      <c r="BU917" t="n">
        <v>2.001</v>
      </c>
      <c r="BV917" t="n">
        <v>1.9788</v>
      </c>
      <c r="BW917" t="n">
        <v>1.9782</v>
      </c>
      <c r="BX917" t="n">
        <v>1.9935</v>
      </c>
      <c r="BY917" t="n">
        <v>2.015</v>
      </c>
      <c r="BZ917" t="n">
        <v>2.206</v>
      </c>
      <c r="CA917" t="n">
        <v>2.225</v>
      </c>
      <c r="CB917" t="n">
        <v>2.2234</v>
      </c>
      <c r="CC917" t="n">
        <v>2.2127</v>
      </c>
      <c r="CD917" t="n">
        <v>2.1964</v>
      </c>
      <c r="CE917" t="n">
        <v>2.163</v>
      </c>
      <c r="CF917" t="n">
        <v>2.035</v>
      </c>
      <c r="CG917" t="n">
        <v>2.0028</v>
      </c>
      <c r="CH917" t="n">
        <v>1.9852</v>
      </c>
      <c r="CI917" t="n">
        <v>1.9816</v>
      </c>
    </row>
    <row r="918">
      <c r="A918" s="1112" t="n">
        <v>45573</v>
      </c>
      <c r="B918" s="63" t="n">
        <v>188167</v>
      </c>
      <c r="AW918" t="n">
        <v>2.0681</v>
      </c>
      <c r="AX918" t="n">
        <v>2.0467</v>
      </c>
      <c r="AY918" t="n">
        <v>2.0359</v>
      </c>
      <c r="AZ918" t="n">
        <v>2.0404</v>
      </c>
      <c r="BA918" t="n">
        <v>2.0571</v>
      </c>
      <c r="BB918" t="n">
        <v>2.2388</v>
      </c>
      <c r="BC918" t="n">
        <v>2.2414</v>
      </c>
      <c r="BD918" t="n">
        <v>2.2324</v>
      </c>
      <c r="BE918" t="n">
        <v>2.2168</v>
      </c>
      <c r="BF918" t="n">
        <v>2.1973</v>
      </c>
      <c r="BG918" t="n">
        <v>2.1718</v>
      </c>
      <c r="BH918" t="n">
        <v>2.0259</v>
      </c>
      <c r="BI918" t="n">
        <v>1.9964</v>
      </c>
      <c r="BJ918" t="n">
        <v>1.9814</v>
      </c>
      <c r="BK918" t="n">
        <v>1.9781</v>
      </c>
      <c r="BL918" t="n">
        <v>1.9862</v>
      </c>
      <c r="BM918" t="n">
        <v>2.0054</v>
      </c>
      <c r="BN918" t="n">
        <v>2.1931</v>
      </c>
      <c r="BO918" t="n">
        <v>2.1986</v>
      </c>
      <c r="BP918" t="n">
        <v>2.1954</v>
      </c>
      <c r="BQ918" t="n">
        <v>2.1771</v>
      </c>
      <c r="BR918" t="n">
        <v>2.1546</v>
      </c>
      <c r="BS918" t="n">
        <v>2.1181</v>
      </c>
      <c r="BT918" t="n">
        <v>1.9812</v>
      </c>
      <c r="BU918" t="n">
        <v>1.949</v>
      </c>
      <c r="BV918" t="n">
        <v>1.9269</v>
      </c>
      <c r="BW918" t="n">
        <v>1.9263</v>
      </c>
      <c r="BX918" t="n">
        <v>1.9416</v>
      </c>
      <c r="BY918" t="n">
        <v>1.9631</v>
      </c>
      <c r="BZ918" t="n">
        <v>2.1541</v>
      </c>
      <c r="CA918" t="n">
        <v>2.1731</v>
      </c>
      <c r="CB918" t="n">
        <v>2.1715</v>
      </c>
      <c r="CC918" t="n">
        <v>2.1608</v>
      </c>
      <c r="CD918" t="n">
        <v>2.1445</v>
      </c>
      <c r="CE918" t="n">
        <v>2.1111</v>
      </c>
      <c r="CF918" t="n">
        <v>1.9831</v>
      </c>
      <c r="CG918" t="n">
        <v>1.9509</v>
      </c>
      <c r="CH918" t="n">
        <v>1.9333</v>
      </c>
      <c r="CI918" t="n">
        <v>1.9297</v>
      </c>
    </row>
    <row r="919">
      <c r="A919" s="1112" t="n">
        <v>45574</v>
      </c>
      <c r="B919" s="63" t="n">
        <v>181551</v>
      </c>
      <c r="AW919" t="n">
        <v>2.0664</v>
      </c>
      <c r="AX919" t="n">
        <v>2.0404</v>
      </c>
      <c r="AY919" t="n">
        <v>2.0282</v>
      </c>
      <c r="AZ919" t="n">
        <v>2.031</v>
      </c>
      <c r="BA919" t="n">
        <v>2.0461</v>
      </c>
      <c r="BB919" t="n">
        <v>2.2298</v>
      </c>
      <c r="BC919" t="n">
        <v>2.231</v>
      </c>
      <c r="BD919" t="n">
        <v>2.2208</v>
      </c>
      <c r="BE919" t="n">
        <v>2.2043</v>
      </c>
      <c r="BF919" t="n">
        <v>2.1839</v>
      </c>
      <c r="BG919" t="n">
        <v>2.1578</v>
      </c>
      <c r="BH919" t="n">
        <v>2.0118</v>
      </c>
      <c r="BI919" t="n">
        <v>1.9816</v>
      </c>
      <c r="BJ919" t="n">
        <v>1.9657</v>
      </c>
      <c r="BK919" t="n">
        <v>1.9621</v>
      </c>
      <c r="BL919" t="n">
        <v>1.9702</v>
      </c>
      <c r="BM919" t="n">
        <v>1.9894</v>
      </c>
      <c r="BN919" t="n">
        <v>2.1771</v>
      </c>
      <c r="BO919" t="n">
        <v>2.1826</v>
      </c>
      <c r="BP919" t="n">
        <v>2.1794</v>
      </c>
      <c r="BQ919" t="n">
        <v>2.1611</v>
      </c>
      <c r="BR919" t="n">
        <v>2.1386</v>
      </c>
      <c r="BS919" t="n">
        <v>2.1021</v>
      </c>
      <c r="BT919" t="n">
        <v>1.9652</v>
      </c>
      <c r="BU919" t="n">
        <v>1.933</v>
      </c>
      <c r="BV919" t="n">
        <v>1.9109</v>
      </c>
      <c r="BW919" t="n">
        <v>1.9103</v>
      </c>
      <c r="BX919" t="n">
        <v>1.9256</v>
      </c>
      <c r="BY919" t="n">
        <v>1.9471</v>
      </c>
      <c r="BZ919" t="n">
        <v>2.1381</v>
      </c>
      <c r="CA919" t="n">
        <v>2.1571</v>
      </c>
      <c r="CB919" t="n">
        <v>2.1555</v>
      </c>
      <c r="CC919" t="n">
        <v>2.1448</v>
      </c>
      <c r="CD919" t="n">
        <v>2.1285</v>
      </c>
      <c r="CE919" t="n">
        <v>2.0951</v>
      </c>
      <c r="CF919" t="n">
        <v>1.9671</v>
      </c>
      <c r="CG919" t="n">
        <v>1.9349</v>
      </c>
      <c r="CH919" t="n">
        <v>1.9173</v>
      </c>
      <c r="CI919" t="n">
        <v>1.9137</v>
      </c>
    </row>
    <row r="920">
      <c r="A920" s="1112" t="n">
        <v>45575</v>
      </c>
      <c r="B920" s="63" t="n">
        <v>198630</v>
      </c>
      <c r="AW920" t="n">
        <v>2.1509</v>
      </c>
      <c r="AX920" t="n">
        <v>2.1214</v>
      </c>
      <c r="AY920" t="n">
        <v>2.1046</v>
      </c>
      <c r="AZ920" t="n">
        <v>2.1058</v>
      </c>
      <c r="BA920" t="n">
        <v>2.1183</v>
      </c>
      <c r="BB920" t="n">
        <v>2.2968</v>
      </c>
      <c r="BC920" t="n">
        <v>2.2949</v>
      </c>
      <c r="BD920" t="n">
        <v>2.2815</v>
      </c>
      <c r="BE920" t="n">
        <v>2.262</v>
      </c>
      <c r="BF920" t="n">
        <v>2.239</v>
      </c>
      <c r="BG920" t="n">
        <v>2.2112</v>
      </c>
      <c r="BH920" t="n">
        <v>2.0568</v>
      </c>
      <c r="BI920" t="n">
        <v>2.024</v>
      </c>
      <c r="BJ920" t="n">
        <v>2.0049</v>
      </c>
      <c r="BK920" t="n">
        <v>2</v>
      </c>
      <c r="BL920" t="n">
        <v>2.0081</v>
      </c>
      <c r="BM920" t="n">
        <v>2.0272</v>
      </c>
      <c r="BN920" t="n">
        <v>2.2143</v>
      </c>
      <c r="BO920" t="n">
        <v>2.2192</v>
      </c>
      <c r="BP920" t="n">
        <v>2.2154</v>
      </c>
      <c r="BQ920" t="n">
        <v>2.1965</v>
      </c>
      <c r="BR920" t="n">
        <v>2.1735</v>
      </c>
      <c r="BS920" t="n">
        <v>2.1364</v>
      </c>
      <c r="BT920" t="n">
        <v>1.9989</v>
      </c>
      <c r="BU920" t="n">
        <v>1.9661</v>
      </c>
      <c r="BV920" t="n">
        <v>1.9434</v>
      </c>
      <c r="BW920" t="n">
        <v>1.9429</v>
      </c>
      <c r="BX920" t="n">
        <v>1.9582</v>
      </c>
      <c r="BY920" t="n">
        <v>1.9798</v>
      </c>
      <c r="BZ920" t="n">
        <v>2.1709</v>
      </c>
      <c r="CA920" t="n">
        <v>2.1899</v>
      </c>
      <c r="CB920" t="n">
        <v>2.1884</v>
      </c>
      <c r="CC920" t="n">
        <v>2.1778</v>
      </c>
      <c r="CD920" t="n">
        <v>2.1615</v>
      </c>
      <c r="CE920" t="n">
        <v>2.1282</v>
      </c>
      <c r="CF920" t="n">
        <v>2.0002</v>
      </c>
      <c r="CG920" t="n">
        <v>1.968</v>
      </c>
      <c r="CH920" t="n">
        <v>1.9504</v>
      </c>
      <c r="CI920" t="n">
        <v>1.9468</v>
      </c>
    </row>
    <row r="921">
      <c r="A921" s="1112" t="n">
        <v>45576</v>
      </c>
      <c r="B921" s="63" t="n">
        <v>170235</v>
      </c>
      <c r="AW921" t="n">
        <v>2.1516</v>
      </c>
      <c r="AX921" t="n">
        <v>2.1231</v>
      </c>
      <c r="AY921" t="n">
        <v>2.1042</v>
      </c>
      <c r="AZ921" t="n">
        <v>2.1047</v>
      </c>
      <c r="BA921" t="n">
        <v>2.116</v>
      </c>
      <c r="BB921" t="n">
        <v>2.2913</v>
      </c>
      <c r="BC921" t="n">
        <v>2.2906</v>
      </c>
      <c r="BD921" t="n">
        <v>2.2785</v>
      </c>
      <c r="BE921" t="n">
        <v>2.2602</v>
      </c>
      <c r="BF921" t="n">
        <v>2.2379</v>
      </c>
      <c r="BG921" t="n">
        <v>2.2105</v>
      </c>
      <c r="BH921" t="n">
        <v>2.0585</v>
      </c>
      <c r="BI921" t="n">
        <v>2.0261</v>
      </c>
      <c r="BJ921" t="n">
        <v>2.0072</v>
      </c>
      <c r="BK921" t="n">
        <v>2.0019</v>
      </c>
      <c r="BL921" t="n">
        <v>2.01</v>
      </c>
      <c r="BM921" t="n">
        <v>2.0291</v>
      </c>
      <c r="BN921" t="n">
        <v>2.2162</v>
      </c>
      <c r="BO921" t="n">
        <v>2.2211</v>
      </c>
      <c r="BP921" t="n">
        <v>2.2173</v>
      </c>
      <c r="BQ921" t="n">
        <v>2.1984</v>
      </c>
      <c r="BR921" t="n">
        <v>2.1754</v>
      </c>
      <c r="BS921" t="n">
        <v>2.1383</v>
      </c>
      <c r="BT921" t="n">
        <v>2.0008</v>
      </c>
      <c r="BU921" t="n">
        <v>1.968</v>
      </c>
      <c r="BV921" t="n">
        <v>1.9453</v>
      </c>
      <c r="BW921" t="n">
        <v>1.9448</v>
      </c>
      <c r="BX921" t="n">
        <v>1.9601</v>
      </c>
      <c r="BY921" t="n">
        <v>1.9817</v>
      </c>
      <c r="BZ921" t="n">
        <v>2.1728</v>
      </c>
      <c r="CA921" t="n">
        <v>2.1918</v>
      </c>
      <c r="CB921" t="n">
        <v>2.1903</v>
      </c>
      <c r="CC921" t="n">
        <v>2.1797</v>
      </c>
      <c r="CD921" t="n">
        <v>2.1634</v>
      </c>
      <c r="CE921" t="n">
        <v>2.1301</v>
      </c>
      <c r="CF921" t="n">
        <v>2.0021</v>
      </c>
      <c r="CG921" t="n">
        <v>1.9699</v>
      </c>
      <c r="CH921" t="n">
        <v>1.9523</v>
      </c>
      <c r="CI921" t="n">
        <v>1.9487</v>
      </c>
    </row>
    <row r="922">
      <c r="A922" s="1112" t="n">
        <v>45579</v>
      </c>
      <c r="B922" s="63" t="n">
        <v>117815</v>
      </c>
      <c r="AW922" t="n">
        <v>2.1086</v>
      </c>
      <c r="AX922" t="n">
        <v>2.0798</v>
      </c>
      <c r="AY922" t="n">
        <v>2.0622</v>
      </c>
      <c r="AZ922" t="n">
        <v>2.0648</v>
      </c>
      <c r="BA922" t="n">
        <v>2.0786</v>
      </c>
      <c r="BB922" t="n">
        <v>2.2507</v>
      </c>
      <c r="BC922" t="n">
        <v>2.2504</v>
      </c>
      <c r="BD922" t="n">
        <v>2.2382</v>
      </c>
      <c r="BE922" t="n">
        <v>2.2197</v>
      </c>
      <c r="BF922" t="n">
        <v>2.1969</v>
      </c>
      <c r="BG922" t="n">
        <v>2.1693</v>
      </c>
      <c r="BH922" t="n">
        <v>2.0243</v>
      </c>
      <c r="BI922" t="n">
        <v>1.9928</v>
      </c>
      <c r="BJ922" t="n">
        <v>1.9744</v>
      </c>
      <c r="BK922" t="n">
        <v>1.9697</v>
      </c>
      <c r="BL922" t="n">
        <v>1.9778</v>
      </c>
      <c r="BM922" t="n">
        <v>1.9969</v>
      </c>
      <c r="BN922" t="n">
        <v>2.1841</v>
      </c>
      <c r="BO922" t="n">
        <v>2.189</v>
      </c>
      <c r="BP922" t="n">
        <v>2.1852</v>
      </c>
      <c r="BQ922" t="n">
        <v>2.1664</v>
      </c>
      <c r="BR922" t="n">
        <v>2.1434</v>
      </c>
      <c r="BS922" t="n">
        <v>2.1063</v>
      </c>
      <c r="BT922" t="n">
        <v>1.9688</v>
      </c>
      <c r="BU922" t="n">
        <v>1.9361</v>
      </c>
      <c r="BV922" t="n">
        <v>1.9134</v>
      </c>
      <c r="BW922" t="n">
        <v>1.9129</v>
      </c>
      <c r="BX922" t="n">
        <v>1.9282</v>
      </c>
      <c r="BY922" t="n">
        <v>1.9498</v>
      </c>
      <c r="BZ922" t="n">
        <v>2.1409</v>
      </c>
      <c r="CA922" t="n">
        <v>2.1599</v>
      </c>
      <c r="CB922" t="n">
        <v>2.1584</v>
      </c>
      <c r="CC922" t="n">
        <v>2.1478</v>
      </c>
      <c r="CD922" t="n">
        <v>2.1315</v>
      </c>
      <c r="CE922" t="n">
        <v>2.0982</v>
      </c>
      <c r="CF922" t="n">
        <v>1.9702</v>
      </c>
      <c r="CG922" t="n">
        <v>1.938</v>
      </c>
      <c r="CH922" t="n">
        <v>1.9204</v>
      </c>
      <c r="CI922" t="n">
        <v>1.9168</v>
      </c>
    </row>
    <row r="923">
      <c r="A923" s="1112" t="n">
        <v>45580</v>
      </c>
      <c r="B923" s="63" t="n">
        <v>149222</v>
      </c>
      <c r="AW923" t="n">
        <v>2.0377</v>
      </c>
      <c r="AX923" t="n">
        <v>2.0074</v>
      </c>
      <c r="AY923" t="n">
        <v>1.9888</v>
      </c>
      <c r="AZ923" t="n">
        <v>1.9912</v>
      </c>
      <c r="BA923" t="n">
        <v>2.0052</v>
      </c>
      <c r="BB923" t="n">
        <v>2.1763</v>
      </c>
      <c r="BC923" t="n">
        <v>2.1768</v>
      </c>
      <c r="BD923" t="n">
        <v>2.1647</v>
      </c>
      <c r="BE923" t="n">
        <v>2.1462</v>
      </c>
      <c r="BF923" t="n">
        <v>2.1236</v>
      </c>
      <c r="BG923" t="n">
        <v>2.096</v>
      </c>
      <c r="BH923" t="n">
        <v>1.9504</v>
      </c>
      <c r="BI923" t="n">
        <v>1.9197</v>
      </c>
      <c r="BJ923" t="n">
        <v>1.9021</v>
      </c>
      <c r="BK923" t="n">
        <v>1.8986</v>
      </c>
      <c r="BL923" t="n">
        <v>1.9069</v>
      </c>
      <c r="BM923" t="n">
        <v>1.9261</v>
      </c>
      <c r="BN923" t="n">
        <v>2.1135</v>
      </c>
      <c r="BO923" t="n">
        <v>2.1186</v>
      </c>
      <c r="BP923" t="n">
        <v>2.115</v>
      </c>
      <c r="BQ923" t="n">
        <v>2.0963</v>
      </c>
      <c r="BR923" t="n">
        <v>2.0735</v>
      </c>
      <c r="BS923" t="n">
        <v>2.0366</v>
      </c>
      <c r="BT923" t="n">
        <v>1.8993</v>
      </c>
      <c r="BU923" t="n">
        <v>1.8667</v>
      </c>
      <c r="BV923" t="n">
        <v>1.8442</v>
      </c>
      <c r="BW923" t="n">
        <v>1.8437</v>
      </c>
      <c r="BX923" t="n">
        <v>1.859</v>
      </c>
      <c r="BY923" t="n">
        <v>1.8806</v>
      </c>
      <c r="BZ923" t="n">
        <v>2.0717</v>
      </c>
      <c r="CA923" t="n">
        <v>2.0907</v>
      </c>
      <c r="CB923" t="n">
        <v>2.0892</v>
      </c>
      <c r="CC923" t="n">
        <v>2.0786</v>
      </c>
      <c r="CD923" t="n">
        <v>2.0623</v>
      </c>
      <c r="CE923" t="n">
        <v>2.029</v>
      </c>
      <c r="CF923" t="n">
        <v>1.901</v>
      </c>
      <c r="CG923" t="n">
        <v>1.8688</v>
      </c>
      <c r="CH923" t="n">
        <v>1.8512</v>
      </c>
      <c r="CI923" t="n">
        <v>1.8476</v>
      </c>
    </row>
    <row r="924">
      <c r="A924" s="1112" t="n">
        <v>45581</v>
      </c>
      <c r="B924" s="63" t="n">
        <v>143650</v>
      </c>
      <c r="AW924" t="n">
        <v>2.0403</v>
      </c>
      <c r="AX924" t="n">
        <v>2.0064</v>
      </c>
      <c r="AY924" t="n">
        <v>1.9873</v>
      </c>
      <c r="AZ924" t="n">
        <v>1.9896</v>
      </c>
      <c r="BA924" t="n">
        <v>2.003</v>
      </c>
      <c r="BB924" t="n">
        <v>2.1769</v>
      </c>
      <c r="BC924" t="n">
        <v>2.1757</v>
      </c>
      <c r="BD924" t="n">
        <v>2.1616</v>
      </c>
      <c r="BE924" t="n">
        <v>2.1415</v>
      </c>
      <c r="BF924" t="n">
        <v>2.1176</v>
      </c>
      <c r="BG924" t="n">
        <v>2.0889</v>
      </c>
      <c r="BH924" t="n">
        <v>1.9429</v>
      </c>
      <c r="BI924" t="n">
        <v>1.911</v>
      </c>
      <c r="BJ924" t="n">
        <v>1.8922</v>
      </c>
      <c r="BK924" t="n">
        <v>1.8881</v>
      </c>
      <c r="BL924" t="n">
        <v>1.8961</v>
      </c>
      <c r="BM924" t="n">
        <v>1.9151</v>
      </c>
      <c r="BN924" t="n">
        <v>2.1025</v>
      </c>
      <c r="BO924" t="n">
        <v>2.1076</v>
      </c>
      <c r="BP924" t="n">
        <v>2.104</v>
      </c>
      <c r="BQ924" t="n">
        <v>2.0853</v>
      </c>
      <c r="BR924" t="n">
        <v>2.0625</v>
      </c>
      <c r="BS924" t="n">
        <v>2.0256</v>
      </c>
      <c r="BT924" t="n">
        <v>1.8883</v>
      </c>
      <c r="BU924" t="n">
        <v>1.8557</v>
      </c>
      <c r="BV924" t="n">
        <v>1.8332</v>
      </c>
      <c r="BW924" t="n">
        <v>1.8327</v>
      </c>
      <c r="BX924" t="n">
        <v>1.848</v>
      </c>
      <c r="BY924" t="n">
        <v>1.8696</v>
      </c>
      <c r="BZ924" t="n">
        <v>2.0607</v>
      </c>
      <c r="CA924" t="n">
        <v>2.0797</v>
      </c>
      <c r="CB924" t="n">
        <v>2.0782</v>
      </c>
      <c r="CC924" t="n">
        <v>2.0676</v>
      </c>
      <c r="CD924" t="n">
        <v>2.0513</v>
      </c>
      <c r="CE924" t="n">
        <v>2.018</v>
      </c>
      <c r="CF924" t="n">
        <v>1.89</v>
      </c>
      <c r="CG924" t="n">
        <v>1.8578</v>
      </c>
      <c r="CH924" t="n">
        <v>1.8402</v>
      </c>
      <c r="CI924" t="n">
        <v>1.8366</v>
      </c>
    </row>
    <row r="925">
      <c r="A925" s="1112" t="n">
        <v>45582</v>
      </c>
      <c r="B925" s="63" t="n">
        <v>149118</v>
      </c>
      <c r="AW925" t="n">
        <v>2.0468</v>
      </c>
      <c r="AX925" t="n">
        <v>2.0103</v>
      </c>
      <c r="AY925" t="n">
        <v>1.9912</v>
      </c>
      <c r="AZ925" t="n">
        <v>1.9944</v>
      </c>
      <c r="BA925" t="n">
        <v>2.0079</v>
      </c>
      <c r="BB925" t="n">
        <v>2.1831</v>
      </c>
      <c r="BC925" t="n">
        <v>2.1826</v>
      </c>
      <c r="BD925" t="n">
        <v>2.1684</v>
      </c>
      <c r="BE925" t="n">
        <v>2.1481</v>
      </c>
      <c r="BF925" t="n">
        <v>2.1242</v>
      </c>
      <c r="BG925" t="n">
        <v>2.0954</v>
      </c>
      <c r="BH925" t="n">
        <v>1.9497</v>
      </c>
      <c r="BI925" t="n">
        <v>1.9188</v>
      </c>
      <c r="BJ925" t="n">
        <v>1.9015</v>
      </c>
      <c r="BK925" t="n">
        <v>1.8978</v>
      </c>
      <c r="BL925" t="n">
        <v>1.9061</v>
      </c>
      <c r="BM925" t="n">
        <v>1.9251</v>
      </c>
      <c r="BN925" t="n">
        <v>2.1125</v>
      </c>
      <c r="BO925" t="n">
        <v>2.1176</v>
      </c>
      <c r="BP925" t="n">
        <v>2.114</v>
      </c>
      <c r="BQ925" t="n">
        <v>2.0953</v>
      </c>
      <c r="BR925" t="n">
        <v>2.0725</v>
      </c>
      <c r="BS925" t="n">
        <v>2.0356</v>
      </c>
      <c r="BT925" t="n">
        <v>1.8983</v>
      </c>
      <c r="BU925" t="n">
        <v>1.8657</v>
      </c>
      <c r="BV925" t="n">
        <v>1.8432</v>
      </c>
      <c r="BW925" t="n">
        <v>1.8427</v>
      </c>
      <c r="BX925" t="n">
        <v>1.858</v>
      </c>
      <c r="BY925" t="n">
        <v>1.8796</v>
      </c>
      <c r="BZ925" t="n">
        <v>2.0707</v>
      </c>
      <c r="CA925" t="n">
        <v>2.0897</v>
      </c>
      <c r="CB925" t="n">
        <v>2.0882</v>
      </c>
      <c r="CC925" t="n">
        <v>2.0776</v>
      </c>
      <c r="CD925" t="n">
        <v>2.0613</v>
      </c>
      <c r="CE925" t="n">
        <v>2.028</v>
      </c>
      <c r="CF925" t="n">
        <v>1.9</v>
      </c>
      <c r="CG925" t="n">
        <v>1.8678</v>
      </c>
      <c r="CH925" t="n">
        <v>1.8502</v>
      </c>
      <c r="CI925" t="n">
        <v>1.8466</v>
      </c>
    </row>
    <row r="926">
      <c r="A926" s="1112" t="n">
        <v>45583</v>
      </c>
      <c r="B926" s="63" t="n">
        <v>158578</v>
      </c>
      <c r="AW926" t="n">
        <v>2.002</v>
      </c>
      <c r="AX926" t="n">
        <v>1.9661</v>
      </c>
      <c r="AY926" t="n">
        <v>1.9489</v>
      </c>
      <c r="AZ926" t="n">
        <v>1.9537</v>
      </c>
      <c r="BA926" t="n">
        <v>1.9697</v>
      </c>
      <c r="BB926" t="n">
        <v>2.1484</v>
      </c>
      <c r="BC926" t="n">
        <v>2.1492</v>
      </c>
      <c r="BD926" t="n">
        <v>2.1364</v>
      </c>
      <c r="BE926" t="n">
        <v>2.1176</v>
      </c>
      <c r="BF926" t="n">
        <v>2.0949</v>
      </c>
      <c r="BG926" t="n">
        <v>2.0673</v>
      </c>
      <c r="BH926" t="n">
        <v>1.9222</v>
      </c>
      <c r="BI926" t="n">
        <v>1.8916</v>
      </c>
      <c r="BJ926" t="n">
        <v>1.8743</v>
      </c>
      <c r="BK926" t="n">
        <v>1.871</v>
      </c>
      <c r="BL926" t="n">
        <v>1.8798</v>
      </c>
      <c r="BM926" t="n">
        <v>1.8984</v>
      </c>
      <c r="BN926" t="n">
        <v>2.086</v>
      </c>
      <c r="BO926" t="n">
        <v>2.0913</v>
      </c>
      <c r="BP926" t="n">
        <v>2.0879</v>
      </c>
      <c r="BQ926" t="n">
        <v>2.0694</v>
      </c>
      <c r="BR926" t="n">
        <v>2.0468</v>
      </c>
      <c r="BS926" t="n">
        <v>2.0101</v>
      </c>
      <c r="BT926" t="n">
        <v>1.873</v>
      </c>
      <c r="BU926" t="n">
        <v>1.8406</v>
      </c>
      <c r="BV926" t="n">
        <v>1.8183</v>
      </c>
      <c r="BW926" t="n">
        <v>1.8178</v>
      </c>
      <c r="BX926" t="n">
        <v>1.8331</v>
      </c>
      <c r="BY926" t="n">
        <v>1.8547</v>
      </c>
      <c r="BZ926" t="n">
        <v>2.0458</v>
      </c>
      <c r="CA926" t="n">
        <v>2.0648</v>
      </c>
      <c r="CB926" t="n">
        <v>2.0633</v>
      </c>
      <c r="CC926" t="n">
        <v>2.0527</v>
      </c>
      <c r="CD926" t="n">
        <v>2.0364</v>
      </c>
      <c r="CE926" t="n">
        <v>2.0031</v>
      </c>
      <c r="CF926" t="n">
        <v>1.8751</v>
      </c>
      <c r="CG926" t="n">
        <v>1.8429</v>
      </c>
      <c r="CH926" t="n">
        <v>1.8253</v>
      </c>
      <c r="CI926" t="n">
        <v>1.8217</v>
      </c>
    </row>
    <row r="927">
      <c r="A927" s="1112" t="n">
        <v>45586</v>
      </c>
      <c r="B927" s="63" t="n">
        <v>136700</v>
      </c>
      <c r="AW927" t="n">
        <v>2.0147</v>
      </c>
      <c r="AX927" t="n">
        <v>1.9831</v>
      </c>
      <c r="AY927" t="n">
        <v>1.9665</v>
      </c>
      <c r="AZ927" t="n">
        <v>1.9716</v>
      </c>
      <c r="BA927" t="n">
        <v>1.9881</v>
      </c>
      <c r="BB927" t="n">
        <v>2.1683</v>
      </c>
      <c r="BC927" t="n">
        <v>2.1693</v>
      </c>
      <c r="BD927" t="n">
        <v>2.1563</v>
      </c>
      <c r="BE927" t="n">
        <v>2.1378</v>
      </c>
      <c r="BF927" t="n">
        <v>2.1153</v>
      </c>
      <c r="BG927" t="n">
        <v>2.0882</v>
      </c>
      <c r="BH927" t="n">
        <v>1.9452</v>
      </c>
      <c r="BI927" t="n">
        <v>1.9149</v>
      </c>
      <c r="BJ927" t="n">
        <v>1.8977</v>
      </c>
      <c r="BK927" t="n">
        <v>1.8942</v>
      </c>
      <c r="BL927" t="n">
        <v>1.9032</v>
      </c>
      <c r="BM927" t="n">
        <v>1.9218</v>
      </c>
      <c r="BN927" t="n">
        <v>2.1099</v>
      </c>
      <c r="BO927" t="n">
        <v>2.1154</v>
      </c>
      <c r="BP927" t="n">
        <v>2.1123</v>
      </c>
      <c r="BQ927" t="n">
        <v>2.0952</v>
      </c>
      <c r="BR927" t="n">
        <v>2.0714</v>
      </c>
      <c r="BS927" t="n">
        <v>2.0347</v>
      </c>
      <c r="BT927" t="n">
        <v>1.8983</v>
      </c>
      <c r="BU927" t="n">
        <v>1.8659</v>
      </c>
      <c r="BV927" t="n">
        <v>1.8436</v>
      </c>
      <c r="BW927" t="n">
        <v>1.8431</v>
      </c>
      <c r="BX927" t="n">
        <v>1.8584</v>
      </c>
      <c r="BY927" t="n">
        <v>1.88</v>
      </c>
      <c r="BZ927" t="n">
        <v>2.0711</v>
      </c>
      <c r="CA927" t="n">
        <v>2.0901</v>
      </c>
      <c r="CB927" t="n">
        <v>2.0886</v>
      </c>
      <c r="CC927" t="n">
        <v>2.078</v>
      </c>
      <c r="CD927" t="n">
        <v>2.0617</v>
      </c>
      <c r="CE927" t="n">
        <v>2.0284</v>
      </c>
      <c r="CF927" t="n">
        <v>1.9004</v>
      </c>
      <c r="CG927" t="n">
        <v>1.8682</v>
      </c>
      <c r="CH927" t="n">
        <v>1.8506</v>
      </c>
      <c r="CI927" t="n">
        <v>1.847</v>
      </c>
    </row>
    <row r="928">
      <c r="A928" s="1112" t="n">
        <v>45587</v>
      </c>
      <c r="B928" s="63" t="n">
        <v>128860</v>
      </c>
      <c r="AW928" t="n">
        <v>2.0715</v>
      </c>
      <c r="AX928" t="n">
        <v>2.0365</v>
      </c>
      <c r="AY928" t="n">
        <v>2.0175</v>
      </c>
      <c r="AZ928" t="n">
        <v>2.0214</v>
      </c>
      <c r="BA928" t="n">
        <v>2.037</v>
      </c>
      <c r="BB928" t="n">
        <v>2.2142</v>
      </c>
      <c r="BC928" t="n">
        <v>2.2133</v>
      </c>
      <c r="BD928" t="n">
        <v>2.1994</v>
      </c>
      <c r="BE928" t="n">
        <v>2.1799</v>
      </c>
      <c r="BF928" t="n">
        <v>2.1561</v>
      </c>
      <c r="BG928" t="n">
        <v>2.1276</v>
      </c>
      <c r="BH928" t="n">
        <v>1.9821</v>
      </c>
      <c r="BI928" t="n">
        <v>1.9505</v>
      </c>
      <c r="BJ928" t="n">
        <v>1.932</v>
      </c>
      <c r="BK928" t="n">
        <v>1.9278</v>
      </c>
      <c r="BL928" t="n">
        <v>1.9368</v>
      </c>
      <c r="BM928" t="n">
        <v>1.9554</v>
      </c>
      <c r="BN928" t="n">
        <v>2.1435</v>
      </c>
      <c r="BO928" t="n">
        <v>2.149</v>
      </c>
      <c r="BP928" t="n">
        <v>2.1459</v>
      </c>
      <c r="BQ928" t="n">
        <v>2.1288</v>
      </c>
      <c r="BR928" t="n">
        <v>2.105</v>
      </c>
      <c r="BS928" t="n">
        <v>2.0683</v>
      </c>
      <c r="BT928" t="n">
        <v>1.9319</v>
      </c>
      <c r="BU928" t="n">
        <v>1.8995</v>
      </c>
      <c r="BV928" t="n">
        <v>1.8772</v>
      </c>
      <c r="BW928" t="n">
        <v>1.8767</v>
      </c>
      <c r="BX928" t="n">
        <v>1.892</v>
      </c>
      <c r="BY928" t="n">
        <v>1.9136</v>
      </c>
      <c r="BZ928" t="n">
        <v>2.1047</v>
      </c>
      <c r="CA928" t="n">
        <v>2.1237</v>
      </c>
      <c r="CB928" t="n">
        <v>2.1222</v>
      </c>
      <c r="CC928" t="n">
        <v>2.1116</v>
      </c>
      <c r="CD928" t="n">
        <v>2.0953</v>
      </c>
      <c r="CE928" t="n">
        <v>2.062</v>
      </c>
      <c r="CF928" t="n">
        <v>1.934</v>
      </c>
      <c r="CG928" t="n">
        <v>1.9018</v>
      </c>
      <c r="CH928" t="n">
        <v>1.8842</v>
      </c>
      <c r="CI928" t="n">
        <v>1.8806</v>
      </c>
    </row>
    <row r="929">
      <c r="A929" s="1112" t="n">
        <v>45588</v>
      </c>
      <c r="B929" s="63" t="n">
        <v>120772</v>
      </c>
      <c r="AW929" t="n">
        <v>2.0414</v>
      </c>
      <c r="AX929" t="n">
        <v>2.0041</v>
      </c>
      <c r="AY929" t="n">
        <v>1.9853</v>
      </c>
      <c r="AZ929" t="n">
        <v>1.9898</v>
      </c>
      <c r="BA929" t="n">
        <v>2.0071</v>
      </c>
      <c r="BB929" t="n">
        <v>2.1867</v>
      </c>
      <c r="BC929" t="n">
        <v>2.1869</v>
      </c>
      <c r="BD929" t="n">
        <v>2.1741</v>
      </c>
      <c r="BE929" t="n">
        <v>2.1551</v>
      </c>
      <c r="BF929" t="n">
        <v>2.1318</v>
      </c>
      <c r="BG929" t="n">
        <v>2.1031</v>
      </c>
      <c r="BH929" t="n">
        <v>1.9569</v>
      </c>
      <c r="BI929" t="n">
        <v>1.9247</v>
      </c>
      <c r="BJ929" t="n">
        <v>1.9056</v>
      </c>
      <c r="BK929" t="n">
        <v>1.9009</v>
      </c>
      <c r="BL929" t="n">
        <v>1.9099</v>
      </c>
      <c r="BM929" t="n">
        <v>1.9285</v>
      </c>
      <c r="BN929" t="n">
        <v>2.1166</v>
      </c>
      <c r="BO929" t="n">
        <v>2.1221</v>
      </c>
      <c r="BP929" t="n">
        <v>2.119</v>
      </c>
      <c r="BQ929" t="n">
        <v>2.1019</v>
      </c>
      <c r="BR929" t="n">
        <v>2.0781</v>
      </c>
      <c r="BS929" t="n">
        <v>2.0414</v>
      </c>
      <c r="BT929" t="n">
        <v>1.905</v>
      </c>
      <c r="BU929" t="n">
        <v>1.8726</v>
      </c>
      <c r="BV929" t="n">
        <v>1.8503</v>
      </c>
      <c r="BW929" t="n">
        <v>1.8498</v>
      </c>
      <c r="BX929" t="n">
        <v>1.8651</v>
      </c>
      <c r="BY929" t="n">
        <v>1.8867</v>
      </c>
      <c r="BZ929" t="n">
        <v>2.0778</v>
      </c>
      <c r="CA929" t="n">
        <v>2.0968</v>
      </c>
      <c r="CB929" t="n">
        <v>2.0953</v>
      </c>
      <c r="CC929" t="n">
        <v>2.0847</v>
      </c>
      <c r="CD929" t="n">
        <v>2.0684</v>
      </c>
      <c r="CE929" t="n">
        <v>2.0351</v>
      </c>
      <c r="CF929" t="n">
        <v>1.9071</v>
      </c>
      <c r="CG929" t="n">
        <v>1.8749</v>
      </c>
      <c r="CH929" t="n">
        <v>1.8573</v>
      </c>
      <c r="CI929" t="n">
        <v>1.8537</v>
      </c>
    </row>
    <row r="930">
      <c r="A930" s="1112" t="n">
        <v>45589</v>
      </c>
      <c r="B930" s="63" t="n">
        <v>135357</v>
      </c>
      <c r="AW930" t="n">
        <v>2.0277</v>
      </c>
      <c r="AX930" t="n">
        <v>1.9923</v>
      </c>
      <c r="AY930" t="n">
        <v>1.9741</v>
      </c>
      <c r="AZ930" t="n">
        <v>1.979</v>
      </c>
      <c r="BA930" t="n">
        <v>1.9969</v>
      </c>
      <c r="BB930" t="n">
        <v>2.1748</v>
      </c>
      <c r="BC930" t="n">
        <v>2.1751</v>
      </c>
      <c r="BD930" t="n">
        <v>2.1624</v>
      </c>
      <c r="BE930" t="n">
        <v>2.1434</v>
      </c>
      <c r="BF930" t="n">
        <v>2.1201</v>
      </c>
      <c r="BG930" t="n">
        <v>2.0913</v>
      </c>
      <c r="BH930" t="n">
        <v>1.9454</v>
      </c>
      <c r="BI930" t="n">
        <v>1.9142</v>
      </c>
      <c r="BJ930" t="n">
        <v>1.8963</v>
      </c>
      <c r="BK930" t="n">
        <v>1.8911</v>
      </c>
      <c r="BL930" t="n">
        <v>1.8974</v>
      </c>
      <c r="BM930" t="n">
        <v>1.9124</v>
      </c>
      <c r="BN930" t="n">
        <v>2.1</v>
      </c>
      <c r="BO930" t="n">
        <v>2.1049</v>
      </c>
      <c r="BP930" t="n">
        <v>2.1002</v>
      </c>
      <c r="BQ930" t="n">
        <v>2.0835</v>
      </c>
      <c r="BR930" t="n">
        <v>2.0615</v>
      </c>
      <c r="BS930" t="n">
        <v>2.0253</v>
      </c>
      <c r="BT930" t="n">
        <v>1.8889</v>
      </c>
      <c r="BU930" t="n">
        <v>1.8565</v>
      </c>
      <c r="BV930" t="n">
        <v>1.8342</v>
      </c>
      <c r="BW930" t="n">
        <v>1.8337</v>
      </c>
      <c r="BX930" t="n">
        <v>1.849</v>
      </c>
      <c r="BY930" t="n">
        <v>1.8706</v>
      </c>
      <c r="BZ930" t="n">
        <v>2.0617</v>
      </c>
      <c r="CA930" t="n">
        <v>2.0807</v>
      </c>
      <c r="CB930" t="n">
        <v>2.0792</v>
      </c>
      <c r="CC930" t="n">
        <v>2.0686</v>
      </c>
      <c r="CD930" t="n">
        <v>2.0523</v>
      </c>
      <c r="CE930" t="n">
        <v>2.019</v>
      </c>
      <c r="CF930" t="n">
        <v>1.891</v>
      </c>
      <c r="CG930" t="n">
        <v>1.8588</v>
      </c>
      <c r="CH930" t="n">
        <v>1.8412</v>
      </c>
      <c r="CI930" t="n">
        <v>1.8376</v>
      </c>
    </row>
    <row r="931">
      <c r="A931" s="1112" t="n">
        <v>45590</v>
      </c>
      <c r="B931" s="63" t="n">
        <v>160932</v>
      </c>
      <c r="AW931" t="n">
        <v>2.0785</v>
      </c>
      <c r="AX931" t="n">
        <v>2.037</v>
      </c>
      <c r="AY931" t="n">
        <v>2.0158</v>
      </c>
      <c r="AZ931" t="n">
        <v>2.0202</v>
      </c>
      <c r="BA931" t="n">
        <v>2.0382</v>
      </c>
      <c r="BB931" t="n">
        <v>2.2113</v>
      </c>
      <c r="BC931" t="n">
        <v>2.2119</v>
      </c>
      <c r="BD931" t="n">
        <v>2.1987</v>
      </c>
      <c r="BE931" t="n">
        <v>2.1791</v>
      </c>
      <c r="BF931" t="n">
        <v>2.1552</v>
      </c>
      <c r="BG931" t="n">
        <v>2.1256</v>
      </c>
      <c r="BH931" t="n">
        <v>1.9779</v>
      </c>
      <c r="BI931" t="n">
        <v>1.9465</v>
      </c>
      <c r="BJ931" t="n">
        <v>1.9284</v>
      </c>
      <c r="BK931" t="n">
        <v>1.9235</v>
      </c>
      <c r="BL931" t="n">
        <v>1.9298</v>
      </c>
      <c r="BM931" t="n">
        <v>1.9448</v>
      </c>
      <c r="BN931" t="n">
        <v>2.1324</v>
      </c>
      <c r="BO931" t="n">
        <v>2.1373</v>
      </c>
      <c r="BP931" t="n">
        <v>2.1326</v>
      </c>
      <c r="BQ931" t="n">
        <v>2.1159</v>
      </c>
      <c r="BR931" t="n">
        <v>2.0939</v>
      </c>
      <c r="BS931" t="n">
        <v>2.0577</v>
      </c>
      <c r="BT931" t="n">
        <v>1.9213</v>
      </c>
      <c r="BU931" t="n">
        <v>1.8889</v>
      </c>
      <c r="BV931" t="n">
        <v>1.8666</v>
      </c>
      <c r="BW931" t="n">
        <v>1.8661</v>
      </c>
      <c r="BX931" t="n">
        <v>1.8814</v>
      </c>
      <c r="BY931" t="n">
        <v>1.903</v>
      </c>
      <c r="BZ931" t="n">
        <v>2.0941</v>
      </c>
      <c r="CA931" t="n">
        <v>2.1131</v>
      </c>
      <c r="CB931" t="n">
        <v>2.1116</v>
      </c>
      <c r="CC931" t="n">
        <v>2.101</v>
      </c>
      <c r="CD931" t="n">
        <v>2.0847</v>
      </c>
      <c r="CE931" t="n">
        <v>2.0514</v>
      </c>
      <c r="CF931" t="n">
        <v>1.9234</v>
      </c>
      <c r="CG931" t="n">
        <v>1.8912</v>
      </c>
      <c r="CH931" t="n">
        <v>1.8736</v>
      </c>
      <c r="CI931" t="n">
        <v>1.87</v>
      </c>
    </row>
    <row r="932">
      <c r="A932" s="1112" t="n">
        <v>45593</v>
      </c>
      <c r="B932" s="63" t="n">
        <v>176467</v>
      </c>
      <c r="AW932" t="n">
        <v>1.9664</v>
      </c>
      <c r="AX932" t="n">
        <v>1.9257</v>
      </c>
      <c r="AY932" t="n">
        <v>1.9042</v>
      </c>
      <c r="AZ932" t="n">
        <v>1.9093</v>
      </c>
      <c r="BA932" t="n">
        <v>1.9281</v>
      </c>
      <c r="BB932" t="n">
        <v>2.1061</v>
      </c>
      <c r="BC932" t="n">
        <v>2.1078</v>
      </c>
      <c r="BD932" t="n">
        <v>2.0954</v>
      </c>
      <c r="BE932" t="n">
        <v>2.0766</v>
      </c>
      <c r="BF932" t="n">
        <v>2.0539</v>
      </c>
      <c r="BG932" t="n">
        <v>2.0256</v>
      </c>
      <c r="BH932" t="n">
        <v>1.8819</v>
      </c>
      <c r="BI932" t="n">
        <v>1.853</v>
      </c>
      <c r="BJ932" t="n">
        <v>1.8371</v>
      </c>
      <c r="BK932" t="n">
        <v>1.8335</v>
      </c>
      <c r="BL932" t="n">
        <v>1.8409</v>
      </c>
      <c r="BM932" t="n">
        <v>1.8568</v>
      </c>
      <c r="BN932" t="n">
        <v>2.0468</v>
      </c>
      <c r="BO932" t="n">
        <v>2.0487</v>
      </c>
      <c r="BP932" t="n">
        <v>2.042</v>
      </c>
      <c r="BQ932" t="n">
        <v>2.0254</v>
      </c>
      <c r="BR932" t="n">
        <v>2.0042</v>
      </c>
      <c r="BS932" t="n">
        <v>1.9688</v>
      </c>
      <c r="BT932" t="n">
        <v>1.8368</v>
      </c>
      <c r="BU932" t="n">
        <v>1.8149</v>
      </c>
      <c r="BV932" t="n">
        <v>1.8001</v>
      </c>
      <c r="BW932" t="n">
        <v>1.7996</v>
      </c>
      <c r="BX932" t="n">
        <v>1.8149</v>
      </c>
      <c r="BY932" t="n">
        <v>1.8365</v>
      </c>
      <c r="BZ932" t="n">
        <v>2.0276</v>
      </c>
      <c r="CA932" t="n">
        <v>2.0466</v>
      </c>
      <c r="CB932" t="n">
        <v>2.0451</v>
      </c>
      <c r="CC932" t="n">
        <v>2.0345</v>
      </c>
      <c r="CD932" t="n">
        <v>2.0182</v>
      </c>
      <c r="CE932" t="n">
        <v>1.9849</v>
      </c>
      <c r="CF932" t="n">
        <v>1.8569</v>
      </c>
      <c r="CG932" t="n">
        <v>1.8247</v>
      </c>
      <c r="CH932" t="n">
        <v>1.8071</v>
      </c>
      <c r="CI932" t="n">
        <v>1.8035</v>
      </c>
    </row>
    <row r="933">
      <c r="A933" s="1112" t="n">
        <v>45594</v>
      </c>
      <c r="B933" s="63" t="n">
        <v>156337</v>
      </c>
      <c r="AW933" t="n">
        <v>1.9518</v>
      </c>
      <c r="AX933" t="n">
        <v>1.9179</v>
      </c>
      <c r="AY933" t="n">
        <v>1.8986</v>
      </c>
      <c r="AZ933" t="n">
        <v>1.9039</v>
      </c>
      <c r="BA933" t="n">
        <v>1.9227</v>
      </c>
      <c r="BB933" t="n">
        <v>2.1001</v>
      </c>
      <c r="BC933" t="n">
        <v>2.1027</v>
      </c>
      <c r="BD933" t="n">
        <v>2.0909</v>
      </c>
      <c r="BE933" t="n">
        <v>2.0726</v>
      </c>
      <c r="BF933" t="n">
        <v>2.0502</v>
      </c>
      <c r="BG933" t="n">
        <v>2.0225</v>
      </c>
      <c r="BH933" t="n">
        <v>1.8801</v>
      </c>
      <c r="BI933" t="n">
        <v>1.8511</v>
      </c>
      <c r="BJ933" t="n">
        <v>1.8352</v>
      </c>
      <c r="BK933" t="n">
        <v>1.8316</v>
      </c>
      <c r="BL933" t="n">
        <v>1.839</v>
      </c>
      <c r="BM933" t="n">
        <v>1.8549</v>
      </c>
      <c r="BN933" t="n">
        <v>2.0449</v>
      </c>
      <c r="BO933" t="n">
        <v>2.0468</v>
      </c>
      <c r="BP933" t="n">
        <v>2.0401</v>
      </c>
      <c r="BQ933" t="n">
        <v>2.0235</v>
      </c>
      <c r="BR933" t="n">
        <v>2.0023</v>
      </c>
      <c r="BS933" t="n">
        <v>1.9669</v>
      </c>
      <c r="BT933" t="n">
        <v>1.8349</v>
      </c>
      <c r="BU933" t="n">
        <v>1.813</v>
      </c>
      <c r="BV933" t="n">
        <v>1.7982</v>
      </c>
      <c r="BW933" t="n">
        <v>1.7977</v>
      </c>
      <c r="BX933" t="n">
        <v>1.813</v>
      </c>
      <c r="BY933" t="n">
        <v>1.8346</v>
      </c>
      <c r="BZ933" t="n">
        <v>2.0257</v>
      </c>
      <c r="CA933" t="n">
        <v>2.0447</v>
      </c>
      <c r="CB933" t="n">
        <v>2.0432</v>
      </c>
      <c r="CC933" t="n">
        <v>2.0326</v>
      </c>
      <c r="CD933" t="n">
        <v>2.0163</v>
      </c>
      <c r="CE933" t="n">
        <v>1.983</v>
      </c>
      <c r="CF933" t="n">
        <v>1.855</v>
      </c>
      <c r="CG933" t="n">
        <v>1.8228</v>
      </c>
      <c r="CH933" t="n">
        <v>1.8052</v>
      </c>
      <c r="CI933" t="n">
        <v>1.8016</v>
      </c>
    </row>
    <row r="934">
      <c r="A934" s="1112" t="n">
        <v>45595</v>
      </c>
      <c r="B934" s="63" t="n">
        <v>157881</v>
      </c>
      <c r="AW934" t="n">
        <v>1.9957</v>
      </c>
      <c r="AX934" t="n">
        <v>1.959</v>
      </c>
      <c r="AY934" t="n">
        <v>1.9378</v>
      </c>
      <c r="AZ934" t="n">
        <v>1.9428</v>
      </c>
      <c r="BA934" t="n">
        <v>1.9605</v>
      </c>
      <c r="BB934" t="n">
        <v>2.1362</v>
      </c>
      <c r="BC934" t="n">
        <v>2.1387</v>
      </c>
      <c r="BD934" t="n">
        <v>2.1266</v>
      </c>
      <c r="BE934" t="n">
        <v>2.1084</v>
      </c>
      <c r="BF934" t="n">
        <v>2.0862</v>
      </c>
      <c r="BG934" t="n">
        <v>2.0581</v>
      </c>
      <c r="BH934" t="n">
        <v>1.9136</v>
      </c>
      <c r="BI934" t="n">
        <v>1.8838</v>
      </c>
      <c r="BJ934" t="n">
        <v>1.8672</v>
      </c>
      <c r="BK934" t="n">
        <v>1.8638</v>
      </c>
      <c r="BL934" t="n">
        <v>1.8711</v>
      </c>
      <c r="BM934" t="n">
        <v>1.8868</v>
      </c>
      <c r="BN934" t="n">
        <v>2.0766</v>
      </c>
      <c r="BO934" t="n">
        <v>2.0777</v>
      </c>
      <c r="BP934" t="n">
        <v>2.0697</v>
      </c>
      <c r="BQ934" t="n">
        <v>2.0527</v>
      </c>
      <c r="BR934" t="n">
        <v>2.0332</v>
      </c>
      <c r="BS934" t="n">
        <v>1.999</v>
      </c>
      <c r="BT934" t="n">
        <v>1.867</v>
      </c>
      <c r="BU934" t="n">
        <v>1.8451</v>
      </c>
      <c r="BV934" t="n">
        <v>1.8303</v>
      </c>
      <c r="BW934" t="n">
        <v>1.8298</v>
      </c>
      <c r="BX934" t="n">
        <v>1.8451</v>
      </c>
      <c r="BY934" t="n">
        <v>1.8667</v>
      </c>
      <c r="BZ934" t="n">
        <v>2.0578</v>
      </c>
      <c r="CA934" t="n">
        <v>2.0768</v>
      </c>
      <c r="CB934" t="n">
        <v>2.0753</v>
      </c>
      <c r="CC934" t="n">
        <v>2.0647</v>
      </c>
      <c r="CD934" t="n">
        <v>2.0484</v>
      </c>
      <c r="CE934" t="n">
        <v>2.0151</v>
      </c>
      <c r="CF934" t="n">
        <v>1.8871</v>
      </c>
      <c r="CG934" t="n">
        <v>1.8549</v>
      </c>
      <c r="CH934" t="n">
        <v>1.8373</v>
      </c>
      <c r="CI934" t="n">
        <v>1.8337</v>
      </c>
    </row>
    <row r="935">
      <c r="A935" s="1112" t="n">
        <v>45596</v>
      </c>
      <c r="B935" s="63" t="n">
        <v>144025</v>
      </c>
      <c r="AW935" s="28" t="n">
        <v>2.0035</v>
      </c>
      <c r="AX935" t="n">
        <v>1.9738</v>
      </c>
      <c r="AY935" t="n">
        <v>1.9537</v>
      </c>
      <c r="AZ935" t="n">
        <v>1.9574</v>
      </c>
      <c r="BA935" t="n">
        <v>1.9741</v>
      </c>
      <c r="BB935" t="n">
        <v>2.151</v>
      </c>
      <c r="BC935" t="n">
        <v>2.1537</v>
      </c>
      <c r="BD935" t="n">
        <v>2.1413</v>
      </c>
      <c r="BE935" t="n">
        <v>2.123</v>
      </c>
      <c r="BF935" t="n">
        <v>2.1003</v>
      </c>
      <c r="BG935" t="n">
        <v>2.0716</v>
      </c>
      <c r="BH935" t="n">
        <v>1.9268</v>
      </c>
      <c r="BI935" t="n">
        <v>1.8963</v>
      </c>
      <c r="BJ935" t="n">
        <v>1.8789</v>
      </c>
      <c r="BK935" t="n">
        <v>1.8747</v>
      </c>
      <c r="BL935" t="n">
        <v>1.8814</v>
      </c>
      <c r="BM935" t="n">
        <v>1.8972</v>
      </c>
      <c r="BN935" t="n">
        <v>2.0872</v>
      </c>
      <c r="BO935" t="n">
        <v>2.0884</v>
      </c>
      <c r="BP935" t="n">
        <v>2.0806</v>
      </c>
      <c r="BQ935" t="n">
        <v>2.0637</v>
      </c>
      <c r="BR935" t="n">
        <v>2.0443</v>
      </c>
      <c r="BS935" t="n">
        <v>2.0103</v>
      </c>
      <c r="BT935" t="n">
        <v>1.8783</v>
      </c>
      <c r="BU935" t="n">
        <v>1.8567</v>
      </c>
      <c r="BV935" t="n">
        <v>1.842</v>
      </c>
      <c r="BW935" t="n">
        <v>1.8416</v>
      </c>
      <c r="BX935" t="n">
        <v>1.8569</v>
      </c>
      <c r="BY935" t="n">
        <v>1.8786</v>
      </c>
      <c r="BZ935" t="n">
        <v>2.0698</v>
      </c>
      <c r="CA935" t="n">
        <v>2.0888</v>
      </c>
      <c r="CB935" t="n">
        <v>2.0874</v>
      </c>
      <c r="CC935" t="n">
        <v>2.0768</v>
      </c>
      <c r="CD935" t="n">
        <v>2.0606</v>
      </c>
      <c r="CE935" t="n">
        <v>2.0274</v>
      </c>
      <c r="CF935" t="n">
        <v>1.8994</v>
      </c>
      <c r="CG935" t="n">
        <v>1.8679</v>
      </c>
      <c r="CH935" t="n">
        <v>1.8503</v>
      </c>
      <c r="CI935" t="n">
        <v>1.8467</v>
      </c>
    </row>
    <row r="936">
      <c r="A936" s="1112" t="n">
        <v>45597</v>
      </c>
      <c r="B936" s="63" t="n">
        <v>155029</v>
      </c>
      <c r="AX936" t="n">
        <v>1.9665</v>
      </c>
      <c r="AY936" t="n">
        <v>1.9501</v>
      </c>
      <c r="AZ936" t="n">
        <v>1.9558</v>
      </c>
      <c r="BA936" t="n">
        <v>1.9728</v>
      </c>
      <c r="BB936" t="n">
        <v>2.1539</v>
      </c>
      <c r="BC936" t="n">
        <v>2.1574</v>
      </c>
      <c r="BD936" t="n">
        <v>2.145</v>
      </c>
      <c r="BE936" t="n">
        <v>2.1267</v>
      </c>
      <c r="BF936" t="n">
        <v>2.104</v>
      </c>
      <c r="BG936" t="n">
        <v>2.0753</v>
      </c>
      <c r="BH936" t="n">
        <v>1.9306</v>
      </c>
      <c r="BI936" t="n">
        <v>1.9002</v>
      </c>
      <c r="BJ936" t="n">
        <v>1.8826</v>
      </c>
      <c r="BK936" t="n">
        <v>1.8782</v>
      </c>
      <c r="BL936" t="n">
        <v>1.8849</v>
      </c>
      <c r="BM936" t="n">
        <v>1.9007</v>
      </c>
      <c r="BN936" t="n">
        <v>2.0907</v>
      </c>
      <c r="BO936" t="n">
        <v>2.0919</v>
      </c>
      <c r="BP936" t="n">
        <v>2.0841</v>
      </c>
      <c r="BQ936" t="n">
        <v>2.0672</v>
      </c>
      <c r="BR936" t="n">
        <v>2.0478</v>
      </c>
      <c r="BS936" t="n">
        <v>2.0138</v>
      </c>
      <c r="BT936" t="n">
        <v>1.8818</v>
      </c>
      <c r="BU936" t="n">
        <v>1.8602</v>
      </c>
      <c r="BV936" t="n">
        <v>1.8455</v>
      </c>
      <c r="BW936" t="n">
        <v>1.8451</v>
      </c>
      <c r="BX936" t="n">
        <v>1.8604</v>
      </c>
      <c r="BY936" t="n">
        <v>1.8821</v>
      </c>
      <c r="BZ936" t="n">
        <v>2.0733</v>
      </c>
      <c r="CA936" t="n">
        <v>2.0923</v>
      </c>
      <c r="CB936" t="n">
        <v>2.0909</v>
      </c>
      <c r="CC936" t="n">
        <v>2.0803</v>
      </c>
      <c r="CD936" t="n">
        <v>2.0641</v>
      </c>
      <c r="CE936" t="n">
        <v>2.0309</v>
      </c>
      <c r="CF936" t="n">
        <v>1.9029</v>
      </c>
      <c r="CG936" t="n">
        <v>1.8714</v>
      </c>
      <c r="CH936" t="n">
        <v>1.8538</v>
      </c>
      <c r="CI936" t="n">
        <v>1.8502</v>
      </c>
    </row>
    <row r="937">
      <c r="A937" s="1112" t="n">
        <v>45600</v>
      </c>
      <c r="B937" s="63" t="n">
        <v>158227</v>
      </c>
      <c r="AX937" t="n">
        <v>2.0192</v>
      </c>
      <c r="AY937" t="n">
        <v>1.9996</v>
      </c>
      <c r="AZ937" t="n">
        <v>2.0029</v>
      </c>
      <c r="BA937" t="n">
        <v>2.0199</v>
      </c>
      <c r="BB937" t="n">
        <v>2.1982</v>
      </c>
      <c r="BC937" t="n">
        <v>2.2014</v>
      </c>
      <c r="BD937" t="n">
        <v>2.1903</v>
      </c>
      <c r="BE937" t="n">
        <v>2.172</v>
      </c>
      <c r="BF937" t="n">
        <v>2.1482</v>
      </c>
      <c r="BG937" t="n">
        <v>2.1178</v>
      </c>
      <c r="BH937" t="n">
        <v>1.9665</v>
      </c>
      <c r="BI937" t="n">
        <v>1.9334</v>
      </c>
      <c r="BJ937" t="n">
        <v>1.9139</v>
      </c>
      <c r="BK937" t="n">
        <v>1.9081</v>
      </c>
      <c r="BL937" t="n">
        <v>1.9146</v>
      </c>
      <c r="BM937" t="n">
        <v>1.9301</v>
      </c>
      <c r="BN937" t="n">
        <v>2.1198</v>
      </c>
      <c r="BO937" t="n">
        <v>2.1207</v>
      </c>
      <c r="BP937" t="n">
        <v>2.1126</v>
      </c>
      <c r="BQ937" t="n">
        <v>2.0954</v>
      </c>
      <c r="BR937" t="n">
        <v>2.0757</v>
      </c>
      <c r="BS937" t="n">
        <v>2.0414</v>
      </c>
      <c r="BT937" t="n">
        <v>1.9091</v>
      </c>
      <c r="BU937" t="n">
        <v>1.8872</v>
      </c>
      <c r="BV937" t="n">
        <v>1.8722</v>
      </c>
      <c r="BW937" t="n">
        <v>1.8698</v>
      </c>
      <c r="BX937" t="n">
        <v>1.8831</v>
      </c>
      <c r="BY937" t="n">
        <v>1.9028</v>
      </c>
      <c r="BZ937" t="n">
        <v>2.092</v>
      </c>
      <c r="CA937" t="n">
        <v>2.109</v>
      </c>
      <c r="CB937" t="n">
        <v>2.1044</v>
      </c>
      <c r="CC937" t="n">
        <v>2.0938</v>
      </c>
      <c r="CD937" t="n">
        <v>2.0776</v>
      </c>
      <c r="CE937" t="n">
        <v>2.0444</v>
      </c>
      <c r="CF937" t="n">
        <v>1.9164</v>
      </c>
      <c r="CG937" t="n">
        <v>1.8849</v>
      </c>
      <c r="CH937" t="n">
        <v>1.8673</v>
      </c>
      <c r="CI937" t="n">
        <v>1.8637</v>
      </c>
    </row>
    <row r="938">
      <c r="A938" s="1112" t="n">
        <v>45601</v>
      </c>
      <c r="B938" s="63" t="n">
        <v>176036</v>
      </c>
      <c r="AX938" t="n">
        <v>2.0446</v>
      </c>
      <c r="AY938" t="n">
        <v>2.0227</v>
      </c>
      <c r="AZ938" t="n">
        <v>2.0251</v>
      </c>
      <c r="BA938" t="n">
        <v>2.0422</v>
      </c>
      <c r="BB938" t="n">
        <v>2.2186</v>
      </c>
      <c r="BC938" t="n">
        <v>2.2194</v>
      </c>
      <c r="BD938" t="n">
        <v>2.2076</v>
      </c>
      <c r="BE938" t="n">
        <v>2.1885</v>
      </c>
      <c r="BF938" t="n">
        <v>2.1639</v>
      </c>
      <c r="BG938" t="n">
        <v>2.1326</v>
      </c>
      <c r="BH938" t="n">
        <v>1.9825</v>
      </c>
      <c r="BI938" t="n">
        <v>1.9493</v>
      </c>
      <c r="BJ938" t="n">
        <v>1.9298</v>
      </c>
      <c r="BK938" t="n">
        <v>1.9235</v>
      </c>
      <c r="BL938" t="n">
        <v>1.9298</v>
      </c>
      <c r="BM938" t="n">
        <v>1.945</v>
      </c>
      <c r="BN938" t="n">
        <v>2.1345</v>
      </c>
      <c r="BO938" t="n">
        <v>2.1351</v>
      </c>
      <c r="BP938" t="n">
        <v>2.1268</v>
      </c>
      <c r="BQ938" t="n">
        <v>2.1093</v>
      </c>
      <c r="BR938" t="n">
        <v>2.0893</v>
      </c>
      <c r="BS938" t="n">
        <v>2.0548</v>
      </c>
      <c r="BT938" t="n">
        <v>1.9222</v>
      </c>
      <c r="BU938" t="n">
        <v>1.9001</v>
      </c>
      <c r="BV938" t="n">
        <v>1.8838</v>
      </c>
      <c r="BW938" t="n">
        <v>1.8814</v>
      </c>
      <c r="BX938" t="n">
        <v>1.8947</v>
      </c>
      <c r="BY938" t="n">
        <v>1.9144</v>
      </c>
      <c r="BZ938" t="n">
        <v>2.1036</v>
      </c>
      <c r="CA938" t="n">
        <v>2.1206</v>
      </c>
      <c r="CB938" t="n">
        <v>2.116</v>
      </c>
      <c r="CC938" t="n">
        <v>2.1054</v>
      </c>
      <c r="CD938" t="n">
        <v>2.0892</v>
      </c>
      <c r="CE938" t="n">
        <v>2.056</v>
      </c>
      <c r="CF938" t="n">
        <v>1.928</v>
      </c>
      <c r="CG938" t="n">
        <v>1.8965</v>
      </c>
      <c r="CH938" t="n">
        <v>1.8789</v>
      </c>
      <c r="CI938" t="n">
        <v>1.8753</v>
      </c>
    </row>
    <row r="939">
      <c r="A939" s="1112" t="n">
        <v>45602</v>
      </c>
      <c r="B939" s="63" t="n">
        <v>180557</v>
      </c>
      <c r="AX939" t="n">
        <v>2.0354</v>
      </c>
      <c r="AY939" t="n">
        <v>2.011</v>
      </c>
      <c r="AZ939" t="n">
        <v>2.0133</v>
      </c>
      <c r="BA939" t="n">
        <v>2.0313</v>
      </c>
      <c r="BB939" t="n">
        <v>2.209</v>
      </c>
      <c r="BC939" t="n">
        <v>2.2122</v>
      </c>
      <c r="BD939" t="n">
        <v>2.2014</v>
      </c>
      <c r="BE939" t="n">
        <v>2.1824</v>
      </c>
      <c r="BF939" t="n">
        <v>2.1572</v>
      </c>
      <c r="BG939" t="n">
        <v>2.1253</v>
      </c>
      <c r="BH939" t="n">
        <v>1.9749</v>
      </c>
      <c r="BI939" t="n">
        <v>1.9413</v>
      </c>
      <c r="BJ939" t="n">
        <v>1.9215</v>
      </c>
      <c r="BK939" t="n">
        <v>1.9155</v>
      </c>
      <c r="BL939" t="n">
        <v>1.9219</v>
      </c>
      <c r="BM939" t="n">
        <v>1.9371</v>
      </c>
      <c r="BN939" t="n">
        <v>2.1267</v>
      </c>
      <c r="BO939" t="n">
        <v>2.1273</v>
      </c>
      <c r="BP939" t="n">
        <v>2.1191</v>
      </c>
      <c r="BQ939" t="n">
        <v>2.1017</v>
      </c>
      <c r="BR939" t="n">
        <v>2.0817</v>
      </c>
      <c r="BS939" t="n">
        <v>2.0473</v>
      </c>
      <c r="BT939" t="n">
        <v>1.9147</v>
      </c>
      <c r="BU939" t="n">
        <v>1.8927</v>
      </c>
      <c r="BV939" t="n">
        <v>1.8765</v>
      </c>
      <c r="BW939" t="n">
        <v>1.8741</v>
      </c>
      <c r="BX939" t="n">
        <v>1.8875</v>
      </c>
      <c r="BY939" t="n">
        <v>1.9072</v>
      </c>
      <c r="BZ939" t="n">
        <v>2.0965</v>
      </c>
      <c r="CA939" t="n">
        <v>2.1136</v>
      </c>
      <c r="CB939" t="n">
        <v>2.109</v>
      </c>
      <c r="CC939" t="n">
        <v>2.0985</v>
      </c>
      <c r="CD939" t="n">
        <v>2.0823</v>
      </c>
      <c r="CE939" t="n">
        <v>2.0503</v>
      </c>
      <c r="CF939" t="n">
        <v>1.9228</v>
      </c>
      <c r="CG939" t="n">
        <v>1.8925</v>
      </c>
      <c r="CH939" t="n">
        <v>1.8749</v>
      </c>
      <c r="CI939" t="n">
        <v>1.8713</v>
      </c>
    </row>
    <row r="940">
      <c r="A940" s="1112" t="n">
        <v>45603</v>
      </c>
      <c r="B940" s="63" t="n">
        <v>177248</v>
      </c>
      <c r="AX940" t="n">
        <v>2.0536</v>
      </c>
      <c r="AY940" t="n">
        <v>2.0324</v>
      </c>
      <c r="AZ940" t="n">
        <v>2.036</v>
      </c>
      <c r="BA940" t="n">
        <v>2.0544</v>
      </c>
      <c r="BB940" t="n">
        <v>2.2333</v>
      </c>
      <c r="BC940" t="n">
        <v>2.2358</v>
      </c>
      <c r="BD940" t="n">
        <v>2.2242</v>
      </c>
      <c r="BE940" t="n">
        <v>2.2045</v>
      </c>
      <c r="BF940" t="n">
        <v>2.1787</v>
      </c>
      <c r="BG940" t="n">
        <v>2.1454</v>
      </c>
      <c r="BH940" t="n">
        <v>1.9921</v>
      </c>
      <c r="BI940" t="n">
        <v>1.9576</v>
      </c>
      <c r="BJ940" t="n">
        <v>1.9369</v>
      </c>
      <c r="BK940" t="n">
        <v>1.93</v>
      </c>
      <c r="BL940" t="n">
        <v>1.9364</v>
      </c>
      <c r="BM940" t="n">
        <v>1.9516</v>
      </c>
      <c r="BN940" t="n">
        <v>2.1412</v>
      </c>
      <c r="BO940" t="n">
        <v>2.1418</v>
      </c>
      <c r="BP940" t="n">
        <v>2.1336</v>
      </c>
      <c r="BQ940" t="n">
        <v>2.1162</v>
      </c>
      <c r="BR940" t="n">
        <v>2.0962</v>
      </c>
      <c r="BS940" t="n">
        <v>2.0618</v>
      </c>
      <c r="BT940" t="n">
        <v>1.9292</v>
      </c>
      <c r="BU940" t="n">
        <v>1.9072</v>
      </c>
      <c r="BV940" t="n">
        <v>1.891</v>
      </c>
      <c r="BW940" t="n">
        <v>1.8886</v>
      </c>
      <c r="BX940" t="n">
        <v>1.902</v>
      </c>
      <c r="BY940" t="n">
        <v>1.9217</v>
      </c>
      <c r="BZ940" t="n">
        <v>2.111</v>
      </c>
      <c r="CA940" t="n">
        <v>2.1281</v>
      </c>
      <c r="CB940" t="n">
        <v>2.1235</v>
      </c>
      <c r="CC940" t="n">
        <v>2.113</v>
      </c>
      <c r="CD940" t="n">
        <v>2.0968</v>
      </c>
      <c r="CE940" t="n">
        <v>2.0648</v>
      </c>
      <c r="CF940" t="n">
        <v>1.9373</v>
      </c>
      <c r="CG940" t="n">
        <v>1.907</v>
      </c>
      <c r="CH940" t="n">
        <v>1.8894</v>
      </c>
      <c r="CI940" t="n">
        <v>1.8858</v>
      </c>
    </row>
    <row r="941">
      <c r="A941" s="1112" t="n">
        <v>45604</v>
      </c>
      <c r="B941" s="63" t="n">
        <v>181503</v>
      </c>
      <c r="AX941" t="n">
        <v>2.0125</v>
      </c>
      <c r="AY941" t="n">
        <v>1.9914</v>
      </c>
      <c r="AZ941" t="n">
        <v>1.9959</v>
      </c>
      <c r="BA941" t="n">
        <v>2.0151</v>
      </c>
      <c r="BB941" t="n">
        <v>2.1953</v>
      </c>
      <c r="BC941" t="n">
        <v>2.1992</v>
      </c>
      <c r="BD941" t="n">
        <v>2.1876</v>
      </c>
      <c r="BE941" t="n">
        <v>2.1678</v>
      </c>
      <c r="BF941" t="n">
        <v>2.1415</v>
      </c>
      <c r="BG941" t="n">
        <v>2.1079</v>
      </c>
      <c r="BH941" t="n">
        <v>1.9561</v>
      </c>
      <c r="BI941" t="n">
        <v>1.9222</v>
      </c>
      <c r="BJ941" t="n">
        <v>1.9024</v>
      </c>
      <c r="BK941" t="n">
        <v>1.896</v>
      </c>
      <c r="BL941" t="n">
        <v>1.9024</v>
      </c>
      <c r="BM941" t="n">
        <v>1.9176</v>
      </c>
      <c r="BN941" t="n">
        <v>2.1072</v>
      </c>
      <c r="BO941" t="n">
        <v>2.1078</v>
      </c>
      <c r="BP941" t="n">
        <v>2.0996</v>
      </c>
      <c r="BQ941" t="n">
        <v>2.0822</v>
      </c>
      <c r="BR941" t="n">
        <v>2.0622</v>
      </c>
      <c r="BS941" t="n">
        <v>2.0278</v>
      </c>
      <c r="BT941" t="n">
        <v>1.8952</v>
      </c>
      <c r="BU941" t="n">
        <v>1.8732</v>
      </c>
      <c r="BV941" t="n">
        <v>1.857</v>
      </c>
      <c r="BW941" t="n">
        <v>1.8546</v>
      </c>
      <c r="BX941" t="n">
        <v>1.868</v>
      </c>
      <c r="BY941" t="n">
        <v>1.8877</v>
      </c>
      <c r="BZ941" t="n">
        <v>2.077</v>
      </c>
      <c r="CA941" t="n">
        <v>2.0941</v>
      </c>
      <c r="CB941" t="n">
        <v>2.0895</v>
      </c>
      <c r="CC941" t="n">
        <v>2.079</v>
      </c>
      <c r="CD941" t="n">
        <v>2.0628</v>
      </c>
      <c r="CE941" t="n">
        <v>2.0308</v>
      </c>
      <c r="CF941" t="n">
        <v>1.9033</v>
      </c>
      <c r="CG941" t="n">
        <v>1.873</v>
      </c>
      <c r="CH941" t="n">
        <v>1.8554</v>
      </c>
      <c r="CI941" t="n">
        <v>1.8518</v>
      </c>
    </row>
    <row r="942">
      <c r="A942" s="1112" t="n">
        <v>45607</v>
      </c>
      <c r="B942" s="63" t="n">
        <v>176216</v>
      </c>
      <c r="AX942" t="n">
        <v>1.957</v>
      </c>
      <c r="AY942" t="n">
        <v>1.9339</v>
      </c>
      <c r="AZ942" t="n">
        <v>1.9387</v>
      </c>
      <c r="BA942" t="n">
        <v>1.9588</v>
      </c>
      <c r="BB942" t="n">
        <v>2.1412</v>
      </c>
      <c r="BC942" t="n">
        <v>2.1468</v>
      </c>
      <c r="BD942" t="n">
        <v>2.136</v>
      </c>
      <c r="BE942" t="n">
        <v>2.1171</v>
      </c>
      <c r="BF942" t="n">
        <v>2.0917</v>
      </c>
      <c r="BG942" t="n">
        <v>2.0591</v>
      </c>
      <c r="BH942" t="n">
        <v>1.912</v>
      </c>
      <c r="BI942" t="n">
        <v>1.8799</v>
      </c>
      <c r="BJ942" t="n">
        <v>1.8619</v>
      </c>
      <c r="BK942" t="n">
        <v>1.8573</v>
      </c>
      <c r="BL942" t="n">
        <v>1.8638</v>
      </c>
      <c r="BM942" t="n">
        <v>1.8791</v>
      </c>
      <c r="BN942" t="n">
        <v>2.0688</v>
      </c>
      <c r="BO942" t="n">
        <v>2.0698</v>
      </c>
      <c r="BP942" t="n">
        <v>2.0613</v>
      </c>
      <c r="BQ942" t="n">
        <v>2.044</v>
      </c>
      <c r="BR942" t="n">
        <v>2.024</v>
      </c>
      <c r="BS942" t="n">
        <v>1.9896</v>
      </c>
      <c r="BT942" t="n">
        <v>1.857</v>
      </c>
      <c r="BU942" t="n">
        <v>1.8351</v>
      </c>
      <c r="BV942" t="n">
        <v>1.8189</v>
      </c>
      <c r="BW942" t="n">
        <v>1.8165</v>
      </c>
      <c r="BX942" t="n">
        <v>1.83</v>
      </c>
      <c r="BY942" t="n">
        <v>1.8497</v>
      </c>
      <c r="BZ942" t="n">
        <v>2.0391</v>
      </c>
      <c r="CA942" t="n">
        <v>2.0562</v>
      </c>
      <c r="CB942" t="n">
        <v>2.0519</v>
      </c>
      <c r="CC942" t="n">
        <v>2.0416</v>
      </c>
      <c r="CD942" t="n">
        <v>2.0257</v>
      </c>
      <c r="CE942" t="n">
        <v>1.9945</v>
      </c>
      <c r="CF942" t="n">
        <v>1.8671</v>
      </c>
      <c r="CG942" t="n">
        <v>1.8374</v>
      </c>
      <c r="CH942" t="n">
        <v>1.8198</v>
      </c>
      <c r="CI942" t="n">
        <v>1.8162</v>
      </c>
    </row>
    <row r="943">
      <c r="A943" s="1112" t="n">
        <v>45608</v>
      </c>
      <c r="B943" s="63" t="n">
        <v>212569</v>
      </c>
      <c r="AX943" t="n">
        <v>1.9643</v>
      </c>
      <c r="AY943" t="n">
        <v>1.9359</v>
      </c>
      <c r="AZ943" t="n">
        <v>1.9389</v>
      </c>
      <c r="BA943" t="n">
        <v>1.9601</v>
      </c>
      <c r="BB943" t="n">
        <v>2.145</v>
      </c>
      <c r="BC943" t="n">
        <v>2.1499</v>
      </c>
      <c r="BD943" t="n">
        <v>2.1385</v>
      </c>
      <c r="BE943" t="n">
        <v>2.1193</v>
      </c>
      <c r="BF943" t="n">
        <v>2.0938</v>
      </c>
      <c r="BG943" t="n">
        <v>2.0608</v>
      </c>
      <c r="BH943" t="n">
        <v>1.9128</v>
      </c>
      <c r="BI943" t="n">
        <v>1.8798</v>
      </c>
      <c r="BJ943" t="n">
        <v>1.8609</v>
      </c>
      <c r="BK943" t="n">
        <v>1.8557</v>
      </c>
      <c r="BL943" t="n">
        <v>1.8624</v>
      </c>
      <c r="BM943" t="n">
        <v>1.8779</v>
      </c>
      <c r="BN943" t="n">
        <v>2.0679</v>
      </c>
      <c r="BO943" t="n">
        <v>2.0691</v>
      </c>
      <c r="BP943" t="n">
        <v>2.0608</v>
      </c>
      <c r="BQ943" t="n">
        <v>2.0438</v>
      </c>
      <c r="BR943" t="n">
        <v>2.024</v>
      </c>
      <c r="BS943" t="n">
        <v>1.9904</v>
      </c>
      <c r="BT943" t="n">
        <v>1.8584</v>
      </c>
      <c r="BU943" t="n">
        <v>1.8365</v>
      </c>
      <c r="BV943" t="n">
        <v>1.8203</v>
      </c>
      <c r="BW943" t="n">
        <v>1.8179</v>
      </c>
      <c r="BX943" t="n">
        <v>1.8314</v>
      </c>
      <c r="BY943" t="n">
        <v>1.8511</v>
      </c>
      <c r="BZ943" t="n">
        <v>2.0405</v>
      </c>
      <c r="CA943" t="n">
        <v>2.0576</v>
      </c>
      <c r="CB943" t="n">
        <v>2.0533</v>
      </c>
      <c r="CC943" t="n">
        <v>2.043</v>
      </c>
      <c r="CD943" t="n">
        <v>2.0271</v>
      </c>
      <c r="CE943" t="n">
        <v>1.9959</v>
      </c>
      <c r="CF943" t="n">
        <v>1.8685</v>
      </c>
      <c r="CG943" t="n">
        <v>1.8388</v>
      </c>
      <c r="CH943" t="n">
        <v>1.8212</v>
      </c>
      <c r="CI943" t="n">
        <v>1.8176</v>
      </c>
    </row>
    <row r="944">
      <c r="A944" s="1112" t="n">
        <v>45609</v>
      </c>
      <c r="B944" s="63" t="n">
        <v>194610</v>
      </c>
      <c r="AX944" t="n">
        <v>1.9651</v>
      </c>
      <c r="AY944" t="n">
        <v>1.9379</v>
      </c>
      <c r="AZ944" t="n">
        <v>1.9417</v>
      </c>
      <c r="BA944" t="n">
        <v>1.9618</v>
      </c>
      <c r="BB944" t="n">
        <v>2.1487</v>
      </c>
      <c r="BC944" t="n">
        <v>2.153</v>
      </c>
      <c r="BD944" t="n">
        <v>2.1414</v>
      </c>
      <c r="BE944" t="n">
        <v>2.1217</v>
      </c>
      <c r="BF944" t="n">
        <v>2.0959</v>
      </c>
      <c r="BG944" t="n">
        <v>2.0626</v>
      </c>
      <c r="BH944" t="n">
        <v>1.9146</v>
      </c>
      <c r="BI944" t="n">
        <v>1.8815</v>
      </c>
      <c r="BJ944" t="n">
        <v>1.8625</v>
      </c>
      <c r="BK944" t="n">
        <v>1.8573</v>
      </c>
      <c r="BL944" t="n">
        <v>1.864</v>
      </c>
      <c r="BM944" t="n">
        <v>1.8795</v>
      </c>
      <c r="BN944" t="n">
        <v>2.0695</v>
      </c>
      <c r="BO944" t="n">
        <v>2.0707</v>
      </c>
      <c r="BP944" t="n">
        <v>2.0624</v>
      </c>
      <c r="BQ944" t="n">
        <v>2.0454</v>
      </c>
      <c r="BR944" t="n">
        <v>2.0256</v>
      </c>
      <c r="BS944" t="n">
        <v>1.992</v>
      </c>
      <c r="BT944" t="n">
        <v>1.86</v>
      </c>
      <c r="BU944" t="n">
        <v>1.8381</v>
      </c>
      <c r="BV944" t="n">
        <v>1.8219</v>
      </c>
      <c r="BW944" t="n">
        <v>1.8195</v>
      </c>
      <c r="BX944" t="n">
        <v>1.833</v>
      </c>
      <c r="BY944" t="n">
        <v>1.8527</v>
      </c>
      <c r="BZ944" t="n">
        <v>2.0421</v>
      </c>
      <c r="CA944" t="n">
        <v>2.0592</v>
      </c>
      <c r="CB944" t="n">
        <v>2.0549</v>
      </c>
      <c r="CC944" t="n">
        <v>2.0446</v>
      </c>
      <c r="CD944" t="n">
        <v>2.0287</v>
      </c>
      <c r="CE944" t="n">
        <v>1.9975</v>
      </c>
      <c r="CF944" t="n">
        <v>1.8701</v>
      </c>
      <c r="CG944" t="n">
        <v>1.8404</v>
      </c>
      <c r="CH944" t="n">
        <v>1.8228</v>
      </c>
      <c r="CI944" t="n">
        <v>1.8192</v>
      </c>
    </row>
    <row r="945">
      <c r="A945" s="1112" t="n">
        <v>45610</v>
      </c>
      <c r="B945" s="63" t="n">
        <v>185887</v>
      </c>
      <c r="AX945" t="n">
        <v>1.9817</v>
      </c>
      <c r="AY945" t="n">
        <v>1.9523</v>
      </c>
      <c r="AZ945" t="n">
        <v>1.9555</v>
      </c>
      <c r="BA945" t="n">
        <v>1.9736</v>
      </c>
      <c r="BB945" t="n">
        <v>2.1571</v>
      </c>
      <c r="BC945" t="n">
        <v>2.1593</v>
      </c>
      <c r="BD945" t="n">
        <v>2.1462</v>
      </c>
      <c r="BE945" t="n">
        <v>2.1255</v>
      </c>
      <c r="BF945" t="n">
        <v>2.099</v>
      </c>
      <c r="BG945" t="n">
        <v>2.0653</v>
      </c>
      <c r="BH945" t="n">
        <v>1.9165</v>
      </c>
      <c r="BI945" t="n">
        <v>1.8829</v>
      </c>
      <c r="BJ945" t="n">
        <v>1.8633</v>
      </c>
      <c r="BK945" t="n">
        <v>1.8575</v>
      </c>
      <c r="BL945" t="n">
        <v>1.864</v>
      </c>
      <c r="BM945" t="n">
        <v>1.8795</v>
      </c>
      <c r="BN945" t="n">
        <v>2.0695</v>
      </c>
      <c r="BO945" t="n">
        <v>2.0707</v>
      </c>
      <c r="BP945" t="n">
        <v>2.0624</v>
      </c>
      <c r="BQ945" t="n">
        <v>2.0454</v>
      </c>
      <c r="BR945" t="n">
        <v>2.0256</v>
      </c>
      <c r="BS945" t="n">
        <v>1.992</v>
      </c>
      <c r="BT945" t="n">
        <v>1.86</v>
      </c>
      <c r="BU945" t="n">
        <v>1.8381</v>
      </c>
      <c r="BV945" t="n">
        <v>1.8219</v>
      </c>
      <c r="BW945" t="n">
        <v>1.8195</v>
      </c>
      <c r="BX945" t="n">
        <v>1.833</v>
      </c>
      <c r="BY945" t="n">
        <v>1.8527</v>
      </c>
      <c r="BZ945" t="n">
        <v>2.0421</v>
      </c>
      <c r="CA945" t="n">
        <v>2.0592</v>
      </c>
      <c r="CB945" t="n">
        <v>2.0549</v>
      </c>
      <c r="CC945" t="n">
        <v>2.0446</v>
      </c>
      <c r="CD945" t="n">
        <v>2.0287</v>
      </c>
      <c r="CE945" t="n">
        <v>1.9975</v>
      </c>
      <c r="CF945" t="n">
        <v>1.8701</v>
      </c>
      <c r="CG945" t="n">
        <v>1.8404</v>
      </c>
      <c r="CH945" t="n">
        <v>1.8228</v>
      </c>
      <c r="CI945" t="n">
        <v>1.8192</v>
      </c>
    </row>
    <row r="946">
      <c r="A946" s="1112" t="n">
        <v>45611</v>
      </c>
      <c r="B946" s="63" t="n">
        <v>173383</v>
      </c>
      <c r="AX946" t="n">
        <v>1.9493</v>
      </c>
      <c r="AY946" t="n">
        <v>1.9214</v>
      </c>
      <c r="AZ946" t="n">
        <v>1.9257</v>
      </c>
      <c r="BA946" t="n">
        <v>1.9436</v>
      </c>
      <c r="BB946" t="n">
        <v>2.1282</v>
      </c>
      <c r="BC946" t="n">
        <v>2.1314</v>
      </c>
      <c r="BD946" t="n">
        <v>2.1189</v>
      </c>
      <c r="BE946" t="n">
        <v>2.0988</v>
      </c>
      <c r="BF946" t="n">
        <v>2.0731</v>
      </c>
      <c r="BG946" t="n">
        <v>2.0405</v>
      </c>
      <c r="BH946" t="n">
        <v>1.8916</v>
      </c>
      <c r="BI946" t="n">
        <v>1.8577</v>
      </c>
      <c r="BJ946" t="n">
        <v>1.8364</v>
      </c>
      <c r="BK946" t="n">
        <v>1.8305</v>
      </c>
      <c r="BL946" t="n">
        <v>1.8367</v>
      </c>
      <c r="BM946" t="n">
        <v>1.8522</v>
      </c>
      <c r="BN946" t="n">
        <v>2.0422</v>
      </c>
      <c r="BO946" t="n">
        <v>2.0434</v>
      </c>
      <c r="BP946" t="n">
        <v>2.0351</v>
      </c>
      <c r="BQ946" t="n">
        <v>2.0181</v>
      </c>
      <c r="BR946" t="n">
        <v>1.9983</v>
      </c>
      <c r="BS946" t="n">
        <v>1.9647</v>
      </c>
      <c r="BT946" t="n">
        <v>1.8327</v>
      </c>
      <c r="BU946" t="n">
        <v>1.8108</v>
      </c>
      <c r="BV946" t="n">
        <v>1.7946</v>
      </c>
      <c r="BW946" t="n">
        <v>1.7922</v>
      </c>
      <c r="BX946" t="n">
        <v>1.8057</v>
      </c>
      <c r="BY946" t="n">
        <v>1.8254</v>
      </c>
      <c r="BZ946" t="n">
        <v>2.0148</v>
      </c>
      <c r="CA946" t="n">
        <v>2.0319</v>
      </c>
      <c r="CB946" t="n">
        <v>2.0276</v>
      </c>
      <c r="CC946" t="n">
        <v>2.0173</v>
      </c>
      <c r="CD946" t="n">
        <v>2.0014</v>
      </c>
      <c r="CE946" t="n">
        <v>1.9702</v>
      </c>
      <c r="CF946" t="n">
        <v>1.8428</v>
      </c>
      <c r="CG946" t="n">
        <v>1.8131</v>
      </c>
      <c r="CH946" t="n">
        <v>1.7955</v>
      </c>
      <c r="CI946" t="n">
        <v>1.7919</v>
      </c>
    </row>
    <row r="947">
      <c r="A947" s="1112" t="n">
        <v>45614</v>
      </c>
      <c r="B947" s="63" t="n">
        <v>180823</v>
      </c>
      <c r="AX947" t="n">
        <v>2.0183</v>
      </c>
      <c r="AY947" t="n">
        <v>1.982</v>
      </c>
      <c r="AZ947" t="n">
        <v>1.9857</v>
      </c>
      <c r="BA947" t="n">
        <v>2.0048</v>
      </c>
      <c r="BB947" t="n">
        <v>2.1862</v>
      </c>
      <c r="BC947" t="n">
        <v>2.1886</v>
      </c>
      <c r="BD947" t="n">
        <v>2.1754</v>
      </c>
      <c r="BE947" t="n">
        <v>2.1547</v>
      </c>
      <c r="BF947" t="n">
        <v>2.1287</v>
      </c>
      <c r="BG947" t="n">
        <v>2.0954</v>
      </c>
      <c r="BH947" t="n">
        <v>1.9456</v>
      </c>
      <c r="BI947" t="n">
        <v>1.9113</v>
      </c>
      <c r="BJ947" t="n">
        <v>1.8906</v>
      </c>
      <c r="BK947" t="n">
        <v>1.8842</v>
      </c>
      <c r="BL947" t="n">
        <v>1.8904</v>
      </c>
      <c r="BM947" t="n">
        <v>1.9059</v>
      </c>
      <c r="BN947" t="n">
        <v>2.0959</v>
      </c>
      <c r="BO947" t="n">
        <v>2.0971</v>
      </c>
      <c r="BP947" t="n">
        <v>2.0888</v>
      </c>
      <c r="BQ947" t="n">
        <v>2.0718</v>
      </c>
      <c r="BR947" t="n">
        <v>2.052</v>
      </c>
      <c r="BS947" t="n">
        <v>2.0184</v>
      </c>
      <c r="BT947" t="n">
        <v>1.8864</v>
      </c>
      <c r="BU947" t="n">
        <v>1.8628</v>
      </c>
      <c r="BV947" t="n">
        <v>1.8449</v>
      </c>
      <c r="BW947" t="n">
        <v>1.8425</v>
      </c>
      <c r="BX947" t="n">
        <v>1.856</v>
      </c>
      <c r="BY947" t="n">
        <v>1.8757</v>
      </c>
      <c r="BZ947" t="n">
        <v>2.0651</v>
      </c>
      <c r="CA947" t="n">
        <v>2.0822</v>
      </c>
      <c r="CB947" t="n">
        <v>2.0779</v>
      </c>
      <c r="CC947" t="n">
        <v>2.0676</v>
      </c>
      <c r="CD947" t="n">
        <v>2.0517</v>
      </c>
      <c r="CE947" t="n">
        <v>2.0205</v>
      </c>
      <c r="CF947" t="n">
        <v>1.8931</v>
      </c>
      <c r="CG947" t="n">
        <v>1.8634</v>
      </c>
      <c r="CH947" t="n">
        <v>1.8458</v>
      </c>
      <c r="CI947" t="n">
        <v>1.8422</v>
      </c>
    </row>
    <row r="948">
      <c r="A948" s="1112" t="n">
        <v>45615</v>
      </c>
      <c r="B948" s="63" t="n">
        <v>214957</v>
      </c>
      <c r="AX948" t="n">
        <v>2.0377</v>
      </c>
      <c r="AY948" t="n">
        <v>1.9925</v>
      </c>
      <c r="AZ948" t="n">
        <v>1.9942</v>
      </c>
      <c r="BA948" t="n">
        <v>2.0115</v>
      </c>
      <c r="BB948" t="n">
        <v>2.1898</v>
      </c>
      <c r="BC948" t="n">
        <v>2.1908</v>
      </c>
      <c r="BD948" t="n">
        <v>2.1758</v>
      </c>
      <c r="BE948" t="n">
        <v>2.1534</v>
      </c>
      <c r="BF948" t="n">
        <v>2.1257</v>
      </c>
      <c r="BG948" t="n">
        <v>2.0919</v>
      </c>
      <c r="BH948" t="n">
        <v>1.9436</v>
      </c>
      <c r="BI948" t="n">
        <v>1.9096</v>
      </c>
      <c r="BJ948" t="n">
        <v>1.8886</v>
      </c>
      <c r="BK948" t="n">
        <v>1.8804</v>
      </c>
      <c r="BL948" t="n">
        <v>1.8843</v>
      </c>
      <c r="BM948" t="n">
        <v>1.8986</v>
      </c>
      <c r="BN948" t="n">
        <v>2.0886</v>
      </c>
      <c r="BO948" t="n">
        <v>2.0898</v>
      </c>
      <c r="BP948" t="n">
        <v>2.0815</v>
      </c>
      <c r="BQ948" t="n">
        <v>2.0645</v>
      </c>
      <c r="BR948" t="n">
        <v>2.0447</v>
      </c>
      <c r="BS948" t="n">
        <v>2.0111</v>
      </c>
      <c r="BT948" t="n">
        <v>1.8791</v>
      </c>
      <c r="BU948" t="n">
        <v>1.8555</v>
      </c>
      <c r="BV948" t="n">
        <v>1.8376</v>
      </c>
      <c r="BW948" t="n">
        <v>1.8352</v>
      </c>
      <c r="BX948" t="n">
        <v>1.8487</v>
      </c>
      <c r="BY948" t="n">
        <v>1.8684</v>
      </c>
      <c r="BZ948" t="n">
        <v>2.0578</v>
      </c>
      <c r="CA948" t="n">
        <v>2.0749</v>
      </c>
      <c r="CB948" t="n">
        <v>2.0706</v>
      </c>
      <c r="CC948" t="n">
        <v>2.0603</v>
      </c>
      <c r="CD948" t="n">
        <v>2.0444</v>
      </c>
      <c r="CE948" t="n">
        <v>2.0132</v>
      </c>
      <c r="CF948" t="n">
        <v>1.8858</v>
      </c>
      <c r="CG948" t="n">
        <v>1.8561</v>
      </c>
      <c r="CH948" t="n">
        <v>1.8385</v>
      </c>
      <c r="CI948" t="n">
        <v>1.8349</v>
      </c>
    </row>
    <row r="949">
      <c r="A949" s="1112" t="n">
        <v>45616</v>
      </c>
      <c r="B949" s="63" t="n">
        <v>219668</v>
      </c>
      <c r="AX949" t="n">
        <v>2.0458</v>
      </c>
      <c r="AY949" t="n">
        <v>1.9912</v>
      </c>
      <c r="AZ949" t="n">
        <v>1.9916</v>
      </c>
      <c r="BA949" t="n">
        <v>2.0081</v>
      </c>
      <c r="BB949" t="n">
        <v>2.1845</v>
      </c>
      <c r="BC949" t="n">
        <v>2.1859</v>
      </c>
      <c r="BD949" t="n">
        <v>2.1718</v>
      </c>
      <c r="BE949" t="n">
        <v>2.1503</v>
      </c>
      <c r="BF949" t="n">
        <v>2.1229</v>
      </c>
      <c r="BG949" t="n">
        <v>2.0892</v>
      </c>
      <c r="BH949" t="n">
        <v>1.94</v>
      </c>
      <c r="BI949" t="n">
        <v>1.9059</v>
      </c>
      <c r="BJ949" t="n">
        <v>1.8848</v>
      </c>
      <c r="BK949" t="n">
        <v>1.8767</v>
      </c>
      <c r="BL949" t="n">
        <v>1.8808</v>
      </c>
      <c r="BM949" t="n">
        <v>1.8951</v>
      </c>
      <c r="BN949" t="n">
        <v>2.0851</v>
      </c>
      <c r="BO949" t="n">
        <v>2.0863</v>
      </c>
      <c r="BP949" t="n">
        <v>2.078</v>
      </c>
      <c r="BQ949" t="n">
        <v>2.061</v>
      </c>
      <c r="BR949" t="n">
        <v>2.0412</v>
      </c>
      <c r="BS949" t="n">
        <v>2.0076</v>
      </c>
      <c r="BT949" t="n">
        <v>1.8756</v>
      </c>
      <c r="BU949" t="n">
        <v>1.852</v>
      </c>
      <c r="BV949" t="n">
        <v>1.8341</v>
      </c>
      <c r="BW949" t="n">
        <v>1.8317</v>
      </c>
      <c r="BX949" t="n">
        <v>1.8452</v>
      </c>
      <c r="BY949" t="n">
        <v>1.8649</v>
      </c>
      <c r="BZ949" t="n">
        <v>2.0543</v>
      </c>
      <c r="CA949" t="n">
        <v>2.0714</v>
      </c>
      <c r="CB949" t="n">
        <v>2.0671</v>
      </c>
      <c r="CC949" t="n">
        <v>2.0568</v>
      </c>
      <c r="CD949" t="n">
        <v>2.0409</v>
      </c>
      <c r="CE949" t="n">
        <v>2.0097</v>
      </c>
      <c r="CF949" t="n">
        <v>1.8823</v>
      </c>
      <c r="CG949" t="n">
        <v>1.8526</v>
      </c>
      <c r="CH949" t="n">
        <v>1.835</v>
      </c>
      <c r="CI949" t="n">
        <v>1.8314</v>
      </c>
    </row>
    <row r="950">
      <c r="A950" s="1112" t="n">
        <v>45617</v>
      </c>
      <c r="B950" s="63" t="n">
        <v>242513</v>
      </c>
      <c r="AX950" t="n">
        <v>2.0594</v>
      </c>
      <c r="AY950" t="n">
        <v>2.0017</v>
      </c>
      <c r="AZ950" t="n">
        <v>2.0037</v>
      </c>
      <c r="BA950" t="n">
        <v>2.0226</v>
      </c>
      <c r="BB950" t="n">
        <v>2.204</v>
      </c>
      <c r="BC950" t="n">
        <v>2.2055</v>
      </c>
      <c r="BD950" t="n">
        <v>2.1917</v>
      </c>
      <c r="BE950" t="n">
        <v>2.1703</v>
      </c>
      <c r="BF950" t="n">
        <v>2.1427</v>
      </c>
      <c r="BG950" t="n">
        <v>2.1081</v>
      </c>
      <c r="BH950" t="n">
        <v>1.9562</v>
      </c>
      <c r="BI950" t="n">
        <v>1.9211</v>
      </c>
      <c r="BJ950" t="n">
        <v>1.8989</v>
      </c>
      <c r="BK950" t="n">
        <v>1.8893</v>
      </c>
      <c r="BL950" t="n">
        <v>1.8926</v>
      </c>
      <c r="BM950" t="n">
        <v>1.906</v>
      </c>
      <c r="BN950" t="n">
        <v>2.096</v>
      </c>
      <c r="BO950" t="n">
        <v>2.0972</v>
      </c>
      <c r="BP950" t="n">
        <v>2.0889</v>
      </c>
      <c r="BQ950" t="n">
        <v>2.0719</v>
      </c>
      <c r="BR950" t="n">
        <v>2.0521</v>
      </c>
      <c r="BS950" t="n">
        <v>2.0185</v>
      </c>
      <c r="BT950" t="n">
        <v>1.8865</v>
      </c>
      <c r="BU950" t="n">
        <v>1.8629</v>
      </c>
      <c r="BV950" t="n">
        <v>1.845</v>
      </c>
      <c r="BW950" t="n">
        <v>1.8426</v>
      </c>
      <c r="BX950" t="n">
        <v>1.8561</v>
      </c>
      <c r="BY950" t="n">
        <v>1.8758</v>
      </c>
      <c r="BZ950" t="n">
        <v>2.0652</v>
      </c>
      <c r="CA950" t="n">
        <v>2.0823</v>
      </c>
      <c r="CB950" t="n">
        <v>2.078</v>
      </c>
      <c r="CC950" t="n">
        <v>2.0677</v>
      </c>
      <c r="CD950" t="n">
        <v>2.0518</v>
      </c>
      <c r="CE950" t="n">
        <v>2.0206</v>
      </c>
      <c r="CF950" t="n">
        <v>1.8932</v>
      </c>
      <c r="CG950" t="n">
        <v>1.8635</v>
      </c>
      <c r="CH950" t="n">
        <v>1.8459</v>
      </c>
      <c r="CI950" t="n">
        <v>1.8423</v>
      </c>
    </row>
    <row r="951">
      <c r="A951" s="1112" t="n">
        <v>45618</v>
      </c>
      <c r="B951" s="63" t="n">
        <v>181939</v>
      </c>
      <c r="AX951" t="n">
        <v>2.0614</v>
      </c>
      <c r="AY951" t="n">
        <v>2.0149</v>
      </c>
      <c r="AZ951" t="n">
        <v>2.0172</v>
      </c>
      <c r="BA951" t="n">
        <v>2.0342</v>
      </c>
      <c r="BB951" t="n">
        <v>2.2187</v>
      </c>
      <c r="BC951" t="n">
        <v>2.2204</v>
      </c>
      <c r="BD951" t="n">
        <v>2.2069</v>
      </c>
      <c r="BE951" t="n">
        <v>2.1855</v>
      </c>
      <c r="BF951" t="n">
        <v>2.1579</v>
      </c>
      <c r="BG951" t="n">
        <v>2.1233</v>
      </c>
      <c r="BH951" t="n">
        <v>1.9728</v>
      </c>
      <c r="BI951" t="n">
        <v>1.9381</v>
      </c>
      <c r="BJ951" t="n">
        <v>1.9156</v>
      </c>
      <c r="BK951" t="n">
        <v>1.9053</v>
      </c>
      <c r="BL951" t="n">
        <v>1.9076</v>
      </c>
      <c r="BM951" t="n">
        <v>1.921</v>
      </c>
      <c r="BN951" t="n">
        <v>2.111</v>
      </c>
      <c r="BO951" t="n">
        <v>2.1122</v>
      </c>
      <c r="BP951" t="n">
        <v>2.1039</v>
      </c>
      <c r="BQ951" t="n">
        <v>2.0869</v>
      </c>
      <c r="BR951" t="n">
        <v>2.0671</v>
      </c>
      <c r="BS951" t="n">
        <v>2.0335</v>
      </c>
      <c r="BT951" t="n">
        <v>1.9015</v>
      </c>
      <c r="BU951" t="n">
        <v>1.8764</v>
      </c>
      <c r="BV951" t="n">
        <v>1.857</v>
      </c>
      <c r="BW951" t="n">
        <v>1.8546</v>
      </c>
      <c r="BX951" t="n">
        <v>1.8681</v>
      </c>
      <c r="BY951" t="n">
        <v>1.8878</v>
      </c>
      <c r="BZ951" t="n">
        <v>2.0772</v>
      </c>
      <c r="CA951" t="n">
        <v>2.0943</v>
      </c>
      <c r="CB951" t="n">
        <v>2.09</v>
      </c>
      <c r="CC951" t="n">
        <v>2.0797</v>
      </c>
      <c r="CD951" t="n">
        <v>2.0638</v>
      </c>
      <c r="CE951" t="n">
        <v>2.0326</v>
      </c>
      <c r="CF951" t="n">
        <v>1.9052</v>
      </c>
      <c r="CG951" t="n">
        <v>1.8755</v>
      </c>
      <c r="CH951" t="n">
        <v>1.8579</v>
      </c>
      <c r="CI951" t="n">
        <v>1.8543</v>
      </c>
    </row>
    <row r="952">
      <c r="A952" s="1112" t="n">
        <v>45621</v>
      </c>
      <c r="B952" s="63" t="n">
        <v>193257</v>
      </c>
      <c r="AX952" t="n">
        <v>2.0005</v>
      </c>
      <c r="AY952" t="n">
        <v>1.9512</v>
      </c>
      <c r="AZ952" t="n">
        <v>1.955</v>
      </c>
      <c r="BA952" t="n">
        <v>1.9724</v>
      </c>
      <c r="BB952" t="n">
        <v>2.1603</v>
      </c>
      <c r="BC952" t="n">
        <v>2.1631</v>
      </c>
      <c r="BD952" t="n">
        <v>2.1511</v>
      </c>
      <c r="BE952" t="n">
        <v>2.1307</v>
      </c>
      <c r="BF952" t="n">
        <v>2.1041</v>
      </c>
      <c r="BG952" t="n">
        <v>2.0707</v>
      </c>
      <c r="BH952" t="n">
        <v>1.9238</v>
      </c>
      <c r="BI952" t="n">
        <v>1.8904</v>
      </c>
      <c r="BJ952" t="n">
        <v>1.8689</v>
      </c>
      <c r="BK952" t="n">
        <v>1.8606</v>
      </c>
      <c r="BL952" t="n">
        <v>1.8641</v>
      </c>
      <c r="BM952" t="n">
        <v>1.8775</v>
      </c>
      <c r="BN952" t="n">
        <v>2.0675</v>
      </c>
      <c r="BO952" t="n">
        <v>2.0687</v>
      </c>
      <c r="BP952" t="n">
        <v>2.0604</v>
      </c>
      <c r="BQ952" t="n">
        <v>2.0434</v>
      </c>
      <c r="BR952" t="n">
        <v>2.0236</v>
      </c>
      <c r="BS952" t="n">
        <v>1.99</v>
      </c>
      <c r="BT952" t="n">
        <v>1.858</v>
      </c>
      <c r="BU952" t="n">
        <v>1.8329</v>
      </c>
      <c r="BV952" t="n">
        <v>1.8135</v>
      </c>
      <c r="BW952" t="n">
        <v>1.8111</v>
      </c>
      <c r="BX952" t="n">
        <v>1.8246</v>
      </c>
      <c r="BY952" t="n">
        <v>1.8443</v>
      </c>
      <c r="BZ952" t="n">
        <v>2.0337</v>
      </c>
      <c r="CA952" t="n">
        <v>2.0508</v>
      </c>
      <c r="CB952" t="n">
        <v>2.0465</v>
      </c>
      <c r="CC952" t="n">
        <v>2.0362</v>
      </c>
      <c r="CD952" t="n">
        <v>2.0203</v>
      </c>
      <c r="CE952" t="n">
        <v>1.9891</v>
      </c>
      <c r="CF952" t="n">
        <v>1.8617</v>
      </c>
      <c r="CG952" t="n">
        <v>1.832</v>
      </c>
      <c r="CH952" t="n">
        <v>1.8144</v>
      </c>
      <c r="CI952" t="n">
        <v>1.8108</v>
      </c>
    </row>
    <row r="953">
      <c r="A953" s="1112" t="n">
        <v>45622</v>
      </c>
      <c r="B953" s="63" t="n">
        <v>159191</v>
      </c>
      <c r="AX953" t="n">
        <v>1.9918</v>
      </c>
      <c r="AY953" t="n">
        <v>1.9485</v>
      </c>
      <c r="AZ953" t="n">
        <v>1.9523</v>
      </c>
      <c r="BA953" t="n">
        <v>1.9697</v>
      </c>
      <c r="BB953" t="n">
        <v>2.1546</v>
      </c>
      <c r="BC953" t="n">
        <v>2.1574</v>
      </c>
      <c r="BD953" t="n">
        <v>2.1461</v>
      </c>
      <c r="BE953" t="n">
        <v>2.1268</v>
      </c>
      <c r="BF953" t="n">
        <v>2.101</v>
      </c>
      <c r="BG953" t="n">
        <v>2.0685</v>
      </c>
      <c r="BH953" t="n">
        <v>1.9241</v>
      </c>
      <c r="BI953" t="n">
        <v>1.8907</v>
      </c>
      <c r="BJ953" t="n">
        <v>1.8691</v>
      </c>
      <c r="BK953" t="n">
        <v>1.8612</v>
      </c>
      <c r="BL953" t="n">
        <v>1.8661</v>
      </c>
      <c r="BM953" t="n">
        <v>1.8805</v>
      </c>
      <c r="BN953" t="n">
        <v>2.0717</v>
      </c>
      <c r="BO953" t="n">
        <v>2.0732</v>
      </c>
      <c r="BP953" t="n">
        <v>2.0652</v>
      </c>
      <c r="BQ953" t="n">
        <v>2.0488</v>
      </c>
      <c r="BR953" t="n">
        <v>2.0295</v>
      </c>
      <c r="BS953" t="n">
        <v>1.9965</v>
      </c>
      <c r="BT953" t="n">
        <v>1.8645</v>
      </c>
      <c r="BU953" t="n">
        <v>1.8394</v>
      </c>
      <c r="BV953" t="n">
        <v>1.82</v>
      </c>
      <c r="BW953" t="n">
        <v>1.8176</v>
      </c>
      <c r="BX953" t="n">
        <v>1.8311</v>
      </c>
      <c r="BY953" t="n">
        <v>1.8508</v>
      </c>
      <c r="BZ953" t="n">
        <v>2.0402</v>
      </c>
      <c r="CA953" t="n">
        <v>2.0573</v>
      </c>
      <c r="CB953" t="n">
        <v>2.053</v>
      </c>
      <c r="CC953" t="n">
        <v>2.0427</v>
      </c>
      <c r="CD953" t="n">
        <v>2.0268</v>
      </c>
      <c r="CE953" t="n">
        <v>1.9956</v>
      </c>
      <c r="CF953" t="n">
        <v>1.8682</v>
      </c>
      <c r="CG953" t="n">
        <v>1.8385</v>
      </c>
      <c r="CH953" t="n">
        <v>1.8209</v>
      </c>
      <c r="CI953" t="n">
        <v>1.8173</v>
      </c>
    </row>
    <row r="954">
      <c r="A954" s="1112" t="n">
        <v>45623</v>
      </c>
      <c r="B954" s="63" t="n">
        <v>191856</v>
      </c>
      <c r="AX954" t="n">
        <v>1.9734</v>
      </c>
      <c r="AY954" t="n">
        <v>1.9284</v>
      </c>
      <c r="AZ954" t="n">
        <v>1.9351</v>
      </c>
      <c r="BA954" t="n">
        <v>1.9542</v>
      </c>
      <c r="BB954" t="n">
        <v>2.1406</v>
      </c>
      <c r="BC954" t="n">
        <v>2.1436</v>
      </c>
      <c r="BD954" t="n">
        <v>2.1329</v>
      </c>
      <c r="BE954" t="n">
        <v>2.1141</v>
      </c>
      <c r="BF954" t="n">
        <v>2.0887</v>
      </c>
      <c r="BG954" t="n">
        <v>2.0561</v>
      </c>
      <c r="BH954" t="n">
        <v>1.9145</v>
      </c>
      <c r="BI954" t="n">
        <v>1.8815</v>
      </c>
      <c r="BJ954" t="n">
        <v>1.8606</v>
      </c>
      <c r="BK954" t="n">
        <v>1.8528</v>
      </c>
      <c r="BL954" t="n">
        <v>1.8575</v>
      </c>
      <c r="BM954" t="n">
        <v>1.8719</v>
      </c>
      <c r="BN954" t="n">
        <v>2.0631</v>
      </c>
      <c r="BO954" t="n">
        <v>2.0646</v>
      </c>
      <c r="BP954" t="n">
        <v>2.0566</v>
      </c>
      <c r="BQ954" t="n">
        <v>2.0402</v>
      </c>
      <c r="BR954" t="n">
        <v>2.0209</v>
      </c>
      <c r="BS954" t="n">
        <v>1.9879</v>
      </c>
      <c r="BT954" t="n">
        <v>1.8559</v>
      </c>
      <c r="BU954" t="n">
        <v>1.8308</v>
      </c>
      <c r="BV954" t="n">
        <v>1.8114</v>
      </c>
      <c r="BW954" t="n">
        <v>1.809</v>
      </c>
      <c r="BX954" t="n">
        <v>1.8225</v>
      </c>
      <c r="BY954" t="n">
        <v>1.8422</v>
      </c>
      <c r="BZ954" t="n">
        <v>2.0316</v>
      </c>
      <c r="CA954" t="n">
        <v>2.0487</v>
      </c>
      <c r="CB954" t="n">
        <v>2.0444</v>
      </c>
      <c r="CC954" t="n">
        <v>2.0341</v>
      </c>
      <c r="CD954" t="n">
        <v>2.0182</v>
      </c>
      <c r="CE954" t="n">
        <v>1.987</v>
      </c>
      <c r="CF954" t="n">
        <v>1.8596</v>
      </c>
      <c r="CG954" t="n">
        <v>1.8299</v>
      </c>
      <c r="CH954" t="n">
        <v>1.8123</v>
      </c>
      <c r="CI954" t="n">
        <v>1.8087</v>
      </c>
    </row>
    <row r="955">
      <c r="A955" s="104" t="n">
        <v>45624</v>
      </c>
      <c r="AX955" s="192" t="n">
        <v>1.9734</v>
      </c>
      <c r="AY955" s="192" t="n">
        <v>1.9284</v>
      </c>
      <c r="AZ955" s="192" t="n">
        <v>1.9351</v>
      </c>
      <c r="BA955" s="192" t="n">
        <v>1.9542</v>
      </c>
      <c r="BB955" s="192" t="n">
        <v>2.1406</v>
      </c>
      <c r="BC955" s="192" t="n">
        <v>2.1436</v>
      </c>
      <c r="BD955" s="192" t="n">
        <v>2.1329</v>
      </c>
      <c r="BE955" s="192" t="n">
        <v>2.1141</v>
      </c>
      <c r="BF955" s="192" t="n">
        <v>2.0887</v>
      </c>
      <c r="BG955" s="192" t="n">
        <v>2.0561</v>
      </c>
      <c r="BH955" s="192" t="n">
        <v>1.9145</v>
      </c>
      <c r="BI955" s="192" t="n">
        <v>1.8815</v>
      </c>
      <c r="BJ955" s="192" t="n">
        <v>1.8606</v>
      </c>
      <c r="BK955" s="192" t="n">
        <v>1.8528</v>
      </c>
      <c r="BL955" s="192" t="n">
        <v>1.8575</v>
      </c>
      <c r="BM955" s="192" t="n">
        <v>1.8719</v>
      </c>
      <c r="BN955" s="192" t="n">
        <v>2.0631</v>
      </c>
      <c r="BO955" s="192" t="n">
        <v>2.0646</v>
      </c>
      <c r="BP955" s="192" t="n">
        <v>2.0566</v>
      </c>
      <c r="BQ955" s="192" t="n">
        <v>2.0402</v>
      </c>
      <c r="BR955" s="192" t="n">
        <v>2.0209</v>
      </c>
      <c r="BS955" s="192" t="n">
        <v>1.9879</v>
      </c>
      <c r="BT955" s="192" t="n">
        <v>1.8559</v>
      </c>
      <c r="BU955" s="192" t="n">
        <v>1.8308</v>
      </c>
      <c r="BV955" s="192" t="n">
        <v>1.8114</v>
      </c>
      <c r="BW955" s="192" t="n">
        <v>1.809</v>
      </c>
      <c r="BX955" s="192" t="n">
        <v>1.8225</v>
      </c>
      <c r="BY955" s="192" t="n">
        <v>1.8422</v>
      </c>
      <c r="BZ955" s="192" t="n">
        <v>2.0316</v>
      </c>
      <c r="CA955" s="192" t="n">
        <v>2.0487</v>
      </c>
      <c r="CB955" s="192" t="n">
        <v>2.0444</v>
      </c>
      <c r="CC955" s="192" t="n">
        <v>2.0341</v>
      </c>
      <c r="CD955" s="192" t="n">
        <v>2.0182</v>
      </c>
      <c r="CE955" s="192" t="n">
        <v>1.987</v>
      </c>
      <c r="CF955" s="192" t="n">
        <v>1.8596</v>
      </c>
      <c r="CG955" s="192" t="n">
        <v>1.8299</v>
      </c>
      <c r="CH955" s="192" t="n">
        <v>1.8123</v>
      </c>
      <c r="CI955" s="192" t="n">
        <v>1.8087</v>
      </c>
    </row>
    <row r="956">
      <c r="A956" s="1112" t="n">
        <v>45625</v>
      </c>
      <c r="B956" s="63" t="n">
        <v>151723</v>
      </c>
      <c r="AX956" s="28" t="n">
        <v>1.9437</v>
      </c>
      <c r="AY956" t="n">
        <v>1.8988</v>
      </c>
      <c r="AZ956" t="n">
        <v>1.9068</v>
      </c>
      <c r="BA956" t="n">
        <v>1.9272</v>
      </c>
      <c r="BB956" t="n">
        <v>2.1187</v>
      </c>
      <c r="BC956" t="n">
        <v>2.1224</v>
      </c>
      <c r="BD956" t="n">
        <v>2.113</v>
      </c>
      <c r="BE956" t="n">
        <v>2.0951</v>
      </c>
      <c r="BF956" t="n">
        <v>2.0701</v>
      </c>
      <c r="BG956" t="n">
        <v>2.037</v>
      </c>
      <c r="BH956" t="n">
        <v>1.8951</v>
      </c>
      <c r="BI956" t="n">
        <v>1.8625</v>
      </c>
      <c r="BJ956" t="n">
        <v>1.8423</v>
      </c>
      <c r="BK956" t="n">
        <v>1.8355</v>
      </c>
      <c r="BL956" t="n">
        <v>1.8405</v>
      </c>
      <c r="BM956" t="n">
        <v>1.8549</v>
      </c>
      <c r="BN956" t="n">
        <v>2.0461</v>
      </c>
      <c r="BO956" t="n">
        <v>2.0476</v>
      </c>
      <c r="BP956" t="n">
        <v>2.0396</v>
      </c>
      <c r="BQ956" t="n">
        <v>2.0232</v>
      </c>
      <c r="BR956" t="n">
        <v>2.0039</v>
      </c>
      <c r="BS956" t="n">
        <v>1.9709</v>
      </c>
      <c r="BT956" t="n">
        <v>1.8389</v>
      </c>
      <c r="BU956" t="n">
        <v>1.813</v>
      </c>
      <c r="BV956" t="n">
        <v>1.7929</v>
      </c>
      <c r="BW956" t="n">
        <v>1.7902</v>
      </c>
      <c r="BX956" t="n">
        <v>1.8033</v>
      </c>
      <c r="BY956" t="n">
        <v>1.8227</v>
      </c>
      <c r="BZ956" t="n">
        <v>2.0117</v>
      </c>
      <c r="CA956" t="n">
        <v>2.0282</v>
      </c>
      <c r="CB956" t="n">
        <v>2.0239</v>
      </c>
      <c r="CC956" t="n">
        <v>2.0136</v>
      </c>
      <c r="CD956" t="n">
        <v>1.9977</v>
      </c>
      <c r="CE956" t="n">
        <v>1.9665</v>
      </c>
      <c r="CF956" t="n">
        <v>1.8391</v>
      </c>
      <c r="CG956" t="n">
        <v>1.8094</v>
      </c>
      <c r="CH956" t="n">
        <v>1.7918</v>
      </c>
      <c r="CI956" t="n">
        <v>1.7882</v>
      </c>
      <c r="CJ956" t="n">
        <v>1.8013</v>
      </c>
      <c r="CK956" t="n">
        <v>1.8207</v>
      </c>
      <c r="CL956" t="n">
        <v>2.0097</v>
      </c>
      <c r="CM956" t="n">
        <v>2.0262</v>
      </c>
      <c r="CN956" t="n">
        <v>2.0219</v>
      </c>
      <c r="CO956" t="n">
        <v>2.0116</v>
      </c>
      <c r="CP956" t="n">
        <v>1.9957</v>
      </c>
      <c r="CQ956" t="n">
        <v>1.9645</v>
      </c>
      <c r="CR956" t="n">
        <v>1.8371</v>
      </c>
      <c r="CS956" t="n">
        <v>1.8074</v>
      </c>
      <c r="CT956" t="n">
        <v>1.7898</v>
      </c>
      <c r="CU956" t="n">
        <v>1.7862</v>
      </c>
    </row>
    <row r="957">
      <c r="A957" s="1112" t="n">
        <v>45628</v>
      </c>
      <c r="B957" s="63" t="n">
        <v>160748</v>
      </c>
      <c r="AY957" t="n">
        <v>1.9172</v>
      </c>
      <c r="AZ957" t="n">
        <v>1.9233</v>
      </c>
      <c r="BA957" t="n">
        <v>1.9405</v>
      </c>
      <c r="BB957" t="n">
        <v>2.1308</v>
      </c>
      <c r="BC957" t="n">
        <v>2.1339</v>
      </c>
      <c r="BD957" t="n">
        <v>2.1238</v>
      </c>
      <c r="BE957" t="n">
        <v>2.105</v>
      </c>
      <c r="BF957" t="n">
        <v>2.0788</v>
      </c>
      <c r="BG957" t="n">
        <v>2.0447</v>
      </c>
      <c r="BH957" t="n">
        <v>1.9029</v>
      </c>
      <c r="BI957" t="n">
        <v>1.8701</v>
      </c>
      <c r="BJ957" t="n">
        <v>1.8501</v>
      </c>
      <c r="BK957" t="n">
        <v>1.8442</v>
      </c>
      <c r="BL957" t="n">
        <v>1.8501</v>
      </c>
      <c r="BM957" t="n">
        <v>1.8643</v>
      </c>
      <c r="BN957" t="n">
        <v>2.0555</v>
      </c>
      <c r="BO957" t="n">
        <v>2.057</v>
      </c>
      <c r="BP957" t="n">
        <v>2.049</v>
      </c>
      <c r="BQ957" t="n">
        <v>2.0326</v>
      </c>
      <c r="BR957" t="n">
        <v>2.0133</v>
      </c>
      <c r="BS957" t="n">
        <v>1.9803</v>
      </c>
      <c r="BT957" t="n">
        <v>1.8483</v>
      </c>
      <c r="BU957" t="n">
        <v>1.8224</v>
      </c>
      <c r="BV957" t="n">
        <v>1.8023</v>
      </c>
      <c r="BW957" t="n">
        <v>1.7996</v>
      </c>
      <c r="BX957" t="n">
        <v>1.8127</v>
      </c>
      <c r="BY957" t="n">
        <v>1.8321</v>
      </c>
      <c r="BZ957" t="n">
        <v>2.0211</v>
      </c>
      <c r="CA957" t="n">
        <v>2.0376</v>
      </c>
      <c r="CB957" t="n">
        <v>2.0333</v>
      </c>
      <c r="CC957" t="n">
        <v>2.023</v>
      </c>
      <c r="CD957" t="n">
        <v>2.0071</v>
      </c>
      <c r="CE957" t="n">
        <v>1.9759</v>
      </c>
      <c r="CF957" t="n">
        <v>1.8485</v>
      </c>
      <c r="CG957" t="n">
        <v>1.8188</v>
      </c>
      <c r="CH957" t="n">
        <v>1.8012</v>
      </c>
      <c r="CI957" t="n">
        <v>1.7976</v>
      </c>
      <c r="CJ957" t="n">
        <v>1.8107</v>
      </c>
      <c r="CK957" t="n">
        <v>1.8301</v>
      </c>
      <c r="CL957" t="n">
        <v>2.0191</v>
      </c>
      <c r="CM957" t="n">
        <v>2.0356</v>
      </c>
      <c r="CN957" t="n">
        <v>2.0313</v>
      </c>
      <c r="CO957" t="n">
        <v>2.021</v>
      </c>
      <c r="CP957" t="n">
        <v>2.0051</v>
      </c>
      <c r="CQ957" t="n">
        <v>1.9739</v>
      </c>
      <c r="CR957" t="n">
        <v>1.8465</v>
      </c>
      <c r="CS957" t="n">
        <v>1.8168</v>
      </c>
      <c r="CT957" t="n">
        <v>1.7992</v>
      </c>
      <c r="CU957" t="n">
        <v>1.7956</v>
      </c>
    </row>
    <row r="958">
      <c r="A958" s="1112" t="n">
        <v>45629</v>
      </c>
      <c r="B958" s="63" t="n">
        <v>180516</v>
      </c>
      <c r="AY958" t="n">
        <v>1.9624</v>
      </c>
      <c r="AZ958" t="n">
        <v>1.9709</v>
      </c>
      <c r="BA958" t="n">
        <v>1.9887</v>
      </c>
      <c r="BB958" t="n">
        <v>2.1745</v>
      </c>
      <c r="BC958" t="n">
        <v>2.176</v>
      </c>
      <c r="BD958" t="n">
        <v>2.1645</v>
      </c>
      <c r="BE958" t="n">
        <v>2.1455</v>
      </c>
      <c r="BF958" t="n">
        <v>2.1194</v>
      </c>
      <c r="BG958" t="n">
        <v>2.0849</v>
      </c>
      <c r="BH958" t="n">
        <v>1.94</v>
      </c>
      <c r="BI958" t="n">
        <v>1.906</v>
      </c>
      <c r="BJ958" t="n">
        <v>1.8847</v>
      </c>
      <c r="BK958" t="n">
        <v>1.8769</v>
      </c>
      <c r="BL958" t="n">
        <v>1.8817</v>
      </c>
      <c r="BM958" t="n">
        <v>1.8956</v>
      </c>
      <c r="BN958" t="n">
        <v>2.0864</v>
      </c>
      <c r="BO958" t="n">
        <v>2.0876</v>
      </c>
      <c r="BP958" t="n">
        <v>2.0793</v>
      </c>
      <c r="BQ958" t="n">
        <v>2.0626</v>
      </c>
      <c r="BR958" t="n">
        <v>2.0429</v>
      </c>
      <c r="BS958" t="n">
        <v>2.0096</v>
      </c>
      <c r="BT958" t="n">
        <v>1.8773</v>
      </c>
      <c r="BU958" t="n">
        <v>1.851</v>
      </c>
      <c r="BV958" t="n">
        <v>1.8293</v>
      </c>
      <c r="BW958" t="n">
        <v>1.8276</v>
      </c>
      <c r="BX958" t="n">
        <v>1.8403</v>
      </c>
      <c r="BY958" t="n">
        <v>1.8594</v>
      </c>
      <c r="BZ958" t="n">
        <v>2.0481</v>
      </c>
      <c r="CA958" t="n">
        <v>2.0642</v>
      </c>
      <c r="CB958" t="n">
        <v>2.0583</v>
      </c>
      <c r="CC958" t="n">
        <v>2.048</v>
      </c>
      <c r="CD958" t="n">
        <v>2.0321</v>
      </c>
      <c r="CE958" t="n">
        <v>2.0009</v>
      </c>
      <c r="CF958" t="n">
        <v>1.8735</v>
      </c>
      <c r="CG958" t="n">
        <v>1.8438</v>
      </c>
      <c r="CH958" t="n">
        <v>1.8262</v>
      </c>
      <c r="CI958" t="n">
        <v>1.8226</v>
      </c>
      <c r="CJ958" t="n">
        <v>1.8357</v>
      </c>
      <c r="CK958" t="n">
        <v>1.8551</v>
      </c>
      <c r="CL958" t="n">
        <v>2.0441</v>
      </c>
      <c r="CM958" t="n">
        <v>2.0606</v>
      </c>
      <c r="CN958" t="n">
        <v>2.0563</v>
      </c>
      <c r="CO958" t="n">
        <v>2.046</v>
      </c>
      <c r="CP958" t="n">
        <v>2.0301</v>
      </c>
      <c r="CQ958" t="n">
        <v>1.9989</v>
      </c>
      <c r="CR958" t="n">
        <v>1.8715</v>
      </c>
      <c r="CS958" t="n">
        <v>1.8418</v>
      </c>
      <c r="CT958" t="n">
        <v>1.8242</v>
      </c>
      <c r="CU958" t="n">
        <v>1.8206</v>
      </c>
    </row>
    <row r="959">
      <c r="A959" s="1112" t="n">
        <v>45630</v>
      </c>
      <c r="B959" s="63" t="n">
        <v>186650</v>
      </c>
      <c r="AY959" t="n">
        <v>1.9391</v>
      </c>
      <c r="AZ959" t="n">
        <v>1.9473</v>
      </c>
      <c r="BA959" t="n">
        <v>1.9655</v>
      </c>
      <c r="BB959" t="n">
        <v>2.1524</v>
      </c>
      <c r="BC959" t="n">
        <v>2.153</v>
      </c>
      <c r="BD959" t="n">
        <v>2.1399</v>
      </c>
      <c r="BE959" t="n">
        <v>2.1195</v>
      </c>
      <c r="BF959" t="n">
        <v>2.0925</v>
      </c>
      <c r="BG959" t="n">
        <v>2.0575</v>
      </c>
      <c r="BH959" t="n">
        <v>1.9178</v>
      </c>
      <c r="BI959" t="n">
        <v>1.8846</v>
      </c>
      <c r="BJ959" t="n">
        <v>1.8638</v>
      </c>
      <c r="BK959" t="n">
        <v>1.8562</v>
      </c>
      <c r="BL959" t="n">
        <v>1.8606</v>
      </c>
      <c r="BM959" t="n">
        <v>1.8733</v>
      </c>
      <c r="BN959" t="n">
        <v>2.0577</v>
      </c>
      <c r="BO959" t="n">
        <v>2.0582</v>
      </c>
      <c r="BP959" t="n">
        <v>2.0463</v>
      </c>
      <c r="BQ959" t="n">
        <v>2.0309</v>
      </c>
      <c r="BR959" t="n">
        <v>2.0124</v>
      </c>
      <c r="BS959" t="n">
        <v>1.9804</v>
      </c>
      <c r="BT959" t="n">
        <v>1.8484</v>
      </c>
      <c r="BU959" t="n">
        <v>1.8243</v>
      </c>
      <c r="BV959" t="n">
        <v>1.8039</v>
      </c>
      <c r="BW959" t="n">
        <v>1.8022</v>
      </c>
      <c r="BX959" t="n">
        <v>1.8149</v>
      </c>
      <c r="BY959" t="n">
        <v>1.834</v>
      </c>
      <c r="BZ959" t="n">
        <v>2.0227</v>
      </c>
      <c r="CA959" t="n">
        <v>2.0388</v>
      </c>
      <c r="CB959" t="n">
        <v>2.0329</v>
      </c>
      <c r="CC959" t="n">
        <v>2.0226</v>
      </c>
      <c r="CD959" t="n">
        <v>2.0067</v>
      </c>
      <c r="CE959" t="n">
        <v>1.9755</v>
      </c>
      <c r="CF959" t="n">
        <v>1.8481</v>
      </c>
      <c r="CG959" t="n">
        <v>1.8184</v>
      </c>
      <c r="CH959" t="n">
        <v>1.8008</v>
      </c>
      <c r="CI959" t="n">
        <v>1.7972</v>
      </c>
      <c r="CJ959" t="n">
        <v>1.8103</v>
      </c>
      <c r="CK959" t="n">
        <v>1.8297</v>
      </c>
      <c r="CL959" t="n">
        <v>2.0187</v>
      </c>
      <c r="CM959" t="n">
        <v>2.0352</v>
      </c>
      <c r="CN959" t="n">
        <v>2.0309</v>
      </c>
      <c r="CO959" t="n">
        <v>2.0206</v>
      </c>
      <c r="CP959" t="n">
        <v>2.0047</v>
      </c>
      <c r="CQ959" t="n">
        <v>1.9735</v>
      </c>
      <c r="CR959" t="n">
        <v>1.8461</v>
      </c>
      <c r="CS959" t="n">
        <v>1.8164</v>
      </c>
      <c r="CT959" t="n">
        <v>1.7988</v>
      </c>
      <c r="CU959" t="n">
        <v>1.7952</v>
      </c>
    </row>
    <row r="960">
      <c r="A960" s="1112" t="n">
        <v>45631</v>
      </c>
      <c r="B960" s="63" t="n">
        <v>154525</v>
      </c>
      <c r="AY960" t="n">
        <v>1.9325</v>
      </c>
      <c r="AZ960" t="n">
        <v>1.9393</v>
      </c>
      <c r="BA960" t="n">
        <v>1.9569</v>
      </c>
      <c r="BB960" t="n">
        <v>2.1513</v>
      </c>
      <c r="BC960" t="n">
        <v>2.1521</v>
      </c>
      <c r="BD960" t="n">
        <v>2.139</v>
      </c>
      <c r="BE960" t="n">
        <v>2.1181</v>
      </c>
      <c r="BF960" t="n">
        <v>2.0905</v>
      </c>
      <c r="BG960" t="n">
        <v>2.0553</v>
      </c>
      <c r="BH960" t="n">
        <v>1.9141</v>
      </c>
      <c r="BI960" t="n">
        <v>1.8801</v>
      </c>
      <c r="BJ960" t="n">
        <v>1.8585</v>
      </c>
      <c r="BK960" t="n">
        <v>1.8497</v>
      </c>
      <c r="BL960" t="n">
        <v>1.8533</v>
      </c>
      <c r="BM960" t="n">
        <v>1.8662</v>
      </c>
      <c r="BN960" t="n">
        <v>2.0508</v>
      </c>
      <c r="BO960" t="n">
        <v>2.0515</v>
      </c>
      <c r="BP960" t="n">
        <v>2.0398</v>
      </c>
      <c r="BQ960" t="n">
        <v>2.0246</v>
      </c>
      <c r="BR960" t="n">
        <v>2.0063</v>
      </c>
      <c r="BS960" t="n">
        <v>1.9745</v>
      </c>
      <c r="BT960" t="n">
        <v>1.8425</v>
      </c>
      <c r="BU960" t="n">
        <v>1.8188</v>
      </c>
      <c r="BV960" t="n">
        <v>1.7986</v>
      </c>
      <c r="BW960" t="n">
        <v>1.7969</v>
      </c>
      <c r="BX960" t="n">
        <v>1.8096</v>
      </c>
      <c r="BY960" t="n">
        <v>1.8287</v>
      </c>
      <c r="BZ960" t="n">
        <v>2.0174</v>
      </c>
      <c r="CA960" t="n">
        <v>2.0335</v>
      </c>
      <c r="CB960" t="n">
        <v>2.0276</v>
      </c>
      <c r="CC960" t="n">
        <v>2.0173</v>
      </c>
      <c r="CD960" t="n">
        <v>2.0014</v>
      </c>
      <c r="CE960" t="n">
        <v>1.9702</v>
      </c>
      <c r="CF960" t="n">
        <v>1.8428</v>
      </c>
      <c r="CG960" t="n">
        <v>1.8131</v>
      </c>
      <c r="CH960" t="n">
        <v>1.7955</v>
      </c>
      <c r="CI960" t="n">
        <v>1.7919</v>
      </c>
      <c r="CJ960" t="n">
        <v>1.805</v>
      </c>
      <c r="CK960" t="n">
        <v>1.8244</v>
      </c>
      <c r="CL960" t="n">
        <v>2.0134</v>
      </c>
      <c r="CM960" t="n">
        <v>2.0299</v>
      </c>
      <c r="CN960" t="n">
        <v>2.0256</v>
      </c>
      <c r="CO960" t="n">
        <v>2.0153</v>
      </c>
      <c r="CP960" t="n">
        <v>1.9994</v>
      </c>
      <c r="CQ960" t="n">
        <v>1.9682</v>
      </c>
      <c r="CR960" t="n">
        <v>1.8408</v>
      </c>
      <c r="CS960" t="n">
        <v>1.8111</v>
      </c>
      <c r="CT960" t="n">
        <v>1.7935</v>
      </c>
      <c r="CU960" t="n">
        <v>1.7899</v>
      </c>
    </row>
    <row r="961">
      <c r="A961" s="1112" t="n">
        <v>45632</v>
      </c>
      <c r="B961" s="63" t="n">
        <v>207812</v>
      </c>
      <c r="AY961" t="n">
        <v>1.9062</v>
      </c>
      <c r="AZ961" t="n">
        <v>1.9159</v>
      </c>
      <c r="BA961" t="n">
        <v>1.9339</v>
      </c>
      <c r="BB961" t="n">
        <v>2.1332</v>
      </c>
      <c r="BC961" t="n">
        <v>2.135</v>
      </c>
      <c r="BD961" t="n">
        <v>2.1234</v>
      </c>
      <c r="BE961" t="n">
        <v>2.103</v>
      </c>
      <c r="BF961" t="n">
        <v>2.0759</v>
      </c>
      <c r="BG961" t="n">
        <v>2.0403</v>
      </c>
      <c r="BH961" t="n">
        <v>1.8998</v>
      </c>
      <c r="BI961" t="n">
        <v>1.8644</v>
      </c>
      <c r="BJ961" t="n">
        <v>1.8411</v>
      </c>
      <c r="BK961" t="n">
        <v>1.831</v>
      </c>
      <c r="BL961" t="n">
        <v>1.8335</v>
      </c>
      <c r="BM961" t="n">
        <v>1.8466</v>
      </c>
      <c r="BN961" t="n">
        <v>2.0315</v>
      </c>
      <c r="BO961" t="n">
        <v>2.0324</v>
      </c>
      <c r="BP961" t="n">
        <v>2.021</v>
      </c>
      <c r="BQ961" t="n">
        <v>2.006</v>
      </c>
      <c r="BR961" t="n">
        <v>1.9879</v>
      </c>
      <c r="BS961" t="n">
        <v>1.9564</v>
      </c>
      <c r="BT961" t="n">
        <v>1.8244</v>
      </c>
      <c r="BU961" t="n">
        <v>1.8012</v>
      </c>
      <c r="BV961" t="n">
        <v>1.7812</v>
      </c>
      <c r="BW961" t="n">
        <v>1.7795</v>
      </c>
      <c r="BX961" t="n">
        <v>1.7922</v>
      </c>
      <c r="BY961" t="n">
        <v>1.8113</v>
      </c>
      <c r="BZ961" t="n">
        <v>2</v>
      </c>
      <c r="CA961" t="n">
        <v>2.0161</v>
      </c>
      <c r="CB961" t="n">
        <v>2.0102</v>
      </c>
      <c r="CC961" t="n">
        <v>1.9999</v>
      </c>
      <c r="CD961" t="n">
        <v>1.984</v>
      </c>
      <c r="CE961" t="n">
        <v>1.9528</v>
      </c>
      <c r="CF961" t="n">
        <v>1.8254</v>
      </c>
      <c r="CG961" t="n">
        <v>1.7957</v>
      </c>
      <c r="CH961" t="n">
        <v>1.7781</v>
      </c>
      <c r="CI961" t="n">
        <v>1.7745</v>
      </c>
      <c r="CJ961" t="n">
        <v>1.7876</v>
      </c>
      <c r="CK961" t="n">
        <v>1.807</v>
      </c>
      <c r="CL961" t="n">
        <v>1.996</v>
      </c>
      <c r="CM961" t="n">
        <v>2.0125</v>
      </c>
      <c r="CN961" t="n">
        <v>2.0082</v>
      </c>
      <c r="CO961" t="n">
        <v>1.9979</v>
      </c>
      <c r="CP961" t="n">
        <v>1.982</v>
      </c>
      <c r="CQ961" t="n">
        <v>1.9508</v>
      </c>
      <c r="CR961" t="n">
        <v>1.8234</v>
      </c>
      <c r="CS961" t="n">
        <v>1.7937</v>
      </c>
      <c r="CT961" t="n">
        <v>1.7761</v>
      </c>
      <c r="CU961" t="n">
        <v>1.7725</v>
      </c>
    </row>
    <row r="962">
      <c r="A962" s="1112" t="n">
        <v>45635</v>
      </c>
      <c r="B962" s="63" t="n">
        <v>191015</v>
      </c>
      <c r="AY962" t="n">
        <v>1.9525</v>
      </c>
      <c r="AZ962" t="n">
        <v>1.9602</v>
      </c>
      <c r="BA962" t="n">
        <v>1.9766</v>
      </c>
      <c r="BB962" t="n">
        <v>2.1717</v>
      </c>
      <c r="BC962" t="n">
        <v>2.1735</v>
      </c>
      <c r="BD962" t="n">
        <v>2.1613</v>
      </c>
      <c r="BE962" t="n">
        <v>2.1406</v>
      </c>
      <c r="BF962" t="n">
        <v>2.1133</v>
      </c>
      <c r="BG962" t="n">
        <v>2.0772</v>
      </c>
      <c r="BH962" t="n">
        <v>1.932</v>
      </c>
      <c r="BI962" t="n">
        <v>1.8954</v>
      </c>
      <c r="BJ962" t="n">
        <v>1.8707</v>
      </c>
      <c r="BK962" t="n">
        <v>1.8598</v>
      </c>
      <c r="BL962" t="n">
        <v>1.8611</v>
      </c>
      <c r="BM962" t="n">
        <v>1.8735</v>
      </c>
      <c r="BN962" t="n">
        <v>2.0585</v>
      </c>
      <c r="BO962" t="n">
        <v>2.0595</v>
      </c>
      <c r="BP962" t="n">
        <v>2.0484</v>
      </c>
      <c r="BQ962" t="n">
        <v>2.0336</v>
      </c>
      <c r="BR962" t="n">
        <v>2.0159</v>
      </c>
      <c r="BS962" t="n">
        <v>1.9848</v>
      </c>
      <c r="BT962" t="n">
        <v>1.8528</v>
      </c>
      <c r="BU962" t="n">
        <v>1.8304</v>
      </c>
      <c r="BV962" t="n">
        <v>1.8108</v>
      </c>
      <c r="BW962" t="n">
        <v>1.8091</v>
      </c>
      <c r="BX962" t="n">
        <v>1.8218</v>
      </c>
      <c r="BY962" t="n">
        <v>1.8409</v>
      </c>
      <c r="BZ962" t="n">
        <v>2.0296</v>
      </c>
      <c r="CA962" t="n">
        <v>2.0457</v>
      </c>
      <c r="CB962" t="n">
        <v>2.0398</v>
      </c>
      <c r="CC962" t="n">
        <v>2.0295</v>
      </c>
      <c r="CD962" t="n">
        <v>2.0136</v>
      </c>
      <c r="CE962" t="n">
        <v>1.9824</v>
      </c>
      <c r="CF962" t="n">
        <v>1.855</v>
      </c>
      <c r="CG962" t="n">
        <v>1.8253</v>
      </c>
      <c r="CH962" t="n">
        <v>1.8077</v>
      </c>
      <c r="CI962" t="n">
        <v>1.8041</v>
      </c>
      <c r="CJ962" t="n">
        <v>1.8172</v>
      </c>
      <c r="CK962" t="n">
        <v>1.8366</v>
      </c>
      <c r="CL962" t="n">
        <v>2.0256</v>
      </c>
      <c r="CM962" t="n">
        <v>2.0421</v>
      </c>
      <c r="CN962" t="n">
        <v>2.0378</v>
      </c>
      <c r="CO962" t="n">
        <v>2.0275</v>
      </c>
      <c r="CP962" t="n">
        <v>2.0116</v>
      </c>
      <c r="CQ962" t="n">
        <v>1.9804</v>
      </c>
      <c r="CR962" t="n">
        <v>1.853</v>
      </c>
      <c r="CS962" t="n">
        <v>1.8233</v>
      </c>
      <c r="CT962" t="n">
        <v>1.8057</v>
      </c>
      <c r="CU962" t="n">
        <v>1.8021</v>
      </c>
    </row>
    <row r="963">
      <c r="A963" s="1112" t="n">
        <v>45636</v>
      </c>
      <c r="B963" s="63" t="n">
        <v>200074</v>
      </c>
      <c r="AY963" t="n">
        <v>1.9568</v>
      </c>
      <c r="AZ963" t="n">
        <v>1.9651</v>
      </c>
      <c r="BA963" t="n">
        <v>1.9809</v>
      </c>
      <c r="BB963" t="n">
        <v>2.1716</v>
      </c>
      <c r="BC963" t="n">
        <v>2.173</v>
      </c>
      <c r="BD963" t="n">
        <v>2.1601</v>
      </c>
      <c r="BE963" t="n">
        <v>2.1378</v>
      </c>
      <c r="BF963" t="n">
        <v>2.1091</v>
      </c>
      <c r="BG963" t="n">
        <v>2.0712</v>
      </c>
      <c r="BH963" t="n">
        <v>1.9248</v>
      </c>
      <c r="BI963" t="n">
        <v>1.8876</v>
      </c>
      <c r="BJ963" t="n">
        <v>1.8627</v>
      </c>
      <c r="BK963" t="n">
        <v>1.8509</v>
      </c>
      <c r="BL963" t="n">
        <v>1.8518</v>
      </c>
      <c r="BM963" t="n">
        <v>1.8642</v>
      </c>
      <c r="BN963" t="n">
        <v>2.05</v>
      </c>
      <c r="BO963" t="n">
        <v>2.0514</v>
      </c>
      <c r="BP963" t="n">
        <v>2.0419</v>
      </c>
      <c r="BQ963" t="n">
        <v>2.025</v>
      </c>
      <c r="BR963" t="n">
        <v>2.0074</v>
      </c>
      <c r="BS963" t="n">
        <v>1.9764</v>
      </c>
      <c r="BT963" t="n">
        <v>1.8444</v>
      </c>
      <c r="BU963" t="n">
        <v>1.8223</v>
      </c>
      <c r="BV963" t="n">
        <v>1.8028</v>
      </c>
      <c r="BW963" t="n">
        <v>1.8011</v>
      </c>
      <c r="BX963" t="n">
        <v>1.8138</v>
      </c>
      <c r="BY963" t="n">
        <v>1.8329</v>
      </c>
      <c r="BZ963" t="n">
        <v>2.0216</v>
      </c>
      <c r="CA963" t="n">
        <v>2.0377</v>
      </c>
      <c r="CB963" t="n">
        <v>2.0318</v>
      </c>
      <c r="CC963" t="n">
        <v>2.0215</v>
      </c>
      <c r="CD963" t="n">
        <v>2.0056</v>
      </c>
      <c r="CE963" t="n">
        <v>1.9744</v>
      </c>
      <c r="CF963" t="n">
        <v>1.847</v>
      </c>
      <c r="CG963" t="n">
        <v>1.8173</v>
      </c>
      <c r="CH963" t="n">
        <v>1.7997</v>
      </c>
      <c r="CI963" t="n">
        <v>1.7961</v>
      </c>
      <c r="CJ963" t="n">
        <v>1.8092</v>
      </c>
      <c r="CK963" t="n">
        <v>1.8286</v>
      </c>
      <c r="CL963" t="n">
        <v>2.0176</v>
      </c>
      <c r="CM963" t="n">
        <v>2.0341</v>
      </c>
      <c r="CN963" t="n">
        <v>2.0298</v>
      </c>
      <c r="CO963" t="n">
        <v>2.0195</v>
      </c>
      <c r="CP963" t="n">
        <v>2.0036</v>
      </c>
      <c r="CQ963" t="n">
        <v>1.9724</v>
      </c>
      <c r="CR963" t="n">
        <v>1.845</v>
      </c>
      <c r="CS963" t="n">
        <v>1.8153</v>
      </c>
      <c r="CT963" t="n">
        <v>1.7977</v>
      </c>
      <c r="CU963" t="n">
        <v>1.7941</v>
      </c>
    </row>
    <row r="964">
      <c r="A964" s="1112" t="n">
        <v>45637</v>
      </c>
      <c r="B964" s="63" t="n">
        <v>184802</v>
      </c>
      <c r="AY964" t="n">
        <v>1.9858</v>
      </c>
      <c r="AZ964" t="n">
        <v>1.9953</v>
      </c>
      <c r="BA964" t="n">
        <v>2.012</v>
      </c>
      <c r="BB964" t="n">
        <v>2.2022</v>
      </c>
      <c r="BC964" t="n">
        <v>2.2029</v>
      </c>
      <c r="BD964" t="n">
        <v>2.1883</v>
      </c>
      <c r="BE964" t="n">
        <v>2.1648</v>
      </c>
      <c r="BF964" t="n">
        <v>2.1349</v>
      </c>
      <c r="BG964" t="n">
        <v>2.0958</v>
      </c>
      <c r="BH964" t="n">
        <v>1.9465</v>
      </c>
      <c r="BI964" t="n">
        <v>1.9072</v>
      </c>
      <c r="BJ964" t="n">
        <v>1.88</v>
      </c>
      <c r="BK964" t="n">
        <v>1.8664</v>
      </c>
      <c r="BL964" t="n">
        <v>1.8659</v>
      </c>
      <c r="BM964" t="n">
        <v>1.8777</v>
      </c>
      <c r="BN964" t="n">
        <v>2.0628</v>
      </c>
      <c r="BO964" t="n">
        <v>2.0628</v>
      </c>
      <c r="BP964" t="n">
        <v>2.0528</v>
      </c>
      <c r="BQ964" t="n">
        <v>2.0353</v>
      </c>
      <c r="BR964" t="n">
        <v>2.0177</v>
      </c>
      <c r="BS964" t="n">
        <v>1.9867</v>
      </c>
      <c r="BT964" t="n">
        <v>1.8547</v>
      </c>
      <c r="BU964" t="n">
        <v>1.8326</v>
      </c>
      <c r="BV964" t="n">
        <v>1.8131</v>
      </c>
      <c r="BW964" t="n">
        <v>1.8114</v>
      </c>
      <c r="BX964" t="n">
        <v>1.8241</v>
      </c>
      <c r="BY964" t="n">
        <v>1.8432</v>
      </c>
      <c r="BZ964" t="n">
        <v>2.0319</v>
      </c>
      <c r="CA964" t="n">
        <v>2.048</v>
      </c>
      <c r="CB964" t="n">
        <v>2.0421</v>
      </c>
      <c r="CC964" t="n">
        <v>2.0318</v>
      </c>
      <c r="CD964" t="n">
        <v>2.0159</v>
      </c>
      <c r="CE964" t="n">
        <v>1.9847</v>
      </c>
      <c r="CF964" t="n">
        <v>1.8573</v>
      </c>
      <c r="CG964" t="n">
        <v>1.8276</v>
      </c>
      <c r="CH964" t="n">
        <v>1.81</v>
      </c>
      <c r="CI964" t="n">
        <v>1.8064</v>
      </c>
      <c r="CJ964" t="n">
        <v>1.8195</v>
      </c>
      <c r="CK964" t="n">
        <v>1.8389</v>
      </c>
      <c r="CL964" t="n">
        <v>2.0279</v>
      </c>
      <c r="CM964" t="n">
        <v>2.0444</v>
      </c>
      <c r="CN964" t="n">
        <v>2.0401</v>
      </c>
      <c r="CO964" t="n">
        <v>2.0298</v>
      </c>
      <c r="CP964" t="n">
        <v>2.0139</v>
      </c>
      <c r="CQ964" t="n">
        <v>1.9827</v>
      </c>
      <c r="CR964" t="n">
        <v>1.8553</v>
      </c>
      <c r="CS964" t="n">
        <v>1.8256</v>
      </c>
      <c r="CT964" t="n">
        <v>1.808</v>
      </c>
      <c r="CU964" t="n">
        <v>1.8044</v>
      </c>
    </row>
    <row r="965">
      <c r="A965" s="1112" t="n">
        <v>45638</v>
      </c>
      <c r="B965" s="63" t="n">
        <v>176112</v>
      </c>
      <c r="AY965" t="n">
        <v>1.9885</v>
      </c>
      <c r="AZ965" t="n">
        <v>1.9974</v>
      </c>
      <c r="BA965" t="n">
        <v>2.0142</v>
      </c>
      <c r="BB965" t="n">
        <v>2.2062</v>
      </c>
      <c r="BC965" t="n">
        <v>2.2071</v>
      </c>
      <c r="BD965" t="n">
        <v>2.1924</v>
      </c>
      <c r="BE965" t="n">
        <v>2.1688</v>
      </c>
      <c r="BF965" t="n">
        <v>2.1386</v>
      </c>
      <c r="BG965" t="n">
        <v>2.0988</v>
      </c>
      <c r="BH965" t="n">
        <v>1.9478</v>
      </c>
      <c r="BI965" t="n">
        <v>1.9075</v>
      </c>
      <c r="BJ965" t="n">
        <v>1.8789</v>
      </c>
      <c r="BK965" t="n">
        <v>1.8636</v>
      </c>
      <c r="BL965" t="n">
        <v>1.8627</v>
      </c>
      <c r="BM965" t="n">
        <v>1.8726</v>
      </c>
      <c r="BN965" t="n">
        <v>2.0577</v>
      </c>
      <c r="BO965" t="n">
        <v>2.0577</v>
      </c>
      <c r="BP965" t="n">
        <v>2.0477</v>
      </c>
      <c r="BQ965" t="n">
        <v>2.0301</v>
      </c>
      <c r="BR965" t="n">
        <v>2.0125</v>
      </c>
      <c r="BS965" t="n">
        <v>1.9815</v>
      </c>
      <c r="BT965" t="n">
        <v>1.8494</v>
      </c>
      <c r="BU965" t="n">
        <v>1.8273</v>
      </c>
      <c r="BV965" t="n">
        <v>1.8078</v>
      </c>
      <c r="BW965" t="n">
        <v>1.8061</v>
      </c>
      <c r="BX965" t="n">
        <v>1.8188</v>
      </c>
      <c r="BY965" t="n">
        <v>1.8379</v>
      </c>
      <c r="BZ965" t="n">
        <v>2.0266</v>
      </c>
      <c r="CA965" t="n">
        <v>2.0427</v>
      </c>
      <c r="CB965" t="n">
        <v>2.0368</v>
      </c>
      <c r="CC965" t="n">
        <v>2.0265</v>
      </c>
      <c r="CD965" t="n">
        <v>2.0106</v>
      </c>
      <c r="CE965" t="n">
        <v>1.9794</v>
      </c>
      <c r="CF965" t="n">
        <v>1.852</v>
      </c>
      <c r="CG965" t="n">
        <v>1.8223</v>
      </c>
      <c r="CH965" t="n">
        <v>1.8047</v>
      </c>
      <c r="CI965" t="n">
        <v>1.8011</v>
      </c>
      <c r="CJ965" t="n">
        <v>1.8142</v>
      </c>
      <c r="CK965" t="n">
        <v>1.8336</v>
      </c>
      <c r="CL965" t="n">
        <v>2.0226</v>
      </c>
      <c r="CM965" t="n">
        <v>2.0391</v>
      </c>
      <c r="CN965" t="n">
        <v>2.0348</v>
      </c>
      <c r="CO965" t="n">
        <v>2.0245</v>
      </c>
      <c r="CP965" t="n">
        <v>2.0086</v>
      </c>
      <c r="CQ965" t="n">
        <v>1.9774</v>
      </c>
      <c r="CR965" t="n">
        <v>1.85</v>
      </c>
      <c r="CS965" t="n">
        <v>1.8203</v>
      </c>
      <c r="CT965" t="n">
        <v>1.8027</v>
      </c>
      <c r="CU965" t="n">
        <v>1.7991</v>
      </c>
    </row>
    <row r="966">
      <c r="A966" s="1112" t="n">
        <v>45639</v>
      </c>
      <c r="B966" s="63" t="n">
        <v>148876</v>
      </c>
      <c r="AY966" t="n">
        <v>2.0018</v>
      </c>
      <c r="AZ966" t="n">
        <v>2.0086</v>
      </c>
      <c r="BA966" t="n">
        <v>2.026</v>
      </c>
      <c r="BB966" t="n">
        <v>2.2203</v>
      </c>
      <c r="BC966" t="n">
        <v>2.2211</v>
      </c>
      <c r="BD966" t="n">
        <v>2.2057</v>
      </c>
      <c r="BE966" t="n">
        <v>2.1822</v>
      </c>
      <c r="BF966" t="n">
        <v>2.1519</v>
      </c>
      <c r="BG966" t="n">
        <v>2.1118</v>
      </c>
      <c r="BH966" t="n">
        <v>1.9589</v>
      </c>
      <c r="BI966" t="n">
        <v>1.9169</v>
      </c>
      <c r="BJ966" t="n">
        <v>1.8865</v>
      </c>
      <c r="BK966" t="n">
        <v>1.8696</v>
      </c>
      <c r="BL966" t="n">
        <v>1.8676</v>
      </c>
      <c r="BM966" t="n">
        <v>1.8762</v>
      </c>
      <c r="BN966" t="n">
        <v>2.061</v>
      </c>
      <c r="BO966" t="n">
        <v>2.0604</v>
      </c>
      <c r="BP966" t="n">
        <v>2.0501</v>
      </c>
      <c r="BQ966" t="n">
        <v>2.0323</v>
      </c>
      <c r="BR966" t="n">
        <v>2.0147</v>
      </c>
      <c r="BS966" t="n">
        <v>1.9837</v>
      </c>
      <c r="BT966" t="n">
        <v>1.8516</v>
      </c>
      <c r="BU966" t="n">
        <v>1.8295</v>
      </c>
      <c r="BV966" t="n">
        <v>1.81</v>
      </c>
      <c r="BW966" t="n">
        <v>1.8083</v>
      </c>
      <c r="BX966" t="n">
        <v>1.821</v>
      </c>
      <c r="BY966" t="n">
        <v>1.8401</v>
      </c>
      <c r="BZ966" t="n">
        <v>2.0288</v>
      </c>
      <c r="CA966" t="n">
        <v>2.0449</v>
      </c>
      <c r="CB966" t="n">
        <v>2.039</v>
      </c>
      <c r="CC966" t="n">
        <v>2.0287</v>
      </c>
      <c r="CD966" t="n">
        <v>2.0128</v>
      </c>
      <c r="CE966" t="n">
        <v>1.9816</v>
      </c>
      <c r="CF966" t="n">
        <v>1.8542</v>
      </c>
      <c r="CG966" t="n">
        <v>1.8245</v>
      </c>
      <c r="CH966" t="n">
        <v>1.8069</v>
      </c>
      <c r="CI966" t="n">
        <v>1.8033</v>
      </c>
      <c r="CJ966" t="n">
        <v>1.8164</v>
      </c>
      <c r="CK966" t="n">
        <v>1.8358</v>
      </c>
      <c r="CL966" t="n">
        <v>2.0248</v>
      </c>
      <c r="CM966" t="n">
        <v>2.0413</v>
      </c>
      <c r="CN966" t="n">
        <v>2.037</v>
      </c>
      <c r="CO966" t="n">
        <v>2.0267</v>
      </c>
      <c r="CP966" t="n">
        <v>2.0108</v>
      </c>
      <c r="CQ966" t="n">
        <v>1.9796</v>
      </c>
      <c r="CR966" t="n">
        <v>1.8522</v>
      </c>
      <c r="CS966" t="n">
        <v>1.8225</v>
      </c>
      <c r="CT966" t="n">
        <v>1.8049</v>
      </c>
      <c r="CU966" t="n">
        <v>1.8013</v>
      </c>
    </row>
    <row r="967">
      <c r="A967" s="1112" t="n">
        <v>45642</v>
      </c>
      <c r="B967" s="63" t="n">
        <v>140545</v>
      </c>
      <c r="AY967" t="n">
        <v>1.9757</v>
      </c>
      <c r="AZ967" t="n">
        <v>1.9838</v>
      </c>
      <c r="BA967" t="n">
        <v>2.0012</v>
      </c>
      <c r="BB967" t="n">
        <v>2.1976</v>
      </c>
      <c r="BC967" t="n">
        <v>2.199</v>
      </c>
      <c r="BD967" t="n">
        <v>2.1847</v>
      </c>
      <c r="BE967" t="n">
        <v>2.1621</v>
      </c>
      <c r="BF967" t="n">
        <v>2.1337</v>
      </c>
      <c r="BG967" t="n">
        <v>2.0959</v>
      </c>
      <c r="BH967" t="n">
        <v>1.9443</v>
      </c>
      <c r="BI967" t="n">
        <v>1.905</v>
      </c>
      <c r="BJ967" t="n">
        <v>1.8763</v>
      </c>
      <c r="BK967" t="n">
        <v>1.8606</v>
      </c>
      <c r="BL967" t="n">
        <v>1.8589</v>
      </c>
      <c r="BM967" t="n">
        <v>1.8677</v>
      </c>
      <c r="BN967" t="n">
        <v>2.0525</v>
      </c>
      <c r="BO967" t="n">
        <v>2.0519</v>
      </c>
      <c r="BP967" t="n">
        <v>2.0416</v>
      </c>
      <c r="BQ967" t="n">
        <v>2.0238</v>
      </c>
      <c r="BR967" t="n">
        <v>2.0062</v>
      </c>
      <c r="BS967" t="n">
        <v>1.9752</v>
      </c>
      <c r="BT967" t="n">
        <v>1.8431</v>
      </c>
      <c r="BU967" t="n">
        <v>1.821</v>
      </c>
      <c r="BV967" t="n">
        <v>1.8015</v>
      </c>
      <c r="BW967" t="n">
        <v>1.7998</v>
      </c>
      <c r="BX967" t="n">
        <v>1.8125</v>
      </c>
      <c r="BY967" t="n">
        <v>1.8316</v>
      </c>
      <c r="BZ967" t="n">
        <v>2.0203</v>
      </c>
      <c r="CA967" t="n">
        <v>2.0364</v>
      </c>
      <c r="CB967" t="n">
        <v>2.0305</v>
      </c>
      <c r="CC967" t="n">
        <v>2.0202</v>
      </c>
      <c r="CD967" t="n">
        <v>2.0043</v>
      </c>
      <c r="CE967" t="n">
        <v>1.9731</v>
      </c>
      <c r="CF967" t="n">
        <v>1.8457</v>
      </c>
      <c r="CG967" t="n">
        <v>1.816</v>
      </c>
      <c r="CH967" t="n">
        <v>1.7984</v>
      </c>
      <c r="CI967" t="n">
        <v>1.7948</v>
      </c>
      <c r="CJ967" t="n">
        <v>1.8079</v>
      </c>
      <c r="CK967" t="n">
        <v>1.8273</v>
      </c>
      <c r="CL967" t="n">
        <v>2.0163</v>
      </c>
      <c r="CM967" t="n">
        <v>2.0328</v>
      </c>
      <c r="CN967" t="n">
        <v>2.0285</v>
      </c>
      <c r="CO967" t="n">
        <v>2.0182</v>
      </c>
      <c r="CP967" t="n">
        <v>2.0023</v>
      </c>
      <c r="CQ967" t="n">
        <v>1.9711</v>
      </c>
      <c r="CR967" t="n">
        <v>1.8437</v>
      </c>
      <c r="CS967" t="n">
        <v>1.814</v>
      </c>
      <c r="CT967" t="n">
        <v>1.7964</v>
      </c>
      <c r="CU967" t="n">
        <v>1.7928</v>
      </c>
    </row>
    <row r="968">
      <c r="A968" s="1112" t="n">
        <v>45643</v>
      </c>
      <c r="B968" s="63" t="n">
        <v>190332</v>
      </c>
      <c r="AY968" t="n">
        <v>1.9439</v>
      </c>
      <c r="AZ968" t="n">
        <v>1.9542</v>
      </c>
      <c r="BA968" t="n">
        <v>1.9742</v>
      </c>
      <c r="BB968" t="n">
        <v>2.1726</v>
      </c>
      <c r="BC968" t="n">
        <v>2.1751</v>
      </c>
      <c r="BD968" t="n">
        <v>2.1617</v>
      </c>
      <c r="BE968" t="n">
        <v>2.1391</v>
      </c>
      <c r="BF968" t="n">
        <v>2.1108</v>
      </c>
      <c r="BG968" t="n">
        <v>2.0733</v>
      </c>
      <c r="BH968" t="n">
        <v>1.9236</v>
      </c>
      <c r="BI968" t="n">
        <v>1.885</v>
      </c>
      <c r="BJ968" t="n">
        <v>1.8573</v>
      </c>
      <c r="BK968" t="n">
        <v>1.8432</v>
      </c>
      <c r="BL968" t="n">
        <v>1.8439</v>
      </c>
      <c r="BM968" t="n">
        <v>1.8545</v>
      </c>
      <c r="BN968" t="n">
        <v>2.0393</v>
      </c>
      <c r="BO968" t="n">
        <v>2.0387</v>
      </c>
      <c r="BP968" t="n">
        <v>2.0284</v>
      </c>
      <c r="BQ968" t="n">
        <v>2.0106</v>
      </c>
      <c r="BR968" t="n">
        <v>1.993</v>
      </c>
      <c r="BS968" t="n">
        <v>1.962</v>
      </c>
      <c r="BT968" t="n">
        <v>1.8299</v>
      </c>
      <c r="BU968" t="n">
        <v>1.8078</v>
      </c>
      <c r="BV968" t="n">
        <v>1.7883</v>
      </c>
      <c r="BW968" t="n">
        <v>1.7866</v>
      </c>
      <c r="BX968" t="n">
        <v>1.7993</v>
      </c>
      <c r="BY968" t="n">
        <v>1.8184</v>
      </c>
      <c r="BZ968" t="n">
        <v>2.0071</v>
      </c>
      <c r="CA968" t="n">
        <v>2.0232</v>
      </c>
      <c r="CB968" t="n">
        <v>2.0173</v>
      </c>
      <c r="CC968" t="n">
        <v>2.007</v>
      </c>
      <c r="CD968" t="n">
        <v>1.9911</v>
      </c>
      <c r="CE968" t="n">
        <v>1.9599</v>
      </c>
      <c r="CF968" t="n">
        <v>1.8325</v>
      </c>
      <c r="CG968" t="n">
        <v>1.8028</v>
      </c>
      <c r="CH968" t="n">
        <v>1.7852</v>
      </c>
      <c r="CI968" t="n">
        <v>1.7816</v>
      </c>
      <c r="CJ968" t="n">
        <v>1.7947</v>
      </c>
      <c r="CK968" t="n">
        <v>1.8141</v>
      </c>
      <c r="CL968" t="n">
        <v>2.0031</v>
      </c>
      <c r="CM968" t="n">
        <v>2.0196</v>
      </c>
      <c r="CN968" t="n">
        <v>2.0153</v>
      </c>
      <c r="CO968" t="n">
        <v>2.005</v>
      </c>
      <c r="CP968" t="n">
        <v>1.9891</v>
      </c>
      <c r="CQ968" t="n">
        <v>1.9579</v>
      </c>
      <c r="CR968" t="n">
        <v>1.8305</v>
      </c>
      <c r="CS968" t="n">
        <v>1.8008</v>
      </c>
      <c r="CT968" t="n">
        <v>1.7832</v>
      </c>
      <c r="CU968" t="n">
        <v>1.7796</v>
      </c>
    </row>
    <row r="969">
      <c r="A969" s="1112" t="n">
        <v>45644</v>
      </c>
      <c r="B969" s="63" t="n">
        <v>189081</v>
      </c>
      <c r="AY969" t="n">
        <v>1.9428</v>
      </c>
      <c r="AZ969" t="n">
        <v>1.9533</v>
      </c>
      <c r="BA969" t="n">
        <v>1.9736</v>
      </c>
      <c r="BB969" t="n">
        <v>2.1735</v>
      </c>
      <c r="BC969" t="n">
        <v>2.176</v>
      </c>
      <c r="BD969" t="n">
        <v>2.1627</v>
      </c>
      <c r="BE969" t="n">
        <v>2.1393</v>
      </c>
      <c r="BF969" t="n">
        <v>2.1099</v>
      </c>
      <c r="BG969" t="n">
        <v>2.0708</v>
      </c>
      <c r="BH969" t="n">
        <v>1.9222</v>
      </c>
      <c r="BI969" t="n">
        <v>1.8831</v>
      </c>
      <c r="BJ969" t="n">
        <v>1.8547</v>
      </c>
      <c r="BK969" t="n">
        <v>1.8396</v>
      </c>
      <c r="BL969" t="n">
        <v>1.838</v>
      </c>
      <c r="BM969" t="n">
        <v>1.847</v>
      </c>
      <c r="BN969" t="n">
        <v>2.0335</v>
      </c>
      <c r="BO969" t="n">
        <v>2.0329</v>
      </c>
      <c r="BP969" t="n">
        <v>2.0226</v>
      </c>
      <c r="BQ969" t="n">
        <v>2.0048</v>
      </c>
      <c r="BR969" t="n">
        <v>1.9872</v>
      </c>
      <c r="BS969" t="n">
        <v>1.9562</v>
      </c>
      <c r="BT969" t="n">
        <v>1.8241</v>
      </c>
      <c r="BU969" t="n">
        <v>1.802</v>
      </c>
      <c r="BV969" t="n">
        <v>1.7825</v>
      </c>
      <c r="BW969" t="n">
        <v>1.7808</v>
      </c>
      <c r="BX969" t="n">
        <v>1.7935</v>
      </c>
      <c r="BY969" t="n">
        <v>1.8126</v>
      </c>
      <c r="BZ969" t="n">
        <v>2.0013</v>
      </c>
      <c r="CA969" t="n">
        <v>2.0174</v>
      </c>
      <c r="CB969" t="n">
        <v>2.0115</v>
      </c>
      <c r="CC969" t="n">
        <v>2.0012</v>
      </c>
      <c r="CD969" t="n">
        <v>1.9853</v>
      </c>
      <c r="CE969" t="n">
        <v>1.9541</v>
      </c>
      <c r="CF969" t="n">
        <v>1.8267</v>
      </c>
      <c r="CG969" t="n">
        <v>1.797</v>
      </c>
      <c r="CH969" t="n">
        <v>1.7794</v>
      </c>
      <c r="CI969" t="n">
        <v>1.7758</v>
      </c>
      <c r="CJ969" t="n">
        <v>1.7889</v>
      </c>
      <c r="CK969" t="n">
        <v>1.8083</v>
      </c>
      <c r="CL969" t="n">
        <v>1.9973</v>
      </c>
      <c r="CM969" t="n">
        <v>2.0138</v>
      </c>
      <c r="CN969" t="n">
        <v>2.0095</v>
      </c>
      <c r="CO969" t="n">
        <v>1.9992</v>
      </c>
      <c r="CP969" t="n">
        <v>1.9833</v>
      </c>
      <c r="CQ969" t="n">
        <v>1.9521</v>
      </c>
      <c r="CR969" t="n">
        <v>1.8247</v>
      </c>
      <c r="CS969" t="n">
        <v>1.795</v>
      </c>
      <c r="CT969" t="n">
        <v>1.7774</v>
      </c>
      <c r="CU969" t="n">
        <v>1.7738</v>
      </c>
    </row>
    <row r="970">
      <c r="A970" s="1112" t="n">
        <v>45645</v>
      </c>
      <c r="B970" s="63" t="n">
        <v>168932</v>
      </c>
      <c r="AY970" t="n">
        <v>1.9228</v>
      </c>
      <c r="AZ970" t="n">
        <v>1.9319</v>
      </c>
      <c r="BA970" t="n">
        <v>1.9528</v>
      </c>
      <c r="BB970" t="n">
        <v>2.1544</v>
      </c>
      <c r="BC970" t="n">
        <v>2.1572</v>
      </c>
      <c r="BD970" t="n">
        <v>2.1449</v>
      </c>
      <c r="BE970" t="n">
        <v>2.1219</v>
      </c>
      <c r="BF970" t="n">
        <v>2.0923</v>
      </c>
      <c r="BG970" t="n">
        <v>2.0533</v>
      </c>
      <c r="BH970" t="n">
        <v>1.9056</v>
      </c>
      <c r="BI970" t="n">
        <v>1.8658</v>
      </c>
      <c r="BJ970" t="n">
        <v>1.8366</v>
      </c>
      <c r="BK970" t="n">
        <v>1.8212</v>
      </c>
      <c r="BL970" t="n">
        <v>1.8209</v>
      </c>
      <c r="BM970" t="n">
        <v>1.8318</v>
      </c>
      <c r="BN970" t="n">
        <v>2.0212</v>
      </c>
      <c r="BO970" t="n">
        <v>2.0221</v>
      </c>
      <c r="BP970" t="n">
        <v>2.0125</v>
      </c>
      <c r="BQ970" t="n">
        <v>1.9944</v>
      </c>
      <c r="BR970" t="n">
        <v>1.9762</v>
      </c>
      <c r="BS970" t="n">
        <v>1.9452</v>
      </c>
      <c r="BT970" t="n">
        <v>1.8131</v>
      </c>
      <c r="BU970" t="n">
        <v>1.791</v>
      </c>
      <c r="BV970" t="n">
        <v>1.7715</v>
      </c>
      <c r="BW970" t="n">
        <v>1.7698</v>
      </c>
      <c r="BX970" t="n">
        <v>1.7825</v>
      </c>
      <c r="BY970" t="n">
        <v>1.8016</v>
      </c>
      <c r="BZ970" t="n">
        <v>1.9903</v>
      </c>
      <c r="CA970" t="n">
        <v>2.0064</v>
      </c>
      <c r="CB970" t="n">
        <v>2.0005</v>
      </c>
      <c r="CC970" t="n">
        <v>1.9902</v>
      </c>
      <c r="CD970" t="n">
        <v>1.9743</v>
      </c>
      <c r="CE970" t="n">
        <v>1.9431</v>
      </c>
      <c r="CF970" t="n">
        <v>1.8157</v>
      </c>
      <c r="CG970" t="n">
        <v>1.786</v>
      </c>
      <c r="CH970" t="n">
        <v>1.7684</v>
      </c>
      <c r="CI970" t="n">
        <v>1.7648</v>
      </c>
      <c r="CJ970" t="n">
        <v>1.7779</v>
      </c>
      <c r="CK970" t="n">
        <v>1.7973</v>
      </c>
      <c r="CL970" t="n">
        <v>1.9863</v>
      </c>
      <c r="CM970" t="n">
        <v>2.0028</v>
      </c>
      <c r="CN970" t="n">
        <v>1.9985</v>
      </c>
      <c r="CO970" t="n">
        <v>1.9882</v>
      </c>
      <c r="CP970" t="n">
        <v>1.9723</v>
      </c>
      <c r="CQ970" t="n">
        <v>1.9411</v>
      </c>
      <c r="CR970" t="n">
        <v>1.8137</v>
      </c>
      <c r="CS970" t="n">
        <v>1.784</v>
      </c>
      <c r="CT970" t="n">
        <v>1.7664</v>
      </c>
      <c r="CU970" t="n">
        <v>1.7628</v>
      </c>
    </row>
    <row r="971">
      <c r="A971" s="1112" t="n">
        <v>45646</v>
      </c>
      <c r="B971" s="63" t="n">
        <v>179673</v>
      </c>
      <c r="AY971" t="n">
        <v>1.9416</v>
      </c>
      <c r="AZ971" t="n">
        <v>1.9503</v>
      </c>
      <c r="BA971" t="n">
        <v>1.9692</v>
      </c>
      <c r="BB971" t="n">
        <v>2.1657</v>
      </c>
      <c r="BC971" t="n">
        <v>2.167</v>
      </c>
      <c r="BD971" t="n">
        <v>2.1523</v>
      </c>
      <c r="BE971" t="n">
        <v>2.1277</v>
      </c>
      <c r="BF971" t="n">
        <v>2.0972</v>
      </c>
      <c r="BG971" t="n">
        <v>2.057</v>
      </c>
      <c r="BH971" t="n">
        <v>1.908</v>
      </c>
      <c r="BI971" t="n">
        <v>1.8679</v>
      </c>
      <c r="BJ971" t="n">
        <v>1.8379</v>
      </c>
      <c r="BK971" t="n">
        <v>1.8217</v>
      </c>
      <c r="BL971" t="n">
        <v>1.8211</v>
      </c>
      <c r="BM971" t="n">
        <v>1.8316</v>
      </c>
      <c r="BN971" t="n">
        <v>2.0276</v>
      </c>
      <c r="BO971" t="n">
        <v>2.0294</v>
      </c>
      <c r="BP971" t="n">
        <v>2.0204</v>
      </c>
      <c r="BQ971" t="n">
        <v>2.0026</v>
      </c>
      <c r="BR971" t="n">
        <v>1.9846</v>
      </c>
      <c r="BS971" t="n">
        <v>1.9539</v>
      </c>
      <c r="BT971" t="n">
        <v>1.8218</v>
      </c>
      <c r="BU971" t="n">
        <v>1.8002</v>
      </c>
      <c r="BV971" t="n">
        <v>1.783</v>
      </c>
      <c r="BW971" t="n">
        <v>1.7813</v>
      </c>
      <c r="BX971" t="n">
        <v>1.794</v>
      </c>
      <c r="BY971" t="n">
        <v>1.8131</v>
      </c>
      <c r="BZ971" t="n">
        <v>2.0018</v>
      </c>
      <c r="CA971" t="n">
        <v>2.0179</v>
      </c>
      <c r="CB971" t="n">
        <v>2.012</v>
      </c>
      <c r="CC971" t="n">
        <v>2.0017</v>
      </c>
      <c r="CD971" t="n">
        <v>1.9858</v>
      </c>
      <c r="CE971" t="n">
        <v>1.9546</v>
      </c>
      <c r="CF971" t="n">
        <v>1.8272</v>
      </c>
      <c r="CG971" t="n">
        <v>1.7975</v>
      </c>
      <c r="CH971" t="n">
        <v>1.7799</v>
      </c>
      <c r="CI971" t="n">
        <v>1.7763</v>
      </c>
      <c r="CJ971" t="n">
        <v>1.7894</v>
      </c>
      <c r="CK971" t="n">
        <v>1.8088</v>
      </c>
      <c r="CL971" t="n">
        <v>1.9978</v>
      </c>
      <c r="CM971" t="n">
        <v>2.0143</v>
      </c>
      <c r="CN971" t="n">
        <v>2.01</v>
      </c>
      <c r="CO971" t="n">
        <v>1.9997</v>
      </c>
      <c r="CP971" t="n">
        <v>1.9838</v>
      </c>
      <c r="CQ971" t="n">
        <v>1.9526</v>
      </c>
      <c r="CR971" t="n">
        <v>1.8252</v>
      </c>
      <c r="CS971" t="n">
        <v>1.7955</v>
      </c>
      <c r="CT971" t="n">
        <v>1.7779</v>
      </c>
      <c r="CU971" t="n">
        <v>1.7743</v>
      </c>
    </row>
    <row r="972">
      <c r="A972" s="1112" t="n">
        <v>45649</v>
      </c>
      <c r="B972" s="63" t="n">
        <v>121196</v>
      </c>
      <c r="AY972" t="n">
        <v>1.9383</v>
      </c>
      <c r="AZ972" t="n">
        <v>1.9466</v>
      </c>
      <c r="BA972" t="n">
        <v>1.9655</v>
      </c>
      <c r="BB972" t="n">
        <v>2.1639</v>
      </c>
      <c r="BC972" t="n">
        <v>2.1651</v>
      </c>
      <c r="BD972" t="n">
        <v>2.1489</v>
      </c>
      <c r="BE972" t="n">
        <v>2.1234</v>
      </c>
      <c r="BF972" t="n">
        <v>2.0925</v>
      </c>
      <c r="BG972" t="n">
        <v>2.0518</v>
      </c>
      <c r="BH972" t="n">
        <v>1.9012</v>
      </c>
      <c r="BI972" t="n">
        <v>1.8616</v>
      </c>
      <c r="BJ972" t="n">
        <v>1.8324</v>
      </c>
      <c r="BK972" t="n">
        <v>1.8164</v>
      </c>
      <c r="BL972" t="n">
        <v>1.8159</v>
      </c>
      <c r="BM972" t="n">
        <v>1.8263</v>
      </c>
      <c r="BN972" t="n">
        <v>2.0259</v>
      </c>
      <c r="BO972" t="n">
        <v>2.0277</v>
      </c>
      <c r="BP972" t="n">
        <v>2.0186</v>
      </c>
      <c r="BQ972" t="n">
        <v>2.0008</v>
      </c>
      <c r="BR972" t="n">
        <v>1.9828</v>
      </c>
      <c r="BS972" t="n">
        <v>1.9521</v>
      </c>
      <c r="BT972" t="n">
        <v>1.82</v>
      </c>
      <c r="BU972" t="n">
        <v>1.7984</v>
      </c>
      <c r="BV972" t="n">
        <v>1.7812</v>
      </c>
      <c r="BW972" t="n">
        <v>1.7795</v>
      </c>
      <c r="BX972" t="n">
        <v>1.7922</v>
      </c>
      <c r="BY972" t="n">
        <v>1.8113</v>
      </c>
      <c r="BZ972" t="n">
        <v>2</v>
      </c>
      <c r="CA972" t="n">
        <v>2.0161</v>
      </c>
      <c r="CB972" t="n">
        <v>2.0102</v>
      </c>
      <c r="CC972" t="n">
        <v>1.9999</v>
      </c>
      <c r="CD972" t="n">
        <v>1.984</v>
      </c>
      <c r="CE972" t="n">
        <v>1.9528</v>
      </c>
      <c r="CF972" t="n">
        <v>1.8254</v>
      </c>
      <c r="CG972" t="n">
        <v>1.7957</v>
      </c>
      <c r="CH972" t="n">
        <v>1.7781</v>
      </c>
      <c r="CI972" t="n">
        <v>1.7745</v>
      </c>
      <c r="CJ972" t="n">
        <v>1.7876</v>
      </c>
      <c r="CK972" t="n">
        <v>1.807</v>
      </c>
      <c r="CL972" t="n">
        <v>1.996</v>
      </c>
      <c r="CM972" t="n">
        <v>2.0125</v>
      </c>
      <c r="CN972" t="n">
        <v>2.0082</v>
      </c>
      <c r="CO972" t="n">
        <v>1.9979</v>
      </c>
      <c r="CP972" t="n">
        <v>1.982</v>
      </c>
      <c r="CQ972" t="n">
        <v>1.9508</v>
      </c>
      <c r="CR972" t="n">
        <v>1.8234</v>
      </c>
      <c r="CS972" t="n">
        <v>1.7937</v>
      </c>
      <c r="CT972" t="n">
        <v>1.7761</v>
      </c>
      <c r="CU972" t="n">
        <v>1.7725</v>
      </c>
    </row>
    <row r="973">
      <c r="A973" s="1112" t="n">
        <v>45650</v>
      </c>
      <c r="B973" s="63" t="n">
        <v>115451</v>
      </c>
      <c r="AY973" t="n">
        <v>1.9589</v>
      </c>
      <c r="AZ973" t="n">
        <v>1.9691</v>
      </c>
      <c r="BA973" t="n">
        <v>1.9861</v>
      </c>
      <c r="BB973" t="n">
        <v>2.1817</v>
      </c>
      <c r="BC973" t="n">
        <v>2.1823</v>
      </c>
      <c r="BD973" t="n">
        <v>2.1653</v>
      </c>
      <c r="BE973" t="n">
        <v>2.139</v>
      </c>
      <c r="BF973" t="n">
        <v>2.1072</v>
      </c>
      <c r="BG973" t="n">
        <v>2.066</v>
      </c>
      <c r="BH973" t="n">
        <v>1.9151</v>
      </c>
      <c r="BI973" t="n">
        <v>1.8768</v>
      </c>
      <c r="BJ973" t="n">
        <v>1.8487</v>
      </c>
      <c r="BK973" t="n">
        <v>1.8333</v>
      </c>
      <c r="BL973" t="n">
        <v>1.8326</v>
      </c>
      <c r="BM973" t="n">
        <v>1.8428</v>
      </c>
      <c r="BN973" t="n">
        <v>2.0437</v>
      </c>
      <c r="BO973" t="n">
        <v>2.0453</v>
      </c>
      <c r="BP973" t="n">
        <v>2.036</v>
      </c>
      <c r="BQ973" t="n">
        <v>2.018</v>
      </c>
      <c r="BR973" t="n">
        <v>1.9998</v>
      </c>
      <c r="BS973" t="n">
        <v>1.9689</v>
      </c>
      <c r="BT973" t="n">
        <v>1.8366</v>
      </c>
      <c r="BU973" t="n">
        <v>1.8148</v>
      </c>
      <c r="BV973" t="n">
        <v>1.7968</v>
      </c>
      <c r="BW973" t="n">
        <v>1.7951</v>
      </c>
      <c r="BX973" t="n">
        <v>1.8078</v>
      </c>
      <c r="BY973" t="n">
        <v>1.8269</v>
      </c>
      <c r="BZ973" t="n">
        <v>2.0156</v>
      </c>
      <c r="CA973" t="n">
        <v>2.0317</v>
      </c>
      <c r="CB973" t="n">
        <v>2.0258</v>
      </c>
      <c r="CC973" t="n">
        <v>2.0155</v>
      </c>
      <c r="CD973" t="n">
        <v>1.9996</v>
      </c>
      <c r="CE973" t="n">
        <v>1.9684</v>
      </c>
      <c r="CF973" t="n">
        <v>1.841</v>
      </c>
      <c r="CG973" t="n">
        <v>1.8113</v>
      </c>
      <c r="CH973" t="n">
        <v>1.7937</v>
      </c>
      <c r="CI973" t="n">
        <v>1.7901</v>
      </c>
      <c r="CJ973" t="n">
        <v>1.8032</v>
      </c>
      <c r="CK973" t="n">
        <v>1.8226</v>
      </c>
      <c r="CL973" t="n">
        <v>2.0116</v>
      </c>
      <c r="CM973" t="n">
        <v>2.0281</v>
      </c>
      <c r="CN973" t="n">
        <v>2.0238</v>
      </c>
      <c r="CO973" t="n">
        <v>2.0135</v>
      </c>
      <c r="CP973" t="n">
        <v>1.9976</v>
      </c>
      <c r="CQ973" t="n">
        <v>1.9664</v>
      </c>
      <c r="CR973" t="n">
        <v>1.839</v>
      </c>
      <c r="CS973" t="n">
        <v>1.8093</v>
      </c>
      <c r="CT973" t="n">
        <v>1.7917</v>
      </c>
      <c r="CU973" t="n">
        <v>1.7881</v>
      </c>
    </row>
    <row r="974">
      <c r="A974" s="1112" t="n">
        <v>45652</v>
      </c>
      <c r="B974" s="63" t="n">
        <v>82746</v>
      </c>
      <c r="AY974" t="n">
        <v>1.9458</v>
      </c>
      <c r="AZ974" t="n">
        <v>1.9572</v>
      </c>
      <c r="BA974" t="n">
        <v>1.977</v>
      </c>
      <c r="BB974" t="n">
        <v>2.1741</v>
      </c>
      <c r="BC974" t="n">
        <v>2.1757</v>
      </c>
      <c r="BD974" t="n">
        <v>2.1592</v>
      </c>
      <c r="BE974" t="n">
        <v>2.1339</v>
      </c>
      <c r="BF974" t="n">
        <v>2.1029</v>
      </c>
      <c r="BG974" t="n">
        <v>2.0627</v>
      </c>
      <c r="BH974" t="n">
        <v>1.9124</v>
      </c>
      <c r="BI974" t="n">
        <v>1.8745</v>
      </c>
      <c r="BJ974" t="n">
        <v>1.8471</v>
      </c>
      <c r="BK974" t="n">
        <v>1.8329</v>
      </c>
      <c r="BL974" t="n">
        <v>1.8328</v>
      </c>
      <c r="BM974" t="n">
        <v>1.843</v>
      </c>
      <c r="BN974" t="n">
        <v>2.0439</v>
      </c>
      <c r="BO974" t="n">
        <v>2.0455</v>
      </c>
      <c r="BP974" t="n">
        <v>2.0362</v>
      </c>
      <c r="BQ974" t="n">
        <v>2.0182</v>
      </c>
      <c r="BR974" t="n">
        <v>2</v>
      </c>
      <c r="BS974" t="n">
        <v>1.9691</v>
      </c>
      <c r="BT974" t="n">
        <v>1.8368</v>
      </c>
      <c r="BU974" t="n">
        <v>1.815</v>
      </c>
      <c r="BV974" t="n">
        <v>1.797</v>
      </c>
      <c r="BW974" t="n">
        <v>1.7953</v>
      </c>
      <c r="BX974" t="n">
        <v>1.808</v>
      </c>
      <c r="BY974" t="n">
        <v>1.8271</v>
      </c>
      <c r="BZ974" t="n">
        <v>2.0158</v>
      </c>
      <c r="CA974" t="n">
        <v>2.0319</v>
      </c>
      <c r="CB974" t="n">
        <v>2.026</v>
      </c>
      <c r="CC974" t="n">
        <v>2.0157</v>
      </c>
      <c r="CD974" t="n">
        <v>1.9998</v>
      </c>
      <c r="CE974" t="n">
        <v>1.9686</v>
      </c>
      <c r="CF974" t="n">
        <v>1.8412</v>
      </c>
      <c r="CG974" t="n">
        <v>1.8115</v>
      </c>
      <c r="CH974" t="n">
        <v>1.7939</v>
      </c>
      <c r="CI974" t="n">
        <v>1.7903</v>
      </c>
      <c r="CJ974" t="n">
        <v>1.8034</v>
      </c>
      <c r="CK974" t="n">
        <v>1.8228</v>
      </c>
      <c r="CL974" t="n">
        <v>2.0118</v>
      </c>
      <c r="CM974" t="n">
        <v>2.0283</v>
      </c>
      <c r="CN974" t="n">
        <v>2.024</v>
      </c>
      <c r="CO974" t="n">
        <v>2.0137</v>
      </c>
      <c r="CP974" t="n">
        <v>1.9978</v>
      </c>
      <c r="CQ974" t="n">
        <v>1.9666</v>
      </c>
      <c r="CR974" t="n">
        <v>1.8392</v>
      </c>
      <c r="CS974" t="n">
        <v>1.8095</v>
      </c>
      <c r="CT974" t="n">
        <v>1.7919</v>
      </c>
      <c r="CU974" t="n">
        <v>1.7883</v>
      </c>
    </row>
    <row r="975">
      <c r="A975" s="1112" t="n">
        <v>45653</v>
      </c>
      <c r="B975" s="63" t="n">
        <v>122034</v>
      </c>
      <c r="AY975" t="n">
        <v>1.9582</v>
      </c>
      <c r="AZ975" t="n">
        <v>1.9711</v>
      </c>
      <c r="BA975" t="n">
        <v>1.9909</v>
      </c>
      <c r="BB975" t="n">
        <v>2.1911</v>
      </c>
      <c r="BC975" t="n">
        <v>2.1924</v>
      </c>
      <c r="BD975" t="n">
        <v>2.1753</v>
      </c>
      <c r="BE975" t="n">
        <v>2.1492</v>
      </c>
      <c r="BF975" t="n">
        <v>2.1163</v>
      </c>
      <c r="BG975" t="n">
        <v>2.074</v>
      </c>
      <c r="BH975" t="n">
        <v>1.922</v>
      </c>
      <c r="BI975" t="n">
        <v>1.8835</v>
      </c>
      <c r="BJ975" t="n">
        <v>1.8554</v>
      </c>
      <c r="BK975" t="n">
        <v>1.8405</v>
      </c>
      <c r="BL975" t="n">
        <v>1.8401</v>
      </c>
      <c r="BM975" t="n">
        <v>1.8508</v>
      </c>
      <c r="BN975" t="n">
        <v>2.054</v>
      </c>
      <c r="BO975" t="n">
        <v>2.0555</v>
      </c>
      <c r="BP975" t="n">
        <v>2.0462</v>
      </c>
      <c r="BQ975" t="n">
        <v>2.0282</v>
      </c>
      <c r="BR975" t="n">
        <v>2.01</v>
      </c>
      <c r="BS975" t="n">
        <v>1.9791</v>
      </c>
      <c r="BT975" t="n">
        <v>1.8468</v>
      </c>
      <c r="BU975" t="n">
        <v>1.825</v>
      </c>
      <c r="BV975" t="n">
        <v>1.807</v>
      </c>
      <c r="BW975" t="n">
        <v>1.8053</v>
      </c>
      <c r="BX975" t="n">
        <v>1.818</v>
      </c>
      <c r="BY975" t="n">
        <v>1.8371</v>
      </c>
      <c r="BZ975" t="n">
        <v>2.0258</v>
      </c>
      <c r="CA975" t="n">
        <v>2.0419</v>
      </c>
      <c r="CB975" t="n">
        <v>2.036</v>
      </c>
      <c r="CC975" t="n">
        <v>2.0257</v>
      </c>
      <c r="CD975" t="n">
        <v>2.0098</v>
      </c>
      <c r="CE975" t="n">
        <v>1.9786</v>
      </c>
      <c r="CF975" t="n">
        <v>1.8512</v>
      </c>
      <c r="CG975" t="n">
        <v>1.8215</v>
      </c>
      <c r="CH975" t="n">
        <v>1.8039</v>
      </c>
      <c r="CI975" t="n">
        <v>1.8003</v>
      </c>
      <c r="CJ975" t="n">
        <v>1.8134</v>
      </c>
      <c r="CK975" t="n">
        <v>1.8328</v>
      </c>
      <c r="CL975" t="n">
        <v>2.0218</v>
      </c>
      <c r="CM975" t="n">
        <v>2.0383</v>
      </c>
      <c r="CN975" t="n">
        <v>2.034</v>
      </c>
      <c r="CO975" t="n">
        <v>2.0237</v>
      </c>
      <c r="CP975" t="n">
        <v>2.0078</v>
      </c>
      <c r="CQ975" t="n">
        <v>1.9766</v>
      </c>
      <c r="CR975" t="n">
        <v>1.8492</v>
      </c>
      <c r="CS975" t="n">
        <v>1.8195</v>
      </c>
      <c r="CT975" t="n">
        <v>1.8019</v>
      </c>
      <c r="CU975" t="n">
        <v>1.7983</v>
      </c>
    </row>
    <row r="976">
      <c r="A976" s="1112" t="n">
        <v>45656</v>
      </c>
      <c r="B976" s="63" t="n">
        <v>134269</v>
      </c>
      <c r="AY976" t="n">
        <v>1.9763</v>
      </c>
      <c r="AZ976" t="n">
        <v>1.9902</v>
      </c>
      <c r="BA976" t="n">
        <v>2.0085</v>
      </c>
      <c r="BB976" t="n">
        <v>2.2057</v>
      </c>
      <c r="BC976" t="n">
        <v>2.2066</v>
      </c>
      <c r="BD976" t="n">
        <v>2.1899</v>
      </c>
      <c r="BE976" t="n">
        <v>2.1638</v>
      </c>
      <c r="BF976" t="n">
        <v>2.13</v>
      </c>
      <c r="BG976" t="n">
        <v>2.0864</v>
      </c>
      <c r="BH976" t="n">
        <v>1.9335</v>
      </c>
      <c r="BI976" t="n">
        <v>1.8941</v>
      </c>
      <c r="BJ976" t="n">
        <v>1.8656</v>
      </c>
      <c r="BK976" t="n">
        <v>1.8499</v>
      </c>
      <c r="BL976" t="n">
        <v>1.8484</v>
      </c>
      <c r="BM976" t="n">
        <v>1.8583</v>
      </c>
      <c r="BN976" t="n">
        <v>2.0615</v>
      </c>
      <c r="BO976" t="n">
        <v>2.063</v>
      </c>
      <c r="BP976" t="n">
        <v>2.0537</v>
      </c>
      <c r="BQ976" t="n">
        <v>2.0357</v>
      </c>
      <c r="BR976" t="n">
        <v>2.0175</v>
      </c>
      <c r="BS976" t="n">
        <v>1.9866</v>
      </c>
      <c r="BT976" t="n">
        <v>1.8543</v>
      </c>
      <c r="BU976" t="n">
        <v>1.8325</v>
      </c>
      <c r="BV976" t="n">
        <v>1.8145</v>
      </c>
      <c r="BW976" t="n">
        <v>1.8128</v>
      </c>
      <c r="BX976" t="n">
        <v>1.8255</v>
      </c>
      <c r="BY976" t="n">
        <v>1.8446</v>
      </c>
      <c r="BZ976" t="n">
        <v>2.0333</v>
      </c>
      <c r="CA976" t="n">
        <v>2.0494</v>
      </c>
      <c r="CB976" t="n">
        <v>2.0435</v>
      </c>
      <c r="CC976" t="n">
        <v>2.0332</v>
      </c>
      <c r="CD976" t="n">
        <v>2.0173</v>
      </c>
      <c r="CE976" t="n">
        <v>1.9861</v>
      </c>
      <c r="CF976" t="n">
        <v>1.8587</v>
      </c>
      <c r="CG976" t="n">
        <v>1.829</v>
      </c>
      <c r="CH976" t="n">
        <v>1.8114</v>
      </c>
      <c r="CI976" t="n">
        <v>1.8078</v>
      </c>
      <c r="CJ976" t="n">
        <v>1.8209</v>
      </c>
      <c r="CK976" t="n">
        <v>1.8403</v>
      </c>
      <c r="CL976" t="n">
        <v>2.0293</v>
      </c>
      <c r="CM976" t="n">
        <v>2.0458</v>
      </c>
      <c r="CN976" t="n">
        <v>2.0415</v>
      </c>
      <c r="CO976" t="n">
        <v>2.0312</v>
      </c>
      <c r="CP976" t="n">
        <v>2.0153</v>
      </c>
      <c r="CQ976" t="n">
        <v>1.9841</v>
      </c>
      <c r="CR976" t="n">
        <v>1.8567</v>
      </c>
      <c r="CS976" t="n">
        <v>1.827</v>
      </c>
      <c r="CT976" t="n">
        <v>1.8094</v>
      </c>
      <c r="CU976" t="n">
        <v>1.8058</v>
      </c>
    </row>
    <row r="977">
      <c r="A977" s="1112" t="n">
        <v>45657</v>
      </c>
      <c r="B977" s="63" t="n">
        <v>105941</v>
      </c>
      <c r="AY977" s="28" t="n">
        <v>2.0015</v>
      </c>
      <c r="AZ977" t="n">
        <v>2.0092</v>
      </c>
      <c r="BA977" t="n">
        <v>2.0291</v>
      </c>
      <c r="BB977" t="n">
        <v>2.2275</v>
      </c>
      <c r="BC977" t="n">
        <v>2.2288</v>
      </c>
      <c r="BD977" t="n">
        <v>2.2122</v>
      </c>
      <c r="BE977" t="n">
        <v>2.1853</v>
      </c>
      <c r="BF977" t="n">
        <v>2.1501</v>
      </c>
      <c r="BG977" t="n">
        <v>2.1053</v>
      </c>
      <c r="BH977" t="n">
        <v>1.9497</v>
      </c>
      <c r="BI977" t="n">
        <v>1.91</v>
      </c>
      <c r="BJ977" t="n">
        <v>1.8807</v>
      </c>
      <c r="BK977" t="n">
        <v>1.8649</v>
      </c>
      <c r="BL977" t="n">
        <v>1.8633</v>
      </c>
      <c r="BM977" t="n">
        <v>1.8736</v>
      </c>
      <c r="BN977" t="n">
        <v>2.0768</v>
      </c>
      <c r="BO977" t="n">
        <v>2.0783</v>
      </c>
      <c r="BP977" t="n">
        <v>2.069</v>
      </c>
      <c r="BQ977" t="n">
        <v>2.05</v>
      </c>
      <c r="BR977" t="n">
        <v>2.0309</v>
      </c>
      <c r="BS977" t="n">
        <v>1.999</v>
      </c>
      <c r="BT977" t="n">
        <v>1.8657</v>
      </c>
      <c r="BU977" t="n">
        <v>1.843</v>
      </c>
      <c r="BV977" t="n">
        <v>1.8209</v>
      </c>
      <c r="BW977" t="n">
        <v>1.8208</v>
      </c>
      <c r="BX977" t="n">
        <v>1.8335</v>
      </c>
      <c r="BY977" t="n">
        <v>1.8526</v>
      </c>
      <c r="BZ977" t="n">
        <v>2.0413</v>
      </c>
      <c r="CA977" t="n">
        <v>2.0574</v>
      </c>
      <c r="CB977" t="n">
        <v>2.0515</v>
      </c>
      <c r="CC977" t="n">
        <v>2.0412</v>
      </c>
      <c r="CD977" t="n">
        <v>2.0253</v>
      </c>
      <c r="CE977" t="n">
        <v>1.9941</v>
      </c>
      <c r="CF977" t="n">
        <v>1.8667</v>
      </c>
      <c r="CG977" t="n">
        <v>1.837</v>
      </c>
      <c r="CH977" t="n">
        <v>1.8194</v>
      </c>
      <c r="CI977" t="n">
        <v>1.8158</v>
      </c>
      <c r="CJ977" t="n">
        <v>1.8289</v>
      </c>
      <c r="CK977" t="n">
        <v>1.8483</v>
      </c>
      <c r="CL977" t="n">
        <v>2.0373</v>
      </c>
      <c r="CM977" t="n">
        <v>2.0538</v>
      </c>
      <c r="CN977" t="n">
        <v>2.0495</v>
      </c>
      <c r="CO977" t="n">
        <v>2.0392</v>
      </c>
      <c r="CP977" t="n">
        <v>2.0233</v>
      </c>
      <c r="CQ977" t="n">
        <v>1.9921</v>
      </c>
      <c r="CR977" t="n">
        <v>1.8647</v>
      </c>
      <c r="CS977" t="n">
        <v>1.835</v>
      </c>
      <c r="CT977" t="n">
        <v>1.8174</v>
      </c>
      <c r="CU977" t="n">
        <v>1.8138</v>
      </c>
    </row>
    <row r="978">
      <c r="A978" s="1112" t="n">
        <v>45659</v>
      </c>
      <c r="B978" s="63" t="n">
        <v>169300</v>
      </c>
      <c r="AZ978" t="n">
        <v>2.0519</v>
      </c>
      <c r="BA978" t="n">
        <v>2.0715</v>
      </c>
      <c r="BB978" t="n">
        <v>2.2674</v>
      </c>
      <c r="BC978" t="n">
        <v>2.2674</v>
      </c>
      <c r="BD978" t="n">
        <v>2.2494</v>
      </c>
      <c r="BE978" t="n">
        <v>2.2218</v>
      </c>
      <c r="BF978" t="n">
        <v>2.1863</v>
      </c>
      <c r="BG978" t="n">
        <v>2.1408</v>
      </c>
      <c r="BH978" t="n">
        <v>1.9824</v>
      </c>
      <c r="BI978" t="n">
        <v>1.9412</v>
      </c>
      <c r="BJ978" t="n">
        <v>1.9111</v>
      </c>
      <c r="BK978" t="n">
        <v>1.895</v>
      </c>
      <c r="BL978" t="n">
        <v>1.8936</v>
      </c>
      <c r="BM978" t="n">
        <v>1.9044</v>
      </c>
      <c r="BN978" t="n">
        <v>2.1076</v>
      </c>
      <c r="BO978" t="n">
        <v>2.1091</v>
      </c>
      <c r="BP978" t="n">
        <v>2.0998</v>
      </c>
      <c r="BQ978" t="n">
        <v>2.0808</v>
      </c>
      <c r="BR978" t="n">
        <v>2.0617</v>
      </c>
      <c r="BS978" t="n">
        <v>2.0298</v>
      </c>
      <c r="BT978" t="n">
        <v>1.8965</v>
      </c>
      <c r="BU978" t="n">
        <v>1.8738</v>
      </c>
      <c r="BV978" t="n">
        <v>1.8517</v>
      </c>
      <c r="BW978" t="n">
        <v>1.8516</v>
      </c>
      <c r="BX978" t="n">
        <v>1.8643</v>
      </c>
      <c r="BY978" t="n">
        <v>1.8834</v>
      </c>
      <c r="BZ978" t="n">
        <v>2.0721</v>
      </c>
      <c r="CA978" t="n">
        <v>2.0882</v>
      </c>
      <c r="CB978" t="n">
        <v>2.0823</v>
      </c>
      <c r="CC978" t="n">
        <v>2.072</v>
      </c>
      <c r="CD978" t="n">
        <v>2.0561</v>
      </c>
      <c r="CE978" t="n">
        <v>2.0249</v>
      </c>
      <c r="CF978" t="n">
        <v>1.8975</v>
      </c>
      <c r="CG978" t="n">
        <v>1.8678</v>
      </c>
      <c r="CH978" t="n">
        <v>1.8502</v>
      </c>
      <c r="CI978" t="n">
        <v>1.8466</v>
      </c>
      <c r="CJ978" t="n">
        <v>1.8597</v>
      </c>
      <c r="CK978" t="n">
        <v>1.8791</v>
      </c>
      <c r="CL978" t="n">
        <v>2.0681</v>
      </c>
      <c r="CM978" t="n">
        <v>2.0846</v>
      </c>
      <c r="CN978" t="n">
        <v>2.0803</v>
      </c>
      <c r="CO978" t="n">
        <v>2.07</v>
      </c>
      <c r="CP978" t="n">
        <v>2.0541</v>
      </c>
      <c r="CQ978" t="n">
        <v>2.0229</v>
      </c>
      <c r="CR978" t="n">
        <v>1.8955</v>
      </c>
      <c r="CS978" t="n">
        <v>1.8658</v>
      </c>
      <c r="CT978" t="n">
        <v>1.8482</v>
      </c>
      <c r="CU978" t="n">
        <v>1.8446</v>
      </c>
    </row>
    <row r="979">
      <c r="A979" s="1112" t="n">
        <v>45660</v>
      </c>
      <c r="B979" s="63" t="n">
        <v>135973</v>
      </c>
      <c r="AZ979" t="n">
        <v>2.0537</v>
      </c>
      <c r="BA979" t="n">
        <v>2.0756</v>
      </c>
      <c r="BB979" t="n">
        <v>2.2739</v>
      </c>
      <c r="BC979" t="n">
        <v>2.2754</v>
      </c>
      <c r="BD979" t="n">
        <v>2.2584</v>
      </c>
      <c r="BE979" t="n">
        <v>2.2314</v>
      </c>
      <c r="BF979" t="n">
        <v>2.1959</v>
      </c>
      <c r="BG979" t="n">
        <v>2.1497</v>
      </c>
      <c r="BH979" t="n">
        <v>1.9892</v>
      </c>
      <c r="BI979" t="n">
        <v>1.9458</v>
      </c>
      <c r="BJ979" t="n">
        <v>1.9143</v>
      </c>
      <c r="BK979" t="n">
        <v>1.8978</v>
      </c>
      <c r="BL979" t="n">
        <v>1.8961</v>
      </c>
      <c r="BM979" t="n">
        <v>1.9063</v>
      </c>
      <c r="BN979" t="n">
        <v>2.1095</v>
      </c>
      <c r="BO979" t="n">
        <v>2.1109</v>
      </c>
      <c r="BP979" t="n">
        <v>2.1016</v>
      </c>
      <c r="BQ979" t="n">
        <v>2.0826</v>
      </c>
      <c r="BR979" t="n">
        <v>2.0634</v>
      </c>
      <c r="BS979" t="n">
        <v>2.0315</v>
      </c>
      <c r="BT979" t="n">
        <v>1.8981</v>
      </c>
      <c r="BU979" t="n">
        <v>1.8751</v>
      </c>
      <c r="BV979" t="n">
        <v>1.8508</v>
      </c>
      <c r="BW979" t="n">
        <v>1.85</v>
      </c>
      <c r="BX979" t="n">
        <v>1.8627</v>
      </c>
      <c r="BY979" t="n">
        <v>1.8818</v>
      </c>
      <c r="BZ979" t="n">
        <v>2.0705</v>
      </c>
      <c r="CA979" t="n">
        <v>2.0866</v>
      </c>
      <c r="CB979" t="n">
        <v>2.0807</v>
      </c>
      <c r="CC979" t="n">
        <v>2.0704</v>
      </c>
      <c r="CD979" t="n">
        <v>2.0545</v>
      </c>
      <c r="CE979" t="n">
        <v>2.0233</v>
      </c>
      <c r="CF979" t="n">
        <v>1.8959</v>
      </c>
      <c r="CG979" t="n">
        <v>1.8662</v>
      </c>
      <c r="CH979" t="n">
        <v>1.8486</v>
      </c>
      <c r="CI979" t="n">
        <v>1.845</v>
      </c>
      <c r="CJ979" t="n">
        <v>1.8581</v>
      </c>
      <c r="CK979" t="n">
        <v>1.8775</v>
      </c>
      <c r="CL979" t="n">
        <v>2.0665</v>
      </c>
      <c r="CM979" t="n">
        <v>2.083</v>
      </c>
      <c r="CN979" t="n">
        <v>2.0787</v>
      </c>
      <c r="CO979" t="n">
        <v>2.0684</v>
      </c>
      <c r="CP979" t="n">
        <v>2.0525</v>
      </c>
      <c r="CQ979" t="n">
        <v>2.0213</v>
      </c>
      <c r="CR979" t="n">
        <v>1.8939</v>
      </c>
      <c r="CS979" t="n">
        <v>1.8642</v>
      </c>
      <c r="CT979" t="n">
        <v>1.8466</v>
      </c>
      <c r="CU979" t="n">
        <v>1.843</v>
      </c>
    </row>
    <row r="980">
      <c r="A980" s="1112" t="n">
        <v>45663</v>
      </c>
      <c r="B980" s="63" t="n">
        <v>177112</v>
      </c>
      <c r="AZ980" t="n">
        <v>2.0355</v>
      </c>
      <c r="BA980" t="n">
        <v>2.0578</v>
      </c>
      <c r="BB980" t="n">
        <v>2.263</v>
      </c>
      <c r="BC980" t="n">
        <v>2.2651</v>
      </c>
      <c r="BD980" t="n">
        <v>2.249</v>
      </c>
      <c r="BE980" t="n">
        <v>2.223</v>
      </c>
      <c r="BF980" t="n">
        <v>2.1886</v>
      </c>
      <c r="BG980" t="n">
        <v>2.1436</v>
      </c>
      <c r="BH980" t="n">
        <v>1.985</v>
      </c>
      <c r="BI980" t="n">
        <v>1.9427</v>
      </c>
      <c r="BJ980" t="n">
        <v>1.9122</v>
      </c>
      <c r="BK980" t="n">
        <v>1.8973</v>
      </c>
      <c r="BL980" t="n">
        <v>1.8967</v>
      </c>
      <c r="BM980" t="n">
        <v>1.9073</v>
      </c>
      <c r="BN980" t="n">
        <v>2.1105</v>
      </c>
      <c r="BO980" t="n">
        <v>2.1119</v>
      </c>
      <c r="BP980" t="n">
        <v>2.1026</v>
      </c>
      <c r="BQ980" t="n">
        <v>2.0836</v>
      </c>
      <c r="BR980" t="n">
        <v>2.0644</v>
      </c>
      <c r="BS980" t="n">
        <v>2.0325</v>
      </c>
      <c r="BT980" t="n">
        <v>1.8991</v>
      </c>
      <c r="BU980" t="n">
        <v>1.8761</v>
      </c>
      <c r="BV980" t="n">
        <v>1.8518</v>
      </c>
      <c r="BW980" t="n">
        <v>1.851</v>
      </c>
      <c r="BX980" t="n">
        <v>1.8637</v>
      </c>
      <c r="BY980" t="n">
        <v>1.8828</v>
      </c>
      <c r="BZ980" t="n">
        <v>2.0715</v>
      </c>
      <c r="CA980" t="n">
        <v>2.0876</v>
      </c>
      <c r="CB980" t="n">
        <v>2.0817</v>
      </c>
      <c r="CC980" t="n">
        <v>2.0714</v>
      </c>
      <c r="CD980" t="n">
        <v>2.0555</v>
      </c>
      <c r="CE980" t="n">
        <v>2.0243</v>
      </c>
      <c r="CF980" t="n">
        <v>1.8969</v>
      </c>
      <c r="CG980" t="n">
        <v>1.8672</v>
      </c>
      <c r="CH980" t="n">
        <v>1.8496</v>
      </c>
      <c r="CI980" t="n">
        <v>1.846</v>
      </c>
      <c r="CJ980" t="n">
        <v>1.8591</v>
      </c>
      <c r="CK980" t="n">
        <v>1.8785</v>
      </c>
      <c r="CL980" t="n">
        <v>2.0675</v>
      </c>
      <c r="CM980" t="n">
        <v>2.084</v>
      </c>
      <c r="CN980" t="n">
        <v>2.0797</v>
      </c>
      <c r="CO980" t="n">
        <v>2.0694</v>
      </c>
      <c r="CP980" t="n">
        <v>2.0535</v>
      </c>
      <c r="CQ980" t="n">
        <v>2.0223</v>
      </c>
      <c r="CR980" t="n">
        <v>1.8949</v>
      </c>
      <c r="CS980" t="n">
        <v>1.8652</v>
      </c>
      <c r="CT980" t="n">
        <v>1.8476</v>
      </c>
      <c r="CU980" t="n">
        <v>1.844</v>
      </c>
    </row>
    <row r="981">
      <c r="A981" s="1112" t="n">
        <v>45664</v>
      </c>
      <c r="B981" s="63" t="n">
        <v>212400</v>
      </c>
      <c r="AZ981" t="n">
        <v>2.0266</v>
      </c>
      <c r="BA981" t="n">
        <v>2.0544</v>
      </c>
      <c r="BB981" t="n">
        <v>2.2689</v>
      </c>
      <c r="BC981" t="n">
        <v>2.2715</v>
      </c>
      <c r="BD981" t="n">
        <v>2.2562</v>
      </c>
      <c r="BE981" t="n">
        <v>2.2311</v>
      </c>
      <c r="BF981" t="n">
        <v>2.1972</v>
      </c>
      <c r="BG981" t="n">
        <v>2.1527</v>
      </c>
      <c r="BH981" t="n">
        <v>1.9915</v>
      </c>
      <c r="BI981" t="n">
        <v>1.9497</v>
      </c>
      <c r="BJ981" t="n">
        <v>1.9193</v>
      </c>
      <c r="BK981" t="n">
        <v>1.9047</v>
      </c>
      <c r="BL981" t="n">
        <v>1.9044</v>
      </c>
      <c r="BM981" t="n">
        <v>1.9153</v>
      </c>
      <c r="BN981" t="n">
        <v>2.1184</v>
      </c>
      <c r="BO981" t="n">
        <v>2.1197</v>
      </c>
      <c r="BP981" t="n">
        <v>2.1079</v>
      </c>
      <c r="BQ981" t="n">
        <v>2.0888</v>
      </c>
      <c r="BR981" t="n">
        <v>2.0695</v>
      </c>
      <c r="BS981" t="n">
        <v>2.0375</v>
      </c>
      <c r="BT981" t="n">
        <v>1.904</v>
      </c>
      <c r="BU981" t="n">
        <v>1.8809</v>
      </c>
      <c r="BV981" t="n">
        <v>1.8565</v>
      </c>
      <c r="BW981" t="n">
        <v>1.8556</v>
      </c>
      <c r="BX981" t="n">
        <v>1.8682</v>
      </c>
      <c r="BY981" t="n">
        <v>1.8872</v>
      </c>
      <c r="BZ981" t="n">
        <v>2.0758</v>
      </c>
      <c r="CA981" t="n">
        <v>2.0911</v>
      </c>
      <c r="CB981" t="n">
        <v>2.0855</v>
      </c>
      <c r="CC981" t="n">
        <v>2.0748</v>
      </c>
      <c r="CD981" t="n">
        <v>2.0585</v>
      </c>
      <c r="CE981" t="n">
        <v>2.027</v>
      </c>
      <c r="CF981" t="n">
        <v>1.8992</v>
      </c>
      <c r="CG981" t="n">
        <v>1.8691</v>
      </c>
      <c r="CH981" t="n">
        <v>1.8505</v>
      </c>
      <c r="CI981" t="n">
        <v>1.8478</v>
      </c>
      <c r="CJ981" t="n">
        <v>1.8609</v>
      </c>
      <c r="CK981" t="n">
        <v>1.8803</v>
      </c>
      <c r="CL981" t="n">
        <v>2.0693</v>
      </c>
      <c r="CM981" t="n">
        <v>2.0858</v>
      </c>
      <c r="CN981" t="n">
        <v>2.0815</v>
      </c>
      <c r="CO981" t="n">
        <v>2.0712</v>
      </c>
      <c r="CP981" t="n">
        <v>2.0553</v>
      </c>
      <c r="CQ981" t="n">
        <v>2.0241</v>
      </c>
      <c r="CR981" t="n">
        <v>1.8967</v>
      </c>
      <c r="CS981" t="n">
        <v>1.867</v>
      </c>
      <c r="CT981" t="n">
        <v>1.8494</v>
      </c>
      <c r="CU981" t="n">
        <v>1.8458</v>
      </c>
    </row>
    <row r="982">
      <c r="A982" s="1112" t="n">
        <v>45665</v>
      </c>
      <c r="B982" s="63" t="n">
        <v>226780</v>
      </c>
      <c r="AZ982" t="n">
        <v>2.0102</v>
      </c>
      <c r="BA982" t="n">
        <v>2.0387</v>
      </c>
      <c r="BB982" t="n">
        <v>2.2583</v>
      </c>
      <c r="BC982" t="n">
        <v>2.2602</v>
      </c>
      <c r="BD982" t="n">
        <v>2.2447</v>
      </c>
      <c r="BE982" t="n">
        <v>2.2198</v>
      </c>
      <c r="BF982" t="n">
        <v>2.1865</v>
      </c>
      <c r="BG982" t="n">
        <v>2.1424</v>
      </c>
      <c r="BH982" t="n">
        <v>1.9833</v>
      </c>
      <c r="BI982" t="n">
        <v>1.9416</v>
      </c>
      <c r="BJ982" t="n">
        <v>1.9111</v>
      </c>
      <c r="BK982" t="n">
        <v>1.8975</v>
      </c>
      <c r="BL982" t="n">
        <v>1.8988</v>
      </c>
      <c r="BM982" t="n">
        <v>1.911</v>
      </c>
      <c r="BN982" t="n">
        <v>2.1135</v>
      </c>
      <c r="BO982" t="n">
        <v>2.1143</v>
      </c>
      <c r="BP982" t="n">
        <v>2.1021</v>
      </c>
      <c r="BQ982" t="n">
        <v>2.0823</v>
      </c>
      <c r="BR982" t="n">
        <v>2.0624</v>
      </c>
      <c r="BS982" t="n">
        <v>2.0299</v>
      </c>
      <c r="BT982" t="n">
        <v>1.8958</v>
      </c>
      <c r="BU982" t="n">
        <v>1.8722</v>
      </c>
      <c r="BV982" t="n">
        <v>1.8472</v>
      </c>
      <c r="BW982" t="n">
        <v>1.8463</v>
      </c>
      <c r="BX982" t="n">
        <v>1.8589</v>
      </c>
      <c r="BY982" t="n">
        <v>1.8779</v>
      </c>
      <c r="BZ982" t="n">
        <v>2.0665</v>
      </c>
      <c r="CA982" t="n">
        <v>2.0818</v>
      </c>
      <c r="CB982" t="n">
        <v>2.0762</v>
      </c>
      <c r="CC982" t="n">
        <v>2.0655</v>
      </c>
      <c r="CD982" t="n">
        <v>2.0492</v>
      </c>
      <c r="CE982" t="n">
        <v>2.0177</v>
      </c>
      <c r="CF982" t="n">
        <v>1.8899</v>
      </c>
      <c r="CG982" t="n">
        <v>1.8598</v>
      </c>
      <c r="CH982" t="n">
        <v>1.8412</v>
      </c>
      <c r="CI982" t="n">
        <v>1.8385</v>
      </c>
      <c r="CJ982" t="n">
        <v>1.8516</v>
      </c>
      <c r="CK982" t="n">
        <v>1.871</v>
      </c>
      <c r="CL982" t="n">
        <v>2.06</v>
      </c>
      <c r="CM982" t="n">
        <v>2.0765</v>
      </c>
      <c r="CN982" t="n">
        <v>2.0722</v>
      </c>
      <c r="CO982" t="n">
        <v>2.0619</v>
      </c>
      <c r="CP982" t="n">
        <v>2.046</v>
      </c>
      <c r="CQ982" t="n">
        <v>2.0148</v>
      </c>
      <c r="CR982" t="n">
        <v>1.8874</v>
      </c>
      <c r="CS982" t="n">
        <v>1.8577</v>
      </c>
      <c r="CT982" t="n">
        <v>1.8401</v>
      </c>
      <c r="CU982" t="n">
        <v>1.8365</v>
      </c>
    </row>
    <row r="983">
      <c r="A983" s="1112" t="n">
        <v>45666</v>
      </c>
      <c r="B983" s="63" t="n">
        <v>158833</v>
      </c>
      <c r="AZ983" t="n">
        <v>2.0283</v>
      </c>
      <c r="BA983" t="n">
        <v>2.0559</v>
      </c>
      <c r="BB983" t="n">
        <v>2.273</v>
      </c>
      <c r="BC983" t="n">
        <v>2.2748</v>
      </c>
      <c r="BD983" t="n">
        <v>2.2596</v>
      </c>
      <c r="BE983" t="n">
        <v>2.2346</v>
      </c>
      <c r="BF983" t="n">
        <v>2.2011</v>
      </c>
      <c r="BG983" t="n">
        <v>2.1567</v>
      </c>
      <c r="BH983" t="n">
        <v>1.9959</v>
      </c>
      <c r="BI983" t="n">
        <v>1.9528</v>
      </c>
      <c r="BJ983" t="n">
        <v>1.9214</v>
      </c>
      <c r="BK983" t="n">
        <v>1.9075</v>
      </c>
      <c r="BL983" t="n">
        <v>1.9091</v>
      </c>
      <c r="BM983" t="n">
        <v>1.9212</v>
      </c>
      <c r="BN983" t="n">
        <v>2.1215</v>
      </c>
      <c r="BO983" t="n">
        <v>2.1225</v>
      </c>
      <c r="BP983" t="n">
        <v>2.11</v>
      </c>
      <c r="BQ983" t="n">
        <v>2.09</v>
      </c>
      <c r="BR983" t="n">
        <v>2.07</v>
      </c>
      <c r="BS983" t="n">
        <v>2.0373</v>
      </c>
      <c r="BT983" t="n">
        <v>1.9023</v>
      </c>
      <c r="BU983" t="n">
        <v>1.8783</v>
      </c>
      <c r="BV983" t="n">
        <v>1.8538</v>
      </c>
      <c r="BW983" t="n">
        <v>1.8524</v>
      </c>
      <c r="BX983" t="n">
        <v>1.865</v>
      </c>
      <c r="BY983" t="n">
        <v>1.8837</v>
      </c>
      <c r="BZ983" t="n">
        <v>2.0721</v>
      </c>
      <c r="CA983" t="n">
        <v>2.0869</v>
      </c>
      <c r="CB983" t="n">
        <v>2.0816</v>
      </c>
      <c r="CC983" t="n">
        <v>2.071</v>
      </c>
      <c r="CD983" t="n">
        <v>2.0548</v>
      </c>
      <c r="CE983" t="n">
        <v>2.0234</v>
      </c>
      <c r="CF983" t="n">
        <v>1.8957</v>
      </c>
      <c r="CG983" t="n">
        <v>1.8662</v>
      </c>
      <c r="CH983" t="n">
        <v>1.8473</v>
      </c>
      <c r="CI983" t="n">
        <v>1.8449</v>
      </c>
      <c r="CJ983" t="n">
        <v>1.858</v>
      </c>
      <c r="CK983" t="n">
        <v>1.8774</v>
      </c>
      <c r="CL983" t="n">
        <v>2.0664</v>
      </c>
      <c r="CM983" t="n">
        <v>2.0829</v>
      </c>
      <c r="CN983" t="n">
        <v>2.0786</v>
      </c>
      <c r="CO983" t="n">
        <v>2.0683</v>
      </c>
      <c r="CP983" t="n">
        <v>2.0524</v>
      </c>
      <c r="CQ983" t="n">
        <v>2.0212</v>
      </c>
      <c r="CR983" t="n">
        <v>1.8938</v>
      </c>
      <c r="CS983" t="n">
        <v>1.8641</v>
      </c>
      <c r="CT983" t="n">
        <v>1.8465</v>
      </c>
      <c r="CU983" t="n">
        <v>1.8429</v>
      </c>
    </row>
    <row r="984">
      <c r="A984" s="1112" t="n">
        <v>45667</v>
      </c>
      <c r="B984" s="63" t="n">
        <v>255083</v>
      </c>
      <c r="AZ984" t="n">
        <v>2.0749</v>
      </c>
      <c r="BA984" t="n">
        <v>2.1041</v>
      </c>
      <c r="BB984" t="n">
        <v>2.3247</v>
      </c>
      <c r="BC984" t="n">
        <v>2.3271</v>
      </c>
      <c r="BD984" t="n">
        <v>2.3123</v>
      </c>
      <c r="BE984" t="n">
        <v>2.2882</v>
      </c>
      <c r="BF984" t="n">
        <v>2.2555</v>
      </c>
      <c r="BG984" t="n">
        <v>2.209</v>
      </c>
      <c r="BH984" t="n">
        <v>2.0438</v>
      </c>
      <c r="BI984" t="n">
        <v>1.9959</v>
      </c>
      <c r="BJ984" t="n">
        <v>1.9613</v>
      </c>
      <c r="BK984" t="n">
        <v>1.9457</v>
      </c>
      <c r="BL984" t="n">
        <v>1.9469</v>
      </c>
      <c r="BM984" t="n">
        <v>1.9593</v>
      </c>
      <c r="BN984" t="n">
        <v>2.1596</v>
      </c>
      <c r="BO984" t="n">
        <v>2.1605</v>
      </c>
      <c r="BP984" t="n">
        <v>2.1472</v>
      </c>
      <c r="BQ984" t="n">
        <v>2.1252</v>
      </c>
      <c r="BR984" t="n">
        <v>2.1038</v>
      </c>
      <c r="BS984" t="n">
        <v>2.0696</v>
      </c>
      <c r="BT984" t="n">
        <v>1.9329</v>
      </c>
      <c r="BU984" t="n">
        <v>1.9069</v>
      </c>
      <c r="BV984" t="n">
        <v>1.8819</v>
      </c>
      <c r="BW984" t="n">
        <v>1.88</v>
      </c>
      <c r="BX984" t="n">
        <v>1.8921</v>
      </c>
      <c r="BY984" t="n">
        <v>1.9103</v>
      </c>
      <c r="BZ984" t="n">
        <v>2.0982</v>
      </c>
      <c r="CA984" t="n">
        <v>2.1125</v>
      </c>
      <c r="CB984" t="n">
        <v>2.1067</v>
      </c>
      <c r="CC984" t="n">
        <v>2.0956</v>
      </c>
      <c r="CD984" t="n">
        <v>2.0789</v>
      </c>
      <c r="CE984" t="n">
        <v>2.047</v>
      </c>
      <c r="CF984" t="n">
        <v>1.9188</v>
      </c>
      <c r="CG984" t="n">
        <v>1.8888</v>
      </c>
      <c r="CH984" t="n">
        <v>1.8694</v>
      </c>
      <c r="CI984" t="n">
        <v>1.867</v>
      </c>
      <c r="CJ984" t="n">
        <v>1.8801</v>
      </c>
      <c r="CK984" t="n">
        <v>1.8995</v>
      </c>
      <c r="CL984" t="n">
        <v>2.0885</v>
      </c>
      <c r="CM984" t="n">
        <v>2.105</v>
      </c>
      <c r="CN984" t="n">
        <v>2.1007</v>
      </c>
      <c r="CO984" t="n">
        <v>2.0904</v>
      </c>
      <c r="CP984" t="n">
        <v>2.0745</v>
      </c>
      <c r="CQ984" t="n">
        <v>2.0433</v>
      </c>
      <c r="CR984" t="n">
        <v>1.9159</v>
      </c>
      <c r="CS984" t="n">
        <v>1.8862</v>
      </c>
      <c r="CT984" t="n">
        <v>1.8686</v>
      </c>
      <c r="CU984" t="n">
        <v>1.865</v>
      </c>
    </row>
    <row r="985">
      <c r="A985" s="1112" t="n">
        <v>45670</v>
      </c>
      <c r="B985" s="63" t="n">
        <v>281430</v>
      </c>
      <c r="AZ985" t="n">
        <v>2.1003</v>
      </c>
      <c r="BA985" t="n">
        <v>2.1335</v>
      </c>
      <c r="BB985" t="n">
        <v>2.3504</v>
      </c>
      <c r="BC985" t="n">
        <v>2.3503</v>
      </c>
      <c r="BD985" t="n">
        <v>2.3344</v>
      </c>
      <c r="BE985" t="n">
        <v>2.3058</v>
      </c>
      <c r="BF985" t="n">
        <v>2.2685</v>
      </c>
      <c r="BG985" t="n">
        <v>2.2185</v>
      </c>
      <c r="BH985" t="n">
        <v>2.0483</v>
      </c>
      <c r="BI985" t="n">
        <v>1.9983</v>
      </c>
      <c r="BJ985" t="n">
        <v>1.9621</v>
      </c>
      <c r="BK985" t="n">
        <v>1.9452</v>
      </c>
      <c r="BL985" t="n">
        <v>1.9457</v>
      </c>
      <c r="BM985" t="n">
        <v>1.9579</v>
      </c>
      <c r="BN985" t="n">
        <v>2.1568</v>
      </c>
      <c r="BO985" t="n">
        <v>2.1568</v>
      </c>
      <c r="BP985" t="n">
        <v>2.1428</v>
      </c>
      <c r="BQ985" t="n">
        <v>2.1208</v>
      </c>
      <c r="BR985" t="n">
        <v>2.0994</v>
      </c>
      <c r="BS985" t="n">
        <v>2.0652</v>
      </c>
      <c r="BT985" t="n">
        <v>1.9276</v>
      </c>
      <c r="BU985" t="n">
        <v>1.8996</v>
      </c>
      <c r="BV985" t="n">
        <v>1.8746</v>
      </c>
      <c r="BW985" t="n">
        <v>1.8727</v>
      </c>
      <c r="BX985" t="n">
        <v>1.8848</v>
      </c>
      <c r="BY985" t="n">
        <v>1.903</v>
      </c>
      <c r="BZ985" t="n">
        <v>2.0909</v>
      </c>
      <c r="CA985" t="n">
        <v>2.1052</v>
      </c>
      <c r="CB985" t="n">
        <v>2.0994</v>
      </c>
      <c r="CC985" t="n">
        <v>2.0883</v>
      </c>
      <c r="CD985" t="n">
        <v>2.0716</v>
      </c>
      <c r="CE985" t="n">
        <v>2.0397</v>
      </c>
      <c r="CF985" t="n">
        <v>1.9115</v>
      </c>
      <c r="CG985" t="n">
        <v>1.8815</v>
      </c>
      <c r="CH985" t="n">
        <v>1.8621</v>
      </c>
      <c r="CI985" t="n">
        <v>1.8597</v>
      </c>
      <c r="CJ985" t="n">
        <v>1.8728</v>
      </c>
      <c r="CK985" t="n">
        <v>1.8922</v>
      </c>
      <c r="CL985" t="n">
        <v>2.0812</v>
      </c>
      <c r="CM985" t="n">
        <v>2.0977</v>
      </c>
      <c r="CN985" t="n">
        <v>2.0934</v>
      </c>
      <c r="CO985" t="n">
        <v>2.0831</v>
      </c>
      <c r="CP985" t="n">
        <v>2.0672</v>
      </c>
      <c r="CQ985" t="n">
        <v>2.036</v>
      </c>
      <c r="CR985" t="n">
        <v>1.9086</v>
      </c>
      <c r="CS985" t="n">
        <v>1.8789</v>
      </c>
      <c r="CT985" t="n">
        <v>1.8613</v>
      </c>
      <c r="CU985" t="n">
        <v>1.8577</v>
      </c>
    </row>
    <row r="986">
      <c r="A986" s="1112" t="n">
        <v>45671</v>
      </c>
      <c r="B986" s="63" t="n">
        <v>254466</v>
      </c>
      <c r="AZ986" t="n">
        <v>2.1046</v>
      </c>
      <c r="BA986" t="n">
        <v>2.1345</v>
      </c>
      <c r="BB986" t="n">
        <v>2.3495</v>
      </c>
      <c r="BC986" t="n">
        <v>2.348</v>
      </c>
      <c r="BD986" t="n">
        <v>2.3314</v>
      </c>
      <c r="BE986" t="n">
        <v>2.3027</v>
      </c>
      <c r="BF986" t="n">
        <v>2.2661</v>
      </c>
      <c r="BG986" t="n">
        <v>2.2175</v>
      </c>
      <c r="BH986" t="n">
        <v>2.0484</v>
      </c>
      <c r="BI986" t="n">
        <v>2.0011</v>
      </c>
      <c r="BJ986" t="n">
        <v>1.967</v>
      </c>
      <c r="BK986" t="n">
        <v>1.9514</v>
      </c>
      <c r="BL986" t="n">
        <v>1.953</v>
      </c>
      <c r="BM986" t="n">
        <v>1.9662</v>
      </c>
      <c r="BN986" t="n">
        <v>2.1627</v>
      </c>
      <c r="BO986" t="n">
        <v>2.1625</v>
      </c>
      <c r="BP986" t="n">
        <v>2.1477</v>
      </c>
      <c r="BQ986" t="n">
        <v>2.1257</v>
      </c>
      <c r="BR986" t="n">
        <v>2.1043</v>
      </c>
      <c r="BS986" t="n">
        <v>2.0701</v>
      </c>
      <c r="BT986" t="n">
        <v>1.9325</v>
      </c>
      <c r="BU986" t="n">
        <v>1.9045</v>
      </c>
      <c r="BV986" t="n">
        <v>1.8795</v>
      </c>
      <c r="BW986" t="n">
        <v>1.8776</v>
      </c>
      <c r="BX986" t="n">
        <v>1.8897</v>
      </c>
      <c r="BY986" t="n">
        <v>1.9079</v>
      </c>
      <c r="BZ986" t="n">
        <v>2.0958</v>
      </c>
      <c r="CA986" t="n">
        <v>2.1101</v>
      </c>
      <c r="CB986" t="n">
        <v>2.1043</v>
      </c>
      <c r="CC986" t="n">
        <v>2.0932</v>
      </c>
      <c r="CD986" t="n">
        <v>2.0765</v>
      </c>
      <c r="CE986" t="n">
        <v>2.0446</v>
      </c>
      <c r="CF986" t="n">
        <v>1.9164</v>
      </c>
      <c r="CG986" t="n">
        <v>1.8864</v>
      </c>
      <c r="CH986" t="n">
        <v>1.867</v>
      </c>
      <c r="CI986" t="n">
        <v>1.8646</v>
      </c>
      <c r="CJ986" t="n">
        <v>1.8777</v>
      </c>
      <c r="CK986" t="n">
        <v>1.8971</v>
      </c>
      <c r="CL986" t="n">
        <v>2.0861</v>
      </c>
      <c r="CM986" t="n">
        <v>2.1026</v>
      </c>
      <c r="CN986" t="n">
        <v>2.0983</v>
      </c>
      <c r="CO986" t="n">
        <v>2.088</v>
      </c>
      <c r="CP986" t="n">
        <v>2.0721</v>
      </c>
      <c r="CQ986" t="n">
        <v>2.0409</v>
      </c>
      <c r="CR986" t="n">
        <v>1.9135</v>
      </c>
      <c r="CS986" t="n">
        <v>1.8838</v>
      </c>
      <c r="CT986" t="n">
        <v>1.8662</v>
      </c>
      <c r="CU986" t="n">
        <v>1.8626</v>
      </c>
    </row>
    <row r="987">
      <c r="A987" s="1112" t="n">
        <v>45672</v>
      </c>
      <c r="B987" s="63" t="n">
        <v>289304</v>
      </c>
      <c r="AZ987" t="n">
        <v>2.1589</v>
      </c>
      <c r="BA987" t="n">
        <v>2.1861</v>
      </c>
      <c r="BB987" t="n">
        <v>2.393</v>
      </c>
      <c r="BC987" t="n">
        <v>2.3903</v>
      </c>
      <c r="BD987" t="n">
        <v>2.3728</v>
      </c>
      <c r="BE987" t="n">
        <v>2.344</v>
      </c>
      <c r="BF987" t="n">
        <v>2.3067</v>
      </c>
      <c r="BG987" t="n">
        <v>2.2566</v>
      </c>
      <c r="BH987" t="n">
        <v>2.085</v>
      </c>
      <c r="BI987" t="n">
        <v>2.0342</v>
      </c>
      <c r="BJ987" t="n">
        <v>1.9976</v>
      </c>
      <c r="BK987" t="n">
        <v>1.9811</v>
      </c>
      <c r="BL987" t="n">
        <v>1.9821</v>
      </c>
      <c r="BM987" t="n">
        <v>1.995</v>
      </c>
      <c r="BN987" t="n">
        <v>2.1895</v>
      </c>
      <c r="BO987" t="n">
        <v>2.1889</v>
      </c>
      <c r="BP987" t="n">
        <v>2.1731</v>
      </c>
      <c r="BQ987" t="n">
        <v>2.1513</v>
      </c>
      <c r="BR987" t="n">
        <v>2.1294</v>
      </c>
      <c r="BS987" t="n">
        <v>2.0948</v>
      </c>
      <c r="BT987" t="n">
        <v>1.9568</v>
      </c>
      <c r="BU987" t="n">
        <v>1.9284</v>
      </c>
      <c r="BV987" t="n">
        <v>1.903</v>
      </c>
      <c r="BW987" t="n">
        <v>1.901</v>
      </c>
      <c r="BX987" t="n">
        <v>1.9131</v>
      </c>
      <c r="BY987" t="n">
        <v>1.9312</v>
      </c>
      <c r="BZ987" t="n">
        <v>2.119</v>
      </c>
      <c r="CA987" t="n">
        <v>2.1333</v>
      </c>
      <c r="CB987" t="n">
        <v>2.1256</v>
      </c>
      <c r="CC987" t="n">
        <v>2.1145</v>
      </c>
      <c r="CD987" t="n">
        <v>2.0978</v>
      </c>
      <c r="CE987" t="n">
        <v>2.0659</v>
      </c>
      <c r="CF987" t="n">
        <v>1.9377</v>
      </c>
      <c r="CG987" t="n">
        <v>1.9077</v>
      </c>
      <c r="CH987" t="n">
        <v>1.8883</v>
      </c>
      <c r="CI987" t="n">
        <v>1.8859</v>
      </c>
      <c r="CJ987" t="n">
        <v>1.899</v>
      </c>
      <c r="CK987" t="n">
        <v>1.9184</v>
      </c>
      <c r="CL987" t="n">
        <v>2.1074</v>
      </c>
      <c r="CM987" t="n">
        <v>2.1239</v>
      </c>
      <c r="CN987" t="n">
        <v>2.1196</v>
      </c>
      <c r="CO987" t="n">
        <v>2.1093</v>
      </c>
      <c r="CP987" t="n">
        <v>2.0934</v>
      </c>
      <c r="CQ987" t="n">
        <v>2.0622</v>
      </c>
      <c r="CR987" t="n">
        <v>1.9348</v>
      </c>
      <c r="CS987" t="n">
        <v>1.9051</v>
      </c>
      <c r="CT987" t="n">
        <v>1.8875</v>
      </c>
      <c r="CU987" t="n">
        <v>1.8839</v>
      </c>
    </row>
    <row r="988">
      <c r="A988" s="1112" t="n">
        <v>45673</v>
      </c>
      <c r="B988" s="63" t="n">
        <v>251888</v>
      </c>
      <c r="AZ988" t="n">
        <v>2.1232</v>
      </c>
      <c r="BA988" t="n">
        <v>2.1525</v>
      </c>
      <c r="BB988" t="n">
        <v>2.3647</v>
      </c>
      <c r="BC988" t="n">
        <v>2.3629</v>
      </c>
      <c r="BD988" t="n">
        <v>2.3465</v>
      </c>
      <c r="BE988" t="n">
        <v>2.3197</v>
      </c>
      <c r="BF988" t="n">
        <v>2.2855</v>
      </c>
      <c r="BG988" t="n">
        <v>2.2372</v>
      </c>
      <c r="BH988" t="n">
        <v>2.0648</v>
      </c>
      <c r="BI988" t="n">
        <v>2.0126</v>
      </c>
      <c r="BJ988" t="n">
        <v>1.9746</v>
      </c>
      <c r="BK988" t="n">
        <v>1.9577</v>
      </c>
      <c r="BL988" t="n">
        <v>1.9589</v>
      </c>
      <c r="BM988" t="n">
        <v>1.972</v>
      </c>
      <c r="BN988" t="n">
        <v>2.1669</v>
      </c>
      <c r="BO988" t="n">
        <v>2.1667</v>
      </c>
      <c r="BP988" t="n">
        <v>2.1521</v>
      </c>
      <c r="BQ988" t="n">
        <v>2.1296</v>
      </c>
      <c r="BR988" t="n">
        <v>2.1079</v>
      </c>
      <c r="BS988" t="n">
        <v>2.0734</v>
      </c>
      <c r="BT988" t="n">
        <v>1.9356</v>
      </c>
      <c r="BU988" t="n">
        <v>1.9073</v>
      </c>
      <c r="BV988" t="n">
        <v>1.8821</v>
      </c>
      <c r="BW988" t="n">
        <v>1.8801</v>
      </c>
      <c r="BX988" t="n">
        <v>1.8923</v>
      </c>
      <c r="BY988" t="n">
        <v>1.9104</v>
      </c>
      <c r="BZ988" t="n">
        <v>2.0983</v>
      </c>
      <c r="CA988" t="n">
        <v>2.1126</v>
      </c>
      <c r="CB988" t="n">
        <v>2.105</v>
      </c>
      <c r="CC988" t="n">
        <v>2.0939</v>
      </c>
      <c r="CD988" t="n">
        <v>2.0773</v>
      </c>
      <c r="CE988" t="n">
        <v>2.0454</v>
      </c>
      <c r="CF988" t="n">
        <v>1.9173</v>
      </c>
      <c r="CG988" t="n">
        <v>1.8878</v>
      </c>
      <c r="CH988" t="n">
        <v>1.8688</v>
      </c>
      <c r="CI988" t="n">
        <v>1.8668</v>
      </c>
      <c r="CJ988" t="n">
        <v>1.8799</v>
      </c>
      <c r="CK988" t="n">
        <v>1.8993</v>
      </c>
      <c r="CL988" t="n">
        <v>2.0883</v>
      </c>
      <c r="CM988" t="n">
        <v>2.1048</v>
      </c>
      <c r="CN988" t="n">
        <v>2.1005</v>
      </c>
      <c r="CO988" t="n">
        <v>2.0902</v>
      </c>
      <c r="CP988" t="n">
        <v>2.0743</v>
      </c>
      <c r="CQ988" t="n">
        <v>2.0431</v>
      </c>
      <c r="CR988" t="n">
        <v>1.9157</v>
      </c>
      <c r="CS988" t="n">
        <v>1.886</v>
      </c>
      <c r="CT988" t="n">
        <v>1.8684</v>
      </c>
      <c r="CU988" t="n">
        <v>1.8648</v>
      </c>
    </row>
    <row r="989">
      <c r="A989" s="1112" t="n">
        <v>45674</v>
      </c>
      <c r="B989" s="63" t="n">
        <v>199592</v>
      </c>
      <c r="AZ989" t="n">
        <v>2.1122</v>
      </c>
      <c r="BA989" t="n">
        <v>2.144</v>
      </c>
      <c r="BB989" t="n">
        <v>2.3622</v>
      </c>
      <c r="BC989" t="n">
        <v>2.3601</v>
      </c>
      <c r="BD989" t="n">
        <v>2.3437</v>
      </c>
      <c r="BE989" t="n">
        <v>2.3181</v>
      </c>
      <c r="BF989" t="n">
        <v>2.2842</v>
      </c>
      <c r="BG989" t="n">
        <v>2.2354</v>
      </c>
      <c r="BH989" t="n">
        <v>2.0645</v>
      </c>
      <c r="BI989" t="n">
        <v>2.0121</v>
      </c>
      <c r="BJ989" t="n">
        <v>1.9746</v>
      </c>
      <c r="BK989" t="n">
        <v>1.9576</v>
      </c>
      <c r="BL989" t="n">
        <v>1.9589</v>
      </c>
      <c r="BM989" t="n">
        <v>1.972</v>
      </c>
      <c r="BN989" t="n">
        <v>2.1669</v>
      </c>
      <c r="BO989" t="n">
        <v>2.1668</v>
      </c>
      <c r="BP989" t="n">
        <v>2.1523</v>
      </c>
      <c r="BQ989" t="n">
        <v>2.1298</v>
      </c>
      <c r="BR989" t="n">
        <v>2.1081</v>
      </c>
      <c r="BS989" t="n">
        <v>2.0736</v>
      </c>
      <c r="BT989" t="n">
        <v>1.9358</v>
      </c>
      <c r="BU989" t="n">
        <v>1.9075</v>
      </c>
      <c r="BV989" t="n">
        <v>1.8823</v>
      </c>
      <c r="BW989" t="n">
        <v>1.8803</v>
      </c>
      <c r="BX989" t="n">
        <v>1.8925</v>
      </c>
      <c r="BY989" t="n">
        <v>1.9106</v>
      </c>
      <c r="BZ989" t="n">
        <v>2.0985</v>
      </c>
      <c r="CA989" t="n">
        <v>2.1128</v>
      </c>
      <c r="CB989" t="n">
        <v>2.1052</v>
      </c>
      <c r="CC989" t="n">
        <v>2.0941</v>
      </c>
      <c r="CD989" t="n">
        <v>2.0775</v>
      </c>
      <c r="CE989" t="n">
        <v>2.0456</v>
      </c>
      <c r="CF989" t="n">
        <v>1.9175</v>
      </c>
      <c r="CG989" t="n">
        <v>1.888</v>
      </c>
      <c r="CH989" t="n">
        <v>1.869</v>
      </c>
      <c r="CI989" t="n">
        <v>1.867</v>
      </c>
      <c r="CJ989" t="n">
        <v>1.8801</v>
      </c>
      <c r="CK989" t="n">
        <v>1.8995</v>
      </c>
      <c r="CL989" t="n">
        <v>2.0885</v>
      </c>
      <c r="CM989" t="n">
        <v>2.105</v>
      </c>
      <c r="CN989" t="n">
        <v>2.1007</v>
      </c>
      <c r="CO989" t="n">
        <v>2.0904</v>
      </c>
      <c r="CP989" t="n">
        <v>2.0745</v>
      </c>
      <c r="CQ989" t="n">
        <v>2.0433</v>
      </c>
      <c r="CR989" t="n">
        <v>1.9159</v>
      </c>
      <c r="CS989" t="n">
        <v>1.8862</v>
      </c>
      <c r="CT989" t="n">
        <v>1.8686</v>
      </c>
      <c r="CU989" t="n">
        <v>1.865</v>
      </c>
    </row>
    <row r="990">
      <c r="A990" s="104" t="n">
        <v>45677</v>
      </c>
      <c r="AZ990" s="192" t="n">
        <v>2.1122</v>
      </c>
      <c r="BA990" s="192" t="n">
        <v>2.144</v>
      </c>
      <c r="BB990" s="192" t="n">
        <v>2.3622</v>
      </c>
      <c r="BC990" s="192" t="n">
        <v>2.3601</v>
      </c>
      <c r="BD990" s="192" t="n">
        <v>2.3437</v>
      </c>
      <c r="BE990" s="192" t="n">
        <v>2.3181</v>
      </c>
      <c r="BF990" s="192" t="n">
        <v>2.2842</v>
      </c>
      <c r="BG990" s="192" t="n">
        <v>2.2354</v>
      </c>
      <c r="BH990" s="192" t="n">
        <v>2.0645</v>
      </c>
      <c r="BI990" s="192" t="n">
        <v>2.0121</v>
      </c>
      <c r="BJ990" s="192" t="n">
        <v>1.9746</v>
      </c>
      <c r="BK990" s="192" t="n">
        <v>1.9576</v>
      </c>
      <c r="BL990" s="192" t="n">
        <v>1.9589</v>
      </c>
      <c r="BM990" s="192" t="n">
        <v>1.972</v>
      </c>
      <c r="BN990" s="192" t="n">
        <v>2.1669</v>
      </c>
      <c r="BO990" s="192" t="n">
        <v>2.1668</v>
      </c>
      <c r="BP990" s="192" t="n">
        <v>2.1523</v>
      </c>
      <c r="BQ990" s="192" t="n">
        <v>2.1298</v>
      </c>
      <c r="BR990" s="192" t="n">
        <v>2.1081</v>
      </c>
      <c r="BS990" s="192" t="n">
        <v>2.0736</v>
      </c>
      <c r="BT990" s="192" t="n">
        <v>1.9358</v>
      </c>
      <c r="BU990" s="192" t="n">
        <v>1.9075</v>
      </c>
      <c r="BV990" s="192" t="n">
        <v>1.8823</v>
      </c>
      <c r="BW990" s="192" t="n">
        <v>1.8803</v>
      </c>
      <c r="BX990" s="192" t="n">
        <v>1.8925</v>
      </c>
      <c r="BY990" s="192" t="n">
        <v>1.9106</v>
      </c>
      <c r="BZ990" s="192" t="n">
        <v>2.0985</v>
      </c>
      <c r="CA990" s="192" t="n">
        <v>2.1128</v>
      </c>
      <c r="CB990" s="192" t="n">
        <v>2.1052</v>
      </c>
      <c r="CC990" s="192" t="n">
        <v>2.0941</v>
      </c>
      <c r="CD990" s="192" t="n">
        <v>2.0775</v>
      </c>
      <c r="CE990" s="192" t="n">
        <v>2.0456</v>
      </c>
      <c r="CF990" s="192" t="n">
        <v>1.9175</v>
      </c>
      <c r="CG990" s="192" t="n">
        <v>1.888</v>
      </c>
      <c r="CH990" s="192" t="n">
        <v>1.869</v>
      </c>
      <c r="CI990" s="192" t="n">
        <v>1.867</v>
      </c>
      <c r="CJ990" s="192" t="n">
        <v>1.8801</v>
      </c>
      <c r="CK990" s="192" t="n">
        <v>1.8995</v>
      </c>
      <c r="CL990" s="192" t="n">
        <v>2.0885</v>
      </c>
      <c r="CM990" s="192" t="n">
        <v>2.105</v>
      </c>
      <c r="CN990" s="192" t="n">
        <v>2.1007</v>
      </c>
      <c r="CO990" s="192" t="n">
        <v>2.0904</v>
      </c>
      <c r="CP990" s="192" t="n">
        <v>2.0745</v>
      </c>
      <c r="CQ990" s="192" t="n">
        <v>2.0433</v>
      </c>
      <c r="CR990" s="192" t="n">
        <v>1.9159</v>
      </c>
      <c r="CS990" s="192" t="n">
        <v>1.8862</v>
      </c>
      <c r="CT990" s="192" t="n">
        <v>1.8686</v>
      </c>
      <c r="CU990" s="192" t="n">
        <v>1.865</v>
      </c>
    </row>
    <row r="991">
      <c r="A991" s="1112" t="n">
        <v>45678</v>
      </c>
      <c r="B991" s="63" t="n">
        <v>274714</v>
      </c>
      <c r="AZ991" t="n">
        <v>2.0843</v>
      </c>
      <c r="BA991" t="n">
        <v>2.1155</v>
      </c>
      <c r="BB991" t="n">
        <v>2.3377</v>
      </c>
      <c r="BC991" t="n">
        <v>2.3374</v>
      </c>
      <c r="BD991" t="n">
        <v>2.323</v>
      </c>
      <c r="BE991" t="n">
        <v>2.3006</v>
      </c>
      <c r="BF991" t="n">
        <v>2.2691</v>
      </c>
      <c r="BG991" t="n">
        <v>2.222</v>
      </c>
      <c r="BH991" t="n">
        <v>2.0522</v>
      </c>
      <c r="BI991" t="n">
        <v>2.0017</v>
      </c>
      <c r="BJ991" t="n">
        <v>1.9646</v>
      </c>
      <c r="BK991" t="n">
        <v>1.9473</v>
      </c>
      <c r="BL991" t="n">
        <v>1.9485</v>
      </c>
      <c r="BM991" t="n">
        <v>1.9618</v>
      </c>
      <c r="BN991" t="n">
        <v>2.1566</v>
      </c>
      <c r="BO991" t="n">
        <v>2.1564</v>
      </c>
      <c r="BP991" t="n">
        <v>2.1419</v>
      </c>
      <c r="BQ991" t="n">
        <v>2.1191</v>
      </c>
      <c r="BR991" t="n">
        <v>2.0973</v>
      </c>
      <c r="BS991" t="n">
        <v>2.0627</v>
      </c>
      <c r="BT991" t="n">
        <v>1.9247</v>
      </c>
      <c r="BU991" t="n">
        <v>1.8963</v>
      </c>
      <c r="BV991" t="n">
        <v>1.871</v>
      </c>
      <c r="BW991" t="n">
        <v>1.869</v>
      </c>
      <c r="BX991" t="n">
        <v>1.8812</v>
      </c>
      <c r="BY991" t="n">
        <v>1.8993</v>
      </c>
      <c r="BZ991" t="n">
        <v>2.0872</v>
      </c>
      <c r="CA991" t="n">
        <v>2.1015</v>
      </c>
      <c r="CB991" t="n">
        <v>2.0939</v>
      </c>
      <c r="CC991" t="n">
        <v>2.0828</v>
      </c>
      <c r="CD991" t="n">
        <v>2.0662</v>
      </c>
      <c r="CE991" t="n">
        <v>2.0343</v>
      </c>
      <c r="CF991" t="n">
        <v>1.9062</v>
      </c>
      <c r="CG991" t="n">
        <v>1.8767</v>
      </c>
      <c r="CH991" t="n">
        <v>1.8577</v>
      </c>
      <c r="CI991" t="n">
        <v>1.8557</v>
      </c>
      <c r="CJ991" t="n">
        <v>1.8688</v>
      </c>
      <c r="CK991" t="n">
        <v>1.8882</v>
      </c>
      <c r="CL991" t="n">
        <v>2.0772</v>
      </c>
      <c r="CM991" t="n">
        <v>2.0937</v>
      </c>
      <c r="CN991" t="n">
        <v>2.0894</v>
      </c>
      <c r="CO991" t="n">
        <v>2.0791</v>
      </c>
      <c r="CP991" t="n">
        <v>2.0632</v>
      </c>
      <c r="CQ991" t="n">
        <v>2.032</v>
      </c>
      <c r="CR991" t="n">
        <v>1.9046</v>
      </c>
      <c r="CS991" t="n">
        <v>1.8749</v>
      </c>
      <c r="CT991" t="n">
        <v>1.8573</v>
      </c>
      <c r="CU991" t="n">
        <v>1.8537</v>
      </c>
    </row>
    <row r="992">
      <c r="A992" s="1112" t="n">
        <v>45679</v>
      </c>
      <c r="B992" s="63" t="n">
        <v>212255</v>
      </c>
      <c r="AZ992" t="n">
        <v>2.0578</v>
      </c>
      <c r="BA992" t="n">
        <v>2.0869</v>
      </c>
      <c r="BB992" t="n">
        <v>2.3192</v>
      </c>
      <c r="BC992" t="n">
        <v>2.3211</v>
      </c>
      <c r="BD992" t="n">
        <v>2.3076</v>
      </c>
      <c r="BE992" t="n">
        <v>2.2862</v>
      </c>
      <c r="BF992" t="n">
        <v>2.2566</v>
      </c>
      <c r="BG992" t="n">
        <v>2.2118</v>
      </c>
      <c r="BH992" t="n">
        <v>2.044</v>
      </c>
      <c r="BI992" t="n">
        <v>1.9959</v>
      </c>
      <c r="BJ992" t="n">
        <v>1.9609</v>
      </c>
      <c r="BK992" t="n">
        <v>1.9452</v>
      </c>
      <c r="BL992" t="n">
        <v>1.9464</v>
      </c>
      <c r="BM992" t="n">
        <v>1.9586</v>
      </c>
      <c r="BN992" t="n">
        <v>2.1534</v>
      </c>
      <c r="BO992" t="n">
        <v>2.1532</v>
      </c>
      <c r="BP992" t="n">
        <v>2.1387</v>
      </c>
      <c r="BQ992" t="n">
        <v>2.1158</v>
      </c>
      <c r="BR992" t="n">
        <v>2.0939</v>
      </c>
      <c r="BS992" t="n">
        <v>2.0593</v>
      </c>
      <c r="BT992" t="n">
        <v>1.9213</v>
      </c>
      <c r="BU992" t="n">
        <v>1.8929</v>
      </c>
      <c r="BV992" t="n">
        <v>1.8676</v>
      </c>
      <c r="BW992" t="n">
        <v>1.8656</v>
      </c>
      <c r="BX992" t="n">
        <v>1.8778</v>
      </c>
      <c r="BY992" t="n">
        <v>1.8959</v>
      </c>
      <c r="BZ992" t="n">
        <v>2.0838</v>
      </c>
      <c r="CA992" t="n">
        <v>2.0981</v>
      </c>
      <c r="CB992" t="n">
        <v>2.0905</v>
      </c>
      <c r="CC992" t="n">
        <v>2.0794</v>
      </c>
      <c r="CD992" t="n">
        <v>2.0628</v>
      </c>
      <c r="CE992" t="n">
        <v>2.0309</v>
      </c>
      <c r="CF992" t="n">
        <v>1.9028</v>
      </c>
      <c r="CG992" t="n">
        <v>1.8733</v>
      </c>
      <c r="CH992" t="n">
        <v>1.8543</v>
      </c>
      <c r="CI992" t="n">
        <v>1.8523</v>
      </c>
      <c r="CJ992" t="n">
        <v>1.8654</v>
      </c>
      <c r="CK992" t="n">
        <v>1.8848</v>
      </c>
      <c r="CL992" t="n">
        <v>2.0738</v>
      </c>
      <c r="CM992" t="n">
        <v>2.0903</v>
      </c>
      <c r="CN992" t="n">
        <v>2.086</v>
      </c>
      <c r="CO992" t="n">
        <v>2.0757</v>
      </c>
      <c r="CP992" t="n">
        <v>2.0598</v>
      </c>
      <c r="CQ992" t="n">
        <v>2.0286</v>
      </c>
      <c r="CR992" t="n">
        <v>1.9012</v>
      </c>
      <c r="CS992" t="n">
        <v>1.8715</v>
      </c>
      <c r="CT992" t="n">
        <v>1.8539</v>
      </c>
      <c r="CU992" t="n">
        <v>1.8503</v>
      </c>
    </row>
    <row r="993">
      <c r="A993" s="1112" t="n">
        <v>45680</v>
      </c>
      <c r="B993" s="63" t="n">
        <v>175023</v>
      </c>
      <c r="AZ993" t="n">
        <v>2.0656</v>
      </c>
      <c r="BA993" t="n">
        <v>2.0953</v>
      </c>
      <c r="BB993" t="n">
        <v>2.3226</v>
      </c>
      <c r="BC993" t="n">
        <v>2.3235</v>
      </c>
      <c r="BD993" t="n">
        <v>2.3082</v>
      </c>
      <c r="BE993" t="n">
        <v>2.2853</v>
      </c>
      <c r="BF993" t="n">
        <v>2.2552</v>
      </c>
      <c r="BG993" t="n">
        <v>2.211</v>
      </c>
      <c r="BH993" t="n">
        <v>2.0458</v>
      </c>
      <c r="BI993" t="n">
        <v>1.9975</v>
      </c>
      <c r="BJ993" t="n">
        <v>1.9618</v>
      </c>
      <c r="BK993" t="n">
        <v>1.9453</v>
      </c>
      <c r="BL993" t="n">
        <v>1.9466</v>
      </c>
      <c r="BM993" t="n">
        <v>1.9597</v>
      </c>
      <c r="BN993" t="n">
        <v>2.1548</v>
      </c>
      <c r="BO993" t="n">
        <v>2.1549</v>
      </c>
      <c r="BP993" t="n">
        <v>2.1409</v>
      </c>
      <c r="BQ993" t="n">
        <v>2.1181</v>
      </c>
      <c r="BR993" t="n">
        <v>2.0964</v>
      </c>
      <c r="BS993" t="n">
        <v>2.0622</v>
      </c>
      <c r="BT993" t="n">
        <v>1.9247</v>
      </c>
      <c r="BU993" t="n">
        <v>1.8967</v>
      </c>
      <c r="BV993" t="n">
        <v>1.8718</v>
      </c>
      <c r="BW993" t="n">
        <v>1.8699</v>
      </c>
      <c r="BX993" t="n">
        <v>1.8822</v>
      </c>
      <c r="BY993" t="n">
        <v>1.9003</v>
      </c>
      <c r="BZ993" t="n">
        <v>2.0883</v>
      </c>
      <c r="CA993" t="n">
        <v>2.1027</v>
      </c>
      <c r="CB993" t="n">
        <v>2.0952</v>
      </c>
      <c r="CC993" t="n">
        <v>2.0841</v>
      </c>
      <c r="CD993" t="n">
        <v>2.0676</v>
      </c>
      <c r="CE993" t="n">
        <v>2.0364</v>
      </c>
      <c r="CF993" t="n">
        <v>1.908</v>
      </c>
      <c r="CG993" t="n">
        <v>1.879</v>
      </c>
      <c r="CH993" t="n">
        <v>1.8598</v>
      </c>
      <c r="CI993" t="n">
        <v>1.858</v>
      </c>
      <c r="CJ993" t="n">
        <v>1.8711</v>
      </c>
      <c r="CK993" t="n">
        <v>1.8905</v>
      </c>
      <c r="CL993" t="n">
        <v>2.0795</v>
      </c>
      <c r="CM993" t="n">
        <v>2.096</v>
      </c>
      <c r="CN993" t="n">
        <v>2.0917</v>
      </c>
      <c r="CO993" t="n">
        <v>2.0814</v>
      </c>
      <c r="CP993" t="n">
        <v>2.0655</v>
      </c>
      <c r="CQ993" t="n">
        <v>2.0343</v>
      </c>
      <c r="CR993" t="n">
        <v>1.9069</v>
      </c>
      <c r="CS993" t="n">
        <v>1.8772</v>
      </c>
      <c r="CT993" t="n">
        <v>1.8596</v>
      </c>
      <c r="CU993" t="n">
        <v>1.856</v>
      </c>
    </row>
    <row r="994">
      <c r="A994" s="1112" t="n">
        <v>45681</v>
      </c>
      <c r="B994" s="63" t="n">
        <v>225962</v>
      </c>
      <c r="AZ994" t="n">
        <v>2.049</v>
      </c>
      <c r="BA994" t="n">
        <v>2.0765</v>
      </c>
      <c r="BB994" t="n">
        <v>2.3092</v>
      </c>
      <c r="BC994" t="n">
        <v>2.3111</v>
      </c>
      <c r="BD994" t="n">
        <v>2.2972</v>
      </c>
      <c r="BE994" t="n">
        <v>2.2751</v>
      </c>
      <c r="BF994" t="n">
        <v>2.2447</v>
      </c>
      <c r="BG994" t="n">
        <v>2.2014</v>
      </c>
      <c r="BH994" t="n">
        <v>2.039</v>
      </c>
      <c r="BI994" t="n">
        <v>1.9913</v>
      </c>
      <c r="BJ994" t="n">
        <v>1.9563</v>
      </c>
      <c r="BK994" t="n">
        <v>1.9401</v>
      </c>
      <c r="BL994" t="n">
        <v>1.9416</v>
      </c>
      <c r="BM994" t="n">
        <v>1.9556</v>
      </c>
      <c r="BN994" t="n">
        <v>2.1505</v>
      </c>
      <c r="BO994" t="n">
        <v>2.1505</v>
      </c>
      <c r="BP994" t="n">
        <v>2.1362</v>
      </c>
      <c r="BQ994" t="n">
        <v>2.1135</v>
      </c>
      <c r="BR994" t="n">
        <v>2.0921</v>
      </c>
      <c r="BS994" t="n">
        <v>2.0582</v>
      </c>
      <c r="BT994" t="n">
        <v>1.9211</v>
      </c>
      <c r="BU994" t="n">
        <v>1.8934</v>
      </c>
      <c r="BV994" t="n">
        <v>1.8688</v>
      </c>
      <c r="BW994" t="n">
        <v>1.8669</v>
      </c>
      <c r="BX994" t="n">
        <v>1.8792</v>
      </c>
      <c r="BY994" t="n">
        <v>1.8973</v>
      </c>
      <c r="BZ994" t="n">
        <v>2.0853</v>
      </c>
      <c r="CA994" t="n">
        <v>2.0997</v>
      </c>
      <c r="CB994" t="n">
        <v>2.0922</v>
      </c>
      <c r="CC994" t="n">
        <v>2.0811</v>
      </c>
      <c r="CD994" t="n">
        <v>2.0646</v>
      </c>
      <c r="CE994" t="n">
        <v>2.0334</v>
      </c>
      <c r="CF994" t="n">
        <v>1.905</v>
      </c>
      <c r="CG994" t="n">
        <v>1.876</v>
      </c>
      <c r="CH994" t="n">
        <v>1.8568</v>
      </c>
      <c r="CI994" t="n">
        <v>1.855</v>
      </c>
      <c r="CJ994" t="n">
        <v>1.8681</v>
      </c>
      <c r="CK994" t="n">
        <v>1.8875</v>
      </c>
      <c r="CL994" t="n">
        <v>2.0765</v>
      </c>
      <c r="CM994" t="n">
        <v>2.093</v>
      </c>
      <c r="CN994" t="n">
        <v>2.0887</v>
      </c>
      <c r="CO994" t="n">
        <v>2.0784</v>
      </c>
      <c r="CP994" t="n">
        <v>2.0625</v>
      </c>
      <c r="CQ994" t="n">
        <v>2.0313</v>
      </c>
      <c r="CR994" t="n">
        <v>1.9039</v>
      </c>
      <c r="CS994" t="n">
        <v>1.8742</v>
      </c>
      <c r="CT994" t="n">
        <v>1.8566</v>
      </c>
      <c r="CU994" t="n">
        <v>1.853</v>
      </c>
    </row>
    <row r="995">
      <c r="A995" s="1112" t="n">
        <v>45684</v>
      </c>
      <c r="B995" s="63" t="n">
        <v>184315</v>
      </c>
      <c r="AZ995" t="n">
        <v>2.0282</v>
      </c>
      <c r="BA995" t="n">
        <v>2.0548</v>
      </c>
      <c r="BB995" t="n">
        <v>2.2845</v>
      </c>
      <c r="BC995" t="n">
        <v>2.2857</v>
      </c>
      <c r="BD995" t="n">
        <v>2.2709</v>
      </c>
      <c r="BE995" t="n">
        <v>2.2472</v>
      </c>
      <c r="BF995" t="n">
        <v>2.2152</v>
      </c>
      <c r="BG995" t="n">
        <v>2.1709</v>
      </c>
      <c r="BH995" t="n">
        <v>2.0111</v>
      </c>
      <c r="BI995" t="n">
        <v>1.9653</v>
      </c>
      <c r="BJ995" t="n">
        <v>1.933</v>
      </c>
      <c r="BK995" t="n">
        <v>1.919</v>
      </c>
      <c r="BL995" t="n">
        <v>1.9217</v>
      </c>
      <c r="BM995" t="n">
        <v>1.9367</v>
      </c>
      <c r="BN995" t="n">
        <v>2.1319</v>
      </c>
      <c r="BO995" t="n">
        <v>2.1322</v>
      </c>
      <c r="BP995" t="n">
        <v>2.1182</v>
      </c>
      <c r="BQ995" t="n">
        <v>2.0967</v>
      </c>
      <c r="BR995" t="n">
        <v>2.0744</v>
      </c>
      <c r="BS995" t="n">
        <v>2.0406</v>
      </c>
      <c r="BT995" t="n">
        <v>1.9035</v>
      </c>
      <c r="BU995" t="n">
        <v>1.8759</v>
      </c>
      <c r="BV995" t="n">
        <v>1.8513</v>
      </c>
      <c r="BW995" t="n">
        <v>1.8495</v>
      </c>
      <c r="BX995" t="n">
        <v>1.8618</v>
      </c>
      <c r="BY995" t="n">
        <v>1.88</v>
      </c>
      <c r="BZ995" t="n">
        <v>2.068</v>
      </c>
      <c r="CA995" t="n">
        <v>2.0825</v>
      </c>
      <c r="CB995" t="n">
        <v>2.075</v>
      </c>
      <c r="CC995" t="n">
        <v>2.064</v>
      </c>
      <c r="CD995" t="n">
        <v>2.0475</v>
      </c>
      <c r="CE995" t="n">
        <v>2.017</v>
      </c>
      <c r="CF995" t="n">
        <v>1.8882</v>
      </c>
      <c r="CG995" t="n">
        <v>1.8597</v>
      </c>
      <c r="CH995" t="n">
        <v>1.8407</v>
      </c>
      <c r="CI995" t="n">
        <v>1.839</v>
      </c>
      <c r="CJ995" t="n">
        <v>1.8521</v>
      </c>
      <c r="CK995" t="n">
        <v>1.8715</v>
      </c>
      <c r="CL995" t="n">
        <v>2.0605</v>
      </c>
      <c r="CM995" t="n">
        <v>2.077</v>
      </c>
      <c r="CN995" t="n">
        <v>2.0727</v>
      </c>
      <c r="CO995" t="n">
        <v>2.0624</v>
      </c>
      <c r="CP995" t="n">
        <v>2.0465</v>
      </c>
      <c r="CQ995" t="n">
        <v>2.0153</v>
      </c>
      <c r="CR995" t="n">
        <v>1.8879</v>
      </c>
      <c r="CS995" t="n">
        <v>1.8582</v>
      </c>
      <c r="CT995" t="n">
        <v>1.8406</v>
      </c>
      <c r="CU995" t="n">
        <v>1.837</v>
      </c>
    </row>
    <row r="996">
      <c r="A996" s="1112" t="n">
        <v>45685</v>
      </c>
      <c r="B996" s="63" t="n">
        <v>197516</v>
      </c>
      <c r="AZ996" t="n">
        <v>2.0526</v>
      </c>
      <c r="BA996" t="n">
        <v>2.0757</v>
      </c>
      <c r="BB996" t="n">
        <v>2.2978</v>
      </c>
      <c r="BC996" t="n">
        <v>2.2975</v>
      </c>
      <c r="BD996" t="n">
        <v>2.2818</v>
      </c>
      <c r="BE996" t="n">
        <v>2.2562</v>
      </c>
      <c r="BF996" t="n">
        <v>2.2221</v>
      </c>
      <c r="BG996" t="n">
        <v>2.1758</v>
      </c>
      <c r="BH996" t="n">
        <v>2.0149</v>
      </c>
      <c r="BI996" t="n">
        <v>1.9686</v>
      </c>
      <c r="BJ996" t="n">
        <v>1.9353</v>
      </c>
      <c r="BK996" t="n">
        <v>1.9205</v>
      </c>
      <c r="BL996" t="n">
        <v>1.9228</v>
      </c>
      <c r="BM996" t="n">
        <v>1.9375</v>
      </c>
      <c r="BN996" t="n">
        <v>2.1328</v>
      </c>
      <c r="BO996" t="n">
        <v>2.1332</v>
      </c>
      <c r="BP996" t="n">
        <v>2.1192</v>
      </c>
      <c r="BQ996" t="n">
        <v>2.0978</v>
      </c>
      <c r="BR996" t="n">
        <v>2.0756</v>
      </c>
      <c r="BS996" t="n">
        <v>2.0419</v>
      </c>
      <c r="BT996" t="n">
        <v>1.9048</v>
      </c>
      <c r="BU996" t="n">
        <v>1.8773</v>
      </c>
      <c r="BV996" t="n">
        <v>1.8528</v>
      </c>
      <c r="BW996" t="n">
        <v>1.8509</v>
      </c>
      <c r="BX996" t="n">
        <v>1.8631</v>
      </c>
      <c r="BY996" t="n">
        <v>1.8812</v>
      </c>
      <c r="BZ996" t="n">
        <v>2.0691</v>
      </c>
      <c r="CA996" t="n">
        <v>2.0834</v>
      </c>
      <c r="CB996" t="n">
        <v>2.0759</v>
      </c>
      <c r="CC996" t="n">
        <v>2.0649</v>
      </c>
      <c r="CD996" t="n">
        <v>2.0484</v>
      </c>
      <c r="CE996" t="n">
        <v>2.0179</v>
      </c>
      <c r="CF996" t="n">
        <v>1.8891</v>
      </c>
      <c r="CG996" t="n">
        <v>1.8606</v>
      </c>
      <c r="CH996" t="n">
        <v>1.8416</v>
      </c>
      <c r="CI996" t="n">
        <v>1.8399</v>
      </c>
      <c r="CJ996" t="n">
        <v>1.853</v>
      </c>
      <c r="CK996" t="n">
        <v>1.8724</v>
      </c>
      <c r="CL996" t="n">
        <v>2.0614</v>
      </c>
      <c r="CM996" t="n">
        <v>2.0779</v>
      </c>
      <c r="CN996" t="n">
        <v>2.0736</v>
      </c>
      <c r="CO996" t="n">
        <v>2.0633</v>
      </c>
      <c r="CP996" t="n">
        <v>2.0474</v>
      </c>
      <c r="CQ996" t="n">
        <v>2.0162</v>
      </c>
      <c r="CR996" t="n">
        <v>1.8888</v>
      </c>
      <c r="CS996" t="n">
        <v>1.8591</v>
      </c>
      <c r="CT996" t="n">
        <v>1.8415</v>
      </c>
      <c r="CU996" t="n">
        <v>1.8379</v>
      </c>
    </row>
    <row r="997">
      <c r="A997" s="1112" t="n">
        <v>45686</v>
      </c>
      <c r="B997" s="63" t="n">
        <v>176692</v>
      </c>
      <c r="AZ997" t="n">
        <v>2.0357</v>
      </c>
      <c r="BA997" t="n">
        <v>2.0607</v>
      </c>
      <c r="BB997" t="n">
        <v>2.2784</v>
      </c>
      <c r="BC997" t="n">
        <v>2.2794</v>
      </c>
      <c r="BD997" t="n">
        <v>2.2652</v>
      </c>
      <c r="BE997" t="n">
        <v>2.2407</v>
      </c>
      <c r="BF997" t="n">
        <v>2.2077</v>
      </c>
      <c r="BG997" t="n">
        <v>2.1613</v>
      </c>
      <c r="BH997" t="n">
        <v>2.0004</v>
      </c>
      <c r="BI997" t="n">
        <v>1.954</v>
      </c>
      <c r="BJ997" t="n">
        <v>1.9211</v>
      </c>
      <c r="BK997" t="n">
        <v>1.9062</v>
      </c>
      <c r="BL997" t="n">
        <v>1.9081</v>
      </c>
      <c r="BM997" t="n">
        <v>1.9221</v>
      </c>
      <c r="BN997" t="n">
        <v>2.1178</v>
      </c>
      <c r="BO997" t="n">
        <v>2.1186</v>
      </c>
      <c r="BP997" t="n">
        <v>2.105</v>
      </c>
      <c r="BQ997" t="n">
        <v>2.084</v>
      </c>
      <c r="BR997" t="n">
        <v>2.0623</v>
      </c>
      <c r="BS997" t="n">
        <v>2.029</v>
      </c>
      <c r="BT997" t="n">
        <v>1.8923</v>
      </c>
      <c r="BU997" t="n">
        <v>1.8652</v>
      </c>
      <c r="BV997" t="n">
        <v>1.8411</v>
      </c>
      <c r="BW997" t="n">
        <v>1.8393</v>
      </c>
      <c r="BX997" t="n">
        <v>1.8515</v>
      </c>
      <c r="BY997" t="n">
        <v>1.8697</v>
      </c>
      <c r="BZ997" t="n">
        <v>2.0576</v>
      </c>
      <c r="CA997" t="n">
        <v>2.0718</v>
      </c>
      <c r="CB997" t="n">
        <v>2.0645</v>
      </c>
      <c r="CC997" t="n">
        <v>2.0536</v>
      </c>
      <c r="CD997" t="n">
        <v>2.0371</v>
      </c>
      <c r="CE997" t="n">
        <v>2.0071</v>
      </c>
      <c r="CF997" t="n">
        <v>1.878</v>
      </c>
      <c r="CG997" t="n">
        <v>1.8497</v>
      </c>
      <c r="CH997" t="n">
        <v>1.8306</v>
      </c>
      <c r="CI997" t="n">
        <v>1.829</v>
      </c>
      <c r="CJ997" t="n">
        <v>1.8421</v>
      </c>
      <c r="CK997" t="n">
        <v>1.8615</v>
      </c>
      <c r="CL997" t="n">
        <v>2.0505</v>
      </c>
      <c r="CM997" t="n">
        <v>2.067</v>
      </c>
      <c r="CN997" t="n">
        <v>2.0627</v>
      </c>
      <c r="CO997" t="n">
        <v>2.0524</v>
      </c>
      <c r="CP997" t="n">
        <v>2.0365</v>
      </c>
      <c r="CQ997" t="n">
        <v>2.0053</v>
      </c>
      <c r="CR997" t="n">
        <v>1.8779</v>
      </c>
      <c r="CS997" t="n">
        <v>1.8482</v>
      </c>
      <c r="CT997" t="n">
        <v>1.8306</v>
      </c>
      <c r="CU997" t="n">
        <v>1.827</v>
      </c>
    </row>
    <row r="998">
      <c r="A998" s="1112" t="n">
        <v>45687</v>
      </c>
      <c r="B998" s="63" t="n">
        <v>171229</v>
      </c>
      <c r="AZ998" t="n">
        <v>2.0374</v>
      </c>
      <c r="BA998" t="n">
        <v>2.0665</v>
      </c>
      <c r="BB998" t="n">
        <v>2.2889</v>
      </c>
      <c r="BC998" t="n">
        <v>2.2898</v>
      </c>
      <c r="BD998" t="n">
        <v>2.2761</v>
      </c>
      <c r="BE998" t="n">
        <v>2.2509</v>
      </c>
      <c r="BF998" t="n">
        <v>2.2166</v>
      </c>
      <c r="BG998" t="n">
        <v>2.1696</v>
      </c>
      <c r="BH998" t="n">
        <v>2.0089</v>
      </c>
      <c r="BI998" t="n">
        <v>1.9619</v>
      </c>
      <c r="BJ998" t="n">
        <v>1.9279</v>
      </c>
      <c r="BK998" t="n">
        <v>1.9123</v>
      </c>
      <c r="BL998" t="n">
        <v>1.914</v>
      </c>
      <c r="BM998" t="n">
        <v>1.9274</v>
      </c>
      <c r="BN998" t="n">
        <v>2.1233</v>
      </c>
      <c r="BO998" t="n">
        <v>2.1242</v>
      </c>
      <c r="BP998" t="n">
        <v>2.1108</v>
      </c>
      <c r="BQ998" t="n">
        <v>2.09</v>
      </c>
      <c r="BR998" t="n">
        <v>2.0684</v>
      </c>
      <c r="BS998" t="n">
        <v>2.0353</v>
      </c>
      <c r="BT998" t="n">
        <v>1.8988</v>
      </c>
      <c r="BU998" t="n">
        <v>1.8718</v>
      </c>
      <c r="BV998" t="n">
        <v>1.8479</v>
      </c>
      <c r="BW998" t="n">
        <v>1.8461</v>
      </c>
      <c r="BX998" t="n">
        <v>1.8583</v>
      </c>
      <c r="BY998" t="n">
        <v>1.8765</v>
      </c>
      <c r="BZ998" t="n">
        <v>2.0644</v>
      </c>
      <c r="CA998" t="n">
        <v>2.0786</v>
      </c>
      <c r="CB998" t="n">
        <v>2.0713</v>
      </c>
      <c r="CC998" t="n">
        <v>2.0604</v>
      </c>
      <c r="CD998" t="n">
        <v>2.0439</v>
      </c>
      <c r="CE998" t="n">
        <v>2.0139</v>
      </c>
      <c r="CF998" t="n">
        <v>1.8848</v>
      </c>
      <c r="CG998" t="n">
        <v>1.8565</v>
      </c>
      <c r="CH998" t="n">
        <v>1.8374</v>
      </c>
      <c r="CI998" t="n">
        <v>1.8358</v>
      </c>
      <c r="CJ998" t="n">
        <v>1.8489</v>
      </c>
      <c r="CK998" t="n">
        <v>1.8683</v>
      </c>
      <c r="CL998" t="n">
        <v>2.0573</v>
      </c>
      <c r="CM998" t="n">
        <v>2.0738</v>
      </c>
      <c r="CN998" t="n">
        <v>2.0695</v>
      </c>
      <c r="CO998" t="n">
        <v>2.0592</v>
      </c>
      <c r="CP998" t="n">
        <v>2.0433</v>
      </c>
      <c r="CQ998" t="n">
        <v>2.0121</v>
      </c>
      <c r="CR998" t="n">
        <v>1.8847</v>
      </c>
      <c r="CS998" t="n">
        <v>1.855</v>
      </c>
      <c r="CT998" t="n">
        <v>1.8374</v>
      </c>
      <c r="CU998" t="n">
        <v>1.8338</v>
      </c>
    </row>
    <row r="999">
      <c r="A999" s="1112" t="n">
        <v>45688</v>
      </c>
      <c r="B999" s="63" t="n">
        <v>251030</v>
      </c>
      <c r="AZ999" t="n">
        <v>2.0365</v>
      </c>
      <c r="BA999" t="n">
        <v>2.0588</v>
      </c>
      <c r="BB999" t="n">
        <v>2.2852</v>
      </c>
      <c r="BC999" t="n">
        <v>2.2868</v>
      </c>
      <c r="BD999" t="n">
        <v>2.2734</v>
      </c>
      <c r="BE999" t="n">
        <v>2.2484</v>
      </c>
      <c r="BF999" t="n">
        <v>2.2139</v>
      </c>
      <c r="BG999" t="n">
        <v>2.1661</v>
      </c>
      <c r="BH999" t="n">
        <v>2.0056</v>
      </c>
      <c r="BI999" t="n">
        <v>1.9574</v>
      </c>
      <c r="BJ999" t="n">
        <v>1.9222</v>
      </c>
      <c r="BK999" t="n">
        <v>1.9061</v>
      </c>
      <c r="BL999" t="n">
        <v>1.9076</v>
      </c>
      <c r="BM999" t="n">
        <v>1.9208</v>
      </c>
      <c r="BN999" t="n">
        <v>2.1168</v>
      </c>
      <c r="BO999" t="n">
        <v>2.1178</v>
      </c>
      <c r="BP999" t="n">
        <v>2.1045</v>
      </c>
      <c r="BQ999" t="n">
        <v>2.0838</v>
      </c>
      <c r="BR999" t="n">
        <v>2.0623</v>
      </c>
      <c r="BS999" t="n">
        <v>2.0293</v>
      </c>
      <c r="BT999" t="n">
        <v>1.8929</v>
      </c>
      <c r="BU999" t="n">
        <v>1.866</v>
      </c>
      <c r="BV999" t="n">
        <v>1.8422</v>
      </c>
      <c r="BW999" t="n">
        <v>1.8404</v>
      </c>
      <c r="BX999" t="n">
        <v>1.8526</v>
      </c>
      <c r="BY999" t="n">
        <v>1.8708</v>
      </c>
      <c r="BZ999" t="n">
        <v>2.0587</v>
      </c>
      <c r="CA999" t="n">
        <v>2.0729</v>
      </c>
      <c r="CB999" t="n">
        <v>2.0656</v>
      </c>
      <c r="CC999" t="n">
        <v>2.0547</v>
      </c>
      <c r="CD999" t="n">
        <v>2.0382</v>
      </c>
      <c r="CE999" t="n">
        <v>2.0082</v>
      </c>
      <c r="CF999" t="n">
        <v>1.8791</v>
      </c>
      <c r="CG999" t="n">
        <v>1.8508</v>
      </c>
      <c r="CH999" t="n">
        <v>1.8317</v>
      </c>
      <c r="CI999" t="n">
        <v>1.8301</v>
      </c>
      <c r="CJ999" t="n">
        <v>1.8432</v>
      </c>
      <c r="CK999" t="n">
        <v>1.8626</v>
      </c>
      <c r="CL999" t="n">
        <v>2.0516</v>
      </c>
      <c r="CM999" t="n">
        <v>2.0681</v>
      </c>
      <c r="CN999" t="n">
        <v>2.0638</v>
      </c>
      <c r="CO999" t="n">
        <v>2.0535</v>
      </c>
      <c r="CP999" t="n">
        <v>2.0376</v>
      </c>
      <c r="CQ999" t="n">
        <v>2.0064</v>
      </c>
      <c r="CR999" t="n">
        <v>1.879</v>
      </c>
      <c r="CS999" t="n">
        <v>1.8493</v>
      </c>
      <c r="CT999" t="n">
        <v>1.8317</v>
      </c>
      <c r="CU999" t="n">
        <v>1.8281</v>
      </c>
    </row>
    <row r="1000">
      <c r="A1000" s="1112" t="n">
        <v>45691</v>
      </c>
      <c r="B1000" s="63" t="n">
        <v>443165</v>
      </c>
      <c r="BA1000" t="n">
        <v>2.1177</v>
      </c>
      <c r="BB1000" t="n">
        <v>2.3264</v>
      </c>
      <c r="BC1000" t="n">
        <v>2.3228</v>
      </c>
      <c r="BD1000" t="n">
        <v>2.3062</v>
      </c>
      <c r="BE1000" t="n">
        <v>2.2783</v>
      </c>
      <c r="BF1000" t="n">
        <v>2.2405</v>
      </c>
      <c r="BG1000" t="n">
        <v>2.1899</v>
      </c>
      <c r="BH1000" t="n">
        <v>2.022</v>
      </c>
      <c r="BI1000" t="n">
        <v>1.9709</v>
      </c>
      <c r="BJ1000" t="n">
        <v>1.9329</v>
      </c>
      <c r="BK1000" t="n">
        <v>1.9149</v>
      </c>
      <c r="BL1000" t="n">
        <v>1.9155</v>
      </c>
      <c r="BM1000" t="n">
        <v>1.9281</v>
      </c>
      <c r="BN1000" t="n">
        <v>2.1241</v>
      </c>
      <c r="BO1000" t="n">
        <v>2.1251</v>
      </c>
      <c r="BP1000" t="n">
        <v>2.1118</v>
      </c>
      <c r="BQ1000" t="n">
        <v>2.0911</v>
      </c>
      <c r="BR1000" t="n">
        <v>2.0696</v>
      </c>
      <c r="BS1000" t="n">
        <v>2.0366</v>
      </c>
      <c r="BT1000" t="n">
        <v>1.9002</v>
      </c>
      <c r="BU1000" t="n">
        <v>1.8733</v>
      </c>
      <c r="BV1000" t="n">
        <v>1.8495</v>
      </c>
      <c r="BW1000" t="n">
        <v>1.8477</v>
      </c>
      <c r="BX1000" t="n">
        <v>1.8599</v>
      </c>
      <c r="BY1000" t="n">
        <v>1.8781</v>
      </c>
      <c r="BZ1000" t="n">
        <v>2.066</v>
      </c>
      <c r="CA1000" t="n">
        <v>2.0802</v>
      </c>
      <c r="CB1000" t="n">
        <v>2.0729</v>
      </c>
      <c r="CC1000" t="n">
        <v>2.062</v>
      </c>
      <c r="CD1000" t="n">
        <v>2.0455</v>
      </c>
      <c r="CE1000" t="n">
        <v>2.0155</v>
      </c>
      <c r="CF1000" t="n">
        <v>1.8864</v>
      </c>
      <c r="CG1000" t="n">
        <v>1.8581</v>
      </c>
      <c r="CH1000" t="n">
        <v>1.839</v>
      </c>
      <c r="CI1000" t="n">
        <v>1.8374</v>
      </c>
      <c r="CJ1000" t="n">
        <v>1.8505</v>
      </c>
      <c r="CK1000" t="n">
        <v>1.8699</v>
      </c>
      <c r="CL1000" t="n">
        <v>2.0589</v>
      </c>
      <c r="CM1000" t="n">
        <v>2.0754</v>
      </c>
      <c r="CN1000" t="n">
        <v>2.0711</v>
      </c>
      <c r="CO1000" t="n">
        <v>2.0608</v>
      </c>
      <c r="CP1000" t="n">
        <v>2.0449</v>
      </c>
      <c r="CQ1000" t="n">
        <v>2.0137</v>
      </c>
      <c r="CR1000" t="n">
        <v>1.8863</v>
      </c>
      <c r="CS1000" t="n">
        <v>1.8566</v>
      </c>
      <c r="CT1000" t="n">
        <v>1.839</v>
      </c>
      <c r="CU1000" t="n">
        <v>1.8354</v>
      </c>
    </row>
    <row r="1001">
      <c r="A1001" s="1112" t="n">
        <v>45692</v>
      </c>
      <c r="B1001" s="63" t="n">
        <v>249725</v>
      </c>
      <c r="BA1001" t="n">
        <v>2.099</v>
      </c>
      <c r="BB1001" t="n">
        <v>2.3278</v>
      </c>
      <c r="BC1001" t="n">
        <v>2.3281</v>
      </c>
      <c r="BD1001" t="n">
        <v>2.3125</v>
      </c>
      <c r="BE1001" t="n">
        <v>2.2847</v>
      </c>
      <c r="BF1001" t="n">
        <v>2.2466</v>
      </c>
      <c r="BG1001" t="n">
        <v>2.1961</v>
      </c>
      <c r="BH1001" t="n">
        <v>2.0316</v>
      </c>
      <c r="BI1001" t="n">
        <v>1.9822</v>
      </c>
      <c r="BJ1001" t="n">
        <v>1.9456</v>
      </c>
      <c r="BK1001" t="n">
        <v>1.9281</v>
      </c>
      <c r="BL1001" t="n">
        <v>1.9286</v>
      </c>
      <c r="BM1001" t="n">
        <v>1.9412</v>
      </c>
      <c r="BN1001" t="n">
        <v>2.1372</v>
      </c>
      <c r="BO1001" t="n">
        <v>2.1382</v>
      </c>
      <c r="BP1001" t="n">
        <v>2.1249</v>
      </c>
      <c r="BQ1001" t="n">
        <v>2.1042</v>
      </c>
      <c r="BR1001" t="n">
        <v>2.0827</v>
      </c>
      <c r="BS1001" t="n">
        <v>2.0497</v>
      </c>
      <c r="BT1001" t="n">
        <v>1.9133</v>
      </c>
      <c r="BU1001" t="n">
        <v>1.8864</v>
      </c>
      <c r="BV1001" t="n">
        <v>1.8626</v>
      </c>
      <c r="BW1001" t="n">
        <v>1.8608</v>
      </c>
      <c r="BX1001" t="n">
        <v>1.873</v>
      </c>
      <c r="BY1001" t="n">
        <v>1.8912</v>
      </c>
      <c r="BZ1001" t="n">
        <v>2.0791</v>
      </c>
      <c r="CA1001" t="n">
        <v>2.0933</v>
      </c>
      <c r="CB1001" t="n">
        <v>2.086</v>
      </c>
      <c r="CC1001" t="n">
        <v>2.0751</v>
      </c>
      <c r="CD1001" t="n">
        <v>2.0586</v>
      </c>
      <c r="CE1001" t="n">
        <v>2.0286</v>
      </c>
      <c r="CF1001" t="n">
        <v>1.8995</v>
      </c>
      <c r="CG1001" t="n">
        <v>1.8712</v>
      </c>
      <c r="CH1001" t="n">
        <v>1.8521</v>
      </c>
      <c r="CI1001" t="n">
        <v>1.8505</v>
      </c>
      <c r="CJ1001" t="n">
        <v>1.8636</v>
      </c>
      <c r="CK1001" t="n">
        <v>1.883</v>
      </c>
      <c r="CL1001" t="n">
        <v>2.072</v>
      </c>
      <c r="CM1001" t="n">
        <v>2.0885</v>
      </c>
      <c r="CN1001" t="n">
        <v>2.0842</v>
      </c>
      <c r="CO1001" t="n">
        <v>2.0739</v>
      </c>
      <c r="CP1001" t="n">
        <v>2.058</v>
      </c>
      <c r="CQ1001" t="n">
        <v>2.0268</v>
      </c>
      <c r="CR1001" t="n">
        <v>1.8994</v>
      </c>
      <c r="CS1001" t="n">
        <v>1.8697</v>
      </c>
      <c r="CT1001" t="n">
        <v>1.8521</v>
      </c>
      <c r="CU1001" t="n">
        <v>1.8485</v>
      </c>
    </row>
    <row r="1002">
      <c r="A1002" s="1112" t="n">
        <v>45693</v>
      </c>
      <c r="B1002" s="63" t="n">
        <v>182655</v>
      </c>
      <c r="BA1002" t="n">
        <v>2.0507</v>
      </c>
      <c r="BB1002" t="n">
        <v>2.2852</v>
      </c>
      <c r="BC1002" t="n">
        <v>2.286</v>
      </c>
      <c r="BD1002" t="n">
        <v>2.2721</v>
      </c>
      <c r="BE1002" t="n">
        <v>2.2455</v>
      </c>
      <c r="BF1002" t="n">
        <v>2.2084</v>
      </c>
      <c r="BG1002" t="n">
        <v>2.1588</v>
      </c>
      <c r="BH1002" t="n">
        <v>1.9961</v>
      </c>
      <c r="BI1002" t="n">
        <v>1.9464</v>
      </c>
      <c r="BJ1002" t="n">
        <v>1.9097</v>
      </c>
      <c r="BK1002" t="n">
        <v>1.8922</v>
      </c>
      <c r="BL1002" t="n">
        <v>1.8928</v>
      </c>
      <c r="BM1002" t="n">
        <v>1.9055</v>
      </c>
      <c r="BN1002" t="n">
        <v>2.1019</v>
      </c>
      <c r="BO1002" t="n">
        <v>2.1032</v>
      </c>
      <c r="BP1002" t="n">
        <v>2.0903</v>
      </c>
      <c r="BQ1002" t="n">
        <v>2.07</v>
      </c>
      <c r="BR1002" t="n">
        <v>2.0488</v>
      </c>
      <c r="BS1002" t="n">
        <v>2.0162</v>
      </c>
      <c r="BT1002" t="n">
        <v>1.8802</v>
      </c>
      <c r="BU1002" t="n">
        <v>1.8536</v>
      </c>
      <c r="BV1002" t="n">
        <v>1.8302</v>
      </c>
      <c r="BW1002" t="n">
        <v>1.8284</v>
      </c>
      <c r="BX1002" t="n">
        <v>1.8406</v>
      </c>
      <c r="BY1002" t="n">
        <v>1.8588</v>
      </c>
      <c r="BZ1002" t="n">
        <v>2.0467</v>
      </c>
      <c r="CA1002" t="n">
        <v>2.0609</v>
      </c>
      <c r="CB1002" t="n">
        <v>2.0536</v>
      </c>
      <c r="CC1002" t="n">
        <v>2.0427</v>
      </c>
      <c r="CD1002" t="n">
        <v>2.0262</v>
      </c>
      <c r="CE1002" t="n">
        <v>1.9962</v>
      </c>
      <c r="CF1002" t="n">
        <v>1.8671</v>
      </c>
      <c r="CG1002" t="n">
        <v>1.8388</v>
      </c>
      <c r="CH1002" t="n">
        <v>1.8197</v>
      </c>
      <c r="CI1002" t="n">
        <v>1.8181</v>
      </c>
      <c r="CJ1002" t="n">
        <v>1.8312</v>
      </c>
      <c r="CK1002" t="n">
        <v>1.8506</v>
      </c>
      <c r="CL1002" t="n">
        <v>2.0396</v>
      </c>
      <c r="CM1002" t="n">
        <v>2.0561</v>
      </c>
      <c r="CN1002" t="n">
        <v>2.0518</v>
      </c>
      <c r="CO1002" t="n">
        <v>2.0415</v>
      </c>
      <c r="CP1002" t="n">
        <v>2.0256</v>
      </c>
      <c r="CQ1002" t="n">
        <v>1.9944</v>
      </c>
      <c r="CR1002" t="n">
        <v>1.867</v>
      </c>
      <c r="CS1002" t="n">
        <v>1.8373</v>
      </c>
      <c r="CT1002" t="n">
        <v>1.8197</v>
      </c>
      <c r="CU1002" t="n">
        <v>1.8161</v>
      </c>
    </row>
    <row r="1003">
      <c r="A1003" s="1112" t="n">
        <v>45694</v>
      </c>
      <c r="B1003" s="63" t="n">
        <v>188367</v>
      </c>
      <c r="BA1003" t="n">
        <v>2.0747</v>
      </c>
      <c r="BB1003" t="n">
        <v>2.2955</v>
      </c>
      <c r="BC1003" t="n">
        <v>2.2952</v>
      </c>
      <c r="BD1003" t="n">
        <v>2.281</v>
      </c>
      <c r="BE1003" t="n">
        <v>2.2538</v>
      </c>
      <c r="BF1003" t="n">
        <v>2.2158</v>
      </c>
      <c r="BG1003" t="n">
        <v>2.1653</v>
      </c>
      <c r="BH1003" t="n">
        <v>2.0024</v>
      </c>
      <c r="BI1003" t="n">
        <v>1.9514</v>
      </c>
      <c r="BJ1003" t="n">
        <v>1.9132</v>
      </c>
      <c r="BK1003" t="n">
        <v>1.8948</v>
      </c>
      <c r="BL1003" t="n">
        <v>1.8942</v>
      </c>
      <c r="BM1003" t="n">
        <v>1.9062</v>
      </c>
      <c r="BN1003" t="n">
        <v>2.1027</v>
      </c>
      <c r="BO1003" t="n">
        <v>2.1041</v>
      </c>
      <c r="BP1003" t="n">
        <v>2.0915</v>
      </c>
      <c r="BQ1003" t="n">
        <v>2.0726</v>
      </c>
      <c r="BR1003" t="n">
        <v>2.053</v>
      </c>
      <c r="BS1003" t="n">
        <v>2.022</v>
      </c>
      <c r="BT1003" t="n">
        <v>1.8875</v>
      </c>
      <c r="BU1003" t="n">
        <v>1.8625</v>
      </c>
      <c r="BV1003" t="n">
        <v>1.8407</v>
      </c>
      <c r="BW1003" t="n">
        <v>1.8389</v>
      </c>
      <c r="BX1003" t="n">
        <v>1.8511</v>
      </c>
      <c r="BY1003" t="n">
        <v>1.8693</v>
      </c>
      <c r="BZ1003" t="n">
        <v>2.0572</v>
      </c>
      <c r="CA1003" t="n">
        <v>2.0714</v>
      </c>
      <c r="CB1003" t="n">
        <v>2.0641</v>
      </c>
      <c r="CC1003" t="n">
        <v>2.0532</v>
      </c>
      <c r="CD1003" t="n">
        <v>2.0367</v>
      </c>
      <c r="CE1003" t="n">
        <v>2.0067</v>
      </c>
      <c r="CF1003" t="n">
        <v>1.8776</v>
      </c>
      <c r="CG1003" t="n">
        <v>1.8493</v>
      </c>
      <c r="CH1003" t="n">
        <v>1.8302</v>
      </c>
      <c r="CI1003" t="n">
        <v>1.8286</v>
      </c>
      <c r="CJ1003" t="n">
        <v>1.8417</v>
      </c>
      <c r="CK1003" t="n">
        <v>1.8611</v>
      </c>
      <c r="CL1003" t="n">
        <v>2.0501</v>
      </c>
      <c r="CM1003" t="n">
        <v>2.0666</v>
      </c>
      <c r="CN1003" t="n">
        <v>2.0623</v>
      </c>
      <c r="CO1003" t="n">
        <v>2.052</v>
      </c>
      <c r="CP1003" t="n">
        <v>2.0361</v>
      </c>
      <c r="CQ1003" t="n">
        <v>2.0049</v>
      </c>
      <c r="CR1003" t="n">
        <v>1.8775</v>
      </c>
      <c r="CS1003" t="n">
        <v>1.8478</v>
      </c>
      <c r="CT1003" t="n">
        <v>1.8302</v>
      </c>
      <c r="CU1003" t="n">
        <v>1.8266</v>
      </c>
    </row>
    <row r="1004">
      <c r="A1004" s="1112" t="n">
        <v>45695</v>
      </c>
      <c r="B1004" s="63" t="n">
        <v>210094</v>
      </c>
      <c r="BA1004" t="n">
        <v>2.105</v>
      </c>
      <c r="BB1004" t="n">
        <v>2.3208</v>
      </c>
      <c r="BC1004" t="n">
        <v>2.318</v>
      </c>
      <c r="BD1004" t="n">
        <v>2.3026</v>
      </c>
      <c r="BE1004" t="n">
        <v>2.2749</v>
      </c>
      <c r="BF1004" t="n">
        <v>2.2365</v>
      </c>
      <c r="BG1004" t="n">
        <v>2.1855</v>
      </c>
      <c r="BH1004" t="n">
        <v>2.0244</v>
      </c>
      <c r="BI1004" t="n">
        <v>1.9718</v>
      </c>
      <c r="BJ1004" t="n">
        <v>1.9329</v>
      </c>
      <c r="BK1004" t="n">
        <v>1.9138</v>
      </c>
      <c r="BL1004" t="n">
        <v>1.9129</v>
      </c>
      <c r="BM1004" t="n">
        <v>1.9246</v>
      </c>
      <c r="BN1004" t="n">
        <v>2.1209</v>
      </c>
      <c r="BO1004" t="n">
        <v>2.1221</v>
      </c>
      <c r="BP1004" t="n">
        <v>2.1093</v>
      </c>
      <c r="BQ1004" t="n">
        <v>2.0902</v>
      </c>
      <c r="BR1004" t="n">
        <v>2.0704</v>
      </c>
      <c r="BS1004" t="n">
        <v>2.0392</v>
      </c>
      <c r="BT1004" t="n">
        <v>1.9045</v>
      </c>
      <c r="BU1004" t="n">
        <v>1.8792</v>
      </c>
      <c r="BV1004" t="n">
        <v>1.8568</v>
      </c>
      <c r="BW1004" t="n">
        <v>1.855</v>
      </c>
      <c r="BX1004" t="n">
        <v>1.8672</v>
      </c>
      <c r="BY1004" t="n">
        <v>1.8854</v>
      </c>
      <c r="BZ1004" t="n">
        <v>2.0733</v>
      </c>
      <c r="CA1004" t="n">
        <v>2.0875</v>
      </c>
      <c r="CB1004" t="n">
        <v>2.0802</v>
      </c>
      <c r="CC1004" t="n">
        <v>2.0693</v>
      </c>
      <c r="CD1004" t="n">
        <v>2.0528</v>
      </c>
      <c r="CE1004" t="n">
        <v>2.0228</v>
      </c>
      <c r="CF1004" t="n">
        <v>1.8937</v>
      </c>
      <c r="CG1004" t="n">
        <v>1.8654</v>
      </c>
      <c r="CH1004" t="n">
        <v>1.8463</v>
      </c>
      <c r="CI1004" t="n">
        <v>1.8447</v>
      </c>
      <c r="CJ1004" t="n">
        <v>1.8578</v>
      </c>
      <c r="CK1004" t="n">
        <v>1.8772</v>
      </c>
      <c r="CL1004" t="n">
        <v>2.0662</v>
      </c>
      <c r="CM1004" t="n">
        <v>2.0827</v>
      </c>
      <c r="CN1004" t="n">
        <v>2.0784</v>
      </c>
      <c r="CO1004" t="n">
        <v>2.0681</v>
      </c>
      <c r="CP1004" t="n">
        <v>2.0522</v>
      </c>
      <c r="CQ1004" t="n">
        <v>2.021</v>
      </c>
      <c r="CR1004" t="n">
        <v>1.8936</v>
      </c>
      <c r="CS1004" t="n">
        <v>1.8639</v>
      </c>
      <c r="CT1004" t="n">
        <v>1.8463</v>
      </c>
      <c r="CU1004" t="n">
        <v>1.8427</v>
      </c>
    </row>
    <row r="1005">
      <c r="A1005" s="1112" t="n">
        <v>45698</v>
      </c>
      <c r="B1005" s="63" t="n">
        <v>197513</v>
      </c>
      <c r="BA1005" t="n">
        <v>2.1042</v>
      </c>
      <c r="BB1005" t="n">
        <v>2.3338</v>
      </c>
      <c r="BC1005" t="n">
        <v>2.3331</v>
      </c>
      <c r="BD1005" t="n">
        <v>2.3192</v>
      </c>
      <c r="BE1005" t="n">
        <v>2.2928</v>
      </c>
      <c r="BF1005" t="n">
        <v>2.2554</v>
      </c>
      <c r="BG1005" t="n">
        <v>2.2051</v>
      </c>
      <c r="BH1005" t="n">
        <v>2.0439</v>
      </c>
      <c r="BI1005" t="n">
        <v>1.9905</v>
      </c>
      <c r="BJ1005" t="n">
        <v>1.95</v>
      </c>
      <c r="BK1005" t="n">
        <v>1.9301</v>
      </c>
      <c r="BL1005" t="n">
        <v>1.9285</v>
      </c>
      <c r="BM1005" t="n">
        <v>1.9395</v>
      </c>
      <c r="BN1005" t="n">
        <v>2.1357</v>
      </c>
      <c r="BO1005" t="n">
        <v>2.1366</v>
      </c>
      <c r="BP1005" t="n">
        <v>2.1241</v>
      </c>
      <c r="BQ1005" t="n">
        <v>2.1047</v>
      </c>
      <c r="BR1005" t="n">
        <v>2.0847</v>
      </c>
      <c r="BS1005" t="n">
        <v>2.0532</v>
      </c>
      <c r="BT1005" t="n">
        <v>1.9182</v>
      </c>
      <c r="BU1005" t="n">
        <v>1.8927</v>
      </c>
      <c r="BV1005" t="n">
        <v>1.87</v>
      </c>
      <c r="BW1005" t="n">
        <v>1.8682</v>
      </c>
      <c r="BX1005" t="n">
        <v>1.8804</v>
      </c>
      <c r="BY1005" t="n">
        <v>1.8986</v>
      </c>
      <c r="BZ1005" t="n">
        <v>2.0865</v>
      </c>
      <c r="CA1005" t="n">
        <v>2.1007</v>
      </c>
      <c r="CB1005" t="n">
        <v>2.0934</v>
      </c>
      <c r="CC1005" t="n">
        <v>2.0825</v>
      </c>
      <c r="CD1005" t="n">
        <v>2.066</v>
      </c>
      <c r="CE1005" t="n">
        <v>2.036</v>
      </c>
      <c r="CF1005" t="n">
        <v>1.9069</v>
      </c>
      <c r="CG1005" t="n">
        <v>1.8786</v>
      </c>
      <c r="CH1005" t="n">
        <v>1.8595</v>
      </c>
      <c r="CI1005" t="n">
        <v>1.8579</v>
      </c>
      <c r="CJ1005" t="n">
        <v>1.871</v>
      </c>
      <c r="CK1005" t="n">
        <v>1.8904</v>
      </c>
      <c r="CL1005" t="n">
        <v>2.0794</v>
      </c>
      <c r="CM1005" t="n">
        <v>2.0959</v>
      </c>
      <c r="CN1005" t="n">
        <v>2.0916</v>
      </c>
      <c r="CO1005" t="n">
        <v>2.0813</v>
      </c>
      <c r="CP1005" t="n">
        <v>2.0654</v>
      </c>
      <c r="CQ1005" t="n">
        <v>2.0342</v>
      </c>
      <c r="CR1005" t="n">
        <v>1.9068</v>
      </c>
      <c r="CS1005" t="n">
        <v>1.8771</v>
      </c>
      <c r="CT1005" t="n">
        <v>1.8595</v>
      </c>
      <c r="CU1005" t="n">
        <v>1.8559</v>
      </c>
    </row>
    <row r="1006">
      <c r="A1006" s="1112" t="n">
        <v>45699</v>
      </c>
      <c r="B1006" s="63" t="n">
        <v>210867</v>
      </c>
      <c r="BA1006" t="n">
        <v>2.1473</v>
      </c>
      <c r="BB1006" t="n">
        <v>2.3718</v>
      </c>
      <c r="BC1006" t="n">
        <v>2.3702</v>
      </c>
      <c r="BD1006" t="n">
        <v>2.3553</v>
      </c>
      <c r="BE1006" t="n">
        <v>2.3285</v>
      </c>
      <c r="BF1006" t="n">
        <v>2.2913</v>
      </c>
      <c r="BG1006" t="n">
        <v>2.2405</v>
      </c>
      <c r="BH1006" t="n">
        <v>2.0787</v>
      </c>
      <c r="BI1006" t="n">
        <v>2.0241</v>
      </c>
      <c r="BJ1006" t="n">
        <v>1.9828</v>
      </c>
      <c r="BK1006" t="n">
        <v>1.9619</v>
      </c>
      <c r="BL1006" t="n">
        <v>1.9596</v>
      </c>
      <c r="BM1006" t="n">
        <v>1.9701</v>
      </c>
      <c r="BN1006" t="n">
        <v>2.1662</v>
      </c>
      <c r="BO1006" t="n">
        <v>2.1669</v>
      </c>
      <c r="BP1006" t="n">
        <v>2.1574</v>
      </c>
      <c r="BQ1006" t="n">
        <v>2.1373</v>
      </c>
      <c r="BR1006" t="n">
        <v>2.1164</v>
      </c>
      <c r="BS1006" t="n">
        <v>2.0841</v>
      </c>
      <c r="BT1006" t="n">
        <v>1.9482</v>
      </c>
      <c r="BU1006" t="n">
        <v>1.9219</v>
      </c>
      <c r="BV1006" t="n">
        <v>1.8983</v>
      </c>
      <c r="BW1006" t="n">
        <v>1.8965</v>
      </c>
      <c r="BX1006" t="n">
        <v>1.9087</v>
      </c>
      <c r="BY1006" t="n">
        <v>1.9269</v>
      </c>
      <c r="BZ1006" t="n">
        <v>2.1148</v>
      </c>
      <c r="CA1006" t="n">
        <v>2.129</v>
      </c>
      <c r="CB1006" t="n">
        <v>2.1217</v>
      </c>
      <c r="CC1006" t="n">
        <v>2.1108</v>
      </c>
      <c r="CD1006" t="n">
        <v>2.0943</v>
      </c>
      <c r="CE1006" t="n">
        <v>2.0643</v>
      </c>
      <c r="CF1006" t="n">
        <v>1.9352</v>
      </c>
      <c r="CG1006" t="n">
        <v>1.9069</v>
      </c>
      <c r="CH1006" t="n">
        <v>1.8878</v>
      </c>
      <c r="CI1006" t="n">
        <v>1.8862</v>
      </c>
      <c r="CJ1006" t="n">
        <v>1.8993</v>
      </c>
      <c r="CK1006" t="n">
        <v>1.9187</v>
      </c>
      <c r="CL1006" t="n">
        <v>2.1077</v>
      </c>
      <c r="CM1006" t="n">
        <v>2.1242</v>
      </c>
      <c r="CN1006" t="n">
        <v>2.1199</v>
      </c>
      <c r="CO1006" t="n">
        <v>2.1096</v>
      </c>
      <c r="CP1006" t="n">
        <v>2.0937</v>
      </c>
      <c r="CQ1006" t="n">
        <v>2.0625</v>
      </c>
      <c r="CR1006" t="n">
        <v>1.9351</v>
      </c>
      <c r="CS1006" t="n">
        <v>1.9054</v>
      </c>
      <c r="CT1006" t="n">
        <v>1.8878</v>
      </c>
      <c r="CU1006" t="n">
        <v>1.8842</v>
      </c>
    </row>
    <row r="1007">
      <c r="A1007" s="1112" t="n">
        <v>45700</v>
      </c>
      <c r="B1007" s="63" t="n">
        <v>251774</v>
      </c>
      <c r="BA1007" t="n">
        <v>2.0896</v>
      </c>
      <c r="BB1007" t="n">
        <v>2.3132</v>
      </c>
      <c r="BC1007" t="n">
        <v>2.313</v>
      </c>
      <c r="BD1007" t="n">
        <v>2.3003</v>
      </c>
      <c r="BE1007" t="n">
        <v>2.2755</v>
      </c>
      <c r="BF1007" t="n">
        <v>2.2401</v>
      </c>
      <c r="BG1007" t="n">
        <v>2.1903</v>
      </c>
      <c r="BH1007" t="n">
        <v>2.0315</v>
      </c>
      <c r="BI1007" t="n">
        <v>1.9787</v>
      </c>
      <c r="BJ1007" t="n">
        <v>1.939</v>
      </c>
      <c r="BK1007" t="n">
        <v>1.9195</v>
      </c>
      <c r="BL1007" t="n">
        <v>1.9176</v>
      </c>
      <c r="BM1007" t="n">
        <v>1.9285</v>
      </c>
      <c r="BN1007" t="n">
        <v>2.1249</v>
      </c>
      <c r="BO1007" t="n">
        <v>2.1256</v>
      </c>
      <c r="BP1007" t="n">
        <v>2.1161</v>
      </c>
      <c r="BQ1007" t="n">
        <v>2.0959</v>
      </c>
      <c r="BR1007" t="n">
        <v>2.075</v>
      </c>
      <c r="BS1007" t="n">
        <v>2.0427</v>
      </c>
      <c r="BT1007" t="n">
        <v>1.9068</v>
      </c>
      <c r="BU1007" t="n">
        <v>1.8805</v>
      </c>
      <c r="BV1007" t="n">
        <v>1.8568</v>
      </c>
      <c r="BW1007" t="n">
        <v>1.855</v>
      </c>
      <c r="BX1007" t="n">
        <v>1.867</v>
      </c>
      <c r="BY1007" t="n">
        <v>1.885</v>
      </c>
      <c r="BZ1007" t="n">
        <v>2.0729</v>
      </c>
      <c r="CA1007" t="n">
        <v>2.0871</v>
      </c>
      <c r="CB1007" t="n">
        <v>2.0798</v>
      </c>
      <c r="CC1007" t="n">
        <v>2.0689</v>
      </c>
      <c r="CD1007" t="n">
        <v>2.0524</v>
      </c>
      <c r="CE1007" t="n">
        <v>2.0224</v>
      </c>
      <c r="CF1007" t="n">
        <v>1.8933</v>
      </c>
      <c r="CG1007" t="n">
        <v>1.865</v>
      </c>
      <c r="CH1007" t="n">
        <v>1.8459</v>
      </c>
      <c r="CI1007" t="n">
        <v>1.8443</v>
      </c>
      <c r="CJ1007" t="n">
        <v>1.8574</v>
      </c>
      <c r="CK1007" t="n">
        <v>1.8768</v>
      </c>
      <c r="CL1007" t="n">
        <v>2.0658</v>
      </c>
      <c r="CM1007" t="n">
        <v>2.0823</v>
      </c>
      <c r="CN1007" t="n">
        <v>2.078</v>
      </c>
      <c r="CO1007" t="n">
        <v>2.0677</v>
      </c>
      <c r="CP1007" t="n">
        <v>2.0518</v>
      </c>
      <c r="CQ1007" t="n">
        <v>2.0206</v>
      </c>
      <c r="CR1007" t="n">
        <v>1.8932</v>
      </c>
      <c r="CS1007" t="n">
        <v>1.8635</v>
      </c>
      <c r="CT1007" t="n">
        <v>1.8459</v>
      </c>
      <c r="CU1007" t="n">
        <v>1.8423</v>
      </c>
    </row>
    <row r="1008">
      <c r="A1008" s="1112" t="n">
        <v>45701</v>
      </c>
      <c r="B1008" s="63" t="n">
        <v>228626</v>
      </c>
      <c r="BA1008" t="n">
        <v>2.1107</v>
      </c>
      <c r="BB1008" t="n">
        <v>2.3267</v>
      </c>
      <c r="BC1008" t="n">
        <v>2.3248</v>
      </c>
      <c r="BD1008" t="n">
        <v>2.3096</v>
      </c>
      <c r="BE1008" t="n">
        <v>2.2825</v>
      </c>
      <c r="BF1008" t="n">
        <v>2.2454</v>
      </c>
      <c r="BG1008" t="n">
        <v>2.1953</v>
      </c>
      <c r="BH1008" t="n">
        <v>2.0334</v>
      </c>
      <c r="BI1008" t="n">
        <v>1.9805</v>
      </c>
      <c r="BJ1008" t="n">
        <v>1.9409</v>
      </c>
      <c r="BK1008" t="n">
        <v>1.9214</v>
      </c>
      <c r="BL1008" t="n">
        <v>1.9199</v>
      </c>
      <c r="BM1008" t="n">
        <v>1.9307</v>
      </c>
      <c r="BN1008" t="n">
        <v>2.1271</v>
      </c>
      <c r="BO1008" t="n">
        <v>2.1277</v>
      </c>
      <c r="BP1008" t="n">
        <v>2.1182</v>
      </c>
      <c r="BQ1008" t="n">
        <v>2.0979</v>
      </c>
      <c r="BR1008" t="n">
        <v>2.077</v>
      </c>
      <c r="BS1008" t="n">
        <v>2.0446</v>
      </c>
      <c r="BT1008" t="n">
        <v>1.9087</v>
      </c>
      <c r="BU1008" t="n">
        <v>1.8823</v>
      </c>
      <c r="BV1008" t="n">
        <v>1.8586</v>
      </c>
      <c r="BW1008" t="n">
        <v>1.8568</v>
      </c>
      <c r="BX1008" t="n">
        <v>1.8688</v>
      </c>
      <c r="BY1008" t="n">
        <v>1.8868</v>
      </c>
      <c r="BZ1008" t="n">
        <v>2.0747</v>
      </c>
      <c r="CA1008" t="n">
        <v>2.0889</v>
      </c>
      <c r="CB1008" t="n">
        <v>2.0816</v>
      </c>
      <c r="CC1008" t="n">
        <v>2.0707</v>
      </c>
      <c r="CD1008" t="n">
        <v>2.0542</v>
      </c>
      <c r="CE1008" t="n">
        <v>2.0242</v>
      </c>
      <c r="CF1008" t="n">
        <v>1.8951</v>
      </c>
      <c r="CG1008" t="n">
        <v>1.8668</v>
      </c>
      <c r="CH1008" t="n">
        <v>1.8477</v>
      </c>
      <c r="CI1008" t="n">
        <v>1.8461</v>
      </c>
      <c r="CJ1008" t="n">
        <v>1.8592</v>
      </c>
      <c r="CK1008" t="n">
        <v>1.8786</v>
      </c>
      <c r="CL1008" t="n">
        <v>2.0676</v>
      </c>
      <c r="CM1008" t="n">
        <v>2.0841</v>
      </c>
      <c r="CN1008" t="n">
        <v>2.0798</v>
      </c>
      <c r="CO1008" t="n">
        <v>2.0695</v>
      </c>
      <c r="CP1008" t="n">
        <v>2.0536</v>
      </c>
      <c r="CQ1008" t="n">
        <v>2.0224</v>
      </c>
      <c r="CR1008" t="n">
        <v>1.895</v>
      </c>
      <c r="CS1008" t="n">
        <v>1.8653</v>
      </c>
      <c r="CT1008" t="n">
        <v>1.8477</v>
      </c>
      <c r="CU1008" t="n">
        <v>1.8441</v>
      </c>
    </row>
    <row r="1009">
      <c r="A1009" s="1112" t="n">
        <v>45702</v>
      </c>
      <c r="B1009" s="63" t="n">
        <v>167615</v>
      </c>
      <c r="BA1009" t="n">
        <v>2.0899</v>
      </c>
      <c r="BB1009" t="n">
        <v>2.3155</v>
      </c>
      <c r="BC1009" t="n">
        <v>2.3146</v>
      </c>
      <c r="BD1009" t="n">
        <v>2.3003</v>
      </c>
      <c r="BE1009" t="n">
        <v>2.2739</v>
      </c>
      <c r="BF1009" t="n">
        <v>2.2374</v>
      </c>
      <c r="BG1009" t="n">
        <v>2.1877</v>
      </c>
      <c r="BH1009" t="n">
        <v>2.0297</v>
      </c>
      <c r="BI1009" t="n">
        <v>1.9778</v>
      </c>
      <c r="BJ1009" t="n">
        <v>1.9392</v>
      </c>
      <c r="BK1009" t="n">
        <v>1.9196</v>
      </c>
      <c r="BL1009" t="n">
        <v>1.9177</v>
      </c>
      <c r="BM1009" t="n">
        <v>1.9285</v>
      </c>
      <c r="BN1009" t="n">
        <v>2.1237</v>
      </c>
      <c r="BO1009" t="n">
        <v>2.1232</v>
      </c>
      <c r="BP1009" t="n">
        <v>2.1125</v>
      </c>
      <c r="BQ1009" t="n">
        <v>2.0926</v>
      </c>
      <c r="BR1009" t="n">
        <v>2.0722</v>
      </c>
      <c r="BS1009" t="n">
        <v>2.0402</v>
      </c>
      <c r="BT1009" t="n">
        <v>1.9047</v>
      </c>
      <c r="BU1009" t="n">
        <v>1.8788</v>
      </c>
      <c r="BV1009" t="n">
        <v>1.8555</v>
      </c>
      <c r="BW1009" t="n">
        <v>1.8537</v>
      </c>
      <c r="BX1009" t="n">
        <v>1.8657</v>
      </c>
      <c r="BY1009" t="n">
        <v>1.8837</v>
      </c>
      <c r="BZ1009" t="n">
        <v>2.0716</v>
      </c>
      <c r="CA1009" t="n">
        <v>2.0858</v>
      </c>
      <c r="CB1009" t="n">
        <v>2.0785</v>
      </c>
      <c r="CC1009" t="n">
        <v>2.0676</v>
      </c>
      <c r="CD1009" t="n">
        <v>2.0511</v>
      </c>
      <c r="CE1009" t="n">
        <v>2.0211</v>
      </c>
      <c r="CF1009" t="n">
        <v>1.892</v>
      </c>
      <c r="CG1009" t="n">
        <v>1.8637</v>
      </c>
      <c r="CH1009" t="n">
        <v>1.8446</v>
      </c>
      <c r="CI1009" t="n">
        <v>1.843</v>
      </c>
      <c r="CJ1009" t="n">
        <v>1.8561</v>
      </c>
      <c r="CK1009" t="n">
        <v>1.8755</v>
      </c>
      <c r="CL1009" t="n">
        <v>2.0645</v>
      </c>
      <c r="CM1009" t="n">
        <v>2.081</v>
      </c>
      <c r="CN1009" t="n">
        <v>2.0767</v>
      </c>
      <c r="CO1009" t="n">
        <v>2.0664</v>
      </c>
      <c r="CP1009" t="n">
        <v>2.0505</v>
      </c>
      <c r="CQ1009" t="n">
        <v>2.0193</v>
      </c>
      <c r="CR1009" t="n">
        <v>1.8919</v>
      </c>
      <c r="CS1009" t="n">
        <v>1.8622</v>
      </c>
      <c r="CT1009" t="n">
        <v>1.8446</v>
      </c>
      <c r="CU1009" t="n">
        <v>1.841</v>
      </c>
    </row>
    <row r="1010">
      <c r="A1010" s="104" t="n">
        <v>45705</v>
      </c>
      <c r="BA1010" s="192" t="n">
        <v>2.0899</v>
      </c>
      <c r="BB1010" s="192" t="n">
        <v>2.3155</v>
      </c>
      <c r="BC1010" s="192" t="n">
        <v>2.3146</v>
      </c>
      <c r="BD1010" s="192" t="n">
        <v>2.3003</v>
      </c>
      <c r="BE1010" s="192" t="n">
        <v>2.2739</v>
      </c>
      <c r="BF1010" s="192" t="n">
        <v>2.2374</v>
      </c>
      <c r="BG1010" s="192" t="n">
        <v>2.1877</v>
      </c>
      <c r="BH1010" s="192" t="n">
        <v>2.0297</v>
      </c>
      <c r="BI1010" s="192" t="n">
        <v>1.9778</v>
      </c>
      <c r="BJ1010" s="192" t="n">
        <v>1.9392</v>
      </c>
      <c r="BK1010" s="192" t="n">
        <v>1.9196</v>
      </c>
      <c r="BL1010" s="192" t="n">
        <v>1.9177</v>
      </c>
      <c r="BM1010" s="192" t="n">
        <v>1.9285</v>
      </c>
      <c r="BN1010" s="192" t="n">
        <v>2.1237</v>
      </c>
      <c r="BO1010" s="192" t="n">
        <v>2.1232</v>
      </c>
      <c r="BP1010" s="192" t="n">
        <v>2.1125</v>
      </c>
      <c r="BQ1010" s="192" t="n">
        <v>2.0926</v>
      </c>
      <c r="BR1010" s="192" t="n">
        <v>2.0722</v>
      </c>
      <c r="BS1010" s="192" t="n">
        <v>2.0402</v>
      </c>
      <c r="BT1010" s="192" t="n">
        <v>1.9047</v>
      </c>
      <c r="BU1010" s="192" t="n">
        <v>1.8788</v>
      </c>
      <c r="BV1010" s="192" t="n">
        <v>1.8555</v>
      </c>
      <c r="BW1010" s="192" t="n">
        <v>1.8537</v>
      </c>
      <c r="BX1010" s="192" t="n">
        <v>1.8657</v>
      </c>
      <c r="BY1010" s="192" t="n">
        <v>1.8837</v>
      </c>
      <c r="BZ1010" s="192" t="n">
        <v>2.0716</v>
      </c>
      <c r="CA1010" s="192" t="n">
        <v>2.0858</v>
      </c>
      <c r="CB1010" s="192" t="n">
        <v>2.0785</v>
      </c>
      <c r="CC1010" s="192" t="n">
        <v>2.0676</v>
      </c>
      <c r="CD1010" s="192" t="n">
        <v>2.0511</v>
      </c>
      <c r="CE1010" s="192" t="n">
        <v>2.0211</v>
      </c>
      <c r="CF1010" s="192" t="n">
        <v>1.892</v>
      </c>
      <c r="CG1010" s="192" t="n">
        <v>1.8637</v>
      </c>
      <c r="CH1010" s="192" t="n">
        <v>1.8446</v>
      </c>
      <c r="CI1010" s="192" t="n">
        <v>1.843</v>
      </c>
      <c r="CJ1010" s="192" t="n">
        <v>1.8561</v>
      </c>
      <c r="CK1010" s="192" t="n">
        <v>1.8755</v>
      </c>
      <c r="CL1010" s="192" t="n">
        <v>2.0645</v>
      </c>
      <c r="CM1010" s="192" t="n">
        <v>2.081</v>
      </c>
      <c r="CN1010" s="192" t="n">
        <v>2.0767</v>
      </c>
      <c r="CO1010" s="192" t="n">
        <v>2.0664</v>
      </c>
      <c r="CP1010" s="192" t="n">
        <v>2.0505</v>
      </c>
      <c r="CQ1010" s="192" t="n">
        <v>2.0193</v>
      </c>
      <c r="CR1010" s="192" t="n">
        <v>1.8919</v>
      </c>
      <c r="CS1010" s="192" t="n">
        <v>1.8622</v>
      </c>
      <c r="CT1010" s="192" t="n">
        <v>1.8446</v>
      </c>
      <c r="CU1010" s="192" t="n">
        <v>1.841</v>
      </c>
    </row>
    <row r="1011">
      <c r="A1011" s="1112" t="n">
        <v>45706</v>
      </c>
      <c r="B1011" s="63" t="n">
        <v>204395</v>
      </c>
      <c r="BA1011" t="n">
        <v>2.0867</v>
      </c>
      <c r="BB1011" t="n">
        <v>2.3222</v>
      </c>
      <c r="BC1011" t="n">
        <v>2.3225</v>
      </c>
      <c r="BD1011" t="n">
        <v>2.3096</v>
      </c>
      <c r="BE1011" t="n">
        <v>2.2843</v>
      </c>
      <c r="BF1011" t="n">
        <v>2.2489</v>
      </c>
      <c r="BG1011" t="n">
        <v>2.2014</v>
      </c>
      <c r="BH1011" t="n">
        <v>2.0416</v>
      </c>
      <c r="BI1011" t="n">
        <v>1.9893</v>
      </c>
      <c r="BJ1011" t="n">
        <v>1.9501</v>
      </c>
      <c r="BK1011" t="n">
        <v>1.9301</v>
      </c>
      <c r="BL1011" t="n">
        <v>1.9282</v>
      </c>
      <c r="BM1011" t="n">
        <v>1.9389</v>
      </c>
      <c r="BN1011" t="n">
        <v>2.1344</v>
      </c>
      <c r="BO1011" t="n">
        <v>2.1345</v>
      </c>
      <c r="BP1011" t="n">
        <v>2.1238</v>
      </c>
      <c r="BQ1011" t="n">
        <v>2.1039</v>
      </c>
      <c r="BR1011" t="n">
        <v>2.0835</v>
      </c>
      <c r="BS1011" t="n">
        <v>2.0515</v>
      </c>
      <c r="BT1011" t="n">
        <v>1.916</v>
      </c>
      <c r="BU1011" t="n">
        <v>1.8901</v>
      </c>
      <c r="BV1011" t="n">
        <v>1.8668</v>
      </c>
      <c r="BW1011" t="n">
        <v>1.865</v>
      </c>
      <c r="BX1011" t="n">
        <v>1.877</v>
      </c>
      <c r="BY1011" t="n">
        <v>1.895</v>
      </c>
      <c r="BZ1011" t="n">
        <v>2.0829</v>
      </c>
      <c r="CA1011" t="n">
        <v>2.0971</v>
      </c>
      <c r="CB1011" t="n">
        <v>2.0898</v>
      </c>
      <c r="CC1011" t="n">
        <v>2.0789</v>
      </c>
      <c r="CD1011" t="n">
        <v>2.0624</v>
      </c>
      <c r="CE1011" t="n">
        <v>2.0324</v>
      </c>
      <c r="CF1011" t="n">
        <v>1.9033</v>
      </c>
      <c r="CG1011" t="n">
        <v>1.875</v>
      </c>
      <c r="CH1011" t="n">
        <v>1.8559</v>
      </c>
      <c r="CI1011" t="n">
        <v>1.8543</v>
      </c>
      <c r="CJ1011" t="n">
        <v>1.8674</v>
      </c>
      <c r="CK1011" t="n">
        <v>1.8868</v>
      </c>
      <c r="CL1011" t="n">
        <v>2.0758</v>
      </c>
      <c r="CM1011" t="n">
        <v>2.0923</v>
      </c>
      <c r="CN1011" t="n">
        <v>2.088</v>
      </c>
      <c r="CO1011" t="n">
        <v>2.0777</v>
      </c>
      <c r="CP1011" t="n">
        <v>2.0618</v>
      </c>
      <c r="CQ1011" t="n">
        <v>2.0306</v>
      </c>
      <c r="CR1011" t="n">
        <v>1.9032</v>
      </c>
      <c r="CS1011" t="n">
        <v>1.8735</v>
      </c>
      <c r="CT1011" t="n">
        <v>1.8559</v>
      </c>
      <c r="CU1011" t="n">
        <v>1.8523</v>
      </c>
    </row>
    <row r="1012">
      <c r="A1012" s="1112" t="n">
        <v>45707</v>
      </c>
      <c r="B1012" s="63" t="n">
        <v>187873</v>
      </c>
      <c r="BA1012" t="n">
        <v>2.0865</v>
      </c>
      <c r="BB1012" t="n">
        <v>2.3201</v>
      </c>
      <c r="BC1012" t="n">
        <v>2.3206</v>
      </c>
      <c r="BD1012" t="n">
        <v>2.3087</v>
      </c>
      <c r="BE1012" t="n">
        <v>2.284</v>
      </c>
      <c r="BF1012" t="n">
        <v>2.25</v>
      </c>
      <c r="BG1012" t="n">
        <v>2.2029</v>
      </c>
      <c r="BH1012" t="n">
        <v>2.0454</v>
      </c>
      <c r="BI1012" t="n">
        <v>1.994</v>
      </c>
      <c r="BJ1012" t="n">
        <v>1.956</v>
      </c>
      <c r="BK1012" t="n">
        <v>1.9366</v>
      </c>
      <c r="BL1012" t="n">
        <v>1.9351</v>
      </c>
      <c r="BM1012" t="n">
        <v>1.9461</v>
      </c>
      <c r="BN1012" t="n">
        <v>2.1415</v>
      </c>
      <c r="BO1012" t="n">
        <v>2.1416</v>
      </c>
      <c r="BP1012" t="n">
        <v>2.1308</v>
      </c>
      <c r="BQ1012" t="n">
        <v>2.1109</v>
      </c>
      <c r="BR1012" t="n">
        <v>2.0904</v>
      </c>
      <c r="BS1012" t="n">
        <v>2.0584</v>
      </c>
      <c r="BT1012" t="n">
        <v>1.9228</v>
      </c>
      <c r="BU1012" t="n">
        <v>1.8969</v>
      </c>
      <c r="BV1012" t="n">
        <v>1.8735</v>
      </c>
      <c r="BW1012" t="n">
        <v>1.8717</v>
      </c>
      <c r="BX1012" t="n">
        <v>1.8837</v>
      </c>
      <c r="BY1012" t="n">
        <v>1.9017</v>
      </c>
      <c r="BZ1012" t="n">
        <v>2.0896</v>
      </c>
      <c r="CA1012" t="n">
        <v>2.1038</v>
      </c>
      <c r="CB1012" t="n">
        <v>2.0965</v>
      </c>
      <c r="CC1012" t="n">
        <v>2.0856</v>
      </c>
      <c r="CD1012" t="n">
        <v>2.0691</v>
      </c>
      <c r="CE1012" t="n">
        <v>2.0391</v>
      </c>
      <c r="CF1012" t="n">
        <v>1.91</v>
      </c>
      <c r="CG1012" t="n">
        <v>1.8817</v>
      </c>
      <c r="CH1012" t="n">
        <v>1.8626</v>
      </c>
      <c r="CI1012" t="n">
        <v>1.861</v>
      </c>
      <c r="CJ1012" t="n">
        <v>1.8741</v>
      </c>
      <c r="CK1012" t="n">
        <v>1.8935</v>
      </c>
      <c r="CL1012" t="n">
        <v>2.0825</v>
      </c>
      <c r="CM1012" t="n">
        <v>2.099</v>
      </c>
      <c r="CN1012" t="n">
        <v>2.0947</v>
      </c>
      <c r="CO1012" t="n">
        <v>2.0844</v>
      </c>
      <c r="CP1012" t="n">
        <v>2.0685</v>
      </c>
      <c r="CQ1012" t="n">
        <v>2.0373</v>
      </c>
      <c r="CR1012" t="n">
        <v>1.9099</v>
      </c>
      <c r="CS1012" t="n">
        <v>1.8802</v>
      </c>
      <c r="CT1012" t="n">
        <v>1.8626</v>
      </c>
      <c r="CU1012" t="n">
        <v>1.859</v>
      </c>
    </row>
    <row r="1013">
      <c r="A1013" s="1112" t="n">
        <v>45708</v>
      </c>
      <c r="B1013" s="63" t="n">
        <v>200146</v>
      </c>
      <c r="BA1013" t="n">
        <v>2.0865</v>
      </c>
      <c r="BB1013" t="n">
        <v>2.3217</v>
      </c>
      <c r="BC1013" t="n">
        <v>2.3252</v>
      </c>
      <c r="BD1013" t="n">
        <v>2.3141</v>
      </c>
      <c r="BE1013" t="n">
        <v>2.2905</v>
      </c>
      <c r="BF1013" t="n">
        <v>2.258</v>
      </c>
      <c r="BG1013" t="n">
        <v>2.2124</v>
      </c>
      <c r="BH1013" t="n">
        <v>2.0566</v>
      </c>
      <c r="BI1013" t="n">
        <v>2.0054</v>
      </c>
      <c r="BJ1013" t="n">
        <v>1.9675</v>
      </c>
      <c r="BK1013" t="n">
        <v>1.9486</v>
      </c>
      <c r="BL1013" t="n">
        <v>1.9476</v>
      </c>
      <c r="BM1013" t="n">
        <v>1.959</v>
      </c>
      <c r="BN1013" t="n">
        <v>2.1539</v>
      </c>
      <c r="BO1013" t="n">
        <v>2.1541</v>
      </c>
      <c r="BP1013" t="n">
        <v>2.1433</v>
      </c>
      <c r="BQ1013" t="n">
        <v>2.1236</v>
      </c>
      <c r="BR1013" t="n">
        <v>2.103</v>
      </c>
      <c r="BS1013" t="n">
        <v>2.071</v>
      </c>
      <c r="BT1013" t="n">
        <v>1.9353</v>
      </c>
      <c r="BU1013" t="n">
        <v>1.9093</v>
      </c>
      <c r="BV1013" t="n">
        <v>1.8825</v>
      </c>
      <c r="BW1013" t="n">
        <v>1.8807</v>
      </c>
      <c r="BX1013" t="n">
        <v>1.8927</v>
      </c>
      <c r="BY1013" t="n">
        <v>1.9107</v>
      </c>
      <c r="BZ1013" t="n">
        <v>2.0986</v>
      </c>
      <c r="CA1013" t="n">
        <v>2.1128</v>
      </c>
      <c r="CB1013" t="n">
        <v>2.1055</v>
      </c>
      <c r="CC1013" t="n">
        <v>2.0946</v>
      </c>
      <c r="CD1013" t="n">
        <v>2.0781</v>
      </c>
      <c r="CE1013" t="n">
        <v>2.0481</v>
      </c>
      <c r="CF1013" t="n">
        <v>1.919</v>
      </c>
      <c r="CG1013" t="n">
        <v>1.8907</v>
      </c>
      <c r="CH1013" t="n">
        <v>1.8716</v>
      </c>
      <c r="CI1013" t="n">
        <v>1.87</v>
      </c>
      <c r="CJ1013" t="n">
        <v>1.8831</v>
      </c>
      <c r="CK1013" t="n">
        <v>1.9025</v>
      </c>
      <c r="CL1013" t="n">
        <v>2.0915</v>
      </c>
      <c r="CM1013" t="n">
        <v>2.108</v>
      </c>
      <c r="CN1013" t="n">
        <v>2.1037</v>
      </c>
      <c r="CO1013" t="n">
        <v>2.0934</v>
      </c>
      <c r="CP1013" t="n">
        <v>2.0775</v>
      </c>
      <c r="CQ1013" t="n">
        <v>2.0463</v>
      </c>
      <c r="CR1013" t="n">
        <v>1.9189</v>
      </c>
      <c r="CS1013" t="n">
        <v>1.8892</v>
      </c>
      <c r="CT1013" t="n">
        <v>1.8716</v>
      </c>
      <c r="CU1013" t="n">
        <v>1.868</v>
      </c>
    </row>
    <row r="1014">
      <c r="A1014" s="1112" t="n">
        <v>45709</v>
      </c>
      <c r="B1014" s="63" t="n">
        <v>187217</v>
      </c>
      <c r="BA1014" t="n">
        <v>2.0267</v>
      </c>
      <c r="BB1014" t="n">
        <v>2.2657</v>
      </c>
      <c r="BC1014" t="n">
        <v>2.27</v>
      </c>
      <c r="BD1014" t="n">
        <v>2.26</v>
      </c>
      <c r="BE1014" t="n">
        <v>2.2379</v>
      </c>
      <c r="BF1014" t="n">
        <v>2.2063</v>
      </c>
      <c r="BG1014" t="n">
        <v>2.1616</v>
      </c>
      <c r="BH1014" t="n">
        <v>2.0078</v>
      </c>
      <c r="BI1014" t="n">
        <v>1.959</v>
      </c>
      <c r="BJ1014" t="n">
        <v>1.9237</v>
      </c>
      <c r="BK1014" t="n">
        <v>1.9071</v>
      </c>
      <c r="BL1014" t="n">
        <v>1.9082</v>
      </c>
      <c r="BM1014" t="n">
        <v>1.9211</v>
      </c>
      <c r="BN1014" t="n">
        <v>2.1164</v>
      </c>
      <c r="BO1014" t="n">
        <v>2.1175</v>
      </c>
      <c r="BP1014" t="n">
        <v>2.1065</v>
      </c>
      <c r="BQ1014" t="n">
        <v>2.0869</v>
      </c>
      <c r="BR1014" t="n">
        <v>2.0665</v>
      </c>
      <c r="BS1014" t="n">
        <v>2.0347</v>
      </c>
      <c r="BT1014" t="n">
        <v>1.8992</v>
      </c>
      <c r="BU1014" t="n">
        <v>1.8733</v>
      </c>
      <c r="BV1014" t="n">
        <v>1.8467</v>
      </c>
      <c r="BW1014" t="n">
        <v>1.8449</v>
      </c>
      <c r="BX1014" t="n">
        <v>1.8569</v>
      </c>
      <c r="BY1014" t="n">
        <v>1.8749</v>
      </c>
      <c r="BZ1014" t="n">
        <v>2.0628</v>
      </c>
      <c r="CA1014" t="n">
        <v>2.077</v>
      </c>
      <c r="CB1014" t="n">
        <v>2.0697</v>
      </c>
      <c r="CC1014" t="n">
        <v>2.0588</v>
      </c>
      <c r="CD1014" t="n">
        <v>2.0423</v>
      </c>
      <c r="CE1014" t="n">
        <v>2.0123</v>
      </c>
      <c r="CF1014" t="n">
        <v>1.8832</v>
      </c>
      <c r="CG1014" t="n">
        <v>1.8549</v>
      </c>
      <c r="CH1014" t="n">
        <v>1.8358</v>
      </c>
      <c r="CI1014" t="n">
        <v>1.8342</v>
      </c>
      <c r="CJ1014" t="n">
        <v>1.8473</v>
      </c>
      <c r="CK1014" t="n">
        <v>1.8667</v>
      </c>
      <c r="CL1014" t="n">
        <v>2.0557</v>
      </c>
      <c r="CM1014" t="n">
        <v>2.0722</v>
      </c>
      <c r="CN1014" t="n">
        <v>2.0679</v>
      </c>
      <c r="CO1014" t="n">
        <v>2.0576</v>
      </c>
      <c r="CP1014" t="n">
        <v>2.0417</v>
      </c>
      <c r="CQ1014" t="n">
        <v>2.0105</v>
      </c>
      <c r="CR1014" t="n">
        <v>1.8831</v>
      </c>
      <c r="CS1014" t="n">
        <v>1.8534</v>
      </c>
      <c r="CT1014" t="n">
        <v>1.8358</v>
      </c>
      <c r="CU1014" t="n">
        <v>1.8322</v>
      </c>
    </row>
    <row r="1015">
      <c r="A1015" s="1112" t="n">
        <v>45712</v>
      </c>
      <c r="B1015" s="63" t="n">
        <v>206163</v>
      </c>
      <c r="BA1015" t="n">
        <v>2.011</v>
      </c>
      <c r="BB1015" t="n">
        <v>2.2572</v>
      </c>
      <c r="BC1015" t="n">
        <v>2.2629</v>
      </c>
      <c r="BD1015" t="n">
        <v>2.2531</v>
      </c>
      <c r="BE1015" t="n">
        <v>2.2315</v>
      </c>
      <c r="BF1015" t="n">
        <v>2.2006</v>
      </c>
      <c r="BG1015" t="n">
        <v>2.157</v>
      </c>
      <c r="BH1015" t="n">
        <v>2.0051</v>
      </c>
      <c r="BI1015" t="n">
        <v>1.9574</v>
      </c>
      <c r="BJ1015" t="n">
        <v>1.9223</v>
      </c>
      <c r="BK1015" t="n">
        <v>1.9063</v>
      </c>
      <c r="BL1015" t="n">
        <v>1.9076</v>
      </c>
      <c r="BM1015" t="n">
        <v>1.9207</v>
      </c>
      <c r="BN1015" t="n">
        <v>2.1162</v>
      </c>
      <c r="BO1015" t="n">
        <v>2.1178</v>
      </c>
      <c r="BP1015" t="n">
        <v>2.1066</v>
      </c>
      <c r="BQ1015" t="n">
        <v>2.0869</v>
      </c>
      <c r="BR1015" t="n">
        <v>2.0665</v>
      </c>
      <c r="BS1015" t="n">
        <v>2.0347</v>
      </c>
      <c r="BT1015" t="n">
        <v>1.8991</v>
      </c>
      <c r="BU1015" t="n">
        <v>1.873</v>
      </c>
      <c r="BV1015" t="n">
        <v>1.8464</v>
      </c>
      <c r="BW1015" t="n">
        <v>1.8446</v>
      </c>
      <c r="BX1015" t="n">
        <v>1.8566</v>
      </c>
      <c r="BY1015" t="n">
        <v>1.8746</v>
      </c>
      <c r="BZ1015" t="n">
        <v>2.0625</v>
      </c>
      <c r="CA1015" t="n">
        <v>2.0767</v>
      </c>
      <c r="CB1015" t="n">
        <v>2.0694</v>
      </c>
      <c r="CC1015" t="n">
        <v>2.0585</v>
      </c>
      <c r="CD1015" t="n">
        <v>2.042</v>
      </c>
      <c r="CE1015" t="n">
        <v>2.012</v>
      </c>
      <c r="CF1015" t="n">
        <v>1.8829</v>
      </c>
      <c r="CG1015" t="n">
        <v>1.8546</v>
      </c>
      <c r="CH1015" t="n">
        <v>1.8355</v>
      </c>
      <c r="CI1015" t="n">
        <v>1.8339</v>
      </c>
      <c r="CJ1015" t="n">
        <v>1.847</v>
      </c>
      <c r="CK1015" t="n">
        <v>1.8664</v>
      </c>
      <c r="CL1015" t="n">
        <v>2.0554</v>
      </c>
      <c r="CM1015" t="n">
        <v>2.0719</v>
      </c>
      <c r="CN1015" t="n">
        <v>2.0676</v>
      </c>
      <c r="CO1015" t="n">
        <v>2.0573</v>
      </c>
      <c r="CP1015" t="n">
        <v>2.0414</v>
      </c>
      <c r="CQ1015" t="n">
        <v>2.0102</v>
      </c>
      <c r="CR1015" t="n">
        <v>1.8828</v>
      </c>
      <c r="CS1015" t="n">
        <v>1.8531</v>
      </c>
      <c r="CT1015" t="n">
        <v>1.8355</v>
      </c>
      <c r="CU1015" t="n">
        <v>1.8319</v>
      </c>
    </row>
    <row r="1016">
      <c r="A1016" s="1112" t="n">
        <v>45713</v>
      </c>
      <c r="B1016" s="63" t="n">
        <v>169334</v>
      </c>
      <c r="BA1016" t="n">
        <v>1.9673</v>
      </c>
      <c r="BB1016" t="n">
        <v>2.2154</v>
      </c>
      <c r="BC1016" t="n">
        <v>2.2193</v>
      </c>
      <c r="BD1016" t="n">
        <v>2.2084</v>
      </c>
      <c r="BE1016" t="n">
        <v>2.1866</v>
      </c>
      <c r="BF1016" t="n">
        <v>2.1556</v>
      </c>
      <c r="BG1016" t="n">
        <v>2.111</v>
      </c>
      <c r="BH1016" t="n">
        <v>1.9613</v>
      </c>
      <c r="BI1016" t="n">
        <v>1.9148</v>
      </c>
      <c r="BJ1016" t="n">
        <v>1.8807</v>
      </c>
      <c r="BK1016" t="n">
        <v>1.8658</v>
      </c>
      <c r="BL1016" t="n">
        <v>1.8681</v>
      </c>
      <c r="BM1016" t="n">
        <v>1.8818</v>
      </c>
      <c r="BN1016" t="n">
        <v>2.0773</v>
      </c>
      <c r="BO1016" t="n">
        <v>2.079</v>
      </c>
      <c r="BP1016" t="n">
        <v>2.0683</v>
      </c>
      <c r="BQ1016" t="n">
        <v>2.049</v>
      </c>
      <c r="BR1016" t="n">
        <v>2.0291</v>
      </c>
      <c r="BS1016" t="n">
        <v>1.9977</v>
      </c>
      <c r="BT1016" t="n">
        <v>1.8625</v>
      </c>
      <c r="BU1016" t="n">
        <v>1.8364</v>
      </c>
      <c r="BV1016" t="n">
        <v>1.8107</v>
      </c>
      <c r="BW1016" t="n">
        <v>1.809</v>
      </c>
      <c r="BX1016" t="n">
        <v>1.821</v>
      </c>
      <c r="BY1016" t="n">
        <v>1.839</v>
      </c>
      <c r="BZ1016" t="n">
        <v>2.0272</v>
      </c>
      <c r="CA1016" t="n">
        <v>2.0415</v>
      </c>
      <c r="CB1016" t="n">
        <v>2.0343</v>
      </c>
      <c r="CC1016" t="n">
        <v>2.0235</v>
      </c>
      <c r="CD1016" t="n">
        <v>2.0071</v>
      </c>
      <c r="CE1016" t="n">
        <v>1.9772</v>
      </c>
      <c r="CF1016" t="n">
        <v>1.8482</v>
      </c>
      <c r="CG1016" t="n">
        <v>1.82</v>
      </c>
      <c r="CH1016" t="n">
        <v>1.8015</v>
      </c>
      <c r="CI1016" t="n">
        <v>1.7999</v>
      </c>
      <c r="CJ1016" t="n">
        <v>1.813</v>
      </c>
      <c r="CK1016" t="n">
        <v>1.8324</v>
      </c>
      <c r="CL1016" t="n">
        <v>2.0214</v>
      </c>
      <c r="CM1016" t="n">
        <v>2.0379</v>
      </c>
      <c r="CN1016" t="n">
        <v>2.0336</v>
      </c>
      <c r="CO1016" t="n">
        <v>2.0233</v>
      </c>
      <c r="CP1016" t="n">
        <v>2.0074</v>
      </c>
      <c r="CQ1016" t="n">
        <v>1.9762</v>
      </c>
      <c r="CR1016" t="n">
        <v>1.8488</v>
      </c>
      <c r="CS1016" t="n">
        <v>1.8191</v>
      </c>
      <c r="CT1016" t="n">
        <v>1.8015</v>
      </c>
      <c r="CU1016" t="n">
        <v>1.7979</v>
      </c>
    </row>
    <row r="1017">
      <c r="A1017" s="1112" t="n">
        <v>45714</v>
      </c>
      <c r="B1017" s="63" t="n">
        <v>189095</v>
      </c>
      <c r="BA1017" t="n">
        <v>1.9489</v>
      </c>
      <c r="BB1017" t="n">
        <v>2.1922</v>
      </c>
      <c r="BC1017" t="n">
        <v>2.1976</v>
      </c>
      <c r="BD1017" t="n">
        <v>2.1878</v>
      </c>
      <c r="BE1017" t="n">
        <v>2.167</v>
      </c>
      <c r="BF1017" t="n">
        <v>2.1364</v>
      </c>
      <c r="BG1017" t="n">
        <v>2.0921</v>
      </c>
      <c r="BH1017" t="n">
        <v>1.9431</v>
      </c>
      <c r="BI1017" t="n">
        <v>1.8963</v>
      </c>
      <c r="BJ1017" t="n">
        <v>1.8619</v>
      </c>
      <c r="BK1017" t="n">
        <v>1.8473</v>
      </c>
      <c r="BL1017" t="n">
        <v>1.8499</v>
      </c>
      <c r="BM1017" t="n">
        <v>1.8642</v>
      </c>
      <c r="BN1017" t="n">
        <v>2.0605</v>
      </c>
      <c r="BO1017" t="n">
        <v>2.0619</v>
      </c>
      <c r="BP1017" t="n">
        <v>2.0544</v>
      </c>
      <c r="BQ1017" t="n">
        <v>2.0357</v>
      </c>
      <c r="BR1017" t="n">
        <v>2.0156</v>
      </c>
      <c r="BS1017" t="n">
        <v>1.9837</v>
      </c>
      <c r="BT1017" t="n">
        <v>1.8479</v>
      </c>
      <c r="BU1017" t="n">
        <v>1.8202</v>
      </c>
      <c r="BV1017" t="n">
        <v>1.7963</v>
      </c>
      <c r="BW1017" t="n">
        <v>1.7946</v>
      </c>
      <c r="BX1017" t="n">
        <v>1.8066</v>
      </c>
      <c r="BY1017" t="n">
        <v>1.8246</v>
      </c>
      <c r="BZ1017" t="n">
        <v>2.0128</v>
      </c>
      <c r="CA1017" t="n">
        <v>2.0271</v>
      </c>
      <c r="CB1017" t="n">
        <v>2.0199</v>
      </c>
      <c r="CC1017" t="n">
        <v>2.0091</v>
      </c>
      <c r="CD1017" t="n">
        <v>1.9927</v>
      </c>
      <c r="CE1017" t="n">
        <v>1.9628</v>
      </c>
      <c r="CF1017" t="n">
        <v>1.8338</v>
      </c>
      <c r="CG1017" t="n">
        <v>1.8056</v>
      </c>
      <c r="CH1017" t="n">
        <v>1.7871</v>
      </c>
      <c r="CI1017" t="n">
        <v>1.7855</v>
      </c>
      <c r="CJ1017" t="n">
        <v>1.7986</v>
      </c>
      <c r="CK1017" t="n">
        <v>1.818</v>
      </c>
      <c r="CL1017" t="n">
        <v>2.007</v>
      </c>
      <c r="CM1017" t="n">
        <v>2.0235</v>
      </c>
      <c r="CN1017" t="n">
        <v>2.0192</v>
      </c>
      <c r="CO1017" t="n">
        <v>2.0089</v>
      </c>
      <c r="CP1017" t="n">
        <v>1.993</v>
      </c>
      <c r="CQ1017" t="n">
        <v>1.9618</v>
      </c>
      <c r="CR1017" t="n">
        <v>1.8344</v>
      </c>
      <c r="CS1017" t="n">
        <v>1.8047</v>
      </c>
      <c r="CT1017" t="n">
        <v>1.7871</v>
      </c>
      <c r="CU1017" t="n">
        <v>1.7835</v>
      </c>
    </row>
    <row r="1018">
      <c r="A1018" s="1112" t="n">
        <v>45715</v>
      </c>
      <c r="B1018" s="63" t="n">
        <v>182734</v>
      </c>
      <c r="BA1018" t="n">
        <v>1.9966</v>
      </c>
      <c r="BB1018" t="n">
        <v>2.2418</v>
      </c>
      <c r="BC1018" t="n">
        <v>2.2458</v>
      </c>
      <c r="BD1018" t="n">
        <v>2.2345</v>
      </c>
      <c r="BE1018" t="n">
        <v>2.2113</v>
      </c>
      <c r="BF1018" t="n">
        <v>2.1793</v>
      </c>
      <c r="BG1018" t="n">
        <v>2.1335</v>
      </c>
      <c r="BH1018" t="n">
        <v>1.9802</v>
      </c>
      <c r="BI1018" t="n">
        <v>1.9318</v>
      </c>
      <c r="BJ1018" t="n">
        <v>1.8963</v>
      </c>
      <c r="BK1018" t="n">
        <v>1.8812</v>
      </c>
      <c r="BL1018" t="n">
        <v>1.8833</v>
      </c>
      <c r="BM1018" t="n">
        <v>1.8975</v>
      </c>
      <c r="BN1018" t="n">
        <v>2.0938</v>
      </c>
      <c r="BO1018" t="n">
        <v>2.0951</v>
      </c>
      <c r="BP1018" t="n">
        <v>2.0872</v>
      </c>
      <c r="BQ1018" t="n">
        <v>2.0681</v>
      </c>
      <c r="BR1018" t="n">
        <v>2.0468</v>
      </c>
      <c r="BS1018" t="n">
        <v>2.0151</v>
      </c>
      <c r="BT1018" t="n">
        <v>1.878</v>
      </c>
      <c r="BU1018" t="n">
        <v>1.8503</v>
      </c>
      <c r="BV1018" t="n">
        <v>1.8267</v>
      </c>
      <c r="BW1018" t="n">
        <v>1.8245</v>
      </c>
      <c r="BX1018" t="n">
        <v>1.8365</v>
      </c>
      <c r="BY1018" t="n">
        <v>1.8543</v>
      </c>
      <c r="BZ1018" t="n">
        <v>2.0423</v>
      </c>
      <c r="CA1018" t="n">
        <v>2.056</v>
      </c>
      <c r="CB1018" t="n">
        <v>2.0488</v>
      </c>
      <c r="CC1018" t="n">
        <v>2.038</v>
      </c>
      <c r="CD1018" t="n">
        <v>2.0216</v>
      </c>
      <c r="CE1018" t="n">
        <v>1.9917</v>
      </c>
      <c r="CF1018" t="n">
        <v>1.8627</v>
      </c>
      <c r="CG1018" t="n">
        <v>1.8345</v>
      </c>
      <c r="CH1018" t="n">
        <v>1.816</v>
      </c>
      <c r="CI1018" t="n">
        <v>1.8144</v>
      </c>
      <c r="CJ1018" t="n">
        <v>1.8275</v>
      </c>
      <c r="CK1018" t="n">
        <v>1.8469</v>
      </c>
      <c r="CL1018" t="n">
        <v>2.0359</v>
      </c>
      <c r="CM1018" t="n">
        <v>2.0524</v>
      </c>
      <c r="CN1018" t="n">
        <v>2.0481</v>
      </c>
      <c r="CO1018" t="n">
        <v>2.0378</v>
      </c>
      <c r="CP1018" t="n">
        <v>2.0219</v>
      </c>
      <c r="CQ1018" t="n">
        <v>1.9907</v>
      </c>
      <c r="CR1018" t="n">
        <v>1.8633</v>
      </c>
      <c r="CS1018" t="n">
        <v>1.8336</v>
      </c>
      <c r="CT1018" t="n">
        <v>1.816</v>
      </c>
      <c r="CU1018" t="n">
        <v>1.8124</v>
      </c>
    </row>
    <row r="1019">
      <c r="A1019" s="1112" t="n">
        <v>45716</v>
      </c>
      <c r="B1019" s="63" t="n">
        <v>147117</v>
      </c>
      <c r="BA1019" s="28" t="n">
        <v>1.9703</v>
      </c>
      <c r="BB1019" t="n">
        <v>2.2223</v>
      </c>
      <c r="BC1019" t="n">
        <v>2.2266</v>
      </c>
      <c r="BD1019" t="n">
        <v>2.2167</v>
      </c>
      <c r="BE1019" t="n">
        <v>2.1928</v>
      </c>
      <c r="BF1019" t="n">
        <v>2.1599</v>
      </c>
      <c r="BG1019" t="n">
        <v>2.1144</v>
      </c>
      <c r="BH1019" t="n">
        <v>1.9613</v>
      </c>
      <c r="BI1019" t="n">
        <v>1.9131</v>
      </c>
      <c r="BJ1019" t="n">
        <v>1.8776</v>
      </c>
      <c r="BK1019" t="n">
        <v>1.8626</v>
      </c>
      <c r="BL1019" t="n">
        <v>1.8648</v>
      </c>
      <c r="BM1019" t="n">
        <v>1.879</v>
      </c>
      <c r="BN1019" t="n">
        <v>2.0747</v>
      </c>
      <c r="BO1019" t="n">
        <v>2.0766</v>
      </c>
      <c r="BP1019" t="n">
        <v>2.0705</v>
      </c>
      <c r="BQ1019" t="n">
        <v>2.0521</v>
      </c>
      <c r="BR1019" t="n">
        <v>2.0305</v>
      </c>
      <c r="BS1019" t="n">
        <v>1.9985</v>
      </c>
      <c r="BT1019" t="n">
        <v>1.8605</v>
      </c>
      <c r="BU1019" t="n">
        <v>1.8328</v>
      </c>
      <c r="BV1019" t="n">
        <v>1.8095</v>
      </c>
      <c r="BW1019" t="n">
        <v>1.8068</v>
      </c>
      <c r="BX1019" t="n">
        <v>1.8188</v>
      </c>
      <c r="BY1019" t="n">
        <v>1.8366</v>
      </c>
      <c r="BZ1019" t="n">
        <v>2.0245</v>
      </c>
      <c r="CA1019" t="n">
        <v>2.0378</v>
      </c>
      <c r="CB1019" t="n">
        <v>2.0306</v>
      </c>
      <c r="CC1019" t="n">
        <v>2.0198</v>
      </c>
      <c r="CD1019" t="n">
        <v>2.0034</v>
      </c>
      <c r="CE1019" t="n">
        <v>1.9735</v>
      </c>
      <c r="CF1019" t="n">
        <v>1.8445</v>
      </c>
      <c r="CG1019" t="n">
        <v>1.8163</v>
      </c>
      <c r="CH1019" t="n">
        <v>1.7978</v>
      </c>
      <c r="CI1019" t="n">
        <v>1.7962</v>
      </c>
      <c r="CJ1019" t="n">
        <v>1.8093</v>
      </c>
      <c r="CK1019" t="n">
        <v>1.8287</v>
      </c>
      <c r="CL1019" t="n">
        <v>2.0177</v>
      </c>
      <c r="CM1019" t="n">
        <v>2.0342</v>
      </c>
      <c r="CN1019" t="n">
        <v>2.0299</v>
      </c>
      <c r="CO1019" t="n">
        <v>2.0196</v>
      </c>
      <c r="CP1019" t="n">
        <v>2.0037</v>
      </c>
      <c r="CQ1019" t="n">
        <v>1.9725</v>
      </c>
      <c r="CR1019" t="n">
        <v>1.8451</v>
      </c>
      <c r="CS1019" t="n">
        <v>1.8154</v>
      </c>
      <c r="CT1019" t="n">
        <v>1.7978</v>
      </c>
      <c r="CU1019" t="n">
        <v>1.7942</v>
      </c>
    </row>
    <row r="1020">
      <c r="A1020" s="1112" t="n">
        <v>45719</v>
      </c>
      <c r="B1020" s="63" t="n">
        <v>205006</v>
      </c>
      <c r="BB1020" t="n">
        <v>2.1878</v>
      </c>
      <c r="BC1020" t="n">
        <v>2.1929</v>
      </c>
      <c r="BD1020" t="n">
        <v>2.1832</v>
      </c>
      <c r="BE1020" t="n">
        <v>2.161</v>
      </c>
      <c r="BF1020" t="n">
        <v>2.1296</v>
      </c>
      <c r="BG1020" t="n">
        <v>2.0871</v>
      </c>
      <c r="BH1020" t="n">
        <v>1.9345</v>
      </c>
      <c r="BI1020" t="n">
        <v>1.889</v>
      </c>
      <c r="BJ1020" t="n">
        <v>1.8556</v>
      </c>
      <c r="BK1020" t="n">
        <v>1.8416</v>
      </c>
      <c r="BL1020" t="n">
        <v>1.8445</v>
      </c>
      <c r="BM1020" t="n">
        <v>1.8589</v>
      </c>
      <c r="BN1020" t="n">
        <v>2.0536</v>
      </c>
      <c r="BO1020" t="n">
        <v>2.0562</v>
      </c>
      <c r="BP1020" t="n">
        <v>2.0501</v>
      </c>
      <c r="BQ1020" t="n">
        <v>2.0322</v>
      </c>
      <c r="BR1020" t="n">
        <v>2.0106</v>
      </c>
      <c r="BS1020" t="n">
        <v>1.9785</v>
      </c>
      <c r="BT1020" t="n">
        <v>1.8404</v>
      </c>
      <c r="BU1020" t="n">
        <v>1.8127</v>
      </c>
      <c r="BV1020" t="n">
        <v>1.7892</v>
      </c>
      <c r="BW1020" t="n">
        <v>1.7864</v>
      </c>
      <c r="BX1020" t="n">
        <v>1.7979</v>
      </c>
      <c r="BY1020" t="n">
        <v>1.8154</v>
      </c>
      <c r="BZ1020" t="n">
        <v>2.0036</v>
      </c>
      <c r="CA1020" t="n">
        <v>2.0169</v>
      </c>
      <c r="CB1020" t="n">
        <v>2.0096</v>
      </c>
      <c r="CC1020" t="n">
        <v>1.9986</v>
      </c>
      <c r="CD1020" t="n">
        <v>1.9822</v>
      </c>
      <c r="CE1020" t="n">
        <v>1.9523</v>
      </c>
      <c r="CF1020" t="n">
        <v>1.8233</v>
      </c>
      <c r="CG1020" t="n">
        <v>1.7951</v>
      </c>
      <c r="CH1020" t="n">
        <v>1.7766</v>
      </c>
      <c r="CI1020" t="n">
        <v>1.775</v>
      </c>
      <c r="CJ1020" t="n">
        <v>1.7881</v>
      </c>
      <c r="CK1020" t="n">
        <v>1.8075</v>
      </c>
      <c r="CL1020" t="n">
        <v>1.9965</v>
      </c>
      <c r="CM1020" t="n">
        <v>2.013</v>
      </c>
      <c r="CN1020" t="n">
        <v>2.0087</v>
      </c>
      <c r="CO1020" t="n">
        <v>1.9984</v>
      </c>
      <c r="CP1020" t="n">
        <v>1.9825</v>
      </c>
      <c r="CQ1020" t="n">
        <v>1.9513</v>
      </c>
      <c r="CR1020" t="n">
        <v>1.8239</v>
      </c>
      <c r="CS1020" t="n">
        <v>1.7942</v>
      </c>
      <c r="CT1020" t="n">
        <v>1.7766</v>
      </c>
      <c r="CU1020" t="n">
        <v>1.773</v>
      </c>
    </row>
    <row r="1021">
      <c r="A1021" s="1112" t="n">
        <v>45720</v>
      </c>
      <c r="B1021" s="63" t="n">
        <v>230763</v>
      </c>
      <c r="BB1021" t="n">
        <v>2.1942</v>
      </c>
      <c r="BC1021" t="n">
        <v>2.1971</v>
      </c>
      <c r="BD1021" t="n">
        <v>2.1835</v>
      </c>
      <c r="BE1021" t="n">
        <v>2.1589</v>
      </c>
      <c r="BF1021" t="n">
        <v>2.127</v>
      </c>
      <c r="BG1021" t="n">
        <v>2.086</v>
      </c>
      <c r="BH1021" t="n">
        <v>1.933</v>
      </c>
      <c r="BI1021" t="n">
        <v>1.8875</v>
      </c>
      <c r="BJ1021" t="n">
        <v>1.8537</v>
      </c>
      <c r="BK1021" t="n">
        <v>1.8397</v>
      </c>
      <c r="BL1021" t="n">
        <v>1.8426</v>
      </c>
      <c r="BM1021" t="n">
        <v>1.8571</v>
      </c>
      <c r="BN1021" t="n">
        <v>2.0508</v>
      </c>
      <c r="BO1021" t="n">
        <v>2.0538</v>
      </c>
      <c r="BP1021" t="n">
        <v>2.0482</v>
      </c>
      <c r="BQ1021" t="n">
        <v>2.0318</v>
      </c>
      <c r="BR1021" t="n">
        <v>2.0102</v>
      </c>
      <c r="BS1021" t="n">
        <v>1.9781</v>
      </c>
      <c r="BT1021" t="n">
        <v>1.84</v>
      </c>
      <c r="BU1021" t="n">
        <v>1.8123</v>
      </c>
      <c r="BV1021" t="n">
        <v>1.7888</v>
      </c>
      <c r="BW1021" t="n">
        <v>1.7864</v>
      </c>
      <c r="BX1021" t="n">
        <v>1.7976</v>
      </c>
      <c r="BY1021" t="n">
        <v>1.8151</v>
      </c>
      <c r="BZ1021" t="n">
        <v>2.0033</v>
      </c>
      <c r="CA1021" t="n">
        <v>2.0166</v>
      </c>
      <c r="CB1021" t="n">
        <v>2.0093</v>
      </c>
      <c r="CC1021" t="n">
        <v>1.9983</v>
      </c>
      <c r="CD1021" t="n">
        <v>1.9819</v>
      </c>
      <c r="CE1021" t="n">
        <v>1.952</v>
      </c>
      <c r="CF1021" t="n">
        <v>1.823</v>
      </c>
      <c r="CG1021" t="n">
        <v>1.7948</v>
      </c>
      <c r="CH1021" t="n">
        <v>1.7763</v>
      </c>
      <c r="CI1021" t="n">
        <v>1.7747</v>
      </c>
      <c r="CJ1021" t="n">
        <v>1.7878</v>
      </c>
      <c r="CK1021" t="n">
        <v>1.8072</v>
      </c>
      <c r="CL1021" t="n">
        <v>1.9962</v>
      </c>
      <c r="CM1021" t="n">
        <v>2.0127</v>
      </c>
      <c r="CN1021" t="n">
        <v>2.0084</v>
      </c>
      <c r="CO1021" t="n">
        <v>1.9981</v>
      </c>
      <c r="CP1021" t="n">
        <v>1.9822</v>
      </c>
      <c r="CQ1021" t="n">
        <v>1.951</v>
      </c>
      <c r="CR1021" t="n">
        <v>1.8236</v>
      </c>
      <c r="CS1021" t="n">
        <v>1.7939</v>
      </c>
      <c r="CT1021" t="n">
        <v>1.7763</v>
      </c>
      <c r="CU1021" t="n">
        <v>1.7727</v>
      </c>
    </row>
    <row r="1022">
      <c r="A1022" s="1112" t="n">
        <v>45721</v>
      </c>
      <c r="B1022" s="63" t="n">
        <v>272797</v>
      </c>
      <c r="BB1022" t="n">
        <v>2.137</v>
      </c>
      <c r="BC1022" t="n">
        <v>2.1412</v>
      </c>
      <c r="BD1022" t="n">
        <v>2.1315</v>
      </c>
      <c r="BE1022" t="n">
        <v>2.1099</v>
      </c>
      <c r="BF1022" t="n">
        <v>2.0809</v>
      </c>
      <c r="BG1022" t="n">
        <v>2.0411</v>
      </c>
      <c r="BH1022" t="n">
        <v>1.8939</v>
      </c>
      <c r="BI1022" t="n">
        <v>1.8509</v>
      </c>
      <c r="BJ1022" t="n">
        <v>1.8194</v>
      </c>
      <c r="BK1022" t="n">
        <v>1.807</v>
      </c>
      <c r="BL1022" t="n">
        <v>1.8109</v>
      </c>
      <c r="BM1022" t="n">
        <v>1.8258</v>
      </c>
      <c r="BN1022" t="n">
        <v>2.0165</v>
      </c>
      <c r="BO1022" t="n">
        <v>2.0215</v>
      </c>
      <c r="BP1022" t="n">
        <v>2.0168</v>
      </c>
      <c r="BQ1022" t="n">
        <v>2.0008</v>
      </c>
      <c r="BR1022" t="n">
        <v>1.9792</v>
      </c>
      <c r="BS1022" t="n">
        <v>1.9471</v>
      </c>
      <c r="BT1022" t="n">
        <v>1.809</v>
      </c>
      <c r="BU1022" t="n">
        <v>1.7813</v>
      </c>
      <c r="BV1022" t="n">
        <v>1.7579</v>
      </c>
      <c r="BW1022" t="n">
        <v>1.7555</v>
      </c>
      <c r="BX1022" t="n">
        <v>1.7667</v>
      </c>
      <c r="BY1022" t="n">
        <v>1.7842</v>
      </c>
      <c r="BZ1022" t="n">
        <v>1.9724</v>
      </c>
      <c r="CA1022" t="n">
        <v>1.9857</v>
      </c>
      <c r="CB1022" t="n">
        <v>1.9784</v>
      </c>
      <c r="CC1022" t="n">
        <v>1.9674</v>
      </c>
      <c r="CD1022" t="n">
        <v>1.951</v>
      </c>
      <c r="CE1022" t="n">
        <v>1.9211</v>
      </c>
      <c r="CF1022" t="n">
        <v>1.7921</v>
      </c>
      <c r="CG1022" t="n">
        <v>1.7639</v>
      </c>
      <c r="CH1022" t="n">
        <v>1.7454</v>
      </c>
      <c r="CI1022" t="n">
        <v>1.7438</v>
      </c>
      <c r="CJ1022" t="n">
        <v>1.7569</v>
      </c>
      <c r="CK1022" t="n">
        <v>1.7763</v>
      </c>
      <c r="CL1022" t="n">
        <v>1.9653</v>
      </c>
      <c r="CM1022" t="n">
        <v>1.9818</v>
      </c>
      <c r="CN1022" t="n">
        <v>1.9775</v>
      </c>
      <c r="CO1022" t="n">
        <v>1.9672</v>
      </c>
      <c r="CP1022" t="n">
        <v>1.9513</v>
      </c>
      <c r="CQ1022" t="n">
        <v>1.9201</v>
      </c>
      <c r="CR1022" t="n">
        <v>1.7927</v>
      </c>
      <c r="CS1022" t="n">
        <v>1.763</v>
      </c>
      <c r="CT1022" t="n">
        <v>1.7454</v>
      </c>
      <c r="CU1022" t="n">
        <v>1.7418</v>
      </c>
    </row>
    <row r="1023">
      <c r="A1023" s="1112" t="n">
        <v>45722</v>
      </c>
      <c r="B1023" s="63" t="n">
        <v>272901</v>
      </c>
      <c r="BB1023" t="n">
        <v>2.1012</v>
      </c>
      <c r="BC1023" t="n">
        <v>2.108</v>
      </c>
      <c r="BD1023" t="n">
        <v>2.1037</v>
      </c>
      <c r="BE1023" t="n">
        <v>2.0868</v>
      </c>
      <c r="BF1023" t="n">
        <v>2.0614</v>
      </c>
      <c r="BG1023" t="n">
        <v>2.0223</v>
      </c>
      <c r="BH1023" t="n">
        <v>1.88</v>
      </c>
      <c r="BI1023" t="n">
        <v>1.8394</v>
      </c>
      <c r="BJ1023" t="n">
        <v>1.8098</v>
      </c>
      <c r="BK1023" t="n">
        <v>1.799</v>
      </c>
      <c r="BL1023" t="n">
        <v>1.8036</v>
      </c>
      <c r="BM1023" t="n">
        <v>1.8188</v>
      </c>
      <c r="BN1023" t="n">
        <v>2.0076</v>
      </c>
      <c r="BO1023" t="n">
        <v>2.0129</v>
      </c>
      <c r="BP1023" t="n">
        <v>2.0082</v>
      </c>
      <c r="BQ1023" t="n">
        <v>1.9943</v>
      </c>
      <c r="BR1023" t="n">
        <v>1.9729</v>
      </c>
      <c r="BS1023" t="n">
        <v>1.9413</v>
      </c>
      <c r="BT1023" t="n">
        <v>1.803</v>
      </c>
      <c r="BU1023" t="n">
        <v>1.7753</v>
      </c>
      <c r="BV1023" t="n">
        <v>1.752</v>
      </c>
      <c r="BW1023" t="n">
        <v>1.7496</v>
      </c>
      <c r="BX1023" t="n">
        <v>1.7608</v>
      </c>
      <c r="BY1023" t="n">
        <v>1.7783</v>
      </c>
      <c r="BZ1023" t="n">
        <v>1.9665</v>
      </c>
      <c r="CA1023" t="n">
        <v>1.9798</v>
      </c>
      <c r="CB1023" t="n">
        <v>1.9725</v>
      </c>
      <c r="CC1023" t="n">
        <v>1.9615</v>
      </c>
      <c r="CD1023" t="n">
        <v>1.9451</v>
      </c>
      <c r="CE1023" t="n">
        <v>1.9152</v>
      </c>
      <c r="CF1023" t="n">
        <v>1.7862</v>
      </c>
      <c r="CG1023" t="n">
        <v>1.758</v>
      </c>
      <c r="CH1023" t="n">
        <v>1.7395</v>
      </c>
      <c r="CI1023" t="n">
        <v>1.7379</v>
      </c>
      <c r="CJ1023" t="n">
        <v>1.751</v>
      </c>
      <c r="CK1023" t="n">
        <v>1.7704</v>
      </c>
      <c r="CL1023" t="n">
        <v>1.9594</v>
      </c>
      <c r="CM1023" t="n">
        <v>1.9759</v>
      </c>
      <c r="CN1023" t="n">
        <v>1.9716</v>
      </c>
      <c r="CO1023" t="n">
        <v>1.9613</v>
      </c>
      <c r="CP1023" t="n">
        <v>1.9454</v>
      </c>
      <c r="CQ1023" t="n">
        <v>1.9142</v>
      </c>
      <c r="CR1023" t="n">
        <v>1.7868</v>
      </c>
      <c r="CS1023" t="n">
        <v>1.7571</v>
      </c>
      <c r="CT1023" t="n">
        <v>1.7395</v>
      </c>
      <c r="CU1023" t="n">
        <v>1.7359</v>
      </c>
    </row>
    <row r="1024">
      <c r="A1024" s="1112" t="n">
        <v>45723</v>
      </c>
      <c r="B1024" s="63" t="n">
        <v>272414</v>
      </c>
      <c r="BB1024" t="n">
        <v>2.1087</v>
      </c>
      <c r="BC1024" t="n">
        <v>2.1168</v>
      </c>
      <c r="BD1024" t="n">
        <v>2.1138</v>
      </c>
      <c r="BE1024" t="n">
        <v>2.0977</v>
      </c>
      <c r="BF1024" t="n">
        <v>2.0748</v>
      </c>
      <c r="BG1024" t="n">
        <v>2.0385</v>
      </c>
      <c r="BH1024" t="n">
        <v>1.8961</v>
      </c>
      <c r="BI1024" t="n">
        <v>1.8567</v>
      </c>
      <c r="BJ1024" t="n">
        <v>1.8274</v>
      </c>
      <c r="BK1024" t="n">
        <v>1.8161</v>
      </c>
      <c r="BL1024" t="n">
        <v>1.8208</v>
      </c>
      <c r="BM1024" t="n">
        <v>1.8361</v>
      </c>
      <c r="BN1024" t="n">
        <v>2.0257</v>
      </c>
      <c r="BO1024" t="n">
        <v>2.0299</v>
      </c>
      <c r="BP1024" t="n">
        <v>2.0252</v>
      </c>
      <c r="BQ1024" t="n">
        <v>2.0112</v>
      </c>
      <c r="BR1024" t="n">
        <v>1.9896</v>
      </c>
      <c r="BS1024" t="n">
        <v>1.958</v>
      </c>
      <c r="BT1024" t="n">
        <v>1.8194</v>
      </c>
      <c r="BU1024" t="n">
        <v>1.7916</v>
      </c>
      <c r="BV1024" t="n">
        <v>1.7681</v>
      </c>
      <c r="BW1024" t="n">
        <v>1.7658</v>
      </c>
      <c r="BX1024" t="n">
        <v>1.777</v>
      </c>
      <c r="BY1024" t="n">
        <v>1.7945</v>
      </c>
      <c r="BZ1024" t="n">
        <v>1.9827</v>
      </c>
      <c r="CA1024" t="n">
        <v>1.996</v>
      </c>
      <c r="CB1024" t="n">
        <v>1.9887</v>
      </c>
      <c r="CC1024" t="n">
        <v>1.9777</v>
      </c>
      <c r="CD1024" t="n">
        <v>1.9613</v>
      </c>
      <c r="CE1024" t="n">
        <v>1.9314</v>
      </c>
      <c r="CF1024" t="n">
        <v>1.8024</v>
      </c>
      <c r="CG1024" t="n">
        <v>1.7742</v>
      </c>
      <c r="CH1024" t="n">
        <v>1.7557</v>
      </c>
      <c r="CI1024" t="n">
        <v>1.7541</v>
      </c>
      <c r="CJ1024" t="n">
        <v>1.7672</v>
      </c>
      <c r="CK1024" t="n">
        <v>1.7866</v>
      </c>
      <c r="CL1024" t="n">
        <v>1.9756</v>
      </c>
      <c r="CM1024" t="n">
        <v>1.9921</v>
      </c>
      <c r="CN1024" t="n">
        <v>1.9878</v>
      </c>
      <c r="CO1024" t="n">
        <v>1.9775</v>
      </c>
      <c r="CP1024" t="n">
        <v>1.9616</v>
      </c>
      <c r="CQ1024" t="n">
        <v>1.9304</v>
      </c>
      <c r="CR1024" t="n">
        <v>1.803</v>
      </c>
      <c r="CS1024" t="n">
        <v>1.7733</v>
      </c>
      <c r="CT1024" t="n">
        <v>1.7557</v>
      </c>
      <c r="CU1024" t="n">
        <v>1.7521</v>
      </c>
    </row>
    <row r="1025">
      <c r="A1025" s="1112" t="n">
        <v>45726</v>
      </c>
      <c r="B1025" s="63" t="n">
        <v>186486</v>
      </c>
      <c r="BB1025" t="n">
        <v>2.0925</v>
      </c>
      <c r="BC1025" t="n">
        <v>2.0989</v>
      </c>
      <c r="BD1025" t="n">
        <v>2.0926</v>
      </c>
      <c r="BE1025" t="n">
        <v>2.0762</v>
      </c>
      <c r="BF1025" t="n">
        <v>2.0533</v>
      </c>
      <c r="BG1025" t="n">
        <v>2.0165</v>
      </c>
      <c r="BH1025" t="n">
        <v>1.8721</v>
      </c>
      <c r="BI1025" t="n">
        <v>1.8322</v>
      </c>
      <c r="BJ1025" t="n">
        <v>1.8026</v>
      </c>
      <c r="BK1025" t="n">
        <v>1.7908</v>
      </c>
      <c r="BL1025" t="n">
        <v>1.7947</v>
      </c>
      <c r="BM1025" t="n">
        <v>1.8096</v>
      </c>
      <c r="BN1025" t="n">
        <v>1.9999</v>
      </c>
      <c r="BO1025" t="n">
        <v>2.0047</v>
      </c>
      <c r="BP1025" t="n">
        <v>2.0009</v>
      </c>
      <c r="BQ1025" t="n">
        <v>1.9869</v>
      </c>
      <c r="BR1025" t="n">
        <v>1.9653</v>
      </c>
      <c r="BS1025" t="n">
        <v>1.9337</v>
      </c>
      <c r="BT1025" t="n">
        <v>1.7951</v>
      </c>
      <c r="BU1025" t="n">
        <v>1.7673</v>
      </c>
      <c r="BV1025" t="n">
        <v>1.7438</v>
      </c>
      <c r="BW1025" t="n">
        <v>1.7415</v>
      </c>
      <c r="BX1025" t="n">
        <v>1.7527</v>
      </c>
      <c r="BY1025" t="n">
        <v>1.7702</v>
      </c>
      <c r="BZ1025" t="n">
        <v>1.9584</v>
      </c>
      <c r="CA1025" t="n">
        <v>1.9717</v>
      </c>
      <c r="CB1025" t="n">
        <v>1.9644</v>
      </c>
      <c r="CC1025" t="n">
        <v>1.9534</v>
      </c>
      <c r="CD1025" t="n">
        <v>1.937</v>
      </c>
      <c r="CE1025" t="n">
        <v>1.9071</v>
      </c>
      <c r="CF1025" t="n">
        <v>1.7781</v>
      </c>
      <c r="CG1025" t="n">
        <v>1.7499</v>
      </c>
      <c r="CH1025" t="n">
        <v>1.7314</v>
      </c>
      <c r="CI1025" t="n">
        <v>1.7298</v>
      </c>
      <c r="CJ1025" t="n">
        <v>1.7429</v>
      </c>
      <c r="CK1025" t="n">
        <v>1.7623</v>
      </c>
      <c r="CL1025" t="n">
        <v>1.9513</v>
      </c>
      <c r="CM1025" t="n">
        <v>1.9678</v>
      </c>
      <c r="CN1025" t="n">
        <v>1.9635</v>
      </c>
      <c r="CO1025" t="n">
        <v>1.9532</v>
      </c>
      <c r="CP1025" t="n">
        <v>1.9373</v>
      </c>
      <c r="CQ1025" t="n">
        <v>1.9061</v>
      </c>
      <c r="CR1025" t="n">
        <v>1.7787</v>
      </c>
      <c r="CS1025" t="n">
        <v>1.749</v>
      </c>
      <c r="CT1025" t="n">
        <v>1.7314</v>
      </c>
      <c r="CU1025" t="n">
        <v>1.7278</v>
      </c>
    </row>
    <row r="1026">
      <c r="A1026" s="1112" t="n">
        <v>45727</v>
      </c>
      <c r="B1026" s="63" t="n">
        <v>179282</v>
      </c>
      <c r="BB1026" t="n">
        <v>2.105</v>
      </c>
      <c r="BC1026" t="n">
        <v>2.1113</v>
      </c>
      <c r="BD1026" t="n">
        <v>2.1043</v>
      </c>
      <c r="BE1026" t="n">
        <v>2.0872</v>
      </c>
      <c r="BF1026" t="n">
        <v>2.0625</v>
      </c>
      <c r="BG1026" t="n">
        <v>2.0237</v>
      </c>
      <c r="BH1026" t="n">
        <v>1.8764</v>
      </c>
      <c r="BI1026" t="n">
        <v>1.8363</v>
      </c>
      <c r="BJ1026" t="n">
        <v>1.8065</v>
      </c>
      <c r="BK1026" t="n">
        <v>1.7944</v>
      </c>
      <c r="BL1026" t="n">
        <v>1.7976</v>
      </c>
      <c r="BM1026" t="n">
        <v>1.812</v>
      </c>
      <c r="BN1026" t="n">
        <v>2.002</v>
      </c>
      <c r="BO1026" t="n">
        <v>2.0068</v>
      </c>
      <c r="BP1026" t="n">
        <v>2.0027</v>
      </c>
      <c r="BQ1026" t="n">
        <v>1.9885</v>
      </c>
      <c r="BR1026" t="n">
        <v>1.9669</v>
      </c>
      <c r="BS1026" t="n">
        <v>1.9353</v>
      </c>
      <c r="BT1026" t="n">
        <v>1.7967</v>
      </c>
      <c r="BU1026" t="n">
        <v>1.7689</v>
      </c>
      <c r="BV1026" t="n">
        <v>1.7454</v>
      </c>
      <c r="BW1026" t="n">
        <v>1.7431</v>
      </c>
      <c r="BX1026" t="n">
        <v>1.7543</v>
      </c>
      <c r="BY1026" t="n">
        <v>1.7718</v>
      </c>
      <c r="BZ1026" t="n">
        <v>1.96</v>
      </c>
      <c r="CA1026" t="n">
        <v>1.9733</v>
      </c>
      <c r="CB1026" t="n">
        <v>1.966</v>
      </c>
      <c r="CC1026" t="n">
        <v>1.955</v>
      </c>
      <c r="CD1026" t="n">
        <v>1.9386</v>
      </c>
      <c r="CE1026" t="n">
        <v>1.9087</v>
      </c>
      <c r="CF1026" t="n">
        <v>1.7797</v>
      </c>
      <c r="CG1026" t="n">
        <v>1.7515</v>
      </c>
      <c r="CH1026" t="n">
        <v>1.733</v>
      </c>
      <c r="CI1026" t="n">
        <v>1.7314</v>
      </c>
      <c r="CJ1026" t="n">
        <v>1.7445</v>
      </c>
      <c r="CK1026" t="n">
        <v>1.7639</v>
      </c>
      <c r="CL1026" t="n">
        <v>1.9529</v>
      </c>
      <c r="CM1026" t="n">
        <v>1.9694</v>
      </c>
      <c r="CN1026" t="n">
        <v>1.9651</v>
      </c>
      <c r="CO1026" t="n">
        <v>1.9548</v>
      </c>
      <c r="CP1026" t="n">
        <v>1.9389</v>
      </c>
      <c r="CQ1026" t="n">
        <v>1.9077</v>
      </c>
      <c r="CR1026" t="n">
        <v>1.7803</v>
      </c>
      <c r="CS1026" t="n">
        <v>1.7506</v>
      </c>
      <c r="CT1026" t="n">
        <v>1.733</v>
      </c>
      <c r="CU1026" t="n">
        <v>1.7294</v>
      </c>
    </row>
    <row r="1027">
      <c r="A1027" s="1112" t="n">
        <v>45728</v>
      </c>
      <c r="B1027" s="63" t="n">
        <v>209416</v>
      </c>
      <c r="BB1027" t="n">
        <v>2.1501</v>
      </c>
      <c r="BC1027" t="n">
        <v>2.1545</v>
      </c>
      <c r="BD1027" t="n">
        <v>2.1473</v>
      </c>
      <c r="BE1027" t="n">
        <v>2.1288</v>
      </c>
      <c r="BF1027" t="n">
        <v>2.1018</v>
      </c>
      <c r="BG1027" t="n">
        <v>2.0614</v>
      </c>
      <c r="BH1027" t="n">
        <v>1.9114</v>
      </c>
      <c r="BI1027" t="n">
        <v>1.8699</v>
      </c>
      <c r="BJ1027" t="n">
        <v>1.839</v>
      </c>
      <c r="BK1027" t="n">
        <v>1.826</v>
      </c>
      <c r="BL1027" t="n">
        <v>1.8286</v>
      </c>
      <c r="BM1027" t="n">
        <v>1.8425</v>
      </c>
      <c r="BN1027" t="n">
        <v>2.0327</v>
      </c>
      <c r="BO1027" t="n">
        <v>2.0371</v>
      </c>
      <c r="BP1027" t="n">
        <v>2.0324</v>
      </c>
      <c r="BQ1027" t="n">
        <v>2.0182</v>
      </c>
      <c r="BR1027" t="n">
        <v>1.997</v>
      </c>
      <c r="BS1027" t="n">
        <v>1.9656</v>
      </c>
      <c r="BT1027" t="n">
        <v>1.8271</v>
      </c>
      <c r="BU1027" t="n">
        <v>1.7993</v>
      </c>
      <c r="BV1027" t="n">
        <v>1.7765</v>
      </c>
      <c r="BW1027" t="n">
        <v>1.7738</v>
      </c>
      <c r="BX1027" t="n">
        <v>1.785</v>
      </c>
      <c r="BY1027" t="n">
        <v>1.8025</v>
      </c>
      <c r="BZ1027" t="n">
        <v>1.9907</v>
      </c>
      <c r="CA1027" t="n">
        <v>2.004</v>
      </c>
      <c r="CB1027" t="n">
        <v>1.9967</v>
      </c>
      <c r="CC1027" t="n">
        <v>1.9857</v>
      </c>
      <c r="CD1027" t="n">
        <v>1.9693</v>
      </c>
      <c r="CE1027" t="n">
        <v>1.9394</v>
      </c>
      <c r="CF1027" t="n">
        <v>1.8104</v>
      </c>
      <c r="CG1027" t="n">
        <v>1.7822</v>
      </c>
      <c r="CH1027" t="n">
        <v>1.7637</v>
      </c>
      <c r="CI1027" t="n">
        <v>1.7621</v>
      </c>
      <c r="CJ1027" t="n">
        <v>1.7752</v>
      </c>
      <c r="CK1027" t="n">
        <v>1.7946</v>
      </c>
      <c r="CL1027" t="n">
        <v>1.9836</v>
      </c>
      <c r="CM1027" t="n">
        <v>2.0001</v>
      </c>
      <c r="CN1027" t="n">
        <v>1.9958</v>
      </c>
      <c r="CO1027" t="n">
        <v>1.9855</v>
      </c>
      <c r="CP1027" t="n">
        <v>1.9696</v>
      </c>
      <c r="CQ1027" t="n">
        <v>1.9384</v>
      </c>
      <c r="CR1027" t="n">
        <v>1.811</v>
      </c>
      <c r="CS1027" t="n">
        <v>1.7813</v>
      </c>
      <c r="CT1027" t="n">
        <v>1.7637</v>
      </c>
      <c r="CU1027" t="n">
        <v>1.7601</v>
      </c>
    </row>
    <row r="1028">
      <c r="A1028" s="1112" t="n">
        <v>45729</v>
      </c>
      <c r="B1028" s="63" t="n">
        <v>196221</v>
      </c>
      <c r="BB1028" t="n">
        <v>2.1331</v>
      </c>
      <c r="BC1028" t="n">
        <v>2.1357</v>
      </c>
      <c r="BD1028" t="n">
        <v>2.1268</v>
      </c>
      <c r="BE1028" t="n">
        <v>2.108</v>
      </c>
      <c r="BF1028" t="n">
        <v>2.0805</v>
      </c>
      <c r="BG1028" t="n">
        <v>2.0399</v>
      </c>
      <c r="BH1028" t="n">
        <v>1.8904</v>
      </c>
      <c r="BI1028" t="n">
        <v>1.8486</v>
      </c>
      <c r="BJ1028" t="n">
        <v>1.8177</v>
      </c>
      <c r="BK1028" t="n">
        <v>1.8048</v>
      </c>
      <c r="BL1028" t="n">
        <v>1.8076</v>
      </c>
      <c r="BM1028" t="n">
        <v>1.8217</v>
      </c>
      <c r="BN1028" t="n">
        <v>2.0119</v>
      </c>
      <c r="BO1028" t="n">
        <v>2.0163</v>
      </c>
      <c r="BP1028" t="n">
        <v>2.0111</v>
      </c>
      <c r="BQ1028" t="n">
        <v>1.9968</v>
      </c>
      <c r="BR1028" t="n">
        <v>1.9757</v>
      </c>
      <c r="BS1028" t="n">
        <v>1.9443</v>
      </c>
      <c r="BT1028" t="n">
        <v>1.8059</v>
      </c>
      <c r="BU1028" t="n">
        <v>1.7782</v>
      </c>
      <c r="BV1028" t="n">
        <v>1.7554</v>
      </c>
      <c r="BW1028" t="n">
        <v>1.7528</v>
      </c>
      <c r="BX1028" t="n">
        <v>1.764</v>
      </c>
      <c r="BY1028" t="n">
        <v>1.7815</v>
      </c>
      <c r="BZ1028" t="n">
        <v>1.9697</v>
      </c>
      <c r="CA1028" t="n">
        <v>1.983</v>
      </c>
      <c r="CB1028" t="n">
        <v>1.9757</v>
      </c>
      <c r="CC1028" t="n">
        <v>1.9647</v>
      </c>
      <c r="CD1028" t="n">
        <v>1.9483</v>
      </c>
      <c r="CE1028" t="n">
        <v>1.9184</v>
      </c>
      <c r="CF1028" t="n">
        <v>1.7894</v>
      </c>
      <c r="CG1028" t="n">
        <v>1.7612</v>
      </c>
      <c r="CH1028" t="n">
        <v>1.7427</v>
      </c>
      <c r="CI1028" t="n">
        <v>1.7411</v>
      </c>
      <c r="CJ1028" t="n">
        <v>1.7542</v>
      </c>
      <c r="CK1028" t="n">
        <v>1.7736</v>
      </c>
      <c r="CL1028" t="n">
        <v>1.9626</v>
      </c>
      <c r="CM1028" t="n">
        <v>1.9791</v>
      </c>
      <c r="CN1028" t="n">
        <v>1.9748</v>
      </c>
      <c r="CO1028" t="n">
        <v>1.9645</v>
      </c>
      <c r="CP1028" t="n">
        <v>1.9486</v>
      </c>
      <c r="CQ1028" t="n">
        <v>1.9174</v>
      </c>
      <c r="CR1028" t="n">
        <v>1.79</v>
      </c>
      <c r="CS1028" t="n">
        <v>1.7603</v>
      </c>
      <c r="CT1028" t="n">
        <v>1.7427</v>
      </c>
      <c r="CU1028" t="n">
        <v>1.7391</v>
      </c>
    </row>
    <row r="1029">
      <c r="A1029" s="1112" t="n">
        <v>45730</v>
      </c>
      <c r="B1029" s="63" t="n">
        <v>143308</v>
      </c>
      <c r="BB1029" t="n">
        <v>2.1487</v>
      </c>
      <c r="BC1029" t="n">
        <v>2.1507</v>
      </c>
      <c r="BD1029" t="n">
        <v>2.1418</v>
      </c>
      <c r="BE1029" t="n">
        <v>2.1222</v>
      </c>
      <c r="BF1029" t="n">
        <v>2.0938</v>
      </c>
      <c r="BG1029" t="n">
        <v>2.0533</v>
      </c>
      <c r="BH1029" t="n">
        <v>1.9032</v>
      </c>
      <c r="BI1029" t="n">
        <v>1.8608</v>
      </c>
      <c r="BJ1029" t="n">
        <v>1.8294</v>
      </c>
      <c r="BK1029" t="n">
        <v>1.8165</v>
      </c>
      <c r="BL1029" t="n">
        <v>1.8192</v>
      </c>
      <c r="BM1029" t="n">
        <v>1.8335</v>
      </c>
      <c r="BN1029" t="n">
        <v>2.0233</v>
      </c>
      <c r="BO1029" t="n">
        <v>2.027</v>
      </c>
      <c r="BP1029" t="n">
        <v>2.0214</v>
      </c>
      <c r="BQ1029" t="n">
        <v>2.0068</v>
      </c>
      <c r="BR1029" t="n">
        <v>1.986</v>
      </c>
      <c r="BS1029" t="n">
        <v>1.9551</v>
      </c>
      <c r="BT1029" t="n">
        <v>1.8165</v>
      </c>
      <c r="BU1029" t="n">
        <v>1.7888</v>
      </c>
      <c r="BV1029" t="n">
        <v>1.7669</v>
      </c>
      <c r="BW1029" t="n">
        <v>1.7644</v>
      </c>
      <c r="BX1029" t="n">
        <v>1.7756</v>
      </c>
      <c r="BY1029" t="n">
        <v>1.7931</v>
      </c>
      <c r="BZ1029" t="n">
        <v>1.9813</v>
      </c>
      <c r="CA1029" t="n">
        <v>1.9946</v>
      </c>
      <c r="CB1029" t="n">
        <v>1.9873</v>
      </c>
      <c r="CC1029" t="n">
        <v>1.9763</v>
      </c>
      <c r="CD1029" t="n">
        <v>1.9599</v>
      </c>
      <c r="CE1029" t="n">
        <v>1.93</v>
      </c>
      <c r="CF1029" t="n">
        <v>1.801</v>
      </c>
      <c r="CG1029" t="n">
        <v>1.7728</v>
      </c>
      <c r="CH1029" t="n">
        <v>1.7543</v>
      </c>
      <c r="CI1029" t="n">
        <v>1.7527</v>
      </c>
      <c r="CJ1029" t="n">
        <v>1.7658</v>
      </c>
      <c r="CK1029" t="n">
        <v>1.7852</v>
      </c>
      <c r="CL1029" t="n">
        <v>1.9742</v>
      </c>
      <c r="CM1029" t="n">
        <v>1.9907</v>
      </c>
      <c r="CN1029" t="n">
        <v>1.9864</v>
      </c>
      <c r="CO1029" t="n">
        <v>1.9761</v>
      </c>
      <c r="CP1029" t="n">
        <v>1.9602</v>
      </c>
      <c r="CQ1029" t="n">
        <v>1.929</v>
      </c>
      <c r="CR1029" t="n">
        <v>1.8016</v>
      </c>
      <c r="CS1029" t="n">
        <v>1.7719</v>
      </c>
      <c r="CT1029" t="n">
        <v>1.7543</v>
      </c>
      <c r="CU1029" t="n">
        <v>1.7507</v>
      </c>
    </row>
    <row r="1030">
      <c r="A1030" s="1112" t="n">
        <v>45733</v>
      </c>
      <c r="B1030" s="63" t="n">
        <v>174522</v>
      </c>
      <c r="BB1030" t="n">
        <v>2.1812</v>
      </c>
      <c r="BC1030" t="n">
        <v>2.182</v>
      </c>
      <c r="BD1030" t="n">
        <v>2.171</v>
      </c>
      <c r="BE1030" t="n">
        <v>2.1503</v>
      </c>
      <c r="BF1030" t="n">
        <v>2.1208</v>
      </c>
      <c r="BG1030" t="n">
        <v>2.0797</v>
      </c>
      <c r="BH1030" t="n">
        <v>1.9278</v>
      </c>
      <c r="BI1030" t="n">
        <v>1.8842</v>
      </c>
      <c r="BJ1030" t="n">
        <v>1.8518</v>
      </c>
      <c r="BK1030" t="n">
        <v>1.8382</v>
      </c>
      <c r="BL1030" t="n">
        <v>1.8407</v>
      </c>
      <c r="BM1030" t="n">
        <v>1.8549</v>
      </c>
      <c r="BN1030" t="n">
        <v>2.0453</v>
      </c>
      <c r="BO1030" t="n">
        <v>2.0494</v>
      </c>
      <c r="BP1030" t="n">
        <v>2.0444</v>
      </c>
      <c r="BQ1030" t="n">
        <v>2.0301</v>
      </c>
      <c r="BR1030" t="n">
        <v>2.0095</v>
      </c>
      <c r="BS1030" t="n">
        <v>1.9789</v>
      </c>
      <c r="BT1030" t="n">
        <v>1.8405</v>
      </c>
      <c r="BU1030" t="n">
        <v>1.8126</v>
      </c>
      <c r="BV1030" t="n">
        <v>1.7918</v>
      </c>
      <c r="BW1030" t="n">
        <v>1.789</v>
      </c>
      <c r="BX1030" t="n">
        <v>1.8003</v>
      </c>
      <c r="BY1030" t="n">
        <v>1.8178</v>
      </c>
      <c r="BZ1030" t="n">
        <v>2.006</v>
      </c>
      <c r="CA1030" t="n">
        <v>2.0193</v>
      </c>
      <c r="CB1030" t="n">
        <v>2.012</v>
      </c>
      <c r="CC1030" t="n">
        <v>2.001</v>
      </c>
      <c r="CD1030" t="n">
        <v>1.9846</v>
      </c>
      <c r="CE1030" t="n">
        <v>1.9547</v>
      </c>
      <c r="CF1030" t="n">
        <v>1.8257</v>
      </c>
      <c r="CG1030" t="n">
        <v>1.7975</v>
      </c>
      <c r="CH1030" t="n">
        <v>1.779</v>
      </c>
      <c r="CI1030" t="n">
        <v>1.7774</v>
      </c>
      <c r="CJ1030" t="n">
        <v>1.7905</v>
      </c>
      <c r="CK1030" t="n">
        <v>1.8099</v>
      </c>
      <c r="CL1030" t="n">
        <v>1.9989</v>
      </c>
      <c r="CM1030" t="n">
        <v>2.0154</v>
      </c>
      <c r="CN1030" t="n">
        <v>2.0111</v>
      </c>
      <c r="CO1030" t="n">
        <v>2.0008</v>
      </c>
      <c r="CP1030" t="n">
        <v>1.9849</v>
      </c>
      <c r="CQ1030" t="n">
        <v>1.9537</v>
      </c>
      <c r="CR1030" t="n">
        <v>1.8263</v>
      </c>
      <c r="CS1030" t="n">
        <v>1.7966</v>
      </c>
      <c r="CT1030" t="n">
        <v>1.779</v>
      </c>
      <c r="CU1030" t="n">
        <v>1.7754</v>
      </c>
    </row>
    <row r="1031">
      <c r="A1031" s="1112" t="n">
        <v>45734</v>
      </c>
      <c r="B1031" s="63" t="n">
        <v>169150</v>
      </c>
      <c r="BB1031" t="n">
        <v>2.1684</v>
      </c>
      <c r="BC1031" t="n">
        <v>2.1716</v>
      </c>
      <c r="BD1031" t="n">
        <v>2.1625</v>
      </c>
      <c r="BE1031" t="n">
        <v>2.143</v>
      </c>
      <c r="BF1031" t="n">
        <v>2.1137</v>
      </c>
      <c r="BG1031" t="n">
        <v>2.0725</v>
      </c>
      <c r="BH1031" t="n">
        <v>1.9207</v>
      </c>
      <c r="BI1031" t="n">
        <v>1.8769</v>
      </c>
      <c r="BJ1031" t="n">
        <v>1.8443</v>
      </c>
      <c r="BK1031" t="n">
        <v>1.8308</v>
      </c>
      <c r="BL1031" t="n">
        <v>1.8335</v>
      </c>
      <c r="BM1031" t="n">
        <v>1.8478</v>
      </c>
      <c r="BN1031" t="n">
        <v>2.038</v>
      </c>
      <c r="BO1031" t="n">
        <v>2.0423</v>
      </c>
      <c r="BP1031" t="n">
        <v>2.0373</v>
      </c>
      <c r="BQ1031" t="n">
        <v>2.0232</v>
      </c>
      <c r="BR1031" t="n">
        <v>2.0035</v>
      </c>
      <c r="BS1031" t="n">
        <v>1.9747</v>
      </c>
      <c r="BT1031" t="n">
        <v>1.8363</v>
      </c>
      <c r="BU1031" t="n">
        <v>1.8061</v>
      </c>
      <c r="BV1031" t="n">
        <v>1.7853</v>
      </c>
      <c r="BW1031" t="n">
        <v>1.7825</v>
      </c>
      <c r="BX1031" t="n">
        <v>1.7938</v>
      </c>
      <c r="BY1031" t="n">
        <v>1.8113</v>
      </c>
      <c r="BZ1031" t="n">
        <v>1.9995</v>
      </c>
      <c r="CA1031" t="n">
        <v>2.0128</v>
      </c>
      <c r="CB1031" t="n">
        <v>2.0055</v>
      </c>
      <c r="CC1031" t="n">
        <v>1.9945</v>
      </c>
      <c r="CD1031" t="n">
        <v>1.9781</v>
      </c>
      <c r="CE1031" t="n">
        <v>1.9482</v>
      </c>
      <c r="CF1031" t="n">
        <v>1.8192</v>
      </c>
      <c r="CG1031" t="n">
        <v>1.791</v>
      </c>
      <c r="CH1031" t="n">
        <v>1.7725</v>
      </c>
      <c r="CI1031" t="n">
        <v>1.7709</v>
      </c>
      <c r="CJ1031" t="n">
        <v>1.784</v>
      </c>
      <c r="CK1031" t="n">
        <v>1.8034</v>
      </c>
      <c r="CL1031" t="n">
        <v>1.9924</v>
      </c>
      <c r="CM1031" t="n">
        <v>2.0089</v>
      </c>
      <c r="CN1031" t="n">
        <v>2.0046</v>
      </c>
      <c r="CO1031" t="n">
        <v>1.9943</v>
      </c>
      <c r="CP1031" t="n">
        <v>1.9784</v>
      </c>
      <c r="CQ1031" t="n">
        <v>1.9472</v>
      </c>
      <c r="CR1031" t="n">
        <v>1.8198</v>
      </c>
      <c r="CS1031" t="n">
        <v>1.7901</v>
      </c>
      <c r="CT1031" t="n">
        <v>1.7725</v>
      </c>
      <c r="CU1031" t="n">
        <v>1.7689</v>
      </c>
    </row>
    <row r="1032" ht="15.75" customHeight="1" s="1129" thickBot="1">
      <c r="A1032" s="1112" t="n">
        <v>45735</v>
      </c>
      <c r="B1032" s="63" t="n">
        <v>156826</v>
      </c>
      <c r="BB1032" t="n">
        <v>2.1696</v>
      </c>
      <c r="BC1032" t="n">
        <v>2.1728</v>
      </c>
      <c r="BD1032" t="n">
        <v>2.1652</v>
      </c>
      <c r="BE1032" t="n">
        <v>2.1474</v>
      </c>
      <c r="BF1032" t="n">
        <v>2.1185</v>
      </c>
      <c r="BG1032" t="n">
        <v>2.077</v>
      </c>
      <c r="BH1032" t="n">
        <v>1.926</v>
      </c>
      <c r="BI1032" t="n">
        <v>1.8824</v>
      </c>
      <c r="BJ1032" t="n">
        <v>1.8502</v>
      </c>
      <c r="BK1032" t="n">
        <v>1.837</v>
      </c>
      <c r="BL1032" t="n">
        <v>1.8401</v>
      </c>
      <c r="BM1032" t="n">
        <v>1.8548</v>
      </c>
      <c r="BN1032" t="n">
        <v>2.045</v>
      </c>
      <c r="BO1032" t="n">
        <v>2.0488</v>
      </c>
      <c r="BP1032" t="n">
        <v>2.0436</v>
      </c>
      <c r="BQ1032" t="n">
        <v>2.029</v>
      </c>
      <c r="BR1032" t="n">
        <v>2.009</v>
      </c>
      <c r="BS1032" t="n">
        <v>1.9806</v>
      </c>
      <c r="BT1032" t="n">
        <v>1.8431</v>
      </c>
      <c r="BU1032" t="n">
        <v>1.8117</v>
      </c>
      <c r="BV1032" t="n">
        <v>1.7909</v>
      </c>
      <c r="BW1032" t="n">
        <v>1.7881</v>
      </c>
      <c r="BX1032" t="n">
        <v>1.7995</v>
      </c>
      <c r="BY1032" t="n">
        <v>1.817</v>
      </c>
      <c r="BZ1032" t="n">
        <v>2.0055</v>
      </c>
      <c r="CA1032" t="n">
        <v>2.019</v>
      </c>
      <c r="CB1032" t="n">
        <v>2.0118</v>
      </c>
      <c r="CC1032" t="n">
        <v>2.0008</v>
      </c>
      <c r="CD1032" t="n">
        <v>1.9844</v>
      </c>
      <c r="CE1032" t="n">
        <v>1.9545</v>
      </c>
      <c r="CF1032" t="n">
        <v>1.8255</v>
      </c>
      <c r="CG1032" t="n">
        <v>1.7973</v>
      </c>
      <c r="CH1032" t="n">
        <v>1.7788</v>
      </c>
      <c r="CI1032" t="n">
        <v>1.7772</v>
      </c>
      <c r="CJ1032" t="n">
        <v>1.7903</v>
      </c>
      <c r="CK1032" t="n">
        <v>1.8097</v>
      </c>
      <c r="CL1032" t="n">
        <v>1.9987</v>
      </c>
      <c r="CM1032" t="n">
        <v>2.0152</v>
      </c>
      <c r="CN1032" t="n">
        <v>2.0109</v>
      </c>
      <c r="CO1032" t="n">
        <v>2.0006</v>
      </c>
      <c r="CP1032" t="n">
        <v>1.9847</v>
      </c>
      <c r="CQ1032" t="n">
        <v>1.9535</v>
      </c>
      <c r="CR1032" t="n">
        <v>1.8261</v>
      </c>
      <c r="CS1032" t="n">
        <v>1.7964</v>
      </c>
      <c r="CT1032" t="n">
        <v>1.7788</v>
      </c>
      <c r="CU1032" t="n">
        <v>1.7752</v>
      </c>
    </row>
    <row r="1033" ht="15.75" customHeight="1" s="1129" thickBot="1">
      <c r="A1033" s="1112" t="n">
        <v>45736</v>
      </c>
      <c r="B1033" s="63" t="n">
        <v>170841</v>
      </c>
      <c r="AZ1033" s="870" t="n"/>
      <c r="BB1033" t="n">
        <v>2.1911</v>
      </c>
      <c r="BC1033" t="n">
        <v>2.195</v>
      </c>
      <c r="BD1033" t="n">
        <v>2.187</v>
      </c>
      <c r="BE1033" t="n">
        <v>2.1693</v>
      </c>
      <c r="BF1033" t="n">
        <v>2.1406</v>
      </c>
      <c r="BG1033" t="n">
        <v>2.0998</v>
      </c>
      <c r="BH1033" t="n">
        <v>1.9494</v>
      </c>
      <c r="BI1033" t="n">
        <v>1.906</v>
      </c>
      <c r="BJ1033" t="n">
        <v>1.8737</v>
      </c>
      <c r="BK1033" t="n">
        <v>1.8603</v>
      </c>
      <c r="BL1033" t="n">
        <v>1.8634</v>
      </c>
      <c r="BM1033" t="n">
        <v>1.8781</v>
      </c>
      <c r="BN1033" t="n">
        <v>2.0683</v>
      </c>
      <c r="BO1033" t="n">
        <v>2.0722</v>
      </c>
      <c r="BP1033" t="n">
        <v>2.0666</v>
      </c>
      <c r="BQ1033" t="n">
        <v>2.0523</v>
      </c>
      <c r="BR1033" t="n">
        <v>2.0327</v>
      </c>
      <c r="BS1033" t="n">
        <v>2.0042</v>
      </c>
      <c r="BT1033" t="n">
        <v>1.8667</v>
      </c>
      <c r="BU1033" t="n">
        <v>1.8352</v>
      </c>
      <c r="BV1033" t="n">
        <v>1.8137</v>
      </c>
      <c r="BW1033" t="n">
        <v>1.8111</v>
      </c>
      <c r="BX1033" t="n">
        <v>1.8226</v>
      </c>
      <c r="BY1033" t="n">
        <v>1.8401</v>
      </c>
      <c r="BZ1033" t="n">
        <v>2.029</v>
      </c>
      <c r="CA1033" t="n">
        <v>2.0425</v>
      </c>
      <c r="CB1033" t="n">
        <v>2.0355</v>
      </c>
      <c r="CC1033" t="n">
        <v>2.0245</v>
      </c>
      <c r="CD1033" t="n">
        <v>2.0081</v>
      </c>
      <c r="CE1033" t="n">
        <v>1.9782</v>
      </c>
      <c r="CF1033" t="n">
        <v>1.8492</v>
      </c>
      <c r="CG1033" t="n">
        <v>1.821</v>
      </c>
      <c r="CH1033" t="n">
        <v>1.8025</v>
      </c>
      <c r="CI1033" t="n">
        <v>1.8009</v>
      </c>
      <c r="CJ1033" t="n">
        <v>1.814</v>
      </c>
      <c r="CK1033" t="n">
        <v>1.8334</v>
      </c>
      <c r="CL1033" t="n">
        <v>2.0224</v>
      </c>
      <c r="CM1033" t="n">
        <v>2.0389</v>
      </c>
      <c r="CN1033" t="n">
        <v>2.0346</v>
      </c>
      <c r="CO1033" t="n">
        <v>2.0243</v>
      </c>
      <c r="CP1033" t="n">
        <v>2.0084</v>
      </c>
      <c r="CQ1033" t="n">
        <v>1.9772</v>
      </c>
      <c r="CR1033" t="n">
        <v>1.8498</v>
      </c>
      <c r="CS1033" t="n">
        <v>1.8201</v>
      </c>
      <c r="CT1033" t="n">
        <v>1.8025</v>
      </c>
      <c r="CU1033" t="n">
        <v>1.7989</v>
      </c>
    </row>
    <row r="1034">
      <c r="A1034" s="1112" t="n">
        <v>45737</v>
      </c>
      <c r="B1034" s="63" t="n">
        <v>140228</v>
      </c>
      <c r="BB1034" t="n">
        <v>2.1954</v>
      </c>
      <c r="BC1034" t="n">
        <v>2.1976</v>
      </c>
      <c r="BD1034" t="n">
        <v>2.1886</v>
      </c>
      <c r="BE1034" t="n">
        <v>2.1705</v>
      </c>
      <c r="BF1034" t="n">
        <v>2.1416</v>
      </c>
      <c r="BG1034" t="n">
        <v>2.1011</v>
      </c>
      <c r="BH1034" t="n">
        <v>1.9519</v>
      </c>
      <c r="BI1034" t="n">
        <v>1.9086</v>
      </c>
      <c r="BJ1034" t="n">
        <v>1.8763</v>
      </c>
      <c r="BK1034" t="n">
        <v>1.8623</v>
      </c>
      <c r="BL1034" t="n">
        <v>1.8647</v>
      </c>
      <c r="BM1034" t="n">
        <v>1.8788</v>
      </c>
      <c r="BN1034" t="n">
        <v>2.0692</v>
      </c>
      <c r="BO1034" t="n">
        <v>2.0734</v>
      </c>
      <c r="BP1034" t="n">
        <v>2.0677</v>
      </c>
      <c r="BQ1034" t="n">
        <v>2.053</v>
      </c>
      <c r="BR1034" t="n">
        <v>2.0335</v>
      </c>
      <c r="BS1034" t="n">
        <v>2.005</v>
      </c>
      <c r="BT1034" t="n">
        <v>1.8669</v>
      </c>
      <c r="BU1034" t="n">
        <v>1.8348</v>
      </c>
      <c r="BV1034" t="n">
        <v>1.8133</v>
      </c>
      <c r="BW1034" t="n">
        <v>1.8107</v>
      </c>
      <c r="BX1034" t="n">
        <v>1.8222</v>
      </c>
      <c r="BY1034" t="n">
        <v>1.8397</v>
      </c>
      <c r="BZ1034" t="n">
        <v>2.0286</v>
      </c>
      <c r="CA1034" t="n">
        <v>2.0421</v>
      </c>
      <c r="CB1034" t="n">
        <v>2.0359</v>
      </c>
      <c r="CC1034" t="n">
        <v>2.0249</v>
      </c>
      <c r="CD1034" t="n">
        <v>2.0085</v>
      </c>
      <c r="CE1034" t="n">
        <v>1.9786</v>
      </c>
      <c r="CF1034" t="n">
        <v>1.8496</v>
      </c>
      <c r="CG1034" t="n">
        <v>1.8214</v>
      </c>
      <c r="CH1034" t="n">
        <v>1.8029</v>
      </c>
      <c r="CI1034" t="n">
        <v>1.8013</v>
      </c>
      <c r="CJ1034" t="n">
        <v>1.8144</v>
      </c>
      <c r="CK1034" t="n">
        <v>1.8338</v>
      </c>
      <c r="CL1034" t="n">
        <v>2.0228</v>
      </c>
      <c r="CM1034" t="n">
        <v>2.0393</v>
      </c>
      <c r="CN1034" t="n">
        <v>2.035</v>
      </c>
      <c r="CO1034" t="n">
        <v>2.0247</v>
      </c>
      <c r="CP1034" t="n">
        <v>2.0088</v>
      </c>
      <c r="CQ1034" t="n">
        <v>1.9776</v>
      </c>
      <c r="CR1034" t="n">
        <v>1.8502</v>
      </c>
      <c r="CS1034" t="n">
        <v>1.8205</v>
      </c>
      <c r="CT1034" t="n">
        <v>1.8029</v>
      </c>
      <c r="CU1034" t="n">
        <v>1.7993</v>
      </c>
    </row>
    <row r="1035">
      <c r="A1035" s="1112" t="n">
        <v>45740</v>
      </c>
      <c r="B1035" s="63" t="n">
        <v>156589</v>
      </c>
      <c r="BB1035" t="n">
        <v>2.2066</v>
      </c>
      <c r="BC1035" t="n">
        <v>2.2093</v>
      </c>
      <c r="BD1035" t="n">
        <v>2.2008</v>
      </c>
      <c r="BE1035" t="n">
        <v>2.1833</v>
      </c>
      <c r="BF1035" t="n">
        <v>2.1548</v>
      </c>
      <c r="BG1035" t="n">
        <v>2.1139</v>
      </c>
      <c r="BH1035" t="n">
        <v>1.9638</v>
      </c>
      <c r="BI1035" t="n">
        <v>1.9206</v>
      </c>
      <c r="BJ1035" t="n">
        <v>1.8885</v>
      </c>
      <c r="BK1035" t="n">
        <v>1.8747</v>
      </c>
      <c r="BL1035" t="n">
        <v>1.8766</v>
      </c>
      <c r="BM1035" t="n">
        <v>1.8901</v>
      </c>
      <c r="BN1035" t="n">
        <v>2.081</v>
      </c>
      <c r="BO1035" t="n">
        <v>2.0848</v>
      </c>
      <c r="BP1035" t="n">
        <v>2.0791</v>
      </c>
      <c r="BQ1035" t="n">
        <v>2.064</v>
      </c>
      <c r="BR1035" t="n">
        <v>2.0445</v>
      </c>
      <c r="BS1035" t="n">
        <v>2.0161</v>
      </c>
      <c r="BT1035" t="n">
        <v>1.8804</v>
      </c>
      <c r="BU1035" t="n">
        <v>1.8464</v>
      </c>
      <c r="BV1035" t="n">
        <v>1.8239</v>
      </c>
      <c r="BW1035" t="n">
        <v>1.8216</v>
      </c>
      <c r="BX1035" t="n">
        <v>1.8331</v>
      </c>
      <c r="BY1035" t="n">
        <v>1.8506</v>
      </c>
      <c r="BZ1035" t="n">
        <v>2.0395</v>
      </c>
      <c r="CA1035" t="n">
        <v>2.053</v>
      </c>
      <c r="CB1035" t="n">
        <v>2.0473</v>
      </c>
      <c r="CC1035" t="n">
        <v>2.0363</v>
      </c>
      <c r="CD1035" t="n">
        <v>2.0199</v>
      </c>
      <c r="CE1035" t="n">
        <v>1.99</v>
      </c>
      <c r="CF1035" t="n">
        <v>1.861</v>
      </c>
      <c r="CG1035" t="n">
        <v>1.8328</v>
      </c>
      <c r="CH1035" t="n">
        <v>1.8143</v>
      </c>
      <c r="CI1035" t="n">
        <v>1.8127</v>
      </c>
      <c r="CJ1035" t="n">
        <v>1.8258</v>
      </c>
      <c r="CK1035" t="n">
        <v>1.8452</v>
      </c>
      <c r="CL1035" t="n">
        <v>2.0342</v>
      </c>
      <c r="CM1035" t="n">
        <v>2.0507</v>
      </c>
      <c r="CN1035" t="n">
        <v>2.0464</v>
      </c>
      <c r="CO1035" t="n">
        <v>2.0361</v>
      </c>
      <c r="CP1035" t="n">
        <v>2.0202</v>
      </c>
      <c r="CQ1035" t="n">
        <v>1.989</v>
      </c>
      <c r="CR1035" t="n">
        <v>1.8616</v>
      </c>
      <c r="CS1035" t="n">
        <v>1.8319</v>
      </c>
      <c r="CT1035" t="n">
        <v>1.8143</v>
      </c>
      <c r="CU1035" t="n">
        <v>1.8107</v>
      </c>
    </row>
    <row r="1036">
      <c r="A1036" s="1112" t="n">
        <v>45741</v>
      </c>
      <c r="B1036" s="63" t="n">
        <v>157937</v>
      </c>
      <c r="BB1036" t="n">
        <v>2.2087</v>
      </c>
      <c r="BC1036" t="n">
        <v>2.2141</v>
      </c>
      <c r="BD1036" t="n">
        <v>2.2067</v>
      </c>
      <c r="BE1036" t="n">
        <v>2.1889</v>
      </c>
      <c r="BF1036" t="n">
        <v>2.1606</v>
      </c>
      <c r="BG1036" t="n">
        <v>2.1194</v>
      </c>
      <c r="BH1036" t="n">
        <v>1.9674</v>
      </c>
      <c r="BI1036" t="n">
        <v>1.9233</v>
      </c>
      <c r="BJ1036" t="n">
        <v>1.8908</v>
      </c>
      <c r="BK1036" t="n">
        <v>1.8774</v>
      </c>
      <c r="BL1036" t="n">
        <v>1.8799</v>
      </c>
      <c r="BM1036" t="n">
        <v>1.8939</v>
      </c>
      <c r="BN1036" t="n">
        <v>2.0849</v>
      </c>
      <c r="BO1036" t="n">
        <v>2.0891</v>
      </c>
      <c r="BP1036" t="n">
        <v>2.0841</v>
      </c>
      <c r="BQ1036" t="n">
        <v>2.0696</v>
      </c>
      <c r="BR1036" t="n">
        <v>2.0497</v>
      </c>
      <c r="BS1036" t="n">
        <v>2.0213</v>
      </c>
      <c r="BT1036" t="n">
        <v>1.8856</v>
      </c>
      <c r="BU1036" t="n">
        <v>1.8516</v>
      </c>
      <c r="BV1036" t="n">
        <v>1.8291</v>
      </c>
      <c r="BW1036" t="n">
        <v>1.8268</v>
      </c>
      <c r="BX1036" t="n">
        <v>1.8383</v>
      </c>
      <c r="BY1036" t="n">
        <v>1.8558</v>
      </c>
      <c r="BZ1036" t="n">
        <v>2.0447</v>
      </c>
      <c r="CA1036" t="n">
        <v>2.0582</v>
      </c>
      <c r="CB1036" t="n">
        <v>2.0525</v>
      </c>
      <c r="CC1036" t="n">
        <v>2.0415</v>
      </c>
      <c r="CD1036" t="n">
        <v>2.0251</v>
      </c>
      <c r="CE1036" t="n">
        <v>1.9952</v>
      </c>
      <c r="CF1036" t="n">
        <v>1.8662</v>
      </c>
      <c r="CG1036" t="n">
        <v>1.838</v>
      </c>
      <c r="CH1036" t="n">
        <v>1.8195</v>
      </c>
      <c r="CI1036" t="n">
        <v>1.8179</v>
      </c>
      <c r="CJ1036" t="n">
        <v>1.831</v>
      </c>
      <c r="CK1036" t="n">
        <v>1.8504</v>
      </c>
      <c r="CL1036" t="n">
        <v>2.0394</v>
      </c>
      <c r="CM1036" t="n">
        <v>2.0559</v>
      </c>
      <c r="CN1036" t="n">
        <v>2.0516</v>
      </c>
      <c r="CO1036" t="n">
        <v>2.0413</v>
      </c>
      <c r="CP1036" t="n">
        <v>2.0254</v>
      </c>
      <c r="CQ1036" t="n">
        <v>1.9942</v>
      </c>
      <c r="CR1036" t="n">
        <v>1.8668</v>
      </c>
      <c r="CS1036" t="n">
        <v>1.8371</v>
      </c>
      <c r="CT1036" t="n">
        <v>1.8195</v>
      </c>
      <c r="CU1036" t="n">
        <v>1.8159</v>
      </c>
    </row>
    <row r="1037">
      <c r="A1037" s="1112" t="n">
        <v>45742</v>
      </c>
      <c r="B1037" s="63" t="n">
        <v>186858</v>
      </c>
      <c r="BB1037" t="n">
        <v>2.2328</v>
      </c>
      <c r="BC1037" t="n">
        <v>2.2394</v>
      </c>
      <c r="BD1037" t="n">
        <v>2.2309</v>
      </c>
      <c r="BE1037" t="n">
        <v>2.2125</v>
      </c>
      <c r="BF1037" t="n">
        <v>2.1833</v>
      </c>
      <c r="BG1037" t="n">
        <v>2.1418</v>
      </c>
      <c r="BH1037" t="n">
        <v>1.9847</v>
      </c>
      <c r="BI1037" t="n">
        <v>1.9394</v>
      </c>
      <c r="BJ1037" t="n">
        <v>1.9062</v>
      </c>
      <c r="BK1037" t="n">
        <v>1.8926</v>
      </c>
      <c r="BL1037" t="n">
        <v>1.8952</v>
      </c>
      <c r="BM1037" t="n">
        <v>1.9094</v>
      </c>
      <c r="BN1037" t="n">
        <v>2.1011</v>
      </c>
      <c r="BO1037" t="n">
        <v>2.1057</v>
      </c>
      <c r="BP1037" t="n">
        <v>2.1006</v>
      </c>
      <c r="BQ1037" t="n">
        <v>2.0861</v>
      </c>
      <c r="BR1037" t="n">
        <v>2.0661</v>
      </c>
      <c r="BS1037" t="n">
        <v>2.0377</v>
      </c>
      <c r="BT1037" t="n">
        <v>1.902</v>
      </c>
      <c r="BU1037" t="n">
        <v>1.868</v>
      </c>
      <c r="BV1037" t="n">
        <v>1.8455</v>
      </c>
      <c r="BW1037" t="n">
        <v>1.8432</v>
      </c>
      <c r="BX1037" t="n">
        <v>1.8547</v>
      </c>
      <c r="BY1037" t="n">
        <v>1.8722</v>
      </c>
      <c r="BZ1037" t="n">
        <v>2.0611</v>
      </c>
      <c r="CA1037" t="n">
        <v>2.0746</v>
      </c>
      <c r="CB1037" t="n">
        <v>2.0689</v>
      </c>
      <c r="CC1037" t="n">
        <v>2.0579</v>
      </c>
      <c r="CD1037" t="n">
        <v>2.0415</v>
      </c>
      <c r="CE1037" t="n">
        <v>2.0116</v>
      </c>
      <c r="CF1037" t="n">
        <v>1.8826</v>
      </c>
      <c r="CG1037" t="n">
        <v>1.8544</v>
      </c>
      <c r="CH1037" t="n">
        <v>1.8359</v>
      </c>
      <c r="CI1037" t="n">
        <v>1.8343</v>
      </c>
      <c r="CJ1037" t="n">
        <v>1.8474</v>
      </c>
      <c r="CK1037" t="n">
        <v>1.8668</v>
      </c>
      <c r="CL1037" t="n">
        <v>2.0558</v>
      </c>
      <c r="CM1037" t="n">
        <v>2.0723</v>
      </c>
      <c r="CN1037" t="n">
        <v>2.068</v>
      </c>
      <c r="CO1037" t="n">
        <v>2.0577</v>
      </c>
      <c r="CP1037" t="n">
        <v>2.0418</v>
      </c>
      <c r="CQ1037" t="n">
        <v>2.0106</v>
      </c>
      <c r="CR1037" t="n">
        <v>1.8832</v>
      </c>
      <c r="CS1037" t="n">
        <v>1.8535</v>
      </c>
      <c r="CT1037" t="n">
        <v>1.8359</v>
      </c>
      <c r="CU1037" t="n">
        <v>1.8323</v>
      </c>
    </row>
    <row r="1038">
      <c r="A1038" s="1112" t="n">
        <v>45743</v>
      </c>
      <c r="B1038" s="63" t="n">
        <v>155262</v>
      </c>
      <c r="BB1038" t="n">
        <v>2.2464</v>
      </c>
      <c r="BC1038" t="n">
        <v>2.2545</v>
      </c>
      <c r="BD1038" t="n">
        <v>2.2464</v>
      </c>
      <c r="BE1038" t="n">
        <v>2.2271</v>
      </c>
      <c r="BF1038" t="n">
        <v>2.1969</v>
      </c>
      <c r="BG1038" t="n">
        <v>2.1549</v>
      </c>
      <c r="BH1038" t="n">
        <v>1.9965</v>
      </c>
      <c r="BI1038" t="n">
        <v>1.9495</v>
      </c>
      <c r="BJ1038" t="n">
        <v>1.9152</v>
      </c>
      <c r="BK1038" t="n">
        <v>1.901</v>
      </c>
      <c r="BL1038" t="n">
        <v>1.9038</v>
      </c>
      <c r="BM1038" t="n">
        <v>1.9185</v>
      </c>
      <c r="BN1038" t="n">
        <v>2.1111</v>
      </c>
      <c r="BO1038" t="n">
        <v>2.1155</v>
      </c>
      <c r="BP1038" t="n">
        <v>2.1102</v>
      </c>
      <c r="BQ1038" t="n">
        <v>2.0957</v>
      </c>
      <c r="BR1038" t="n">
        <v>2.0752</v>
      </c>
      <c r="BS1038" t="n">
        <v>2.0468</v>
      </c>
      <c r="BT1038" t="n">
        <v>1.9112</v>
      </c>
      <c r="BU1038" t="n">
        <v>1.8772</v>
      </c>
      <c r="BV1038" t="n">
        <v>1.8548</v>
      </c>
      <c r="BW1038" t="n">
        <v>1.8525</v>
      </c>
      <c r="BX1038" t="n">
        <v>1.864</v>
      </c>
      <c r="BY1038" t="n">
        <v>1.8815</v>
      </c>
      <c r="BZ1038" t="n">
        <v>2.0705</v>
      </c>
      <c r="CA1038" t="n">
        <v>2.084</v>
      </c>
      <c r="CB1038" t="n">
        <v>2.0784</v>
      </c>
      <c r="CC1038" t="n">
        <v>2.0674</v>
      </c>
      <c r="CD1038" t="n">
        <v>2.051</v>
      </c>
      <c r="CE1038" t="n">
        <v>2.0211</v>
      </c>
      <c r="CF1038" t="n">
        <v>1.8921</v>
      </c>
      <c r="CG1038" t="n">
        <v>1.8639</v>
      </c>
      <c r="CH1038" t="n">
        <v>1.8454</v>
      </c>
      <c r="CI1038" t="n">
        <v>1.8438</v>
      </c>
      <c r="CJ1038" t="n">
        <v>1.8569</v>
      </c>
      <c r="CK1038" t="n">
        <v>1.8763</v>
      </c>
      <c r="CL1038" t="n">
        <v>2.0653</v>
      </c>
      <c r="CM1038" t="n">
        <v>2.0818</v>
      </c>
      <c r="CN1038" t="n">
        <v>2.0775</v>
      </c>
      <c r="CO1038" t="n">
        <v>2.0672</v>
      </c>
      <c r="CP1038" t="n">
        <v>2.0513</v>
      </c>
      <c r="CQ1038" t="n">
        <v>2.0201</v>
      </c>
      <c r="CR1038" t="n">
        <v>1.8927</v>
      </c>
      <c r="CS1038" t="n">
        <v>1.863</v>
      </c>
      <c r="CT1038" t="n">
        <v>1.8454</v>
      </c>
      <c r="CU1038" t="n">
        <v>1.8418</v>
      </c>
    </row>
    <row r="1039">
      <c r="A1039" s="1112" t="n">
        <v>45744</v>
      </c>
      <c r="B1039" s="63" t="n">
        <v>174621</v>
      </c>
      <c r="BB1039" t="n">
        <v>2.2347</v>
      </c>
      <c r="BC1039" t="n">
        <v>2.2435</v>
      </c>
      <c r="BD1039" t="n">
        <v>2.234</v>
      </c>
      <c r="BE1039" t="n">
        <v>2.2139</v>
      </c>
      <c r="BF1039" t="n">
        <v>2.1831</v>
      </c>
      <c r="BG1039" t="n">
        <v>2.1408</v>
      </c>
      <c r="BH1039" t="n">
        <v>1.9812</v>
      </c>
      <c r="BI1039" t="n">
        <v>1.9342</v>
      </c>
      <c r="BJ1039" t="n">
        <v>1.9003</v>
      </c>
      <c r="BK1039" t="n">
        <v>1.8865</v>
      </c>
      <c r="BL1039" t="n">
        <v>1.8895</v>
      </c>
      <c r="BM1039" t="n">
        <v>1.9044</v>
      </c>
      <c r="BN1039" t="n">
        <v>2.0971</v>
      </c>
      <c r="BO1039" t="n">
        <v>2.1015</v>
      </c>
      <c r="BP1039" t="n">
        <v>2.0963</v>
      </c>
      <c r="BQ1039" t="n">
        <v>2.0819</v>
      </c>
      <c r="BR1039" t="n">
        <v>2.0614</v>
      </c>
      <c r="BS1039" t="n">
        <v>2.0313</v>
      </c>
      <c r="BT1039" t="n">
        <v>1.8953</v>
      </c>
      <c r="BU1039" t="n">
        <v>1.8598</v>
      </c>
      <c r="BV1039" t="n">
        <v>1.8368</v>
      </c>
      <c r="BW1039" t="n">
        <v>1.8345</v>
      </c>
      <c r="BX1039" t="n">
        <v>1.846</v>
      </c>
      <c r="BY1039" t="n">
        <v>1.8635</v>
      </c>
      <c r="BZ1039" t="n">
        <v>2.0535</v>
      </c>
      <c r="CA1039" t="n">
        <v>2.067</v>
      </c>
      <c r="CB1039" t="n">
        <v>2.0645</v>
      </c>
      <c r="CC1039" t="n">
        <v>2.0535</v>
      </c>
      <c r="CD1039" t="n">
        <v>2.0371</v>
      </c>
      <c r="CE1039" t="n">
        <v>2.0072</v>
      </c>
      <c r="CF1039" t="n">
        <v>1.8782</v>
      </c>
      <c r="CG1039" t="n">
        <v>1.85</v>
      </c>
      <c r="CH1039" t="n">
        <v>1.8315</v>
      </c>
      <c r="CI1039" t="n">
        <v>1.8299</v>
      </c>
      <c r="CJ1039" t="n">
        <v>1.843</v>
      </c>
      <c r="CK1039" t="n">
        <v>1.8624</v>
      </c>
      <c r="CL1039" t="n">
        <v>2.0514</v>
      </c>
      <c r="CM1039" t="n">
        <v>2.0679</v>
      </c>
      <c r="CN1039" t="n">
        <v>2.0636</v>
      </c>
      <c r="CO1039" t="n">
        <v>2.0533</v>
      </c>
      <c r="CP1039" t="n">
        <v>2.0374</v>
      </c>
      <c r="CQ1039" t="n">
        <v>2.0062</v>
      </c>
      <c r="CR1039" t="n">
        <v>1.8788</v>
      </c>
      <c r="CS1039" t="n">
        <v>1.8491</v>
      </c>
      <c r="CT1039" t="n">
        <v>1.8315</v>
      </c>
      <c r="CU1039" t="n">
        <v>1.8279</v>
      </c>
    </row>
    <row r="1040">
      <c r="A1040" s="1112" t="n">
        <v>45747</v>
      </c>
      <c r="B1040" s="63" t="n">
        <v>171771</v>
      </c>
      <c r="BB1040" s="28" t="n">
        <v>2.2831</v>
      </c>
      <c r="BC1040" t="n">
        <v>2.2907</v>
      </c>
      <c r="BD1040" t="n">
        <v>2.2805</v>
      </c>
      <c r="BE1040" t="n">
        <v>2.2594</v>
      </c>
      <c r="BF1040" t="n">
        <v>2.2284</v>
      </c>
      <c r="BG1040" t="n">
        <v>2.1857</v>
      </c>
      <c r="BH1040" t="n">
        <v>2.0241</v>
      </c>
      <c r="BI1040" t="n">
        <v>1.9755</v>
      </c>
      <c r="BJ1040" t="n">
        <v>1.9404</v>
      </c>
      <c r="BK1040" t="n">
        <v>1.9255</v>
      </c>
      <c r="BL1040" t="n">
        <v>1.9277</v>
      </c>
      <c r="BM1040" t="n">
        <v>1.9419</v>
      </c>
      <c r="BN1040" t="n">
        <v>2.1337</v>
      </c>
      <c r="BO1040" t="n">
        <v>2.1368</v>
      </c>
      <c r="BP1040" t="n">
        <v>2.1304</v>
      </c>
      <c r="BQ1040" t="n">
        <v>2.1151</v>
      </c>
      <c r="BR1040" t="n">
        <v>2.0944</v>
      </c>
      <c r="BS1040" t="n">
        <v>2.0644</v>
      </c>
      <c r="BT1040" t="n">
        <v>1.9285</v>
      </c>
      <c r="BU1040" t="n">
        <v>1.8931</v>
      </c>
      <c r="BV1040" t="n">
        <v>1.8702</v>
      </c>
      <c r="BW1040" t="n">
        <v>1.8681</v>
      </c>
      <c r="BX1040" t="n">
        <v>1.8796</v>
      </c>
      <c r="BY1040" t="n">
        <v>1.8971</v>
      </c>
      <c r="BZ1040" t="n">
        <v>2.0874</v>
      </c>
      <c r="CA1040" t="n">
        <v>2.1006</v>
      </c>
      <c r="CB1040" t="n">
        <v>2.0986</v>
      </c>
      <c r="CC1040" t="n">
        <v>2.0876</v>
      </c>
      <c r="CD1040" t="n">
        <v>2.0712</v>
      </c>
      <c r="CE1040" t="n">
        <v>2.0413</v>
      </c>
      <c r="CF1040" t="n">
        <v>1.9123</v>
      </c>
      <c r="CG1040" t="n">
        <v>1.8841</v>
      </c>
      <c r="CH1040" t="n">
        <v>1.8656</v>
      </c>
      <c r="CI1040" t="n">
        <v>1.864</v>
      </c>
      <c r="CJ1040" t="n">
        <v>1.8771</v>
      </c>
      <c r="CK1040" t="n">
        <v>1.8965</v>
      </c>
      <c r="CL1040" t="n">
        <v>2.0855</v>
      </c>
      <c r="CM1040" t="n">
        <v>2.102</v>
      </c>
      <c r="CN1040" t="n">
        <v>2.0977</v>
      </c>
      <c r="CO1040" t="n">
        <v>2.0874</v>
      </c>
      <c r="CP1040" t="n">
        <v>2.0715</v>
      </c>
      <c r="CQ1040" t="n">
        <v>2.0403</v>
      </c>
      <c r="CR1040" t="n">
        <v>1.9129</v>
      </c>
      <c r="CS1040" t="n">
        <v>1.8832</v>
      </c>
      <c r="CT1040" t="n">
        <v>1.8656</v>
      </c>
      <c r="CU1040" t="n">
        <v>1.862</v>
      </c>
    </row>
    <row r="1041">
      <c r="A1041" s="1112" t="n">
        <v>45748</v>
      </c>
      <c r="B1041" s="63" t="n">
        <v>202881</v>
      </c>
      <c r="BC1041" t="n">
        <v>2.3025</v>
      </c>
      <c r="BD1041" t="n">
        <v>2.2891</v>
      </c>
      <c r="BE1041" t="n">
        <v>2.2667</v>
      </c>
      <c r="BF1041" t="n">
        <v>2.2349</v>
      </c>
      <c r="BG1041" t="n">
        <v>2.1917</v>
      </c>
      <c r="BH1041" t="n">
        <v>2.0314</v>
      </c>
      <c r="BI1041" t="n">
        <v>1.9815</v>
      </c>
      <c r="BJ1041" t="n">
        <v>1.9461</v>
      </c>
      <c r="BK1041" t="n">
        <v>1.9312</v>
      </c>
      <c r="BL1041" t="n">
        <v>1.9337</v>
      </c>
      <c r="BM1041" t="n">
        <v>1.9482</v>
      </c>
      <c r="BN1041" t="n">
        <v>2.1404</v>
      </c>
      <c r="BO1041" t="n">
        <v>2.1436</v>
      </c>
      <c r="BP1041" t="n">
        <v>2.1373</v>
      </c>
      <c r="BQ1041" t="n">
        <v>2.1218</v>
      </c>
      <c r="BR1041" t="n">
        <v>2.0998</v>
      </c>
      <c r="BS1041" t="n">
        <v>2.0693</v>
      </c>
      <c r="BT1041" t="n">
        <v>1.9323</v>
      </c>
      <c r="BU1041" t="n">
        <v>1.8961</v>
      </c>
      <c r="BV1041" t="n">
        <v>1.873</v>
      </c>
      <c r="BW1041" t="n">
        <v>1.8709</v>
      </c>
      <c r="BX1041" t="n">
        <v>1.8824</v>
      </c>
      <c r="BY1041" t="n">
        <v>1.8999</v>
      </c>
      <c r="BZ1041" t="n">
        <v>2.0902</v>
      </c>
      <c r="CA1041" t="n">
        <v>2.1034</v>
      </c>
      <c r="CB1041" t="n">
        <v>2.1014</v>
      </c>
      <c r="CC1041" t="n">
        <v>2.0904</v>
      </c>
      <c r="CD1041" t="n">
        <v>2.074</v>
      </c>
      <c r="CE1041" t="n">
        <v>2.0441</v>
      </c>
      <c r="CF1041" t="n">
        <v>1.9151</v>
      </c>
      <c r="CG1041" t="n">
        <v>1.8869</v>
      </c>
      <c r="CH1041" t="n">
        <v>1.8684</v>
      </c>
      <c r="CI1041" t="n">
        <v>1.8668</v>
      </c>
      <c r="CJ1041" t="n">
        <v>1.8799</v>
      </c>
      <c r="CK1041" t="n">
        <v>1.8993</v>
      </c>
      <c r="CL1041" t="n">
        <v>2.0883</v>
      </c>
      <c r="CM1041" t="n">
        <v>2.1048</v>
      </c>
      <c r="CN1041" t="n">
        <v>2.1005</v>
      </c>
      <c r="CO1041" t="n">
        <v>2.0902</v>
      </c>
      <c r="CP1041" t="n">
        <v>2.0743</v>
      </c>
      <c r="CQ1041" t="n">
        <v>2.0431</v>
      </c>
      <c r="CR1041" t="n">
        <v>1.9157</v>
      </c>
      <c r="CS1041" t="n">
        <v>1.886</v>
      </c>
      <c r="CT1041" t="n">
        <v>1.8684</v>
      </c>
      <c r="CU1041" t="n">
        <v>1.8648</v>
      </c>
    </row>
    <row r="1042">
      <c r="A1042" s="1112" t="n">
        <v>45749</v>
      </c>
      <c r="B1042" s="63" t="n">
        <v>272397</v>
      </c>
      <c r="BC1042" t="n">
        <v>2.331</v>
      </c>
      <c r="BD1042" t="n">
        <v>2.3152</v>
      </c>
      <c r="BE1042" t="n">
        <v>2.2917</v>
      </c>
      <c r="BF1042" t="n">
        <v>2.259</v>
      </c>
      <c r="BG1042" t="n">
        <v>2.2145</v>
      </c>
      <c r="BH1042" t="n">
        <v>2.0509</v>
      </c>
      <c r="BI1042" t="n">
        <v>1.9983</v>
      </c>
      <c r="BJ1042" t="n">
        <v>1.9598</v>
      </c>
      <c r="BK1042" t="n">
        <v>1.943</v>
      </c>
      <c r="BL1042" t="n">
        <v>1.9446</v>
      </c>
      <c r="BM1042" t="n">
        <v>1.9588</v>
      </c>
      <c r="BN1042" t="n">
        <v>2.1508</v>
      </c>
      <c r="BO1042" t="n">
        <v>2.1541</v>
      </c>
      <c r="BP1042" t="n">
        <v>2.1478</v>
      </c>
      <c r="BQ1042" t="n">
        <v>2.1316</v>
      </c>
      <c r="BR1042" t="n">
        <v>2.109</v>
      </c>
      <c r="BS1042" t="n">
        <v>2.0782</v>
      </c>
      <c r="BT1042" t="n">
        <v>1.9408</v>
      </c>
      <c r="BU1042" t="n">
        <v>1.9043</v>
      </c>
      <c r="BV1042" t="n">
        <v>1.8808</v>
      </c>
      <c r="BW1042" t="n">
        <v>1.8783</v>
      </c>
      <c r="BX1042" t="n">
        <v>1.8898</v>
      </c>
      <c r="BY1042" t="n">
        <v>1.9073</v>
      </c>
      <c r="BZ1042" t="n">
        <v>2.0976</v>
      </c>
      <c r="CA1042" t="n">
        <v>2.1108</v>
      </c>
      <c r="CB1042" t="n">
        <v>2.1088</v>
      </c>
      <c r="CC1042" t="n">
        <v>2.0978</v>
      </c>
      <c r="CD1042" t="n">
        <v>2.0814</v>
      </c>
      <c r="CE1042" t="n">
        <v>2.0515</v>
      </c>
      <c r="CF1042" t="n">
        <v>1.9225</v>
      </c>
      <c r="CG1042" t="n">
        <v>1.8943</v>
      </c>
      <c r="CH1042" t="n">
        <v>1.8758</v>
      </c>
      <c r="CI1042" t="n">
        <v>1.8742</v>
      </c>
      <c r="CJ1042" t="n">
        <v>1.8873</v>
      </c>
      <c r="CK1042" t="n">
        <v>1.9067</v>
      </c>
      <c r="CL1042" t="n">
        <v>2.0957</v>
      </c>
      <c r="CM1042" t="n">
        <v>2.1122</v>
      </c>
      <c r="CN1042" t="n">
        <v>2.1079</v>
      </c>
      <c r="CO1042" t="n">
        <v>2.0976</v>
      </c>
      <c r="CP1042" t="n">
        <v>2.0817</v>
      </c>
      <c r="CQ1042" t="n">
        <v>2.0505</v>
      </c>
      <c r="CR1042" t="n">
        <v>1.9231</v>
      </c>
      <c r="CS1042" t="n">
        <v>1.8934</v>
      </c>
      <c r="CT1042" t="n">
        <v>1.8758</v>
      </c>
      <c r="CU1042" t="n">
        <v>1.8722</v>
      </c>
    </row>
    <row r="1043">
      <c r="A1043" s="1112" t="n">
        <v>45750</v>
      </c>
      <c r="B1043" s="63" t="n">
        <v>377931</v>
      </c>
      <c r="BC1043" t="n">
        <v>2.1643</v>
      </c>
      <c r="BD1043" t="n">
        <v>2.1566</v>
      </c>
      <c r="BE1043" t="n">
        <v>2.1403</v>
      </c>
      <c r="BF1043" t="n">
        <v>2.1162</v>
      </c>
      <c r="BG1043" t="n">
        <v>2.0794</v>
      </c>
      <c r="BH1043" t="n">
        <v>1.9212</v>
      </c>
      <c r="BI1043" t="n">
        <v>1.8751</v>
      </c>
      <c r="BJ1043" t="n">
        <v>1.8412</v>
      </c>
      <c r="BK1043" t="n">
        <v>1.8277</v>
      </c>
      <c r="BL1043" t="n">
        <v>1.832</v>
      </c>
      <c r="BM1043" t="n">
        <v>1.8484</v>
      </c>
      <c r="BN1043" t="n">
        <v>2.0427</v>
      </c>
      <c r="BO1043" t="n">
        <v>2.0478</v>
      </c>
      <c r="BP1043" t="n">
        <v>2.0432</v>
      </c>
      <c r="BQ1043" t="n">
        <v>2.0291</v>
      </c>
      <c r="BR1043" t="n">
        <v>2.0091</v>
      </c>
      <c r="BS1043" t="n">
        <v>1.9804</v>
      </c>
      <c r="BT1043" t="n">
        <v>1.8436</v>
      </c>
      <c r="BU1043" t="n">
        <v>1.8091</v>
      </c>
      <c r="BV1043" t="n">
        <v>1.7869</v>
      </c>
      <c r="BW1043" t="n">
        <v>1.7844</v>
      </c>
      <c r="BX1043" t="n">
        <v>1.7954</v>
      </c>
      <c r="BY1043" t="n">
        <v>1.8129</v>
      </c>
      <c r="BZ1043" t="n">
        <v>2.0032</v>
      </c>
      <c r="CA1043" t="n">
        <v>2.0164</v>
      </c>
      <c r="CB1043" t="n">
        <v>2.0144</v>
      </c>
      <c r="CC1043" t="n">
        <v>2.0034</v>
      </c>
      <c r="CD1043" t="n">
        <v>1.987</v>
      </c>
      <c r="CE1043" t="n">
        <v>1.9571</v>
      </c>
      <c r="CF1043" t="n">
        <v>1.8281</v>
      </c>
      <c r="CG1043" t="n">
        <v>1.7999</v>
      </c>
      <c r="CH1043" t="n">
        <v>1.7814</v>
      </c>
      <c r="CI1043" t="n">
        <v>1.7798</v>
      </c>
      <c r="CJ1043" t="n">
        <v>1.7929</v>
      </c>
      <c r="CK1043" t="n">
        <v>1.8123</v>
      </c>
      <c r="CL1043" t="n">
        <v>2.0013</v>
      </c>
      <c r="CM1043" t="n">
        <v>2.0178</v>
      </c>
      <c r="CN1043" t="n">
        <v>2.0135</v>
      </c>
      <c r="CO1043" t="n">
        <v>2.0032</v>
      </c>
      <c r="CP1043" t="n">
        <v>1.9873</v>
      </c>
      <c r="CQ1043" t="n">
        <v>1.9561</v>
      </c>
      <c r="CR1043" t="n">
        <v>1.8287</v>
      </c>
      <c r="CS1043" t="n">
        <v>1.799</v>
      </c>
      <c r="CT1043" t="n">
        <v>1.7814</v>
      </c>
      <c r="CU1043" t="n">
        <v>1.7778</v>
      </c>
    </row>
    <row r="1044">
      <c r="A1044" s="1112" t="n">
        <v>45751</v>
      </c>
      <c r="B1044" s="63" t="n">
        <v>292879</v>
      </c>
      <c r="BC1044" t="n">
        <v>2.0545</v>
      </c>
      <c r="BD1044" t="n">
        <v>2.0461</v>
      </c>
      <c r="BE1044" t="n">
        <v>2.0288</v>
      </c>
      <c r="BF1044" t="n">
        <v>2.0046</v>
      </c>
      <c r="BG1044" t="n">
        <v>1.9682</v>
      </c>
      <c r="BH1044" t="n">
        <v>1.8193</v>
      </c>
      <c r="BI1044" t="n">
        <v>1.7774</v>
      </c>
      <c r="BJ1044" t="n">
        <v>1.7467</v>
      </c>
      <c r="BK1044" t="n">
        <v>1.7359</v>
      </c>
      <c r="BL1044" t="n">
        <v>1.7423</v>
      </c>
      <c r="BM1044" t="n">
        <v>1.7611</v>
      </c>
      <c r="BN1044" t="n">
        <v>1.9627</v>
      </c>
      <c r="BO1044" t="n">
        <v>1.9682</v>
      </c>
      <c r="BP1044" t="n">
        <v>1.9648</v>
      </c>
      <c r="BQ1044" t="n">
        <v>1.9519</v>
      </c>
      <c r="BR1044" t="n">
        <v>1.9324</v>
      </c>
      <c r="BS1044" t="n">
        <v>1.9024</v>
      </c>
      <c r="BT1044" t="n">
        <v>1.7722</v>
      </c>
      <c r="BU1044" t="n">
        <v>1.738</v>
      </c>
      <c r="BV1044" t="n">
        <v>1.7167</v>
      </c>
      <c r="BW1044" t="n">
        <v>1.7145</v>
      </c>
      <c r="BX1044" t="n">
        <v>1.7252</v>
      </c>
      <c r="BY1044" t="n">
        <v>1.7427</v>
      </c>
      <c r="BZ1044" t="n">
        <v>1.9335</v>
      </c>
      <c r="CA1044" t="n">
        <v>1.947</v>
      </c>
      <c r="CB1044" t="n">
        <v>1.9458</v>
      </c>
      <c r="CC1044" t="n">
        <v>1.9348</v>
      </c>
      <c r="CD1044" t="n">
        <v>1.9195</v>
      </c>
      <c r="CE1044" t="n">
        <v>1.8902</v>
      </c>
      <c r="CF1044" t="n">
        <v>1.7618</v>
      </c>
      <c r="CG1044" t="n">
        <v>1.7341</v>
      </c>
      <c r="CH1044" t="n">
        <v>1.7167</v>
      </c>
      <c r="CI1044" t="n">
        <v>1.7151</v>
      </c>
      <c r="CJ1044" t="n">
        <v>1.7282</v>
      </c>
      <c r="CK1044" t="n">
        <v>1.7476</v>
      </c>
      <c r="CL1044" t="n">
        <v>1.9366</v>
      </c>
      <c r="CM1044" t="n">
        <v>1.9531</v>
      </c>
      <c r="CN1044" t="n">
        <v>1.9488</v>
      </c>
      <c r="CO1044" t="n">
        <v>1.9385</v>
      </c>
      <c r="CP1044" t="n">
        <v>1.9226</v>
      </c>
      <c r="CQ1044" t="n">
        <v>1.8914</v>
      </c>
      <c r="CR1044" t="n">
        <v>1.764</v>
      </c>
      <c r="CS1044" t="n">
        <v>1.7343</v>
      </c>
      <c r="CT1044" t="n">
        <v>1.7167</v>
      </c>
      <c r="CU1044" t="n">
        <v>1.7131</v>
      </c>
    </row>
    <row r="1045">
      <c r="A1045" s="1112" t="n">
        <v>45754</v>
      </c>
      <c r="B1045" s="63" t="n">
        <v>274305</v>
      </c>
      <c r="BC1045" t="n">
        <v>2.0201</v>
      </c>
      <c r="BD1045" t="n">
        <v>2.01</v>
      </c>
      <c r="BE1045" t="n">
        <v>1.9926</v>
      </c>
      <c r="BF1045" t="n">
        <v>1.9715</v>
      </c>
      <c r="BG1045" t="n">
        <v>1.9388</v>
      </c>
      <c r="BH1045" t="n">
        <v>1.7934</v>
      </c>
      <c r="BI1045" t="n">
        <v>1.7552</v>
      </c>
      <c r="BJ1045" t="n">
        <v>1.7275</v>
      </c>
      <c r="BK1045" t="n">
        <v>1.7191</v>
      </c>
      <c r="BL1045" t="n">
        <v>1.7276</v>
      </c>
      <c r="BM1045" t="n">
        <v>1.7483</v>
      </c>
      <c r="BN1045" t="n">
        <v>1.9503</v>
      </c>
      <c r="BO1045" t="n">
        <v>1.9561</v>
      </c>
      <c r="BP1045" t="n">
        <v>1.9527</v>
      </c>
      <c r="BQ1045" t="n">
        <v>1.9408</v>
      </c>
      <c r="BR1045" t="n">
        <v>1.9216</v>
      </c>
      <c r="BS1045" t="n">
        <v>1.8928</v>
      </c>
      <c r="BT1045" t="n">
        <v>1.7626</v>
      </c>
      <c r="BU1045" t="n">
        <v>1.7284</v>
      </c>
      <c r="BV1045" t="n">
        <v>1.7072</v>
      </c>
      <c r="BW1045" t="n">
        <v>1.7051</v>
      </c>
      <c r="BX1045" t="n">
        <v>1.7161</v>
      </c>
      <c r="BY1045" t="n">
        <v>1.7334</v>
      </c>
      <c r="BZ1045" t="n">
        <v>1.9241</v>
      </c>
      <c r="CA1045" t="n">
        <v>1.9375</v>
      </c>
      <c r="CB1045" t="n">
        <v>1.9363</v>
      </c>
      <c r="CC1045" t="n">
        <v>1.9253</v>
      </c>
      <c r="CD1045" t="n">
        <v>1.91</v>
      </c>
      <c r="CE1045" t="n">
        <v>1.8807</v>
      </c>
      <c r="CF1045" t="n">
        <v>1.7523</v>
      </c>
      <c r="CG1045" t="n">
        <v>1.7246</v>
      </c>
      <c r="CH1045" t="n">
        <v>1.7072</v>
      </c>
      <c r="CI1045" t="n">
        <v>1.7056</v>
      </c>
      <c r="CJ1045" t="n">
        <v>1.7187</v>
      </c>
      <c r="CK1045" t="n">
        <v>1.7381</v>
      </c>
      <c r="CL1045" t="n">
        <v>1.9271</v>
      </c>
      <c r="CM1045" t="n">
        <v>1.9436</v>
      </c>
      <c r="CN1045" t="n">
        <v>1.9393</v>
      </c>
      <c r="CO1045" t="n">
        <v>1.929</v>
      </c>
      <c r="CP1045" t="n">
        <v>1.9131</v>
      </c>
      <c r="CQ1045" t="n">
        <v>1.8819</v>
      </c>
      <c r="CR1045" t="n">
        <v>1.7545</v>
      </c>
      <c r="CS1045" t="n">
        <v>1.7248</v>
      </c>
      <c r="CT1045" t="n">
        <v>1.7072</v>
      </c>
      <c r="CU1045" t="n">
        <v>1.7036</v>
      </c>
    </row>
    <row r="1046">
      <c r="A1046" s="1112" t="n">
        <v>45755</v>
      </c>
      <c r="B1046" s="63" t="n">
        <v>223568</v>
      </c>
      <c r="BC1046" t="n">
        <v>1.9914</v>
      </c>
      <c r="BD1046" t="n">
        <v>1.9798</v>
      </c>
      <c r="BE1046" t="n">
        <v>1.9607</v>
      </c>
      <c r="BF1046" t="n">
        <v>1.9389</v>
      </c>
      <c r="BG1046" t="n">
        <v>1.9068</v>
      </c>
      <c r="BH1046" t="n">
        <v>1.758</v>
      </c>
      <c r="BI1046" t="n">
        <v>1.7211</v>
      </c>
      <c r="BJ1046" t="n">
        <v>1.6951</v>
      </c>
      <c r="BK1046" t="n">
        <v>1.6876</v>
      </c>
      <c r="BL1046" t="n">
        <v>1.6966</v>
      </c>
      <c r="BM1046" t="n">
        <v>1.7179</v>
      </c>
      <c r="BN1046" t="n">
        <v>1.9205</v>
      </c>
      <c r="BO1046" t="n">
        <v>1.9256</v>
      </c>
      <c r="BP1046" t="n">
        <v>1.922</v>
      </c>
      <c r="BQ1046" t="n">
        <v>1.9103</v>
      </c>
      <c r="BR1046" t="n">
        <v>1.8913</v>
      </c>
      <c r="BS1046" t="n">
        <v>1.8627</v>
      </c>
      <c r="BT1046" t="n">
        <v>1.7326</v>
      </c>
      <c r="BU1046" t="n">
        <v>1.6989</v>
      </c>
      <c r="BV1046" t="n">
        <v>1.679</v>
      </c>
      <c r="BW1046" t="n">
        <v>1.6762</v>
      </c>
      <c r="BX1046" t="n">
        <v>1.6868</v>
      </c>
      <c r="BY1046" t="n">
        <v>1.7041</v>
      </c>
      <c r="BZ1046" t="n">
        <v>1.8948</v>
      </c>
      <c r="CA1046" t="n">
        <v>1.9082</v>
      </c>
      <c r="CB1046" t="n">
        <v>1.9081</v>
      </c>
      <c r="CC1046" t="n">
        <v>1.896</v>
      </c>
      <c r="CD1046" t="n">
        <v>1.8807</v>
      </c>
      <c r="CE1046" t="n">
        <v>1.8514</v>
      </c>
      <c r="CF1046" t="n">
        <v>1.723</v>
      </c>
      <c r="CG1046" t="n">
        <v>1.6953</v>
      </c>
      <c r="CH1046" t="n">
        <v>1.679</v>
      </c>
      <c r="CI1046" t="n">
        <v>1.6774</v>
      </c>
      <c r="CJ1046" t="n">
        <v>1.6905</v>
      </c>
      <c r="CK1046" t="n">
        <v>1.7099</v>
      </c>
      <c r="CL1046" t="n">
        <v>1.8989</v>
      </c>
      <c r="CM1046" t="n">
        <v>1.9154</v>
      </c>
      <c r="CN1046" t="n">
        <v>1.9111</v>
      </c>
      <c r="CO1046" t="n">
        <v>1.9008</v>
      </c>
      <c r="CP1046" t="n">
        <v>1.8849</v>
      </c>
      <c r="CQ1046" t="n">
        <v>1.8537</v>
      </c>
      <c r="CR1046" t="n">
        <v>1.7263</v>
      </c>
      <c r="CS1046" t="n">
        <v>1.6966</v>
      </c>
      <c r="CT1046" t="n">
        <v>1.679</v>
      </c>
      <c r="CU1046" t="n">
        <v>1.6754</v>
      </c>
    </row>
    <row r="1047">
      <c r="A1047" s="1112" t="n">
        <v>45756</v>
      </c>
      <c r="B1047" s="63" t="n">
        <v>401934</v>
      </c>
      <c r="BC1047" t="n">
        <v>2.0384</v>
      </c>
      <c r="BD1047" t="n">
        <v>2.0293</v>
      </c>
      <c r="BE1047" t="n">
        <v>2.0115</v>
      </c>
      <c r="BF1047" t="n">
        <v>1.991</v>
      </c>
      <c r="BG1047" t="n">
        <v>1.9594</v>
      </c>
      <c r="BH1047" t="n">
        <v>1.806</v>
      </c>
      <c r="BI1047" t="n">
        <v>1.7698</v>
      </c>
      <c r="BJ1047" t="n">
        <v>1.7446</v>
      </c>
      <c r="BK1047" t="n">
        <v>1.7377</v>
      </c>
      <c r="BL1047" t="n">
        <v>1.7467</v>
      </c>
      <c r="BM1047" t="n">
        <v>1.7681</v>
      </c>
      <c r="BN1047" t="n">
        <v>1.9702</v>
      </c>
      <c r="BO1047" t="n">
        <v>1.9743</v>
      </c>
      <c r="BP1047" t="n">
        <v>1.9704</v>
      </c>
      <c r="BQ1047" t="n">
        <v>1.9586</v>
      </c>
      <c r="BR1047" t="n">
        <v>1.9392</v>
      </c>
      <c r="BS1047" t="n">
        <v>1.9101</v>
      </c>
      <c r="BT1047" t="n">
        <v>1.7796</v>
      </c>
      <c r="BU1047" t="n">
        <v>1.7463</v>
      </c>
      <c r="BV1047" t="n">
        <v>1.7246</v>
      </c>
      <c r="BW1047" t="n">
        <v>1.7229</v>
      </c>
      <c r="BX1047" t="n">
        <v>1.7335</v>
      </c>
      <c r="BY1047" t="n">
        <v>1.7508</v>
      </c>
      <c r="BZ1047" t="n">
        <v>1.9415</v>
      </c>
      <c r="CA1047" t="n">
        <v>1.9549</v>
      </c>
      <c r="CB1047" t="n">
        <v>1.9548</v>
      </c>
      <c r="CC1047" t="n">
        <v>1.9427</v>
      </c>
      <c r="CD1047" t="n">
        <v>1.9274</v>
      </c>
      <c r="CE1047" t="n">
        <v>1.8981</v>
      </c>
      <c r="CF1047" t="n">
        <v>1.7697</v>
      </c>
      <c r="CG1047" t="n">
        <v>1.742</v>
      </c>
      <c r="CH1047" t="n">
        <v>1.7257</v>
      </c>
      <c r="CI1047" t="n">
        <v>1.7241</v>
      </c>
      <c r="CJ1047" t="n">
        <v>1.7372</v>
      </c>
      <c r="CK1047" t="n">
        <v>1.7566</v>
      </c>
      <c r="CL1047" t="n">
        <v>1.9456</v>
      </c>
      <c r="CM1047" t="n">
        <v>1.9621</v>
      </c>
      <c r="CN1047" t="n">
        <v>1.9578</v>
      </c>
      <c r="CO1047" t="n">
        <v>1.9475</v>
      </c>
      <c r="CP1047" t="n">
        <v>1.9316</v>
      </c>
      <c r="CQ1047" t="n">
        <v>1.9004</v>
      </c>
      <c r="CR1047" t="n">
        <v>1.773</v>
      </c>
      <c r="CS1047" t="n">
        <v>1.7433</v>
      </c>
      <c r="CT1047" t="n">
        <v>1.7257</v>
      </c>
      <c r="CU1047" t="n">
        <v>1.7221</v>
      </c>
    </row>
    <row r="1048">
      <c r="A1048" s="1112" t="n">
        <v>45757</v>
      </c>
      <c r="B1048" s="63" t="n">
        <v>249982</v>
      </c>
      <c r="BC1048" t="n">
        <v>1.9613</v>
      </c>
      <c r="BD1048" t="n">
        <v>1.9531</v>
      </c>
      <c r="BE1048" t="n">
        <v>1.9392</v>
      </c>
      <c r="BF1048" t="n">
        <v>1.9223</v>
      </c>
      <c r="BG1048" t="n">
        <v>1.8951</v>
      </c>
      <c r="BH1048" t="n">
        <v>1.75</v>
      </c>
      <c r="BI1048" t="n">
        <v>1.7164</v>
      </c>
      <c r="BJ1048" t="n">
        <v>1.6939</v>
      </c>
      <c r="BK1048" t="n">
        <v>1.6893</v>
      </c>
      <c r="BL1048" t="n">
        <v>1.7008</v>
      </c>
      <c r="BM1048" t="n">
        <v>1.7239</v>
      </c>
      <c r="BN1048" t="n">
        <v>1.9263</v>
      </c>
      <c r="BO1048" t="n">
        <v>1.9321</v>
      </c>
      <c r="BP1048" t="n">
        <v>1.9298</v>
      </c>
      <c r="BQ1048" t="n">
        <v>1.9199</v>
      </c>
      <c r="BR1048" t="n">
        <v>1.9029</v>
      </c>
      <c r="BS1048" t="n">
        <v>1.877</v>
      </c>
      <c r="BT1048" t="n">
        <v>1.7475</v>
      </c>
      <c r="BU1048" t="n">
        <v>1.7151</v>
      </c>
      <c r="BV1048" t="n">
        <v>1.6939</v>
      </c>
      <c r="BW1048" t="n">
        <v>1.6936</v>
      </c>
      <c r="BX1048" t="n">
        <v>1.7049</v>
      </c>
      <c r="BY1048" t="n">
        <v>1.7229</v>
      </c>
      <c r="BZ1048" t="n">
        <v>1.9142</v>
      </c>
      <c r="CA1048" t="n">
        <v>1.9261</v>
      </c>
      <c r="CB1048" t="n">
        <v>1.9289</v>
      </c>
      <c r="CC1048" t="n">
        <v>1.9175</v>
      </c>
      <c r="CD1048" t="n">
        <v>1.9029</v>
      </c>
      <c r="CE1048" t="n">
        <v>1.8743</v>
      </c>
      <c r="CF1048" t="n">
        <v>1.7465</v>
      </c>
      <c r="CG1048" t="n">
        <v>1.7195</v>
      </c>
      <c r="CH1048" t="n">
        <v>1.7039</v>
      </c>
      <c r="CI1048" t="n">
        <v>1.7023</v>
      </c>
      <c r="CJ1048" t="n">
        <v>1.7154</v>
      </c>
      <c r="CK1048" t="n">
        <v>1.7348</v>
      </c>
      <c r="CL1048" t="n">
        <v>1.9238</v>
      </c>
      <c r="CM1048" t="n">
        <v>1.9403</v>
      </c>
      <c r="CN1048" t="n">
        <v>1.936</v>
      </c>
      <c r="CO1048" t="n">
        <v>1.9257</v>
      </c>
      <c r="CP1048" t="n">
        <v>1.9098</v>
      </c>
      <c r="CQ1048" t="n">
        <v>1.8786</v>
      </c>
      <c r="CR1048" t="n">
        <v>1.7512</v>
      </c>
      <c r="CS1048" t="n">
        <v>1.7215</v>
      </c>
      <c r="CT1048" t="n">
        <v>1.7039</v>
      </c>
      <c r="CU1048" t="n">
        <v>1.7003</v>
      </c>
    </row>
    <row r="1049">
      <c r="A1049" s="1112" t="n">
        <v>45758</v>
      </c>
      <c r="B1049" s="63" t="n">
        <v>219719</v>
      </c>
      <c r="BC1049" t="n">
        <v>1.9991</v>
      </c>
      <c r="BD1049" t="n">
        <v>1.9926</v>
      </c>
      <c r="BE1049" t="n">
        <v>1.9773</v>
      </c>
      <c r="BF1049" t="n">
        <v>1.9573</v>
      </c>
      <c r="BG1049" t="n">
        <v>1.9273</v>
      </c>
      <c r="BH1049" t="n">
        <v>1.7813</v>
      </c>
      <c r="BI1049" t="n">
        <v>1.744</v>
      </c>
      <c r="BJ1049" t="n">
        <v>1.7186</v>
      </c>
      <c r="BK1049" t="n">
        <v>1.7122</v>
      </c>
      <c r="BL1049" t="n">
        <v>1.7226</v>
      </c>
      <c r="BM1049" t="n">
        <v>1.745</v>
      </c>
      <c r="BN1049" t="n">
        <v>1.9471</v>
      </c>
      <c r="BO1049" t="n">
        <v>1.9521</v>
      </c>
      <c r="BP1049" t="n">
        <v>1.9486</v>
      </c>
      <c r="BQ1049" t="n">
        <v>1.9372</v>
      </c>
      <c r="BR1049" t="n">
        <v>1.9195</v>
      </c>
      <c r="BS1049" t="n">
        <v>1.893</v>
      </c>
      <c r="BT1049" t="n">
        <v>1.7638</v>
      </c>
      <c r="BU1049" t="n">
        <v>1.7314</v>
      </c>
      <c r="BV1049" t="n">
        <v>1.7109</v>
      </c>
      <c r="BW1049" t="n">
        <v>1.7094</v>
      </c>
      <c r="BX1049" t="n">
        <v>1.7207</v>
      </c>
      <c r="BY1049" t="n">
        <v>1.7387</v>
      </c>
      <c r="BZ1049" t="n">
        <v>1.93</v>
      </c>
      <c r="CA1049" t="n">
        <v>1.9419</v>
      </c>
      <c r="CB1049" t="n">
        <v>1.9447</v>
      </c>
      <c r="CC1049" t="n">
        <v>1.9333</v>
      </c>
      <c r="CD1049" t="n">
        <v>1.9187</v>
      </c>
      <c r="CE1049" t="n">
        <v>1.8901</v>
      </c>
      <c r="CF1049" t="n">
        <v>1.7623</v>
      </c>
      <c r="CG1049" t="n">
        <v>1.7353</v>
      </c>
      <c r="CH1049" t="n">
        <v>1.7197</v>
      </c>
      <c r="CI1049" t="n">
        <v>1.7181</v>
      </c>
      <c r="CJ1049" t="n">
        <v>1.7312</v>
      </c>
      <c r="CK1049" t="n">
        <v>1.7506</v>
      </c>
      <c r="CL1049" t="n">
        <v>1.9396</v>
      </c>
      <c r="CM1049" t="n">
        <v>1.9561</v>
      </c>
      <c r="CN1049" t="n">
        <v>1.9518</v>
      </c>
      <c r="CO1049" t="n">
        <v>1.9415</v>
      </c>
      <c r="CP1049" t="n">
        <v>1.9256</v>
      </c>
      <c r="CQ1049" t="n">
        <v>1.8944</v>
      </c>
      <c r="CR1049" t="n">
        <v>1.767</v>
      </c>
      <c r="CS1049" t="n">
        <v>1.7373</v>
      </c>
      <c r="CT1049" t="n">
        <v>1.7197</v>
      </c>
      <c r="CU1049" t="n">
        <v>1.7161</v>
      </c>
    </row>
    <row r="1050">
      <c r="A1050" s="1112" t="n">
        <v>45761</v>
      </c>
      <c r="B1050" s="63" t="n">
        <v>170467</v>
      </c>
      <c r="BC1050" t="n">
        <v>2.0222</v>
      </c>
      <c r="BD1050" t="n">
        <v>2.0158</v>
      </c>
      <c r="BE1050" t="n">
        <v>1.9989</v>
      </c>
      <c r="BF1050" t="n">
        <v>1.9772</v>
      </c>
      <c r="BG1050" t="n">
        <v>1.9446</v>
      </c>
      <c r="BH1050" t="n">
        <v>1.7954</v>
      </c>
      <c r="BI1050" t="n">
        <v>1.7565</v>
      </c>
      <c r="BJ1050" t="n">
        <v>1.7305</v>
      </c>
      <c r="BK1050" t="n">
        <v>1.7234</v>
      </c>
      <c r="BL1050" t="n">
        <v>1.7333</v>
      </c>
      <c r="BM1050" t="n">
        <v>1.7549</v>
      </c>
      <c r="BN1050" t="n">
        <v>1.9562</v>
      </c>
      <c r="BO1050" t="n">
        <v>1.9619</v>
      </c>
      <c r="BP1050" t="n">
        <v>1.9588</v>
      </c>
      <c r="BQ1050" t="n">
        <v>1.9478</v>
      </c>
      <c r="BR1050" t="n">
        <v>1.9301</v>
      </c>
      <c r="BS1050" t="n">
        <v>1.9036</v>
      </c>
      <c r="BT1050" t="n">
        <v>1.7745</v>
      </c>
      <c r="BU1050" t="n">
        <v>1.7421</v>
      </c>
      <c r="BV1050" t="n">
        <v>1.7216</v>
      </c>
      <c r="BW1050" t="n">
        <v>1.7201</v>
      </c>
      <c r="BX1050" t="n">
        <v>1.7315</v>
      </c>
      <c r="BY1050" t="n">
        <v>1.7495</v>
      </c>
      <c r="BZ1050" t="n">
        <v>1.9409</v>
      </c>
      <c r="CA1050" t="n">
        <v>1.9526</v>
      </c>
      <c r="CB1050" t="n">
        <v>1.9557</v>
      </c>
      <c r="CC1050" t="n">
        <v>1.9443</v>
      </c>
      <c r="CD1050" t="n">
        <v>1.9297</v>
      </c>
      <c r="CE1050" t="n">
        <v>1.9012</v>
      </c>
      <c r="CF1050" t="n">
        <v>1.7734</v>
      </c>
      <c r="CG1050" t="n">
        <v>1.7465</v>
      </c>
      <c r="CH1050" t="n">
        <v>1.7309</v>
      </c>
      <c r="CI1050" t="n">
        <v>1.7293</v>
      </c>
      <c r="CJ1050" t="n">
        <v>1.7424</v>
      </c>
      <c r="CK1050" t="n">
        <v>1.7618</v>
      </c>
      <c r="CL1050" t="n">
        <v>1.9508</v>
      </c>
      <c r="CM1050" t="n">
        <v>1.9673</v>
      </c>
      <c r="CN1050" t="n">
        <v>1.963</v>
      </c>
      <c r="CO1050" t="n">
        <v>1.9527</v>
      </c>
      <c r="CP1050" t="n">
        <v>1.9368</v>
      </c>
      <c r="CQ1050" t="n">
        <v>1.9056</v>
      </c>
      <c r="CR1050" t="n">
        <v>1.7782</v>
      </c>
      <c r="CS1050" t="n">
        <v>1.7485</v>
      </c>
      <c r="CT1050" t="n">
        <v>1.7309</v>
      </c>
      <c r="CU1050" t="n">
        <v>1.7273</v>
      </c>
    </row>
    <row r="1051">
      <c r="A1051" s="1112" t="n">
        <v>45762</v>
      </c>
      <c r="B1051" s="63" t="n">
        <v>157168</v>
      </c>
      <c r="BC1051" t="n">
        <v>2.0244</v>
      </c>
      <c r="BD1051" t="n">
        <v>2.0166</v>
      </c>
      <c r="BE1051" t="n">
        <v>1.999</v>
      </c>
      <c r="BF1051" t="n">
        <v>1.9761</v>
      </c>
      <c r="BG1051" t="n">
        <v>1.9423</v>
      </c>
      <c r="BH1051" t="n">
        <v>1.7921</v>
      </c>
      <c r="BI1051" t="n">
        <v>1.7518</v>
      </c>
      <c r="BJ1051" t="n">
        <v>1.7241</v>
      </c>
      <c r="BK1051" t="n">
        <v>1.7161</v>
      </c>
      <c r="BL1051" t="n">
        <v>1.7252</v>
      </c>
      <c r="BM1051" t="n">
        <v>1.7462</v>
      </c>
      <c r="BN1051" t="n">
        <v>1.946</v>
      </c>
      <c r="BO1051" t="n">
        <v>1.9518</v>
      </c>
      <c r="BP1051" t="n">
        <v>1.9487</v>
      </c>
      <c r="BQ1051" t="n">
        <v>1.9371</v>
      </c>
      <c r="BR1051" t="n">
        <v>1.9185</v>
      </c>
      <c r="BS1051" t="n">
        <v>1.8912</v>
      </c>
      <c r="BT1051" t="n">
        <v>1.763</v>
      </c>
      <c r="BU1051" t="n">
        <v>1.7306</v>
      </c>
      <c r="BV1051" t="n">
        <v>1.7118</v>
      </c>
      <c r="BW1051" t="n">
        <v>1.7109</v>
      </c>
      <c r="BX1051" t="n">
        <v>1.7235</v>
      </c>
      <c r="BY1051" t="n">
        <v>1.7415</v>
      </c>
      <c r="BZ1051" t="n">
        <v>1.9347</v>
      </c>
      <c r="CA1051" t="n">
        <v>1.9434</v>
      </c>
      <c r="CB1051" t="n">
        <v>1.9512</v>
      </c>
      <c r="CC1051" t="n">
        <v>1.9407</v>
      </c>
      <c r="CD1051" t="n">
        <v>1.927</v>
      </c>
      <c r="CE1051" t="n">
        <v>1.8994</v>
      </c>
      <c r="CF1051" t="n">
        <v>1.7724</v>
      </c>
      <c r="CG1051" t="n">
        <v>1.7464</v>
      </c>
      <c r="CH1051" t="n">
        <v>1.7317</v>
      </c>
      <c r="CI1051" t="n">
        <v>1.7301</v>
      </c>
      <c r="CJ1051" t="n">
        <v>1.7432</v>
      </c>
      <c r="CK1051" t="n">
        <v>1.7626</v>
      </c>
      <c r="CL1051" t="n">
        <v>1.9516</v>
      </c>
      <c r="CM1051" t="n">
        <v>1.9681</v>
      </c>
      <c r="CN1051" t="n">
        <v>1.9638</v>
      </c>
      <c r="CO1051" t="n">
        <v>1.9535</v>
      </c>
      <c r="CP1051" t="n">
        <v>1.9376</v>
      </c>
      <c r="CQ1051" t="n">
        <v>1.9064</v>
      </c>
      <c r="CR1051" t="n">
        <v>1.779</v>
      </c>
      <c r="CS1051" t="n">
        <v>1.7493</v>
      </c>
      <c r="CT1051" t="n">
        <v>1.7317</v>
      </c>
      <c r="CU1051" t="n">
        <v>1.7281</v>
      </c>
    </row>
    <row r="1052">
      <c r="A1052" s="1112" t="n">
        <v>45763</v>
      </c>
      <c r="B1052" s="63" t="n">
        <v>176620</v>
      </c>
      <c r="BC1052" t="n">
        <v>2.0434</v>
      </c>
      <c r="BD1052" t="n">
        <v>2.0363</v>
      </c>
      <c r="BE1052" t="n">
        <v>2.0193</v>
      </c>
      <c r="BF1052" t="n">
        <v>1.9974</v>
      </c>
      <c r="BG1052" t="n">
        <v>1.9643</v>
      </c>
      <c r="BH1052" t="n">
        <v>1.8131</v>
      </c>
      <c r="BI1052" t="n">
        <v>1.7712</v>
      </c>
      <c r="BJ1052" t="n">
        <v>1.7415</v>
      </c>
      <c r="BK1052" t="n">
        <v>1.732</v>
      </c>
      <c r="BL1052" t="n">
        <v>1.7405</v>
      </c>
      <c r="BM1052" t="n">
        <v>1.7614</v>
      </c>
      <c r="BN1052" t="n">
        <v>1.9607</v>
      </c>
      <c r="BO1052" t="n">
        <v>1.9663</v>
      </c>
      <c r="BP1052" t="n">
        <v>1.9623</v>
      </c>
      <c r="BQ1052" t="n">
        <v>1.9505</v>
      </c>
      <c r="BR1052" t="n">
        <v>1.9317</v>
      </c>
      <c r="BS1052" t="n">
        <v>1.9042</v>
      </c>
      <c r="BT1052" t="n">
        <v>1.7755</v>
      </c>
      <c r="BU1052" t="n">
        <v>1.7426</v>
      </c>
      <c r="BV1052" t="n">
        <v>1.7233</v>
      </c>
      <c r="BW1052" t="n">
        <v>1.7224</v>
      </c>
      <c r="BX1052" t="n">
        <v>1.735</v>
      </c>
      <c r="BY1052" t="n">
        <v>1.753</v>
      </c>
      <c r="BZ1052" t="n">
        <v>1.9462</v>
      </c>
      <c r="CA1052" t="n">
        <v>1.9549</v>
      </c>
      <c r="CB1052" t="n">
        <v>1.9627</v>
      </c>
      <c r="CC1052" t="n">
        <v>1.9522</v>
      </c>
      <c r="CD1052" t="n">
        <v>1.9385</v>
      </c>
      <c r="CE1052" t="n">
        <v>1.9109</v>
      </c>
      <c r="CF1052" t="n">
        <v>1.7839</v>
      </c>
      <c r="CG1052" t="n">
        <v>1.7579</v>
      </c>
      <c r="CH1052" t="n">
        <v>1.7432</v>
      </c>
      <c r="CI1052" t="n">
        <v>1.7416</v>
      </c>
      <c r="CJ1052" t="n">
        <v>1.7547</v>
      </c>
      <c r="CK1052" t="n">
        <v>1.7741</v>
      </c>
      <c r="CL1052" t="n">
        <v>1.9631</v>
      </c>
      <c r="CM1052" t="n">
        <v>1.9796</v>
      </c>
      <c r="CN1052" t="n">
        <v>1.9753</v>
      </c>
      <c r="CO1052" t="n">
        <v>1.965</v>
      </c>
      <c r="CP1052" t="n">
        <v>1.9491</v>
      </c>
      <c r="CQ1052" t="n">
        <v>1.9179</v>
      </c>
      <c r="CR1052" t="n">
        <v>1.7905</v>
      </c>
      <c r="CS1052" t="n">
        <v>1.7608</v>
      </c>
      <c r="CT1052" t="n">
        <v>1.7432</v>
      </c>
      <c r="CU1052" t="n">
        <v>1.7396</v>
      </c>
    </row>
    <row r="1053">
      <c r="A1053" s="1112" t="n">
        <v>45764</v>
      </c>
      <c r="B1053" s="63" t="n">
        <v>154226</v>
      </c>
      <c r="BC1053" t="n">
        <v>2.0988</v>
      </c>
      <c r="BD1053" t="n">
        <v>2.0905</v>
      </c>
      <c r="BE1053" t="n">
        <v>2.0722</v>
      </c>
      <c r="BF1053" t="n">
        <v>2.0491</v>
      </c>
      <c r="BG1053" t="n">
        <v>2.0149</v>
      </c>
      <c r="BH1053" t="n">
        <v>1.8614</v>
      </c>
      <c r="BI1053" t="n">
        <v>1.819</v>
      </c>
      <c r="BJ1053" t="n">
        <v>1.7892</v>
      </c>
      <c r="BK1053" t="n">
        <v>1.7795</v>
      </c>
      <c r="BL1053" t="n">
        <v>1.7874</v>
      </c>
      <c r="BM1053" t="n">
        <v>1.8074</v>
      </c>
      <c r="BN1053" t="n">
        <v>2.0054</v>
      </c>
      <c r="BO1053" t="n">
        <v>2.0098</v>
      </c>
      <c r="BP1053" t="n">
        <v>2.0048</v>
      </c>
      <c r="BQ1053" t="n">
        <v>1.9921</v>
      </c>
      <c r="BR1053" t="n">
        <v>1.9732</v>
      </c>
      <c r="BS1053" t="n">
        <v>1.9455</v>
      </c>
      <c r="BT1053" t="n">
        <v>1.8166</v>
      </c>
      <c r="BU1053" t="n">
        <v>1.7834</v>
      </c>
      <c r="BV1053" t="n">
        <v>1.7639</v>
      </c>
      <c r="BW1053" t="n">
        <v>1.7626</v>
      </c>
      <c r="BX1053" t="n">
        <v>1.7748</v>
      </c>
      <c r="BY1053" t="n">
        <v>1.7924</v>
      </c>
      <c r="BZ1053" t="n">
        <v>1.9852</v>
      </c>
      <c r="CA1053" t="n">
        <v>1.9935</v>
      </c>
      <c r="CB1053" t="n">
        <v>2.0008</v>
      </c>
      <c r="CC1053" t="n">
        <v>1.9899</v>
      </c>
      <c r="CD1053" t="n">
        <v>1.9758</v>
      </c>
      <c r="CE1053" t="n">
        <v>1.9478</v>
      </c>
      <c r="CF1053" t="n">
        <v>1.8204</v>
      </c>
      <c r="CG1053" t="n">
        <v>1.794</v>
      </c>
      <c r="CH1053" t="n">
        <v>1.7789</v>
      </c>
      <c r="CI1053" t="n">
        <v>1.7773</v>
      </c>
      <c r="CJ1053" t="n">
        <v>1.7904</v>
      </c>
      <c r="CK1053" t="n">
        <v>1.8098</v>
      </c>
      <c r="CL1053" t="n">
        <v>1.9988</v>
      </c>
      <c r="CM1053" t="n">
        <v>2.0153</v>
      </c>
      <c r="CN1053" t="n">
        <v>2.011</v>
      </c>
      <c r="CO1053" t="n">
        <v>2.0007</v>
      </c>
      <c r="CP1053" t="n">
        <v>1.9848</v>
      </c>
      <c r="CQ1053" t="n">
        <v>1.9536</v>
      </c>
      <c r="CR1053" t="n">
        <v>1.8262</v>
      </c>
      <c r="CS1053" t="n">
        <v>1.7965</v>
      </c>
      <c r="CT1053" t="n">
        <v>1.7789</v>
      </c>
      <c r="CU1053" t="n">
        <v>1.7753</v>
      </c>
    </row>
    <row r="1054">
      <c r="A1054" s="1112" t="n">
        <v>45768</v>
      </c>
      <c r="B1054" s="63" t="n">
        <v>127217</v>
      </c>
      <c r="BC1054" t="n">
        <v>2.0653</v>
      </c>
      <c r="BD1054" t="n">
        <v>2.0556</v>
      </c>
      <c r="BE1054" t="n">
        <v>2.0363</v>
      </c>
      <c r="BF1054" t="n">
        <v>2.0111</v>
      </c>
      <c r="BG1054" t="n">
        <v>1.976</v>
      </c>
      <c r="BH1054" t="n">
        <v>1.8213</v>
      </c>
      <c r="BI1054" t="n">
        <v>1.7782</v>
      </c>
      <c r="BJ1054" t="n">
        <v>1.7479</v>
      </c>
      <c r="BK1054" t="n">
        <v>1.7381</v>
      </c>
      <c r="BL1054" t="n">
        <v>1.7458</v>
      </c>
      <c r="BM1054" t="n">
        <v>1.7658</v>
      </c>
      <c r="BN1054" t="n">
        <v>1.9646</v>
      </c>
      <c r="BO1054" t="n">
        <v>1.9694</v>
      </c>
      <c r="BP1054" t="n">
        <v>1.9653</v>
      </c>
      <c r="BQ1054" t="n">
        <v>1.9526</v>
      </c>
      <c r="BR1054" t="n">
        <v>1.9338</v>
      </c>
      <c r="BS1054" t="n">
        <v>1.9061</v>
      </c>
      <c r="BT1054" t="n">
        <v>1.7772</v>
      </c>
      <c r="BU1054" t="n">
        <v>1.744</v>
      </c>
      <c r="BV1054" t="n">
        <v>1.7246</v>
      </c>
      <c r="BW1054" t="n">
        <v>1.7233</v>
      </c>
      <c r="BX1054" t="n">
        <v>1.7355</v>
      </c>
      <c r="BY1054" t="n">
        <v>1.7531</v>
      </c>
      <c r="BZ1054" t="n">
        <v>1.946</v>
      </c>
      <c r="CA1054" t="n">
        <v>1.9543</v>
      </c>
      <c r="CB1054" t="n">
        <v>1.9616</v>
      </c>
      <c r="CC1054" t="n">
        <v>1.9508</v>
      </c>
      <c r="CD1054" t="n">
        <v>1.9367</v>
      </c>
      <c r="CE1054" t="n">
        <v>1.9087</v>
      </c>
      <c r="CF1054" t="n">
        <v>1.7813</v>
      </c>
      <c r="CG1054" t="n">
        <v>1.755</v>
      </c>
      <c r="CH1054" t="n">
        <v>1.7399</v>
      </c>
      <c r="CI1054" t="n">
        <v>1.7383</v>
      </c>
      <c r="CJ1054" t="n">
        <v>1.7514</v>
      </c>
      <c r="CK1054" t="n">
        <v>1.7708</v>
      </c>
      <c r="CL1054" t="n">
        <v>1.9598</v>
      </c>
      <c r="CM1054" t="n">
        <v>1.9763</v>
      </c>
      <c r="CN1054" t="n">
        <v>1.972</v>
      </c>
      <c r="CO1054" t="n">
        <v>1.9617</v>
      </c>
      <c r="CP1054" t="n">
        <v>1.9458</v>
      </c>
      <c r="CQ1054" t="n">
        <v>1.9146</v>
      </c>
      <c r="CR1054" t="n">
        <v>1.7872</v>
      </c>
      <c r="CS1054" t="n">
        <v>1.7575</v>
      </c>
      <c r="CT1054" t="n">
        <v>1.7399</v>
      </c>
      <c r="CU1054" t="n">
        <v>1.7363</v>
      </c>
    </row>
    <row r="1055">
      <c r="A1055" s="1112" t="n">
        <v>45769</v>
      </c>
      <c r="B1055" s="63" t="n">
        <v>173566</v>
      </c>
      <c r="BC1055" t="n">
        <v>2.0996</v>
      </c>
      <c r="BD1055" t="n">
        <v>2.0908</v>
      </c>
      <c r="BE1055" t="n">
        <v>2.0712</v>
      </c>
      <c r="BF1055" t="n">
        <v>2.0453</v>
      </c>
      <c r="BG1055" t="n">
        <v>2.0091</v>
      </c>
      <c r="BH1055" t="n">
        <v>1.8532</v>
      </c>
      <c r="BI1055" t="n">
        <v>1.8095</v>
      </c>
      <c r="BJ1055" t="n">
        <v>1.7788</v>
      </c>
      <c r="BK1055" t="n">
        <v>1.7684</v>
      </c>
      <c r="BL1055" t="n">
        <v>1.7753</v>
      </c>
      <c r="BM1055" t="n">
        <v>1.7943</v>
      </c>
      <c r="BN1055" t="n">
        <v>1.9911</v>
      </c>
      <c r="BO1055" t="n">
        <v>1.9954</v>
      </c>
      <c r="BP1055" t="n">
        <v>1.9908</v>
      </c>
      <c r="BQ1055" t="n">
        <v>1.9777</v>
      </c>
      <c r="BR1055" t="n">
        <v>1.9577</v>
      </c>
      <c r="BS1055" t="n">
        <v>1.9288</v>
      </c>
      <c r="BT1055" t="n">
        <v>1.7963</v>
      </c>
      <c r="BU1055" t="n">
        <v>1.7639</v>
      </c>
      <c r="BV1055" t="n">
        <v>1.7439</v>
      </c>
      <c r="BW1055" t="n">
        <v>1.7429</v>
      </c>
      <c r="BX1055" t="n">
        <v>1.7551</v>
      </c>
      <c r="BY1055" t="n">
        <v>1.7727</v>
      </c>
      <c r="BZ1055" t="n">
        <v>1.9656</v>
      </c>
      <c r="CA1055" t="n">
        <v>1.9739</v>
      </c>
      <c r="CB1055" t="n">
        <v>1.9812</v>
      </c>
      <c r="CC1055" t="n">
        <v>1.9704</v>
      </c>
      <c r="CD1055" t="n">
        <v>1.9563</v>
      </c>
      <c r="CE1055" t="n">
        <v>1.9283</v>
      </c>
      <c r="CF1055" t="n">
        <v>1.8009</v>
      </c>
      <c r="CG1055" t="n">
        <v>1.7746</v>
      </c>
      <c r="CH1055" t="n">
        <v>1.7595</v>
      </c>
      <c r="CI1055" t="n">
        <v>1.7579</v>
      </c>
      <c r="CJ1055" t="n">
        <v>1.771</v>
      </c>
      <c r="CK1055" t="n">
        <v>1.7904</v>
      </c>
      <c r="CL1055" t="n">
        <v>1.9794</v>
      </c>
      <c r="CM1055" t="n">
        <v>1.9959</v>
      </c>
      <c r="CN1055" t="n">
        <v>1.9916</v>
      </c>
      <c r="CO1055" t="n">
        <v>1.9813</v>
      </c>
      <c r="CP1055" t="n">
        <v>1.9654</v>
      </c>
      <c r="CQ1055" t="n">
        <v>1.9342</v>
      </c>
      <c r="CR1055" t="n">
        <v>1.8068</v>
      </c>
      <c r="CS1055" t="n">
        <v>1.7771</v>
      </c>
      <c r="CT1055" t="n">
        <v>1.7595</v>
      </c>
      <c r="CU1055" t="n">
        <v>1.7559</v>
      </c>
    </row>
    <row r="1056">
      <c r="A1056" s="1112" t="n">
        <v>45770</v>
      </c>
      <c r="B1056" s="63" t="n">
        <v>186732</v>
      </c>
      <c r="BC1056" t="n">
        <v>2.0839</v>
      </c>
      <c r="BD1056" t="n">
        <v>2.0743</v>
      </c>
      <c r="BE1056" t="n">
        <v>2.0539</v>
      </c>
      <c r="BF1056" t="n">
        <v>2.0271</v>
      </c>
      <c r="BG1056" t="n">
        <v>1.9902</v>
      </c>
      <c r="BH1056" t="n">
        <v>1.8342</v>
      </c>
      <c r="BI1056" t="n">
        <v>1.7913</v>
      </c>
      <c r="BJ1056" t="n">
        <v>1.7614</v>
      </c>
      <c r="BK1056" t="n">
        <v>1.7518</v>
      </c>
      <c r="BL1056" t="n">
        <v>1.7601</v>
      </c>
      <c r="BM1056" t="n">
        <v>1.78</v>
      </c>
      <c r="BN1056" t="n">
        <v>1.9773</v>
      </c>
      <c r="BO1056" t="n">
        <v>1.9825</v>
      </c>
      <c r="BP1056" t="n">
        <v>1.9789</v>
      </c>
      <c r="BQ1056" t="n">
        <v>1.9662</v>
      </c>
      <c r="BR1056" t="n">
        <v>1.9464</v>
      </c>
      <c r="BS1056" t="n">
        <v>1.9176</v>
      </c>
      <c r="BT1056" t="n">
        <v>1.7856</v>
      </c>
      <c r="BU1056" t="n">
        <v>1.7532</v>
      </c>
      <c r="BV1056" t="n">
        <v>1.7332</v>
      </c>
      <c r="BW1056" t="n">
        <v>1.7322</v>
      </c>
      <c r="BX1056" t="n">
        <v>1.7444</v>
      </c>
      <c r="BY1056" t="n">
        <v>1.762</v>
      </c>
      <c r="BZ1056" t="n">
        <v>1.9549</v>
      </c>
      <c r="CA1056" t="n">
        <v>1.9632</v>
      </c>
      <c r="CB1056" t="n">
        <v>1.9705</v>
      </c>
      <c r="CC1056" t="n">
        <v>1.9597</v>
      </c>
      <c r="CD1056" t="n">
        <v>1.9456</v>
      </c>
      <c r="CE1056" t="n">
        <v>1.9176</v>
      </c>
      <c r="CF1056" t="n">
        <v>1.7902</v>
      </c>
      <c r="CG1056" t="n">
        <v>1.7639</v>
      </c>
      <c r="CH1056" t="n">
        <v>1.7488</v>
      </c>
      <c r="CI1056" t="n">
        <v>1.7472</v>
      </c>
      <c r="CJ1056" t="n">
        <v>1.7603</v>
      </c>
      <c r="CK1056" t="n">
        <v>1.7797</v>
      </c>
      <c r="CL1056" t="n">
        <v>1.9687</v>
      </c>
      <c r="CM1056" t="n">
        <v>1.9852</v>
      </c>
      <c r="CN1056" t="n">
        <v>1.9809</v>
      </c>
      <c r="CO1056" t="n">
        <v>1.9706</v>
      </c>
      <c r="CP1056" t="n">
        <v>1.9547</v>
      </c>
      <c r="CQ1056" t="n">
        <v>1.9235</v>
      </c>
      <c r="CR1056" t="n">
        <v>1.7961</v>
      </c>
      <c r="CS1056" t="n">
        <v>1.7664</v>
      </c>
      <c r="CT1056" t="n">
        <v>1.7488</v>
      </c>
      <c r="CU1056" t="n">
        <v>1.7452</v>
      </c>
    </row>
    <row r="1057">
      <c r="A1057" s="1112" t="n">
        <v>45771</v>
      </c>
      <c r="B1057" s="63" t="n">
        <v>142592</v>
      </c>
      <c r="BC1057" t="n">
        <v>2.1057</v>
      </c>
      <c r="BD1057" t="n">
        <v>2.0963</v>
      </c>
      <c r="BE1057" t="n">
        <v>2.0756</v>
      </c>
      <c r="BF1057" t="n">
        <v>2.048</v>
      </c>
      <c r="BG1057" t="n">
        <v>2.0108</v>
      </c>
      <c r="BH1057" t="n">
        <v>1.8551</v>
      </c>
      <c r="BI1057" t="n">
        <v>1.8119</v>
      </c>
      <c r="BJ1057" t="n">
        <v>1.7819</v>
      </c>
      <c r="BK1057" t="n">
        <v>1.772</v>
      </c>
      <c r="BL1057" t="n">
        <v>1.7795</v>
      </c>
      <c r="BM1057" t="n">
        <v>1.7986</v>
      </c>
      <c r="BN1057" t="n">
        <v>1.9952</v>
      </c>
      <c r="BO1057" t="n">
        <v>1.9998</v>
      </c>
      <c r="BP1057" t="n">
        <v>1.995</v>
      </c>
      <c r="BQ1057" t="n">
        <v>1.9817</v>
      </c>
      <c r="BR1057" t="n">
        <v>1.9622</v>
      </c>
      <c r="BS1057" t="n">
        <v>1.9332</v>
      </c>
      <c r="BT1057" t="n">
        <v>1.801</v>
      </c>
      <c r="BU1057" t="n">
        <v>1.7683</v>
      </c>
      <c r="BV1057" t="n">
        <v>1.7481</v>
      </c>
      <c r="BW1057" t="n">
        <v>1.7469</v>
      </c>
      <c r="BX1057" t="n">
        <v>1.7591</v>
      </c>
      <c r="BY1057" t="n">
        <v>1.7767</v>
      </c>
      <c r="BZ1057" t="n">
        <v>1.9696</v>
      </c>
      <c r="CA1057" t="n">
        <v>1.9779</v>
      </c>
      <c r="CB1057" t="n">
        <v>1.9852</v>
      </c>
      <c r="CC1057" t="n">
        <v>1.9744</v>
      </c>
      <c r="CD1057" t="n">
        <v>1.9603</v>
      </c>
      <c r="CE1057" t="n">
        <v>1.9323</v>
      </c>
      <c r="CF1057" t="n">
        <v>1.8049</v>
      </c>
      <c r="CG1057" t="n">
        <v>1.7786</v>
      </c>
      <c r="CH1057" t="n">
        <v>1.7635</v>
      </c>
      <c r="CI1057" t="n">
        <v>1.7619</v>
      </c>
      <c r="CJ1057" t="n">
        <v>1.775</v>
      </c>
      <c r="CK1057" t="n">
        <v>1.7944</v>
      </c>
      <c r="CL1057" t="n">
        <v>1.9834</v>
      </c>
      <c r="CM1057" t="n">
        <v>1.9999</v>
      </c>
      <c r="CN1057" t="n">
        <v>1.9956</v>
      </c>
      <c r="CO1057" t="n">
        <v>1.9853</v>
      </c>
      <c r="CP1057" t="n">
        <v>1.9694</v>
      </c>
      <c r="CQ1057" t="n">
        <v>1.9382</v>
      </c>
      <c r="CR1057" t="n">
        <v>1.8108</v>
      </c>
      <c r="CS1057" t="n">
        <v>1.7811</v>
      </c>
      <c r="CT1057" t="n">
        <v>1.7635</v>
      </c>
      <c r="CU1057" t="n">
        <v>1.7599</v>
      </c>
    </row>
    <row r="1058">
      <c r="A1058" s="1112" t="n">
        <v>45772</v>
      </c>
      <c r="B1058" s="63" t="n">
        <v>157128</v>
      </c>
      <c r="BC1058" t="n">
        <v>2.1189</v>
      </c>
      <c r="BD1058" t="n">
        <v>2.1072</v>
      </c>
      <c r="BE1058" t="n">
        <v>2.0859</v>
      </c>
      <c r="BF1058" t="n">
        <v>2.0566</v>
      </c>
      <c r="BG1058" t="n">
        <v>2.018</v>
      </c>
      <c r="BH1058" t="n">
        <v>1.8634</v>
      </c>
      <c r="BI1058" t="n">
        <v>1.8197</v>
      </c>
      <c r="BJ1058" t="n">
        <v>1.789</v>
      </c>
      <c r="BK1058" t="n">
        <v>1.7783</v>
      </c>
      <c r="BL1058" t="n">
        <v>1.7853</v>
      </c>
      <c r="BM1058" t="n">
        <v>1.8043</v>
      </c>
      <c r="BN1058" t="n">
        <v>2.001</v>
      </c>
      <c r="BO1058" t="n">
        <v>2.0061</v>
      </c>
      <c r="BP1058" t="n">
        <v>2.0016</v>
      </c>
      <c r="BQ1058" t="n">
        <v>1.9881</v>
      </c>
      <c r="BR1058" t="n">
        <v>1.9678</v>
      </c>
      <c r="BS1058" t="n">
        <v>1.9393</v>
      </c>
      <c r="BT1058" t="n">
        <v>1.8093</v>
      </c>
      <c r="BU1058" t="n">
        <v>1.7766</v>
      </c>
      <c r="BV1058" t="n">
        <v>1.7568</v>
      </c>
      <c r="BW1058" t="n">
        <v>1.7555</v>
      </c>
      <c r="BX1058" t="n">
        <v>1.7677</v>
      </c>
      <c r="BY1058" t="n">
        <v>1.7853</v>
      </c>
      <c r="BZ1058" t="n">
        <v>1.9782</v>
      </c>
      <c r="CA1058" t="n">
        <v>1.9865</v>
      </c>
      <c r="CB1058" t="n">
        <v>1.9938</v>
      </c>
      <c r="CC1058" t="n">
        <v>1.983</v>
      </c>
      <c r="CD1058" t="n">
        <v>1.9689</v>
      </c>
      <c r="CE1058" t="n">
        <v>1.9409</v>
      </c>
      <c r="CF1058" t="n">
        <v>1.8135</v>
      </c>
      <c r="CG1058" t="n">
        <v>1.7872</v>
      </c>
      <c r="CH1058" t="n">
        <v>1.7721</v>
      </c>
      <c r="CI1058" t="n">
        <v>1.7705</v>
      </c>
      <c r="CJ1058" t="n">
        <v>1.7836</v>
      </c>
      <c r="CK1058" t="n">
        <v>1.803</v>
      </c>
      <c r="CL1058" t="n">
        <v>1.992</v>
      </c>
      <c r="CM1058" t="n">
        <v>2.0085</v>
      </c>
      <c r="CN1058" t="n">
        <v>2.0042</v>
      </c>
      <c r="CO1058" t="n">
        <v>1.9939</v>
      </c>
      <c r="CP1058" t="n">
        <v>1.978</v>
      </c>
      <c r="CQ1058" t="n">
        <v>1.9468</v>
      </c>
      <c r="CR1058" t="n">
        <v>1.8194</v>
      </c>
      <c r="CS1058" t="n">
        <v>1.7897</v>
      </c>
      <c r="CT1058" t="n">
        <v>1.7721</v>
      </c>
      <c r="CU1058" t="n">
        <v>1.7685</v>
      </c>
    </row>
    <row r="1059">
      <c r="A1059" s="1112" t="n">
        <v>45775</v>
      </c>
      <c r="B1059" s="63" t="n">
        <v>164086</v>
      </c>
      <c r="BC1059" t="n">
        <v>2.1058</v>
      </c>
      <c r="BD1059" t="n">
        <v>2.0938</v>
      </c>
      <c r="BE1059" t="n">
        <v>2.0717</v>
      </c>
      <c r="BF1059" t="n">
        <v>2.0411</v>
      </c>
      <c r="BG1059" t="n">
        <v>2.0025</v>
      </c>
      <c r="BH1059" t="n">
        <v>1.8497</v>
      </c>
      <c r="BI1059" t="n">
        <v>1.8062</v>
      </c>
      <c r="BJ1059" t="n">
        <v>1.7756</v>
      </c>
      <c r="BK1059" t="n">
        <v>1.7647</v>
      </c>
      <c r="BL1059" t="n">
        <v>1.7712</v>
      </c>
      <c r="BM1059" t="n">
        <v>1.7899</v>
      </c>
      <c r="BN1059" t="n">
        <v>1.9872</v>
      </c>
      <c r="BO1059" t="n">
        <v>1.9922</v>
      </c>
      <c r="BP1059" t="n">
        <v>1.9877</v>
      </c>
      <c r="BQ1059" t="n">
        <v>1.9743</v>
      </c>
      <c r="BR1059" t="n">
        <v>1.9546</v>
      </c>
      <c r="BS1059" t="n">
        <v>1.9256</v>
      </c>
      <c r="BT1059" t="n">
        <v>1.7964</v>
      </c>
      <c r="BU1059" t="n">
        <v>1.7634</v>
      </c>
      <c r="BV1059" t="n">
        <v>1.7441</v>
      </c>
      <c r="BW1059" t="n">
        <v>1.7428</v>
      </c>
      <c r="BX1059" t="n">
        <v>1.755</v>
      </c>
      <c r="BY1059" t="n">
        <v>1.7726</v>
      </c>
      <c r="BZ1059" t="n">
        <v>1.9655</v>
      </c>
      <c r="CA1059" t="n">
        <v>1.9738</v>
      </c>
      <c r="CB1059" t="n">
        <v>1.9811</v>
      </c>
      <c r="CC1059" t="n">
        <v>1.9703</v>
      </c>
      <c r="CD1059" t="n">
        <v>1.9562</v>
      </c>
      <c r="CE1059" t="n">
        <v>1.9282</v>
      </c>
      <c r="CF1059" t="n">
        <v>1.8008</v>
      </c>
      <c r="CG1059" t="n">
        <v>1.7745</v>
      </c>
      <c r="CH1059" t="n">
        <v>1.7594</v>
      </c>
      <c r="CI1059" t="n">
        <v>1.7578</v>
      </c>
      <c r="CJ1059" t="n">
        <v>1.7709</v>
      </c>
      <c r="CK1059" t="n">
        <v>1.7903</v>
      </c>
      <c r="CL1059" t="n">
        <v>1.9793</v>
      </c>
      <c r="CM1059" t="n">
        <v>1.9958</v>
      </c>
      <c r="CN1059" t="n">
        <v>1.9915</v>
      </c>
      <c r="CO1059" t="n">
        <v>1.9812</v>
      </c>
      <c r="CP1059" t="n">
        <v>1.9653</v>
      </c>
      <c r="CQ1059" t="n">
        <v>1.9341</v>
      </c>
      <c r="CR1059" t="n">
        <v>1.8067</v>
      </c>
      <c r="CS1059" t="n">
        <v>1.777</v>
      </c>
      <c r="CT1059" t="n">
        <v>1.7594</v>
      </c>
      <c r="CU1059" t="n">
        <v>1.7558</v>
      </c>
    </row>
    <row r="1060">
      <c r="A1060" s="1112" t="n">
        <v>45776</v>
      </c>
      <c r="B1060" s="63" t="n">
        <v>199727</v>
      </c>
      <c r="BC1060" t="n">
        <v>2.0712</v>
      </c>
      <c r="BD1060" t="n">
        <v>2.057</v>
      </c>
      <c r="BE1060" t="n">
        <v>2.0345</v>
      </c>
      <c r="BF1060" t="n">
        <v>2.0044</v>
      </c>
      <c r="BG1060" t="n">
        <v>1.9674</v>
      </c>
      <c r="BH1060" t="n">
        <v>1.8171</v>
      </c>
      <c r="BI1060" t="n">
        <v>1.7745</v>
      </c>
      <c r="BJ1060" t="n">
        <v>1.7451</v>
      </c>
      <c r="BK1060" t="n">
        <v>1.7355</v>
      </c>
      <c r="BL1060" t="n">
        <v>1.7428</v>
      </c>
      <c r="BM1060" t="n">
        <v>1.7618</v>
      </c>
      <c r="BN1060" t="n">
        <v>1.9604</v>
      </c>
      <c r="BO1060" t="n">
        <v>1.9665</v>
      </c>
      <c r="BP1060" t="n">
        <v>1.9627</v>
      </c>
      <c r="BQ1060" t="n">
        <v>1.95</v>
      </c>
      <c r="BR1060" t="n">
        <v>1.9301</v>
      </c>
      <c r="BS1060" t="n">
        <v>1.9012</v>
      </c>
      <c r="BT1060" t="n">
        <v>1.772</v>
      </c>
      <c r="BU1060" t="n">
        <v>1.739</v>
      </c>
      <c r="BV1060" t="n">
        <v>1.7196</v>
      </c>
      <c r="BW1060" t="n">
        <v>1.7183</v>
      </c>
      <c r="BX1060" t="n">
        <v>1.7306</v>
      </c>
      <c r="BY1060" t="n">
        <v>1.7483</v>
      </c>
      <c r="BZ1060" t="n">
        <v>1.9414</v>
      </c>
      <c r="CA1060" t="n">
        <v>1.9498</v>
      </c>
      <c r="CB1060" t="n">
        <v>1.9572</v>
      </c>
      <c r="CC1060" t="n">
        <v>1.9465</v>
      </c>
      <c r="CD1060" t="n">
        <v>1.9325</v>
      </c>
      <c r="CE1060" t="n">
        <v>1.9046</v>
      </c>
      <c r="CF1060" t="n">
        <v>1.7774</v>
      </c>
      <c r="CG1060" t="n">
        <v>1.7512</v>
      </c>
      <c r="CH1060" t="n">
        <v>1.7362</v>
      </c>
      <c r="CI1060" t="n">
        <v>1.7346</v>
      </c>
      <c r="CJ1060" t="n">
        <v>1.7477</v>
      </c>
      <c r="CK1060" t="n">
        <v>1.7671</v>
      </c>
      <c r="CL1060" t="n">
        <v>1.9561</v>
      </c>
      <c r="CM1060" t="n">
        <v>1.9726</v>
      </c>
      <c r="CN1060" t="n">
        <v>1.9683</v>
      </c>
      <c r="CO1060" t="n">
        <v>1.958</v>
      </c>
      <c r="CP1060" t="n">
        <v>1.9421</v>
      </c>
      <c r="CQ1060" t="n">
        <v>1.9109</v>
      </c>
      <c r="CR1060" t="n">
        <v>1.7835</v>
      </c>
      <c r="CS1060" t="n">
        <v>1.7538</v>
      </c>
      <c r="CT1060" t="n">
        <v>1.7362</v>
      </c>
      <c r="CU1060" t="n">
        <v>1.7326</v>
      </c>
    </row>
    <row r="1061">
      <c r="A1061" s="1112" t="n">
        <v>45777</v>
      </c>
      <c r="B1061" s="63" t="n">
        <v>250996</v>
      </c>
      <c r="BC1061" s="28" t="n">
        <v>2.037</v>
      </c>
      <c r="BD1061" t="n">
        <v>2.0177</v>
      </c>
      <c r="BE1061" t="n">
        <v>1.9927</v>
      </c>
      <c r="BF1061" t="n">
        <v>1.9606</v>
      </c>
      <c r="BG1061" t="n">
        <v>1.9215</v>
      </c>
      <c r="BH1061" t="n">
        <v>1.7713</v>
      </c>
      <c r="BI1061" t="n">
        <v>1.7264</v>
      </c>
      <c r="BJ1061" t="n">
        <v>1.6954</v>
      </c>
      <c r="BK1061" t="n">
        <v>1.6854</v>
      </c>
      <c r="BL1061" t="n">
        <v>1.6926</v>
      </c>
      <c r="BM1061" t="n">
        <v>1.7116</v>
      </c>
      <c r="BN1061" t="n">
        <v>1.9091</v>
      </c>
      <c r="BO1061" t="n">
        <v>1.9155</v>
      </c>
      <c r="BP1061" t="n">
        <v>1.9123</v>
      </c>
      <c r="BQ1061" t="n">
        <v>1.8997</v>
      </c>
      <c r="BR1061" t="n">
        <v>1.8794</v>
      </c>
      <c r="BS1061" t="n">
        <v>1.8501</v>
      </c>
      <c r="BT1061" t="n">
        <v>1.7194</v>
      </c>
      <c r="BU1061" t="n">
        <v>1.6865</v>
      </c>
      <c r="BV1061" t="n">
        <v>1.6671</v>
      </c>
      <c r="BW1061" t="n">
        <v>1.6659</v>
      </c>
      <c r="BX1061" t="n">
        <v>1.6783</v>
      </c>
      <c r="BY1061" t="n">
        <v>1.696</v>
      </c>
      <c r="BZ1061" t="n">
        <v>1.8892</v>
      </c>
      <c r="CA1061" t="n">
        <v>1.8976</v>
      </c>
      <c r="CB1061" t="n">
        <v>1.9051</v>
      </c>
      <c r="CC1061" t="n">
        <v>1.8945</v>
      </c>
      <c r="CD1061" t="n">
        <v>1.8805</v>
      </c>
      <c r="CE1061" t="n">
        <v>1.8527</v>
      </c>
      <c r="CF1061" t="n">
        <v>1.7256</v>
      </c>
      <c r="CG1061" t="n">
        <v>1.6994</v>
      </c>
      <c r="CH1061" t="n">
        <v>1.6846</v>
      </c>
      <c r="CI1061" t="n">
        <v>1.683</v>
      </c>
      <c r="CJ1061" t="n">
        <v>1.6961</v>
      </c>
      <c r="CK1061" t="n">
        <v>1.7155</v>
      </c>
      <c r="CL1061" t="n">
        <v>1.9045</v>
      </c>
      <c r="CM1061" t="n">
        <v>1.921</v>
      </c>
      <c r="CN1061" t="n">
        <v>1.9167</v>
      </c>
      <c r="CO1061" t="n">
        <v>1.9064</v>
      </c>
      <c r="CP1061" t="n">
        <v>1.8905</v>
      </c>
      <c r="CQ1061" t="n">
        <v>1.8593</v>
      </c>
      <c r="CR1061" t="n">
        <v>1.7319</v>
      </c>
      <c r="CS1061" t="n">
        <v>1.7022</v>
      </c>
      <c r="CT1061" t="n">
        <v>1.6846</v>
      </c>
      <c r="CU1061" t="n">
        <v>1.681</v>
      </c>
    </row>
    <row r="1062">
      <c r="A1062" s="104" t="n">
        <v>45778</v>
      </c>
      <c r="B1062" s="63" t="n">
        <v>191289</v>
      </c>
      <c r="BD1062" t="n">
        <v>2.0492</v>
      </c>
      <c r="BE1062" t="n">
        <v>2.0216</v>
      </c>
      <c r="BF1062" t="n">
        <v>1.9885</v>
      </c>
      <c r="BG1062" t="n">
        <v>1.949</v>
      </c>
      <c r="BH1062" t="n">
        <v>1.8013</v>
      </c>
      <c r="BI1062" t="n">
        <v>1.7545</v>
      </c>
      <c r="BJ1062" t="n">
        <v>1.7227</v>
      </c>
      <c r="BK1062" t="n">
        <v>1.7123</v>
      </c>
      <c r="BL1062" t="n">
        <v>1.7191</v>
      </c>
      <c r="BM1062" t="n">
        <v>1.7378</v>
      </c>
      <c r="BN1062" t="n">
        <v>1.9334</v>
      </c>
      <c r="BO1062" t="n">
        <v>1.9394</v>
      </c>
      <c r="BP1062" t="n">
        <v>1.9352</v>
      </c>
      <c r="BQ1062" t="n">
        <v>1.9224</v>
      </c>
      <c r="BR1062" t="n">
        <v>1.9029</v>
      </c>
      <c r="BS1062" t="n">
        <v>1.8744</v>
      </c>
      <c r="BT1062" t="n">
        <v>1.7437</v>
      </c>
      <c r="BU1062" t="n">
        <v>1.7108</v>
      </c>
      <c r="BV1062" t="n">
        <v>1.6914</v>
      </c>
      <c r="BW1062" t="n">
        <v>1.6902</v>
      </c>
      <c r="BX1062" t="n">
        <v>1.7026</v>
      </c>
      <c r="BY1062" t="n">
        <v>1.7203</v>
      </c>
      <c r="BZ1062" t="n">
        <v>1.9135</v>
      </c>
      <c r="CA1062" t="n">
        <v>1.9219</v>
      </c>
      <c r="CB1062" t="n">
        <v>1.9294</v>
      </c>
      <c r="CC1062" t="n">
        <v>1.9188</v>
      </c>
      <c r="CD1062" t="n">
        <v>1.9048</v>
      </c>
      <c r="CE1062" t="n">
        <v>1.877</v>
      </c>
      <c r="CF1062" t="n">
        <v>1.7499</v>
      </c>
      <c r="CG1062" t="n">
        <v>1.7237</v>
      </c>
      <c r="CH1062" t="n">
        <v>1.7089</v>
      </c>
      <c r="CI1062" t="n">
        <v>1.7073</v>
      </c>
      <c r="CJ1062" t="n">
        <v>1.7204</v>
      </c>
      <c r="CK1062" t="n">
        <v>1.7398</v>
      </c>
      <c r="CL1062" t="n">
        <v>1.9288</v>
      </c>
      <c r="CM1062" t="n">
        <v>1.9453</v>
      </c>
      <c r="CN1062" t="n">
        <v>1.941</v>
      </c>
      <c r="CO1062" t="n">
        <v>1.9307</v>
      </c>
      <c r="CP1062" t="n">
        <v>1.9148</v>
      </c>
      <c r="CQ1062" t="n">
        <v>1.8836</v>
      </c>
      <c r="CR1062" t="n">
        <v>1.7562</v>
      </c>
      <c r="CS1062" t="n">
        <v>1.7265</v>
      </c>
      <c r="CT1062" t="n">
        <v>1.7089</v>
      </c>
      <c r="CU1062" t="n">
        <v>1.7053</v>
      </c>
    </row>
    <row r="1063">
      <c r="A1063" s="1112" t="n">
        <v>45779</v>
      </c>
      <c r="B1063" s="63" t="n">
        <v>178335</v>
      </c>
      <c r="BD1063" t="n">
        <v>2.0199</v>
      </c>
      <c r="BE1063" t="n">
        <v>1.9953</v>
      </c>
      <c r="BF1063" t="n">
        <v>1.9645</v>
      </c>
      <c r="BG1063" t="n">
        <v>1.9259</v>
      </c>
      <c r="BH1063" t="n">
        <v>1.7821</v>
      </c>
      <c r="BI1063" t="n">
        <v>1.7368</v>
      </c>
      <c r="BJ1063" t="n">
        <v>1.7066</v>
      </c>
      <c r="BK1063" t="n">
        <v>1.6976</v>
      </c>
      <c r="BL1063" t="n">
        <v>1.7055</v>
      </c>
      <c r="BM1063" t="n">
        <v>1.7245</v>
      </c>
      <c r="BN1063" t="n">
        <v>1.9188</v>
      </c>
      <c r="BO1063" t="n">
        <v>1.9248</v>
      </c>
      <c r="BP1063" t="n">
        <v>1.9207</v>
      </c>
      <c r="BQ1063" t="n">
        <v>1.9077</v>
      </c>
      <c r="BR1063" t="n">
        <v>1.888</v>
      </c>
      <c r="BS1063" t="n">
        <v>1.8592</v>
      </c>
      <c r="BT1063" t="n">
        <v>1.7283</v>
      </c>
      <c r="BU1063" t="n">
        <v>1.6952</v>
      </c>
      <c r="BV1063" t="n">
        <v>1.6756</v>
      </c>
      <c r="BW1063" t="n">
        <v>1.6741</v>
      </c>
      <c r="BX1063" t="n">
        <v>1.6863</v>
      </c>
      <c r="BY1063" t="n">
        <v>1.7038</v>
      </c>
      <c r="BZ1063" t="n">
        <v>1.8968</v>
      </c>
      <c r="CA1063" t="n">
        <v>1.9049</v>
      </c>
      <c r="CB1063" t="n">
        <v>1.9099</v>
      </c>
      <c r="CC1063" t="n">
        <v>1.8993</v>
      </c>
      <c r="CD1063" t="n">
        <v>1.8853</v>
      </c>
      <c r="CE1063" t="n">
        <v>1.8575</v>
      </c>
      <c r="CF1063" t="n">
        <v>1.7304</v>
      </c>
      <c r="CG1063" t="n">
        <v>1.7042</v>
      </c>
      <c r="CH1063" t="n">
        <v>1.6894</v>
      </c>
      <c r="CI1063" t="n">
        <v>1.6878</v>
      </c>
      <c r="CJ1063" t="n">
        <v>1.7009</v>
      </c>
      <c r="CK1063" t="n">
        <v>1.7203</v>
      </c>
      <c r="CL1063" t="n">
        <v>1.9093</v>
      </c>
      <c r="CM1063" t="n">
        <v>1.9258</v>
      </c>
      <c r="CN1063" t="n">
        <v>1.9215</v>
      </c>
      <c r="CO1063" t="n">
        <v>1.9112</v>
      </c>
      <c r="CP1063" t="n">
        <v>1.8953</v>
      </c>
      <c r="CQ1063" t="n">
        <v>1.8641</v>
      </c>
      <c r="CR1063" t="n">
        <v>1.7367</v>
      </c>
      <c r="CS1063" t="n">
        <v>1.707</v>
      </c>
      <c r="CT1063" t="n">
        <v>1.6894</v>
      </c>
      <c r="CU1063" t="n">
        <v>1.6858</v>
      </c>
    </row>
    <row r="1064">
      <c r="A1064" s="104" t="n">
        <v>45782</v>
      </c>
      <c r="B1064" s="63" t="n">
        <v>209882</v>
      </c>
      <c r="BD1064" t="n">
        <v>2.0228</v>
      </c>
      <c r="BE1064" t="n">
        <v>1.9949</v>
      </c>
      <c r="BF1064" t="n">
        <v>1.9605</v>
      </c>
      <c r="BG1064" t="n">
        <v>1.9176</v>
      </c>
      <c r="BH1064" t="n">
        <v>1.7708</v>
      </c>
      <c r="BI1064" t="n">
        <v>1.7229</v>
      </c>
      <c r="BJ1064" t="n">
        <v>1.6909</v>
      </c>
      <c r="BK1064" t="n">
        <v>1.6806</v>
      </c>
      <c r="BL1064" t="n">
        <v>1.6878</v>
      </c>
      <c r="BM1064" t="n">
        <v>1.7064</v>
      </c>
      <c r="BN1064" t="n">
        <v>1.9006</v>
      </c>
      <c r="BO1064" t="n">
        <v>1.907</v>
      </c>
      <c r="BP1064" t="n">
        <v>1.9035</v>
      </c>
      <c r="BQ1064" t="n">
        <v>1.8909</v>
      </c>
      <c r="BR1064" t="n">
        <v>1.8713</v>
      </c>
      <c r="BS1064" t="n">
        <v>1.844</v>
      </c>
      <c r="BT1064" t="n">
        <v>1.7132</v>
      </c>
      <c r="BU1064" t="n">
        <v>1.6802</v>
      </c>
      <c r="BV1064" t="n">
        <v>1.6615</v>
      </c>
      <c r="BW1064" t="n">
        <v>1.66</v>
      </c>
      <c r="BX1064" t="n">
        <v>1.6722</v>
      </c>
      <c r="BY1064" t="n">
        <v>1.6897</v>
      </c>
      <c r="BZ1064" t="n">
        <v>1.8827</v>
      </c>
      <c r="CA1064" t="n">
        <v>1.8908</v>
      </c>
      <c r="CB1064" t="n">
        <v>1.8958</v>
      </c>
      <c r="CC1064" t="n">
        <v>1.8852</v>
      </c>
      <c r="CD1064" t="n">
        <v>1.8712</v>
      </c>
      <c r="CE1064" t="n">
        <v>1.8434</v>
      </c>
      <c r="CF1064" t="n">
        <v>1.7163</v>
      </c>
      <c r="CG1064" t="n">
        <v>1.6901</v>
      </c>
      <c r="CH1064" t="n">
        <v>1.6753</v>
      </c>
      <c r="CI1064" t="n">
        <v>1.6737</v>
      </c>
      <c r="CJ1064" t="n">
        <v>1.6868</v>
      </c>
      <c r="CK1064" t="n">
        <v>1.7062</v>
      </c>
      <c r="CL1064" t="n">
        <v>1.8952</v>
      </c>
      <c r="CM1064" t="n">
        <v>1.9117</v>
      </c>
      <c r="CN1064" t="n">
        <v>1.9074</v>
      </c>
      <c r="CO1064" t="n">
        <v>1.8971</v>
      </c>
      <c r="CP1064" t="n">
        <v>1.8812</v>
      </c>
      <c r="CQ1064" t="n">
        <v>1.85</v>
      </c>
      <c r="CR1064" t="n">
        <v>1.7226</v>
      </c>
      <c r="CS1064" t="n">
        <v>1.6929</v>
      </c>
      <c r="CT1064" t="n">
        <v>1.6753</v>
      </c>
      <c r="CU1064" t="n">
        <v>1.6717</v>
      </c>
    </row>
    <row r="1065">
      <c r="A1065" s="1112" t="n">
        <v>45783</v>
      </c>
      <c r="B1065" s="63" t="n">
        <v>197428</v>
      </c>
      <c r="BD1065" t="n">
        <v>2.0645</v>
      </c>
      <c r="BE1065" t="n">
        <v>2.0372</v>
      </c>
      <c r="BF1065" t="n">
        <v>2.0031</v>
      </c>
      <c r="BG1065" t="n">
        <v>1.9606</v>
      </c>
      <c r="BH1065" t="n">
        <v>1.812</v>
      </c>
      <c r="BI1065" t="n">
        <v>1.7614</v>
      </c>
      <c r="BJ1065" t="n">
        <v>1.7275</v>
      </c>
      <c r="BK1065" t="n">
        <v>1.7154</v>
      </c>
      <c r="BL1065" t="n">
        <v>1.7206</v>
      </c>
      <c r="BM1065" t="n">
        <v>1.7376</v>
      </c>
      <c r="BN1065" t="n">
        <v>1.9312</v>
      </c>
      <c r="BO1065" t="n">
        <v>1.9375</v>
      </c>
      <c r="BP1065" t="n">
        <v>1.9337</v>
      </c>
      <c r="BQ1065" t="n">
        <v>1.9206</v>
      </c>
      <c r="BR1065" t="n">
        <v>1.9013</v>
      </c>
      <c r="BS1065" t="n">
        <v>1.8737</v>
      </c>
      <c r="BT1065" t="n">
        <v>1.7436</v>
      </c>
      <c r="BU1065" t="n">
        <v>1.7109</v>
      </c>
      <c r="BV1065" t="n">
        <v>1.6925</v>
      </c>
      <c r="BW1065" t="n">
        <v>1.6916</v>
      </c>
      <c r="BX1065" t="n">
        <v>1.7041</v>
      </c>
      <c r="BY1065" t="n">
        <v>1.7221</v>
      </c>
      <c r="BZ1065" t="n">
        <v>1.9159</v>
      </c>
      <c r="CA1065" t="n">
        <v>1.9241</v>
      </c>
      <c r="CB1065" t="n">
        <v>1.9291</v>
      </c>
      <c r="CC1065" t="n">
        <v>1.9185</v>
      </c>
      <c r="CD1065" t="n">
        <v>1.9045</v>
      </c>
      <c r="CE1065" t="n">
        <v>1.8767</v>
      </c>
      <c r="CF1065" t="n">
        <v>1.7496</v>
      </c>
      <c r="CG1065" t="n">
        <v>1.7234</v>
      </c>
      <c r="CH1065" t="n">
        <v>1.7086</v>
      </c>
      <c r="CI1065" t="n">
        <v>1.707</v>
      </c>
      <c r="CJ1065" t="n">
        <v>1.7201</v>
      </c>
      <c r="CK1065" t="n">
        <v>1.7395</v>
      </c>
      <c r="CL1065" t="n">
        <v>1.9285</v>
      </c>
      <c r="CM1065" t="n">
        <v>1.945</v>
      </c>
      <c r="CN1065" t="n">
        <v>1.9407</v>
      </c>
      <c r="CO1065" t="n">
        <v>1.9304</v>
      </c>
      <c r="CP1065" t="n">
        <v>1.9145</v>
      </c>
      <c r="CQ1065" t="n">
        <v>1.8833</v>
      </c>
      <c r="CR1065" t="n">
        <v>1.7559</v>
      </c>
      <c r="CS1065" t="n">
        <v>1.7262</v>
      </c>
      <c r="CT1065" t="n">
        <v>1.7086</v>
      </c>
      <c r="CU1065" t="n">
        <v>1.705</v>
      </c>
    </row>
    <row r="1066">
      <c r="A1066" s="1112" t="n">
        <v>45784</v>
      </c>
      <c r="B1066" s="63" t="n">
        <v>215305</v>
      </c>
      <c r="BD1066" t="n">
        <v>2.0278</v>
      </c>
      <c r="BE1066" t="n">
        <v>2.0017</v>
      </c>
      <c r="BF1066" t="n">
        <v>1.9694</v>
      </c>
      <c r="BG1066" t="n">
        <v>1.929</v>
      </c>
      <c r="BH1066" t="n">
        <v>1.783</v>
      </c>
      <c r="BI1066" t="n">
        <v>1.7336</v>
      </c>
      <c r="BJ1066" t="n">
        <v>1.7011</v>
      </c>
      <c r="BK1066" t="n">
        <v>1.6905</v>
      </c>
      <c r="BL1066" t="n">
        <v>1.697</v>
      </c>
      <c r="BM1066" t="n">
        <v>1.715</v>
      </c>
      <c r="BN1066" t="n">
        <v>1.9068</v>
      </c>
      <c r="BO1066" t="n">
        <v>1.9128</v>
      </c>
      <c r="BP1066" t="n">
        <v>1.9088</v>
      </c>
      <c r="BQ1066" t="n">
        <v>1.896</v>
      </c>
      <c r="BR1066" t="n">
        <v>1.8771</v>
      </c>
      <c r="BS1066" t="n">
        <v>1.8493</v>
      </c>
      <c r="BT1066" t="n">
        <v>1.7201</v>
      </c>
      <c r="BU1066" t="n">
        <v>1.6889</v>
      </c>
      <c r="BV1066" t="n">
        <v>1.6698</v>
      </c>
      <c r="BW1066" t="n">
        <v>1.6689</v>
      </c>
      <c r="BX1066" t="n">
        <v>1.6816</v>
      </c>
      <c r="BY1066" t="n">
        <v>1.6996</v>
      </c>
      <c r="BZ1066" t="n">
        <v>1.8937</v>
      </c>
      <c r="CA1066" t="n">
        <v>1.9014</v>
      </c>
      <c r="CB1066" t="n">
        <v>1.9064</v>
      </c>
      <c r="CC1066" t="n">
        <v>1.8967</v>
      </c>
      <c r="CD1066" t="n">
        <v>1.8828</v>
      </c>
      <c r="CE1066" t="n">
        <v>1.8551</v>
      </c>
      <c r="CF1066" t="n">
        <v>1.7281</v>
      </c>
      <c r="CG1066" t="n">
        <v>1.7021</v>
      </c>
      <c r="CH1066" t="n">
        <v>1.6874</v>
      </c>
      <c r="CI1066" t="n">
        <v>1.6859</v>
      </c>
      <c r="CJ1066" t="n">
        <v>1.6991</v>
      </c>
      <c r="CK1066" t="n">
        <v>1.7187</v>
      </c>
      <c r="CL1066" t="n">
        <v>1.9078</v>
      </c>
      <c r="CM1066" t="n">
        <v>1.9244</v>
      </c>
      <c r="CN1066" t="n">
        <v>1.9202</v>
      </c>
      <c r="CO1066" t="n">
        <v>1.9101</v>
      </c>
      <c r="CP1066" t="n">
        <v>1.8943</v>
      </c>
      <c r="CQ1066" t="n">
        <v>1.8632</v>
      </c>
      <c r="CR1066" t="n">
        <v>1.7359</v>
      </c>
      <c r="CS1066" t="n">
        <v>1.7064</v>
      </c>
      <c r="CT1066" t="n">
        <v>1.6904</v>
      </c>
      <c r="CU1066" t="n">
        <v>1.6868</v>
      </c>
    </row>
    <row r="1067">
      <c r="A1067" s="1112" t="n">
        <v>45785</v>
      </c>
      <c r="B1067" s="63" t="n">
        <v>219261</v>
      </c>
      <c r="BD1067" t="n">
        <v>2.0854</v>
      </c>
      <c r="BE1067" t="n">
        <v>2.0548</v>
      </c>
      <c r="BF1067" t="n">
        <v>2.0198</v>
      </c>
      <c r="BG1067" t="n">
        <v>1.977</v>
      </c>
      <c r="BH1067" t="n">
        <v>1.8273</v>
      </c>
      <c r="BI1067" t="n">
        <v>1.7752</v>
      </c>
      <c r="BJ1067" t="n">
        <v>1.7412</v>
      </c>
      <c r="BK1067" t="n">
        <v>1.73</v>
      </c>
      <c r="BL1067" t="n">
        <v>1.7361</v>
      </c>
      <c r="BM1067" t="n">
        <v>1.7538</v>
      </c>
      <c r="BN1067" t="n">
        <v>1.9437</v>
      </c>
      <c r="BO1067" t="n">
        <v>1.9489</v>
      </c>
      <c r="BP1067" t="n">
        <v>1.9443</v>
      </c>
      <c r="BQ1067" t="n">
        <v>1.931</v>
      </c>
      <c r="BR1067" t="n">
        <v>1.9118</v>
      </c>
      <c r="BS1067" t="n">
        <v>1.884</v>
      </c>
      <c r="BT1067" t="n">
        <v>1.7548</v>
      </c>
      <c r="BU1067" t="n">
        <v>1.7235</v>
      </c>
      <c r="BV1067" t="n">
        <v>1.7043</v>
      </c>
      <c r="BW1067" t="n">
        <v>1.7029</v>
      </c>
      <c r="BX1067" t="n">
        <v>1.7156</v>
      </c>
      <c r="BY1067" t="n">
        <v>1.7336</v>
      </c>
      <c r="BZ1067" t="n">
        <v>1.9277</v>
      </c>
      <c r="CA1067" t="n">
        <v>1.9354</v>
      </c>
      <c r="CB1067" t="n">
        <v>1.9404</v>
      </c>
      <c r="CC1067" t="n">
        <v>1.9307</v>
      </c>
      <c r="CD1067" t="n">
        <v>1.9168</v>
      </c>
      <c r="CE1067" t="n">
        <v>1.8891</v>
      </c>
      <c r="CF1067" t="n">
        <v>1.7621</v>
      </c>
      <c r="CG1067" t="n">
        <v>1.7361</v>
      </c>
      <c r="CH1067" t="n">
        <v>1.7214</v>
      </c>
      <c r="CI1067" t="n">
        <v>1.7199</v>
      </c>
      <c r="CJ1067" t="n">
        <v>1.7331</v>
      </c>
      <c r="CK1067" t="n">
        <v>1.7527</v>
      </c>
      <c r="CL1067" t="n">
        <v>1.9418</v>
      </c>
      <c r="CM1067" t="n">
        <v>1.9584</v>
      </c>
      <c r="CN1067" t="n">
        <v>1.9542</v>
      </c>
      <c r="CO1067" t="n">
        <v>1.9441</v>
      </c>
      <c r="CP1067" t="n">
        <v>1.9283</v>
      </c>
      <c r="CQ1067" t="n">
        <v>1.8972</v>
      </c>
      <c r="CR1067" t="n">
        <v>1.7699</v>
      </c>
      <c r="CS1067" t="n">
        <v>1.7404</v>
      </c>
      <c r="CT1067" t="n">
        <v>1.7244</v>
      </c>
      <c r="CU1067" t="n">
        <v>1.7208</v>
      </c>
    </row>
    <row r="1068">
      <c r="A1068" s="1112" t="n">
        <v>45786</v>
      </c>
      <c r="B1068" s="63" t="n">
        <v>213944</v>
      </c>
      <c r="BD1068" t="n">
        <v>2.1084</v>
      </c>
      <c r="BE1068" t="n">
        <v>2.0773</v>
      </c>
      <c r="BF1068" t="n">
        <v>2.0431</v>
      </c>
      <c r="BG1068" t="n">
        <v>2.0009</v>
      </c>
      <c r="BH1068" t="n">
        <v>1.8488</v>
      </c>
      <c r="BI1068" t="n">
        <v>1.797</v>
      </c>
      <c r="BJ1068" t="n">
        <v>1.7623</v>
      </c>
      <c r="BK1068" t="n">
        <v>1.7496</v>
      </c>
      <c r="BL1068" t="n">
        <v>1.7544</v>
      </c>
      <c r="BM1068" t="n">
        <v>1.7714</v>
      </c>
      <c r="BN1068" t="n">
        <v>1.9612</v>
      </c>
      <c r="BO1068" t="n">
        <v>1.9663</v>
      </c>
      <c r="BP1068" t="n">
        <v>1.9616</v>
      </c>
      <c r="BQ1068" t="n">
        <v>1.9479</v>
      </c>
      <c r="BR1068" t="n">
        <v>1.9283</v>
      </c>
      <c r="BS1068" t="n">
        <v>1.9004</v>
      </c>
      <c r="BT1068" t="n">
        <v>1.7712</v>
      </c>
      <c r="BU1068" t="n">
        <v>1.7398</v>
      </c>
      <c r="BV1068" t="n">
        <v>1.7207</v>
      </c>
      <c r="BW1068" t="n">
        <v>1.7191</v>
      </c>
      <c r="BX1068" t="n">
        <v>1.7317</v>
      </c>
      <c r="BY1068" t="n">
        <v>1.7495</v>
      </c>
      <c r="BZ1068" t="n">
        <v>1.9434</v>
      </c>
      <c r="CA1068" t="n">
        <v>1.951</v>
      </c>
      <c r="CB1068" t="n">
        <v>1.955</v>
      </c>
      <c r="CC1068" t="n">
        <v>1.9453</v>
      </c>
      <c r="CD1068" t="n">
        <v>1.9314</v>
      </c>
      <c r="CE1068" t="n">
        <v>1.9037</v>
      </c>
      <c r="CF1068" t="n">
        <v>1.7767</v>
      </c>
      <c r="CG1068" t="n">
        <v>1.7507</v>
      </c>
      <c r="CH1068" t="n">
        <v>1.736</v>
      </c>
      <c r="CI1068" t="n">
        <v>1.7345</v>
      </c>
      <c r="CJ1068" t="n">
        <v>1.7477</v>
      </c>
      <c r="CK1068" t="n">
        <v>1.7673</v>
      </c>
      <c r="CL1068" t="n">
        <v>1.9564</v>
      </c>
      <c r="CM1068" t="n">
        <v>1.973</v>
      </c>
      <c r="CN1068" t="n">
        <v>1.9688</v>
      </c>
      <c r="CO1068" t="n">
        <v>1.9587</v>
      </c>
      <c r="CP1068" t="n">
        <v>1.9429</v>
      </c>
      <c r="CQ1068" t="n">
        <v>1.9118</v>
      </c>
      <c r="CR1068" t="n">
        <v>1.7845</v>
      </c>
      <c r="CS1068" t="n">
        <v>1.755</v>
      </c>
      <c r="CT1068" t="n">
        <v>1.739</v>
      </c>
      <c r="CU1068" t="n">
        <v>1.7354</v>
      </c>
    </row>
    <row r="1069">
      <c r="A1069" s="1112" t="n">
        <v>45789</v>
      </c>
      <c r="B1069" s="63" t="n">
        <v>205612</v>
      </c>
      <c r="BD1069" t="n">
        <v>2.1331</v>
      </c>
      <c r="BE1069" t="n">
        <v>2.1002</v>
      </c>
      <c r="BF1069" t="n">
        <v>2.0663</v>
      </c>
      <c r="BG1069" t="n">
        <v>2.0254</v>
      </c>
      <c r="BH1069" t="n">
        <v>1.8735</v>
      </c>
      <c r="BI1069" t="n">
        <v>1.8223</v>
      </c>
      <c r="BJ1069" t="n">
        <v>1.788</v>
      </c>
      <c r="BK1069" t="n">
        <v>1.7754</v>
      </c>
      <c r="BL1069" t="n">
        <v>1.7803</v>
      </c>
      <c r="BM1069" t="n">
        <v>1.7974</v>
      </c>
      <c r="BN1069" t="n">
        <v>1.9896</v>
      </c>
      <c r="BO1069" t="n">
        <v>1.9957</v>
      </c>
      <c r="BP1069" t="n">
        <v>1.9917</v>
      </c>
      <c r="BQ1069" t="n">
        <v>1.9782</v>
      </c>
      <c r="BR1069" t="n">
        <v>1.9576</v>
      </c>
      <c r="BS1069" t="n">
        <v>1.9286</v>
      </c>
      <c r="BT1069" t="n">
        <v>1.7958</v>
      </c>
      <c r="BU1069" t="n">
        <v>1.7638</v>
      </c>
      <c r="BV1069" t="n">
        <v>1.7446</v>
      </c>
      <c r="BW1069" t="n">
        <v>1.7428</v>
      </c>
      <c r="BX1069" t="n">
        <v>1.7565</v>
      </c>
      <c r="BY1069" t="n">
        <v>1.7743</v>
      </c>
      <c r="BZ1069" t="n">
        <v>1.9682</v>
      </c>
      <c r="CA1069" t="n">
        <v>1.9753</v>
      </c>
      <c r="CB1069" t="n">
        <v>1.9793</v>
      </c>
      <c r="CC1069" t="n">
        <v>1.9696</v>
      </c>
      <c r="CD1069" t="n">
        <v>1.9557</v>
      </c>
      <c r="CE1069" t="n">
        <v>1.928</v>
      </c>
      <c r="CF1069" t="n">
        <v>1.801</v>
      </c>
      <c r="CG1069" t="n">
        <v>1.775</v>
      </c>
      <c r="CH1069" t="n">
        <v>1.7603</v>
      </c>
      <c r="CI1069" t="n">
        <v>1.7588</v>
      </c>
      <c r="CJ1069" t="n">
        <v>1.772</v>
      </c>
      <c r="CK1069" t="n">
        <v>1.7916</v>
      </c>
      <c r="CL1069" t="n">
        <v>1.9807</v>
      </c>
      <c r="CM1069" t="n">
        <v>1.9973</v>
      </c>
      <c r="CN1069" t="n">
        <v>1.9931</v>
      </c>
      <c r="CO1069" t="n">
        <v>1.983</v>
      </c>
      <c r="CP1069" t="n">
        <v>1.9672</v>
      </c>
      <c r="CQ1069" t="n">
        <v>1.9361</v>
      </c>
      <c r="CR1069" t="n">
        <v>1.8088</v>
      </c>
      <c r="CS1069" t="n">
        <v>1.7793</v>
      </c>
      <c r="CT1069" t="n">
        <v>1.7633</v>
      </c>
      <c r="CU1069" t="n">
        <v>1.7597</v>
      </c>
    </row>
    <row r="1070">
      <c r="A1070" s="1112" t="n">
        <v>45790</v>
      </c>
      <c r="B1070" s="63" t="n">
        <v>223663</v>
      </c>
      <c r="BD1070" t="n">
        <v>2.166</v>
      </c>
      <c r="BE1070" t="n">
        <v>2.1322</v>
      </c>
      <c r="BF1070" t="n">
        <v>2.0993</v>
      </c>
      <c r="BG1070" t="n">
        <v>2.0597</v>
      </c>
      <c r="BH1070" t="n">
        <v>1.9079</v>
      </c>
      <c r="BI1070" t="n">
        <v>1.8578</v>
      </c>
      <c r="BJ1070" t="n">
        <v>1.8233</v>
      </c>
      <c r="BK1070" t="n">
        <v>1.8103</v>
      </c>
      <c r="BL1070" t="n">
        <v>1.8151</v>
      </c>
      <c r="BM1070" t="n">
        <v>1.8323</v>
      </c>
      <c r="BN1070" t="n">
        <v>2.0255</v>
      </c>
      <c r="BO1070" t="n">
        <v>2.0316</v>
      </c>
      <c r="BP1070" t="n">
        <v>2.0275</v>
      </c>
      <c r="BQ1070" t="n">
        <v>2.0143</v>
      </c>
      <c r="BR1070" t="n">
        <v>1.9942</v>
      </c>
      <c r="BS1070" t="n">
        <v>1.9659</v>
      </c>
      <c r="BT1070" t="n">
        <v>1.8324</v>
      </c>
      <c r="BU1070" t="n">
        <v>1.7996</v>
      </c>
      <c r="BV1070" t="n">
        <v>1.7787</v>
      </c>
      <c r="BW1070" t="n">
        <v>1.7765</v>
      </c>
      <c r="BX1070" t="n">
        <v>1.79</v>
      </c>
      <c r="BY1070" t="n">
        <v>1.8076</v>
      </c>
      <c r="BZ1070" t="n">
        <v>2.0013</v>
      </c>
      <c r="CA1070" t="n">
        <v>2.0082</v>
      </c>
      <c r="CB1070" t="n">
        <v>2.0112</v>
      </c>
      <c r="CC1070" t="n">
        <v>2.0015</v>
      </c>
      <c r="CD1070" t="n">
        <v>1.9876</v>
      </c>
      <c r="CE1070" t="n">
        <v>1.9599</v>
      </c>
      <c r="CF1070" t="n">
        <v>1.8329</v>
      </c>
      <c r="CG1070" t="n">
        <v>1.8069</v>
      </c>
      <c r="CH1070" t="n">
        <v>1.7922</v>
      </c>
      <c r="CI1070" t="n">
        <v>1.7907</v>
      </c>
      <c r="CJ1070" t="n">
        <v>1.8039</v>
      </c>
      <c r="CK1070" t="n">
        <v>1.8235</v>
      </c>
      <c r="CL1070" t="n">
        <v>2.0126</v>
      </c>
      <c r="CM1070" t="n">
        <v>2.0292</v>
      </c>
      <c r="CN1070" t="n">
        <v>2.025</v>
      </c>
      <c r="CO1070" t="n">
        <v>2.0149</v>
      </c>
      <c r="CP1070" t="n">
        <v>1.9991</v>
      </c>
      <c r="CQ1070" t="n">
        <v>1.968</v>
      </c>
      <c r="CR1070" t="n">
        <v>1.8407</v>
      </c>
      <c r="CS1070" t="n">
        <v>1.8112</v>
      </c>
      <c r="CT1070" t="n">
        <v>1.7952</v>
      </c>
      <c r="CU1070" t="n">
        <v>1.7916</v>
      </c>
    </row>
    <row r="1071">
      <c r="A1071" s="1112" t="n">
        <v>45791</v>
      </c>
      <c r="B1071" s="63" t="n">
        <v>225492</v>
      </c>
      <c r="BD1071" t="n">
        <v>2.17</v>
      </c>
      <c r="BE1071" t="n">
        <v>2.1309</v>
      </c>
      <c r="BF1071" t="n">
        <v>2.0965</v>
      </c>
      <c r="BG1071" t="n">
        <v>2.0564</v>
      </c>
      <c r="BH1071" t="n">
        <v>1.9006</v>
      </c>
      <c r="BI1071" t="n">
        <v>1.8497</v>
      </c>
      <c r="BJ1071" t="n">
        <v>1.8142</v>
      </c>
      <c r="BK1071" t="n">
        <v>1.8004</v>
      </c>
      <c r="BL1071" t="n">
        <v>1.8046</v>
      </c>
      <c r="BM1071" t="n">
        <v>1.8218</v>
      </c>
      <c r="BN1071" t="n">
        <v>2.0168</v>
      </c>
      <c r="BO1071" t="n">
        <v>2.0231</v>
      </c>
      <c r="BP1071" t="n">
        <v>2.0192</v>
      </c>
      <c r="BQ1071" t="n">
        <v>2.006</v>
      </c>
      <c r="BR1071" t="n">
        <v>1.9862</v>
      </c>
      <c r="BS1071" t="n">
        <v>1.9579</v>
      </c>
      <c r="BT1071" t="n">
        <v>1.8188</v>
      </c>
      <c r="BU1071" t="n">
        <v>1.7852</v>
      </c>
      <c r="BV1071" t="n">
        <v>1.7641</v>
      </c>
      <c r="BW1071" t="n">
        <v>1.7619</v>
      </c>
      <c r="BX1071" t="n">
        <v>1.7754</v>
      </c>
      <c r="BY1071" t="n">
        <v>1.793</v>
      </c>
      <c r="BZ1071" t="n">
        <v>1.9867</v>
      </c>
      <c r="CA1071" t="n">
        <v>1.9936</v>
      </c>
      <c r="CB1071" t="n">
        <v>1.9966</v>
      </c>
      <c r="CC1071" t="n">
        <v>1.9869</v>
      </c>
      <c r="CD1071" t="n">
        <v>1.973</v>
      </c>
      <c r="CE1071" t="n">
        <v>1.9453</v>
      </c>
      <c r="CF1071" t="n">
        <v>1.8183</v>
      </c>
      <c r="CG1071" t="n">
        <v>1.7923</v>
      </c>
      <c r="CH1071" t="n">
        <v>1.7776</v>
      </c>
      <c r="CI1071" t="n">
        <v>1.7761</v>
      </c>
      <c r="CJ1071" t="n">
        <v>1.7893</v>
      </c>
      <c r="CK1071" t="n">
        <v>1.8089</v>
      </c>
      <c r="CL1071" t="n">
        <v>1.998</v>
      </c>
      <c r="CM1071" t="n">
        <v>2.0146</v>
      </c>
      <c r="CN1071" t="n">
        <v>2.0104</v>
      </c>
      <c r="CO1071" t="n">
        <v>2.0003</v>
      </c>
      <c r="CP1071" t="n">
        <v>1.9845</v>
      </c>
      <c r="CQ1071" t="n">
        <v>1.9534</v>
      </c>
      <c r="CR1071" t="n">
        <v>1.8261</v>
      </c>
      <c r="CS1071" t="n">
        <v>1.7966</v>
      </c>
      <c r="CT1071" t="n">
        <v>1.7806</v>
      </c>
      <c r="CU1071" t="n">
        <v>1.777</v>
      </c>
    </row>
    <row r="1072">
      <c r="A1072" s="1112" t="n">
        <v>45792</v>
      </c>
      <c r="B1072" s="63" t="n">
        <v>197593</v>
      </c>
      <c r="BD1072" t="n">
        <v>2.1344</v>
      </c>
      <c r="BE1072" t="n">
        <v>2.0944</v>
      </c>
      <c r="BF1072" t="n">
        <v>2.0576</v>
      </c>
      <c r="BG1072" t="n">
        <v>2.0166</v>
      </c>
      <c r="BH1072" t="n">
        <v>1.8603</v>
      </c>
      <c r="BI1072" t="n">
        <v>1.8089</v>
      </c>
      <c r="BJ1072" t="n">
        <v>1.7726</v>
      </c>
      <c r="BK1072" t="n">
        <v>1.758</v>
      </c>
      <c r="BL1072" t="n">
        <v>1.7627</v>
      </c>
      <c r="BM1072" t="n">
        <v>1.781</v>
      </c>
      <c r="BN1072" t="n">
        <v>1.9768</v>
      </c>
      <c r="BO1072" t="n">
        <v>1.9837</v>
      </c>
      <c r="BP1072" t="n">
        <v>1.98</v>
      </c>
      <c r="BQ1072" t="n">
        <v>1.9666</v>
      </c>
      <c r="BR1072" t="n">
        <v>1.946</v>
      </c>
      <c r="BS1072" t="n">
        <v>1.9173</v>
      </c>
      <c r="BT1072" t="n">
        <v>1.7799</v>
      </c>
      <c r="BU1072" t="n">
        <v>1.7472</v>
      </c>
      <c r="BV1072" t="n">
        <v>1.7283</v>
      </c>
      <c r="BW1072" t="n">
        <v>1.7261</v>
      </c>
      <c r="BX1072" t="n">
        <v>1.7396</v>
      </c>
      <c r="BY1072" t="n">
        <v>1.7572</v>
      </c>
      <c r="BZ1072" t="n">
        <v>1.9509</v>
      </c>
      <c r="CA1072" t="n">
        <v>1.9578</v>
      </c>
      <c r="CB1072" t="n">
        <v>1.9608</v>
      </c>
      <c r="CC1072" t="n">
        <v>1.9511</v>
      </c>
      <c r="CD1072" t="n">
        <v>1.9372</v>
      </c>
      <c r="CE1072" t="n">
        <v>1.9095</v>
      </c>
      <c r="CF1072" t="n">
        <v>1.7825</v>
      </c>
      <c r="CG1072" t="n">
        <v>1.7565</v>
      </c>
      <c r="CH1072" t="n">
        <v>1.7418</v>
      </c>
      <c r="CI1072" t="n">
        <v>1.7403</v>
      </c>
      <c r="CJ1072" t="n">
        <v>1.7535</v>
      </c>
      <c r="CK1072" t="n">
        <v>1.7731</v>
      </c>
      <c r="CL1072" t="n">
        <v>1.9622</v>
      </c>
      <c r="CM1072" t="n">
        <v>1.9788</v>
      </c>
      <c r="CN1072" t="n">
        <v>1.9746</v>
      </c>
      <c r="CO1072" t="n">
        <v>1.9645</v>
      </c>
      <c r="CP1072" t="n">
        <v>1.9487</v>
      </c>
      <c r="CQ1072" t="n">
        <v>1.9176</v>
      </c>
      <c r="CR1072" t="n">
        <v>1.7903</v>
      </c>
      <c r="CS1072" t="n">
        <v>1.7608</v>
      </c>
      <c r="CT1072" t="n">
        <v>1.7448</v>
      </c>
      <c r="CU1072" t="n">
        <v>1.7412</v>
      </c>
    </row>
    <row r="1073">
      <c r="A1073" s="1112" t="n">
        <v>45793</v>
      </c>
      <c r="B1073" s="63" t="n">
        <v>153207</v>
      </c>
      <c r="BD1073" t="n">
        <v>2.1418</v>
      </c>
      <c r="BE1073" t="n">
        <v>2.1023</v>
      </c>
      <c r="BF1073" t="n">
        <v>2.0679</v>
      </c>
      <c r="BG1073" t="n">
        <v>2.0288</v>
      </c>
      <c r="BH1073" t="n">
        <v>1.8738</v>
      </c>
      <c r="BI1073" t="n">
        <v>1.8217</v>
      </c>
      <c r="BJ1073" t="n">
        <v>1.785</v>
      </c>
      <c r="BK1073" t="n">
        <v>1.7703</v>
      </c>
      <c r="BL1073" t="n">
        <v>1.7752</v>
      </c>
      <c r="BM1073" t="n">
        <v>1.7938</v>
      </c>
      <c r="BN1073" t="n">
        <v>1.9886</v>
      </c>
      <c r="BO1073" t="n">
        <v>1.9951</v>
      </c>
      <c r="BP1073" t="n">
        <v>1.991</v>
      </c>
      <c r="BQ1073" t="n">
        <v>1.9775</v>
      </c>
      <c r="BR1073" t="n">
        <v>1.9577</v>
      </c>
      <c r="BS1073" t="n">
        <v>1.9297</v>
      </c>
      <c r="BT1073" t="n">
        <v>1.7937</v>
      </c>
      <c r="BU1073" t="n">
        <v>1.7618</v>
      </c>
      <c r="BV1073" t="n">
        <v>1.7411</v>
      </c>
      <c r="BW1073" t="n">
        <v>1.7389</v>
      </c>
      <c r="BX1073" t="n">
        <v>1.7524</v>
      </c>
      <c r="BY1073" t="n">
        <v>1.77</v>
      </c>
      <c r="BZ1073" t="n">
        <v>1.9637</v>
      </c>
      <c r="CA1073" t="n">
        <v>1.9706</v>
      </c>
      <c r="CB1073" t="n">
        <v>1.9736</v>
      </c>
      <c r="CC1073" t="n">
        <v>1.9639</v>
      </c>
      <c r="CD1073" t="n">
        <v>1.95</v>
      </c>
      <c r="CE1073" t="n">
        <v>1.9223</v>
      </c>
      <c r="CF1073" t="n">
        <v>1.7953</v>
      </c>
      <c r="CG1073" t="n">
        <v>1.7693</v>
      </c>
      <c r="CH1073" t="n">
        <v>1.7546</v>
      </c>
      <c r="CI1073" t="n">
        <v>1.7531</v>
      </c>
      <c r="CJ1073" t="n">
        <v>1.7663</v>
      </c>
      <c r="CK1073" t="n">
        <v>1.7859</v>
      </c>
      <c r="CL1073" t="n">
        <v>1.975</v>
      </c>
      <c r="CM1073" t="n">
        <v>1.9916</v>
      </c>
      <c r="CN1073" t="n">
        <v>1.9874</v>
      </c>
      <c r="CO1073" t="n">
        <v>1.9773</v>
      </c>
      <c r="CP1073" t="n">
        <v>1.9615</v>
      </c>
      <c r="CQ1073" t="n">
        <v>1.9304</v>
      </c>
      <c r="CR1073" t="n">
        <v>1.8031</v>
      </c>
      <c r="CS1073" t="n">
        <v>1.7736</v>
      </c>
      <c r="CT1073" t="n">
        <v>1.7576</v>
      </c>
      <c r="CU1073" t="n">
        <v>1.754</v>
      </c>
    </row>
    <row r="1074">
      <c r="A1074" s="1112" t="n">
        <v>45796</v>
      </c>
      <c r="B1074" s="63" t="n">
        <v>153915</v>
      </c>
      <c r="BD1074" t="n">
        <v>2.1388</v>
      </c>
      <c r="BE1074" t="n">
        <v>2.0941</v>
      </c>
      <c r="BF1074" t="n">
        <v>2.0587</v>
      </c>
      <c r="BG1074" t="n">
        <v>2.0196</v>
      </c>
      <c r="BH1074" t="n">
        <v>1.8664</v>
      </c>
      <c r="BI1074" t="n">
        <v>1.8151</v>
      </c>
      <c r="BJ1074" t="n">
        <v>1.78</v>
      </c>
      <c r="BK1074" t="n">
        <v>1.7667</v>
      </c>
      <c r="BL1074" t="n">
        <v>1.7724</v>
      </c>
      <c r="BM1074" t="n">
        <v>1.7915</v>
      </c>
      <c r="BN1074" t="n">
        <v>1.9853</v>
      </c>
      <c r="BO1074" t="n">
        <v>1.9917</v>
      </c>
      <c r="BP1074" t="n">
        <v>1.9876</v>
      </c>
      <c r="BQ1074" t="n">
        <v>1.9737</v>
      </c>
      <c r="BR1074" t="n">
        <v>1.9526</v>
      </c>
      <c r="BS1074" t="n">
        <v>1.9237</v>
      </c>
      <c r="BT1074" t="n">
        <v>1.7877</v>
      </c>
      <c r="BU1074" t="n">
        <v>1.7558</v>
      </c>
      <c r="BV1074" t="n">
        <v>1.7351</v>
      </c>
      <c r="BW1074" t="n">
        <v>1.7329</v>
      </c>
      <c r="BX1074" t="n">
        <v>1.7464</v>
      </c>
      <c r="BY1074" t="n">
        <v>1.764</v>
      </c>
      <c r="BZ1074" t="n">
        <v>1.9577</v>
      </c>
      <c r="CA1074" t="n">
        <v>1.9646</v>
      </c>
      <c r="CB1074" t="n">
        <v>1.9676</v>
      </c>
      <c r="CC1074" t="n">
        <v>1.9579</v>
      </c>
      <c r="CD1074" t="n">
        <v>1.944</v>
      </c>
      <c r="CE1074" t="n">
        <v>1.9163</v>
      </c>
      <c r="CF1074" t="n">
        <v>1.7893</v>
      </c>
      <c r="CG1074" t="n">
        <v>1.7633</v>
      </c>
      <c r="CH1074" t="n">
        <v>1.7486</v>
      </c>
      <c r="CI1074" t="n">
        <v>1.7471</v>
      </c>
      <c r="CJ1074" t="n">
        <v>1.7603</v>
      </c>
      <c r="CK1074" t="n">
        <v>1.7799</v>
      </c>
      <c r="CL1074" t="n">
        <v>1.969</v>
      </c>
      <c r="CM1074" t="n">
        <v>1.9856</v>
      </c>
      <c r="CN1074" t="n">
        <v>1.9814</v>
      </c>
      <c r="CO1074" t="n">
        <v>1.9713</v>
      </c>
      <c r="CP1074" t="n">
        <v>1.9555</v>
      </c>
      <c r="CQ1074" t="n">
        <v>1.9244</v>
      </c>
      <c r="CR1074" t="n">
        <v>1.7971</v>
      </c>
      <c r="CS1074" t="n">
        <v>1.7676</v>
      </c>
      <c r="CT1074" t="n">
        <v>1.7516</v>
      </c>
      <c r="CU1074" t="n">
        <v>1.748</v>
      </c>
    </row>
    <row r="1075">
      <c r="A1075" s="1112" t="n">
        <v>45797</v>
      </c>
      <c r="B1075" s="63" t="n">
        <v>148509</v>
      </c>
      <c r="BD1075" t="n">
        <v>2.1521</v>
      </c>
      <c r="BE1075" t="n">
        <v>2.1048</v>
      </c>
      <c r="BF1075" t="n">
        <v>2.0689</v>
      </c>
      <c r="BG1075" t="n">
        <v>2.0284</v>
      </c>
      <c r="BH1075" t="n">
        <v>1.8746</v>
      </c>
      <c r="BI1075" t="n">
        <v>1.8244</v>
      </c>
      <c r="BJ1075" t="n">
        <v>1.7908</v>
      </c>
      <c r="BK1075" t="n">
        <v>1.7786</v>
      </c>
      <c r="BL1075" t="n">
        <v>1.7848</v>
      </c>
      <c r="BM1075" t="n">
        <v>1.8035</v>
      </c>
      <c r="BN1075" t="n">
        <v>1.9965</v>
      </c>
      <c r="BO1075" t="n">
        <v>2.0026</v>
      </c>
      <c r="BP1075" t="n">
        <v>1.9981</v>
      </c>
      <c r="BQ1075" t="n">
        <v>1.9841</v>
      </c>
      <c r="BR1075" t="n">
        <v>1.9635</v>
      </c>
      <c r="BS1075" t="n">
        <v>1.9346</v>
      </c>
      <c r="BT1075" t="n">
        <v>1.7986</v>
      </c>
      <c r="BU1075" t="n">
        <v>1.7667</v>
      </c>
      <c r="BV1075" t="n">
        <v>1.746</v>
      </c>
      <c r="BW1075" t="n">
        <v>1.7438</v>
      </c>
      <c r="BX1075" t="n">
        <v>1.7573</v>
      </c>
      <c r="BY1075" t="n">
        <v>1.7749</v>
      </c>
      <c r="BZ1075" t="n">
        <v>1.9686</v>
      </c>
      <c r="CA1075" t="n">
        <v>1.9755</v>
      </c>
      <c r="CB1075" t="n">
        <v>1.9785</v>
      </c>
      <c r="CC1075" t="n">
        <v>1.9688</v>
      </c>
      <c r="CD1075" t="n">
        <v>1.9549</v>
      </c>
      <c r="CE1075" t="n">
        <v>1.9272</v>
      </c>
      <c r="CF1075" t="n">
        <v>1.8002</v>
      </c>
      <c r="CG1075" t="n">
        <v>1.7742</v>
      </c>
      <c r="CH1075" t="n">
        <v>1.7595</v>
      </c>
      <c r="CI1075" t="n">
        <v>1.758</v>
      </c>
      <c r="CJ1075" t="n">
        <v>1.7712</v>
      </c>
      <c r="CK1075" t="n">
        <v>1.7908</v>
      </c>
      <c r="CL1075" t="n">
        <v>1.9799</v>
      </c>
      <c r="CM1075" t="n">
        <v>1.9965</v>
      </c>
      <c r="CN1075" t="n">
        <v>1.9923</v>
      </c>
      <c r="CO1075" t="n">
        <v>1.9822</v>
      </c>
      <c r="CP1075" t="n">
        <v>1.9664</v>
      </c>
      <c r="CQ1075" t="n">
        <v>1.9353</v>
      </c>
      <c r="CR1075" t="n">
        <v>1.808</v>
      </c>
      <c r="CS1075" t="n">
        <v>1.7785</v>
      </c>
      <c r="CT1075" t="n">
        <v>1.7625</v>
      </c>
      <c r="CU1075" t="n">
        <v>1.7589</v>
      </c>
    </row>
    <row r="1076">
      <c r="A1076" s="1112" t="inlineStr">
        <is>
          <t>29/05/2025</t>
        </is>
      </c>
      <c r="B1076" t="inlineStr">
        <is>
          <t>383,610</t>
        </is>
      </c>
      <c r="BD1076" t="inlineStr">
        <is>
          <t>451'0</t>
        </is>
      </c>
      <c r="BE1076" t="inlineStr">
        <is>
          <t>429'6</t>
        </is>
      </c>
      <c r="BF1076" t="inlineStr">
        <is>
          <t>443'4</t>
        </is>
      </c>
      <c r="BG1076" t="inlineStr">
        <is>
          <t>458'2</t>
        </is>
      </c>
      <c r="BH1076" t="inlineStr">
        <is>
          <t>467'4</t>
        </is>
      </c>
      <c r="BI1076" t="inlineStr">
        <is>
          <t>472'6</t>
        </is>
      </c>
      <c r="BJ1076" t="inlineStr">
        <is>
          <t>458'4</t>
        </is>
      </c>
      <c r="BK1076" t="inlineStr">
        <is>
          <t>462'2</t>
        </is>
      </c>
      <c r="BL1076" t="inlineStr">
        <is>
          <t>473'6</t>
        </is>
      </c>
      <c r="BM1076" t="inlineStr">
        <is>
          <t>479'6</t>
        </is>
      </c>
      <c r="BN1076" t="inlineStr">
        <is>
          <t>482'6</t>
        </is>
      </c>
      <c r="BO1076" t="inlineStr">
        <is>
          <t>461'0</t>
        </is>
      </c>
      <c r="BP1076" t="inlineStr">
        <is>
          <t>462'4</t>
        </is>
      </c>
      <c r="BQ1076" t="inlineStr">
        <is>
          <t>481'4</t>
        </is>
      </c>
      <c r="BR1076" t="inlineStr">
        <is>
          <t>464'4</t>
        </is>
      </c>
    </row>
    <row r="1077">
      <c r="A1077" s="1112" t="inlineStr">
        <is>
          <t>29/05/2025</t>
        </is>
      </c>
      <c r="B1077" t="inlineStr">
        <is>
          <t>198,204</t>
        </is>
      </c>
      <c r="BD1077" t="inlineStr">
        <is>
          <t>2,0892</t>
        </is>
      </c>
      <c r="BE1077" t="inlineStr">
        <is>
          <t>2,0632</t>
        </is>
      </c>
      <c r="BF1077" t="inlineStr">
        <is>
          <t>2,0360</t>
        </is>
      </c>
      <c r="BG1077" t="inlineStr">
        <is>
          <t>1,9993</t>
        </is>
      </c>
      <c r="BH1077" t="inlineStr">
        <is>
          <t>1,8486</t>
        </is>
      </c>
      <c r="BI1077" t="inlineStr">
        <is>
          <t>1,7996</t>
        </is>
      </c>
      <c r="BJ1077" t="inlineStr">
        <is>
          <t>1,7678</t>
        </is>
      </c>
      <c r="BK1077" t="inlineStr">
        <is>
          <t>1,7572</t>
        </is>
      </c>
      <c r="BL1077" t="inlineStr">
        <is>
          <t>1,7644</t>
        </is>
      </c>
      <c r="BM1077" t="inlineStr">
        <is>
          <t>1,7839</t>
        </is>
      </c>
      <c r="BN1077" t="inlineStr">
        <is>
          <t>1,9784</t>
        </is>
      </c>
      <c r="BO1077" t="inlineStr">
        <is>
          <t>1,9849</t>
        </is>
      </c>
      <c r="BP1077" t="inlineStr">
        <is>
          <t>1,9803</t>
        </is>
      </c>
      <c r="BQ1077" t="inlineStr">
        <is>
          <t>1,9664</t>
        </is>
      </c>
      <c r="BR1077" t="inlineStr">
        <is>
          <t>1,9457</t>
        </is>
      </c>
      <c r="BS1077" t="inlineStr">
        <is>
          <t>1,9178</t>
        </is>
      </c>
      <c r="BT1077" t="inlineStr">
        <is>
          <t>1,7849</t>
        </is>
      </c>
      <c r="BU1077" t="inlineStr">
        <is>
          <t>1,7524</t>
        </is>
      </c>
      <c r="BV1077" t="inlineStr">
        <is>
          <t>1,7335</t>
        </is>
      </c>
      <c r="BW1077" t="inlineStr">
        <is>
          <t>1,7312</t>
        </is>
      </c>
      <c r="BX1077" t="inlineStr">
        <is>
          <t>1,7447</t>
        </is>
      </c>
      <c r="BY1077" t="inlineStr">
        <is>
          <t>1,7624</t>
        </is>
      </c>
      <c r="BZ1077" t="inlineStr">
        <is>
          <t>1,9561</t>
        </is>
      </c>
      <c r="CA1077" t="inlineStr">
        <is>
          <t>1,9630</t>
        </is>
      </c>
      <c r="CB1077" t="inlineStr">
        <is>
          <t>1,9660</t>
        </is>
      </c>
      <c r="CC1077" t="inlineStr">
        <is>
          <t>1,9563</t>
        </is>
      </c>
      <c r="CD1077" t="inlineStr">
        <is>
          <t>1,9425</t>
        </is>
      </c>
      <c r="CE1077" t="inlineStr">
        <is>
          <t>1,9148</t>
        </is>
      </c>
      <c r="CF1077" t="inlineStr">
        <is>
          <t>1,7878</t>
        </is>
      </c>
      <c r="CG1077" t="inlineStr">
        <is>
          <t>1,7618</t>
        </is>
      </c>
      <c r="CH1077" t="inlineStr">
        <is>
          <t>1,7471</t>
        </is>
      </c>
      <c r="CI1077" t="inlineStr">
        <is>
          <t>1,7457</t>
        </is>
      </c>
      <c r="CJ1077" t="inlineStr">
        <is>
          <t>1,7589</t>
        </is>
      </c>
      <c r="CK1077" t="inlineStr">
        <is>
          <t>1,7785</t>
        </is>
      </c>
      <c r="CL1077" t="inlineStr">
        <is>
          <t>1,9676</t>
        </is>
      </c>
      <c r="CM1077" t="inlineStr">
        <is>
          <t>1,9843</t>
        </is>
      </c>
      <c r="CN1077" t="inlineStr">
        <is>
          <t>1,9801</t>
        </is>
      </c>
      <c r="CO1077" t="inlineStr">
        <is>
          <t>1,9700</t>
        </is>
      </c>
      <c r="CP1077" t="inlineStr">
        <is>
          <t>1,9542</t>
        </is>
      </c>
      <c r="CQ1077" t="inlineStr">
        <is>
          <t>1,9231</t>
        </is>
      </c>
      <c r="CR1077" t="inlineStr">
        <is>
          <t>1,7959</t>
        </is>
      </c>
      <c r="CS1077" t="inlineStr">
        <is>
          <t>1,7664</t>
        </is>
      </c>
      <c r="CT1077" t="inlineStr">
        <is>
          <t>1,7506</t>
        </is>
      </c>
      <c r="CU1077" t="inlineStr">
        <is>
          <t>1,7470</t>
        </is>
      </c>
    </row>
    <row r="1078">
      <c r="A1078" s="1112" t="inlineStr">
        <is>
          <t>29/05/2025</t>
        </is>
      </c>
      <c r="B1078" t="inlineStr">
        <is>
          <t>198,204</t>
        </is>
      </c>
      <c r="BD1078" t="inlineStr">
        <is>
          <t>2,0892</t>
        </is>
      </c>
      <c r="BE1078" t="inlineStr">
        <is>
          <t>2,0632</t>
        </is>
      </c>
      <c r="BF1078" t="inlineStr">
        <is>
          <t>2,0360</t>
        </is>
      </c>
      <c r="BG1078" t="inlineStr">
        <is>
          <t>1,9993</t>
        </is>
      </c>
      <c r="BH1078" t="inlineStr">
        <is>
          <t>1,8486</t>
        </is>
      </c>
      <c r="BI1078" t="inlineStr">
        <is>
          <t>1,7996</t>
        </is>
      </c>
      <c r="BJ1078" t="inlineStr">
        <is>
          <t>1,7678</t>
        </is>
      </c>
      <c r="BK1078" t="inlineStr">
        <is>
          <t>1,7572</t>
        </is>
      </c>
      <c r="BL1078" t="inlineStr">
        <is>
          <t>1,7644</t>
        </is>
      </c>
      <c r="BM1078" t="inlineStr">
        <is>
          <t>1,7839</t>
        </is>
      </c>
      <c r="BN1078" t="inlineStr">
        <is>
          <t>1,9784</t>
        </is>
      </c>
      <c r="BO1078" t="inlineStr">
        <is>
          <t>1,9849</t>
        </is>
      </c>
      <c r="BP1078" t="inlineStr">
        <is>
          <t>1,9803</t>
        </is>
      </c>
      <c r="BQ1078" t="inlineStr">
        <is>
          <t>1,9664</t>
        </is>
      </c>
      <c r="BR1078" t="inlineStr">
        <is>
          <t>1,9457</t>
        </is>
      </c>
      <c r="BS1078" t="inlineStr">
        <is>
          <t>1,9178</t>
        </is>
      </c>
      <c r="BT1078" t="inlineStr">
        <is>
          <t>1,7849</t>
        </is>
      </c>
      <c r="BU1078" t="inlineStr">
        <is>
          <t>1,7524</t>
        </is>
      </c>
      <c r="BV1078" t="inlineStr">
        <is>
          <t>1,7335</t>
        </is>
      </c>
      <c r="BW1078" t="inlineStr">
        <is>
          <t>1,7312</t>
        </is>
      </c>
      <c r="BX1078" t="inlineStr">
        <is>
          <t>1,7447</t>
        </is>
      </c>
      <c r="BY1078" t="inlineStr">
        <is>
          <t>1,7624</t>
        </is>
      </c>
      <c r="BZ1078" t="inlineStr">
        <is>
          <t>1,9561</t>
        </is>
      </c>
      <c r="CA1078" t="inlineStr">
        <is>
          <t>1,9630</t>
        </is>
      </c>
      <c r="CB1078" t="inlineStr">
        <is>
          <t>1,9660</t>
        </is>
      </c>
      <c r="CC1078" t="inlineStr">
        <is>
          <t>1,9563</t>
        </is>
      </c>
      <c r="CD1078" t="inlineStr">
        <is>
          <t>1,9425</t>
        </is>
      </c>
      <c r="CE1078" t="inlineStr">
        <is>
          <t>1,9148</t>
        </is>
      </c>
      <c r="CF1078" t="inlineStr">
        <is>
          <t>1,7878</t>
        </is>
      </c>
      <c r="CG1078" t="inlineStr">
        <is>
          <t>1,7618</t>
        </is>
      </c>
      <c r="CH1078" t="inlineStr">
        <is>
          <t>1,7471</t>
        </is>
      </c>
      <c r="CI1078" t="inlineStr">
        <is>
          <t>1,7457</t>
        </is>
      </c>
      <c r="CJ1078" t="inlineStr">
        <is>
          <t>1,7589</t>
        </is>
      </c>
      <c r="CK1078" t="inlineStr">
        <is>
          <t>1,7785</t>
        </is>
      </c>
      <c r="CL1078" t="inlineStr">
        <is>
          <t>1,9676</t>
        </is>
      </c>
      <c r="CM1078" t="inlineStr">
        <is>
          <t>1,9843</t>
        </is>
      </c>
      <c r="CN1078" t="inlineStr">
        <is>
          <t>1,9801</t>
        </is>
      </c>
      <c r="CO1078" t="inlineStr">
        <is>
          <t>1,9700</t>
        </is>
      </c>
      <c r="CP1078" t="inlineStr">
        <is>
          <t>1,9542</t>
        </is>
      </c>
      <c r="CQ1078" t="inlineStr">
        <is>
          <t>1,9231</t>
        </is>
      </c>
      <c r="CR1078" t="inlineStr">
        <is>
          <t>1,7959</t>
        </is>
      </c>
      <c r="CS1078" t="inlineStr">
        <is>
          <t>1,7664</t>
        </is>
      </c>
      <c r="CT1078" t="inlineStr">
        <is>
          <t>1,7506</t>
        </is>
      </c>
      <c r="CU1078" t="inlineStr">
        <is>
          <t>1,7470</t>
        </is>
      </c>
    </row>
    <row r="1079">
      <c r="A1079" s="1112" t="inlineStr">
        <is>
          <t>29/05/2025</t>
        </is>
      </c>
      <c r="B1079" t="inlineStr">
        <is>
          <t>198,204</t>
        </is>
      </c>
      <c r="BD1079" t="inlineStr">
        <is>
          <t>2,0892</t>
        </is>
      </c>
      <c r="BE1079" t="inlineStr">
        <is>
          <t>2,0632</t>
        </is>
      </c>
      <c r="BF1079" t="inlineStr">
        <is>
          <t>2,0360</t>
        </is>
      </c>
      <c r="BG1079" t="inlineStr">
        <is>
          <t>1,9993</t>
        </is>
      </c>
      <c r="BH1079" t="inlineStr">
        <is>
          <t>1,8486</t>
        </is>
      </c>
      <c r="BI1079" t="inlineStr">
        <is>
          <t>1,7996</t>
        </is>
      </c>
      <c r="BJ1079" t="inlineStr">
        <is>
          <t>1,7678</t>
        </is>
      </c>
      <c r="BK1079" t="inlineStr">
        <is>
          <t>1,7572</t>
        </is>
      </c>
      <c r="BL1079" t="inlineStr">
        <is>
          <t>1,7644</t>
        </is>
      </c>
      <c r="BM1079" t="inlineStr">
        <is>
          <t>1,7839</t>
        </is>
      </c>
      <c r="BN1079" t="inlineStr">
        <is>
          <t>1,9784</t>
        </is>
      </c>
      <c r="BO1079" t="inlineStr">
        <is>
          <t>1,9849</t>
        </is>
      </c>
      <c r="BP1079" t="inlineStr">
        <is>
          <t>1,9803</t>
        </is>
      </c>
      <c r="BQ1079" t="inlineStr">
        <is>
          <t>1,9664</t>
        </is>
      </c>
      <c r="BR1079" t="inlineStr">
        <is>
          <t>1,9457</t>
        </is>
      </c>
      <c r="BS1079" t="inlineStr">
        <is>
          <t>1,9178</t>
        </is>
      </c>
      <c r="BT1079" t="inlineStr">
        <is>
          <t>1,7849</t>
        </is>
      </c>
      <c r="BU1079" t="inlineStr">
        <is>
          <t>1,7524</t>
        </is>
      </c>
      <c r="BV1079" t="inlineStr">
        <is>
          <t>1,7335</t>
        </is>
      </c>
      <c r="BW1079" t="inlineStr">
        <is>
          <t>1,7312</t>
        </is>
      </c>
      <c r="BX1079" t="inlineStr">
        <is>
          <t>1,7447</t>
        </is>
      </c>
      <c r="BY1079" t="inlineStr">
        <is>
          <t>1,7624</t>
        </is>
      </c>
      <c r="BZ1079" t="inlineStr">
        <is>
          <t>1,9561</t>
        </is>
      </c>
      <c r="CA1079" t="inlineStr">
        <is>
          <t>1,9630</t>
        </is>
      </c>
      <c r="CB1079" t="inlineStr">
        <is>
          <t>1,9660</t>
        </is>
      </c>
      <c r="CC1079" t="inlineStr">
        <is>
          <t>1,9563</t>
        </is>
      </c>
      <c r="CD1079" t="inlineStr">
        <is>
          <t>1,9425</t>
        </is>
      </c>
      <c r="CE1079" t="inlineStr">
        <is>
          <t>1,9148</t>
        </is>
      </c>
      <c r="CF1079" t="inlineStr">
        <is>
          <t>1,7878</t>
        </is>
      </c>
      <c r="CG1079" t="inlineStr">
        <is>
          <t>1,7618</t>
        </is>
      </c>
      <c r="CH1079" t="inlineStr">
        <is>
          <t>1,7471</t>
        </is>
      </c>
      <c r="CI1079" t="inlineStr">
        <is>
          <t>1,7457</t>
        </is>
      </c>
      <c r="CJ1079" t="inlineStr">
        <is>
          <t>1,7589</t>
        </is>
      </c>
      <c r="CK1079" t="inlineStr">
        <is>
          <t>1,7785</t>
        </is>
      </c>
      <c r="CL1079" t="inlineStr">
        <is>
          <t>1,9676</t>
        </is>
      </c>
      <c r="CM1079" t="inlineStr">
        <is>
          <t>1,9843</t>
        </is>
      </c>
      <c r="CN1079" t="inlineStr">
        <is>
          <t>1,9801</t>
        </is>
      </c>
      <c r="CO1079" t="inlineStr">
        <is>
          <t>1,9700</t>
        </is>
      </c>
      <c r="CP1079" t="inlineStr">
        <is>
          <t>1,9542</t>
        </is>
      </c>
      <c r="CQ1079" t="inlineStr">
        <is>
          <t>1,9231</t>
        </is>
      </c>
      <c r="CR1079" t="inlineStr">
        <is>
          <t>1,7959</t>
        </is>
      </c>
      <c r="CS1079" t="inlineStr">
        <is>
          <t>1,7664</t>
        </is>
      </c>
      <c r="CT1079" t="inlineStr">
        <is>
          <t>1,7506</t>
        </is>
      </c>
      <c r="CU1079" t="inlineStr">
        <is>
          <t>1,7470</t>
        </is>
      </c>
    </row>
    <row r="1080">
      <c r="A1080" s="1112" t="inlineStr">
        <is>
          <t>29/05/2025</t>
        </is>
      </c>
      <c r="B1080" t="inlineStr">
        <is>
          <t>198,204</t>
        </is>
      </c>
      <c r="BD1080" t="n">
        <v>2.0892</v>
      </c>
      <c r="BE1080" t="n">
        <v>2.0632</v>
      </c>
      <c r="BF1080" t="n">
        <v>2.036</v>
      </c>
      <c r="BG1080" t="n">
        <v>1.9993</v>
      </c>
      <c r="BH1080" t="n">
        <v>1.8486</v>
      </c>
      <c r="BI1080" t="n">
        <v>1.7996</v>
      </c>
      <c r="BJ1080" t="n">
        <v>1.7678</v>
      </c>
      <c r="BK1080" t="n">
        <v>1.7572</v>
      </c>
      <c r="BL1080" t="n">
        <v>1.7644</v>
      </c>
      <c r="BM1080" t="n">
        <v>1.7839</v>
      </c>
      <c r="BN1080" t="n">
        <v>1.9784</v>
      </c>
      <c r="BO1080" t="n">
        <v>1.9849</v>
      </c>
      <c r="BP1080" t="n">
        <v>1.9803</v>
      </c>
      <c r="BQ1080" t="n">
        <v>1.9664</v>
      </c>
      <c r="BR1080" t="n">
        <v>1.9457</v>
      </c>
      <c r="BS1080" t="n">
        <v>1.9178</v>
      </c>
      <c r="BT1080" t="n">
        <v>1.7849</v>
      </c>
      <c r="BU1080" t="n">
        <v>1.7524</v>
      </c>
      <c r="BV1080" t="n">
        <v>1.7335</v>
      </c>
      <c r="BW1080" t="n">
        <v>1.7312</v>
      </c>
      <c r="BX1080" t="n">
        <v>1.7447</v>
      </c>
      <c r="BY1080" t="n">
        <v>1.7624</v>
      </c>
      <c r="BZ1080" t="n">
        <v>1.9561</v>
      </c>
      <c r="CA1080" t="n">
        <v>1.963</v>
      </c>
      <c r="CB1080" t="n">
        <v>1.966</v>
      </c>
      <c r="CC1080" t="n">
        <v>1.9563</v>
      </c>
      <c r="CD1080" t="n">
        <v>1.9425</v>
      </c>
      <c r="CE1080" t="n">
        <v>1.9148</v>
      </c>
      <c r="CF1080" t="n">
        <v>1.7878</v>
      </c>
      <c r="CG1080" t="n">
        <v>1.7618</v>
      </c>
      <c r="CH1080" t="n">
        <v>1.7471</v>
      </c>
      <c r="CI1080" t="n">
        <v>1.7457</v>
      </c>
      <c r="CJ1080" t="n">
        <v>1.7589</v>
      </c>
      <c r="CK1080" t="n">
        <v>1.7785</v>
      </c>
      <c r="CL1080" t="n">
        <v>1.9676</v>
      </c>
      <c r="CM1080" t="n">
        <v>1.9843</v>
      </c>
      <c r="CN1080" t="n">
        <v>1.9801</v>
      </c>
      <c r="CO1080" t="n">
        <v>1.97</v>
      </c>
      <c r="CP1080" t="n">
        <v>1.9542</v>
      </c>
      <c r="CQ1080" t="n">
        <v>1.9231</v>
      </c>
      <c r="CR1080" t="n">
        <v>1.7959</v>
      </c>
      <c r="CS1080" t="n">
        <v>1.7664</v>
      </c>
      <c r="CT1080" t="n">
        <v>1.7506</v>
      </c>
      <c r="CU1080" t="n">
        <v>1.747</v>
      </c>
    </row>
    <row r="1081">
      <c r="A1081" s="1112" t="inlineStr">
        <is>
          <t>30/05/2025</t>
        </is>
      </c>
      <c r="B1081" t="inlineStr">
        <is>
          <t>188,067</t>
        </is>
      </c>
      <c r="BD1081" t="n">
        <v>2.0594</v>
      </c>
      <c r="BE1081" t="n">
        <v>2.0372</v>
      </c>
      <c r="BF1081" t="n">
        <v>2.01</v>
      </c>
      <c r="BG1081" t="n">
        <v>1.9727</v>
      </c>
      <c r="BH1081" t="n">
        <v>1.8212</v>
      </c>
      <c r="BI1081" t="n">
        <v>1.7708</v>
      </c>
      <c r="BJ1081" t="n">
        <v>1.7379</v>
      </c>
      <c r="BK1081" t="n">
        <v>1.7269</v>
      </c>
      <c r="BL1081" t="n">
        <v>1.734</v>
      </c>
      <c r="BM1081" t="n">
        <v>1.7531</v>
      </c>
      <c r="BN1081" t="n">
        <v>1.9472</v>
      </c>
      <c r="BO1081" t="n">
        <v>1.9533</v>
      </c>
      <c r="BP1081" t="n">
        <v>1.9487</v>
      </c>
      <c r="BQ1081" t="n">
        <v>1.9348</v>
      </c>
      <c r="BR1081" t="n">
        <v>1.9141</v>
      </c>
      <c r="BS1081" t="n">
        <v>1.8862</v>
      </c>
      <c r="BT1081" t="n">
        <v>1.7534</v>
      </c>
      <c r="BU1081" t="n">
        <v>1.7209</v>
      </c>
      <c r="BV1081" t="n">
        <v>1.7021</v>
      </c>
      <c r="BW1081" t="n">
        <v>1.6998</v>
      </c>
      <c r="BX1081" t="n">
        <v>1.7134</v>
      </c>
      <c r="BY1081" t="n">
        <v>1.7312</v>
      </c>
      <c r="BZ1081" t="n">
        <v>1.9249</v>
      </c>
      <c r="CA1081" t="n">
        <v>1.9319</v>
      </c>
      <c r="CB1081" t="n">
        <v>1.9349</v>
      </c>
      <c r="CC1081" t="n">
        <v>1.9253</v>
      </c>
      <c r="CD1081" t="n">
        <v>1.9116</v>
      </c>
      <c r="CE1081" t="n">
        <v>1.8839</v>
      </c>
      <c r="CF1081" t="n">
        <v>1.757</v>
      </c>
      <c r="CG1081" t="n">
        <v>1.731</v>
      </c>
      <c r="CH1081" t="n">
        <v>1.7166</v>
      </c>
      <c r="CI1081" t="n">
        <v>1.7152</v>
      </c>
      <c r="CJ1081" t="n">
        <v>1.7284</v>
      </c>
      <c r="CK1081" t="n">
        <v>1.748</v>
      </c>
      <c r="CL1081" t="n">
        <v>1.9371</v>
      </c>
      <c r="CM1081" t="n">
        <v>1.9538</v>
      </c>
      <c r="CN1081" t="n">
        <v>1.9496</v>
      </c>
      <c r="CO1081" t="n">
        <v>1.9395</v>
      </c>
      <c r="CP1081" t="n">
        <v>1.9237</v>
      </c>
      <c r="CQ1081" t="n">
        <v>1.8926</v>
      </c>
      <c r="CR1081" t="n">
        <v>1.7654</v>
      </c>
      <c r="CS1081" t="n">
        <v>1.7359</v>
      </c>
      <c r="CT1081" t="n">
        <v>1.7201</v>
      </c>
      <c r="CU1081" t="n">
        <v>1.7165</v>
      </c>
    </row>
    <row r="1082">
      <c r="A1082" s="1112" t="inlineStr">
        <is>
          <t>30/05/2025</t>
        </is>
      </c>
      <c r="B1082" t="n">
        <v>188.067</v>
      </c>
      <c r="BD1082" t="n">
        <v>2.0594</v>
      </c>
      <c r="BE1082" t="n">
        <v>2.0372</v>
      </c>
      <c r="BF1082" t="n">
        <v>2.01</v>
      </c>
      <c r="BG1082" t="n">
        <v>1.9727</v>
      </c>
      <c r="BH1082" t="n">
        <v>1.8212</v>
      </c>
      <c r="BI1082" t="n">
        <v>1.7708</v>
      </c>
      <c r="BJ1082" t="n">
        <v>1.7379</v>
      </c>
      <c r="BK1082" t="n">
        <v>1.7269</v>
      </c>
      <c r="BL1082" t="n">
        <v>1.734</v>
      </c>
      <c r="BM1082" t="n">
        <v>1.7531</v>
      </c>
      <c r="BN1082" t="n">
        <v>1.9472</v>
      </c>
      <c r="BO1082" t="n">
        <v>1.9533</v>
      </c>
      <c r="BP1082" t="n">
        <v>1.9487</v>
      </c>
      <c r="BQ1082" t="n">
        <v>1.9348</v>
      </c>
      <c r="BR1082" t="n">
        <v>1.9141</v>
      </c>
      <c r="BS1082" t="n">
        <v>1.8862</v>
      </c>
      <c r="BT1082" t="n">
        <v>1.7534</v>
      </c>
      <c r="BU1082" t="n">
        <v>1.7209</v>
      </c>
      <c r="BV1082" t="n">
        <v>1.7021</v>
      </c>
      <c r="BW1082" t="n">
        <v>1.6998</v>
      </c>
      <c r="BX1082" t="n">
        <v>1.7134</v>
      </c>
      <c r="BY1082" t="n">
        <v>1.7312</v>
      </c>
      <c r="BZ1082" t="n">
        <v>1.9249</v>
      </c>
      <c r="CA1082" t="n">
        <v>1.9319</v>
      </c>
      <c r="CB1082" t="n">
        <v>1.9349</v>
      </c>
      <c r="CC1082" t="n">
        <v>1.9253</v>
      </c>
      <c r="CD1082" t="n">
        <v>1.9116</v>
      </c>
      <c r="CE1082" t="n">
        <v>1.8839</v>
      </c>
      <c r="CF1082" t="n">
        <v>1.757</v>
      </c>
      <c r="CG1082" t="n">
        <v>1.731</v>
      </c>
      <c r="CH1082" t="n">
        <v>1.7166</v>
      </c>
      <c r="CI1082" t="n">
        <v>1.7152</v>
      </c>
      <c r="CJ1082" t="n">
        <v>1.7284</v>
      </c>
      <c r="CK1082" t="n">
        <v>1.748</v>
      </c>
      <c r="CL1082" t="n">
        <v>1.9371</v>
      </c>
      <c r="CM1082" t="n">
        <v>1.9538</v>
      </c>
      <c r="CN1082" t="n">
        <v>1.9496</v>
      </c>
      <c r="CO1082" t="n">
        <v>1.9395</v>
      </c>
      <c r="CP1082" t="n">
        <v>1.9237</v>
      </c>
      <c r="CQ1082" t="n">
        <v>1.8926</v>
      </c>
      <c r="CR1082" t="n">
        <v>1.7654</v>
      </c>
      <c r="CS1082" t="n">
        <v>1.7359</v>
      </c>
      <c r="CT1082" t="n">
        <v>1.7201</v>
      </c>
      <c r="CU1082" t="n">
        <v>1.7165</v>
      </c>
    </row>
    <row r="1083">
      <c r="A1083" s="1112" t="inlineStr">
        <is>
          <t>30/05/2025</t>
        </is>
      </c>
      <c r="B1083" t="n">
        <v>188.067</v>
      </c>
      <c r="BD1083" t="n">
        <v>2.0594</v>
      </c>
      <c r="BE1083" t="n">
        <v>2.0372</v>
      </c>
      <c r="BF1083" t="n">
        <v>2.01</v>
      </c>
      <c r="BG1083" t="n">
        <v>1.9727</v>
      </c>
      <c r="BH1083" t="n">
        <v>1.8212</v>
      </c>
      <c r="BI1083" t="n">
        <v>1.7708</v>
      </c>
      <c r="BJ1083" t="n">
        <v>1.7379</v>
      </c>
      <c r="BK1083" t="n">
        <v>1.7269</v>
      </c>
      <c r="BL1083" t="n">
        <v>1.734</v>
      </c>
      <c r="BM1083" t="n">
        <v>1.7531</v>
      </c>
      <c r="BN1083" t="n">
        <v>1.9472</v>
      </c>
      <c r="BO1083" t="n">
        <v>1.9533</v>
      </c>
      <c r="BP1083" t="n">
        <v>1.9487</v>
      </c>
      <c r="BQ1083" t="n">
        <v>1.9348</v>
      </c>
      <c r="BR1083" t="n">
        <v>1.9141</v>
      </c>
      <c r="BS1083" t="n">
        <v>1.8862</v>
      </c>
      <c r="BT1083" t="n">
        <v>1.7534</v>
      </c>
      <c r="BU1083" t="n">
        <v>1.7209</v>
      </c>
      <c r="BV1083" t="n">
        <v>1.7021</v>
      </c>
      <c r="BW1083" t="n">
        <v>1.6998</v>
      </c>
      <c r="BX1083" t="n">
        <v>1.7134</v>
      </c>
      <c r="BY1083" t="n">
        <v>1.7312</v>
      </c>
      <c r="BZ1083" t="n">
        <v>1.9249</v>
      </c>
      <c r="CA1083" t="n">
        <v>1.9319</v>
      </c>
      <c r="CB1083" t="n">
        <v>1.9349</v>
      </c>
      <c r="CC1083" t="n">
        <v>1.9253</v>
      </c>
      <c r="CD1083" t="n">
        <v>1.9116</v>
      </c>
      <c r="CE1083" t="n">
        <v>1.8839</v>
      </c>
      <c r="CF1083" t="n">
        <v>1.757</v>
      </c>
      <c r="CG1083" t="n">
        <v>1.731</v>
      </c>
      <c r="CH1083" t="n">
        <v>1.7166</v>
      </c>
      <c r="CI1083" t="n">
        <v>1.7152</v>
      </c>
      <c r="CJ1083" t="n">
        <v>1.7284</v>
      </c>
      <c r="CK1083" t="n">
        <v>1.748</v>
      </c>
      <c r="CL1083" t="n">
        <v>1.9371</v>
      </c>
      <c r="CM1083" t="n">
        <v>1.9538</v>
      </c>
      <c r="CN1083" t="n">
        <v>1.9496</v>
      </c>
      <c r="CO1083" t="n">
        <v>1.9395</v>
      </c>
      <c r="CP1083" t="n">
        <v>1.9237</v>
      </c>
      <c r="CQ1083" t="n">
        <v>1.8926</v>
      </c>
      <c r="CR1083" t="n">
        <v>1.7654</v>
      </c>
      <c r="CS1083" t="n">
        <v>1.7359</v>
      </c>
      <c r="CT1083" t="n">
        <v>1.7201</v>
      </c>
      <c r="CU1083" t="n">
        <v>1.7165</v>
      </c>
    </row>
    <row r="1084">
      <c r="A1084" s="1112" t="inlineStr">
        <is>
          <t>30/05/2025</t>
        </is>
      </c>
      <c r="B1084" t="n">
        <v>188.067</v>
      </c>
      <c r="BD1084" t="n">
        <v>2.0594</v>
      </c>
      <c r="BE1084" t="n">
        <v>2.0372</v>
      </c>
      <c r="BF1084" t="n">
        <v>2.01</v>
      </c>
      <c r="BG1084" t="n">
        <v>1.9727</v>
      </c>
      <c r="BH1084" t="n">
        <v>1.8212</v>
      </c>
      <c r="BI1084" t="n">
        <v>1.7708</v>
      </c>
      <c r="BJ1084" t="n">
        <v>1.7379</v>
      </c>
      <c r="BK1084" t="n">
        <v>1.7269</v>
      </c>
      <c r="BL1084" t="n">
        <v>1.734</v>
      </c>
      <c r="BM1084" t="n">
        <v>1.7531</v>
      </c>
      <c r="BN1084" t="n">
        <v>1.9472</v>
      </c>
      <c r="BO1084" t="n">
        <v>1.9533</v>
      </c>
      <c r="BP1084" t="n">
        <v>1.9487</v>
      </c>
      <c r="BQ1084" t="n">
        <v>1.9348</v>
      </c>
      <c r="BR1084" t="n">
        <v>1.9141</v>
      </c>
      <c r="BS1084" t="n">
        <v>1.8862</v>
      </c>
      <c r="BT1084" t="n">
        <v>1.7534</v>
      </c>
      <c r="BU1084" t="n">
        <v>1.7209</v>
      </c>
      <c r="BV1084" t="n">
        <v>1.7021</v>
      </c>
      <c r="BW1084" t="n">
        <v>1.6998</v>
      </c>
      <c r="BX1084" t="n">
        <v>1.7134</v>
      </c>
      <c r="BY1084" t="n">
        <v>1.7312</v>
      </c>
      <c r="BZ1084" t="n">
        <v>1.9249</v>
      </c>
      <c r="CA1084" t="n">
        <v>1.9319</v>
      </c>
      <c r="CB1084" t="n">
        <v>1.9349</v>
      </c>
      <c r="CC1084" t="n">
        <v>1.9253</v>
      </c>
      <c r="CD1084" t="n">
        <v>1.9116</v>
      </c>
      <c r="CE1084" t="n">
        <v>1.8839</v>
      </c>
      <c r="CF1084" t="n">
        <v>1.757</v>
      </c>
      <c r="CG1084" t="n">
        <v>1.731</v>
      </c>
      <c r="CH1084" t="n">
        <v>1.7166</v>
      </c>
      <c r="CI1084" t="n">
        <v>1.7152</v>
      </c>
      <c r="CJ1084" t="n">
        <v>1.7284</v>
      </c>
      <c r="CK1084" t="n">
        <v>1.748</v>
      </c>
      <c r="CL1084" t="n">
        <v>1.9371</v>
      </c>
      <c r="CM1084" t="n">
        <v>1.9538</v>
      </c>
      <c r="CN1084" t="n">
        <v>1.9496</v>
      </c>
      <c r="CO1084" t="n">
        <v>1.9395</v>
      </c>
      <c r="CP1084" t="n">
        <v>1.9237</v>
      </c>
      <c r="CQ1084" t="n">
        <v>1.8926</v>
      </c>
      <c r="CR1084" t="n">
        <v>1.7654</v>
      </c>
      <c r="CS1084" t="n">
        <v>1.7359</v>
      </c>
      <c r="CT1084" t="n">
        <v>1.7201</v>
      </c>
      <c r="CU1084" t="n">
        <v>1.7165</v>
      </c>
    </row>
    <row r="1085">
      <c r="A1085" s="1112" t="n">
        <v>45806.91666666666</v>
      </c>
      <c r="B1085" t="n">
        <v>188.067</v>
      </c>
      <c r="BD1085" t="n">
        <v>2.0594</v>
      </c>
      <c r="BE1085" t="n">
        <v>2.0372</v>
      </c>
      <c r="BF1085" t="n">
        <v>2.01</v>
      </c>
      <c r="BG1085" t="n">
        <v>1.9727</v>
      </c>
      <c r="BH1085" t="n">
        <v>1.8212</v>
      </c>
      <c r="BI1085" t="n">
        <v>1.7708</v>
      </c>
      <c r="BJ1085" t="n">
        <v>1.7379</v>
      </c>
      <c r="BK1085" t="n">
        <v>1.7269</v>
      </c>
      <c r="BL1085" t="n">
        <v>1.734</v>
      </c>
      <c r="BM1085" t="n">
        <v>1.7531</v>
      </c>
      <c r="BN1085" t="n">
        <v>1.9472</v>
      </c>
      <c r="BO1085" t="n">
        <v>1.9533</v>
      </c>
      <c r="BP1085" t="n">
        <v>1.9487</v>
      </c>
      <c r="BQ1085" t="n">
        <v>1.9348</v>
      </c>
      <c r="BR1085" t="n">
        <v>1.9141</v>
      </c>
      <c r="BS1085" t="n">
        <v>1.8862</v>
      </c>
      <c r="BT1085" t="n">
        <v>1.7534</v>
      </c>
      <c r="BU1085" t="n">
        <v>1.7209</v>
      </c>
      <c r="BV1085" t="n">
        <v>1.7021</v>
      </c>
      <c r="BW1085" t="n">
        <v>1.6998</v>
      </c>
      <c r="BX1085" t="n">
        <v>1.7134</v>
      </c>
      <c r="BY1085" t="n">
        <v>1.7312</v>
      </c>
      <c r="BZ1085" t="n">
        <v>1.9249</v>
      </c>
      <c r="CA1085" t="n">
        <v>1.9319</v>
      </c>
      <c r="CB1085" t="n">
        <v>1.9349</v>
      </c>
      <c r="CC1085" t="n">
        <v>1.9253</v>
      </c>
      <c r="CD1085" t="n">
        <v>1.9116</v>
      </c>
      <c r="CE1085" t="n">
        <v>1.8839</v>
      </c>
      <c r="CF1085" t="n">
        <v>1.757</v>
      </c>
      <c r="CG1085" t="n">
        <v>1.731</v>
      </c>
      <c r="CH1085" t="n">
        <v>1.7166</v>
      </c>
      <c r="CI1085" t="n">
        <v>1.7152</v>
      </c>
      <c r="CJ1085" t="n">
        <v>1.7284</v>
      </c>
      <c r="CK1085" t="n">
        <v>1.748</v>
      </c>
      <c r="CL1085" t="n">
        <v>1.9371</v>
      </c>
      <c r="CM1085" t="n">
        <v>1.9538</v>
      </c>
      <c r="CN1085" t="n">
        <v>1.9496</v>
      </c>
      <c r="CO1085" t="n">
        <v>1.9395</v>
      </c>
      <c r="CP1085" t="n">
        <v>1.9237</v>
      </c>
      <c r="CQ1085" t="n">
        <v>1.8926</v>
      </c>
      <c r="CR1085" t="n">
        <v>1.7654</v>
      </c>
      <c r="CS1085" t="n">
        <v>1.7359</v>
      </c>
      <c r="CT1085" t="n">
        <v>1.7201</v>
      </c>
      <c r="CU1085" t="n">
        <v>1.7165</v>
      </c>
    </row>
    <row r="1086">
      <c r="A1086" s="1112" t="n">
        <v>45806.91666666666</v>
      </c>
      <c r="B1086" t="n">
        <v>188.067</v>
      </c>
      <c r="BD1086" t="n">
        <v>2.0594</v>
      </c>
      <c r="BE1086" t="n">
        <v>2.0372</v>
      </c>
      <c r="BF1086" t="n">
        <v>2.01</v>
      </c>
      <c r="BG1086" t="n">
        <v>1.9727</v>
      </c>
      <c r="BH1086" t="n">
        <v>1.8212</v>
      </c>
      <c r="BI1086" t="n">
        <v>1.7708</v>
      </c>
      <c r="BJ1086" t="n">
        <v>1.7379</v>
      </c>
      <c r="BK1086" t="n">
        <v>1.7269</v>
      </c>
      <c r="BL1086" t="n">
        <v>1.734</v>
      </c>
      <c r="BM1086" t="n">
        <v>1.7531</v>
      </c>
      <c r="BN1086" t="n">
        <v>1.9472</v>
      </c>
      <c r="BO1086" t="n">
        <v>1.9533</v>
      </c>
      <c r="BP1086" t="n">
        <v>1.9487</v>
      </c>
      <c r="BQ1086" t="n">
        <v>1.9348</v>
      </c>
      <c r="BR1086" t="n">
        <v>1.9141</v>
      </c>
      <c r="BS1086" t="n">
        <v>1.8862</v>
      </c>
      <c r="BT1086" t="n">
        <v>1.7534</v>
      </c>
      <c r="BU1086" t="n">
        <v>1.7209</v>
      </c>
      <c r="BV1086" t="n">
        <v>1.7021</v>
      </c>
      <c r="BW1086" t="n">
        <v>1.6998</v>
      </c>
      <c r="BX1086" t="n">
        <v>1.7134</v>
      </c>
      <c r="BY1086" t="n">
        <v>1.7312</v>
      </c>
      <c r="BZ1086" t="n">
        <v>1.9249</v>
      </c>
      <c r="CA1086" t="n">
        <v>1.9319</v>
      </c>
      <c r="CB1086" t="n">
        <v>1.9349</v>
      </c>
      <c r="CC1086" t="n">
        <v>1.9253</v>
      </c>
      <c r="CD1086" t="n">
        <v>1.9116</v>
      </c>
      <c r="CE1086" t="n">
        <v>1.8839</v>
      </c>
      <c r="CF1086" t="n">
        <v>1.757</v>
      </c>
      <c r="CG1086" t="n">
        <v>1.731</v>
      </c>
      <c r="CH1086" t="n">
        <v>1.7166</v>
      </c>
      <c r="CI1086" t="n">
        <v>1.7152</v>
      </c>
      <c r="CJ1086" t="n">
        <v>1.7284</v>
      </c>
      <c r="CK1086" t="n">
        <v>1.748</v>
      </c>
      <c r="CL1086" t="n">
        <v>1.9371</v>
      </c>
      <c r="CM1086" t="n">
        <v>1.9538</v>
      </c>
      <c r="CN1086" t="n">
        <v>1.9496</v>
      </c>
      <c r="CO1086" t="n">
        <v>1.9395</v>
      </c>
      <c r="CP1086" t="n">
        <v>1.9237</v>
      </c>
      <c r="CQ1086" t="n">
        <v>1.8926</v>
      </c>
      <c r="CR1086" t="n">
        <v>1.7654</v>
      </c>
      <c r="CS1086" t="n">
        <v>1.7359</v>
      </c>
      <c r="CT1086" t="n">
        <v>1.7201</v>
      </c>
      <c r="CU1086" t="n">
        <v>1.7165</v>
      </c>
    </row>
    <row r="1087">
      <c r="A1087" s="1112" t="n">
        <v>45809.91666666666</v>
      </c>
      <c r="B1087" t="n">
        <v>160.366</v>
      </c>
      <c r="BD1087" t="n">
        <v>2.0384</v>
      </c>
      <c r="BE1087" t="n">
        <v>2.0151</v>
      </c>
      <c r="BF1087" t="n">
        <v>1.9878</v>
      </c>
      <c r="BG1087" t="n">
        <v>1.9503</v>
      </c>
      <c r="BH1087" t="n">
        <v>1.7993</v>
      </c>
      <c r="BI1087" t="n">
        <v>1.7483</v>
      </c>
      <c r="BJ1087" t="n">
        <v>1.715</v>
      </c>
      <c r="BK1087" t="n">
        <v>1.7034</v>
      </c>
      <c r="BL1087" t="n">
        <v>1.7095</v>
      </c>
      <c r="BM1087" t="n">
        <v>1.7276</v>
      </c>
      <c r="BN1087" t="n">
        <v>1.9222</v>
      </c>
      <c r="BO1087" t="n">
        <v>1.9288</v>
      </c>
      <c r="BP1087" t="n">
        <v>1.9243</v>
      </c>
      <c r="BQ1087" t="n">
        <v>1.9102</v>
      </c>
      <c r="BR1087" t="n">
        <v>1.8892</v>
      </c>
      <c r="BS1087" t="n">
        <v>1.8607</v>
      </c>
      <c r="BT1087" t="n">
        <v>1.7288</v>
      </c>
      <c r="BU1087" t="n">
        <v>1.6963</v>
      </c>
      <c r="BV1087" t="n">
        <v>1.6775</v>
      </c>
      <c r="BW1087" t="n">
        <v>1.6752</v>
      </c>
      <c r="BX1087" t="n">
        <v>1.6889</v>
      </c>
      <c r="BY1087" t="n">
        <v>1.7068</v>
      </c>
      <c r="BZ1087" t="n">
        <v>1.9006</v>
      </c>
      <c r="CA1087" t="n">
        <v>1.9077</v>
      </c>
      <c r="CB1087" t="n">
        <v>1.9107</v>
      </c>
      <c r="CC1087" t="n">
        <v>1.9014</v>
      </c>
      <c r="CD1087" t="n">
        <v>1.8878</v>
      </c>
      <c r="CE1087" t="n">
        <v>1.8602</v>
      </c>
      <c r="CF1087" t="n">
        <v>1.7334</v>
      </c>
      <c r="CG1087" t="n">
        <v>1.7075</v>
      </c>
      <c r="CH1087" t="n">
        <v>1.6932</v>
      </c>
      <c r="CI1087" t="n">
        <v>1.6919</v>
      </c>
      <c r="CJ1087" t="n">
        <v>1.7052</v>
      </c>
      <c r="CK1087" t="n">
        <v>1.7249</v>
      </c>
      <c r="CL1087" t="n">
        <v>1.9141</v>
      </c>
      <c r="CM1087" t="n">
        <v>1.9309</v>
      </c>
      <c r="CN1087" t="n">
        <v>1.9268</v>
      </c>
      <c r="CO1087" t="n">
        <v>1.9169</v>
      </c>
      <c r="CP1087" t="n">
        <v>1.9012</v>
      </c>
      <c r="CQ1087" t="n">
        <v>1.8702</v>
      </c>
      <c r="CR1087" t="n">
        <v>1.7431</v>
      </c>
      <c r="CS1087" t="n">
        <v>1.7137</v>
      </c>
      <c r="CT1087" t="n">
        <v>1.6992</v>
      </c>
      <c r="CU1087" t="n">
        <v>1.6956</v>
      </c>
    </row>
    <row r="1088">
      <c r="A1088" s="1112" t="inlineStr">
        <is>
          <t>${table:RBOB.date}</t>
        </is>
      </c>
      <c r="B1088" t="inlineStr">
        <is>
          <t>${table:RBOB.volume}</t>
        </is>
      </c>
      <c r="BD1088" t="inlineStr">
        <is>
          <t>${table:RBOB.month1}</t>
        </is>
      </c>
      <c r="BE1088" t="inlineStr">
        <is>
          <t>${table:RBOB.month2}</t>
        </is>
      </c>
      <c r="BF1088" t="inlineStr">
        <is>
          <t>${table:RBOB.month3}</t>
        </is>
      </c>
      <c r="BG1088" t="inlineStr">
        <is>
          <t>${table:RBOB.month4}</t>
        </is>
      </c>
      <c r="BH1088" t="inlineStr">
        <is>
          <t>${table:RBOB.month5}</t>
        </is>
      </c>
      <c r="BI1088" t="inlineStr">
        <is>
          <t>${table:RBOB.month6}</t>
        </is>
      </c>
      <c r="BJ1088" t="inlineStr">
        <is>
          <t>${table:RBOB.month7}</t>
        </is>
      </c>
      <c r="BK1088" t="inlineStr">
        <is>
          <t>${table:RBOB.month8}</t>
        </is>
      </c>
      <c r="BL1088" t="inlineStr">
        <is>
          <t>${table:RBOB.month9}</t>
        </is>
      </c>
      <c r="BM1088" t="inlineStr">
        <is>
          <t>${table:RBOB.month10}</t>
        </is>
      </c>
      <c r="BN1088" t="inlineStr">
        <is>
          <t>${table:RBOB.month11}</t>
        </is>
      </c>
      <c r="BO1088" t="inlineStr">
        <is>
          <t>${table:RBOB.month12}</t>
        </is>
      </c>
      <c r="BP1088" t="inlineStr">
        <is>
          <t>${table:RBOB.month13}</t>
        </is>
      </c>
      <c r="BQ1088" t="inlineStr">
        <is>
          <t>${table:RBOB.month14}</t>
        </is>
      </c>
      <c r="BR1088" t="inlineStr">
        <is>
          <t>${table:RBOB.month15}</t>
        </is>
      </c>
      <c r="BS1088" t="inlineStr">
        <is>
          <t>${table:RBOB.month16}</t>
        </is>
      </c>
      <c r="BT1088" t="inlineStr">
        <is>
          <t>${table:RBOB.month17}</t>
        </is>
      </c>
      <c r="BU1088" t="inlineStr">
        <is>
          <t>${table:RBOB.month18}</t>
        </is>
      </c>
      <c r="BV1088" t="inlineStr">
        <is>
          <t>${table:RBOB.month19}</t>
        </is>
      </c>
      <c r="BW1088" t="inlineStr">
        <is>
          <t>${table:RBOB.month20}</t>
        </is>
      </c>
      <c r="BX1088" t="inlineStr">
        <is>
          <t>${table:RBOB.month21}</t>
        </is>
      </c>
      <c r="BY1088" t="inlineStr">
        <is>
          <t>${table:RBOB.month22}</t>
        </is>
      </c>
      <c r="BZ1088" t="inlineStr">
        <is>
          <t>${table:RBOB.month23}</t>
        </is>
      </c>
      <c r="CA1088" t="inlineStr">
        <is>
          <t>${table:RBOB.month24}</t>
        </is>
      </c>
      <c r="CB1088" t="inlineStr">
        <is>
          <t>${table:RBOB.month25}</t>
        </is>
      </c>
      <c r="CC1088" t="inlineStr">
        <is>
          <t>${table:RBOB.month26}</t>
        </is>
      </c>
      <c r="CD1088" t="inlineStr">
        <is>
          <t>${table:RBOB.month27}</t>
        </is>
      </c>
      <c r="CE1088" t="inlineStr">
        <is>
          <t>${table:RBOB.month28}</t>
        </is>
      </c>
      <c r="CF1088" t="inlineStr">
        <is>
          <t>${table:RBOB.month29}</t>
        </is>
      </c>
      <c r="CG1088" t="inlineStr">
        <is>
          <t>${table:RBOB.month30}</t>
        </is>
      </c>
      <c r="CH1088" t="inlineStr">
        <is>
          <t>${table:RBOB.month31}</t>
        </is>
      </c>
      <c r="CI1088" t="inlineStr">
        <is>
          <t>${table:RBOB.month32}</t>
        </is>
      </c>
      <c r="CJ1088" t="inlineStr">
        <is>
          <t>${table:RBOB.month33}</t>
        </is>
      </c>
      <c r="CK1088" t="inlineStr">
        <is>
          <t>${table:RBOB.month34}</t>
        </is>
      </c>
      <c r="CL1088" t="inlineStr">
        <is>
          <t>${table:RBOB.month35}</t>
        </is>
      </c>
      <c r="CM1088" t="inlineStr">
        <is>
          <t>${table:RBOB.month36}</t>
        </is>
      </c>
      <c r="CN1088" t="inlineStr">
        <is>
          <t>${table:RBOB.month37}</t>
        </is>
      </c>
      <c r="CO1088" t="inlineStr">
        <is>
          <t>${table:RBOB.month38}</t>
        </is>
      </c>
      <c r="CP1088" t="inlineStr">
        <is>
          <t>${table:RBOB.month39}</t>
        </is>
      </c>
      <c r="CQ1088" t="inlineStr">
        <is>
          <t>${table:RBOB.month40}</t>
        </is>
      </c>
      <c r="CR1088" t="inlineStr">
        <is>
          <t>${table:RBOB.month41}</t>
        </is>
      </c>
      <c r="CS1088" t="inlineStr">
        <is>
          <t>${table:RBOB.month42}</t>
        </is>
      </c>
      <c r="CT1088" t="inlineStr">
        <is>
          <t>${table:RBOB.month43}</t>
        </is>
      </c>
      <c r="CU1088" t="inlineStr">
        <is>
          <t>${table:RBOB.month44}</t>
        </is>
      </c>
    </row>
    <row r="1089">
      <c r="A1089" s="1112" t="n"/>
      <c r="CQ1089" s="1115" t="n"/>
    </row>
    <row r="1090">
      <c r="A1090" s="1112" t="n"/>
    </row>
    <row r="1091">
      <c r="A1091" s="104" t="n"/>
    </row>
    <row r="1092">
      <c r="A1092" s="1112" t="n"/>
    </row>
    <row r="1093">
      <c r="A1093" s="1112" t="n"/>
      <c r="BF1093" s="1090" t="n">
        <v>148509</v>
      </c>
    </row>
    <row r="1094" ht="57" customHeight="1" s="1129" thickBot="1">
      <c r="A1094" s="1112" t="n"/>
      <c r="BF1094" s="1091" t="inlineStr">
        <is>
          <t>Prior day open interest totals399,613</t>
        </is>
      </c>
    </row>
    <row r="1095" ht="29.25" customHeight="1" s="1129" thickBot="1">
      <c r="A1095" s="1112" t="n"/>
      <c r="BF1095" s="862" t="inlineStr">
        <is>
          <t>Month</t>
        </is>
      </c>
      <c r="BG1095" s="862" t="inlineStr">
        <is>
          <t>Open</t>
        </is>
      </c>
      <c r="BH1095" s="862" t="inlineStr">
        <is>
          <t>High</t>
        </is>
      </c>
      <c r="BI1095" s="862" t="inlineStr">
        <is>
          <t>Low</t>
        </is>
      </c>
      <c r="BJ1095" s="862" t="inlineStr">
        <is>
          <t>Last</t>
        </is>
      </c>
      <c r="BK1095" s="862" t="inlineStr">
        <is>
          <t>Change</t>
        </is>
      </c>
      <c r="BL1095" s="862" t="inlineStr">
        <is>
          <t>Settle</t>
        </is>
      </c>
      <c r="BM1095" s="862" t="inlineStr">
        <is>
          <t>Est. Volume</t>
        </is>
      </c>
      <c r="BN1095" s="863" t="inlineStr">
        <is>
          <t>Prior day OI</t>
        </is>
      </c>
    </row>
    <row r="1096" ht="15.75" customHeight="1" s="1129" thickBot="1">
      <c r="A1096" s="1112" t="n"/>
      <c r="BF1096" s="864" t="n">
        <v>45809</v>
      </c>
      <c r="BG1096" s="865" t="n">
        <v>2.1411</v>
      </c>
      <c r="BH1096" s="865" t="n">
        <v>2.161</v>
      </c>
      <c r="BI1096" s="865" t="n">
        <v>2.1259</v>
      </c>
      <c r="BJ1096" s="865" t="n">
        <v>2.1583</v>
      </c>
      <c r="BK1096" s="865" t="n">
        <v>0.0133</v>
      </c>
      <c r="BL1096" s="865" t="n">
        <v>2.1521</v>
      </c>
      <c r="BM1096" s="866" t="n">
        <v>34037</v>
      </c>
      <c r="BN1096" s="877" t="n">
        <v>61172</v>
      </c>
    </row>
    <row r="1097" ht="15.75" customHeight="1" s="1129" thickBot="1">
      <c r="A1097" s="1112" t="n"/>
      <c r="BF1097" s="867" t="inlineStr">
        <is>
          <t>JLY 25</t>
        </is>
      </c>
      <c r="BG1097" s="867" t="n">
        <v>2.0939</v>
      </c>
      <c r="BH1097" s="867" t="n">
        <v>2.1128</v>
      </c>
      <c r="BI1097" s="867" t="n">
        <v>2.0821</v>
      </c>
      <c r="BJ1097" s="867" t="n">
        <v>2.1111</v>
      </c>
      <c r="BK1097" s="867" t="n">
        <v>0.0107</v>
      </c>
      <c r="BL1097" s="867" t="n">
        <v>2.1048</v>
      </c>
      <c r="BM1097" s="868" t="n">
        <v>57859</v>
      </c>
      <c r="BN1097" s="878" t="n">
        <v>122784</v>
      </c>
    </row>
    <row r="1098" ht="15.75" customHeight="1" s="1129" thickBot="1">
      <c r="A1098" s="1112" t="n"/>
      <c r="BF1098" s="864" t="n">
        <v>45870</v>
      </c>
      <c r="BG1098" s="865" t="n">
        <v>2.0594</v>
      </c>
      <c r="BH1098" s="865" t="n">
        <v>2.076</v>
      </c>
      <c r="BI1098" s="865" t="n">
        <v>2.0469</v>
      </c>
      <c r="BJ1098" s="865" t="inlineStr">
        <is>
          <t>2.0750B</t>
        </is>
      </c>
      <c r="BK1098" s="865" t="n">
        <v>0.0102</v>
      </c>
      <c r="BL1098" s="865" t="n">
        <v>2.0689</v>
      </c>
      <c r="BM1098" s="866" t="n">
        <v>29309</v>
      </c>
      <c r="BN1098" s="877" t="n">
        <v>62976</v>
      </c>
    </row>
    <row r="1099" ht="15.75" customHeight="1" s="1129" thickBot="1">
      <c r="A1099" s="1112" t="n"/>
      <c r="BF1099" s="869" t="n">
        <v>45901</v>
      </c>
      <c r="BG1099" s="867" t="n">
        <v>2.0215</v>
      </c>
      <c r="BH1099" s="867" t="inlineStr">
        <is>
          <t>2.0349B</t>
        </is>
      </c>
      <c r="BI1099" s="867" t="n">
        <v>2.0078</v>
      </c>
      <c r="BJ1099" s="867" t="n">
        <v>2.0345</v>
      </c>
      <c r="BK1099" s="867" t="n">
        <v>0.008800000000000001</v>
      </c>
      <c r="BL1099" s="867" t="n">
        <v>2.0284</v>
      </c>
      <c r="BM1099" s="868" t="n">
        <v>13640</v>
      </c>
      <c r="BN1099" s="878" t="n">
        <v>62072</v>
      </c>
    </row>
    <row r="1100" ht="15.75" customHeight="1" s="1129" thickBot="1">
      <c r="A1100" s="1112" t="n"/>
      <c r="BF1100" s="864" t="n">
        <v>45931</v>
      </c>
      <c r="BG1100" s="865" t="n">
        <v>1.8675</v>
      </c>
      <c r="BH1100" s="865" t="n">
        <v>1.8802</v>
      </c>
      <c r="BI1100" s="865" t="n">
        <v>1.8543</v>
      </c>
      <c r="BJ1100" s="865" t="inlineStr">
        <is>
          <t>1.8792B</t>
        </is>
      </c>
      <c r="BK1100" s="865" t="n">
        <v>0.008200000000000001</v>
      </c>
      <c r="BL1100" s="865" t="n">
        <v>1.8746</v>
      </c>
      <c r="BM1100" s="866" t="n">
        <v>4400</v>
      </c>
      <c r="BN1100" s="877" t="n">
        <v>25324</v>
      </c>
    </row>
    <row r="1101" ht="15.75" customHeight="1" s="1129" thickBot="1">
      <c r="A1101" s="1112" t="n"/>
      <c r="BF1101" s="869" t="n">
        <v>45962</v>
      </c>
      <c r="BG1101" s="867" t="n">
        <v>1.8161</v>
      </c>
      <c r="BH1101" s="867" t="inlineStr">
        <is>
          <t>1.8294B</t>
        </is>
      </c>
      <c r="BI1101" s="867" t="n">
        <v>1.8038</v>
      </c>
      <c r="BJ1101" s="867" t="inlineStr">
        <is>
          <t>1.8282B</t>
        </is>
      </c>
      <c r="BK1101" s="867" t="n">
        <v>0.009299999999999999</v>
      </c>
      <c r="BL1101" s="867" t="n">
        <v>1.8244</v>
      </c>
      <c r="BM1101" s="868" t="n">
        <v>3593</v>
      </c>
      <c r="BN1101" s="878" t="n">
        <v>15725</v>
      </c>
    </row>
    <row r="1102" ht="15.75" customHeight="1" s="1129" thickBot="1">
      <c r="A1102" s="1112" t="n"/>
      <c r="BF1102" s="864" t="n">
        <v>45992</v>
      </c>
      <c r="BG1102" s="865" t="n">
        <v>1.7818</v>
      </c>
      <c r="BH1102" s="865" t="n">
        <v>1.7954</v>
      </c>
      <c r="BI1102" s="865" t="inlineStr">
        <is>
          <t>1.7712A</t>
        </is>
      </c>
      <c r="BJ1102" s="865" t="inlineStr">
        <is>
          <t>1.7952A</t>
        </is>
      </c>
      <c r="BK1102" s="865" t="n">
        <v>0.0108</v>
      </c>
      <c r="BL1102" s="865" t="n">
        <v>1.7908</v>
      </c>
      <c r="BM1102" s="866" t="n">
        <v>3783</v>
      </c>
      <c r="BN1102" s="877" t="n">
        <v>27485</v>
      </c>
    </row>
    <row r="1103" ht="15.75" customHeight="1" s="1129" thickBot="1">
      <c r="A1103" s="1112" t="n"/>
      <c r="BF1103" s="869" t="n">
        <v>46023</v>
      </c>
      <c r="BG1103" s="867" t="n">
        <v>1.7724</v>
      </c>
      <c r="BH1103" s="867" t="n">
        <v>1.7825</v>
      </c>
      <c r="BI1103" s="867" t="n">
        <v>1.7604</v>
      </c>
      <c r="BJ1103" s="867" t="inlineStr">
        <is>
          <t>1.7784B</t>
        </is>
      </c>
      <c r="BK1103" s="867" t="n">
        <v>0.0119</v>
      </c>
      <c r="BL1103" s="867" t="n">
        <v>1.7786</v>
      </c>
      <c r="BM1103" s="867" t="n">
        <v>970</v>
      </c>
      <c r="BN1103" s="878" t="n">
        <v>7553</v>
      </c>
    </row>
    <row r="1104" ht="15.75" customHeight="1" s="1129" thickBot="1">
      <c r="A1104" s="1112" t="n"/>
      <c r="BF1104" s="864" t="n">
        <v>46054</v>
      </c>
      <c r="BG1104" s="865" t="n">
        <v>1.7786</v>
      </c>
      <c r="BH1104" s="865" t="n">
        <v>1.7837</v>
      </c>
      <c r="BI1104" s="865" t="n">
        <v>1.7682</v>
      </c>
      <c r="BJ1104" s="865" t="inlineStr">
        <is>
          <t>1.7837B</t>
        </is>
      </c>
      <c r="BK1104" s="865" t="n">
        <v>0.0124</v>
      </c>
      <c r="BL1104" s="865" t="n">
        <v>1.7848</v>
      </c>
      <c r="BM1104" s="865" t="n">
        <v>424</v>
      </c>
      <c r="BN1104" s="877" t="n">
        <v>2415</v>
      </c>
    </row>
    <row r="1105" ht="15.75" customHeight="1" s="1129" thickBot="1">
      <c r="A1105" s="1112" t="n"/>
      <c r="BF1105" s="869" t="n">
        <v>46082</v>
      </c>
      <c r="BG1105" s="867" t="n">
        <v>1.7975</v>
      </c>
      <c r="BH1105" s="867" t="n">
        <v>1.8037</v>
      </c>
      <c r="BI1105" s="867" t="inlineStr">
        <is>
          <t>1.7865A</t>
        </is>
      </c>
      <c r="BJ1105" s="867" t="inlineStr">
        <is>
          <t>1.8037A</t>
        </is>
      </c>
      <c r="BK1105" s="867" t="n">
        <v>0.012</v>
      </c>
      <c r="BL1105" s="867" t="n">
        <v>1.8035</v>
      </c>
      <c r="BM1105" s="867" t="n">
        <v>425</v>
      </c>
      <c r="BN1105" s="878" t="n">
        <v>2022</v>
      </c>
    </row>
    <row r="1106" ht="15.75" customHeight="1" s="1129" thickBot="1">
      <c r="A1106" s="1112" t="n"/>
      <c r="BF1106" s="864" t="n">
        <v>46113</v>
      </c>
      <c r="BG1106" s="865" t="n">
        <v>1.9908</v>
      </c>
      <c r="BH1106" s="865" t="inlineStr">
        <is>
          <t>1.9910B</t>
        </is>
      </c>
      <c r="BI1106" s="865" t="n">
        <v>1.9801</v>
      </c>
      <c r="BJ1106" s="865" t="inlineStr">
        <is>
          <t>1.9817B</t>
        </is>
      </c>
      <c r="BK1106" s="865" t="n">
        <v>0.0112</v>
      </c>
      <c r="BL1106" s="865" t="n">
        <v>1.9965</v>
      </c>
      <c r="BM1106" s="865" t="n">
        <v>15</v>
      </c>
      <c r="BN1106" s="877" t="n">
        <v>1738</v>
      </c>
    </row>
    <row r="1107" ht="15.75" customHeight="1" s="1129" thickBot="1">
      <c r="A1107" s="1112" t="n"/>
      <c r="BE1107" s="870" t="n"/>
      <c r="BF1107" s="869" t="n">
        <v>46143</v>
      </c>
      <c r="BG1107" s="867" t="inlineStr">
        <is>
          <t>-</t>
        </is>
      </c>
      <c r="BH1107" s="867" t="inlineStr">
        <is>
          <t>1.9975B</t>
        </is>
      </c>
      <c r="BI1107" s="867" t="inlineStr">
        <is>
          <t>1.9898A</t>
        </is>
      </c>
      <c r="BJ1107" s="867" t="inlineStr">
        <is>
          <t>1.9830A</t>
        </is>
      </c>
      <c r="BK1107" s="867" t="n">
        <v>0.0109</v>
      </c>
      <c r="BL1107" s="867" t="n">
        <v>2.0026</v>
      </c>
      <c r="BM1107" s="867" t="n">
        <v>14</v>
      </c>
      <c r="BN1107" s="878" t="n">
        <v>1648</v>
      </c>
    </row>
    <row r="1108" ht="15.75" customHeight="1" s="1129" thickBot="1">
      <c r="A1108" s="1112" t="n"/>
      <c r="BF1108" s="864" t="n">
        <v>46174</v>
      </c>
      <c r="BG1108" s="865" t="n">
        <v>1.9876</v>
      </c>
      <c r="BH1108" s="865" t="inlineStr">
        <is>
          <t>1.9995B</t>
        </is>
      </c>
      <c r="BI1108" s="865" t="inlineStr">
        <is>
          <t>1.9790A</t>
        </is>
      </c>
      <c r="BJ1108" s="865" t="inlineStr">
        <is>
          <t>1.9802A</t>
        </is>
      </c>
      <c r="BK1108" s="865" t="n">
        <v>0.0105</v>
      </c>
      <c r="BL1108" s="865" t="n">
        <v>1.9981</v>
      </c>
      <c r="BM1108" s="865" t="n">
        <v>33</v>
      </c>
      <c r="BN1108" s="877" t="n">
        <v>2745</v>
      </c>
    </row>
    <row r="1109" ht="15.75" customHeight="1" s="1129" thickBot="1">
      <c r="A1109" s="104" t="n"/>
      <c r="BF1109" s="867" t="inlineStr">
        <is>
          <t>JLY 26</t>
        </is>
      </c>
      <c r="BG1109" s="867" t="inlineStr">
        <is>
          <t>-</t>
        </is>
      </c>
      <c r="BH1109" s="867" t="inlineStr">
        <is>
          <t>-</t>
        </is>
      </c>
      <c r="BI1109" s="867" t="inlineStr">
        <is>
          <t>-</t>
        </is>
      </c>
      <c r="BJ1109" s="867" t="inlineStr">
        <is>
          <t>-</t>
        </is>
      </c>
      <c r="BK1109" s="867" t="n">
        <v>0.0104</v>
      </c>
      <c r="BL1109" s="867" t="n">
        <v>1.9841</v>
      </c>
      <c r="BM1109" s="867" t="n">
        <v>6</v>
      </c>
      <c r="BN1109" s="880" t="n">
        <v>364</v>
      </c>
    </row>
    <row r="1110" ht="15.75" customHeight="1" s="1129" thickBot="1">
      <c r="A1110" s="1112" t="n"/>
      <c r="BF1110" s="864" t="n">
        <v>46235</v>
      </c>
      <c r="BG1110" s="865" t="inlineStr">
        <is>
          <t>-</t>
        </is>
      </c>
      <c r="BH1110" s="865" t="inlineStr">
        <is>
          <t>-</t>
        </is>
      </c>
      <c r="BI1110" s="865" t="inlineStr">
        <is>
          <t>-</t>
        </is>
      </c>
      <c r="BJ1110" s="865" t="inlineStr">
        <is>
          <t>-</t>
        </is>
      </c>
      <c r="BK1110" s="865" t="n">
        <v>0.0109</v>
      </c>
      <c r="BL1110" s="865" t="n">
        <v>1.9635</v>
      </c>
      <c r="BM1110" s="865" t="n">
        <v>1</v>
      </c>
      <c r="BN1110" s="879" t="n">
        <v>166</v>
      </c>
    </row>
    <row r="1111" ht="15.75" customHeight="1" s="1129" thickBot="1">
      <c r="A1111" s="1112" t="n"/>
      <c r="BF1111" s="869" t="n">
        <v>46266</v>
      </c>
      <c r="BG1111" s="867" t="inlineStr">
        <is>
          <t>-</t>
        </is>
      </c>
      <c r="BH1111" s="867" t="inlineStr">
        <is>
          <t>-</t>
        </is>
      </c>
      <c r="BI1111" s="867" t="inlineStr">
        <is>
          <t>-</t>
        </is>
      </c>
      <c r="BJ1111" s="867" t="inlineStr">
        <is>
          <t>-</t>
        </is>
      </c>
      <c r="BK1111" s="867" t="n">
        <v>0.0109</v>
      </c>
      <c r="BL1111" s="867" t="n">
        <v>1.9346</v>
      </c>
      <c r="BM1111" s="867" t="n">
        <v>0</v>
      </c>
      <c r="BN1111" s="878" t="n">
        <v>1008</v>
      </c>
    </row>
    <row r="1112" ht="15.75" customHeight="1" s="1129" thickBot="1">
      <c r="A1112" s="1112" t="n"/>
      <c r="BF1112" s="864" t="n">
        <v>46296</v>
      </c>
      <c r="BG1112" s="865" t="inlineStr">
        <is>
          <t>-</t>
        </is>
      </c>
      <c r="BH1112" s="865" t="inlineStr">
        <is>
          <t>-</t>
        </is>
      </c>
      <c r="BI1112" s="865" t="inlineStr">
        <is>
          <t>-</t>
        </is>
      </c>
      <c r="BJ1112" s="865" t="inlineStr">
        <is>
          <t>-</t>
        </is>
      </c>
      <c r="BK1112" s="865" t="n">
        <v>0.0109</v>
      </c>
      <c r="BL1112" s="865" t="n">
        <v>1.7986</v>
      </c>
      <c r="BM1112" s="865" t="n">
        <v>0</v>
      </c>
      <c r="BN1112" s="879" t="n">
        <v>221</v>
      </c>
    </row>
    <row r="1113" ht="15.75" customHeight="1" s="1129" thickBot="1">
      <c r="A1113" s="1112" t="n"/>
      <c r="BF1113" s="869" t="n">
        <v>46327</v>
      </c>
      <c r="BG1113" s="867" t="inlineStr">
        <is>
          <t>-</t>
        </is>
      </c>
      <c r="BH1113" s="867" t="inlineStr">
        <is>
          <t>-</t>
        </is>
      </c>
      <c r="BI1113" s="867" t="inlineStr">
        <is>
          <t>-</t>
        </is>
      </c>
      <c r="BJ1113" s="867" t="inlineStr">
        <is>
          <t>-</t>
        </is>
      </c>
      <c r="BK1113" s="867" t="n">
        <v>0.0109</v>
      </c>
      <c r="BL1113" s="867" t="n">
        <v>1.7667</v>
      </c>
      <c r="BM1113" s="867" t="n">
        <v>0</v>
      </c>
      <c r="BN1113" s="880" t="n">
        <v>240</v>
      </c>
    </row>
    <row r="1114" ht="15.75" customHeight="1" s="1129" thickBot="1">
      <c r="A1114" s="1112" t="n"/>
      <c r="BF1114" s="864" t="n">
        <v>46357</v>
      </c>
      <c r="BG1114" s="865" t="inlineStr">
        <is>
          <t>-</t>
        </is>
      </c>
      <c r="BH1114" s="865" t="inlineStr">
        <is>
          <t>-</t>
        </is>
      </c>
      <c r="BI1114" s="865" t="inlineStr">
        <is>
          <t>-</t>
        </is>
      </c>
      <c r="BJ1114" s="865" t="inlineStr">
        <is>
          <t>1.7455B</t>
        </is>
      </c>
      <c r="BK1114" s="865" t="n">
        <v>0.0109</v>
      </c>
      <c r="BL1114" s="865" t="n">
        <v>1.746</v>
      </c>
      <c r="BM1114" s="865" t="n">
        <v>0</v>
      </c>
      <c r="BN1114" s="877" t="n">
        <v>1424</v>
      </c>
    </row>
    <row r="1115" ht="15.75" customHeight="1" s="1129" thickBot="1">
      <c r="A1115" s="1112" t="n"/>
      <c r="BF1115" s="869" t="n">
        <v>46388</v>
      </c>
      <c r="BG1115" s="867" t="inlineStr">
        <is>
          <t>-</t>
        </is>
      </c>
      <c r="BH1115" s="867" t="inlineStr">
        <is>
          <t>-</t>
        </is>
      </c>
      <c r="BI1115" s="867" t="inlineStr">
        <is>
          <t>-</t>
        </is>
      </c>
      <c r="BJ1115" s="867" t="inlineStr">
        <is>
          <t>-</t>
        </is>
      </c>
      <c r="BK1115" s="867" t="n">
        <v>0.0109</v>
      </c>
      <c r="BL1115" s="867" t="n">
        <v>1.7438</v>
      </c>
      <c r="BM1115" s="867" t="n">
        <v>0</v>
      </c>
      <c r="BN1115" s="880" t="n">
        <v>205</v>
      </c>
    </row>
    <row r="1116" ht="15.75" customHeight="1" s="1129" thickBot="1">
      <c r="A1116" s="1112" t="n"/>
      <c r="BF1116" s="864" t="n">
        <v>46419</v>
      </c>
      <c r="BG1116" s="865" t="inlineStr">
        <is>
          <t>-</t>
        </is>
      </c>
      <c r="BH1116" s="865" t="inlineStr">
        <is>
          <t>-</t>
        </is>
      </c>
      <c r="BI1116" s="865" t="inlineStr">
        <is>
          <t>-</t>
        </is>
      </c>
      <c r="BJ1116" s="865" t="inlineStr">
        <is>
          <t>-</t>
        </is>
      </c>
      <c r="BK1116" s="865" t="n">
        <v>0.0109</v>
      </c>
      <c r="BL1116" s="865" t="n">
        <v>1.7573</v>
      </c>
      <c r="BM1116" s="865" t="n">
        <v>0</v>
      </c>
      <c r="BN1116" s="879" t="n">
        <v>15</v>
      </c>
    </row>
    <row r="1117" ht="15.75" customHeight="1" s="1129" thickBot="1">
      <c r="A1117" s="1112" t="n"/>
      <c r="BF1117" s="869" t="n">
        <v>46447</v>
      </c>
      <c r="BG1117" s="867" t="inlineStr">
        <is>
          <t>-</t>
        </is>
      </c>
      <c r="BH1117" s="867" t="inlineStr">
        <is>
          <t>-</t>
        </is>
      </c>
      <c r="BI1117" s="867" t="inlineStr">
        <is>
          <t>-</t>
        </is>
      </c>
      <c r="BJ1117" s="867" t="inlineStr">
        <is>
          <t>-</t>
        </is>
      </c>
      <c r="BK1117" s="867" t="n">
        <v>0.0109</v>
      </c>
      <c r="BL1117" s="867" t="n">
        <v>1.7749</v>
      </c>
      <c r="BM1117" s="867" t="n">
        <v>0</v>
      </c>
      <c r="BN1117" s="880" t="n">
        <v>11</v>
      </c>
    </row>
    <row r="1118" ht="15.75" customHeight="1" s="1129" thickBot="1">
      <c r="A1118" s="1112" t="n"/>
      <c r="BF1118" s="864" t="n">
        <v>46478</v>
      </c>
      <c r="BG1118" s="865" t="inlineStr">
        <is>
          <t>-</t>
        </is>
      </c>
      <c r="BH1118" s="865" t="inlineStr">
        <is>
          <t>-</t>
        </is>
      </c>
      <c r="BI1118" s="865" t="inlineStr">
        <is>
          <t>-</t>
        </is>
      </c>
      <c r="BJ1118" s="865" t="inlineStr">
        <is>
          <t>-</t>
        </is>
      </c>
      <c r="BK1118" s="865" t="n">
        <v>0.0109</v>
      </c>
      <c r="BL1118" s="865" t="n">
        <v>1.9686</v>
      </c>
      <c r="BM1118" s="865" t="n">
        <v>0</v>
      </c>
      <c r="BN1118" s="879" t="n">
        <v>16</v>
      </c>
    </row>
    <row r="1119" ht="15.75" customHeight="1" s="1129" thickBot="1">
      <c r="A1119" s="1112" t="n"/>
      <c r="BF1119" s="869" t="n">
        <v>46508</v>
      </c>
      <c r="BG1119" s="867" t="inlineStr">
        <is>
          <t>-</t>
        </is>
      </c>
      <c r="BH1119" s="867" t="inlineStr">
        <is>
          <t>-</t>
        </is>
      </c>
      <c r="BI1119" s="867" t="inlineStr">
        <is>
          <t>-</t>
        </is>
      </c>
      <c r="BJ1119" s="867" t="inlineStr">
        <is>
          <t>-</t>
        </is>
      </c>
      <c r="BK1119" s="867" t="n">
        <v>0.0109</v>
      </c>
      <c r="BL1119" s="867" t="n">
        <v>1.9755</v>
      </c>
      <c r="BM1119" s="867" t="n">
        <v>0</v>
      </c>
      <c r="BN1119" s="880" t="n">
        <v>107</v>
      </c>
    </row>
    <row r="1120" ht="15.75" customHeight="1" s="1129" thickBot="1">
      <c r="A1120" s="104" t="n"/>
      <c r="BF1120" s="864" t="n">
        <v>46539</v>
      </c>
      <c r="BG1120" s="865" t="inlineStr">
        <is>
          <t>-</t>
        </is>
      </c>
      <c r="BH1120" s="865" t="inlineStr">
        <is>
          <t>-</t>
        </is>
      </c>
      <c r="BI1120" s="865" t="inlineStr">
        <is>
          <t>-</t>
        </is>
      </c>
      <c r="BJ1120" s="865" t="inlineStr">
        <is>
          <t>-</t>
        </is>
      </c>
      <c r="BK1120" s="865" t="n">
        <v>0.0109</v>
      </c>
      <c r="BL1120" s="865" t="n">
        <v>1.9785</v>
      </c>
      <c r="BM1120" s="865" t="n">
        <v>0</v>
      </c>
      <c r="BN1120" s="879" t="n">
        <v>39</v>
      </c>
    </row>
    <row r="1121" ht="15.75" customHeight="1" s="1129" thickBot="1">
      <c r="A1121" s="1112" t="n"/>
      <c r="BF1121" s="867" t="inlineStr">
        <is>
          <t>JLY 27</t>
        </is>
      </c>
      <c r="BG1121" s="867" t="inlineStr">
        <is>
          <t>-</t>
        </is>
      </c>
      <c r="BH1121" s="867" t="inlineStr">
        <is>
          <t>-</t>
        </is>
      </c>
      <c r="BI1121" s="867" t="inlineStr">
        <is>
          <t>-</t>
        </is>
      </c>
      <c r="BJ1121" s="867" t="inlineStr">
        <is>
          <t>-</t>
        </is>
      </c>
      <c r="BK1121" s="867" t="n">
        <v>0.0109</v>
      </c>
      <c r="BL1121" s="867" t="n">
        <v>1.9688</v>
      </c>
      <c r="BM1121" s="867" t="n">
        <v>0</v>
      </c>
      <c r="BN1121" s="880" t="n">
        <v>9</v>
      </c>
    </row>
    <row r="1122" ht="15.75" customHeight="1" s="1129" thickBot="1">
      <c r="A1122" s="1112" t="n"/>
      <c r="BF1122" s="864" t="n">
        <v>46600</v>
      </c>
      <c r="BG1122" s="865" t="inlineStr">
        <is>
          <t>-</t>
        </is>
      </c>
      <c r="BH1122" s="865" t="inlineStr">
        <is>
          <t>-</t>
        </is>
      </c>
      <c r="BI1122" s="865" t="inlineStr">
        <is>
          <t>-</t>
        </is>
      </c>
      <c r="BJ1122" s="865" t="inlineStr">
        <is>
          <t>-</t>
        </is>
      </c>
      <c r="BK1122" s="865" t="n">
        <v>0.0109</v>
      </c>
      <c r="BL1122" s="865" t="n">
        <v>1.9549</v>
      </c>
      <c r="BM1122" s="865" t="n">
        <v>0</v>
      </c>
      <c r="BN1122" s="879" t="n">
        <v>6</v>
      </c>
    </row>
    <row r="1123" ht="15.75" customHeight="1" s="1129" thickBot="1">
      <c r="A1123" s="104" t="n"/>
      <c r="BF1123" s="869" t="n">
        <v>46631</v>
      </c>
      <c r="BG1123" s="867" t="inlineStr">
        <is>
          <t>-</t>
        </is>
      </c>
      <c r="BH1123" s="867" t="inlineStr">
        <is>
          <t>-</t>
        </is>
      </c>
      <c r="BI1123" s="867" t="inlineStr">
        <is>
          <t>-</t>
        </is>
      </c>
      <c r="BJ1123" s="867" t="inlineStr">
        <is>
          <t>-</t>
        </is>
      </c>
      <c r="BK1123" s="867" t="n">
        <v>0.0109</v>
      </c>
      <c r="BL1123" s="867" t="n">
        <v>1.9272</v>
      </c>
      <c r="BM1123" s="867" t="n">
        <v>0</v>
      </c>
      <c r="BN1123" s="880" t="n">
        <v>6</v>
      </c>
    </row>
    <row r="1124" ht="15.75" customHeight="1" s="1129" thickBot="1">
      <c r="A1124" s="1112" t="n"/>
      <c r="BF1124" s="864" t="n">
        <v>46661</v>
      </c>
      <c r="BG1124" s="865" t="inlineStr">
        <is>
          <t>-</t>
        </is>
      </c>
      <c r="BH1124" s="865" t="inlineStr">
        <is>
          <t>-</t>
        </is>
      </c>
      <c r="BI1124" s="865" t="inlineStr">
        <is>
          <t>-</t>
        </is>
      </c>
      <c r="BJ1124" s="865" t="inlineStr">
        <is>
          <t>-</t>
        </is>
      </c>
      <c r="BK1124" s="865" t="n">
        <v>0.0109</v>
      </c>
      <c r="BL1124" s="865" t="n">
        <v>1.8002</v>
      </c>
      <c r="BM1124" s="865" t="n">
        <v>0</v>
      </c>
      <c r="BN1124" s="879" t="n">
        <v>11</v>
      </c>
    </row>
    <row r="1125" ht="15.75" customHeight="1" s="1129" thickBot="1">
      <c r="A1125" s="1112" t="n"/>
      <c r="BF1125" s="869" t="n">
        <v>46692</v>
      </c>
      <c r="BG1125" s="867" t="inlineStr">
        <is>
          <t>-</t>
        </is>
      </c>
      <c r="BH1125" s="867" t="inlineStr">
        <is>
          <t>-</t>
        </is>
      </c>
      <c r="BI1125" s="867" t="inlineStr">
        <is>
          <t>-</t>
        </is>
      </c>
      <c r="BJ1125" s="867" t="inlineStr">
        <is>
          <t>-</t>
        </is>
      </c>
      <c r="BK1125" s="867" t="n">
        <v>0.0109</v>
      </c>
      <c r="BL1125" s="867" t="n">
        <v>1.7742</v>
      </c>
      <c r="BM1125" s="867" t="n">
        <v>0</v>
      </c>
      <c r="BN1125" s="880" t="n">
        <v>13</v>
      </c>
    </row>
    <row r="1126" ht="15.75" customHeight="1" s="1129" thickBot="1">
      <c r="A1126" s="1112" t="n"/>
      <c r="BF1126" s="864" t="n">
        <v>46722</v>
      </c>
      <c r="BG1126" s="865" t="inlineStr">
        <is>
          <t>-</t>
        </is>
      </c>
      <c r="BH1126" s="865" t="inlineStr">
        <is>
          <t>-</t>
        </is>
      </c>
      <c r="BI1126" s="865" t="inlineStr">
        <is>
          <t>-</t>
        </is>
      </c>
      <c r="BJ1126" s="865" t="inlineStr">
        <is>
          <t>-</t>
        </is>
      </c>
      <c r="BK1126" s="865" t="n">
        <v>0.0109</v>
      </c>
      <c r="BL1126" s="865" t="n">
        <v>1.7595</v>
      </c>
      <c r="BM1126" s="865" t="n">
        <v>0</v>
      </c>
      <c r="BN1126" s="879" t="n">
        <v>30</v>
      </c>
    </row>
    <row r="1127" ht="15.75" customHeight="1" s="1129" thickBot="1">
      <c r="A1127" s="1112" t="n"/>
      <c r="BF1127" s="869" t="n">
        <v>46753</v>
      </c>
      <c r="BG1127" s="867" t="inlineStr">
        <is>
          <t>-</t>
        </is>
      </c>
      <c r="BH1127" s="867" t="inlineStr">
        <is>
          <t>-</t>
        </is>
      </c>
      <c r="BI1127" s="867" t="inlineStr">
        <is>
          <t>-</t>
        </is>
      </c>
      <c r="BJ1127" s="867" t="inlineStr">
        <is>
          <t>-</t>
        </is>
      </c>
      <c r="BK1127" s="867" t="n">
        <v>0.0109</v>
      </c>
      <c r="BL1127" s="867" t="n">
        <v>1.758</v>
      </c>
      <c r="BM1127" s="867" t="n">
        <v>0</v>
      </c>
      <c r="BN1127" s="880" t="n">
        <v>9</v>
      </c>
    </row>
    <row r="1128" ht="15.75" customHeight="1" s="1129" thickBot="1">
      <c r="A1128" s="1112" t="n"/>
      <c r="BF1128" s="864" t="n">
        <v>46784</v>
      </c>
      <c r="BG1128" s="865" t="inlineStr">
        <is>
          <t>-</t>
        </is>
      </c>
      <c r="BH1128" s="865" t="inlineStr">
        <is>
          <t>-</t>
        </is>
      </c>
      <c r="BI1128" s="865" t="inlineStr">
        <is>
          <t>-</t>
        </is>
      </c>
      <c r="BJ1128" s="865" t="inlineStr">
        <is>
          <t>-</t>
        </is>
      </c>
      <c r="BK1128" s="865" t="n">
        <v>0.0109</v>
      </c>
      <c r="BL1128" s="865" t="n">
        <v>1.7712</v>
      </c>
      <c r="BM1128" s="865" t="n">
        <v>0</v>
      </c>
      <c r="BN1128" s="879" t="n">
        <v>11</v>
      </c>
    </row>
    <row r="1129" ht="15.75" customHeight="1" s="1129" thickBot="1">
      <c r="A1129" s="1112" t="n"/>
      <c r="BF1129" s="869" t="n">
        <v>46813</v>
      </c>
      <c r="BG1129" s="867" t="inlineStr">
        <is>
          <t>-</t>
        </is>
      </c>
      <c r="BH1129" s="867" t="inlineStr">
        <is>
          <t>-</t>
        </is>
      </c>
      <c r="BI1129" s="867" t="inlineStr">
        <is>
          <t>-</t>
        </is>
      </c>
      <c r="BJ1129" s="867" t="inlineStr">
        <is>
          <t>-</t>
        </is>
      </c>
      <c r="BK1129" s="867" t="n">
        <v>0.0109</v>
      </c>
      <c r="BL1129" s="867" t="n">
        <v>1.7908</v>
      </c>
      <c r="BM1129" s="867" t="n">
        <v>0</v>
      </c>
      <c r="BN1129" s="880" t="n">
        <v>9</v>
      </c>
    </row>
    <row r="1130" ht="15.75" customHeight="1" s="1129" thickBot="1">
      <c r="A1130" s="1112" t="n"/>
      <c r="BF1130" s="864" t="n">
        <v>46844</v>
      </c>
      <c r="BG1130" s="865" t="inlineStr">
        <is>
          <t>-</t>
        </is>
      </c>
      <c r="BH1130" s="865" t="inlineStr">
        <is>
          <t>-</t>
        </is>
      </c>
      <c r="BI1130" s="865" t="inlineStr">
        <is>
          <t>-</t>
        </is>
      </c>
      <c r="BJ1130" s="865" t="inlineStr">
        <is>
          <t>-</t>
        </is>
      </c>
      <c r="BK1130" s="865" t="n">
        <v>0.0109</v>
      </c>
      <c r="BL1130" s="865" t="n">
        <v>1.9799</v>
      </c>
      <c r="BM1130" s="865" t="n">
        <v>0</v>
      </c>
      <c r="BN1130" s="879" t="n">
        <v>12</v>
      </c>
    </row>
    <row r="1131" ht="15.75" customHeight="1" s="1129" thickBot="1">
      <c r="A1131" s="1112" t="n"/>
      <c r="BF1131" s="869" t="n">
        <v>46874</v>
      </c>
      <c r="BG1131" s="867" t="inlineStr">
        <is>
          <t>-</t>
        </is>
      </c>
      <c r="BH1131" s="867" t="inlineStr">
        <is>
          <t>-</t>
        </is>
      </c>
      <c r="BI1131" s="867" t="inlineStr">
        <is>
          <t>-</t>
        </is>
      </c>
      <c r="BJ1131" s="867" t="inlineStr">
        <is>
          <t>-</t>
        </is>
      </c>
      <c r="BK1131" s="867" t="n">
        <v>0.0109</v>
      </c>
      <c r="BL1131" s="867" t="n">
        <v>1.9965</v>
      </c>
      <c r="BM1131" s="867" t="n">
        <v>0</v>
      </c>
      <c r="BN1131" s="880" t="n">
        <v>9</v>
      </c>
    </row>
    <row r="1132" ht="15.75" customHeight="1" s="1129" thickBot="1">
      <c r="A1132" s="1112" t="n"/>
      <c r="BF1132" s="864" t="n">
        <v>46905</v>
      </c>
      <c r="BG1132" s="865" t="inlineStr">
        <is>
          <t>-</t>
        </is>
      </c>
      <c r="BH1132" s="865" t="inlineStr">
        <is>
          <t>-</t>
        </is>
      </c>
      <c r="BI1132" s="865" t="inlineStr">
        <is>
          <t>-</t>
        </is>
      </c>
      <c r="BJ1132" s="865" t="inlineStr">
        <is>
          <t>-</t>
        </is>
      </c>
      <c r="BK1132" s="865" t="n">
        <v>0.0109</v>
      </c>
      <c r="BL1132" s="865" t="n">
        <v>1.9923</v>
      </c>
      <c r="BM1132" s="865" t="n">
        <v>0</v>
      </c>
      <c r="BN1132" s="879" t="n">
        <v>13</v>
      </c>
    </row>
    <row r="1133" ht="15.75" customHeight="1" s="1129" thickBot="1">
      <c r="A1133" s="1112" t="n"/>
      <c r="BF1133" s="867" t="inlineStr">
        <is>
          <t>JLY 28</t>
        </is>
      </c>
      <c r="BG1133" s="867" t="inlineStr">
        <is>
          <t>-</t>
        </is>
      </c>
      <c r="BH1133" s="867" t="inlineStr">
        <is>
          <t>-</t>
        </is>
      </c>
      <c r="BI1133" s="867" t="inlineStr">
        <is>
          <t>-</t>
        </is>
      </c>
      <c r="BJ1133" s="867" t="inlineStr">
        <is>
          <t>-</t>
        </is>
      </c>
      <c r="BK1133" s="867" t="n">
        <v>0.0109</v>
      </c>
      <c r="BL1133" s="867" t="n">
        <v>1.9822</v>
      </c>
      <c r="BM1133" s="867" t="n">
        <v>0</v>
      </c>
      <c r="BN1133" s="880" t="n">
        <v>0</v>
      </c>
    </row>
    <row r="1134" ht="15.75" customHeight="1" s="1129" thickBot="1">
      <c r="A1134" s="1112" t="n"/>
      <c r="BF1134" s="864" t="n">
        <v>46966</v>
      </c>
      <c r="BG1134" s="865" t="inlineStr">
        <is>
          <t>-</t>
        </is>
      </c>
      <c r="BH1134" s="865" t="inlineStr">
        <is>
          <t>-</t>
        </is>
      </c>
      <c r="BI1134" s="865" t="inlineStr">
        <is>
          <t>-</t>
        </is>
      </c>
      <c r="BJ1134" s="865" t="inlineStr">
        <is>
          <t>-</t>
        </is>
      </c>
      <c r="BK1134" s="865" t="n">
        <v>0.0109</v>
      </c>
      <c r="BL1134" s="865" t="n">
        <v>1.9664</v>
      </c>
      <c r="BM1134" s="865" t="n">
        <v>0</v>
      </c>
      <c r="BN1134" s="879" t="n">
        <v>0</v>
      </c>
    </row>
    <row r="1135" ht="15.75" customHeight="1" s="1129" thickBot="1">
      <c r="A1135" s="1112" t="n"/>
      <c r="BF1135" s="869" t="n">
        <v>46997</v>
      </c>
      <c r="BG1135" s="867" t="inlineStr">
        <is>
          <t>-</t>
        </is>
      </c>
      <c r="BH1135" s="867" t="inlineStr">
        <is>
          <t>-</t>
        </is>
      </c>
      <c r="BI1135" s="867" t="inlineStr">
        <is>
          <t>-</t>
        </is>
      </c>
      <c r="BJ1135" s="867" t="inlineStr">
        <is>
          <t>-</t>
        </is>
      </c>
      <c r="BK1135" s="867" t="n">
        <v>0.0109</v>
      </c>
      <c r="BL1135" s="867" t="n">
        <v>1.9353</v>
      </c>
      <c r="BM1135" s="867" t="n">
        <v>0</v>
      </c>
      <c r="BN1135" s="880" t="n">
        <v>0</v>
      </c>
    </row>
    <row r="1136" ht="15.75" customHeight="1" s="1129" thickBot="1">
      <c r="A1136" s="1112" t="n"/>
      <c r="BF1136" s="864" t="n">
        <v>47027</v>
      </c>
      <c r="BG1136" s="865" t="inlineStr">
        <is>
          <t>-</t>
        </is>
      </c>
      <c r="BH1136" s="865" t="inlineStr">
        <is>
          <t>-</t>
        </is>
      </c>
      <c r="BI1136" s="865" t="inlineStr">
        <is>
          <t>-</t>
        </is>
      </c>
      <c r="BJ1136" s="865" t="inlineStr">
        <is>
          <t>-</t>
        </is>
      </c>
      <c r="BK1136" s="865" t="n">
        <v>0.0109</v>
      </c>
      <c r="BL1136" s="865" t="n">
        <v>1.808</v>
      </c>
      <c r="BM1136" s="865" t="n">
        <v>0</v>
      </c>
      <c r="BN1136" s="879" t="n">
        <v>0</v>
      </c>
    </row>
    <row r="1137" ht="15.75" customHeight="1" s="1129" thickBot="1">
      <c r="A1137" s="1112" t="n"/>
      <c r="BF1137" s="869" t="n">
        <v>47058</v>
      </c>
      <c r="BG1137" s="867" t="inlineStr">
        <is>
          <t>-</t>
        </is>
      </c>
      <c r="BH1137" s="867" t="inlineStr">
        <is>
          <t>-</t>
        </is>
      </c>
      <c r="BI1137" s="867" t="inlineStr">
        <is>
          <t>-</t>
        </is>
      </c>
      <c r="BJ1137" s="867" t="inlineStr">
        <is>
          <t>-</t>
        </is>
      </c>
      <c r="BK1137" s="867" t="n">
        <v>0.0109</v>
      </c>
      <c r="BL1137" s="867" t="n">
        <v>1.7785</v>
      </c>
      <c r="BM1137" s="867" t="n">
        <v>0</v>
      </c>
      <c r="BN1137" s="880" t="n">
        <v>0</v>
      </c>
    </row>
    <row r="1138" ht="15.75" customHeight="1" s="1129" thickBot="1">
      <c r="A1138" s="1112" t="n"/>
      <c r="BF1138" s="864" t="n">
        <v>47088</v>
      </c>
      <c r="BG1138" s="865" t="inlineStr">
        <is>
          <t>-</t>
        </is>
      </c>
      <c r="BH1138" s="865" t="inlineStr">
        <is>
          <t>-</t>
        </is>
      </c>
      <c r="BI1138" s="865" t="inlineStr">
        <is>
          <t>-</t>
        </is>
      </c>
      <c r="BJ1138" s="865" t="inlineStr">
        <is>
          <t>-</t>
        </is>
      </c>
      <c r="BK1138" s="865" t="n">
        <v>0.0109</v>
      </c>
      <c r="BL1138" s="865" t="n">
        <v>1.7625</v>
      </c>
      <c r="BM1138" s="865" t="n">
        <v>0</v>
      </c>
      <c r="BN1138" s="879" t="n">
        <v>0</v>
      </c>
    </row>
    <row r="1139" ht="15.75" customHeight="1" s="1129" thickBot="1">
      <c r="A1139" s="1112" t="n"/>
      <c r="BF1139" s="870" t="n">
        <v>47119</v>
      </c>
      <c r="BG1139" s="871" t="inlineStr">
        <is>
          <t>-</t>
        </is>
      </c>
      <c r="BH1139" s="871" t="inlineStr">
        <is>
          <t>-</t>
        </is>
      </c>
      <c r="BI1139" s="871" t="inlineStr">
        <is>
          <t>-</t>
        </is>
      </c>
      <c r="BJ1139" s="871" t="inlineStr">
        <is>
          <t>-</t>
        </is>
      </c>
      <c r="BK1139" s="871" t="n">
        <v>0.0109</v>
      </c>
      <c r="BL1139" s="871" t="n">
        <v>1.7589</v>
      </c>
      <c r="BM1139" s="871" t="n">
        <v>0</v>
      </c>
      <c r="BN1139" s="881" t="n">
        <v>0</v>
      </c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  <row r="1146">
      <c r="A1146" s="1112" t="n"/>
    </row>
    <row r="1147">
      <c r="A1147" s="1112" t="n"/>
    </row>
  </sheetData>
  <hyperlinks>
    <hyperlink xmlns:r="http://schemas.openxmlformats.org/officeDocument/2006/relationships" ref="A1" location="tradeDate=04%2F01%2F2021" r:id="rId1"/>
  </hyperlinks>
  <pageMargins left="0.7" right="0.7" top="0.75" bottom="0.75" header="0.3" footer="0.3"/>
  <pageSetup orientation="portrait" horizontalDpi="1200" verticalDpi="1200"/>
</worksheet>
</file>

<file path=xl/worksheets/sheet21.xml><?xml version="1.0" encoding="utf-8"?>
<worksheet xmlns="http://schemas.openxmlformats.org/spreadsheetml/2006/main">
  <sheetPr>
    <tabColor rgb="FFBAFF75"/>
    <outlinePr summaryBelow="1" summaryRight="1"/>
    <pageSetUpPr/>
  </sheetPr>
  <dimension ref="A1:AC1145"/>
  <sheetViews>
    <sheetView workbookViewId="0">
      <pane xSplit="2" ySplit="4" topLeftCell="S1072" activePane="bottomRight" state="frozen"/>
      <selection pane="topRight" activeCell="C1" sqref="C1"/>
      <selection pane="bottomLeft" activeCell="A5" sqref="A5"/>
      <selection pane="bottomRight" activeCell="A1076" sqref="A1076:AA1076"/>
    </sheetView>
  </sheetViews>
  <sheetFormatPr baseColWidth="10" defaultColWidth="8.7109375" defaultRowHeight="15"/>
  <cols>
    <col width="11.5703125" customWidth="1" style="1129" min="1" max="1"/>
    <col hidden="1" width="10.5703125" customWidth="1" style="1129" min="2" max="2"/>
    <col hidden="1" width="13" customWidth="1" style="1129" min="3" max="18"/>
  </cols>
  <sheetData>
    <row r="1">
      <c r="A1" s="1144" t="inlineStr">
        <is>
          <t>No. 11 Sugar</t>
        </is>
      </c>
      <c r="B1" s="1144" t="n"/>
    </row>
    <row r="3" ht="15.75" customHeight="1" s="1129" thickBot="1"/>
    <row r="4" ht="15.75" customFormat="1" customHeight="1" s="97" thickBot="1">
      <c r="A4" s="97" t="inlineStr">
        <is>
          <t>DATE</t>
        </is>
      </c>
      <c r="B4" s="98" t="n">
        <v>44256</v>
      </c>
      <c r="C4" s="98" t="n">
        <v>44317</v>
      </c>
      <c r="D4" s="98" t="inlineStr">
        <is>
          <t>JLY 21</t>
        </is>
      </c>
      <c r="E4" s="98" t="n">
        <v>44470</v>
      </c>
      <c r="F4" s="98" t="n">
        <v>44621</v>
      </c>
      <c r="G4" s="98" t="n">
        <v>44682</v>
      </c>
      <c r="H4" s="98" t="inlineStr">
        <is>
          <t>JLY 22</t>
        </is>
      </c>
      <c r="I4" s="98" t="n">
        <v>44835</v>
      </c>
      <c r="J4" s="98" t="n">
        <v>44986</v>
      </c>
      <c r="K4" s="98" t="n">
        <v>45047</v>
      </c>
      <c r="L4" s="98" t="n">
        <v>45108</v>
      </c>
      <c r="M4" s="98" t="n">
        <v>45200</v>
      </c>
      <c r="N4" s="98" t="n">
        <v>45352</v>
      </c>
      <c r="O4" s="98" t="n">
        <v>45413</v>
      </c>
      <c r="P4" s="98" t="n">
        <v>45474</v>
      </c>
      <c r="Q4" s="98" t="n">
        <v>45566</v>
      </c>
      <c r="R4" s="782" t="n">
        <v>45717</v>
      </c>
      <c r="S4" s="98" t="n">
        <v>45778</v>
      </c>
      <c r="T4" s="124" t="n">
        <v>45839</v>
      </c>
      <c r="U4" s="98" t="n">
        <v>45931</v>
      </c>
      <c r="V4" s="98" t="n">
        <v>46082</v>
      </c>
      <c r="W4" s="98" t="n">
        <v>46143</v>
      </c>
      <c r="X4" s="98" t="n">
        <v>46204</v>
      </c>
      <c r="Y4" s="98" t="n">
        <v>46296</v>
      </c>
      <c r="Z4" s="98" t="n">
        <v>46447</v>
      </c>
      <c r="AA4" s="98" t="n">
        <v>46508</v>
      </c>
    </row>
    <row r="5">
      <c r="A5" s="1112" t="n">
        <v>44286</v>
      </c>
      <c r="B5" s="1112" t="n"/>
      <c r="C5" t="n">
        <v>0.1477</v>
      </c>
      <c r="D5" t="n">
        <v>0.1477</v>
      </c>
      <c r="E5" t="n">
        <v>0.1478</v>
      </c>
      <c r="F5" t="n">
        <v>0.1504</v>
      </c>
      <c r="G5" t="n">
        <v>0.1434</v>
      </c>
      <c r="H5" t="n">
        <v>0.1381</v>
      </c>
      <c r="I5" t="n">
        <v>0.1349</v>
      </c>
      <c r="J5" t="n">
        <v>0.1362</v>
      </c>
      <c r="K5" s="1151" t="n"/>
      <c r="L5" s="1151" t="n"/>
      <c r="M5" s="1151" t="n"/>
      <c r="N5" s="1151" t="n"/>
      <c r="O5" s="1151" t="n"/>
      <c r="P5" s="1151" t="n"/>
      <c r="Q5" s="1151" t="n"/>
      <c r="R5" s="1151" t="n"/>
      <c r="S5" s="1151" t="n"/>
      <c r="T5" s="1151" t="n"/>
      <c r="U5" s="1151" t="n"/>
      <c r="V5" s="1151" t="n"/>
      <c r="W5" s="1151" t="n"/>
      <c r="X5" s="1151" t="n"/>
      <c r="Y5" s="1151" t="n"/>
      <c r="Z5" s="1151" t="n"/>
    </row>
    <row r="6">
      <c r="A6" s="1112" t="n">
        <v>44287</v>
      </c>
      <c r="B6" s="1112" t="n"/>
      <c r="C6" s="1481" t="n">
        <v>0.1471</v>
      </c>
      <c r="D6" s="1481" t="n">
        <v>0.1472</v>
      </c>
      <c r="E6" s="1481" t="n">
        <v>0.1474</v>
      </c>
      <c r="F6" s="1481" t="n">
        <v>0.1496</v>
      </c>
      <c r="G6" s="1481" t="n">
        <v>0.1427</v>
      </c>
      <c r="H6" s="1481" t="n">
        <v>0.1377</v>
      </c>
      <c r="I6" s="1481" t="n">
        <v>0.1351</v>
      </c>
      <c r="J6" s="1481" t="n">
        <v>0.1364</v>
      </c>
      <c r="K6" s="1474" t="n"/>
      <c r="L6" s="1474" t="n"/>
      <c r="M6" s="1474" t="n"/>
      <c r="N6" s="1474" t="n"/>
      <c r="O6" s="1474" t="n"/>
      <c r="P6" s="1474" t="n"/>
      <c r="Q6" s="1474" t="n"/>
      <c r="R6" s="1474" t="n"/>
      <c r="S6" s="1474" t="n"/>
      <c r="T6" s="1474" t="n"/>
      <c r="U6" s="1474" t="n"/>
      <c r="V6" s="1474" t="n"/>
      <c r="W6" s="1474" t="n"/>
      <c r="X6" s="1474" t="n"/>
      <c r="Y6" s="1474" t="n"/>
      <c r="Z6" s="1474" t="n"/>
    </row>
    <row r="7" customFormat="1" s="105">
      <c r="A7" s="242" t="n">
        <v>44291</v>
      </c>
      <c r="B7" s="242" t="n"/>
      <c r="C7" s="1483" t="n">
        <v>0.1484</v>
      </c>
      <c r="D7" s="1483" t="n">
        <v>0.1474</v>
      </c>
      <c r="E7" s="1483" t="n">
        <v>0.147</v>
      </c>
      <c r="F7" s="1483" t="n">
        <v>0.1491</v>
      </c>
      <c r="G7" s="1483" t="n">
        <v>0.1424</v>
      </c>
      <c r="H7" s="1483" t="n">
        <v>0.1376</v>
      </c>
      <c r="I7" s="1483" t="n">
        <v>0.135</v>
      </c>
      <c r="J7" s="1483" t="n">
        <v>0.1362</v>
      </c>
      <c r="K7" s="1474" t="n"/>
      <c r="L7" s="1474" t="n"/>
      <c r="M7" s="1474" t="n"/>
      <c r="N7" s="1474" t="n"/>
      <c r="O7" s="1474" t="n"/>
      <c r="P7" s="1474" t="n"/>
      <c r="Q7" s="1474" t="n"/>
      <c r="R7" s="1474" t="n"/>
      <c r="S7" s="1474" t="n"/>
      <c r="T7" s="1474" t="n"/>
      <c r="U7" s="1474" t="n"/>
      <c r="V7" s="1474" t="n"/>
      <c r="W7" s="1474" t="n"/>
      <c r="X7" s="1474" t="n"/>
      <c r="Y7" s="1474" t="n"/>
      <c r="Z7" s="1474" t="n"/>
    </row>
    <row r="8" customFormat="1" s="178">
      <c r="A8" s="242" t="n">
        <v>44292</v>
      </c>
      <c r="B8" s="242" t="n"/>
      <c r="C8" s="1483" t="n">
        <v>0.1516</v>
      </c>
      <c r="D8" s="1483" t="n">
        <v>0.1503</v>
      </c>
      <c r="E8" s="1483" t="n">
        <v>0.1494</v>
      </c>
      <c r="F8" s="1483" t="n">
        <v>0.1513</v>
      </c>
      <c r="G8" s="1483" t="n">
        <v>0.1448</v>
      </c>
      <c r="H8" s="1483" t="n">
        <v>0.1401</v>
      </c>
      <c r="I8" s="1483" t="n">
        <v>0.1376</v>
      </c>
      <c r="J8" s="1483" t="n">
        <v>0.1387</v>
      </c>
      <c r="K8" s="1473" t="n"/>
      <c r="L8" s="1473" t="n"/>
      <c r="M8" s="1473" t="n"/>
      <c r="N8" s="1473" t="n"/>
      <c r="O8" s="1473" t="n"/>
      <c r="P8" s="1473" t="n"/>
      <c r="Q8" s="1473" t="n"/>
      <c r="R8" s="1473" t="n"/>
      <c r="S8" s="1473" t="n"/>
      <c r="T8" s="1473" t="n"/>
      <c r="U8" s="1473" t="n"/>
      <c r="V8" s="1473" t="n"/>
      <c r="W8" s="1473" t="n"/>
      <c r="X8" s="1473" t="n"/>
      <c r="Y8" s="1473" t="n"/>
      <c r="Z8" s="1473" t="n"/>
    </row>
    <row r="9" customFormat="1" s="178">
      <c r="A9" s="242" t="n">
        <v>44293</v>
      </c>
      <c r="B9" s="242" t="n"/>
      <c r="C9" s="1483" t="n">
        <v>0.1514</v>
      </c>
      <c r="D9" s="1483" t="n">
        <v>0.1505</v>
      </c>
      <c r="E9" s="1483" t="n">
        <v>0.1503</v>
      </c>
      <c r="F9" s="1483" t="n">
        <v>0.1526</v>
      </c>
      <c r="G9" s="1483" t="n">
        <v>0.1462</v>
      </c>
      <c r="H9" s="1483" t="n">
        <v>0.1416</v>
      </c>
      <c r="I9" s="1483" t="n">
        <v>0.1392</v>
      </c>
      <c r="J9" s="1483" t="n">
        <v>0.1401</v>
      </c>
      <c r="K9" s="1473" t="n"/>
      <c r="L9" s="1473" t="n"/>
      <c r="M9" s="1473" t="n"/>
      <c r="N9" s="1473" t="n"/>
      <c r="O9" s="1473" t="n"/>
      <c r="P9" s="1473" t="n"/>
      <c r="Q9" s="1473" t="n"/>
      <c r="R9" s="1473" t="n"/>
      <c r="S9" s="1473" t="n"/>
      <c r="T9" s="1473" t="n"/>
      <c r="U9" s="1473" t="n"/>
      <c r="V9" s="1473" t="n"/>
      <c r="W9" s="1473" t="n"/>
      <c r="X9" s="1473" t="n"/>
      <c r="Y9" s="1473" t="n"/>
      <c r="Z9" s="1473" t="n"/>
    </row>
    <row r="10">
      <c r="A10" s="1112" t="n">
        <v>44294</v>
      </c>
      <c r="B10" s="1112" t="n"/>
      <c r="C10" s="1481" t="n">
        <v>0.1518</v>
      </c>
      <c r="D10" s="1481" t="n">
        <v>0.1518</v>
      </c>
      <c r="E10" s="1481" t="n">
        <v>0.1519</v>
      </c>
      <c r="F10" s="1481" t="n">
        <v>0.1545</v>
      </c>
      <c r="G10" s="1481" t="n">
        <v>0.1482</v>
      </c>
      <c r="H10" s="1481" t="n">
        <v>0.1438</v>
      </c>
      <c r="I10" s="1481" t="n">
        <v>0.1414</v>
      </c>
      <c r="J10" s="1481" t="n">
        <v>0.1422</v>
      </c>
      <c r="K10" s="1474" t="n"/>
      <c r="L10" s="1474" t="n"/>
      <c r="M10" s="1474" t="n"/>
      <c r="N10" s="1474" t="n"/>
      <c r="O10" s="1474" t="n"/>
      <c r="P10" s="1474" t="n"/>
      <c r="Q10" s="1474" t="n"/>
      <c r="R10" s="1474" t="n"/>
      <c r="S10" s="1474" t="n"/>
      <c r="T10" s="1474" t="n"/>
      <c r="U10" s="1474" t="n"/>
      <c r="V10" s="1474" t="n"/>
      <c r="W10" s="1474" t="n"/>
      <c r="X10" s="1474" t="n"/>
      <c r="Y10" s="1474" t="n"/>
      <c r="Z10" s="1474" t="n"/>
    </row>
    <row r="11">
      <c r="A11" s="1112" t="n">
        <v>44295</v>
      </c>
      <c r="B11" s="1112" t="n"/>
      <c r="C11" s="1481" t="n">
        <v>0.1546</v>
      </c>
      <c r="D11" s="1481" t="n">
        <v>0.1541</v>
      </c>
      <c r="E11" s="1481" t="n">
        <v>0.1535</v>
      </c>
      <c r="F11" s="1481" t="n">
        <v>0.1559</v>
      </c>
      <c r="G11" s="1481" t="n">
        <v>0.1491</v>
      </c>
      <c r="H11" s="1481" t="n">
        <v>0.1441</v>
      </c>
      <c r="I11" s="1481" t="n">
        <v>0.1413</v>
      </c>
      <c r="J11" s="1481" t="n">
        <v>0.1419</v>
      </c>
      <c r="K11" s="1474" t="n"/>
      <c r="L11" s="1474" t="n"/>
      <c r="M11" s="1474" t="n"/>
      <c r="N11" s="1474" t="n"/>
      <c r="O11" s="1474" t="n"/>
      <c r="P11" s="1474" t="n"/>
      <c r="Q11" s="1474" t="n"/>
      <c r="R11" s="1474" t="n"/>
      <c r="S11" s="1474" t="n"/>
      <c r="T11" s="1474" t="n"/>
      <c r="U11" s="1474" t="n"/>
      <c r="V11" s="1474" t="n"/>
      <c r="W11" s="1474" t="n"/>
      <c r="X11" s="1474" t="n"/>
      <c r="Y11" s="1474" t="n"/>
      <c r="Z11" s="1474" t="n"/>
    </row>
    <row r="12">
      <c r="A12" s="1112" t="n">
        <v>44298</v>
      </c>
      <c r="B12" s="1112" t="n"/>
      <c r="C12" s="1481" t="n">
        <v>0.1535</v>
      </c>
      <c r="D12" s="1481" t="n">
        <v>0.1536</v>
      </c>
      <c r="E12" s="1481" t="n">
        <v>0.1536</v>
      </c>
      <c r="F12" s="1481" t="n">
        <v>0.156</v>
      </c>
      <c r="G12" s="1481" t="n">
        <v>0.1496</v>
      </c>
      <c r="H12" s="1481" t="n">
        <v>0.1446</v>
      </c>
      <c r="I12" s="1481" t="n">
        <v>0.1419</v>
      </c>
      <c r="J12" s="1481" t="n">
        <v>0.1427</v>
      </c>
      <c r="K12" s="1474" t="n"/>
      <c r="L12" s="1474" t="n"/>
      <c r="M12" s="1474" t="n"/>
      <c r="N12" s="1474" t="n"/>
      <c r="O12" s="1474" t="n"/>
      <c r="P12" s="1474" t="n"/>
      <c r="Q12" s="1474" t="n"/>
      <c r="R12" s="1474" t="n"/>
      <c r="S12" s="1474" t="n"/>
      <c r="T12" s="1474" t="n"/>
      <c r="U12" s="1474" t="n"/>
      <c r="V12" s="1474" t="n"/>
      <c r="W12" s="1474" t="n"/>
      <c r="X12" s="1474" t="n"/>
      <c r="Y12" s="1474" t="n"/>
      <c r="Z12" s="1474" t="n"/>
    </row>
    <row r="13">
      <c r="A13" s="1112" t="n">
        <v>44299</v>
      </c>
      <c r="B13" s="1112" t="n"/>
      <c r="C13" s="1481" t="n">
        <v>0.1543</v>
      </c>
      <c r="D13" s="1481" t="n">
        <v>0.155</v>
      </c>
      <c r="E13" s="1481" t="n">
        <v>0.1547</v>
      </c>
      <c r="F13" s="1481" t="n">
        <v>0.1568</v>
      </c>
      <c r="G13" s="1481" t="n">
        <v>0.1502</v>
      </c>
      <c r="H13" s="1481" t="n">
        <v>0.145</v>
      </c>
      <c r="I13" s="1481" t="n">
        <v>0.1418</v>
      </c>
      <c r="J13" s="1481" t="n">
        <v>0.1423</v>
      </c>
      <c r="K13" s="1474" t="n"/>
      <c r="L13" s="1474" t="n"/>
      <c r="M13" s="1474" t="n"/>
      <c r="N13" s="1474" t="n"/>
      <c r="O13" s="1474" t="n"/>
      <c r="P13" s="1474" t="n"/>
      <c r="Q13" s="1474" t="n"/>
      <c r="R13" s="1474" t="n"/>
      <c r="S13" s="1474" t="n"/>
      <c r="T13" s="1474" t="n"/>
      <c r="U13" s="1474" t="n"/>
      <c r="V13" s="1474" t="n"/>
      <c r="W13" s="1474" t="n"/>
      <c r="X13" s="1474" t="n"/>
      <c r="Y13" s="1474" t="n"/>
      <c r="Z13" s="1474" t="n"/>
    </row>
    <row r="14">
      <c r="A14" s="1112" t="n">
        <v>44300</v>
      </c>
      <c r="B14" s="1112" t="n"/>
      <c r="C14" s="1481" t="n">
        <v>0.1586</v>
      </c>
      <c r="D14" s="1481" t="n">
        <v>0.1588</v>
      </c>
      <c r="E14" s="1481" t="n">
        <v>0.1584</v>
      </c>
      <c r="F14" s="1481" t="n">
        <v>0.1599</v>
      </c>
      <c r="G14" s="1481" t="n">
        <v>0.1529</v>
      </c>
      <c r="H14" s="1481" t="n">
        <v>0.1476</v>
      </c>
      <c r="I14" s="1481" t="n">
        <v>0.1443</v>
      </c>
      <c r="J14" s="1481" t="n">
        <v>0.1444</v>
      </c>
      <c r="K14" s="1474" t="n"/>
      <c r="L14" s="1474" t="n"/>
      <c r="M14" s="1474" t="n"/>
      <c r="N14" s="1474" t="n"/>
      <c r="O14" s="1474" t="n"/>
      <c r="P14" s="1474" t="n"/>
      <c r="Q14" s="1474" t="n"/>
      <c r="R14" s="1474" t="n"/>
      <c r="S14" s="1474" t="n"/>
      <c r="T14" s="1474" t="n"/>
      <c r="U14" s="1474" t="n"/>
      <c r="V14" s="1474" t="n"/>
      <c r="W14" s="1474" t="n"/>
      <c r="X14" s="1474" t="n"/>
      <c r="Y14" s="1474" t="n"/>
      <c r="Z14" s="1474" t="n"/>
    </row>
    <row r="15">
      <c r="A15" s="1112" t="n">
        <v>44301</v>
      </c>
      <c r="B15" s="1112" t="n"/>
      <c r="C15" s="1481" t="n">
        <v>0.1638</v>
      </c>
      <c r="D15" s="1481" t="n">
        <v>0.1631</v>
      </c>
      <c r="E15" s="1481" t="n">
        <v>0.1622</v>
      </c>
      <c r="F15" s="1481" t="n">
        <v>0.1633</v>
      </c>
      <c r="G15" s="1481" t="n">
        <v>0.1556</v>
      </c>
      <c r="H15" s="1481" t="n">
        <v>0.15</v>
      </c>
      <c r="I15" s="1481" t="n">
        <v>0.1466</v>
      </c>
      <c r="J15" s="1481" t="n">
        <v>0.1466</v>
      </c>
      <c r="K15" s="1474" t="n"/>
      <c r="L15" s="1474" t="n"/>
      <c r="M15" s="1474" t="n"/>
      <c r="N15" s="1474" t="n"/>
      <c r="O15" s="1474" t="n"/>
      <c r="P15" s="1474" t="n"/>
      <c r="Q15" s="1474" t="n"/>
      <c r="R15" s="1474" t="n"/>
      <c r="S15" s="1474" t="n"/>
      <c r="T15" s="1474" t="n"/>
      <c r="U15" s="1474" t="n"/>
      <c r="V15" s="1474" t="n"/>
      <c r="W15" s="1474" t="n"/>
      <c r="X15" s="1474" t="n"/>
      <c r="Y15" s="1474" t="n"/>
      <c r="Z15" s="1474" t="n"/>
    </row>
    <row r="16">
      <c r="A16" s="1112" t="n">
        <v>44302</v>
      </c>
      <c r="B16" s="1112" t="n"/>
      <c r="C16" s="1481" t="n">
        <v>0.1672</v>
      </c>
      <c r="D16" s="1481" t="n">
        <v>0.1657</v>
      </c>
      <c r="E16" s="1481" t="n">
        <v>0.1643</v>
      </c>
      <c r="F16" s="1481" t="n">
        <v>0.1652</v>
      </c>
      <c r="G16" s="1481" t="n">
        <v>0.157</v>
      </c>
      <c r="H16" s="1481" t="n">
        <v>0.151</v>
      </c>
      <c r="I16" s="1481" t="n">
        <v>0.1473</v>
      </c>
      <c r="J16" s="1481" t="n">
        <v>0.1472</v>
      </c>
      <c r="K16" s="1474" t="n"/>
      <c r="L16" s="1474" t="n"/>
      <c r="M16" s="1474" t="n"/>
      <c r="N16" s="1474" t="n"/>
      <c r="O16" s="1474" t="n"/>
      <c r="P16" s="1474" t="n"/>
      <c r="Q16" s="1474" t="n"/>
      <c r="R16" s="1474" t="n"/>
      <c r="S16" s="1474" t="n"/>
      <c r="T16" s="1474" t="n"/>
      <c r="U16" s="1474" t="n"/>
      <c r="V16" s="1474" t="n"/>
      <c r="W16" s="1474" t="n"/>
      <c r="X16" s="1474" t="n"/>
      <c r="Y16" s="1474" t="n"/>
      <c r="Z16" s="1474" t="n"/>
    </row>
    <row r="17" customFormat="1" s="178">
      <c r="A17" s="242" t="n">
        <v>44305</v>
      </c>
      <c r="B17" s="242" t="n"/>
      <c r="C17" s="1483" t="n">
        <v>0.1629</v>
      </c>
      <c r="D17" s="1483" t="n">
        <v>0.1621</v>
      </c>
      <c r="E17" s="1483" t="n">
        <v>0.1616</v>
      </c>
      <c r="F17" s="1483" t="n">
        <v>0.1636</v>
      </c>
      <c r="G17" s="1483" t="n">
        <v>0.1559</v>
      </c>
      <c r="H17" s="1483" t="n">
        <v>0.1503</v>
      </c>
      <c r="I17" s="1483" t="n">
        <v>0.1469</v>
      </c>
      <c r="J17" s="1483" t="n">
        <v>0.1469</v>
      </c>
      <c r="K17" s="1473" t="n"/>
      <c r="L17" s="1473" t="n"/>
      <c r="M17" s="1473" t="n"/>
      <c r="N17" s="1473" t="n"/>
      <c r="O17" s="1473" t="n"/>
      <c r="P17" s="1473" t="n"/>
      <c r="Q17" s="1473" t="n"/>
      <c r="R17" s="1473" t="n"/>
      <c r="S17" s="1473" t="n"/>
      <c r="T17" s="1473" t="n"/>
      <c r="U17" s="1473" t="n"/>
      <c r="V17" s="1473" t="n"/>
      <c r="W17" s="1473" t="n"/>
      <c r="X17" s="1473" t="n"/>
      <c r="Y17" s="1473" t="n"/>
      <c r="Z17" s="1473" t="n"/>
    </row>
    <row r="18" customFormat="1" s="178">
      <c r="A18" s="242" t="n">
        <v>44306</v>
      </c>
      <c r="B18" s="242" t="n"/>
      <c r="C18" s="1483" t="n">
        <v>0.1677</v>
      </c>
      <c r="D18" s="1483" t="n">
        <v>0.1672</v>
      </c>
      <c r="E18" s="1483" t="n">
        <v>0.1658</v>
      </c>
      <c r="F18" s="1483" t="n">
        <v>0.1669</v>
      </c>
      <c r="G18" s="1483" t="n">
        <v>0.1583</v>
      </c>
      <c r="H18" s="1483" t="n">
        <v>0.152</v>
      </c>
      <c r="I18" s="1483" t="n">
        <v>0.1485</v>
      </c>
      <c r="J18" s="1483" t="n">
        <v>0.1483</v>
      </c>
      <c r="K18" s="310" t="n"/>
      <c r="L18" s="310" t="n"/>
      <c r="M18" s="310" t="n"/>
      <c r="N18" s="310" t="n"/>
      <c r="O18" s="310" t="n"/>
      <c r="P18" s="1473" t="n"/>
      <c r="Q18" s="1473" t="n"/>
      <c r="R18" s="1473" t="n"/>
      <c r="S18" s="1473" t="n"/>
      <c r="T18" s="1473" t="n"/>
      <c r="U18" s="1473" t="n"/>
      <c r="V18" s="1473" t="n"/>
      <c r="W18" s="1473" t="n"/>
      <c r="X18" s="1473" t="n"/>
      <c r="Y18" s="1473" t="n"/>
      <c r="Z18" s="1473" t="n"/>
    </row>
    <row r="19" customFormat="1" s="178">
      <c r="A19" s="242" t="n">
        <v>44307</v>
      </c>
      <c r="B19" s="242" t="n"/>
      <c r="C19" s="1483" t="n">
        <v>0.1694</v>
      </c>
      <c r="D19" s="1483" t="n">
        <v>0.1689</v>
      </c>
      <c r="E19" s="1483" t="n">
        <v>0.1672</v>
      </c>
      <c r="F19" s="1483" t="n">
        <v>0.1681</v>
      </c>
      <c r="G19" s="1483" t="n">
        <v>0.1595</v>
      </c>
      <c r="H19" s="1483" t="n">
        <v>0.1534</v>
      </c>
      <c r="I19" s="1483" t="n">
        <v>0.15</v>
      </c>
      <c r="J19" s="1483" t="n">
        <v>0.1497</v>
      </c>
      <c r="K19" s="1473" t="n"/>
      <c r="L19" s="1473" t="n"/>
      <c r="M19" s="1473" t="n"/>
      <c r="N19" s="1473" t="n"/>
      <c r="O19" s="1473" t="n"/>
      <c r="P19" s="1473" t="n"/>
      <c r="Q19" s="1473" t="n"/>
      <c r="R19" s="1473" t="n"/>
      <c r="S19" s="1473" t="n"/>
      <c r="T19" s="1473" t="n"/>
      <c r="U19" s="1473" t="n"/>
      <c r="V19" s="1473" t="n"/>
      <c r="W19" s="1473" t="n"/>
      <c r="X19" s="1473" t="n"/>
      <c r="Y19" s="1473" t="n"/>
      <c r="Z19" s="1473" t="n"/>
    </row>
    <row r="20" customFormat="1" s="178">
      <c r="A20" s="242" t="n">
        <v>44308</v>
      </c>
      <c r="B20" s="242" t="n"/>
      <c r="C20" s="1483" t="n">
        <v>0.1692</v>
      </c>
      <c r="D20" s="1483" t="n">
        <v>0.1688</v>
      </c>
      <c r="E20" s="1483" t="n">
        <v>0.1676</v>
      </c>
      <c r="F20" s="1483" t="n">
        <v>0.1687</v>
      </c>
      <c r="G20" s="1483" t="n">
        <v>0.16</v>
      </c>
      <c r="H20" s="1483" t="n">
        <v>0.1538</v>
      </c>
      <c r="I20" s="1483" t="n">
        <v>0.1504</v>
      </c>
      <c r="J20" s="1483" t="n">
        <v>0.1501</v>
      </c>
      <c r="K20" s="1473" t="n"/>
      <c r="L20" s="1473" t="n"/>
      <c r="M20" s="1473" t="n"/>
      <c r="N20" s="1473" t="n"/>
      <c r="O20" s="1473" t="n"/>
      <c r="P20" s="1473" t="n"/>
      <c r="Q20" s="1473" t="n"/>
      <c r="R20" s="1473" t="n"/>
      <c r="S20" s="1473" t="n"/>
      <c r="T20" s="1473" t="n"/>
      <c r="U20" s="1473" t="n"/>
      <c r="V20" s="1473" t="n"/>
      <c r="W20" s="1473" t="n"/>
      <c r="X20" s="1473" t="n"/>
      <c r="Y20" s="1473" t="n"/>
      <c r="Z20" s="1473" t="n"/>
    </row>
    <row r="21" ht="14.45" customHeight="1" s="1129">
      <c r="A21" s="1112" t="n">
        <v>44309</v>
      </c>
      <c r="B21" s="1112" t="n"/>
      <c r="C21" s="1481" t="n">
        <v>0.1691</v>
      </c>
      <c r="D21" s="1481" t="n">
        <v>0.1688</v>
      </c>
      <c r="E21" s="1481" t="n">
        <v>0.168</v>
      </c>
      <c r="F21" s="1481" t="n">
        <v>0.169</v>
      </c>
      <c r="G21" s="1481" t="n">
        <v>0.1603</v>
      </c>
      <c r="H21" s="1481" t="n">
        <v>0.1543</v>
      </c>
      <c r="I21" s="1481" t="n">
        <v>0.151</v>
      </c>
      <c r="J21" s="1481" t="n">
        <v>0.1508</v>
      </c>
      <c r="K21" s="1474" t="n"/>
      <c r="L21" s="1474" t="n"/>
      <c r="M21" s="1474" t="n"/>
      <c r="N21" s="1474" t="n"/>
      <c r="O21" s="1474" t="n"/>
      <c r="P21" s="1474" t="n"/>
      <c r="Q21" s="1474" t="n"/>
      <c r="R21" s="1474" t="n"/>
      <c r="S21" s="1474" t="n"/>
      <c r="T21" s="1474" t="n"/>
      <c r="U21" s="1474" t="n"/>
      <c r="V21" s="1474" t="n"/>
      <c r="W21" s="1474" t="n"/>
      <c r="X21" s="1474" t="n"/>
      <c r="Y21" s="1474" t="n"/>
      <c r="Z21" s="1474" t="n"/>
    </row>
    <row r="22" ht="15" customHeight="1" s="1129">
      <c r="A22" s="1112" t="n">
        <v>44312</v>
      </c>
      <c r="B22" s="1112" t="n"/>
      <c r="C22" s="1481" t="n">
        <v>0.1717</v>
      </c>
      <c r="D22" s="1481" t="n">
        <v>0.1709</v>
      </c>
      <c r="E22" s="1481" t="n">
        <v>0.1703</v>
      </c>
      <c r="F22" s="1481" t="n">
        <v>0.1709</v>
      </c>
      <c r="G22" s="1481" t="n">
        <v>0.1622</v>
      </c>
      <c r="H22" s="1481" t="n">
        <v>0.1562</v>
      </c>
      <c r="I22" s="1481" t="n">
        <v>0.1528</v>
      </c>
      <c r="J22" s="1481" t="n">
        <v>0.1525</v>
      </c>
      <c r="K22" s="1474" t="n"/>
      <c r="L22" s="1474" t="n"/>
      <c r="M22" s="1474" t="n"/>
      <c r="N22" s="1474" t="n"/>
      <c r="O22" s="1474" t="n"/>
      <c r="P22" s="1474" t="n"/>
      <c r="Q22" s="1474" t="n"/>
      <c r="R22" s="1474" t="n"/>
      <c r="S22" s="1474" t="n"/>
      <c r="T22" s="1474" t="n"/>
      <c r="U22" s="1474" t="n"/>
      <c r="V22" s="1474" t="n"/>
      <c r="W22" s="1474" t="n"/>
      <c r="X22" s="1474" t="n"/>
      <c r="Y22" s="1474" t="n"/>
      <c r="Z22" s="1474" t="n"/>
    </row>
    <row r="23" ht="15" customHeight="1" s="1129">
      <c r="A23" s="1112" t="n">
        <v>44313</v>
      </c>
      <c r="B23" s="1112" t="n"/>
      <c r="C23" s="1481" t="n">
        <v>0.1794</v>
      </c>
      <c r="D23" s="1481" t="n">
        <v>0.1775</v>
      </c>
      <c r="E23" s="1481" t="n">
        <v>0.1763</v>
      </c>
      <c r="F23" s="1481" t="n">
        <v>0.1754</v>
      </c>
      <c r="G23" s="1481" t="n">
        <v>0.165</v>
      </c>
      <c r="H23" s="1481" t="n">
        <v>0.1584</v>
      </c>
      <c r="I23" s="1481" t="n">
        <v>0.1547</v>
      </c>
      <c r="J23" s="1481" t="n">
        <v>0.1542</v>
      </c>
      <c r="K23" s="1474" t="n"/>
      <c r="L23" s="1474" t="n"/>
      <c r="M23" s="1474" t="n"/>
      <c r="N23" s="1474" t="n"/>
      <c r="O23" s="1474" t="n"/>
      <c r="P23" s="1474" t="n"/>
      <c r="Q23" s="1474" t="n"/>
      <c r="R23" s="1474" t="n"/>
      <c r="S23" s="1474" t="n"/>
      <c r="T23" s="1474" t="n"/>
      <c r="U23" s="1474" t="n"/>
      <c r="V23" s="1474" t="n"/>
      <c r="W23" s="1474" t="n"/>
      <c r="X23" s="1474" t="n"/>
      <c r="Y23" s="1474" t="n"/>
      <c r="Z23" s="1474" t="n"/>
    </row>
    <row r="24" ht="15" customHeight="1" s="1129">
      <c r="A24" s="1112" t="n">
        <v>44314</v>
      </c>
      <c r="B24" s="1112" t="n"/>
      <c r="C24" s="1481" t="n">
        <v>0.173</v>
      </c>
      <c r="D24" s="1481" t="n">
        <v>0.1714</v>
      </c>
      <c r="E24" s="1481" t="n">
        <v>0.1706</v>
      </c>
      <c r="F24" s="1481" t="n">
        <v>0.1707</v>
      </c>
      <c r="G24" s="1481" t="n">
        <v>0.1608</v>
      </c>
      <c r="H24" s="1481" t="n">
        <v>0.1549</v>
      </c>
      <c r="I24" s="1481" t="n">
        <v>0.1521</v>
      </c>
      <c r="J24" s="1481" t="n">
        <v>0.1521</v>
      </c>
      <c r="K24" s="1474" t="n"/>
      <c r="L24" s="1474" t="n"/>
      <c r="M24" s="1474" t="n"/>
      <c r="N24" s="1474" t="n"/>
      <c r="O24" s="1474" t="n"/>
      <c r="P24" s="1474" t="n"/>
      <c r="Q24" s="1474" t="n"/>
      <c r="R24" s="1474" t="n"/>
      <c r="S24" s="1474" t="n"/>
      <c r="T24" s="1474" t="n"/>
      <c r="U24" s="1474" t="n"/>
      <c r="V24" s="1474" t="n"/>
      <c r="W24" s="1474" t="n"/>
      <c r="X24" s="1474" t="n"/>
      <c r="Y24" s="1474" t="n"/>
      <c r="Z24" s="1474" t="n"/>
    </row>
    <row r="25" ht="15" customHeight="1" s="1129">
      <c r="A25" s="1112" t="n">
        <v>44315</v>
      </c>
      <c r="B25" s="1112" t="n"/>
      <c r="C25" s="1481" t="n">
        <v>0.1708</v>
      </c>
      <c r="D25" s="1481" t="n">
        <v>0.1693</v>
      </c>
      <c r="E25" s="1481" t="n">
        <v>0.1685</v>
      </c>
      <c r="F25" s="1481" t="n">
        <v>0.1686</v>
      </c>
      <c r="G25" s="1481" t="n">
        <v>0.1589</v>
      </c>
      <c r="H25" s="1481" t="n">
        <v>0.1534</v>
      </c>
      <c r="I25" s="1481" t="n">
        <v>0.1513</v>
      </c>
      <c r="J25" s="1481" t="n">
        <v>0.1519</v>
      </c>
      <c r="K25" s="1474" t="n"/>
      <c r="L25" s="1474" t="n"/>
      <c r="M25" s="1474" t="n"/>
      <c r="N25" s="1474" t="n"/>
      <c r="O25" s="1474" t="n"/>
      <c r="P25" s="1474" t="n"/>
      <c r="Q25" s="1474" t="n"/>
      <c r="R25" s="1474" t="n"/>
      <c r="S25" s="1474" t="n"/>
      <c r="T25" s="1474" t="n"/>
      <c r="U25" s="1474" t="n"/>
      <c r="V25" s="1474" t="n"/>
      <c r="W25" s="1474" t="n"/>
      <c r="X25" s="1474" t="n"/>
      <c r="Y25" s="1474" t="n"/>
      <c r="Z25" s="1474" t="n"/>
    </row>
    <row r="26" ht="15" customHeight="1" s="1129">
      <c r="A26" s="1112" t="n">
        <v>44316</v>
      </c>
      <c r="B26" s="1112" t="n"/>
      <c r="C26" s="1481" t="n">
        <v>0.1744</v>
      </c>
      <c r="D26" s="1481" t="n">
        <v>0.1698</v>
      </c>
      <c r="E26" s="1481" t="n">
        <v>0.1686</v>
      </c>
      <c r="F26" s="1481" t="n">
        <v>0.1681</v>
      </c>
      <c r="G26" s="1481" t="n">
        <v>0.1589</v>
      </c>
      <c r="H26" s="1481" t="n">
        <v>0.1539</v>
      </c>
      <c r="I26" s="1481" t="n">
        <v>0.1516</v>
      </c>
      <c r="J26" s="1481" t="n">
        <v>0.1521</v>
      </c>
      <c r="K26" s="1474" t="n"/>
      <c r="L26" s="1474" t="n"/>
      <c r="M26" s="1474" t="n"/>
      <c r="N26" s="1474" t="n"/>
      <c r="O26" s="1474" t="n"/>
      <c r="P26" s="1474" t="n"/>
      <c r="Q26" s="1474" t="n"/>
      <c r="R26" s="1474" t="n"/>
      <c r="S26" s="1474" t="n"/>
      <c r="T26" s="1474" t="n"/>
      <c r="U26" s="1474" t="n"/>
      <c r="V26" s="1474" t="n"/>
      <c r="W26" s="1474" t="n"/>
      <c r="X26" s="1474" t="n"/>
      <c r="Y26" s="1474" t="n"/>
      <c r="Z26" s="1474" t="n"/>
    </row>
    <row r="27" ht="15" customHeight="1" s="1129">
      <c r="A27" s="1112" t="n">
        <v>44319</v>
      </c>
      <c r="B27" s="1112" t="n"/>
      <c r="C27" s="1481" t="n"/>
      <c r="D27" s="1481" t="n">
        <v>0.1673</v>
      </c>
      <c r="E27" s="1481" t="n">
        <v>0.1668</v>
      </c>
      <c r="F27" s="1481" t="n">
        <v>0.1672</v>
      </c>
      <c r="G27" s="1481" t="n">
        <v>0.1591</v>
      </c>
      <c r="H27" s="1481" t="n">
        <v>0.1544</v>
      </c>
      <c r="I27" s="1481" t="n">
        <v>0.152</v>
      </c>
      <c r="J27" s="1481" t="n">
        <v>0.1524</v>
      </c>
      <c r="K27" s="1474" t="n">
        <v>0.145</v>
      </c>
      <c r="L27" s="1474" t="n"/>
      <c r="M27" s="1474" t="n"/>
      <c r="N27" s="1474" t="n"/>
      <c r="O27" s="1474" t="n"/>
      <c r="P27" s="1474" t="n"/>
      <c r="Q27" s="1474" t="n"/>
      <c r="R27" s="1474" t="n"/>
      <c r="S27" s="1474" t="n"/>
      <c r="T27" s="1474" t="n"/>
      <c r="U27" s="1474" t="n"/>
      <c r="V27" s="1474" t="n"/>
      <c r="W27" s="1474" t="n"/>
      <c r="X27" s="1474" t="n"/>
      <c r="Y27" s="1474" t="n"/>
      <c r="Z27" s="1474" t="n"/>
    </row>
    <row r="28">
      <c r="A28" s="1112" t="n">
        <v>44320</v>
      </c>
      <c r="C28" s="1481" t="n"/>
      <c r="D28" s="1481" t="n">
        <v>0.1712</v>
      </c>
      <c r="E28" s="1481" t="n">
        <v>0.1707</v>
      </c>
      <c r="F28" s="1481" t="n">
        <v>0.1708</v>
      </c>
      <c r="G28" t="n">
        <v>0.1617</v>
      </c>
      <c r="H28" t="n">
        <v>0.1557</v>
      </c>
      <c r="I28" t="n">
        <v>0.1526</v>
      </c>
      <c r="J28" t="n">
        <v>0.1525</v>
      </c>
      <c r="K28" t="n">
        <v>0.1441</v>
      </c>
    </row>
    <row r="29">
      <c r="A29" s="1112" t="n">
        <v>44321</v>
      </c>
      <c r="C29" s="1481" t="n"/>
      <c r="D29" s="1481" t="n">
        <v>0.1753</v>
      </c>
      <c r="E29" s="1481" t="n">
        <v>0.1748</v>
      </c>
      <c r="F29" s="1481" t="n">
        <v>0.1743</v>
      </c>
      <c r="G29" t="n">
        <v>0.1651</v>
      </c>
      <c r="H29" t="n">
        <v>0.1587</v>
      </c>
      <c r="I29" t="n">
        <v>0.1555</v>
      </c>
      <c r="J29" t="n">
        <v>0.1551</v>
      </c>
      <c r="K29" t="n">
        <v>0.1461</v>
      </c>
    </row>
    <row r="30">
      <c r="A30" s="1112" t="n">
        <v>44322</v>
      </c>
      <c r="C30" s="1481" t="n"/>
      <c r="D30" s="1481" t="n">
        <v>0.1755</v>
      </c>
      <c r="E30" s="1481" t="n">
        <v>0.1758</v>
      </c>
      <c r="F30" s="1481" t="n">
        <v>0.1756</v>
      </c>
      <c r="G30" t="n">
        <v>0.1668</v>
      </c>
      <c r="H30" t="n">
        <v>0.1606</v>
      </c>
      <c r="I30" t="n">
        <v>0.1575</v>
      </c>
      <c r="J30" t="n">
        <v>0.157</v>
      </c>
      <c r="K30" t="n">
        <v>0.148</v>
      </c>
    </row>
    <row r="31">
      <c r="A31" s="1112" t="n">
        <v>44323</v>
      </c>
      <c r="C31" s="1481" t="n"/>
      <c r="D31" s="1481" t="n">
        <v>0.1749</v>
      </c>
      <c r="E31" s="1481" t="n">
        <v>0.1756</v>
      </c>
      <c r="F31" s="1481" t="n">
        <v>0.1756</v>
      </c>
      <c r="G31" t="n">
        <v>0.1667</v>
      </c>
      <c r="H31" t="n">
        <v>0.1607</v>
      </c>
      <c r="I31" t="n">
        <v>0.1579</v>
      </c>
      <c r="J31" t="n">
        <v>0.1577</v>
      </c>
      <c r="K31" t="n">
        <v>0.1491</v>
      </c>
    </row>
    <row r="32" ht="15" customHeight="1" s="1129">
      <c r="A32" s="1112" t="n">
        <v>44326</v>
      </c>
      <c r="D32" t="n">
        <v>0.1749</v>
      </c>
      <c r="E32" t="n">
        <v>0.1755</v>
      </c>
      <c r="F32" t="n">
        <v>0.1755</v>
      </c>
      <c r="G32" t="n">
        <v>0.1669</v>
      </c>
      <c r="H32" t="n">
        <v>0.1615</v>
      </c>
      <c r="I32" t="n">
        <v>0.159</v>
      </c>
      <c r="J32" t="n">
        <v>0.1589</v>
      </c>
      <c r="K32" t="n">
        <v>0.1503</v>
      </c>
    </row>
    <row r="33" ht="15" customHeight="1" s="1129">
      <c r="A33" s="1112" t="n">
        <v>44327</v>
      </c>
      <c r="D33" t="n">
        <v>0.181</v>
      </c>
      <c r="E33" t="n">
        <v>0.1809</v>
      </c>
      <c r="F33" t="n">
        <v>0.1797</v>
      </c>
      <c r="G33" t="n">
        <v>0.1698</v>
      </c>
      <c r="H33" t="n">
        <v>0.1634</v>
      </c>
      <c r="I33" t="n">
        <v>0.1603</v>
      </c>
      <c r="J33" t="n">
        <v>0.16</v>
      </c>
      <c r="K33" t="n">
        <v>0.1508</v>
      </c>
    </row>
    <row r="34" ht="15" customHeight="1" s="1129">
      <c r="A34" s="1112" t="n">
        <v>44328</v>
      </c>
      <c r="D34" t="n">
        <v>0.1784</v>
      </c>
      <c r="E34" t="n">
        <v>0.179</v>
      </c>
      <c r="F34" t="n">
        <v>0.1781</v>
      </c>
      <c r="G34" t="n">
        <v>0.1684</v>
      </c>
      <c r="H34" t="n">
        <v>0.162</v>
      </c>
      <c r="I34" t="n">
        <v>0.159</v>
      </c>
      <c r="J34" t="n">
        <v>0.1587</v>
      </c>
      <c r="K34" t="n">
        <v>0.1494</v>
      </c>
    </row>
    <row r="35" ht="14.45" customHeight="1" s="1129">
      <c r="A35" s="1112" t="n">
        <v>44329</v>
      </c>
      <c r="D35" t="n">
        <v>0.1711</v>
      </c>
      <c r="E35" t="n">
        <v>0.1723</v>
      </c>
      <c r="F35" t="n">
        <v>0.1721</v>
      </c>
      <c r="G35" t="n">
        <v>0.1637</v>
      </c>
      <c r="H35" t="n">
        <v>0.1583</v>
      </c>
      <c r="I35" t="n">
        <v>0.1556</v>
      </c>
      <c r="J35" t="n">
        <v>0.1561</v>
      </c>
      <c r="K35" t="n">
        <v>0.1484</v>
      </c>
    </row>
    <row r="36" ht="14.45" customHeight="1" s="1129">
      <c r="A36" s="1112" t="n">
        <v>44330</v>
      </c>
      <c r="D36" t="n">
        <v>0.1696</v>
      </c>
      <c r="E36" t="n">
        <v>0.1706</v>
      </c>
      <c r="F36" t="n">
        <v>0.1709</v>
      </c>
      <c r="G36" t="n">
        <v>0.1627</v>
      </c>
      <c r="H36" t="n">
        <v>0.1573</v>
      </c>
      <c r="I36" t="n">
        <v>0.1546</v>
      </c>
      <c r="J36" t="n">
        <v>0.1551</v>
      </c>
      <c r="K36" t="n">
        <v>0.1471</v>
      </c>
    </row>
    <row r="37">
      <c r="A37" s="1112" t="n">
        <v>44333</v>
      </c>
      <c r="D37" t="n">
        <v>0.1699</v>
      </c>
      <c r="E37" t="n">
        <v>0.1712</v>
      </c>
      <c r="F37" t="n">
        <v>0.1719</v>
      </c>
      <c r="G37" t="n">
        <v>0.1637</v>
      </c>
      <c r="H37" t="n">
        <v>0.1586</v>
      </c>
      <c r="I37" t="n">
        <v>0.156</v>
      </c>
      <c r="J37" t="n">
        <v>0.1562</v>
      </c>
      <c r="K37" t="n">
        <v>0.1481</v>
      </c>
    </row>
    <row r="38">
      <c r="A38" s="1112" t="n">
        <v>44334</v>
      </c>
      <c r="D38" t="n">
        <v>0.1721</v>
      </c>
      <c r="E38" t="n">
        <v>0.1736</v>
      </c>
      <c r="F38" t="n">
        <v>0.1741</v>
      </c>
      <c r="G38" t="n">
        <v>0.1656</v>
      </c>
      <c r="H38" t="n">
        <v>0.16</v>
      </c>
      <c r="I38" t="n">
        <v>0.1574</v>
      </c>
      <c r="J38" t="n">
        <v>0.1578</v>
      </c>
      <c r="K38" t="n">
        <v>0.1499</v>
      </c>
    </row>
    <row r="39">
      <c r="A39" s="1112" t="n">
        <v>44335</v>
      </c>
      <c r="D39" t="n">
        <v>0.1695</v>
      </c>
      <c r="E39" t="n">
        <v>0.171</v>
      </c>
      <c r="F39" t="n">
        <v>0.1717</v>
      </c>
      <c r="G39" t="n">
        <v>0.163</v>
      </c>
      <c r="H39" t="n">
        <v>0.1577</v>
      </c>
      <c r="I39" t="n">
        <v>0.1556</v>
      </c>
      <c r="J39" t="n">
        <v>0.1567</v>
      </c>
      <c r="K39" t="n">
        <v>0.1496</v>
      </c>
    </row>
    <row r="40">
      <c r="A40" s="1112" t="n">
        <v>44336</v>
      </c>
      <c r="D40" t="n">
        <v>0.1704</v>
      </c>
      <c r="E40" t="n">
        <v>0.1717</v>
      </c>
      <c r="F40" t="n">
        <v>0.1723</v>
      </c>
      <c r="G40" t="n">
        <v>0.1636</v>
      </c>
      <c r="H40" t="n">
        <v>0.1582</v>
      </c>
      <c r="I40" t="n">
        <v>0.1562</v>
      </c>
      <c r="J40" t="n">
        <v>0.1574</v>
      </c>
      <c r="K40" t="n">
        <v>0.1496</v>
      </c>
    </row>
    <row r="41">
      <c r="A41" s="1112" t="n">
        <v>44337</v>
      </c>
      <c r="D41" t="n">
        <v>0.1667</v>
      </c>
      <c r="E41" t="n">
        <v>0.1684</v>
      </c>
      <c r="F41" t="n">
        <v>0.1691</v>
      </c>
      <c r="G41" t="n">
        <v>0.1603</v>
      </c>
      <c r="H41" t="n">
        <v>0.1549</v>
      </c>
      <c r="I41" t="n">
        <v>0.1526</v>
      </c>
      <c r="J41" t="n">
        <v>0.154</v>
      </c>
      <c r="K41" t="n">
        <v>0.1471</v>
      </c>
    </row>
    <row r="42">
      <c r="A42" s="1112" t="n">
        <v>44340</v>
      </c>
      <c r="D42" t="n">
        <v>0.1683</v>
      </c>
      <c r="E42" t="n">
        <v>0.1698</v>
      </c>
      <c r="F42" t="n">
        <v>0.1704</v>
      </c>
      <c r="G42" t="n">
        <v>0.1616</v>
      </c>
      <c r="H42" t="n">
        <v>0.1562</v>
      </c>
      <c r="I42" t="n">
        <v>0.1536</v>
      </c>
      <c r="J42" t="n">
        <v>0.1548</v>
      </c>
      <c r="K42" t="n">
        <v>0.1476</v>
      </c>
    </row>
    <row r="43">
      <c r="A43" s="1112" t="n">
        <v>44341</v>
      </c>
      <c r="D43" t="n">
        <v>0.1704</v>
      </c>
      <c r="E43" t="n">
        <v>0.1718</v>
      </c>
      <c r="F43" t="n">
        <v>0.1724</v>
      </c>
      <c r="G43" t="n">
        <v>0.1634</v>
      </c>
      <c r="H43" t="n">
        <v>0.1576</v>
      </c>
      <c r="I43" t="n">
        <v>0.1547</v>
      </c>
      <c r="J43" t="n">
        <v>0.156</v>
      </c>
      <c r="K43" t="n">
        <v>0.149</v>
      </c>
    </row>
    <row r="44">
      <c r="A44" s="1112" t="n">
        <v>44342</v>
      </c>
      <c r="D44" t="n">
        <v>0.1678</v>
      </c>
      <c r="E44" t="n">
        <v>0.1693</v>
      </c>
      <c r="F44" t="n">
        <v>0.1706</v>
      </c>
      <c r="G44" t="n">
        <v>0.162</v>
      </c>
      <c r="H44" t="n">
        <v>0.1562</v>
      </c>
      <c r="I44" t="n">
        <v>0.1531</v>
      </c>
      <c r="J44" t="n">
        <v>0.1545</v>
      </c>
      <c r="K44" t="n">
        <v>0.1478</v>
      </c>
    </row>
    <row r="45">
      <c r="A45" s="1112" t="n">
        <v>44343</v>
      </c>
      <c r="D45" t="n">
        <v>0.1712</v>
      </c>
      <c r="E45" t="n">
        <v>0.1722</v>
      </c>
      <c r="F45" t="n">
        <v>0.1735</v>
      </c>
      <c r="G45" t="n">
        <v>0.1648</v>
      </c>
      <c r="H45" t="n">
        <v>0.1588</v>
      </c>
      <c r="I45" t="n">
        <v>0.1555</v>
      </c>
      <c r="J45" t="n">
        <v>0.1569</v>
      </c>
      <c r="K45" t="n">
        <v>0.1501</v>
      </c>
    </row>
    <row r="46">
      <c r="A46" s="1112" t="n">
        <v>44344</v>
      </c>
      <c r="D46" t="n">
        <v>0.1736</v>
      </c>
      <c r="E46" t="n">
        <v>0.1739</v>
      </c>
      <c r="F46" t="n">
        <v>0.1749</v>
      </c>
      <c r="G46" t="n">
        <v>0.1656</v>
      </c>
      <c r="H46" t="n">
        <v>0.1588</v>
      </c>
      <c r="I46" t="n">
        <v>0.1548</v>
      </c>
      <c r="J46" t="n">
        <v>0.1558</v>
      </c>
      <c r="K46" t="n">
        <v>0.1488</v>
      </c>
    </row>
    <row r="47">
      <c r="A47" s="1112" t="n">
        <v>44347</v>
      </c>
      <c r="D47" s="192" t="n">
        <v>0.1736</v>
      </c>
      <c r="E47" s="192" t="n">
        <v>0.1739</v>
      </c>
      <c r="F47" s="192" t="n">
        <v>0.1749</v>
      </c>
      <c r="G47" s="192" t="n">
        <v>0.1656</v>
      </c>
      <c r="H47" s="192" t="n">
        <v>0.1588</v>
      </c>
      <c r="I47" s="192" t="n">
        <v>0.1548</v>
      </c>
      <c r="J47" s="192" t="n">
        <v>0.1558</v>
      </c>
      <c r="K47" s="192" t="n">
        <v>0.1488</v>
      </c>
    </row>
    <row r="48">
      <c r="A48" s="1112" t="n">
        <v>44348</v>
      </c>
      <c r="D48" t="n">
        <v>0.1769</v>
      </c>
      <c r="E48" t="n">
        <v>0.1771</v>
      </c>
      <c r="F48" t="n">
        <v>0.1784</v>
      </c>
      <c r="G48" t="n">
        <v>0.1691</v>
      </c>
      <c r="H48" t="n">
        <v>0.1623</v>
      </c>
      <c r="I48" t="n">
        <v>0.1582</v>
      </c>
      <c r="J48" t="n">
        <v>0.159</v>
      </c>
      <c r="K48" t="n">
        <v>0.1517</v>
      </c>
    </row>
    <row r="49">
      <c r="A49" s="1112" t="n">
        <v>44349</v>
      </c>
      <c r="D49" t="n">
        <v>0.1768</v>
      </c>
      <c r="E49" t="n">
        <v>0.1773</v>
      </c>
      <c r="F49" t="n">
        <v>0.1787</v>
      </c>
      <c r="G49" t="n">
        <v>0.1694</v>
      </c>
      <c r="H49" t="n">
        <v>0.1625</v>
      </c>
      <c r="I49" t="n">
        <v>0.1583</v>
      </c>
      <c r="J49" t="n">
        <v>0.1592</v>
      </c>
      <c r="K49" t="n">
        <v>0.152</v>
      </c>
    </row>
    <row r="50">
      <c r="A50" s="1112" t="n">
        <v>44350</v>
      </c>
      <c r="D50" t="n">
        <v>0.1743</v>
      </c>
      <c r="E50" t="n">
        <v>0.1748</v>
      </c>
      <c r="F50" t="n">
        <v>0.1764</v>
      </c>
      <c r="G50" t="n">
        <v>0.1671</v>
      </c>
      <c r="H50" t="n">
        <v>0.16</v>
      </c>
      <c r="I50" t="n">
        <v>0.1555</v>
      </c>
      <c r="J50" t="n">
        <v>0.1563</v>
      </c>
      <c r="K50" t="n">
        <v>0.1492</v>
      </c>
    </row>
    <row r="51" ht="14.45" customHeight="1" s="1129">
      <c r="A51" s="1112" t="n">
        <v>44351</v>
      </c>
      <c r="D51" t="n">
        <v>0.1771</v>
      </c>
      <c r="E51" t="n">
        <v>0.1777</v>
      </c>
      <c r="F51" t="n">
        <v>0.179</v>
      </c>
      <c r="G51" t="n">
        <v>0.1694</v>
      </c>
      <c r="H51" t="n">
        <v>0.1624</v>
      </c>
      <c r="I51" t="n">
        <v>0.1579</v>
      </c>
      <c r="J51" t="n">
        <v>0.1588</v>
      </c>
      <c r="K51" t="n">
        <v>0.1515</v>
      </c>
    </row>
    <row r="52" ht="14.45" customHeight="1" s="1129">
      <c r="A52" s="1112" t="n">
        <v>44354</v>
      </c>
      <c r="D52" t="n">
        <v>0.1738</v>
      </c>
      <c r="E52" t="n">
        <v>0.1747</v>
      </c>
      <c r="F52" t="n">
        <v>0.1764</v>
      </c>
      <c r="G52" t="n">
        <v>0.1674</v>
      </c>
      <c r="H52" t="n">
        <v>0.1605</v>
      </c>
      <c r="I52" t="n">
        <v>0.1562</v>
      </c>
      <c r="J52" t="n">
        <v>0.1573</v>
      </c>
      <c r="K52" t="n">
        <v>0.1506</v>
      </c>
    </row>
    <row r="53">
      <c r="A53" s="1112" t="n">
        <v>44355</v>
      </c>
      <c r="D53" t="n">
        <v>0.1771</v>
      </c>
      <c r="E53" t="n">
        <v>0.1775</v>
      </c>
      <c r="F53" t="n">
        <v>0.1793</v>
      </c>
      <c r="G53" t="n">
        <v>0.1703</v>
      </c>
      <c r="H53" t="n">
        <v>0.1634</v>
      </c>
      <c r="I53" t="n">
        <v>0.1593</v>
      </c>
      <c r="J53" t="n">
        <v>0.1604</v>
      </c>
      <c r="K53" t="n">
        <v>0.1533</v>
      </c>
    </row>
    <row r="54">
      <c r="A54" s="1112" t="n">
        <v>44356</v>
      </c>
      <c r="D54" t="n">
        <v>0.1773</v>
      </c>
      <c r="E54" t="n">
        <v>0.1775</v>
      </c>
      <c r="F54" t="n">
        <v>0.1792</v>
      </c>
      <c r="G54" t="n">
        <v>0.1702</v>
      </c>
      <c r="H54" t="n">
        <v>0.1632</v>
      </c>
      <c r="I54" t="n">
        <v>0.1591</v>
      </c>
      <c r="J54" t="n">
        <v>0.16</v>
      </c>
      <c r="K54" t="n">
        <v>0.1528</v>
      </c>
    </row>
    <row r="55" ht="14.45" customHeight="1" s="1129">
      <c r="A55" s="1112" t="n">
        <v>44357</v>
      </c>
      <c r="D55" t="n">
        <v>0.1766</v>
      </c>
      <c r="E55" t="n">
        <v>0.1773</v>
      </c>
      <c r="F55" t="n">
        <v>0.1794</v>
      </c>
      <c r="G55" t="n">
        <v>0.1704</v>
      </c>
      <c r="H55" t="n">
        <v>0.164</v>
      </c>
      <c r="I55" t="n">
        <v>0.1606</v>
      </c>
      <c r="J55" t="n">
        <v>0.1619</v>
      </c>
      <c r="K55" t="n">
        <v>0.1545</v>
      </c>
    </row>
    <row r="56" ht="15" customHeight="1" s="1129">
      <c r="A56" s="1112" t="n">
        <v>44358</v>
      </c>
      <c r="D56" t="n">
        <v>0.1754</v>
      </c>
      <c r="E56" t="n">
        <v>0.1767</v>
      </c>
      <c r="F56" t="n">
        <v>0.1789</v>
      </c>
      <c r="G56" t="n">
        <v>0.1703</v>
      </c>
      <c r="H56" t="n">
        <v>0.1641</v>
      </c>
      <c r="I56" t="n">
        <v>0.1606</v>
      </c>
      <c r="J56" t="n">
        <v>0.1619</v>
      </c>
      <c r="K56" t="n">
        <v>0.1546</v>
      </c>
    </row>
    <row r="57">
      <c r="A57" s="1112" t="n">
        <v>44361</v>
      </c>
      <c r="D57" t="n">
        <v>0.1729</v>
      </c>
      <c r="E57" t="n">
        <v>0.1739</v>
      </c>
      <c r="F57" t="n">
        <v>0.1761</v>
      </c>
      <c r="G57" t="n">
        <v>0.1676</v>
      </c>
      <c r="H57" t="n">
        <v>0.1619</v>
      </c>
      <c r="I57" t="n">
        <v>0.1587</v>
      </c>
      <c r="J57" t="n">
        <v>0.1598</v>
      </c>
      <c r="K57" t="n">
        <v>0.1522</v>
      </c>
    </row>
    <row r="58">
      <c r="A58" s="1112" t="n">
        <v>44362</v>
      </c>
      <c r="D58" t="n">
        <v>0.1705</v>
      </c>
      <c r="E58" t="n">
        <v>0.172</v>
      </c>
      <c r="F58" t="n">
        <v>0.1743</v>
      </c>
      <c r="G58" t="n">
        <v>0.1658</v>
      </c>
      <c r="H58" t="n">
        <v>0.1599</v>
      </c>
      <c r="I58" t="n">
        <v>0.1567</v>
      </c>
      <c r="J58" t="n">
        <v>0.158</v>
      </c>
      <c r="K58" t="n">
        <v>0.1502</v>
      </c>
    </row>
    <row r="59">
      <c r="A59" s="1112" t="n">
        <v>44363</v>
      </c>
      <c r="D59" t="n">
        <v>0.1704</v>
      </c>
      <c r="E59" t="n">
        <v>0.172</v>
      </c>
      <c r="F59" t="n">
        <v>0.1748</v>
      </c>
      <c r="G59" t="n">
        <v>0.1666</v>
      </c>
      <c r="H59" t="n">
        <v>0.161</v>
      </c>
      <c r="I59" t="n">
        <v>0.1579</v>
      </c>
      <c r="J59" t="n">
        <v>0.1593</v>
      </c>
      <c r="K59" t="n">
        <v>0.1517</v>
      </c>
    </row>
    <row r="60">
      <c r="A60" s="1112" t="n">
        <v>44364</v>
      </c>
      <c r="D60" t="n">
        <v>0.1655</v>
      </c>
      <c r="E60" t="n">
        <v>0.1671</v>
      </c>
      <c r="F60" t="n">
        <v>0.1699</v>
      </c>
      <c r="G60" t="n">
        <v>0.162</v>
      </c>
      <c r="H60" t="n">
        <v>0.1568</v>
      </c>
      <c r="I60" t="n">
        <v>0.1539</v>
      </c>
      <c r="J60" t="n">
        <v>0.1556</v>
      </c>
      <c r="K60" t="n">
        <v>0.1485</v>
      </c>
    </row>
    <row r="61">
      <c r="A61" s="1112" t="n">
        <v>44365</v>
      </c>
      <c r="D61" t="n">
        <v>0.1643</v>
      </c>
      <c r="E61" t="n">
        <v>0.1666</v>
      </c>
      <c r="F61" t="n">
        <v>0.1695</v>
      </c>
      <c r="G61" t="n">
        <v>0.1617</v>
      </c>
      <c r="H61" t="n">
        <v>0.1566</v>
      </c>
      <c r="I61" t="n">
        <v>0.1537</v>
      </c>
      <c r="J61" t="n">
        <v>0.1555</v>
      </c>
      <c r="K61" t="n">
        <v>0.1486</v>
      </c>
    </row>
    <row r="62">
      <c r="A62" s="1112" t="n">
        <v>44368</v>
      </c>
      <c r="D62" t="n">
        <v>0.1678</v>
      </c>
      <c r="E62" t="n">
        <v>0.1707</v>
      </c>
      <c r="F62" t="n">
        <v>0.1736</v>
      </c>
      <c r="G62" t="n">
        <v>0.1653</v>
      </c>
      <c r="H62" t="n">
        <v>0.1599</v>
      </c>
      <c r="I62" t="n">
        <v>0.1569</v>
      </c>
      <c r="J62" t="n">
        <v>0.1588</v>
      </c>
      <c r="K62" t="n">
        <v>0.1521</v>
      </c>
    </row>
    <row r="63">
      <c r="A63" s="1112" t="n">
        <v>44369</v>
      </c>
      <c r="D63" t="n">
        <v>0.1643</v>
      </c>
      <c r="E63" t="n">
        <v>0.1674</v>
      </c>
      <c r="F63" t="n">
        <v>0.1703</v>
      </c>
      <c r="G63" t="n">
        <v>0.1621</v>
      </c>
      <c r="H63" t="n">
        <v>0.1569</v>
      </c>
      <c r="I63" t="n">
        <v>0.1541</v>
      </c>
      <c r="J63" t="n">
        <v>0.1561</v>
      </c>
      <c r="K63" t="n">
        <v>0.1493</v>
      </c>
    </row>
    <row r="64">
      <c r="A64" s="1112" t="n">
        <v>44370</v>
      </c>
      <c r="D64" t="n">
        <v>0.1669</v>
      </c>
      <c r="E64" t="n">
        <v>0.1701</v>
      </c>
      <c r="F64" t="n">
        <v>0.1729</v>
      </c>
      <c r="G64" t="n">
        <v>0.1646</v>
      </c>
      <c r="H64" t="n">
        <v>0.159</v>
      </c>
      <c r="I64" t="n">
        <v>0.1559</v>
      </c>
      <c r="J64" t="n">
        <v>0.1577</v>
      </c>
      <c r="K64" t="n">
        <v>0.1512</v>
      </c>
    </row>
    <row r="65" ht="14.45" customHeight="1" s="1129">
      <c r="A65" s="1112" t="n">
        <v>44371</v>
      </c>
      <c r="D65" t="n">
        <v>0.1693</v>
      </c>
      <c r="E65" t="n">
        <v>0.1724</v>
      </c>
      <c r="F65" t="n">
        <v>0.175</v>
      </c>
      <c r="G65" t="n">
        <v>0.1665</v>
      </c>
      <c r="H65" t="n">
        <v>0.1604</v>
      </c>
      <c r="I65" t="n">
        <v>0.1571</v>
      </c>
      <c r="J65" t="n">
        <v>0.159</v>
      </c>
      <c r="K65" t="n">
        <v>0.1522</v>
      </c>
    </row>
    <row r="66" ht="15" customFormat="1" customHeight="1" s="105">
      <c r="A66" s="390" t="n">
        <v>44372</v>
      </c>
      <c r="D66" s="105" t="n">
        <v>0.169</v>
      </c>
      <c r="E66" s="105" t="n">
        <v>0.1731</v>
      </c>
      <c r="F66" s="105" t="n">
        <v>0.1759</v>
      </c>
      <c r="G66" s="105" t="n">
        <v>0.1676</v>
      </c>
      <c r="H66" s="105" t="n">
        <v>0.1615</v>
      </c>
      <c r="I66" s="105" t="n">
        <v>0.1582</v>
      </c>
      <c r="J66" s="105" t="n">
        <v>0.1602</v>
      </c>
      <c r="K66" s="105" t="n">
        <v>0.1535</v>
      </c>
    </row>
    <row r="67">
      <c r="A67" s="1112" t="n">
        <v>44375</v>
      </c>
      <c r="D67" t="n">
        <v>0.1723</v>
      </c>
      <c r="E67" t="n">
        <v>0.1761</v>
      </c>
      <c r="F67" t="n">
        <v>0.1787</v>
      </c>
      <c r="G67" t="n">
        <v>0.1703</v>
      </c>
      <c r="H67" t="n">
        <v>0.1635</v>
      </c>
      <c r="I67" t="n">
        <v>0.1599</v>
      </c>
      <c r="J67" t="n">
        <v>0.1617</v>
      </c>
      <c r="K67" t="n">
        <v>0.1548</v>
      </c>
    </row>
    <row r="68">
      <c r="A68" s="1112" t="n">
        <v>44376</v>
      </c>
      <c r="D68" t="n">
        <v>0.1723</v>
      </c>
      <c r="E68" t="n">
        <v>0.1754</v>
      </c>
      <c r="F68" t="n">
        <v>0.178</v>
      </c>
      <c r="G68" t="n">
        <v>0.1698</v>
      </c>
      <c r="H68" t="n">
        <v>0.163</v>
      </c>
      <c r="I68" t="n">
        <v>0.1595</v>
      </c>
      <c r="J68" t="n">
        <v>0.1612</v>
      </c>
      <c r="K68" t="n">
        <v>0.1538</v>
      </c>
    </row>
    <row r="69" ht="14.45" customHeight="1" s="1129">
      <c r="A69" s="1112" t="n">
        <v>44377</v>
      </c>
      <c r="D69" t="n">
        <v>0.1763</v>
      </c>
      <c r="E69" t="n">
        <v>0.1789</v>
      </c>
      <c r="F69" t="n">
        <v>0.1808</v>
      </c>
      <c r="G69" t="n">
        <v>0.1721</v>
      </c>
      <c r="H69" t="n">
        <v>0.1649</v>
      </c>
      <c r="I69" t="n">
        <v>0.1609</v>
      </c>
      <c r="J69" t="n">
        <v>0.1625</v>
      </c>
      <c r="K69" t="n">
        <v>0.1552</v>
      </c>
    </row>
    <row r="70" ht="15" customHeight="1" s="1129">
      <c r="A70" s="1112" t="n">
        <v>44378</v>
      </c>
      <c r="D70" s="192" t="n">
        <v>0.1763</v>
      </c>
      <c r="E70" s="192" t="n">
        <v>0.1789</v>
      </c>
      <c r="F70" s="192" t="n">
        <v>0.1808</v>
      </c>
      <c r="G70" s="192" t="n">
        <v>0.1721</v>
      </c>
      <c r="H70" s="192" t="n">
        <v>0.1649</v>
      </c>
      <c r="I70" s="192" t="n">
        <v>0.1609</v>
      </c>
      <c r="J70" s="192" t="n">
        <v>0.1625</v>
      </c>
      <c r="K70" s="192" t="n">
        <v>0.1552</v>
      </c>
    </row>
    <row r="71">
      <c r="A71" s="1112" t="n">
        <v>44379</v>
      </c>
      <c r="E71" t="n">
        <v>0.1815</v>
      </c>
      <c r="F71" t="n">
        <v>0.1837</v>
      </c>
      <c r="G71" t="n">
        <v>0.1749</v>
      </c>
      <c r="H71" t="n">
        <v>0.1671</v>
      </c>
      <c r="I71" t="n">
        <v>0.1626</v>
      </c>
      <c r="J71" t="n">
        <v>0.1635</v>
      </c>
      <c r="K71" t="n">
        <v>0.1549</v>
      </c>
      <c r="L71" t="n">
        <v>0.1485</v>
      </c>
    </row>
    <row r="72" customFormat="1" s="192">
      <c r="A72" s="104" t="n">
        <v>44382</v>
      </c>
      <c r="E72" s="192" t="n">
        <v>0.1815</v>
      </c>
      <c r="F72" s="192" t="n">
        <v>0.1837</v>
      </c>
      <c r="G72" s="192" t="n">
        <v>0.1749</v>
      </c>
      <c r="H72" s="192" t="n">
        <v>0.1671</v>
      </c>
      <c r="I72" s="192" t="n">
        <v>0.1626</v>
      </c>
      <c r="J72" s="192" t="n">
        <v>0.1635</v>
      </c>
      <c r="K72" s="192" t="n">
        <v>0.1549</v>
      </c>
      <c r="L72" s="192" t="n">
        <v>0.1485</v>
      </c>
    </row>
    <row r="73" ht="14.45" customHeight="1" s="1129">
      <c r="A73" s="1112" t="n">
        <v>44383</v>
      </c>
      <c r="E73" t="n">
        <v>0.1787</v>
      </c>
      <c r="F73" t="n">
        <v>0.182</v>
      </c>
      <c r="G73" t="n">
        <v>0.1736</v>
      </c>
      <c r="H73" t="n">
        <v>0.1663</v>
      </c>
      <c r="I73" t="n">
        <v>0.1619</v>
      </c>
      <c r="J73" t="n">
        <v>0.1625</v>
      </c>
      <c r="K73" t="n">
        <v>0.1532</v>
      </c>
      <c r="L73" t="n">
        <v>0.1467</v>
      </c>
    </row>
    <row r="74" ht="14.45" customHeight="1" s="1129">
      <c r="A74" s="1112" t="n">
        <v>44384</v>
      </c>
      <c r="E74" t="n">
        <v>0.1775</v>
      </c>
      <c r="F74" t="n">
        <v>0.1802</v>
      </c>
      <c r="G74" t="n">
        <v>0.1718</v>
      </c>
      <c r="H74" t="n">
        <v>0.1643</v>
      </c>
      <c r="I74" t="n">
        <v>0.1603</v>
      </c>
      <c r="J74" t="n">
        <v>0.1612</v>
      </c>
      <c r="K74" t="n">
        <v>0.152</v>
      </c>
      <c r="L74" t="n">
        <v>0.1453</v>
      </c>
    </row>
    <row r="75" ht="14.45" customHeight="1" s="1129">
      <c r="A75" s="1112" t="n">
        <v>44385</v>
      </c>
      <c r="E75" t="n">
        <v>0.1745</v>
      </c>
      <c r="F75" t="n">
        <v>0.1778</v>
      </c>
      <c r="G75" t="n">
        <v>0.1696</v>
      </c>
      <c r="H75" t="n">
        <v>0.1627</v>
      </c>
      <c r="I75" t="n">
        <v>0.1589</v>
      </c>
      <c r="J75" t="n">
        <v>0.1602</v>
      </c>
      <c r="K75" t="n">
        <v>0.1512</v>
      </c>
      <c r="L75" t="n">
        <v>0.1443</v>
      </c>
    </row>
    <row r="76">
      <c r="A76" s="1112" t="n">
        <v>44386</v>
      </c>
      <c r="E76" t="n">
        <v>0.1728</v>
      </c>
      <c r="F76" t="n">
        <v>0.1766</v>
      </c>
      <c r="G76" t="n">
        <v>0.1693</v>
      </c>
      <c r="H76" t="n">
        <v>0.1633</v>
      </c>
      <c r="I76" t="n">
        <v>0.1605</v>
      </c>
      <c r="J76" t="n">
        <v>0.1621</v>
      </c>
      <c r="K76" t="n">
        <v>0.1534</v>
      </c>
      <c r="L76" t="n">
        <v>0.1469</v>
      </c>
    </row>
    <row r="77">
      <c r="A77" s="1112" t="n">
        <v>44389</v>
      </c>
      <c r="E77" t="n">
        <v>0.1699</v>
      </c>
      <c r="F77" t="n">
        <v>0.1742</v>
      </c>
      <c r="G77" t="n">
        <v>0.1671</v>
      </c>
      <c r="H77" t="n">
        <v>0.1615</v>
      </c>
      <c r="I77" t="n">
        <v>0.159</v>
      </c>
      <c r="J77" t="n">
        <v>0.1607</v>
      </c>
      <c r="K77" t="n">
        <v>0.1521</v>
      </c>
      <c r="L77" t="n">
        <v>0.1456</v>
      </c>
    </row>
    <row r="78">
      <c r="A78" s="1112" t="n">
        <v>44390</v>
      </c>
      <c r="E78" t="n">
        <v>0.1708</v>
      </c>
      <c r="F78" t="n">
        <v>0.1749</v>
      </c>
      <c r="G78" t="n">
        <v>0.1678</v>
      </c>
      <c r="H78" t="n">
        <v>0.1622</v>
      </c>
      <c r="I78" t="n">
        <v>0.1597</v>
      </c>
      <c r="J78" t="n">
        <v>0.1613</v>
      </c>
      <c r="K78" t="n">
        <v>0.1528</v>
      </c>
      <c r="L78" t="n">
        <v>0.1463</v>
      </c>
    </row>
    <row r="79">
      <c r="A79" s="1112" t="n">
        <v>44391</v>
      </c>
      <c r="E79" t="n">
        <v>0.1693</v>
      </c>
      <c r="F79" t="n">
        <v>0.1736</v>
      </c>
      <c r="G79" t="n">
        <v>0.1664</v>
      </c>
      <c r="H79" t="n">
        <v>0.1608</v>
      </c>
      <c r="I79" t="n">
        <v>0.1583</v>
      </c>
      <c r="J79" t="n">
        <v>0.1599</v>
      </c>
      <c r="K79" t="n">
        <v>0.1514</v>
      </c>
      <c r="L79" t="n">
        <v>0.145</v>
      </c>
    </row>
    <row r="80">
      <c r="A80" s="1112" t="n">
        <v>44392</v>
      </c>
      <c r="E80" t="n">
        <v>0.1733</v>
      </c>
      <c r="F80" t="n">
        <v>0.1772</v>
      </c>
      <c r="G80" t="n">
        <v>0.1695</v>
      </c>
      <c r="H80" t="n">
        <v>0.163</v>
      </c>
      <c r="I80" t="n">
        <v>0.1599</v>
      </c>
      <c r="J80" t="n">
        <v>0.1614</v>
      </c>
      <c r="K80" t="n">
        <v>0.1524</v>
      </c>
      <c r="L80" t="n">
        <v>0.1454</v>
      </c>
    </row>
    <row r="81">
      <c r="A81" s="1112" t="n">
        <v>44393</v>
      </c>
      <c r="E81" t="n">
        <v>0.1771</v>
      </c>
      <c r="F81" t="n">
        <v>0.181</v>
      </c>
      <c r="G81" t="n">
        <v>0.1728</v>
      </c>
      <c r="H81" t="n">
        <v>0.1658</v>
      </c>
      <c r="I81" t="n">
        <v>0.1623</v>
      </c>
      <c r="J81" t="n">
        <v>0.1635</v>
      </c>
      <c r="K81" t="n">
        <v>0.1536</v>
      </c>
      <c r="L81" t="n">
        <v>0.1462</v>
      </c>
    </row>
    <row r="82">
      <c r="A82" s="1112" t="n">
        <v>44396</v>
      </c>
      <c r="E82" t="n">
        <v>0.1707</v>
      </c>
      <c r="F82" t="n">
        <v>0.1752</v>
      </c>
      <c r="G82" t="n">
        <v>0.1675</v>
      </c>
      <c r="H82" t="n">
        <v>0.1611</v>
      </c>
      <c r="I82" t="n">
        <v>0.1581</v>
      </c>
      <c r="J82" t="n">
        <v>0.1596</v>
      </c>
      <c r="K82" t="n">
        <v>0.1506</v>
      </c>
      <c r="L82" t="n">
        <v>0.1439</v>
      </c>
    </row>
    <row r="83">
      <c r="A83" s="1112" t="n">
        <v>44397</v>
      </c>
      <c r="E83" t="n">
        <v>0.1741</v>
      </c>
      <c r="F83" t="n">
        <v>0.1786</v>
      </c>
      <c r="G83" t="n">
        <v>0.1705</v>
      </c>
      <c r="H83" t="n">
        <v>0.1636</v>
      </c>
      <c r="I83" t="n">
        <v>0.1603</v>
      </c>
      <c r="J83" t="n">
        <v>0.1613</v>
      </c>
      <c r="K83" t="n">
        <v>0.1515</v>
      </c>
      <c r="L83" t="n">
        <v>0.1445</v>
      </c>
    </row>
    <row r="84">
      <c r="A84" s="1112" t="n">
        <v>44398</v>
      </c>
      <c r="E84" t="n">
        <v>0.1767</v>
      </c>
      <c r="F84" t="n">
        <v>0.1809</v>
      </c>
      <c r="G84" t="n">
        <v>0.1726</v>
      </c>
      <c r="H84" t="n">
        <v>0.1653</v>
      </c>
      <c r="I84" t="n">
        <v>0.1616</v>
      </c>
      <c r="J84" t="n">
        <v>0.1625</v>
      </c>
      <c r="K84" t="n">
        <v>0.1523</v>
      </c>
      <c r="L84" t="n">
        <v>0.1448</v>
      </c>
    </row>
    <row r="85">
      <c r="A85" s="1112" t="n">
        <v>44399</v>
      </c>
      <c r="E85" t="n">
        <v>0.1762</v>
      </c>
      <c r="F85" t="n">
        <v>0.1808</v>
      </c>
      <c r="G85" t="n">
        <v>0.1726</v>
      </c>
      <c r="H85" t="n">
        <v>0.1654</v>
      </c>
      <c r="I85" t="n">
        <v>0.1617</v>
      </c>
      <c r="J85" t="n">
        <v>0.1625</v>
      </c>
      <c r="K85" t="n">
        <v>0.1527</v>
      </c>
      <c r="L85" t="n">
        <v>0.1452</v>
      </c>
    </row>
    <row r="86">
      <c r="A86" s="1112" t="n">
        <v>44400</v>
      </c>
      <c r="E86" t="n">
        <v>0.1817</v>
      </c>
      <c r="F86" t="n">
        <v>0.1859</v>
      </c>
      <c r="G86" t="n">
        <v>0.1772</v>
      </c>
      <c r="H86" t="n">
        <v>0.1695</v>
      </c>
      <c r="I86" t="n">
        <v>0.1654</v>
      </c>
      <c r="J86" t="n">
        <v>0.1653</v>
      </c>
      <c r="K86" t="n">
        <v>0.1551</v>
      </c>
      <c r="L86" t="n">
        <v>0.1471</v>
      </c>
    </row>
    <row r="87">
      <c r="A87" s="1112" t="n">
        <v>44403</v>
      </c>
      <c r="E87" t="n">
        <v>0.1842</v>
      </c>
      <c r="F87" t="n">
        <v>0.1881</v>
      </c>
      <c r="G87" t="n">
        <v>0.1789</v>
      </c>
      <c r="H87" t="n">
        <v>0.1705</v>
      </c>
      <c r="I87" t="n">
        <v>0.166</v>
      </c>
      <c r="J87" t="n">
        <v>0.1658</v>
      </c>
      <c r="K87" t="n">
        <v>0.1562</v>
      </c>
      <c r="L87" t="n">
        <v>0.1486</v>
      </c>
    </row>
    <row r="88">
      <c r="A88" s="1112" t="n">
        <v>44404</v>
      </c>
      <c r="E88" t="n">
        <v>0.1835</v>
      </c>
      <c r="F88" t="n">
        <v>0.1877</v>
      </c>
      <c r="G88" t="n">
        <v>0.178</v>
      </c>
      <c r="H88" t="n">
        <v>0.1694</v>
      </c>
      <c r="I88" t="n">
        <v>0.1651</v>
      </c>
      <c r="J88" t="n">
        <v>0.1647</v>
      </c>
      <c r="K88" t="n">
        <v>0.1556</v>
      </c>
      <c r="L88" t="n">
        <v>0.1485</v>
      </c>
    </row>
    <row r="89">
      <c r="A89" s="1112" t="n">
        <v>44405</v>
      </c>
      <c r="E89" t="n">
        <v>0.1861</v>
      </c>
      <c r="F89" t="n">
        <v>0.1902</v>
      </c>
      <c r="G89" t="n">
        <v>0.1797</v>
      </c>
      <c r="H89" t="n">
        <v>0.1708</v>
      </c>
      <c r="I89" t="n">
        <v>0.1666</v>
      </c>
      <c r="J89" t="n">
        <v>0.1662</v>
      </c>
      <c r="K89" t="n">
        <v>0.1568</v>
      </c>
      <c r="L89" t="n">
        <v>0.1492</v>
      </c>
    </row>
    <row r="90">
      <c r="A90" s="1112" t="n">
        <v>44406</v>
      </c>
      <c r="E90" t="n">
        <v>0.183</v>
      </c>
      <c r="F90" t="n">
        <v>0.188</v>
      </c>
      <c r="G90" t="n">
        <v>0.1776</v>
      </c>
      <c r="H90" t="n">
        <v>0.1694</v>
      </c>
      <c r="I90" t="n">
        <v>0.1657</v>
      </c>
      <c r="J90" t="n">
        <v>0.1658</v>
      </c>
      <c r="K90" t="n">
        <v>0.1566</v>
      </c>
      <c r="L90" t="n">
        <v>0.1488</v>
      </c>
    </row>
    <row r="91">
      <c r="A91" s="1112" t="n">
        <v>44407</v>
      </c>
      <c r="E91" t="n">
        <v>0.1791</v>
      </c>
      <c r="F91" t="n">
        <v>0.1843</v>
      </c>
      <c r="G91" t="n">
        <v>0.1747</v>
      </c>
      <c r="H91" t="n">
        <v>0.1669</v>
      </c>
      <c r="I91" t="n">
        <v>0.1634</v>
      </c>
      <c r="J91" t="n">
        <v>0.1637</v>
      </c>
      <c r="K91" t="n">
        <v>0.1554</v>
      </c>
      <c r="L91" t="n">
        <v>0.1483</v>
      </c>
    </row>
    <row r="92">
      <c r="A92" s="1112" t="n">
        <v>44410</v>
      </c>
      <c r="E92" t="n">
        <v>0.1795</v>
      </c>
      <c r="F92" t="n">
        <v>0.185</v>
      </c>
      <c r="G92" t="n">
        <v>0.1762</v>
      </c>
      <c r="H92" t="n">
        <v>0.1688</v>
      </c>
      <c r="I92" t="n">
        <v>0.1652</v>
      </c>
      <c r="J92" t="n">
        <v>0.1655</v>
      </c>
      <c r="K92" t="n">
        <v>0.1575</v>
      </c>
      <c r="L92" t="n">
        <v>0.1505</v>
      </c>
    </row>
    <row r="93">
      <c r="A93" s="1112" t="n">
        <v>44411</v>
      </c>
      <c r="E93" t="n">
        <v>0.1798</v>
      </c>
      <c r="F93" t="n">
        <v>0.1855</v>
      </c>
      <c r="G93" t="n">
        <v>0.177</v>
      </c>
      <c r="H93" t="n">
        <v>0.1695</v>
      </c>
      <c r="I93" t="n">
        <v>0.1655</v>
      </c>
      <c r="J93" t="n">
        <v>0.1654</v>
      </c>
      <c r="K93" t="n">
        <v>0.1574</v>
      </c>
      <c r="L93" t="n">
        <v>0.1505</v>
      </c>
    </row>
    <row r="94">
      <c r="A94" s="1112" t="n">
        <v>44412</v>
      </c>
      <c r="E94" t="n">
        <v>0.1793</v>
      </c>
      <c r="F94" t="n">
        <v>0.1853</v>
      </c>
      <c r="G94" t="n">
        <v>0.1771</v>
      </c>
      <c r="H94" t="n">
        <v>0.1698</v>
      </c>
      <c r="I94" t="n">
        <v>0.166</v>
      </c>
      <c r="J94" t="n">
        <v>0.166</v>
      </c>
      <c r="K94" t="n">
        <v>0.1585</v>
      </c>
      <c r="L94" t="n">
        <v>0.1517</v>
      </c>
    </row>
    <row r="95">
      <c r="A95" s="1112" t="n">
        <v>44413</v>
      </c>
      <c r="E95" t="n">
        <v>0.1862</v>
      </c>
      <c r="F95" t="n">
        <v>0.1918</v>
      </c>
      <c r="G95" t="n">
        <v>0.1828</v>
      </c>
      <c r="H95" t="n">
        <v>0.1745</v>
      </c>
      <c r="I95" t="n">
        <v>0.1701</v>
      </c>
      <c r="J95" t="n">
        <v>0.1695</v>
      </c>
      <c r="K95" t="n">
        <v>0.1613</v>
      </c>
      <c r="L95" t="n">
        <v>0.1537</v>
      </c>
    </row>
    <row r="96">
      <c r="A96" s="1112" t="n">
        <v>44414</v>
      </c>
      <c r="E96" t="n">
        <v>0.1868</v>
      </c>
      <c r="F96" t="n">
        <v>0.1923</v>
      </c>
      <c r="G96" t="n">
        <v>0.1831</v>
      </c>
      <c r="H96" t="n">
        <v>0.1745</v>
      </c>
      <c r="I96" t="n">
        <v>0.1697</v>
      </c>
      <c r="J96" t="n">
        <v>0.1691</v>
      </c>
      <c r="K96" t="n">
        <v>0.161</v>
      </c>
      <c r="L96" t="n">
        <v>0.1534</v>
      </c>
    </row>
    <row r="97">
      <c r="A97" s="1112" t="n">
        <v>44417</v>
      </c>
      <c r="E97" t="n">
        <v>0.1847</v>
      </c>
      <c r="F97" t="n">
        <v>0.1901</v>
      </c>
      <c r="G97" t="n">
        <v>0.1811</v>
      </c>
      <c r="H97" t="n">
        <v>0.1725</v>
      </c>
      <c r="I97" t="n">
        <v>0.1678</v>
      </c>
      <c r="J97" t="n">
        <v>0.1673</v>
      </c>
      <c r="K97" t="n">
        <v>0.1595</v>
      </c>
      <c r="L97" t="n">
        <v>0.1521</v>
      </c>
    </row>
    <row r="98">
      <c r="A98" s="1112" t="n">
        <v>44418</v>
      </c>
      <c r="E98" t="n">
        <v>0.1959</v>
      </c>
      <c r="F98" t="n">
        <v>0.1994</v>
      </c>
      <c r="G98" t="n">
        <v>0.1889</v>
      </c>
      <c r="H98" t="n">
        <v>0.1786</v>
      </c>
      <c r="I98" t="n">
        <v>0.1724</v>
      </c>
      <c r="J98" t="n">
        <v>0.1708</v>
      </c>
      <c r="K98" t="n">
        <v>0.1622</v>
      </c>
      <c r="L98" t="n">
        <v>0.1538</v>
      </c>
    </row>
    <row r="99">
      <c r="A99" s="1112" t="n">
        <v>44419</v>
      </c>
      <c r="E99" t="n">
        <v>0.1947</v>
      </c>
      <c r="F99" t="n">
        <v>0.1996</v>
      </c>
      <c r="G99" t="n">
        <v>0.1895</v>
      </c>
      <c r="H99" t="n">
        <v>0.1794</v>
      </c>
      <c r="I99" t="n">
        <v>0.1734</v>
      </c>
      <c r="J99" t="n">
        <v>0.172</v>
      </c>
      <c r="K99" t="n">
        <v>0.1633</v>
      </c>
      <c r="L99" t="n">
        <v>0.1549</v>
      </c>
    </row>
    <row r="100">
      <c r="A100" s="1112" t="n">
        <v>44420</v>
      </c>
      <c r="E100" t="n">
        <v>0.1954</v>
      </c>
      <c r="F100" t="n">
        <v>0.2011</v>
      </c>
      <c r="G100" t="n">
        <v>0.1915</v>
      </c>
      <c r="H100" t="n">
        <v>0.1812</v>
      </c>
      <c r="I100" t="n">
        <v>0.1751</v>
      </c>
      <c r="J100" t="n">
        <v>0.1736</v>
      </c>
      <c r="K100" t="n">
        <v>0.1647</v>
      </c>
      <c r="L100" t="n">
        <v>0.1563</v>
      </c>
    </row>
    <row r="101">
      <c r="A101" s="1112" t="n">
        <v>44421</v>
      </c>
      <c r="E101" t="n">
        <v>0.1995</v>
      </c>
      <c r="F101" t="n">
        <v>0.2052</v>
      </c>
      <c r="G101" t="n">
        <v>0.1946</v>
      </c>
      <c r="H101" t="n">
        <v>0.1832</v>
      </c>
      <c r="I101" t="n">
        <v>0.177</v>
      </c>
      <c r="J101" t="n">
        <v>0.1754</v>
      </c>
      <c r="K101" t="n">
        <v>0.1662</v>
      </c>
      <c r="L101" t="n">
        <v>0.1576</v>
      </c>
    </row>
    <row r="102">
      <c r="A102" s="1112" t="n">
        <v>44424</v>
      </c>
      <c r="E102" t="n">
        <v>0.2003</v>
      </c>
      <c r="F102" t="n">
        <v>0.2063</v>
      </c>
      <c r="G102" t="n">
        <v>0.1951</v>
      </c>
      <c r="H102" t="n">
        <v>0.1831</v>
      </c>
      <c r="I102" t="n">
        <v>0.1778</v>
      </c>
      <c r="J102" t="n">
        <v>0.1766</v>
      </c>
      <c r="K102" t="n">
        <v>0.1676</v>
      </c>
      <c r="L102" t="n">
        <v>0.1588</v>
      </c>
    </row>
    <row r="103">
      <c r="A103" s="1112" t="n">
        <v>44425</v>
      </c>
      <c r="E103" t="n">
        <v>0.2002</v>
      </c>
      <c r="F103" t="n">
        <v>0.2063</v>
      </c>
      <c r="G103" t="n">
        <v>0.1957</v>
      </c>
      <c r="H103" t="n">
        <v>0.1839</v>
      </c>
      <c r="I103" t="n">
        <v>0.1787</v>
      </c>
      <c r="J103" t="n">
        <v>0.1773</v>
      </c>
      <c r="K103" t="n">
        <v>0.1678</v>
      </c>
      <c r="L103" t="n">
        <v>0.1588</v>
      </c>
    </row>
    <row r="104">
      <c r="A104" s="1112" t="n">
        <v>44426</v>
      </c>
      <c r="E104" t="n">
        <v>0.2017</v>
      </c>
      <c r="F104" t="n">
        <v>0.2078</v>
      </c>
      <c r="G104" t="n">
        <v>0.1973</v>
      </c>
      <c r="H104" t="n">
        <v>0.1858</v>
      </c>
      <c r="I104" t="n">
        <v>0.181</v>
      </c>
      <c r="J104" t="n">
        <v>0.1797</v>
      </c>
      <c r="K104" t="n">
        <v>0.1698</v>
      </c>
      <c r="L104" t="n">
        <v>0.1599</v>
      </c>
    </row>
    <row r="105">
      <c r="A105" s="1112" t="n">
        <v>44427</v>
      </c>
      <c r="E105" t="n">
        <v>0.1979</v>
      </c>
      <c r="F105" t="n">
        <v>0.2041</v>
      </c>
      <c r="G105" t="n">
        <v>0.1945</v>
      </c>
      <c r="H105" t="n">
        <v>0.1839</v>
      </c>
      <c r="I105" t="n">
        <v>0.1797</v>
      </c>
      <c r="J105" t="n">
        <v>0.1786</v>
      </c>
      <c r="K105" t="n">
        <v>0.1688</v>
      </c>
      <c r="L105" t="n">
        <v>0.1591</v>
      </c>
    </row>
    <row r="106">
      <c r="A106" s="1112" t="n">
        <v>44428</v>
      </c>
      <c r="E106" t="n">
        <v>0.1958</v>
      </c>
      <c r="F106" t="n">
        <v>0.2025</v>
      </c>
      <c r="G106" t="n">
        <v>0.1933</v>
      </c>
      <c r="H106" t="n">
        <v>0.1829</v>
      </c>
      <c r="I106" t="n">
        <v>0.1784</v>
      </c>
      <c r="J106" t="n">
        <v>0.177</v>
      </c>
      <c r="K106" t="n">
        <v>0.1668</v>
      </c>
      <c r="L106" t="n">
        <v>0.1573</v>
      </c>
    </row>
    <row r="107">
      <c r="A107" s="1112" t="n">
        <v>44431</v>
      </c>
      <c r="E107" t="n">
        <v>0.1958</v>
      </c>
      <c r="F107" t="n">
        <v>0.2029</v>
      </c>
      <c r="G107" t="n">
        <v>0.194</v>
      </c>
      <c r="H107" t="n">
        <v>0.1835</v>
      </c>
      <c r="I107" t="n">
        <v>0.1794</v>
      </c>
      <c r="J107" t="n">
        <v>0.1786</v>
      </c>
      <c r="K107" t="n">
        <v>0.1687</v>
      </c>
      <c r="L107" t="n">
        <v>0.1594</v>
      </c>
    </row>
    <row r="108">
      <c r="A108" s="1112" t="n">
        <v>44432</v>
      </c>
      <c r="E108" t="n">
        <v>0.1958</v>
      </c>
      <c r="F108" t="n">
        <v>0.2031</v>
      </c>
      <c r="G108" t="n">
        <v>0.1944</v>
      </c>
      <c r="H108" t="n">
        <v>0.1846</v>
      </c>
      <c r="I108" t="n">
        <v>0.1806</v>
      </c>
      <c r="J108" t="n">
        <v>0.1799</v>
      </c>
      <c r="K108" t="n">
        <v>0.1697</v>
      </c>
      <c r="L108" t="n">
        <v>0.1603</v>
      </c>
    </row>
    <row r="109">
      <c r="A109" s="1112" t="n">
        <v>44433</v>
      </c>
      <c r="E109" t="n">
        <v>0.1973</v>
      </c>
      <c r="F109" t="n">
        <v>0.2046</v>
      </c>
      <c r="G109" t="n">
        <v>0.1958</v>
      </c>
      <c r="H109" t="n">
        <v>0.1861</v>
      </c>
      <c r="I109" t="n">
        <v>0.1821</v>
      </c>
      <c r="J109" t="n">
        <v>0.1816</v>
      </c>
      <c r="K109" t="n">
        <v>0.171</v>
      </c>
      <c r="L109" t="n">
        <v>0.1616</v>
      </c>
    </row>
    <row r="110">
      <c r="A110" s="1112" t="n">
        <v>44434</v>
      </c>
      <c r="E110" t="n">
        <v>0.1968</v>
      </c>
      <c r="F110" t="n">
        <v>0.2034</v>
      </c>
      <c r="G110" t="n">
        <v>0.1952</v>
      </c>
      <c r="H110" t="n">
        <v>0.186</v>
      </c>
      <c r="I110" t="n">
        <v>0.1821</v>
      </c>
      <c r="J110" t="n">
        <v>0.1818</v>
      </c>
      <c r="K110" t="n">
        <v>0.1714</v>
      </c>
      <c r="L110" t="n">
        <v>0.1622</v>
      </c>
    </row>
    <row r="111">
      <c r="A111" s="1112" t="n">
        <v>44435</v>
      </c>
      <c r="E111" t="n">
        <v>0.2004</v>
      </c>
      <c r="F111" t="n">
        <v>0.2068</v>
      </c>
      <c r="G111" t="n">
        <v>0.1986</v>
      </c>
      <c r="H111" t="n">
        <v>0.1892</v>
      </c>
      <c r="I111" t="n">
        <v>0.185</v>
      </c>
      <c r="J111" t="n">
        <v>0.1844</v>
      </c>
      <c r="K111" t="n">
        <v>0.173</v>
      </c>
      <c r="L111" t="n">
        <v>0.1636</v>
      </c>
    </row>
    <row r="112">
      <c r="A112" s="1112" t="n">
        <v>44438</v>
      </c>
      <c r="E112" t="n">
        <v>0.2022</v>
      </c>
      <c r="F112" t="n">
        <v>0.2085</v>
      </c>
      <c r="G112" t="n">
        <v>0.2001</v>
      </c>
      <c r="H112" t="n">
        <v>0.1907</v>
      </c>
      <c r="I112" t="n">
        <v>0.1866</v>
      </c>
      <c r="J112" t="n">
        <v>0.1854</v>
      </c>
      <c r="K112" t="n">
        <v>0.1741</v>
      </c>
      <c r="L112" t="n">
        <v>0.1648</v>
      </c>
    </row>
    <row r="113">
      <c r="A113" s="1112" t="n">
        <v>44439</v>
      </c>
      <c r="E113" t="n">
        <v>0.1984</v>
      </c>
      <c r="F113" t="n">
        <v>0.2055</v>
      </c>
      <c r="G113" t="n">
        <v>0.1982</v>
      </c>
      <c r="H113" t="n">
        <v>0.1898</v>
      </c>
      <c r="I113" t="n">
        <v>0.1862</v>
      </c>
      <c r="J113" t="n">
        <v>0.1853</v>
      </c>
      <c r="K113" t="n">
        <v>0.174</v>
      </c>
      <c r="L113" t="n">
        <v>0.165</v>
      </c>
    </row>
    <row r="114">
      <c r="A114" s="1112" t="n">
        <v>44440</v>
      </c>
      <c r="E114" t="n">
        <v>0.1967</v>
      </c>
      <c r="F114" t="n">
        <v>0.2044</v>
      </c>
      <c r="G114" t="n">
        <v>0.1977</v>
      </c>
      <c r="H114" t="n">
        <v>0.1897</v>
      </c>
      <c r="I114" t="n">
        <v>0.1861</v>
      </c>
      <c r="J114" t="n">
        <v>0.185</v>
      </c>
      <c r="K114" t="n">
        <v>0.1742</v>
      </c>
      <c r="L114" t="n">
        <v>0.1655</v>
      </c>
    </row>
    <row r="115">
      <c r="A115" s="1112" t="n">
        <v>44441</v>
      </c>
      <c r="E115" t="n">
        <v>0.199</v>
      </c>
      <c r="F115" t="n">
        <v>0.2062</v>
      </c>
      <c r="G115" t="n">
        <v>0.1997</v>
      </c>
      <c r="H115" t="n">
        <v>0.1923</v>
      </c>
      <c r="I115" t="n">
        <v>0.1897</v>
      </c>
      <c r="J115" t="n">
        <v>0.1888</v>
      </c>
      <c r="K115" t="n">
        <v>0.1775</v>
      </c>
      <c r="L115" t="n">
        <v>0.1687</v>
      </c>
    </row>
    <row r="116">
      <c r="A116" s="1112" t="n">
        <v>44442</v>
      </c>
      <c r="E116" t="n">
        <v>0.1962</v>
      </c>
      <c r="F116" t="n">
        <v>0.2032</v>
      </c>
      <c r="G116" t="n">
        <v>0.1972</v>
      </c>
      <c r="H116" t="n">
        <v>0.1903</v>
      </c>
      <c r="I116" t="n">
        <v>0.1881</v>
      </c>
      <c r="J116" t="n">
        <v>0.1875</v>
      </c>
      <c r="K116" t="n">
        <v>0.176</v>
      </c>
      <c r="L116" t="n">
        <v>0.1671</v>
      </c>
    </row>
    <row r="117">
      <c r="A117" s="104" t="n">
        <v>44445</v>
      </c>
      <c r="E117" s="192" t="n">
        <v>0.1962</v>
      </c>
      <c r="F117" s="192" t="n">
        <v>0.2032</v>
      </c>
      <c r="G117" s="192" t="n">
        <v>0.1972</v>
      </c>
      <c r="H117" s="192" t="n">
        <v>0.1903</v>
      </c>
      <c r="I117" s="192" t="n">
        <v>0.1881</v>
      </c>
      <c r="J117" s="192" t="n">
        <v>0.1875</v>
      </c>
      <c r="K117" s="192" t="n">
        <v>0.176</v>
      </c>
      <c r="L117" s="192" t="n">
        <v>0.1671</v>
      </c>
    </row>
    <row r="118">
      <c r="A118" s="1112" t="n">
        <v>44446</v>
      </c>
      <c r="E118" t="n">
        <v>0.1948</v>
      </c>
      <c r="F118" t="n">
        <v>0.2015</v>
      </c>
      <c r="G118" t="n">
        <v>0.1958</v>
      </c>
      <c r="H118" t="n">
        <v>0.1892</v>
      </c>
      <c r="I118" t="n">
        <v>0.1872</v>
      </c>
      <c r="J118" t="n">
        <v>0.1869</v>
      </c>
      <c r="K118" t="n">
        <v>0.1755</v>
      </c>
      <c r="L118" t="n">
        <v>0.1667</v>
      </c>
    </row>
    <row r="119">
      <c r="A119" s="1112" t="n">
        <v>44447</v>
      </c>
      <c r="E119" t="n">
        <v>0.1949</v>
      </c>
      <c r="F119" t="n">
        <v>0.2008</v>
      </c>
      <c r="G119" t="n">
        <v>0.1954</v>
      </c>
      <c r="H119" t="n">
        <v>0.189</v>
      </c>
      <c r="I119" t="n">
        <v>0.1871</v>
      </c>
      <c r="J119" t="n">
        <v>0.1866</v>
      </c>
      <c r="K119" t="n">
        <v>0.1745</v>
      </c>
      <c r="L119" t="n">
        <v>0.1655</v>
      </c>
    </row>
    <row r="120">
      <c r="A120" s="1112" t="n">
        <v>44448</v>
      </c>
      <c r="E120" t="n">
        <v>0.1924</v>
      </c>
      <c r="F120" t="n">
        <v>0.1992</v>
      </c>
      <c r="G120" t="n">
        <v>0.1943</v>
      </c>
      <c r="H120" t="n">
        <v>0.1887</v>
      </c>
      <c r="I120" t="n">
        <v>0.1869</v>
      </c>
      <c r="J120" t="n">
        <v>0.1866</v>
      </c>
      <c r="K120" t="n">
        <v>0.1749</v>
      </c>
      <c r="L120" t="n">
        <v>0.166</v>
      </c>
    </row>
    <row r="121">
      <c r="A121" s="1112" t="n">
        <v>44449</v>
      </c>
      <c r="E121" t="n">
        <v>0.1879</v>
      </c>
      <c r="F121" t="n">
        <v>0.1951</v>
      </c>
      <c r="G121" t="n">
        <v>0.1908</v>
      </c>
      <c r="H121" t="n">
        <v>0.1856</v>
      </c>
      <c r="I121" t="n">
        <v>0.1839</v>
      </c>
      <c r="J121" t="n">
        <v>0.184</v>
      </c>
      <c r="K121" t="n">
        <v>0.1733</v>
      </c>
      <c r="L121" t="n">
        <v>0.1647</v>
      </c>
    </row>
    <row r="122">
      <c r="A122" s="1112" t="n">
        <v>44452</v>
      </c>
      <c r="E122" t="n">
        <v>0.1898</v>
      </c>
      <c r="F122" t="n">
        <v>0.1969</v>
      </c>
      <c r="G122" t="n">
        <v>0.1926</v>
      </c>
      <c r="H122" t="n">
        <v>0.1875</v>
      </c>
      <c r="I122" t="n">
        <v>0.1858</v>
      </c>
      <c r="J122" t="n">
        <v>0.186</v>
      </c>
      <c r="K122" t="n">
        <v>0.1748</v>
      </c>
      <c r="L122" t="n">
        <v>0.166</v>
      </c>
    </row>
    <row r="123">
      <c r="A123" s="1112" t="n">
        <v>44453</v>
      </c>
      <c r="E123" t="n">
        <v>0.1896</v>
      </c>
      <c r="F123" t="n">
        <v>0.1966</v>
      </c>
      <c r="G123" t="n">
        <v>0.1923</v>
      </c>
      <c r="H123" t="n">
        <v>0.187</v>
      </c>
      <c r="I123" t="n">
        <v>0.1844</v>
      </c>
      <c r="J123" t="n">
        <v>0.184</v>
      </c>
      <c r="K123" t="n">
        <v>0.1733</v>
      </c>
      <c r="L123" t="n">
        <v>0.1647</v>
      </c>
    </row>
    <row r="124">
      <c r="A124" s="1112" t="n">
        <v>44454</v>
      </c>
      <c r="E124" t="n">
        <v>0.1952</v>
      </c>
      <c r="F124" t="n">
        <v>0.2026</v>
      </c>
      <c r="G124" t="n">
        <v>0.1973</v>
      </c>
      <c r="H124" t="n">
        <v>0.1907</v>
      </c>
      <c r="I124" t="n">
        <v>0.1874</v>
      </c>
      <c r="J124" t="n">
        <v>0.1864</v>
      </c>
      <c r="K124" t="n">
        <v>0.1748</v>
      </c>
      <c r="L124" t="n">
        <v>0.1657</v>
      </c>
    </row>
    <row r="125">
      <c r="A125" s="1112" t="n">
        <v>44455</v>
      </c>
      <c r="E125" t="n">
        <v>0.1949</v>
      </c>
      <c r="F125" t="n">
        <v>0.2013</v>
      </c>
      <c r="G125" t="n">
        <v>0.1959</v>
      </c>
      <c r="H125" t="n">
        <v>0.1896</v>
      </c>
      <c r="I125" t="n">
        <v>0.1863</v>
      </c>
      <c r="J125" t="n">
        <v>0.1853</v>
      </c>
      <c r="K125" t="n">
        <v>0.1741</v>
      </c>
      <c r="L125" t="n">
        <v>0.1654</v>
      </c>
    </row>
    <row r="126">
      <c r="A126" s="1112" t="n">
        <v>44456</v>
      </c>
      <c r="E126" t="n">
        <v>0.1918</v>
      </c>
      <c r="F126" t="n">
        <v>0.1986</v>
      </c>
      <c r="G126" t="n">
        <v>0.1929</v>
      </c>
      <c r="H126" t="n">
        <v>0.1862</v>
      </c>
      <c r="I126" t="n">
        <v>0.1833</v>
      </c>
      <c r="J126" t="n">
        <v>0.1825</v>
      </c>
      <c r="K126" t="n">
        <v>0.1718</v>
      </c>
      <c r="L126" t="n">
        <v>0.1635</v>
      </c>
    </row>
    <row r="127">
      <c r="A127" s="1112" t="n">
        <v>44459</v>
      </c>
      <c r="E127" t="n">
        <v>0.1886</v>
      </c>
      <c r="F127" t="n">
        <v>0.1959</v>
      </c>
      <c r="G127" t="n">
        <v>0.1905</v>
      </c>
      <c r="H127" t="n">
        <v>0.184</v>
      </c>
      <c r="I127" t="n">
        <v>0.1811</v>
      </c>
      <c r="J127" t="n">
        <v>0.1801</v>
      </c>
      <c r="K127" t="n">
        <v>0.1702</v>
      </c>
      <c r="L127" t="n">
        <v>0.1621</v>
      </c>
    </row>
    <row r="128">
      <c r="A128" s="1112" t="n">
        <v>44460</v>
      </c>
      <c r="E128" t="n">
        <v>0.1897</v>
      </c>
      <c r="F128" t="n">
        <v>0.1975</v>
      </c>
      <c r="G128" t="n">
        <v>0.1924</v>
      </c>
      <c r="H128" t="n">
        <v>0.1859</v>
      </c>
      <c r="I128" t="n">
        <v>0.1829</v>
      </c>
      <c r="J128" t="n">
        <v>0.1818</v>
      </c>
      <c r="K128" t="n">
        <v>0.1716</v>
      </c>
      <c r="L128" t="n">
        <v>0.1631</v>
      </c>
    </row>
    <row r="129">
      <c r="A129" s="1112" t="n">
        <v>44461</v>
      </c>
      <c r="E129" t="n">
        <v>0.1933</v>
      </c>
      <c r="F129" t="n">
        <v>0.2007</v>
      </c>
      <c r="G129" t="n">
        <v>0.1952</v>
      </c>
      <c r="H129" t="n">
        <v>0.1884</v>
      </c>
      <c r="I129" t="n">
        <v>0.1851</v>
      </c>
      <c r="J129" t="n">
        <v>0.1838</v>
      </c>
      <c r="K129" t="n">
        <v>0.1728</v>
      </c>
      <c r="L129" t="n">
        <v>0.1642</v>
      </c>
    </row>
    <row r="130">
      <c r="A130" s="1112" t="n">
        <v>44462</v>
      </c>
      <c r="E130" t="n">
        <v>0.1949</v>
      </c>
      <c r="F130" t="n">
        <v>0.2029</v>
      </c>
      <c r="G130" t="n">
        <v>0.1973</v>
      </c>
      <c r="H130" t="n">
        <v>0.1904</v>
      </c>
      <c r="I130" t="n">
        <v>0.187</v>
      </c>
      <c r="J130" t="n">
        <v>0.1857</v>
      </c>
      <c r="K130" t="n">
        <v>0.175</v>
      </c>
      <c r="L130" t="n">
        <v>0.167</v>
      </c>
    </row>
    <row r="131">
      <c r="A131" s="1112" t="n">
        <v>44463</v>
      </c>
      <c r="E131" t="n">
        <v>0.191</v>
      </c>
      <c r="F131" t="n">
        <v>0.1993</v>
      </c>
      <c r="G131" t="n">
        <v>0.1936</v>
      </c>
      <c r="H131" t="n">
        <v>0.1869</v>
      </c>
      <c r="I131" t="n">
        <v>0.1836</v>
      </c>
      <c r="J131" t="n">
        <v>0.1826</v>
      </c>
      <c r="K131" t="n">
        <v>0.1723</v>
      </c>
      <c r="L131" t="n">
        <v>0.1648</v>
      </c>
    </row>
    <row r="132">
      <c r="A132" s="1112" t="n">
        <v>44466</v>
      </c>
      <c r="E132" t="n">
        <v>0.1873</v>
      </c>
      <c r="F132" t="n">
        <v>0.1968</v>
      </c>
      <c r="G132" t="n">
        <v>0.1918</v>
      </c>
      <c r="H132" t="n">
        <v>0.1857</v>
      </c>
      <c r="I132" t="n">
        <v>0.1825</v>
      </c>
      <c r="J132" t="n">
        <v>0.1814</v>
      </c>
      <c r="K132" t="n">
        <v>0.1716</v>
      </c>
      <c r="L132" t="n">
        <v>0.1643</v>
      </c>
    </row>
    <row r="133">
      <c r="A133" s="1112" t="n">
        <v>44467</v>
      </c>
      <c r="E133" t="n">
        <v>0.1898</v>
      </c>
      <c r="F133" t="n">
        <v>0.1984</v>
      </c>
      <c r="G133" t="n">
        <v>0.193</v>
      </c>
      <c r="H133" t="n">
        <v>0.1864</v>
      </c>
      <c r="I133" t="n">
        <v>0.1828</v>
      </c>
      <c r="J133" t="n">
        <v>0.1813</v>
      </c>
      <c r="K133" t="n">
        <v>0.1709</v>
      </c>
      <c r="L133" t="n">
        <v>0.1634</v>
      </c>
    </row>
    <row r="134">
      <c r="A134" s="1112" t="n">
        <v>44468</v>
      </c>
      <c r="E134" t="n">
        <v>0.1894</v>
      </c>
      <c r="F134" t="n">
        <v>0.1972</v>
      </c>
      <c r="G134" t="n">
        <v>0.1923</v>
      </c>
      <c r="H134" t="n">
        <v>0.1862</v>
      </c>
      <c r="I134" t="n">
        <v>0.183</v>
      </c>
      <c r="J134" t="n">
        <v>0.1819</v>
      </c>
      <c r="K134" t="n">
        <v>0.1716</v>
      </c>
      <c r="L134" t="n">
        <v>0.1643</v>
      </c>
    </row>
    <row r="135">
      <c r="A135" s="1112" t="n">
        <v>44469</v>
      </c>
      <c r="E135" t="n">
        <v>0.1983</v>
      </c>
      <c r="F135" t="n">
        <v>0.2034</v>
      </c>
      <c r="G135" t="n">
        <v>0.1976</v>
      </c>
      <c r="H135" t="n">
        <v>0.1907</v>
      </c>
      <c r="I135" t="n">
        <v>0.1867</v>
      </c>
      <c r="J135" t="n">
        <v>0.1844</v>
      </c>
      <c r="K135" t="n">
        <v>0.1729</v>
      </c>
      <c r="L135" t="n">
        <v>0.1647</v>
      </c>
    </row>
    <row r="136">
      <c r="A136" s="1112" t="n">
        <v>44470</v>
      </c>
      <c r="F136" t="n">
        <v>0.2006</v>
      </c>
      <c r="G136" t="n">
        <v>0.1953</v>
      </c>
      <c r="H136" t="n">
        <v>0.1891</v>
      </c>
      <c r="I136" t="n">
        <v>0.1855</v>
      </c>
      <c r="J136" t="n">
        <v>0.1838</v>
      </c>
      <c r="K136" t="n">
        <v>0.173</v>
      </c>
      <c r="L136" t="n">
        <v>0.1652</v>
      </c>
      <c r="M136" t="n">
        <v>0.1611</v>
      </c>
    </row>
    <row r="137">
      <c r="A137" s="1112" t="n">
        <v>44473</v>
      </c>
      <c r="F137" t="n">
        <v>0.1969</v>
      </c>
      <c r="G137" t="n">
        <v>0.1922</v>
      </c>
      <c r="H137" t="n">
        <v>0.1865</v>
      </c>
      <c r="I137" t="n">
        <v>0.183</v>
      </c>
      <c r="J137" t="n">
        <v>0.1814</v>
      </c>
      <c r="K137" t="n">
        <v>0.1713</v>
      </c>
      <c r="L137" t="n">
        <v>0.1642</v>
      </c>
      <c r="M137" t="n">
        <v>0.1607</v>
      </c>
    </row>
    <row r="138">
      <c r="A138" s="1112" t="n">
        <v>44474</v>
      </c>
      <c r="F138" t="n">
        <v>0.1985</v>
      </c>
      <c r="G138" t="n">
        <v>0.1939</v>
      </c>
      <c r="H138" t="n">
        <v>0.1883</v>
      </c>
      <c r="I138" t="n">
        <v>0.1848</v>
      </c>
      <c r="J138" t="n">
        <v>0.1831</v>
      </c>
      <c r="K138" t="n">
        <v>0.1727</v>
      </c>
      <c r="L138" t="n">
        <v>0.1653</v>
      </c>
      <c r="M138" t="n">
        <v>0.1615</v>
      </c>
    </row>
    <row r="139">
      <c r="A139" s="1112" t="n">
        <v>44475</v>
      </c>
      <c r="F139" t="n">
        <v>0.1977</v>
      </c>
      <c r="G139" t="n">
        <v>0.1934</v>
      </c>
      <c r="H139" t="n">
        <v>0.1883</v>
      </c>
      <c r="I139" t="n">
        <v>0.1847</v>
      </c>
      <c r="J139" t="n">
        <v>0.1827</v>
      </c>
      <c r="K139" t="n">
        <v>0.1718</v>
      </c>
      <c r="L139" t="n">
        <v>0.1639</v>
      </c>
      <c r="M139" t="n">
        <v>0.1601</v>
      </c>
    </row>
    <row r="140">
      <c r="A140" s="1112" t="n">
        <v>44476</v>
      </c>
      <c r="F140" t="n">
        <v>0.1984</v>
      </c>
      <c r="G140" t="n">
        <v>0.194</v>
      </c>
      <c r="H140" t="n">
        <v>0.1894</v>
      </c>
      <c r="I140" t="n">
        <v>0.1858</v>
      </c>
      <c r="J140" t="n">
        <v>0.1835</v>
      </c>
      <c r="K140" t="n">
        <v>0.1721</v>
      </c>
      <c r="L140" t="n">
        <v>0.1642</v>
      </c>
      <c r="M140" t="n">
        <v>0.1606</v>
      </c>
    </row>
    <row r="141">
      <c r="A141" s="1112" t="n">
        <v>44477</v>
      </c>
      <c r="F141" t="n">
        <v>0.2029</v>
      </c>
      <c r="G141" t="n">
        <v>0.1981</v>
      </c>
      <c r="H141" t="n">
        <v>0.1931</v>
      </c>
      <c r="I141" t="n">
        <v>0.1893</v>
      </c>
      <c r="J141" t="n">
        <v>0.1869</v>
      </c>
      <c r="K141" t="n">
        <v>0.1746</v>
      </c>
      <c r="L141" t="n">
        <v>0.1653</v>
      </c>
      <c r="M141" t="n">
        <v>0.1608</v>
      </c>
    </row>
    <row r="142">
      <c r="A142" s="1112" t="n">
        <v>44480</v>
      </c>
      <c r="F142" t="n">
        <v>0.2033</v>
      </c>
      <c r="G142" t="n">
        <v>0.1985</v>
      </c>
      <c r="H142" t="n">
        <v>0.1935</v>
      </c>
      <c r="I142" t="n">
        <v>0.1899</v>
      </c>
      <c r="J142" t="n">
        <v>0.1877</v>
      </c>
      <c r="K142" t="n">
        <v>0.1752</v>
      </c>
      <c r="L142" t="n">
        <v>0.1658</v>
      </c>
      <c r="M142" t="n">
        <v>0.1615</v>
      </c>
    </row>
    <row r="143">
      <c r="A143" s="1112" t="n">
        <v>44481</v>
      </c>
      <c r="F143" t="n">
        <v>0.2007</v>
      </c>
      <c r="G143" t="n">
        <v>0.1962</v>
      </c>
      <c r="H143" t="n">
        <v>0.1915</v>
      </c>
      <c r="I143" t="n">
        <v>0.1883</v>
      </c>
      <c r="J143" t="n">
        <v>0.1865</v>
      </c>
      <c r="K143" t="n">
        <v>0.1745</v>
      </c>
      <c r="L143" t="n">
        <v>0.1657</v>
      </c>
      <c r="M143" t="n">
        <v>0.1616</v>
      </c>
    </row>
    <row r="144">
      <c r="A144" s="1112" t="n">
        <v>44482</v>
      </c>
      <c r="F144" t="n">
        <v>0.1986</v>
      </c>
      <c r="G144" t="n">
        <v>0.1943</v>
      </c>
      <c r="H144" t="n">
        <v>0.1899</v>
      </c>
      <c r="I144" t="n">
        <v>0.1871</v>
      </c>
      <c r="J144" t="n">
        <v>0.1856</v>
      </c>
      <c r="K144" t="n">
        <v>0.1743</v>
      </c>
      <c r="L144" t="n">
        <v>0.1658</v>
      </c>
      <c r="M144" t="n">
        <v>0.1617</v>
      </c>
    </row>
    <row r="145">
      <c r="A145" s="1112" t="n">
        <v>44483</v>
      </c>
      <c r="F145" t="n">
        <v>0.1959</v>
      </c>
      <c r="G145" t="n">
        <v>0.1925</v>
      </c>
      <c r="H145" t="n">
        <v>0.1888</v>
      </c>
      <c r="I145" t="n">
        <v>0.1862</v>
      </c>
      <c r="J145" t="n">
        <v>0.1849</v>
      </c>
      <c r="K145" t="n">
        <v>0.1736</v>
      </c>
      <c r="L145" t="n">
        <v>0.1657</v>
      </c>
      <c r="M145" t="n">
        <v>0.1621</v>
      </c>
    </row>
    <row r="146">
      <c r="A146" s="1112" t="n">
        <v>44484</v>
      </c>
      <c r="F146" t="n">
        <v>0.198</v>
      </c>
      <c r="G146" t="n">
        <v>0.1946</v>
      </c>
      <c r="H146" t="n">
        <v>0.1914</v>
      </c>
      <c r="I146" t="n">
        <v>0.1887</v>
      </c>
      <c r="J146" t="n">
        <v>0.1873</v>
      </c>
      <c r="K146" t="n">
        <v>0.1758</v>
      </c>
      <c r="L146" t="n">
        <v>0.1676</v>
      </c>
      <c r="M146" t="n">
        <v>0.1634</v>
      </c>
    </row>
    <row r="147">
      <c r="A147" s="1112" t="n">
        <v>44487</v>
      </c>
      <c r="F147" t="n">
        <v>0.1935</v>
      </c>
      <c r="G147" t="n">
        <v>0.1914</v>
      </c>
      <c r="H147" t="n">
        <v>0.1894</v>
      </c>
      <c r="I147" t="n">
        <v>0.1873</v>
      </c>
      <c r="J147" t="n">
        <v>0.1864</v>
      </c>
      <c r="K147" t="n">
        <v>0.1758</v>
      </c>
      <c r="L147" t="n">
        <v>0.168</v>
      </c>
      <c r="M147" t="n">
        <v>0.1641</v>
      </c>
    </row>
    <row r="148">
      <c r="A148" s="1112" t="n">
        <v>44488</v>
      </c>
      <c r="F148" t="n">
        <v>0.1887</v>
      </c>
      <c r="G148" t="n">
        <v>0.1869</v>
      </c>
      <c r="H148" t="n">
        <v>0.1855</v>
      </c>
      <c r="I148" t="n">
        <v>0.184</v>
      </c>
      <c r="J148" t="n">
        <v>0.1835</v>
      </c>
      <c r="K148" t="n">
        <v>0.1733</v>
      </c>
      <c r="L148" t="n">
        <v>0.1662</v>
      </c>
      <c r="M148" t="n">
        <v>0.1628</v>
      </c>
    </row>
    <row r="149">
      <c r="A149" s="1112" t="n">
        <v>44489</v>
      </c>
      <c r="F149" t="n">
        <v>0.1897</v>
      </c>
      <c r="G149" t="n">
        <v>0.1873</v>
      </c>
      <c r="H149" t="n">
        <v>0.1852</v>
      </c>
      <c r="I149" t="n">
        <v>0.1834</v>
      </c>
      <c r="J149" t="n">
        <v>0.1827</v>
      </c>
      <c r="K149" t="n">
        <v>0.1722</v>
      </c>
      <c r="L149" t="n">
        <v>0.1647</v>
      </c>
      <c r="M149" t="n">
        <v>0.161</v>
      </c>
    </row>
    <row r="150">
      <c r="A150" s="1112" t="n">
        <v>44490</v>
      </c>
      <c r="F150" t="n">
        <v>0.1894</v>
      </c>
      <c r="G150" t="n">
        <v>0.1863</v>
      </c>
      <c r="H150" t="n">
        <v>0.1839</v>
      </c>
      <c r="I150" t="n">
        <v>0.182</v>
      </c>
      <c r="J150" t="n">
        <v>0.1814</v>
      </c>
      <c r="K150" t="n">
        <v>0.1714</v>
      </c>
      <c r="L150" t="n">
        <v>0.1644</v>
      </c>
      <c r="M150" t="n">
        <v>0.1608</v>
      </c>
    </row>
    <row r="151">
      <c r="A151" s="1112" t="n">
        <v>44491</v>
      </c>
      <c r="F151" t="n">
        <v>0.1908</v>
      </c>
      <c r="G151" t="n">
        <v>0.1874</v>
      </c>
      <c r="H151" t="n">
        <v>0.1845</v>
      </c>
      <c r="I151" t="n">
        <v>0.1824</v>
      </c>
      <c r="J151" t="n">
        <v>0.1815</v>
      </c>
      <c r="K151" t="n">
        <v>0.1717</v>
      </c>
      <c r="L151" t="n">
        <v>0.165</v>
      </c>
      <c r="M151" t="n">
        <v>0.1616</v>
      </c>
    </row>
    <row r="152">
      <c r="A152" s="1112" t="n">
        <v>44494</v>
      </c>
      <c r="F152" t="n">
        <v>0.1939</v>
      </c>
      <c r="G152" t="n">
        <v>0.1899</v>
      </c>
      <c r="H152" t="n">
        <v>0.187</v>
      </c>
      <c r="I152" t="n">
        <v>0.1848</v>
      </c>
      <c r="J152" t="n">
        <v>0.184</v>
      </c>
      <c r="K152" t="n">
        <v>0.1738</v>
      </c>
      <c r="L152" t="n">
        <v>0.1667</v>
      </c>
      <c r="M152" t="n">
        <v>0.1631</v>
      </c>
    </row>
    <row r="153">
      <c r="A153" s="1112" t="n">
        <v>44495</v>
      </c>
      <c r="F153" t="n">
        <v>0.1966</v>
      </c>
      <c r="G153" t="n">
        <v>0.1926</v>
      </c>
      <c r="H153" t="n">
        <v>0.1893</v>
      </c>
      <c r="I153" t="n">
        <v>0.1866</v>
      </c>
      <c r="J153" t="n">
        <v>0.1853</v>
      </c>
      <c r="K153" t="n">
        <v>0.175</v>
      </c>
      <c r="L153" t="n">
        <v>0.1677</v>
      </c>
      <c r="M153" t="n">
        <v>0.1635</v>
      </c>
    </row>
    <row r="154">
      <c r="A154" s="1112" t="n">
        <v>44496</v>
      </c>
      <c r="F154" t="n">
        <v>0.197</v>
      </c>
      <c r="G154" t="n">
        <v>0.1931</v>
      </c>
      <c r="H154" t="n">
        <v>0.19</v>
      </c>
      <c r="I154" t="n">
        <v>0.1876</v>
      </c>
      <c r="J154" t="n">
        <v>0.1864</v>
      </c>
      <c r="K154" t="n">
        <v>0.176</v>
      </c>
      <c r="L154" t="n">
        <v>0.1685</v>
      </c>
      <c r="M154" t="n">
        <v>0.1638</v>
      </c>
    </row>
    <row r="155">
      <c r="A155" s="1112" t="n">
        <v>44497</v>
      </c>
      <c r="F155" t="n">
        <v>0.1962</v>
      </c>
      <c r="G155" t="n">
        <v>0.1926</v>
      </c>
      <c r="H155" t="n">
        <v>0.1896</v>
      </c>
      <c r="I155" t="n">
        <v>0.187</v>
      </c>
      <c r="J155" t="n">
        <v>0.1858</v>
      </c>
      <c r="K155" t="n">
        <v>0.1753</v>
      </c>
      <c r="L155" t="n">
        <v>0.1677</v>
      </c>
      <c r="M155" t="n">
        <v>0.1627</v>
      </c>
    </row>
    <row r="156">
      <c r="A156" s="1112" t="n">
        <v>44498</v>
      </c>
      <c r="F156" t="n">
        <v>0.1927</v>
      </c>
      <c r="G156" t="n">
        <v>0.1895</v>
      </c>
      <c r="H156" t="n">
        <v>0.1868</v>
      </c>
      <c r="I156" t="n">
        <v>0.1846</v>
      </c>
      <c r="J156" t="n">
        <v>0.1839</v>
      </c>
      <c r="K156" t="n">
        <v>0.1738</v>
      </c>
      <c r="L156" t="n">
        <v>0.1663</v>
      </c>
      <c r="M156" t="n">
        <v>0.1616</v>
      </c>
    </row>
    <row r="157">
      <c r="A157" s="1112" t="n">
        <v>44501</v>
      </c>
      <c r="F157" t="n">
        <v>0.1937</v>
      </c>
      <c r="G157" t="n">
        <v>0.1909</v>
      </c>
      <c r="H157" t="n">
        <v>0.188</v>
      </c>
      <c r="I157" t="n">
        <v>0.1855</v>
      </c>
      <c r="J157" t="n">
        <v>0.1846</v>
      </c>
      <c r="K157" t="n">
        <v>0.1739</v>
      </c>
      <c r="L157" t="n">
        <v>0.1659</v>
      </c>
      <c r="M157" t="n">
        <v>0.1611</v>
      </c>
    </row>
    <row r="158">
      <c r="A158" s="1112" t="n">
        <v>44502</v>
      </c>
      <c r="F158" t="n">
        <v>0.1954</v>
      </c>
      <c r="G158" t="n">
        <v>0.1929</v>
      </c>
      <c r="H158" t="n">
        <v>0.19</v>
      </c>
      <c r="I158" t="n">
        <v>0.1877</v>
      </c>
      <c r="J158" t="n">
        <v>0.187</v>
      </c>
      <c r="K158" t="n">
        <v>0.1767</v>
      </c>
      <c r="L158" t="n">
        <v>0.1688</v>
      </c>
      <c r="M158" t="n">
        <v>0.1637</v>
      </c>
    </row>
    <row r="159">
      <c r="A159" s="1112" t="n">
        <v>44503</v>
      </c>
      <c r="F159" t="n">
        <v>0.1938</v>
      </c>
      <c r="G159" t="n">
        <v>0.1916</v>
      </c>
      <c r="H159" t="n">
        <v>0.189</v>
      </c>
      <c r="I159" t="n">
        <v>0.1867</v>
      </c>
      <c r="J159" t="n">
        <v>0.1858</v>
      </c>
      <c r="K159" t="n">
        <v>0.1757</v>
      </c>
      <c r="L159" t="n">
        <v>0.1681</v>
      </c>
      <c r="M159" t="n">
        <v>0.1632</v>
      </c>
    </row>
    <row r="160">
      <c r="A160" s="1112" t="n">
        <v>44504</v>
      </c>
      <c r="F160" t="n">
        <v>0.1963</v>
      </c>
      <c r="G160" t="n">
        <v>0.1939</v>
      </c>
      <c r="H160" t="n">
        <v>0.1911</v>
      </c>
      <c r="I160" t="n">
        <v>0.1885</v>
      </c>
      <c r="J160" t="n">
        <v>0.1873</v>
      </c>
      <c r="K160" t="n">
        <v>0.1765</v>
      </c>
      <c r="L160" t="n">
        <v>0.1685</v>
      </c>
      <c r="M160" t="n">
        <v>0.1629</v>
      </c>
    </row>
    <row r="161">
      <c r="A161" s="1112" t="n">
        <v>44505</v>
      </c>
      <c r="F161" t="n">
        <v>0.1994</v>
      </c>
      <c r="G161" t="n">
        <v>0.1964</v>
      </c>
      <c r="H161" t="n">
        <v>0.1929</v>
      </c>
      <c r="I161" t="n">
        <v>0.19</v>
      </c>
      <c r="J161" t="n">
        <v>0.1888</v>
      </c>
      <c r="K161" t="n">
        <v>0.1783</v>
      </c>
      <c r="L161" t="n">
        <v>0.1703</v>
      </c>
      <c r="M161" t="n">
        <v>0.1645</v>
      </c>
    </row>
    <row r="162">
      <c r="A162" s="1112" t="n">
        <v>44508</v>
      </c>
      <c r="F162" t="n">
        <v>0.1992</v>
      </c>
      <c r="G162" t="n">
        <v>0.1963</v>
      </c>
      <c r="H162" t="n">
        <v>0.1929</v>
      </c>
      <c r="I162" t="n">
        <v>0.1904</v>
      </c>
      <c r="J162" t="n">
        <v>0.1892</v>
      </c>
      <c r="K162" t="n">
        <v>0.1786</v>
      </c>
      <c r="L162" t="n">
        <v>0.1705</v>
      </c>
      <c r="M162" t="n">
        <v>0.1648</v>
      </c>
    </row>
    <row r="163">
      <c r="A163" s="1112" t="n">
        <v>44509</v>
      </c>
      <c r="F163" t="n">
        <v>0.199</v>
      </c>
      <c r="G163" t="n">
        <v>0.196</v>
      </c>
      <c r="H163" t="n">
        <v>0.1923</v>
      </c>
      <c r="I163" t="n">
        <v>0.1897</v>
      </c>
      <c r="J163" t="n">
        <v>0.1883</v>
      </c>
      <c r="K163" t="n">
        <v>0.1778</v>
      </c>
      <c r="L163" t="n">
        <v>0.1702</v>
      </c>
      <c r="M163" t="n">
        <v>0.1647</v>
      </c>
    </row>
    <row r="164">
      <c r="A164" s="1112" t="n">
        <v>44510</v>
      </c>
      <c r="F164" t="n">
        <v>0.196</v>
      </c>
      <c r="G164" t="n">
        <v>0.1938</v>
      </c>
      <c r="H164" t="n">
        <v>0.1904</v>
      </c>
      <c r="I164" t="n">
        <v>0.1879</v>
      </c>
      <c r="J164" t="n">
        <v>0.1866</v>
      </c>
      <c r="K164" t="n">
        <v>0.1759</v>
      </c>
      <c r="L164" t="n">
        <v>0.1681</v>
      </c>
      <c r="M164" t="n">
        <v>0.1627</v>
      </c>
    </row>
    <row r="165">
      <c r="A165" s="1112" t="n">
        <v>44511</v>
      </c>
      <c r="F165" t="n">
        <v>0.2012</v>
      </c>
      <c r="G165" t="n">
        <v>0.1987</v>
      </c>
      <c r="H165" t="n">
        <v>0.1948</v>
      </c>
      <c r="I165" t="n">
        <v>0.1919</v>
      </c>
      <c r="J165" t="n">
        <v>0.19</v>
      </c>
      <c r="K165" t="n">
        <v>0.1788</v>
      </c>
      <c r="L165" t="n">
        <v>0.1706</v>
      </c>
      <c r="M165" t="n">
        <v>0.1646</v>
      </c>
    </row>
    <row r="166">
      <c r="A166" s="1112" t="n">
        <v>44512</v>
      </c>
      <c r="F166" t="n">
        <v>0.2001</v>
      </c>
      <c r="G166" t="n">
        <v>0.1978</v>
      </c>
      <c r="H166" t="n">
        <v>0.1941</v>
      </c>
      <c r="I166" t="n">
        <v>0.1913</v>
      </c>
      <c r="J166" t="n">
        <v>0.1894</v>
      </c>
      <c r="K166" t="n">
        <v>0.1782</v>
      </c>
      <c r="L166" t="n">
        <v>0.1701</v>
      </c>
      <c r="M166" t="n">
        <v>0.1642</v>
      </c>
    </row>
    <row r="167">
      <c r="A167" s="1112" t="n">
        <v>44515</v>
      </c>
      <c r="F167" t="n">
        <v>0.1974</v>
      </c>
      <c r="G167" t="n">
        <v>0.1953</v>
      </c>
      <c r="H167" t="n">
        <v>0.1917</v>
      </c>
      <c r="I167" t="n">
        <v>0.1893</v>
      </c>
      <c r="J167" t="n">
        <v>0.1878</v>
      </c>
      <c r="K167" t="n">
        <v>0.1775</v>
      </c>
      <c r="L167" t="n">
        <v>0.1701</v>
      </c>
      <c r="M167" t="n">
        <v>0.1645</v>
      </c>
    </row>
    <row r="168">
      <c r="A168" s="1112" t="n">
        <v>44516</v>
      </c>
      <c r="F168" t="n">
        <v>0.1999</v>
      </c>
      <c r="G168" t="n">
        <v>0.1972</v>
      </c>
      <c r="H168" t="n">
        <v>0.1932</v>
      </c>
      <c r="I168" t="n">
        <v>0.1905</v>
      </c>
      <c r="J168" t="n">
        <v>0.1888</v>
      </c>
      <c r="K168" t="n">
        <v>0.1785</v>
      </c>
      <c r="L168" t="n">
        <v>0.1711</v>
      </c>
      <c r="M168" t="n">
        <v>0.1653</v>
      </c>
    </row>
    <row r="169">
      <c r="A169" s="1112" t="n">
        <v>44517</v>
      </c>
      <c r="F169" t="n">
        <v>0.2042</v>
      </c>
      <c r="G169" t="n">
        <v>0.2008</v>
      </c>
      <c r="H169" t="n">
        <v>0.1961</v>
      </c>
      <c r="I169" t="n">
        <v>0.1926</v>
      </c>
      <c r="J169" t="n">
        <v>0.1905</v>
      </c>
      <c r="K169" t="n">
        <v>0.1796</v>
      </c>
      <c r="L169" t="n">
        <v>0.1715</v>
      </c>
      <c r="M169" t="n">
        <v>0.1655</v>
      </c>
    </row>
    <row r="170">
      <c r="A170" s="1112" t="n">
        <v>44518</v>
      </c>
      <c r="F170" t="n">
        <v>0.2018</v>
      </c>
      <c r="G170" t="n">
        <v>0.1989</v>
      </c>
      <c r="H170" t="n">
        <v>0.1948</v>
      </c>
      <c r="I170" t="n">
        <v>0.1916</v>
      </c>
      <c r="J170" t="n">
        <v>0.1897</v>
      </c>
      <c r="K170" t="n">
        <v>0.1791</v>
      </c>
      <c r="L170" t="n">
        <v>0.1711</v>
      </c>
      <c r="M170" t="n">
        <v>0.1654</v>
      </c>
    </row>
    <row r="171">
      <c r="A171" s="1112" t="n">
        <v>44519</v>
      </c>
      <c r="F171" t="n">
        <v>0.1999</v>
      </c>
      <c r="G171" t="n">
        <v>0.1973</v>
      </c>
      <c r="H171" t="n">
        <v>0.1938</v>
      </c>
      <c r="I171" t="n">
        <v>0.1909</v>
      </c>
      <c r="J171" t="n">
        <v>0.1891</v>
      </c>
      <c r="K171" t="n">
        <v>0.1788</v>
      </c>
      <c r="L171" t="n">
        <v>0.1708</v>
      </c>
      <c r="M171" t="n">
        <v>0.165</v>
      </c>
    </row>
    <row r="172">
      <c r="A172" s="1112" t="n">
        <v>44522</v>
      </c>
      <c r="F172" t="n">
        <v>0.1976</v>
      </c>
      <c r="G172" t="n">
        <v>0.1948</v>
      </c>
      <c r="H172" t="n">
        <v>0.1915</v>
      </c>
      <c r="I172" t="n">
        <v>0.1889</v>
      </c>
      <c r="J172" t="n">
        <v>0.1874</v>
      </c>
      <c r="K172" t="n">
        <v>0.1774</v>
      </c>
      <c r="L172" t="n">
        <v>0.17</v>
      </c>
      <c r="M172" t="n">
        <v>0.1647</v>
      </c>
    </row>
    <row r="173">
      <c r="A173" s="1112" t="n">
        <v>44523</v>
      </c>
      <c r="F173" t="n">
        <v>0.2011</v>
      </c>
      <c r="G173" t="n">
        <v>0.1977</v>
      </c>
      <c r="H173" t="n">
        <v>0.1938</v>
      </c>
      <c r="I173" t="n">
        <v>0.1907</v>
      </c>
      <c r="J173" t="n">
        <v>0.1888</v>
      </c>
      <c r="K173" t="n">
        <v>0.1783</v>
      </c>
      <c r="L173" t="n">
        <v>0.1708</v>
      </c>
      <c r="M173" t="n">
        <v>0.1655</v>
      </c>
    </row>
    <row r="174">
      <c r="A174" s="1112" t="n">
        <v>44524</v>
      </c>
      <c r="F174" t="n">
        <v>0.1993</v>
      </c>
      <c r="G174" t="n">
        <v>0.1959</v>
      </c>
      <c r="H174" t="n">
        <v>0.1923</v>
      </c>
      <c r="I174" t="n">
        <v>0.1897</v>
      </c>
      <c r="J174" t="n">
        <v>0.188</v>
      </c>
      <c r="K174" t="n">
        <v>0.178</v>
      </c>
      <c r="L174" t="n">
        <v>0.1708</v>
      </c>
      <c r="M174" t="n">
        <v>0.1657</v>
      </c>
    </row>
    <row r="175">
      <c r="A175" s="104" t="n">
        <v>44525</v>
      </c>
      <c r="F175" s="192" t="n">
        <v>0.1993</v>
      </c>
      <c r="G175" s="192" t="n">
        <v>0.1959</v>
      </c>
      <c r="H175" s="192" t="n">
        <v>0.1923</v>
      </c>
      <c r="I175" s="192" t="n">
        <v>0.1897</v>
      </c>
      <c r="J175" s="192" t="n">
        <v>0.188</v>
      </c>
      <c r="K175" s="192" t="n">
        <v>0.178</v>
      </c>
      <c r="L175" s="192" t="n">
        <v>0.1708</v>
      </c>
      <c r="M175" s="192" t="n">
        <v>0.1657</v>
      </c>
    </row>
    <row r="176">
      <c r="A176" s="1112" t="n">
        <v>44526</v>
      </c>
      <c r="F176" t="n">
        <v>0.1935</v>
      </c>
      <c r="G176" t="n">
        <v>0.1894</v>
      </c>
      <c r="H176" t="n">
        <v>0.186</v>
      </c>
      <c r="I176" t="n">
        <v>0.1838</v>
      </c>
      <c r="J176" t="n">
        <v>0.1822</v>
      </c>
      <c r="K176" t="n">
        <v>0.1732</v>
      </c>
      <c r="L176" t="n">
        <v>0.1668</v>
      </c>
      <c r="M176" t="n">
        <v>0.1628</v>
      </c>
    </row>
    <row r="177">
      <c r="A177" s="1112" t="n">
        <v>44529</v>
      </c>
      <c r="F177" t="n">
        <v>0.1919</v>
      </c>
      <c r="G177" t="n">
        <v>0.188</v>
      </c>
      <c r="H177" t="n">
        <v>0.1847</v>
      </c>
      <c r="I177" t="n">
        <v>0.1826</v>
      </c>
      <c r="J177" t="n">
        <v>0.1812</v>
      </c>
      <c r="K177" t="n">
        <v>0.1724</v>
      </c>
      <c r="L177" t="n">
        <v>0.1661</v>
      </c>
      <c r="M177" t="n">
        <v>0.1624</v>
      </c>
    </row>
    <row r="178">
      <c r="A178" s="1112" t="n">
        <v>44530</v>
      </c>
      <c r="F178" t="n">
        <v>0.186</v>
      </c>
      <c r="G178" t="n">
        <v>0.1828</v>
      </c>
      <c r="H178" t="n">
        <v>0.1804</v>
      </c>
      <c r="I178" t="n">
        <v>0.1792</v>
      </c>
      <c r="J178" t="n">
        <v>0.1786</v>
      </c>
      <c r="K178" t="n">
        <v>0.171</v>
      </c>
      <c r="L178" t="n">
        <v>0.1657</v>
      </c>
      <c r="M178" t="n">
        <v>0.1626</v>
      </c>
    </row>
    <row r="179">
      <c r="A179" s="1112" t="n">
        <v>44531</v>
      </c>
      <c r="F179" t="n">
        <v>0.186</v>
      </c>
      <c r="G179" t="n">
        <v>0.1827</v>
      </c>
      <c r="H179" t="n">
        <v>0.1803</v>
      </c>
      <c r="I179" t="n">
        <v>0.1792</v>
      </c>
      <c r="J179" t="n">
        <v>0.1789</v>
      </c>
      <c r="K179" t="n">
        <v>0.1711</v>
      </c>
      <c r="L179" t="n">
        <v>0.1657</v>
      </c>
      <c r="M179" t="n">
        <v>0.1628</v>
      </c>
    </row>
    <row r="180">
      <c r="A180" s="1112" t="n">
        <v>44532</v>
      </c>
      <c r="F180" t="n">
        <v>0.1862</v>
      </c>
      <c r="G180" t="n">
        <v>0.1821</v>
      </c>
      <c r="H180" t="n">
        <v>0.1791</v>
      </c>
      <c r="I180" t="n">
        <v>0.1772</v>
      </c>
      <c r="J180" t="n">
        <v>0.1768</v>
      </c>
      <c r="K180" t="n">
        <v>0.1693</v>
      </c>
      <c r="L180" t="n">
        <v>0.1645</v>
      </c>
      <c r="M180" t="n">
        <v>0.1615</v>
      </c>
    </row>
    <row r="181">
      <c r="A181" s="1112" t="n">
        <v>44533</v>
      </c>
      <c r="F181" t="n">
        <v>0.1875</v>
      </c>
      <c r="G181" t="n">
        <v>0.1834</v>
      </c>
      <c r="H181" t="n">
        <v>0.1802</v>
      </c>
      <c r="I181" t="n">
        <v>0.1785</v>
      </c>
      <c r="J181" t="n">
        <v>0.1779</v>
      </c>
      <c r="K181" t="n">
        <v>0.1701</v>
      </c>
      <c r="L181" t="n">
        <v>0.1649</v>
      </c>
      <c r="M181" t="n">
        <v>0.1615</v>
      </c>
    </row>
    <row r="182">
      <c r="A182" s="1112" t="n">
        <v>44536</v>
      </c>
      <c r="F182" t="n">
        <v>0.1916</v>
      </c>
      <c r="G182" t="n">
        <v>0.1869</v>
      </c>
      <c r="H182" t="n">
        <v>0.183</v>
      </c>
      <c r="I182" t="n">
        <v>0.1808</v>
      </c>
      <c r="J182" t="n">
        <v>0.1798</v>
      </c>
      <c r="K182" t="n">
        <v>0.1715</v>
      </c>
      <c r="L182" t="n">
        <v>0.1658</v>
      </c>
      <c r="M182" t="n">
        <v>0.1621</v>
      </c>
    </row>
    <row r="183">
      <c r="A183" s="1112" t="n">
        <v>44537</v>
      </c>
      <c r="F183" t="n">
        <v>0.1948</v>
      </c>
      <c r="G183" t="n">
        <v>0.1905</v>
      </c>
      <c r="H183" t="n">
        <v>0.186</v>
      </c>
      <c r="I183" t="n">
        <v>0.1836</v>
      </c>
      <c r="J183" t="n">
        <v>0.1826</v>
      </c>
      <c r="K183" t="n">
        <v>0.1737</v>
      </c>
      <c r="L183" t="n">
        <v>0.1674</v>
      </c>
      <c r="M183" t="n">
        <v>0.1633</v>
      </c>
    </row>
    <row r="184">
      <c r="A184" s="1112" t="n">
        <v>44538</v>
      </c>
      <c r="F184" t="n">
        <v>0.1982</v>
      </c>
      <c r="G184" t="n">
        <v>0.1941</v>
      </c>
      <c r="H184" t="n">
        <v>0.1893</v>
      </c>
      <c r="I184" t="n">
        <v>0.1866</v>
      </c>
      <c r="J184" t="n">
        <v>0.1852</v>
      </c>
      <c r="K184" t="n">
        <v>0.1758</v>
      </c>
      <c r="L184" t="n">
        <v>0.1692</v>
      </c>
      <c r="M184" t="n">
        <v>0.1648</v>
      </c>
    </row>
    <row r="185">
      <c r="A185" s="1112" t="n">
        <v>44539</v>
      </c>
      <c r="F185" t="n">
        <v>0.1969</v>
      </c>
      <c r="G185" t="n">
        <v>0.1929</v>
      </c>
      <c r="H185" t="n">
        <v>0.1882</v>
      </c>
      <c r="I185" t="n">
        <v>0.1857</v>
      </c>
      <c r="J185" t="n">
        <v>0.1841</v>
      </c>
      <c r="K185" t="n">
        <v>0.1743</v>
      </c>
      <c r="L185" t="n">
        <v>0.1676</v>
      </c>
      <c r="M185" t="n">
        <v>0.1635</v>
      </c>
    </row>
    <row r="186">
      <c r="A186" s="1112" t="n">
        <v>44540</v>
      </c>
      <c r="F186" t="n">
        <v>0.1971</v>
      </c>
      <c r="G186" t="n">
        <v>0.1932</v>
      </c>
      <c r="H186" t="n">
        <v>0.1889</v>
      </c>
      <c r="I186" t="n">
        <v>0.1868</v>
      </c>
      <c r="J186" t="n">
        <v>0.1856</v>
      </c>
      <c r="K186" t="n">
        <v>0.1753</v>
      </c>
      <c r="L186" t="n">
        <v>0.1686</v>
      </c>
      <c r="M186" t="n">
        <v>0.1646</v>
      </c>
    </row>
    <row r="187">
      <c r="A187" s="1112" t="n">
        <v>44543</v>
      </c>
      <c r="F187" t="n">
        <v>0.1964</v>
      </c>
      <c r="G187" t="n">
        <v>0.1925</v>
      </c>
      <c r="H187" t="n">
        <v>0.1885</v>
      </c>
      <c r="I187" t="n">
        <v>0.1866</v>
      </c>
      <c r="J187" t="n">
        <v>0.1855</v>
      </c>
      <c r="K187" t="n">
        <v>0.1755</v>
      </c>
      <c r="L187" t="n">
        <v>0.1689</v>
      </c>
      <c r="M187" t="n">
        <v>0.1647</v>
      </c>
    </row>
    <row r="188">
      <c r="A188" s="1112" t="n">
        <v>44544</v>
      </c>
      <c r="F188" t="n">
        <v>0.1965</v>
      </c>
      <c r="G188" t="n">
        <v>0.1925</v>
      </c>
      <c r="H188" t="n">
        <v>0.1891</v>
      </c>
      <c r="I188" t="n">
        <v>0.1875</v>
      </c>
      <c r="J188" t="n">
        <v>0.1865</v>
      </c>
      <c r="K188" t="n">
        <v>0.1764</v>
      </c>
      <c r="L188" t="n">
        <v>0.1697</v>
      </c>
      <c r="M188" t="n">
        <v>0.1655</v>
      </c>
    </row>
    <row r="189">
      <c r="A189" s="1112" t="n">
        <v>44545</v>
      </c>
      <c r="F189" t="n">
        <v>0.1929</v>
      </c>
      <c r="G189" t="n">
        <v>0.1893</v>
      </c>
      <c r="H189" t="n">
        <v>0.1867</v>
      </c>
      <c r="I189" t="n">
        <v>0.1856</v>
      </c>
      <c r="J189" t="n">
        <v>0.1851</v>
      </c>
      <c r="K189" t="n">
        <v>0.1753</v>
      </c>
      <c r="L189" t="n">
        <v>0.1687</v>
      </c>
      <c r="M189" t="n">
        <v>0.165</v>
      </c>
    </row>
    <row r="190">
      <c r="A190" s="1112" t="n">
        <v>44546</v>
      </c>
      <c r="F190" t="n">
        <v>0.194</v>
      </c>
      <c r="G190" t="n">
        <v>0.1904</v>
      </c>
      <c r="H190" t="n">
        <v>0.1876</v>
      </c>
      <c r="I190" t="n">
        <v>0.1865</v>
      </c>
      <c r="J190" t="n">
        <v>0.1858</v>
      </c>
      <c r="K190" t="n">
        <v>0.1759</v>
      </c>
      <c r="L190" t="n">
        <v>0.1693</v>
      </c>
      <c r="M190" t="n">
        <v>0.1652</v>
      </c>
    </row>
    <row r="191">
      <c r="A191" s="1112" t="n">
        <v>44547</v>
      </c>
      <c r="F191" t="n">
        <v>0.1911</v>
      </c>
      <c r="G191" t="n">
        <v>0.1872</v>
      </c>
      <c r="H191" t="n">
        <v>0.184</v>
      </c>
      <c r="I191" t="n">
        <v>0.1828</v>
      </c>
      <c r="J191" t="n">
        <v>0.1824</v>
      </c>
      <c r="K191" t="n">
        <v>0.1734</v>
      </c>
      <c r="L191" t="n">
        <v>0.1675</v>
      </c>
      <c r="M191" t="n">
        <v>0.1641</v>
      </c>
    </row>
    <row r="192">
      <c r="A192" s="1112" t="n">
        <v>44550</v>
      </c>
      <c r="F192" t="n">
        <v>0.1859</v>
      </c>
      <c r="G192" t="n">
        <v>0.1825</v>
      </c>
      <c r="H192" t="n">
        <v>0.18</v>
      </c>
      <c r="I192" t="n">
        <v>0.1793</v>
      </c>
      <c r="J192" t="n">
        <v>0.1792</v>
      </c>
      <c r="K192" t="n">
        <v>0.1708</v>
      </c>
      <c r="L192" t="n">
        <v>0.1656</v>
      </c>
      <c r="M192" t="n">
        <v>0.163</v>
      </c>
    </row>
    <row r="193">
      <c r="A193" s="1112" t="n">
        <v>44551</v>
      </c>
      <c r="F193" t="n">
        <v>0.1874</v>
      </c>
      <c r="G193" t="n">
        <v>0.1837</v>
      </c>
      <c r="H193" t="n">
        <v>0.181</v>
      </c>
      <c r="I193" t="n">
        <v>0.1803</v>
      </c>
      <c r="J193" t="n">
        <v>0.1801</v>
      </c>
      <c r="K193" t="n">
        <v>0.1715</v>
      </c>
      <c r="L193" t="n">
        <v>0.1661</v>
      </c>
      <c r="M193" t="n">
        <v>0.163</v>
      </c>
    </row>
    <row r="194">
      <c r="A194" s="1112" t="n">
        <v>44552</v>
      </c>
      <c r="F194" t="n">
        <v>0.1926</v>
      </c>
      <c r="G194" t="n">
        <v>0.1882</v>
      </c>
      <c r="H194" t="n">
        <v>0.1848</v>
      </c>
      <c r="I194" t="n">
        <v>0.1837</v>
      </c>
      <c r="J194" t="n">
        <v>0.183</v>
      </c>
      <c r="K194" t="n">
        <v>0.1739</v>
      </c>
      <c r="L194" t="n">
        <v>0.168</v>
      </c>
      <c r="M194" t="n">
        <v>0.1644</v>
      </c>
    </row>
    <row r="195">
      <c r="A195" s="1112" t="n">
        <v>44553</v>
      </c>
      <c r="F195" t="n">
        <v>0.1924</v>
      </c>
      <c r="G195" t="n">
        <v>0.1887</v>
      </c>
      <c r="H195" t="n">
        <v>0.1859</v>
      </c>
      <c r="I195" t="n">
        <v>0.1849</v>
      </c>
      <c r="J195" t="n">
        <v>0.1843</v>
      </c>
      <c r="K195" t="n">
        <v>0.1749</v>
      </c>
      <c r="L195" t="n">
        <v>0.1688</v>
      </c>
      <c r="M195" t="n">
        <v>0.165</v>
      </c>
    </row>
    <row r="196">
      <c r="A196" s="1112" t="n">
        <v>44554</v>
      </c>
      <c r="F196" s="192" t="n">
        <v>0.1924</v>
      </c>
      <c r="G196" s="192" t="n">
        <v>0.1887</v>
      </c>
      <c r="H196" s="192" t="n">
        <v>0.1859</v>
      </c>
      <c r="I196" s="192" t="n">
        <v>0.1849</v>
      </c>
      <c r="J196" s="192" t="n">
        <v>0.1843</v>
      </c>
      <c r="K196" s="192" t="n">
        <v>0.1749</v>
      </c>
      <c r="L196" s="192" t="n">
        <v>0.1688</v>
      </c>
      <c r="M196" s="192" t="n">
        <v>0.165</v>
      </c>
    </row>
    <row r="197">
      <c r="A197" s="1112" t="n">
        <v>44557</v>
      </c>
      <c r="F197" t="n">
        <v>0.1921</v>
      </c>
      <c r="G197" t="n">
        <v>0.1889</v>
      </c>
      <c r="H197" t="n">
        <v>0.1863</v>
      </c>
      <c r="I197" t="n">
        <v>0.1854</v>
      </c>
      <c r="J197" t="n">
        <v>0.1849</v>
      </c>
      <c r="K197" t="n">
        <v>0.1754</v>
      </c>
      <c r="L197" t="n">
        <v>0.169</v>
      </c>
      <c r="M197" t="n">
        <v>0.165</v>
      </c>
    </row>
    <row r="198">
      <c r="A198" s="1112" t="n">
        <v>44558</v>
      </c>
      <c r="F198" t="n">
        <v>0.1896</v>
      </c>
      <c r="G198" t="n">
        <v>0.1866</v>
      </c>
      <c r="H198" t="n">
        <v>0.1841</v>
      </c>
      <c r="I198" t="n">
        <v>0.1834</v>
      </c>
      <c r="J198" t="n">
        <v>0.1832</v>
      </c>
      <c r="K198" t="n">
        <v>0.1744</v>
      </c>
      <c r="L198" t="n">
        <v>0.1685</v>
      </c>
      <c r="M198" t="n">
        <v>0.1647</v>
      </c>
    </row>
    <row r="199">
      <c r="A199" s="1112" t="n">
        <v>44559</v>
      </c>
      <c r="F199" t="n">
        <v>0.191</v>
      </c>
      <c r="G199" t="n">
        <v>0.1881</v>
      </c>
      <c r="H199" t="n">
        <v>0.1856</v>
      </c>
      <c r="I199" t="n">
        <v>0.1849</v>
      </c>
      <c r="J199" t="n">
        <v>0.1846</v>
      </c>
      <c r="K199" t="n">
        <v>0.1758</v>
      </c>
      <c r="L199" t="n">
        <v>0.1697</v>
      </c>
      <c r="M199" t="n">
        <v>0.1657</v>
      </c>
    </row>
    <row r="200">
      <c r="A200" s="1112" t="n">
        <v>44560</v>
      </c>
      <c r="F200" t="n">
        <v>0.1878</v>
      </c>
      <c r="G200" t="n">
        <v>0.1849</v>
      </c>
      <c r="H200" t="n">
        <v>0.1826</v>
      </c>
      <c r="I200" t="n">
        <v>0.1822</v>
      </c>
      <c r="J200" t="n">
        <v>0.1826</v>
      </c>
      <c r="K200" t="n">
        <v>0.1747</v>
      </c>
      <c r="L200" t="n">
        <v>0.1693</v>
      </c>
      <c r="M200" t="n">
        <v>0.1656</v>
      </c>
    </row>
    <row r="201">
      <c r="A201" s="1112" t="n">
        <v>44561</v>
      </c>
      <c r="F201" t="n">
        <v>0.1888</v>
      </c>
      <c r="G201" t="n">
        <v>0.186</v>
      </c>
      <c r="H201" t="n">
        <v>0.1839</v>
      </c>
      <c r="I201" t="n">
        <v>0.1836</v>
      </c>
      <c r="J201" t="n">
        <v>0.1843</v>
      </c>
      <c r="K201" t="n">
        <v>0.1763</v>
      </c>
      <c r="L201" t="n">
        <v>0.171</v>
      </c>
      <c r="M201" t="n">
        <v>0.1679</v>
      </c>
    </row>
    <row r="202">
      <c r="A202" s="1112" t="n">
        <v>44564</v>
      </c>
      <c r="F202" t="n">
        <v>0.1874</v>
      </c>
      <c r="G202" t="n">
        <v>0.185</v>
      </c>
      <c r="H202" t="n">
        <v>0.1834</v>
      </c>
      <c r="I202" t="n">
        <v>0.1833</v>
      </c>
      <c r="J202" t="n">
        <v>0.184</v>
      </c>
      <c r="K202" t="n">
        <v>0.176</v>
      </c>
      <c r="L202" t="n">
        <v>0.1707</v>
      </c>
      <c r="M202" t="n">
        <v>0.1675</v>
      </c>
    </row>
    <row r="203">
      <c r="A203" s="1112" t="n">
        <v>44565</v>
      </c>
      <c r="F203" t="n">
        <v>0.1875</v>
      </c>
      <c r="G203" t="n">
        <v>0.1847</v>
      </c>
      <c r="H203" t="n">
        <v>0.1832</v>
      </c>
      <c r="I203" t="n">
        <v>0.1835</v>
      </c>
      <c r="J203" t="n">
        <v>0.1846</v>
      </c>
      <c r="K203" t="n">
        <v>0.1758</v>
      </c>
      <c r="L203" t="n">
        <v>0.1698</v>
      </c>
      <c r="M203" t="n">
        <v>0.1659</v>
      </c>
    </row>
    <row r="204">
      <c r="A204" s="1112" t="n">
        <v>44566</v>
      </c>
      <c r="F204" t="n">
        <v>0.1834</v>
      </c>
      <c r="G204" t="n">
        <v>0.181</v>
      </c>
      <c r="H204" t="n">
        <v>0.1799</v>
      </c>
      <c r="I204" t="n">
        <v>0.1807</v>
      </c>
      <c r="J204" t="n">
        <v>0.182</v>
      </c>
      <c r="K204" t="n">
        <v>0.1736</v>
      </c>
      <c r="L204" t="n">
        <v>0.1678</v>
      </c>
      <c r="M204" t="n">
        <v>0.1641</v>
      </c>
    </row>
    <row r="205">
      <c r="A205" s="1112" t="n">
        <v>44567</v>
      </c>
      <c r="F205" t="n">
        <v>0.1819</v>
      </c>
      <c r="G205" t="n">
        <v>0.1792</v>
      </c>
      <c r="H205" t="n">
        <v>0.1778</v>
      </c>
      <c r="I205" t="n">
        <v>0.1786</v>
      </c>
      <c r="J205" t="n">
        <v>0.1803</v>
      </c>
      <c r="K205" t="n">
        <v>0.1724</v>
      </c>
      <c r="L205" t="n">
        <v>0.1669</v>
      </c>
      <c r="M205" t="n">
        <v>0.1634</v>
      </c>
    </row>
    <row r="206">
      <c r="A206" s="1112" t="n">
        <v>44568</v>
      </c>
      <c r="F206" t="n">
        <v>0.1805</v>
      </c>
      <c r="G206" t="n">
        <v>0.178</v>
      </c>
      <c r="H206" t="n">
        <v>0.1769</v>
      </c>
      <c r="I206" t="n">
        <v>0.1775</v>
      </c>
      <c r="J206" t="n">
        <v>0.1793</v>
      </c>
      <c r="K206" t="n">
        <v>0.1716</v>
      </c>
      <c r="L206" t="n">
        <v>0.1663</v>
      </c>
      <c r="M206" t="n">
        <v>0.1633</v>
      </c>
    </row>
    <row r="207">
      <c r="A207" s="1112" t="n">
        <v>44571</v>
      </c>
      <c r="F207" t="n">
        <v>0.1783</v>
      </c>
      <c r="G207" t="n">
        <v>0.1759</v>
      </c>
      <c r="H207" t="n">
        <v>0.1751</v>
      </c>
      <c r="I207" t="n">
        <v>0.1756</v>
      </c>
      <c r="J207" t="n">
        <v>0.1773</v>
      </c>
      <c r="K207" t="n">
        <v>0.17</v>
      </c>
      <c r="L207" t="n">
        <v>0.1653</v>
      </c>
      <c r="M207" t="n">
        <v>0.1626</v>
      </c>
    </row>
    <row r="208">
      <c r="A208" s="1112" t="n">
        <v>44572</v>
      </c>
      <c r="F208" t="n">
        <v>0.1811</v>
      </c>
      <c r="G208" t="n">
        <v>0.1783</v>
      </c>
      <c r="H208" t="n">
        <v>0.1766</v>
      </c>
      <c r="I208" t="n">
        <v>0.1763</v>
      </c>
      <c r="J208" t="n">
        <v>0.1777</v>
      </c>
      <c r="K208" t="n">
        <v>0.1705</v>
      </c>
      <c r="L208" t="n">
        <v>0.1658</v>
      </c>
      <c r="M208" t="n">
        <v>0.1632</v>
      </c>
    </row>
    <row r="209">
      <c r="A209" s="1112" t="n">
        <v>44573</v>
      </c>
      <c r="F209" t="n">
        <v>0.1834</v>
      </c>
      <c r="G209" t="n">
        <v>0.1808</v>
      </c>
      <c r="H209" t="n">
        <v>0.179</v>
      </c>
      <c r="I209" t="n">
        <v>0.178</v>
      </c>
      <c r="J209" t="n">
        <v>0.1792</v>
      </c>
      <c r="K209" t="n">
        <v>0.1719</v>
      </c>
      <c r="L209" t="n">
        <v>0.1672</v>
      </c>
      <c r="M209" t="n">
        <v>0.1645</v>
      </c>
    </row>
    <row r="210">
      <c r="A210" s="1112" t="n">
        <v>44574</v>
      </c>
      <c r="F210" t="n">
        <v>0.1809</v>
      </c>
      <c r="G210" t="n">
        <v>0.1787</v>
      </c>
      <c r="H210" t="n">
        <v>0.1771</v>
      </c>
      <c r="I210" t="n">
        <v>0.1765</v>
      </c>
      <c r="J210" t="n">
        <v>0.1783</v>
      </c>
      <c r="K210" t="n">
        <v>0.1715</v>
      </c>
      <c r="L210" t="n">
        <v>0.167</v>
      </c>
      <c r="M210" t="n">
        <v>0.1645</v>
      </c>
    </row>
    <row r="211">
      <c r="A211" s="1112" t="n">
        <v>44575</v>
      </c>
      <c r="F211" t="n">
        <v>0.1831</v>
      </c>
      <c r="G211" t="n">
        <v>0.1808</v>
      </c>
      <c r="H211" t="n">
        <v>0.1791</v>
      </c>
      <c r="I211" t="n">
        <v>0.1786</v>
      </c>
      <c r="J211" t="n">
        <v>0.18</v>
      </c>
      <c r="K211" t="n">
        <v>0.1728</v>
      </c>
      <c r="L211" t="n">
        <v>0.1679</v>
      </c>
      <c r="M211" t="n">
        <v>0.165</v>
      </c>
    </row>
    <row r="212">
      <c r="A212" s="1112" t="n">
        <v>44578</v>
      </c>
      <c r="F212" s="192" t="n">
        <v>0.1831</v>
      </c>
      <c r="G212" s="192" t="n">
        <v>0.1808</v>
      </c>
      <c r="H212" s="192" t="n">
        <v>0.1791</v>
      </c>
      <c r="I212" s="192" t="n">
        <v>0.1786</v>
      </c>
      <c r="J212" s="192" t="n">
        <v>0.18</v>
      </c>
      <c r="K212" s="192" t="n">
        <v>0.1728</v>
      </c>
      <c r="L212" s="192" t="n">
        <v>0.1679</v>
      </c>
      <c r="M212" s="192" t="n">
        <v>0.165</v>
      </c>
    </row>
    <row r="213">
      <c r="A213" s="1112" t="n">
        <v>44579</v>
      </c>
      <c r="F213" t="n">
        <v>0.1866</v>
      </c>
      <c r="G213" t="n">
        <v>0.1842</v>
      </c>
      <c r="H213" t="n">
        <v>0.182</v>
      </c>
      <c r="I213" t="n">
        <v>0.1811</v>
      </c>
      <c r="J213" t="n">
        <v>0.182</v>
      </c>
      <c r="K213" t="n">
        <v>0.1742</v>
      </c>
      <c r="L213" t="n">
        <v>0.1689</v>
      </c>
      <c r="M213" t="n">
        <v>0.1659</v>
      </c>
    </row>
    <row r="214">
      <c r="A214" s="1112" t="n">
        <v>44580</v>
      </c>
      <c r="F214" t="n">
        <v>0.1907</v>
      </c>
      <c r="G214" t="n">
        <v>0.1878</v>
      </c>
      <c r="H214" t="n">
        <v>0.1851</v>
      </c>
      <c r="I214" t="n">
        <v>0.1839</v>
      </c>
      <c r="J214" t="n">
        <v>0.1845</v>
      </c>
      <c r="K214" t="n">
        <v>0.1762</v>
      </c>
      <c r="L214" t="n">
        <v>0.1707</v>
      </c>
      <c r="M214" t="n">
        <v>0.1675</v>
      </c>
    </row>
    <row r="215">
      <c r="A215" s="1112" t="n">
        <v>44581</v>
      </c>
      <c r="F215" t="n">
        <v>0.1893</v>
      </c>
      <c r="G215" t="n">
        <v>0.1867</v>
      </c>
      <c r="H215" t="n">
        <v>0.1843</v>
      </c>
      <c r="I215" t="n">
        <v>0.1836</v>
      </c>
      <c r="J215" t="n">
        <v>0.1844</v>
      </c>
      <c r="K215" t="n">
        <v>0.1763</v>
      </c>
      <c r="L215" t="n">
        <v>0.1709</v>
      </c>
      <c r="M215" t="n">
        <v>0.1678</v>
      </c>
    </row>
    <row r="216">
      <c r="A216" s="1112" t="n">
        <v>44582</v>
      </c>
      <c r="F216" t="n">
        <v>0.189</v>
      </c>
      <c r="G216" t="n">
        <v>0.186</v>
      </c>
      <c r="H216" t="n">
        <v>0.1837</v>
      </c>
      <c r="I216" t="n">
        <v>0.1833</v>
      </c>
      <c r="J216" t="n">
        <v>0.1845</v>
      </c>
      <c r="K216" t="n">
        <v>0.1763</v>
      </c>
      <c r="L216" t="n">
        <v>0.1707</v>
      </c>
      <c r="M216" t="n">
        <v>0.1676</v>
      </c>
    </row>
    <row r="217">
      <c r="A217" s="1112" t="n">
        <v>44585</v>
      </c>
      <c r="F217" t="n">
        <v>0.1881</v>
      </c>
      <c r="G217" t="n">
        <v>0.1849</v>
      </c>
      <c r="H217" t="n">
        <v>0.1828</v>
      </c>
      <c r="I217" t="n">
        <v>0.1825</v>
      </c>
      <c r="J217" t="n">
        <v>0.1836</v>
      </c>
      <c r="K217" t="n">
        <v>0.1751</v>
      </c>
      <c r="L217" t="n">
        <v>0.1691</v>
      </c>
      <c r="M217" t="n">
        <v>0.1654</v>
      </c>
    </row>
    <row r="218">
      <c r="A218" s="1112" t="n">
        <v>44586</v>
      </c>
      <c r="F218" t="n">
        <v>0.1878</v>
      </c>
      <c r="G218" t="n">
        <v>0.1841</v>
      </c>
      <c r="H218" t="n">
        <v>0.1822</v>
      </c>
      <c r="I218" t="n">
        <v>0.1824</v>
      </c>
      <c r="J218" t="n">
        <v>0.1843</v>
      </c>
      <c r="K218" t="n">
        <v>0.1759</v>
      </c>
      <c r="L218" t="n">
        <v>0.17</v>
      </c>
      <c r="M218" t="n">
        <v>0.1666</v>
      </c>
    </row>
    <row r="219">
      <c r="A219" s="1112" t="n">
        <v>44587</v>
      </c>
      <c r="F219" t="n">
        <v>0.1849</v>
      </c>
      <c r="G219" t="n">
        <v>0.1819</v>
      </c>
      <c r="H219" t="n">
        <v>0.1803</v>
      </c>
      <c r="I219" t="n">
        <v>0.1809</v>
      </c>
      <c r="J219" t="n">
        <v>0.1833</v>
      </c>
      <c r="K219" t="n">
        <v>0.1754</v>
      </c>
      <c r="L219" t="n">
        <v>0.1698</v>
      </c>
      <c r="M219" t="n">
        <v>0.1663</v>
      </c>
    </row>
    <row r="220">
      <c r="A220" s="1112" t="n">
        <v>44588</v>
      </c>
      <c r="F220" t="n">
        <v>0.182</v>
      </c>
      <c r="G220" t="n">
        <v>0.1786</v>
      </c>
      <c r="H220" t="n">
        <v>0.1776</v>
      </c>
      <c r="I220" t="n">
        <v>0.1784</v>
      </c>
      <c r="J220" t="n">
        <v>0.1812</v>
      </c>
      <c r="K220" t="n">
        <v>0.174</v>
      </c>
      <c r="L220" t="n">
        <v>0.1685</v>
      </c>
      <c r="M220" t="n">
        <v>0.165</v>
      </c>
    </row>
    <row r="221">
      <c r="A221" s="1112" t="n">
        <v>44589</v>
      </c>
      <c r="F221" t="n">
        <v>0.182</v>
      </c>
      <c r="G221" t="n">
        <v>0.1786</v>
      </c>
      <c r="H221" t="n">
        <v>0.1776</v>
      </c>
      <c r="I221" t="n">
        <v>0.1784</v>
      </c>
      <c r="J221" t="n">
        <v>0.1812</v>
      </c>
      <c r="K221" t="n">
        <v>0.174</v>
      </c>
      <c r="L221" t="n">
        <v>0.1685</v>
      </c>
      <c r="M221" t="n">
        <v>0.165</v>
      </c>
    </row>
    <row r="222">
      <c r="A222" s="1112" t="n">
        <v>44592</v>
      </c>
      <c r="F222" t="n">
        <v>0.1822</v>
      </c>
      <c r="G222" t="n">
        <v>0.178</v>
      </c>
      <c r="H222" t="n">
        <v>0.176</v>
      </c>
      <c r="I222" t="n">
        <v>0.1766</v>
      </c>
      <c r="J222" t="n">
        <v>0.1796</v>
      </c>
      <c r="K222" t="n">
        <v>0.1726</v>
      </c>
      <c r="L222" t="n">
        <v>0.1671</v>
      </c>
      <c r="M222" t="n">
        <v>0.1635</v>
      </c>
    </row>
    <row r="223">
      <c r="A223" s="1112" t="n">
        <v>44593</v>
      </c>
      <c r="F223" t="n">
        <v>0.1848</v>
      </c>
      <c r="G223" t="n">
        <v>0.1803</v>
      </c>
      <c r="H223" t="n">
        <v>0.1777</v>
      </c>
      <c r="I223" t="n">
        <v>0.1781</v>
      </c>
      <c r="J223" t="n">
        <v>0.1808</v>
      </c>
      <c r="K223" t="n">
        <v>0.1736</v>
      </c>
      <c r="L223" t="n">
        <v>0.1678</v>
      </c>
      <c r="M223" t="n">
        <v>0.1642</v>
      </c>
    </row>
    <row r="224">
      <c r="A224" s="1112" t="n">
        <v>44594</v>
      </c>
      <c r="F224" t="n">
        <v>0.1793</v>
      </c>
      <c r="G224" t="n">
        <v>0.1761</v>
      </c>
      <c r="H224" t="n">
        <v>0.1746</v>
      </c>
      <c r="I224" t="n">
        <v>0.1755</v>
      </c>
      <c r="J224" t="n">
        <v>0.1783</v>
      </c>
      <c r="K224" t="n">
        <v>0.1717</v>
      </c>
      <c r="L224" t="n">
        <v>0.1665</v>
      </c>
      <c r="M224" t="n">
        <v>0.1632</v>
      </c>
    </row>
    <row r="225">
      <c r="A225" s="1112" t="n">
        <v>44595</v>
      </c>
      <c r="F225" t="n">
        <v>0.1799</v>
      </c>
      <c r="G225" t="n">
        <v>0.177</v>
      </c>
      <c r="H225" t="n">
        <v>0.1755</v>
      </c>
      <c r="I225" t="n">
        <v>0.1764</v>
      </c>
      <c r="J225" t="n">
        <v>0.1792</v>
      </c>
      <c r="K225" t="n">
        <v>0.1731</v>
      </c>
      <c r="L225" t="n">
        <v>0.1688</v>
      </c>
      <c r="M225" t="n">
        <v>0.166</v>
      </c>
    </row>
    <row r="226">
      <c r="A226" s="1112" t="n">
        <v>44596</v>
      </c>
      <c r="F226" t="n">
        <v>0.1823</v>
      </c>
      <c r="G226" t="n">
        <v>0.1779</v>
      </c>
      <c r="H226" t="n">
        <v>0.1759</v>
      </c>
      <c r="I226" t="n">
        <v>0.1765</v>
      </c>
      <c r="J226" t="n">
        <v>0.1788</v>
      </c>
      <c r="K226" t="n">
        <v>0.1725</v>
      </c>
      <c r="L226" t="n">
        <v>0.1679</v>
      </c>
      <c r="M226" t="n">
        <v>0.165</v>
      </c>
    </row>
    <row r="227">
      <c r="A227" s="1112" t="n">
        <v>44599</v>
      </c>
      <c r="F227" t="n">
        <v>0.1805</v>
      </c>
      <c r="G227" t="n">
        <v>0.177</v>
      </c>
      <c r="H227" t="n">
        <v>0.1757</v>
      </c>
      <c r="I227" t="n">
        <v>0.1768</v>
      </c>
      <c r="J227" t="n">
        <v>0.1801</v>
      </c>
      <c r="K227" t="n">
        <v>0.1735</v>
      </c>
      <c r="L227" t="n">
        <v>0.1688</v>
      </c>
      <c r="M227" t="n">
        <v>0.1661</v>
      </c>
    </row>
    <row r="228">
      <c r="A228" s="1112" t="n">
        <v>44600</v>
      </c>
      <c r="F228" t="n">
        <v>0.1808</v>
      </c>
      <c r="G228" t="n">
        <v>0.1772</v>
      </c>
      <c r="H228" t="n">
        <v>0.1756</v>
      </c>
      <c r="I228" t="n">
        <v>0.1765</v>
      </c>
      <c r="J228" t="n">
        <v>0.1797</v>
      </c>
      <c r="K228" t="n">
        <v>0.1731</v>
      </c>
      <c r="L228" t="n">
        <v>0.1684</v>
      </c>
      <c r="M228" t="n">
        <v>0.1657</v>
      </c>
    </row>
    <row r="229">
      <c r="A229" s="1112" t="n">
        <v>44601</v>
      </c>
      <c r="F229" t="n">
        <v>0.183</v>
      </c>
      <c r="G229" t="n">
        <v>0.1789</v>
      </c>
      <c r="H229" t="n">
        <v>0.1778</v>
      </c>
      <c r="I229" t="n">
        <v>0.179</v>
      </c>
      <c r="J229" t="n">
        <v>0.1822</v>
      </c>
      <c r="K229" t="n">
        <v>0.1754</v>
      </c>
      <c r="L229" t="n">
        <v>0.1704</v>
      </c>
      <c r="M229" t="n">
        <v>0.1673</v>
      </c>
    </row>
    <row r="230">
      <c r="A230" s="1112" t="n">
        <v>44602</v>
      </c>
      <c r="F230" t="n">
        <v>0.183</v>
      </c>
      <c r="G230" t="n">
        <v>0.1789</v>
      </c>
      <c r="H230" t="n">
        <v>0.1778</v>
      </c>
      <c r="I230" t="n">
        <v>0.179</v>
      </c>
      <c r="J230" t="n">
        <v>0.1822</v>
      </c>
      <c r="K230" t="n">
        <v>0.1754</v>
      </c>
      <c r="L230" t="n">
        <v>0.1704</v>
      </c>
      <c r="M230" t="n">
        <v>0.1673</v>
      </c>
    </row>
    <row r="231">
      <c r="A231" s="1112" t="n">
        <v>44603</v>
      </c>
      <c r="F231" t="n">
        <v>0.1826</v>
      </c>
      <c r="G231" t="n">
        <v>0.1781</v>
      </c>
      <c r="H231" t="n">
        <v>0.1773</v>
      </c>
      <c r="I231" t="n">
        <v>0.1788</v>
      </c>
      <c r="J231" t="n">
        <v>0.1822</v>
      </c>
      <c r="K231" t="n">
        <v>0.1755</v>
      </c>
      <c r="L231" t="n">
        <v>0.171</v>
      </c>
      <c r="M231" t="n">
        <v>0.1682</v>
      </c>
    </row>
    <row r="232">
      <c r="A232" s="1112" t="n">
        <v>44606</v>
      </c>
      <c r="F232" t="n">
        <v>0.1812</v>
      </c>
      <c r="G232" t="n">
        <v>0.1766</v>
      </c>
      <c r="H232" t="n">
        <v>0.1758</v>
      </c>
      <c r="I232" t="n">
        <v>0.1776</v>
      </c>
      <c r="J232" t="n">
        <v>0.181</v>
      </c>
      <c r="K232" t="n">
        <v>0.1745</v>
      </c>
      <c r="L232" t="n">
        <v>0.1698</v>
      </c>
      <c r="M232" t="n">
        <v>0.1669</v>
      </c>
    </row>
    <row r="233">
      <c r="A233" s="1112" t="n">
        <v>44607</v>
      </c>
      <c r="F233" t="n">
        <v>0.1807</v>
      </c>
      <c r="G233" t="n">
        <v>0.1757</v>
      </c>
      <c r="H233" t="n">
        <v>0.1749</v>
      </c>
      <c r="I233" t="n">
        <v>0.1767</v>
      </c>
      <c r="J233" t="n">
        <v>0.1802</v>
      </c>
      <c r="K233" t="n">
        <v>0.1738</v>
      </c>
      <c r="L233" t="n">
        <v>0.169</v>
      </c>
      <c r="M233" t="n">
        <v>0.1661</v>
      </c>
    </row>
    <row r="234">
      <c r="A234" s="1112" t="n">
        <v>44608</v>
      </c>
      <c r="F234" t="n">
        <v>0.1807</v>
      </c>
      <c r="G234" t="n">
        <v>0.1756</v>
      </c>
      <c r="H234" t="n">
        <v>0.1747</v>
      </c>
      <c r="I234" t="n">
        <v>0.1766</v>
      </c>
      <c r="J234" t="n">
        <v>0.1801</v>
      </c>
      <c r="K234" t="n">
        <v>0.1737</v>
      </c>
      <c r="L234" t="n">
        <v>0.169</v>
      </c>
      <c r="M234" t="n">
        <v>0.1662</v>
      </c>
    </row>
    <row r="235">
      <c r="A235" s="1112" t="n">
        <v>44609</v>
      </c>
      <c r="F235" t="n">
        <v>0.1828</v>
      </c>
      <c r="G235" t="n">
        <v>0.1774</v>
      </c>
      <c r="H235" t="n">
        <v>0.1764</v>
      </c>
      <c r="I235" t="n">
        <v>0.1782</v>
      </c>
      <c r="J235" t="n">
        <v>0.1819</v>
      </c>
      <c r="K235" t="n">
        <v>0.1753</v>
      </c>
      <c r="L235" t="n">
        <v>0.1704</v>
      </c>
      <c r="M235" t="n">
        <v>0.1676</v>
      </c>
    </row>
    <row r="236">
      <c r="A236" s="1112" t="n">
        <v>44610</v>
      </c>
      <c r="F236" t="n">
        <v>0.182</v>
      </c>
      <c r="G236" t="n">
        <v>0.1762</v>
      </c>
      <c r="H236" t="n">
        <v>0.1752</v>
      </c>
      <c r="I236" t="n">
        <v>0.177</v>
      </c>
      <c r="J236" t="n">
        <v>0.1808</v>
      </c>
      <c r="K236" t="n">
        <v>0.1747</v>
      </c>
      <c r="L236" t="n">
        <v>0.1702</v>
      </c>
      <c r="M236" t="n">
        <v>0.1675</v>
      </c>
    </row>
    <row r="237">
      <c r="A237" s="1112" t="n">
        <v>44613</v>
      </c>
      <c r="F237" s="192" t="n">
        <v>0.182</v>
      </c>
      <c r="G237" s="192" t="n">
        <v>0.1762</v>
      </c>
      <c r="H237" s="192" t="n">
        <v>0.1752</v>
      </c>
      <c r="I237" s="192" t="n">
        <v>0.177</v>
      </c>
      <c r="J237" s="192" t="n">
        <v>0.1808</v>
      </c>
      <c r="K237" s="192" t="n">
        <v>0.1747</v>
      </c>
      <c r="L237" s="192" t="n">
        <v>0.1702</v>
      </c>
      <c r="M237" s="192" t="n">
        <v>0.1675</v>
      </c>
    </row>
    <row r="238">
      <c r="A238" s="1112" t="n">
        <v>44614</v>
      </c>
      <c r="F238" t="n">
        <v>0.1848</v>
      </c>
      <c r="G238" t="n">
        <v>0.1789</v>
      </c>
      <c r="H238" t="n">
        <v>0.1771</v>
      </c>
      <c r="I238" t="n">
        <v>0.1784</v>
      </c>
      <c r="J238" t="n">
        <v>0.1819</v>
      </c>
      <c r="K238" t="n">
        <v>0.1755</v>
      </c>
      <c r="L238" t="n">
        <v>0.1709</v>
      </c>
      <c r="M238" t="n">
        <v>0.1683</v>
      </c>
    </row>
    <row r="239">
      <c r="A239" s="1112" t="n">
        <v>44615</v>
      </c>
      <c r="F239" t="n">
        <v>0.1853</v>
      </c>
      <c r="G239" t="n">
        <v>0.1788</v>
      </c>
      <c r="H239" t="n">
        <v>0.1769</v>
      </c>
      <c r="I239" t="n">
        <v>0.1782</v>
      </c>
      <c r="J239" t="n">
        <v>0.1815</v>
      </c>
      <c r="K239" t="n">
        <v>0.1752</v>
      </c>
      <c r="L239" t="n">
        <v>0.1708</v>
      </c>
      <c r="M239" t="n">
        <v>0.1682</v>
      </c>
    </row>
    <row r="240">
      <c r="A240" s="1112" t="n">
        <v>44616</v>
      </c>
      <c r="F240" t="n">
        <v>0.1832</v>
      </c>
      <c r="G240" t="n">
        <v>0.1791</v>
      </c>
      <c r="H240" t="n">
        <v>0.1775</v>
      </c>
      <c r="I240" t="n">
        <v>0.1788</v>
      </c>
      <c r="J240" t="n">
        <v>0.1816</v>
      </c>
      <c r="K240" t="n">
        <v>0.1747</v>
      </c>
      <c r="L240" t="n">
        <v>0.1701</v>
      </c>
      <c r="M240" t="n">
        <v>0.1673</v>
      </c>
    </row>
    <row r="241">
      <c r="A241" s="1112" t="n">
        <v>44617</v>
      </c>
      <c r="F241" t="n">
        <v>0.1799</v>
      </c>
      <c r="G241" t="n">
        <v>0.176</v>
      </c>
      <c r="H241" t="n">
        <v>0.1748</v>
      </c>
      <c r="I241" t="n">
        <v>0.1764</v>
      </c>
      <c r="J241" t="n">
        <v>0.1798</v>
      </c>
      <c r="K241" t="n">
        <v>0.1739</v>
      </c>
      <c r="L241" t="n">
        <v>0.1697</v>
      </c>
      <c r="M241" t="n">
        <v>0.1672</v>
      </c>
    </row>
    <row r="242">
      <c r="A242" s="1112" t="n">
        <v>44620</v>
      </c>
      <c r="F242" t="n">
        <v>0.18</v>
      </c>
      <c r="G242" t="n">
        <v>0.177</v>
      </c>
      <c r="H242" t="n">
        <v>0.1751</v>
      </c>
      <c r="I242" t="n">
        <v>0.176</v>
      </c>
      <c r="J242" t="n">
        <v>0.1791</v>
      </c>
      <c r="K242" t="n">
        <v>0.1733</v>
      </c>
      <c r="L242" t="n">
        <v>0.1693</v>
      </c>
      <c r="M242" t="n">
        <v>0.1668</v>
      </c>
    </row>
    <row r="243">
      <c r="A243" s="1112" t="n">
        <v>44621</v>
      </c>
      <c r="G243" t="n">
        <v>0.1834</v>
      </c>
      <c r="H243" t="n">
        <v>0.1812</v>
      </c>
      <c r="I243" t="n">
        <v>0.1817</v>
      </c>
      <c r="J243" t="n">
        <v>0.1843</v>
      </c>
      <c r="K243" t="n">
        <v>0.1778</v>
      </c>
      <c r="L243" t="n">
        <v>0.1732</v>
      </c>
      <c r="M243" t="n">
        <v>0.1704</v>
      </c>
      <c r="N243" t="n">
        <v>0.1709</v>
      </c>
    </row>
    <row r="244">
      <c r="A244" s="1112" t="n">
        <v>44622</v>
      </c>
      <c r="G244" t="n">
        <v>0.1864</v>
      </c>
      <c r="H244" t="n">
        <v>0.1848</v>
      </c>
      <c r="I244" t="n">
        <v>0.185</v>
      </c>
      <c r="J244" t="n">
        <v>0.1869</v>
      </c>
      <c r="K244" t="n">
        <v>0.1796</v>
      </c>
      <c r="L244" t="n">
        <v>0.1745</v>
      </c>
      <c r="M244" t="n">
        <v>0.1716</v>
      </c>
      <c r="N244" t="n">
        <v>0.1716</v>
      </c>
    </row>
    <row r="245">
      <c r="A245" s="1112" t="n">
        <v>44623</v>
      </c>
      <c r="G245" t="n">
        <v>0.1893</v>
      </c>
      <c r="H245" t="n">
        <v>0.1872</v>
      </c>
      <c r="I245" t="n">
        <v>0.1872</v>
      </c>
      <c r="J245" t="n">
        <v>0.1885</v>
      </c>
      <c r="K245" t="n">
        <v>0.1808</v>
      </c>
      <c r="L245" t="n">
        <v>0.1756</v>
      </c>
      <c r="M245" t="n">
        <v>0.1727</v>
      </c>
      <c r="N245" t="n">
        <v>0.1725</v>
      </c>
    </row>
    <row r="246">
      <c r="A246" s="1112" t="n">
        <v>44624</v>
      </c>
      <c r="G246" t="n">
        <v>0.1935</v>
      </c>
      <c r="H246" t="n">
        <v>0.1909</v>
      </c>
      <c r="I246" t="n">
        <v>0.1908</v>
      </c>
      <c r="J246" t="n">
        <v>0.1915</v>
      </c>
      <c r="K246" t="n">
        <v>0.1826</v>
      </c>
      <c r="L246" t="n">
        <v>0.1768</v>
      </c>
      <c r="M246" t="n">
        <v>0.1738</v>
      </c>
      <c r="N246" t="n">
        <v>0.1731</v>
      </c>
    </row>
    <row r="247">
      <c r="A247" s="1112" t="n">
        <v>44627</v>
      </c>
      <c r="G247" t="n">
        <v>0.1927</v>
      </c>
      <c r="H247" t="n">
        <v>0.1914</v>
      </c>
      <c r="I247" t="n">
        <v>0.1919</v>
      </c>
      <c r="J247" t="n">
        <v>0.1932</v>
      </c>
      <c r="K247" t="n">
        <v>0.1841</v>
      </c>
      <c r="L247" t="n">
        <v>0.1786</v>
      </c>
      <c r="M247" t="n">
        <v>0.1753</v>
      </c>
      <c r="N247" t="n">
        <v>0.1747</v>
      </c>
    </row>
    <row r="248">
      <c r="A248" s="1112" t="n">
        <v>44628</v>
      </c>
      <c r="G248" t="n">
        <v>0.1943</v>
      </c>
      <c r="H248" t="n">
        <v>0.1931</v>
      </c>
      <c r="I248" t="n">
        <v>0.1935</v>
      </c>
      <c r="J248" t="n">
        <v>0.1947</v>
      </c>
      <c r="K248" t="n">
        <v>0.1852</v>
      </c>
      <c r="L248" t="n">
        <v>0.179</v>
      </c>
      <c r="M248" t="n">
        <v>0.175</v>
      </c>
      <c r="N248" t="n">
        <v>0.1743</v>
      </c>
    </row>
    <row r="249">
      <c r="A249" s="1112" t="n">
        <v>44629</v>
      </c>
      <c r="G249" t="n">
        <v>0.1894</v>
      </c>
      <c r="H249" t="n">
        <v>0.1892</v>
      </c>
      <c r="I249" t="n">
        <v>0.1907</v>
      </c>
      <c r="J249" t="n">
        <v>0.1929</v>
      </c>
      <c r="K249" t="n">
        <v>0.1846</v>
      </c>
      <c r="L249" t="n">
        <v>0.1792</v>
      </c>
      <c r="M249" t="n">
        <v>0.1758</v>
      </c>
      <c r="N249" t="n">
        <v>0.1751</v>
      </c>
    </row>
    <row r="250">
      <c r="A250" s="1112" t="n">
        <v>44630</v>
      </c>
      <c r="G250" t="n">
        <v>0.191</v>
      </c>
      <c r="H250" t="n">
        <v>0.1906</v>
      </c>
      <c r="I250" t="n">
        <v>0.1916</v>
      </c>
      <c r="J250" t="n">
        <v>0.1936</v>
      </c>
      <c r="K250" t="n">
        <v>0.1847</v>
      </c>
      <c r="L250" t="n">
        <v>0.1789</v>
      </c>
      <c r="M250" t="n">
        <v>0.1752</v>
      </c>
      <c r="N250" t="n">
        <v>0.1745</v>
      </c>
    </row>
    <row r="251">
      <c r="A251" s="1112" t="n">
        <v>44631</v>
      </c>
      <c r="G251" t="n">
        <v>0.1924</v>
      </c>
      <c r="H251" t="n">
        <v>0.1919</v>
      </c>
      <c r="I251" t="n">
        <v>0.1925</v>
      </c>
      <c r="J251" t="n">
        <v>0.1945</v>
      </c>
      <c r="K251" t="n">
        <v>0.1854</v>
      </c>
      <c r="L251" t="n">
        <v>0.1794</v>
      </c>
      <c r="M251" t="n">
        <v>0.1754</v>
      </c>
      <c r="N251" t="n">
        <v>0.1745</v>
      </c>
    </row>
    <row r="252">
      <c r="A252" s="1112" t="n">
        <v>44634</v>
      </c>
      <c r="G252" t="n">
        <v>0.1913</v>
      </c>
      <c r="H252" t="n">
        <v>0.191</v>
      </c>
      <c r="I252" t="n">
        <v>0.1919</v>
      </c>
      <c r="J252" t="n">
        <v>0.194</v>
      </c>
      <c r="K252" t="n">
        <v>0.1853</v>
      </c>
      <c r="L252" t="n">
        <v>0.1793</v>
      </c>
      <c r="M252" t="n">
        <v>0.1754</v>
      </c>
      <c r="N252" t="n">
        <v>0.1747</v>
      </c>
    </row>
    <row r="253">
      <c r="A253" s="1112" t="n">
        <v>44635</v>
      </c>
      <c r="G253" t="n">
        <v>0.1873</v>
      </c>
      <c r="H253" t="n">
        <v>0.1868</v>
      </c>
      <c r="I253" t="n">
        <v>0.1881</v>
      </c>
      <c r="J253" t="n">
        <v>0.1907</v>
      </c>
      <c r="K253" t="n">
        <v>0.1827</v>
      </c>
      <c r="L253" t="n">
        <v>0.177</v>
      </c>
      <c r="M253" t="n">
        <v>0.1733</v>
      </c>
      <c r="N253" t="n">
        <v>0.1733</v>
      </c>
    </row>
    <row r="254">
      <c r="A254" s="1112" t="n">
        <v>44636</v>
      </c>
      <c r="G254" t="n">
        <v>0.1856</v>
      </c>
      <c r="H254" t="n">
        <v>0.1847</v>
      </c>
      <c r="I254" t="n">
        <v>0.1855</v>
      </c>
      <c r="J254" t="n">
        <v>0.188</v>
      </c>
      <c r="K254" t="n">
        <v>0.1805</v>
      </c>
      <c r="L254" t="n">
        <v>0.1751</v>
      </c>
      <c r="M254" t="n">
        <v>0.1715</v>
      </c>
      <c r="N254" t="n">
        <v>0.1718</v>
      </c>
    </row>
    <row r="255">
      <c r="A255" s="1112" t="n">
        <v>44637</v>
      </c>
      <c r="G255" t="n">
        <v>0.1869</v>
      </c>
      <c r="H255" t="n">
        <v>0.1861</v>
      </c>
      <c r="I255" t="n">
        <v>0.1868</v>
      </c>
      <c r="J255" t="n">
        <v>0.189</v>
      </c>
      <c r="K255" t="n">
        <v>0.1812</v>
      </c>
      <c r="L255" t="n">
        <v>0.1752</v>
      </c>
      <c r="M255" t="n">
        <v>0.1714</v>
      </c>
      <c r="N255" t="n">
        <v>0.1714</v>
      </c>
    </row>
    <row r="256">
      <c r="A256" s="1112" t="n">
        <v>44638</v>
      </c>
      <c r="G256" t="n">
        <v>0.1893</v>
      </c>
      <c r="H256" t="n">
        <v>0.1881</v>
      </c>
      <c r="I256" t="n">
        <v>0.1884</v>
      </c>
      <c r="J256" t="n">
        <v>0.1902</v>
      </c>
      <c r="K256" t="n">
        <v>0.1827</v>
      </c>
      <c r="L256" t="n">
        <v>0.1768</v>
      </c>
      <c r="M256" t="n">
        <v>0.173</v>
      </c>
      <c r="N256" t="n">
        <v>0.1731</v>
      </c>
    </row>
    <row r="257">
      <c r="A257" s="1112" t="n">
        <v>44641</v>
      </c>
      <c r="G257" t="n">
        <v>0.1928</v>
      </c>
      <c r="H257" t="n">
        <v>0.1916</v>
      </c>
      <c r="I257" t="n">
        <v>0.1918</v>
      </c>
      <c r="J257" t="n">
        <v>0.1934</v>
      </c>
      <c r="K257" t="n">
        <v>0.1851</v>
      </c>
      <c r="L257" t="n">
        <v>0.1788</v>
      </c>
      <c r="M257" t="n">
        <v>0.1746</v>
      </c>
      <c r="N257" t="n">
        <v>0.1743</v>
      </c>
      <c r="O257" t="n">
        <v>0.1714</v>
      </c>
    </row>
    <row r="258">
      <c r="A258" s="1112" t="n">
        <v>44642</v>
      </c>
      <c r="G258" t="n">
        <v>0.1915</v>
      </c>
      <c r="H258" t="n">
        <v>0.191</v>
      </c>
      <c r="I258" t="n">
        <v>0.1917</v>
      </c>
      <c r="J258" t="n">
        <v>0.1936</v>
      </c>
      <c r="K258" t="n">
        <v>0.1851</v>
      </c>
      <c r="L258" t="n">
        <v>0.1792</v>
      </c>
      <c r="M258" t="n">
        <v>0.1753</v>
      </c>
      <c r="N258" t="n">
        <v>0.1754</v>
      </c>
    </row>
    <row r="259">
      <c r="A259" s="1112" t="n">
        <v>44643</v>
      </c>
      <c r="G259" t="n">
        <v>0.1924</v>
      </c>
      <c r="H259" t="n">
        <v>0.1918</v>
      </c>
      <c r="I259" t="n">
        <v>0.1924</v>
      </c>
      <c r="J259" t="n">
        <v>0.1941</v>
      </c>
      <c r="K259" t="n">
        <v>0.1856</v>
      </c>
      <c r="L259" t="n">
        <v>0.1794</v>
      </c>
      <c r="M259" t="n">
        <v>0.1756</v>
      </c>
      <c r="N259" t="n">
        <v>0.1754</v>
      </c>
    </row>
    <row r="260">
      <c r="A260" s="1112" t="n">
        <v>44644</v>
      </c>
      <c r="G260" t="n">
        <v>0.1926</v>
      </c>
      <c r="H260" t="n">
        <v>0.1919</v>
      </c>
      <c r="I260" t="n">
        <v>0.1925</v>
      </c>
      <c r="J260" t="n">
        <v>0.194</v>
      </c>
      <c r="K260" t="n">
        <v>0.1857</v>
      </c>
      <c r="L260" t="n">
        <v>0.1798</v>
      </c>
      <c r="M260" t="n">
        <v>0.1758</v>
      </c>
      <c r="N260" t="n">
        <v>0.1757</v>
      </c>
    </row>
    <row r="261">
      <c r="A261" s="1112" t="n">
        <v>44645</v>
      </c>
      <c r="G261" t="n">
        <v>0.1961</v>
      </c>
      <c r="H261" t="n">
        <v>0.1946</v>
      </c>
      <c r="I261" t="n">
        <v>0.1948</v>
      </c>
      <c r="J261" t="n">
        <v>0.1961</v>
      </c>
      <c r="K261" t="n">
        <v>0.1874</v>
      </c>
      <c r="L261" t="n">
        <v>0.1815</v>
      </c>
      <c r="M261" t="n">
        <v>0.1779</v>
      </c>
      <c r="N261" t="n">
        <v>0.1784</v>
      </c>
    </row>
    <row r="262">
      <c r="A262" s="1112" t="n">
        <v>44648</v>
      </c>
      <c r="G262" t="n">
        <v>0.1959</v>
      </c>
      <c r="H262" t="n">
        <v>0.1948</v>
      </c>
      <c r="I262" t="n">
        <v>0.1953</v>
      </c>
      <c r="J262" t="n">
        <v>0.1967</v>
      </c>
      <c r="K262" t="n">
        <v>0.1885</v>
      </c>
      <c r="L262" t="n">
        <v>0.1831</v>
      </c>
      <c r="M262" t="n">
        <v>0.1799</v>
      </c>
      <c r="N262" t="n">
        <v>0.1803</v>
      </c>
    </row>
    <row r="263">
      <c r="A263" s="1112" t="n">
        <v>44649</v>
      </c>
      <c r="G263" t="n">
        <v>0.1911</v>
      </c>
      <c r="H263" t="n">
        <v>0.1901</v>
      </c>
      <c r="I263" t="n">
        <v>0.191</v>
      </c>
      <c r="J263" t="n">
        <v>0.1926</v>
      </c>
      <c r="K263" t="n">
        <v>0.1851</v>
      </c>
      <c r="L263" t="n">
        <v>0.18</v>
      </c>
      <c r="M263" t="n">
        <v>0.1769</v>
      </c>
      <c r="N263" t="n">
        <v>0.1776</v>
      </c>
    </row>
    <row r="264">
      <c r="A264" s="1112" t="n">
        <v>44650</v>
      </c>
      <c r="G264" t="n">
        <v>0.1947</v>
      </c>
      <c r="H264" t="n">
        <v>0.1936</v>
      </c>
      <c r="I264" t="n">
        <v>0.194</v>
      </c>
      <c r="J264" t="n">
        <v>0.1953</v>
      </c>
      <c r="K264" t="n">
        <v>0.1874</v>
      </c>
      <c r="L264" t="n">
        <v>0.182</v>
      </c>
      <c r="M264" t="n">
        <v>0.1787</v>
      </c>
      <c r="N264" t="n">
        <v>0.1793</v>
      </c>
    </row>
    <row r="265">
      <c r="A265" s="1112" t="n">
        <v>44651</v>
      </c>
      <c r="G265" t="n">
        <v>0.1949</v>
      </c>
      <c r="H265" t="n">
        <v>0.1932</v>
      </c>
      <c r="I265" t="n">
        <v>0.1934</v>
      </c>
      <c r="J265" t="n">
        <v>0.1946</v>
      </c>
      <c r="K265" t="n">
        <v>0.1869</v>
      </c>
      <c r="L265" t="n">
        <v>0.1817</v>
      </c>
      <c r="M265" t="n">
        <v>0.1784</v>
      </c>
      <c r="N265" t="n">
        <v>0.1789</v>
      </c>
    </row>
    <row r="266">
      <c r="A266" s="1112" t="n">
        <v>44652</v>
      </c>
      <c r="G266" t="n">
        <v>0.1937</v>
      </c>
      <c r="H266" t="n">
        <v>0.1919</v>
      </c>
      <c r="I266" t="n">
        <v>0.1924</v>
      </c>
      <c r="J266" t="n">
        <v>0.1939</v>
      </c>
      <c r="K266" t="n">
        <v>0.1864</v>
      </c>
      <c r="L266" t="n">
        <v>0.1813</v>
      </c>
      <c r="M266" t="n">
        <v>0.1781</v>
      </c>
      <c r="N266" t="n">
        <v>0.1787</v>
      </c>
    </row>
    <row r="267">
      <c r="A267" s="1112" t="n">
        <v>44655</v>
      </c>
      <c r="G267" t="n">
        <v>0.1961</v>
      </c>
      <c r="H267" t="n">
        <v>0.1942</v>
      </c>
      <c r="I267" t="n">
        <v>0.1947</v>
      </c>
      <c r="J267" t="n">
        <v>0.1961</v>
      </c>
      <c r="K267" t="n">
        <v>0.1884</v>
      </c>
      <c r="L267" t="n">
        <v>0.183</v>
      </c>
      <c r="M267" t="n">
        <v>0.1796</v>
      </c>
      <c r="N267" t="n">
        <v>0.1801</v>
      </c>
    </row>
    <row r="268">
      <c r="A268" s="1112" t="n">
        <v>44656</v>
      </c>
      <c r="G268" t="n">
        <v>0.1965</v>
      </c>
      <c r="H268" t="n">
        <v>0.195</v>
      </c>
      <c r="I268" t="n">
        <v>0.1955</v>
      </c>
      <c r="J268" t="n">
        <v>0.1969</v>
      </c>
      <c r="K268" t="n">
        <v>0.189</v>
      </c>
      <c r="L268" t="n">
        <v>0.1836</v>
      </c>
      <c r="M268" t="n">
        <v>0.1802</v>
      </c>
      <c r="N268" t="n">
        <v>0.1805</v>
      </c>
    </row>
    <row r="269">
      <c r="A269" s="1112" t="n">
        <v>44657</v>
      </c>
      <c r="G269" t="n">
        <v>0.1959</v>
      </c>
      <c r="H269" t="n">
        <v>0.1944</v>
      </c>
      <c r="I269" t="n">
        <v>0.195</v>
      </c>
      <c r="J269" t="n">
        <v>0.1968</v>
      </c>
      <c r="K269" t="n">
        <v>0.1891</v>
      </c>
      <c r="L269" t="n">
        <v>0.184</v>
      </c>
      <c r="M269" t="n">
        <v>0.181</v>
      </c>
      <c r="N269" t="n">
        <v>0.1815</v>
      </c>
    </row>
    <row r="270">
      <c r="A270" s="1112" t="n">
        <v>44658</v>
      </c>
      <c r="G270" t="n">
        <v>0.1984</v>
      </c>
      <c r="H270" t="n">
        <v>0.197</v>
      </c>
      <c r="I270" t="n">
        <v>0.1974</v>
      </c>
      <c r="J270" t="n">
        <v>0.1989</v>
      </c>
      <c r="K270" t="n">
        <v>0.1909</v>
      </c>
      <c r="L270" t="n">
        <v>0.1856</v>
      </c>
      <c r="M270" t="n">
        <v>0.1822</v>
      </c>
      <c r="N270" t="n">
        <v>0.1823</v>
      </c>
    </row>
    <row r="271">
      <c r="A271" s="1112" t="n">
        <v>44659</v>
      </c>
      <c r="G271" t="n">
        <v>0.2041</v>
      </c>
      <c r="H271" t="n">
        <v>0.2027</v>
      </c>
      <c r="I271" t="n">
        <v>0.2023</v>
      </c>
      <c r="J271" t="n">
        <v>0.2035</v>
      </c>
      <c r="K271" t="n">
        <v>0.1946</v>
      </c>
      <c r="L271" t="n">
        <v>0.1887</v>
      </c>
      <c r="M271" t="n">
        <v>0.1847</v>
      </c>
      <c r="N271" t="n">
        <v>0.1844</v>
      </c>
    </row>
    <row r="272">
      <c r="A272" s="1112" t="n">
        <v>44662</v>
      </c>
      <c r="G272" t="n">
        <v>0.2031</v>
      </c>
      <c r="H272" t="n">
        <v>0.202</v>
      </c>
      <c r="I272" t="n">
        <v>0.2025</v>
      </c>
      <c r="J272" t="n">
        <v>0.2038</v>
      </c>
      <c r="K272" t="n">
        <v>0.1951</v>
      </c>
      <c r="L272" t="n">
        <v>0.1893</v>
      </c>
      <c r="M272" t="n">
        <v>0.1853</v>
      </c>
      <c r="N272" t="n">
        <v>0.1851</v>
      </c>
    </row>
    <row r="273">
      <c r="A273" s="1112" t="n">
        <v>44663</v>
      </c>
      <c r="G273" t="n">
        <v>0.2022</v>
      </c>
      <c r="H273" t="n">
        <v>0.2018</v>
      </c>
      <c r="I273" t="n">
        <v>0.2028</v>
      </c>
      <c r="J273" t="n">
        <v>0.2047</v>
      </c>
      <c r="K273" t="n">
        <v>0.197</v>
      </c>
      <c r="L273" t="n">
        <v>0.1914</v>
      </c>
      <c r="M273" t="n">
        <v>0.1874</v>
      </c>
      <c r="N273" t="n">
        <v>0.1869</v>
      </c>
    </row>
    <row r="274">
      <c r="A274" s="1112" t="n">
        <v>44664</v>
      </c>
      <c r="G274" t="n">
        <v>0.201</v>
      </c>
      <c r="H274" t="n">
        <v>0.201</v>
      </c>
      <c r="I274" t="n">
        <v>0.2019</v>
      </c>
      <c r="J274" t="n">
        <v>0.204</v>
      </c>
      <c r="K274" t="n">
        <v>0.196</v>
      </c>
      <c r="L274" t="n">
        <v>0.1901</v>
      </c>
      <c r="M274" t="n">
        <v>0.1858</v>
      </c>
      <c r="N274" t="n">
        <v>0.185</v>
      </c>
    </row>
    <row r="275">
      <c r="A275" s="1112" t="n">
        <v>44665</v>
      </c>
      <c r="G275" t="n">
        <v>0.2006</v>
      </c>
      <c r="H275" t="n">
        <v>0.2003</v>
      </c>
      <c r="I275" t="n">
        <v>0.2014</v>
      </c>
      <c r="J275" t="n">
        <v>0.2036</v>
      </c>
      <c r="K275" t="n">
        <v>0.1958</v>
      </c>
      <c r="L275" t="n">
        <v>0.19</v>
      </c>
      <c r="M275" t="n">
        <v>0.1857</v>
      </c>
      <c r="N275" t="n">
        <v>0.1847</v>
      </c>
    </row>
    <row r="276">
      <c r="A276" s="1112" t="n">
        <v>44669</v>
      </c>
      <c r="G276" t="n">
        <v>0.2026</v>
      </c>
      <c r="H276" t="n">
        <v>0.202</v>
      </c>
      <c r="I276" t="n">
        <v>0.2031</v>
      </c>
      <c r="J276" t="n">
        <v>0.2051</v>
      </c>
      <c r="K276" t="n">
        <v>0.1969</v>
      </c>
      <c r="L276" t="n">
        <v>0.1906</v>
      </c>
      <c r="M276" t="n">
        <v>0.186</v>
      </c>
      <c r="N276" t="n">
        <v>0.185</v>
      </c>
    </row>
    <row r="277">
      <c r="A277" s="1112" t="n">
        <v>44670</v>
      </c>
      <c r="G277" t="n">
        <v>0.1974</v>
      </c>
      <c r="H277" t="n">
        <v>0.1967</v>
      </c>
      <c r="I277" t="n">
        <v>0.198</v>
      </c>
      <c r="J277" t="n">
        <v>0.2006</v>
      </c>
      <c r="K277" t="n">
        <v>0.1931</v>
      </c>
      <c r="L277" t="n">
        <v>0.1876</v>
      </c>
      <c r="M277" t="n">
        <v>0.1838</v>
      </c>
      <c r="N277" t="n">
        <v>0.1834</v>
      </c>
    </row>
    <row r="278">
      <c r="A278" s="1112" t="n">
        <v>44671</v>
      </c>
      <c r="G278" t="n">
        <v>0.1962</v>
      </c>
      <c r="H278" t="n">
        <v>0.1955</v>
      </c>
      <c r="I278" t="n">
        <v>0.1968</v>
      </c>
      <c r="J278" t="n">
        <v>0.1996</v>
      </c>
      <c r="K278" t="n">
        <v>0.1921</v>
      </c>
      <c r="L278" t="n">
        <v>0.1866</v>
      </c>
      <c r="M278" t="n">
        <v>0.1827</v>
      </c>
      <c r="N278" t="n">
        <v>0.1825</v>
      </c>
    </row>
    <row r="279">
      <c r="A279" s="1112" t="n">
        <v>44672</v>
      </c>
      <c r="G279" t="n">
        <v>0.1987</v>
      </c>
      <c r="H279" t="n">
        <v>0.1981</v>
      </c>
      <c r="I279" t="n">
        <v>0.1993</v>
      </c>
      <c r="J279" t="n">
        <v>0.2019</v>
      </c>
      <c r="K279" t="n">
        <v>0.1943</v>
      </c>
      <c r="L279" t="n">
        <v>0.1887</v>
      </c>
      <c r="M279" t="n">
        <v>0.1848</v>
      </c>
      <c r="N279" t="n">
        <v>0.1847</v>
      </c>
    </row>
    <row r="280">
      <c r="A280" s="1112" t="n">
        <v>44673</v>
      </c>
      <c r="G280" t="n">
        <v>0.1924</v>
      </c>
      <c r="H280" t="n">
        <v>0.1921</v>
      </c>
      <c r="I280" t="n">
        <v>0.1934</v>
      </c>
      <c r="J280" t="n">
        <v>0.1963</v>
      </c>
      <c r="K280" t="n">
        <v>0.1892</v>
      </c>
      <c r="L280" t="n">
        <v>0.1839</v>
      </c>
      <c r="M280" t="n">
        <v>0.1803</v>
      </c>
      <c r="N280" t="n">
        <v>0.1809</v>
      </c>
    </row>
    <row r="281">
      <c r="A281" s="1112" t="n">
        <v>44676</v>
      </c>
      <c r="G281" t="n">
        <v>0.1895</v>
      </c>
      <c r="H281" t="n">
        <v>0.1888</v>
      </c>
      <c r="I281" t="n">
        <v>0.19</v>
      </c>
      <c r="J281" t="n">
        <v>0.1929</v>
      </c>
      <c r="K281" t="n">
        <v>0.1861</v>
      </c>
      <c r="L281" t="n">
        <v>0.1813</v>
      </c>
      <c r="M281" t="n">
        <v>0.1781</v>
      </c>
      <c r="N281" t="n">
        <v>0.179</v>
      </c>
    </row>
    <row r="282">
      <c r="A282" s="1112" t="n">
        <v>44677</v>
      </c>
      <c r="G282" t="n">
        <v>0.1899</v>
      </c>
      <c r="H282" t="n">
        <v>0.1893</v>
      </c>
      <c r="I282" t="n">
        <v>0.1902</v>
      </c>
      <c r="J282" t="n">
        <v>0.193</v>
      </c>
      <c r="K282" t="n">
        <v>0.1862</v>
      </c>
      <c r="L282" t="n">
        <v>0.1815</v>
      </c>
      <c r="M282" t="n">
        <v>0.1785</v>
      </c>
      <c r="N282" t="n">
        <v>0.1794</v>
      </c>
    </row>
    <row r="283">
      <c r="A283" s="1112" t="n">
        <v>44678</v>
      </c>
      <c r="G283" t="n">
        <v>0.1942</v>
      </c>
      <c r="H283" t="n">
        <v>0.1923</v>
      </c>
      <c r="I283" t="n">
        <v>0.1929</v>
      </c>
      <c r="J283" t="n">
        <v>0.1952</v>
      </c>
      <c r="K283" t="n">
        <v>0.1876</v>
      </c>
      <c r="L283" t="n">
        <v>0.1824</v>
      </c>
      <c r="M283" t="n">
        <v>0.1791</v>
      </c>
      <c r="N283" t="n">
        <v>0.1799</v>
      </c>
    </row>
    <row r="284">
      <c r="A284" s="1112" t="n">
        <v>44679</v>
      </c>
      <c r="G284" t="n">
        <v>0.1942</v>
      </c>
      <c r="H284" t="n">
        <v>0.1923</v>
      </c>
      <c r="I284" t="n">
        <v>0.1929</v>
      </c>
      <c r="J284" t="n">
        <v>0.1952</v>
      </c>
      <c r="K284" t="n">
        <v>0.1876</v>
      </c>
      <c r="L284" t="n">
        <v>0.1824</v>
      </c>
      <c r="M284" t="n">
        <v>0.1791</v>
      </c>
      <c r="N284" t="n">
        <v>0.1799</v>
      </c>
    </row>
    <row r="285">
      <c r="A285" s="1112" t="n">
        <v>44680</v>
      </c>
      <c r="G285" t="n">
        <v>0.1935</v>
      </c>
      <c r="H285" t="n">
        <v>0.1915</v>
      </c>
      <c r="I285" t="n">
        <v>0.1925</v>
      </c>
      <c r="J285" t="n">
        <v>0.195</v>
      </c>
      <c r="K285" t="n">
        <v>0.1878</v>
      </c>
      <c r="L285" t="n">
        <v>0.1832</v>
      </c>
      <c r="M285" t="n">
        <v>0.1804</v>
      </c>
      <c r="N285" t="n">
        <v>0.1815</v>
      </c>
    </row>
    <row r="286">
      <c r="A286" s="1112" t="n">
        <v>44683</v>
      </c>
      <c r="G286" t="n">
        <v>0.1885</v>
      </c>
      <c r="H286" t="n">
        <v>0.1899</v>
      </c>
      <c r="I286" t="n">
        <v>0.1929</v>
      </c>
      <c r="J286" t="n">
        <v>0.1863</v>
      </c>
      <c r="K286" t="n">
        <v>0.1821</v>
      </c>
      <c r="L286" t="n">
        <v>0.1797</v>
      </c>
      <c r="M286" t="n">
        <v>0.1811</v>
      </c>
      <c r="N286" t="n">
        <v>0.1756</v>
      </c>
    </row>
    <row r="287">
      <c r="A287" s="1112" t="n">
        <v>44684</v>
      </c>
      <c r="G287" t="n">
        <v>0.1862</v>
      </c>
      <c r="H287" t="n">
        <v>0.1878</v>
      </c>
      <c r="I287" t="n">
        <v>0.191</v>
      </c>
      <c r="J287" t="n">
        <v>0.1849</v>
      </c>
      <c r="K287" t="n">
        <v>0.1811</v>
      </c>
      <c r="L287" t="n">
        <v>0.179</v>
      </c>
      <c r="M287" t="n">
        <v>0.1807</v>
      </c>
      <c r="N287" t="n">
        <v>0.1753</v>
      </c>
    </row>
    <row r="288">
      <c r="A288" s="1112" t="n">
        <v>44685</v>
      </c>
      <c r="G288" t="n">
        <v>0.1862</v>
      </c>
      <c r="H288" t="n">
        <v>0.1878</v>
      </c>
      <c r="I288" t="n">
        <v>0.191</v>
      </c>
      <c r="J288" t="n">
        <v>0.185</v>
      </c>
      <c r="K288" t="n">
        <v>0.1811</v>
      </c>
      <c r="L288" t="n">
        <v>0.1789</v>
      </c>
      <c r="M288" t="n">
        <v>0.1806</v>
      </c>
      <c r="N288" t="n">
        <v>0.1753</v>
      </c>
    </row>
    <row r="289">
      <c r="A289" s="1112" t="n">
        <v>44686</v>
      </c>
      <c r="G289" t="n">
        <v>0.1878</v>
      </c>
      <c r="H289" t="n">
        <v>0.1891</v>
      </c>
      <c r="I289" t="n">
        <v>0.1922</v>
      </c>
      <c r="J289" t="n">
        <v>0.186</v>
      </c>
      <c r="K289" t="n">
        <v>0.1818</v>
      </c>
      <c r="L289" t="n">
        <v>0.1794</v>
      </c>
      <c r="M289" t="n">
        <v>0.1808</v>
      </c>
      <c r="N289" t="n">
        <v>0.1754</v>
      </c>
    </row>
    <row r="290">
      <c r="A290" s="1112" t="n">
        <v>44687</v>
      </c>
      <c r="H290" t="n">
        <v>0.1916</v>
      </c>
      <c r="I290" t="n">
        <v>0.1926</v>
      </c>
      <c r="J290" t="n">
        <v>0.1951</v>
      </c>
      <c r="K290" t="n">
        <v>0.188</v>
      </c>
      <c r="L290" t="n">
        <v>0.1832</v>
      </c>
      <c r="M290" t="n">
        <v>0.1803</v>
      </c>
      <c r="N290" t="n">
        <v>0.1813</v>
      </c>
      <c r="O290" t="n">
        <v>0.1759</v>
      </c>
    </row>
    <row r="291">
      <c r="A291" s="1112" t="n">
        <v>44690</v>
      </c>
      <c r="H291" t="n">
        <v>0.1866</v>
      </c>
      <c r="I291" t="n">
        <v>0.188</v>
      </c>
      <c r="J291" t="n">
        <v>0.1909</v>
      </c>
      <c r="K291" t="n">
        <v>0.1848</v>
      </c>
      <c r="L291" t="n">
        <v>0.1808</v>
      </c>
      <c r="M291" t="n">
        <v>0.1785</v>
      </c>
      <c r="N291" t="n">
        <v>0.1803</v>
      </c>
      <c r="O291" t="n">
        <v>0.1756</v>
      </c>
    </row>
    <row r="292">
      <c r="A292" s="1112" t="n">
        <v>44691</v>
      </c>
      <c r="H292" t="n">
        <v>0.1854</v>
      </c>
      <c r="I292" t="n">
        <v>0.1866</v>
      </c>
      <c r="J292" t="n">
        <v>0.1896</v>
      </c>
      <c r="K292" t="n">
        <v>0.1837</v>
      </c>
      <c r="L292" t="n">
        <v>0.1798</v>
      </c>
      <c r="M292" t="n">
        <v>0.1777</v>
      </c>
      <c r="N292" t="n">
        <v>0.1796</v>
      </c>
      <c r="O292" t="n">
        <v>0.1752</v>
      </c>
    </row>
    <row r="293">
      <c r="A293" s="1112" t="n">
        <v>44692</v>
      </c>
      <c r="H293" t="n">
        <v>0.1855</v>
      </c>
      <c r="I293" t="n">
        <v>0.1869</v>
      </c>
      <c r="J293" t="n">
        <v>0.1898</v>
      </c>
      <c r="K293" t="n">
        <v>0.1841</v>
      </c>
      <c r="L293" t="n">
        <v>0.1804</v>
      </c>
      <c r="M293" t="n">
        <v>0.1784</v>
      </c>
      <c r="N293" t="n">
        <v>0.1802</v>
      </c>
      <c r="O293" t="n">
        <v>0.1758</v>
      </c>
    </row>
    <row r="294">
      <c r="A294" s="1112" t="n">
        <v>44693</v>
      </c>
      <c r="H294" t="n">
        <v>0.1864</v>
      </c>
      <c r="I294" t="n">
        <v>0.1876</v>
      </c>
      <c r="J294" t="n">
        <v>0.1902</v>
      </c>
      <c r="K294" t="n">
        <v>0.1841</v>
      </c>
      <c r="L294" t="n">
        <v>0.1802</v>
      </c>
      <c r="M294" t="n">
        <v>0.1779</v>
      </c>
      <c r="N294" t="n">
        <v>0.1796</v>
      </c>
      <c r="O294" t="n">
        <v>0.1749</v>
      </c>
    </row>
    <row r="295">
      <c r="A295" s="1112" t="n">
        <v>44694</v>
      </c>
      <c r="H295" t="n">
        <v>0.1917</v>
      </c>
      <c r="I295" t="n">
        <v>0.1926</v>
      </c>
      <c r="J295" t="n">
        <v>0.1948</v>
      </c>
      <c r="K295" t="n">
        <v>0.1879</v>
      </c>
      <c r="L295" t="n">
        <v>0.1834</v>
      </c>
      <c r="M295" t="n">
        <v>0.1806</v>
      </c>
      <c r="N295" t="n">
        <v>0.1819</v>
      </c>
      <c r="O295" t="n">
        <v>0.1771</v>
      </c>
    </row>
    <row r="296">
      <c r="A296" s="1112" t="n">
        <v>44697</v>
      </c>
      <c r="H296" t="n">
        <v>0.1968</v>
      </c>
      <c r="I296" t="n">
        <v>0.1979</v>
      </c>
      <c r="J296" t="n">
        <v>0.1998</v>
      </c>
      <c r="K296" t="n">
        <v>0.1923</v>
      </c>
      <c r="L296" t="n">
        <v>0.1874</v>
      </c>
      <c r="M296" t="n">
        <v>0.1843</v>
      </c>
      <c r="N296" t="n">
        <v>0.1854</v>
      </c>
      <c r="O296" t="n">
        <v>0.1802</v>
      </c>
    </row>
    <row r="297">
      <c r="A297" s="1112" t="n">
        <v>44698</v>
      </c>
      <c r="H297" t="n">
        <v>0.2</v>
      </c>
      <c r="I297" t="n">
        <v>0.2008</v>
      </c>
      <c r="J297" t="n">
        <v>0.2026</v>
      </c>
      <c r="K297" t="n">
        <v>0.1948</v>
      </c>
      <c r="L297" t="n">
        <v>0.1897</v>
      </c>
      <c r="M297" t="n">
        <v>0.1866</v>
      </c>
      <c r="N297" t="n">
        <v>0.1875</v>
      </c>
      <c r="O297" t="n">
        <v>0.1822</v>
      </c>
    </row>
    <row r="298">
      <c r="A298" s="1112" t="n">
        <v>44699</v>
      </c>
      <c r="H298" t="n">
        <v>0.1983</v>
      </c>
      <c r="I298" t="n">
        <v>0.1995</v>
      </c>
      <c r="J298" t="n">
        <v>0.2018</v>
      </c>
      <c r="K298" t="n">
        <v>0.1945</v>
      </c>
      <c r="L298" t="n">
        <v>0.1898</v>
      </c>
      <c r="M298" t="n">
        <v>0.187</v>
      </c>
      <c r="N298" t="n">
        <v>0.188</v>
      </c>
      <c r="O298" t="n">
        <v>0.1825</v>
      </c>
    </row>
    <row r="299">
      <c r="A299" s="1112" t="n">
        <v>44700</v>
      </c>
      <c r="H299" t="n">
        <v>0.1977</v>
      </c>
      <c r="I299" t="n">
        <v>0.199</v>
      </c>
      <c r="J299" t="n">
        <v>0.2011</v>
      </c>
      <c r="K299" t="n">
        <v>0.1939</v>
      </c>
      <c r="L299" t="n">
        <v>0.1895</v>
      </c>
      <c r="M299" t="n">
        <v>0.1869</v>
      </c>
      <c r="N299" t="n">
        <v>0.1881</v>
      </c>
      <c r="O299" t="n">
        <v>0.1827</v>
      </c>
    </row>
    <row r="300">
      <c r="A300" s="1112" t="n">
        <v>44701</v>
      </c>
      <c r="H300" t="n">
        <v>0.1995</v>
      </c>
      <c r="I300" t="n">
        <v>0.2007</v>
      </c>
      <c r="J300" t="n">
        <v>0.2027</v>
      </c>
      <c r="K300" t="n">
        <v>0.1955</v>
      </c>
      <c r="L300" t="n">
        <v>0.191</v>
      </c>
      <c r="M300" t="n">
        <v>0.1884</v>
      </c>
      <c r="N300" t="n">
        <v>0.1892</v>
      </c>
      <c r="O300" t="n">
        <v>0.1836</v>
      </c>
    </row>
    <row r="301">
      <c r="A301" s="1112" t="n">
        <v>44704</v>
      </c>
      <c r="H301" t="n">
        <v>0.1977</v>
      </c>
      <c r="I301" t="n">
        <v>0.1993</v>
      </c>
      <c r="J301" t="n">
        <v>0.202</v>
      </c>
      <c r="K301" t="n">
        <v>0.195</v>
      </c>
      <c r="L301" t="n">
        <v>0.1907</v>
      </c>
      <c r="M301" t="n">
        <v>0.1882</v>
      </c>
      <c r="N301" t="n">
        <v>0.1892</v>
      </c>
      <c r="O301" t="n">
        <v>0.1837</v>
      </c>
    </row>
    <row r="302">
      <c r="A302" s="1112" t="n">
        <v>44705</v>
      </c>
      <c r="H302" t="n">
        <v>0.1975</v>
      </c>
      <c r="I302" t="n">
        <v>0.1991</v>
      </c>
      <c r="J302" t="n">
        <v>0.2016</v>
      </c>
      <c r="K302" t="n">
        <v>0.1946</v>
      </c>
      <c r="L302" t="n">
        <v>0.1902</v>
      </c>
      <c r="M302" t="n">
        <v>0.1875</v>
      </c>
      <c r="N302" t="n">
        <v>0.1885</v>
      </c>
      <c r="O302" t="n">
        <v>0.1827</v>
      </c>
      <c r="P302" t="n">
        <v>0.1837</v>
      </c>
    </row>
    <row r="303">
      <c r="A303" s="1112" t="n">
        <v>44706</v>
      </c>
      <c r="H303" t="n">
        <v>0.1968</v>
      </c>
      <c r="I303" t="n">
        <v>0.1984</v>
      </c>
      <c r="J303" t="n">
        <v>0.2008</v>
      </c>
      <c r="K303" t="n">
        <v>0.1938</v>
      </c>
      <c r="L303" t="n">
        <v>0.1895</v>
      </c>
      <c r="M303" t="n">
        <v>0.187</v>
      </c>
      <c r="N303" t="n">
        <v>0.188</v>
      </c>
      <c r="O303" t="n">
        <v>0.1823</v>
      </c>
    </row>
    <row r="304">
      <c r="A304" s="1112" t="n">
        <v>44707</v>
      </c>
      <c r="H304" t="n">
        <v>0.1954</v>
      </c>
      <c r="I304" t="n">
        <v>0.197</v>
      </c>
      <c r="J304" t="n">
        <v>0.1997</v>
      </c>
      <c r="K304" t="n">
        <v>0.1929</v>
      </c>
      <c r="L304" t="n">
        <v>0.189</v>
      </c>
      <c r="M304" t="n">
        <v>0.1867</v>
      </c>
      <c r="N304" t="n">
        <v>0.188</v>
      </c>
      <c r="O304" t="n">
        <v>0.1825</v>
      </c>
    </row>
    <row r="305">
      <c r="A305" s="1112" t="n">
        <v>44708</v>
      </c>
      <c r="H305" t="n">
        <v>0.1961</v>
      </c>
      <c r="I305" t="n">
        <v>0.1975</v>
      </c>
      <c r="J305" t="n">
        <v>0.2</v>
      </c>
      <c r="K305" t="n">
        <v>0.1932</v>
      </c>
      <c r="L305" t="n">
        <v>0.1893</v>
      </c>
      <c r="M305" t="n">
        <v>0.1871</v>
      </c>
      <c r="N305" t="n">
        <v>0.1883</v>
      </c>
      <c r="O305" t="n">
        <v>0.1828</v>
      </c>
    </row>
    <row r="306">
      <c r="A306" s="1112" t="n">
        <v>44711</v>
      </c>
      <c r="H306" s="192" t="n">
        <v>0.1961</v>
      </c>
      <c r="I306" s="192" t="n">
        <v>0.1975</v>
      </c>
      <c r="J306" s="192" t="n">
        <v>0.2</v>
      </c>
      <c r="K306" s="192" t="n">
        <v>0.1932</v>
      </c>
      <c r="L306" s="192" t="n">
        <v>0.1893</v>
      </c>
      <c r="M306" s="192" t="n">
        <v>0.1871</v>
      </c>
      <c r="N306" s="192" t="n">
        <v>0.1883</v>
      </c>
      <c r="O306" s="192" t="n">
        <v>0.1828</v>
      </c>
    </row>
    <row r="307">
      <c r="A307" s="1112" t="n">
        <v>44712</v>
      </c>
      <c r="H307" t="n">
        <v>0.194</v>
      </c>
      <c r="I307" t="n">
        <v>0.1957</v>
      </c>
      <c r="J307" t="n">
        <v>0.1987</v>
      </c>
      <c r="K307" t="n">
        <v>0.1923</v>
      </c>
      <c r="L307" t="n">
        <v>0.1886</v>
      </c>
      <c r="M307" t="n">
        <v>0.1864</v>
      </c>
      <c r="N307" t="n">
        <v>0.1876</v>
      </c>
      <c r="O307" t="n">
        <v>0.1822</v>
      </c>
    </row>
    <row r="308">
      <c r="A308" s="1112" t="n">
        <v>44713</v>
      </c>
      <c r="H308" t="n">
        <v>0.1944</v>
      </c>
      <c r="I308" t="n">
        <v>0.1961</v>
      </c>
      <c r="J308" t="n">
        <v>0.1993</v>
      </c>
      <c r="K308" t="n">
        <v>0.1929</v>
      </c>
      <c r="L308" t="n">
        <v>0.1894</v>
      </c>
      <c r="M308" t="n">
        <v>0.1873</v>
      </c>
      <c r="N308" t="n">
        <v>0.1883</v>
      </c>
      <c r="O308" t="n">
        <v>0.1823</v>
      </c>
    </row>
    <row r="309">
      <c r="A309" s="1112" t="n">
        <v>44714</v>
      </c>
      <c r="H309" t="n">
        <v>0.1935</v>
      </c>
      <c r="I309" t="n">
        <v>0.1953</v>
      </c>
      <c r="J309" t="n">
        <v>0.1983</v>
      </c>
      <c r="K309" t="n">
        <v>0.1919</v>
      </c>
      <c r="L309" t="n">
        <v>0.1884</v>
      </c>
      <c r="M309" t="n">
        <v>0.1863</v>
      </c>
      <c r="N309" t="n">
        <v>0.1874</v>
      </c>
      <c r="O309" t="n">
        <v>0.1817</v>
      </c>
    </row>
    <row r="310">
      <c r="A310" s="1112" t="n">
        <v>44715</v>
      </c>
      <c r="H310" t="n">
        <v>0.1929</v>
      </c>
      <c r="I310" t="n">
        <v>0.1947</v>
      </c>
      <c r="J310" t="n">
        <v>0.1979</v>
      </c>
      <c r="K310" t="n">
        <v>0.1918</v>
      </c>
      <c r="L310" t="n">
        <v>0.1885</v>
      </c>
      <c r="M310" t="n">
        <v>0.1865</v>
      </c>
      <c r="N310" t="n">
        <v>0.1877</v>
      </c>
      <c r="O310" t="n">
        <v>0.1819</v>
      </c>
    </row>
    <row r="311">
      <c r="A311" s="1112" t="n">
        <v>44718</v>
      </c>
      <c r="H311" t="n">
        <v>0.1956</v>
      </c>
      <c r="I311" t="n">
        <v>0.1974</v>
      </c>
      <c r="J311" t="n">
        <v>0.2007</v>
      </c>
      <c r="K311" t="n">
        <v>0.1944</v>
      </c>
      <c r="L311" t="n">
        <v>0.1909</v>
      </c>
      <c r="M311" t="n">
        <v>0.1889</v>
      </c>
      <c r="N311" t="n">
        <v>0.1901</v>
      </c>
      <c r="O311" t="n">
        <v>0.1843</v>
      </c>
    </row>
    <row r="312">
      <c r="A312" s="1112" t="n">
        <v>44719</v>
      </c>
      <c r="H312" t="n">
        <v>0.1897</v>
      </c>
      <c r="I312" t="n">
        <v>0.1921</v>
      </c>
      <c r="J312" t="n">
        <v>0.1959</v>
      </c>
      <c r="K312" t="n">
        <v>0.1901</v>
      </c>
      <c r="L312" t="n">
        <v>0.1868</v>
      </c>
      <c r="M312" t="n">
        <v>0.1851</v>
      </c>
      <c r="N312" t="n">
        <v>0.1866</v>
      </c>
      <c r="O312" t="n">
        <v>0.181</v>
      </c>
    </row>
    <row r="313">
      <c r="A313" s="1112" t="n">
        <v>44720</v>
      </c>
      <c r="H313" t="n">
        <v>0.1898</v>
      </c>
      <c r="I313" t="n">
        <v>0.1923</v>
      </c>
      <c r="J313" t="n">
        <v>0.1959</v>
      </c>
      <c r="K313" t="n">
        <v>0.19</v>
      </c>
      <c r="L313" t="n">
        <v>0.1869</v>
      </c>
      <c r="M313" t="n">
        <v>0.1858</v>
      </c>
      <c r="N313" t="n">
        <v>0.1877</v>
      </c>
      <c r="O313" t="n">
        <v>0.1822</v>
      </c>
    </row>
    <row r="314">
      <c r="A314" s="1112" t="n">
        <v>44721</v>
      </c>
      <c r="H314" t="n">
        <v>0.1929</v>
      </c>
      <c r="I314" t="n">
        <v>0.1951</v>
      </c>
      <c r="J314" t="n">
        <v>0.1986</v>
      </c>
      <c r="K314" t="n">
        <v>0.1924</v>
      </c>
      <c r="L314" t="n">
        <v>0.189</v>
      </c>
      <c r="M314" t="n">
        <v>0.1876</v>
      </c>
      <c r="N314" t="n">
        <v>0.189</v>
      </c>
      <c r="O314" t="n">
        <v>0.1833</v>
      </c>
    </row>
    <row r="315">
      <c r="A315" s="1112" t="n">
        <v>44722</v>
      </c>
      <c r="H315" t="n">
        <v>0.1887</v>
      </c>
      <c r="I315" t="n">
        <v>0.1907</v>
      </c>
      <c r="J315" t="n">
        <v>0.1946</v>
      </c>
      <c r="K315" t="n">
        <v>0.189</v>
      </c>
      <c r="L315" t="n">
        <v>0.1863</v>
      </c>
      <c r="M315" t="n">
        <v>0.1851</v>
      </c>
      <c r="N315" t="n">
        <v>0.1869</v>
      </c>
      <c r="O315" t="n">
        <v>0.1816</v>
      </c>
    </row>
    <row r="316">
      <c r="A316" s="1112" t="n">
        <v>44725</v>
      </c>
      <c r="H316" t="n">
        <v>0.1871</v>
      </c>
      <c r="I316" t="n">
        <v>0.1886</v>
      </c>
      <c r="J316" t="n">
        <v>0.1927</v>
      </c>
      <c r="K316" t="n">
        <v>0.1872</v>
      </c>
      <c r="L316" t="n">
        <v>0.1845</v>
      </c>
      <c r="M316" t="n">
        <v>0.1836</v>
      </c>
      <c r="N316" t="n">
        <v>0.1851</v>
      </c>
      <c r="O316" t="n">
        <v>0.1796</v>
      </c>
    </row>
    <row r="317">
      <c r="A317" s="1112" t="n">
        <v>44726</v>
      </c>
      <c r="H317" t="n">
        <v>0.187</v>
      </c>
      <c r="I317" t="n">
        <v>0.188</v>
      </c>
      <c r="J317" t="n">
        <v>0.1918</v>
      </c>
      <c r="K317" t="n">
        <v>0.186</v>
      </c>
      <c r="L317" t="n">
        <v>0.1831</v>
      </c>
      <c r="M317" t="n">
        <v>0.182</v>
      </c>
      <c r="N317" t="n">
        <v>0.1836</v>
      </c>
      <c r="O317" t="n">
        <v>0.1782</v>
      </c>
    </row>
    <row r="318">
      <c r="A318" s="1112" t="n">
        <v>44727</v>
      </c>
      <c r="H318" t="n">
        <v>0.1846</v>
      </c>
      <c r="I318" t="n">
        <v>0.1857</v>
      </c>
      <c r="J318" t="n">
        <v>0.1892</v>
      </c>
      <c r="K318" t="n">
        <v>0.1839</v>
      </c>
      <c r="L318" t="n">
        <v>0.1814</v>
      </c>
      <c r="M318" t="n">
        <v>0.1807</v>
      </c>
      <c r="N318" t="n">
        <v>0.1824</v>
      </c>
      <c r="O318" t="n">
        <v>0.1771</v>
      </c>
    </row>
    <row r="319">
      <c r="A319" s="1112" t="n">
        <v>44728</v>
      </c>
      <c r="H319" t="n">
        <v>0.1858</v>
      </c>
      <c r="I319" t="n">
        <v>0.1867</v>
      </c>
      <c r="J319" t="n">
        <v>0.1897</v>
      </c>
      <c r="K319" t="n">
        <v>0.1842</v>
      </c>
      <c r="L319" t="n">
        <v>0.1816</v>
      </c>
      <c r="M319" t="n">
        <v>0.1808</v>
      </c>
      <c r="N319" t="n">
        <v>0.1823</v>
      </c>
      <c r="O319" t="n">
        <v>0.1768</v>
      </c>
    </row>
    <row r="320">
      <c r="A320" s="1112" t="n">
        <v>44729</v>
      </c>
      <c r="H320" t="n">
        <v>0.186</v>
      </c>
      <c r="I320" t="n">
        <v>0.1873</v>
      </c>
      <c r="J320" t="n">
        <v>0.1902</v>
      </c>
      <c r="K320" t="n">
        <v>0.1844</v>
      </c>
      <c r="L320" t="n">
        <v>0.1817</v>
      </c>
      <c r="M320" t="n">
        <v>0.181</v>
      </c>
      <c r="N320" t="n">
        <v>0.1826</v>
      </c>
      <c r="O320" t="n">
        <v>0.1769</v>
      </c>
    </row>
    <row r="321">
      <c r="A321" s="1112" t="n">
        <v>44732</v>
      </c>
      <c r="H321" s="192" t="n">
        <v>0.186</v>
      </c>
      <c r="I321" s="192" t="n">
        <v>0.1873</v>
      </c>
      <c r="J321" s="192" t="n">
        <v>0.1902</v>
      </c>
      <c r="K321" s="192" t="n">
        <v>0.1844</v>
      </c>
      <c r="L321" s="192" t="n">
        <v>0.1817</v>
      </c>
      <c r="M321" s="192" t="n">
        <v>0.181</v>
      </c>
      <c r="N321" s="192" t="n">
        <v>0.1826</v>
      </c>
      <c r="O321" s="192" t="n">
        <v>0.1769</v>
      </c>
    </row>
    <row r="322">
      <c r="A322" s="1112" t="n">
        <v>44733</v>
      </c>
      <c r="H322" t="n">
        <v>0.1866</v>
      </c>
      <c r="I322" t="n">
        <v>0.1878</v>
      </c>
      <c r="J322" t="n">
        <v>0.1908</v>
      </c>
      <c r="K322" t="n">
        <v>0.1849</v>
      </c>
      <c r="L322" t="n">
        <v>0.1821</v>
      </c>
      <c r="M322" t="n">
        <v>0.1813</v>
      </c>
      <c r="N322" t="n">
        <v>0.1827</v>
      </c>
      <c r="O322" t="n">
        <v>0.1768</v>
      </c>
    </row>
    <row r="323">
      <c r="A323" s="1112" t="n">
        <v>44734</v>
      </c>
      <c r="H323" t="n">
        <v>0.1845</v>
      </c>
      <c r="I323" t="n">
        <v>0.1849</v>
      </c>
      <c r="J323" t="n">
        <v>0.1882</v>
      </c>
      <c r="K323" t="n">
        <v>0.1829</v>
      </c>
      <c r="L323" t="n">
        <v>0.1806</v>
      </c>
      <c r="M323" t="n">
        <v>0.1803</v>
      </c>
      <c r="N323" t="n">
        <v>0.1821</v>
      </c>
      <c r="O323" t="n">
        <v>0.1763</v>
      </c>
    </row>
    <row r="324">
      <c r="A324" s="1112" t="n">
        <v>44735</v>
      </c>
      <c r="H324" t="n">
        <v>0.1838</v>
      </c>
      <c r="I324" t="n">
        <v>0.1836</v>
      </c>
      <c r="J324" t="n">
        <v>0.1862</v>
      </c>
      <c r="K324" t="n">
        <v>0.1807</v>
      </c>
      <c r="L324" t="n">
        <v>0.1784</v>
      </c>
      <c r="M324" t="n">
        <v>0.1781</v>
      </c>
      <c r="N324" t="n">
        <v>0.1798</v>
      </c>
      <c r="O324" t="n">
        <v>0.1742</v>
      </c>
    </row>
    <row r="325">
      <c r="A325" s="1112" t="n">
        <v>44736</v>
      </c>
      <c r="H325" t="n">
        <v>0.1837</v>
      </c>
      <c r="I325" t="n">
        <v>0.1831</v>
      </c>
      <c r="J325" t="n">
        <v>0.1859</v>
      </c>
      <c r="K325" t="n">
        <v>0.1805</v>
      </c>
      <c r="L325" t="n">
        <v>0.1781</v>
      </c>
      <c r="M325" t="n">
        <v>0.1777</v>
      </c>
      <c r="N325" t="n">
        <v>0.1795</v>
      </c>
      <c r="O325" t="n">
        <v>0.1742</v>
      </c>
    </row>
    <row r="326">
      <c r="A326" s="1112" t="n">
        <v>44739</v>
      </c>
      <c r="H326" t="n">
        <v>0.183</v>
      </c>
      <c r="I326" t="n">
        <v>0.1826</v>
      </c>
      <c r="J326" t="n">
        <v>0.1856</v>
      </c>
      <c r="K326" t="n">
        <v>0.1802</v>
      </c>
      <c r="L326" t="n">
        <v>0.178</v>
      </c>
      <c r="M326" t="n">
        <v>0.1778</v>
      </c>
      <c r="N326" t="n">
        <v>0.1799</v>
      </c>
      <c r="O326" t="n">
        <v>0.1748</v>
      </c>
    </row>
    <row r="327">
      <c r="A327" s="1112" t="n">
        <v>44740</v>
      </c>
      <c r="H327" t="n">
        <v>0.1853</v>
      </c>
      <c r="I327" t="n">
        <v>0.185</v>
      </c>
      <c r="J327" t="n">
        <v>0.1876</v>
      </c>
      <c r="K327" t="n">
        <v>0.1816</v>
      </c>
      <c r="L327" t="n">
        <v>0.1786</v>
      </c>
      <c r="M327" t="n">
        <v>0.178</v>
      </c>
      <c r="N327" t="n">
        <v>0.1797</v>
      </c>
      <c r="O327" t="n">
        <v>0.1742</v>
      </c>
    </row>
    <row r="328">
      <c r="A328" s="1112" t="n">
        <v>44741</v>
      </c>
      <c r="H328" t="n">
        <v>0.1855</v>
      </c>
      <c r="I328" t="n">
        <v>0.1851</v>
      </c>
      <c r="J328" t="n">
        <v>0.1878</v>
      </c>
      <c r="K328" t="n">
        <v>0.1818</v>
      </c>
      <c r="L328" t="n">
        <v>0.1788</v>
      </c>
      <c r="M328" t="n">
        <v>0.1779</v>
      </c>
      <c r="N328" t="n">
        <v>0.1794</v>
      </c>
      <c r="O328" t="n">
        <v>0.1739</v>
      </c>
    </row>
    <row r="329">
      <c r="A329" s="1112" t="n">
        <v>44742</v>
      </c>
      <c r="H329" t="n">
        <v>0.1883</v>
      </c>
      <c r="I329" t="n">
        <v>0.185</v>
      </c>
      <c r="J329" t="n">
        <v>0.1877</v>
      </c>
      <c r="K329" t="n">
        <v>0.1821</v>
      </c>
      <c r="L329" t="n">
        <v>0.1794</v>
      </c>
      <c r="M329" t="n">
        <v>0.1789</v>
      </c>
      <c r="N329" t="n">
        <v>0.1803</v>
      </c>
      <c r="O329" t="n">
        <v>0.1747</v>
      </c>
    </row>
    <row r="330">
      <c r="A330" s="1112" t="n">
        <v>44743</v>
      </c>
      <c r="I330" t="n">
        <v>0.1807</v>
      </c>
      <c r="J330" t="n">
        <v>0.1836</v>
      </c>
      <c r="K330" t="n">
        <v>0.1786</v>
      </c>
      <c r="L330" t="n">
        <v>0.1761</v>
      </c>
      <c r="M330" t="n">
        <v>0.1756</v>
      </c>
      <c r="N330" t="n">
        <v>0.1771</v>
      </c>
      <c r="O330" t="n">
        <v>0.1718</v>
      </c>
      <c r="P330" t="n">
        <v>0.1687</v>
      </c>
    </row>
    <row r="331">
      <c r="A331" s="1112" t="n">
        <v>44746</v>
      </c>
      <c r="I331" s="192" t="n">
        <v>0.1807</v>
      </c>
      <c r="J331" s="192" t="n">
        <v>0.1836</v>
      </c>
      <c r="K331" s="192" t="n">
        <v>0.1786</v>
      </c>
      <c r="L331" s="192" t="n">
        <v>0.1761</v>
      </c>
      <c r="M331" s="192" t="n">
        <v>0.1756</v>
      </c>
      <c r="N331" s="192" t="n">
        <v>0.1771</v>
      </c>
      <c r="O331" s="192" t="n">
        <v>0.1718</v>
      </c>
      <c r="P331" s="192" t="n">
        <v>0.1687</v>
      </c>
    </row>
    <row r="332">
      <c r="A332" s="1112" t="n">
        <v>44747</v>
      </c>
      <c r="I332" t="n">
        <v>0.178</v>
      </c>
      <c r="J332" t="n">
        <v>0.1807</v>
      </c>
      <c r="K332" t="n">
        <v>0.1756</v>
      </c>
      <c r="L332" t="n">
        <v>0.1732</v>
      </c>
      <c r="M332" t="n">
        <v>0.173</v>
      </c>
      <c r="N332" t="n">
        <v>0.1747</v>
      </c>
      <c r="O332" t="n">
        <v>0.1697</v>
      </c>
      <c r="P332" t="n">
        <v>0.1669</v>
      </c>
    </row>
    <row r="333">
      <c r="A333" s="1112" t="n">
        <v>44748</v>
      </c>
      <c r="I333" t="n">
        <v>0.1799</v>
      </c>
      <c r="J333" t="n">
        <v>0.1824</v>
      </c>
      <c r="K333" t="n">
        <v>0.1764</v>
      </c>
      <c r="L333" t="n">
        <v>0.1735</v>
      </c>
      <c r="M333" t="n">
        <v>0.1732</v>
      </c>
      <c r="N333" t="n">
        <v>0.1752</v>
      </c>
      <c r="O333" t="n">
        <v>0.1702</v>
      </c>
      <c r="P333" t="n">
        <v>0.1673</v>
      </c>
    </row>
    <row r="334">
      <c r="A334" s="1112" t="n">
        <v>44749</v>
      </c>
      <c r="I334" t="n">
        <v>0.1852</v>
      </c>
      <c r="J334" t="n">
        <v>0.1867</v>
      </c>
      <c r="K334" t="n">
        <v>0.1802</v>
      </c>
      <c r="L334" t="n">
        <v>0.177</v>
      </c>
      <c r="M334" t="n">
        <v>0.1763</v>
      </c>
      <c r="N334" t="n">
        <v>0.178</v>
      </c>
      <c r="O334" t="n">
        <v>0.1727</v>
      </c>
      <c r="P334" t="n">
        <v>0.1697</v>
      </c>
    </row>
    <row r="335">
      <c r="A335" s="1112" t="n">
        <v>44750</v>
      </c>
      <c r="I335" t="n">
        <v>0.1902</v>
      </c>
      <c r="J335" t="n">
        <v>0.1914</v>
      </c>
      <c r="K335" t="n">
        <v>0.184</v>
      </c>
      <c r="L335" t="n">
        <v>0.1799</v>
      </c>
      <c r="M335" t="n">
        <v>0.1784</v>
      </c>
      <c r="N335" t="n">
        <v>0.1796</v>
      </c>
      <c r="O335" t="n">
        <v>0.1738</v>
      </c>
      <c r="P335" t="n">
        <v>0.1703</v>
      </c>
    </row>
    <row r="336">
      <c r="A336" s="1112" t="n">
        <v>44753</v>
      </c>
      <c r="I336" t="n">
        <v>0.1886</v>
      </c>
      <c r="J336" t="n">
        <v>0.1905</v>
      </c>
      <c r="K336" t="n">
        <v>0.1833</v>
      </c>
      <c r="L336" t="n">
        <v>0.1791</v>
      </c>
      <c r="M336" t="n">
        <v>0.1777</v>
      </c>
      <c r="N336" t="n">
        <v>0.1788</v>
      </c>
      <c r="O336" t="n">
        <v>0.1727</v>
      </c>
      <c r="P336" t="n">
        <v>0.1692</v>
      </c>
    </row>
    <row r="337">
      <c r="A337" s="1112" t="n">
        <v>44754</v>
      </c>
      <c r="I337" t="n">
        <v>0.1869</v>
      </c>
      <c r="J337" t="n">
        <v>0.1889</v>
      </c>
      <c r="K337" t="n">
        <v>0.1817</v>
      </c>
      <c r="L337" t="n">
        <v>0.1773</v>
      </c>
      <c r="M337" t="n">
        <v>0.1757</v>
      </c>
      <c r="N337" t="n">
        <v>0.1765</v>
      </c>
      <c r="O337" t="n">
        <v>0.1701</v>
      </c>
      <c r="P337" t="n">
        <v>0.1665</v>
      </c>
    </row>
    <row r="338">
      <c r="A338" s="1112" t="n">
        <v>44755</v>
      </c>
      <c r="I338" t="n">
        <v>0.1914</v>
      </c>
      <c r="J338" t="n">
        <v>0.1926</v>
      </c>
      <c r="K338" t="n">
        <v>0.1849</v>
      </c>
      <c r="L338" t="n">
        <v>0.18</v>
      </c>
      <c r="M338" t="n">
        <v>0.1778</v>
      </c>
      <c r="N338" t="n">
        <v>0.1782</v>
      </c>
      <c r="O338" t="n">
        <v>0.1713</v>
      </c>
      <c r="P338" t="n">
        <v>0.1673</v>
      </c>
    </row>
    <row r="339">
      <c r="A339" s="1112" t="n">
        <v>44756</v>
      </c>
      <c r="I339" t="n">
        <v>0.1897</v>
      </c>
      <c r="J339" t="n">
        <v>0.1912</v>
      </c>
      <c r="K339" t="n">
        <v>0.1837</v>
      </c>
      <c r="L339" t="n">
        <v>0.1787</v>
      </c>
      <c r="M339" t="n">
        <v>0.1764</v>
      </c>
      <c r="N339" t="n">
        <v>0.1768</v>
      </c>
      <c r="O339" t="n">
        <v>0.1702</v>
      </c>
      <c r="P339" t="n">
        <v>0.1662</v>
      </c>
    </row>
    <row r="340">
      <c r="A340" s="1112" t="n">
        <v>44757</v>
      </c>
      <c r="I340" t="n">
        <v>0.1925</v>
      </c>
      <c r="J340" t="n">
        <v>0.1939</v>
      </c>
      <c r="K340" t="n">
        <v>0.1862</v>
      </c>
      <c r="L340" t="n">
        <v>0.181</v>
      </c>
      <c r="M340" t="n">
        <v>0.1786</v>
      </c>
      <c r="N340" t="n">
        <v>0.179</v>
      </c>
      <c r="O340" t="n">
        <v>0.1721</v>
      </c>
      <c r="P340" t="n">
        <v>0.1677</v>
      </c>
    </row>
    <row r="341">
      <c r="A341" s="1112" t="n">
        <v>44760</v>
      </c>
      <c r="I341" t="n">
        <v>0.1941</v>
      </c>
      <c r="J341" t="n">
        <v>0.1953</v>
      </c>
      <c r="K341" t="n">
        <v>0.1874</v>
      </c>
      <c r="L341" t="n">
        <v>0.1817</v>
      </c>
      <c r="M341" t="n">
        <v>0.179</v>
      </c>
      <c r="N341" t="n">
        <v>0.1795</v>
      </c>
      <c r="O341" t="n">
        <v>0.1728</v>
      </c>
      <c r="P341" t="n">
        <v>0.1686</v>
      </c>
    </row>
    <row r="342">
      <c r="A342" s="1112" t="n">
        <v>44761</v>
      </c>
      <c r="I342" t="n">
        <v>0.1884</v>
      </c>
      <c r="J342" t="n">
        <v>0.1903</v>
      </c>
      <c r="K342" t="n">
        <v>0.1831</v>
      </c>
      <c r="L342" t="n">
        <v>0.178</v>
      </c>
      <c r="M342" t="n">
        <v>0.1758</v>
      </c>
      <c r="N342" t="n">
        <v>0.1764</v>
      </c>
      <c r="O342" t="n">
        <v>0.1697</v>
      </c>
      <c r="P342" t="n">
        <v>0.1655</v>
      </c>
    </row>
    <row r="343">
      <c r="A343" s="1112" t="n">
        <v>44762</v>
      </c>
      <c r="I343" t="n">
        <v>0.1867</v>
      </c>
      <c r="J343" t="n">
        <v>0.1885</v>
      </c>
      <c r="K343" t="n">
        <v>0.1813</v>
      </c>
      <c r="L343" t="n">
        <v>0.1763</v>
      </c>
      <c r="M343" t="n">
        <v>0.1743</v>
      </c>
      <c r="N343" t="n">
        <v>0.1753</v>
      </c>
      <c r="O343" t="n">
        <v>0.169</v>
      </c>
      <c r="P343" t="n">
        <v>0.1652</v>
      </c>
    </row>
    <row r="344">
      <c r="A344" s="1112" t="n">
        <v>44763</v>
      </c>
      <c r="I344" t="n">
        <v>0.1835</v>
      </c>
      <c r="J344" t="n">
        <v>0.1853</v>
      </c>
      <c r="K344" t="n">
        <v>0.1784</v>
      </c>
      <c r="L344" t="n">
        <v>0.1739</v>
      </c>
      <c r="M344" t="n">
        <v>0.1723</v>
      </c>
      <c r="N344" t="n">
        <v>0.1737</v>
      </c>
      <c r="O344" t="n">
        <v>0.1677</v>
      </c>
      <c r="P344" t="n">
        <v>0.1641</v>
      </c>
    </row>
    <row r="345">
      <c r="A345" s="1112" t="n">
        <v>44764</v>
      </c>
      <c r="I345" t="n">
        <v>0.1789</v>
      </c>
      <c r="J345" t="n">
        <v>0.1806</v>
      </c>
      <c r="K345" t="n">
        <v>0.1742</v>
      </c>
      <c r="L345" t="n">
        <v>0.1706</v>
      </c>
      <c r="M345" t="n">
        <v>0.1698</v>
      </c>
      <c r="N345" t="n">
        <v>0.1716</v>
      </c>
      <c r="O345" t="n">
        <v>0.1665</v>
      </c>
      <c r="P345" t="n">
        <v>0.1636</v>
      </c>
    </row>
    <row r="346">
      <c r="A346" s="1112" t="n">
        <v>44767</v>
      </c>
      <c r="I346" t="n">
        <v>0.1747</v>
      </c>
      <c r="J346" t="n">
        <v>0.1766</v>
      </c>
      <c r="K346" t="n">
        <v>0.1707</v>
      </c>
      <c r="L346" t="n">
        <v>0.1676</v>
      </c>
      <c r="M346" t="n">
        <v>0.1672</v>
      </c>
      <c r="N346" t="n">
        <v>0.1695</v>
      </c>
      <c r="O346" t="n">
        <v>0.1649</v>
      </c>
      <c r="P346" t="n">
        <v>0.1621</v>
      </c>
    </row>
    <row r="347">
      <c r="A347" s="1112" t="n">
        <v>44768</v>
      </c>
      <c r="I347" t="n">
        <v>0.1747</v>
      </c>
      <c r="J347" t="n">
        <v>0.1765</v>
      </c>
      <c r="K347" t="n">
        <v>0.17</v>
      </c>
      <c r="L347" t="n">
        <v>0.1664</v>
      </c>
      <c r="M347" t="n">
        <v>0.1661</v>
      </c>
      <c r="N347" t="n">
        <v>0.1686</v>
      </c>
      <c r="O347" t="n">
        <v>0.1645</v>
      </c>
      <c r="P347" t="n">
        <v>0.1621</v>
      </c>
    </row>
    <row r="348">
      <c r="A348" s="1112" t="n">
        <v>44769</v>
      </c>
      <c r="I348" t="n">
        <v>0.174</v>
      </c>
      <c r="J348" t="n">
        <v>0.1757</v>
      </c>
      <c r="K348" t="n">
        <v>0.1695</v>
      </c>
      <c r="L348" t="n">
        <v>0.1662</v>
      </c>
      <c r="M348" t="n">
        <v>0.1663</v>
      </c>
      <c r="N348" t="n">
        <v>0.1689</v>
      </c>
      <c r="O348" t="n">
        <v>0.1652</v>
      </c>
      <c r="P348" t="n">
        <v>0.1632</v>
      </c>
    </row>
    <row r="349">
      <c r="A349" s="1112" t="n">
        <v>44770</v>
      </c>
      <c r="I349" t="n">
        <v>0.1772</v>
      </c>
      <c r="J349" t="n">
        <v>0.1784</v>
      </c>
      <c r="K349" t="n">
        <v>0.1717</v>
      </c>
      <c r="L349" t="n">
        <v>0.1679</v>
      </c>
      <c r="M349" t="n">
        <v>0.1677</v>
      </c>
      <c r="N349" t="n">
        <v>0.1699</v>
      </c>
      <c r="O349" t="n">
        <v>0.166</v>
      </c>
      <c r="P349" t="n">
        <v>0.1638</v>
      </c>
    </row>
    <row r="350">
      <c r="A350" s="1112" t="n">
        <v>44771</v>
      </c>
      <c r="I350" t="n">
        <v>0.1754</v>
      </c>
      <c r="J350" t="n">
        <v>0.1769</v>
      </c>
      <c r="K350" t="n">
        <v>0.1706</v>
      </c>
      <c r="L350" t="n">
        <v>0.1668</v>
      </c>
      <c r="M350" t="n">
        <v>0.1666</v>
      </c>
      <c r="N350" t="n">
        <v>0.1688</v>
      </c>
      <c r="O350" t="n">
        <v>0.1649</v>
      </c>
      <c r="P350" t="n">
        <v>0.1628</v>
      </c>
    </row>
    <row r="351">
      <c r="A351" s="1112" t="n">
        <v>44774</v>
      </c>
      <c r="I351" t="n">
        <v>0.176</v>
      </c>
      <c r="J351" t="n">
        <v>0.1772</v>
      </c>
      <c r="K351" t="n">
        <v>0.1709</v>
      </c>
      <c r="L351" t="n">
        <v>0.1669</v>
      </c>
      <c r="M351" t="n">
        <v>0.1667</v>
      </c>
      <c r="N351" t="n">
        <v>0.1689</v>
      </c>
      <c r="O351" t="n">
        <v>0.1652</v>
      </c>
      <c r="P351" t="n">
        <v>0.1631</v>
      </c>
    </row>
    <row r="352">
      <c r="A352" s="1112" t="n">
        <v>44775</v>
      </c>
      <c r="I352" t="n">
        <v>0.1769</v>
      </c>
      <c r="J352" t="n">
        <v>0.178</v>
      </c>
      <c r="K352" t="n">
        <v>0.1718</v>
      </c>
      <c r="L352" t="n">
        <v>0.1679</v>
      </c>
      <c r="M352" t="n">
        <v>0.1678</v>
      </c>
      <c r="N352" t="n">
        <v>0.1698</v>
      </c>
      <c r="O352" t="n">
        <v>0.1659</v>
      </c>
      <c r="P352" t="n">
        <v>0.1636</v>
      </c>
    </row>
    <row r="353">
      <c r="A353" s="1112" t="n">
        <v>44776</v>
      </c>
      <c r="I353" t="n">
        <v>0.1777</v>
      </c>
      <c r="J353" t="n">
        <v>0.1789</v>
      </c>
      <c r="K353" t="n">
        <v>0.1727</v>
      </c>
      <c r="L353" t="n">
        <v>0.1686</v>
      </c>
      <c r="M353" t="n">
        <v>0.1683</v>
      </c>
      <c r="N353" t="n">
        <v>0.1702</v>
      </c>
      <c r="O353" t="n">
        <v>0.1661</v>
      </c>
      <c r="P353" t="n">
        <v>0.1636</v>
      </c>
    </row>
    <row r="354">
      <c r="A354" s="1112" t="n">
        <v>44777</v>
      </c>
      <c r="I354" t="n">
        <v>0.1755</v>
      </c>
      <c r="J354" t="n">
        <v>0.1768</v>
      </c>
      <c r="K354" t="n">
        <v>0.171</v>
      </c>
      <c r="L354" t="n">
        <v>0.1671</v>
      </c>
      <c r="M354" t="n">
        <v>0.1669</v>
      </c>
      <c r="N354" t="n">
        <v>0.1691</v>
      </c>
      <c r="O354" t="n">
        <v>0.1652</v>
      </c>
      <c r="P354" t="n">
        <v>0.1628</v>
      </c>
    </row>
    <row r="355">
      <c r="A355" s="1112" t="n">
        <v>44778</v>
      </c>
      <c r="I355" t="n">
        <v>0.1794</v>
      </c>
      <c r="J355" t="n">
        <v>0.1802</v>
      </c>
      <c r="K355" t="n">
        <v>0.1741</v>
      </c>
      <c r="L355" t="n">
        <v>0.1699</v>
      </c>
      <c r="M355" t="n">
        <v>0.1695</v>
      </c>
      <c r="N355" t="n">
        <v>0.1713</v>
      </c>
      <c r="O355" t="n">
        <v>0.167</v>
      </c>
      <c r="P355" t="n">
        <v>0.1645</v>
      </c>
    </row>
    <row r="356">
      <c r="A356" s="1112" t="n">
        <v>44781</v>
      </c>
      <c r="I356" t="n">
        <v>0.1796</v>
      </c>
      <c r="J356" t="n">
        <v>0.1805</v>
      </c>
      <c r="K356" t="n">
        <v>0.1747</v>
      </c>
      <c r="L356" t="n">
        <v>0.1709</v>
      </c>
      <c r="M356" t="n">
        <v>0.1709</v>
      </c>
      <c r="N356" t="n">
        <v>0.1728</v>
      </c>
      <c r="O356" t="n">
        <v>0.1686</v>
      </c>
      <c r="P356" t="n">
        <v>0.1661</v>
      </c>
    </row>
    <row r="357">
      <c r="A357" s="1112" t="n">
        <v>44782</v>
      </c>
      <c r="I357" t="n">
        <v>0.1798</v>
      </c>
      <c r="J357" t="n">
        <v>0.1802</v>
      </c>
      <c r="K357" t="n">
        <v>0.1741</v>
      </c>
      <c r="L357" t="n">
        <v>0.1702</v>
      </c>
      <c r="M357" t="n">
        <v>0.17</v>
      </c>
      <c r="N357" t="n">
        <v>0.1718</v>
      </c>
      <c r="O357" t="n">
        <v>0.1676</v>
      </c>
      <c r="P357" t="n">
        <v>0.1651</v>
      </c>
    </row>
    <row r="358">
      <c r="A358" s="1112" t="n">
        <v>44783</v>
      </c>
      <c r="I358" t="n">
        <v>0.1828</v>
      </c>
      <c r="J358" t="n">
        <v>0.183</v>
      </c>
      <c r="K358" t="n">
        <v>0.1768</v>
      </c>
      <c r="L358" t="n">
        <v>0.1724</v>
      </c>
      <c r="M358" t="n">
        <v>0.1718</v>
      </c>
      <c r="N358" t="n">
        <v>0.1734</v>
      </c>
      <c r="O358" t="n">
        <v>0.1691</v>
      </c>
      <c r="P358" t="n">
        <v>0.1664</v>
      </c>
    </row>
    <row r="359">
      <c r="A359" s="1112" t="n">
        <v>44784</v>
      </c>
      <c r="I359" t="n">
        <v>0.1849</v>
      </c>
      <c r="J359" t="n">
        <v>0.1851</v>
      </c>
      <c r="K359" t="n">
        <v>0.1786</v>
      </c>
      <c r="L359" t="n">
        <v>0.1739</v>
      </c>
      <c r="M359" t="n">
        <v>0.1728</v>
      </c>
      <c r="N359" t="n">
        <v>0.1741</v>
      </c>
      <c r="O359" t="n">
        <v>0.1697</v>
      </c>
      <c r="P359" t="n">
        <v>0.1669</v>
      </c>
    </row>
    <row r="360">
      <c r="A360" s="1112" t="n">
        <v>44785</v>
      </c>
      <c r="I360" t="n">
        <v>0.186</v>
      </c>
      <c r="J360" t="n">
        <v>0.1859</v>
      </c>
      <c r="K360" t="n">
        <v>0.1794</v>
      </c>
      <c r="L360" t="n">
        <v>0.1744</v>
      </c>
      <c r="M360" t="n">
        <v>0.1731</v>
      </c>
      <c r="N360" t="n">
        <v>0.1742</v>
      </c>
      <c r="O360" t="n">
        <v>0.1696</v>
      </c>
      <c r="P360" t="n">
        <v>0.1668</v>
      </c>
    </row>
    <row r="361">
      <c r="A361" s="1112" t="n">
        <v>44788</v>
      </c>
      <c r="I361" t="n">
        <v>0.1854</v>
      </c>
      <c r="J361" t="n">
        <v>0.1851</v>
      </c>
      <c r="K361" t="n">
        <v>0.1788</v>
      </c>
      <c r="L361" t="n">
        <v>0.1744</v>
      </c>
      <c r="M361" t="n">
        <v>0.1733</v>
      </c>
      <c r="N361" t="n">
        <v>0.1745</v>
      </c>
      <c r="O361" t="n">
        <v>0.1699</v>
      </c>
      <c r="P361" t="n">
        <v>0.1669</v>
      </c>
    </row>
    <row r="362">
      <c r="A362" s="1112" t="n">
        <v>44789</v>
      </c>
      <c r="I362" t="n">
        <v>0.1827</v>
      </c>
      <c r="J362" t="n">
        <v>0.1825</v>
      </c>
      <c r="K362" t="n">
        <v>0.176</v>
      </c>
      <c r="L362" t="n">
        <v>0.172</v>
      </c>
      <c r="M362" t="n">
        <v>0.1714</v>
      </c>
      <c r="N362" t="n">
        <v>0.1729</v>
      </c>
      <c r="O362" t="n">
        <v>0.1683</v>
      </c>
      <c r="P362" t="n">
        <v>0.1653</v>
      </c>
    </row>
    <row r="363">
      <c r="A363" s="1112" t="n">
        <v>44790</v>
      </c>
      <c r="I363" t="n">
        <v>0.1824</v>
      </c>
      <c r="J363" t="n">
        <v>0.1821</v>
      </c>
      <c r="K363" t="n">
        <v>0.1757</v>
      </c>
      <c r="L363" t="n">
        <v>0.1717</v>
      </c>
      <c r="M363" t="n">
        <v>0.1712</v>
      </c>
      <c r="N363" t="n">
        <v>0.1727</v>
      </c>
      <c r="O363" t="n">
        <v>0.1679</v>
      </c>
      <c r="P363" t="n">
        <v>0.1647</v>
      </c>
    </row>
    <row r="364">
      <c r="A364" s="1112" t="n">
        <v>44791</v>
      </c>
      <c r="I364" t="n">
        <v>0.1777</v>
      </c>
      <c r="J364" t="n">
        <v>0.1777</v>
      </c>
      <c r="K364" t="n">
        <v>0.1717</v>
      </c>
      <c r="L364" t="n">
        <v>0.1686</v>
      </c>
      <c r="M364" t="n">
        <v>0.1686</v>
      </c>
      <c r="N364" t="n">
        <v>0.1705</v>
      </c>
      <c r="O364" t="n">
        <v>0.1661</v>
      </c>
      <c r="P364" t="n">
        <v>0.1633</v>
      </c>
    </row>
    <row r="365">
      <c r="A365" s="1112" t="n">
        <v>44792</v>
      </c>
      <c r="I365" t="n">
        <v>0.1809</v>
      </c>
      <c r="J365" t="n">
        <v>0.1804</v>
      </c>
      <c r="K365" t="n">
        <v>0.174</v>
      </c>
      <c r="L365" t="n">
        <v>0.1708</v>
      </c>
      <c r="M365" t="n">
        <v>0.1708</v>
      </c>
      <c r="N365" t="n">
        <v>0.1724</v>
      </c>
      <c r="O365" t="n">
        <v>0.1677</v>
      </c>
      <c r="P365" t="n">
        <v>0.1646</v>
      </c>
    </row>
    <row r="366">
      <c r="A366" s="1112" t="n">
        <v>44795</v>
      </c>
      <c r="I366" t="n">
        <v>0.1794</v>
      </c>
      <c r="J366" t="n">
        <v>0.1792</v>
      </c>
      <c r="K366" t="n">
        <v>0.1732</v>
      </c>
      <c r="L366" t="n">
        <v>0.1702</v>
      </c>
      <c r="M366" t="n">
        <v>0.1704</v>
      </c>
      <c r="N366" t="n">
        <v>0.1721</v>
      </c>
      <c r="O366" t="n">
        <v>0.1674</v>
      </c>
      <c r="P366" t="n">
        <v>0.1642</v>
      </c>
    </row>
    <row r="367">
      <c r="A367" s="1112" t="n">
        <v>44796</v>
      </c>
      <c r="I367" t="n">
        <v>0.1789</v>
      </c>
      <c r="J367" t="n">
        <v>0.1784</v>
      </c>
      <c r="K367" t="n">
        <v>0.1723</v>
      </c>
      <c r="L367" t="n">
        <v>0.1693</v>
      </c>
      <c r="M367" t="n">
        <v>0.1695</v>
      </c>
      <c r="N367" t="n">
        <v>0.1712</v>
      </c>
      <c r="O367" t="n">
        <v>0.1662</v>
      </c>
      <c r="P367" t="n">
        <v>0.1628</v>
      </c>
    </row>
    <row r="368">
      <c r="A368" s="1112" t="n">
        <v>44797</v>
      </c>
      <c r="I368" t="n">
        <v>0.1804</v>
      </c>
      <c r="J368" t="n">
        <v>0.1796</v>
      </c>
      <c r="K368" t="n">
        <v>0.1737</v>
      </c>
      <c r="L368" t="n">
        <v>0.171</v>
      </c>
      <c r="M368" t="n">
        <v>0.1713</v>
      </c>
      <c r="N368" t="n">
        <v>0.1732</v>
      </c>
      <c r="O368" t="n">
        <v>0.1682</v>
      </c>
      <c r="P368" t="n">
        <v>0.1649</v>
      </c>
    </row>
    <row r="369">
      <c r="A369" s="1112" t="n">
        <v>44798</v>
      </c>
      <c r="I369" t="n">
        <v>0.179</v>
      </c>
      <c r="J369" t="n">
        <v>0.1778</v>
      </c>
      <c r="K369" t="n">
        <v>0.1721</v>
      </c>
      <c r="L369" t="n">
        <v>0.1698</v>
      </c>
      <c r="M369" t="n">
        <v>0.1705</v>
      </c>
      <c r="N369" t="n">
        <v>0.173</v>
      </c>
      <c r="O369" t="n">
        <v>0.1683</v>
      </c>
      <c r="P369" t="n">
        <v>0.1651</v>
      </c>
    </row>
    <row r="370">
      <c r="A370" s="1112" t="n">
        <v>44799</v>
      </c>
      <c r="I370" t="n">
        <v>0.1847</v>
      </c>
      <c r="J370" t="n">
        <v>0.1827</v>
      </c>
      <c r="K370" t="n">
        <v>0.1764</v>
      </c>
      <c r="L370" t="n">
        <v>0.1733</v>
      </c>
      <c r="M370" t="n">
        <v>0.1736</v>
      </c>
      <c r="N370" t="n">
        <v>0.1754</v>
      </c>
      <c r="O370" t="n">
        <v>0.1704</v>
      </c>
      <c r="P370" t="n">
        <v>0.1669</v>
      </c>
    </row>
    <row r="371">
      <c r="A371" s="1112" t="n">
        <v>44802</v>
      </c>
      <c r="I371" t="n">
        <v>0.1844</v>
      </c>
      <c r="J371" t="n">
        <v>0.1828</v>
      </c>
      <c r="K371" t="n">
        <v>0.1768</v>
      </c>
      <c r="L371" t="n">
        <v>0.1739</v>
      </c>
      <c r="M371" t="n">
        <v>0.1743</v>
      </c>
      <c r="N371" t="n">
        <v>0.1764</v>
      </c>
      <c r="O371" t="n">
        <v>0.1712</v>
      </c>
      <c r="P371" t="n">
        <v>0.1676</v>
      </c>
    </row>
    <row r="372">
      <c r="A372" s="1112" t="n">
        <v>44803</v>
      </c>
      <c r="I372" t="n">
        <v>0.181</v>
      </c>
      <c r="J372" t="n">
        <v>0.1796</v>
      </c>
      <c r="K372" t="n">
        <v>0.1741</v>
      </c>
      <c r="L372" t="n">
        <v>0.1716</v>
      </c>
      <c r="M372" t="n">
        <v>0.1723</v>
      </c>
      <c r="N372" t="n">
        <v>0.1745</v>
      </c>
      <c r="O372" t="n">
        <v>0.1695</v>
      </c>
      <c r="P372" t="n">
        <v>0.1661</v>
      </c>
    </row>
    <row r="373">
      <c r="A373" s="1112" t="n">
        <v>44804</v>
      </c>
      <c r="I373" t="n">
        <v>0.1789</v>
      </c>
      <c r="J373" t="n">
        <v>0.1777</v>
      </c>
      <c r="K373" t="n">
        <v>0.1725</v>
      </c>
      <c r="L373" t="n">
        <v>0.1704</v>
      </c>
      <c r="M373" t="n">
        <v>0.1712</v>
      </c>
      <c r="N373" t="n">
        <v>0.1734</v>
      </c>
      <c r="O373" t="n">
        <v>0.1682</v>
      </c>
      <c r="P373" t="n">
        <v>0.1646</v>
      </c>
    </row>
    <row r="374">
      <c r="A374" s="1112" t="n">
        <v>44805</v>
      </c>
      <c r="I374" t="n">
        <v>0.1799</v>
      </c>
      <c r="J374" t="n">
        <v>0.1782</v>
      </c>
      <c r="K374" t="n">
        <v>0.1725</v>
      </c>
      <c r="L374" t="n">
        <v>0.17</v>
      </c>
      <c r="M374" t="n">
        <v>0.1706</v>
      </c>
      <c r="N374" t="n">
        <v>0.1726</v>
      </c>
      <c r="O374" t="n">
        <v>0.1673</v>
      </c>
      <c r="P374" t="n">
        <v>0.1636</v>
      </c>
    </row>
    <row r="375">
      <c r="A375" s="1112" t="n">
        <v>44806</v>
      </c>
      <c r="I375" t="n">
        <v>0.1815</v>
      </c>
      <c r="J375" t="n">
        <v>0.1801</v>
      </c>
      <c r="K375" t="n">
        <v>0.1747</v>
      </c>
      <c r="L375" t="n">
        <v>0.1726</v>
      </c>
      <c r="M375" t="n">
        <v>0.173</v>
      </c>
      <c r="N375" t="n">
        <v>0.1749</v>
      </c>
      <c r="O375" t="n">
        <v>0.1694</v>
      </c>
      <c r="P375" t="n">
        <v>0.1658</v>
      </c>
    </row>
    <row r="376">
      <c r="A376" s="104" t="n">
        <v>44809</v>
      </c>
      <c r="I376" s="192" t="n">
        <v>0.1815</v>
      </c>
      <c r="J376" s="192" t="n">
        <v>0.1801</v>
      </c>
      <c r="K376" s="192" t="n">
        <v>0.1747</v>
      </c>
      <c r="L376" s="192" t="n">
        <v>0.1726</v>
      </c>
      <c r="M376" s="192" t="n">
        <v>0.173</v>
      </c>
      <c r="N376" s="192" t="n">
        <v>0.1749</v>
      </c>
      <c r="O376" s="192" t="n">
        <v>0.1694</v>
      </c>
      <c r="P376" s="192" t="n">
        <v>0.1658</v>
      </c>
    </row>
    <row r="377">
      <c r="A377" s="1112" t="n">
        <v>44810</v>
      </c>
      <c r="I377" t="n">
        <v>0.1798</v>
      </c>
      <c r="J377" t="n">
        <v>0.178</v>
      </c>
      <c r="K377" t="n">
        <v>0.1727</v>
      </c>
      <c r="L377" t="n">
        <v>0.1706</v>
      </c>
      <c r="M377" t="n">
        <v>0.1709</v>
      </c>
      <c r="N377" t="n">
        <v>0.1727</v>
      </c>
      <c r="O377" t="n">
        <v>0.1674</v>
      </c>
      <c r="P377" t="n">
        <v>0.164</v>
      </c>
    </row>
    <row r="378">
      <c r="A378" s="1112" t="n">
        <v>44811</v>
      </c>
      <c r="I378" t="n">
        <v>0.1805</v>
      </c>
      <c r="J378" t="n">
        <v>0.1782</v>
      </c>
      <c r="K378" t="n">
        <v>0.1728</v>
      </c>
      <c r="L378" t="n">
        <v>0.1706</v>
      </c>
      <c r="M378" t="n">
        <v>0.1711</v>
      </c>
      <c r="N378" t="n">
        <v>0.1733</v>
      </c>
      <c r="O378" t="n">
        <v>0.1682</v>
      </c>
      <c r="P378" t="n">
        <v>0.1649</v>
      </c>
    </row>
    <row r="379">
      <c r="A379" s="1112" t="n">
        <v>44812</v>
      </c>
      <c r="I379" t="n">
        <v>0.1793</v>
      </c>
      <c r="J379" t="n">
        <v>0.1772</v>
      </c>
      <c r="K379" t="n">
        <v>0.1725</v>
      </c>
      <c r="L379" t="n">
        <v>0.1707</v>
      </c>
      <c r="M379" t="n">
        <v>0.1712</v>
      </c>
      <c r="N379" t="n">
        <v>0.1734</v>
      </c>
      <c r="O379" t="n">
        <v>0.1686</v>
      </c>
      <c r="P379" t="n">
        <v>0.1656</v>
      </c>
    </row>
    <row r="380">
      <c r="A380" s="1112" t="n">
        <v>44813</v>
      </c>
      <c r="I380" t="n">
        <v>0.1822</v>
      </c>
      <c r="J380" t="n">
        <v>0.1783</v>
      </c>
      <c r="K380" t="n">
        <v>0.1738</v>
      </c>
      <c r="L380" t="n">
        <v>0.1721</v>
      </c>
      <c r="M380" t="n">
        <v>0.1726</v>
      </c>
      <c r="N380" t="n">
        <v>0.1748</v>
      </c>
      <c r="O380" t="n">
        <v>0.1699</v>
      </c>
      <c r="P380" t="n">
        <v>0.1669</v>
      </c>
    </row>
    <row r="381">
      <c r="A381" s="1112" t="n">
        <v>44816</v>
      </c>
      <c r="I381" t="n">
        <v>0.1835</v>
      </c>
      <c r="J381" t="n">
        <v>0.1795</v>
      </c>
      <c r="K381" t="n">
        <v>0.1748</v>
      </c>
      <c r="L381" t="n">
        <v>0.1728</v>
      </c>
      <c r="M381" t="n">
        <v>0.1732</v>
      </c>
      <c r="N381" t="n">
        <v>0.1753</v>
      </c>
      <c r="O381" t="n">
        <v>0.1703</v>
      </c>
      <c r="P381" t="n">
        <v>0.1673</v>
      </c>
    </row>
    <row r="382">
      <c r="A382" s="1112" t="n">
        <v>44817</v>
      </c>
      <c r="I382" t="n">
        <v>0.1838</v>
      </c>
      <c r="J382" t="n">
        <v>0.1798</v>
      </c>
      <c r="K382" t="n">
        <v>0.1747</v>
      </c>
      <c r="L382" t="n">
        <v>0.1723</v>
      </c>
      <c r="M382" t="n">
        <v>0.1727</v>
      </c>
      <c r="N382" t="n">
        <v>0.1747</v>
      </c>
      <c r="O382" t="n">
        <v>0.1696</v>
      </c>
      <c r="P382" t="n">
        <v>0.1663</v>
      </c>
    </row>
    <row r="383">
      <c r="A383" s="1112" t="n">
        <v>44818</v>
      </c>
      <c r="I383" t="n">
        <v>0.1827</v>
      </c>
      <c r="J383" t="n">
        <v>0.1797</v>
      </c>
      <c r="K383" t="n">
        <v>0.1746</v>
      </c>
      <c r="L383" t="n">
        <v>0.1723</v>
      </c>
      <c r="M383" t="n">
        <v>0.173</v>
      </c>
      <c r="N383" t="n">
        <v>0.1753</v>
      </c>
      <c r="O383" t="n">
        <v>0.1703</v>
      </c>
      <c r="P383" t="n">
        <v>0.1671</v>
      </c>
    </row>
    <row r="384">
      <c r="A384" s="1112" t="n">
        <v>44819</v>
      </c>
      <c r="I384" t="n">
        <v>0.1818</v>
      </c>
      <c r="J384" t="n">
        <v>0.1788</v>
      </c>
      <c r="K384" t="n">
        <v>0.1732</v>
      </c>
      <c r="L384" t="n">
        <v>0.1707</v>
      </c>
      <c r="M384" t="n">
        <v>0.1712</v>
      </c>
      <c r="N384" t="n">
        <v>0.1733</v>
      </c>
      <c r="O384" t="n">
        <v>0.1685</v>
      </c>
      <c r="P384" t="n">
        <v>0.1654</v>
      </c>
    </row>
    <row r="385">
      <c r="A385" s="1112" t="n">
        <v>44820</v>
      </c>
      <c r="I385" t="n">
        <v>0.1788</v>
      </c>
      <c r="J385" t="n">
        <v>0.1756</v>
      </c>
      <c r="K385" t="n">
        <v>0.1705</v>
      </c>
      <c r="L385" t="n">
        <v>0.1683</v>
      </c>
      <c r="M385" t="n">
        <v>0.1691</v>
      </c>
      <c r="N385" t="n">
        <v>0.1714</v>
      </c>
      <c r="O385" t="n">
        <v>0.1664</v>
      </c>
      <c r="P385" t="n">
        <v>0.1632</v>
      </c>
    </row>
    <row r="386">
      <c r="A386" s="1112" t="n">
        <v>44823</v>
      </c>
      <c r="I386" t="n">
        <v>0.1769</v>
      </c>
      <c r="J386" t="n">
        <v>0.1737</v>
      </c>
      <c r="K386" t="n">
        <v>0.1682</v>
      </c>
      <c r="L386" t="n">
        <v>0.1658</v>
      </c>
      <c r="M386" t="n">
        <v>0.1668</v>
      </c>
      <c r="N386" t="n">
        <v>0.1693</v>
      </c>
      <c r="O386" t="n">
        <v>0.1647</v>
      </c>
      <c r="P386" t="n">
        <v>0.1619</v>
      </c>
    </row>
    <row r="387">
      <c r="A387" s="1112" t="n">
        <v>44824</v>
      </c>
      <c r="I387" t="n">
        <v>0.1819</v>
      </c>
      <c r="J387" t="n">
        <v>0.178</v>
      </c>
      <c r="K387" t="n">
        <v>0.172</v>
      </c>
      <c r="L387" t="n">
        <v>0.1692</v>
      </c>
      <c r="M387" t="n">
        <v>0.1698</v>
      </c>
      <c r="N387" t="n">
        <v>0.1722</v>
      </c>
      <c r="O387" t="n">
        <v>0.1676</v>
      </c>
      <c r="P387" t="n">
        <v>0.1647</v>
      </c>
    </row>
    <row r="388">
      <c r="A388" s="1112" t="n">
        <v>44825</v>
      </c>
      <c r="I388" t="n">
        <v>0.1822</v>
      </c>
      <c r="J388" t="n">
        <v>0.1781</v>
      </c>
      <c r="K388" t="n">
        <v>0.1718</v>
      </c>
      <c r="L388" t="n">
        <v>0.1686</v>
      </c>
      <c r="M388" t="n">
        <v>0.1693</v>
      </c>
      <c r="N388" t="n">
        <v>0.1718</v>
      </c>
      <c r="O388" t="n">
        <v>0.1673</v>
      </c>
      <c r="P388" t="n">
        <v>0.1643</v>
      </c>
    </row>
    <row r="389">
      <c r="A389" s="1112" t="n">
        <v>44826</v>
      </c>
      <c r="I389" t="n">
        <v>0.1849</v>
      </c>
      <c r="J389" t="n">
        <v>0.18</v>
      </c>
      <c r="K389" t="n">
        <v>0.1736</v>
      </c>
      <c r="L389" t="n">
        <v>0.1702</v>
      </c>
      <c r="M389" t="n">
        <v>0.1707</v>
      </c>
      <c r="N389" t="n">
        <v>0.173</v>
      </c>
      <c r="O389" t="n">
        <v>0.1684</v>
      </c>
      <c r="P389" t="n">
        <v>0.1653</v>
      </c>
    </row>
    <row r="390">
      <c r="A390" s="1112" t="n">
        <v>44827</v>
      </c>
      <c r="I390" t="n">
        <v>0.1828</v>
      </c>
      <c r="J390" t="n">
        <v>0.1764</v>
      </c>
      <c r="K390" t="n">
        <v>0.1702</v>
      </c>
      <c r="L390" t="n">
        <v>0.1672</v>
      </c>
      <c r="M390" t="n">
        <v>0.1678</v>
      </c>
      <c r="N390" t="n">
        <v>0.1702</v>
      </c>
      <c r="O390" t="n">
        <v>0.1656</v>
      </c>
      <c r="P390" t="n">
        <v>0.1625</v>
      </c>
    </row>
    <row r="391">
      <c r="A391" s="1112" t="n">
        <v>44830</v>
      </c>
      <c r="I391" t="n">
        <v>0.1835</v>
      </c>
      <c r="J391" t="n">
        <v>0.1762</v>
      </c>
      <c r="K391" t="n">
        <v>0.1696</v>
      </c>
      <c r="L391" t="n">
        <v>0.1661</v>
      </c>
      <c r="M391" t="n">
        <v>0.1666</v>
      </c>
      <c r="N391" t="n">
        <v>0.1688</v>
      </c>
      <c r="O391" t="n">
        <v>0.1639</v>
      </c>
      <c r="P391" t="n">
        <v>0.1603</v>
      </c>
    </row>
    <row r="392">
      <c r="A392" s="1112" t="n">
        <v>44831</v>
      </c>
      <c r="I392" t="n">
        <v>0.1819</v>
      </c>
      <c r="J392" t="n">
        <v>0.1759</v>
      </c>
      <c r="K392" t="n">
        <v>0.1693</v>
      </c>
      <c r="L392" t="n">
        <v>0.1656</v>
      </c>
      <c r="M392" t="n">
        <v>0.1661</v>
      </c>
      <c r="N392" t="n">
        <v>0.1683</v>
      </c>
      <c r="O392" t="n">
        <v>0.1633</v>
      </c>
      <c r="P392" t="n">
        <v>0.1598</v>
      </c>
    </row>
    <row r="393">
      <c r="A393" s="1112" t="n">
        <v>44832</v>
      </c>
      <c r="I393" t="n">
        <v>0.1829</v>
      </c>
      <c r="J393" t="n">
        <v>0.1771</v>
      </c>
      <c r="K393" t="n">
        <v>0.1699</v>
      </c>
      <c r="L393" t="n">
        <v>0.1658</v>
      </c>
      <c r="M393" t="n">
        <v>0.1663</v>
      </c>
      <c r="N393" t="n">
        <v>0.1687</v>
      </c>
      <c r="O393" t="n">
        <v>0.164</v>
      </c>
      <c r="P393" t="n">
        <v>0.1608</v>
      </c>
    </row>
    <row r="394">
      <c r="A394" s="1112" t="n">
        <v>44833</v>
      </c>
      <c r="I394" t="n">
        <v>0.1844</v>
      </c>
      <c r="J394" t="n">
        <v>0.1777</v>
      </c>
      <c r="K394" t="n">
        <v>0.1699</v>
      </c>
      <c r="L394" t="n">
        <v>0.1657</v>
      </c>
      <c r="M394" t="n">
        <v>0.166</v>
      </c>
      <c r="N394" t="n">
        <v>0.1683</v>
      </c>
      <c r="O394" t="n">
        <v>0.1636</v>
      </c>
      <c r="P394" t="n">
        <v>0.1604</v>
      </c>
    </row>
    <row r="395">
      <c r="A395" s="1112" t="n">
        <v>44834</v>
      </c>
      <c r="I395" t="n">
        <v>0.1842</v>
      </c>
      <c r="J395" t="n">
        <v>0.1768</v>
      </c>
      <c r="K395" t="n">
        <v>0.1694</v>
      </c>
      <c r="L395" t="n">
        <v>0.1654</v>
      </c>
      <c r="M395" t="n">
        <v>0.1657</v>
      </c>
      <c r="N395" t="n">
        <v>0.1681</v>
      </c>
      <c r="O395" t="n">
        <v>0.1632</v>
      </c>
      <c r="P395" t="n">
        <v>0.1599</v>
      </c>
      <c r="Q395" t="n">
        <v>0.1602</v>
      </c>
    </row>
    <row r="396">
      <c r="A396" s="1112" t="n">
        <v>44837</v>
      </c>
      <c r="J396" t="n">
        <v>0.1742</v>
      </c>
      <c r="K396" t="n">
        <v>0.1675</v>
      </c>
      <c r="L396" t="n">
        <v>0.1647</v>
      </c>
      <c r="M396" t="n">
        <v>0.1655</v>
      </c>
      <c r="N396" t="n">
        <v>0.1682</v>
      </c>
      <c r="O396" t="n">
        <v>0.1642</v>
      </c>
      <c r="P396" t="n">
        <v>0.1614</v>
      </c>
      <c r="Q396" t="n">
        <v>0.1615</v>
      </c>
    </row>
    <row r="397">
      <c r="A397" s="1112" t="n">
        <v>44838</v>
      </c>
      <c r="J397" t="n">
        <v>0.1791</v>
      </c>
      <c r="K397" t="n">
        <v>0.1714</v>
      </c>
      <c r="L397" t="n">
        <v>0.1675</v>
      </c>
      <c r="M397" t="n">
        <v>0.1679</v>
      </c>
      <c r="N397" t="n">
        <v>0.1702</v>
      </c>
      <c r="O397" t="n">
        <v>0.1659</v>
      </c>
      <c r="P397" t="n">
        <v>0.163</v>
      </c>
      <c r="Q397" t="n">
        <v>0.1629</v>
      </c>
    </row>
    <row r="398">
      <c r="A398" s="1112" t="n">
        <v>44839</v>
      </c>
      <c r="J398" t="n">
        <v>0.1795</v>
      </c>
      <c r="K398" t="n">
        <v>0.1719</v>
      </c>
      <c r="L398" t="n">
        <v>0.1684</v>
      </c>
      <c r="M398" t="n">
        <v>0.1688</v>
      </c>
      <c r="N398" t="n">
        <v>0.171</v>
      </c>
      <c r="O398" t="n">
        <v>0.1667</v>
      </c>
      <c r="P398" t="n">
        <v>0.1638</v>
      </c>
      <c r="Q398" t="n">
        <v>0.1634</v>
      </c>
    </row>
    <row r="399">
      <c r="A399" s="1112" t="n">
        <v>44840</v>
      </c>
      <c r="J399" t="n">
        <v>0.1846</v>
      </c>
      <c r="K399" t="n">
        <v>0.1758</v>
      </c>
      <c r="L399" t="n">
        <v>0.1714</v>
      </c>
      <c r="M399" t="n">
        <v>0.1714</v>
      </c>
      <c r="N399" t="n">
        <v>0.1731</v>
      </c>
      <c r="O399" t="n">
        <v>0.1681</v>
      </c>
      <c r="P399" t="n">
        <v>0.1646</v>
      </c>
      <c r="Q399" t="n">
        <v>0.1638</v>
      </c>
    </row>
    <row r="400">
      <c r="A400" s="1112" t="n">
        <v>44841</v>
      </c>
      <c r="J400" t="n">
        <v>0.1868</v>
      </c>
      <c r="K400" t="n">
        <v>0.178</v>
      </c>
      <c r="L400" t="n">
        <v>0.1727</v>
      </c>
      <c r="M400" t="n">
        <v>0.1725</v>
      </c>
      <c r="N400" t="n">
        <v>0.1742</v>
      </c>
      <c r="O400" t="n">
        <v>0.1687</v>
      </c>
      <c r="P400" t="n">
        <v>0.1649</v>
      </c>
      <c r="Q400" t="n">
        <v>0.1637</v>
      </c>
    </row>
    <row r="401">
      <c r="A401" s="1112" t="n">
        <v>44844</v>
      </c>
      <c r="J401" t="n">
        <v>0.1861</v>
      </c>
      <c r="K401" t="n">
        <v>0.1773</v>
      </c>
      <c r="L401" t="n">
        <v>0.1723</v>
      </c>
      <c r="M401" t="n">
        <v>0.1722</v>
      </c>
      <c r="N401" t="n">
        <v>0.1739</v>
      </c>
      <c r="O401" t="n">
        <v>0.1682</v>
      </c>
      <c r="P401" t="n">
        <v>0.1642</v>
      </c>
      <c r="Q401" t="n">
        <v>0.1627</v>
      </c>
    </row>
    <row r="402">
      <c r="A402" s="1112" t="n">
        <v>44845</v>
      </c>
      <c r="J402" t="n">
        <v>0.1874</v>
      </c>
      <c r="K402" t="n">
        <v>0.1781</v>
      </c>
      <c r="L402" t="n">
        <v>0.1725</v>
      </c>
      <c r="M402" t="n">
        <v>0.1723</v>
      </c>
      <c r="N402" t="n">
        <v>0.1739</v>
      </c>
      <c r="O402" t="n">
        <v>0.1679</v>
      </c>
      <c r="P402" t="n">
        <v>0.1637</v>
      </c>
      <c r="Q402" t="n">
        <v>0.1621</v>
      </c>
    </row>
    <row r="403">
      <c r="A403" s="1112" t="n">
        <v>44846</v>
      </c>
      <c r="J403" t="n">
        <v>0.1868</v>
      </c>
      <c r="K403" t="n">
        <v>0.178</v>
      </c>
      <c r="L403" t="n">
        <v>0.1729</v>
      </c>
      <c r="M403" t="n">
        <v>0.1728</v>
      </c>
      <c r="N403" t="n">
        <v>0.1745</v>
      </c>
      <c r="O403" t="n">
        <v>0.1684</v>
      </c>
      <c r="P403" t="n">
        <v>0.1641</v>
      </c>
      <c r="Q403" t="n">
        <v>0.1625</v>
      </c>
    </row>
    <row r="404">
      <c r="A404" s="1112" t="n">
        <v>44847</v>
      </c>
      <c r="J404" t="n">
        <v>0.1881</v>
      </c>
      <c r="K404" t="n">
        <v>0.1785</v>
      </c>
      <c r="L404" t="n">
        <v>0.1726</v>
      </c>
      <c r="M404" t="n">
        <v>0.1723</v>
      </c>
      <c r="N404" t="n">
        <v>0.1739</v>
      </c>
      <c r="O404" t="n">
        <v>0.1676</v>
      </c>
      <c r="P404" t="n">
        <v>0.1632</v>
      </c>
      <c r="Q404" t="n">
        <v>0.1616</v>
      </c>
    </row>
    <row r="405">
      <c r="A405" s="1112" t="n">
        <v>44848</v>
      </c>
      <c r="J405" t="n">
        <v>0.1884</v>
      </c>
      <c r="K405" t="n">
        <v>0.1787</v>
      </c>
      <c r="L405" t="n">
        <v>0.1729</v>
      </c>
      <c r="M405" t="n">
        <v>0.1728</v>
      </c>
      <c r="N405" t="n">
        <v>0.1745</v>
      </c>
      <c r="O405" t="n">
        <v>0.168</v>
      </c>
      <c r="P405" t="n">
        <v>0.1633</v>
      </c>
      <c r="Q405" t="n">
        <v>0.1616</v>
      </c>
    </row>
    <row r="406">
      <c r="A406" s="1112" t="n">
        <v>44851</v>
      </c>
      <c r="J406" t="n">
        <v>0.1877</v>
      </c>
      <c r="K406" t="n">
        <v>0.1788</v>
      </c>
      <c r="L406" t="n">
        <v>0.1736</v>
      </c>
      <c r="M406" t="n">
        <v>0.1738</v>
      </c>
      <c r="N406" t="n">
        <v>0.1755</v>
      </c>
      <c r="O406" t="n">
        <v>0.1689</v>
      </c>
      <c r="P406" t="n">
        <v>0.1642</v>
      </c>
      <c r="Q406" t="n">
        <v>0.1625</v>
      </c>
    </row>
    <row r="407">
      <c r="A407" s="1112" t="n">
        <v>44852</v>
      </c>
      <c r="J407" t="n">
        <v>0.1867</v>
      </c>
      <c r="K407" t="n">
        <v>0.1778</v>
      </c>
      <c r="L407" t="n">
        <v>0.1729</v>
      </c>
      <c r="M407" t="n">
        <v>0.173</v>
      </c>
      <c r="N407" t="n">
        <v>0.1747</v>
      </c>
      <c r="O407" t="n">
        <v>0.1682</v>
      </c>
      <c r="P407" t="n">
        <v>0.1636</v>
      </c>
      <c r="Q407" t="n">
        <v>0.1617</v>
      </c>
    </row>
    <row r="408">
      <c r="A408" s="1112" t="n">
        <v>44853</v>
      </c>
      <c r="J408" t="n">
        <v>0.1865</v>
      </c>
      <c r="K408" t="n">
        <v>0.1774</v>
      </c>
      <c r="L408" t="n">
        <v>0.1728</v>
      </c>
      <c r="M408" t="n">
        <v>0.1729</v>
      </c>
      <c r="N408" t="n">
        <v>0.1746</v>
      </c>
      <c r="O408" t="n">
        <v>0.1682</v>
      </c>
      <c r="P408" t="n">
        <v>0.1636</v>
      </c>
      <c r="Q408" t="n">
        <v>0.1615</v>
      </c>
    </row>
    <row r="409">
      <c r="A409" s="1112" t="n">
        <v>44854</v>
      </c>
      <c r="J409" t="n">
        <v>0.1839</v>
      </c>
      <c r="K409" t="n">
        <v>0.175</v>
      </c>
      <c r="L409" t="n">
        <v>0.1708</v>
      </c>
      <c r="M409" t="n">
        <v>0.1712</v>
      </c>
      <c r="N409" t="n">
        <v>0.173</v>
      </c>
      <c r="O409" t="n">
        <v>0.1666</v>
      </c>
      <c r="P409" t="n">
        <v>0.1619</v>
      </c>
      <c r="Q409" t="n">
        <v>0.1601</v>
      </c>
    </row>
    <row r="410">
      <c r="A410" s="1112" t="n">
        <v>44855</v>
      </c>
      <c r="J410" t="n">
        <v>0.1838</v>
      </c>
      <c r="K410" t="n">
        <v>0.1748</v>
      </c>
      <c r="L410" t="n">
        <v>0.1705</v>
      </c>
      <c r="M410" t="n">
        <v>0.1708</v>
      </c>
      <c r="N410" t="n">
        <v>0.1726</v>
      </c>
      <c r="O410" t="n">
        <v>0.1662</v>
      </c>
      <c r="P410" t="n">
        <v>0.1615</v>
      </c>
      <c r="Q410" t="n">
        <v>0.1599</v>
      </c>
    </row>
    <row r="411">
      <c r="A411" s="1112" t="n">
        <v>44858</v>
      </c>
      <c r="J411" t="n">
        <v>0.1813</v>
      </c>
      <c r="K411" t="n">
        <v>0.172</v>
      </c>
      <c r="L411" t="n">
        <v>0.1675</v>
      </c>
      <c r="M411" t="n">
        <v>0.168</v>
      </c>
      <c r="N411" t="n">
        <v>0.1701</v>
      </c>
      <c r="O411" t="n">
        <v>0.1643</v>
      </c>
      <c r="P411" t="n">
        <v>0.1601</v>
      </c>
      <c r="Q411" t="n">
        <v>0.1591</v>
      </c>
    </row>
    <row r="412">
      <c r="A412" s="1112" t="n">
        <v>44859</v>
      </c>
      <c r="J412" t="n">
        <v>0.1811</v>
      </c>
      <c r="K412" t="n">
        <v>0.1718</v>
      </c>
      <c r="L412" t="n">
        <v>0.1668</v>
      </c>
      <c r="M412" t="n">
        <v>0.1672</v>
      </c>
      <c r="N412" t="n">
        <v>0.1692</v>
      </c>
      <c r="O412" t="n">
        <v>0.1633</v>
      </c>
      <c r="P412" t="n">
        <v>0.1593</v>
      </c>
      <c r="Q412" t="n">
        <v>0.1587</v>
      </c>
    </row>
    <row r="413">
      <c r="A413" s="1112" t="n">
        <v>44860</v>
      </c>
      <c r="J413" t="n">
        <v>0.1786</v>
      </c>
      <c r="K413" t="n">
        <v>0.1692</v>
      </c>
      <c r="L413" t="n">
        <v>0.1643</v>
      </c>
      <c r="M413" t="n">
        <v>0.1648</v>
      </c>
      <c r="N413" t="n">
        <v>0.167</v>
      </c>
      <c r="O413" t="n">
        <v>0.1615</v>
      </c>
      <c r="P413" t="n">
        <v>0.1579</v>
      </c>
      <c r="Q413" t="n">
        <v>0.1576</v>
      </c>
    </row>
    <row r="414">
      <c r="A414" s="1112" t="n">
        <v>44861</v>
      </c>
      <c r="J414" t="n">
        <v>0.1771</v>
      </c>
      <c r="K414" t="n">
        <v>0.1679</v>
      </c>
      <c r="L414" t="n">
        <v>0.1629</v>
      </c>
      <c r="M414" t="n">
        <v>0.1636</v>
      </c>
      <c r="N414" t="n">
        <v>0.166</v>
      </c>
      <c r="O414" t="n">
        <v>0.1614</v>
      </c>
      <c r="P414" t="n">
        <v>0.1584</v>
      </c>
      <c r="Q414" t="n">
        <v>0.1585</v>
      </c>
    </row>
    <row r="415">
      <c r="A415" s="1112" t="n">
        <v>44862</v>
      </c>
      <c r="J415" t="n">
        <v>0.1758</v>
      </c>
      <c r="K415" t="n">
        <v>0.1665</v>
      </c>
      <c r="L415" t="n">
        <v>0.1619</v>
      </c>
      <c r="M415" t="n">
        <v>0.1626</v>
      </c>
      <c r="N415" t="n">
        <v>0.1651</v>
      </c>
      <c r="O415" t="n">
        <v>0.1608</v>
      </c>
      <c r="P415" t="n">
        <v>0.158</v>
      </c>
      <c r="Q415" t="n">
        <v>0.1583</v>
      </c>
    </row>
    <row r="416">
      <c r="A416" s="1112" t="n">
        <v>44865</v>
      </c>
      <c r="J416" t="n">
        <v>0.1797</v>
      </c>
      <c r="K416" t="n">
        <v>0.1689</v>
      </c>
      <c r="L416" t="n">
        <v>0.1629</v>
      </c>
      <c r="M416" t="n">
        <v>0.1633</v>
      </c>
      <c r="N416" t="n">
        <v>0.1655</v>
      </c>
      <c r="O416" t="n">
        <v>0.161</v>
      </c>
      <c r="P416" t="n">
        <v>0.1582</v>
      </c>
      <c r="Q416" t="n">
        <v>0.1585</v>
      </c>
    </row>
    <row r="417">
      <c r="A417" s="1112" t="n">
        <v>44866</v>
      </c>
      <c r="J417" t="n">
        <v>0.1843</v>
      </c>
      <c r="K417" t="n">
        <v>0.1739</v>
      </c>
      <c r="L417" t="n">
        <v>0.1681</v>
      </c>
      <c r="M417" t="n">
        <v>0.1683</v>
      </c>
      <c r="N417" t="n">
        <v>0.1704</v>
      </c>
      <c r="O417" t="n">
        <v>0.1656</v>
      </c>
      <c r="P417" t="n">
        <v>0.1624</v>
      </c>
      <c r="Q417" t="n">
        <v>0.1626</v>
      </c>
    </row>
    <row r="418">
      <c r="A418" s="1112" t="n">
        <v>44867</v>
      </c>
      <c r="J418" t="n">
        <v>0.1847</v>
      </c>
      <c r="K418" t="n">
        <v>0.1748</v>
      </c>
      <c r="L418" t="n">
        <v>0.1695</v>
      </c>
      <c r="M418" t="n">
        <v>0.1697</v>
      </c>
      <c r="N418" t="n">
        <v>0.1716</v>
      </c>
      <c r="O418" t="n">
        <v>0.1667</v>
      </c>
      <c r="P418" t="n">
        <v>0.1634</v>
      </c>
      <c r="Q418" t="n">
        <v>0.1634</v>
      </c>
    </row>
    <row r="419">
      <c r="A419" s="1112" t="n">
        <v>44868</v>
      </c>
      <c r="J419" t="n">
        <v>0.1847</v>
      </c>
      <c r="K419" t="n">
        <v>0.1748</v>
      </c>
      <c r="L419" t="n">
        <v>0.1695</v>
      </c>
      <c r="M419" t="n">
        <v>0.1696</v>
      </c>
      <c r="N419" t="n">
        <v>0.1714</v>
      </c>
      <c r="O419" t="n">
        <v>0.166</v>
      </c>
      <c r="P419" t="n">
        <v>0.1624</v>
      </c>
      <c r="Q419" t="n">
        <v>0.1623</v>
      </c>
    </row>
    <row r="420">
      <c r="A420" s="1112" t="n">
        <v>44869</v>
      </c>
      <c r="J420" t="n">
        <v>0.1871</v>
      </c>
      <c r="K420" t="n">
        <v>0.1777</v>
      </c>
      <c r="L420" t="n">
        <v>0.1723</v>
      </c>
      <c r="M420" t="n">
        <v>0.1724</v>
      </c>
      <c r="N420" t="n">
        <v>0.1741</v>
      </c>
      <c r="O420" t="n">
        <v>0.1687</v>
      </c>
      <c r="P420" t="n">
        <v>0.1649</v>
      </c>
      <c r="Q420" t="n">
        <v>0.1646</v>
      </c>
    </row>
    <row r="421">
      <c r="A421" s="1112" t="n">
        <v>44872</v>
      </c>
      <c r="J421" t="n">
        <v>0.1868</v>
      </c>
      <c r="K421" t="n">
        <v>0.1772</v>
      </c>
      <c r="L421" t="n">
        <v>0.1714</v>
      </c>
      <c r="M421" t="n">
        <v>0.1714</v>
      </c>
      <c r="N421" t="n">
        <v>0.1732</v>
      </c>
      <c r="O421" t="n">
        <v>0.1681</v>
      </c>
      <c r="P421" t="n">
        <v>0.1647</v>
      </c>
      <c r="Q421" t="n">
        <v>0.1646</v>
      </c>
    </row>
    <row r="422">
      <c r="A422" s="1112" t="n">
        <v>44873</v>
      </c>
      <c r="J422" t="n">
        <v>0.19</v>
      </c>
      <c r="K422" t="n">
        <v>0.1806</v>
      </c>
      <c r="L422" t="n">
        <v>0.1749</v>
      </c>
      <c r="M422" t="n">
        <v>0.1747</v>
      </c>
      <c r="N422" t="n">
        <v>0.1763</v>
      </c>
      <c r="O422" t="n">
        <v>0.1705</v>
      </c>
      <c r="P422" t="n">
        <v>0.1664</v>
      </c>
      <c r="Q422" t="n">
        <v>0.1658</v>
      </c>
    </row>
    <row r="423">
      <c r="A423" s="1112" t="n">
        <v>44874</v>
      </c>
      <c r="J423" t="n">
        <v>0.1938</v>
      </c>
      <c r="K423" t="n">
        <v>0.184</v>
      </c>
      <c r="L423" t="n">
        <v>0.1774</v>
      </c>
      <c r="M423" t="n">
        <v>0.1767</v>
      </c>
      <c r="N423" t="n">
        <v>0.1779</v>
      </c>
      <c r="O423" t="n">
        <v>0.1718</v>
      </c>
      <c r="P423" t="n">
        <v>0.1675</v>
      </c>
      <c r="Q423" t="n">
        <v>0.1666</v>
      </c>
    </row>
    <row r="424">
      <c r="A424" s="1112" t="n">
        <v>44875</v>
      </c>
      <c r="J424" t="n">
        <v>0.1941</v>
      </c>
      <c r="K424" t="n">
        <v>0.184</v>
      </c>
      <c r="L424" t="n">
        <v>0.1769</v>
      </c>
      <c r="M424" t="n">
        <v>0.1755</v>
      </c>
      <c r="N424" t="n">
        <v>0.1762</v>
      </c>
      <c r="O424" t="n">
        <v>0.1692</v>
      </c>
      <c r="P424" t="n">
        <v>0.1641</v>
      </c>
      <c r="Q424" t="n">
        <v>0.1624</v>
      </c>
    </row>
    <row r="425">
      <c r="A425" s="1112" t="n">
        <v>44876</v>
      </c>
      <c r="J425" t="n">
        <v>0.1964</v>
      </c>
      <c r="K425" t="n">
        <v>0.186</v>
      </c>
      <c r="L425" t="n">
        <v>0.1789</v>
      </c>
      <c r="M425" t="n">
        <v>0.1772</v>
      </c>
      <c r="N425" t="n">
        <v>0.1775</v>
      </c>
      <c r="O425" t="n">
        <v>0.1694</v>
      </c>
      <c r="P425" t="n">
        <v>0.1637</v>
      </c>
      <c r="Q425" t="n">
        <v>0.1619</v>
      </c>
    </row>
    <row r="426">
      <c r="A426" s="1112" t="n">
        <v>44879</v>
      </c>
      <c r="J426" t="n">
        <v>0.1983</v>
      </c>
      <c r="K426" t="n">
        <v>0.1879</v>
      </c>
      <c r="L426" t="n">
        <v>0.1807</v>
      </c>
      <c r="M426" t="n">
        <v>0.179</v>
      </c>
      <c r="N426" t="n">
        <v>0.1793</v>
      </c>
      <c r="O426" t="n">
        <v>0.171</v>
      </c>
      <c r="P426" t="n">
        <v>0.1652</v>
      </c>
      <c r="Q426" t="n">
        <v>0.1634</v>
      </c>
    </row>
    <row r="427">
      <c r="A427" s="1112" t="n">
        <v>44880</v>
      </c>
      <c r="J427" t="n">
        <v>0.2029</v>
      </c>
      <c r="K427" t="n">
        <v>0.1916</v>
      </c>
      <c r="L427" t="n">
        <v>0.1836</v>
      </c>
      <c r="M427" t="n">
        <v>0.1811</v>
      </c>
      <c r="N427" t="n">
        <v>0.1807</v>
      </c>
      <c r="O427" t="n">
        <v>0.1722</v>
      </c>
      <c r="P427" t="n">
        <v>0.166</v>
      </c>
      <c r="Q427" t="n">
        <v>0.1642</v>
      </c>
    </row>
    <row r="428">
      <c r="A428" s="1112" t="n">
        <v>44881</v>
      </c>
      <c r="J428" t="n">
        <v>0.2027</v>
      </c>
      <c r="K428" t="n">
        <v>0.1906</v>
      </c>
      <c r="L428" t="n">
        <v>0.1828</v>
      </c>
      <c r="M428" t="n">
        <v>0.18</v>
      </c>
      <c r="N428" t="n">
        <v>0.1792</v>
      </c>
      <c r="O428" t="n">
        <v>0.1698</v>
      </c>
      <c r="P428" t="n">
        <v>0.1629</v>
      </c>
      <c r="Q428" t="n">
        <v>0.161</v>
      </c>
    </row>
    <row r="429">
      <c r="A429" s="1112" t="n">
        <v>44882</v>
      </c>
      <c r="J429" t="n">
        <v>0.1973</v>
      </c>
      <c r="K429" t="n">
        <v>0.1862</v>
      </c>
      <c r="L429" t="n">
        <v>0.1792</v>
      </c>
      <c r="M429" t="n">
        <v>0.1768</v>
      </c>
      <c r="N429" t="n">
        <v>0.1764</v>
      </c>
      <c r="O429" t="n">
        <v>0.1676</v>
      </c>
      <c r="P429" t="n">
        <v>0.1613</v>
      </c>
      <c r="Q429" t="n">
        <v>0.1599</v>
      </c>
    </row>
    <row r="430">
      <c r="A430" s="1112" t="n">
        <v>44883</v>
      </c>
      <c r="J430" t="n">
        <v>0.2005</v>
      </c>
      <c r="K430" t="n">
        <v>0.1884</v>
      </c>
      <c r="L430" t="n">
        <v>0.1809</v>
      </c>
      <c r="M430" t="n">
        <v>0.1783</v>
      </c>
      <c r="N430" t="n">
        <v>0.1778</v>
      </c>
      <c r="O430" t="n">
        <v>0.1693</v>
      </c>
      <c r="P430" t="n">
        <v>0.1631</v>
      </c>
      <c r="Q430" t="n">
        <v>0.1616</v>
      </c>
    </row>
    <row r="431">
      <c r="A431" s="1112" t="n">
        <v>44886</v>
      </c>
      <c r="J431" t="n">
        <v>0.1986</v>
      </c>
      <c r="K431" t="n">
        <v>0.187</v>
      </c>
      <c r="L431" t="n">
        <v>0.1798</v>
      </c>
      <c r="M431" t="n">
        <v>0.1775</v>
      </c>
      <c r="N431" t="n">
        <v>0.1773</v>
      </c>
      <c r="O431" t="n">
        <v>0.169</v>
      </c>
      <c r="P431" t="n">
        <v>0.1634</v>
      </c>
      <c r="Q431" t="n">
        <v>0.1621</v>
      </c>
    </row>
    <row r="432">
      <c r="A432" s="1112" t="n">
        <v>44887</v>
      </c>
      <c r="J432" t="n">
        <v>0.1974</v>
      </c>
      <c r="K432" t="n">
        <v>0.1865</v>
      </c>
      <c r="L432" t="n">
        <v>0.1795</v>
      </c>
      <c r="M432" t="n">
        <v>0.1776</v>
      </c>
      <c r="N432" t="n">
        <v>0.1774</v>
      </c>
      <c r="O432" t="n">
        <v>0.1688</v>
      </c>
      <c r="P432" t="n">
        <v>0.163</v>
      </c>
      <c r="Q432" t="n">
        <v>0.1614</v>
      </c>
    </row>
    <row r="433">
      <c r="A433" s="1112" t="n">
        <v>44888</v>
      </c>
      <c r="J433" t="n">
        <v>0.1955</v>
      </c>
      <c r="K433" t="n">
        <v>0.1848</v>
      </c>
      <c r="L433" t="n">
        <v>0.1781</v>
      </c>
      <c r="M433" t="n">
        <v>0.1763</v>
      </c>
      <c r="N433" t="n">
        <v>0.1764</v>
      </c>
      <c r="O433" t="n">
        <v>0.1678</v>
      </c>
      <c r="P433" t="n">
        <v>0.1621</v>
      </c>
      <c r="Q433" t="n">
        <v>0.1607</v>
      </c>
    </row>
    <row r="434">
      <c r="A434" s="1112" t="n">
        <v>44889</v>
      </c>
      <c r="J434" s="192" t="n">
        <v>0.1955</v>
      </c>
      <c r="K434" s="192" t="n">
        <v>0.1848</v>
      </c>
      <c r="L434" s="192" t="n">
        <v>0.1781</v>
      </c>
      <c r="M434" s="192" t="n">
        <v>0.1763</v>
      </c>
      <c r="N434" s="192" t="n">
        <v>0.1764</v>
      </c>
      <c r="O434" s="192" t="n">
        <v>0.1678</v>
      </c>
      <c r="P434" s="192" t="n">
        <v>0.1621</v>
      </c>
      <c r="Q434" s="192" t="n">
        <v>0.1607</v>
      </c>
    </row>
    <row r="435">
      <c r="A435" s="1112" t="n">
        <v>44890</v>
      </c>
      <c r="J435" t="n">
        <v>0.1933</v>
      </c>
      <c r="K435" t="n">
        <v>0.1836</v>
      </c>
      <c r="L435" t="n">
        <v>0.1777</v>
      </c>
      <c r="M435" t="n">
        <v>0.1764</v>
      </c>
      <c r="N435" t="n">
        <v>0.1767</v>
      </c>
      <c r="O435" t="n">
        <v>0.1686</v>
      </c>
      <c r="P435" t="n">
        <v>0.1633</v>
      </c>
      <c r="Q435" t="n">
        <v>0.1625</v>
      </c>
    </row>
    <row r="436">
      <c r="A436" s="1112" t="n">
        <v>44893</v>
      </c>
      <c r="J436" t="n">
        <v>0.1938</v>
      </c>
      <c r="K436" t="n">
        <v>0.1835</v>
      </c>
      <c r="L436" t="n">
        <v>0.1775</v>
      </c>
      <c r="M436" t="n">
        <v>0.1757</v>
      </c>
      <c r="N436" t="n">
        <v>0.1757</v>
      </c>
      <c r="O436" t="n">
        <v>0.1677</v>
      </c>
      <c r="P436" t="n">
        <v>0.1624</v>
      </c>
      <c r="Q436" t="n">
        <v>0.1615</v>
      </c>
    </row>
    <row r="437">
      <c r="A437" s="1112" t="n">
        <v>44894</v>
      </c>
      <c r="J437" t="n">
        <v>0.1953</v>
      </c>
      <c r="K437" t="n">
        <v>0.1846</v>
      </c>
      <c r="L437" t="n">
        <v>0.1784</v>
      </c>
      <c r="M437" t="n">
        <v>0.1764</v>
      </c>
      <c r="N437" t="n">
        <v>0.1762</v>
      </c>
      <c r="O437" t="n">
        <v>0.1684</v>
      </c>
      <c r="P437" t="n">
        <v>0.1632</v>
      </c>
      <c r="Q437" t="n">
        <v>0.1625</v>
      </c>
    </row>
    <row r="438">
      <c r="A438" s="1112" t="n">
        <v>44895</v>
      </c>
      <c r="J438" t="n">
        <v>0.1963</v>
      </c>
      <c r="K438" t="n">
        <v>0.1856</v>
      </c>
      <c r="L438" t="n">
        <v>0.1793</v>
      </c>
      <c r="M438" t="n">
        <v>0.1774</v>
      </c>
      <c r="N438" t="n">
        <v>0.1772</v>
      </c>
      <c r="O438" t="n">
        <v>0.1696</v>
      </c>
      <c r="P438" t="n">
        <v>0.1644</v>
      </c>
      <c r="Q438" t="n">
        <v>0.1635</v>
      </c>
    </row>
    <row r="439">
      <c r="A439" s="1112" t="n">
        <v>44896</v>
      </c>
      <c r="J439" t="n">
        <v>0.1962</v>
      </c>
      <c r="K439" t="n">
        <v>0.1856</v>
      </c>
      <c r="L439" t="n">
        <v>0.1795</v>
      </c>
      <c r="M439" t="n">
        <v>0.1777</v>
      </c>
      <c r="N439" t="n">
        <v>0.1774</v>
      </c>
      <c r="O439" t="n">
        <v>0.1698</v>
      </c>
      <c r="P439" t="n">
        <v>0.1648</v>
      </c>
      <c r="Q439" t="n">
        <v>0.1639</v>
      </c>
    </row>
    <row r="440">
      <c r="A440" s="1112" t="n">
        <v>44897</v>
      </c>
      <c r="J440" t="n">
        <v>0.1948</v>
      </c>
      <c r="K440" t="n">
        <v>0.1833</v>
      </c>
      <c r="L440" t="n">
        <v>0.1765</v>
      </c>
      <c r="M440" t="n">
        <v>0.1746</v>
      </c>
      <c r="N440" t="n">
        <v>0.1744</v>
      </c>
      <c r="O440" t="n">
        <v>0.1671</v>
      </c>
      <c r="P440" t="n">
        <v>0.1624</v>
      </c>
      <c r="Q440" t="n">
        <v>0.1618</v>
      </c>
    </row>
    <row r="441">
      <c r="A441" s="1112" t="n">
        <v>44900</v>
      </c>
      <c r="J441" t="n">
        <v>0.1955</v>
      </c>
      <c r="K441" t="n">
        <v>0.1843</v>
      </c>
      <c r="L441" t="n">
        <v>0.1778</v>
      </c>
      <c r="M441" t="n">
        <v>0.1761</v>
      </c>
      <c r="N441" t="n">
        <v>0.1761</v>
      </c>
      <c r="O441" t="n">
        <v>0.169</v>
      </c>
      <c r="P441" t="n">
        <v>0.1645</v>
      </c>
      <c r="Q441" t="n">
        <v>0.164</v>
      </c>
    </row>
    <row r="442">
      <c r="A442" s="1112" t="n">
        <v>44901</v>
      </c>
      <c r="J442" t="n">
        <v>0.1939</v>
      </c>
      <c r="K442" t="n">
        <v>0.1828</v>
      </c>
      <c r="L442" t="n">
        <v>0.1766</v>
      </c>
      <c r="M442" t="n">
        <v>0.1753</v>
      </c>
      <c r="N442" t="n">
        <v>0.1758</v>
      </c>
      <c r="O442" t="n">
        <v>0.1686</v>
      </c>
      <c r="P442" t="n">
        <v>0.1641</v>
      </c>
      <c r="Q442" t="n">
        <v>0.1636</v>
      </c>
    </row>
    <row r="443">
      <c r="A443" s="1112" t="n">
        <v>44902</v>
      </c>
      <c r="J443" t="n">
        <v>0.1948</v>
      </c>
      <c r="K443" t="n">
        <v>0.1835</v>
      </c>
      <c r="L443" t="n">
        <v>0.1771</v>
      </c>
      <c r="M443" t="n">
        <v>0.1756</v>
      </c>
      <c r="N443" t="n">
        <v>0.1759</v>
      </c>
      <c r="O443" t="n">
        <v>0.1682</v>
      </c>
      <c r="P443" t="n">
        <v>0.1632</v>
      </c>
      <c r="Q443" t="n">
        <v>0.1626</v>
      </c>
    </row>
    <row r="444">
      <c r="A444" s="1112" t="n">
        <v>44903</v>
      </c>
      <c r="J444" t="n">
        <v>0.1968</v>
      </c>
      <c r="K444" t="n">
        <v>0.1851</v>
      </c>
      <c r="L444" t="n">
        <v>0.1783</v>
      </c>
      <c r="M444" t="n">
        <v>0.1766</v>
      </c>
      <c r="N444" t="n">
        <v>0.1768</v>
      </c>
      <c r="O444" t="n">
        <v>0.1691</v>
      </c>
      <c r="P444" t="n">
        <v>0.164</v>
      </c>
      <c r="Q444" t="n">
        <v>0.1632</v>
      </c>
    </row>
    <row r="445">
      <c r="A445" s="1112" t="n">
        <v>44904</v>
      </c>
      <c r="J445" t="n">
        <v>0.196</v>
      </c>
      <c r="K445" t="n">
        <v>0.1846</v>
      </c>
      <c r="L445" t="n">
        <v>0.1779</v>
      </c>
      <c r="M445" t="n">
        <v>0.1764</v>
      </c>
      <c r="N445" t="n">
        <v>0.1769</v>
      </c>
      <c r="O445" t="n">
        <v>0.1695</v>
      </c>
      <c r="P445" t="n">
        <v>0.1647</v>
      </c>
      <c r="Q445" t="n">
        <v>0.1637</v>
      </c>
    </row>
    <row r="446">
      <c r="A446" s="1112" t="n">
        <v>44907</v>
      </c>
      <c r="J446" t="n">
        <v>0.1938</v>
      </c>
      <c r="K446" t="n">
        <v>0.1832</v>
      </c>
      <c r="L446" t="n">
        <v>0.1769</v>
      </c>
      <c r="M446" t="n">
        <v>0.1759</v>
      </c>
      <c r="N446" t="n">
        <v>0.177</v>
      </c>
      <c r="O446" t="n">
        <v>0.1697</v>
      </c>
      <c r="P446" t="n">
        <v>0.165</v>
      </c>
      <c r="Q446" t="n">
        <v>0.1643</v>
      </c>
    </row>
    <row r="447">
      <c r="A447" s="1112" t="n">
        <v>44908</v>
      </c>
      <c r="J447" t="n">
        <v>0.1976</v>
      </c>
      <c r="K447" t="n">
        <v>0.186</v>
      </c>
      <c r="L447" t="n">
        <v>0.179</v>
      </c>
      <c r="M447" t="n">
        <v>0.1774</v>
      </c>
      <c r="N447" t="n">
        <v>0.1781</v>
      </c>
      <c r="O447" t="n">
        <v>0.1704</v>
      </c>
      <c r="P447" t="n">
        <v>0.1657</v>
      </c>
      <c r="Q447" t="n">
        <v>0.1647</v>
      </c>
    </row>
    <row r="448">
      <c r="A448" s="1112" t="n">
        <v>44909</v>
      </c>
      <c r="J448" t="n">
        <v>0.2029</v>
      </c>
      <c r="K448" t="n">
        <v>0.1901</v>
      </c>
      <c r="L448" t="n">
        <v>0.1819</v>
      </c>
      <c r="M448" t="n">
        <v>0.1796</v>
      </c>
      <c r="N448" t="n">
        <v>0.1802</v>
      </c>
      <c r="O448" t="n">
        <v>0.172</v>
      </c>
      <c r="P448" t="n">
        <v>0.1667</v>
      </c>
      <c r="Q448" t="n">
        <v>0.1649</v>
      </c>
    </row>
    <row r="449">
      <c r="A449" s="1112" t="n">
        <v>44910</v>
      </c>
      <c r="J449" t="n">
        <v>0.1998</v>
      </c>
      <c r="K449" t="n">
        <v>0.1878</v>
      </c>
      <c r="L449" t="n">
        <v>0.18</v>
      </c>
      <c r="M449" t="n">
        <v>0.1781</v>
      </c>
      <c r="N449" t="n">
        <v>0.1789</v>
      </c>
      <c r="O449" t="n">
        <v>0.1708</v>
      </c>
      <c r="P449" t="n">
        <v>0.1657</v>
      </c>
      <c r="Q449" t="n">
        <v>0.1639</v>
      </c>
    </row>
    <row r="450">
      <c r="A450" s="1112" t="n">
        <v>44911</v>
      </c>
      <c r="J450" t="n">
        <v>0.2009</v>
      </c>
      <c r="K450" t="n">
        <v>0.1882</v>
      </c>
      <c r="L450" t="n">
        <v>0.1799</v>
      </c>
      <c r="M450" t="n">
        <v>0.1777</v>
      </c>
      <c r="N450" t="n">
        <v>0.1786</v>
      </c>
      <c r="O450" t="n">
        <v>0.1707</v>
      </c>
      <c r="P450" t="n">
        <v>0.1659</v>
      </c>
      <c r="Q450" t="n">
        <v>0.1645</v>
      </c>
    </row>
    <row r="451">
      <c r="A451" s="1112" t="n">
        <v>44914</v>
      </c>
      <c r="J451" t="n">
        <v>0.2014</v>
      </c>
      <c r="K451" t="n">
        <v>0.1893</v>
      </c>
      <c r="L451" t="n">
        <v>0.1811</v>
      </c>
      <c r="M451" t="n">
        <v>0.1792</v>
      </c>
      <c r="N451" t="n">
        <v>0.1801</v>
      </c>
      <c r="O451" t="n">
        <v>0.1721</v>
      </c>
      <c r="P451" t="n">
        <v>0.1671</v>
      </c>
      <c r="Q451" t="n">
        <v>0.1655</v>
      </c>
    </row>
    <row r="452">
      <c r="A452" s="1112" t="n">
        <v>44915</v>
      </c>
      <c r="J452" t="n">
        <v>0.2058</v>
      </c>
      <c r="K452" t="n">
        <v>0.1922</v>
      </c>
      <c r="L452" t="n">
        <v>0.1828</v>
      </c>
      <c r="M452" t="n">
        <v>0.1801</v>
      </c>
      <c r="N452" t="n">
        <v>0.1809</v>
      </c>
      <c r="O452" t="n">
        <v>0.1725</v>
      </c>
      <c r="P452" t="n">
        <v>0.1673</v>
      </c>
      <c r="Q452" t="n">
        <v>0.1654</v>
      </c>
    </row>
    <row r="453">
      <c r="A453" s="1112" t="n">
        <v>44916</v>
      </c>
      <c r="J453" t="n">
        <v>0.2075</v>
      </c>
      <c r="K453" t="n">
        <v>0.1932</v>
      </c>
      <c r="L453" t="n">
        <v>0.1837</v>
      </c>
      <c r="M453" t="n">
        <v>0.1809</v>
      </c>
      <c r="N453" t="n">
        <v>0.1817</v>
      </c>
      <c r="O453" t="n">
        <v>0.1732</v>
      </c>
      <c r="P453" t="n">
        <v>0.1677</v>
      </c>
      <c r="Q453" t="n">
        <v>0.1654</v>
      </c>
    </row>
    <row r="454">
      <c r="A454" s="1112" t="n">
        <v>44917</v>
      </c>
      <c r="J454" t="n">
        <v>0.2089</v>
      </c>
      <c r="K454" t="n">
        <v>0.1944</v>
      </c>
      <c r="L454" t="n">
        <v>0.1844</v>
      </c>
      <c r="M454" t="n">
        <v>0.1815</v>
      </c>
      <c r="N454" t="n">
        <v>0.1822</v>
      </c>
      <c r="O454" t="n">
        <v>0.1738</v>
      </c>
      <c r="P454" t="n">
        <v>0.1684</v>
      </c>
      <c r="Q454" t="n">
        <v>0.1661</v>
      </c>
    </row>
    <row r="455">
      <c r="A455" s="1112" t="n">
        <v>44918</v>
      </c>
      <c r="J455" t="n">
        <v>0.2098</v>
      </c>
      <c r="K455" t="n">
        <v>0.195</v>
      </c>
      <c r="L455" t="n">
        <v>0.185</v>
      </c>
      <c r="M455" t="n">
        <v>0.1821</v>
      </c>
      <c r="N455" t="n">
        <v>0.1826</v>
      </c>
      <c r="O455" t="n">
        <v>0.1736</v>
      </c>
      <c r="P455" t="n">
        <v>0.1679</v>
      </c>
      <c r="Q455" t="n">
        <v>0.1653</v>
      </c>
    </row>
    <row r="456">
      <c r="A456" s="1112" t="n">
        <v>44921</v>
      </c>
      <c r="J456" s="192" t="n">
        <v>0.2098</v>
      </c>
      <c r="K456" s="192" t="n">
        <v>0.195</v>
      </c>
      <c r="L456" s="192" t="n">
        <v>0.185</v>
      </c>
      <c r="M456" s="192" t="n">
        <v>0.1821</v>
      </c>
      <c r="N456" s="192" t="n">
        <v>0.1826</v>
      </c>
      <c r="O456" s="192" t="n">
        <v>0.1736</v>
      </c>
      <c r="P456" s="192" t="n">
        <v>0.1679</v>
      </c>
      <c r="Q456" s="192" t="n">
        <v>0.1653</v>
      </c>
    </row>
    <row r="457">
      <c r="A457" s="1112" t="n">
        <v>44922</v>
      </c>
      <c r="J457" t="n">
        <v>0.2032</v>
      </c>
      <c r="K457" t="n">
        <v>0.1899</v>
      </c>
      <c r="L457" t="n">
        <v>0.1814</v>
      </c>
      <c r="M457" t="n">
        <v>0.1793</v>
      </c>
      <c r="N457" t="n">
        <v>0.1803</v>
      </c>
      <c r="O457" t="n">
        <v>0.1721</v>
      </c>
      <c r="P457" t="n">
        <v>0.1668</v>
      </c>
      <c r="Q457" t="n">
        <v>0.1648</v>
      </c>
    </row>
    <row r="458">
      <c r="A458" s="1112" t="n">
        <v>44923</v>
      </c>
      <c r="J458" t="n">
        <v>0.2016</v>
      </c>
      <c r="K458" t="n">
        <v>0.1883</v>
      </c>
      <c r="L458" t="n">
        <v>0.1803</v>
      </c>
      <c r="M458" t="n">
        <v>0.1785</v>
      </c>
      <c r="N458" t="n">
        <v>0.1794</v>
      </c>
      <c r="O458" t="n">
        <v>0.1717</v>
      </c>
      <c r="P458" t="n">
        <v>0.1668</v>
      </c>
      <c r="Q458" t="n">
        <v>0.1647</v>
      </c>
    </row>
    <row r="459">
      <c r="A459" s="1112" t="n">
        <v>44924</v>
      </c>
      <c r="J459" t="n">
        <v>0.2029</v>
      </c>
      <c r="K459" t="n">
        <v>0.1892</v>
      </c>
      <c r="L459" t="n">
        <v>0.1813</v>
      </c>
      <c r="M459" t="n">
        <v>0.1793</v>
      </c>
      <c r="N459" t="n">
        <v>0.18</v>
      </c>
      <c r="O459" t="n">
        <v>0.1719</v>
      </c>
      <c r="P459" t="n">
        <v>0.1669</v>
      </c>
      <c r="Q459" t="n">
        <v>0.1649</v>
      </c>
    </row>
    <row r="460">
      <c r="A460" s="1112" t="n">
        <v>44925</v>
      </c>
      <c r="J460" t="n">
        <v>0.2004</v>
      </c>
      <c r="K460" t="n">
        <v>0.1872</v>
      </c>
      <c r="L460" t="n">
        <v>0.1798</v>
      </c>
      <c r="M460" t="n">
        <v>0.1782</v>
      </c>
      <c r="N460" t="n">
        <v>0.1791</v>
      </c>
      <c r="O460" t="n">
        <v>0.1714</v>
      </c>
      <c r="P460" t="n">
        <v>0.1667</v>
      </c>
      <c r="Q460" t="n">
        <v>0.1648</v>
      </c>
    </row>
    <row r="461">
      <c r="A461" s="1112" t="n">
        <v>44928</v>
      </c>
      <c r="J461" s="192" t="n">
        <v>0.2004</v>
      </c>
      <c r="K461" s="192" t="n">
        <v>0.1872</v>
      </c>
      <c r="L461" s="192" t="n">
        <v>0.1798</v>
      </c>
      <c r="M461" s="192" t="n">
        <v>0.1782</v>
      </c>
      <c r="N461" s="192" t="n">
        <v>0.1791</v>
      </c>
      <c r="O461" s="192" t="n">
        <v>0.1714</v>
      </c>
      <c r="P461" s="192" t="n">
        <v>0.1667</v>
      </c>
      <c r="Q461" s="192" t="n">
        <v>0.1648</v>
      </c>
    </row>
    <row r="462">
      <c r="A462" s="1112" t="n">
        <v>44929</v>
      </c>
      <c r="J462" t="n">
        <v>0.197</v>
      </c>
      <c r="K462" t="n">
        <v>0.1844</v>
      </c>
      <c r="L462" t="n">
        <v>0.1777</v>
      </c>
      <c r="M462" t="n">
        <v>0.1765</v>
      </c>
      <c r="N462" t="n">
        <v>0.1779</v>
      </c>
      <c r="O462" t="n">
        <v>0.1702</v>
      </c>
      <c r="P462" t="n">
        <v>0.1656</v>
      </c>
      <c r="Q462" t="n">
        <v>0.1638</v>
      </c>
    </row>
    <row r="463">
      <c r="A463" s="1112" t="n">
        <v>44930</v>
      </c>
      <c r="J463" t="n">
        <v>0.1954</v>
      </c>
      <c r="K463" t="n">
        <v>0.1835</v>
      </c>
      <c r="L463" t="n">
        <v>0.1772</v>
      </c>
      <c r="M463" t="n">
        <v>0.1763</v>
      </c>
      <c r="N463" t="n">
        <v>0.1778</v>
      </c>
      <c r="O463" t="n">
        <v>0.1698</v>
      </c>
      <c r="P463" t="n">
        <v>0.165</v>
      </c>
      <c r="Q463" t="n">
        <v>0.1629</v>
      </c>
    </row>
    <row r="464">
      <c r="A464" s="1112" t="n">
        <v>44931</v>
      </c>
      <c r="J464" t="n">
        <v>0.1934</v>
      </c>
      <c r="K464" t="n">
        <v>0.1821</v>
      </c>
      <c r="L464" t="n">
        <v>0.1759</v>
      </c>
      <c r="M464" t="n">
        <v>0.1751</v>
      </c>
      <c r="N464" t="n">
        <v>0.1767</v>
      </c>
      <c r="O464" t="n">
        <v>0.169</v>
      </c>
      <c r="P464" t="n">
        <v>0.1643</v>
      </c>
      <c r="Q464" t="n">
        <v>0.1625</v>
      </c>
    </row>
    <row r="465">
      <c r="A465" s="1112" t="n">
        <v>44932</v>
      </c>
      <c r="J465" t="n">
        <v>0.1896</v>
      </c>
      <c r="K465" t="n">
        <v>0.1791</v>
      </c>
      <c r="L465" t="n">
        <v>0.1734</v>
      </c>
      <c r="M465" t="n">
        <v>0.1728</v>
      </c>
      <c r="N465" t="n">
        <v>0.1745</v>
      </c>
      <c r="O465" t="n">
        <v>0.1673</v>
      </c>
      <c r="P465" t="n">
        <v>0.163</v>
      </c>
      <c r="Q465" t="n">
        <v>0.1614</v>
      </c>
    </row>
    <row r="466">
      <c r="A466" s="1112" t="n">
        <v>44935</v>
      </c>
      <c r="J466" t="n">
        <v>0.1917</v>
      </c>
      <c r="K466" t="n">
        <v>0.1806</v>
      </c>
      <c r="L466" t="n">
        <v>0.1744</v>
      </c>
      <c r="M466" t="n">
        <v>0.1734</v>
      </c>
      <c r="N466" t="n">
        <v>0.1748</v>
      </c>
      <c r="O466" t="n">
        <v>0.1674</v>
      </c>
      <c r="P466" t="n">
        <v>0.1629</v>
      </c>
      <c r="Q466" t="n">
        <v>0.1611</v>
      </c>
    </row>
    <row r="467">
      <c r="A467" s="1112" t="n">
        <v>44936</v>
      </c>
      <c r="J467" t="n">
        <v>0.1964</v>
      </c>
      <c r="K467" t="n">
        <v>0.1833</v>
      </c>
      <c r="L467" t="n">
        <v>0.1761</v>
      </c>
      <c r="M467" t="n">
        <v>0.1748</v>
      </c>
      <c r="N467" t="n">
        <v>0.1761</v>
      </c>
      <c r="O467" t="n">
        <v>0.1684</v>
      </c>
      <c r="P467" t="n">
        <v>0.1637</v>
      </c>
      <c r="Q467" t="n">
        <v>0.1618</v>
      </c>
    </row>
    <row r="468">
      <c r="A468" s="1112" t="n">
        <v>44937</v>
      </c>
      <c r="J468" t="n">
        <v>0.1965</v>
      </c>
      <c r="K468" t="n">
        <v>0.1834</v>
      </c>
      <c r="L468" t="n">
        <v>0.1763</v>
      </c>
      <c r="M468" t="n">
        <v>0.175</v>
      </c>
      <c r="N468" t="n">
        <v>0.1766</v>
      </c>
      <c r="O468" t="n">
        <v>0.1689</v>
      </c>
      <c r="P468" t="n">
        <v>0.1641</v>
      </c>
      <c r="Q468" t="n">
        <v>0.1621</v>
      </c>
    </row>
    <row r="469">
      <c r="A469" s="1112" t="n">
        <v>44938</v>
      </c>
      <c r="J469" t="n">
        <v>0.1959</v>
      </c>
      <c r="K469" t="n">
        <v>0.1834</v>
      </c>
      <c r="L469" t="n">
        <v>0.1766</v>
      </c>
      <c r="M469" t="n">
        <v>0.1753</v>
      </c>
      <c r="N469" t="n">
        <v>0.1771</v>
      </c>
      <c r="O469" t="n">
        <v>0.1696</v>
      </c>
      <c r="P469" t="n">
        <v>0.1647</v>
      </c>
      <c r="Q469" t="n">
        <v>0.1627</v>
      </c>
    </row>
    <row r="470">
      <c r="A470" s="1112" t="n">
        <v>44939</v>
      </c>
      <c r="J470" t="n">
        <v>0.1973</v>
      </c>
      <c r="K470" t="n">
        <v>0.1841</v>
      </c>
      <c r="L470" t="n">
        <v>0.1768</v>
      </c>
      <c r="M470" t="n">
        <v>0.1753</v>
      </c>
      <c r="N470" t="n">
        <v>0.177</v>
      </c>
      <c r="O470" t="n">
        <v>0.1695</v>
      </c>
      <c r="P470" t="n">
        <v>0.1646</v>
      </c>
      <c r="Q470" t="n">
        <v>0.1626</v>
      </c>
    </row>
    <row r="471">
      <c r="A471" s="1112" t="n">
        <v>44942</v>
      </c>
      <c r="J471" s="192" t="n">
        <v>0.1973</v>
      </c>
      <c r="K471" s="192" t="n">
        <v>0.1841</v>
      </c>
      <c r="L471" s="192" t="n">
        <v>0.1768</v>
      </c>
      <c r="M471" s="192" t="n">
        <v>0.1753</v>
      </c>
      <c r="N471" s="192" t="n">
        <v>0.177</v>
      </c>
      <c r="O471" s="192" t="n">
        <v>0.1695</v>
      </c>
      <c r="P471" s="192" t="n">
        <v>0.1646</v>
      </c>
      <c r="Q471" s="192" t="n">
        <v>0.1626</v>
      </c>
    </row>
    <row r="472">
      <c r="A472" s="1112" t="n">
        <v>44943</v>
      </c>
      <c r="J472" t="n">
        <v>0.2014</v>
      </c>
      <c r="K472" t="n">
        <v>0.1878</v>
      </c>
      <c r="L472" t="n">
        <v>0.1803</v>
      </c>
      <c r="M472" t="n">
        <v>0.1785</v>
      </c>
      <c r="N472" t="n">
        <v>0.1797</v>
      </c>
      <c r="O472" t="n">
        <v>0.1718</v>
      </c>
      <c r="P472" t="n">
        <v>0.1668</v>
      </c>
      <c r="Q472" t="n">
        <v>0.1646</v>
      </c>
    </row>
    <row r="473">
      <c r="A473" s="1112" t="n">
        <v>44944</v>
      </c>
      <c r="J473" t="n">
        <v>0.1982</v>
      </c>
      <c r="K473" t="n">
        <v>0.1854</v>
      </c>
      <c r="L473" t="n">
        <v>0.1788</v>
      </c>
      <c r="M473" t="n">
        <v>0.1774</v>
      </c>
      <c r="N473" t="n">
        <v>0.179</v>
      </c>
      <c r="O473" t="n">
        <v>0.1713</v>
      </c>
      <c r="P473" t="n">
        <v>0.1666</v>
      </c>
      <c r="Q473" t="n">
        <v>0.1645</v>
      </c>
    </row>
    <row r="474">
      <c r="A474" s="1112" t="n">
        <v>44945</v>
      </c>
      <c r="J474" t="n">
        <v>0.1968</v>
      </c>
      <c r="K474" t="n">
        <v>0.1841</v>
      </c>
      <c r="L474" t="n">
        <v>0.1777</v>
      </c>
      <c r="M474" t="n">
        <v>0.1765</v>
      </c>
      <c r="N474" t="n">
        <v>0.1783</v>
      </c>
      <c r="O474" t="n">
        <v>0.1707</v>
      </c>
      <c r="P474" t="n">
        <v>0.1659</v>
      </c>
      <c r="Q474" t="n">
        <v>0.1638</v>
      </c>
    </row>
    <row r="475">
      <c r="A475" s="1112" t="n">
        <v>44946</v>
      </c>
      <c r="J475" t="n">
        <v>0.1972</v>
      </c>
      <c r="K475" t="n">
        <v>0.1841</v>
      </c>
      <c r="L475" t="n">
        <v>0.1777</v>
      </c>
      <c r="M475" t="n">
        <v>0.1767</v>
      </c>
      <c r="N475" t="n">
        <v>0.1786</v>
      </c>
      <c r="O475" t="n">
        <v>0.1712</v>
      </c>
      <c r="P475" t="n">
        <v>0.1667</v>
      </c>
      <c r="Q475" t="n">
        <v>0.1646</v>
      </c>
    </row>
    <row r="476">
      <c r="A476" s="1112" t="n">
        <v>44949</v>
      </c>
      <c r="J476" t="n">
        <v>0.197</v>
      </c>
      <c r="K476" t="n">
        <v>0.1844</v>
      </c>
      <c r="L476" t="n">
        <v>0.178</v>
      </c>
      <c r="M476" t="n">
        <v>0.1769</v>
      </c>
      <c r="N476" t="n">
        <v>0.1788</v>
      </c>
      <c r="O476" t="n">
        <v>0.1715</v>
      </c>
      <c r="P476" t="n">
        <v>0.1669</v>
      </c>
      <c r="Q476" t="n">
        <v>0.1647</v>
      </c>
    </row>
    <row r="477">
      <c r="A477" s="1112" t="n">
        <v>44950</v>
      </c>
      <c r="J477" t="n">
        <v>0.1988</v>
      </c>
      <c r="K477" t="n">
        <v>0.1862</v>
      </c>
      <c r="L477" t="n">
        <v>0.1796</v>
      </c>
      <c r="M477" t="n">
        <v>0.1783</v>
      </c>
      <c r="N477" t="n">
        <v>0.1801</v>
      </c>
      <c r="O477" t="n">
        <v>0.1727</v>
      </c>
      <c r="P477" t="n">
        <v>0.1679</v>
      </c>
      <c r="Q477" t="n">
        <v>0.1657</v>
      </c>
    </row>
    <row r="478">
      <c r="A478" s="1112" t="n">
        <v>44951</v>
      </c>
      <c r="J478" t="n">
        <v>0.2011</v>
      </c>
      <c r="K478" t="n">
        <v>0.1884</v>
      </c>
      <c r="L478" t="n">
        <v>0.1817</v>
      </c>
      <c r="M478" t="n">
        <v>0.1803</v>
      </c>
      <c r="N478" t="n">
        <v>0.1823</v>
      </c>
      <c r="O478" t="n">
        <v>0.1745</v>
      </c>
      <c r="P478" t="n">
        <v>0.1693</v>
      </c>
      <c r="Q478" t="n">
        <v>0.1668</v>
      </c>
    </row>
    <row r="479">
      <c r="A479" s="1112" t="n">
        <v>44952</v>
      </c>
      <c r="J479" t="n">
        <v>0.2068</v>
      </c>
      <c r="K479" t="n">
        <v>0.1932</v>
      </c>
      <c r="L479" t="n">
        <v>0.1853</v>
      </c>
      <c r="M479" t="n">
        <v>0.1831</v>
      </c>
      <c r="N479" t="n">
        <v>0.1846</v>
      </c>
      <c r="O479" t="n">
        <v>0.1761</v>
      </c>
      <c r="P479" t="n">
        <v>0.1705</v>
      </c>
      <c r="Q479" t="n">
        <v>0.1676</v>
      </c>
    </row>
    <row r="480">
      <c r="A480" s="1112" t="n">
        <v>44953</v>
      </c>
      <c r="J480" t="n">
        <v>0.2096</v>
      </c>
      <c r="K480" t="n">
        <v>0.1961</v>
      </c>
      <c r="L480" t="n">
        <v>0.1879</v>
      </c>
      <c r="M480" t="n">
        <v>0.1855</v>
      </c>
      <c r="N480" t="n">
        <v>0.1869</v>
      </c>
      <c r="O480" t="n">
        <v>0.1777</v>
      </c>
      <c r="P480" t="n">
        <v>0.1715</v>
      </c>
      <c r="Q480" t="n">
        <v>0.1683</v>
      </c>
    </row>
    <row r="481">
      <c r="A481" s="1112" t="n">
        <v>44956</v>
      </c>
      <c r="J481" t="n">
        <v>0.2121</v>
      </c>
      <c r="K481" t="n">
        <v>0.199</v>
      </c>
      <c r="L481" t="n">
        <v>0.1907</v>
      </c>
      <c r="M481" t="n">
        <v>0.1884</v>
      </c>
      <c r="N481" t="n">
        <v>0.1894</v>
      </c>
      <c r="O481" t="n">
        <v>0.18</v>
      </c>
      <c r="P481" t="n">
        <v>0.1734</v>
      </c>
      <c r="Q481" t="n">
        <v>0.17</v>
      </c>
    </row>
    <row r="482">
      <c r="A482" s="1112" t="n">
        <v>44957</v>
      </c>
      <c r="J482" t="n">
        <v>0.2176</v>
      </c>
      <c r="K482" t="n">
        <v>0.2044</v>
      </c>
      <c r="L482" t="n">
        <v>0.1953</v>
      </c>
      <c r="M482" t="n">
        <v>0.1921</v>
      </c>
      <c r="N482" t="n">
        <v>0.1926</v>
      </c>
      <c r="O482" t="n">
        <v>0.1819</v>
      </c>
      <c r="P482" t="n">
        <v>0.1742</v>
      </c>
      <c r="Q482" t="n">
        <v>0.1704</v>
      </c>
    </row>
    <row r="483">
      <c r="A483" s="1112" t="n">
        <v>44958</v>
      </c>
      <c r="J483" t="n">
        <v>0.2137</v>
      </c>
      <c r="K483" t="n">
        <v>0.2012</v>
      </c>
      <c r="L483" t="n">
        <v>0.1929</v>
      </c>
      <c r="M483" t="n">
        <v>0.1905</v>
      </c>
      <c r="N483" t="n">
        <v>0.1912</v>
      </c>
      <c r="O483" t="n">
        <v>0.1809</v>
      </c>
      <c r="P483" t="n">
        <v>0.174</v>
      </c>
      <c r="Q483" t="n">
        <v>0.1706</v>
      </c>
    </row>
    <row r="484">
      <c r="A484" s="1112" t="n">
        <v>44959</v>
      </c>
      <c r="J484" t="n">
        <v>0.2166</v>
      </c>
      <c r="K484" t="n">
        <v>0.2039</v>
      </c>
      <c r="L484" t="n">
        <v>0.196</v>
      </c>
      <c r="M484" t="n">
        <v>0.1941</v>
      </c>
      <c r="N484" t="n">
        <v>0.1944</v>
      </c>
      <c r="O484" t="n">
        <v>0.1842</v>
      </c>
      <c r="P484" t="n">
        <v>0.177</v>
      </c>
      <c r="Q484" t="n">
        <v>0.173</v>
      </c>
    </row>
    <row r="485">
      <c r="A485" s="1112" t="n">
        <v>44960</v>
      </c>
      <c r="J485" t="n">
        <v>0.2124</v>
      </c>
      <c r="K485" t="n">
        <v>0.1999</v>
      </c>
      <c r="L485" t="n">
        <v>0.1928</v>
      </c>
      <c r="M485" t="n">
        <v>0.1916</v>
      </c>
      <c r="N485" t="n">
        <v>0.1921</v>
      </c>
      <c r="O485" t="n">
        <v>0.1822</v>
      </c>
      <c r="P485" t="n">
        <v>0.1754</v>
      </c>
      <c r="Q485" t="n">
        <v>0.1719</v>
      </c>
    </row>
    <row r="486">
      <c r="A486" s="1112" t="n">
        <v>44963</v>
      </c>
      <c r="J486" t="n">
        <v>0.2066</v>
      </c>
      <c r="K486" t="n">
        <v>0.195</v>
      </c>
      <c r="L486" t="n">
        <v>0.1889</v>
      </c>
      <c r="M486" t="n">
        <v>0.1882</v>
      </c>
      <c r="N486" t="n">
        <v>0.189</v>
      </c>
      <c r="O486" t="n">
        <v>0.1797</v>
      </c>
      <c r="P486" t="n">
        <v>0.1731</v>
      </c>
      <c r="Q486" t="n">
        <v>0.1693</v>
      </c>
    </row>
    <row r="487">
      <c r="A487" s="1112" t="n">
        <v>44964</v>
      </c>
      <c r="J487" t="n">
        <v>0.2084</v>
      </c>
      <c r="K487" t="n">
        <v>0.1968</v>
      </c>
      <c r="L487" t="n">
        <v>0.1905</v>
      </c>
      <c r="M487" t="n">
        <v>0.1898</v>
      </c>
      <c r="N487" t="n">
        <v>0.1905</v>
      </c>
      <c r="O487" t="n">
        <v>0.1809</v>
      </c>
      <c r="P487" t="n">
        <v>0.1743</v>
      </c>
      <c r="Q487" t="n">
        <v>0.1706</v>
      </c>
    </row>
    <row r="488">
      <c r="A488" s="1112" t="n">
        <v>44965</v>
      </c>
      <c r="J488" t="n">
        <v>0.212</v>
      </c>
      <c r="K488" t="n">
        <v>0.1987</v>
      </c>
      <c r="L488" t="n">
        <v>0.1917</v>
      </c>
      <c r="M488" t="n">
        <v>0.1908</v>
      </c>
      <c r="N488" t="n">
        <v>0.1916</v>
      </c>
      <c r="O488" t="n">
        <v>0.1822</v>
      </c>
      <c r="P488" t="n">
        <v>0.1756</v>
      </c>
      <c r="Q488" t="n">
        <v>0.172</v>
      </c>
    </row>
    <row r="489">
      <c r="A489" s="1112" t="n">
        <v>44966</v>
      </c>
      <c r="J489" t="n">
        <v>0.2145</v>
      </c>
      <c r="K489" t="n">
        <v>0.2001</v>
      </c>
      <c r="L489" t="n">
        <v>0.193</v>
      </c>
      <c r="M489" t="n">
        <v>0.1917</v>
      </c>
      <c r="N489" t="n">
        <v>0.1926</v>
      </c>
      <c r="O489" t="n">
        <v>0.1829</v>
      </c>
      <c r="P489" t="n">
        <v>0.1758</v>
      </c>
      <c r="Q489" t="n">
        <v>0.1722</v>
      </c>
    </row>
    <row r="490">
      <c r="A490" s="1112" t="n">
        <v>44967</v>
      </c>
      <c r="J490" t="n">
        <v>0.2158</v>
      </c>
      <c r="K490" t="n">
        <v>0.2004</v>
      </c>
      <c r="L490" t="n">
        <v>0.1937</v>
      </c>
      <c r="M490" t="n">
        <v>0.1922</v>
      </c>
      <c r="N490" t="n">
        <v>0.1933</v>
      </c>
      <c r="O490" t="n">
        <v>0.1839</v>
      </c>
      <c r="P490" t="n">
        <v>0.1769</v>
      </c>
      <c r="Q490" t="n">
        <v>0.1731</v>
      </c>
    </row>
    <row r="491">
      <c r="A491" s="1112" t="n">
        <v>44970</v>
      </c>
      <c r="J491" t="n">
        <v>0.212</v>
      </c>
      <c r="K491" t="n">
        <v>0.1968</v>
      </c>
      <c r="L491" t="n">
        <v>0.1909</v>
      </c>
      <c r="M491" t="n">
        <v>0.1899</v>
      </c>
      <c r="N491" t="n">
        <v>0.1912</v>
      </c>
      <c r="O491" t="n">
        <v>0.1819</v>
      </c>
      <c r="P491" t="n">
        <v>0.1751</v>
      </c>
      <c r="Q491" t="n">
        <v>0.1716</v>
      </c>
    </row>
    <row r="492">
      <c r="A492" s="1112" t="n">
        <v>44971</v>
      </c>
      <c r="J492" t="n">
        <v>0.2157</v>
      </c>
      <c r="K492" t="n">
        <v>0.2</v>
      </c>
      <c r="L492" t="n">
        <v>0.1939</v>
      </c>
      <c r="M492" t="n">
        <v>0.1926</v>
      </c>
      <c r="N492" t="n">
        <v>0.1936</v>
      </c>
      <c r="O492" t="n">
        <v>0.1838</v>
      </c>
      <c r="P492" t="n">
        <v>0.1766</v>
      </c>
      <c r="Q492" t="n">
        <v>0.173</v>
      </c>
    </row>
    <row r="493">
      <c r="A493" s="1112" t="n">
        <v>44972</v>
      </c>
      <c r="J493" t="n">
        <v>0.2138</v>
      </c>
      <c r="K493" t="n">
        <v>0.1972</v>
      </c>
      <c r="L493" t="n">
        <v>0.1922</v>
      </c>
      <c r="M493" t="n">
        <v>0.1913</v>
      </c>
      <c r="N493" t="n">
        <v>0.1927</v>
      </c>
      <c r="O493" t="n">
        <v>0.1831</v>
      </c>
      <c r="P493" t="n">
        <v>0.176</v>
      </c>
      <c r="Q493" t="n">
        <v>0.1724</v>
      </c>
    </row>
    <row r="494">
      <c r="A494" s="1112" t="n">
        <v>44973</v>
      </c>
      <c r="J494" t="n">
        <v>0.2145</v>
      </c>
      <c r="K494" t="n">
        <v>0.1977</v>
      </c>
      <c r="L494" t="n">
        <v>0.1928</v>
      </c>
      <c r="M494" t="n">
        <v>0.1919</v>
      </c>
      <c r="N494" t="n">
        <v>0.1932</v>
      </c>
      <c r="O494" t="n">
        <v>0.1834</v>
      </c>
      <c r="P494" t="n">
        <v>0.1762</v>
      </c>
      <c r="Q494" t="n">
        <v>0.1726</v>
      </c>
    </row>
    <row r="495">
      <c r="A495" s="1112" t="n">
        <v>44974</v>
      </c>
      <c r="J495" t="n">
        <v>0.2141</v>
      </c>
      <c r="K495" t="n">
        <v>0.198</v>
      </c>
      <c r="L495" t="n">
        <v>0.1932</v>
      </c>
      <c r="M495" t="n">
        <v>0.1921</v>
      </c>
      <c r="N495" t="n">
        <v>0.1934</v>
      </c>
      <c r="O495" t="n">
        <v>0.1833</v>
      </c>
      <c r="P495" t="n">
        <v>0.1763</v>
      </c>
      <c r="Q495" t="n">
        <v>0.1728</v>
      </c>
    </row>
    <row r="496">
      <c r="A496" s="1112" t="n">
        <v>44977</v>
      </c>
      <c r="J496" s="192" t="n">
        <v>0.2141</v>
      </c>
      <c r="K496" s="192" t="n">
        <v>0.198</v>
      </c>
      <c r="L496" s="192" t="n">
        <v>0.1932</v>
      </c>
      <c r="M496" s="192" t="n">
        <v>0.1921</v>
      </c>
      <c r="N496" s="192" t="n">
        <v>0.1934</v>
      </c>
      <c r="O496" s="192" t="n">
        <v>0.1833</v>
      </c>
      <c r="P496" s="192" t="n">
        <v>0.1763</v>
      </c>
      <c r="Q496" s="192" t="n">
        <v>0.1728</v>
      </c>
    </row>
    <row r="497">
      <c r="A497" s="1112" t="n">
        <v>44978</v>
      </c>
      <c r="J497" t="n">
        <v>0.2133</v>
      </c>
      <c r="K497" t="n">
        <v>0.1993</v>
      </c>
      <c r="L497" t="n">
        <v>0.1942</v>
      </c>
      <c r="M497" t="n">
        <v>0.193</v>
      </c>
      <c r="N497" t="n">
        <v>0.1943</v>
      </c>
      <c r="O497" t="n">
        <v>0.1842</v>
      </c>
      <c r="P497" t="n">
        <v>0.1771</v>
      </c>
      <c r="Q497" t="n">
        <v>0.1735</v>
      </c>
    </row>
    <row r="498">
      <c r="A498" s="1112" t="n">
        <v>44979</v>
      </c>
      <c r="J498" t="n">
        <v>0.2129</v>
      </c>
      <c r="K498" t="n">
        <v>0.199</v>
      </c>
      <c r="L498" t="n">
        <v>0.1945</v>
      </c>
      <c r="M498" t="n">
        <v>0.1936</v>
      </c>
      <c r="N498" t="n">
        <v>0.195</v>
      </c>
      <c r="O498" t="n">
        <v>0.185</v>
      </c>
      <c r="P498" t="n">
        <v>0.1777</v>
      </c>
      <c r="Q498" t="n">
        <v>0.1739</v>
      </c>
    </row>
    <row r="499">
      <c r="A499" s="1112" t="n">
        <v>44980</v>
      </c>
      <c r="J499" t="n">
        <v>0.2158</v>
      </c>
      <c r="K499" t="n">
        <v>0.2034</v>
      </c>
      <c r="L499" t="n">
        <v>0.1981</v>
      </c>
      <c r="M499" t="n">
        <v>0.1964</v>
      </c>
      <c r="N499" t="n">
        <v>0.1973</v>
      </c>
      <c r="O499" t="n">
        <v>0.187</v>
      </c>
      <c r="P499" t="n">
        <v>0.1794</v>
      </c>
      <c r="Q499" t="n">
        <v>0.1755</v>
      </c>
    </row>
    <row r="500">
      <c r="A500" s="1112" t="n">
        <v>44981</v>
      </c>
      <c r="J500" t="n">
        <v>0.2128</v>
      </c>
      <c r="K500" t="n">
        <v>0.1967</v>
      </c>
      <c r="L500" t="n">
        <v>0.1923</v>
      </c>
      <c r="M500" t="n">
        <v>0.1911</v>
      </c>
      <c r="N500" t="n">
        <v>0.1926</v>
      </c>
      <c r="O500" t="n">
        <v>0.183</v>
      </c>
      <c r="P500" t="n">
        <v>0.1763</v>
      </c>
      <c r="Q500" t="n">
        <v>0.173</v>
      </c>
    </row>
    <row r="501">
      <c r="A501" s="1112" t="n">
        <v>44984</v>
      </c>
      <c r="J501" t="n">
        <v>0.2209</v>
      </c>
      <c r="K501" t="n">
        <v>0.2029</v>
      </c>
      <c r="L501" t="n">
        <v>0.1971</v>
      </c>
      <c r="M501" t="n">
        <v>0.1954</v>
      </c>
      <c r="N501" t="n">
        <v>0.1962</v>
      </c>
      <c r="O501" t="n">
        <v>0.1858</v>
      </c>
      <c r="P501" t="n">
        <v>0.1786</v>
      </c>
      <c r="Q501" t="n">
        <v>0.175</v>
      </c>
    </row>
    <row r="502">
      <c r="A502" s="1112" t="n">
        <v>44985</v>
      </c>
      <c r="J502" t="n">
        <v>0.2208</v>
      </c>
      <c r="K502" t="n">
        <v>0.2007</v>
      </c>
      <c r="L502" t="n">
        <v>0.1958</v>
      </c>
      <c r="M502" t="n">
        <v>0.1947</v>
      </c>
      <c r="N502" t="n">
        <v>0.196</v>
      </c>
      <c r="O502" t="n">
        <v>0.1858</v>
      </c>
      <c r="P502" t="n">
        <v>0.1789</v>
      </c>
      <c r="Q502" t="n">
        <v>0.1751</v>
      </c>
      <c r="R502" t="n">
        <v>0.1764</v>
      </c>
    </row>
    <row r="503">
      <c r="A503" s="1112" t="n">
        <v>44986</v>
      </c>
      <c r="K503" t="n">
        <v>0.2057</v>
      </c>
      <c r="L503" t="n">
        <v>0.2002</v>
      </c>
      <c r="M503" t="n">
        <v>0.1987</v>
      </c>
      <c r="N503" t="n">
        <v>0.1997</v>
      </c>
      <c r="O503" t="n">
        <v>0.1889</v>
      </c>
      <c r="P503" t="n">
        <v>0.181</v>
      </c>
      <c r="Q503" t="n">
        <v>0.1768</v>
      </c>
      <c r="R503" t="n">
        <v>0.1764</v>
      </c>
    </row>
    <row r="504">
      <c r="A504" s="1112" t="n">
        <v>44987</v>
      </c>
      <c r="K504" t="n">
        <v>0.2031</v>
      </c>
      <c r="L504" t="n">
        <v>0.1975</v>
      </c>
      <c r="M504" t="n">
        <v>0.1956</v>
      </c>
      <c r="N504" t="n">
        <v>0.1967</v>
      </c>
      <c r="O504" t="n">
        <v>0.1864</v>
      </c>
      <c r="P504" t="n">
        <v>0.1793</v>
      </c>
      <c r="Q504" t="n">
        <v>0.1753</v>
      </c>
      <c r="R504" t="n">
        <v>0.1752</v>
      </c>
    </row>
    <row r="505">
      <c r="A505" s="1112" t="n">
        <v>44988</v>
      </c>
      <c r="K505" t="n">
        <v>0.2092</v>
      </c>
      <c r="L505" t="n">
        <v>0.2025</v>
      </c>
      <c r="M505" t="n">
        <v>0.1992</v>
      </c>
      <c r="N505" t="n">
        <v>0.1996</v>
      </c>
      <c r="O505" t="n">
        <v>0.1889</v>
      </c>
      <c r="P505" t="n">
        <v>0.1812</v>
      </c>
      <c r="Q505" t="n">
        <v>0.1768</v>
      </c>
      <c r="R505" t="n">
        <v>0.1763</v>
      </c>
    </row>
    <row r="506">
      <c r="A506" s="1112" t="n">
        <v>44991</v>
      </c>
      <c r="K506" t="n">
        <v>0.2087</v>
      </c>
      <c r="L506" t="n">
        <v>0.2023</v>
      </c>
      <c r="M506" t="n">
        <v>0.1992</v>
      </c>
      <c r="N506" t="n">
        <v>0.1999</v>
      </c>
      <c r="O506" t="n">
        <v>0.1896</v>
      </c>
      <c r="P506" t="n">
        <v>0.1822</v>
      </c>
      <c r="Q506" t="n">
        <v>0.1778</v>
      </c>
      <c r="R506" t="n">
        <v>0.1774</v>
      </c>
    </row>
    <row r="507">
      <c r="A507" s="1112" t="n">
        <v>44992</v>
      </c>
      <c r="K507" t="n">
        <v>0.2102</v>
      </c>
      <c r="L507" t="n">
        <v>0.2044</v>
      </c>
      <c r="M507" t="n">
        <v>0.2016</v>
      </c>
      <c r="N507" t="n">
        <v>0.2024</v>
      </c>
      <c r="O507" t="n">
        <v>0.1917</v>
      </c>
      <c r="P507" t="n">
        <v>0.1838</v>
      </c>
      <c r="Q507" t="n">
        <v>0.1788</v>
      </c>
      <c r="R507" t="n">
        <v>0.1776</v>
      </c>
    </row>
    <row r="508">
      <c r="A508" s="1112" t="n">
        <v>44993</v>
      </c>
      <c r="K508" t="n">
        <v>0.2088</v>
      </c>
      <c r="L508" t="n">
        <v>0.2031</v>
      </c>
      <c r="M508" t="n">
        <v>0.2006</v>
      </c>
      <c r="N508" t="n">
        <v>0.2013</v>
      </c>
      <c r="O508" t="n">
        <v>0.191</v>
      </c>
      <c r="P508" t="n">
        <v>0.1833</v>
      </c>
      <c r="Q508" t="n">
        <v>0.1787</v>
      </c>
      <c r="R508" t="n">
        <v>0.1778</v>
      </c>
    </row>
    <row r="509">
      <c r="A509" s="1112" t="n">
        <v>44994</v>
      </c>
      <c r="K509" t="n">
        <v>0.2115</v>
      </c>
      <c r="L509" t="n">
        <v>0.2058</v>
      </c>
      <c r="M509" t="n">
        <v>0.2033</v>
      </c>
      <c r="N509" t="n">
        <v>0.2038</v>
      </c>
      <c r="O509" t="n">
        <v>0.1932</v>
      </c>
      <c r="P509" t="n">
        <v>0.1852</v>
      </c>
      <c r="Q509" t="n">
        <v>0.1808</v>
      </c>
      <c r="R509" t="n">
        <v>0.18</v>
      </c>
    </row>
    <row r="510">
      <c r="A510" s="1112" t="n">
        <v>44995</v>
      </c>
      <c r="K510" t="n">
        <v>0.2116</v>
      </c>
      <c r="L510" t="n">
        <v>0.206</v>
      </c>
      <c r="M510" t="n">
        <v>0.2037</v>
      </c>
      <c r="N510" t="n">
        <v>0.204</v>
      </c>
      <c r="O510" t="n">
        <v>0.1936</v>
      </c>
      <c r="P510" t="n">
        <v>0.1858</v>
      </c>
      <c r="Q510" t="n">
        <v>0.1815</v>
      </c>
      <c r="R510" t="n">
        <v>0.1806</v>
      </c>
    </row>
    <row r="511">
      <c r="A511" s="1112" t="n">
        <v>44998</v>
      </c>
      <c r="K511" t="n">
        <v>0.208</v>
      </c>
      <c r="L511" t="n">
        <v>0.2029</v>
      </c>
      <c r="M511" t="n">
        <v>0.2008</v>
      </c>
      <c r="N511" t="n">
        <v>0.201</v>
      </c>
      <c r="O511" t="n">
        <v>0.1907</v>
      </c>
      <c r="P511" t="n">
        <v>0.1831</v>
      </c>
      <c r="Q511" t="n">
        <v>0.1787</v>
      </c>
      <c r="R511" t="n">
        <v>0.1776</v>
      </c>
    </row>
    <row r="512">
      <c r="A512" s="1112" t="n">
        <v>44999</v>
      </c>
      <c r="K512" t="n">
        <v>0.2068</v>
      </c>
      <c r="L512" t="n">
        <v>0.2017</v>
      </c>
      <c r="M512" t="n">
        <v>0.1993</v>
      </c>
      <c r="N512" t="n">
        <v>0.1994</v>
      </c>
      <c r="O512" t="n">
        <v>0.1891</v>
      </c>
      <c r="P512" t="n">
        <v>0.1817</v>
      </c>
      <c r="Q512" t="n">
        <v>0.1776</v>
      </c>
      <c r="R512" t="n">
        <v>0.1767</v>
      </c>
    </row>
    <row r="513">
      <c r="A513" s="1112" t="n">
        <v>45000</v>
      </c>
      <c r="K513" t="n">
        <v>0.205</v>
      </c>
      <c r="L513" t="n">
        <v>0.2</v>
      </c>
      <c r="M513" t="n">
        <v>0.1977</v>
      </c>
      <c r="N513" t="n">
        <v>0.1979</v>
      </c>
      <c r="O513" t="n">
        <v>0.1876</v>
      </c>
      <c r="P513" t="n">
        <v>0.1803</v>
      </c>
      <c r="Q513" t="n">
        <v>0.176</v>
      </c>
      <c r="R513" t="n">
        <v>0.1751</v>
      </c>
    </row>
    <row r="514">
      <c r="A514" s="1112" t="n">
        <v>45001</v>
      </c>
      <c r="K514" t="n">
        <v>0.2076</v>
      </c>
      <c r="L514" t="n">
        <v>0.2023</v>
      </c>
      <c r="M514" t="n">
        <v>0.1995</v>
      </c>
      <c r="N514" t="n">
        <v>0.1994</v>
      </c>
      <c r="O514" t="n">
        <v>0.1891</v>
      </c>
      <c r="P514" t="n">
        <v>0.1818</v>
      </c>
      <c r="Q514" t="n">
        <v>0.1775</v>
      </c>
      <c r="R514" t="n">
        <v>0.1764</v>
      </c>
    </row>
    <row r="515">
      <c r="A515" s="1112" t="n">
        <v>45002</v>
      </c>
      <c r="K515" t="n">
        <v>0.2067</v>
      </c>
      <c r="L515" t="n">
        <v>0.2015</v>
      </c>
      <c r="M515" t="n">
        <v>0.1987</v>
      </c>
      <c r="N515" t="n">
        <v>0.1985</v>
      </c>
      <c r="O515" t="n">
        <v>0.1884</v>
      </c>
      <c r="P515" t="n">
        <v>0.1811</v>
      </c>
      <c r="Q515" t="n">
        <v>0.1766</v>
      </c>
      <c r="R515" t="n">
        <v>0.1754</v>
      </c>
    </row>
    <row r="516">
      <c r="A516" s="1112" t="n">
        <v>45005</v>
      </c>
      <c r="K516" t="n">
        <v>0.2048</v>
      </c>
      <c r="L516" t="n">
        <v>0.1999</v>
      </c>
      <c r="M516" t="n">
        <v>0.1975</v>
      </c>
      <c r="N516" t="n">
        <v>0.1977</v>
      </c>
      <c r="O516" t="n">
        <v>0.1878</v>
      </c>
      <c r="P516" t="n">
        <v>0.1807</v>
      </c>
      <c r="Q516" t="n">
        <v>0.1765</v>
      </c>
      <c r="R516" t="n">
        <v>0.1756</v>
      </c>
    </row>
    <row r="517">
      <c r="A517" s="1112" t="n">
        <v>45006</v>
      </c>
      <c r="K517" t="n">
        <v>0.208</v>
      </c>
      <c r="L517" t="n">
        <v>0.2028</v>
      </c>
      <c r="M517" t="n">
        <v>0.2002</v>
      </c>
      <c r="N517" t="n">
        <v>0.2001</v>
      </c>
      <c r="O517" t="n">
        <v>0.1901</v>
      </c>
      <c r="P517" t="n">
        <v>0.1829</v>
      </c>
      <c r="Q517" t="n">
        <v>0.1785</v>
      </c>
      <c r="R517" t="n">
        <v>0.1776</v>
      </c>
    </row>
    <row r="518">
      <c r="A518" s="1112" t="n">
        <v>45007</v>
      </c>
      <c r="K518" t="n">
        <v>0.2114</v>
      </c>
      <c r="L518" t="n">
        <v>0.2056</v>
      </c>
      <c r="M518" t="n">
        <v>0.2025</v>
      </c>
      <c r="N518" t="n">
        <v>0.2019</v>
      </c>
      <c r="O518" t="n">
        <v>0.1913</v>
      </c>
      <c r="P518" t="n">
        <v>0.1836</v>
      </c>
      <c r="Q518" t="n">
        <v>0.1789</v>
      </c>
      <c r="R518" t="n">
        <v>0.1779</v>
      </c>
    </row>
    <row r="519">
      <c r="A519" s="1112" t="n">
        <v>45008</v>
      </c>
      <c r="K519" t="n">
        <v>0.2089</v>
      </c>
      <c r="L519" t="n">
        <v>0.2039</v>
      </c>
      <c r="M519" t="n">
        <v>0.2011</v>
      </c>
      <c r="N519" t="n">
        <v>0.2005</v>
      </c>
      <c r="O519" t="n">
        <v>0.19</v>
      </c>
      <c r="P519" t="n">
        <v>0.1824</v>
      </c>
      <c r="Q519" t="n">
        <v>0.1778</v>
      </c>
      <c r="R519" t="n">
        <v>0.1767</v>
      </c>
    </row>
    <row r="520">
      <c r="A520" s="1112" t="n">
        <v>45009</v>
      </c>
      <c r="K520" t="n">
        <v>0.2082</v>
      </c>
      <c r="L520" t="n">
        <v>0.2034</v>
      </c>
      <c r="M520" t="n">
        <v>0.2007</v>
      </c>
      <c r="N520" t="n">
        <v>0.2</v>
      </c>
      <c r="O520" t="n">
        <v>0.1894</v>
      </c>
      <c r="P520" t="n">
        <v>0.1818</v>
      </c>
      <c r="Q520" t="n">
        <v>0.177</v>
      </c>
      <c r="R520" t="n">
        <v>0.176</v>
      </c>
    </row>
    <row r="521">
      <c r="A521" s="1112" t="n">
        <v>45012</v>
      </c>
      <c r="K521" t="n">
        <v>0.2093</v>
      </c>
      <c r="L521" t="n">
        <v>0.2045</v>
      </c>
      <c r="M521" t="n">
        <v>0.2017</v>
      </c>
      <c r="N521" t="n">
        <v>0.2009</v>
      </c>
      <c r="O521" t="n">
        <v>0.1906</v>
      </c>
      <c r="P521" t="n">
        <v>0.1831</v>
      </c>
      <c r="Q521" t="n">
        <v>0.1786</v>
      </c>
      <c r="R521" t="n">
        <v>0.1778</v>
      </c>
    </row>
    <row r="522">
      <c r="A522" s="1112" t="n">
        <v>45013</v>
      </c>
      <c r="K522" t="n">
        <v>0.2131</v>
      </c>
      <c r="L522" t="n">
        <v>0.2083</v>
      </c>
      <c r="M522" t="n">
        <v>0.2053</v>
      </c>
      <c r="N522" t="n">
        <v>0.2043</v>
      </c>
      <c r="O522" t="n">
        <v>0.1938</v>
      </c>
      <c r="P522" t="n">
        <v>0.1863</v>
      </c>
      <c r="Q522" t="n">
        <v>0.1817</v>
      </c>
      <c r="R522" t="n">
        <v>0.1808</v>
      </c>
    </row>
    <row r="523">
      <c r="A523" s="1112" t="n">
        <v>45014</v>
      </c>
      <c r="K523" t="n">
        <v>0.2125</v>
      </c>
      <c r="L523" t="n">
        <v>0.2082</v>
      </c>
      <c r="M523" t="n">
        <v>0.2053</v>
      </c>
      <c r="N523" t="n">
        <v>0.2046</v>
      </c>
      <c r="O523" t="n">
        <v>0.1943</v>
      </c>
      <c r="P523" t="n">
        <v>0.1869</v>
      </c>
      <c r="Q523" t="n">
        <v>0.1825</v>
      </c>
      <c r="R523" t="n">
        <v>0.1819</v>
      </c>
    </row>
    <row r="524">
      <c r="A524" s="1112" t="n">
        <v>45015</v>
      </c>
      <c r="K524" t="n">
        <v>0.2196</v>
      </c>
      <c r="L524" t="n">
        <v>0.215</v>
      </c>
      <c r="M524" t="n">
        <v>0.2114</v>
      </c>
      <c r="N524" t="n">
        <v>0.2099</v>
      </c>
      <c r="O524" t="n">
        <v>0.1981</v>
      </c>
      <c r="P524" t="n">
        <v>0.1901</v>
      </c>
      <c r="Q524" t="n">
        <v>0.1852</v>
      </c>
      <c r="R524" t="n">
        <v>0.1844</v>
      </c>
    </row>
    <row r="525">
      <c r="A525" s="1112" t="n">
        <v>45016</v>
      </c>
      <c r="K525" t="n">
        <v>0.2225</v>
      </c>
      <c r="L525" t="n">
        <v>0.2183</v>
      </c>
      <c r="M525" t="n">
        <v>0.2147</v>
      </c>
      <c r="N525" t="n">
        <v>0.2131</v>
      </c>
      <c r="O525" t="n">
        <v>0.2007</v>
      </c>
      <c r="P525" t="n">
        <v>0.192</v>
      </c>
      <c r="Q525" t="n">
        <v>0.1869</v>
      </c>
      <c r="R525" t="n">
        <v>0.1858</v>
      </c>
    </row>
    <row r="526">
      <c r="A526" s="1112" t="n">
        <v>45019</v>
      </c>
      <c r="K526" t="n">
        <v>0.224</v>
      </c>
      <c r="L526" t="n">
        <v>0.2197</v>
      </c>
      <c r="M526" t="n">
        <v>0.2166</v>
      </c>
      <c r="N526" t="n">
        <v>0.2151</v>
      </c>
      <c r="O526" t="n">
        <v>0.2023</v>
      </c>
      <c r="P526" t="n">
        <v>0.1933</v>
      </c>
      <c r="Q526" t="n">
        <v>0.1878</v>
      </c>
      <c r="R526" t="n">
        <v>0.1864</v>
      </c>
    </row>
    <row r="527">
      <c r="A527" s="1112" t="n">
        <v>45020</v>
      </c>
      <c r="K527" t="n">
        <v>0.2247</v>
      </c>
      <c r="L527" t="n">
        <v>0.2207</v>
      </c>
      <c r="M527" t="n">
        <v>0.2178</v>
      </c>
      <c r="N527" t="n">
        <v>0.2163</v>
      </c>
      <c r="O527" t="n">
        <v>0.2027</v>
      </c>
      <c r="P527" t="n">
        <v>0.1931</v>
      </c>
      <c r="Q527" t="n">
        <v>0.1872</v>
      </c>
      <c r="R527" t="n">
        <v>0.1856</v>
      </c>
    </row>
    <row r="528">
      <c r="A528" s="1112" t="n">
        <v>45021</v>
      </c>
      <c r="K528" t="n">
        <v>0.2295</v>
      </c>
      <c r="L528" t="n">
        <v>0.2255</v>
      </c>
      <c r="M528" t="n">
        <v>0.2223</v>
      </c>
      <c r="N528" t="n">
        <v>0.2207</v>
      </c>
      <c r="O528" t="n">
        <v>0.206</v>
      </c>
      <c r="P528" t="n">
        <v>0.1961</v>
      </c>
      <c r="Q528" t="n">
        <v>0.1899</v>
      </c>
      <c r="R528" t="n">
        <v>0.1884</v>
      </c>
    </row>
    <row r="529">
      <c r="A529" s="1112" t="n">
        <v>45022</v>
      </c>
      <c r="K529" t="n">
        <v>0.2361</v>
      </c>
      <c r="L529" t="n">
        <v>0.2318</v>
      </c>
      <c r="M529" t="n">
        <v>0.2282</v>
      </c>
      <c r="N529" t="n">
        <v>0.2263</v>
      </c>
      <c r="O529" t="n">
        <v>0.2096</v>
      </c>
      <c r="P529" t="n">
        <v>0.1991</v>
      </c>
      <c r="Q529" t="n">
        <v>0.1925</v>
      </c>
      <c r="R529" t="n">
        <v>0.1905</v>
      </c>
    </row>
    <row r="530">
      <c r="A530" s="1112" t="n">
        <v>45026</v>
      </c>
      <c r="K530" t="n">
        <v>0.2356</v>
      </c>
      <c r="L530" t="n">
        <v>0.2307</v>
      </c>
      <c r="M530" t="n">
        <v>0.2275</v>
      </c>
      <c r="N530" t="n">
        <v>0.2262</v>
      </c>
      <c r="O530" t="n">
        <v>0.2115</v>
      </c>
      <c r="P530" t="n">
        <v>0.2017</v>
      </c>
      <c r="Q530" t="n">
        <v>0.1949</v>
      </c>
      <c r="R530" t="n">
        <v>0.1927</v>
      </c>
    </row>
    <row r="531">
      <c r="A531" s="1112" t="n">
        <v>45027</v>
      </c>
      <c r="K531" t="n">
        <v>0.2437</v>
      </c>
      <c r="L531" t="n">
        <v>0.2368</v>
      </c>
      <c r="M531" t="n">
        <v>0.2333</v>
      </c>
      <c r="N531" t="n">
        <v>0.2318</v>
      </c>
      <c r="O531" t="n">
        <v>0.2174</v>
      </c>
      <c r="P531" t="n">
        <v>0.2073</v>
      </c>
      <c r="Q531" t="n">
        <v>0.2</v>
      </c>
      <c r="R531" t="n">
        <v>0.1968</v>
      </c>
    </row>
    <row r="532">
      <c r="A532" s="1112" t="n">
        <v>45028</v>
      </c>
      <c r="K532" t="n">
        <v>0.2405</v>
      </c>
      <c r="L532" t="n">
        <v>0.2334</v>
      </c>
      <c r="M532" t="n">
        <v>0.2305</v>
      </c>
      <c r="N532" t="n">
        <v>0.2292</v>
      </c>
      <c r="O532" t="n">
        <v>0.2158</v>
      </c>
      <c r="P532" t="n">
        <v>0.2063</v>
      </c>
      <c r="Q532" t="n">
        <v>0.1992</v>
      </c>
      <c r="R532" t="n">
        <v>0.1962</v>
      </c>
    </row>
    <row r="533">
      <c r="A533" s="1112" t="n">
        <v>45029</v>
      </c>
      <c r="K533" t="n">
        <v>0.2404</v>
      </c>
      <c r="L533" t="n">
        <v>0.2339</v>
      </c>
      <c r="M533" t="n">
        <v>0.2309</v>
      </c>
      <c r="N533" t="n">
        <v>0.2297</v>
      </c>
      <c r="O533" t="n">
        <v>0.2171</v>
      </c>
      <c r="P533" t="n">
        <v>0.2092</v>
      </c>
      <c r="Q533" t="n">
        <v>0.2038</v>
      </c>
      <c r="R533" t="n">
        <v>0.2023</v>
      </c>
    </row>
    <row r="534">
      <c r="A534" s="1112" t="n">
        <v>45030</v>
      </c>
      <c r="K534" t="n">
        <v>0.241</v>
      </c>
      <c r="L534" t="n">
        <v>0.2346</v>
      </c>
      <c r="M534" t="n">
        <v>0.2312</v>
      </c>
      <c r="N534" t="n">
        <v>0.2295</v>
      </c>
      <c r="O534" t="n">
        <v>0.2168</v>
      </c>
      <c r="P534" t="n">
        <v>0.2089</v>
      </c>
      <c r="Q534" t="n">
        <v>0.2034</v>
      </c>
      <c r="R534" t="n">
        <v>0.2014</v>
      </c>
    </row>
    <row r="535">
      <c r="A535" s="1112" t="n">
        <v>45033</v>
      </c>
      <c r="K535" t="n">
        <v>0.2444</v>
      </c>
      <c r="L535" t="n">
        <v>0.238</v>
      </c>
      <c r="M535" t="n">
        <v>0.2345</v>
      </c>
      <c r="N535" t="n">
        <v>0.2325</v>
      </c>
      <c r="O535" t="n">
        <v>0.2187</v>
      </c>
      <c r="P535" t="n">
        <v>0.2096</v>
      </c>
      <c r="Q535" t="n">
        <v>0.2031</v>
      </c>
      <c r="R535" t="n">
        <v>0.2002</v>
      </c>
    </row>
    <row r="536">
      <c r="A536" s="1112" t="n">
        <v>45034</v>
      </c>
      <c r="K536" t="n">
        <v>0.2454</v>
      </c>
      <c r="L536" t="n">
        <v>0.2394</v>
      </c>
      <c r="M536" t="n">
        <v>0.2361</v>
      </c>
      <c r="N536" t="n">
        <v>0.2341</v>
      </c>
      <c r="O536" t="n">
        <v>0.2197</v>
      </c>
      <c r="P536" t="n">
        <v>0.2106</v>
      </c>
      <c r="Q536" t="n">
        <v>0.204</v>
      </c>
      <c r="R536" t="n">
        <v>0.2011</v>
      </c>
    </row>
    <row r="537">
      <c r="A537" s="1112" t="n">
        <v>45035</v>
      </c>
      <c r="K537" t="n">
        <v>0.2437</v>
      </c>
      <c r="L537" t="n">
        <v>0.2385</v>
      </c>
      <c r="M537" t="n">
        <v>0.2355</v>
      </c>
      <c r="N537" t="n">
        <v>0.2336</v>
      </c>
      <c r="O537" t="n">
        <v>0.2189</v>
      </c>
      <c r="P537" t="n">
        <v>0.2099</v>
      </c>
      <c r="Q537" t="n">
        <v>0.2034</v>
      </c>
      <c r="R537" t="n">
        <v>0.2008</v>
      </c>
    </row>
    <row r="538">
      <c r="A538" s="1112" t="n">
        <v>45036</v>
      </c>
      <c r="K538" t="n">
        <v>0.2525</v>
      </c>
      <c r="L538" t="n">
        <v>0.2474</v>
      </c>
      <c r="M538" t="n">
        <v>0.244</v>
      </c>
      <c r="N538" t="n">
        <v>0.2412</v>
      </c>
      <c r="O538" t="n">
        <v>0.2251</v>
      </c>
      <c r="P538" t="n">
        <v>0.2152</v>
      </c>
      <c r="Q538" t="n">
        <v>0.2079</v>
      </c>
      <c r="R538" t="n">
        <v>0.2049</v>
      </c>
    </row>
    <row r="539">
      <c r="A539" s="1112" t="n">
        <v>45037</v>
      </c>
      <c r="K539" t="n">
        <v>0.2483</v>
      </c>
      <c r="L539" t="n">
        <v>0.2434</v>
      </c>
      <c r="M539" t="n">
        <v>0.2406</v>
      </c>
      <c r="N539" t="n">
        <v>0.2384</v>
      </c>
      <c r="O539" t="n">
        <v>0.2219</v>
      </c>
      <c r="P539" t="n">
        <v>0.2124</v>
      </c>
      <c r="Q539" t="n">
        <v>0.2055</v>
      </c>
      <c r="R539" t="n">
        <v>0.2024</v>
      </c>
    </row>
    <row r="540">
      <c r="A540" s="1112" t="n">
        <v>45040</v>
      </c>
      <c r="K540" t="n">
        <v>0.2591</v>
      </c>
      <c r="L540" t="n">
        <v>0.2532</v>
      </c>
      <c r="M540" t="n">
        <v>0.2495</v>
      </c>
      <c r="N540" t="n">
        <v>0.2461</v>
      </c>
      <c r="O540" t="n">
        <v>0.2285</v>
      </c>
      <c r="P540" t="n">
        <v>0.2181</v>
      </c>
      <c r="Q540" t="n">
        <v>0.2104</v>
      </c>
      <c r="R540" t="n">
        <v>0.2065</v>
      </c>
    </row>
    <row r="541">
      <c r="A541" s="1112" t="n">
        <v>45041</v>
      </c>
      <c r="K541" t="n">
        <v>0.2665</v>
      </c>
      <c r="L541" t="n">
        <v>0.2597</v>
      </c>
      <c r="M541" t="n">
        <v>0.2555</v>
      </c>
      <c r="N541" t="n">
        <v>0.2513</v>
      </c>
      <c r="O541" t="n">
        <v>0.2322</v>
      </c>
      <c r="P541" t="n">
        <v>0.2212</v>
      </c>
      <c r="Q541" t="n">
        <v>0.2132</v>
      </c>
      <c r="R541" t="n">
        <v>0.2091</v>
      </c>
    </row>
    <row r="542">
      <c r="A542" s="1112" t="n">
        <v>45042</v>
      </c>
      <c r="K542" t="n">
        <v>0.2651</v>
      </c>
      <c r="L542" t="n">
        <v>0.2578</v>
      </c>
      <c r="M542" t="n">
        <v>0.254</v>
      </c>
      <c r="N542" t="n">
        <v>0.2492</v>
      </c>
      <c r="O542" t="n">
        <v>0.2308</v>
      </c>
      <c r="P542" t="n">
        <v>0.2199</v>
      </c>
      <c r="Q542" t="n">
        <v>0.2122</v>
      </c>
      <c r="R542" t="n">
        <v>0.2086</v>
      </c>
    </row>
    <row r="543">
      <c r="A543" s="1112" t="n">
        <v>45043</v>
      </c>
      <c r="K543" t="n">
        <v>0.2699</v>
      </c>
      <c r="L543" t="n">
        <v>0.2635</v>
      </c>
      <c r="M543" t="n">
        <v>0.2601</v>
      </c>
      <c r="N543" t="n">
        <v>0.2553</v>
      </c>
      <c r="O543" t="n">
        <v>0.2351</v>
      </c>
      <c r="P543" t="n">
        <v>0.2228</v>
      </c>
      <c r="Q543" t="n">
        <v>0.2144</v>
      </c>
      <c r="R543" t="n">
        <v>0.2105</v>
      </c>
    </row>
    <row r="544">
      <c r="A544" s="1112" t="n">
        <v>45044</v>
      </c>
      <c r="K544" s="28" t="n">
        <v>0.2699</v>
      </c>
      <c r="L544" t="n">
        <v>0.2635</v>
      </c>
      <c r="M544" t="n">
        <v>0.2601</v>
      </c>
      <c r="N544" t="n">
        <v>0.2556</v>
      </c>
      <c r="O544" t="n">
        <v>0.2372</v>
      </c>
      <c r="P544" t="n">
        <v>0.2263</v>
      </c>
      <c r="Q544" t="n">
        <v>0.2182</v>
      </c>
      <c r="R544" t="n">
        <v>0.2139</v>
      </c>
      <c r="S544" t="n">
        <v>0.1955</v>
      </c>
    </row>
    <row r="545">
      <c r="A545" s="104" t="n">
        <v>45047</v>
      </c>
      <c r="L545" t="n">
        <v>0.2554</v>
      </c>
      <c r="M545" t="n">
        <v>0.2525</v>
      </c>
      <c r="N545" t="n">
        <v>0.2485</v>
      </c>
      <c r="O545" t="n">
        <v>0.2319</v>
      </c>
      <c r="P545" t="n">
        <v>0.2225</v>
      </c>
      <c r="Q545" t="n">
        <v>0.2155</v>
      </c>
      <c r="R545" t="n">
        <v>0.2117</v>
      </c>
      <c r="S545" t="n">
        <v>0.1995</v>
      </c>
    </row>
    <row r="546">
      <c r="A546" s="1112" t="n">
        <v>45048</v>
      </c>
      <c r="L546" t="n">
        <v>0.2514</v>
      </c>
      <c r="M546" t="n">
        <v>0.2483</v>
      </c>
      <c r="N546" t="n">
        <v>0.2445</v>
      </c>
      <c r="O546" t="n">
        <v>0.2284</v>
      </c>
      <c r="P546" t="n">
        <v>0.2191</v>
      </c>
      <c r="Q546" t="n">
        <v>0.2122</v>
      </c>
      <c r="R546" t="n">
        <v>0.2085</v>
      </c>
      <c r="S546" t="n">
        <v>0.1964</v>
      </c>
    </row>
    <row r="547">
      <c r="A547" s="1112" t="n">
        <v>45049</v>
      </c>
      <c r="L547" t="n">
        <v>0.2517</v>
      </c>
      <c r="M547" t="n">
        <v>0.2484</v>
      </c>
      <c r="N547" t="n">
        <v>0.2447</v>
      </c>
      <c r="O547" t="n">
        <v>0.2289</v>
      </c>
      <c r="P547" t="n">
        <v>0.2195</v>
      </c>
      <c r="Q547" t="n">
        <v>0.2123</v>
      </c>
      <c r="R547" t="n">
        <v>0.2082</v>
      </c>
      <c r="S547" t="n">
        <v>0.1963</v>
      </c>
    </row>
    <row r="548">
      <c r="A548" s="1112" t="n">
        <v>45050</v>
      </c>
      <c r="L548" t="n">
        <v>0.2552</v>
      </c>
      <c r="M548" t="n">
        <v>0.2519</v>
      </c>
      <c r="N548" t="n">
        <v>0.2482</v>
      </c>
      <c r="O548" t="n">
        <v>0.233</v>
      </c>
      <c r="P548" t="n">
        <v>0.2239</v>
      </c>
      <c r="Q548" t="n">
        <v>0.2166</v>
      </c>
      <c r="R548" t="n">
        <v>0.2123</v>
      </c>
      <c r="S548" t="n">
        <v>0.2003</v>
      </c>
    </row>
    <row r="549">
      <c r="A549" s="1112" t="n">
        <v>45051</v>
      </c>
      <c r="L549" t="n">
        <v>0.2632</v>
      </c>
      <c r="M549" t="n">
        <v>0.2597</v>
      </c>
      <c r="N549" t="n">
        <v>0.2553</v>
      </c>
      <c r="O549" t="n">
        <v>0.2376</v>
      </c>
      <c r="P549" t="n">
        <v>0.2265</v>
      </c>
      <c r="Q549" t="n">
        <v>0.2178</v>
      </c>
      <c r="R549" t="n">
        <v>0.2128</v>
      </c>
      <c r="S549" t="n">
        <v>0.1999</v>
      </c>
    </row>
    <row r="550">
      <c r="A550" s="1112" t="n">
        <v>45054</v>
      </c>
      <c r="L550" t="n">
        <v>0.2609</v>
      </c>
      <c r="M550" t="n">
        <v>0.2573</v>
      </c>
      <c r="N550" t="n">
        <v>0.2533</v>
      </c>
      <c r="O550" t="n">
        <v>0.2356</v>
      </c>
      <c r="P550" t="n">
        <v>0.2243</v>
      </c>
      <c r="Q550" t="n">
        <v>0.2155</v>
      </c>
      <c r="R550" t="n">
        <v>0.2105</v>
      </c>
      <c r="S550" t="n">
        <v>0.1979</v>
      </c>
    </row>
    <row r="551">
      <c r="A551" s="1112" t="n">
        <v>45055</v>
      </c>
      <c r="L551" t="n">
        <v>0.2619</v>
      </c>
      <c r="M551" t="n">
        <v>0.2584</v>
      </c>
      <c r="N551" t="n">
        <v>0.2545</v>
      </c>
      <c r="O551" t="n">
        <v>0.2373</v>
      </c>
      <c r="P551" t="n">
        <v>0.2264</v>
      </c>
      <c r="Q551" t="n">
        <v>0.2177</v>
      </c>
      <c r="R551" t="n">
        <v>0.2125</v>
      </c>
      <c r="S551" t="n">
        <v>0.1997</v>
      </c>
    </row>
    <row r="552">
      <c r="A552" s="1112" t="n">
        <v>45056</v>
      </c>
      <c r="L552" t="n">
        <v>0.2666</v>
      </c>
      <c r="M552" t="n">
        <v>0.263</v>
      </c>
      <c r="N552" t="n">
        <v>0.2588</v>
      </c>
      <c r="O552" t="n">
        <v>0.2408</v>
      </c>
      <c r="P552" t="n">
        <v>0.2297</v>
      </c>
      <c r="Q552" t="n">
        <v>0.2211</v>
      </c>
      <c r="R552" t="n">
        <v>0.2162</v>
      </c>
      <c r="S552" t="n">
        <v>0.2042</v>
      </c>
    </row>
    <row r="553">
      <c r="A553" s="1112" t="n">
        <v>45057</v>
      </c>
      <c r="L553" t="n">
        <v>0.2602</v>
      </c>
      <c r="M553" t="n">
        <v>0.2569</v>
      </c>
      <c r="N553" t="n">
        <v>0.2529</v>
      </c>
      <c r="O553" t="n">
        <v>0.2357</v>
      </c>
      <c r="P553" t="n">
        <v>0.2254</v>
      </c>
      <c r="Q553" t="n">
        <v>0.2173</v>
      </c>
      <c r="R553" t="n">
        <v>0.2129</v>
      </c>
      <c r="S553" t="n">
        <v>0.2009</v>
      </c>
    </row>
    <row r="554">
      <c r="A554" s="1112" t="n">
        <v>45058</v>
      </c>
      <c r="L554" t="n">
        <v>0.2622</v>
      </c>
      <c r="M554" t="n">
        <v>0.2586</v>
      </c>
      <c r="N554" t="n">
        <v>0.2543</v>
      </c>
      <c r="O554" t="n">
        <v>0.2373</v>
      </c>
      <c r="P554" t="n">
        <v>0.227</v>
      </c>
      <c r="Q554" t="n">
        <v>0.2187</v>
      </c>
      <c r="R554" t="n">
        <v>0.2141</v>
      </c>
      <c r="S554" t="n">
        <v>0.2021</v>
      </c>
    </row>
    <row r="555">
      <c r="A555" s="1112" t="n">
        <v>45061</v>
      </c>
      <c r="L555" t="n">
        <v>0.2629</v>
      </c>
      <c r="M555" t="n">
        <v>0.2595</v>
      </c>
      <c r="N555" t="n">
        <v>0.2553</v>
      </c>
      <c r="O555" t="n">
        <v>0.2386</v>
      </c>
      <c r="P555" t="n">
        <v>0.2283</v>
      </c>
      <c r="Q555" t="n">
        <v>0.2196</v>
      </c>
      <c r="R555" t="n">
        <v>0.2148</v>
      </c>
      <c r="S555" t="n">
        <v>0.2029</v>
      </c>
    </row>
    <row r="556">
      <c r="A556" s="1112" t="n">
        <v>45062</v>
      </c>
      <c r="L556" t="n">
        <v>0.2607</v>
      </c>
      <c r="M556" t="n">
        <v>0.2573</v>
      </c>
      <c r="N556" t="n">
        <v>0.2529</v>
      </c>
      <c r="O556" t="n">
        <v>0.2358</v>
      </c>
      <c r="P556" t="n">
        <v>0.2253</v>
      </c>
      <c r="Q556" t="n">
        <v>0.2166</v>
      </c>
      <c r="R556" t="n">
        <v>0.2123</v>
      </c>
      <c r="S556" t="n">
        <v>0.2003</v>
      </c>
    </row>
    <row r="557">
      <c r="A557" s="1112" t="n">
        <v>45063</v>
      </c>
      <c r="L557" t="n">
        <v>0.2591</v>
      </c>
      <c r="M557" t="n">
        <v>0.2559</v>
      </c>
      <c r="N557" t="n">
        <v>0.2517</v>
      </c>
      <c r="O557" t="n">
        <v>0.2353</v>
      </c>
      <c r="P557" t="n">
        <v>0.2256</v>
      </c>
      <c r="Q557" t="n">
        <v>0.2173</v>
      </c>
      <c r="R557" t="n">
        <v>0.2132</v>
      </c>
      <c r="S557" t="n">
        <v>0.2017</v>
      </c>
    </row>
    <row r="558">
      <c r="A558" s="1112" t="n">
        <v>45064</v>
      </c>
      <c r="L558" t="n">
        <v>0.2561</v>
      </c>
      <c r="M558" t="n">
        <v>0.2531</v>
      </c>
      <c r="N558" t="n">
        <v>0.249</v>
      </c>
      <c r="O558" t="n">
        <v>0.2328</v>
      </c>
      <c r="P558" t="n">
        <v>0.2236</v>
      </c>
      <c r="Q558" t="n">
        <v>0.2159</v>
      </c>
      <c r="R558" t="n">
        <v>0.2124</v>
      </c>
      <c r="S558" t="n">
        <v>0.2012</v>
      </c>
    </row>
    <row r="559">
      <c r="A559" s="1112" t="n">
        <v>45065</v>
      </c>
      <c r="L559" t="n">
        <v>0.2578</v>
      </c>
      <c r="M559" t="n">
        <v>0.2549</v>
      </c>
      <c r="N559" t="n">
        <v>0.2506</v>
      </c>
      <c r="O559" t="n">
        <v>0.234</v>
      </c>
      <c r="P559" t="n">
        <v>0.2243</v>
      </c>
      <c r="Q559" t="n">
        <v>0.2162</v>
      </c>
      <c r="R559" t="n">
        <v>0.2123</v>
      </c>
      <c r="S559" t="n">
        <v>0.2008</v>
      </c>
    </row>
    <row r="560">
      <c r="A560" s="1112" t="n">
        <v>45068</v>
      </c>
      <c r="L560" t="n">
        <v>0.2599</v>
      </c>
      <c r="M560" t="n">
        <v>0.2565</v>
      </c>
      <c r="N560" t="n">
        <v>0.252</v>
      </c>
      <c r="O560" t="n">
        <v>0.2354</v>
      </c>
      <c r="P560" t="n">
        <v>0.2258</v>
      </c>
      <c r="Q560" t="n">
        <v>0.2177</v>
      </c>
      <c r="R560" t="n">
        <v>0.2137</v>
      </c>
      <c r="S560" t="n">
        <v>0.2022</v>
      </c>
    </row>
    <row r="561">
      <c r="A561" s="1112" t="n">
        <v>45069</v>
      </c>
      <c r="L561" t="n">
        <v>0.2581</v>
      </c>
      <c r="M561" t="n">
        <v>0.2549</v>
      </c>
      <c r="N561" t="n">
        <v>0.2501</v>
      </c>
      <c r="O561" t="n">
        <v>0.2336</v>
      </c>
      <c r="P561" t="n">
        <v>0.2246</v>
      </c>
      <c r="Q561" t="n">
        <v>0.2172</v>
      </c>
      <c r="R561" t="n">
        <v>0.2135</v>
      </c>
      <c r="S561" t="n">
        <v>0.2019</v>
      </c>
    </row>
    <row r="562">
      <c r="A562" s="1112" t="n">
        <v>45070</v>
      </c>
      <c r="L562" t="n">
        <v>0.2549</v>
      </c>
      <c r="M562" t="n">
        <v>0.2521</v>
      </c>
      <c r="N562" t="n">
        <v>0.248</v>
      </c>
      <c r="O562" t="n">
        <v>0.2321</v>
      </c>
      <c r="P562" t="n">
        <v>0.2236</v>
      </c>
      <c r="Q562" t="n">
        <v>0.2171</v>
      </c>
      <c r="R562" t="n">
        <v>0.2137</v>
      </c>
      <c r="S562" t="n">
        <v>0.2021</v>
      </c>
    </row>
    <row r="563">
      <c r="A563" s="1112" t="n">
        <v>45071</v>
      </c>
      <c r="L563" t="n">
        <v>0.2483</v>
      </c>
      <c r="M563" t="n">
        <v>0.246</v>
      </c>
      <c r="N563" t="n">
        <v>0.2429</v>
      </c>
      <c r="O563" t="n">
        <v>0.2279</v>
      </c>
      <c r="P563" t="n">
        <v>0.2207</v>
      </c>
      <c r="Q563" t="n">
        <v>0.2159</v>
      </c>
      <c r="R563" t="n">
        <v>0.2135</v>
      </c>
      <c r="S563" t="n">
        <v>0.2024</v>
      </c>
    </row>
    <row r="564">
      <c r="A564" s="1112" t="n">
        <v>45072</v>
      </c>
      <c r="L564" t="n">
        <v>0.2537</v>
      </c>
      <c r="M564" t="n">
        <v>0.2514</v>
      </c>
      <c r="N564" t="n">
        <v>0.2483</v>
      </c>
      <c r="O564" t="n">
        <v>0.2326</v>
      </c>
      <c r="P564" t="n">
        <v>0.2251</v>
      </c>
      <c r="Q564" t="n">
        <v>0.2195</v>
      </c>
      <c r="R564" t="n">
        <v>0.2164</v>
      </c>
      <c r="S564" t="n">
        <v>0.2043</v>
      </c>
    </row>
    <row r="565">
      <c r="A565" s="104" t="n">
        <v>45075</v>
      </c>
      <c r="L565" s="192" t="n">
        <v>0.2537</v>
      </c>
      <c r="M565" s="192" t="n">
        <v>0.2514</v>
      </c>
      <c r="N565" s="192" t="n">
        <v>0.2483</v>
      </c>
      <c r="O565" s="192" t="n">
        <v>0.2326</v>
      </c>
      <c r="P565" s="192" t="n">
        <v>0.2251</v>
      </c>
      <c r="Q565" s="192" t="n">
        <v>0.2195</v>
      </c>
      <c r="R565" s="192" t="n">
        <v>0.2164</v>
      </c>
      <c r="S565" s="192" t="n">
        <v>0.2043</v>
      </c>
    </row>
    <row r="566">
      <c r="A566" s="1112" t="n">
        <v>45076</v>
      </c>
      <c r="L566" t="n">
        <v>0.2533</v>
      </c>
      <c r="M566" t="n">
        <v>0.25</v>
      </c>
      <c r="N566" t="n">
        <v>0.2471</v>
      </c>
      <c r="O566" t="n">
        <v>0.2311</v>
      </c>
      <c r="P566" t="n">
        <v>0.2231</v>
      </c>
      <c r="Q566" t="n">
        <v>0.2172</v>
      </c>
      <c r="R566" t="n">
        <v>0.214</v>
      </c>
      <c r="S566" t="n">
        <v>0.2018</v>
      </c>
    </row>
    <row r="567">
      <c r="A567" s="1112" t="n">
        <v>45077</v>
      </c>
      <c r="L567" t="n">
        <v>0.2506</v>
      </c>
      <c r="M567" t="n">
        <v>0.2474</v>
      </c>
      <c r="N567" t="n">
        <v>0.2448</v>
      </c>
      <c r="O567" t="n">
        <v>0.2291</v>
      </c>
      <c r="P567" t="n">
        <v>0.2216</v>
      </c>
      <c r="Q567" t="n">
        <v>0.2159</v>
      </c>
      <c r="R567" t="n">
        <v>0.213</v>
      </c>
      <c r="S567" t="n">
        <v>0.2008</v>
      </c>
    </row>
    <row r="568">
      <c r="A568" s="1112" t="n">
        <v>45078</v>
      </c>
      <c r="L568" t="n">
        <v>0.2488</v>
      </c>
      <c r="M568" t="n">
        <v>0.2461</v>
      </c>
      <c r="N568" t="n">
        <v>0.2439</v>
      </c>
      <c r="O568" t="n">
        <v>0.2289</v>
      </c>
      <c r="P568" t="n">
        <v>0.2228</v>
      </c>
      <c r="Q568" t="n">
        <v>0.2183</v>
      </c>
      <c r="R568" t="n">
        <v>0.216</v>
      </c>
      <c r="S568" t="n">
        <v>0.2039</v>
      </c>
    </row>
    <row r="569">
      <c r="A569" s="1112" t="n">
        <v>45079</v>
      </c>
      <c r="L569" t="n">
        <v>0.2473</v>
      </c>
      <c r="M569" t="n">
        <v>0.2451</v>
      </c>
      <c r="N569" t="n">
        <v>0.2433</v>
      </c>
      <c r="O569" t="n">
        <v>0.2294</v>
      </c>
      <c r="P569" t="n">
        <v>0.2244</v>
      </c>
      <c r="Q569" t="n">
        <v>0.2205</v>
      </c>
      <c r="R569" t="n">
        <v>0.2184</v>
      </c>
      <c r="S569" t="n">
        <v>0.2064</v>
      </c>
    </row>
    <row r="570">
      <c r="A570" s="1112" t="n">
        <v>45082</v>
      </c>
      <c r="L570" t="n">
        <v>0.244</v>
      </c>
      <c r="M570" t="n">
        <v>0.2419</v>
      </c>
      <c r="N570" t="n">
        <v>0.2405</v>
      </c>
      <c r="O570" t="n">
        <v>0.2279</v>
      </c>
      <c r="P570" t="n">
        <v>0.2234</v>
      </c>
      <c r="Q570" t="n">
        <v>0.22</v>
      </c>
      <c r="R570" t="n">
        <v>0.2181</v>
      </c>
      <c r="S570" t="n">
        <v>0.2064</v>
      </c>
    </row>
    <row r="571">
      <c r="A571" s="1112" t="n">
        <v>45083</v>
      </c>
      <c r="L571" t="n">
        <v>0.2458</v>
      </c>
      <c r="M571" t="n">
        <v>0.2429</v>
      </c>
      <c r="N571" t="n">
        <v>0.2412</v>
      </c>
      <c r="O571" t="n">
        <v>0.2289</v>
      </c>
      <c r="P571" t="n">
        <v>0.2248</v>
      </c>
      <c r="Q571" t="n">
        <v>0.2214</v>
      </c>
      <c r="R571" t="n">
        <v>0.2193</v>
      </c>
      <c r="S571" t="n">
        <v>0.2073</v>
      </c>
    </row>
    <row r="572">
      <c r="A572" s="1112" t="n">
        <v>45084</v>
      </c>
      <c r="L572" t="n">
        <v>0.245</v>
      </c>
      <c r="M572" t="n">
        <v>0.2424</v>
      </c>
      <c r="N572" t="n">
        <v>0.241</v>
      </c>
      <c r="O572" t="n">
        <v>0.2287</v>
      </c>
      <c r="P572" t="n">
        <v>0.2242</v>
      </c>
      <c r="Q572" t="n">
        <v>0.2205</v>
      </c>
      <c r="R572" t="n">
        <v>0.2184</v>
      </c>
      <c r="S572" t="n">
        <v>0.2063</v>
      </c>
    </row>
    <row r="573">
      <c r="A573" s="1112" t="n">
        <v>45085</v>
      </c>
      <c r="L573" t="n">
        <v>0.2548</v>
      </c>
      <c r="M573" t="n">
        <v>0.2509</v>
      </c>
      <c r="N573" t="n">
        <v>0.2488</v>
      </c>
      <c r="O573" t="n">
        <v>0.2355</v>
      </c>
      <c r="P573" t="n">
        <v>0.2302</v>
      </c>
      <c r="Q573" t="n">
        <v>0.2256</v>
      </c>
      <c r="R573" t="n">
        <v>0.2228</v>
      </c>
      <c r="S573" t="n">
        <v>0.2098</v>
      </c>
    </row>
    <row r="574">
      <c r="A574" s="1112" t="n">
        <v>45086</v>
      </c>
      <c r="L574" t="n">
        <v>0.2538</v>
      </c>
      <c r="M574" t="n">
        <v>0.2502</v>
      </c>
      <c r="N574" t="n">
        <v>0.2484</v>
      </c>
      <c r="O574" t="n">
        <v>0.2341</v>
      </c>
      <c r="P574" t="n">
        <v>0.2277</v>
      </c>
      <c r="Q574" t="n">
        <v>0.2226</v>
      </c>
      <c r="R574" t="n">
        <v>0.2196</v>
      </c>
      <c r="S574" t="n">
        <v>0.2062</v>
      </c>
    </row>
    <row r="575">
      <c r="A575" s="1112" t="n">
        <v>45089</v>
      </c>
      <c r="L575" t="n">
        <v>0.2547</v>
      </c>
      <c r="M575" t="n">
        <v>0.2515</v>
      </c>
      <c r="N575" t="n">
        <v>0.2498</v>
      </c>
      <c r="O575" t="n">
        <v>0.2362</v>
      </c>
      <c r="P575" t="n">
        <v>0.2295</v>
      </c>
      <c r="Q575" t="n">
        <v>0.2241</v>
      </c>
      <c r="R575" t="n">
        <v>0.2215</v>
      </c>
      <c r="S575" t="n">
        <v>0.2081</v>
      </c>
    </row>
    <row r="576">
      <c r="A576" s="1112" t="n">
        <v>45090</v>
      </c>
      <c r="L576" t="n">
        <v>0.2516</v>
      </c>
      <c r="M576" t="n">
        <v>0.2477</v>
      </c>
      <c r="N576" t="n">
        <v>0.2462</v>
      </c>
      <c r="O576" t="n">
        <v>0.2332</v>
      </c>
      <c r="P576" t="n">
        <v>0.2273</v>
      </c>
      <c r="Q576" t="n">
        <v>0.2225</v>
      </c>
      <c r="R576" t="n">
        <v>0.2203</v>
      </c>
      <c r="S576" t="n">
        <v>0.2073</v>
      </c>
    </row>
    <row r="577">
      <c r="A577" s="1112" t="n">
        <v>45091</v>
      </c>
      <c r="L577" t="n">
        <v>0.2584</v>
      </c>
      <c r="M577" t="n">
        <v>0.2537</v>
      </c>
      <c r="N577" t="n">
        <v>0.2518</v>
      </c>
      <c r="O577" t="n">
        <v>0.2375</v>
      </c>
      <c r="P577" t="n">
        <v>0.2304</v>
      </c>
      <c r="Q577" t="n">
        <v>0.2244</v>
      </c>
      <c r="R577" t="n">
        <v>0.2211</v>
      </c>
      <c r="S577" t="n">
        <v>0.2075</v>
      </c>
    </row>
    <row r="578">
      <c r="A578" s="1112" t="n">
        <v>45092</v>
      </c>
      <c r="L578" t="n">
        <v>0.26</v>
      </c>
      <c r="M578" t="n">
        <v>0.2563</v>
      </c>
      <c r="N578" t="n">
        <v>0.2541</v>
      </c>
      <c r="O578" t="n">
        <v>0.239</v>
      </c>
      <c r="P578" t="n">
        <v>0.2313</v>
      </c>
      <c r="Q578" t="n">
        <v>0.225</v>
      </c>
      <c r="R578" t="n">
        <v>0.222</v>
      </c>
      <c r="S578" t="n">
        <v>0.2087</v>
      </c>
    </row>
    <row r="579">
      <c r="A579" s="1112" t="n">
        <v>45093</v>
      </c>
      <c r="L579" t="n">
        <v>0.2643</v>
      </c>
      <c r="M579" t="n">
        <v>0.2609</v>
      </c>
      <c r="N579" t="n">
        <v>0.2583</v>
      </c>
      <c r="O579" t="n">
        <v>0.2417</v>
      </c>
      <c r="P579" t="n">
        <v>0.2329</v>
      </c>
      <c r="Q579" t="n">
        <v>0.2255</v>
      </c>
      <c r="R579" t="n">
        <v>0.2221</v>
      </c>
      <c r="S579" t="n">
        <v>0.2084</v>
      </c>
    </row>
    <row r="580">
      <c r="A580" s="104" t="n">
        <v>45096</v>
      </c>
      <c r="L580" s="192" t="n">
        <v>0.2643</v>
      </c>
      <c r="M580" s="192" t="n">
        <v>0.2609</v>
      </c>
      <c r="N580" s="192" t="n">
        <v>0.2583</v>
      </c>
      <c r="O580" s="192" t="n">
        <v>0.2417</v>
      </c>
      <c r="P580" s="192" t="n">
        <v>0.2329</v>
      </c>
      <c r="Q580" s="192" t="n">
        <v>0.2255</v>
      </c>
      <c r="R580" s="192" t="n">
        <v>0.2221</v>
      </c>
      <c r="S580" s="192" t="n">
        <v>0.2084</v>
      </c>
    </row>
    <row r="581">
      <c r="A581" s="1112" t="n">
        <v>45097</v>
      </c>
      <c r="L581" t="n">
        <v>0.2622</v>
      </c>
      <c r="M581" t="n">
        <v>0.2603</v>
      </c>
      <c r="N581" t="n">
        <v>0.2585</v>
      </c>
      <c r="O581" t="n">
        <v>0.2425</v>
      </c>
      <c r="P581" t="n">
        <v>0.2337</v>
      </c>
      <c r="Q581" t="n">
        <v>0.2268</v>
      </c>
      <c r="R581" t="n">
        <v>0.2233</v>
      </c>
      <c r="S581" t="n">
        <v>0.2094</v>
      </c>
    </row>
    <row r="582">
      <c r="A582" s="1112" t="n">
        <v>45098</v>
      </c>
      <c r="L582" t="n">
        <v>0.2588</v>
      </c>
      <c r="M582" t="n">
        <v>0.2585</v>
      </c>
      <c r="N582" t="n">
        <v>0.2573</v>
      </c>
      <c r="O582" t="n">
        <v>0.2418</v>
      </c>
      <c r="P582" t="n">
        <v>0.2335</v>
      </c>
      <c r="Q582" t="n">
        <v>0.2274</v>
      </c>
      <c r="R582" t="n">
        <v>0.2239</v>
      </c>
      <c r="S582" t="n">
        <v>0.21</v>
      </c>
    </row>
    <row r="583">
      <c r="A583" s="1112" t="n">
        <v>45099</v>
      </c>
      <c r="L583" t="n">
        <v>0.2493</v>
      </c>
      <c r="M583" t="n">
        <v>0.2497</v>
      </c>
      <c r="N583" t="n">
        <v>0.2495</v>
      </c>
      <c r="O583" t="n">
        <v>0.2355</v>
      </c>
      <c r="P583" t="n">
        <v>0.2285</v>
      </c>
      <c r="Q583" t="n">
        <v>0.224</v>
      </c>
      <c r="R583" t="n">
        <v>0.222</v>
      </c>
      <c r="S583" t="n">
        <v>0.2089</v>
      </c>
    </row>
    <row r="584">
      <c r="A584" s="1112" t="n">
        <v>45100</v>
      </c>
      <c r="L584" t="n">
        <v>0.2418</v>
      </c>
      <c r="M584" t="n">
        <v>0.2429</v>
      </c>
      <c r="N584" t="n">
        <v>0.2429</v>
      </c>
      <c r="O584" t="n">
        <v>0.2306</v>
      </c>
      <c r="P584" t="n">
        <v>0.2257</v>
      </c>
      <c r="Q584" t="n">
        <v>0.2225</v>
      </c>
      <c r="R584" t="n">
        <v>0.2213</v>
      </c>
      <c r="S584" t="n">
        <v>0.2084</v>
      </c>
    </row>
    <row r="585">
      <c r="A585" s="1112" t="n">
        <v>45103</v>
      </c>
      <c r="L585" t="n">
        <v>0.2372</v>
      </c>
      <c r="M585" t="n">
        <v>0.2366</v>
      </c>
      <c r="N585" t="n">
        <v>0.2364</v>
      </c>
      <c r="O585" t="n">
        <v>0.2239</v>
      </c>
      <c r="P585" t="n">
        <v>0.2195</v>
      </c>
      <c r="Q585" t="n">
        <v>0.2174</v>
      </c>
      <c r="R585" t="n">
        <v>0.217</v>
      </c>
      <c r="S585" t="n">
        <v>0.205</v>
      </c>
    </row>
    <row r="586">
      <c r="A586" s="1112" t="n">
        <v>45104</v>
      </c>
      <c r="L586" t="n">
        <v>0.2303</v>
      </c>
      <c r="M586" t="n">
        <v>0.2298</v>
      </c>
      <c r="N586" t="n">
        <v>0.2299</v>
      </c>
      <c r="O586" t="n">
        <v>0.2186</v>
      </c>
      <c r="P586" t="n">
        <v>0.2144</v>
      </c>
      <c r="Q586" t="n">
        <v>0.2127</v>
      </c>
      <c r="R586" t="n">
        <v>0.2124</v>
      </c>
      <c r="S586" t="n">
        <v>0.2011</v>
      </c>
    </row>
    <row r="587">
      <c r="A587" s="1112" t="n">
        <v>45105</v>
      </c>
      <c r="L587" t="n">
        <v>0.2257</v>
      </c>
      <c r="M587" t="n">
        <v>0.226</v>
      </c>
      <c r="N587" t="n">
        <v>0.2265</v>
      </c>
      <c r="O587" t="n">
        <v>0.2155</v>
      </c>
      <c r="P587" t="n">
        <v>0.211</v>
      </c>
      <c r="Q587" t="n">
        <v>0.2086</v>
      </c>
      <c r="R587" t="n">
        <v>0.208</v>
      </c>
      <c r="S587" t="n">
        <v>0.1979</v>
      </c>
    </row>
    <row r="588">
      <c r="A588" s="1112" t="n">
        <v>45106</v>
      </c>
      <c r="L588" t="n">
        <v>0.2207</v>
      </c>
      <c r="M588" t="n">
        <v>0.2208</v>
      </c>
      <c r="N588" t="n">
        <v>0.2223</v>
      </c>
      <c r="O588" t="n">
        <v>0.2117</v>
      </c>
      <c r="P588" t="n">
        <v>0.2069</v>
      </c>
      <c r="Q588" t="n">
        <v>0.2048</v>
      </c>
      <c r="R588" t="n">
        <v>0.2048</v>
      </c>
      <c r="S588" t="n">
        <v>0.1955</v>
      </c>
    </row>
    <row r="589">
      <c r="A589" s="1112" t="n">
        <v>45107</v>
      </c>
      <c r="L589" t="n">
        <v>0.2289</v>
      </c>
      <c r="M589" t="n">
        <v>0.2279</v>
      </c>
      <c r="N589" t="n">
        <v>0.2289</v>
      </c>
      <c r="O589" t="n">
        <v>0.2164</v>
      </c>
      <c r="P589" t="n">
        <v>0.211</v>
      </c>
      <c r="Q589" t="n">
        <v>0.2085</v>
      </c>
      <c r="R589" t="n">
        <v>0.2081</v>
      </c>
      <c r="S589" t="n">
        <v>0.1987</v>
      </c>
      <c r="T589" t="n">
        <v>0.1933</v>
      </c>
    </row>
    <row r="590">
      <c r="A590" s="1112" t="n">
        <v>45110</v>
      </c>
      <c r="M590" t="n">
        <v>0.2332</v>
      </c>
      <c r="N590" t="n">
        <v>0.2339</v>
      </c>
      <c r="O590" t="n">
        <v>0.2208</v>
      </c>
      <c r="P590" t="n">
        <v>0.2153</v>
      </c>
      <c r="Q590" t="n">
        <v>0.2126</v>
      </c>
      <c r="R590" t="n">
        <v>0.2119</v>
      </c>
      <c r="S590" t="n">
        <v>0.2025</v>
      </c>
      <c r="T590" t="n">
        <v>0.1978</v>
      </c>
    </row>
    <row r="591">
      <c r="A591" s="104" t="n">
        <v>45111</v>
      </c>
      <c r="M591" s="192" t="n">
        <v>0.2332</v>
      </c>
      <c r="N591" s="192" t="n">
        <v>0.2339</v>
      </c>
      <c r="O591" s="192" t="n">
        <v>0.2208</v>
      </c>
      <c r="P591" s="192" t="n">
        <v>0.2153</v>
      </c>
      <c r="Q591" s="192" t="n">
        <v>0.2126</v>
      </c>
      <c r="R591" s="192" t="n">
        <v>0.2119</v>
      </c>
      <c r="S591" s="192" t="n">
        <v>0.2025</v>
      </c>
      <c r="T591" s="192" t="n">
        <v>0.1978</v>
      </c>
    </row>
    <row r="592">
      <c r="A592" s="1112" t="n">
        <v>45112</v>
      </c>
      <c r="M592" t="n">
        <v>0.2353</v>
      </c>
      <c r="N592" t="n">
        <v>0.2358</v>
      </c>
      <c r="O592" t="n">
        <v>0.2219</v>
      </c>
      <c r="P592" t="n">
        <v>0.2149</v>
      </c>
      <c r="Q592" t="n">
        <v>0.2107</v>
      </c>
      <c r="R592" t="n">
        <v>0.2089</v>
      </c>
      <c r="S592" t="n">
        <v>0.199</v>
      </c>
      <c r="T592" t="n">
        <v>0.194</v>
      </c>
    </row>
    <row r="593">
      <c r="A593" s="1112" t="n">
        <v>45113</v>
      </c>
      <c r="M593" t="n">
        <v>0.2325</v>
      </c>
      <c r="N593" t="n">
        <v>0.233</v>
      </c>
      <c r="O593" t="n">
        <v>0.2201</v>
      </c>
      <c r="P593" t="n">
        <v>0.2129</v>
      </c>
      <c r="Q593" t="n">
        <v>0.2082</v>
      </c>
      <c r="R593" t="n">
        <v>0.2063</v>
      </c>
      <c r="S593" t="n">
        <v>0.196</v>
      </c>
      <c r="T593" t="n">
        <v>0.1908</v>
      </c>
    </row>
    <row r="594">
      <c r="A594" s="1112" t="n">
        <v>45114</v>
      </c>
      <c r="M594" t="n">
        <v>0.2353</v>
      </c>
      <c r="N594" t="n">
        <v>0.2362</v>
      </c>
      <c r="O594" t="n">
        <v>0.2226</v>
      </c>
      <c r="P594" t="n">
        <v>0.2149</v>
      </c>
      <c r="Q594" t="n">
        <v>0.2099</v>
      </c>
      <c r="R594" t="n">
        <v>0.2076</v>
      </c>
      <c r="S594" t="n">
        <v>0.1971</v>
      </c>
      <c r="T594" t="n">
        <v>0.1915</v>
      </c>
    </row>
    <row r="595">
      <c r="A595" s="1112" t="n">
        <v>45117</v>
      </c>
      <c r="M595" t="n">
        <v>0.2344</v>
      </c>
      <c r="N595" t="n">
        <v>0.2356</v>
      </c>
      <c r="O595" t="n">
        <v>0.2221</v>
      </c>
      <c r="P595" t="n">
        <v>0.2145</v>
      </c>
      <c r="Q595" t="n">
        <v>0.2099</v>
      </c>
      <c r="R595" t="n">
        <v>0.2075</v>
      </c>
      <c r="S595" t="n">
        <v>0.1968</v>
      </c>
      <c r="T595" t="n">
        <v>0.191</v>
      </c>
    </row>
    <row r="596">
      <c r="A596" s="1112" t="n">
        <v>45118</v>
      </c>
      <c r="M596" t="n">
        <v>0.2353</v>
      </c>
      <c r="N596" t="n">
        <v>0.2366</v>
      </c>
      <c r="O596" t="n">
        <v>0.2233</v>
      </c>
      <c r="P596" t="n">
        <v>0.216</v>
      </c>
      <c r="Q596" t="n">
        <v>0.2117</v>
      </c>
      <c r="R596" t="n">
        <v>0.2093</v>
      </c>
      <c r="S596" t="n">
        <v>0.1972</v>
      </c>
      <c r="T596" t="n">
        <v>0.1904</v>
      </c>
    </row>
    <row r="597">
      <c r="A597" s="1112" t="n">
        <v>45119</v>
      </c>
      <c r="M597" t="n">
        <v>0.2391</v>
      </c>
      <c r="N597" t="n">
        <v>0.2403</v>
      </c>
      <c r="O597" t="n">
        <v>0.2269</v>
      </c>
      <c r="P597" t="n">
        <v>0.2198</v>
      </c>
      <c r="Q597" t="n">
        <v>0.2155</v>
      </c>
      <c r="R597" t="n">
        <v>0.2132</v>
      </c>
      <c r="S597" t="n">
        <v>0.2003</v>
      </c>
      <c r="T597" t="n">
        <v>0.1929</v>
      </c>
    </row>
    <row r="598">
      <c r="A598" s="1112" t="n">
        <v>45120</v>
      </c>
      <c r="M598" t="n">
        <v>0.2401</v>
      </c>
      <c r="N598" t="n">
        <v>0.2414</v>
      </c>
      <c r="O598" t="n">
        <v>0.2276</v>
      </c>
      <c r="P598" t="n">
        <v>0.2206</v>
      </c>
      <c r="Q598" t="n">
        <v>0.2161</v>
      </c>
      <c r="R598" t="n">
        <v>0.2136</v>
      </c>
      <c r="S598" t="n">
        <v>0.2005</v>
      </c>
      <c r="T598" t="n">
        <v>0.1928</v>
      </c>
    </row>
    <row r="599">
      <c r="A599" s="1112" t="n">
        <v>45121</v>
      </c>
      <c r="M599" t="n">
        <v>0.2432</v>
      </c>
      <c r="N599" t="n">
        <v>0.2446</v>
      </c>
      <c r="O599" t="n">
        <v>0.2304</v>
      </c>
      <c r="P599" t="n">
        <v>0.2224</v>
      </c>
      <c r="Q599" t="n">
        <v>0.2172</v>
      </c>
      <c r="R599" t="n">
        <v>0.2141</v>
      </c>
      <c r="S599" t="n">
        <v>0.2006</v>
      </c>
      <c r="T599" t="n">
        <v>0.1924</v>
      </c>
    </row>
    <row r="600">
      <c r="A600" s="1112" t="n">
        <v>45124</v>
      </c>
      <c r="M600" t="n">
        <v>0.238</v>
      </c>
      <c r="N600" t="n">
        <v>0.2395</v>
      </c>
      <c r="O600" t="n">
        <v>0.2258</v>
      </c>
      <c r="P600" t="n">
        <v>0.2182</v>
      </c>
      <c r="Q600" t="n">
        <v>0.2134</v>
      </c>
      <c r="R600" t="n">
        <v>0.2109</v>
      </c>
      <c r="S600" t="n">
        <v>0.1982</v>
      </c>
      <c r="T600" t="n">
        <v>0.1905</v>
      </c>
    </row>
    <row r="601">
      <c r="A601" s="1112" t="n">
        <v>45125</v>
      </c>
      <c r="M601" t="n">
        <v>0.2386</v>
      </c>
      <c r="N601" t="n">
        <v>0.2401</v>
      </c>
      <c r="O601" t="n">
        <v>0.2264</v>
      </c>
      <c r="P601" t="n">
        <v>0.2186</v>
      </c>
      <c r="Q601" t="n">
        <v>0.2136</v>
      </c>
      <c r="R601" t="n">
        <v>0.211</v>
      </c>
      <c r="S601" t="n">
        <v>0.1984</v>
      </c>
      <c r="T601" t="n">
        <v>0.1908</v>
      </c>
    </row>
    <row r="602">
      <c r="A602" s="1112" t="n">
        <v>45126</v>
      </c>
      <c r="M602" t="n">
        <v>0.2421</v>
      </c>
      <c r="N602" t="n">
        <v>0.2432</v>
      </c>
      <c r="O602" t="n">
        <v>0.2287</v>
      </c>
      <c r="P602" t="n">
        <v>0.2204</v>
      </c>
      <c r="Q602" t="n">
        <v>0.2152</v>
      </c>
      <c r="R602" t="n">
        <v>0.2124</v>
      </c>
      <c r="S602" t="n">
        <v>0.1993</v>
      </c>
      <c r="T602" t="n">
        <v>0.1916</v>
      </c>
    </row>
    <row r="603">
      <c r="A603" s="1112" t="n">
        <v>45127</v>
      </c>
      <c r="M603" t="n">
        <v>0.2467</v>
      </c>
      <c r="N603" t="n">
        <v>0.2475</v>
      </c>
      <c r="O603" t="n">
        <v>0.2327</v>
      </c>
      <c r="P603" t="n">
        <v>0.2242</v>
      </c>
      <c r="Q603" t="n">
        <v>0.2187</v>
      </c>
      <c r="R603" t="n">
        <v>0.2154</v>
      </c>
      <c r="S603" t="n">
        <v>0.2013</v>
      </c>
      <c r="T603" t="n">
        <v>0.1927</v>
      </c>
    </row>
    <row r="604">
      <c r="A604" s="1112" t="n">
        <v>45128</v>
      </c>
      <c r="M604" t="n">
        <v>0.2501</v>
      </c>
      <c r="N604" t="n">
        <v>0.2509</v>
      </c>
      <c r="O604" t="n">
        <v>0.2359</v>
      </c>
      <c r="P604" t="n">
        <v>0.227</v>
      </c>
      <c r="Q604" t="n">
        <v>0.2209</v>
      </c>
      <c r="R604" t="n">
        <v>0.2174</v>
      </c>
      <c r="S604" t="n">
        <v>0.2028</v>
      </c>
      <c r="T604" t="n">
        <v>0.194</v>
      </c>
    </row>
    <row r="605">
      <c r="A605" s="1112" t="n">
        <v>45131</v>
      </c>
      <c r="M605" t="n">
        <v>0.2492</v>
      </c>
      <c r="N605" t="n">
        <v>0.2505</v>
      </c>
      <c r="O605" t="n">
        <v>0.236</v>
      </c>
      <c r="P605" t="n">
        <v>0.2274</v>
      </c>
      <c r="Q605" t="n">
        <v>0.2215</v>
      </c>
      <c r="R605" t="n">
        <v>0.2182</v>
      </c>
      <c r="S605" t="n">
        <v>0.2036</v>
      </c>
      <c r="T605" t="n">
        <v>0.1945</v>
      </c>
    </row>
    <row r="606">
      <c r="A606" s="1112" t="n">
        <v>45132</v>
      </c>
      <c r="M606" t="n">
        <v>0.2469</v>
      </c>
      <c r="N606" t="n">
        <v>0.2487</v>
      </c>
      <c r="O606" t="n">
        <v>0.2349</v>
      </c>
      <c r="P606" t="n">
        <v>0.2266</v>
      </c>
      <c r="Q606" t="n">
        <v>0.2209</v>
      </c>
      <c r="R606" t="n">
        <v>0.2178</v>
      </c>
      <c r="S606" t="n">
        <v>0.2033</v>
      </c>
      <c r="T606" t="n">
        <v>0.1946</v>
      </c>
    </row>
    <row r="607">
      <c r="A607" s="1112" t="n">
        <v>45133</v>
      </c>
      <c r="M607" t="n">
        <v>0.2439</v>
      </c>
      <c r="N607" t="n">
        <v>0.2459</v>
      </c>
      <c r="O607" t="n">
        <v>0.2322</v>
      </c>
      <c r="P607" t="n">
        <v>0.2246</v>
      </c>
      <c r="Q607" t="n">
        <v>0.2193</v>
      </c>
      <c r="R607" t="n">
        <v>0.2164</v>
      </c>
      <c r="S607" t="n">
        <v>0.2021</v>
      </c>
      <c r="T607" t="n">
        <v>0.1936</v>
      </c>
    </row>
    <row r="608">
      <c r="A608" s="1112" t="n">
        <v>45134</v>
      </c>
      <c r="M608" t="n">
        <v>0.2443</v>
      </c>
      <c r="N608" t="n">
        <v>0.2464</v>
      </c>
      <c r="O608" t="n">
        <v>0.2327</v>
      </c>
      <c r="P608" t="n">
        <v>0.225</v>
      </c>
      <c r="Q608" t="n">
        <v>0.2199</v>
      </c>
      <c r="R608" t="n">
        <v>0.2169</v>
      </c>
      <c r="S608" t="n">
        <v>0.2029</v>
      </c>
      <c r="T608" t="n">
        <v>0.1949</v>
      </c>
    </row>
    <row r="609">
      <c r="A609" s="1112" t="n">
        <v>45135</v>
      </c>
      <c r="M609" t="n">
        <v>0.2392</v>
      </c>
      <c r="N609" t="n">
        <v>0.2414</v>
      </c>
      <c r="O609" t="n">
        <v>0.2281</v>
      </c>
      <c r="P609" t="n">
        <v>0.221</v>
      </c>
      <c r="Q609" t="n">
        <v>0.2163</v>
      </c>
      <c r="R609" t="n">
        <v>0.2138</v>
      </c>
      <c r="S609" t="n">
        <v>0.2003</v>
      </c>
      <c r="T609" t="n">
        <v>0.1924</v>
      </c>
    </row>
    <row r="610">
      <c r="A610" s="1112" t="n">
        <v>45138</v>
      </c>
      <c r="M610" t="n">
        <v>0.2411</v>
      </c>
      <c r="N610" t="n">
        <v>0.2429</v>
      </c>
      <c r="O610" t="n">
        <v>0.2292</v>
      </c>
      <c r="P610" t="n">
        <v>0.2217</v>
      </c>
      <c r="Q610" t="n">
        <v>0.2169</v>
      </c>
      <c r="R610" t="n">
        <v>0.2141</v>
      </c>
      <c r="S610" t="n">
        <v>0.2003</v>
      </c>
      <c r="T610" t="n">
        <v>0.1924</v>
      </c>
    </row>
    <row r="611">
      <c r="A611" s="1112" t="n">
        <v>45139</v>
      </c>
      <c r="M611" t="n">
        <v>0.2439</v>
      </c>
      <c r="N611" t="n">
        <v>0.2457</v>
      </c>
      <c r="O611" t="n">
        <v>0.2321</v>
      </c>
      <c r="P611" t="n">
        <v>0.2241</v>
      </c>
      <c r="Q611" t="n">
        <v>0.2187</v>
      </c>
      <c r="R611" t="n">
        <v>0.2155</v>
      </c>
      <c r="S611" t="n">
        <v>0.2015</v>
      </c>
      <c r="T611" t="n">
        <v>0.1934</v>
      </c>
    </row>
    <row r="612">
      <c r="A612" s="1112" t="n">
        <v>45140</v>
      </c>
      <c r="M612" t="n">
        <v>0.242</v>
      </c>
      <c r="N612" t="n">
        <v>0.2439</v>
      </c>
      <c r="O612" t="n">
        <v>0.2305</v>
      </c>
      <c r="P612" t="n">
        <v>0.2226</v>
      </c>
      <c r="Q612" t="n">
        <v>0.2172</v>
      </c>
      <c r="R612" t="n">
        <v>0.214</v>
      </c>
      <c r="S612" t="n">
        <v>0.1999</v>
      </c>
      <c r="T612" t="n">
        <v>0.1919</v>
      </c>
    </row>
    <row r="613">
      <c r="A613" s="1112" t="n">
        <v>45141</v>
      </c>
      <c r="M613" t="n">
        <v>0.2402</v>
      </c>
      <c r="N613" t="n">
        <v>0.2419</v>
      </c>
      <c r="O613" t="n">
        <v>0.2289</v>
      </c>
      <c r="P613" t="n">
        <v>0.2212</v>
      </c>
      <c r="Q613" t="n">
        <v>0.2161</v>
      </c>
      <c r="R613" t="n">
        <v>0.213</v>
      </c>
      <c r="S613" t="n">
        <v>0.1989</v>
      </c>
      <c r="T613" t="n">
        <v>0.1907</v>
      </c>
    </row>
    <row r="614">
      <c r="A614" s="1112" t="n">
        <v>45142</v>
      </c>
      <c r="M614" t="n">
        <v>0.2369</v>
      </c>
      <c r="N614" t="n">
        <v>0.2388</v>
      </c>
      <c r="O614" t="n">
        <v>0.226</v>
      </c>
      <c r="P614" t="n">
        <v>0.2186</v>
      </c>
      <c r="Q614" t="n">
        <v>0.214</v>
      </c>
      <c r="R614" t="n">
        <v>0.2112</v>
      </c>
      <c r="S614" t="n">
        <v>0.1977</v>
      </c>
      <c r="T614" t="n">
        <v>0.1902</v>
      </c>
    </row>
    <row r="615">
      <c r="A615" s="1112" t="n">
        <v>45145</v>
      </c>
      <c r="M615" t="n">
        <v>0.2374</v>
      </c>
      <c r="N615" t="n">
        <v>0.2396</v>
      </c>
      <c r="O615" t="n">
        <v>0.2267</v>
      </c>
      <c r="P615" t="n">
        <v>0.2191</v>
      </c>
      <c r="Q615" t="n">
        <v>0.2144</v>
      </c>
      <c r="R615" t="n">
        <v>0.2116</v>
      </c>
      <c r="S615" t="n">
        <v>0.1975</v>
      </c>
      <c r="T615" t="n">
        <v>0.1901</v>
      </c>
    </row>
    <row r="616">
      <c r="A616" s="1112" t="n">
        <v>45146</v>
      </c>
      <c r="M616" t="n">
        <v>0.2345</v>
      </c>
      <c r="N616" t="n">
        <v>0.237</v>
      </c>
      <c r="O616" t="n">
        <v>0.2246</v>
      </c>
      <c r="P616" t="n">
        <v>0.2173</v>
      </c>
      <c r="Q616" t="n">
        <v>0.2132</v>
      </c>
      <c r="R616" t="n">
        <v>0.2111</v>
      </c>
      <c r="S616" t="n">
        <v>0.1972</v>
      </c>
      <c r="T616" t="n">
        <v>0.1898</v>
      </c>
    </row>
    <row r="617">
      <c r="A617" s="1112" t="n">
        <v>45147</v>
      </c>
      <c r="M617" t="n">
        <v>0.2371</v>
      </c>
      <c r="N617" t="n">
        <v>0.2391</v>
      </c>
      <c r="O617" t="n">
        <v>0.2266</v>
      </c>
      <c r="P617" t="n">
        <v>0.2187</v>
      </c>
      <c r="Q617" t="n">
        <v>0.2141</v>
      </c>
      <c r="R617" t="n">
        <v>0.2116</v>
      </c>
      <c r="S617" t="n">
        <v>0.1977</v>
      </c>
      <c r="T617" t="n">
        <v>0.1903</v>
      </c>
    </row>
    <row r="618">
      <c r="A618" s="1112" t="n">
        <v>45148</v>
      </c>
      <c r="M618" t="n">
        <v>0.2395</v>
      </c>
      <c r="N618" t="n">
        <v>0.2417</v>
      </c>
      <c r="O618" t="n">
        <v>0.2294</v>
      </c>
      <c r="P618" t="n">
        <v>0.2214</v>
      </c>
      <c r="Q618" t="n">
        <v>0.2171</v>
      </c>
      <c r="R618" t="n">
        <v>0.2147</v>
      </c>
      <c r="S618" t="n">
        <v>0.2005</v>
      </c>
      <c r="T618" t="n">
        <v>0.1927</v>
      </c>
    </row>
    <row r="619">
      <c r="A619" s="1112" t="n">
        <v>45149</v>
      </c>
      <c r="M619" t="n">
        <v>0.2433</v>
      </c>
      <c r="N619" t="n">
        <v>0.2456</v>
      </c>
      <c r="O619" t="n">
        <v>0.2325</v>
      </c>
      <c r="P619" t="n">
        <v>0.2238</v>
      </c>
      <c r="Q619" t="n">
        <v>0.219</v>
      </c>
      <c r="R619" t="n">
        <v>0.216</v>
      </c>
      <c r="S619" t="n">
        <v>0.2013</v>
      </c>
      <c r="T619" t="n">
        <v>0.1929</v>
      </c>
    </row>
    <row r="620">
      <c r="A620" s="1112" t="n">
        <v>45152</v>
      </c>
      <c r="M620" t="n">
        <v>0.2405</v>
      </c>
      <c r="N620" t="n">
        <v>0.2427</v>
      </c>
      <c r="O620" t="n">
        <v>0.2299</v>
      </c>
      <c r="P620" t="n">
        <v>0.2214</v>
      </c>
      <c r="Q620" t="n">
        <v>0.2169</v>
      </c>
      <c r="R620" t="n">
        <v>0.2144</v>
      </c>
      <c r="S620" t="n">
        <v>0.2002</v>
      </c>
      <c r="T620" t="n">
        <v>0.192</v>
      </c>
    </row>
    <row r="621">
      <c r="A621" s="1112" t="n">
        <v>45153</v>
      </c>
      <c r="M621" t="n">
        <v>0.2377</v>
      </c>
      <c r="N621" t="n">
        <v>0.2401</v>
      </c>
      <c r="O621" t="n">
        <v>0.2274</v>
      </c>
      <c r="P621" t="n">
        <v>0.2189</v>
      </c>
      <c r="Q621" t="n">
        <v>0.2144</v>
      </c>
      <c r="R621" t="n">
        <v>0.2119</v>
      </c>
      <c r="S621" t="n">
        <v>0.1977</v>
      </c>
      <c r="T621" t="n">
        <v>0.1899</v>
      </c>
    </row>
    <row r="622">
      <c r="A622" s="1112" t="n">
        <v>45154</v>
      </c>
      <c r="M622" t="n">
        <v>0.2419</v>
      </c>
      <c r="N622" t="n">
        <v>0.2442</v>
      </c>
      <c r="O622" t="n">
        <v>0.2315</v>
      </c>
      <c r="P622" t="n">
        <v>0.2228</v>
      </c>
      <c r="Q622" t="n">
        <v>0.2178</v>
      </c>
      <c r="R622" t="n">
        <v>0.2149</v>
      </c>
      <c r="S622" t="n">
        <v>0.2004</v>
      </c>
      <c r="T622" t="n">
        <v>0.1921</v>
      </c>
    </row>
    <row r="623">
      <c r="A623" s="1112" t="n">
        <v>45155</v>
      </c>
      <c r="M623" t="n">
        <v>0.24</v>
      </c>
      <c r="N623" t="n">
        <v>0.2426</v>
      </c>
      <c r="O623" t="n">
        <v>0.2304</v>
      </c>
      <c r="P623" t="n">
        <v>0.222</v>
      </c>
      <c r="Q623" t="n">
        <v>0.2172</v>
      </c>
      <c r="R623" t="n">
        <v>0.2144</v>
      </c>
      <c r="S623" t="n">
        <v>0.1998</v>
      </c>
      <c r="T623" t="n">
        <v>0.1916</v>
      </c>
    </row>
    <row r="624">
      <c r="A624" s="1112" t="n">
        <v>45156</v>
      </c>
      <c r="M624" t="n">
        <v>0.2376</v>
      </c>
      <c r="N624" t="n">
        <v>0.2406</v>
      </c>
      <c r="O624" t="n">
        <v>0.229</v>
      </c>
      <c r="P624" t="n">
        <v>0.2209</v>
      </c>
      <c r="Q624" t="n">
        <v>0.2168</v>
      </c>
      <c r="R624" t="n">
        <v>0.2147</v>
      </c>
      <c r="S624" t="n">
        <v>0.2003</v>
      </c>
      <c r="T624" t="n">
        <v>0.1921</v>
      </c>
    </row>
    <row r="625">
      <c r="A625" s="1112" t="n">
        <v>45159</v>
      </c>
      <c r="M625" t="n">
        <v>0.234</v>
      </c>
      <c r="N625" t="n">
        <v>0.2371</v>
      </c>
      <c r="O625" t="n">
        <v>0.226</v>
      </c>
      <c r="P625" t="n">
        <v>0.2184</v>
      </c>
      <c r="Q625" t="n">
        <v>0.2147</v>
      </c>
      <c r="R625" t="n">
        <v>0.2129</v>
      </c>
      <c r="S625" t="n">
        <v>0.1989</v>
      </c>
      <c r="T625" t="n">
        <v>0.1911</v>
      </c>
    </row>
    <row r="626">
      <c r="A626" s="1112" t="n">
        <v>45160</v>
      </c>
      <c r="M626" t="n">
        <v>0.234</v>
      </c>
      <c r="N626" t="n">
        <v>0.2371</v>
      </c>
      <c r="O626" t="n">
        <v>0.2266</v>
      </c>
      <c r="P626" t="n">
        <v>0.2193</v>
      </c>
      <c r="Q626" t="n">
        <v>0.2157</v>
      </c>
      <c r="R626" t="n">
        <v>0.2139</v>
      </c>
      <c r="S626" t="n">
        <v>0.1998</v>
      </c>
      <c r="T626" t="n">
        <v>0.1918</v>
      </c>
    </row>
    <row r="627">
      <c r="A627" s="1112" t="n">
        <v>45161</v>
      </c>
      <c r="M627" t="n">
        <v>0.2385</v>
      </c>
      <c r="N627" t="n">
        <v>0.2418</v>
      </c>
      <c r="O627" t="n">
        <v>0.231</v>
      </c>
      <c r="P627" t="n">
        <v>0.2234</v>
      </c>
      <c r="Q627" t="n">
        <v>0.2197</v>
      </c>
      <c r="R627" t="n">
        <v>0.2177</v>
      </c>
      <c r="S627" t="n">
        <v>0.2032</v>
      </c>
      <c r="T627" t="n">
        <v>0.1951</v>
      </c>
    </row>
    <row r="628">
      <c r="A628" s="1112" t="n">
        <v>45162</v>
      </c>
      <c r="M628" t="n">
        <v>0.2429</v>
      </c>
      <c r="N628" t="n">
        <v>0.2463</v>
      </c>
      <c r="O628" t="n">
        <v>0.2351</v>
      </c>
      <c r="P628" t="n">
        <v>0.2265</v>
      </c>
      <c r="Q628" t="n">
        <v>0.2223</v>
      </c>
      <c r="R628" t="n">
        <v>0.2198</v>
      </c>
      <c r="S628" t="n">
        <v>0.2046</v>
      </c>
      <c r="T628" t="n">
        <v>0.1961</v>
      </c>
    </row>
    <row r="629">
      <c r="A629" s="1112" t="n">
        <v>45163</v>
      </c>
      <c r="M629" t="n">
        <v>0.2483</v>
      </c>
      <c r="N629" t="n">
        <v>0.2516</v>
      </c>
      <c r="O629" t="n">
        <v>0.2394</v>
      </c>
      <c r="P629" t="n">
        <v>0.2295</v>
      </c>
      <c r="Q629" t="n">
        <v>0.225</v>
      </c>
      <c r="R629" t="n">
        <v>0.2222</v>
      </c>
      <c r="S629" t="n">
        <v>0.2061</v>
      </c>
      <c r="T629" t="n">
        <v>0.1966</v>
      </c>
    </row>
    <row r="630">
      <c r="A630" s="104" t="n">
        <v>45166</v>
      </c>
      <c r="M630" t="n">
        <v>0.2557</v>
      </c>
      <c r="N630" t="n">
        <v>0.2582</v>
      </c>
      <c r="O630" t="n">
        <v>0.2437</v>
      </c>
      <c r="P630" t="n">
        <v>0.2318</v>
      </c>
      <c r="Q630" t="n">
        <v>0.226</v>
      </c>
      <c r="R630" t="n">
        <v>0.2229</v>
      </c>
      <c r="S630" t="n">
        <v>0.2065</v>
      </c>
      <c r="T630" t="n">
        <v>0.1967</v>
      </c>
    </row>
    <row r="631">
      <c r="A631" s="1112" t="n">
        <v>45167</v>
      </c>
      <c r="M631" t="n">
        <v>0.2545</v>
      </c>
      <c r="N631" t="n">
        <v>0.2576</v>
      </c>
      <c r="O631" t="n">
        <v>0.2435</v>
      </c>
      <c r="P631" t="n">
        <v>0.2317</v>
      </c>
      <c r="Q631" t="n">
        <v>0.2261</v>
      </c>
      <c r="R631" t="n">
        <v>0.2236</v>
      </c>
      <c r="S631" t="n">
        <v>0.2077</v>
      </c>
      <c r="T631" t="n">
        <v>0.1981</v>
      </c>
    </row>
    <row r="632">
      <c r="A632" s="1112" t="n">
        <v>45168</v>
      </c>
      <c r="M632" t="n">
        <v>0.2534</v>
      </c>
      <c r="N632" t="n">
        <v>0.2568</v>
      </c>
      <c r="O632" t="n">
        <v>0.2427</v>
      </c>
      <c r="P632" t="n">
        <v>0.231</v>
      </c>
      <c r="Q632" t="n">
        <v>0.2258</v>
      </c>
      <c r="R632" t="n">
        <v>0.2234</v>
      </c>
      <c r="S632" t="n">
        <v>0.2072</v>
      </c>
      <c r="T632" t="n">
        <v>0.1973</v>
      </c>
    </row>
    <row r="633">
      <c r="A633" s="1112" t="n">
        <v>45169</v>
      </c>
      <c r="M633" t="n">
        <v>0.2506</v>
      </c>
      <c r="N633" t="n">
        <v>0.2543</v>
      </c>
      <c r="O633" t="n">
        <v>0.2402</v>
      </c>
      <c r="P633" t="n">
        <v>0.2285</v>
      </c>
      <c r="Q633" t="n">
        <v>0.2237</v>
      </c>
      <c r="R633" t="n">
        <v>0.2215</v>
      </c>
      <c r="S633" t="n">
        <v>0.2052</v>
      </c>
      <c r="T633" t="n">
        <v>0.1955</v>
      </c>
    </row>
    <row r="634">
      <c r="A634" s="1112" t="n">
        <v>45170</v>
      </c>
      <c r="M634" t="n">
        <v>0.2581</v>
      </c>
      <c r="N634" t="n">
        <v>0.2605</v>
      </c>
      <c r="O634" t="n">
        <v>0.2457</v>
      </c>
      <c r="P634" t="n">
        <v>0.2332</v>
      </c>
      <c r="Q634" t="n">
        <v>0.2276</v>
      </c>
      <c r="R634" t="n">
        <v>0.225</v>
      </c>
      <c r="S634" t="n">
        <v>0.2073</v>
      </c>
      <c r="T634" t="n">
        <v>0.1964</v>
      </c>
    </row>
    <row r="635">
      <c r="A635" s="104" t="n">
        <v>45173</v>
      </c>
      <c r="M635" s="192" t="n">
        <v>0.2581</v>
      </c>
      <c r="N635" s="192" t="n">
        <v>0.2605</v>
      </c>
      <c r="O635" s="192" t="n">
        <v>0.2457</v>
      </c>
      <c r="P635" s="192" t="n">
        <v>0.2332</v>
      </c>
      <c r="Q635" s="192" t="n">
        <v>0.2276</v>
      </c>
      <c r="R635" s="192" t="n">
        <v>0.225</v>
      </c>
      <c r="S635" s="192" t="n">
        <v>0.2073</v>
      </c>
      <c r="T635" s="192" t="n">
        <v>0.1964</v>
      </c>
    </row>
    <row r="636">
      <c r="A636" s="1112" t="n">
        <v>45174</v>
      </c>
      <c r="M636" t="n">
        <v>0.2665</v>
      </c>
      <c r="N636" t="n">
        <v>0.269</v>
      </c>
      <c r="O636" t="n">
        <v>0.2534</v>
      </c>
      <c r="P636" t="n">
        <v>0.2387</v>
      </c>
      <c r="Q636" t="n">
        <v>0.2327</v>
      </c>
      <c r="R636" t="n">
        <v>0.2297</v>
      </c>
      <c r="S636" t="n">
        <v>0.2109</v>
      </c>
      <c r="T636" t="n">
        <v>0.1985</v>
      </c>
    </row>
    <row r="637">
      <c r="A637" s="1112" t="n">
        <v>45175</v>
      </c>
      <c r="M637" t="n">
        <v>0.2622</v>
      </c>
      <c r="N637" t="n">
        <v>0.2647</v>
      </c>
      <c r="O637" t="n">
        <v>0.2502</v>
      </c>
      <c r="P637" t="n">
        <v>0.2364</v>
      </c>
      <c r="Q637" t="n">
        <v>0.231</v>
      </c>
      <c r="R637" t="n">
        <v>0.2282</v>
      </c>
      <c r="S637" t="n">
        <v>0.2098</v>
      </c>
      <c r="T637" t="n">
        <v>0.1976</v>
      </c>
    </row>
    <row r="638">
      <c r="A638" s="1112" t="n">
        <v>45176</v>
      </c>
      <c r="M638" t="n">
        <v>0.2668</v>
      </c>
      <c r="N638" t="n">
        <v>0.2688</v>
      </c>
      <c r="O638" t="n">
        <v>0.2537</v>
      </c>
      <c r="P638" t="n">
        <v>0.2396</v>
      </c>
      <c r="Q638" t="n">
        <v>0.2341</v>
      </c>
      <c r="R638" t="n">
        <v>0.2312</v>
      </c>
      <c r="S638" t="n">
        <v>0.2126</v>
      </c>
      <c r="T638" t="n">
        <v>0.1994</v>
      </c>
    </row>
    <row r="639">
      <c r="A639" s="1112" t="n">
        <v>45177</v>
      </c>
      <c r="M639" t="n">
        <v>0.2631</v>
      </c>
      <c r="N639" t="n">
        <v>0.266</v>
      </c>
      <c r="O639" t="n">
        <v>0.2513</v>
      </c>
      <c r="P639" t="n">
        <v>0.2378</v>
      </c>
      <c r="Q639" t="n">
        <v>0.2328</v>
      </c>
      <c r="R639" t="n">
        <v>0.2307</v>
      </c>
      <c r="S639" t="n">
        <v>0.2121</v>
      </c>
      <c r="T639" t="n">
        <v>0.1988</v>
      </c>
    </row>
    <row r="640">
      <c r="A640" s="1112" t="n">
        <v>45180</v>
      </c>
      <c r="M640" t="n">
        <v>0.264</v>
      </c>
      <c r="N640" t="n">
        <v>0.2666</v>
      </c>
      <c r="O640" t="n">
        <v>0.2523</v>
      </c>
      <c r="P640" t="n">
        <v>0.2401</v>
      </c>
      <c r="Q640" t="n">
        <v>0.2355</v>
      </c>
      <c r="R640" t="n">
        <v>0.2336</v>
      </c>
      <c r="S640" t="n">
        <v>0.2154</v>
      </c>
      <c r="T640" t="n">
        <v>0.2021</v>
      </c>
    </row>
    <row r="641">
      <c r="A641" s="1112" t="n">
        <v>45181</v>
      </c>
      <c r="M641" t="n">
        <v>0.2683</v>
      </c>
      <c r="N641" t="n">
        <v>0.2707</v>
      </c>
      <c r="O641" t="n">
        <v>0.256</v>
      </c>
      <c r="P641" t="n">
        <v>0.2432</v>
      </c>
      <c r="Q641" t="n">
        <v>0.2386</v>
      </c>
      <c r="R641" t="n">
        <v>0.2368</v>
      </c>
      <c r="S641" t="n">
        <v>0.2183</v>
      </c>
      <c r="T641" t="n">
        <v>0.2043</v>
      </c>
    </row>
    <row r="642">
      <c r="A642" s="1112" t="n">
        <v>45182</v>
      </c>
      <c r="M642" t="n">
        <v>0.2654</v>
      </c>
      <c r="N642" t="n">
        <v>0.2681</v>
      </c>
      <c r="O642" t="n">
        <v>0.2542</v>
      </c>
      <c r="P642" t="n">
        <v>0.2423</v>
      </c>
      <c r="Q642" t="n">
        <v>0.2384</v>
      </c>
      <c r="R642" t="n">
        <v>0.2366</v>
      </c>
      <c r="S642" t="n">
        <v>0.2186</v>
      </c>
      <c r="T642" t="n">
        <v>0.2047</v>
      </c>
    </row>
    <row r="643">
      <c r="A643" s="1112" t="n">
        <v>45183</v>
      </c>
      <c r="M643" t="n">
        <v>0.2698</v>
      </c>
      <c r="N643" t="n">
        <v>0.2722</v>
      </c>
      <c r="O643" t="n">
        <v>0.2581</v>
      </c>
      <c r="P643" t="n">
        <v>0.2459</v>
      </c>
      <c r="Q643" t="n">
        <v>0.2415</v>
      </c>
      <c r="R643" t="n">
        <v>0.2395</v>
      </c>
      <c r="S643" t="n">
        <v>0.2215</v>
      </c>
      <c r="T643" t="n">
        <v>0.2072</v>
      </c>
    </row>
    <row r="644">
      <c r="A644" s="1112" t="n">
        <v>45184</v>
      </c>
      <c r="M644" t="n">
        <v>0.2691</v>
      </c>
      <c r="N644" t="n">
        <v>0.2716</v>
      </c>
      <c r="O644" t="n">
        <v>0.2582</v>
      </c>
      <c r="P644" t="n">
        <v>0.2463</v>
      </c>
      <c r="Q644" t="n">
        <v>0.2419</v>
      </c>
      <c r="R644" t="n">
        <v>0.24</v>
      </c>
      <c r="S644" t="n">
        <v>0.222</v>
      </c>
      <c r="T644" t="n">
        <v>0.2076</v>
      </c>
    </row>
    <row r="645">
      <c r="A645" s="1112" t="n">
        <v>45187</v>
      </c>
      <c r="M645" t="n">
        <v>0.2711</v>
      </c>
      <c r="N645" t="n">
        <v>0.2736</v>
      </c>
      <c r="O645" t="n">
        <v>0.26</v>
      </c>
      <c r="P645" t="n">
        <v>0.2478</v>
      </c>
      <c r="Q645" t="n">
        <v>0.2432</v>
      </c>
      <c r="R645" t="n">
        <v>0.2412</v>
      </c>
      <c r="S645" t="n">
        <v>0.2235</v>
      </c>
      <c r="T645" t="n">
        <v>0.2092</v>
      </c>
    </row>
    <row r="646">
      <c r="A646" s="1112" t="n">
        <v>45188</v>
      </c>
      <c r="M646" t="n">
        <v>0.2744</v>
      </c>
      <c r="N646" t="n">
        <v>0.2772</v>
      </c>
      <c r="O646" t="n">
        <v>0.2626</v>
      </c>
      <c r="P646" t="n">
        <v>0.2497</v>
      </c>
      <c r="Q646" t="n">
        <v>0.2442</v>
      </c>
      <c r="R646" t="n">
        <v>0.242</v>
      </c>
      <c r="S646" t="n">
        <v>0.224</v>
      </c>
      <c r="T646" t="n">
        <v>0.2094</v>
      </c>
    </row>
    <row r="647">
      <c r="A647" s="1112" t="n">
        <v>45189</v>
      </c>
      <c r="M647" t="n">
        <v>0.2679</v>
      </c>
      <c r="N647" t="n">
        <v>0.2715</v>
      </c>
      <c r="O647" t="n">
        <v>0.2582</v>
      </c>
      <c r="P647" t="n">
        <v>0.2464</v>
      </c>
      <c r="Q647" t="n">
        <v>0.2419</v>
      </c>
      <c r="R647" t="n">
        <v>0.2401</v>
      </c>
      <c r="S647" t="n">
        <v>0.2241</v>
      </c>
      <c r="T647" t="n">
        <v>0.2111</v>
      </c>
    </row>
    <row r="648">
      <c r="A648" s="1112" t="n">
        <v>45190</v>
      </c>
      <c r="M648" t="n">
        <v>0.2693</v>
      </c>
      <c r="N648" t="n">
        <v>0.2726</v>
      </c>
      <c r="O648" t="n">
        <v>0.2586</v>
      </c>
      <c r="P648" t="n">
        <v>0.2463</v>
      </c>
      <c r="Q648" t="n">
        <v>0.2411</v>
      </c>
      <c r="R648" t="n">
        <v>0.2395</v>
      </c>
      <c r="S648" t="n">
        <v>0.2235</v>
      </c>
      <c r="T648" t="n">
        <v>0.2105</v>
      </c>
    </row>
    <row r="649">
      <c r="A649" s="1112" t="n">
        <v>45191</v>
      </c>
      <c r="M649" t="n">
        <v>0.2697</v>
      </c>
      <c r="N649" t="n">
        <v>0.2728</v>
      </c>
      <c r="O649" t="n">
        <v>0.2588</v>
      </c>
      <c r="P649" t="n">
        <v>0.247</v>
      </c>
      <c r="Q649" t="n">
        <v>0.2419</v>
      </c>
      <c r="R649" t="n">
        <v>0.2407</v>
      </c>
      <c r="S649" t="n">
        <v>0.2245</v>
      </c>
      <c r="T649" t="n">
        <v>0.2114</v>
      </c>
    </row>
    <row r="650">
      <c r="A650" s="1112" t="n">
        <v>45194</v>
      </c>
      <c r="M650" t="n">
        <v>0.2631</v>
      </c>
      <c r="N650" t="n">
        <v>0.2658</v>
      </c>
      <c r="O650" t="n">
        <v>0.2528</v>
      </c>
      <c r="P650" t="n">
        <v>0.242</v>
      </c>
      <c r="Q650" t="n">
        <v>0.238</v>
      </c>
      <c r="R650" t="n">
        <v>0.2379</v>
      </c>
      <c r="S650" t="n">
        <v>0.2232</v>
      </c>
      <c r="T650" t="n">
        <v>0.2108</v>
      </c>
    </row>
    <row r="651">
      <c r="A651" s="1112" t="n">
        <v>45195</v>
      </c>
      <c r="M651" t="n">
        <v>0.2602</v>
      </c>
      <c r="N651" t="n">
        <v>0.2624</v>
      </c>
      <c r="O651" t="n">
        <v>0.2501</v>
      </c>
      <c r="P651" t="n">
        <v>0.2406</v>
      </c>
      <c r="Q651" t="n">
        <v>0.2367</v>
      </c>
      <c r="R651" t="n">
        <v>0.2369</v>
      </c>
      <c r="S651" t="n">
        <v>0.2235</v>
      </c>
      <c r="T651" t="n">
        <v>0.2121</v>
      </c>
    </row>
    <row r="652">
      <c r="A652" s="1112" t="n">
        <v>45196</v>
      </c>
      <c r="M652" t="n">
        <v>0.2613</v>
      </c>
      <c r="N652" t="n">
        <v>0.2637</v>
      </c>
      <c r="O652" t="n">
        <v>0.2513</v>
      </c>
      <c r="P652" t="n">
        <v>0.2421</v>
      </c>
      <c r="Q652" t="n">
        <v>0.238</v>
      </c>
      <c r="R652" t="n">
        <v>0.2377</v>
      </c>
      <c r="S652" t="n">
        <v>0.2236</v>
      </c>
      <c r="T652" t="n">
        <v>0.2117</v>
      </c>
    </row>
    <row r="653">
      <c r="A653" s="1112" t="n">
        <v>45197</v>
      </c>
      <c r="M653" t="n">
        <v>0.2673</v>
      </c>
      <c r="N653" t="n">
        <v>0.2696</v>
      </c>
      <c r="O653" t="n">
        <v>0.2567</v>
      </c>
      <c r="P653" t="n">
        <v>0.2465</v>
      </c>
      <c r="Q653" t="n">
        <v>0.2415</v>
      </c>
      <c r="R653" t="n">
        <v>0.2405</v>
      </c>
      <c r="S653" t="n">
        <v>0.2256</v>
      </c>
      <c r="T653" t="n">
        <v>0.2129</v>
      </c>
    </row>
    <row r="654">
      <c r="A654" s="1112" t="n">
        <v>45198</v>
      </c>
      <c r="M654" t="n">
        <v>0.2627</v>
      </c>
      <c r="N654" t="n">
        <v>0.2648</v>
      </c>
      <c r="O654" t="n">
        <v>0.2526</v>
      </c>
      <c r="P654" t="n">
        <v>0.243</v>
      </c>
      <c r="Q654" t="n">
        <v>0.2383</v>
      </c>
      <c r="R654" t="n">
        <v>0.2379</v>
      </c>
      <c r="S654" t="n">
        <v>0.2241</v>
      </c>
      <c r="T654" t="n">
        <v>0.2124</v>
      </c>
      <c r="U654" t="n">
        <v>0.2077</v>
      </c>
    </row>
    <row r="655">
      <c r="A655" s="1112" t="n">
        <v>45201</v>
      </c>
      <c r="N655" t="n">
        <v>0.2635</v>
      </c>
      <c r="O655" t="n">
        <v>0.2518</v>
      </c>
      <c r="P655" t="n">
        <v>0.2427</v>
      </c>
      <c r="Q655" t="n">
        <v>0.2385</v>
      </c>
      <c r="R655" t="n">
        <v>0.2382</v>
      </c>
      <c r="S655" t="n">
        <v>0.2242</v>
      </c>
      <c r="T655" t="n">
        <v>0.2123</v>
      </c>
      <c r="U655" t="n">
        <v>0.2072</v>
      </c>
    </row>
    <row r="656">
      <c r="A656" s="1112" t="n">
        <v>45202</v>
      </c>
      <c r="N656" t="n">
        <v>0.2567</v>
      </c>
      <c r="O656" t="n">
        <v>0.2458</v>
      </c>
      <c r="P656" t="n">
        <v>0.2382</v>
      </c>
      <c r="Q656" t="n">
        <v>0.2348</v>
      </c>
      <c r="R656" t="n">
        <v>0.2348</v>
      </c>
      <c r="S656" t="n">
        <v>0.2209</v>
      </c>
      <c r="T656" t="n">
        <v>0.209</v>
      </c>
      <c r="U656" t="n">
        <v>0.2039</v>
      </c>
    </row>
    <row r="657">
      <c r="A657" s="1112" t="n">
        <v>45203</v>
      </c>
      <c r="N657" t="n">
        <v>0.2593</v>
      </c>
      <c r="O657" t="n">
        <v>0.2471</v>
      </c>
      <c r="P657" t="n">
        <v>0.2389</v>
      </c>
      <c r="Q657" t="n">
        <v>0.2353</v>
      </c>
      <c r="R657" t="n">
        <v>0.2356</v>
      </c>
      <c r="S657" t="n">
        <v>0.222</v>
      </c>
      <c r="T657" t="n">
        <v>0.2103</v>
      </c>
      <c r="U657" t="n">
        <v>0.2052</v>
      </c>
    </row>
    <row r="658">
      <c r="A658" s="1112" t="n">
        <v>45204</v>
      </c>
      <c r="N658" t="n">
        <v>0.2616</v>
      </c>
      <c r="O658" t="n">
        <v>0.2489</v>
      </c>
      <c r="P658" t="n">
        <v>0.24</v>
      </c>
      <c r="Q658" t="n">
        <v>0.236</v>
      </c>
      <c r="R658" t="n">
        <v>0.2361</v>
      </c>
      <c r="S658" t="n">
        <v>0.2221</v>
      </c>
      <c r="T658" t="n">
        <v>0.2102</v>
      </c>
      <c r="U658" t="n">
        <v>0.2049</v>
      </c>
    </row>
    <row r="659">
      <c r="A659" s="1112" t="n">
        <v>45205</v>
      </c>
      <c r="N659" t="n">
        <v>0.2674</v>
      </c>
      <c r="O659" t="n">
        <v>0.2545</v>
      </c>
      <c r="P659" t="n">
        <v>0.2445</v>
      </c>
      <c r="Q659" t="n">
        <v>0.2393</v>
      </c>
      <c r="R659" t="n">
        <v>0.2385</v>
      </c>
      <c r="S659" t="n">
        <v>0.2241</v>
      </c>
      <c r="T659" t="n">
        <v>0.2121</v>
      </c>
      <c r="U659" t="n">
        <v>0.207</v>
      </c>
    </row>
    <row r="660">
      <c r="A660" s="1112" t="n">
        <v>45208</v>
      </c>
      <c r="N660" t="n">
        <v>0.2718</v>
      </c>
      <c r="O660" t="n">
        <v>0.2586</v>
      </c>
      <c r="P660" t="n">
        <v>0.2478</v>
      </c>
      <c r="Q660" t="n">
        <v>0.2419</v>
      </c>
      <c r="R660" t="n">
        <v>0.2404</v>
      </c>
      <c r="S660" t="n">
        <v>0.2249</v>
      </c>
      <c r="T660" t="n">
        <v>0.2122</v>
      </c>
      <c r="U660" t="n">
        <v>0.2072</v>
      </c>
    </row>
    <row r="661">
      <c r="A661" s="1112" t="n">
        <v>45209</v>
      </c>
      <c r="N661" t="n">
        <v>0.2705</v>
      </c>
      <c r="O661" t="n">
        <v>0.2581</v>
      </c>
      <c r="P661" t="n">
        <v>0.2482</v>
      </c>
      <c r="Q661" t="n">
        <v>0.2426</v>
      </c>
      <c r="R661" t="n">
        <v>0.2417</v>
      </c>
      <c r="S661" t="n">
        <v>0.2264</v>
      </c>
      <c r="T661" t="n">
        <v>0.2137</v>
      </c>
      <c r="U661" t="n">
        <v>0.2084</v>
      </c>
    </row>
    <row r="662">
      <c r="A662" s="1112" t="n">
        <v>45210</v>
      </c>
      <c r="N662" t="n">
        <v>0.264</v>
      </c>
      <c r="O662" t="n">
        <v>0.2521</v>
      </c>
      <c r="P662" t="n">
        <v>0.243</v>
      </c>
      <c r="Q662" t="n">
        <v>0.238</v>
      </c>
      <c r="R662" t="n">
        <v>0.2378</v>
      </c>
      <c r="S662" t="n">
        <v>0.2238</v>
      </c>
      <c r="T662" t="n">
        <v>0.212</v>
      </c>
      <c r="U662" t="n">
        <v>0.2067</v>
      </c>
    </row>
    <row r="663">
      <c r="A663" s="1112" t="n">
        <v>45211</v>
      </c>
      <c r="N663" t="n">
        <v>0.2635</v>
      </c>
      <c r="O663" t="n">
        <v>0.252</v>
      </c>
      <c r="P663" t="n">
        <v>0.2433</v>
      </c>
      <c r="Q663" t="n">
        <v>0.2386</v>
      </c>
      <c r="R663" t="n">
        <v>0.2384</v>
      </c>
      <c r="S663" t="n">
        <v>0.2251</v>
      </c>
      <c r="T663" t="n">
        <v>0.2137</v>
      </c>
      <c r="U663" t="n">
        <v>0.2086</v>
      </c>
    </row>
    <row r="664">
      <c r="A664" s="1112" t="n">
        <v>45212</v>
      </c>
      <c r="N664" t="n">
        <v>0.2703</v>
      </c>
      <c r="O664" t="n">
        <v>0.2574</v>
      </c>
      <c r="P664" t="n">
        <v>0.2473</v>
      </c>
      <c r="Q664" t="n">
        <v>0.2415</v>
      </c>
      <c r="R664" t="n">
        <v>0.2406</v>
      </c>
      <c r="S664" t="n">
        <v>0.2268</v>
      </c>
      <c r="T664" t="n">
        <v>0.2151</v>
      </c>
      <c r="U664" t="n">
        <v>0.2097</v>
      </c>
    </row>
    <row r="665">
      <c r="A665" s="1112" t="n">
        <v>45215</v>
      </c>
      <c r="N665" t="n">
        <v>0.2705</v>
      </c>
      <c r="O665" t="n">
        <v>0.2575</v>
      </c>
      <c r="P665" t="n">
        <v>0.2473</v>
      </c>
      <c r="Q665" t="n">
        <v>0.2414</v>
      </c>
      <c r="R665" t="n">
        <v>0.2404</v>
      </c>
      <c r="S665" t="n">
        <v>0.2261</v>
      </c>
      <c r="T665" t="n">
        <v>0.2144</v>
      </c>
      <c r="U665" t="n">
        <v>0.2089</v>
      </c>
    </row>
    <row r="666">
      <c r="A666" s="1112" t="n">
        <v>45216</v>
      </c>
      <c r="N666" t="n">
        <v>0.2749</v>
      </c>
      <c r="O666" t="n">
        <v>0.2619</v>
      </c>
      <c r="P666" t="n">
        <v>0.2513</v>
      </c>
      <c r="Q666" t="n">
        <v>0.2452</v>
      </c>
      <c r="R666" t="n">
        <v>0.2437</v>
      </c>
      <c r="S666" t="n">
        <v>0.2291</v>
      </c>
      <c r="T666" t="n">
        <v>0.217</v>
      </c>
      <c r="U666" t="n">
        <v>0.2112</v>
      </c>
    </row>
    <row r="667">
      <c r="A667" s="1112" t="n">
        <v>45217</v>
      </c>
      <c r="N667" t="n">
        <v>0.2748</v>
      </c>
      <c r="O667" t="n">
        <v>0.2617</v>
      </c>
      <c r="P667" t="n">
        <v>0.2512</v>
      </c>
      <c r="Q667" t="n">
        <v>0.2453</v>
      </c>
      <c r="R667" t="n">
        <v>0.2441</v>
      </c>
      <c r="S667" t="n">
        <v>0.23</v>
      </c>
      <c r="T667" t="n">
        <v>0.2182</v>
      </c>
      <c r="U667" t="n">
        <v>0.2127</v>
      </c>
    </row>
    <row r="668">
      <c r="A668" s="1112" t="n">
        <v>45218</v>
      </c>
      <c r="N668" t="n">
        <v>0.2729</v>
      </c>
      <c r="O668" t="n">
        <v>0.2599</v>
      </c>
      <c r="P668" t="n">
        <v>0.2496</v>
      </c>
      <c r="Q668" t="n">
        <v>0.2438</v>
      </c>
      <c r="R668" t="n">
        <v>0.2424</v>
      </c>
      <c r="S668" t="n">
        <v>0.2288</v>
      </c>
      <c r="T668" t="n">
        <v>0.2175</v>
      </c>
      <c r="U668" t="n">
        <v>0.2122</v>
      </c>
    </row>
    <row r="669">
      <c r="A669" s="1112" t="n">
        <v>45219</v>
      </c>
      <c r="N669" t="n">
        <v>0.2685</v>
      </c>
      <c r="O669" t="n">
        <v>0.2558</v>
      </c>
      <c r="P669" t="n">
        <v>0.2458</v>
      </c>
      <c r="Q669" t="n">
        <v>0.2407</v>
      </c>
      <c r="R669" t="n">
        <v>0.2401</v>
      </c>
      <c r="S669" t="n">
        <v>0.2268</v>
      </c>
      <c r="T669" t="n">
        <v>0.216</v>
      </c>
      <c r="U669" t="n">
        <v>0.2112</v>
      </c>
    </row>
    <row r="670">
      <c r="A670" s="1112" t="n">
        <v>45222</v>
      </c>
      <c r="N670" t="n">
        <v>0.2748</v>
      </c>
      <c r="O670" t="n">
        <v>0.2615</v>
      </c>
      <c r="P670" t="n">
        <v>0.2507</v>
      </c>
      <c r="Q670" t="n">
        <v>0.2448</v>
      </c>
      <c r="R670" t="n">
        <v>0.2434</v>
      </c>
      <c r="S670" t="n">
        <v>0.2293</v>
      </c>
      <c r="T670" t="n">
        <v>0.2176</v>
      </c>
      <c r="U670" t="n">
        <v>0.2123</v>
      </c>
    </row>
    <row r="671">
      <c r="A671" s="1112" t="n">
        <v>45223</v>
      </c>
      <c r="N671" t="n">
        <v>0.2753</v>
      </c>
      <c r="O671" t="n">
        <v>0.262</v>
      </c>
      <c r="P671" t="n">
        <v>0.2509</v>
      </c>
      <c r="Q671" t="n">
        <v>0.2451</v>
      </c>
      <c r="R671" t="n">
        <v>0.244</v>
      </c>
      <c r="S671" t="n">
        <v>0.2295</v>
      </c>
      <c r="T671" t="n">
        <v>0.2174</v>
      </c>
      <c r="U671" t="n">
        <v>0.2119</v>
      </c>
    </row>
    <row r="672">
      <c r="A672" s="1112" t="n">
        <v>45224</v>
      </c>
      <c r="N672" t="n">
        <v>0.2763</v>
      </c>
      <c r="O672" t="n">
        <v>0.2629</v>
      </c>
      <c r="P672" t="n">
        <v>0.2516</v>
      </c>
      <c r="Q672" t="n">
        <v>0.246</v>
      </c>
      <c r="R672" t="n">
        <v>0.2448</v>
      </c>
      <c r="S672" t="n">
        <v>0.2304</v>
      </c>
      <c r="T672" t="n">
        <v>0.2182</v>
      </c>
      <c r="U672" t="n">
        <v>0.2126</v>
      </c>
    </row>
    <row r="673">
      <c r="A673" s="1112" t="n">
        <v>45225</v>
      </c>
      <c r="N673" t="n">
        <v>0.2704</v>
      </c>
      <c r="O673" t="n">
        <v>0.2574</v>
      </c>
      <c r="P673" t="n">
        <v>0.2467</v>
      </c>
      <c r="Q673" t="n">
        <v>0.2417</v>
      </c>
      <c r="R673" t="n">
        <v>0.2409</v>
      </c>
      <c r="S673" t="n">
        <v>0.227</v>
      </c>
      <c r="T673" t="n">
        <v>0.2155</v>
      </c>
      <c r="U673" t="n">
        <v>0.2101</v>
      </c>
    </row>
    <row r="674">
      <c r="A674" s="1112" t="n">
        <v>45226</v>
      </c>
      <c r="N674" t="n">
        <v>0.2734</v>
      </c>
      <c r="O674" t="n">
        <v>0.2601</v>
      </c>
      <c r="P674" t="n">
        <v>0.2489</v>
      </c>
      <c r="Q674" t="n">
        <v>0.2437</v>
      </c>
      <c r="R674" t="n">
        <v>0.2426</v>
      </c>
      <c r="S674" t="n">
        <v>0.2284</v>
      </c>
      <c r="T674" t="n">
        <v>0.2166</v>
      </c>
      <c r="U674" t="n">
        <v>0.2111</v>
      </c>
    </row>
    <row r="675">
      <c r="A675" s="1112" t="n">
        <v>45229</v>
      </c>
      <c r="N675" t="n">
        <v>0.2675</v>
      </c>
      <c r="O675" t="n">
        <v>0.2548</v>
      </c>
      <c r="P675" t="n">
        <v>0.2447</v>
      </c>
      <c r="Q675" t="n">
        <v>0.2403</v>
      </c>
      <c r="R675" t="n">
        <v>0.2396</v>
      </c>
      <c r="S675" t="n">
        <v>0.226</v>
      </c>
      <c r="T675" t="n">
        <v>0.2149</v>
      </c>
      <c r="U675" t="n">
        <v>0.21</v>
      </c>
    </row>
    <row r="676">
      <c r="A676" s="1112" t="n">
        <v>45230</v>
      </c>
      <c r="N676" t="n">
        <v>0.2709</v>
      </c>
      <c r="O676" t="n">
        <v>0.2572</v>
      </c>
      <c r="P676" t="n">
        <v>0.2462</v>
      </c>
      <c r="Q676" t="n">
        <v>0.2413</v>
      </c>
      <c r="R676" t="n">
        <v>0.2403</v>
      </c>
      <c r="S676" t="n">
        <v>0.2265</v>
      </c>
      <c r="T676" t="n">
        <v>0.2153</v>
      </c>
      <c r="U676" t="n">
        <v>0.2103</v>
      </c>
    </row>
    <row r="677">
      <c r="A677" s="242" t="n">
        <v>45231</v>
      </c>
      <c r="N677" t="n">
        <v>0.2751</v>
      </c>
      <c r="O677" t="n">
        <v>0.2612</v>
      </c>
      <c r="P677" t="n">
        <v>0.2495</v>
      </c>
      <c r="Q677" t="n">
        <v>0.2442</v>
      </c>
      <c r="R677" t="n">
        <v>0.2429</v>
      </c>
      <c r="S677" t="n">
        <v>0.2284</v>
      </c>
      <c r="T677" t="n">
        <v>0.217</v>
      </c>
      <c r="U677" t="n">
        <v>0.2119</v>
      </c>
    </row>
    <row r="678">
      <c r="A678" s="1112" t="n">
        <v>45232</v>
      </c>
      <c r="N678" t="n">
        <v>0.2748</v>
      </c>
      <c r="O678" t="n">
        <v>0.2614</v>
      </c>
      <c r="P678" t="n">
        <v>0.2497</v>
      </c>
      <c r="Q678" t="n">
        <v>0.2446</v>
      </c>
      <c r="R678" t="n">
        <v>0.2434</v>
      </c>
      <c r="S678" t="n">
        <v>0.229</v>
      </c>
      <c r="T678" t="n">
        <v>0.218</v>
      </c>
      <c r="U678" t="n">
        <v>0.2133</v>
      </c>
    </row>
    <row r="679">
      <c r="A679" s="1112" t="n">
        <v>45233</v>
      </c>
      <c r="N679" t="n">
        <v>0.2777</v>
      </c>
      <c r="O679" t="n">
        <v>0.264</v>
      </c>
      <c r="P679" t="n">
        <v>0.252</v>
      </c>
      <c r="Q679" t="n">
        <v>0.2467</v>
      </c>
      <c r="R679" t="n">
        <v>0.2453</v>
      </c>
      <c r="S679" t="n">
        <v>0.231</v>
      </c>
      <c r="T679" t="n">
        <v>0.2199</v>
      </c>
      <c r="U679" t="n">
        <v>0.2149</v>
      </c>
    </row>
    <row r="680">
      <c r="A680" s="1112" t="n">
        <v>45236</v>
      </c>
      <c r="N680" t="n">
        <v>0.2795</v>
      </c>
      <c r="O680" t="n">
        <v>0.2659</v>
      </c>
      <c r="P680" t="n">
        <v>0.2542</v>
      </c>
      <c r="Q680" t="n">
        <v>0.2488</v>
      </c>
      <c r="R680" t="n">
        <v>0.2472</v>
      </c>
      <c r="S680" t="n">
        <v>0.2331</v>
      </c>
      <c r="T680" t="n">
        <v>0.2218</v>
      </c>
      <c r="U680" t="n">
        <v>0.2169</v>
      </c>
    </row>
    <row r="681">
      <c r="A681" s="1112" t="n">
        <v>45237</v>
      </c>
      <c r="N681" t="n">
        <v>0.2759</v>
      </c>
      <c r="O681" t="n">
        <v>0.2625</v>
      </c>
      <c r="P681" t="n">
        <v>0.251</v>
      </c>
      <c r="Q681" t="n">
        <v>0.2459</v>
      </c>
      <c r="R681" t="n">
        <v>0.2447</v>
      </c>
      <c r="S681" t="n">
        <v>0.2313</v>
      </c>
      <c r="T681" t="n">
        <v>0.2206</v>
      </c>
      <c r="U681" t="n">
        <v>0.216</v>
      </c>
    </row>
    <row r="682">
      <c r="A682" s="1112" t="n">
        <v>45238</v>
      </c>
      <c r="N682" t="n">
        <v>0.2721</v>
      </c>
      <c r="O682" t="n">
        <v>0.2585</v>
      </c>
      <c r="P682" t="n">
        <v>0.2471</v>
      </c>
      <c r="Q682" t="n">
        <v>0.242</v>
      </c>
      <c r="R682" t="n">
        <v>0.241</v>
      </c>
      <c r="S682" t="n">
        <v>0.2279</v>
      </c>
      <c r="T682" t="n">
        <v>0.2176</v>
      </c>
      <c r="U682" t="n">
        <v>0.2133</v>
      </c>
    </row>
    <row r="683">
      <c r="A683" s="1112" t="n">
        <v>45239</v>
      </c>
      <c r="N683" t="n">
        <v>0.2778</v>
      </c>
      <c r="O683" t="n">
        <v>0.2641</v>
      </c>
      <c r="P683" t="n">
        <v>0.2527</v>
      </c>
      <c r="Q683" t="n">
        <v>0.2471</v>
      </c>
      <c r="R683" t="n">
        <v>0.2456</v>
      </c>
      <c r="S683" t="n">
        <v>0.2322</v>
      </c>
      <c r="T683" t="n">
        <v>0.2215</v>
      </c>
      <c r="U683" t="n">
        <v>0.2168</v>
      </c>
    </row>
    <row r="684">
      <c r="A684" s="1112" t="n">
        <v>45240</v>
      </c>
      <c r="N684" t="n">
        <v>0.2729</v>
      </c>
      <c r="O684" t="n">
        <v>0.2593</v>
      </c>
      <c r="P684" t="n">
        <v>0.2482</v>
      </c>
      <c r="Q684" t="n">
        <v>0.2431</v>
      </c>
      <c r="R684" t="n">
        <v>0.242</v>
      </c>
      <c r="S684" t="n">
        <v>0.2289</v>
      </c>
      <c r="T684" t="n">
        <v>0.2187</v>
      </c>
      <c r="U684" t="n">
        <v>0.2145</v>
      </c>
    </row>
    <row r="685">
      <c r="A685" s="1112" t="n">
        <v>45243</v>
      </c>
      <c r="N685" t="n">
        <v>0.2771</v>
      </c>
      <c r="O685" t="n">
        <v>0.2631</v>
      </c>
      <c r="P685" t="n">
        <v>0.2511</v>
      </c>
      <c r="Q685" t="n">
        <v>0.2453</v>
      </c>
      <c r="R685" t="n">
        <v>0.244</v>
      </c>
      <c r="S685" t="n">
        <v>0.2306</v>
      </c>
      <c r="T685" t="n">
        <v>0.2202</v>
      </c>
      <c r="U685" t="n">
        <v>0.2159</v>
      </c>
    </row>
    <row r="686">
      <c r="A686" s="1112" t="n">
        <v>45244</v>
      </c>
      <c r="N686" t="n">
        <v>0.2718</v>
      </c>
      <c r="O686" t="n">
        <v>0.2581</v>
      </c>
      <c r="P686" t="n">
        <v>0.2469</v>
      </c>
      <c r="Q686" t="n">
        <v>0.2415</v>
      </c>
      <c r="R686" t="n">
        <v>0.2407</v>
      </c>
      <c r="S686" t="n">
        <v>0.2277</v>
      </c>
      <c r="T686" t="n">
        <v>0.2177</v>
      </c>
      <c r="U686" t="n">
        <v>0.2139</v>
      </c>
    </row>
    <row r="687">
      <c r="A687" s="1112" t="n">
        <v>45245</v>
      </c>
      <c r="N687" t="n">
        <v>0.2715</v>
      </c>
      <c r="O687" t="n">
        <v>0.2581</v>
      </c>
      <c r="P687" t="n">
        <v>0.2474</v>
      </c>
      <c r="Q687" t="n">
        <v>0.2423</v>
      </c>
      <c r="R687" t="n">
        <v>0.2415</v>
      </c>
      <c r="S687" t="n">
        <v>0.2288</v>
      </c>
      <c r="T687" t="n">
        <v>0.2188</v>
      </c>
      <c r="U687" t="n">
        <v>0.215</v>
      </c>
    </row>
    <row r="688">
      <c r="A688" s="1112" t="n">
        <v>45246</v>
      </c>
      <c r="N688" t="n">
        <v>0.2719</v>
      </c>
      <c r="O688" t="n">
        <v>0.2586</v>
      </c>
      <c r="P688" t="n">
        <v>0.2479</v>
      </c>
      <c r="Q688" t="n">
        <v>0.2427</v>
      </c>
      <c r="R688" t="n">
        <v>0.2416</v>
      </c>
      <c r="S688" t="n">
        <v>0.2281</v>
      </c>
      <c r="T688" t="n">
        <v>0.2176</v>
      </c>
      <c r="U688" t="n">
        <v>0.2136</v>
      </c>
    </row>
    <row r="689">
      <c r="A689" s="1112" t="n">
        <v>45247</v>
      </c>
      <c r="N689" t="n">
        <v>0.2718</v>
      </c>
      <c r="O689" t="n">
        <v>0.2587</v>
      </c>
      <c r="P689" t="n">
        <v>0.2481</v>
      </c>
      <c r="Q689" t="n">
        <v>0.243</v>
      </c>
      <c r="R689" t="n">
        <v>0.2416</v>
      </c>
      <c r="S689" t="n">
        <v>0.2277</v>
      </c>
      <c r="T689" t="n">
        <v>0.2169</v>
      </c>
      <c r="U689" t="n">
        <v>0.2128</v>
      </c>
    </row>
    <row r="690">
      <c r="A690" s="1112" t="n">
        <v>45250</v>
      </c>
      <c r="N690" t="n">
        <v>0.2756</v>
      </c>
      <c r="O690" t="n">
        <v>0.2623</v>
      </c>
      <c r="P690" t="n">
        <v>0.2513</v>
      </c>
      <c r="Q690" t="n">
        <v>0.2461</v>
      </c>
      <c r="R690" t="n">
        <v>0.2444</v>
      </c>
      <c r="S690" t="n">
        <v>0.2303</v>
      </c>
      <c r="T690" t="n">
        <v>0.2194</v>
      </c>
      <c r="U690" t="n">
        <v>0.2152</v>
      </c>
    </row>
    <row r="691">
      <c r="A691" s="1112" t="n">
        <v>45251</v>
      </c>
      <c r="N691" t="n">
        <v>0.2775</v>
      </c>
      <c r="O691" t="n">
        <v>0.2645</v>
      </c>
      <c r="P691" t="n">
        <v>0.2533</v>
      </c>
      <c r="Q691" t="n">
        <v>0.248</v>
      </c>
      <c r="R691" t="n">
        <v>0.2464</v>
      </c>
      <c r="S691" t="n">
        <v>0.2321</v>
      </c>
      <c r="T691" t="n">
        <v>0.221</v>
      </c>
      <c r="U691" t="n">
        <v>0.2167</v>
      </c>
    </row>
    <row r="692">
      <c r="A692" s="1112" t="n">
        <v>45252</v>
      </c>
      <c r="N692" t="n">
        <v>0.2722</v>
      </c>
      <c r="O692" t="n">
        <v>0.2594</v>
      </c>
      <c r="P692" t="n">
        <v>0.2489</v>
      </c>
      <c r="Q692" t="n">
        <v>0.244</v>
      </c>
      <c r="R692" t="n">
        <v>0.2426</v>
      </c>
      <c r="S692" t="n">
        <v>0.2286</v>
      </c>
      <c r="T692" t="n">
        <v>0.2177</v>
      </c>
      <c r="U692" t="n">
        <v>0.2138</v>
      </c>
    </row>
    <row r="693">
      <c r="A693" s="104" t="n">
        <v>45253</v>
      </c>
      <c r="N693" s="192" t="n">
        <v>0.2722</v>
      </c>
      <c r="O693" s="192" t="n">
        <v>0.2594</v>
      </c>
      <c r="P693" s="192" t="n">
        <v>0.2489</v>
      </c>
      <c r="Q693" s="192" t="n">
        <v>0.244</v>
      </c>
      <c r="R693" s="192" t="n">
        <v>0.2426</v>
      </c>
      <c r="S693" s="192" t="n">
        <v>0.2286</v>
      </c>
      <c r="T693" s="192" t="n">
        <v>0.2177</v>
      </c>
      <c r="U693" s="192" t="n">
        <v>0.2138</v>
      </c>
    </row>
    <row r="694">
      <c r="A694" s="1112" t="n">
        <v>45254</v>
      </c>
      <c r="N694" t="n">
        <v>0.2698</v>
      </c>
      <c r="O694" t="n">
        <v>0.2575</v>
      </c>
      <c r="P694" t="n">
        <v>0.2477</v>
      </c>
      <c r="Q694" t="n">
        <v>0.2432</v>
      </c>
      <c r="R694" t="n">
        <v>0.2419</v>
      </c>
      <c r="S694" t="n">
        <v>0.2286</v>
      </c>
      <c r="T694" t="n">
        <v>0.2179</v>
      </c>
      <c r="U694" t="n">
        <v>0.2139</v>
      </c>
    </row>
    <row r="695">
      <c r="A695" s="1112" t="n">
        <v>45257</v>
      </c>
      <c r="N695" t="n">
        <v>0.272</v>
      </c>
      <c r="O695" t="n">
        <v>0.2596</v>
      </c>
      <c r="P695" t="n">
        <v>0.2494</v>
      </c>
      <c r="Q695" t="n">
        <v>0.2445</v>
      </c>
      <c r="R695" t="n">
        <v>0.2432</v>
      </c>
      <c r="S695" t="n">
        <v>0.23</v>
      </c>
      <c r="T695" t="n">
        <v>0.2194</v>
      </c>
      <c r="U695" t="n">
        <v>0.2154</v>
      </c>
    </row>
    <row r="696">
      <c r="A696" s="1112" t="n">
        <v>45258</v>
      </c>
      <c r="N696" t="n">
        <v>0.2699</v>
      </c>
      <c r="O696" t="n">
        <v>0.2586</v>
      </c>
      <c r="P696" t="n">
        <v>0.249</v>
      </c>
      <c r="Q696" t="n">
        <v>0.2444</v>
      </c>
      <c r="R696" t="n">
        <v>0.2431</v>
      </c>
      <c r="S696" t="n">
        <v>0.2301</v>
      </c>
      <c r="T696" t="n">
        <v>0.2201</v>
      </c>
      <c r="U696" t="n">
        <v>0.2161</v>
      </c>
    </row>
    <row r="697">
      <c r="A697" s="1112" t="n">
        <v>45259</v>
      </c>
      <c r="N697" t="n">
        <v>0.2686</v>
      </c>
      <c r="O697" t="n">
        <v>0.2573</v>
      </c>
      <c r="P697" t="n">
        <v>0.2476</v>
      </c>
      <c r="Q697" t="n">
        <v>0.2432</v>
      </c>
      <c r="R697" t="n">
        <v>0.242</v>
      </c>
      <c r="S697" t="n">
        <v>0.2288</v>
      </c>
      <c r="T697" t="n">
        <v>0.2188</v>
      </c>
      <c r="U697" t="n">
        <v>0.2147</v>
      </c>
    </row>
    <row r="698">
      <c r="A698" s="1112" t="n">
        <v>45260</v>
      </c>
      <c r="N698" t="n">
        <v>0.2604</v>
      </c>
      <c r="O698" t="n">
        <v>0.2504</v>
      </c>
      <c r="P698" t="n">
        <v>0.2424</v>
      </c>
      <c r="Q698" t="n">
        <v>0.2394</v>
      </c>
      <c r="R698" t="n">
        <v>0.2387</v>
      </c>
      <c r="S698" t="n">
        <v>0.2267</v>
      </c>
      <c r="T698" t="n">
        <v>0.2179</v>
      </c>
      <c r="U698" t="n">
        <v>0.2143</v>
      </c>
    </row>
    <row r="699">
      <c r="A699" s="1112" t="n">
        <v>45261</v>
      </c>
      <c r="N699" t="n">
        <v>0.2509</v>
      </c>
      <c r="O699" t="n">
        <v>0.2426</v>
      </c>
      <c r="P699" t="n">
        <v>0.2365</v>
      </c>
      <c r="Q699" t="n">
        <v>0.2344</v>
      </c>
      <c r="R699" t="n">
        <v>0.2344</v>
      </c>
      <c r="S699" t="n">
        <v>0.224</v>
      </c>
      <c r="T699" t="n">
        <v>0.2166</v>
      </c>
      <c r="U699" t="n">
        <v>0.2142</v>
      </c>
      <c r="W699">
        <f>+N699-N691</f>
        <v/>
      </c>
    </row>
    <row r="700">
      <c r="A700" s="1112" t="n">
        <v>45264</v>
      </c>
      <c r="N700" t="n">
        <v>0.2581</v>
      </c>
      <c r="O700" t="n">
        <v>0.2474</v>
      </c>
      <c r="P700" t="n">
        <v>0.2402</v>
      </c>
      <c r="Q700" t="n">
        <v>0.2374</v>
      </c>
      <c r="R700" t="n">
        <v>0.2372</v>
      </c>
      <c r="S700" t="n">
        <v>0.2257</v>
      </c>
      <c r="T700" t="n">
        <v>0.2182</v>
      </c>
      <c r="U700" t="n">
        <v>0.2159</v>
      </c>
    </row>
    <row r="701">
      <c r="A701" s="1112" t="n">
        <v>45265</v>
      </c>
      <c r="N701" t="n">
        <v>0.2496</v>
      </c>
      <c r="O701" t="n">
        <v>0.2403</v>
      </c>
      <c r="P701" t="n">
        <v>0.2347</v>
      </c>
      <c r="Q701" t="n">
        <v>0.2327</v>
      </c>
      <c r="R701" t="n">
        <v>0.2329</v>
      </c>
      <c r="S701" t="n">
        <v>0.222</v>
      </c>
      <c r="T701" t="n">
        <v>0.2151</v>
      </c>
      <c r="U701" t="n">
        <v>0.2137</v>
      </c>
    </row>
    <row r="702">
      <c r="A702" s="1112" t="n">
        <v>45266</v>
      </c>
      <c r="N702" t="n">
        <v>0.23</v>
      </c>
      <c r="O702" t="n">
        <v>0.2229</v>
      </c>
      <c r="P702" t="n">
        <v>0.2184</v>
      </c>
      <c r="Q702" t="n">
        <v>0.2173</v>
      </c>
      <c r="R702" t="n">
        <v>0.2184</v>
      </c>
      <c r="S702" t="n">
        <v>0.2106</v>
      </c>
      <c r="T702" t="n">
        <v>0.2065</v>
      </c>
      <c r="U702" t="n">
        <v>0.207</v>
      </c>
    </row>
    <row r="703">
      <c r="A703" s="1112" t="n">
        <v>45267</v>
      </c>
      <c r="N703" t="n">
        <v>0.2303</v>
      </c>
      <c r="O703" t="n">
        <v>0.2223</v>
      </c>
      <c r="P703" t="n">
        <v>0.2173</v>
      </c>
      <c r="Q703" t="n">
        <v>0.2158</v>
      </c>
      <c r="R703" t="n">
        <v>0.2166</v>
      </c>
      <c r="S703" t="n">
        <v>0.2087</v>
      </c>
      <c r="T703" t="n">
        <v>0.2048</v>
      </c>
      <c r="U703" t="n">
        <v>0.2054</v>
      </c>
    </row>
    <row r="704">
      <c r="A704" s="1112" t="n">
        <v>45268</v>
      </c>
      <c r="N704" t="n">
        <v>0.2336</v>
      </c>
      <c r="O704" t="n">
        <v>0.2246</v>
      </c>
      <c r="P704" t="n">
        <v>0.2188</v>
      </c>
      <c r="Q704" t="n">
        <v>0.2161</v>
      </c>
      <c r="R704" t="n">
        <v>0.216</v>
      </c>
      <c r="S704" t="n">
        <v>0.2067</v>
      </c>
      <c r="T704" t="n">
        <v>0.2012</v>
      </c>
      <c r="U704" t="n">
        <v>0.201</v>
      </c>
    </row>
    <row r="705">
      <c r="A705" s="1112" t="n">
        <v>45271</v>
      </c>
      <c r="N705" t="n">
        <v>0.2247</v>
      </c>
      <c r="O705" t="n">
        <v>0.2165</v>
      </c>
      <c r="P705" t="n">
        <v>0.2117</v>
      </c>
      <c r="Q705" t="n">
        <v>0.2098</v>
      </c>
      <c r="R705" t="n">
        <v>0.2104</v>
      </c>
      <c r="S705" t="n">
        <v>0.2022</v>
      </c>
      <c r="T705" t="n">
        <v>0.1974</v>
      </c>
      <c r="U705" t="n">
        <v>0.1981</v>
      </c>
    </row>
    <row r="706">
      <c r="A706" s="1112" t="n">
        <v>45272</v>
      </c>
      <c r="N706" t="n">
        <v>0.2259</v>
      </c>
      <c r="O706" t="n">
        <v>0.2174</v>
      </c>
      <c r="P706" t="n">
        <v>0.2119</v>
      </c>
      <c r="Q706" t="n">
        <v>0.2096</v>
      </c>
      <c r="R706" t="n">
        <v>0.2099</v>
      </c>
      <c r="S706" t="n">
        <v>0.2013</v>
      </c>
      <c r="T706" t="n">
        <v>0.196</v>
      </c>
      <c r="U706" t="n">
        <v>0.1962</v>
      </c>
    </row>
    <row r="707">
      <c r="A707" s="1112" t="n">
        <v>45273</v>
      </c>
      <c r="N707" t="n">
        <v>0.2197</v>
      </c>
      <c r="O707" t="n">
        <v>0.2119</v>
      </c>
      <c r="P707" t="n">
        <v>0.2076</v>
      </c>
      <c r="Q707" t="n">
        <v>0.2062</v>
      </c>
      <c r="R707" t="n">
        <v>0.2069</v>
      </c>
      <c r="S707" t="n">
        <v>0.1985</v>
      </c>
      <c r="T707" t="n">
        <v>0.1933</v>
      </c>
      <c r="U707" t="n">
        <v>0.1936</v>
      </c>
    </row>
    <row r="708">
      <c r="A708" s="1112" t="n">
        <v>45274</v>
      </c>
      <c r="N708" t="n">
        <v>0.2218</v>
      </c>
      <c r="O708" t="n">
        <v>0.2136</v>
      </c>
      <c r="P708" t="n">
        <v>0.2092</v>
      </c>
      <c r="Q708" t="n">
        <v>0.2077</v>
      </c>
      <c r="R708" t="n">
        <v>0.2085</v>
      </c>
      <c r="S708" t="n">
        <v>0.1996</v>
      </c>
      <c r="T708" t="n">
        <v>0.1942</v>
      </c>
      <c r="U708" t="n">
        <v>0.1942</v>
      </c>
    </row>
    <row r="709">
      <c r="A709" s="1112" t="n">
        <v>45275</v>
      </c>
      <c r="N709" t="n">
        <v>0.2199</v>
      </c>
      <c r="O709" t="n">
        <v>0.2126</v>
      </c>
      <c r="P709" t="n">
        <v>0.2089</v>
      </c>
      <c r="Q709" t="n">
        <v>0.2084</v>
      </c>
      <c r="R709" t="n">
        <v>0.2097</v>
      </c>
      <c r="S709" t="n">
        <v>0.2008</v>
      </c>
      <c r="T709" t="n">
        <v>0.1953</v>
      </c>
      <c r="U709" t="n">
        <v>0.1949</v>
      </c>
    </row>
    <row r="710">
      <c r="A710" s="1112" t="n">
        <v>45278</v>
      </c>
      <c r="N710" t="n">
        <v>0.2131</v>
      </c>
      <c r="O710" t="n">
        <v>0.2068</v>
      </c>
      <c r="P710" t="n">
        <v>0.2038</v>
      </c>
      <c r="Q710" t="n">
        <v>0.2035</v>
      </c>
      <c r="R710" t="n">
        <v>0.205</v>
      </c>
      <c r="S710" t="n">
        <v>0.1966</v>
      </c>
      <c r="T710" t="n">
        <v>0.1915</v>
      </c>
      <c r="U710" t="n">
        <v>0.1912</v>
      </c>
    </row>
    <row r="711">
      <c r="A711" s="1112" t="n">
        <v>45279</v>
      </c>
      <c r="N711" t="n">
        <v>0.2143</v>
      </c>
      <c r="O711" t="n">
        <v>0.2091</v>
      </c>
      <c r="P711" t="n">
        <v>0.2064</v>
      </c>
      <c r="Q711" t="n">
        <v>0.2059</v>
      </c>
      <c r="R711" t="n">
        <v>0.2069</v>
      </c>
      <c r="S711" t="n">
        <v>0.1981</v>
      </c>
      <c r="T711" t="n">
        <v>0.1929</v>
      </c>
      <c r="U711" t="n">
        <v>0.1923</v>
      </c>
    </row>
    <row r="712">
      <c r="A712" s="1112" t="n">
        <v>45280</v>
      </c>
      <c r="N712" t="n">
        <v>0.2092</v>
      </c>
      <c r="O712" t="n">
        <v>0.2047</v>
      </c>
      <c r="P712" t="n">
        <v>0.2024</v>
      </c>
      <c r="Q712" t="n">
        <v>0.2023</v>
      </c>
      <c r="R712" t="n">
        <v>0.2037</v>
      </c>
      <c r="S712" t="n">
        <v>0.1951</v>
      </c>
      <c r="T712" t="n">
        <v>0.1904</v>
      </c>
      <c r="U712" t="n">
        <v>0.1904</v>
      </c>
    </row>
    <row r="713">
      <c r="A713" s="1112" t="n">
        <v>45281</v>
      </c>
      <c r="N713" t="n">
        <v>0.2024</v>
      </c>
      <c r="O713" t="n">
        <v>0.1995</v>
      </c>
      <c r="P713" t="n">
        <v>0.1984</v>
      </c>
      <c r="Q713" t="n">
        <v>0.1989</v>
      </c>
      <c r="R713" t="n">
        <v>0.2007</v>
      </c>
      <c r="S713" t="n">
        <v>0.1932</v>
      </c>
      <c r="T713" t="n">
        <v>0.1894</v>
      </c>
      <c r="U713" t="n">
        <v>0.1897</v>
      </c>
    </row>
    <row r="714">
      <c r="A714" s="1112" t="n">
        <v>45282</v>
      </c>
      <c r="N714" t="n">
        <v>0.2062</v>
      </c>
      <c r="O714" t="n">
        <v>0.2033</v>
      </c>
      <c r="P714" t="n">
        <v>0.2023</v>
      </c>
      <c r="Q714" t="n">
        <v>0.2026</v>
      </c>
      <c r="R714" t="n">
        <v>0.2042</v>
      </c>
      <c r="S714" t="n">
        <v>0.1959</v>
      </c>
      <c r="T714" t="n">
        <v>0.1918</v>
      </c>
      <c r="U714" t="n">
        <v>0.1923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N717" t="n">
        <v>0.2176</v>
      </c>
      <c r="O717" t="n">
        <v>0.2139</v>
      </c>
      <c r="P717" t="n">
        <v>0.2123</v>
      </c>
      <c r="Q717" t="n">
        <v>0.2116</v>
      </c>
      <c r="R717" t="n">
        <v>0.2121</v>
      </c>
      <c r="S717" t="n">
        <v>0.2022</v>
      </c>
      <c r="T717" t="n">
        <v>0.1968</v>
      </c>
      <c r="U717" t="n">
        <v>0.1964</v>
      </c>
    </row>
    <row r="718">
      <c r="A718" s="1112" t="n">
        <v>45289</v>
      </c>
      <c r="N718" t="n">
        <v>0.2058</v>
      </c>
      <c r="O718" t="n">
        <v>0.2042</v>
      </c>
      <c r="P718" t="n">
        <v>0.2041</v>
      </c>
      <c r="Q718" t="n">
        <v>0.2053</v>
      </c>
      <c r="R718" t="n">
        <v>0.2071</v>
      </c>
      <c r="S718" t="n">
        <v>0.1976</v>
      </c>
      <c r="T718" t="n">
        <v>0.1924</v>
      </c>
      <c r="U718" t="n">
        <v>0.1921</v>
      </c>
    </row>
    <row r="719">
      <c r="A719" s="1112" t="n">
        <v>45293</v>
      </c>
      <c r="N719" t="n">
        <v>0.209</v>
      </c>
      <c r="O719" t="n">
        <v>0.2058</v>
      </c>
      <c r="P719" t="n">
        <v>0.2049</v>
      </c>
      <c r="Q719" t="n">
        <v>0.2057</v>
      </c>
      <c r="R719" t="n">
        <v>0.2075</v>
      </c>
      <c r="S719" t="n">
        <v>0.1978</v>
      </c>
      <c r="T719" t="n">
        <v>0.1925</v>
      </c>
      <c r="U719" t="n">
        <v>0.1922</v>
      </c>
    </row>
    <row r="720">
      <c r="A720" s="1112" t="n">
        <v>45294</v>
      </c>
      <c r="N720" t="n">
        <v>0.2085</v>
      </c>
      <c r="O720" t="n">
        <v>0.2051</v>
      </c>
      <c r="P720" t="n">
        <v>0.2037</v>
      </c>
      <c r="Q720" t="n">
        <v>0.2048</v>
      </c>
      <c r="R720" t="n">
        <v>0.2071</v>
      </c>
      <c r="S720" t="n">
        <v>0.1976</v>
      </c>
      <c r="T720" t="n">
        <v>0.1923</v>
      </c>
      <c r="U720" t="n">
        <v>0.1921</v>
      </c>
    </row>
    <row r="721">
      <c r="A721" s="1112" t="n">
        <v>45295</v>
      </c>
      <c r="N721" t="n">
        <v>0.2108</v>
      </c>
      <c r="O721" t="n">
        <v>0.2073</v>
      </c>
      <c r="P721" t="n">
        <v>0.2056</v>
      </c>
      <c r="Q721" t="n">
        <v>0.2064</v>
      </c>
      <c r="R721" t="n">
        <v>0.2087</v>
      </c>
      <c r="S721" t="n">
        <v>0.1997</v>
      </c>
      <c r="T721" t="n">
        <v>0.1944</v>
      </c>
      <c r="U721" t="n">
        <v>0.1939</v>
      </c>
    </row>
    <row r="722">
      <c r="A722" s="1112" t="n">
        <v>45296</v>
      </c>
      <c r="N722" t="n">
        <v>0.2111</v>
      </c>
      <c r="O722" t="n">
        <v>0.2074</v>
      </c>
      <c r="P722" t="n">
        <v>0.2059</v>
      </c>
      <c r="Q722" t="n">
        <v>0.2069</v>
      </c>
      <c r="R722" t="n">
        <v>0.2093</v>
      </c>
      <c r="S722" t="n">
        <v>0.2003</v>
      </c>
      <c r="T722" t="n">
        <v>0.195</v>
      </c>
      <c r="U722" t="n">
        <v>0.1945</v>
      </c>
    </row>
    <row r="723">
      <c r="A723" s="1112" t="n">
        <v>45299</v>
      </c>
      <c r="N723" t="n">
        <v>0.2174</v>
      </c>
      <c r="O723" t="n">
        <v>0.2122</v>
      </c>
      <c r="P723" t="n">
        <v>0.2095</v>
      </c>
      <c r="Q723" t="n">
        <v>0.2096</v>
      </c>
      <c r="R723" t="n">
        <v>0.2117</v>
      </c>
      <c r="S723" t="n">
        <v>0.2023</v>
      </c>
      <c r="T723" t="n">
        <v>0.196</v>
      </c>
      <c r="U723" t="n">
        <v>0.1953</v>
      </c>
    </row>
    <row r="724">
      <c r="A724" s="1112" t="n">
        <v>45300</v>
      </c>
      <c r="N724" t="n">
        <v>0.217</v>
      </c>
      <c r="O724" t="n">
        <v>0.2119</v>
      </c>
      <c r="P724" t="n">
        <v>0.2093</v>
      </c>
      <c r="Q724" t="n">
        <v>0.2093</v>
      </c>
      <c r="R724" t="n">
        <v>0.2113</v>
      </c>
      <c r="S724" t="n">
        <v>0.202</v>
      </c>
      <c r="T724" t="n">
        <v>0.1959</v>
      </c>
      <c r="U724" t="n">
        <v>0.1952</v>
      </c>
    </row>
    <row r="725">
      <c r="A725" s="1112" t="n">
        <v>45301</v>
      </c>
      <c r="N725" t="n">
        <v>0.2141</v>
      </c>
      <c r="O725" t="n">
        <v>0.2091</v>
      </c>
      <c r="P725" t="n">
        <v>0.2066</v>
      </c>
      <c r="Q725" t="n">
        <v>0.207</v>
      </c>
      <c r="R725" t="n">
        <v>0.2093</v>
      </c>
      <c r="S725" t="n">
        <v>0.2005</v>
      </c>
      <c r="T725" t="n">
        <v>0.1948</v>
      </c>
      <c r="U725" t="n">
        <v>0.1943</v>
      </c>
    </row>
    <row r="726">
      <c r="A726" s="1112" t="n">
        <v>45302</v>
      </c>
      <c r="N726" t="n">
        <v>0.2176</v>
      </c>
      <c r="O726" t="n">
        <v>0.2123</v>
      </c>
      <c r="P726" t="n">
        <v>0.2091</v>
      </c>
      <c r="Q726" t="n">
        <v>0.2091</v>
      </c>
      <c r="R726" t="n">
        <v>0.2111</v>
      </c>
      <c r="S726" t="n">
        <v>0.2015</v>
      </c>
      <c r="T726" t="n">
        <v>0.1954</v>
      </c>
      <c r="U726" t="n">
        <v>0.1945</v>
      </c>
    </row>
    <row r="727">
      <c r="A727" s="1112" t="n">
        <v>45303</v>
      </c>
      <c r="N727" t="n">
        <v>0.2161</v>
      </c>
      <c r="O727" t="n">
        <v>0.2108</v>
      </c>
      <c r="P727" t="n">
        <v>0.2079</v>
      </c>
      <c r="Q727" t="n">
        <v>0.2081</v>
      </c>
      <c r="R727" t="n">
        <v>0.2101</v>
      </c>
      <c r="S727" t="n">
        <v>0.2007</v>
      </c>
      <c r="T727" t="n">
        <v>0.1949</v>
      </c>
      <c r="U727" t="n">
        <v>0.1941</v>
      </c>
    </row>
    <row r="728">
      <c r="A728" s="104" t="n">
        <v>45306</v>
      </c>
      <c r="N728" s="192" t="n">
        <v>0.2161</v>
      </c>
      <c r="O728" s="192" t="n">
        <v>0.2108</v>
      </c>
      <c r="P728" s="192" t="n">
        <v>0.2079</v>
      </c>
      <c r="Q728" s="192" t="n">
        <v>0.2081</v>
      </c>
      <c r="R728" s="192" t="n">
        <v>0.2101</v>
      </c>
      <c r="S728" s="192" t="n">
        <v>0.2007</v>
      </c>
      <c r="T728" s="192" t="n">
        <v>0.1949</v>
      </c>
      <c r="U728" s="192" t="n">
        <v>0.1941</v>
      </c>
    </row>
    <row r="729">
      <c r="A729" s="1112" t="n">
        <v>45307</v>
      </c>
      <c r="N729" t="n">
        <v>0.2252</v>
      </c>
      <c r="O729" t="n">
        <v>0.2188</v>
      </c>
      <c r="P729" t="n">
        <v>0.2149</v>
      </c>
      <c r="Q729" t="n">
        <v>0.214</v>
      </c>
      <c r="R729" t="n">
        <v>0.215</v>
      </c>
      <c r="S729" t="n">
        <v>0.2043</v>
      </c>
      <c r="T729" t="n">
        <v>0.1978</v>
      </c>
      <c r="U729" t="n">
        <v>0.1962</v>
      </c>
    </row>
    <row r="730">
      <c r="A730" s="1112" t="n">
        <v>45308</v>
      </c>
      <c r="N730" t="n">
        <v>0.2235</v>
      </c>
      <c r="O730" t="n">
        <v>0.2174</v>
      </c>
      <c r="P730" t="n">
        <v>0.2139</v>
      </c>
      <c r="Q730" t="n">
        <v>0.2135</v>
      </c>
      <c r="R730" t="n">
        <v>0.2148</v>
      </c>
      <c r="S730" t="n">
        <v>0.2046</v>
      </c>
      <c r="T730" t="n">
        <v>0.1983</v>
      </c>
      <c r="U730" t="n">
        <v>0.1969</v>
      </c>
    </row>
    <row r="731">
      <c r="A731" s="1112" t="n">
        <v>45309</v>
      </c>
      <c r="N731" t="n">
        <v>0.2304</v>
      </c>
      <c r="O731" t="n">
        <v>0.2229</v>
      </c>
      <c r="P731" t="n">
        <v>0.2182</v>
      </c>
      <c r="Q731" t="n">
        <v>0.2168</v>
      </c>
      <c r="R731" t="n">
        <v>0.2175</v>
      </c>
      <c r="S731" t="n">
        <v>0.2065</v>
      </c>
      <c r="T731" t="n">
        <v>0.1997</v>
      </c>
      <c r="U731" t="n">
        <v>0.198</v>
      </c>
    </row>
    <row r="732">
      <c r="A732" s="1112" t="n">
        <v>45310</v>
      </c>
      <c r="N732" t="n">
        <v>0.2357</v>
      </c>
      <c r="O732" t="n">
        <v>0.2277</v>
      </c>
      <c r="P732" t="n">
        <v>0.2221</v>
      </c>
      <c r="Q732" t="n">
        <v>0.2201</v>
      </c>
      <c r="R732" t="n">
        <v>0.2204</v>
      </c>
      <c r="S732" t="n">
        <v>0.2085</v>
      </c>
      <c r="T732" t="n">
        <v>0.2011</v>
      </c>
      <c r="U732" t="n">
        <v>0.1989</v>
      </c>
    </row>
    <row r="733">
      <c r="A733" s="1112" t="n">
        <v>45313</v>
      </c>
      <c r="N733" t="n">
        <v>0.235</v>
      </c>
      <c r="O733" t="n">
        <v>0.2276</v>
      </c>
      <c r="P733" t="n">
        <v>0.2225</v>
      </c>
      <c r="Q733" t="n">
        <v>0.221</v>
      </c>
      <c r="R733" t="n">
        <v>0.2216</v>
      </c>
      <c r="S733" t="n">
        <v>0.2099</v>
      </c>
      <c r="T733" t="n">
        <v>0.2025</v>
      </c>
      <c r="U733" t="n">
        <v>0.2002</v>
      </c>
    </row>
    <row r="734">
      <c r="A734" s="1112" t="n">
        <v>45314</v>
      </c>
      <c r="N734" t="n">
        <v>0.2375</v>
      </c>
      <c r="O734" t="n">
        <v>0.2299</v>
      </c>
      <c r="P734" t="n">
        <v>0.2241</v>
      </c>
      <c r="Q734" t="n">
        <v>0.2224</v>
      </c>
      <c r="R734" t="n">
        <v>0.2232</v>
      </c>
      <c r="S734" t="n">
        <v>0.2112</v>
      </c>
      <c r="T734" t="n">
        <v>0.2035</v>
      </c>
      <c r="U734" t="n">
        <v>0.2012</v>
      </c>
    </row>
    <row r="735">
      <c r="A735" s="1112" t="n">
        <v>45315</v>
      </c>
      <c r="N735" t="n">
        <v>0.2446</v>
      </c>
      <c r="O735" t="n">
        <v>0.2359</v>
      </c>
      <c r="P735" t="n">
        <v>0.2292</v>
      </c>
      <c r="Q735" t="n">
        <v>0.2268</v>
      </c>
      <c r="R735" t="n">
        <v>0.2274</v>
      </c>
      <c r="S735" t="n">
        <v>0.2147</v>
      </c>
      <c r="T735" t="n">
        <v>0.2066</v>
      </c>
      <c r="U735" t="n">
        <v>0.2042</v>
      </c>
    </row>
    <row r="736">
      <c r="A736" s="1112" t="n">
        <v>45316</v>
      </c>
      <c r="N736" t="n">
        <v>0.2404</v>
      </c>
      <c r="O736" t="n">
        <v>0.2328</v>
      </c>
      <c r="P736" t="n">
        <v>0.2274</v>
      </c>
      <c r="Q736" t="n">
        <v>0.2262</v>
      </c>
      <c r="R736" t="n">
        <v>0.2278</v>
      </c>
      <c r="S736" t="n">
        <v>0.2156</v>
      </c>
      <c r="T736" t="n">
        <v>0.2082</v>
      </c>
      <c r="U736" t="n">
        <v>0.2064</v>
      </c>
    </row>
    <row r="737">
      <c r="A737" s="1112" t="n">
        <v>45317</v>
      </c>
      <c r="N737" t="n">
        <v>0.2377</v>
      </c>
      <c r="O737" t="n">
        <v>0.23</v>
      </c>
      <c r="P737" t="n">
        <v>0.2255</v>
      </c>
      <c r="Q737" t="n">
        <v>0.2251</v>
      </c>
      <c r="R737" t="n">
        <v>0.2273</v>
      </c>
      <c r="S737" t="n">
        <v>0.2151</v>
      </c>
      <c r="T737" t="n">
        <v>0.2078</v>
      </c>
      <c r="U737" t="n">
        <v>0.2061</v>
      </c>
    </row>
    <row r="738">
      <c r="A738" s="1112" t="n">
        <v>45320</v>
      </c>
      <c r="N738" t="n">
        <v>0.2353</v>
      </c>
      <c r="O738" t="n">
        <v>0.2275</v>
      </c>
      <c r="P738" t="n">
        <v>0.223</v>
      </c>
      <c r="Q738" t="n">
        <v>0.2227</v>
      </c>
      <c r="R738" t="n">
        <v>0.2251</v>
      </c>
      <c r="S738" t="n">
        <v>0.213</v>
      </c>
      <c r="T738" t="n">
        <v>0.2057</v>
      </c>
      <c r="U738" t="n">
        <v>0.204</v>
      </c>
    </row>
    <row r="739">
      <c r="A739" s="1112" t="n">
        <v>45321</v>
      </c>
      <c r="N739" t="n">
        <v>0.2391</v>
      </c>
      <c r="O739" t="n">
        <v>0.2307</v>
      </c>
      <c r="P739" t="n">
        <v>0.2261</v>
      </c>
      <c r="Q739" t="n">
        <v>0.2255</v>
      </c>
      <c r="R739" t="n">
        <v>0.2277</v>
      </c>
      <c r="S739" t="n">
        <v>0.215</v>
      </c>
      <c r="T739" t="n">
        <v>0.2078</v>
      </c>
      <c r="U739" t="n">
        <v>0.2058</v>
      </c>
    </row>
    <row r="740">
      <c r="A740" s="1112" t="n">
        <v>45322</v>
      </c>
      <c r="N740" t="n">
        <v>0.2413</v>
      </c>
      <c r="O740" t="n">
        <v>0.2325</v>
      </c>
      <c r="P740" t="n">
        <v>0.2277</v>
      </c>
      <c r="Q740" t="n">
        <v>0.2267</v>
      </c>
      <c r="R740" t="n">
        <v>0.2284</v>
      </c>
      <c r="S740" t="n">
        <v>0.2154</v>
      </c>
      <c r="T740" t="n">
        <v>0.2081</v>
      </c>
      <c r="U740" t="n">
        <v>0.2058</v>
      </c>
    </row>
    <row r="741">
      <c r="A741" s="1112" t="n">
        <v>45323</v>
      </c>
      <c r="N741" t="n">
        <v>0.2356</v>
      </c>
      <c r="O741" t="n">
        <v>0.2276</v>
      </c>
      <c r="P741" t="n">
        <v>0.2243</v>
      </c>
      <c r="Q741" t="n">
        <v>0.2242</v>
      </c>
      <c r="R741" t="n">
        <v>0.2264</v>
      </c>
      <c r="S741" t="n">
        <v>0.2141</v>
      </c>
      <c r="T741" t="n">
        <v>0.2072</v>
      </c>
      <c r="U741" t="n">
        <v>0.2055</v>
      </c>
    </row>
    <row r="742">
      <c r="A742" s="1112" t="n">
        <v>45324</v>
      </c>
      <c r="N742" t="n">
        <v>0.2389</v>
      </c>
      <c r="O742" t="n">
        <v>0.2303</v>
      </c>
      <c r="P742" t="n">
        <v>0.2268</v>
      </c>
      <c r="Q742" t="n">
        <v>0.2263</v>
      </c>
      <c r="R742" t="n">
        <v>0.228</v>
      </c>
      <c r="S742" t="n">
        <v>0.2151</v>
      </c>
      <c r="T742" t="n">
        <v>0.2083</v>
      </c>
      <c r="U742" t="n">
        <v>0.2065</v>
      </c>
    </row>
    <row r="743">
      <c r="A743" s="1112" t="n">
        <v>45327</v>
      </c>
      <c r="N743" t="n">
        <v>0.2353</v>
      </c>
      <c r="O743" t="n">
        <v>0.2277</v>
      </c>
      <c r="P743" t="n">
        <v>0.225</v>
      </c>
      <c r="Q743" t="n">
        <v>0.2252</v>
      </c>
      <c r="R743" t="n">
        <v>0.2272</v>
      </c>
      <c r="S743" t="n">
        <v>0.2142</v>
      </c>
      <c r="T743" t="n">
        <v>0.2071</v>
      </c>
      <c r="U743" t="n">
        <v>0.205</v>
      </c>
    </row>
    <row r="744">
      <c r="A744" s="1112" t="n">
        <v>45328</v>
      </c>
      <c r="N744" t="n">
        <v>0.2356</v>
      </c>
      <c r="O744" t="n">
        <v>0.2286</v>
      </c>
      <c r="P744" t="n">
        <v>0.2252</v>
      </c>
      <c r="Q744" t="n">
        <v>0.2249</v>
      </c>
      <c r="R744" t="n">
        <v>0.2268</v>
      </c>
      <c r="S744" t="n">
        <v>0.214</v>
      </c>
      <c r="T744" t="n">
        <v>0.2071</v>
      </c>
      <c r="U744" t="n">
        <v>0.205</v>
      </c>
    </row>
    <row r="745">
      <c r="A745" s="1112" t="n">
        <v>45329</v>
      </c>
      <c r="N745" t="n">
        <v>0.2388</v>
      </c>
      <c r="O745" t="n">
        <v>0.232</v>
      </c>
      <c r="P745" t="n">
        <v>0.2287</v>
      </c>
      <c r="Q745" t="n">
        <v>0.2283</v>
      </c>
      <c r="R745" t="n">
        <v>0.23</v>
      </c>
      <c r="S745" t="n">
        <v>0.2173</v>
      </c>
      <c r="T745" t="n">
        <v>0.2102</v>
      </c>
      <c r="U745" t="n">
        <v>0.2075</v>
      </c>
    </row>
    <row r="746">
      <c r="A746" s="1112" t="n">
        <v>45330</v>
      </c>
      <c r="N746" t="n">
        <v>0.2398</v>
      </c>
      <c r="O746" t="n">
        <v>0.2321</v>
      </c>
      <c r="P746" t="n">
        <v>0.229</v>
      </c>
      <c r="Q746" t="n">
        <v>0.2288</v>
      </c>
      <c r="R746" t="n">
        <v>0.2304</v>
      </c>
      <c r="S746" t="n">
        <v>0.2175</v>
      </c>
      <c r="T746" t="n">
        <v>0.2098</v>
      </c>
      <c r="U746" t="n">
        <v>0.2068</v>
      </c>
    </row>
    <row r="747">
      <c r="A747" s="1112" t="n">
        <v>45331</v>
      </c>
      <c r="N747" t="n">
        <v>0.2402</v>
      </c>
      <c r="O747" t="n">
        <v>0.233</v>
      </c>
      <c r="P747" t="n">
        <v>0.2299</v>
      </c>
      <c r="Q747" t="n">
        <v>0.2297</v>
      </c>
      <c r="R747" t="n">
        <v>0.2312</v>
      </c>
      <c r="S747" t="n">
        <v>0.2185</v>
      </c>
      <c r="T747" t="n">
        <v>0.2111</v>
      </c>
      <c r="U747" t="n">
        <v>0.2081</v>
      </c>
    </row>
    <row r="748">
      <c r="A748" s="1112" t="n">
        <v>45334</v>
      </c>
      <c r="N748" t="n">
        <v>0.2356</v>
      </c>
      <c r="O748" t="n">
        <v>0.2284</v>
      </c>
      <c r="P748" t="n">
        <v>0.226</v>
      </c>
      <c r="Q748" t="n">
        <v>0.2262</v>
      </c>
      <c r="R748" t="n">
        <v>0.228</v>
      </c>
      <c r="S748" t="n">
        <v>0.2159</v>
      </c>
      <c r="T748" t="n">
        <v>0.2088</v>
      </c>
      <c r="U748" t="n">
        <v>0.2061</v>
      </c>
    </row>
    <row r="749">
      <c r="A749" s="1112" t="n">
        <v>45335</v>
      </c>
      <c r="N749" t="n">
        <v>0.233</v>
      </c>
      <c r="O749" t="n">
        <v>0.2262</v>
      </c>
      <c r="P749" t="n">
        <v>0.2237</v>
      </c>
      <c r="Q749" t="n">
        <v>0.2239</v>
      </c>
      <c r="R749" t="n">
        <v>0.2256</v>
      </c>
      <c r="S749" t="n">
        <v>0.214</v>
      </c>
      <c r="T749" t="n">
        <v>0.2073</v>
      </c>
      <c r="U749" t="n">
        <v>0.205</v>
      </c>
    </row>
    <row r="750">
      <c r="A750" s="1112" t="n">
        <v>45336</v>
      </c>
      <c r="N750" t="n">
        <v>0.2337</v>
      </c>
      <c r="O750" t="n">
        <v>0.2274</v>
      </c>
      <c r="P750" t="n">
        <v>0.2247</v>
      </c>
      <c r="Q750" t="n">
        <v>0.2246</v>
      </c>
      <c r="R750" t="n">
        <v>0.2262</v>
      </c>
      <c r="S750" t="n">
        <v>0.215</v>
      </c>
      <c r="T750" t="n">
        <v>0.2086</v>
      </c>
      <c r="U750" t="n">
        <v>0.2063</v>
      </c>
    </row>
    <row r="751">
      <c r="A751" s="1112" t="n">
        <v>45337</v>
      </c>
      <c r="N751" t="n">
        <v>0.2282</v>
      </c>
      <c r="O751" t="n">
        <v>0.2224</v>
      </c>
      <c r="P751" t="n">
        <v>0.22</v>
      </c>
      <c r="Q751" t="n">
        <v>0.22</v>
      </c>
      <c r="R751" t="n">
        <v>0.2216</v>
      </c>
      <c r="S751" t="n">
        <v>0.211</v>
      </c>
      <c r="T751" t="n">
        <v>0.2053</v>
      </c>
      <c r="U751" t="n">
        <v>0.2033</v>
      </c>
    </row>
    <row r="752">
      <c r="A752" s="1112" t="n">
        <v>45338</v>
      </c>
      <c r="N752" t="n">
        <v>0.2308</v>
      </c>
      <c r="O752" t="n">
        <v>0.2259</v>
      </c>
      <c r="P752" t="n">
        <v>0.2235</v>
      </c>
      <c r="Q752" t="n">
        <v>0.2237</v>
      </c>
      <c r="R752" t="n">
        <v>0.2256</v>
      </c>
      <c r="S752" t="n">
        <v>0.216</v>
      </c>
      <c r="T752" t="n">
        <v>0.2108</v>
      </c>
      <c r="U752" t="n">
        <v>0.2088</v>
      </c>
    </row>
    <row r="753">
      <c r="A753" s="1112" t="n">
        <v>45341</v>
      </c>
      <c r="N753" s="192" t="n">
        <v>0.2308</v>
      </c>
      <c r="O753" s="192" t="n">
        <v>0.2259</v>
      </c>
      <c r="P753" s="192" t="n">
        <v>0.2235</v>
      </c>
      <c r="Q753" s="192" t="n">
        <v>0.2237</v>
      </c>
      <c r="R753" s="192" t="n">
        <v>0.2256</v>
      </c>
      <c r="S753" s="192" t="n">
        <v>0.216</v>
      </c>
      <c r="T753" s="192" t="n">
        <v>0.2108</v>
      </c>
      <c r="U753" s="192" t="n">
        <v>0.2088</v>
      </c>
    </row>
    <row r="754">
      <c r="A754" s="1112" t="n">
        <v>45342</v>
      </c>
      <c r="N754" t="n">
        <v>0.2275</v>
      </c>
      <c r="O754" t="n">
        <v>0.2221</v>
      </c>
      <c r="P754" t="n">
        <v>0.2201</v>
      </c>
      <c r="Q754" t="n">
        <v>0.2208</v>
      </c>
      <c r="R754" t="n">
        <v>0.2228</v>
      </c>
      <c r="S754" t="n">
        <v>0.2135</v>
      </c>
      <c r="T754" t="n">
        <v>0.208</v>
      </c>
      <c r="U754" t="n">
        <v>0.2058</v>
      </c>
    </row>
    <row r="755">
      <c r="A755" s="1112" t="n">
        <v>45343</v>
      </c>
      <c r="N755" t="n">
        <v>0.2277</v>
      </c>
      <c r="O755" t="n">
        <v>0.2228</v>
      </c>
      <c r="P755" t="n">
        <v>0.2211</v>
      </c>
      <c r="Q755" t="n">
        <v>0.2217</v>
      </c>
      <c r="R755" t="n">
        <v>0.2236</v>
      </c>
      <c r="S755" t="n">
        <v>0.2146</v>
      </c>
      <c r="T755" t="n">
        <v>0.2091</v>
      </c>
      <c r="U755" t="n">
        <v>0.2068</v>
      </c>
    </row>
    <row r="756">
      <c r="A756" s="1112" t="n">
        <v>45344</v>
      </c>
      <c r="N756" t="n">
        <v>0.2283</v>
      </c>
      <c r="O756" t="n">
        <v>0.2217</v>
      </c>
      <c r="P756" t="n">
        <v>0.2196</v>
      </c>
      <c r="Q756" t="n">
        <v>0.22</v>
      </c>
      <c r="R756" t="n">
        <v>0.222</v>
      </c>
      <c r="S756" t="n">
        <v>0.214</v>
      </c>
      <c r="T756" t="n">
        <v>0.2093</v>
      </c>
      <c r="U756" t="n">
        <v>0.2071</v>
      </c>
    </row>
    <row r="757">
      <c r="A757" s="1112" t="n">
        <v>45345</v>
      </c>
      <c r="N757" t="n">
        <v>0.2262</v>
      </c>
      <c r="O757" t="n">
        <v>0.2182</v>
      </c>
      <c r="P757" t="n">
        <v>0.2163</v>
      </c>
      <c r="Q757" t="n">
        <v>0.2168</v>
      </c>
      <c r="R757" t="n">
        <v>0.2189</v>
      </c>
      <c r="S757" t="n">
        <v>0.2112</v>
      </c>
      <c r="T757" t="n">
        <v>0.2066</v>
      </c>
      <c r="U757" t="n">
        <v>0.2044</v>
      </c>
    </row>
    <row r="758">
      <c r="A758" s="1112" t="n">
        <v>45348</v>
      </c>
      <c r="N758" t="n">
        <v>0.2315</v>
      </c>
      <c r="O758" t="n">
        <v>0.2216</v>
      </c>
      <c r="P758" t="n">
        <v>0.2192</v>
      </c>
      <c r="Q758" t="n">
        <v>0.2194</v>
      </c>
      <c r="R758" t="n">
        <v>0.2214</v>
      </c>
      <c r="S758" t="n">
        <v>0.2133</v>
      </c>
      <c r="T758" t="n">
        <v>0.2084</v>
      </c>
      <c r="U758" t="n">
        <v>0.2058</v>
      </c>
    </row>
    <row r="759">
      <c r="A759" s="1112" t="n">
        <v>45349</v>
      </c>
      <c r="N759" t="n">
        <v>0.2384</v>
      </c>
      <c r="O759" t="n">
        <v>0.2268</v>
      </c>
      <c r="P759" t="n">
        <v>0.2237</v>
      </c>
      <c r="Q759" t="n">
        <v>0.2237</v>
      </c>
      <c r="R759" t="n">
        <v>0.2254</v>
      </c>
      <c r="S759" t="n">
        <v>0.2166</v>
      </c>
      <c r="T759" t="n">
        <v>0.2112</v>
      </c>
      <c r="U759" t="n">
        <v>0.2085</v>
      </c>
    </row>
    <row r="760">
      <c r="A760" s="1112" t="n">
        <v>45350</v>
      </c>
      <c r="N760" t="n">
        <v>0.2401</v>
      </c>
      <c r="O760" t="n">
        <v>0.2269</v>
      </c>
      <c r="P760" t="n">
        <v>0.2241</v>
      </c>
      <c r="Q760" t="n">
        <v>0.2242</v>
      </c>
      <c r="R760" t="n">
        <v>0.2259</v>
      </c>
      <c r="S760" t="n">
        <v>0.217</v>
      </c>
      <c r="T760" t="n">
        <v>0.2113</v>
      </c>
      <c r="U760" t="n">
        <v>0.2086</v>
      </c>
    </row>
    <row r="761">
      <c r="A761" s="1112" t="n">
        <v>45351</v>
      </c>
      <c r="N761" t="n">
        <v>0.2258</v>
      </c>
      <c r="O761" t="n">
        <v>0.2169</v>
      </c>
      <c r="P761" t="n">
        <v>0.2153</v>
      </c>
      <c r="Q761" t="n">
        <v>0.2161</v>
      </c>
      <c r="R761" t="n">
        <v>0.2184</v>
      </c>
      <c r="S761" t="n">
        <v>0.2113</v>
      </c>
      <c r="T761" t="n">
        <v>0.2066</v>
      </c>
      <c r="U761" t="n">
        <v>0.2045</v>
      </c>
      <c r="V761" t="n">
        <v>0.2068</v>
      </c>
    </row>
    <row r="762">
      <c r="A762" s="1112" t="n">
        <v>45352</v>
      </c>
      <c r="O762" t="n">
        <v>0.2109</v>
      </c>
      <c r="P762" t="n">
        <v>0.2091</v>
      </c>
      <c r="Q762" t="n">
        <v>0.2101</v>
      </c>
      <c r="R762" t="n">
        <v>0.2126</v>
      </c>
      <c r="S762" t="n">
        <v>0.2067</v>
      </c>
      <c r="T762" t="n">
        <v>0.2028</v>
      </c>
      <c r="U762" t="n">
        <v>0.2014</v>
      </c>
      <c r="V762" t="n">
        <v>0.2025</v>
      </c>
    </row>
    <row r="763">
      <c r="A763" s="1112" t="n">
        <v>45355</v>
      </c>
      <c r="O763" t="n">
        <v>0.206</v>
      </c>
      <c r="P763" t="n">
        <v>0.2048</v>
      </c>
      <c r="Q763" t="n">
        <v>0.2064</v>
      </c>
      <c r="R763" t="n">
        <v>0.2095</v>
      </c>
      <c r="S763" t="n">
        <v>0.2045</v>
      </c>
      <c r="T763" t="n">
        <v>0.2008</v>
      </c>
      <c r="U763" t="n">
        <v>0.1999</v>
      </c>
      <c r="V763" t="n">
        <v>0.2013</v>
      </c>
    </row>
    <row r="764">
      <c r="A764" s="1112" t="n">
        <v>45356</v>
      </c>
      <c r="O764" t="n">
        <v>0.2087</v>
      </c>
      <c r="P764" t="n">
        <v>0.2064</v>
      </c>
      <c r="Q764" t="n">
        <v>0.2074</v>
      </c>
      <c r="R764" t="n">
        <v>0.2099</v>
      </c>
      <c r="S764" t="n">
        <v>0.2044</v>
      </c>
      <c r="T764" t="n">
        <v>0.2005</v>
      </c>
      <c r="U764" t="n">
        <v>0.1994</v>
      </c>
      <c r="V764" t="n">
        <v>0.2006</v>
      </c>
    </row>
    <row r="765">
      <c r="A765" s="1112" t="n">
        <v>45357</v>
      </c>
      <c r="O765" t="n">
        <v>0.2145</v>
      </c>
      <c r="P765" t="n">
        <v>0.2114</v>
      </c>
      <c r="Q765" t="n">
        <v>0.2121</v>
      </c>
      <c r="R765" t="n">
        <v>0.2145</v>
      </c>
      <c r="S765" t="n">
        <v>0.2084</v>
      </c>
      <c r="T765" t="n">
        <v>0.2039</v>
      </c>
      <c r="U765" t="n">
        <v>0.2022</v>
      </c>
      <c r="V765" t="n">
        <v>0.2029</v>
      </c>
    </row>
    <row r="766">
      <c r="A766" s="1112" t="n">
        <v>45358</v>
      </c>
      <c r="O766" t="n">
        <v>0.2128</v>
      </c>
      <c r="P766" t="n">
        <v>0.2103</v>
      </c>
      <c r="Q766" t="n">
        <v>0.2115</v>
      </c>
      <c r="R766" t="n">
        <v>0.2142</v>
      </c>
      <c r="S766" t="n">
        <v>0.2081</v>
      </c>
      <c r="T766" t="n">
        <v>0.2037</v>
      </c>
      <c r="U766" t="n">
        <v>0.202</v>
      </c>
      <c r="V766" t="n">
        <v>0.2027</v>
      </c>
    </row>
    <row r="767">
      <c r="A767" s="1112" t="n">
        <v>45359</v>
      </c>
      <c r="O767" t="n">
        <v>0.2115</v>
      </c>
      <c r="P767" t="n">
        <v>0.2093</v>
      </c>
      <c r="Q767" t="n">
        <v>0.21</v>
      </c>
      <c r="R767" t="n">
        <v>0.2126</v>
      </c>
      <c r="S767" t="n">
        <v>0.2066</v>
      </c>
      <c r="T767" t="n">
        <v>0.2024</v>
      </c>
      <c r="U767" t="n">
        <v>0.2009</v>
      </c>
      <c r="V767" t="n">
        <v>0.2017</v>
      </c>
    </row>
    <row r="768">
      <c r="A768" s="1112" t="n">
        <v>45362</v>
      </c>
      <c r="O768" t="n">
        <v>0.2195</v>
      </c>
      <c r="P768" t="n">
        <v>0.2169</v>
      </c>
      <c r="Q768" t="n">
        <v>0.217</v>
      </c>
      <c r="R768" t="n">
        <v>0.2189</v>
      </c>
      <c r="S768" t="n">
        <v>0.2119</v>
      </c>
      <c r="T768" t="n">
        <v>0.2066</v>
      </c>
      <c r="U768" t="n">
        <v>0.2043</v>
      </c>
      <c r="V768" t="n">
        <v>0.2045</v>
      </c>
    </row>
    <row r="769">
      <c r="A769" s="1112" t="n">
        <v>45363</v>
      </c>
      <c r="O769" t="n">
        <v>0.2189</v>
      </c>
      <c r="P769" t="n">
        <v>0.2163</v>
      </c>
      <c r="Q769" t="n">
        <v>0.2161</v>
      </c>
      <c r="R769" t="n">
        <v>0.2175</v>
      </c>
      <c r="S769" t="n">
        <v>0.2102</v>
      </c>
      <c r="T769" t="n">
        <v>0.2048</v>
      </c>
      <c r="U769" t="n">
        <v>0.2026</v>
      </c>
      <c r="V769" t="n">
        <v>0.2028</v>
      </c>
    </row>
    <row r="770">
      <c r="A770" s="1112" t="n">
        <v>45364</v>
      </c>
      <c r="O770" t="n">
        <v>0.2193</v>
      </c>
      <c r="P770" t="n">
        <v>0.2167</v>
      </c>
      <c r="Q770" t="n">
        <v>0.2161</v>
      </c>
      <c r="R770" t="n">
        <v>0.2174</v>
      </c>
      <c r="S770" t="n">
        <v>0.2103</v>
      </c>
      <c r="T770" t="n">
        <v>0.2053</v>
      </c>
      <c r="U770" t="n">
        <v>0.2035</v>
      </c>
      <c r="V770" t="n">
        <v>0.2039</v>
      </c>
    </row>
    <row r="771">
      <c r="A771" s="1112" t="n">
        <v>45365</v>
      </c>
      <c r="O771" t="n">
        <v>0.2177</v>
      </c>
      <c r="P771" t="n">
        <v>0.2151</v>
      </c>
      <c r="Q771" t="n">
        <v>0.215</v>
      </c>
      <c r="R771" t="n">
        <v>0.2165</v>
      </c>
      <c r="S771" t="n">
        <v>0.2092</v>
      </c>
      <c r="T771" t="n">
        <v>0.2044</v>
      </c>
      <c r="U771" t="n">
        <v>0.2027</v>
      </c>
      <c r="V771" t="n">
        <v>0.2033</v>
      </c>
    </row>
    <row r="772">
      <c r="A772" s="1112" t="n">
        <v>45366</v>
      </c>
      <c r="O772" t="n">
        <v>0.2212</v>
      </c>
      <c r="P772" t="n">
        <v>0.2176</v>
      </c>
      <c r="Q772" t="n">
        <v>0.217</v>
      </c>
      <c r="R772" t="n">
        <v>0.218</v>
      </c>
      <c r="S772" t="n">
        <v>0.2098</v>
      </c>
      <c r="T772" t="n">
        <v>0.2046</v>
      </c>
      <c r="U772" t="n">
        <v>0.2026</v>
      </c>
      <c r="V772" t="n">
        <v>0.2026</v>
      </c>
    </row>
    <row r="773">
      <c r="A773" s="1112" t="n">
        <v>45369</v>
      </c>
      <c r="O773" t="n">
        <v>0.2216</v>
      </c>
      <c r="P773" t="n">
        <v>0.2182</v>
      </c>
      <c r="Q773" t="n">
        <v>0.2177</v>
      </c>
      <c r="R773" t="n">
        <v>0.2189</v>
      </c>
      <c r="S773" t="n">
        <v>0.2103</v>
      </c>
      <c r="T773" t="n">
        <v>0.2047</v>
      </c>
      <c r="U773" t="n">
        <v>0.2026</v>
      </c>
      <c r="V773" t="n">
        <v>0.2027</v>
      </c>
    </row>
    <row r="774">
      <c r="A774" s="1112" t="n">
        <v>45370</v>
      </c>
      <c r="O774" t="n">
        <v>0.2164</v>
      </c>
      <c r="P774" t="n">
        <v>0.2136</v>
      </c>
      <c r="Q774" t="n">
        <v>0.2139</v>
      </c>
      <c r="R774" t="n">
        <v>0.2158</v>
      </c>
      <c r="S774" t="n">
        <v>0.2077</v>
      </c>
      <c r="T774" t="n">
        <v>0.2029</v>
      </c>
      <c r="U774" t="n">
        <v>0.2015</v>
      </c>
      <c r="V774" t="n">
        <v>0.2021</v>
      </c>
    </row>
    <row r="775">
      <c r="A775" s="1112" t="n">
        <v>45371</v>
      </c>
      <c r="O775" t="n">
        <v>0.2177</v>
      </c>
      <c r="P775" t="n">
        <v>0.2147</v>
      </c>
      <c r="Q775" t="n">
        <v>0.2142</v>
      </c>
      <c r="R775" t="n">
        <v>0.2153</v>
      </c>
      <c r="S775" t="n">
        <v>0.2072</v>
      </c>
      <c r="T775" t="n">
        <v>0.2019</v>
      </c>
      <c r="U775" t="n">
        <v>0.2</v>
      </c>
      <c r="V775" t="n">
        <v>0.2001</v>
      </c>
    </row>
    <row r="776">
      <c r="A776" s="1112" t="n">
        <v>45372</v>
      </c>
      <c r="O776" t="n">
        <v>0.2206</v>
      </c>
      <c r="P776" t="n">
        <v>0.2178</v>
      </c>
      <c r="Q776" t="n">
        <v>0.2174</v>
      </c>
      <c r="R776" t="n">
        <v>0.2185</v>
      </c>
      <c r="S776" t="n">
        <v>0.21</v>
      </c>
      <c r="T776" t="n">
        <v>0.2042</v>
      </c>
      <c r="U776" t="n">
        <v>0.2019</v>
      </c>
      <c r="V776" t="n">
        <v>0.2016</v>
      </c>
    </row>
    <row r="777">
      <c r="A777" s="1112" t="n">
        <v>45373</v>
      </c>
      <c r="O777" t="n">
        <v>0.2185</v>
      </c>
      <c r="P777" t="n">
        <v>0.216</v>
      </c>
      <c r="Q777" t="n">
        <v>0.216</v>
      </c>
      <c r="R777" t="n">
        <v>0.2177</v>
      </c>
      <c r="S777" t="n">
        <v>0.2097</v>
      </c>
      <c r="T777" t="n">
        <v>0.204</v>
      </c>
      <c r="U777" t="n">
        <v>0.2017</v>
      </c>
      <c r="V777" t="n">
        <v>0.2015</v>
      </c>
    </row>
    <row r="778">
      <c r="A778" s="1112" t="n">
        <v>45376</v>
      </c>
      <c r="O778" t="n">
        <v>0.2195</v>
      </c>
      <c r="P778" t="n">
        <v>0.2166</v>
      </c>
      <c r="Q778" t="n">
        <v>0.2165</v>
      </c>
      <c r="R778" t="n">
        <v>0.2181</v>
      </c>
      <c r="S778" t="n">
        <v>0.21</v>
      </c>
      <c r="T778" t="n">
        <v>0.2041</v>
      </c>
      <c r="U778" t="n">
        <v>0.2019</v>
      </c>
      <c r="V778" t="n">
        <v>0.2017</v>
      </c>
    </row>
    <row r="779">
      <c r="A779" s="1112" t="n">
        <v>45377</v>
      </c>
      <c r="O779" t="n">
        <v>0.2239</v>
      </c>
      <c r="P779" t="n">
        <v>0.2201</v>
      </c>
      <c r="Q779" t="n">
        <v>0.2192</v>
      </c>
      <c r="R779" t="n">
        <v>0.2201</v>
      </c>
      <c r="S779" t="n">
        <v>0.2116</v>
      </c>
      <c r="T779" t="n">
        <v>0.2053</v>
      </c>
      <c r="U779" t="n">
        <v>0.2029</v>
      </c>
      <c r="V779" t="n">
        <v>0.2025</v>
      </c>
    </row>
    <row r="780">
      <c r="A780" s="1112" t="n">
        <v>45378</v>
      </c>
      <c r="O780" t="n">
        <v>0.2219</v>
      </c>
      <c r="P780" t="n">
        <v>0.2187</v>
      </c>
      <c r="Q780" t="n">
        <v>0.2183</v>
      </c>
      <c r="R780" t="n">
        <v>0.2195</v>
      </c>
      <c r="S780" t="n">
        <v>0.2108</v>
      </c>
      <c r="T780" t="n">
        <v>0.2048</v>
      </c>
      <c r="U780" t="n">
        <v>0.2026</v>
      </c>
      <c r="V780" t="n">
        <v>0.2025</v>
      </c>
    </row>
    <row r="781">
      <c r="A781" s="1112" t="n">
        <v>45379</v>
      </c>
      <c r="O781" t="n">
        <v>0.2252</v>
      </c>
      <c r="P781" t="n">
        <v>0.2215</v>
      </c>
      <c r="Q781" t="n">
        <v>0.2205</v>
      </c>
      <c r="R781" t="n">
        <v>0.2211</v>
      </c>
      <c r="S781" t="n">
        <v>0.2114</v>
      </c>
      <c r="T781" t="n">
        <v>0.2053</v>
      </c>
      <c r="U781" t="n">
        <v>0.2032</v>
      </c>
      <c r="V781" t="n">
        <v>0.203</v>
      </c>
    </row>
    <row r="782">
      <c r="A782" s="1112" t="n">
        <v>45383</v>
      </c>
      <c r="O782" t="n">
        <v>0.2272</v>
      </c>
      <c r="P782" t="n">
        <v>0.2235</v>
      </c>
      <c r="Q782" t="n">
        <v>0.2222</v>
      </c>
      <c r="R782" t="n">
        <v>0.2225</v>
      </c>
      <c r="S782" t="n">
        <v>0.2119</v>
      </c>
      <c r="T782" t="n">
        <v>0.2054</v>
      </c>
      <c r="U782" t="n">
        <v>0.203</v>
      </c>
      <c r="V782" t="n">
        <v>0.2026</v>
      </c>
    </row>
    <row r="783">
      <c r="A783" s="1112" t="n">
        <v>45384</v>
      </c>
      <c r="O783" t="n">
        <v>0.2232</v>
      </c>
      <c r="P783" t="n">
        <v>0.22</v>
      </c>
      <c r="Q783" t="n">
        <v>0.2197</v>
      </c>
      <c r="R783" t="n">
        <v>0.2208</v>
      </c>
      <c r="S783" t="n">
        <v>0.2107</v>
      </c>
      <c r="T783" t="n">
        <v>0.2042</v>
      </c>
      <c r="U783" t="n">
        <v>0.2023</v>
      </c>
      <c r="V783" t="n">
        <v>0.2023</v>
      </c>
    </row>
    <row r="784">
      <c r="A784" s="1112" t="n">
        <v>45385</v>
      </c>
      <c r="O784" t="n">
        <v>0.2222</v>
      </c>
      <c r="P784" t="n">
        <v>0.2184</v>
      </c>
      <c r="Q784" t="n">
        <v>0.2176</v>
      </c>
      <c r="R784" t="n">
        <v>0.2185</v>
      </c>
      <c r="S784" t="n">
        <v>0.2091</v>
      </c>
      <c r="T784" t="n">
        <v>0.2032</v>
      </c>
      <c r="U784" t="n">
        <v>0.2013</v>
      </c>
      <c r="V784" t="n">
        <v>0.2014</v>
      </c>
    </row>
    <row r="785">
      <c r="A785" s="1112" t="n">
        <v>45386</v>
      </c>
      <c r="O785" t="n">
        <v>0.2236</v>
      </c>
      <c r="P785" t="n">
        <v>0.2198</v>
      </c>
      <c r="Q785" t="n">
        <v>0.2191</v>
      </c>
      <c r="R785" t="n">
        <v>0.2201</v>
      </c>
      <c r="S785" t="n">
        <v>0.2106</v>
      </c>
      <c r="T785" t="n">
        <v>0.2045</v>
      </c>
      <c r="U785" t="n">
        <v>0.2023</v>
      </c>
      <c r="V785" t="n">
        <v>0.2023</v>
      </c>
    </row>
    <row r="786">
      <c r="A786" s="1112" t="n">
        <v>45387</v>
      </c>
      <c r="O786" t="n">
        <v>0.2199</v>
      </c>
      <c r="P786" t="n">
        <v>0.2161</v>
      </c>
      <c r="Q786" t="n">
        <v>0.2155</v>
      </c>
      <c r="R786" t="n">
        <v>0.2169</v>
      </c>
      <c r="S786" t="n">
        <v>0.2081</v>
      </c>
      <c r="T786" t="n">
        <v>0.2029</v>
      </c>
      <c r="U786" t="n">
        <v>0.2009</v>
      </c>
      <c r="V786" t="n">
        <v>0.2009</v>
      </c>
    </row>
    <row r="787">
      <c r="A787" s="1112" t="n">
        <v>45390</v>
      </c>
      <c r="O787" t="n">
        <v>0.2159</v>
      </c>
      <c r="P787" t="n">
        <v>0.2126</v>
      </c>
      <c r="Q787" t="n">
        <v>0.2121</v>
      </c>
      <c r="R787" t="n">
        <v>0.2139</v>
      </c>
      <c r="S787" t="n">
        <v>0.2061</v>
      </c>
      <c r="T787" t="n">
        <v>0.2014</v>
      </c>
      <c r="U787" t="n">
        <v>0.1998</v>
      </c>
      <c r="V787" t="n">
        <v>0.2002</v>
      </c>
    </row>
    <row r="788">
      <c r="A788" s="1112" t="n">
        <v>45391</v>
      </c>
      <c r="O788" t="n">
        <v>0.2149</v>
      </c>
      <c r="P788" t="n">
        <v>0.2113</v>
      </c>
      <c r="Q788" t="n">
        <v>0.2107</v>
      </c>
      <c r="R788" t="n">
        <v>0.2126</v>
      </c>
      <c r="S788" t="n">
        <v>0.2053</v>
      </c>
      <c r="T788" t="n">
        <v>0.2008</v>
      </c>
      <c r="U788" t="n">
        <v>0.1994</v>
      </c>
      <c r="V788" t="n">
        <v>0.2</v>
      </c>
    </row>
    <row r="789">
      <c r="A789" s="1112" t="n">
        <v>45392</v>
      </c>
      <c r="O789" t="n">
        <v>0.2146</v>
      </c>
      <c r="P789" t="n">
        <v>0.2109</v>
      </c>
      <c r="Q789" t="n">
        <v>0.2101</v>
      </c>
      <c r="R789" t="n">
        <v>0.2116</v>
      </c>
      <c r="S789" t="n">
        <v>0.2041</v>
      </c>
      <c r="T789" t="n">
        <v>0.1997</v>
      </c>
      <c r="U789" t="n">
        <v>0.1982</v>
      </c>
      <c r="V789" t="n">
        <v>0.1987</v>
      </c>
    </row>
    <row r="790">
      <c r="A790" s="1112" t="n">
        <v>45393</v>
      </c>
      <c r="O790" t="n">
        <v>0.2085</v>
      </c>
      <c r="P790" t="n">
        <v>0.2053</v>
      </c>
      <c r="Q790" t="n">
        <v>0.205</v>
      </c>
      <c r="R790" t="n">
        <v>0.2068</v>
      </c>
      <c r="S790" t="n">
        <v>0.1999</v>
      </c>
      <c r="T790" t="n">
        <v>0.1962</v>
      </c>
      <c r="U790" t="n">
        <v>0.1959</v>
      </c>
      <c r="V790" t="n">
        <v>0.1974</v>
      </c>
    </row>
    <row r="791">
      <c r="A791" s="1112" t="n">
        <v>45394</v>
      </c>
      <c r="O791" t="n">
        <v>0.2045</v>
      </c>
      <c r="P791" t="n">
        <v>0.2013</v>
      </c>
      <c r="Q791" t="n">
        <v>0.201</v>
      </c>
      <c r="R791" t="n">
        <v>0.2026</v>
      </c>
      <c r="S791" t="n">
        <v>0.1957</v>
      </c>
      <c r="T791" t="n">
        <v>0.1924</v>
      </c>
      <c r="U791" t="n">
        <v>0.1924</v>
      </c>
      <c r="V791" t="n">
        <v>0.194</v>
      </c>
    </row>
    <row r="792">
      <c r="A792" s="1112" t="n">
        <v>45397</v>
      </c>
      <c r="O792" t="n">
        <v>0.2002</v>
      </c>
      <c r="P792" t="n">
        <v>0.1982</v>
      </c>
      <c r="Q792" t="n">
        <v>0.1983</v>
      </c>
      <c r="R792" t="n">
        <v>0.2001</v>
      </c>
      <c r="S792" t="n">
        <v>0.1935</v>
      </c>
      <c r="T792" t="n">
        <v>0.1905</v>
      </c>
      <c r="U792" t="n">
        <v>0.1907</v>
      </c>
      <c r="V792" t="n">
        <v>0.1925</v>
      </c>
    </row>
    <row r="793">
      <c r="A793" s="1112" t="n">
        <v>45398</v>
      </c>
      <c r="O793" t="n">
        <v>0.1963</v>
      </c>
      <c r="P793" t="n">
        <v>0.1953</v>
      </c>
      <c r="Q793" t="n">
        <v>0.1952</v>
      </c>
      <c r="R793" t="n">
        <v>0.197</v>
      </c>
      <c r="S793" t="n">
        <v>0.1902</v>
      </c>
      <c r="T793" t="n">
        <v>0.1867</v>
      </c>
      <c r="U793" t="n">
        <v>0.1871</v>
      </c>
      <c r="V793" t="n">
        <v>0.1893</v>
      </c>
    </row>
    <row r="794">
      <c r="A794" s="1112" t="n">
        <v>45399</v>
      </c>
      <c r="O794" t="n">
        <v>0.1932</v>
      </c>
      <c r="P794" t="n">
        <v>0.1927</v>
      </c>
      <c r="Q794" t="n">
        <v>0.1932</v>
      </c>
      <c r="R794" t="n">
        <v>0.1955</v>
      </c>
      <c r="S794" t="n">
        <v>0.1896</v>
      </c>
      <c r="T794" t="n">
        <v>0.1866</v>
      </c>
      <c r="U794" t="n">
        <v>0.1872</v>
      </c>
      <c r="V794" t="n">
        <v>0.1897</v>
      </c>
    </row>
    <row r="795">
      <c r="A795" s="1112" t="n">
        <v>45400</v>
      </c>
      <c r="O795" t="n">
        <v>0.1959</v>
      </c>
      <c r="P795" t="n">
        <v>0.1954</v>
      </c>
      <c r="Q795" t="n">
        <v>0.196</v>
      </c>
      <c r="R795" t="n">
        <v>0.1983</v>
      </c>
      <c r="S795" t="n">
        <v>0.1919</v>
      </c>
      <c r="T795" t="n">
        <v>0.1883</v>
      </c>
      <c r="U795" t="n">
        <v>0.1883</v>
      </c>
      <c r="V795" t="n">
        <v>0.1904</v>
      </c>
    </row>
    <row r="796">
      <c r="A796" s="1112" t="n">
        <v>45401</v>
      </c>
      <c r="O796" t="n">
        <v>0.1973</v>
      </c>
      <c r="P796" t="n">
        <v>0.195</v>
      </c>
      <c r="Q796" t="n">
        <v>0.1956</v>
      </c>
      <c r="R796" t="n">
        <v>0.198</v>
      </c>
      <c r="S796" t="n">
        <v>0.1919</v>
      </c>
      <c r="T796" t="n">
        <v>0.1885</v>
      </c>
      <c r="U796" t="n">
        <v>0.1891</v>
      </c>
      <c r="V796" t="n">
        <v>0.1918</v>
      </c>
    </row>
    <row r="797">
      <c r="A797" s="1112" t="n">
        <v>45404</v>
      </c>
      <c r="O797" t="n">
        <v>0.198</v>
      </c>
      <c r="P797" t="n">
        <v>0.1961</v>
      </c>
      <c r="Q797" t="n">
        <v>0.1968</v>
      </c>
      <c r="R797" t="n">
        <v>0.1993</v>
      </c>
      <c r="S797" t="n">
        <v>0.1932</v>
      </c>
      <c r="T797" t="n">
        <v>0.19</v>
      </c>
      <c r="U797" t="n">
        <v>0.1906</v>
      </c>
      <c r="V797" t="n">
        <v>0.1933</v>
      </c>
    </row>
    <row r="798">
      <c r="A798" s="1112" t="n">
        <v>45405</v>
      </c>
      <c r="O798" t="n">
        <v>0.1991</v>
      </c>
      <c r="P798" t="n">
        <v>0.1966</v>
      </c>
      <c r="Q798" t="n">
        <v>0.197</v>
      </c>
      <c r="R798" t="n">
        <v>0.1992</v>
      </c>
      <c r="S798" t="n">
        <v>0.1929</v>
      </c>
      <c r="T798" t="n">
        <v>0.1898</v>
      </c>
      <c r="U798" t="n">
        <v>0.1906</v>
      </c>
      <c r="V798" t="n">
        <v>0.1934</v>
      </c>
    </row>
    <row r="799">
      <c r="A799" s="1112" t="n">
        <v>45406</v>
      </c>
      <c r="O799" t="n">
        <v>0.2</v>
      </c>
      <c r="P799" t="n">
        <v>0.1977</v>
      </c>
      <c r="Q799" t="n">
        <v>0.198</v>
      </c>
      <c r="R799" t="n">
        <v>0.2002</v>
      </c>
      <c r="S799" t="n">
        <v>0.1938</v>
      </c>
      <c r="T799" t="n">
        <v>0.1905</v>
      </c>
      <c r="U799" t="n">
        <v>0.191</v>
      </c>
      <c r="V799" t="n">
        <v>0.1935</v>
      </c>
    </row>
    <row r="800">
      <c r="A800" s="1112" t="n">
        <v>45407</v>
      </c>
      <c r="O800" t="n">
        <v>0.1948</v>
      </c>
      <c r="P800" t="n">
        <v>0.1916</v>
      </c>
      <c r="Q800" t="n">
        <v>0.1923</v>
      </c>
      <c r="R800" t="n">
        <v>0.1949</v>
      </c>
      <c r="S800" t="n">
        <v>0.1894</v>
      </c>
      <c r="T800" t="n">
        <v>0.1868</v>
      </c>
      <c r="U800" t="n">
        <v>0.1878</v>
      </c>
      <c r="V800" t="n">
        <v>0.1908</v>
      </c>
    </row>
    <row r="801">
      <c r="A801" s="1112" t="n">
        <v>45408</v>
      </c>
      <c r="O801" t="n">
        <v>0.194</v>
      </c>
      <c r="P801" t="n">
        <v>0.1909</v>
      </c>
      <c r="Q801" t="n">
        <v>0.1918</v>
      </c>
      <c r="R801" t="n">
        <v>0.1947</v>
      </c>
      <c r="S801" t="n">
        <v>0.1895</v>
      </c>
      <c r="T801" t="n">
        <v>0.1868</v>
      </c>
      <c r="U801" t="n">
        <v>0.1878</v>
      </c>
      <c r="V801" t="n">
        <v>0.1908</v>
      </c>
    </row>
    <row r="802">
      <c r="A802" s="1112" t="n">
        <v>45411</v>
      </c>
      <c r="O802" t="n">
        <v>0.202</v>
      </c>
      <c r="P802" t="n">
        <v>0.1978</v>
      </c>
      <c r="Q802" t="n">
        <v>0.1979</v>
      </c>
      <c r="R802" t="n">
        <v>0.2001</v>
      </c>
      <c r="S802" t="n">
        <v>0.1935</v>
      </c>
      <c r="T802" t="n">
        <v>0.19</v>
      </c>
      <c r="U802" t="n">
        <v>0.1904</v>
      </c>
      <c r="V802" t="n">
        <v>0.1929</v>
      </c>
    </row>
    <row r="803">
      <c r="A803" s="1112" t="n">
        <v>45412</v>
      </c>
      <c r="O803" t="n">
        <v>0.1971</v>
      </c>
      <c r="P803" t="n">
        <v>0.1941</v>
      </c>
      <c r="Q803" t="n">
        <v>0.1946</v>
      </c>
      <c r="R803" t="n">
        <v>0.1973</v>
      </c>
      <c r="S803" t="n">
        <v>0.1909</v>
      </c>
      <c r="T803" t="n">
        <v>0.1874</v>
      </c>
      <c r="U803" t="n">
        <v>0.1877</v>
      </c>
      <c r="V803" t="n">
        <v>0.1899</v>
      </c>
      <c r="W803" t="n">
        <v>0.1835</v>
      </c>
    </row>
    <row r="804">
      <c r="A804" s="104" t="n">
        <v>45413</v>
      </c>
      <c r="P804" t="n">
        <v>0.1922</v>
      </c>
      <c r="Q804" t="n">
        <v>0.1925</v>
      </c>
      <c r="R804" t="n">
        <v>0.1952</v>
      </c>
      <c r="S804" t="n">
        <v>0.1893</v>
      </c>
      <c r="T804" t="n">
        <v>0.1864</v>
      </c>
      <c r="U804" t="n">
        <v>0.187</v>
      </c>
      <c r="V804" t="n">
        <v>0.1895</v>
      </c>
      <c r="W804" t="n">
        <v>0.1847</v>
      </c>
    </row>
    <row r="805">
      <c r="A805" s="1112" t="n">
        <v>45414</v>
      </c>
      <c r="P805" t="n">
        <v>0.1925</v>
      </c>
      <c r="Q805" t="n">
        <v>0.1929</v>
      </c>
      <c r="R805" t="n">
        <v>0.1957</v>
      </c>
      <c r="S805" t="n">
        <v>0.1899</v>
      </c>
      <c r="T805" t="n">
        <v>0.1874</v>
      </c>
      <c r="U805" t="n">
        <v>0.1881</v>
      </c>
      <c r="V805" t="n">
        <v>0.1907</v>
      </c>
      <c r="W805" t="n">
        <v>0.186</v>
      </c>
    </row>
    <row r="806">
      <c r="A806" s="1112" t="n">
        <v>45415</v>
      </c>
      <c r="P806" t="n">
        <v>0.1928</v>
      </c>
      <c r="Q806" t="n">
        <v>0.193</v>
      </c>
      <c r="R806" t="n">
        <v>0.1957</v>
      </c>
      <c r="S806" t="n">
        <v>0.1901</v>
      </c>
      <c r="T806" t="n">
        <v>0.188</v>
      </c>
      <c r="U806" t="n">
        <v>0.1888</v>
      </c>
      <c r="V806" t="n">
        <v>0.1915</v>
      </c>
      <c r="W806" t="n">
        <v>0.1869</v>
      </c>
    </row>
    <row r="807">
      <c r="A807" s="104" t="n">
        <v>45418</v>
      </c>
      <c r="P807" t="n">
        <v>0.1948</v>
      </c>
      <c r="Q807" t="n">
        <v>0.1945</v>
      </c>
      <c r="R807" t="n">
        <v>0.1971</v>
      </c>
      <c r="S807" t="n">
        <v>0.1918</v>
      </c>
      <c r="T807" t="n">
        <v>0.1895</v>
      </c>
      <c r="U807" t="n">
        <v>0.1902</v>
      </c>
      <c r="V807" t="n">
        <v>0.1927</v>
      </c>
      <c r="W807" t="n">
        <v>0.1879</v>
      </c>
    </row>
    <row r="808">
      <c r="A808" s="1112" t="n">
        <v>45419</v>
      </c>
      <c r="P808" t="n">
        <v>0.1995</v>
      </c>
      <c r="Q808" t="n">
        <v>0.1993</v>
      </c>
      <c r="R808" t="n">
        <v>0.2016</v>
      </c>
      <c r="S808" t="n">
        <v>0.1954</v>
      </c>
      <c r="T808" t="n">
        <v>0.1925</v>
      </c>
      <c r="U808" t="n">
        <v>0.1925</v>
      </c>
      <c r="V808" t="n">
        <v>0.1942</v>
      </c>
      <c r="W808" t="n">
        <v>0.1887</v>
      </c>
    </row>
    <row r="809">
      <c r="A809" s="1112" t="n">
        <v>45420</v>
      </c>
      <c r="P809" t="n">
        <v>0.196</v>
      </c>
      <c r="Q809" t="n">
        <v>0.1963</v>
      </c>
      <c r="R809" t="n">
        <v>0.1992</v>
      </c>
      <c r="S809" t="n">
        <v>0.1937</v>
      </c>
      <c r="T809" t="n">
        <v>0.1915</v>
      </c>
      <c r="U809" t="n">
        <v>0.1918</v>
      </c>
      <c r="V809" t="n">
        <v>0.1937</v>
      </c>
      <c r="W809" t="n">
        <v>0.1883</v>
      </c>
    </row>
    <row r="810">
      <c r="A810" s="1112" t="n">
        <v>45421</v>
      </c>
      <c r="P810" t="n">
        <v>0.1958</v>
      </c>
      <c r="Q810" t="n">
        <v>0.196</v>
      </c>
      <c r="R810" t="n">
        <v>0.1987</v>
      </c>
      <c r="S810" t="n">
        <v>0.1929</v>
      </c>
      <c r="T810" t="n">
        <v>0.1903</v>
      </c>
      <c r="U810" t="n">
        <v>0.1901</v>
      </c>
      <c r="V810" t="n">
        <v>0.1916</v>
      </c>
      <c r="W810" t="n">
        <v>0.1856</v>
      </c>
    </row>
    <row r="811">
      <c r="A811" s="1112" t="n">
        <v>45422</v>
      </c>
      <c r="P811" t="n">
        <v>0.193</v>
      </c>
      <c r="Q811" t="n">
        <v>0.1933</v>
      </c>
      <c r="R811" t="n">
        <v>0.1962</v>
      </c>
      <c r="S811" t="n">
        <v>0.1908</v>
      </c>
      <c r="T811" t="n">
        <v>0.1884</v>
      </c>
      <c r="U811" t="n">
        <v>0.1885</v>
      </c>
      <c r="V811" t="n">
        <v>0.1904</v>
      </c>
      <c r="W811" t="n">
        <v>0.1846</v>
      </c>
    </row>
    <row r="812">
      <c r="A812" s="1112" t="n">
        <v>45425</v>
      </c>
      <c r="P812" t="n">
        <v>0.1863</v>
      </c>
      <c r="Q812" t="n">
        <v>0.1867</v>
      </c>
      <c r="R812" t="n">
        <v>0.1898</v>
      </c>
      <c r="S812" t="n">
        <v>0.1849</v>
      </c>
      <c r="T812" t="n">
        <v>0.1833</v>
      </c>
      <c r="U812" t="n">
        <v>0.1842</v>
      </c>
      <c r="V812" t="n">
        <v>0.1869</v>
      </c>
      <c r="W812" t="n">
        <v>0.1822</v>
      </c>
    </row>
    <row r="813">
      <c r="A813" s="1112" t="n">
        <v>45426</v>
      </c>
      <c r="P813" t="n">
        <v>0.1887</v>
      </c>
      <c r="Q813" t="n">
        <v>0.1888</v>
      </c>
      <c r="R813" t="n">
        <v>0.1918</v>
      </c>
      <c r="S813" t="n">
        <v>0.1868</v>
      </c>
      <c r="T813" t="n">
        <v>0.185</v>
      </c>
      <c r="U813" t="n">
        <v>0.1853</v>
      </c>
      <c r="V813" t="n">
        <v>0.1875</v>
      </c>
      <c r="W813" t="n">
        <v>0.1822</v>
      </c>
    </row>
    <row r="814">
      <c r="A814" s="1112" t="n">
        <v>45427</v>
      </c>
      <c r="P814" t="n">
        <v>0.1865</v>
      </c>
      <c r="Q814" t="n">
        <v>0.187</v>
      </c>
      <c r="R814" t="n">
        <v>0.1901</v>
      </c>
      <c r="S814" t="n">
        <v>0.1853</v>
      </c>
      <c r="T814" t="n">
        <v>0.1836</v>
      </c>
      <c r="U814" t="n">
        <v>0.1842</v>
      </c>
      <c r="V814" t="n">
        <v>0.1867</v>
      </c>
      <c r="W814" t="n">
        <v>0.1818</v>
      </c>
    </row>
    <row r="815">
      <c r="A815" s="1112" t="n">
        <v>45428</v>
      </c>
      <c r="P815" t="n">
        <v>0.1833</v>
      </c>
      <c r="Q815" t="n">
        <v>0.1837</v>
      </c>
      <c r="R815" t="n">
        <v>0.1867</v>
      </c>
      <c r="S815" t="n">
        <v>0.1826</v>
      </c>
      <c r="T815" t="n">
        <v>0.181</v>
      </c>
      <c r="U815" t="n">
        <v>0.1817</v>
      </c>
      <c r="V815" t="n">
        <v>0.1845</v>
      </c>
      <c r="W815" t="n">
        <v>0.1803</v>
      </c>
    </row>
    <row r="816">
      <c r="A816" s="1112" t="n">
        <v>45429</v>
      </c>
      <c r="P816" t="n">
        <v>0.1813</v>
      </c>
      <c r="Q816" t="n">
        <v>0.1819</v>
      </c>
      <c r="R816" t="n">
        <v>0.1849</v>
      </c>
      <c r="S816" t="n">
        <v>0.1812</v>
      </c>
      <c r="T816" t="n">
        <v>0.1798</v>
      </c>
      <c r="U816" t="n">
        <v>0.1807</v>
      </c>
      <c r="V816" t="n">
        <v>0.1837</v>
      </c>
      <c r="W816" t="n">
        <v>0.18</v>
      </c>
    </row>
    <row r="817">
      <c r="A817" s="1112" t="n">
        <v>45432</v>
      </c>
      <c r="P817" t="n">
        <v>0.1868</v>
      </c>
      <c r="Q817" t="n">
        <v>0.1868</v>
      </c>
      <c r="R817" t="n">
        <v>0.1894</v>
      </c>
      <c r="S817" t="n">
        <v>0.1851</v>
      </c>
      <c r="T817" t="n">
        <v>0.1834</v>
      </c>
      <c r="U817" t="n">
        <v>0.184</v>
      </c>
      <c r="V817" t="n">
        <v>0.1866</v>
      </c>
      <c r="W817" t="n">
        <v>0.1825</v>
      </c>
    </row>
    <row r="818">
      <c r="A818" s="1112" t="n">
        <v>45433</v>
      </c>
      <c r="P818" t="n">
        <v>0.1856</v>
      </c>
      <c r="Q818" t="n">
        <v>0.186</v>
      </c>
      <c r="R818" t="n">
        <v>0.1889</v>
      </c>
      <c r="S818" t="n">
        <v>0.1848</v>
      </c>
      <c r="T818" t="n">
        <v>0.1833</v>
      </c>
      <c r="U818" t="n">
        <v>0.184</v>
      </c>
      <c r="V818" t="n">
        <v>0.1865</v>
      </c>
      <c r="W818" t="n">
        <v>0.1822</v>
      </c>
    </row>
    <row r="819">
      <c r="A819" s="1112" t="n">
        <v>45434</v>
      </c>
      <c r="P819" t="n">
        <v>0.1823</v>
      </c>
      <c r="Q819" t="n">
        <v>0.1825</v>
      </c>
      <c r="R819" t="n">
        <v>0.1855</v>
      </c>
      <c r="S819" t="n">
        <v>0.1816</v>
      </c>
      <c r="T819" t="n">
        <v>0.1801</v>
      </c>
      <c r="U819" t="n">
        <v>0.1808</v>
      </c>
      <c r="V819" t="n">
        <v>0.1836</v>
      </c>
      <c r="W819" t="n">
        <v>0.1796</v>
      </c>
    </row>
    <row r="820">
      <c r="A820" s="1112" t="n">
        <v>45435</v>
      </c>
      <c r="P820" t="n">
        <v>0.1826</v>
      </c>
      <c r="Q820" t="n">
        <v>0.1827</v>
      </c>
      <c r="R820" t="n">
        <v>0.1856</v>
      </c>
      <c r="S820" t="n">
        <v>0.182</v>
      </c>
      <c r="T820" t="n">
        <v>0.1807</v>
      </c>
      <c r="U820" t="n">
        <v>0.1816</v>
      </c>
      <c r="V820" t="n">
        <v>0.1845</v>
      </c>
      <c r="W820" t="n">
        <v>0.1809</v>
      </c>
    </row>
    <row r="821">
      <c r="A821" s="1112" t="n">
        <v>45436</v>
      </c>
      <c r="P821" t="n">
        <v>0.1841</v>
      </c>
      <c r="Q821" t="n">
        <v>0.1839</v>
      </c>
      <c r="R821" t="n">
        <v>0.1869</v>
      </c>
      <c r="S821" t="n">
        <v>0.183</v>
      </c>
      <c r="T821" t="n">
        <v>0.1816</v>
      </c>
      <c r="U821" t="n">
        <v>0.1823</v>
      </c>
      <c r="V821" t="n">
        <v>0.1851</v>
      </c>
      <c r="W821" t="n">
        <v>0.1813</v>
      </c>
    </row>
    <row r="822">
      <c r="A822" s="104" t="n">
        <v>45439</v>
      </c>
      <c r="P822" s="192" t="n">
        <v>0.1841</v>
      </c>
      <c r="Q822" s="192" t="n">
        <v>0.1839</v>
      </c>
      <c r="R822" s="192" t="n">
        <v>0.1869</v>
      </c>
      <c r="S822" s="192" t="n">
        <v>0.183</v>
      </c>
      <c r="T822" s="192" t="n">
        <v>0.1816</v>
      </c>
      <c r="U822" s="192" t="n">
        <v>0.1823</v>
      </c>
      <c r="V822" s="192" t="n">
        <v>0.1851</v>
      </c>
      <c r="W822" s="192" t="n">
        <v>0.1813</v>
      </c>
    </row>
    <row r="823">
      <c r="A823" s="1112" t="n">
        <v>45440</v>
      </c>
      <c r="P823" t="n">
        <v>0.1873</v>
      </c>
      <c r="Q823" t="n">
        <v>0.187</v>
      </c>
      <c r="R823" t="n">
        <v>0.1897</v>
      </c>
      <c r="S823" t="n">
        <v>0.1857</v>
      </c>
      <c r="T823" t="n">
        <v>0.1842</v>
      </c>
      <c r="U823" t="n">
        <v>0.1848</v>
      </c>
      <c r="V823" t="n">
        <v>0.1876</v>
      </c>
      <c r="W823" t="n">
        <v>0.1838</v>
      </c>
    </row>
    <row r="824">
      <c r="A824" s="1112" t="n">
        <v>45441</v>
      </c>
      <c r="P824" t="n">
        <v>0.1835</v>
      </c>
      <c r="Q824" t="n">
        <v>0.1832</v>
      </c>
      <c r="R824" t="n">
        <v>0.1862</v>
      </c>
      <c r="S824" t="n">
        <v>0.1824</v>
      </c>
      <c r="T824" t="n">
        <v>0.1811</v>
      </c>
      <c r="U824" t="n">
        <v>0.182</v>
      </c>
      <c r="V824" t="n">
        <v>0.185</v>
      </c>
      <c r="W824" t="n">
        <v>0.1813</v>
      </c>
    </row>
    <row r="825">
      <c r="A825" s="1112" t="n">
        <v>45442</v>
      </c>
      <c r="P825" t="n">
        <v>0.1819</v>
      </c>
      <c r="Q825" t="n">
        <v>0.1818</v>
      </c>
      <c r="R825" t="n">
        <v>0.1848</v>
      </c>
      <c r="S825" t="n">
        <v>0.1812</v>
      </c>
      <c r="T825" t="n">
        <v>0.18</v>
      </c>
      <c r="U825" t="n">
        <v>0.1809</v>
      </c>
      <c r="V825" t="n">
        <v>0.184</v>
      </c>
      <c r="W825" t="n">
        <v>0.1804</v>
      </c>
    </row>
    <row r="826">
      <c r="A826" s="1112" t="n">
        <v>45443</v>
      </c>
      <c r="P826" t="n">
        <v>0.183</v>
      </c>
      <c r="Q826" t="n">
        <v>0.1829</v>
      </c>
      <c r="R826" t="n">
        <v>0.1856</v>
      </c>
      <c r="S826" t="n">
        <v>0.1819</v>
      </c>
      <c r="T826" t="n">
        <v>0.1805</v>
      </c>
      <c r="U826" t="n">
        <v>0.1813</v>
      </c>
      <c r="V826" t="n">
        <v>0.1841</v>
      </c>
      <c r="W826" t="n">
        <v>0.1801</v>
      </c>
    </row>
    <row r="827">
      <c r="A827" s="1112" t="n">
        <v>45446</v>
      </c>
      <c r="P827" t="n">
        <v>0.1878</v>
      </c>
      <c r="Q827" t="n">
        <v>0.1876</v>
      </c>
      <c r="R827" t="n">
        <v>0.1901</v>
      </c>
      <c r="S827" t="n">
        <v>0.1858</v>
      </c>
      <c r="T827" t="n">
        <v>0.1839</v>
      </c>
      <c r="U827" t="n">
        <v>0.1843</v>
      </c>
      <c r="V827" t="n">
        <v>0.1869</v>
      </c>
      <c r="W827" t="n">
        <v>0.1825</v>
      </c>
    </row>
    <row r="828">
      <c r="A828" s="1112" t="n">
        <v>45447</v>
      </c>
      <c r="P828" t="n">
        <v>0.1886</v>
      </c>
      <c r="Q828" t="n">
        <v>0.1886</v>
      </c>
      <c r="R828" t="n">
        <v>0.1911</v>
      </c>
      <c r="S828" t="n">
        <v>0.1864</v>
      </c>
      <c r="T828" t="n">
        <v>0.1845</v>
      </c>
      <c r="U828" t="n">
        <v>0.1846</v>
      </c>
      <c r="V828" t="n">
        <v>0.1867</v>
      </c>
      <c r="W828" t="n">
        <v>0.1821</v>
      </c>
    </row>
    <row r="829">
      <c r="A829" s="1112" t="n">
        <v>45448</v>
      </c>
      <c r="P829" t="n">
        <v>0.1913</v>
      </c>
      <c r="Q829" t="n">
        <v>0.1904</v>
      </c>
      <c r="R829" t="n">
        <v>0.1927</v>
      </c>
      <c r="S829" t="n">
        <v>0.1877</v>
      </c>
      <c r="T829" t="n">
        <v>0.1855</v>
      </c>
      <c r="U829" t="n">
        <v>0.1853</v>
      </c>
      <c r="V829" t="n">
        <v>0.1871</v>
      </c>
      <c r="W829" t="n">
        <v>0.1822</v>
      </c>
    </row>
    <row r="830">
      <c r="A830" s="1112" t="n">
        <v>45449</v>
      </c>
      <c r="P830" t="n">
        <v>0.1922</v>
      </c>
      <c r="Q830" t="n">
        <v>0.191</v>
      </c>
      <c r="R830" t="n">
        <v>0.1936</v>
      </c>
      <c r="S830" t="n">
        <v>0.1881</v>
      </c>
      <c r="T830" t="n">
        <v>0.1855</v>
      </c>
      <c r="U830" t="n">
        <v>0.185</v>
      </c>
      <c r="V830" t="n">
        <v>0.1866</v>
      </c>
      <c r="W830" t="n">
        <v>0.1815</v>
      </c>
    </row>
    <row r="831">
      <c r="A831" s="1112" t="n">
        <v>45450</v>
      </c>
      <c r="P831" t="n">
        <v>0.19</v>
      </c>
      <c r="Q831" t="n">
        <v>0.1888</v>
      </c>
      <c r="R831" t="n">
        <v>0.1912</v>
      </c>
      <c r="S831" t="n">
        <v>0.186</v>
      </c>
      <c r="T831" t="n">
        <v>0.1836</v>
      </c>
      <c r="U831" t="n">
        <v>0.1834</v>
      </c>
      <c r="V831" t="n">
        <v>0.1853</v>
      </c>
      <c r="W831" t="n">
        <v>0.1803</v>
      </c>
    </row>
    <row r="832">
      <c r="A832" s="1112" t="n">
        <v>45453</v>
      </c>
      <c r="P832" t="n">
        <v>0.1863</v>
      </c>
      <c r="Q832" t="n">
        <v>0.1859</v>
      </c>
      <c r="R832" t="n">
        <v>0.1883</v>
      </c>
      <c r="S832" t="n">
        <v>0.1828</v>
      </c>
      <c r="T832" t="n">
        <v>0.1806</v>
      </c>
      <c r="U832" t="n">
        <v>0.1807</v>
      </c>
      <c r="V832" t="n">
        <v>0.1827</v>
      </c>
      <c r="W832" t="n">
        <v>0.1779</v>
      </c>
    </row>
    <row r="833">
      <c r="A833" s="1112" t="n">
        <v>45454</v>
      </c>
      <c r="P833" t="n">
        <v>0.1879</v>
      </c>
      <c r="Q833" t="n">
        <v>0.1875</v>
      </c>
      <c r="R833" t="n">
        <v>0.1895</v>
      </c>
      <c r="S833" t="n">
        <v>0.1838</v>
      </c>
      <c r="T833" t="n">
        <v>0.1813</v>
      </c>
      <c r="U833" t="n">
        <v>0.1813</v>
      </c>
      <c r="V833" t="n">
        <v>0.1832</v>
      </c>
      <c r="W833" t="n">
        <v>0.1785</v>
      </c>
    </row>
    <row r="834">
      <c r="A834" s="1112" t="n">
        <v>45455</v>
      </c>
      <c r="P834" t="n">
        <v>0.191</v>
      </c>
      <c r="Q834" t="n">
        <v>0.1908</v>
      </c>
      <c r="R834" t="n">
        <v>0.1922</v>
      </c>
      <c r="S834" t="n">
        <v>0.1854</v>
      </c>
      <c r="T834" t="n">
        <v>0.1822</v>
      </c>
      <c r="U834" t="n">
        <v>0.1815</v>
      </c>
      <c r="V834" t="n">
        <v>0.1827</v>
      </c>
      <c r="W834" t="n">
        <v>0.1773</v>
      </c>
    </row>
    <row r="835">
      <c r="A835" s="1112" t="n">
        <v>45456</v>
      </c>
      <c r="P835" t="n">
        <v>0.1959</v>
      </c>
      <c r="Q835" t="n">
        <v>0.1964</v>
      </c>
      <c r="R835" t="n">
        <v>0.1973</v>
      </c>
      <c r="S835" t="n">
        <v>0.1891</v>
      </c>
      <c r="T835" t="n">
        <v>0.185</v>
      </c>
      <c r="U835" t="n">
        <v>0.1833</v>
      </c>
      <c r="V835" t="n">
        <v>0.1839</v>
      </c>
      <c r="W835" t="n">
        <v>0.1779</v>
      </c>
    </row>
    <row r="836">
      <c r="A836" s="1112" t="n">
        <v>45457</v>
      </c>
      <c r="P836" t="n">
        <v>0.1943</v>
      </c>
      <c r="Q836" t="n">
        <v>0.1949</v>
      </c>
      <c r="R836" t="n">
        <v>0.1966</v>
      </c>
      <c r="S836" t="n">
        <v>0.189</v>
      </c>
      <c r="T836" t="n">
        <v>0.1849</v>
      </c>
      <c r="U836" t="n">
        <v>0.1832</v>
      </c>
      <c r="V836" t="n">
        <v>0.1839</v>
      </c>
      <c r="W836" t="n">
        <v>0.178</v>
      </c>
    </row>
    <row r="837">
      <c r="A837" s="1112" t="n">
        <v>45460</v>
      </c>
      <c r="P837" t="n">
        <v>0.1898</v>
      </c>
      <c r="Q837" t="n">
        <v>0.1906</v>
      </c>
      <c r="R837" t="n">
        <v>0.1927</v>
      </c>
      <c r="S837" t="n">
        <v>0.186</v>
      </c>
      <c r="T837" t="n">
        <v>0.1824</v>
      </c>
      <c r="U837" t="n">
        <v>0.1812</v>
      </c>
      <c r="V837" t="n">
        <v>0.1824</v>
      </c>
      <c r="W837" t="n">
        <v>0.177</v>
      </c>
    </row>
    <row r="838">
      <c r="A838" s="1112" t="n">
        <v>45461</v>
      </c>
      <c r="P838" t="n">
        <v>0.1892</v>
      </c>
      <c r="Q838" t="n">
        <v>0.1899</v>
      </c>
      <c r="R838" t="n">
        <v>0.1924</v>
      </c>
      <c r="S838" t="n">
        <v>0.1858</v>
      </c>
      <c r="T838" t="n">
        <v>0.1825</v>
      </c>
      <c r="U838" t="n">
        <v>0.1814</v>
      </c>
      <c r="V838" t="n">
        <v>0.1826</v>
      </c>
      <c r="W838" t="n">
        <v>0.1771</v>
      </c>
    </row>
    <row r="839" customFormat="1" s="192">
      <c r="A839" s="104" t="n">
        <v>45462</v>
      </c>
      <c r="P839" s="192" t="n">
        <v>0.1892</v>
      </c>
      <c r="Q839" s="192" t="n">
        <v>0.1899</v>
      </c>
      <c r="R839" s="192" t="n">
        <v>0.1924</v>
      </c>
      <c r="S839" s="192" t="n">
        <v>0.1858</v>
      </c>
      <c r="T839" s="192" t="n">
        <v>0.1825</v>
      </c>
      <c r="U839" s="192" t="n">
        <v>0.1814</v>
      </c>
      <c r="V839" s="192" t="n">
        <v>0.1826</v>
      </c>
      <c r="W839" s="192" t="n">
        <v>0.1771</v>
      </c>
    </row>
    <row r="840">
      <c r="A840" s="1112" t="n">
        <v>45463</v>
      </c>
      <c r="P840" t="n">
        <v>0.1889</v>
      </c>
      <c r="Q840" t="n">
        <v>0.1902</v>
      </c>
      <c r="R840" t="n">
        <v>0.1929</v>
      </c>
      <c r="S840" t="n">
        <v>0.186</v>
      </c>
      <c r="T840" t="n">
        <v>0.1824</v>
      </c>
      <c r="U840" t="n">
        <v>0.1812</v>
      </c>
      <c r="V840" t="n">
        <v>0.1823</v>
      </c>
      <c r="W840" t="n">
        <v>0.1766</v>
      </c>
    </row>
    <row r="841">
      <c r="A841" s="1112" t="n">
        <v>45464</v>
      </c>
      <c r="P841" t="n">
        <v>0.1897</v>
      </c>
      <c r="Q841" t="n">
        <v>0.1916</v>
      </c>
      <c r="R841" t="n">
        <v>0.1943</v>
      </c>
      <c r="S841" t="n">
        <v>0.1869</v>
      </c>
      <c r="T841" t="n">
        <v>0.183</v>
      </c>
      <c r="U841" t="n">
        <v>0.1817</v>
      </c>
      <c r="V841" t="n">
        <v>0.1827</v>
      </c>
      <c r="W841" t="n">
        <v>0.1769</v>
      </c>
    </row>
    <row r="842">
      <c r="A842" s="1112" t="n">
        <v>45467</v>
      </c>
      <c r="P842" t="n">
        <v>0.1941</v>
      </c>
      <c r="Q842" t="n">
        <v>0.1972</v>
      </c>
      <c r="R842" t="n">
        <v>0.1994</v>
      </c>
      <c r="S842" t="n">
        <v>0.1911</v>
      </c>
      <c r="T842" t="n">
        <v>0.1864</v>
      </c>
      <c r="U842" t="n">
        <v>0.1843</v>
      </c>
      <c r="V842" t="n">
        <v>0.1848</v>
      </c>
      <c r="W842" t="n">
        <v>0.1787</v>
      </c>
    </row>
    <row r="843">
      <c r="A843" s="1112" t="n">
        <v>45468</v>
      </c>
      <c r="P843" t="n">
        <v>0.191</v>
      </c>
      <c r="Q843" t="n">
        <v>0.1949</v>
      </c>
      <c r="R843" t="n">
        <v>0.1977</v>
      </c>
      <c r="S843" t="n">
        <v>0.19</v>
      </c>
      <c r="T843" t="n">
        <v>0.1853</v>
      </c>
      <c r="U843" t="n">
        <v>0.1832</v>
      </c>
      <c r="V843" t="n">
        <v>0.1838</v>
      </c>
      <c r="W843" t="n">
        <v>0.1773</v>
      </c>
    </row>
    <row r="844">
      <c r="A844" s="1112" t="n">
        <v>45469</v>
      </c>
      <c r="P844" t="n">
        <v>0.1924</v>
      </c>
      <c r="Q844" t="n">
        <v>0.1951</v>
      </c>
      <c r="R844" t="n">
        <v>0.1981</v>
      </c>
      <c r="S844" t="n">
        <v>0.1904</v>
      </c>
      <c r="T844" t="n">
        <v>0.1854</v>
      </c>
      <c r="U844" t="n">
        <v>0.1831</v>
      </c>
      <c r="V844" t="n">
        <v>0.1836</v>
      </c>
      <c r="W844" t="n">
        <v>0.1772</v>
      </c>
    </row>
    <row r="845">
      <c r="A845" s="1112" t="n">
        <v>45470</v>
      </c>
      <c r="P845" t="n">
        <v>0.2012</v>
      </c>
      <c r="Q845" t="n">
        <v>0.2021</v>
      </c>
      <c r="R845" t="n">
        <v>0.2045</v>
      </c>
      <c r="S845" t="n">
        <v>0.1952</v>
      </c>
      <c r="T845" t="n">
        <v>0.1888</v>
      </c>
      <c r="U845" t="n">
        <v>0.1857</v>
      </c>
      <c r="V845" t="n">
        <v>0.1859</v>
      </c>
      <c r="W845" t="n">
        <v>0.1791</v>
      </c>
    </row>
    <row r="846">
      <c r="A846" s="1112" t="n">
        <v>45471</v>
      </c>
      <c r="P846" t="n">
        <v>0.2031</v>
      </c>
      <c r="Q846" t="n">
        <v>0.203</v>
      </c>
      <c r="R846" t="n">
        <v>0.2059</v>
      </c>
      <c r="S846" t="n">
        <v>0.1965</v>
      </c>
      <c r="T846" t="n">
        <v>0.19</v>
      </c>
      <c r="U846" t="n">
        <v>0.1867</v>
      </c>
      <c r="V846" t="n">
        <v>0.187</v>
      </c>
      <c r="W846" t="n">
        <v>0.1806</v>
      </c>
      <c r="X846" t="n">
        <v>0.1741</v>
      </c>
    </row>
    <row r="847">
      <c r="A847" s="1112" t="n">
        <v>45474</v>
      </c>
      <c r="Q847" t="n">
        <v>0.2023</v>
      </c>
      <c r="R847" t="n">
        <v>0.2058</v>
      </c>
      <c r="S847" t="n">
        <v>0.197</v>
      </c>
      <c r="T847" t="n">
        <v>0.1909</v>
      </c>
      <c r="U847" t="n">
        <v>0.1878</v>
      </c>
      <c r="V847" t="n">
        <v>0.1883</v>
      </c>
      <c r="W847" t="n">
        <v>0.1821</v>
      </c>
      <c r="X847" t="n">
        <v>0.1792</v>
      </c>
    </row>
    <row r="848">
      <c r="A848" s="1112" t="n">
        <v>45475</v>
      </c>
      <c r="Q848" t="n">
        <v>0.2061</v>
      </c>
      <c r="R848" t="n">
        <v>0.2085</v>
      </c>
      <c r="S848" t="n">
        <v>0.198</v>
      </c>
      <c r="T848" t="n">
        <v>0.1907</v>
      </c>
      <c r="U848" t="n">
        <v>0.1871</v>
      </c>
      <c r="V848" t="n">
        <v>0.187</v>
      </c>
      <c r="W848" t="n">
        <v>0.1801</v>
      </c>
      <c r="X848" t="n">
        <v>0.1765</v>
      </c>
    </row>
    <row r="849">
      <c r="A849" s="1112" t="n">
        <v>45476</v>
      </c>
      <c r="Q849" t="n">
        <v>0.2053</v>
      </c>
      <c r="R849" t="n">
        <v>0.2084</v>
      </c>
      <c r="S849" t="n">
        <v>0.1988</v>
      </c>
      <c r="T849" t="n">
        <v>0.1917</v>
      </c>
      <c r="U849" t="n">
        <v>0.1879</v>
      </c>
      <c r="V849" t="n">
        <v>0.1874</v>
      </c>
      <c r="W849" t="n">
        <v>0.1802</v>
      </c>
      <c r="X849" t="n">
        <v>0.1764</v>
      </c>
    </row>
    <row r="850">
      <c r="A850" s="104" t="n">
        <v>45477</v>
      </c>
      <c r="Q850" s="192" t="n">
        <v>0.2053</v>
      </c>
      <c r="R850" s="192" t="n">
        <v>0.2084</v>
      </c>
      <c r="S850" s="192" t="n">
        <v>0.1988</v>
      </c>
      <c r="T850" s="192" t="n">
        <v>0.1917</v>
      </c>
      <c r="U850" s="192" t="n">
        <v>0.1879</v>
      </c>
      <c r="V850" s="192" t="n">
        <v>0.1874</v>
      </c>
      <c r="W850" s="192" t="n">
        <v>0.1802</v>
      </c>
      <c r="X850" s="192" t="n">
        <v>0.1764</v>
      </c>
    </row>
    <row r="851">
      <c r="A851" s="1112" t="n">
        <v>45478</v>
      </c>
      <c r="Q851" t="n">
        <v>0.2014</v>
      </c>
      <c r="R851" t="n">
        <v>0.2052</v>
      </c>
      <c r="S851" t="n">
        <v>0.1972</v>
      </c>
      <c r="T851" t="n">
        <v>0.1912</v>
      </c>
      <c r="U851" t="n">
        <v>0.1881</v>
      </c>
      <c r="V851" t="n">
        <v>0.1879</v>
      </c>
      <c r="W851" t="n">
        <v>0.1808</v>
      </c>
      <c r="X851" t="n">
        <v>0.1771</v>
      </c>
    </row>
    <row r="852">
      <c r="A852" s="1112" t="n">
        <v>45481</v>
      </c>
      <c r="Q852" t="n">
        <v>0.2013</v>
      </c>
      <c r="R852" t="n">
        <v>0.2047</v>
      </c>
      <c r="S852" t="n">
        <v>0.1967</v>
      </c>
      <c r="T852" t="n">
        <v>0.191</v>
      </c>
      <c r="U852" t="n">
        <v>0.1882</v>
      </c>
      <c r="V852" t="n">
        <v>0.1881</v>
      </c>
      <c r="W852" t="n">
        <v>0.1809</v>
      </c>
      <c r="X852" t="n">
        <v>0.1773</v>
      </c>
    </row>
    <row r="853">
      <c r="A853" s="1112" t="n">
        <v>45482</v>
      </c>
      <c r="Q853" t="n">
        <v>0.1962</v>
      </c>
      <c r="R853" t="n">
        <v>0.2003</v>
      </c>
      <c r="S853" t="n">
        <v>0.1931</v>
      </c>
      <c r="T853" t="n">
        <v>0.1881</v>
      </c>
      <c r="U853" t="n">
        <v>0.1861</v>
      </c>
      <c r="V853" t="n">
        <v>0.1866</v>
      </c>
      <c r="W853" t="n">
        <v>0.18</v>
      </c>
      <c r="X853" t="n">
        <v>0.1766</v>
      </c>
    </row>
    <row r="854">
      <c r="A854" s="1112" t="n">
        <v>45483</v>
      </c>
      <c r="Q854" t="n">
        <v>0.1981</v>
      </c>
      <c r="R854" t="n">
        <v>0.202</v>
      </c>
      <c r="S854" t="n">
        <v>0.1945</v>
      </c>
      <c r="T854" t="n">
        <v>0.1893</v>
      </c>
      <c r="U854" t="n">
        <v>0.1873</v>
      </c>
      <c r="V854" t="n">
        <v>0.1879</v>
      </c>
      <c r="W854" t="n">
        <v>0.1812</v>
      </c>
      <c r="X854" t="n">
        <v>0.1776</v>
      </c>
    </row>
    <row r="855">
      <c r="A855" s="1112" t="n">
        <v>45484</v>
      </c>
      <c r="Q855" t="n">
        <v>0.1943</v>
      </c>
      <c r="R855" t="n">
        <v>0.1983</v>
      </c>
      <c r="S855" t="n">
        <v>0.1911</v>
      </c>
      <c r="T855" t="n">
        <v>0.1863</v>
      </c>
      <c r="U855" t="n">
        <v>0.1847</v>
      </c>
      <c r="V855" t="n">
        <v>0.1854</v>
      </c>
      <c r="W855" t="n">
        <v>0.179</v>
      </c>
      <c r="X855" t="n">
        <v>0.1757</v>
      </c>
    </row>
    <row r="856">
      <c r="A856" s="1112" t="n">
        <v>45485</v>
      </c>
      <c r="Q856" t="n">
        <v>0.192</v>
      </c>
      <c r="R856" t="n">
        <v>0.1962</v>
      </c>
      <c r="S856" t="n">
        <v>0.1893</v>
      </c>
      <c r="T856" t="n">
        <v>0.1846</v>
      </c>
      <c r="U856" t="n">
        <v>0.1829</v>
      </c>
      <c r="V856" t="n">
        <v>0.1838</v>
      </c>
      <c r="W856" t="n">
        <v>0.1777</v>
      </c>
      <c r="X856" t="n">
        <v>0.1747</v>
      </c>
    </row>
    <row r="857">
      <c r="A857" s="1112" t="n">
        <v>45488</v>
      </c>
      <c r="Q857" t="n">
        <v>0.1976</v>
      </c>
      <c r="R857" t="n">
        <v>0.2012</v>
      </c>
      <c r="S857" t="n">
        <v>0.1932</v>
      </c>
      <c r="T857" t="n">
        <v>0.1877</v>
      </c>
      <c r="U857" t="n">
        <v>0.1857</v>
      </c>
      <c r="V857" t="n">
        <v>0.1864</v>
      </c>
      <c r="W857" t="n">
        <v>0.1799</v>
      </c>
      <c r="X857" t="n">
        <v>0.1765</v>
      </c>
    </row>
    <row r="858">
      <c r="A858" s="1112" t="n">
        <v>45489</v>
      </c>
      <c r="Q858" t="n">
        <v>0.1962</v>
      </c>
      <c r="R858" t="n">
        <v>0.2002</v>
      </c>
      <c r="S858" t="n">
        <v>0.1927</v>
      </c>
      <c r="T858" t="n">
        <v>0.1878</v>
      </c>
      <c r="U858" t="n">
        <v>0.1863</v>
      </c>
      <c r="V858" t="n">
        <v>0.1873</v>
      </c>
      <c r="W858" t="n">
        <v>0.1808</v>
      </c>
      <c r="X858" t="n">
        <v>0.1774</v>
      </c>
    </row>
    <row r="859">
      <c r="A859" s="1112" t="n">
        <v>45490</v>
      </c>
      <c r="Q859" t="n">
        <v>0.1936</v>
      </c>
      <c r="R859" t="n">
        <v>0.1974</v>
      </c>
      <c r="S859" t="n">
        <v>0.1902</v>
      </c>
      <c r="T859" t="n">
        <v>0.1858</v>
      </c>
      <c r="U859" t="n">
        <v>0.1847</v>
      </c>
      <c r="V859" t="n">
        <v>0.1859</v>
      </c>
      <c r="W859" t="n">
        <v>0.1791</v>
      </c>
      <c r="X859" t="n">
        <v>0.1756</v>
      </c>
    </row>
    <row r="860">
      <c r="A860" s="1112" t="n">
        <v>45491</v>
      </c>
      <c r="Q860" t="n">
        <v>0.1894</v>
      </c>
      <c r="R860" t="n">
        <v>0.1931</v>
      </c>
      <c r="S860" t="n">
        <v>0.1863</v>
      </c>
      <c r="T860" t="n">
        <v>0.1824</v>
      </c>
      <c r="U860" t="n">
        <v>0.1816</v>
      </c>
      <c r="V860" t="n">
        <v>0.1833</v>
      </c>
      <c r="W860" t="n">
        <v>0.1773</v>
      </c>
      <c r="X860" t="n">
        <v>0.1741</v>
      </c>
    </row>
    <row r="861">
      <c r="A861" s="1112" t="n">
        <v>45492</v>
      </c>
      <c r="Q861" t="n">
        <v>0.1866</v>
      </c>
      <c r="R861" t="n">
        <v>0.1898</v>
      </c>
      <c r="S861" t="n">
        <v>0.1832</v>
      </c>
      <c r="T861" t="n">
        <v>0.1799</v>
      </c>
      <c r="U861" t="n">
        <v>0.1795</v>
      </c>
      <c r="V861" t="n">
        <v>0.1816</v>
      </c>
      <c r="W861" t="n">
        <v>0.1759</v>
      </c>
      <c r="X861" t="n">
        <v>0.1731</v>
      </c>
    </row>
    <row r="862">
      <c r="A862" s="1112" t="n">
        <v>45495</v>
      </c>
      <c r="Q862" t="n">
        <v>0.183</v>
      </c>
      <c r="R862" t="n">
        <v>0.1865</v>
      </c>
      <c r="S862" t="n">
        <v>0.1798</v>
      </c>
      <c r="T862" t="n">
        <v>0.1773</v>
      </c>
      <c r="U862" t="n">
        <v>0.1775</v>
      </c>
      <c r="V862" t="n">
        <v>0.1801</v>
      </c>
      <c r="W862" t="n">
        <v>0.1747</v>
      </c>
      <c r="X862" t="n">
        <v>0.1723</v>
      </c>
    </row>
    <row r="863">
      <c r="A863" s="1112" t="n">
        <v>45496</v>
      </c>
      <c r="Q863" t="n">
        <v>0.1816</v>
      </c>
      <c r="R863" t="n">
        <v>0.1851</v>
      </c>
      <c r="S863" t="n">
        <v>0.1782</v>
      </c>
      <c r="T863" t="n">
        <v>0.1755</v>
      </c>
      <c r="U863" t="n">
        <v>0.1758</v>
      </c>
      <c r="V863" t="n">
        <v>0.1785</v>
      </c>
      <c r="W863" t="n">
        <v>0.1734</v>
      </c>
      <c r="X863" t="n">
        <v>0.1711</v>
      </c>
    </row>
    <row r="864">
      <c r="A864" s="1112" t="n">
        <v>45497</v>
      </c>
      <c r="Q864" t="n">
        <v>0.1791</v>
      </c>
      <c r="R864" t="n">
        <v>0.1823</v>
      </c>
      <c r="S864" t="n">
        <v>0.1755</v>
      </c>
      <c r="T864" t="n">
        <v>0.1729</v>
      </c>
      <c r="U864" t="n">
        <v>0.1735</v>
      </c>
      <c r="V864" t="n">
        <v>0.1765</v>
      </c>
      <c r="W864" t="n">
        <v>0.1723</v>
      </c>
      <c r="X864" t="n">
        <v>0.1706</v>
      </c>
    </row>
    <row r="865">
      <c r="A865" s="1112" t="n">
        <v>45498</v>
      </c>
      <c r="Q865" t="n">
        <v>0.1866</v>
      </c>
      <c r="R865" t="n">
        <v>0.1894</v>
      </c>
      <c r="S865" t="n">
        <v>0.1811</v>
      </c>
      <c r="T865" t="n">
        <v>0.177</v>
      </c>
      <c r="U865" t="n">
        <v>0.1766</v>
      </c>
      <c r="V865" t="n">
        <v>0.1788</v>
      </c>
      <c r="W865" t="n">
        <v>0.174</v>
      </c>
      <c r="X865" t="n">
        <v>0.1719</v>
      </c>
    </row>
    <row r="866">
      <c r="A866" s="1112" t="n">
        <v>45499</v>
      </c>
      <c r="Q866" t="n">
        <v>0.1842</v>
      </c>
      <c r="R866" t="n">
        <v>0.1875</v>
      </c>
      <c r="S866" t="n">
        <v>0.1795</v>
      </c>
      <c r="T866" t="n">
        <v>0.1756</v>
      </c>
      <c r="U866" t="n">
        <v>0.1754</v>
      </c>
      <c r="V866" t="n">
        <v>0.1779</v>
      </c>
      <c r="W866" t="n">
        <v>0.1732</v>
      </c>
      <c r="X866" t="n">
        <v>0.1711</v>
      </c>
    </row>
    <row r="867">
      <c r="A867" s="1112" t="n">
        <v>45502</v>
      </c>
      <c r="Q867" t="n">
        <v>0.1901</v>
      </c>
      <c r="R867" t="n">
        <v>0.1932</v>
      </c>
      <c r="S867" t="n">
        <v>0.1847</v>
      </c>
      <c r="T867" t="n">
        <v>0.1798</v>
      </c>
      <c r="U867" t="n">
        <v>0.1787</v>
      </c>
      <c r="V867" t="n">
        <v>0.1803</v>
      </c>
      <c r="W867" t="n">
        <v>0.1748</v>
      </c>
      <c r="X867" t="n">
        <v>0.1722</v>
      </c>
    </row>
    <row r="868">
      <c r="A868" s="1112" t="n">
        <v>45503</v>
      </c>
      <c r="Q868" t="n">
        <v>0.1912</v>
      </c>
      <c r="R868" t="n">
        <v>0.1944</v>
      </c>
      <c r="S868" t="n">
        <v>0.1862</v>
      </c>
      <c r="T868" t="n">
        <v>0.1813</v>
      </c>
      <c r="U868" t="n">
        <v>0.1801</v>
      </c>
      <c r="V868" t="n">
        <v>0.1817</v>
      </c>
      <c r="W868" t="n">
        <v>0.1758</v>
      </c>
      <c r="X868" t="n">
        <v>0.173</v>
      </c>
    </row>
    <row r="869">
      <c r="A869" s="1112" t="n">
        <v>45504</v>
      </c>
      <c r="Q869" t="n">
        <v>0.1894</v>
      </c>
      <c r="R869" t="n">
        <v>0.1931</v>
      </c>
      <c r="S869" t="n">
        <v>0.1851</v>
      </c>
      <c r="T869" t="n">
        <v>0.1806</v>
      </c>
      <c r="U869" t="n">
        <v>0.1797</v>
      </c>
      <c r="V869" t="n">
        <v>0.1815</v>
      </c>
      <c r="W869" t="n">
        <v>0.1754</v>
      </c>
      <c r="X869" t="n">
        <v>0.1725</v>
      </c>
    </row>
    <row r="870">
      <c r="A870" s="1112" t="n">
        <v>45505</v>
      </c>
      <c r="Q870" t="n">
        <v>0.185</v>
      </c>
      <c r="R870" t="n">
        <v>0.1884</v>
      </c>
      <c r="S870" t="n">
        <v>0.1814</v>
      </c>
      <c r="T870" t="n">
        <v>0.1778</v>
      </c>
      <c r="U870" t="n">
        <v>0.1775</v>
      </c>
      <c r="V870" t="n">
        <v>0.1796</v>
      </c>
      <c r="W870" t="n">
        <v>0.1739</v>
      </c>
      <c r="X870" t="n">
        <v>0.1713</v>
      </c>
    </row>
    <row r="871">
      <c r="A871" s="1112" t="n">
        <v>45506</v>
      </c>
      <c r="Q871" t="n">
        <v>0.181</v>
      </c>
      <c r="R871" t="n">
        <v>0.1842</v>
      </c>
      <c r="S871" t="n">
        <v>0.1775</v>
      </c>
      <c r="T871" t="n">
        <v>0.1744</v>
      </c>
      <c r="U871" t="n">
        <v>0.1745</v>
      </c>
      <c r="V871" t="n">
        <v>0.1772</v>
      </c>
      <c r="W871" t="n">
        <v>0.1724</v>
      </c>
      <c r="X871" t="n">
        <v>0.1703</v>
      </c>
    </row>
    <row r="872">
      <c r="A872" s="1112" t="n">
        <v>45509</v>
      </c>
      <c r="Q872" t="n">
        <v>0.1808</v>
      </c>
      <c r="R872" t="n">
        <v>0.1841</v>
      </c>
      <c r="S872" t="n">
        <v>0.1771</v>
      </c>
      <c r="T872" t="n">
        <v>0.1736</v>
      </c>
      <c r="U872" t="n">
        <v>0.1739</v>
      </c>
      <c r="V872" t="n">
        <v>0.1767</v>
      </c>
      <c r="W872" t="n">
        <v>0.172</v>
      </c>
      <c r="X872" t="n">
        <v>0.1699</v>
      </c>
    </row>
    <row r="873">
      <c r="A873" s="1112" t="n">
        <v>45510</v>
      </c>
      <c r="Q873" t="n">
        <v>0.1787</v>
      </c>
      <c r="R873" t="n">
        <v>0.1821</v>
      </c>
      <c r="S873" t="n">
        <v>0.1753</v>
      </c>
      <c r="T873" s="467" t="n"/>
      <c r="U873" s="467" t="n"/>
      <c r="V873" s="467" t="n"/>
      <c r="W873" s="467" t="n"/>
      <c r="X873" s="467" t="n"/>
    </row>
    <row r="874">
      <c r="A874" s="1112" t="n">
        <v>45511</v>
      </c>
      <c r="Q874" t="n">
        <v>0.1814</v>
      </c>
      <c r="R874" t="n">
        <v>0.1846</v>
      </c>
      <c r="S874" t="n">
        <v>0.1775</v>
      </c>
      <c r="T874" t="n">
        <v>0.1734</v>
      </c>
      <c r="U874" t="n">
        <v>0.1733</v>
      </c>
      <c r="V874" t="n">
        <v>0.1761</v>
      </c>
      <c r="W874" t="n">
        <v>0.1716</v>
      </c>
      <c r="X874" t="n">
        <v>0.1696</v>
      </c>
    </row>
    <row r="875">
      <c r="A875" s="1112" t="n">
        <v>45512</v>
      </c>
      <c r="Q875" t="n">
        <v>0.1857</v>
      </c>
      <c r="R875" t="n">
        <v>0.1884</v>
      </c>
      <c r="S875" t="n">
        <v>0.1813</v>
      </c>
      <c r="T875" t="n">
        <v>0.177</v>
      </c>
      <c r="U875" t="n">
        <v>0.1768</v>
      </c>
      <c r="V875" t="n">
        <v>0.1793</v>
      </c>
      <c r="W875" t="n">
        <v>0.1747</v>
      </c>
      <c r="X875" t="n">
        <v>0.1725</v>
      </c>
    </row>
    <row r="876">
      <c r="A876" s="1112" t="n">
        <v>45513</v>
      </c>
      <c r="Q876" t="n">
        <v>0.1848</v>
      </c>
      <c r="R876" t="n">
        <v>0.1877</v>
      </c>
      <c r="S876" t="n">
        <v>0.1809</v>
      </c>
      <c r="T876" t="n">
        <v>0.1766</v>
      </c>
      <c r="U876" t="n">
        <v>0.176</v>
      </c>
      <c r="V876" t="n">
        <v>0.1784</v>
      </c>
      <c r="W876" t="n">
        <v>0.1736</v>
      </c>
      <c r="X876" t="n">
        <v>0.1713</v>
      </c>
    </row>
    <row r="877">
      <c r="A877" s="1112" t="n">
        <v>45516</v>
      </c>
      <c r="Q877" t="n">
        <v>0.1829</v>
      </c>
      <c r="R877" t="n">
        <v>0.1857</v>
      </c>
      <c r="S877" t="n">
        <v>0.1793</v>
      </c>
      <c r="T877" t="n">
        <v>0.1756</v>
      </c>
      <c r="U877" t="n">
        <v>0.1756</v>
      </c>
      <c r="V877" t="n">
        <v>0.1783</v>
      </c>
      <c r="W877" t="n">
        <v>0.1736</v>
      </c>
      <c r="X877" t="n">
        <v>0.1715</v>
      </c>
    </row>
    <row r="878">
      <c r="A878" s="1112" t="n">
        <v>45517</v>
      </c>
      <c r="Q878" t="n">
        <v>0.1839</v>
      </c>
      <c r="R878" t="n">
        <v>0.1866</v>
      </c>
      <c r="S878" t="n">
        <v>0.1803</v>
      </c>
      <c r="T878" t="n">
        <v>0.1767</v>
      </c>
      <c r="U878" t="n">
        <v>0.1767</v>
      </c>
      <c r="V878" t="n">
        <v>0.1794</v>
      </c>
      <c r="W878" t="n">
        <v>0.1745</v>
      </c>
      <c r="X878" t="n">
        <v>0.1723</v>
      </c>
    </row>
    <row r="879">
      <c r="A879" s="1112" t="n">
        <v>45518</v>
      </c>
      <c r="Q879" t="n">
        <v>0.1797</v>
      </c>
      <c r="R879" t="n">
        <v>0.1826</v>
      </c>
      <c r="S879" t="n">
        <v>0.1765</v>
      </c>
      <c r="T879" t="n">
        <v>0.1731</v>
      </c>
      <c r="U879" t="n">
        <v>0.1735</v>
      </c>
      <c r="V879" t="n">
        <v>0.1764</v>
      </c>
      <c r="W879" t="n">
        <v>0.1716</v>
      </c>
      <c r="X879" t="n">
        <v>0.1695</v>
      </c>
    </row>
    <row r="880">
      <c r="A880" s="1112" t="n">
        <v>45519</v>
      </c>
      <c r="Q880" t="n">
        <v>0.1788</v>
      </c>
      <c r="R880" t="n">
        <v>0.1819</v>
      </c>
      <c r="S880" t="n">
        <v>0.1758</v>
      </c>
      <c r="T880" t="n">
        <v>0.1722</v>
      </c>
      <c r="U880" t="n">
        <v>0.1726</v>
      </c>
      <c r="V880" t="n">
        <v>0.1757</v>
      </c>
      <c r="W880" t="n">
        <v>0.1712</v>
      </c>
      <c r="X880" t="n">
        <v>0.1693</v>
      </c>
    </row>
    <row r="881">
      <c r="A881" s="1112" t="n">
        <v>45520</v>
      </c>
      <c r="Q881" t="n">
        <v>0.1803</v>
      </c>
      <c r="R881" t="n">
        <v>0.1835</v>
      </c>
      <c r="S881" t="n">
        <v>0.1774</v>
      </c>
      <c r="T881" t="n">
        <v>0.1736</v>
      </c>
      <c r="U881" t="n">
        <v>0.1738</v>
      </c>
      <c r="V881" t="n">
        <v>0.1769</v>
      </c>
      <c r="W881" t="n">
        <v>0.1724</v>
      </c>
      <c r="X881" t="n">
        <v>0.1705</v>
      </c>
    </row>
    <row r="882">
      <c r="A882" s="1112" t="n">
        <v>45523</v>
      </c>
      <c r="Q882" t="n">
        <v>0.1802</v>
      </c>
      <c r="R882" t="n">
        <v>0.1837</v>
      </c>
      <c r="S882" t="n">
        <v>0.1778</v>
      </c>
      <c r="T882" t="n">
        <v>0.1741</v>
      </c>
      <c r="U882" t="n">
        <v>0.1744</v>
      </c>
      <c r="V882" t="n">
        <v>0.1775</v>
      </c>
      <c r="W882" t="n">
        <v>0.1732</v>
      </c>
      <c r="X882" t="n">
        <v>0.1715</v>
      </c>
    </row>
    <row r="883">
      <c r="A883" s="1112" t="n">
        <v>45524</v>
      </c>
      <c r="Q883" t="n">
        <v>0.1757</v>
      </c>
      <c r="R883" t="n">
        <v>0.1792</v>
      </c>
      <c r="S883" t="n">
        <v>0.1737</v>
      </c>
      <c r="T883" t="n">
        <v>0.1707</v>
      </c>
      <c r="U883" t="n">
        <v>0.1715</v>
      </c>
      <c r="V883" t="n">
        <v>0.1749</v>
      </c>
      <c r="W883" t="n">
        <v>0.1709</v>
      </c>
      <c r="X883" t="n">
        <v>0.1694</v>
      </c>
    </row>
    <row r="884">
      <c r="A884" s="1112" t="n">
        <v>45525</v>
      </c>
      <c r="Q884" t="n">
        <v>0.1765</v>
      </c>
      <c r="R884" t="n">
        <v>0.1797</v>
      </c>
      <c r="S884" t="n">
        <v>0.174</v>
      </c>
      <c r="T884" t="n">
        <v>0.1708</v>
      </c>
      <c r="U884" t="n">
        <v>0.1715</v>
      </c>
      <c r="V884" t="n">
        <v>0.1747</v>
      </c>
      <c r="W884" t="n">
        <v>0.1706</v>
      </c>
      <c r="X884" t="n">
        <v>0.169</v>
      </c>
    </row>
    <row r="885">
      <c r="A885" s="1112" t="n">
        <v>45526</v>
      </c>
      <c r="Q885" t="n">
        <v>0.1785</v>
      </c>
      <c r="R885" t="n">
        <v>0.1817</v>
      </c>
      <c r="S885" t="n">
        <v>0.1756</v>
      </c>
      <c r="T885" t="n">
        <v>0.172</v>
      </c>
      <c r="U885" t="n">
        <v>0.1724</v>
      </c>
      <c r="V885" t="n">
        <v>0.1754</v>
      </c>
      <c r="W885" t="n">
        <v>0.171</v>
      </c>
      <c r="X885" t="n">
        <v>0.1691</v>
      </c>
    </row>
    <row r="886">
      <c r="A886" s="1112" t="n">
        <v>45527</v>
      </c>
      <c r="Q886" t="n">
        <v>0.1839</v>
      </c>
      <c r="R886" t="n">
        <v>0.1872</v>
      </c>
      <c r="S886" t="n">
        <v>0.1803</v>
      </c>
      <c r="T886" t="n">
        <v>0.176</v>
      </c>
      <c r="U886" t="n">
        <v>0.1756</v>
      </c>
      <c r="V886" t="n">
        <v>0.1779</v>
      </c>
      <c r="W886" t="n">
        <v>0.1728</v>
      </c>
      <c r="X886" t="n">
        <v>0.1705</v>
      </c>
    </row>
    <row r="887">
      <c r="A887" s="1112" t="n">
        <v>45530</v>
      </c>
      <c r="Q887" t="n">
        <v>0.1904</v>
      </c>
      <c r="R887" t="n">
        <v>0.1937</v>
      </c>
      <c r="S887" t="n">
        <v>0.1863</v>
      </c>
      <c r="T887" t="n">
        <v>0.1816</v>
      </c>
      <c r="U887" t="n">
        <v>0.1804</v>
      </c>
      <c r="V887" t="n">
        <v>0.1821</v>
      </c>
      <c r="W887" t="n">
        <v>0.1759</v>
      </c>
      <c r="X887" t="n">
        <v>0.1727</v>
      </c>
    </row>
    <row r="888">
      <c r="A888" s="1112" t="n">
        <v>45531</v>
      </c>
      <c r="Q888" t="n">
        <v>0.196</v>
      </c>
      <c r="R888" t="n">
        <v>0.1993</v>
      </c>
      <c r="S888" t="n">
        <v>0.1912</v>
      </c>
      <c r="T888" t="n">
        <v>0.1859</v>
      </c>
      <c r="U888" t="n">
        <v>0.1843</v>
      </c>
      <c r="V888" t="n">
        <v>0.1857</v>
      </c>
      <c r="W888" t="n">
        <v>0.1785</v>
      </c>
      <c r="X888" t="n">
        <v>0.1743</v>
      </c>
    </row>
    <row r="889">
      <c r="A889" s="1112" t="n">
        <v>45532</v>
      </c>
      <c r="Q889" t="n">
        <v>0.1954</v>
      </c>
      <c r="R889" t="n">
        <v>0.1984</v>
      </c>
      <c r="S889" t="n">
        <v>0.1906</v>
      </c>
      <c r="T889" t="n">
        <v>0.1855</v>
      </c>
      <c r="U889" t="n">
        <v>0.184</v>
      </c>
      <c r="V889" t="n">
        <v>0.1856</v>
      </c>
      <c r="W889" t="n">
        <v>0.1783</v>
      </c>
      <c r="X889" t="n">
        <v>0.1741</v>
      </c>
    </row>
    <row r="890">
      <c r="A890" s="1112" t="n">
        <v>45533</v>
      </c>
      <c r="Q890" t="n">
        <v>0.1989</v>
      </c>
      <c r="R890" t="n">
        <v>0.2011</v>
      </c>
      <c r="S890" t="n">
        <v>0.1925</v>
      </c>
      <c r="T890" t="n">
        <v>0.1869</v>
      </c>
      <c r="U890" t="n">
        <v>0.1849</v>
      </c>
      <c r="V890" t="n">
        <v>0.1859</v>
      </c>
      <c r="W890" t="n">
        <v>0.1773</v>
      </c>
      <c r="X890" t="n">
        <v>0.1726</v>
      </c>
    </row>
    <row r="891">
      <c r="A891" s="1112" t="n">
        <v>45534</v>
      </c>
      <c r="Q891" t="n">
        <v>0.1938</v>
      </c>
      <c r="R891" t="n">
        <v>0.1966</v>
      </c>
      <c r="S891" t="n">
        <v>0.1886</v>
      </c>
      <c r="T891" t="n">
        <v>0.1836</v>
      </c>
      <c r="U891" t="n">
        <v>0.1819</v>
      </c>
      <c r="V891" t="n">
        <v>0.1832</v>
      </c>
      <c r="W891" t="n">
        <v>0.1759</v>
      </c>
      <c r="X891" t="n">
        <v>0.172</v>
      </c>
    </row>
    <row r="892">
      <c r="A892" s="104" t="n">
        <v>45537</v>
      </c>
      <c r="Q892" s="192" t="n">
        <v>0.1938</v>
      </c>
      <c r="R892" s="192" t="n">
        <v>0.1966</v>
      </c>
      <c r="S892" s="192" t="n">
        <v>0.1886</v>
      </c>
      <c r="T892" s="192" t="n">
        <v>0.1836</v>
      </c>
      <c r="U892" s="192" t="n">
        <v>0.1819</v>
      </c>
      <c r="V892" s="192" t="n">
        <v>0.1832</v>
      </c>
      <c r="W892" s="192" t="n">
        <v>0.1759</v>
      </c>
      <c r="X892" s="192" t="n">
        <v>0.172</v>
      </c>
    </row>
    <row r="893">
      <c r="A893" s="1112" t="n">
        <v>45538</v>
      </c>
      <c r="Q893" t="n">
        <v>0.1949</v>
      </c>
      <c r="R893" t="n">
        <v>0.1981</v>
      </c>
      <c r="S893" t="n">
        <v>0.19</v>
      </c>
      <c r="T893" t="n">
        <v>0.1848</v>
      </c>
      <c r="U893" t="n">
        <v>0.1829</v>
      </c>
      <c r="V893" t="n">
        <v>0.1837</v>
      </c>
      <c r="W893" t="n">
        <v>0.1762</v>
      </c>
      <c r="X893" t="n">
        <v>0.172</v>
      </c>
    </row>
    <row r="894">
      <c r="A894" s="1112" t="n">
        <v>45539</v>
      </c>
      <c r="Q894" t="n">
        <v>0.1924</v>
      </c>
      <c r="R894" t="n">
        <v>0.1956</v>
      </c>
      <c r="S894" t="n">
        <v>0.188</v>
      </c>
      <c r="T894" t="n">
        <v>0.1831</v>
      </c>
      <c r="U894" t="n">
        <v>0.1814</v>
      </c>
      <c r="V894" t="n">
        <v>0.1826</v>
      </c>
      <c r="W894" t="n">
        <v>0.1761</v>
      </c>
      <c r="X894" t="n">
        <v>0.1724</v>
      </c>
    </row>
    <row r="895">
      <c r="A895" s="1112" t="n">
        <v>45540</v>
      </c>
      <c r="Q895" t="n">
        <v>0.1922</v>
      </c>
      <c r="R895" t="n">
        <v>0.1953</v>
      </c>
      <c r="S895" t="n">
        <v>0.1877</v>
      </c>
      <c r="T895" t="n">
        <v>0.1829</v>
      </c>
      <c r="U895" t="n">
        <v>0.1815</v>
      </c>
      <c r="V895" t="n">
        <v>0.1827</v>
      </c>
      <c r="W895" t="n">
        <v>0.176</v>
      </c>
      <c r="X895" t="n">
        <v>0.1722</v>
      </c>
    </row>
    <row r="896">
      <c r="A896" s="1112" t="n">
        <v>45541</v>
      </c>
      <c r="Q896" t="n">
        <v>0.1891</v>
      </c>
      <c r="R896" t="n">
        <v>0.1927</v>
      </c>
      <c r="S896" t="n">
        <v>0.1854</v>
      </c>
      <c r="T896" t="n">
        <v>0.1808</v>
      </c>
      <c r="U896" t="n">
        <v>0.1798</v>
      </c>
      <c r="V896" t="n">
        <v>0.1813</v>
      </c>
      <c r="W896" t="n">
        <v>0.1747</v>
      </c>
      <c r="X896" t="n">
        <v>0.1711</v>
      </c>
    </row>
    <row r="897">
      <c r="A897" s="1112" t="n">
        <v>45544</v>
      </c>
      <c r="Q897" t="n">
        <v>0.1883</v>
      </c>
      <c r="R897" t="n">
        <v>0.1911</v>
      </c>
      <c r="S897" t="n">
        <v>0.1839</v>
      </c>
      <c r="T897" t="n">
        <v>0.1794</v>
      </c>
      <c r="U897" t="n">
        <v>0.1788</v>
      </c>
      <c r="V897" t="n">
        <v>0.1806</v>
      </c>
      <c r="W897" t="n">
        <v>0.1742</v>
      </c>
      <c r="X897" t="n">
        <v>0.1709</v>
      </c>
    </row>
    <row r="898">
      <c r="A898" s="1112" t="n">
        <v>45545</v>
      </c>
      <c r="Q898" t="n">
        <v>0.1847</v>
      </c>
      <c r="R898" t="n">
        <v>0.1878</v>
      </c>
      <c r="S898" t="n">
        <v>0.1807</v>
      </c>
      <c r="T898" t="n">
        <v>0.1762</v>
      </c>
      <c r="U898" t="n">
        <v>0.1759</v>
      </c>
      <c r="V898" t="n">
        <v>0.1781</v>
      </c>
      <c r="W898" t="n">
        <v>0.172</v>
      </c>
      <c r="X898" t="n">
        <v>0.1689</v>
      </c>
    </row>
    <row r="899">
      <c r="A899" s="1112" t="n">
        <v>45546</v>
      </c>
      <c r="Q899" t="n">
        <v>0.1873</v>
      </c>
      <c r="R899" t="n">
        <v>0.1907</v>
      </c>
      <c r="S899" t="n">
        <v>0.183</v>
      </c>
      <c r="T899" t="n">
        <v>0.1781</v>
      </c>
      <c r="U899" t="n">
        <v>0.1778</v>
      </c>
      <c r="V899" t="n">
        <v>0.1801</v>
      </c>
      <c r="W899" t="n">
        <v>0.1739</v>
      </c>
      <c r="X899" t="n">
        <v>0.1707</v>
      </c>
    </row>
    <row r="900">
      <c r="A900" s="1112" t="n">
        <v>45547</v>
      </c>
      <c r="Q900" t="n">
        <v>0.1907</v>
      </c>
      <c r="R900" t="n">
        <v>0.1942</v>
      </c>
      <c r="S900" t="n">
        <v>0.186</v>
      </c>
      <c r="T900" t="n">
        <v>0.1807</v>
      </c>
      <c r="U900" t="n">
        <v>0.1802</v>
      </c>
      <c r="V900" t="n">
        <v>0.1821</v>
      </c>
      <c r="W900" t="n">
        <v>0.175</v>
      </c>
      <c r="X900" t="n">
        <v>0.171</v>
      </c>
    </row>
    <row r="901">
      <c r="A901" s="1112" t="n">
        <v>45548</v>
      </c>
      <c r="Q901" t="n">
        <v>0.1901</v>
      </c>
      <c r="R901" t="n">
        <v>0.1941</v>
      </c>
      <c r="S901" t="n">
        <v>0.1864</v>
      </c>
      <c r="T901" t="n">
        <v>0.1816</v>
      </c>
      <c r="U901" t="n">
        <v>0.1813</v>
      </c>
      <c r="V901" t="n">
        <v>0.1835</v>
      </c>
      <c r="W901" t="n">
        <v>0.1766</v>
      </c>
      <c r="X901" t="n">
        <v>0.1728</v>
      </c>
    </row>
    <row r="902">
      <c r="A902" s="1112" t="n">
        <v>45551</v>
      </c>
      <c r="Q902" t="n">
        <v>0.1918</v>
      </c>
      <c r="R902" t="n">
        <v>0.1959</v>
      </c>
      <c r="S902" t="n">
        <v>0.1878</v>
      </c>
      <c r="T902" t="n">
        <v>0.1829</v>
      </c>
      <c r="U902" t="n">
        <v>0.1825</v>
      </c>
      <c r="V902" t="n">
        <v>0.1846</v>
      </c>
      <c r="W902" t="n">
        <v>0.1777</v>
      </c>
      <c r="X902" t="n">
        <v>0.1739</v>
      </c>
    </row>
    <row r="903">
      <c r="A903" s="1112" t="n">
        <v>45552</v>
      </c>
      <c r="Q903" t="n">
        <v>0.1998</v>
      </c>
      <c r="R903" t="n">
        <v>0.2037</v>
      </c>
      <c r="S903" t="n">
        <v>0.1946</v>
      </c>
      <c r="T903" t="n">
        <v>0.1888</v>
      </c>
      <c r="U903" t="n">
        <v>0.1874</v>
      </c>
      <c r="V903" t="n">
        <v>0.1888</v>
      </c>
      <c r="W903" t="n">
        <v>0.181</v>
      </c>
      <c r="X903" t="n">
        <v>0.1765</v>
      </c>
    </row>
    <row r="904">
      <c r="A904" s="1112" t="n">
        <v>45553</v>
      </c>
      <c r="Q904" t="n">
        <v>0.2116</v>
      </c>
      <c r="R904" t="n">
        <v>0.2155</v>
      </c>
      <c r="S904" t="n">
        <v>0.2026</v>
      </c>
      <c r="T904" t="n">
        <v>0.1953</v>
      </c>
      <c r="U904" t="n">
        <v>0.1931</v>
      </c>
      <c r="V904" t="n">
        <v>0.1937</v>
      </c>
      <c r="W904" t="n">
        <v>0.1839</v>
      </c>
      <c r="X904" t="n">
        <v>0.1784</v>
      </c>
    </row>
    <row r="905">
      <c r="A905" s="1112" t="n">
        <v>45554</v>
      </c>
      <c r="Q905" t="n">
        <v>0.2193</v>
      </c>
      <c r="R905" t="n">
        <v>0.2204</v>
      </c>
      <c r="S905" t="n">
        <v>0.2074</v>
      </c>
      <c r="T905" t="n">
        <v>0.1993</v>
      </c>
      <c r="U905" t="n">
        <v>0.1968</v>
      </c>
      <c r="V905" t="n">
        <v>0.1972</v>
      </c>
      <c r="W905" t="n">
        <v>0.1868</v>
      </c>
      <c r="X905" t="n">
        <v>0.181</v>
      </c>
    </row>
    <row r="906">
      <c r="A906" s="1112" t="n">
        <v>45555</v>
      </c>
      <c r="Q906" t="n">
        <v>0.2266</v>
      </c>
      <c r="R906" t="n">
        <v>0.2274</v>
      </c>
      <c r="S906" t="n">
        <v>0.211</v>
      </c>
      <c r="T906" t="n">
        <v>0.2002</v>
      </c>
      <c r="U906" t="n">
        <v>0.1968</v>
      </c>
      <c r="V906" t="n">
        <v>0.1968</v>
      </c>
      <c r="W906" t="n">
        <v>0.1851</v>
      </c>
      <c r="X906" t="n">
        <v>0.179</v>
      </c>
    </row>
    <row r="907">
      <c r="A907" s="1112" t="n">
        <v>45558</v>
      </c>
      <c r="Q907" t="n">
        <v>0.2255</v>
      </c>
      <c r="R907" t="n">
        <v>0.2261</v>
      </c>
      <c r="S907" t="n">
        <v>0.2111</v>
      </c>
      <c r="T907" t="n">
        <v>0.2012</v>
      </c>
      <c r="U907" t="n">
        <v>0.198</v>
      </c>
      <c r="V907" t="n">
        <v>0.1979</v>
      </c>
      <c r="W907" t="n">
        <v>0.1859</v>
      </c>
      <c r="X907" t="n">
        <v>0.1796</v>
      </c>
    </row>
    <row r="908">
      <c r="A908" s="1112" t="n">
        <v>45559</v>
      </c>
      <c r="Q908" t="n">
        <v>0.2312</v>
      </c>
      <c r="R908" t="n">
        <v>0.2312</v>
      </c>
      <c r="S908" t="n">
        <v>0.2154</v>
      </c>
      <c r="T908" t="n">
        <v>0.2046</v>
      </c>
      <c r="U908" t="n">
        <v>0.201</v>
      </c>
      <c r="V908" t="n">
        <v>0.2006</v>
      </c>
      <c r="W908" t="n">
        <v>0.1884</v>
      </c>
      <c r="X908" t="n">
        <v>0.1817</v>
      </c>
    </row>
    <row r="909">
      <c r="A909" s="1112" t="n">
        <v>45560</v>
      </c>
      <c r="Q909" t="n">
        <v>0.2342</v>
      </c>
      <c r="R909" t="n">
        <v>0.2341</v>
      </c>
      <c r="S909" t="n">
        <v>0.2172</v>
      </c>
      <c r="T909" t="n">
        <v>0.2059</v>
      </c>
      <c r="U909" t="n">
        <v>0.2021</v>
      </c>
      <c r="V909" t="n">
        <v>0.2016</v>
      </c>
      <c r="W909" t="n">
        <v>0.189</v>
      </c>
      <c r="X909" t="n">
        <v>0.182</v>
      </c>
      <c r="AB909" s="304" t="n"/>
    </row>
    <row r="910">
      <c r="A910" s="1112" t="n">
        <v>45561</v>
      </c>
      <c r="Q910" t="n">
        <v>0.2331</v>
      </c>
      <c r="R910" t="n">
        <v>0.2323</v>
      </c>
      <c r="S910" t="n">
        <v>0.2164</v>
      </c>
      <c r="T910" t="n">
        <v>0.2061</v>
      </c>
      <c r="U910" t="n">
        <v>0.2027</v>
      </c>
      <c r="V910" t="n">
        <v>0.2024</v>
      </c>
      <c r="W910" t="n">
        <v>0.19</v>
      </c>
      <c r="X910" t="n">
        <v>0.1827</v>
      </c>
    </row>
    <row r="911">
      <c r="A911" s="1112" t="n">
        <v>45562</v>
      </c>
      <c r="Q911" t="n">
        <v>0.2279</v>
      </c>
      <c r="R911" t="n">
        <v>0.2264</v>
      </c>
      <c r="S911" t="n">
        <v>0.212</v>
      </c>
      <c r="T911" t="n">
        <v>0.2028</v>
      </c>
      <c r="U911" t="n">
        <v>0.2005</v>
      </c>
      <c r="V911" t="n">
        <v>0.2008</v>
      </c>
      <c r="W911" t="n">
        <v>0.1889</v>
      </c>
      <c r="X911" t="n">
        <v>0.182</v>
      </c>
    </row>
    <row r="912">
      <c r="A912" s="1112" t="n">
        <v>45565</v>
      </c>
      <c r="Q912" t="n">
        <v>0.2267</v>
      </c>
      <c r="R912" t="n">
        <v>0.2247</v>
      </c>
      <c r="S912" t="n">
        <v>0.2105</v>
      </c>
      <c r="T912" t="n">
        <v>0.2012</v>
      </c>
      <c r="U912" t="n">
        <v>0.1989</v>
      </c>
      <c r="V912" t="n">
        <v>0.1994</v>
      </c>
      <c r="W912" t="n">
        <v>0.188</v>
      </c>
      <c r="X912" t="n">
        <v>0.1816</v>
      </c>
      <c r="Y912" t="n">
        <v>0.1793</v>
      </c>
    </row>
    <row r="913">
      <c r="A913" s="1112" t="n">
        <v>45566</v>
      </c>
      <c r="R913" t="n">
        <v>0.2297</v>
      </c>
      <c r="S913" t="n">
        <v>0.2145</v>
      </c>
      <c r="T913" t="n">
        <v>0.2038</v>
      </c>
      <c r="U913" t="n">
        <v>0.2005</v>
      </c>
      <c r="V913" t="n">
        <v>0.2006</v>
      </c>
      <c r="W913" t="n">
        <v>0.1883</v>
      </c>
      <c r="X913" t="n">
        <v>0.1812</v>
      </c>
      <c r="Y913" t="n">
        <v>0.1789</v>
      </c>
    </row>
    <row r="914">
      <c r="A914" s="1112" t="n">
        <v>45567</v>
      </c>
      <c r="R914" t="n">
        <v>0.2268</v>
      </c>
      <c r="S914" t="n">
        <v>0.2115</v>
      </c>
      <c r="T914" t="n">
        <v>0.2016</v>
      </c>
      <c r="U914" t="n">
        <v>0.1988</v>
      </c>
      <c r="V914" t="n">
        <v>0.1991</v>
      </c>
      <c r="W914" t="n">
        <v>0.187</v>
      </c>
      <c r="X914" t="n">
        <v>0.1803</v>
      </c>
      <c r="Y914" t="n">
        <v>0.1781</v>
      </c>
    </row>
    <row r="915">
      <c r="A915" s="1112" t="n">
        <v>45568</v>
      </c>
      <c r="R915" t="n">
        <v>0.2324</v>
      </c>
      <c r="S915" t="n">
        <v>0.2155</v>
      </c>
      <c r="T915" t="n">
        <v>0.2044</v>
      </c>
      <c r="U915" t="n">
        <v>0.2009</v>
      </c>
      <c r="V915" t="n">
        <v>0.2009</v>
      </c>
      <c r="W915" t="n">
        <v>0.1878</v>
      </c>
      <c r="X915" t="n">
        <v>0.1804</v>
      </c>
      <c r="Y915" t="n">
        <v>0.1778</v>
      </c>
    </row>
    <row r="916">
      <c r="A916" s="1112" t="n">
        <v>45569</v>
      </c>
      <c r="R916" t="n">
        <v>0.2301</v>
      </c>
      <c r="S916" t="n">
        <v>0.2127</v>
      </c>
      <c r="T916" t="n">
        <v>0.2018</v>
      </c>
      <c r="U916" t="n">
        <v>0.1987</v>
      </c>
      <c r="V916" t="n">
        <v>0.1989</v>
      </c>
      <c r="W916" t="n">
        <v>0.186</v>
      </c>
      <c r="X916" t="n">
        <v>0.1789</v>
      </c>
      <c r="Y916" t="n">
        <v>0.1767</v>
      </c>
    </row>
    <row r="917">
      <c r="A917" s="1112" t="n">
        <v>45572</v>
      </c>
      <c r="R917" t="n">
        <v>0.2255</v>
      </c>
      <c r="S917" t="n">
        <v>0.2093</v>
      </c>
      <c r="T917" t="n">
        <v>0.1995</v>
      </c>
      <c r="U917" t="n">
        <v>0.1971</v>
      </c>
      <c r="V917" t="n">
        <v>0.1977</v>
      </c>
      <c r="W917" t="n">
        <v>0.1856</v>
      </c>
      <c r="X917" t="n">
        <v>0.1789</v>
      </c>
      <c r="Y917" t="n">
        <v>0.177</v>
      </c>
    </row>
    <row r="918">
      <c r="A918" s="1112" t="n">
        <v>45573</v>
      </c>
      <c r="R918" t="n">
        <v>0.2249</v>
      </c>
      <c r="S918" t="n">
        <v>0.2094</v>
      </c>
      <c r="T918" t="n">
        <v>0.1999</v>
      </c>
      <c r="U918" t="n">
        <v>0.1976</v>
      </c>
      <c r="V918" t="n">
        <v>0.1983</v>
      </c>
      <c r="W918" t="n">
        <v>0.1864</v>
      </c>
      <c r="X918" t="n">
        <v>0.1799</v>
      </c>
      <c r="Y918" t="n">
        <v>0.178</v>
      </c>
    </row>
    <row r="919">
      <c r="A919" s="1112" t="n">
        <v>45574</v>
      </c>
      <c r="R919" t="n">
        <v>0.2204</v>
      </c>
      <c r="S919" t="n">
        <v>0.2049</v>
      </c>
      <c r="T919" t="n">
        <v>0.1957</v>
      </c>
      <c r="U919" t="n">
        <v>0.1935</v>
      </c>
      <c r="V919" t="n">
        <v>0.1944</v>
      </c>
      <c r="W919" t="n">
        <v>0.1832</v>
      </c>
      <c r="X919" t="n">
        <v>0.1772</v>
      </c>
      <c r="Y919" t="n">
        <v>0.1758</v>
      </c>
    </row>
    <row r="920">
      <c r="A920" s="1112" t="n">
        <v>45575</v>
      </c>
      <c r="R920" t="n">
        <v>0.2216</v>
      </c>
      <c r="S920" t="n">
        <v>0.2058</v>
      </c>
      <c r="T920" t="n">
        <v>0.1965</v>
      </c>
      <c r="U920" t="n">
        <v>0.194</v>
      </c>
      <c r="V920" t="n">
        <v>0.1948</v>
      </c>
      <c r="W920" t="n">
        <v>0.1835</v>
      </c>
      <c r="X920" t="n">
        <v>0.1777</v>
      </c>
      <c r="Y920" t="n">
        <v>0.1763</v>
      </c>
    </row>
    <row r="921">
      <c r="A921" s="1112" t="n">
        <v>45576</v>
      </c>
      <c r="R921" t="n">
        <v>0.2224</v>
      </c>
      <c r="S921" t="n">
        <v>0.2059</v>
      </c>
      <c r="T921" t="n">
        <v>0.1962</v>
      </c>
      <c r="U921" t="n">
        <v>0.1936</v>
      </c>
      <c r="V921" t="n">
        <v>0.1943</v>
      </c>
      <c r="W921" t="n">
        <v>0.1825</v>
      </c>
      <c r="X921" t="n">
        <v>0.1768</v>
      </c>
      <c r="Y921" t="n">
        <v>0.1756</v>
      </c>
    </row>
    <row r="922">
      <c r="A922" s="1112" t="n">
        <v>45579</v>
      </c>
      <c r="R922" t="n">
        <v>0.2239</v>
      </c>
      <c r="S922" t="n">
        <v>0.207</v>
      </c>
      <c r="T922" t="n">
        <v>0.1972</v>
      </c>
      <c r="U922" t="n">
        <v>0.1943</v>
      </c>
      <c r="V922" t="n">
        <v>0.1949</v>
      </c>
      <c r="W922" t="n">
        <v>0.1828</v>
      </c>
      <c r="X922" t="n">
        <v>0.1769</v>
      </c>
      <c r="Y922" t="n">
        <v>0.1757</v>
      </c>
    </row>
    <row r="923">
      <c r="A923" s="1112" t="n">
        <v>45580</v>
      </c>
      <c r="R923" t="n">
        <v>0.2282</v>
      </c>
      <c r="S923" t="n">
        <v>0.2099</v>
      </c>
      <c r="T923" t="n">
        <v>0.1994</v>
      </c>
      <c r="U923" t="n">
        <v>0.1958</v>
      </c>
      <c r="V923" t="n">
        <v>0.1959</v>
      </c>
      <c r="W923" t="n">
        <v>0.1829</v>
      </c>
      <c r="X923" t="n">
        <v>0.1767</v>
      </c>
      <c r="Y923" t="n">
        <v>0.1754</v>
      </c>
    </row>
    <row r="924">
      <c r="A924" s="1112" t="n">
        <v>45581</v>
      </c>
      <c r="R924" t="n">
        <v>0.22</v>
      </c>
      <c r="S924" t="n">
        <v>0.2037</v>
      </c>
      <c r="T924" t="n">
        <v>0.1944</v>
      </c>
      <c r="U924" t="n">
        <v>0.192</v>
      </c>
      <c r="V924" t="n">
        <v>0.193</v>
      </c>
      <c r="W924" t="n">
        <v>0.181</v>
      </c>
      <c r="X924" t="n">
        <v>0.1754</v>
      </c>
      <c r="Y924" t="n">
        <v>0.1745</v>
      </c>
    </row>
    <row r="925">
      <c r="A925" s="1112" t="n">
        <v>45582</v>
      </c>
      <c r="R925" t="n">
        <v>0.2216</v>
      </c>
      <c r="S925" t="n">
        <v>0.2045</v>
      </c>
      <c r="T925" t="n">
        <v>0.195</v>
      </c>
      <c r="U925" t="n">
        <v>0.1924</v>
      </c>
      <c r="V925" t="n">
        <v>0.1933</v>
      </c>
      <c r="W925" t="n">
        <v>0.1812</v>
      </c>
      <c r="X925" t="n">
        <v>0.1756</v>
      </c>
      <c r="Y925" t="n">
        <v>0.1748</v>
      </c>
    </row>
    <row r="926">
      <c r="A926" s="1112" t="n">
        <v>45583</v>
      </c>
      <c r="R926" t="n">
        <v>0.2218</v>
      </c>
      <c r="S926" t="n">
        <v>0.2044</v>
      </c>
      <c r="T926" t="n">
        <v>0.1951</v>
      </c>
      <c r="U926" t="n">
        <v>0.1927</v>
      </c>
      <c r="V926" t="n">
        <v>0.1938</v>
      </c>
      <c r="W926" t="n">
        <v>0.1816</v>
      </c>
      <c r="X926" t="n">
        <v>0.1758</v>
      </c>
      <c r="Y926" t="n">
        <v>0.1747</v>
      </c>
    </row>
    <row r="927">
      <c r="A927" s="1112" t="n">
        <v>45586</v>
      </c>
      <c r="R927" t="n">
        <v>0.2183</v>
      </c>
      <c r="S927" t="n">
        <v>0.2019</v>
      </c>
      <c r="T927" t="n">
        <v>0.1932</v>
      </c>
      <c r="U927" t="n">
        <v>0.1911</v>
      </c>
      <c r="V927" t="n">
        <v>0.1924</v>
      </c>
      <c r="W927" t="n">
        <v>0.1807</v>
      </c>
      <c r="X927" t="n">
        <v>0.1752</v>
      </c>
      <c r="Y927" t="n">
        <v>0.1742</v>
      </c>
    </row>
    <row r="928">
      <c r="A928" s="1112" t="n">
        <v>45587</v>
      </c>
      <c r="R928" t="n">
        <v>0.2173</v>
      </c>
      <c r="S928" t="n">
        <v>0.2013</v>
      </c>
      <c r="T928" t="n">
        <v>0.1932</v>
      </c>
      <c r="U928" t="n">
        <v>0.1911</v>
      </c>
      <c r="V928" t="n">
        <v>0.1924</v>
      </c>
      <c r="W928" t="n">
        <v>0.1812</v>
      </c>
      <c r="X928" t="n">
        <v>0.1759</v>
      </c>
      <c r="Y928" t="n">
        <v>0.1751</v>
      </c>
    </row>
    <row r="929">
      <c r="A929" s="1112" t="n">
        <v>45588</v>
      </c>
      <c r="R929" t="n">
        <v>0.2234</v>
      </c>
      <c r="S929" t="n">
        <v>0.2061</v>
      </c>
      <c r="T929" t="n">
        <v>0.1967</v>
      </c>
      <c r="U929" t="n">
        <v>0.1942</v>
      </c>
      <c r="V929" t="n">
        <v>0.1952</v>
      </c>
      <c r="W929" t="n">
        <v>0.1832</v>
      </c>
      <c r="X929" t="n">
        <v>0.1775</v>
      </c>
      <c r="Y929" t="n">
        <v>0.1765</v>
      </c>
    </row>
    <row r="930">
      <c r="A930" s="1112" t="n">
        <v>45589</v>
      </c>
      <c r="R930" t="n">
        <v>0.222</v>
      </c>
      <c r="S930" t="n">
        <v>0.205</v>
      </c>
      <c r="T930" t="n">
        <v>0.1959</v>
      </c>
      <c r="U930" t="n">
        <v>0.1936</v>
      </c>
      <c r="V930" t="n">
        <v>0.1947</v>
      </c>
      <c r="W930" t="n">
        <v>0.1829</v>
      </c>
      <c r="X930" t="n">
        <v>0.1772</v>
      </c>
      <c r="Y930" t="n">
        <v>0.1765</v>
      </c>
    </row>
    <row r="931">
      <c r="A931" s="1112" t="n">
        <v>45590</v>
      </c>
      <c r="R931" t="n">
        <v>0.2214</v>
      </c>
      <c r="S931" t="n">
        <v>0.2045</v>
      </c>
      <c r="T931" t="n">
        <v>0.1957</v>
      </c>
      <c r="U931" t="n">
        <v>0.1935</v>
      </c>
      <c r="V931" t="n">
        <v>0.1946</v>
      </c>
      <c r="W931" t="n">
        <v>0.1832</v>
      </c>
      <c r="X931" t="n">
        <v>0.1778</v>
      </c>
      <c r="Y931" t="n">
        <v>0.1773</v>
      </c>
    </row>
    <row r="932">
      <c r="A932" s="1112" t="n">
        <v>45593</v>
      </c>
      <c r="R932" t="n">
        <v>0.2196</v>
      </c>
      <c r="S932" t="n">
        <v>0.2031</v>
      </c>
      <c r="T932" t="n">
        <v>0.1944</v>
      </c>
      <c r="U932" t="n">
        <v>0.1923</v>
      </c>
      <c r="V932" t="n">
        <v>0.1935</v>
      </c>
      <c r="W932" t="n">
        <v>0.1822</v>
      </c>
      <c r="X932" t="n">
        <v>0.1769</v>
      </c>
      <c r="Y932" t="n">
        <v>0.1765</v>
      </c>
    </row>
    <row r="933">
      <c r="A933" s="1112" t="n">
        <v>45594</v>
      </c>
      <c r="R933" t="n">
        <v>0.2208</v>
      </c>
      <c r="S933" t="n">
        <v>0.2045</v>
      </c>
      <c r="T933" t="n">
        <v>0.1956</v>
      </c>
      <c r="U933" t="n">
        <v>0.1931</v>
      </c>
      <c r="V933" t="n">
        <v>0.194</v>
      </c>
      <c r="W933" t="n">
        <v>0.1823</v>
      </c>
      <c r="X933" t="n">
        <v>0.1769</v>
      </c>
      <c r="Y933" t="n">
        <v>0.1761</v>
      </c>
    </row>
    <row r="934">
      <c r="A934" s="1112" t="n">
        <v>45595</v>
      </c>
      <c r="R934" t="n">
        <v>0.2222</v>
      </c>
      <c r="S934" t="n">
        <v>0.2057</v>
      </c>
      <c r="T934" t="n">
        <v>0.1966</v>
      </c>
      <c r="U934" t="n">
        <v>0.1939</v>
      </c>
      <c r="V934" t="n">
        <v>0.1945</v>
      </c>
      <c r="W934" t="n">
        <v>0.1826</v>
      </c>
      <c r="X934" t="n">
        <v>0.1769</v>
      </c>
      <c r="Y934" t="n">
        <v>0.176</v>
      </c>
    </row>
    <row r="935">
      <c r="A935" s="1112" t="n">
        <v>45596</v>
      </c>
      <c r="R935" t="n">
        <v>0.2274</v>
      </c>
      <c r="S935" t="n">
        <v>0.2105</v>
      </c>
      <c r="T935" t="n">
        <v>0.2007</v>
      </c>
      <c r="U935" t="n">
        <v>0.1979</v>
      </c>
      <c r="V935" t="n">
        <v>0.1982</v>
      </c>
      <c r="W935" t="n">
        <v>0.1856</v>
      </c>
      <c r="X935" t="n">
        <v>0.1794</v>
      </c>
      <c r="Y935" t="n">
        <v>0.1783</v>
      </c>
    </row>
    <row r="936">
      <c r="A936" s="1112" t="n">
        <v>45597</v>
      </c>
      <c r="R936" t="n">
        <v>0.2207</v>
      </c>
      <c r="S936" t="n">
        <v>0.205</v>
      </c>
      <c r="T936" t="n">
        <v>0.196</v>
      </c>
      <c r="U936" t="n">
        <v>0.1936</v>
      </c>
      <c r="V936" t="n">
        <v>0.1943</v>
      </c>
      <c r="W936" t="n">
        <v>0.1823</v>
      </c>
      <c r="X936" t="n">
        <v>0.1765</v>
      </c>
      <c r="Y936" t="n">
        <v>0.1756</v>
      </c>
    </row>
    <row r="937">
      <c r="A937" s="1112" t="n">
        <v>45600</v>
      </c>
      <c r="R937" t="n">
        <v>0.2193</v>
      </c>
      <c r="S937" t="n">
        <v>0.2035</v>
      </c>
      <c r="T937" t="n">
        <v>0.1949</v>
      </c>
      <c r="U937" t="n">
        <v>0.1925</v>
      </c>
      <c r="V937" t="n">
        <v>0.1934</v>
      </c>
      <c r="W937" t="n">
        <v>0.1818</v>
      </c>
      <c r="X937" t="n">
        <v>0.1764</v>
      </c>
      <c r="Y937" t="n">
        <v>0.1757</v>
      </c>
    </row>
    <row r="938">
      <c r="A938" s="1112" t="n">
        <v>45601</v>
      </c>
      <c r="R938" t="n">
        <v>0.219</v>
      </c>
      <c r="S938" t="n">
        <v>0.2031</v>
      </c>
      <c r="T938" t="n">
        <v>0.1946</v>
      </c>
      <c r="U938" t="n">
        <v>0.1922</v>
      </c>
      <c r="V938" t="n">
        <v>0.193</v>
      </c>
      <c r="W938" t="n">
        <v>0.1813</v>
      </c>
      <c r="X938" t="n">
        <v>0.1757</v>
      </c>
      <c r="Y938" t="n">
        <v>0.1748</v>
      </c>
    </row>
    <row r="939">
      <c r="A939" s="1112" t="n">
        <v>45602</v>
      </c>
      <c r="R939" t="n">
        <v>0.2203</v>
      </c>
      <c r="S939" t="n">
        <v>0.2046</v>
      </c>
      <c r="T939" t="n">
        <v>0.196</v>
      </c>
      <c r="U939" t="n">
        <v>0.1936</v>
      </c>
      <c r="V939" t="n">
        <v>0.1947</v>
      </c>
      <c r="W939" t="n">
        <v>0.1839</v>
      </c>
      <c r="X939" t="n">
        <v>0.1789</v>
      </c>
      <c r="Y939" t="n">
        <v>0.1782</v>
      </c>
    </row>
    <row r="940">
      <c r="A940" s="1112" t="n">
        <v>45603</v>
      </c>
      <c r="R940" t="n">
        <v>0.222</v>
      </c>
      <c r="S940" t="n">
        <v>0.2067</v>
      </c>
      <c r="T940" t="n">
        <v>0.1982</v>
      </c>
      <c r="U940" t="n">
        <v>0.1958</v>
      </c>
      <c r="V940" t="n">
        <v>0.1969</v>
      </c>
      <c r="W940" t="n">
        <v>0.1859</v>
      </c>
      <c r="X940" t="n">
        <v>0.1808</v>
      </c>
      <c r="Y940" t="n">
        <v>0.1801</v>
      </c>
    </row>
    <row r="941">
      <c r="A941" s="1112" t="n">
        <v>45604</v>
      </c>
      <c r="R941" t="n">
        <v>0.2182</v>
      </c>
      <c r="S941" t="n">
        <v>0.2039</v>
      </c>
      <c r="T941" t="n">
        <v>0.1962</v>
      </c>
      <c r="U941" t="n">
        <v>0.1941</v>
      </c>
      <c r="V941" t="n">
        <v>0.1953</v>
      </c>
      <c r="W941" t="n">
        <v>0.1848</v>
      </c>
      <c r="X941" t="n">
        <v>0.18</v>
      </c>
      <c r="Y941" t="n">
        <v>0.1795</v>
      </c>
    </row>
    <row r="942">
      <c r="A942" s="1112" t="n">
        <v>45607</v>
      </c>
      <c r="R942" t="n">
        <v>0.2136</v>
      </c>
      <c r="S942" t="n">
        <v>0.1995</v>
      </c>
      <c r="T942" t="n">
        <v>0.192</v>
      </c>
      <c r="U942" t="n">
        <v>0.1903</v>
      </c>
      <c r="V942" t="n">
        <v>0.1919</v>
      </c>
      <c r="W942" t="n">
        <v>0.1819</v>
      </c>
      <c r="X942" t="n">
        <v>0.1776</v>
      </c>
      <c r="Y942" t="n">
        <v>0.1774</v>
      </c>
    </row>
    <row r="943">
      <c r="A943" s="1112" t="n">
        <v>45608</v>
      </c>
      <c r="R943" t="n">
        <v>0.2135</v>
      </c>
      <c r="S943" t="n">
        <v>0.1993</v>
      </c>
      <c r="T943" t="n">
        <v>0.1917</v>
      </c>
      <c r="U943" t="n">
        <v>0.1902</v>
      </c>
      <c r="V943" t="n">
        <v>0.192</v>
      </c>
      <c r="W943" t="n">
        <v>0.1821</v>
      </c>
      <c r="X943" t="n">
        <v>0.1777</v>
      </c>
      <c r="Y943" t="n">
        <v>0.1775</v>
      </c>
    </row>
    <row r="944">
      <c r="A944" s="1112" t="n">
        <v>45609</v>
      </c>
      <c r="R944" t="n">
        <v>0.2117</v>
      </c>
      <c r="S944" t="n">
        <v>0.1973</v>
      </c>
      <c r="T944" t="n">
        <v>0.1901</v>
      </c>
      <c r="U944" t="n">
        <v>0.1886</v>
      </c>
      <c r="V944" t="n">
        <v>0.1905</v>
      </c>
      <c r="W944" t="n">
        <v>0.1809</v>
      </c>
      <c r="X944" t="n">
        <v>0.1766</v>
      </c>
      <c r="Y944" t="n">
        <v>0.1765</v>
      </c>
    </row>
    <row r="945">
      <c r="A945" s="1112" t="n">
        <v>45610</v>
      </c>
      <c r="R945" t="n">
        <v>0.2156</v>
      </c>
      <c r="S945" t="n">
        <v>0.2006</v>
      </c>
      <c r="T945" t="n">
        <v>0.1929</v>
      </c>
      <c r="U945" t="n">
        <v>0.191</v>
      </c>
      <c r="V945" t="n">
        <v>0.1925</v>
      </c>
      <c r="W945" t="n">
        <v>0.1826</v>
      </c>
      <c r="X945" t="n">
        <v>0.1782</v>
      </c>
      <c r="Y945" t="n">
        <v>0.1779</v>
      </c>
    </row>
    <row r="946">
      <c r="A946" s="1112" t="n">
        <v>45611</v>
      </c>
      <c r="R946" t="n">
        <v>0.2158</v>
      </c>
      <c r="S946" t="n">
        <v>0.201</v>
      </c>
      <c r="T946" t="n">
        <v>0.1936</v>
      </c>
      <c r="U946" t="n">
        <v>0.1922</v>
      </c>
      <c r="V946" t="n">
        <v>0.1939</v>
      </c>
      <c r="W946" t="n">
        <v>0.1839</v>
      </c>
      <c r="X946" t="n">
        <v>0.1796</v>
      </c>
      <c r="Y946" t="n">
        <v>0.1794</v>
      </c>
    </row>
    <row r="947">
      <c r="A947" s="1112" t="n">
        <v>45614</v>
      </c>
      <c r="R947" t="n">
        <v>0.222</v>
      </c>
      <c r="S947" t="n">
        <v>0.2065</v>
      </c>
      <c r="T947" t="n">
        <v>0.1984</v>
      </c>
      <c r="U947" t="n">
        <v>0.1963</v>
      </c>
      <c r="V947" t="n">
        <v>0.1973</v>
      </c>
      <c r="W947" t="n">
        <v>0.1863</v>
      </c>
      <c r="X947" t="n">
        <v>0.181</v>
      </c>
      <c r="Y947" t="n">
        <v>0.1801</v>
      </c>
    </row>
    <row r="948">
      <c r="A948" s="1112" t="n">
        <v>45615</v>
      </c>
      <c r="R948" t="n">
        <v>0.2202</v>
      </c>
      <c r="S948" t="n">
        <v>0.2054</v>
      </c>
      <c r="T948" t="n">
        <v>0.1976</v>
      </c>
      <c r="U948" t="n">
        <v>0.1959</v>
      </c>
      <c r="V948" t="n">
        <v>0.1971</v>
      </c>
      <c r="W948" t="n">
        <v>0.186</v>
      </c>
      <c r="X948" t="n">
        <v>0.1806</v>
      </c>
      <c r="Y948" t="n">
        <v>0.1795</v>
      </c>
    </row>
    <row r="949">
      <c r="A949" s="1112" t="n">
        <v>45616</v>
      </c>
      <c r="R949" t="n">
        <v>0.2165</v>
      </c>
      <c r="S949" t="n">
        <v>0.2021</v>
      </c>
      <c r="T949" t="n">
        <v>0.1949</v>
      </c>
      <c r="U949" t="n">
        <v>0.1935</v>
      </c>
      <c r="V949" t="n">
        <v>0.195</v>
      </c>
      <c r="W949" t="n">
        <v>0.1846</v>
      </c>
      <c r="X949" t="n">
        <v>0.1797</v>
      </c>
      <c r="Y949" t="n">
        <v>0.179</v>
      </c>
    </row>
    <row r="950">
      <c r="A950" s="1112" t="n">
        <v>45617</v>
      </c>
      <c r="R950" t="n">
        <v>0.2138</v>
      </c>
      <c r="S950" t="n">
        <v>0.1998</v>
      </c>
      <c r="T950" t="n">
        <v>0.1929</v>
      </c>
      <c r="U950" t="n">
        <v>0.1916</v>
      </c>
      <c r="V950" t="n">
        <v>0.1933</v>
      </c>
      <c r="W950" t="n">
        <v>0.1832</v>
      </c>
      <c r="X950" t="n">
        <v>0.1786</v>
      </c>
      <c r="Y950" t="n">
        <v>0.1781</v>
      </c>
    </row>
    <row r="951">
      <c r="A951" s="1112" t="n">
        <v>45618</v>
      </c>
      <c r="R951" t="n">
        <v>0.2136</v>
      </c>
      <c r="S951" t="n">
        <v>0.2003</v>
      </c>
      <c r="T951" t="n">
        <v>0.1937</v>
      </c>
      <c r="U951" t="n">
        <v>0.1925</v>
      </c>
      <c r="V951" t="n">
        <v>0.1943</v>
      </c>
      <c r="W951" t="n">
        <v>0.1844</v>
      </c>
      <c r="X951" t="n">
        <v>0.1797</v>
      </c>
      <c r="Y951" t="n">
        <v>0.1792</v>
      </c>
    </row>
    <row r="952">
      <c r="A952" s="1112" t="n">
        <v>45621</v>
      </c>
      <c r="R952" t="n">
        <v>0.2115</v>
      </c>
      <c r="S952" t="n">
        <v>0.1988</v>
      </c>
      <c r="T952" t="n">
        <v>0.1923</v>
      </c>
      <c r="U952" t="n">
        <v>0.1913</v>
      </c>
      <c r="V952" t="n">
        <v>0.1932</v>
      </c>
      <c r="W952" t="n">
        <v>0.1839</v>
      </c>
      <c r="X952" t="n">
        <v>0.18</v>
      </c>
      <c r="Y952" t="n">
        <v>0.1799</v>
      </c>
    </row>
    <row r="953">
      <c r="A953" s="1112" t="n">
        <v>45622</v>
      </c>
      <c r="R953" t="n">
        <v>0.2157</v>
      </c>
      <c r="S953" t="n">
        <v>0.2027</v>
      </c>
      <c r="T953" t="n">
        <v>0.1958</v>
      </c>
      <c r="U953" t="n">
        <v>0.1942</v>
      </c>
      <c r="V953" t="n">
        <v>0.1955</v>
      </c>
      <c r="W953" t="n">
        <v>0.1854</v>
      </c>
      <c r="X953" t="n">
        <v>0.1806</v>
      </c>
      <c r="Y953" t="n">
        <v>0.1798</v>
      </c>
    </row>
    <row r="954">
      <c r="A954" s="1112" t="n">
        <v>45623</v>
      </c>
      <c r="R954" t="n">
        <v>0.2169</v>
      </c>
      <c r="S954" t="n">
        <v>0.2036</v>
      </c>
      <c r="T954" t="n">
        <v>0.1965</v>
      </c>
      <c r="U954" t="n">
        <v>0.1947</v>
      </c>
      <c r="V954" t="n">
        <v>0.1956</v>
      </c>
      <c r="W954" t="n">
        <v>0.1851</v>
      </c>
      <c r="X954" t="n">
        <v>0.1797</v>
      </c>
      <c r="Y954" t="n">
        <v>0.1784</v>
      </c>
    </row>
    <row r="955">
      <c r="A955" s="104" t="n">
        <v>45624</v>
      </c>
      <c r="R955" s="192" t="n">
        <v>0.2169</v>
      </c>
      <c r="S955" s="192" t="n">
        <v>0.2036</v>
      </c>
      <c r="T955" s="192" t="n">
        <v>0.1965</v>
      </c>
      <c r="U955" s="192" t="n">
        <v>0.1947</v>
      </c>
      <c r="V955" s="192" t="n">
        <v>0.1956</v>
      </c>
      <c r="W955" s="192" t="n">
        <v>0.1851</v>
      </c>
      <c r="X955" s="192" t="n">
        <v>0.1797</v>
      </c>
      <c r="Y955" s="192" t="n">
        <v>0.1784</v>
      </c>
    </row>
    <row r="956">
      <c r="A956" s="1112" t="n">
        <v>45625</v>
      </c>
      <c r="R956" t="n">
        <v>0.2108</v>
      </c>
      <c r="S956" t="n">
        <v>0.1983</v>
      </c>
      <c r="T956" t="n">
        <v>0.1913</v>
      </c>
      <c r="U956" t="n">
        <v>0.1896</v>
      </c>
      <c r="V956" t="n">
        <v>0.1906</v>
      </c>
      <c r="W956" t="n">
        <v>0.1801</v>
      </c>
      <c r="X956" t="n">
        <v>0.1744</v>
      </c>
      <c r="Y956" t="n">
        <v>0.1731</v>
      </c>
    </row>
    <row r="957">
      <c r="A957" s="1112" t="n">
        <v>45628</v>
      </c>
      <c r="R957" t="n">
        <v>0.2107</v>
      </c>
      <c r="S957" t="n">
        <v>0.1978</v>
      </c>
      <c r="T957" t="n">
        <v>0.1909</v>
      </c>
      <c r="U957" t="n">
        <v>0.189</v>
      </c>
      <c r="V957" t="n">
        <v>0.1902</v>
      </c>
      <c r="W957" t="n">
        <v>0.1798</v>
      </c>
      <c r="X957" t="n">
        <v>0.1746</v>
      </c>
      <c r="Y957" t="n">
        <v>0.1736</v>
      </c>
    </row>
    <row r="958">
      <c r="A958" s="1112" t="n">
        <v>45629</v>
      </c>
      <c r="R958" t="n">
        <v>0.2137</v>
      </c>
      <c r="S958" t="n">
        <v>0.2001</v>
      </c>
      <c r="T958" t="n">
        <v>0.1931</v>
      </c>
      <c r="U958" t="n">
        <v>0.1911</v>
      </c>
      <c r="V958" t="n">
        <v>0.1921</v>
      </c>
      <c r="W958" t="n">
        <v>0.1814</v>
      </c>
      <c r="X958" t="n">
        <v>0.1761</v>
      </c>
      <c r="Y958" t="n">
        <v>0.1751</v>
      </c>
    </row>
    <row r="959">
      <c r="A959" s="1112" t="n">
        <v>45630</v>
      </c>
      <c r="R959" t="n">
        <v>0.2126</v>
      </c>
      <c r="S959" t="n">
        <v>0.199</v>
      </c>
      <c r="T959" t="n">
        <v>0.1919</v>
      </c>
      <c r="U959" t="n">
        <v>0.1899</v>
      </c>
      <c r="V959" t="n">
        <v>0.1909</v>
      </c>
      <c r="W959" t="n">
        <v>0.1803</v>
      </c>
      <c r="X959" t="n">
        <v>0.1751</v>
      </c>
      <c r="Y959" t="n">
        <v>0.1741</v>
      </c>
    </row>
    <row r="960">
      <c r="A960" s="1112" t="n">
        <v>45631</v>
      </c>
      <c r="R960" t="n">
        <v>0.212</v>
      </c>
      <c r="S960" t="n">
        <v>0.1985</v>
      </c>
      <c r="T960" t="n">
        <v>0.1918</v>
      </c>
      <c r="U960" t="n">
        <v>0.1902</v>
      </c>
      <c r="V960" t="n">
        <v>0.1913</v>
      </c>
      <c r="W960" t="n">
        <v>0.1808</v>
      </c>
      <c r="X960" t="n">
        <v>0.1756</v>
      </c>
      <c r="Y960" t="n">
        <v>0.1747</v>
      </c>
    </row>
    <row r="961">
      <c r="A961" s="1112" t="n">
        <v>45632</v>
      </c>
      <c r="R961" t="n">
        <v>0.2181</v>
      </c>
      <c r="S961" t="n">
        <v>0.2029</v>
      </c>
      <c r="T961" t="n">
        <v>0.1953</v>
      </c>
      <c r="U961" t="n">
        <v>0.193</v>
      </c>
      <c r="V961" t="n">
        <v>0.1935</v>
      </c>
      <c r="W961" t="n">
        <v>0.1816</v>
      </c>
      <c r="X961" t="n">
        <v>0.1752</v>
      </c>
      <c r="Y961" t="n">
        <v>0.1736</v>
      </c>
    </row>
    <row r="962">
      <c r="A962" s="1112" t="n">
        <v>45635</v>
      </c>
      <c r="R962" t="n">
        <v>0.215</v>
      </c>
      <c r="S962" t="n">
        <v>0.1999</v>
      </c>
      <c r="T962" t="n">
        <v>0.1924</v>
      </c>
      <c r="U962" t="n">
        <v>0.1904</v>
      </c>
      <c r="V962" t="n">
        <v>0.1911</v>
      </c>
      <c r="W962" t="n">
        <v>0.1797</v>
      </c>
      <c r="X962" t="n">
        <v>0.1739</v>
      </c>
      <c r="Y962" t="n">
        <v>0.1727</v>
      </c>
    </row>
    <row r="963">
      <c r="A963" s="1112" t="n">
        <v>45636</v>
      </c>
      <c r="R963" t="n">
        <v>0.2104</v>
      </c>
      <c r="S963" t="n">
        <v>0.1962</v>
      </c>
      <c r="T963" t="n">
        <v>0.1897</v>
      </c>
      <c r="U963" t="n">
        <v>0.1884</v>
      </c>
      <c r="V963" t="n">
        <v>0.1896</v>
      </c>
      <c r="W963" t="n">
        <v>0.1792</v>
      </c>
      <c r="X963" t="n">
        <v>0.1739</v>
      </c>
      <c r="Y963" t="n">
        <v>0.1729</v>
      </c>
    </row>
    <row r="964">
      <c r="A964" s="1112" t="n">
        <v>45637</v>
      </c>
      <c r="R964" t="n">
        <v>0.2128</v>
      </c>
      <c r="S964" t="n">
        <v>0.1978</v>
      </c>
      <c r="T964" t="n">
        <v>0.1908</v>
      </c>
      <c r="U964" t="n">
        <v>0.1891</v>
      </c>
      <c r="V964" t="n">
        <v>0.1903</v>
      </c>
      <c r="W964" t="n">
        <v>0.1797</v>
      </c>
      <c r="X964" t="n">
        <v>0.1744</v>
      </c>
      <c r="Y964" t="n">
        <v>0.1734</v>
      </c>
    </row>
    <row r="965">
      <c r="A965" s="1112" t="n">
        <v>45638</v>
      </c>
      <c r="R965" t="n">
        <v>0.2089</v>
      </c>
      <c r="S965" t="n">
        <v>0.195</v>
      </c>
      <c r="T965" t="n">
        <v>0.1886</v>
      </c>
      <c r="U965" t="n">
        <v>0.1874</v>
      </c>
      <c r="V965" t="n">
        <v>0.1887</v>
      </c>
      <c r="W965" t="n">
        <v>0.1783</v>
      </c>
      <c r="X965" t="n">
        <v>0.1731</v>
      </c>
      <c r="Y965" t="n">
        <v>0.1722</v>
      </c>
    </row>
    <row r="966">
      <c r="A966" s="1112" t="n">
        <v>45639</v>
      </c>
      <c r="R966" t="n">
        <v>0.2072</v>
      </c>
      <c r="S966" t="n">
        <v>0.1926</v>
      </c>
      <c r="T966" t="n">
        <v>0.1863</v>
      </c>
      <c r="U966" t="n">
        <v>0.1852</v>
      </c>
      <c r="V966" t="n">
        <v>0.1867</v>
      </c>
      <c r="W966" t="n">
        <v>0.1766</v>
      </c>
      <c r="X966" t="n">
        <v>0.1718</v>
      </c>
      <c r="Y966" t="n">
        <v>0.1712</v>
      </c>
    </row>
    <row r="967">
      <c r="A967" s="1112" t="n">
        <v>45642</v>
      </c>
      <c r="R967" t="n">
        <v>0.2068</v>
      </c>
      <c r="S967" t="n">
        <v>0.192</v>
      </c>
      <c r="T967" t="n">
        <v>0.1855</v>
      </c>
      <c r="U967" t="n">
        <v>0.1842</v>
      </c>
      <c r="V967" t="n">
        <v>0.1856</v>
      </c>
      <c r="W967" t="n">
        <v>0.1756</v>
      </c>
      <c r="X967" t="n">
        <v>0.1708</v>
      </c>
      <c r="Y967" t="n">
        <v>0.1703</v>
      </c>
    </row>
    <row r="968">
      <c r="A968" s="1112" t="n">
        <v>45643</v>
      </c>
      <c r="R968" t="n">
        <v>0.1984</v>
      </c>
      <c r="S968" t="n">
        <v>0.1853</v>
      </c>
      <c r="T968" t="n">
        <v>0.1806</v>
      </c>
      <c r="U968" t="n">
        <v>0.1802</v>
      </c>
      <c r="V968" t="n">
        <v>0.1822</v>
      </c>
      <c r="W968" t="n">
        <v>0.1732</v>
      </c>
      <c r="X968" t="n">
        <v>0.1692</v>
      </c>
      <c r="Y968" t="n">
        <v>0.1692</v>
      </c>
    </row>
    <row r="969">
      <c r="A969" s="1112" t="n">
        <v>45644</v>
      </c>
      <c r="R969" t="n">
        <v>0.1965</v>
      </c>
      <c r="S969" t="n">
        <v>0.1828</v>
      </c>
      <c r="T969" t="n">
        <v>0.1784</v>
      </c>
      <c r="U969" t="n">
        <v>0.1781</v>
      </c>
      <c r="V969" t="n">
        <v>0.1802</v>
      </c>
      <c r="W969" t="n">
        <v>0.1717</v>
      </c>
      <c r="X969" t="n">
        <v>0.168</v>
      </c>
      <c r="Y969" t="n">
        <v>0.1681</v>
      </c>
    </row>
    <row r="970">
      <c r="A970" s="1112" t="n">
        <v>45645</v>
      </c>
      <c r="R970" t="n">
        <v>0.194</v>
      </c>
      <c r="S970" t="n">
        <v>0.1805</v>
      </c>
      <c r="T970" t="n">
        <v>0.1763</v>
      </c>
      <c r="U970" t="n">
        <v>0.176</v>
      </c>
      <c r="V970" t="n">
        <v>0.1782</v>
      </c>
      <c r="W970" t="n">
        <v>0.1704</v>
      </c>
      <c r="X970" t="n">
        <v>0.1669</v>
      </c>
      <c r="Y970" t="n">
        <v>0.1671</v>
      </c>
    </row>
    <row r="971">
      <c r="A971" s="1112" t="n">
        <v>45646</v>
      </c>
      <c r="R971" t="n">
        <v>0.1951</v>
      </c>
      <c r="S971" t="n">
        <v>0.1805</v>
      </c>
      <c r="T971" t="n">
        <v>0.176</v>
      </c>
      <c r="U971" t="n">
        <v>0.1756</v>
      </c>
      <c r="V971" t="n">
        <v>0.1776</v>
      </c>
      <c r="W971" t="n">
        <v>0.1699</v>
      </c>
      <c r="X971" t="n">
        <v>0.1666</v>
      </c>
      <c r="Y971" t="n">
        <v>0.1669</v>
      </c>
    </row>
    <row r="972">
      <c r="A972" s="1112" t="n">
        <v>45649</v>
      </c>
      <c r="R972" t="n">
        <v>0.1954</v>
      </c>
      <c r="S972" t="n">
        <v>0.181</v>
      </c>
      <c r="T972" t="n">
        <v>0.1767</v>
      </c>
      <c r="U972" t="n">
        <v>0.1763</v>
      </c>
      <c r="V972" t="n">
        <v>0.1781</v>
      </c>
      <c r="W972" t="n">
        <v>0.1702</v>
      </c>
      <c r="X972" t="n">
        <v>0.1668</v>
      </c>
      <c r="Y972" t="n">
        <v>0.167</v>
      </c>
    </row>
    <row r="973">
      <c r="A973" s="1112" t="n">
        <v>45650</v>
      </c>
      <c r="R973" t="n">
        <v>0.1954</v>
      </c>
      <c r="S973" t="n">
        <v>0.1814</v>
      </c>
      <c r="T973" t="n">
        <v>0.1774</v>
      </c>
      <c r="U973" t="n">
        <v>0.177</v>
      </c>
      <c r="V973" t="n">
        <v>0.1788</v>
      </c>
      <c r="W973" t="n">
        <v>0.1705</v>
      </c>
      <c r="X973" t="n">
        <v>0.1671</v>
      </c>
      <c r="Y973" t="n">
        <v>0.1672</v>
      </c>
    </row>
    <row r="974">
      <c r="A974" s="1112" t="n">
        <v>45652</v>
      </c>
      <c r="R974" t="n">
        <v>0.1926</v>
      </c>
      <c r="S974" t="n">
        <v>0.1789</v>
      </c>
      <c r="T974" t="n">
        <v>0.1752</v>
      </c>
      <c r="U974" t="n">
        <v>0.175</v>
      </c>
      <c r="V974" t="n">
        <v>0.1771</v>
      </c>
      <c r="W974" t="n">
        <v>0.1691</v>
      </c>
      <c r="X974" t="n">
        <v>0.166</v>
      </c>
      <c r="Y974" t="n">
        <v>0.1663</v>
      </c>
    </row>
    <row r="975">
      <c r="A975" s="1112" t="n">
        <v>45653</v>
      </c>
      <c r="R975" t="n">
        <v>0.1937</v>
      </c>
      <c r="S975" t="n">
        <v>0.1792</v>
      </c>
      <c r="T975" t="n">
        <v>0.1754</v>
      </c>
      <c r="U975" t="n">
        <v>0.1749</v>
      </c>
      <c r="V975" t="n">
        <v>0.1771</v>
      </c>
      <c r="W975" t="n">
        <v>0.1691</v>
      </c>
      <c r="X975" t="n">
        <v>0.166</v>
      </c>
      <c r="Y975" t="n">
        <v>0.1664</v>
      </c>
    </row>
    <row r="976">
      <c r="A976" s="1112" t="n">
        <v>45656</v>
      </c>
      <c r="R976" t="n">
        <v>0.1913</v>
      </c>
      <c r="S976" t="n">
        <v>0.1779</v>
      </c>
      <c r="T976" t="n">
        <v>0.1747</v>
      </c>
      <c r="U976" t="n">
        <v>0.1745</v>
      </c>
      <c r="V976" t="n">
        <v>0.1767</v>
      </c>
      <c r="W976" t="n">
        <v>0.1691</v>
      </c>
      <c r="X976" t="n">
        <v>0.1659</v>
      </c>
      <c r="Y976" t="n">
        <v>0.1661</v>
      </c>
    </row>
    <row r="977">
      <c r="A977" s="1112" t="n">
        <v>45657</v>
      </c>
      <c r="R977" t="n">
        <v>0.1926</v>
      </c>
      <c r="S977" t="n">
        <v>0.1785</v>
      </c>
      <c r="T977" t="n">
        <v>0.175</v>
      </c>
      <c r="U977" t="n">
        <v>0.1747</v>
      </c>
      <c r="V977" t="n">
        <v>0.177</v>
      </c>
      <c r="W977" t="n">
        <v>0.1694</v>
      </c>
      <c r="X977" t="n">
        <v>0.1662</v>
      </c>
      <c r="Y977" t="n">
        <v>0.1664</v>
      </c>
    </row>
    <row r="978">
      <c r="A978" s="1112" t="n">
        <v>45659</v>
      </c>
      <c r="R978" t="n">
        <v>0.1973</v>
      </c>
      <c r="S978" t="n">
        <v>0.1837</v>
      </c>
      <c r="T978" t="n">
        <v>0.1793</v>
      </c>
      <c r="U978" t="n">
        <v>0.1787</v>
      </c>
      <c r="V978" t="n">
        <v>0.1808</v>
      </c>
      <c r="W978" t="n">
        <v>0.1725</v>
      </c>
      <c r="X978" t="n">
        <v>0.1683</v>
      </c>
      <c r="Y978" t="n">
        <v>0.1679</v>
      </c>
    </row>
    <row r="979">
      <c r="A979" s="1112" t="n">
        <v>45660</v>
      </c>
      <c r="R979" t="n">
        <v>0.1965</v>
      </c>
      <c r="S979" t="n">
        <v>0.1827</v>
      </c>
      <c r="T979" t="n">
        <v>0.1783</v>
      </c>
      <c r="U979" t="n">
        <v>0.1781</v>
      </c>
      <c r="V979" t="n">
        <v>0.1805</v>
      </c>
      <c r="W979" t="n">
        <v>0.1726</v>
      </c>
      <c r="X979" t="n">
        <v>0.1687</v>
      </c>
      <c r="Y979" t="n">
        <v>0.1685</v>
      </c>
    </row>
    <row r="980">
      <c r="A980" s="1112" t="n">
        <v>45663</v>
      </c>
      <c r="R980" t="n">
        <v>0.1933</v>
      </c>
      <c r="S980" t="n">
        <v>0.18</v>
      </c>
      <c r="T980" t="n">
        <v>0.1764</v>
      </c>
      <c r="U980" t="n">
        <v>0.1766</v>
      </c>
      <c r="V980" t="n">
        <v>0.1794</v>
      </c>
      <c r="W980" t="n">
        <v>0.172</v>
      </c>
      <c r="X980" t="n">
        <v>0.1684</v>
      </c>
      <c r="Y980" t="n">
        <v>0.1684</v>
      </c>
    </row>
    <row r="981">
      <c r="A981" s="1112" t="n">
        <v>45664</v>
      </c>
      <c r="R981" t="n">
        <v>0.1945</v>
      </c>
      <c r="S981" t="n">
        <v>0.1811</v>
      </c>
      <c r="T981" t="n">
        <v>0.1772</v>
      </c>
      <c r="U981" t="n">
        <v>0.1774</v>
      </c>
      <c r="V981" t="n">
        <v>0.1802</v>
      </c>
      <c r="W981" t="n">
        <v>0.1725</v>
      </c>
      <c r="X981" t="n">
        <v>0.1685</v>
      </c>
      <c r="Y981" t="n">
        <v>0.1684</v>
      </c>
    </row>
    <row r="982">
      <c r="A982" s="1112" t="n">
        <v>45665</v>
      </c>
      <c r="R982" t="n">
        <v>0.1924</v>
      </c>
      <c r="S982" t="n">
        <v>0.1796</v>
      </c>
      <c r="T982" t="n">
        <v>0.176</v>
      </c>
      <c r="U982" t="n">
        <v>0.1764</v>
      </c>
      <c r="V982" t="n">
        <v>0.1793</v>
      </c>
      <c r="W982" t="n">
        <v>0.1719</v>
      </c>
      <c r="X982" t="n">
        <v>0.1681</v>
      </c>
      <c r="Y982" t="n">
        <v>0.1681</v>
      </c>
    </row>
    <row r="983">
      <c r="A983" s="1112" t="n">
        <v>45666</v>
      </c>
      <c r="R983" t="n">
        <v>0.191</v>
      </c>
      <c r="S983" t="n">
        <v>0.1795</v>
      </c>
      <c r="T983" t="n">
        <v>0.176</v>
      </c>
      <c r="U983" t="n">
        <v>0.1764</v>
      </c>
      <c r="V983" t="n">
        <v>0.1794</v>
      </c>
      <c r="W983" t="n">
        <v>0.1722</v>
      </c>
      <c r="X983" t="n">
        <v>0.1684</v>
      </c>
      <c r="Y983" t="n">
        <v>0.1683</v>
      </c>
    </row>
    <row r="984">
      <c r="A984" s="1112" t="n">
        <v>45667</v>
      </c>
      <c r="R984" t="n">
        <v>0.1922</v>
      </c>
      <c r="S984" t="n">
        <v>0.1807</v>
      </c>
      <c r="T984" t="n">
        <v>0.177</v>
      </c>
      <c r="U984" t="n">
        <v>0.1773</v>
      </c>
      <c r="V984" t="n">
        <v>0.1802</v>
      </c>
      <c r="W984" t="n">
        <v>0.173</v>
      </c>
      <c r="X984" t="n">
        <v>0.1691</v>
      </c>
      <c r="Y984" t="n">
        <v>0.169</v>
      </c>
    </row>
    <row r="985">
      <c r="A985" s="1112" t="n">
        <v>45670</v>
      </c>
      <c r="R985" t="n">
        <v>0.189</v>
      </c>
      <c r="S985" t="n">
        <v>0.1792</v>
      </c>
      <c r="T985" t="n">
        <v>0.176</v>
      </c>
      <c r="U985" t="n">
        <v>0.1767</v>
      </c>
      <c r="V985" t="n">
        <v>0.1798</v>
      </c>
      <c r="W985" t="n">
        <v>0.1731</v>
      </c>
      <c r="X985" t="n">
        <v>0.1695</v>
      </c>
      <c r="Y985" t="n">
        <v>0.1695</v>
      </c>
    </row>
    <row r="986">
      <c r="A986" s="1112" t="n">
        <v>45671</v>
      </c>
      <c r="R986" t="n">
        <v>0.1832</v>
      </c>
      <c r="S986" t="n">
        <v>0.1739</v>
      </c>
      <c r="T986" t="n">
        <v>0.1713</v>
      </c>
      <c r="U986" t="n">
        <v>0.1726</v>
      </c>
      <c r="V986" t="n">
        <v>0.1762</v>
      </c>
      <c r="W986" t="n">
        <v>0.1701</v>
      </c>
      <c r="X986" t="n">
        <v>0.1673</v>
      </c>
      <c r="Y986" t="n">
        <v>0.1678</v>
      </c>
    </row>
    <row r="987">
      <c r="A987" s="1112" t="n">
        <v>45672</v>
      </c>
      <c r="R987" t="n">
        <v>0.1801</v>
      </c>
      <c r="S987" t="n">
        <v>0.1707</v>
      </c>
      <c r="T987" t="n">
        <v>0.1683</v>
      </c>
      <c r="U987" t="n">
        <v>0.1699</v>
      </c>
      <c r="V987" t="n">
        <v>0.1738</v>
      </c>
      <c r="W987" t="n">
        <v>0.1683</v>
      </c>
      <c r="X987" t="n">
        <v>0.1658</v>
      </c>
      <c r="Y987" t="n">
        <v>0.1665</v>
      </c>
    </row>
    <row r="988">
      <c r="A988" s="1112" t="n">
        <v>45673</v>
      </c>
      <c r="R988" t="n">
        <v>0.1841</v>
      </c>
      <c r="S988" t="n">
        <v>0.1722</v>
      </c>
      <c r="T988" t="n">
        <v>0.1694</v>
      </c>
      <c r="U988" t="n">
        <v>0.1707</v>
      </c>
      <c r="V988" t="n">
        <v>0.1744</v>
      </c>
      <c r="W988" t="n">
        <v>0.1686</v>
      </c>
      <c r="X988" t="n">
        <v>0.166</v>
      </c>
      <c r="Y988" t="n">
        <v>0.1666</v>
      </c>
    </row>
    <row r="989">
      <c r="A989" s="1112" t="n">
        <v>45674</v>
      </c>
      <c r="R989" t="n">
        <v>0.1822</v>
      </c>
      <c r="S989" t="n">
        <v>0.171</v>
      </c>
      <c r="T989" t="n">
        <v>0.1679</v>
      </c>
      <c r="U989" t="n">
        <v>0.1687</v>
      </c>
      <c r="V989" t="n">
        <v>0.1723</v>
      </c>
      <c r="W989" t="n">
        <v>0.1667</v>
      </c>
      <c r="X989" t="n">
        <v>0.1643</v>
      </c>
      <c r="Y989" t="n">
        <v>0.165</v>
      </c>
    </row>
    <row r="990">
      <c r="A990" s="104" t="n">
        <v>45677</v>
      </c>
      <c r="R990" s="192" t="n">
        <v>0.1822</v>
      </c>
      <c r="S990" s="192" t="n">
        <v>0.171</v>
      </c>
      <c r="T990" s="192" t="n">
        <v>0.1679</v>
      </c>
      <c r="U990" s="192" t="n">
        <v>0.1687</v>
      </c>
      <c r="V990" s="192" t="n">
        <v>0.1723</v>
      </c>
      <c r="W990" s="192" t="n">
        <v>0.1667</v>
      </c>
      <c r="X990" s="192" t="n">
        <v>0.1643</v>
      </c>
      <c r="Y990" s="192" t="n">
        <v>0.165</v>
      </c>
    </row>
    <row r="991">
      <c r="A991" s="1112" t="n">
        <v>45678</v>
      </c>
      <c r="R991" t="n">
        <v>0.1779</v>
      </c>
      <c r="S991" t="n">
        <v>0.1683</v>
      </c>
      <c r="T991" t="n">
        <v>0.1659</v>
      </c>
      <c r="U991" t="n">
        <v>0.1674</v>
      </c>
      <c r="V991" t="n">
        <v>0.1713</v>
      </c>
      <c r="W991" t="n">
        <v>0.166</v>
      </c>
      <c r="X991" t="n">
        <v>0.1638</v>
      </c>
      <c r="Y991" t="n">
        <v>0.1647</v>
      </c>
    </row>
    <row r="992">
      <c r="A992" s="1112" t="n">
        <v>45679</v>
      </c>
      <c r="R992" t="n">
        <v>0.1816</v>
      </c>
      <c r="S992" t="n">
        <v>0.1708</v>
      </c>
      <c r="T992" t="n">
        <v>0.1682</v>
      </c>
      <c r="U992" t="n">
        <v>0.1695</v>
      </c>
      <c r="V992" t="n">
        <v>0.1733</v>
      </c>
      <c r="W992" t="n">
        <v>0.1674</v>
      </c>
      <c r="X992" t="n">
        <v>0.165</v>
      </c>
      <c r="Y992" t="n">
        <v>0.1657</v>
      </c>
    </row>
    <row r="993">
      <c r="A993" s="1112" t="n">
        <v>45680</v>
      </c>
      <c r="R993" t="n">
        <v>0.1869</v>
      </c>
      <c r="S993" t="n">
        <v>0.1732</v>
      </c>
      <c r="T993" t="n">
        <v>0.1703</v>
      </c>
      <c r="U993" t="n">
        <v>0.1715</v>
      </c>
      <c r="V993" t="n">
        <v>0.1753</v>
      </c>
      <c r="W993" t="n">
        <v>0.169</v>
      </c>
      <c r="X993" t="n">
        <v>0.1663</v>
      </c>
      <c r="Y993" t="n">
        <v>0.1668</v>
      </c>
    </row>
    <row r="994">
      <c r="A994" s="1112" t="n">
        <v>45681</v>
      </c>
      <c r="R994" t="n">
        <v>0.1902</v>
      </c>
      <c r="S994" t="n">
        <v>0.1762</v>
      </c>
      <c r="T994" t="n">
        <v>0.1726</v>
      </c>
      <c r="U994" t="n">
        <v>0.1735</v>
      </c>
      <c r="V994" t="n">
        <v>0.1773</v>
      </c>
      <c r="W994" t="n">
        <v>0.1708</v>
      </c>
      <c r="X994" t="n">
        <v>0.1679</v>
      </c>
      <c r="Y994" t="n">
        <v>0.1684</v>
      </c>
    </row>
    <row r="995">
      <c r="A995" s="1112" t="n">
        <v>45684</v>
      </c>
      <c r="R995" t="n">
        <v>0.1917</v>
      </c>
      <c r="S995" t="n">
        <v>0.1774</v>
      </c>
      <c r="T995" t="n">
        <v>0.1738</v>
      </c>
      <c r="U995" t="n">
        <v>0.1747</v>
      </c>
      <c r="V995" t="n">
        <v>0.1785</v>
      </c>
      <c r="W995" t="n">
        <v>0.1717</v>
      </c>
      <c r="X995" t="n">
        <v>0.1687</v>
      </c>
      <c r="Y995" t="n">
        <v>0.1689</v>
      </c>
    </row>
    <row r="996">
      <c r="A996" s="1112" t="n">
        <v>45685</v>
      </c>
      <c r="R996" t="n">
        <v>0.1923</v>
      </c>
      <c r="S996" t="n">
        <v>0.178</v>
      </c>
      <c r="T996" t="n">
        <v>0.1747</v>
      </c>
      <c r="U996" t="n">
        <v>0.1757</v>
      </c>
      <c r="V996" t="n">
        <v>0.1796</v>
      </c>
      <c r="W996" t="n">
        <v>0.1728</v>
      </c>
      <c r="X996" t="n">
        <v>0.1698</v>
      </c>
      <c r="Y996" t="n">
        <v>0.1701</v>
      </c>
    </row>
    <row r="997">
      <c r="A997" s="1112" t="n">
        <v>45686</v>
      </c>
      <c r="R997" t="n">
        <v>0.1945</v>
      </c>
      <c r="S997" t="n">
        <v>0.1799</v>
      </c>
      <c r="T997" t="n">
        <v>0.1764</v>
      </c>
      <c r="U997" t="n">
        <v>0.1772</v>
      </c>
      <c r="V997" t="n">
        <v>0.1811</v>
      </c>
      <c r="W997" t="n">
        <v>0.1739</v>
      </c>
      <c r="X997" t="n">
        <v>0.1706</v>
      </c>
      <c r="Y997" t="n">
        <v>0.1707</v>
      </c>
    </row>
    <row r="998">
      <c r="A998" s="1112" t="n">
        <v>45687</v>
      </c>
      <c r="R998" t="n">
        <v>0.1947</v>
      </c>
      <c r="S998" t="n">
        <v>0.1799</v>
      </c>
      <c r="T998" t="n">
        <v>0.1765</v>
      </c>
      <c r="U998" t="n">
        <v>0.1775</v>
      </c>
      <c r="V998" t="n">
        <v>0.1814</v>
      </c>
      <c r="W998" t="n">
        <v>0.174</v>
      </c>
      <c r="X998" t="n">
        <v>0.1707</v>
      </c>
      <c r="Y998" t="n">
        <v>0.1708</v>
      </c>
    </row>
    <row r="999">
      <c r="A999" s="1112" t="n">
        <v>45688</v>
      </c>
      <c r="R999" t="n">
        <v>0.1935</v>
      </c>
      <c r="S999" t="n">
        <v>0.1788</v>
      </c>
      <c r="T999" t="n">
        <v>0.1754</v>
      </c>
      <c r="U999" t="n">
        <v>0.1764</v>
      </c>
      <c r="V999" t="n">
        <v>0.1802</v>
      </c>
      <c r="W999" t="n">
        <v>0.1729</v>
      </c>
      <c r="X999" t="n">
        <v>0.1695</v>
      </c>
      <c r="Y999" t="n">
        <v>0.1696</v>
      </c>
    </row>
    <row r="1000">
      <c r="A1000" s="1112" t="n">
        <v>45691</v>
      </c>
      <c r="R1000" t="n">
        <v>0.1926</v>
      </c>
      <c r="S1000" t="n">
        <v>0.1783</v>
      </c>
      <c r="T1000" t="n">
        <v>0.175</v>
      </c>
      <c r="U1000" t="n">
        <v>0.176</v>
      </c>
      <c r="V1000" t="n">
        <v>0.1799</v>
      </c>
      <c r="W1000" t="n">
        <v>0.1729</v>
      </c>
      <c r="X1000" t="n">
        <v>0.1698</v>
      </c>
      <c r="Y1000" t="n">
        <v>0.1702</v>
      </c>
    </row>
    <row r="1001">
      <c r="A1001" s="1112" t="n">
        <v>45692</v>
      </c>
      <c r="R1001" t="n">
        <v>0.1966</v>
      </c>
      <c r="S1001" t="n">
        <v>0.1815</v>
      </c>
      <c r="T1001" t="n">
        <v>0.1779</v>
      </c>
      <c r="U1001" t="n">
        <v>0.1785</v>
      </c>
      <c r="V1001" t="n">
        <v>0.1821</v>
      </c>
      <c r="W1001" t="n">
        <v>0.1748</v>
      </c>
      <c r="X1001" t="n">
        <v>0.1714</v>
      </c>
      <c r="Y1001" t="n">
        <v>0.1717</v>
      </c>
    </row>
    <row r="1002">
      <c r="A1002" s="1112" t="n">
        <v>45693</v>
      </c>
      <c r="R1002" t="n">
        <v>0.1976</v>
      </c>
      <c r="S1002" t="n">
        <v>0.1813</v>
      </c>
      <c r="T1002" t="n">
        <v>0.1776</v>
      </c>
      <c r="U1002" t="n">
        <v>0.1782</v>
      </c>
      <c r="V1002" t="n">
        <v>0.1817</v>
      </c>
      <c r="W1002" t="n">
        <v>0.1744</v>
      </c>
      <c r="X1002" t="n">
        <v>0.171</v>
      </c>
      <c r="Y1002" t="n">
        <v>0.1713</v>
      </c>
    </row>
    <row r="1003">
      <c r="A1003" s="1112" t="n">
        <v>45694</v>
      </c>
      <c r="R1003" t="n">
        <v>0.1957</v>
      </c>
      <c r="S1003" t="n">
        <v>0.1806</v>
      </c>
      <c r="T1003" t="n">
        <v>0.1769</v>
      </c>
      <c r="U1003" t="n">
        <v>0.1776</v>
      </c>
      <c r="V1003" t="n">
        <v>0.1812</v>
      </c>
      <c r="W1003" t="n">
        <v>0.1742</v>
      </c>
      <c r="X1003" t="n">
        <v>0.1707</v>
      </c>
      <c r="Y1003" t="n">
        <v>0.1708</v>
      </c>
    </row>
    <row r="1004">
      <c r="A1004" s="1112" t="n">
        <v>45695</v>
      </c>
      <c r="R1004" t="n">
        <v>0.1936</v>
      </c>
      <c r="S1004" t="n">
        <v>0.1786</v>
      </c>
      <c r="T1004" t="n">
        <v>0.175</v>
      </c>
      <c r="U1004" t="n">
        <v>0.1761</v>
      </c>
      <c r="V1004" t="n">
        <v>0.1797</v>
      </c>
      <c r="W1004" t="n">
        <v>0.1734</v>
      </c>
      <c r="X1004" t="n">
        <v>0.1704</v>
      </c>
      <c r="Y1004" t="n">
        <v>0.1706</v>
      </c>
    </row>
    <row r="1005">
      <c r="A1005" s="1112" t="n">
        <v>45698</v>
      </c>
      <c r="R1005" t="n">
        <v>0.195</v>
      </c>
      <c r="S1005" t="n">
        <v>0.1797</v>
      </c>
      <c r="T1005" t="n">
        <v>0.1761</v>
      </c>
      <c r="U1005" t="n">
        <v>0.1773</v>
      </c>
      <c r="V1005" t="n">
        <v>0.1808</v>
      </c>
      <c r="W1005" t="n">
        <v>0.1742</v>
      </c>
      <c r="X1005" t="n">
        <v>0.171</v>
      </c>
      <c r="Y1005" t="n">
        <v>0.1712</v>
      </c>
    </row>
    <row r="1006">
      <c r="A1006" s="1112" t="n">
        <v>45699</v>
      </c>
      <c r="R1006" t="n">
        <v>0.1987</v>
      </c>
      <c r="S1006" t="n">
        <v>0.1828</v>
      </c>
      <c r="T1006" t="n">
        <v>0.1792</v>
      </c>
      <c r="U1006" t="n">
        <v>0.1801</v>
      </c>
      <c r="V1006" t="n">
        <v>0.1835</v>
      </c>
      <c r="W1006" t="n">
        <v>0.1764</v>
      </c>
      <c r="X1006" t="n">
        <v>0.1727</v>
      </c>
      <c r="Y1006" t="n">
        <v>0.1726</v>
      </c>
    </row>
    <row r="1007">
      <c r="A1007" s="1112" t="n">
        <v>45700</v>
      </c>
      <c r="R1007" t="n">
        <v>0.1976</v>
      </c>
      <c r="S1007" t="n">
        <v>0.1834</v>
      </c>
      <c r="T1007" t="n">
        <v>0.18</v>
      </c>
      <c r="U1007" t="n">
        <v>0.181</v>
      </c>
      <c r="V1007" t="n">
        <v>0.1844</v>
      </c>
      <c r="W1007" t="n">
        <v>0.1769</v>
      </c>
      <c r="X1007" t="n">
        <v>0.1731</v>
      </c>
      <c r="Y1007" t="n">
        <v>0.173</v>
      </c>
    </row>
    <row r="1008">
      <c r="A1008" s="1112" t="n">
        <v>45701</v>
      </c>
      <c r="R1008" t="n">
        <v>0.2017</v>
      </c>
      <c r="S1008" t="n">
        <v>0.1884</v>
      </c>
      <c r="T1008" t="n">
        <v>0.1845</v>
      </c>
      <c r="U1008" t="n">
        <v>0.1851</v>
      </c>
      <c r="V1008" t="n">
        <v>0.1881</v>
      </c>
      <c r="W1008" t="n">
        <v>0.1802</v>
      </c>
      <c r="X1008" t="n">
        <v>0.1758</v>
      </c>
      <c r="Y1008" t="n">
        <v>0.1753</v>
      </c>
    </row>
    <row r="1009">
      <c r="A1009" s="1112" t="n">
        <v>45702</v>
      </c>
      <c r="R1009" t="n">
        <v>0.2042</v>
      </c>
      <c r="S1009" t="n">
        <v>0.1916</v>
      </c>
      <c r="T1009" t="n">
        <v>0.1878</v>
      </c>
      <c r="U1009" t="n">
        <v>0.1881</v>
      </c>
      <c r="V1009" t="n">
        <v>0.1908</v>
      </c>
      <c r="W1009" t="n">
        <v>0.1825</v>
      </c>
      <c r="X1009" t="n">
        <v>0.1778</v>
      </c>
      <c r="Y1009" t="n">
        <v>0.1769</v>
      </c>
    </row>
    <row r="1010">
      <c r="A1010" s="104" t="n">
        <v>45705</v>
      </c>
      <c r="R1010" s="192" t="n">
        <v>0.2042</v>
      </c>
      <c r="S1010" s="192" t="n">
        <v>0.1916</v>
      </c>
      <c r="T1010" s="192" t="n">
        <v>0.1878</v>
      </c>
      <c r="U1010" s="192" t="n">
        <v>0.1881</v>
      </c>
      <c r="V1010" s="192" t="n">
        <v>0.1908</v>
      </c>
      <c r="W1010" s="192" t="n">
        <v>0.1825</v>
      </c>
      <c r="X1010" s="192" t="n">
        <v>0.1778</v>
      </c>
      <c r="Y1010" s="192" t="n">
        <v>0.1769</v>
      </c>
    </row>
    <row r="1011">
      <c r="A1011" s="1112" t="n">
        <v>45706</v>
      </c>
      <c r="R1011" t="n">
        <v>0.2052</v>
      </c>
      <c r="S1011" t="n">
        <v>0.1916</v>
      </c>
      <c r="T1011" t="n">
        <v>0.1878</v>
      </c>
      <c r="U1011" t="n">
        <v>0.1883</v>
      </c>
      <c r="V1011" t="n">
        <v>0.1911</v>
      </c>
      <c r="W1011" t="n">
        <v>0.1827</v>
      </c>
      <c r="X1011" t="n">
        <v>0.1778</v>
      </c>
      <c r="Y1011" t="n">
        <v>0.1769</v>
      </c>
    </row>
    <row r="1012">
      <c r="A1012" s="1112" t="n">
        <v>45707</v>
      </c>
      <c r="R1012" t="n">
        <v>0.2069</v>
      </c>
      <c r="S1012" t="n">
        <v>0.1939</v>
      </c>
      <c r="T1012" t="n">
        <v>0.1899</v>
      </c>
      <c r="U1012" t="n">
        <v>0.1901</v>
      </c>
      <c r="V1012" t="n">
        <v>0.1928</v>
      </c>
      <c r="W1012" t="n">
        <v>0.1841</v>
      </c>
      <c r="X1012" t="n">
        <v>0.1788</v>
      </c>
      <c r="Y1012" t="n">
        <v>0.1777</v>
      </c>
    </row>
    <row r="1013">
      <c r="A1013" s="1112" t="n">
        <v>45708</v>
      </c>
      <c r="R1013" t="n">
        <v>0.2105</v>
      </c>
      <c r="S1013" t="n">
        <v>0.1975</v>
      </c>
      <c r="T1013" t="n">
        <v>0.1929</v>
      </c>
      <c r="U1013" t="n">
        <v>0.1928</v>
      </c>
      <c r="V1013" t="n">
        <v>0.1951</v>
      </c>
      <c r="W1013" t="n">
        <v>0.1858</v>
      </c>
      <c r="X1013" t="n">
        <v>0.1803</v>
      </c>
      <c r="Y1013" t="n">
        <v>0.1789</v>
      </c>
    </row>
    <row r="1014">
      <c r="A1014" s="1112" t="n">
        <v>45709</v>
      </c>
      <c r="R1014" t="n">
        <v>0.2131</v>
      </c>
      <c r="S1014" t="n">
        <v>0.1992</v>
      </c>
      <c r="T1014" t="n">
        <v>0.1947</v>
      </c>
      <c r="U1014" t="n">
        <v>0.1945</v>
      </c>
      <c r="V1014" t="n">
        <v>0.1968</v>
      </c>
      <c r="W1014" t="n">
        <v>0.1866</v>
      </c>
      <c r="X1014" t="n">
        <v>0.1807</v>
      </c>
      <c r="Y1014" t="n">
        <v>0.1792</v>
      </c>
    </row>
    <row r="1015">
      <c r="A1015" s="1112" t="n">
        <v>45712</v>
      </c>
      <c r="R1015" t="n">
        <v>0.2109</v>
      </c>
      <c r="S1015" t="n">
        <v>0.1957</v>
      </c>
      <c r="T1015" t="n">
        <v>0.1921</v>
      </c>
      <c r="U1015" t="n">
        <v>0.1928</v>
      </c>
      <c r="V1015" t="n">
        <v>0.1958</v>
      </c>
      <c r="W1015" t="n">
        <v>0.1861</v>
      </c>
      <c r="X1015" t="n">
        <v>0.1806</v>
      </c>
      <c r="Y1015" t="n">
        <v>0.1793</v>
      </c>
    </row>
    <row r="1016">
      <c r="A1016" s="1112" t="n">
        <v>45713</v>
      </c>
      <c r="R1016" t="n">
        <v>0.2146</v>
      </c>
      <c r="S1016" t="n">
        <v>0.1997</v>
      </c>
      <c r="T1016" t="n">
        <v>0.1955</v>
      </c>
      <c r="U1016" t="n">
        <v>0.1956</v>
      </c>
      <c r="V1016" t="n">
        <v>0.1979</v>
      </c>
      <c r="W1016" t="n">
        <v>0.1873</v>
      </c>
      <c r="X1016" t="n">
        <v>0.1812</v>
      </c>
      <c r="Y1016" t="n">
        <v>0.1796</v>
      </c>
    </row>
    <row r="1017">
      <c r="A1017" s="1112" t="n">
        <v>45714</v>
      </c>
      <c r="R1017" t="n">
        <v>0.2064</v>
      </c>
      <c r="S1017" t="n">
        <v>0.1959</v>
      </c>
      <c r="T1017" t="n">
        <v>0.1923</v>
      </c>
      <c r="U1017" t="n">
        <v>0.1928</v>
      </c>
      <c r="V1017" t="n">
        <v>0.1957</v>
      </c>
      <c r="W1017" t="n">
        <v>0.1856</v>
      </c>
      <c r="X1017" t="n">
        <v>0.1797</v>
      </c>
      <c r="Y1017" t="n">
        <v>0.1782</v>
      </c>
    </row>
    <row r="1018">
      <c r="A1018" s="1112" t="n">
        <v>45715</v>
      </c>
      <c r="R1018" t="n">
        <v>0.1969</v>
      </c>
      <c r="S1018" t="n">
        <v>0.1889</v>
      </c>
      <c r="T1018" t="n">
        <v>0.1857</v>
      </c>
      <c r="U1018" t="n">
        <v>0.1867</v>
      </c>
      <c r="V1018" t="n">
        <v>0.1901</v>
      </c>
      <c r="W1018" t="n">
        <v>0.1814</v>
      </c>
      <c r="X1018" t="n">
        <v>0.1766</v>
      </c>
      <c r="Y1018" t="n">
        <v>0.1757</v>
      </c>
    </row>
    <row r="1019">
      <c r="A1019" s="1112" t="n">
        <v>45716</v>
      </c>
      <c r="R1019" t="n">
        <v>0.1951</v>
      </c>
      <c r="S1019" t="n">
        <v>0.1852</v>
      </c>
      <c r="T1019" t="n">
        <v>0.1812</v>
      </c>
      <c r="U1019" t="n">
        <v>0.1822</v>
      </c>
      <c r="V1019" t="n">
        <v>0.1859</v>
      </c>
      <c r="W1019" t="n">
        <v>0.1774</v>
      </c>
      <c r="X1019" t="n">
        <v>0.1732</v>
      </c>
      <c r="Y1019" t="n">
        <v>0.1727</v>
      </c>
      <c r="Z1019" t="n">
        <v>0.1764</v>
      </c>
    </row>
    <row r="1020">
      <c r="A1020" s="1112" t="n">
        <v>45719</v>
      </c>
      <c r="S1020" t="n">
        <v>0.1822</v>
      </c>
      <c r="T1020" t="n">
        <v>0.1786</v>
      </c>
      <c r="U1020" t="n">
        <v>0.1798</v>
      </c>
      <c r="V1020" t="n">
        <v>0.1837</v>
      </c>
      <c r="W1020" t="n">
        <v>0.1761</v>
      </c>
      <c r="X1020" t="n">
        <v>0.1725</v>
      </c>
      <c r="Y1020" t="n">
        <v>0.1727</v>
      </c>
      <c r="Z1020" t="n">
        <v>0.1759</v>
      </c>
    </row>
    <row r="1021">
      <c r="A1021" s="1112" t="n">
        <v>45720</v>
      </c>
      <c r="S1021" t="n">
        <v>0.181</v>
      </c>
      <c r="T1021" t="n">
        <v>0.1774</v>
      </c>
      <c r="U1021" t="n">
        <v>0.1784</v>
      </c>
      <c r="V1021" t="n">
        <v>0.1821</v>
      </c>
      <c r="W1021" t="n">
        <v>0.1745</v>
      </c>
      <c r="X1021" t="n">
        <v>0.1707</v>
      </c>
      <c r="Y1021" t="n">
        <v>0.1708</v>
      </c>
      <c r="Z1021" t="n">
        <v>0.1739</v>
      </c>
    </row>
    <row r="1022">
      <c r="A1022" s="1112" t="n">
        <v>45721</v>
      </c>
      <c r="S1022" t="n">
        <v>0.182</v>
      </c>
      <c r="T1022" t="n">
        <v>0.1789</v>
      </c>
      <c r="U1022" t="n">
        <v>0.1799</v>
      </c>
      <c r="V1022" t="n">
        <v>0.1835</v>
      </c>
      <c r="W1022" t="n">
        <v>0.1753</v>
      </c>
      <c r="X1022" t="n">
        <v>0.1712</v>
      </c>
      <c r="Y1022" t="n">
        <v>0.171</v>
      </c>
      <c r="Z1022" t="n">
        <v>0.174</v>
      </c>
    </row>
    <row r="1023">
      <c r="A1023" s="1112" t="n">
        <v>45722</v>
      </c>
      <c r="S1023" t="n">
        <v>0.1813</v>
      </c>
      <c r="T1023" t="n">
        <v>0.178</v>
      </c>
      <c r="U1023" t="n">
        <v>0.1791</v>
      </c>
      <c r="V1023" t="n">
        <v>0.1828</v>
      </c>
      <c r="W1023" t="n">
        <v>0.1747</v>
      </c>
      <c r="X1023" t="n">
        <v>0.1707</v>
      </c>
      <c r="Y1023" t="n">
        <v>0.1707</v>
      </c>
      <c r="Z1023" t="n">
        <v>0.174</v>
      </c>
    </row>
    <row r="1024">
      <c r="A1024" s="1112" t="n">
        <v>45723</v>
      </c>
      <c r="S1024" t="n">
        <v>0.1831</v>
      </c>
      <c r="T1024" t="n">
        <v>0.1799</v>
      </c>
      <c r="U1024" t="n">
        <v>0.1807</v>
      </c>
      <c r="V1024" t="n">
        <v>0.1842</v>
      </c>
      <c r="W1024" t="n">
        <v>0.1756</v>
      </c>
      <c r="X1024" t="n">
        <v>0.1714</v>
      </c>
      <c r="Y1024" t="n">
        <v>0.1712</v>
      </c>
      <c r="Z1024" t="n">
        <v>0.1742</v>
      </c>
    </row>
    <row r="1025">
      <c r="A1025" s="1112" t="n">
        <v>45726</v>
      </c>
      <c r="S1025" t="n">
        <v>0.1885</v>
      </c>
      <c r="T1025" t="n">
        <v>0.1858</v>
      </c>
      <c r="U1025" t="n">
        <v>0.1865</v>
      </c>
      <c r="V1025" t="n">
        <v>0.1897</v>
      </c>
      <c r="W1025" t="n">
        <v>0.1807</v>
      </c>
      <c r="X1025" t="n">
        <v>0.1761</v>
      </c>
      <c r="Y1025" t="n">
        <v>0.1756</v>
      </c>
      <c r="Z1025" t="n">
        <v>0.1782</v>
      </c>
    </row>
    <row r="1026">
      <c r="A1026" s="1112" t="n">
        <v>45727</v>
      </c>
      <c r="S1026" t="n">
        <v>0.1867</v>
      </c>
      <c r="T1026" t="n">
        <v>0.1841</v>
      </c>
      <c r="U1026" t="n">
        <v>0.185</v>
      </c>
      <c r="V1026" t="n">
        <v>0.1883</v>
      </c>
      <c r="W1026" t="n">
        <v>0.1796</v>
      </c>
      <c r="X1026" t="n">
        <v>0.1751</v>
      </c>
      <c r="Y1026" t="n">
        <v>0.1746</v>
      </c>
      <c r="Z1026" t="n">
        <v>0.1774</v>
      </c>
    </row>
    <row r="1027">
      <c r="A1027" s="1112" t="n">
        <v>45728</v>
      </c>
      <c r="S1027" t="n">
        <v>0.1886</v>
      </c>
      <c r="T1027" t="n">
        <v>0.1863</v>
      </c>
      <c r="U1027" t="n">
        <v>0.1872</v>
      </c>
      <c r="V1027" t="n">
        <v>0.1904</v>
      </c>
      <c r="W1027" t="n">
        <v>0.1814</v>
      </c>
      <c r="X1027" t="n">
        <v>0.1766</v>
      </c>
      <c r="Y1027" t="n">
        <v>0.1758</v>
      </c>
      <c r="Z1027" t="n">
        <v>0.1784</v>
      </c>
    </row>
    <row r="1028">
      <c r="A1028" s="1112" t="n">
        <v>45729</v>
      </c>
      <c r="S1028" t="n">
        <v>0.1925</v>
      </c>
      <c r="T1028" t="n">
        <v>0.1898</v>
      </c>
      <c r="U1028" t="n">
        <v>0.1905</v>
      </c>
      <c r="V1028" t="n">
        <v>0.1934</v>
      </c>
      <c r="W1028" t="n">
        <v>0.184</v>
      </c>
      <c r="X1028" t="n">
        <v>0.1786</v>
      </c>
      <c r="Y1028" t="n">
        <v>0.1775</v>
      </c>
      <c r="Z1028" t="n">
        <v>0.1797</v>
      </c>
    </row>
    <row r="1029">
      <c r="A1029" s="1112" t="n">
        <v>45730</v>
      </c>
      <c r="S1029" t="n">
        <v>0.1919</v>
      </c>
      <c r="T1029" t="n">
        <v>0.1893</v>
      </c>
      <c r="U1029" t="n">
        <v>0.1903</v>
      </c>
      <c r="V1029" t="n">
        <v>0.1934</v>
      </c>
      <c r="W1029" t="n">
        <v>0.184</v>
      </c>
      <c r="X1029" t="n">
        <v>0.1786</v>
      </c>
      <c r="Y1029" t="n">
        <v>0.1775</v>
      </c>
      <c r="Z1029" t="n">
        <v>0.1797</v>
      </c>
    </row>
    <row r="1030">
      <c r="A1030" s="1112" t="n">
        <v>45733</v>
      </c>
      <c r="S1030" t="n">
        <v>0.1997</v>
      </c>
      <c r="T1030" t="n">
        <v>0.1957</v>
      </c>
      <c r="U1030" t="n">
        <v>0.1958</v>
      </c>
      <c r="V1030" t="n">
        <v>0.198</v>
      </c>
      <c r="W1030" t="n">
        <v>0.1873</v>
      </c>
      <c r="X1030" t="n">
        <v>0.1809</v>
      </c>
      <c r="Y1030" t="n">
        <v>0.1794</v>
      </c>
      <c r="Z1030" t="n">
        <v>0.1813</v>
      </c>
    </row>
    <row r="1031">
      <c r="A1031" s="1112" t="n">
        <v>45734</v>
      </c>
      <c r="S1031" t="n">
        <v>0.1999</v>
      </c>
      <c r="T1031" t="n">
        <v>0.1965</v>
      </c>
      <c r="U1031" t="n">
        <v>0.197</v>
      </c>
      <c r="V1031" t="n">
        <v>0.1995</v>
      </c>
      <c r="W1031" t="n">
        <v>0.1888</v>
      </c>
      <c r="X1031" t="n">
        <v>0.1824</v>
      </c>
      <c r="Y1031" t="n">
        <v>0.1809</v>
      </c>
      <c r="Z1031" t="n">
        <v>0.1829</v>
      </c>
    </row>
    <row r="1032">
      <c r="A1032" s="1112" t="n">
        <v>45735</v>
      </c>
      <c r="S1032" t="n">
        <v>0.1969</v>
      </c>
      <c r="T1032" t="n">
        <v>0.1936</v>
      </c>
      <c r="U1032" t="n">
        <v>0.1943</v>
      </c>
      <c r="V1032" t="n">
        <v>0.1971</v>
      </c>
      <c r="W1032" t="n">
        <v>0.187</v>
      </c>
      <c r="X1032" t="n">
        <v>0.181</v>
      </c>
      <c r="Y1032" t="n">
        <v>0.1799</v>
      </c>
      <c r="Z1032" t="n">
        <v>0.1822</v>
      </c>
    </row>
    <row r="1033">
      <c r="A1033" s="1112" t="n">
        <v>45736</v>
      </c>
      <c r="S1033" t="n">
        <v>0.2</v>
      </c>
      <c r="T1033" t="n">
        <v>0.1965</v>
      </c>
      <c r="U1033" t="n">
        <v>0.197</v>
      </c>
      <c r="V1033" t="n">
        <v>0.1996</v>
      </c>
      <c r="W1033" t="n">
        <v>0.1889</v>
      </c>
      <c r="X1033" t="n">
        <v>0.1826</v>
      </c>
      <c r="Y1033" t="n">
        <v>0.1811</v>
      </c>
      <c r="Z1033" t="n">
        <v>0.1831</v>
      </c>
    </row>
    <row r="1034">
      <c r="A1034" s="1112" t="n">
        <v>45737</v>
      </c>
      <c r="S1034" t="n">
        <v>0.1972</v>
      </c>
      <c r="T1034" t="n">
        <v>0.1939</v>
      </c>
      <c r="U1034" t="n">
        <v>0.1948</v>
      </c>
      <c r="V1034" t="n">
        <v>0.1977</v>
      </c>
      <c r="W1034" t="n">
        <v>0.1869</v>
      </c>
      <c r="X1034" t="n">
        <v>0.1805</v>
      </c>
      <c r="Y1034" t="n">
        <v>0.1791</v>
      </c>
      <c r="Z1034" t="n">
        <v>0.1812</v>
      </c>
    </row>
    <row r="1035">
      <c r="A1035" s="1112" t="n">
        <v>45740</v>
      </c>
      <c r="S1035" t="n">
        <v>0.1926</v>
      </c>
      <c r="T1035" t="n">
        <v>0.1896</v>
      </c>
      <c r="U1035" t="n">
        <v>0.1908</v>
      </c>
      <c r="V1035" t="n">
        <v>0.1942</v>
      </c>
      <c r="W1035" t="n">
        <v>0.1842</v>
      </c>
      <c r="X1035" t="n">
        <v>0.1783</v>
      </c>
      <c r="Y1035" t="n">
        <v>0.1771</v>
      </c>
      <c r="Z1035" t="n">
        <v>0.1795</v>
      </c>
    </row>
    <row r="1036">
      <c r="A1036" s="1112" t="n">
        <v>45741</v>
      </c>
      <c r="S1036" t="n">
        <v>0.1951</v>
      </c>
      <c r="T1036" t="n">
        <v>0.1919</v>
      </c>
      <c r="U1036" t="n">
        <v>0.1932</v>
      </c>
      <c r="V1036" t="n">
        <v>0.1965</v>
      </c>
      <c r="W1036" t="n">
        <v>0.1863</v>
      </c>
      <c r="X1036" t="n">
        <v>0.1802</v>
      </c>
      <c r="Y1036" t="n">
        <v>0.1788</v>
      </c>
      <c r="Z1036" t="n">
        <v>0.181</v>
      </c>
    </row>
    <row r="1037">
      <c r="A1037" s="1112" t="n">
        <v>45742</v>
      </c>
      <c r="S1037" t="n">
        <v>0.1935</v>
      </c>
      <c r="T1037" t="n">
        <v>0.1906</v>
      </c>
      <c r="U1037" t="n">
        <v>0.192</v>
      </c>
      <c r="V1037" t="n">
        <v>0.1955</v>
      </c>
      <c r="W1037" t="n">
        <v>0.1859</v>
      </c>
      <c r="X1037" t="n">
        <v>0.18</v>
      </c>
      <c r="Y1037" t="n">
        <v>0.1787</v>
      </c>
      <c r="Z1037" t="n">
        <v>0.181</v>
      </c>
    </row>
    <row r="1038">
      <c r="A1038" s="1112" t="n">
        <v>45743</v>
      </c>
      <c r="S1038" t="n">
        <v>0.1909</v>
      </c>
      <c r="T1038" t="n">
        <v>0.1883</v>
      </c>
      <c r="U1038" t="n">
        <v>0.1898</v>
      </c>
      <c r="V1038" t="n">
        <v>0.1934</v>
      </c>
      <c r="W1038" t="n">
        <v>0.1842</v>
      </c>
      <c r="X1038" t="n">
        <v>0.1786</v>
      </c>
      <c r="Y1038" t="n">
        <v>0.1776</v>
      </c>
      <c r="Z1038" t="n">
        <v>0.18</v>
      </c>
    </row>
    <row r="1039">
      <c r="A1039" s="1112" t="n">
        <v>45744</v>
      </c>
      <c r="S1039" t="n">
        <v>0.1896</v>
      </c>
      <c r="T1039" t="n">
        <v>0.1875</v>
      </c>
      <c r="U1039" t="n">
        <v>0.1892</v>
      </c>
      <c r="V1039" t="n">
        <v>0.1929</v>
      </c>
      <c r="W1039" t="n">
        <v>0.1836</v>
      </c>
      <c r="X1039" t="n">
        <v>0.1781</v>
      </c>
      <c r="Y1039" t="n">
        <v>0.177</v>
      </c>
      <c r="Z1039" t="n">
        <v>0.1794</v>
      </c>
    </row>
    <row r="1040">
      <c r="A1040" s="1112" t="n">
        <v>45747</v>
      </c>
      <c r="S1040" t="n">
        <v>0.1886</v>
      </c>
      <c r="T1040" t="n">
        <v>0.1865</v>
      </c>
      <c r="U1040" t="n">
        <v>0.1883</v>
      </c>
      <c r="V1040" t="n">
        <v>0.192</v>
      </c>
      <c r="W1040" t="n">
        <v>0.183</v>
      </c>
      <c r="X1040" t="n">
        <v>0.1777</v>
      </c>
      <c r="Y1040" t="n">
        <v>0.1768</v>
      </c>
      <c r="Z1040" t="n">
        <v>0.1792</v>
      </c>
    </row>
    <row r="1041">
      <c r="A1041" s="1112" t="n">
        <v>45748</v>
      </c>
      <c r="S1041" t="n">
        <v>0.1935</v>
      </c>
      <c r="T1041" t="n">
        <v>0.1913</v>
      </c>
      <c r="U1041" t="n">
        <v>0.1931</v>
      </c>
      <c r="V1041" t="n">
        <v>0.1967</v>
      </c>
      <c r="W1041" t="n">
        <v>0.1874</v>
      </c>
      <c r="X1041" t="n">
        <v>0.1818</v>
      </c>
      <c r="Y1041" t="n">
        <v>0.1805</v>
      </c>
      <c r="Z1041" t="n">
        <v>0.1827</v>
      </c>
    </row>
    <row r="1042">
      <c r="A1042" s="1112" t="n">
        <v>45749</v>
      </c>
      <c r="S1042" t="n">
        <v>0.1959</v>
      </c>
      <c r="T1042" t="n">
        <v>0.1939</v>
      </c>
      <c r="U1042" t="n">
        <v>0.1956</v>
      </c>
      <c r="V1042" t="n">
        <v>0.1988</v>
      </c>
      <c r="W1042" t="n">
        <v>0.1892</v>
      </c>
      <c r="X1042" t="n">
        <v>0.1833</v>
      </c>
      <c r="Y1042" t="n">
        <v>0.1817</v>
      </c>
      <c r="Z1042" t="n">
        <v>0.1837</v>
      </c>
    </row>
    <row r="1043">
      <c r="A1043" s="1112" t="n">
        <v>45750</v>
      </c>
      <c r="S1043" t="n">
        <v>0.1911</v>
      </c>
      <c r="T1043" t="n">
        <v>0.1897</v>
      </c>
      <c r="U1043" t="n">
        <v>0.1917</v>
      </c>
      <c r="V1043" t="n">
        <v>0.1952</v>
      </c>
      <c r="W1043" t="n">
        <v>0.1862</v>
      </c>
      <c r="X1043" t="n">
        <v>0.1809</v>
      </c>
      <c r="Y1043" t="n">
        <v>0.1797</v>
      </c>
      <c r="Z1043" t="n">
        <v>0.182</v>
      </c>
    </row>
    <row r="1044">
      <c r="A1044" s="1112" t="n">
        <v>45751</v>
      </c>
      <c r="S1044" t="n">
        <v>0.1884</v>
      </c>
      <c r="T1044" t="n">
        <v>0.1868</v>
      </c>
      <c r="U1044" t="n">
        <v>0.1885</v>
      </c>
      <c r="V1044" t="n">
        <v>0.192</v>
      </c>
      <c r="W1044" t="n">
        <v>0.1833</v>
      </c>
      <c r="X1044" t="n">
        <v>0.1781</v>
      </c>
      <c r="Y1044" t="n">
        <v>0.1769</v>
      </c>
      <c r="Z1044" t="n">
        <v>0.1793</v>
      </c>
    </row>
    <row r="1045">
      <c r="A1045" s="1112" t="n">
        <v>45754</v>
      </c>
      <c r="S1045" t="n">
        <v>0.1868</v>
      </c>
      <c r="T1045" t="n">
        <v>0.1849</v>
      </c>
      <c r="U1045" t="n">
        <v>0.1862</v>
      </c>
      <c r="V1045" t="n">
        <v>0.1897</v>
      </c>
      <c r="W1045" t="n">
        <v>0.1811</v>
      </c>
      <c r="X1045" t="n">
        <v>0.176</v>
      </c>
      <c r="Y1045" t="n">
        <v>0.175</v>
      </c>
      <c r="Z1045" t="n">
        <v>0.1774</v>
      </c>
    </row>
    <row r="1046">
      <c r="A1046" s="1112" t="n">
        <v>45755</v>
      </c>
      <c r="S1046" t="n">
        <v>0.1831</v>
      </c>
      <c r="T1046" t="n">
        <v>0.1814</v>
      </c>
      <c r="U1046" t="n">
        <v>0.1831</v>
      </c>
      <c r="V1046" t="n">
        <v>0.1869</v>
      </c>
      <c r="W1046" t="n">
        <v>0.1787</v>
      </c>
      <c r="X1046" t="n">
        <v>0.174</v>
      </c>
      <c r="Y1046" t="n">
        <v>0.1733</v>
      </c>
      <c r="Z1046" t="n">
        <v>0.1759</v>
      </c>
    </row>
    <row r="1047">
      <c r="A1047" s="1112" t="n">
        <v>45756</v>
      </c>
      <c r="S1047" t="n">
        <v>0.17</v>
      </c>
      <c r="T1047" t="n">
        <v>0.1689</v>
      </c>
      <c r="U1047" t="n">
        <v>0.16775</v>
      </c>
      <c r="V1047" t="n">
        <v>0.1665</v>
      </c>
      <c r="W1047" t="n">
        <v>0.1653</v>
      </c>
      <c r="X1047" t="n">
        <v>0.16405</v>
      </c>
      <c r="Y1047" t="n">
        <v>0.1628</v>
      </c>
      <c r="Z1047" t="n">
        <v>0.16175</v>
      </c>
    </row>
    <row r="1048">
      <c r="A1048" s="1112" t="n">
        <v>45757</v>
      </c>
      <c r="S1048" t="n">
        <v>0.1812</v>
      </c>
      <c r="T1048" t="n">
        <v>0.1791</v>
      </c>
      <c r="U1048" t="n">
        <v>0.1803</v>
      </c>
      <c r="V1048" t="n">
        <v>0.1839</v>
      </c>
      <c r="W1048" t="n">
        <v>0.1754</v>
      </c>
      <c r="X1048" t="n">
        <v>0.171</v>
      </c>
      <c r="Y1048" t="n">
        <v>0.1706</v>
      </c>
      <c r="Z1048" t="n">
        <v>0.1736</v>
      </c>
    </row>
    <row r="1049">
      <c r="A1049" s="1112" t="n">
        <v>45758</v>
      </c>
      <c r="S1049" t="n">
        <v>0.18</v>
      </c>
      <c r="T1049" t="n">
        <v>0.1783</v>
      </c>
      <c r="U1049" t="n">
        <v>0.1797</v>
      </c>
      <c r="V1049" t="n">
        <v>0.1833</v>
      </c>
      <c r="W1049" t="n">
        <v>0.1751</v>
      </c>
      <c r="X1049" t="n">
        <v>0.171</v>
      </c>
      <c r="Y1049" t="n">
        <v>0.1709</v>
      </c>
      <c r="Z1049" t="n">
        <v>0.174</v>
      </c>
    </row>
    <row r="1050">
      <c r="A1050" s="1112" t="n">
        <v>45761</v>
      </c>
      <c r="S1050" t="n">
        <v>0.1787</v>
      </c>
      <c r="T1050" t="n">
        <v>0.1769</v>
      </c>
      <c r="U1050" t="n">
        <v>0.1786</v>
      </c>
      <c r="V1050" t="n">
        <v>0.1825</v>
      </c>
      <c r="W1050" t="n">
        <v>0.1746</v>
      </c>
      <c r="X1050" t="n">
        <v>0.1709</v>
      </c>
      <c r="Y1050" t="n">
        <v>0.1709</v>
      </c>
      <c r="Z1050" t="n">
        <v>0.1742</v>
      </c>
    </row>
    <row r="1051">
      <c r="A1051" s="1112" t="n">
        <v>45762</v>
      </c>
      <c r="S1051" t="n">
        <v>0.1752</v>
      </c>
      <c r="T1051" t="n">
        <v>0.1741</v>
      </c>
      <c r="U1051" t="n">
        <v>0.1759</v>
      </c>
      <c r="V1051" t="n">
        <v>0.1799</v>
      </c>
      <c r="W1051" t="n">
        <v>0.1722</v>
      </c>
      <c r="X1051" t="n">
        <v>0.169</v>
      </c>
      <c r="Y1051" t="n">
        <v>0.1695</v>
      </c>
      <c r="Z1051" t="n">
        <v>0.1732</v>
      </c>
    </row>
    <row r="1052">
      <c r="A1052" s="1112" t="n">
        <v>45763</v>
      </c>
      <c r="S1052" t="n">
        <v>0.1786</v>
      </c>
      <c r="T1052" t="n">
        <v>0.1772</v>
      </c>
      <c r="U1052" t="n">
        <v>0.1786</v>
      </c>
      <c r="V1052" t="n">
        <v>0.1823</v>
      </c>
      <c r="W1052" t="n">
        <v>0.174</v>
      </c>
      <c r="X1052" t="n">
        <v>0.1703</v>
      </c>
      <c r="Y1052" t="n">
        <v>0.1704</v>
      </c>
      <c r="Z1052" t="n">
        <v>0.1739</v>
      </c>
    </row>
    <row r="1053">
      <c r="A1053" s="1112" t="n">
        <v>45764</v>
      </c>
      <c r="S1053" t="n">
        <v>0.1793</v>
      </c>
      <c r="T1053" t="n">
        <v>0.1781</v>
      </c>
      <c r="U1053" t="n">
        <v>0.1793</v>
      </c>
      <c r="V1053" t="n">
        <v>0.183</v>
      </c>
      <c r="W1053" t="n">
        <v>0.1743</v>
      </c>
      <c r="X1053" t="n">
        <v>0.1704</v>
      </c>
      <c r="Y1053" t="n">
        <v>0.1704</v>
      </c>
      <c r="Z1053" t="n">
        <v>0.1738</v>
      </c>
    </row>
    <row r="1054">
      <c r="A1054" s="1112" t="n">
        <v>45768</v>
      </c>
      <c r="S1054" t="n">
        <v>0.1781</v>
      </c>
      <c r="T1054" t="n">
        <v>0.1774</v>
      </c>
      <c r="U1054" t="n">
        <v>0.1789</v>
      </c>
      <c r="V1054" t="n">
        <v>0.1828</v>
      </c>
      <c r="W1054" t="n">
        <v>0.1746</v>
      </c>
      <c r="X1054" t="n">
        <v>0.1709</v>
      </c>
      <c r="Y1054" t="n">
        <v>0.1709</v>
      </c>
      <c r="Z1054" t="n">
        <v>0.1743</v>
      </c>
    </row>
    <row r="1055">
      <c r="A1055" s="1112" t="n">
        <v>45769</v>
      </c>
      <c r="S1055" t="n">
        <v>0.1799</v>
      </c>
      <c r="T1055" t="n">
        <v>0.1796</v>
      </c>
      <c r="U1055" t="n">
        <v>0.1811</v>
      </c>
      <c r="V1055" t="n">
        <v>0.1849</v>
      </c>
      <c r="W1055" t="n">
        <v>0.1768</v>
      </c>
      <c r="X1055" t="n">
        <v>0.173</v>
      </c>
      <c r="Y1055" t="n">
        <v>0.1728</v>
      </c>
      <c r="Z1055" t="n">
        <v>0.176</v>
      </c>
    </row>
    <row r="1056">
      <c r="A1056" s="1112" t="n">
        <v>45770</v>
      </c>
      <c r="S1056" t="n">
        <v>0.1794</v>
      </c>
      <c r="T1056" t="n">
        <v>0.1788</v>
      </c>
      <c r="U1056" t="n">
        <v>0.1803</v>
      </c>
      <c r="V1056" t="n">
        <v>0.1841</v>
      </c>
      <c r="W1056" t="n">
        <v>0.1763</v>
      </c>
      <c r="X1056" t="n">
        <v>0.1728</v>
      </c>
      <c r="Y1056" t="n">
        <v>0.173</v>
      </c>
      <c r="Z1056" t="n">
        <v>0.1764</v>
      </c>
    </row>
    <row r="1057">
      <c r="A1057" s="1112" t="n">
        <v>45771</v>
      </c>
      <c r="S1057" t="n">
        <v>0.1792</v>
      </c>
      <c r="T1057" t="n">
        <v>0.1785</v>
      </c>
      <c r="U1057" t="n">
        <v>0.1798</v>
      </c>
      <c r="V1057" t="n">
        <v>0.1835</v>
      </c>
      <c r="W1057" t="n">
        <v>0.1761</v>
      </c>
      <c r="X1057" t="n">
        <v>0.1728</v>
      </c>
      <c r="Y1057" t="n">
        <v>0.1731</v>
      </c>
      <c r="Z1057" t="n">
        <v>0.1765</v>
      </c>
    </row>
    <row r="1058">
      <c r="A1058" s="1112" t="n">
        <v>45772</v>
      </c>
      <c r="S1058" t="n">
        <v>0.1818</v>
      </c>
      <c r="T1058" t="n">
        <v>0.1818</v>
      </c>
      <c r="U1058" t="n">
        <v>0.1828</v>
      </c>
      <c r="V1058" t="n">
        <v>0.1861</v>
      </c>
      <c r="W1058" t="n">
        <v>0.1781</v>
      </c>
      <c r="X1058" t="n">
        <v>0.1745</v>
      </c>
      <c r="Y1058" t="n">
        <v>0.1745</v>
      </c>
      <c r="Z1058" t="n">
        <v>0.1777</v>
      </c>
    </row>
    <row r="1059">
      <c r="A1059" s="1112" t="n">
        <v>45775</v>
      </c>
      <c r="S1059" t="n">
        <v>0.1784</v>
      </c>
      <c r="T1059" t="n">
        <v>0.1785</v>
      </c>
      <c r="U1059" t="n">
        <v>0.1799</v>
      </c>
      <c r="V1059" t="n">
        <v>0.1836</v>
      </c>
      <c r="W1059" t="n">
        <v>0.1763</v>
      </c>
      <c r="X1059" t="n">
        <v>0.1732</v>
      </c>
      <c r="Y1059" t="n">
        <v>0.1734</v>
      </c>
      <c r="Z1059" t="n">
        <v>0.1768</v>
      </c>
    </row>
    <row r="1060">
      <c r="A1060" s="1112" t="n">
        <v>45776</v>
      </c>
      <c r="S1060" t="n">
        <v>0.1762</v>
      </c>
      <c r="T1060" t="n">
        <v>0.1754</v>
      </c>
      <c r="U1060" t="n">
        <v>0.1769</v>
      </c>
      <c r="V1060" t="n">
        <v>0.1807</v>
      </c>
      <c r="W1060" t="n">
        <v>0.1742</v>
      </c>
      <c r="X1060" t="n">
        <v>0.1717</v>
      </c>
      <c r="Y1060" t="n">
        <v>0.1724</v>
      </c>
      <c r="Z1060" t="n">
        <v>0.176</v>
      </c>
    </row>
    <row r="1061">
      <c r="A1061" s="1112" t="n">
        <v>45777</v>
      </c>
      <c r="S1061" t="n">
        <v>0.1746</v>
      </c>
      <c r="T1061" t="n">
        <v>0.1725</v>
      </c>
      <c r="U1061" t="n">
        <v>0.1742</v>
      </c>
      <c r="V1061" t="n">
        <v>0.1782</v>
      </c>
      <c r="W1061" t="n">
        <v>0.1717</v>
      </c>
      <c r="X1061" t="n">
        <v>0.1694</v>
      </c>
      <c r="Y1061" t="n">
        <v>0.1702</v>
      </c>
      <c r="Z1061" t="n">
        <v>0.1741</v>
      </c>
      <c r="AA1061" t="n">
        <v>0.1676</v>
      </c>
    </row>
    <row r="1062">
      <c r="A1062" s="104" t="n">
        <v>45778</v>
      </c>
      <c r="T1062" t="n">
        <v>0.1716</v>
      </c>
      <c r="U1062" t="n">
        <v>0.1733</v>
      </c>
      <c r="V1062" t="n">
        <v>0.1773</v>
      </c>
      <c r="W1062" t="n">
        <v>0.1707</v>
      </c>
      <c r="X1062" t="n">
        <v>0.1682</v>
      </c>
      <c r="Y1062" t="n">
        <v>0.1689</v>
      </c>
      <c r="Z1062" t="n">
        <v>0.1727</v>
      </c>
      <c r="AA1062" t="n">
        <v>0.1692</v>
      </c>
    </row>
    <row r="1063">
      <c r="A1063" s="1112" t="n">
        <v>45779</v>
      </c>
      <c r="T1063" t="n">
        <v>0.172</v>
      </c>
      <c r="U1063" t="n">
        <v>0.1735</v>
      </c>
      <c r="V1063" t="n">
        <v>0.1774</v>
      </c>
      <c r="W1063" t="n">
        <v>0.1706</v>
      </c>
      <c r="X1063" t="n">
        <v>0.1682</v>
      </c>
      <c r="Y1063" t="n">
        <v>0.1691</v>
      </c>
      <c r="Z1063" t="n">
        <v>0.1729</v>
      </c>
      <c r="AA1063" t="n">
        <v>0.1696</v>
      </c>
    </row>
    <row r="1064">
      <c r="A1064" s="104" t="n">
        <v>45782</v>
      </c>
      <c r="T1064" t="n">
        <v>0.1747</v>
      </c>
      <c r="U1064" t="n">
        <v>0.1762</v>
      </c>
      <c r="V1064" t="n">
        <v>0.1799</v>
      </c>
      <c r="W1064" t="n">
        <v>0.1728</v>
      </c>
      <c r="X1064" t="n">
        <v>0.1699</v>
      </c>
      <c r="Y1064" t="n">
        <v>0.1705</v>
      </c>
      <c r="Z1064" t="n">
        <v>0.1741</v>
      </c>
      <c r="AA1064" t="n">
        <v>0.1705</v>
      </c>
    </row>
    <row r="1065">
      <c r="A1065" s="1112" t="n">
        <v>45783</v>
      </c>
      <c r="T1065" t="n">
        <v>0.1744</v>
      </c>
      <c r="U1065" t="n">
        <v>0.1758</v>
      </c>
      <c r="V1065" t="n">
        <v>0.1796</v>
      </c>
      <c r="W1065" t="n">
        <v>0.1728</v>
      </c>
      <c r="X1065" t="n">
        <v>0.17</v>
      </c>
      <c r="Y1065" t="n">
        <v>0.1706</v>
      </c>
      <c r="Z1065" t="n">
        <v>0.1742</v>
      </c>
      <c r="AA1065" t="n">
        <v>0.1707</v>
      </c>
    </row>
    <row r="1066">
      <c r="A1066" s="1112" t="n">
        <v>45784</v>
      </c>
      <c r="T1066" t="n">
        <v>0.1713</v>
      </c>
      <c r="U1066" t="n">
        <v>0.1728</v>
      </c>
      <c r="V1066" t="n">
        <v>0.1768</v>
      </c>
      <c r="W1066" t="n">
        <v>0.1707</v>
      </c>
      <c r="X1066" t="n">
        <v>0.1684</v>
      </c>
      <c r="Y1066" t="n">
        <v>0.1693</v>
      </c>
      <c r="Z1066" t="n">
        <v>0.1732</v>
      </c>
      <c r="AA1066" t="n">
        <v>0.1699</v>
      </c>
    </row>
    <row r="1067">
      <c r="A1067" s="1112" t="n">
        <v>45785</v>
      </c>
      <c r="T1067" t="n">
        <v>0.175</v>
      </c>
      <c r="U1067" t="n">
        <v>0.1764</v>
      </c>
      <c r="V1067" t="n">
        <v>0.18</v>
      </c>
      <c r="W1067" t="n">
        <v>0.1733</v>
      </c>
      <c r="X1067" t="n">
        <v>0.1706</v>
      </c>
      <c r="Y1067" t="n">
        <v>0.1712</v>
      </c>
      <c r="Z1067" t="n">
        <v>0.1748</v>
      </c>
      <c r="AA1067" t="n">
        <v>0.1713</v>
      </c>
    </row>
    <row r="1068">
      <c r="A1068" s="1112" t="n">
        <v>45786</v>
      </c>
      <c r="T1068" t="n">
        <v>0.1778</v>
      </c>
      <c r="U1068" t="n">
        <v>0.1792</v>
      </c>
      <c r="V1068" t="n">
        <v>0.1827</v>
      </c>
      <c r="W1068" t="n">
        <v>0.1757</v>
      </c>
      <c r="X1068" t="n">
        <v>0.1728</v>
      </c>
      <c r="Y1068" t="n">
        <v>0.1732</v>
      </c>
      <c r="Z1068" t="n">
        <v>0.1766</v>
      </c>
      <c r="AA1068" t="n">
        <v>0.1729</v>
      </c>
    </row>
    <row r="1069">
      <c r="A1069" s="1112" t="n">
        <v>45789</v>
      </c>
      <c r="T1069" t="n">
        <v>0.177</v>
      </c>
      <c r="U1069" t="n">
        <v>0.1787</v>
      </c>
      <c r="V1069" t="n">
        <v>0.1824</v>
      </c>
      <c r="W1069" t="n">
        <v>0.1754</v>
      </c>
      <c r="X1069" t="n">
        <v>0.1725</v>
      </c>
      <c r="Y1069" t="n">
        <v>0.1728</v>
      </c>
      <c r="Z1069" t="n">
        <v>0.1763</v>
      </c>
      <c r="AA1069" t="n">
        <v>0.1725</v>
      </c>
    </row>
    <row r="1070">
      <c r="A1070" s="1112" t="n">
        <v>45790</v>
      </c>
      <c r="T1070" t="n">
        <v>0.1822</v>
      </c>
      <c r="U1070" t="n">
        <v>0.1841</v>
      </c>
      <c r="V1070" t="n">
        <v>0.1878</v>
      </c>
      <c r="W1070" t="n">
        <v>0.1802</v>
      </c>
      <c r="X1070" t="n">
        <v>0.177</v>
      </c>
      <c r="Y1070" t="n">
        <v>0.1771</v>
      </c>
      <c r="Z1070" t="n">
        <v>0.1803</v>
      </c>
      <c r="AA1070" t="n">
        <v>0.1763</v>
      </c>
    </row>
    <row r="1071">
      <c r="A1071" s="1112" t="n">
        <v>45791</v>
      </c>
      <c r="T1071" t="n">
        <v>0.1806</v>
      </c>
      <c r="U1071" t="n">
        <v>0.1824</v>
      </c>
      <c r="V1071" t="n">
        <v>0.1862</v>
      </c>
      <c r="W1071" t="n">
        <v>0.179</v>
      </c>
      <c r="X1071" t="n">
        <v>0.1762</v>
      </c>
      <c r="Y1071" t="n">
        <v>0.1767</v>
      </c>
      <c r="Z1071" t="n">
        <v>0.1802</v>
      </c>
      <c r="AA1071" t="n">
        <v>0.1763</v>
      </c>
    </row>
    <row r="1072">
      <c r="A1072" s="1112" t="n">
        <v>45792</v>
      </c>
      <c r="T1072" t="n">
        <v>0.1767</v>
      </c>
      <c r="U1072" t="n">
        <v>0.1783</v>
      </c>
      <c r="V1072" t="n">
        <v>0.1822</v>
      </c>
      <c r="W1072" t="n">
        <v>0.1756</v>
      </c>
      <c r="X1072" t="n">
        <v>0.1733</v>
      </c>
      <c r="Y1072" t="n">
        <v>0.174</v>
      </c>
      <c r="Z1072" t="n">
        <v>0.1777</v>
      </c>
      <c r="AA1072" t="n">
        <v>0.1741</v>
      </c>
    </row>
    <row r="1073">
      <c r="A1073" s="1112" t="n">
        <v>45793</v>
      </c>
      <c r="T1073" t="n">
        <v>0.1752</v>
      </c>
      <c r="U1073" t="n">
        <v>0.1769</v>
      </c>
      <c r="V1073" t="n">
        <v>0.1807</v>
      </c>
      <c r="W1073" t="n">
        <v>0.1742</v>
      </c>
      <c r="X1073" t="n">
        <v>0.1719</v>
      </c>
      <c r="Y1073" t="n">
        <v>0.1727</v>
      </c>
      <c r="Z1073" t="n">
        <v>0.1764</v>
      </c>
      <c r="AA1073" t="n">
        <v>0.1728</v>
      </c>
    </row>
    <row r="1074">
      <c r="A1074" s="1112" t="n">
        <v>45796</v>
      </c>
      <c r="T1074" t="n">
        <v>0.1745</v>
      </c>
      <c r="U1074" t="n">
        <v>0.1765</v>
      </c>
      <c r="V1074" t="n">
        <v>0.1805</v>
      </c>
      <c r="W1074" t="n">
        <v>0.1743</v>
      </c>
      <c r="X1074" t="n">
        <v>0.1721</v>
      </c>
      <c r="Y1074" t="n">
        <v>0.1729</v>
      </c>
      <c r="Z1074" t="n">
        <v>0.1766</v>
      </c>
      <c r="AA1074" t="n">
        <v>0.173</v>
      </c>
    </row>
    <row r="1075">
      <c r="A1075" s="1112" t="n">
        <v>45797</v>
      </c>
      <c r="T1075" t="n">
        <v>0.1734</v>
      </c>
      <c r="U1075" t="n">
        <v>0.1753</v>
      </c>
      <c r="V1075" t="n">
        <v>0.1794</v>
      </c>
      <c r="W1075" t="n">
        <v>0.1733</v>
      </c>
      <c r="X1075" t="n">
        <v>0.1711</v>
      </c>
      <c r="Y1075" t="n">
        <v>0.1719</v>
      </c>
      <c r="Z1075" t="n">
        <v>0.1757</v>
      </c>
      <c r="AA1075" t="n">
        <v>0.1723</v>
      </c>
    </row>
    <row r="1076">
      <c r="A1076" s="1112" t="inlineStr">
        <is>
          <t>29/05/2025</t>
        </is>
      </c>
      <c r="T1076" t="inlineStr">
        <is>
          <t>,1690</t>
        </is>
      </c>
      <c r="U1076" t="inlineStr">
        <is>
          <t>,1712</t>
        </is>
      </c>
      <c r="V1076" t="inlineStr">
        <is>
          <t>,1759</t>
        </is>
      </c>
      <c r="W1076" t="inlineStr">
        <is>
          <t>,1711</t>
        </is>
      </c>
      <c r="X1076" t="inlineStr">
        <is>
          <t>,1695</t>
        </is>
      </c>
      <c r="Y1076" t="inlineStr">
        <is>
          <t>,1711</t>
        </is>
      </c>
      <c r="Z1076" t="inlineStr">
        <is>
          <t>,1751</t>
        </is>
      </c>
      <c r="AA1076" t="inlineStr">
        <is>
          <t>,1721</t>
        </is>
      </c>
    </row>
    <row r="1077">
      <c r="A1077" s="1112" t="inlineStr">
        <is>
          <t>29/05/2025</t>
        </is>
      </c>
      <c r="T1077" t="n">
        <v>0.169</v>
      </c>
      <c r="U1077" t="n">
        <v>0.1712</v>
      </c>
      <c r="V1077" t="n">
        <v>0.1759</v>
      </c>
      <c r="W1077" t="n">
        <v>0.1711</v>
      </c>
      <c r="X1077" t="n">
        <v>0.1695</v>
      </c>
      <c r="Y1077" t="n">
        <v>0.1711</v>
      </c>
      <c r="Z1077" t="n">
        <v>0.1751</v>
      </c>
      <c r="AA1077" t="n">
        <v>0.1721</v>
      </c>
    </row>
    <row r="1078">
      <c r="A1078" s="1112" t="inlineStr">
        <is>
          <t>29/05/2025</t>
        </is>
      </c>
      <c r="T1078" t="n">
        <v>0.169</v>
      </c>
      <c r="U1078" t="n">
        <v>0.1712</v>
      </c>
      <c r="V1078" t="n">
        <v>0.1759</v>
      </c>
      <c r="W1078" t="n">
        <v>0.1711</v>
      </c>
      <c r="X1078" t="n">
        <v>0.1695</v>
      </c>
      <c r="Y1078" t="n">
        <v>0.1711</v>
      </c>
      <c r="Z1078" t="n">
        <v>0.1751</v>
      </c>
      <c r="AA1078" t="n">
        <v>0.1721</v>
      </c>
    </row>
    <row r="1079">
      <c r="A1079" s="1112" t="inlineStr">
        <is>
          <t>30/05/2025</t>
        </is>
      </c>
      <c r="T1079" t="n">
        <v>0.17</v>
      </c>
      <c r="U1079" t="n">
        <v>0.1719</v>
      </c>
      <c r="V1079" t="n">
        <v>0.1767</v>
      </c>
      <c r="W1079" t="n">
        <v>0.1719</v>
      </c>
      <c r="X1079" t="n">
        <v>0.1703</v>
      </c>
      <c r="Y1079" t="n">
        <v>0.1718</v>
      </c>
      <c r="Z1079" t="n">
        <v>0.1757</v>
      </c>
      <c r="AA1079" t="n">
        <v>0.1726</v>
      </c>
    </row>
    <row r="1080">
      <c r="A1080" s="1112" t="inlineStr">
        <is>
          <t>30/05/2025</t>
        </is>
      </c>
      <c r="T1080" t="n">
        <v>0.17</v>
      </c>
      <c r="U1080" t="n">
        <v>0.1719</v>
      </c>
      <c r="V1080" t="n">
        <v>0.1767</v>
      </c>
      <c r="W1080" t="n">
        <v>0.1719</v>
      </c>
      <c r="X1080" t="n">
        <v>0.1703</v>
      </c>
      <c r="Y1080" t="n">
        <v>0.1718</v>
      </c>
      <c r="Z1080" t="n">
        <v>0.1757</v>
      </c>
      <c r="AA1080" t="n">
        <v>0.1726</v>
      </c>
    </row>
    <row r="1081">
      <c r="A1081" s="1112" t="inlineStr">
        <is>
          <t>30/05/2025</t>
        </is>
      </c>
      <c r="T1081" t="n">
        <v>0.17</v>
      </c>
      <c r="U1081" t="n">
        <v>0.1719</v>
      </c>
      <c r="V1081" t="n">
        <v>0.1767</v>
      </c>
      <c r="W1081" t="n">
        <v>0.1719</v>
      </c>
      <c r="X1081" t="n">
        <v>0.1703</v>
      </c>
      <c r="Y1081" t="n">
        <v>0.1718</v>
      </c>
      <c r="Z1081" t="n">
        <v>0.1757</v>
      </c>
      <c r="AA1081" t="n">
        <v>0.1726</v>
      </c>
    </row>
    <row r="1082">
      <c r="A1082" s="1112" t="inlineStr">
        <is>
          <t>30/05/2025</t>
        </is>
      </c>
      <c r="T1082" t="n">
        <v>0.17</v>
      </c>
      <c r="U1082" t="n">
        <v>0.1719</v>
      </c>
      <c r="V1082" t="n">
        <v>0.1767</v>
      </c>
      <c r="W1082" t="n">
        <v>0.1719</v>
      </c>
      <c r="X1082" t="n">
        <v>0.1703</v>
      </c>
      <c r="Y1082" t="n">
        <v>0.1718</v>
      </c>
      <c r="Z1082" t="n">
        <v>0.1757</v>
      </c>
      <c r="AA1082" t="n">
        <v>0.1726</v>
      </c>
    </row>
    <row r="1083">
      <c r="A1083" s="1112" t="n">
        <v>45806.91666666666</v>
      </c>
      <c r="T1083" t="n">
        <v>0.17</v>
      </c>
      <c r="U1083" t="n">
        <v>0.1719</v>
      </c>
      <c r="V1083" t="n">
        <v>0.1767</v>
      </c>
      <c r="W1083" t="n">
        <v>0.1719</v>
      </c>
      <c r="X1083" t="n">
        <v>0.1703</v>
      </c>
      <c r="Y1083" t="n">
        <v>0.1718</v>
      </c>
      <c r="Z1083" t="n">
        <v>0.1757</v>
      </c>
      <c r="AA1083" t="n">
        <v>0.1726</v>
      </c>
    </row>
    <row r="1084">
      <c r="A1084" s="1112" t="n">
        <v>45806.91666666666</v>
      </c>
      <c r="T1084" t="n">
        <v>0.17</v>
      </c>
      <c r="U1084" t="n">
        <v>0.1719</v>
      </c>
      <c r="V1084" t="n">
        <v>0.1767</v>
      </c>
      <c r="W1084" t="n">
        <v>0.1719</v>
      </c>
      <c r="X1084" t="n">
        <v>0.1703</v>
      </c>
      <c r="Y1084" t="n">
        <v>0.1718</v>
      </c>
      <c r="Z1084" t="n">
        <v>0.1757</v>
      </c>
      <c r="AA1084" t="n">
        <v>0.1726</v>
      </c>
    </row>
    <row r="1085">
      <c r="A1085" s="1112" t="n">
        <v>45809.91666666666</v>
      </c>
      <c r="T1085" t="n">
        <v>0.1705</v>
      </c>
      <c r="U1085" t="n">
        <v>0.1723</v>
      </c>
      <c r="V1085" t="n">
        <v>0.1769</v>
      </c>
      <c r="W1085" t="n">
        <v>0.172</v>
      </c>
      <c r="X1085" t="n">
        <v>0.1703</v>
      </c>
      <c r="Y1085" t="n">
        <v>0.1716</v>
      </c>
      <c r="Z1085" t="n">
        <v>0.1754</v>
      </c>
      <c r="AA1085" t="n">
        <v>0.1719</v>
      </c>
    </row>
    <row r="1086">
      <c r="A1086" s="1112" t="inlineStr">
        <is>
          <t>${table:Sugar 11.date}</t>
        </is>
      </c>
      <c r="T1086" t="inlineStr">
        <is>
          <t>${table:Sugar 11.month1}</t>
        </is>
      </c>
      <c r="U1086" t="inlineStr">
        <is>
          <t>${table:Sugar 11.month2}</t>
        </is>
      </c>
      <c r="V1086" t="inlineStr">
        <is>
          <t>${table:Sugar 11.month3}</t>
        </is>
      </c>
      <c r="W1086" t="inlineStr">
        <is>
          <t>${table:Sugar 11.month4}</t>
        </is>
      </c>
      <c r="X1086" t="inlineStr">
        <is>
          <t>${table:Sugar 11.month5}</t>
        </is>
      </c>
      <c r="Y1086" t="inlineStr">
        <is>
          <t>${table:Sugar 11.month6}</t>
        </is>
      </c>
      <c r="Z1086" t="inlineStr">
        <is>
          <t>${table:Sugar 11.month7}</t>
        </is>
      </c>
      <c r="AA1086" t="inlineStr">
        <is>
          <t>${table:Sugar 11.month8}</t>
        </is>
      </c>
    </row>
    <row r="1087">
      <c r="A1087" s="1112" t="n"/>
    </row>
    <row r="1088">
      <c r="A1088" s="1112" t="n"/>
    </row>
    <row r="1089" ht="15.75" customHeight="1" s="1129" thickBot="1">
      <c r="A1089" s="104" t="n"/>
    </row>
    <row r="1090" ht="23.25" customHeight="1" s="1129" thickBot="1">
      <c r="A1090" s="1112" t="n"/>
      <c r="U1090" s="1093" t="inlineStr">
        <is>
          <t>Month</t>
        </is>
      </c>
      <c r="V1090" s="1093" t="inlineStr">
        <is>
          <t>Open</t>
        </is>
      </c>
      <c r="W1090" s="1093" t="inlineStr">
        <is>
          <t>High</t>
        </is>
      </c>
      <c r="X1090" s="1093" t="inlineStr">
        <is>
          <t>Low</t>
        </is>
      </c>
      <c r="Y1090" s="1093" t="inlineStr">
        <is>
          <t>Last</t>
        </is>
      </c>
      <c r="Z1090" s="1093" t="inlineStr">
        <is>
          <t>Change</t>
        </is>
      </c>
      <c r="AA1090" s="1093" t="inlineStr">
        <is>
          <t>Settle</t>
        </is>
      </c>
      <c r="AB1090" s="1093" t="inlineStr">
        <is>
          <t>Est. Volume</t>
        </is>
      </c>
      <c r="AC1090" s="1094" t="inlineStr">
        <is>
          <t>Prior day OI</t>
        </is>
      </c>
    </row>
    <row r="1091" ht="15.75" customHeight="1" s="1129" thickBot="1">
      <c r="A1091" s="1112" t="n"/>
      <c r="U1091" s="1095" t="inlineStr">
        <is>
          <t>JLY 25</t>
        </is>
      </c>
      <c r="V1091" s="1095" t="inlineStr">
        <is>
          <t>-</t>
        </is>
      </c>
      <c r="W1091" s="1095" t="inlineStr">
        <is>
          <t>-</t>
        </is>
      </c>
      <c r="X1091" s="1095" t="inlineStr">
        <is>
          <t>-</t>
        </is>
      </c>
      <c r="Y1091" s="1095" t="inlineStr">
        <is>
          <t>-</t>
        </is>
      </c>
      <c r="Z1091" s="1095" t="n">
        <v>-0.0011</v>
      </c>
      <c r="AA1091" s="1095" t="n">
        <v>0.1734</v>
      </c>
      <c r="AB1091" s="1095" t="n">
        <v>0</v>
      </c>
      <c r="AC1091" s="1096" t="n">
        <v>0</v>
      </c>
    </row>
    <row r="1092" ht="15.75" customHeight="1" s="1129" thickBot="1">
      <c r="A1092" s="1112" t="n"/>
      <c r="U1092" s="1097" t="n">
        <v>45931</v>
      </c>
      <c r="V1092" s="1098" t="inlineStr">
        <is>
          <t>-</t>
        </is>
      </c>
      <c r="W1092" s="1098" t="inlineStr">
        <is>
          <t>-</t>
        </is>
      </c>
      <c r="X1092" s="1098" t="inlineStr">
        <is>
          <t>-</t>
        </is>
      </c>
      <c r="Y1092" s="1098" t="inlineStr">
        <is>
          <t>-</t>
        </is>
      </c>
      <c r="Z1092" s="1098" t="n">
        <v>-0.0012</v>
      </c>
      <c r="AA1092" s="1098" t="n">
        <v>0.1753</v>
      </c>
      <c r="AB1092" s="1098" t="n">
        <v>0</v>
      </c>
      <c r="AC1092" s="1099" t="n">
        <v>0</v>
      </c>
    </row>
    <row r="1093" ht="15.75" customHeight="1" s="1129" thickBot="1">
      <c r="A1093" s="1112" t="n"/>
      <c r="U1093" s="1100" t="n">
        <v>46082</v>
      </c>
      <c r="V1093" s="1095" t="inlineStr">
        <is>
          <t>-</t>
        </is>
      </c>
      <c r="W1093" s="1095" t="inlineStr">
        <is>
          <t>-</t>
        </is>
      </c>
      <c r="X1093" s="1095" t="inlineStr">
        <is>
          <t>-</t>
        </is>
      </c>
      <c r="Y1093" s="1095" t="inlineStr">
        <is>
          <t>-</t>
        </is>
      </c>
      <c r="Z1093" s="1095" t="n">
        <v>-0.0011</v>
      </c>
      <c r="AA1093" s="1095" t="n">
        <v>0.1794</v>
      </c>
      <c r="AB1093" s="1095" t="n">
        <v>0</v>
      </c>
      <c r="AC1093" s="1096" t="n">
        <v>0</v>
      </c>
    </row>
    <row r="1094" ht="15.75" customHeight="1" s="1129" thickBot="1">
      <c r="A1094" s="1112" t="n"/>
      <c r="U1094" s="1097" t="n">
        <v>46143</v>
      </c>
      <c r="V1094" s="1098" t="inlineStr">
        <is>
          <t>-</t>
        </is>
      </c>
      <c r="W1094" s="1098" t="inlineStr">
        <is>
          <t>-</t>
        </is>
      </c>
      <c r="X1094" s="1098" t="inlineStr">
        <is>
          <t>-</t>
        </is>
      </c>
      <c r="Y1094" s="1098" t="inlineStr">
        <is>
          <t>-</t>
        </is>
      </c>
      <c r="Z1094" s="1098" t="n">
        <v>-0.001</v>
      </c>
      <c r="AA1094" s="1098" t="n">
        <v>0.1733</v>
      </c>
      <c r="AB1094" s="1098" t="n">
        <v>0</v>
      </c>
      <c r="AC1094" s="1099" t="n">
        <v>0</v>
      </c>
    </row>
    <row r="1095" ht="15.75" customHeight="1" s="1129" thickBot="1">
      <c r="A1095" s="1112" t="n"/>
      <c r="U1095" s="1095" t="inlineStr">
        <is>
          <t>JLY 26</t>
        </is>
      </c>
      <c r="V1095" s="1095" t="inlineStr">
        <is>
          <t>-</t>
        </is>
      </c>
      <c r="W1095" s="1095" t="inlineStr">
        <is>
          <t>-</t>
        </is>
      </c>
      <c r="X1095" s="1095" t="inlineStr">
        <is>
          <t>-</t>
        </is>
      </c>
      <c r="Y1095" s="1095" t="inlineStr">
        <is>
          <t>-</t>
        </is>
      </c>
      <c r="Z1095" s="1095" t="n">
        <v>-0.001</v>
      </c>
      <c r="AA1095" s="1095" t="n">
        <v>0.1711</v>
      </c>
      <c r="AB1095" s="1095" t="n">
        <v>0</v>
      </c>
      <c r="AC1095" s="1096" t="n">
        <v>0</v>
      </c>
    </row>
    <row r="1096" ht="15.75" customHeight="1" s="1129" thickBot="1">
      <c r="A1096" s="1112" t="n"/>
      <c r="U1096" s="1097" t="n">
        <v>46296</v>
      </c>
      <c r="V1096" s="1098" t="inlineStr">
        <is>
          <t>-</t>
        </is>
      </c>
      <c r="W1096" s="1098" t="inlineStr">
        <is>
          <t>-</t>
        </is>
      </c>
      <c r="X1096" s="1098" t="inlineStr">
        <is>
          <t>-</t>
        </is>
      </c>
      <c r="Y1096" s="1098" t="inlineStr">
        <is>
          <t>-</t>
        </is>
      </c>
      <c r="Z1096" s="1098" t="n">
        <v>-0.001</v>
      </c>
      <c r="AA1096" s="1098" t="n">
        <v>0.1719</v>
      </c>
      <c r="AB1096" s="1098" t="n">
        <v>0</v>
      </c>
      <c r="AC1096" s="1099" t="n">
        <v>0</v>
      </c>
    </row>
    <row r="1097" ht="15.75" customHeight="1" s="1129" thickBot="1">
      <c r="A1097" s="1112" t="n"/>
      <c r="U1097" s="1100" t="n">
        <v>46447</v>
      </c>
      <c r="V1097" s="1095" t="inlineStr">
        <is>
          <t>-</t>
        </is>
      </c>
      <c r="W1097" s="1095" t="inlineStr">
        <is>
          <t>-</t>
        </is>
      </c>
      <c r="X1097" s="1095" t="inlineStr">
        <is>
          <t>-</t>
        </is>
      </c>
      <c r="Y1097" s="1095" t="inlineStr">
        <is>
          <t>-</t>
        </is>
      </c>
      <c r="Z1097" s="1095" t="n">
        <v>-0.0009</v>
      </c>
      <c r="AA1097" s="1095" t="n">
        <v>0.1757</v>
      </c>
      <c r="AB1097" s="1095" t="n">
        <v>0</v>
      </c>
      <c r="AC1097" s="1096" t="n">
        <v>0</v>
      </c>
    </row>
    <row r="1098" ht="15.75" customHeight="1" s="1129" thickBot="1">
      <c r="A1098" s="1112" t="n"/>
      <c r="U1098" s="1101" t="n">
        <v>46508</v>
      </c>
      <c r="V1098" s="1102" t="inlineStr">
        <is>
          <t>-</t>
        </is>
      </c>
      <c r="W1098" s="1102" t="inlineStr">
        <is>
          <t>-</t>
        </is>
      </c>
      <c r="X1098" s="1102" t="inlineStr">
        <is>
          <t>-</t>
        </is>
      </c>
      <c r="Y1098" s="1102" t="inlineStr">
        <is>
          <t>-</t>
        </is>
      </c>
      <c r="Z1098" s="1102" t="n">
        <v>-0.0007</v>
      </c>
      <c r="AA1098" s="1102" t="n">
        <v>0.1723</v>
      </c>
      <c r="AB1098" s="1102" t="n">
        <v>0</v>
      </c>
      <c r="AC1098" s="1103" t="n">
        <v>0</v>
      </c>
    </row>
    <row r="1099">
      <c r="A1099" s="1112" t="n"/>
    </row>
    <row r="1100">
      <c r="A1100" s="1112" t="n"/>
    </row>
    <row r="1101">
      <c r="A1101" s="1112" t="n"/>
    </row>
    <row r="1102">
      <c r="A1102" s="1112" t="n"/>
    </row>
    <row r="1103">
      <c r="A1103" s="1112" t="n"/>
    </row>
    <row r="1104">
      <c r="A1104" s="1112" t="n"/>
    </row>
    <row r="1105">
      <c r="A1105" s="1112" t="n"/>
    </row>
    <row r="1106">
      <c r="A1106" s="1112" t="n"/>
    </row>
    <row r="1107">
      <c r="A1107" s="104" t="n"/>
    </row>
    <row r="1108">
      <c r="A1108" s="1112" t="n"/>
    </row>
    <row r="1109">
      <c r="A1109" s="1112" t="n"/>
    </row>
    <row r="1110">
      <c r="A1110" s="1112" t="n"/>
    </row>
    <row r="1111">
      <c r="A1111" s="1112" t="n"/>
    </row>
    <row r="1112">
      <c r="A1112" s="1112" t="n"/>
    </row>
    <row r="1113">
      <c r="A1113" s="1112" t="n"/>
    </row>
    <row r="1114">
      <c r="A1114" s="1112" t="n"/>
    </row>
    <row r="1115">
      <c r="A1115" s="1112" t="n"/>
    </row>
    <row r="1116">
      <c r="A1116" s="1112" t="n"/>
    </row>
    <row r="1117">
      <c r="A1117" s="1112" t="n"/>
    </row>
    <row r="1118">
      <c r="A1118" s="104" t="n"/>
    </row>
    <row r="1119">
      <c r="A1119" s="1112" t="n"/>
    </row>
    <row r="1120">
      <c r="A1120" s="1112" t="n"/>
    </row>
    <row r="1121">
      <c r="A1121" s="104" t="n"/>
    </row>
    <row r="1122">
      <c r="A1122" s="1112" t="n"/>
    </row>
    <row r="1123">
      <c r="A1123" s="1112" t="n"/>
    </row>
    <row r="1124">
      <c r="A1124" s="1112" t="n"/>
    </row>
    <row r="1125">
      <c r="A1125" s="1112" t="n"/>
    </row>
    <row r="1126">
      <c r="A1126" s="1112" t="n"/>
    </row>
    <row r="1127">
      <c r="A1127" s="1112" t="n"/>
    </row>
    <row r="1128">
      <c r="A1128" s="1112" t="n"/>
    </row>
    <row r="1129">
      <c r="A1129" s="1112" t="n"/>
    </row>
    <row r="1130">
      <c r="A1130" s="1112" t="n"/>
    </row>
    <row r="1131">
      <c r="A1131" s="1112" t="n"/>
    </row>
    <row r="1132">
      <c r="A1132" s="1112" t="n"/>
    </row>
    <row r="1133">
      <c r="A1133" s="1112" t="n"/>
    </row>
    <row r="1134">
      <c r="A1134" s="1112" t="n"/>
    </row>
    <row r="1135">
      <c r="A1135" s="1112" t="n"/>
    </row>
    <row r="1136">
      <c r="A1136" s="1112" t="n"/>
    </row>
    <row r="1137">
      <c r="A1137" s="1112" t="n"/>
    </row>
    <row r="1138">
      <c r="A1138" s="1112" t="n"/>
    </row>
    <row r="1139">
      <c r="A1139" s="1112" t="n"/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</sheetData>
  <hyperlinks>
    <hyperlink xmlns:r="http://schemas.openxmlformats.org/officeDocument/2006/relationships" ref="A1" r:id="rId1"/>
  </hyperlink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 codeName="Sheet1">
    <tabColor rgb="FFFFC000"/>
    <outlinePr summaryBelow="1" summaryRight="1"/>
    <pageSetUpPr/>
  </sheetPr>
  <dimension ref="A1:BK1135"/>
  <sheetViews>
    <sheetView workbookViewId="0">
      <pane xSplit="4" ySplit="4" topLeftCell="AV1071" activePane="bottomRight" state="frozen"/>
      <selection pane="topRight" activeCell="E1" sqref="E1"/>
      <selection pane="bottomLeft" activeCell="A5" sqref="A5"/>
      <selection pane="bottomRight" activeCell="AW1" sqref="AW1"/>
    </sheetView>
  </sheetViews>
  <sheetFormatPr baseColWidth="10" defaultColWidth="8.7109375" defaultRowHeight="15"/>
  <cols>
    <col width="12" customWidth="1" style="1129" min="1" max="1"/>
    <col hidden="1" width="10.5703125" customWidth="1" style="1129" min="2" max="4"/>
    <col hidden="1" width="8.85546875" customWidth="1" style="1129" min="5" max="18"/>
    <col hidden="1" width="13" customWidth="1" style="1129" min="19" max="20"/>
    <col width="1.140625" customWidth="1" style="1129" min="21" max="21"/>
    <col hidden="1" width="13" customWidth="1" style="1129" min="22" max="31"/>
    <col hidden="1" width="12" customWidth="1" style="1129" min="32" max="34"/>
    <col hidden="1" width="11" customWidth="1" style="1129" min="35" max="36"/>
    <col width="12" bestFit="1" customWidth="1" style="1129" min="37" max="47"/>
    <col width="11" bestFit="1" customWidth="1" style="1129" min="48" max="48"/>
    <col width="12" bestFit="1" customWidth="1" style="1129" min="49" max="49"/>
  </cols>
  <sheetData>
    <row r="1">
      <c r="A1" s="1144" t="inlineStr">
        <is>
          <t>BRAZILIAN REAL FUTURES</t>
        </is>
      </c>
      <c r="B1" s="1144" t="n"/>
      <c r="C1" s="1144" t="n"/>
      <c r="D1" s="1144" t="n"/>
      <c r="AW1" s="822" t="inlineStr">
        <is>
          <t>Hay 2 urls, con cual me quedo?</t>
        </is>
      </c>
    </row>
    <row r="2">
      <c r="A2" s="1144" t="inlineStr">
        <is>
          <t>https://www.bcb.gov.br/</t>
        </is>
      </c>
    </row>
    <row r="4" ht="15.75" customFormat="1" customHeight="1" s="97" thickBot="1">
      <c r="A4" s="97" t="inlineStr">
        <is>
          <t>DATE</t>
        </is>
      </c>
      <c r="B4" s="98" t="n">
        <v>44197</v>
      </c>
      <c r="C4" s="98" t="n">
        <v>44228</v>
      </c>
      <c r="D4" s="98" t="n">
        <v>44256</v>
      </c>
      <c r="E4" s="98" t="n">
        <v>44287</v>
      </c>
      <c r="F4" s="98" t="n">
        <v>44317</v>
      </c>
      <c r="G4" s="98" t="n">
        <v>44348</v>
      </c>
      <c r="H4" s="97" t="inlineStr">
        <is>
          <t>JLY 21</t>
        </is>
      </c>
      <c r="I4" s="98" t="n">
        <v>44409</v>
      </c>
      <c r="J4" s="98" t="n">
        <v>44440</v>
      </c>
      <c r="K4" s="98" t="n">
        <v>44470</v>
      </c>
      <c r="L4" s="98" t="n">
        <v>44501</v>
      </c>
      <c r="M4" s="98" t="n">
        <v>44531</v>
      </c>
      <c r="N4" s="98" t="n">
        <v>44562</v>
      </c>
      <c r="O4" s="98" t="n">
        <v>44593</v>
      </c>
      <c r="P4" s="98" t="n">
        <v>44621</v>
      </c>
      <c r="Q4" s="98" t="n">
        <v>44652</v>
      </c>
      <c r="R4" s="98" t="n">
        <v>44682</v>
      </c>
      <c r="S4" s="98" t="n">
        <v>44713</v>
      </c>
      <c r="T4" s="707" t="n">
        <v>44743</v>
      </c>
      <c r="U4" s="98" t="n">
        <v>44774</v>
      </c>
      <c r="V4" s="98" t="n">
        <v>44805</v>
      </c>
      <c r="W4" s="98" t="n">
        <v>44835</v>
      </c>
      <c r="X4" s="98" t="n">
        <v>44866</v>
      </c>
      <c r="Y4" s="98" t="n">
        <v>44896</v>
      </c>
      <c r="Z4" s="98" t="n">
        <v>44927</v>
      </c>
      <c r="AA4" s="98" t="n">
        <v>44958</v>
      </c>
      <c r="AB4" s="98" t="n">
        <v>44986</v>
      </c>
      <c r="AC4" s="98" t="n">
        <v>45017</v>
      </c>
      <c r="AD4" s="98" t="n">
        <v>45047</v>
      </c>
      <c r="AE4" s="98" t="n">
        <v>45078</v>
      </c>
      <c r="AF4" s="124" t="n">
        <v>45108</v>
      </c>
      <c r="AG4" s="98" t="n">
        <v>45139</v>
      </c>
      <c r="AH4" s="98" t="n">
        <v>45170</v>
      </c>
      <c r="AI4" s="98" t="n">
        <v>45200</v>
      </c>
      <c r="AJ4" s="98" t="n">
        <v>45231</v>
      </c>
      <c r="AK4" s="98" t="n">
        <v>45261</v>
      </c>
      <c r="AL4" s="124" t="n">
        <v>45292</v>
      </c>
      <c r="AM4" s="124" t="n">
        <v>45323</v>
      </c>
      <c r="AN4" s="124" t="n">
        <v>45352</v>
      </c>
      <c r="AO4" s="124" t="n">
        <v>45383</v>
      </c>
      <c r="AP4" s="124" t="n">
        <v>45413</v>
      </c>
      <c r="AQ4" s="124" t="n">
        <v>45444</v>
      </c>
      <c r="AR4" s="98" t="n">
        <v>45474</v>
      </c>
      <c r="AS4" s="98" t="n">
        <v>45505</v>
      </c>
      <c r="AT4" s="98" t="n">
        <v>45536</v>
      </c>
      <c r="AU4" s="98" t="n">
        <v>45566</v>
      </c>
      <c r="AV4" s="98" t="n">
        <v>45597</v>
      </c>
      <c r="AW4" s="98" t="n">
        <v>45627</v>
      </c>
      <c r="AX4" s="124" t="n">
        <v>45658</v>
      </c>
      <c r="AY4" s="124" t="n">
        <v>45689</v>
      </c>
      <c r="AZ4" s="124" t="n">
        <v>45717</v>
      </c>
      <c r="BA4" s="124" t="n">
        <v>45748</v>
      </c>
      <c r="BB4" s="124" t="n">
        <v>45778</v>
      </c>
      <c r="BC4" s="124" t="n">
        <v>45809</v>
      </c>
      <c r="BD4" s="124" t="n">
        <v>45839</v>
      </c>
      <c r="BE4" s="124" t="n">
        <v>45870</v>
      </c>
      <c r="BF4" s="124" t="n">
        <v>45901</v>
      </c>
      <c r="BG4" s="124" t="n">
        <v>45931</v>
      </c>
      <c r="BH4" s="124" t="n">
        <v>45962</v>
      </c>
      <c r="BI4" s="124" t="n">
        <v>45992</v>
      </c>
    </row>
    <row r="5">
      <c r="A5" s="1112" t="n">
        <v>44286</v>
      </c>
      <c r="B5" s="1112" t="n"/>
      <c r="C5" s="1112" t="n"/>
      <c r="D5" s="1112" t="n"/>
      <c r="E5" s="1481" t="n">
        <v>5.697356426618049</v>
      </c>
      <c r="F5" s="1481" t="n">
        <v>5.652911249293386</v>
      </c>
      <c r="G5" s="1481" t="n">
        <v>5.664117813650524</v>
      </c>
      <c r="H5" s="1481" t="n">
        <v>5.675368898978434</v>
      </c>
      <c r="I5" s="1481" t="n">
        <v>5.691519635742743</v>
      </c>
      <c r="J5" s="1481" t="n">
        <v>5.711022272986864</v>
      </c>
      <c r="K5" s="1481" t="n">
        <v>5.730659025787966</v>
      </c>
      <c r="L5" s="1481" t="n">
        <v>5.750431282346176</v>
      </c>
      <c r="M5" s="1481" t="n">
        <v>5.775339301183944</v>
      </c>
      <c r="N5" s="1481" t="n">
        <v>5.797101449275363</v>
      </c>
      <c r="O5" s="1481" t="n">
        <v>5.824111822947001</v>
      </c>
      <c r="P5" s="1481" t="n">
        <v>5.847953216374268</v>
      </c>
      <c r="Q5" s="1481" t="n">
        <v>5.877167205406994</v>
      </c>
      <c r="R5" s="1481" t="n">
        <v>5.91016548463357</v>
      </c>
      <c r="S5" s="1481" t="n">
        <v>5.94883997620464</v>
      </c>
      <c r="T5" s="1481" t="n">
        <v>5.984440454817475</v>
      </c>
      <c r="U5" s="1481" t="n">
        <v>6.018657839301836</v>
      </c>
      <c r="V5" s="1481" t="n">
        <v>6.058770069675855</v>
      </c>
      <c r="W5" s="1481" t="n">
        <v>6.093845216331506</v>
      </c>
      <c r="X5" s="1481" t="n">
        <v>6.131207847946046</v>
      </c>
      <c r="Y5" s="1481" t="n">
        <v>6.167129201356769</v>
      </c>
      <c r="Z5" s="1482" t="n">
        <v>6.203473945409429</v>
      </c>
      <c r="AA5" s="1482" t="n">
        <v>6.242197253433208</v>
      </c>
      <c r="AB5" s="1482" t="n">
        <v>6.27549419516787</v>
      </c>
      <c r="AC5" s="1482" t="n">
        <v>6.311139160618492</v>
      </c>
      <c r="AD5" s="1482" t="n">
        <v>6.34517766497462</v>
      </c>
      <c r="AE5" s="1482" t="n">
        <v>6.383657835939993</v>
      </c>
      <c r="AF5" s="1482" t="n">
        <v>6.420545746388443</v>
      </c>
      <c r="AG5" s="1482" t="n">
        <v>6.457862447529868</v>
      </c>
      <c r="AH5" s="1482" t="n">
        <v>6.493506493506493</v>
      </c>
      <c r="AI5" s="1482" t="n">
        <v>6.52954619653934</v>
      </c>
      <c r="AJ5" s="1482" t="n">
        <v>6.568144499178982</v>
      </c>
      <c r="AK5" s="1482" t="n">
        <v>6.602839220864972</v>
      </c>
      <c r="AL5" s="1482" t="n">
        <v>6.637902422834384</v>
      </c>
      <c r="AM5" s="1482" t="n">
        <v>6.67779632721202</v>
      </c>
      <c r="AN5" s="1482" t="n">
        <v>6.711409395973154</v>
      </c>
      <c r="AO5" s="1482" t="n">
        <v>6.745362563237775</v>
      </c>
      <c r="AP5" s="1482" t="n">
        <v>6.784260515603799</v>
      </c>
      <c r="AQ5" s="1482" t="n">
        <v>6.821282401091405</v>
      </c>
      <c r="AR5" s="1482" t="n">
        <v>6.854009595613434</v>
      </c>
      <c r="AS5" s="1482" t="n">
        <v>6.894174422612892</v>
      </c>
      <c r="AT5" s="1482" t="n">
        <v>6.93000693000693</v>
      </c>
      <c r="AU5" s="1482" t="n">
        <v>6.966213862765587</v>
      </c>
      <c r="AV5" s="1482" t="n">
        <v>7.002801120448178</v>
      </c>
      <c r="AW5" s="1482" t="n">
        <v>7.039774727208729</v>
      </c>
    </row>
    <row r="6">
      <c r="A6" s="1112" t="n">
        <v>44287</v>
      </c>
      <c r="B6" s="1112" t="n"/>
      <c r="C6" s="1112" t="n"/>
      <c r="D6" s="1112" t="n"/>
      <c r="E6" s="1487" t="n"/>
      <c r="F6" s="1483" t="n">
        <v>5.719187875321704</v>
      </c>
      <c r="G6" s="1483" t="n">
        <v>5.732301519059903</v>
      </c>
      <c r="H6" s="1483" t="n">
        <v>5.742176284811944</v>
      </c>
      <c r="I6" s="1483" t="n">
        <v>5.76036866359447</v>
      </c>
      <c r="J6" s="1483" t="n">
        <v>5.780346820809249</v>
      </c>
      <c r="K6" s="1483" t="n">
        <v>5.798782255726298</v>
      </c>
      <c r="L6" s="1483" t="n">
        <v>5.820721769499418</v>
      </c>
      <c r="M6" s="1483" t="n">
        <v>5.844535359438924</v>
      </c>
      <c r="N6" s="1483" t="n">
        <v>5.868544600938967</v>
      </c>
      <c r="O6" s="1483" t="n">
        <v>5.894488653109343</v>
      </c>
      <c r="P6" s="1483" t="n">
        <v>5.917159763313609</v>
      </c>
      <c r="Q6" s="1483" t="n">
        <v>5.94883997620464</v>
      </c>
      <c r="R6" s="1483" t="n">
        <v>5.982650314089142</v>
      </c>
      <c r="S6" s="1483" t="n">
        <v>6.020469596628537</v>
      </c>
      <c r="T6" s="1483" t="n">
        <v>6.056935190793459</v>
      </c>
      <c r="U6" s="1483" t="n">
        <v>6.091989034419738</v>
      </c>
      <c r="V6" s="1483" t="n">
        <v>6.131207847946046</v>
      </c>
      <c r="W6" s="1483" t="n">
        <v>6.167129201356769</v>
      </c>
      <c r="X6" s="1483" t="n">
        <v>6.205398696866274</v>
      </c>
      <c r="Y6" s="1483" t="n">
        <v>6.240249609984399</v>
      </c>
      <c r="Z6" s="1483" t="n">
        <v>6.277463904582548</v>
      </c>
      <c r="AA6" s="1483" t="n">
        <v>6.315124723713294</v>
      </c>
      <c r="AB6" s="1483" t="n">
        <v>6.349206349206349</v>
      </c>
      <c r="AC6" s="1484" t="n">
        <v>6.387735547748323</v>
      </c>
      <c r="AD6" s="1484" t="n">
        <v>6.420545746388443</v>
      </c>
      <c r="AE6" s="1484" t="n">
        <v>6.459948320413437</v>
      </c>
      <c r="AF6" s="1484" t="n">
        <v>6.495615459564793</v>
      </c>
      <c r="AG6" s="1484" t="n">
        <v>6.533812479581837</v>
      </c>
      <c r="AH6" s="1484" t="n">
        <v>6.570302233902759</v>
      </c>
      <c r="AI6" s="1484" t="n">
        <v>6.607201850016517</v>
      </c>
      <c r="AJ6" s="1484" t="n">
        <v>6.644518272425249</v>
      </c>
      <c r="AK6" s="1484" t="n">
        <v>6.680026720106881</v>
      </c>
      <c r="AL6" s="1484" t="n">
        <v>6.715916722632639</v>
      </c>
      <c r="AM6" s="1484" t="n">
        <v>6.756756756756757</v>
      </c>
      <c r="AN6" s="1484" t="n">
        <v>6.791171477079796</v>
      </c>
      <c r="AO6" s="1484" t="n">
        <v>6.823609689525759</v>
      </c>
      <c r="AP6" s="1484" t="n">
        <v>6.863417982155114</v>
      </c>
      <c r="AQ6" s="1484" t="n">
        <v>6.901311249137336</v>
      </c>
      <c r="AR6" s="1484" t="n">
        <v>6.934812760055479</v>
      </c>
      <c r="AS6" s="1484" t="n">
        <v>6.975933031042902</v>
      </c>
      <c r="AT6" s="1484" t="n">
        <v>7.010164738871364</v>
      </c>
      <c r="AU6" s="1484" t="n">
        <v>7.049700387733521</v>
      </c>
      <c r="AV6" s="1484" t="n">
        <v>7.084661707403471</v>
      </c>
      <c r="AW6" s="1484" t="n">
        <v>7.11997152011392</v>
      </c>
    </row>
    <row r="7" customFormat="1" s="178">
      <c r="A7" s="242" t="n">
        <v>44291</v>
      </c>
      <c r="B7" s="242" t="n"/>
      <c r="C7" s="242" t="n"/>
      <c r="D7" s="242" t="n"/>
      <c r="E7" s="1483" t="n"/>
      <c r="F7" s="1483" t="n">
        <v>5.681818181818183</v>
      </c>
      <c r="G7" s="1483" t="n">
        <v>5.694760820045558</v>
      </c>
      <c r="H7" s="1483" t="n">
        <v>5.704506560182544</v>
      </c>
      <c r="I7" s="1483" t="n">
        <v>5.722460658082976</v>
      </c>
      <c r="J7" s="1483" t="n">
        <v>5.742176284811944</v>
      </c>
      <c r="K7" s="1483" t="n">
        <v>5.762028233938346</v>
      </c>
      <c r="L7" s="1483" t="n">
        <v>5.782017924255565</v>
      </c>
      <c r="M7" s="1483" t="n">
        <v>5.805515239477504</v>
      </c>
      <c r="N7" s="1483" t="n">
        <v>5.829204313611192</v>
      </c>
      <c r="O7" s="1483" t="n">
        <v>5.856515373352854</v>
      </c>
      <c r="P7" s="1483" t="n">
        <v>5.878894767783657</v>
      </c>
      <c r="Q7" s="1483" t="n">
        <v>5.91016548463357</v>
      </c>
      <c r="R7" s="1483" t="n">
        <v>5.943536404160475</v>
      </c>
      <c r="S7" s="1483" t="n">
        <v>5.980861244019139</v>
      </c>
      <c r="T7" s="1483" t="n">
        <v>6.01684717208183</v>
      </c>
      <c r="U7" s="1483" t="n">
        <v>6.05143721633888</v>
      </c>
      <c r="V7" s="1483" t="n">
        <v>6.091989034419738</v>
      </c>
      <c r="W7" s="1483" t="n">
        <v>6.127450980392156</v>
      </c>
      <c r="X7" s="1483" t="n">
        <v>6.165228113440197</v>
      </c>
      <c r="Y7" s="1483" t="n">
        <v>6.199628022318661</v>
      </c>
      <c r="Z7" s="1483" t="n">
        <v>6.236357966947303</v>
      </c>
      <c r="AA7" s="1483" t="n">
        <v>6.273525721455458</v>
      </c>
      <c r="AB7" s="1483" t="n">
        <v>6.30715862503942</v>
      </c>
      <c r="AC7" s="1484" t="n">
        <v>6.34517766497462</v>
      </c>
      <c r="AD7" s="1484" t="n">
        <v>6.377551020408164</v>
      </c>
      <c r="AE7" s="1484" t="n">
        <v>6.418485237483954</v>
      </c>
      <c r="AF7" s="1484" t="n">
        <v>6.453694740238786</v>
      </c>
      <c r="AG7" s="1484" t="n">
        <v>6.491398896462188</v>
      </c>
      <c r="AH7" s="1484" t="n">
        <v>6.527415143603133</v>
      </c>
      <c r="AI7" s="1484" t="n">
        <v>6.561679790026246</v>
      </c>
      <c r="AJ7" s="1484" t="n">
        <v>6.600660066006601</v>
      </c>
      <c r="AK7" s="1484" t="n">
        <v>6.635700066357001</v>
      </c>
      <c r="AL7" s="1484" t="n">
        <v>6.6711140760507</v>
      </c>
      <c r="AM7" s="1484" t="n">
        <v>6.711409395973154</v>
      </c>
      <c r="AN7" s="1484" t="n">
        <v>6.745362563237775</v>
      </c>
      <c r="AO7" s="1484" t="n">
        <v>6.779661016949153</v>
      </c>
      <c r="AP7" s="1484" t="n">
        <v>6.818956699624957</v>
      </c>
      <c r="AQ7" s="1484" t="n">
        <v>6.854009595613434</v>
      </c>
      <c r="AR7" s="1484" t="n">
        <v>6.889424733034792</v>
      </c>
      <c r="AS7" s="1484" t="n">
        <v>6.927606511950121</v>
      </c>
      <c r="AT7" s="1484" t="n">
        <v>6.963788300835654</v>
      </c>
      <c r="AU7" s="1484" t="n">
        <v>7.000350017500875</v>
      </c>
      <c r="AV7" s="1484" t="n">
        <v>7.037297677691766</v>
      </c>
      <c r="AW7" s="1484" t="n">
        <v>7.072135785007072</v>
      </c>
    </row>
    <row r="8" customFormat="1" s="178">
      <c r="A8" s="242" t="n">
        <v>44292</v>
      </c>
      <c r="B8" s="242" t="n"/>
      <c r="C8" s="242" t="n"/>
      <c r="D8" s="242" t="n"/>
      <c r="E8" s="1483" t="n"/>
      <c r="F8" s="1483" t="n">
        <v>5.610098176718092</v>
      </c>
      <c r="G8" s="1483" t="n">
        <v>5.621135469364812</v>
      </c>
      <c r="H8" s="1483" t="n">
        <v>5.636978579481398</v>
      </c>
      <c r="I8" s="1483" t="n">
        <v>5.654509471303364</v>
      </c>
      <c r="J8" s="1483" t="n">
        <v>5.675368898978434</v>
      </c>
      <c r="K8" s="1483" t="n">
        <v>5.69313976658127</v>
      </c>
      <c r="L8" s="1483" t="n">
        <v>5.714285714285714</v>
      </c>
      <c r="M8" s="1483" t="n">
        <v>5.737234652897303</v>
      </c>
      <c r="N8" s="1483" t="n">
        <v>5.758710048949036</v>
      </c>
      <c r="O8" s="1483" t="n">
        <v>5.785363031530228</v>
      </c>
      <c r="P8" s="1483" t="n">
        <v>5.808887598024978</v>
      </c>
      <c r="Q8" s="1483" t="n">
        <v>5.841121495327103</v>
      </c>
      <c r="R8" s="1483" t="n">
        <v>5.873715124816446</v>
      </c>
      <c r="S8" s="1483" t="n">
        <v>5.911912503694945</v>
      </c>
      <c r="T8" s="1483" t="n">
        <v>5.947071067499257</v>
      </c>
      <c r="U8" s="1483" t="n">
        <v>5.982650314089142</v>
      </c>
      <c r="V8" s="1483" t="n">
        <v>6.022282445046673</v>
      </c>
      <c r="W8" s="1483" t="n">
        <v>6.058770069675855</v>
      </c>
      <c r="X8" s="1483" t="n">
        <v>6.09570252971655</v>
      </c>
      <c r="Y8" s="1483" t="n">
        <v>6.131207847946046</v>
      </c>
      <c r="Z8" s="1483" t="n">
        <v>6.167129201356769</v>
      </c>
      <c r="AA8" s="1483" t="n">
        <v>6.205398696866274</v>
      </c>
      <c r="AB8" s="1483" t="n">
        <v>6.238303181534623</v>
      </c>
      <c r="AC8" s="1484" t="n">
        <v>6.27549419516787</v>
      </c>
      <c r="AD8" s="1484" t="n">
        <v>6.309148264984227</v>
      </c>
      <c r="AE8" s="1484" t="n">
        <v>6.349206349206349</v>
      </c>
      <c r="AF8" s="1484" t="n">
        <v>6.383657835939993</v>
      </c>
      <c r="AG8" s="1484" t="n">
        <v>6.420545746388443</v>
      </c>
      <c r="AH8" s="1484" t="n">
        <v>6.457862447529868</v>
      </c>
      <c r="AI8" s="1484" t="n">
        <v>6.493506493506493</v>
      </c>
      <c r="AJ8" s="1484" t="n">
        <v>6.531678641410842</v>
      </c>
      <c r="AK8" s="1484" t="n">
        <v>6.568144499178982</v>
      </c>
      <c r="AL8" s="1484" t="n">
        <v>6.602839220864972</v>
      </c>
      <c r="AM8" s="1484" t="n">
        <v>6.642311524410495</v>
      </c>
      <c r="AN8" s="1484" t="n">
        <v>6.675567423230975</v>
      </c>
      <c r="AO8" s="1484" t="n">
        <v>6.709158000670916</v>
      </c>
      <c r="AP8" s="1484" t="n">
        <v>6.749915626054674</v>
      </c>
      <c r="AQ8" s="1484" t="n">
        <v>6.78656260604004</v>
      </c>
      <c r="AR8" s="1484" t="n">
        <v>6.818956699624957</v>
      </c>
      <c r="AS8" s="1484" t="n">
        <v>6.858710562414266</v>
      </c>
      <c r="AT8" s="1484" t="n">
        <v>6.894174422612892</v>
      </c>
      <c r="AU8" s="1484" t="n">
        <v>6.932409012131716</v>
      </c>
      <c r="AV8" s="1484" t="n">
        <v>6.968641114982579</v>
      </c>
      <c r="AW8" s="1484" t="n">
        <v>7.002801120448178</v>
      </c>
    </row>
    <row r="9" customFormat="1" s="178">
      <c r="A9" s="242" t="n">
        <v>44293</v>
      </c>
      <c r="B9" s="242" t="n"/>
      <c r="C9" s="242" t="n"/>
      <c r="D9" s="242" t="n"/>
      <c r="E9" s="1483" t="n"/>
      <c r="F9" s="1483" t="n">
        <v>5.643340857787811</v>
      </c>
      <c r="G9" s="1483" t="n">
        <v>5.654509471303364</v>
      </c>
      <c r="H9" s="1483" t="n">
        <v>5.670541536716756</v>
      </c>
      <c r="I9" s="1483" t="n">
        <v>5.688282138794084</v>
      </c>
      <c r="J9" s="1483" t="n">
        <v>5.709391949757351</v>
      </c>
      <c r="K9" s="1483" t="n">
        <v>5.72737686139748</v>
      </c>
      <c r="L9" s="1483" t="n">
        <v>5.748778384593274</v>
      </c>
      <c r="M9" s="1483" t="n">
        <v>5.773672055427252</v>
      </c>
      <c r="N9" s="1483" t="n">
        <v>5.798782255726298</v>
      </c>
      <c r="O9" s="1483" t="n">
        <v>5.825808330905914</v>
      </c>
      <c r="P9" s="1483" t="n">
        <v>5.849663644340451</v>
      </c>
      <c r="Q9" s="1483" t="n">
        <v>5.88235294117647</v>
      </c>
      <c r="R9" s="1483" t="n">
        <v>5.915409642117717</v>
      </c>
      <c r="S9" s="1483" t="n">
        <v>5.955926146515783</v>
      </c>
      <c r="T9" s="1483" t="n">
        <v>5.993407252022775</v>
      </c>
      <c r="U9" s="1483" t="n">
        <v>6.029544769369912</v>
      </c>
      <c r="V9" s="1483" t="n">
        <v>6.069802731411229</v>
      </c>
      <c r="W9" s="1483" t="n">
        <v>6.106870229007633</v>
      </c>
      <c r="X9" s="1483" t="n">
        <v>6.146281499692686</v>
      </c>
      <c r="Y9" s="1483" t="n">
        <v>6.184291898577612</v>
      </c>
      <c r="Z9" s="1483" t="n">
        <v>6.220839813374806</v>
      </c>
      <c r="AA9" s="1483" t="n">
        <v>6.261740763932373</v>
      </c>
      <c r="AB9" s="1483" t="n">
        <v>6.297229219143577</v>
      </c>
      <c r="AC9" s="1484" t="n">
        <v>6.335128286347799</v>
      </c>
      <c r="AD9" s="1484" t="n">
        <v>6.369426751592357</v>
      </c>
      <c r="AE9" s="1484" t="n">
        <v>6.410256410256411</v>
      </c>
      <c r="AF9" s="1484" t="n">
        <v>6.449532408900355</v>
      </c>
      <c r="AG9" s="1484" t="n">
        <v>6.487187804086928</v>
      </c>
      <c r="AH9" s="1484" t="n">
        <v>6.525285481239805</v>
      </c>
      <c r="AI9" s="1484" t="n">
        <v>6.561679790026246</v>
      </c>
      <c r="AJ9" s="1484" t="n">
        <v>6.602839220864972</v>
      </c>
      <c r="AK9" s="1484" t="n">
        <v>6.640106241699867</v>
      </c>
      <c r="AL9" s="1484" t="n">
        <v>6.675567423230975</v>
      </c>
      <c r="AM9" s="1484" t="n">
        <v>6.718172657037285</v>
      </c>
      <c r="AN9" s="1484" t="n">
        <v>6.75219446320054</v>
      </c>
      <c r="AO9" s="1484" t="n">
        <v>6.788866259334692</v>
      </c>
      <c r="AP9" s="1484" t="n">
        <v>6.828269033799931</v>
      </c>
      <c r="AQ9" s="1484" t="n">
        <v>6.868131868131868</v>
      </c>
      <c r="AR9" s="1484" t="n">
        <v>6.903693476009665</v>
      </c>
      <c r="AS9" s="1484" t="n">
        <v>6.944444444444445</v>
      </c>
      <c r="AT9" s="1484" t="n">
        <v>6.980802792321118</v>
      </c>
      <c r="AU9" s="1484" t="n">
        <v>7.020007020007021</v>
      </c>
      <c r="AV9" s="1484" t="n">
        <v>7.059654076950229</v>
      </c>
      <c r="AW9" s="1484" t="n">
        <v>7.094714437743881</v>
      </c>
    </row>
    <row r="10" customFormat="1" s="178">
      <c r="A10" s="242" t="n">
        <v>44294</v>
      </c>
      <c r="B10" s="242" t="n"/>
      <c r="C10" s="242" t="n"/>
      <c r="D10" s="242" t="n"/>
      <c r="E10" s="1483" t="n"/>
      <c r="F10" s="1483" t="n">
        <v>5.577244841048523</v>
      </c>
      <c r="G10" s="1483" t="n">
        <v>5.588153115395362</v>
      </c>
      <c r="H10" s="1483" t="n">
        <v>5.602240896358544</v>
      </c>
      <c r="I10" s="1483" t="n">
        <v>5.61955605507165</v>
      </c>
      <c r="J10" s="1483" t="n">
        <v>5.63856780377784</v>
      </c>
      <c r="K10" s="1483" t="n">
        <v>5.657708628005658</v>
      </c>
      <c r="L10" s="1483" t="n">
        <v>5.678591709256104</v>
      </c>
      <c r="M10" s="1483" t="n">
        <v>5.70287995437696</v>
      </c>
      <c r="N10" s="1483" t="n">
        <v>5.72737686139748</v>
      </c>
      <c r="O10" s="1483" t="n">
        <v>5.75373993095512</v>
      </c>
      <c r="P10" s="1483" t="n">
        <v>5.775339301183944</v>
      </c>
      <c r="Q10" s="1483" t="n">
        <v>5.805515239477504</v>
      </c>
      <c r="R10" s="1483" t="n">
        <v>5.837711617046118</v>
      </c>
      <c r="S10" s="1483" t="n">
        <v>5.875440658049354</v>
      </c>
      <c r="T10" s="1483" t="n">
        <v>5.91016548463357</v>
      </c>
      <c r="U10" s="1483" t="n">
        <v>5.945303210463734</v>
      </c>
      <c r="V10" s="1483" t="n">
        <v>5.984440454817475</v>
      </c>
      <c r="W10" s="1483" t="n">
        <v>6.018657839301836</v>
      </c>
      <c r="X10" s="1483" t="n">
        <v>6.055101422948835</v>
      </c>
      <c r="Y10" s="1483" t="n">
        <v>6.091989034419738</v>
      </c>
      <c r="Z10" s="1483" t="n">
        <v>6.127450980392156</v>
      </c>
      <c r="AA10" s="1483" t="n">
        <v>6.165228113440197</v>
      </c>
      <c r="AB10" s="1483" t="n">
        <v>6.197706848466068</v>
      </c>
      <c r="AC10" s="1484" t="n">
        <v>6.234413965087282</v>
      </c>
      <c r="AD10" s="1484" t="n">
        <v>6.267627702914447</v>
      </c>
      <c r="AE10" s="1484" t="n">
        <v>6.30715862503942</v>
      </c>
      <c r="AF10" s="1484" t="n">
        <v>6.341154090044387</v>
      </c>
      <c r="AG10" s="1484" t="n">
        <v>6.379585326953748</v>
      </c>
      <c r="AH10" s="1484" t="n">
        <v>6.414368184733803</v>
      </c>
      <c r="AI10" s="1484" t="n">
        <v>6.449532408900355</v>
      </c>
      <c r="AJ10" s="1484" t="n">
        <v>6.487187804086928</v>
      </c>
      <c r="AK10" s="1484" t="n">
        <v>6.523157208088715</v>
      </c>
      <c r="AL10" s="1484" t="n">
        <v>6.557377049180328</v>
      </c>
      <c r="AM10" s="1484" t="n">
        <v>6.596306068601582</v>
      </c>
      <c r="AN10" s="1484" t="n">
        <v>6.631299734748011</v>
      </c>
      <c r="AO10" s="1484" t="n">
        <v>6.664445184938354</v>
      </c>
      <c r="AP10" s="1484" t="n">
        <v>6.702412868632708</v>
      </c>
      <c r="AQ10" s="1484" t="n">
        <v>6.738544474393531</v>
      </c>
      <c r="AR10" s="1484" t="n">
        <v>6.772773450728073</v>
      </c>
      <c r="AS10" s="1484" t="n">
        <v>6.811989100817438</v>
      </c>
      <c r="AT10" s="1484" t="n">
        <v>6.846970215679561</v>
      </c>
      <c r="AU10" s="1484" t="n">
        <v>6.884681583476764</v>
      </c>
      <c r="AV10" s="1484" t="n">
        <v>6.920415224913495</v>
      </c>
      <c r="AW10" s="1484" t="n">
        <v>6.954102920723226</v>
      </c>
    </row>
    <row r="11" customFormat="1" s="178">
      <c r="A11" s="242" t="n">
        <v>44295</v>
      </c>
      <c r="B11" s="242" t="n"/>
      <c r="C11" s="242" t="n"/>
      <c r="D11" s="242" t="n"/>
      <c r="E11" s="1483" t="n"/>
      <c r="F11" s="1483" t="n">
        <v>5.686664771111743</v>
      </c>
      <c r="G11" s="1483" t="n">
        <v>5.698005698005699</v>
      </c>
      <c r="H11" s="1483" t="n">
        <v>5.712653527563553</v>
      </c>
      <c r="I11" s="1483" t="n">
        <v>5.730659025787966</v>
      </c>
      <c r="J11" s="1483" t="n">
        <v>5.750431282346176</v>
      </c>
      <c r="K11" s="1483" t="n">
        <v>5.768676088837612</v>
      </c>
      <c r="L11" s="1483" t="n">
        <v>5.788712011577425</v>
      </c>
      <c r="M11" s="1483" t="n">
        <v>5.813953488372094</v>
      </c>
      <c r="N11" s="1483" t="n">
        <v>5.837711617046118</v>
      </c>
      <c r="O11" s="1483" t="n">
        <v>5.865102639296187</v>
      </c>
      <c r="P11" s="1483" t="n">
        <v>5.88754783632617</v>
      </c>
      <c r="Q11" s="1483" t="n">
        <v>5.920663114268798</v>
      </c>
      <c r="R11" s="1483" t="n">
        <v>5.952380952380952</v>
      </c>
      <c r="S11" s="1483" t="n">
        <v>5.991611743559018</v>
      </c>
      <c r="T11" s="1483" t="n">
        <v>6.027727546714889</v>
      </c>
      <c r="U11" s="1483" t="n">
        <v>6.064281382656156</v>
      </c>
      <c r="V11" s="1483" t="n">
        <v>6.105006105006105</v>
      </c>
      <c r="W11" s="1483" t="n">
        <v>6.140620202640467</v>
      </c>
      <c r="X11" s="1483" t="n">
        <v>6.180469715698393</v>
      </c>
      <c r="Y11" s="1483" t="n">
        <v>6.216972334473112</v>
      </c>
      <c r="Z11" s="1483" t="n">
        <v>6.253908692933083</v>
      </c>
      <c r="AA11" s="1483" t="n">
        <v>6.293266205160478</v>
      </c>
      <c r="AB11" s="1483" t="n">
        <v>6.327111673521038</v>
      </c>
      <c r="AC11" s="1484" t="n">
        <v>6.365372374283896</v>
      </c>
      <c r="AD11" s="1484" t="n">
        <v>6.4</v>
      </c>
      <c r="AE11" s="1484" t="n">
        <v>6.441223832528181</v>
      </c>
      <c r="AF11" s="1484" t="n">
        <v>6.476683937823834</v>
      </c>
      <c r="AG11" s="1484" t="n">
        <v>6.516780710329098</v>
      </c>
      <c r="AH11" s="1484" t="n">
        <v>6.55307994757536</v>
      </c>
      <c r="AI11" s="1484" t="n">
        <v>6.589785831960461</v>
      </c>
      <c r="AJ11" s="1484" t="n">
        <v>6.629101756711965</v>
      </c>
      <c r="AK11" s="1484" t="n">
        <v>6.666666666666667</v>
      </c>
      <c r="AL11" s="1484" t="n">
        <v>6.702412868632708</v>
      </c>
      <c r="AM11" s="1484" t="n">
        <v>6.743088334457182</v>
      </c>
      <c r="AN11" s="1484" t="n">
        <v>6.777363605557439</v>
      </c>
      <c r="AO11" s="1484" t="n">
        <v>6.811989100817438</v>
      </c>
      <c r="AP11" s="1484" t="n">
        <v>6.854009595613434</v>
      </c>
      <c r="AQ11" s="1484" t="n">
        <v>6.891798759476223</v>
      </c>
      <c r="AR11" s="1484" t="n">
        <v>6.925207756232687</v>
      </c>
      <c r="AS11" s="1484" t="n">
        <v>6.966213862765587</v>
      </c>
      <c r="AT11" s="1484" t="n">
        <v>7.002801120448178</v>
      </c>
      <c r="AU11" s="1484" t="n">
        <v>7.042253521126761</v>
      </c>
      <c r="AV11" s="1484" t="n">
        <v>7.079646017699115</v>
      </c>
      <c r="AW11" s="1484" t="n">
        <v>7.11490572749911</v>
      </c>
    </row>
    <row r="12" customFormat="1" s="178">
      <c r="A12" s="242" t="n">
        <v>44298</v>
      </c>
      <c r="B12" s="242" t="n"/>
      <c r="C12" s="242" t="n"/>
      <c r="D12" s="242" t="n"/>
      <c r="E12" s="1483" t="n"/>
      <c r="F12" s="1483" t="n">
        <v>5.737234652897303</v>
      </c>
      <c r="G12" s="1483" t="n">
        <v>5.750431282346176</v>
      </c>
      <c r="H12" s="1483" t="n">
        <v>5.763688760806917</v>
      </c>
      <c r="I12" s="1483" t="n">
        <v>5.782017924255565</v>
      </c>
      <c r="J12" s="1483" t="n">
        <v>5.802146794313896</v>
      </c>
      <c r="K12" s="1483" t="n">
        <v>5.820721769499418</v>
      </c>
      <c r="L12" s="1483" t="n">
        <v>5.841121495327103</v>
      </c>
      <c r="M12" s="1483" t="n">
        <v>5.865102639296187</v>
      </c>
      <c r="N12" s="1483" t="n">
        <v>5.889281507656066</v>
      </c>
      <c r="O12" s="1483" t="n">
        <v>5.915409642117717</v>
      </c>
      <c r="P12" s="1483" t="n">
        <v>5.938242280285036</v>
      </c>
      <c r="Q12" s="1483" t="n">
        <v>5.970149253731343</v>
      </c>
      <c r="R12" s="1483" t="n">
        <v>6.002400960384154</v>
      </c>
      <c r="S12" s="1483" t="n">
        <v>6.042296072507552</v>
      </c>
      <c r="T12" s="1483" t="n">
        <v>6.0790273556231</v>
      </c>
      <c r="U12" s="1483" t="n">
        <v>6.114338122898197</v>
      </c>
      <c r="V12" s="1483" t="n">
        <v>6.155740227762388</v>
      </c>
      <c r="W12" s="1483" t="n">
        <v>6.191950464396284</v>
      </c>
      <c r="X12" s="1483" t="n">
        <v>6.230529595015576</v>
      </c>
      <c r="Y12" s="1483" t="n">
        <v>6.267627702914447</v>
      </c>
      <c r="Z12" s="1483" t="n">
        <v>6.305170239596469</v>
      </c>
      <c r="AA12" s="1483" t="n">
        <v>6.343165239454487</v>
      </c>
      <c r="AB12" s="1483" t="n">
        <v>6.379585326953748</v>
      </c>
      <c r="AC12" s="1484" t="n">
        <v>6.416426050689767</v>
      </c>
      <c r="AD12" s="1484" t="n">
        <v>6.451612903225807</v>
      </c>
      <c r="AE12" s="1484" t="n">
        <v>6.491398896462188</v>
      </c>
      <c r="AF12" s="1484" t="n">
        <v>6.52954619653934</v>
      </c>
      <c r="AG12" s="1484" t="n">
        <v>6.568144499178982</v>
      </c>
      <c r="AH12" s="1484" t="n">
        <v>6.605019815059445</v>
      </c>
      <c r="AI12" s="1484" t="n">
        <v>6.642311524410495</v>
      </c>
      <c r="AJ12" s="1484" t="n">
        <v>6.680026720106881</v>
      </c>
      <c r="AK12" s="1484" t="n">
        <v>6.718172657037285</v>
      </c>
      <c r="AL12" s="1484" t="n">
        <v>6.754474839581223</v>
      </c>
      <c r="AM12" s="1484" t="n">
        <v>6.793478260869565</v>
      </c>
      <c r="AN12" s="1484" t="n">
        <v>6.830601092896175</v>
      </c>
      <c r="AO12" s="1484" t="n">
        <v>6.863417982155114</v>
      </c>
      <c r="AP12" s="1484" t="n">
        <v>6.906077348066297</v>
      </c>
      <c r="AQ12" s="1484" t="n">
        <v>6.944444444444445</v>
      </c>
      <c r="AR12" s="1484" t="n">
        <v>6.978367062107466</v>
      </c>
      <c r="AS12" s="1484" t="n">
        <v>7.017543859649123</v>
      </c>
      <c r="AT12" s="1484" t="n">
        <v>7.054673721340389</v>
      </c>
      <c r="AU12" s="1484" t="n">
        <v>7.094714437743881</v>
      </c>
      <c r="AV12" s="1484" t="n">
        <v>7.132667617689016</v>
      </c>
      <c r="AW12" s="1484" t="n">
        <v>7.168458781362006</v>
      </c>
    </row>
    <row r="13" customFormat="1" s="178">
      <c r="A13" s="242" t="n">
        <v>44299</v>
      </c>
      <c r="B13" s="242" t="n"/>
      <c r="C13" s="242" t="n"/>
      <c r="D13" s="242" t="n"/>
      <c r="E13" s="1483" t="n"/>
      <c r="F13" s="1483" t="n">
        <v>5.699629524080935</v>
      </c>
      <c r="G13" s="1483" t="n">
        <v>5.712653527563553</v>
      </c>
      <c r="H13" s="1483" t="n">
        <v>5.72737686139748</v>
      </c>
      <c r="I13" s="1483" t="n">
        <v>5.743825387708213</v>
      </c>
      <c r="J13" s="1483" t="n">
        <v>5.765350245027386</v>
      </c>
      <c r="K13" s="1483" t="n">
        <v>5.78368999421631</v>
      </c>
      <c r="L13" s="1483" t="n">
        <v>5.803830528148578</v>
      </c>
      <c r="M13" s="1483" t="n">
        <v>5.827505827505828</v>
      </c>
      <c r="N13" s="1483" t="n">
        <v>5.851375073142188</v>
      </c>
      <c r="O13" s="1483" t="n">
        <v>5.877167205406994</v>
      </c>
      <c r="P13" s="1483" t="n">
        <v>5.901445854234288</v>
      </c>
      <c r="Q13" s="1483" t="n">
        <v>5.932957579353308</v>
      </c>
      <c r="R13" s="1483" t="n">
        <v>5.963029218843173</v>
      </c>
      <c r="S13" s="1483" t="n">
        <v>6.002400960384154</v>
      </c>
      <c r="T13" s="1483" t="n">
        <v>6.040471156750226</v>
      </c>
      <c r="U13" s="1483" t="n">
        <v>6.077180188392585</v>
      </c>
      <c r="V13" s="1483" t="n">
        <v>6.118078923218109</v>
      </c>
      <c r="W13" s="1483" t="n">
        <v>6.155740227762388</v>
      </c>
      <c r="X13" s="1483" t="n">
        <v>6.193868070610096</v>
      </c>
      <c r="Y13" s="1483" t="n">
        <v>6.230529595015576</v>
      </c>
      <c r="Z13" s="1483" t="n">
        <v>6.267627702914447</v>
      </c>
      <c r="AA13" s="1483" t="n">
        <v>6.30715862503942</v>
      </c>
      <c r="AB13" s="1483" t="n">
        <v>6.343165239454487</v>
      </c>
      <c r="AC13" s="1484" t="n">
        <v>6.381620931716656</v>
      </c>
      <c r="AD13" s="1484" t="n">
        <v>6.416426050689767</v>
      </c>
      <c r="AE13" s="1484" t="n">
        <v>6.457862447529868</v>
      </c>
      <c r="AF13" s="1484" t="n">
        <v>6.495615459564793</v>
      </c>
      <c r="AG13" s="1484" t="n">
        <v>6.533812479581837</v>
      </c>
      <c r="AH13" s="1484" t="n">
        <v>6.572461386789352</v>
      </c>
      <c r="AI13" s="1484" t="n">
        <v>6.607201850016517</v>
      </c>
      <c r="AJ13" s="1484" t="n">
        <v>6.648936170212766</v>
      </c>
      <c r="AK13" s="1484" t="n">
        <v>6.684491978609625</v>
      </c>
      <c r="AL13" s="1484" t="n">
        <v>6.720430107526882</v>
      </c>
      <c r="AM13" s="1484" t="n">
        <v>6.763611768684477</v>
      </c>
      <c r="AN13" s="1484" t="n">
        <v>6.798096532970768</v>
      </c>
      <c r="AO13" s="1484" t="n">
        <v>6.832934745473181</v>
      </c>
      <c r="AP13" s="1484" t="n">
        <v>6.875214850464078</v>
      </c>
      <c r="AQ13" s="1484" t="n">
        <v>6.91323885240235</v>
      </c>
      <c r="AR13" s="1484" t="n">
        <v>6.949270326615705</v>
      </c>
      <c r="AS13" s="1484" t="n">
        <v>6.988120195667365</v>
      </c>
      <c r="AT13" s="1484" t="n">
        <v>7.027406886858748</v>
      </c>
      <c r="AU13" s="1484" t="n">
        <v>7.064641469445426</v>
      </c>
      <c r="AV13" s="1484" t="n">
        <v>7.104795737122559</v>
      </c>
      <c r="AW13" s="1484" t="n">
        <v>7.140307033202427</v>
      </c>
    </row>
    <row r="14" customFormat="1" s="178">
      <c r="A14" s="242" t="n">
        <v>44300</v>
      </c>
      <c r="B14" s="242" t="n"/>
      <c r="C14" s="242" t="n"/>
      <c r="D14" s="242" t="n"/>
      <c r="E14" s="1483" t="n"/>
      <c r="F14" s="1483" t="n">
        <v>5.701254275940707</v>
      </c>
      <c r="G14" s="1483" t="n">
        <v>5.712653527563553</v>
      </c>
      <c r="H14" s="1483" t="n">
        <v>5.72573718866304</v>
      </c>
      <c r="I14" s="1483" t="n">
        <v>5.743825387708213</v>
      </c>
      <c r="J14" s="1483" t="n">
        <v>5.763688760806917</v>
      </c>
      <c r="K14" s="1483" t="n">
        <v>5.782017924255565</v>
      </c>
      <c r="L14" s="1483" t="n">
        <v>5.80046403712297</v>
      </c>
      <c r="M14" s="1483" t="n">
        <v>5.825808330905914</v>
      </c>
      <c r="N14" s="1483" t="n">
        <v>5.849663644340451</v>
      </c>
      <c r="O14" s="1483" t="n">
        <v>5.875440658049354</v>
      </c>
      <c r="P14" s="1483" t="n">
        <v>5.897965202005308</v>
      </c>
      <c r="Q14" s="1483" t="n">
        <v>5.927682276229994</v>
      </c>
      <c r="R14" s="1483" t="n">
        <v>5.957700327673518</v>
      </c>
      <c r="S14" s="1483" t="n">
        <v>5.997001499250374</v>
      </c>
      <c r="T14" s="1483" t="n">
        <v>6.033182503770739</v>
      </c>
      <c r="U14" s="1483" t="n">
        <v>6.069802731411229</v>
      </c>
      <c r="V14" s="1483" t="n">
        <v>6.110601894286588</v>
      </c>
      <c r="W14" s="1483" t="n">
        <v>6.146281499692686</v>
      </c>
      <c r="X14" s="1483" t="n">
        <v>6.184291898577612</v>
      </c>
      <c r="Y14" s="1483" t="n">
        <v>6.220839813374806</v>
      </c>
      <c r="Z14" s="1483" t="n">
        <v>6.25782227784731</v>
      </c>
      <c r="AA14" s="1483" t="n">
        <v>6.297229219143577</v>
      </c>
      <c r="AB14" s="1483" t="n">
        <v>6.331117442228553</v>
      </c>
      <c r="AC14" s="1484" t="n">
        <v>6.369426751592357</v>
      </c>
      <c r="AD14" s="1484" t="n">
        <v>6.404098623118796</v>
      </c>
      <c r="AE14" s="1484" t="n">
        <v>6.445375443119561</v>
      </c>
      <c r="AF14" s="1484" t="n">
        <v>6.480881399870382</v>
      </c>
      <c r="AG14" s="1484" t="n">
        <v>6.518904823989569</v>
      </c>
      <c r="AH14" s="1484" t="n">
        <v>6.557377049180328</v>
      </c>
      <c r="AI14" s="1484" t="n">
        <v>6.591957811470007</v>
      </c>
      <c r="AJ14" s="1484" t="n">
        <v>6.631299734748011</v>
      </c>
      <c r="AK14" s="1484" t="n">
        <v>6.668889629876626</v>
      </c>
      <c r="AL14" s="1484" t="n">
        <v>6.70465973851827</v>
      </c>
      <c r="AM14" s="1484" t="n">
        <v>6.745362563237775</v>
      </c>
      <c r="AN14" s="1484" t="n">
        <v>6.779661016949153</v>
      </c>
      <c r="AO14" s="1484" t="n">
        <v>6.814310051107325</v>
      </c>
      <c r="AP14" s="1484" t="n">
        <v>6.856359273225917</v>
      </c>
      <c r="AQ14" s="1484" t="n">
        <v>6.894174422612892</v>
      </c>
      <c r="AR14" s="1484" t="n">
        <v>6.927606511950121</v>
      </c>
      <c r="AS14" s="1484" t="n">
        <v>6.968641114982579</v>
      </c>
      <c r="AT14" s="1484" t="n">
        <v>7.005253940455342</v>
      </c>
      <c r="AU14" s="1484" t="n">
        <v>7.042253521126761</v>
      </c>
      <c r="AV14" s="1484" t="n">
        <v>7.08215297450425</v>
      </c>
      <c r="AW14" s="1484" t="n">
        <v>7.117437722419928</v>
      </c>
    </row>
    <row r="15" customFormat="1" s="178">
      <c r="A15" s="242" t="n">
        <v>44301</v>
      </c>
      <c r="B15" s="242" t="n"/>
      <c r="C15" s="242" t="n"/>
      <c r="D15" s="242" t="n"/>
      <c r="E15" s="1483" t="n"/>
      <c r="F15" s="1483" t="n">
        <v>5.621135469364812</v>
      </c>
      <c r="G15" s="1483" t="n">
        <v>5.633802816901409</v>
      </c>
      <c r="H15" s="1483" t="n">
        <v>5.648121999435188</v>
      </c>
      <c r="I15" s="1483" t="n">
        <v>5.664117813650524</v>
      </c>
      <c r="J15" s="1483" t="n">
        <v>5.683432793407218</v>
      </c>
      <c r="K15" s="1483" t="n">
        <v>5.701254275940707</v>
      </c>
      <c r="L15" s="1483" t="n">
        <v>5.720823798627002</v>
      </c>
      <c r="M15" s="1483" t="n">
        <v>5.745475438092502</v>
      </c>
      <c r="N15" s="1483" t="n">
        <v>5.767012687427912</v>
      </c>
      <c r="O15" s="1483" t="n">
        <v>5.792064871126557</v>
      </c>
      <c r="P15" s="1483" t="n">
        <v>5.813953488372094</v>
      </c>
      <c r="Q15" s="1483" t="n">
        <v>5.842827928717499</v>
      </c>
      <c r="R15" s="1483" t="n">
        <v>5.871990604815032</v>
      </c>
      <c r="S15" s="1483" t="n">
        <v>5.908419497784342</v>
      </c>
      <c r="T15" s="1483" t="n">
        <v>5.943536404160475</v>
      </c>
      <c r="U15" s="1483" t="n">
        <v>5.977286312014345</v>
      </c>
      <c r="V15" s="1483" t="n">
        <v>6.015037593984962</v>
      </c>
      <c r="W15" s="1483" t="n">
        <v>6.049606775559589</v>
      </c>
      <c r="X15" s="1483" t="n">
        <v>6.086427267194157</v>
      </c>
      <c r="Y15" s="1483" t="n">
        <v>6.119951040391677</v>
      </c>
      <c r="Z15" s="1483" t="n">
        <v>6.155740227762388</v>
      </c>
      <c r="AA15" s="1483" t="n">
        <v>6.191950464396284</v>
      </c>
      <c r="AB15" s="1483" t="n">
        <v>6.224712107065049</v>
      </c>
      <c r="AC15" s="1484" t="n">
        <v>6.261740763932373</v>
      </c>
      <c r="AD15" s="1484" t="n">
        <v>6.293266205160478</v>
      </c>
      <c r="AE15" s="1484" t="n">
        <v>6.331117442228553</v>
      </c>
      <c r="AF15" s="1484" t="n">
        <v>6.365372374283896</v>
      </c>
      <c r="AG15" s="1484" t="n">
        <v>6.402048655569782</v>
      </c>
      <c r="AH15" s="1484" t="n">
        <v>6.43707756678468</v>
      </c>
      <c r="AI15" s="1484" t="n">
        <v>6.472491909385114</v>
      </c>
      <c r="AJ15" s="1484" t="n">
        <v>6.508298080052066</v>
      </c>
      <c r="AK15" s="1484" t="n">
        <v>6.544502617801047</v>
      </c>
      <c r="AL15" s="1484" t="n">
        <v>6.576783952647156</v>
      </c>
      <c r="AM15" s="1484" t="n">
        <v>6.615944426066821</v>
      </c>
      <c r="AN15" s="1484" t="n">
        <v>6.648936170212766</v>
      </c>
      <c r="AO15" s="1484" t="n">
        <v>6.682258603407952</v>
      </c>
      <c r="AP15" s="1484" t="n">
        <v>6.720430107526882</v>
      </c>
      <c r="AQ15" s="1484" t="n">
        <v>6.756756756756757</v>
      </c>
      <c r="AR15" s="1484" t="n">
        <v>6.788866259334692</v>
      </c>
      <c r="AS15" s="1484" t="n">
        <v>6.825938566552901</v>
      </c>
      <c r="AT15" s="1484" t="n">
        <v>6.86106346483705</v>
      </c>
      <c r="AU15" s="1484" t="n">
        <v>6.896551724137931</v>
      </c>
      <c r="AV15" s="1484" t="n">
        <v>6.932409012131716</v>
      </c>
      <c r="AW15" s="1484" t="n">
        <v>6.966213862765587</v>
      </c>
    </row>
    <row r="16" customFormat="1" s="178">
      <c r="A16" s="242" t="n">
        <v>44302</v>
      </c>
      <c r="B16" s="242" t="n"/>
      <c r="C16" s="242" t="n"/>
      <c r="D16" s="242" t="n"/>
      <c r="E16" s="1483" t="n"/>
      <c r="F16" s="1483" t="n">
        <v>5.585032113934655</v>
      </c>
      <c r="G16" s="1483" t="n">
        <v>5.597537083683179</v>
      </c>
      <c r="H16" s="1483" t="n">
        <v>5.610098176718092</v>
      </c>
      <c r="I16" s="1483" t="n">
        <v>5.625879043600563</v>
      </c>
      <c r="J16" s="1483" t="n">
        <v>5.644933672029354</v>
      </c>
      <c r="K16" s="1483" t="n">
        <v>5.662514156285391</v>
      </c>
      <c r="L16" s="1483" t="n">
        <v>5.681818181818183</v>
      </c>
      <c r="M16" s="1483" t="n">
        <v>5.704506560182544</v>
      </c>
      <c r="N16" s="1483" t="n">
        <v>5.72573718866304</v>
      </c>
      <c r="O16" s="1483" t="n">
        <v>5.748778384593274</v>
      </c>
      <c r="P16" s="1483" t="n">
        <v>5.768676088837612</v>
      </c>
      <c r="Q16" s="1483" t="n">
        <v>5.797101449275363</v>
      </c>
      <c r="R16" s="1483" t="n">
        <v>5.824111822947001</v>
      </c>
      <c r="S16" s="1483" t="n">
        <v>5.858230814294084</v>
      </c>
      <c r="T16" s="1483" t="n">
        <v>5.892751915144372</v>
      </c>
      <c r="U16" s="1483" t="n">
        <v>5.924170616113744</v>
      </c>
      <c r="V16" s="1483" t="n">
        <v>5.961251862891207</v>
      </c>
      <c r="W16" s="1483" t="n">
        <v>5.993407252022775</v>
      </c>
      <c r="X16" s="1483" t="n">
        <v>6.027727546714889</v>
      </c>
      <c r="Y16" s="1483" t="n">
        <v>6.060606060606061</v>
      </c>
      <c r="Z16" s="1483" t="n">
        <v>6.093845216331506</v>
      </c>
      <c r="AA16" s="1483" t="n">
        <v>6.129328838492185</v>
      </c>
      <c r="AB16" s="1483" t="n">
        <v>6.161429451632779</v>
      </c>
      <c r="AC16" s="1484" t="n">
        <v>6.195786864931847</v>
      </c>
      <c r="AD16" s="1484" t="n">
        <v>6.226650062266501</v>
      </c>
      <c r="AE16" s="1484" t="n">
        <v>6.263701847792046</v>
      </c>
      <c r="AF16" s="1484" t="n">
        <v>6.297229219143577</v>
      </c>
      <c r="AG16" s="1484" t="n">
        <v>6.331117442228553</v>
      </c>
      <c r="AH16" s="1484" t="n">
        <v>6.365372374283896</v>
      </c>
      <c r="AI16" s="1484" t="n">
        <v>6.397952655150352</v>
      </c>
      <c r="AJ16" s="1484" t="n">
        <v>6.43293663557414</v>
      </c>
      <c r="AK16" s="1484" t="n">
        <v>6.466214031684449</v>
      </c>
      <c r="AL16" s="1484" t="n">
        <v>6.49772579597141</v>
      </c>
      <c r="AM16" s="1484" t="n">
        <v>6.533812479581837</v>
      </c>
      <c r="AN16" s="1484" t="n">
        <v>6.565988181221274</v>
      </c>
      <c r="AO16" s="1484" t="n">
        <v>6.598482349059717</v>
      </c>
      <c r="AP16" s="1484" t="n">
        <v>6.633499170812604</v>
      </c>
      <c r="AQ16" s="1484" t="n">
        <v>6.668889629876626</v>
      </c>
      <c r="AR16" s="1484" t="n">
        <v>6.700167504187605</v>
      </c>
      <c r="AS16" s="1484" t="n">
        <v>6.736274840013473</v>
      </c>
      <c r="AT16" s="1484" t="n">
        <v>6.768189509306261</v>
      </c>
      <c r="AU16" s="1484" t="n">
        <v>6.802721088435375</v>
      </c>
      <c r="AV16" s="1484" t="n">
        <v>6.837606837606838</v>
      </c>
      <c r="AW16" s="1484" t="n">
        <v>6.870491240123668</v>
      </c>
    </row>
    <row r="17" customFormat="1" s="178">
      <c r="A17" s="242" t="n">
        <v>44305</v>
      </c>
      <c r="B17" s="242" t="n"/>
      <c r="C17" s="242" t="n"/>
      <c r="D17" s="242" t="n"/>
      <c r="E17" s="1483" t="n"/>
      <c r="F17" s="1483" t="n">
        <v>5.555555555555555</v>
      </c>
      <c r="G17" s="1483" t="n">
        <v>5.567928730512249</v>
      </c>
      <c r="H17" s="1483" t="n">
        <v>5.585032113934655</v>
      </c>
      <c r="I17" s="1483" t="n">
        <v>5.600672080649678</v>
      </c>
      <c r="J17" s="1483" t="n">
        <v>5.61955605507165</v>
      </c>
      <c r="K17" s="1483" t="n">
        <v>5.636978579481398</v>
      </c>
      <c r="L17" s="1483" t="n">
        <v>5.654509471303364</v>
      </c>
      <c r="M17" s="1483" t="n">
        <v>5.676979846721544</v>
      </c>
      <c r="N17" s="1483" t="n">
        <v>5.698005698005699</v>
      </c>
      <c r="O17" s="1483" t="n">
        <v>5.719187875321704</v>
      </c>
      <c r="P17" s="1483" t="n">
        <v>5.738880918220947</v>
      </c>
      <c r="Q17" s="1483" t="n">
        <v>5.765350245027386</v>
      </c>
      <c r="R17" s="1483" t="n">
        <v>5.790387955993052</v>
      </c>
      <c r="S17" s="1483" t="n">
        <v>5.825808330905914</v>
      </c>
      <c r="T17" s="1483" t="n">
        <v>5.858230814294084</v>
      </c>
      <c r="U17" s="1483" t="n">
        <v>5.889281507656066</v>
      </c>
      <c r="V17" s="1483" t="n">
        <v>5.925925925925926</v>
      </c>
      <c r="W17" s="1483" t="n">
        <v>5.957700327673518</v>
      </c>
      <c r="X17" s="1483" t="n">
        <v>5.991611743559018</v>
      </c>
      <c r="Y17" s="1483" t="n">
        <v>6.024096385542168</v>
      </c>
      <c r="Z17" s="1483" t="n">
        <v>6.055101422948835</v>
      </c>
      <c r="AA17" s="1483" t="n">
        <v>6.090133982947624</v>
      </c>
      <c r="AB17" s="1483" t="n">
        <v>6.119951040391677</v>
      </c>
      <c r="AC17" s="1484" t="n">
        <v>6.153846153846153</v>
      </c>
      <c r="AD17" s="1484" t="n">
        <v>6.184291898577612</v>
      </c>
      <c r="AE17" s="1484" t="n">
        <v>6.220839813374806</v>
      </c>
      <c r="AF17" s="1484" t="n">
        <v>6.251953735542356</v>
      </c>
      <c r="AG17" s="1484" t="n">
        <v>6.285355122564425</v>
      </c>
      <c r="AH17" s="1484" t="n">
        <v>6.31911532385466</v>
      </c>
      <c r="AI17" s="1484" t="n">
        <v>6.351222610352493</v>
      </c>
      <c r="AJ17" s="1484" t="n">
        <v>6.385696040868455</v>
      </c>
      <c r="AK17" s="1484" t="n">
        <v>6.418485237483954</v>
      </c>
      <c r="AL17" s="1484" t="n">
        <v>6.449532408900355</v>
      </c>
      <c r="AM17" s="1484" t="n">
        <v>6.485084306095979</v>
      </c>
      <c r="AN17" s="1484" t="n">
        <v>6.516780710329098</v>
      </c>
      <c r="AO17" s="1484" t="n">
        <v>6.546644844517185</v>
      </c>
      <c r="AP17" s="1484" t="n">
        <v>6.583278472679394</v>
      </c>
      <c r="AQ17" s="1484" t="n">
        <v>6.615944426066821</v>
      </c>
      <c r="AR17" s="1484" t="n">
        <v>6.646726487205052</v>
      </c>
      <c r="AS17" s="1484" t="n">
        <v>6.682258603407952</v>
      </c>
      <c r="AT17" s="1484" t="n">
        <v>6.71366230278617</v>
      </c>
      <c r="AU17" s="1484" t="n">
        <v>6.747638326585695</v>
      </c>
      <c r="AV17" s="1484" t="n">
        <v>6.78195998643608</v>
      </c>
      <c r="AW17" s="1484" t="n">
        <v>6.811989100817438</v>
      </c>
    </row>
    <row r="18" customFormat="1" s="178">
      <c r="A18" s="242" t="n">
        <v>44306</v>
      </c>
      <c r="B18" s="242" t="n"/>
      <c r="C18" s="242" t="n"/>
      <c r="D18" s="242" t="n"/>
      <c r="E18" s="1483" t="n"/>
      <c r="F18" s="1483" t="n">
        <v>5.560189046427578</v>
      </c>
      <c r="G18" s="1483" t="n">
        <v>5.572582892170521</v>
      </c>
      <c r="H18" s="1483" t="n">
        <v>5.588153115395362</v>
      </c>
      <c r="I18" s="1483" t="n">
        <v>5.605381165919282</v>
      </c>
      <c r="J18" s="1483" t="n">
        <v>5.624296962879639</v>
      </c>
      <c r="K18" s="1483" t="n">
        <v>5.641748942172073</v>
      </c>
      <c r="L18" s="1483" t="n">
        <v>5.659309564233164</v>
      </c>
      <c r="M18" s="1483" t="n">
        <v>5.680204487361545</v>
      </c>
      <c r="N18" s="1483" t="n">
        <v>5.701254275940707</v>
      </c>
      <c r="O18" s="1483" t="n">
        <v>5.724098454493418</v>
      </c>
      <c r="P18" s="1483" t="n">
        <v>5.743825387708213</v>
      </c>
      <c r="Q18" s="1483" t="n">
        <v>5.770340450086555</v>
      </c>
      <c r="R18" s="1483" t="n">
        <v>5.79542161692263</v>
      </c>
      <c r="S18" s="1483" t="n">
        <v>5.829204313611192</v>
      </c>
      <c r="T18" s="1483" t="n">
        <v>5.861664712778429</v>
      </c>
      <c r="U18" s="1483" t="n">
        <v>5.892751915144372</v>
      </c>
      <c r="V18" s="1483" t="n">
        <v>5.927682276229994</v>
      </c>
      <c r="W18" s="1483" t="n">
        <v>5.959475566150179</v>
      </c>
      <c r="X18" s="1483" t="n">
        <v>5.993407252022775</v>
      </c>
      <c r="Y18" s="1483" t="n">
        <v>6.024096385542168</v>
      </c>
      <c r="Z18" s="1483" t="n">
        <v>6.056935190793459</v>
      </c>
      <c r="AA18" s="1483" t="n">
        <v>6.091989034419738</v>
      </c>
      <c r="AB18" s="1483" t="n">
        <v>6.121824303642486</v>
      </c>
      <c r="AC18" s="1484" t="n">
        <v>6.153846153846153</v>
      </c>
      <c r="AD18" s="1484" t="n">
        <v>6.184291898577612</v>
      </c>
      <c r="AE18" s="1484" t="n">
        <v>6.218905472636816</v>
      </c>
      <c r="AF18" s="1484" t="n">
        <v>6.251953735542356</v>
      </c>
      <c r="AG18" s="1484" t="n">
        <v>6.285355122564425</v>
      </c>
      <c r="AH18" s="1484" t="n">
        <v>6.317119393556538</v>
      </c>
      <c r="AI18" s="1484" t="n">
        <v>6.349206349206349</v>
      </c>
      <c r="AJ18" s="1484" t="n">
        <v>6.383657835939993</v>
      </c>
      <c r="AK18" s="1484" t="n">
        <v>6.414368184733803</v>
      </c>
      <c r="AL18" s="1484" t="n">
        <v>6.445375443119561</v>
      </c>
      <c r="AM18" s="1484" t="n">
        <v>6.480881399870382</v>
      </c>
      <c r="AN18" s="1484" t="n">
        <v>6.512536633018561</v>
      </c>
      <c r="AO18" s="1484" t="n">
        <v>6.542361792607131</v>
      </c>
      <c r="AP18" s="1484" t="n">
        <v>6.576783952647156</v>
      </c>
      <c r="AQ18" s="1484" t="n">
        <v>6.611570247933884</v>
      </c>
      <c r="AR18" s="1484" t="n">
        <v>6.640106241699867</v>
      </c>
      <c r="AS18" s="1484" t="n">
        <v>6.675567423230975</v>
      </c>
      <c r="AT18" s="1484" t="n">
        <v>6.709158000670916</v>
      </c>
      <c r="AU18" s="1484" t="n">
        <v>6.740815638692282</v>
      </c>
      <c r="AV18" s="1484" t="n">
        <v>6.775067750677507</v>
      </c>
      <c r="AW18" s="1484" t="n">
        <v>6.805035726437564</v>
      </c>
    </row>
    <row r="19" customFormat="1" s="178">
      <c r="A19" s="242" t="n">
        <v>44307</v>
      </c>
      <c r="B19" s="242" t="n"/>
      <c r="C19" s="242" t="n"/>
      <c r="D19" s="242" t="n"/>
      <c r="E19" s="1483" t="n"/>
      <c r="F19" s="1483" t="n">
        <v>5.537098560354374</v>
      </c>
      <c r="G19" s="1483" t="n">
        <v>5.550929780738273</v>
      </c>
      <c r="H19" s="1483" t="n">
        <v>5.564830272676684</v>
      </c>
      <c r="I19" s="1483" t="n">
        <v>5.580357142857143</v>
      </c>
      <c r="J19" s="1483" t="n">
        <v>5.63063063063063</v>
      </c>
      <c r="K19" s="1483" t="n">
        <v>5.648121999435188</v>
      </c>
      <c r="L19" s="1483" t="n">
        <v>5.664117813650524</v>
      </c>
      <c r="M19" s="1483" t="n">
        <v>5.688282138794084</v>
      </c>
      <c r="N19" s="1483" t="n">
        <v>5.711022272986864</v>
      </c>
      <c r="O19" s="1483" t="n">
        <v>5.732301519059903</v>
      </c>
      <c r="P19" s="1483" t="n">
        <v>5.752085130859936</v>
      </c>
      <c r="Q19" s="1483" t="n">
        <v>5.780346820809249</v>
      </c>
      <c r="R19" s="1483" t="n">
        <v>5.803830528148578</v>
      </c>
      <c r="S19" s="1483" t="n">
        <v>5.837711617046118</v>
      </c>
      <c r="T19" s="1483" t="n">
        <v>5.87026709715292</v>
      </c>
      <c r="U19" s="1483" t="n">
        <v>5.901445854234288</v>
      </c>
      <c r="V19" s="1483" t="n">
        <v>5.938242280285036</v>
      </c>
      <c r="W19" s="1483" t="n">
        <v>5.970149253731343</v>
      </c>
      <c r="X19" s="1483" t="n">
        <v>6.002400960384154</v>
      </c>
      <c r="Y19" s="1483" t="n">
        <v>6.035003017501509</v>
      </c>
      <c r="Z19" s="1483" t="n">
        <v>6.067961165048543</v>
      </c>
      <c r="AA19" s="1483" t="n">
        <v>6.103143118706134</v>
      </c>
      <c r="AB19" s="1483" t="n">
        <v>6.133088009812941</v>
      </c>
      <c r="AC19" s="1484" t="n">
        <v>6.165228113440197</v>
      </c>
      <c r="AD19" s="1484" t="n">
        <v>6.195786864931847</v>
      </c>
      <c r="AE19" s="1484" t="n">
        <v>6.232471174820816</v>
      </c>
      <c r="AF19" s="1484" t="n">
        <v>6.263701847792046</v>
      </c>
      <c r="AG19" s="1484" t="n">
        <v>6.297229219143577</v>
      </c>
      <c r="AH19" s="1484" t="n">
        <v>6.331117442228553</v>
      </c>
      <c r="AI19" s="1484" t="n">
        <v>6.361323155216285</v>
      </c>
      <c r="AJ19" s="1484" t="n">
        <v>6.395906619763352</v>
      </c>
      <c r="AK19" s="1484" t="n">
        <v>6.428801028608165</v>
      </c>
      <c r="AL19" s="1484" t="n">
        <v>6.459948320413437</v>
      </c>
      <c r="AM19" s="1484" t="n">
        <v>6.495615459564793</v>
      </c>
      <c r="AN19" s="1484" t="n">
        <v>6.527415143603133</v>
      </c>
      <c r="AO19" s="1484" t="n">
        <v>6.557377049180328</v>
      </c>
      <c r="AP19" s="1484" t="n">
        <v>6.591957811470007</v>
      </c>
      <c r="AQ19" s="1484" t="n">
        <v>6.626905235255135</v>
      </c>
      <c r="AR19" s="1484" t="n">
        <v>6.655574043261232</v>
      </c>
      <c r="AS19" s="1484" t="n">
        <v>6.691201070592172</v>
      </c>
      <c r="AT19" s="1484" t="n">
        <v>6.724949562878279</v>
      </c>
      <c r="AU19" s="1484" t="n">
        <v>6.756756756756757</v>
      </c>
      <c r="AV19" s="1484" t="n">
        <v>6.791171477079796</v>
      </c>
      <c r="AW19" s="1484" t="n">
        <v>6.821282401091405</v>
      </c>
    </row>
    <row r="20" customFormat="1" s="178">
      <c r="A20" s="242" t="n">
        <v>44308</v>
      </c>
      <c r="B20" s="242" t="n"/>
      <c r="C20" s="242" t="n"/>
      <c r="D20" s="242" t="n"/>
      <c r="E20" s="1483" t="n"/>
      <c r="F20" s="1483" t="n">
        <v>5.470459518599562</v>
      </c>
      <c r="G20" s="1483" t="n">
        <v>5.480953685941354</v>
      </c>
      <c r="H20" s="1483" t="n">
        <v>5.492996429552321</v>
      </c>
      <c r="I20" s="1483" t="n">
        <v>5.506607929515418</v>
      </c>
      <c r="J20" s="1483" t="n">
        <v>5.524861878453039</v>
      </c>
      <c r="K20" s="1483" t="n">
        <v>5.543237250554323</v>
      </c>
      <c r="L20" s="1483" t="n">
        <v>5.560189046427578</v>
      </c>
      <c r="M20" s="1483" t="n">
        <v>5.580357142857143</v>
      </c>
      <c r="N20" s="1483" t="n">
        <v>5.600672080649678</v>
      </c>
      <c r="O20" s="1483" t="n">
        <v>5.621135469364812</v>
      </c>
      <c r="P20" s="1483" t="n">
        <v>5.640157924421883</v>
      </c>
      <c r="Q20" s="1483" t="n">
        <v>5.667327854916407</v>
      </c>
      <c r="R20" s="1483" t="n">
        <v>5.689900426742533</v>
      </c>
      <c r="S20" s="1483" t="n">
        <v>5.722460658082976</v>
      </c>
      <c r="T20" s="1483" t="n">
        <v>5.75373993095512</v>
      </c>
      <c r="U20" s="1483" t="n">
        <v>5.78368999421631</v>
      </c>
      <c r="V20" s="1483" t="n">
        <v>5.817335660267598</v>
      </c>
      <c r="W20" s="1483" t="n">
        <v>5.849663644340451</v>
      </c>
      <c r="X20" s="1483" t="n">
        <v>5.880623346074684</v>
      </c>
      <c r="Y20" s="1483" t="n">
        <v>5.911912503694945</v>
      </c>
      <c r="Z20" s="1483" t="n">
        <v>5.943536404160475</v>
      </c>
      <c r="AA20" s="1483" t="n">
        <v>5.975500448162534</v>
      </c>
      <c r="AB20" s="1483" t="n">
        <v>6.004202942059441</v>
      </c>
      <c r="AC20" s="1484" t="n">
        <v>6.036824630244491</v>
      </c>
      <c r="AD20" s="1484" t="n">
        <v>6.066120715802245</v>
      </c>
      <c r="AE20" s="1484" t="n">
        <v>6.09942055504727</v>
      </c>
      <c r="AF20" s="1484" t="n">
        <v>6.131207847946046</v>
      </c>
      <c r="AG20" s="1484" t="n">
        <v>6.163328197226502</v>
      </c>
      <c r="AH20" s="1484" t="n">
        <v>6.195786864931847</v>
      </c>
      <c r="AI20" s="1484" t="n">
        <v>6.224712107065049</v>
      </c>
      <c r="AJ20" s="1484" t="n">
        <v>6.25782227784731</v>
      </c>
      <c r="AK20" s="1484" t="n">
        <v>6.289308176100628</v>
      </c>
      <c r="AL20" s="1484" t="n">
        <v>6.31911532385466</v>
      </c>
      <c r="AM20" s="1484" t="n">
        <v>6.353240152477763</v>
      </c>
      <c r="AN20" s="1484" t="n">
        <v>6.383657835939993</v>
      </c>
      <c r="AO20" s="1484" t="n">
        <v>6.412311638345623</v>
      </c>
      <c r="AP20" s="1484" t="n">
        <v>6.445375443119561</v>
      </c>
      <c r="AQ20" s="1484" t="n">
        <v>6.478781988986071</v>
      </c>
      <c r="AR20" s="1484" t="n">
        <v>6.506180871828237</v>
      </c>
      <c r="AS20" s="1484" t="n">
        <v>6.540222367560497</v>
      </c>
      <c r="AT20" s="1484" t="n">
        <v>6.572461386789352</v>
      </c>
      <c r="AU20" s="1484" t="n">
        <v>6.602839220864972</v>
      </c>
      <c r="AV20" s="1484" t="n">
        <v>6.635700066357001</v>
      </c>
      <c r="AW20" s="1484" t="n">
        <v>6.666666666666667</v>
      </c>
    </row>
    <row r="21" customFormat="1" s="178">
      <c r="A21" s="242" t="n">
        <v>44309</v>
      </c>
      <c r="B21" s="242" t="n"/>
      <c r="C21" s="242" t="n"/>
      <c r="D21" s="242" t="n"/>
      <c r="E21" s="1483" t="n"/>
      <c r="F21" s="1483" t="n">
        <v>5.492996429552321</v>
      </c>
      <c r="G21" s="1483" t="n">
        <v>5.50357732526142</v>
      </c>
      <c r="H21" s="1483" t="n">
        <v>5.517241379310345</v>
      </c>
      <c r="I21" s="1483" t="n">
        <v>5.532503457814661</v>
      </c>
      <c r="J21" s="1483" t="n">
        <v>5.552470849528039</v>
      </c>
      <c r="K21" s="1483" t="n">
        <v>5.569479253689781</v>
      </c>
      <c r="L21" s="1483" t="n">
        <v>5.58659217877095</v>
      </c>
      <c r="M21" s="1483" t="n">
        <v>5.60695262125035</v>
      </c>
      <c r="N21" s="1483" t="n">
        <v>5.625879043600563</v>
      </c>
      <c r="O21" s="1483" t="n">
        <v>5.64652738565782</v>
      </c>
      <c r="P21" s="1483" t="n">
        <v>5.6657223796034</v>
      </c>
      <c r="Q21" s="1483" t="n">
        <v>5.69313976658127</v>
      </c>
      <c r="R21" s="1483" t="n">
        <v>5.715918833952558</v>
      </c>
      <c r="S21" s="1483" t="n">
        <v>5.748778384593274</v>
      </c>
      <c r="T21" s="1483" t="n">
        <v>5.778676683039584</v>
      </c>
      <c r="U21" s="1483" t="n">
        <v>5.808887598024978</v>
      </c>
      <c r="V21" s="1483" t="n">
        <v>5.841121495327103</v>
      </c>
      <c r="W21" s="1483" t="n">
        <v>5.871990604815032</v>
      </c>
      <c r="X21" s="1483" t="n">
        <v>5.90318772136954</v>
      </c>
      <c r="Y21" s="1483" t="n">
        <v>5.932957579353308</v>
      </c>
      <c r="Z21" s="1483" t="n">
        <v>5.963029218843173</v>
      </c>
      <c r="AA21" s="1483" t="n">
        <v>5.995203836930456</v>
      </c>
      <c r="AB21" s="1483" t="n">
        <v>6.024096385542168</v>
      </c>
      <c r="AC21" s="1484" t="n">
        <v>6.055101422948835</v>
      </c>
      <c r="AD21" s="1484" t="n">
        <v>6.082725060827251</v>
      </c>
      <c r="AE21" s="1484" t="n">
        <v>6.116207951070336</v>
      </c>
      <c r="AF21" s="1484" t="n">
        <v>6.146281499692686</v>
      </c>
      <c r="AG21" s="1484" t="n">
        <v>6.176652254478073</v>
      </c>
      <c r="AH21" s="1484" t="n">
        <v>6.209251785159888</v>
      </c>
      <c r="AI21" s="1484" t="n">
        <v>6.238303181534623</v>
      </c>
      <c r="AJ21" s="1484" t="n">
        <v>6.269592476489028</v>
      </c>
      <c r="AK21" s="1484" t="n">
        <v>6.30119722747322</v>
      </c>
      <c r="AL21" s="1484" t="n">
        <v>6.329113924050633</v>
      </c>
      <c r="AM21" s="1484" t="n">
        <v>6.363347120585427</v>
      </c>
      <c r="AN21" s="1484" t="n">
        <v>6.391818472355385</v>
      </c>
      <c r="AO21" s="1484" t="n">
        <v>6.420545746388443</v>
      </c>
      <c r="AP21" s="1484" t="n">
        <v>6.453694740238786</v>
      </c>
      <c r="AQ21" s="1484" t="n">
        <v>6.485084306095979</v>
      </c>
      <c r="AR21" s="1484" t="n">
        <v>6.512536633018561</v>
      </c>
      <c r="AS21" s="1484" t="n">
        <v>6.546644844517185</v>
      </c>
      <c r="AT21" s="1484" t="n">
        <v>6.576783952647156</v>
      </c>
      <c r="AU21" s="1484" t="n">
        <v>6.607201850016517</v>
      </c>
      <c r="AV21" s="1484" t="n">
        <v>6.637902422834384</v>
      </c>
      <c r="AW21" s="1484" t="n">
        <v>6.666666666666667</v>
      </c>
    </row>
    <row r="22" customFormat="1" s="178">
      <c r="A22" s="242" t="n">
        <v>44312</v>
      </c>
      <c r="B22" s="242" t="n"/>
      <c r="C22" s="242" t="n"/>
      <c r="D22" s="242" t="n"/>
      <c r="E22" s="1483" t="n"/>
      <c r="F22" s="1483" t="n">
        <v>5.457025920873124</v>
      </c>
      <c r="G22" s="1483" t="n">
        <v>5.467468562055768</v>
      </c>
      <c r="H22" s="1483" t="n">
        <v>5.47945205479452</v>
      </c>
      <c r="I22" s="1483" t="n">
        <v>5.494505494505495</v>
      </c>
      <c r="J22" s="1483" t="n">
        <v>5.512679162072767</v>
      </c>
      <c r="K22" s="1483" t="n">
        <v>5.530973451327434</v>
      </c>
      <c r="L22" s="1483" t="n">
        <v>5.547850208044383</v>
      </c>
      <c r="M22" s="1483" t="n">
        <v>5.569479253689781</v>
      </c>
      <c r="N22" s="1483" t="n">
        <v>5.589714924538848</v>
      </c>
      <c r="O22" s="1483" t="n">
        <v>5.610098176718092</v>
      </c>
      <c r="P22" s="1483" t="n">
        <v>5.63063063063063</v>
      </c>
      <c r="Q22" s="1483" t="n">
        <v>5.657708628005658</v>
      </c>
      <c r="R22" s="1483" t="n">
        <v>5.680204487361545</v>
      </c>
      <c r="S22" s="1483" t="n">
        <v>5.712653527563553</v>
      </c>
      <c r="T22" s="1483" t="n">
        <v>5.743825387708213</v>
      </c>
      <c r="U22" s="1483" t="n">
        <v>5.773672055427252</v>
      </c>
      <c r="V22" s="1483" t="n">
        <v>5.807200929152149</v>
      </c>
      <c r="W22" s="1483" t="n">
        <v>5.837711617046118</v>
      </c>
      <c r="X22" s="1483" t="n">
        <v>5.868544600938967</v>
      </c>
      <c r="Y22" s="1483" t="n">
        <v>5.899705014749262</v>
      </c>
      <c r="Z22" s="1483" t="n">
        <v>5.931198102016608</v>
      </c>
      <c r="AA22" s="1483" t="n">
        <v>5.963029218843173</v>
      </c>
      <c r="AB22" s="1483" t="n">
        <v>5.991611743559018</v>
      </c>
      <c r="AC22" s="1484" t="n">
        <v>6.024096385542168</v>
      </c>
      <c r="AD22" s="1484" t="n">
        <v>6.05143721633888</v>
      </c>
      <c r="AE22" s="1484" t="n">
        <v>6.086427267194157</v>
      </c>
      <c r="AF22" s="1484" t="n">
        <v>6.116207951070336</v>
      </c>
      <c r="AG22" s="1484" t="n">
        <v>6.148170919151553</v>
      </c>
      <c r="AH22" s="1484" t="n">
        <v>6.180469715698393</v>
      </c>
      <c r="AI22" s="1484" t="n">
        <v>6.209251785159888</v>
      </c>
      <c r="AJ22" s="1484" t="n">
        <v>6.242197253433208</v>
      </c>
      <c r="AK22" s="1484" t="n">
        <v>6.271558482282847</v>
      </c>
      <c r="AL22" s="1484" t="n">
        <v>6.30119722747322</v>
      </c>
      <c r="AM22" s="1484" t="n">
        <v>6.335128286347799</v>
      </c>
      <c r="AN22" s="1484" t="n">
        <v>6.365372374283896</v>
      </c>
      <c r="AO22" s="1484" t="n">
        <v>6.39386189258312</v>
      </c>
      <c r="AP22" s="1484" t="n">
        <v>6.426735218508998</v>
      </c>
      <c r="AQ22" s="1484" t="n">
        <v>6.459948320413437</v>
      </c>
      <c r="AR22" s="1484" t="n">
        <v>6.487187804086928</v>
      </c>
      <c r="AS22" s="1484" t="n">
        <v>6.521030322791002</v>
      </c>
      <c r="AT22" s="1484" t="n">
        <v>6.55307994757536</v>
      </c>
      <c r="AU22" s="1484" t="n">
        <v>6.583278472679394</v>
      </c>
      <c r="AV22" s="1484" t="n">
        <v>6.615944426066821</v>
      </c>
      <c r="AW22" s="1484" t="n">
        <v>6.644518272425249</v>
      </c>
    </row>
    <row r="23" customFormat="1" s="178">
      <c r="A23" s="242" t="n">
        <v>44313</v>
      </c>
      <c r="B23" s="242" t="n"/>
      <c r="C23" s="242" t="n"/>
      <c r="D23" s="242" t="n"/>
      <c r="E23" s="1483" t="n"/>
      <c r="F23" s="1483" t="n">
        <v>5.465974309920743</v>
      </c>
      <c r="G23" s="1483" t="n">
        <v>5.477951246233909</v>
      </c>
      <c r="H23" s="1483" t="n">
        <v>5.489980785067252</v>
      </c>
      <c r="I23" s="1483" t="n">
        <v>5.506607929515418</v>
      </c>
      <c r="J23" s="1483" t="n">
        <v>5.526388505111909</v>
      </c>
      <c r="K23" s="1483" t="n">
        <v>5.543237250554323</v>
      </c>
      <c r="L23" s="1483" t="n">
        <v>5.561735261401558</v>
      </c>
      <c r="M23" s="1483" t="n">
        <v>5.58191459670667</v>
      </c>
      <c r="N23" s="1483" t="n">
        <v>5.600672080649678</v>
      </c>
      <c r="O23" s="1483" t="n">
        <v>5.621135469364812</v>
      </c>
      <c r="P23" s="1483" t="n">
        <v>5.641748942172073</v>
      </c>
      <c r="Q23" s="1483" t="n">
        <v>5.668934240362812</v>
      </c>
      <c r="R23" s="1483" t="n">
        <v>5.69313976658127</v>
      </c>
      <c r="S23" s="1483" t="n">
        <v>5.72737686139748</v>
      </c>
      <c r="T23" s="1483" t="n">
        <v>5.757052389176741</v>
      </c>
      <c r="U23" s="1483" t="n">
        <v>5.788712011577425</v>
      </c>
      <c r="V23" s="1483" t="n">
        <v>5.822416302765648</v>
      </c>
      <c r="W23" s="1483" t="n">
        <v>5.85308750365818</v>
      </c>
      <c r="X23" s="1483" t="n">
        <v>5.885815185403178</v>
      </c>
      <c r="Y23" s="1483" t="n">
        <v>5.915409642117717</v>
      </c>
      <c r="Z23" s="1483" t="n">
        <v>5.947071067499257</v>
      </c>
      <c r="AA23" s="1483" t="n">
        <v>5.980861244019139</v>
      </c>
      <c r="AB23" s="1483" t="n">
        <v>6.009615384615385</v>
      </c>
      <c r="AC23" s="1484" t="n">
        <v>6.042296072507552</v>
      </c>
      <c r="AD23" s="1484" t="n">
        <v>6.069802731411229</v>
      </c>
      <c r="AE23" s="1484" t="n">
        <v>6.105006105006105</v>
      </c>
      <c r="AF23" s="1484" t="n">
        <v>6.134969325153374</v>
      </c>
      <c r="AG23" s="1484" t="n">
        <v>6.167129201356769</v>
      </c>
      <c r="AH23" s="1484" t="n">
        <v>6.199628022318661</v>
      </c>
      <c r="AI23" s="1484" t="n">
        <v>6.230529595015576</v>
      </c>
      <c r="AJ23" s="1484" t="n">
        <v>6.263701847792046</v>
      </c>
      <c r="AK23" s="1484" t="n">
        <v>6.293266205160478</v>
      </c>
      <c r="AL23" s="1484" t="n">
        <v>6.325110689437065</v>
      </c>
      <c r="AM23" s="1484" t="n">
        <v>6.357279084551812</v>
      </c>
      <c r="AN23" s="1484" t="n">
        <v>6.387735547748323</v>
      </c>
      <c r="AO23" s="1484" t="n">
        <v>6.416426050689767</v>
      </c>
      <c r="AP23" s="1484" t="n">
        <v>6.451612903225807</v>
      </c>
      <c r="AQ23" s="1484" t="n">
        <v>6.482982171799027</v>
      </c>
      <c r="AR23" s="1484" t="n">
        <v>6.512536633018561</v>
      </c>
      <c r="AS23" s="1484" t="n">
        <v>6.546644844517185</v>
      </c>
      <c r="AT23" s="1484" t="n">
        <v>6.576783952647156</v>
      </c>
      <c r="AU23" s="1484" t="n">
        <v>6.609385327164574</v>
      </c>
      <c r="AV23" s="1484" t="n">
        <v>6.642311524410495</v>
      </c>
      <c r="AW23" s="1484" t="n">
        <v>6.6711140760507</v>
      </c>
    </row>
    <row r="24" customFormat="1" s="178">
      <c r="A24" s="242" t="n">
        <v>44314</v>
      </c>
      <c r="B24" s="242" t="n"/>
      <c r="C24" s="242" t="n"/>
      <c r="D24" s="242" t="n"/>
      <c r="E24" s="1483" t="n"/>
      <c r="F24" s="1483" t="n">
        <v>5.364806866952789</v>
      </c>
      <c r="G24" s="1483" t="n">
        <v>5.377789728421619</v>
      </c>
      <c r="H24" s="1483" t="n">
        <v>5.389382915656157</v>
      </c>
      <c r="I24" s="1483" t="n">
        <v>5.405405405405405</v>
      </c>
      <c r="J24" s="1483" t="n">
        <v>5.424464334147003</v>
      </c>
      <c r="K24" s="1483" t="n">
        <v>5.44069640914037</v>
      </c>
      <c r="L24" s="1483" t="n">
        <v>5.458515283842795</v>
      </c>
      <c r="M24" s="1483" t="n">
        <v>5.477951246233909</v>
      </c>
      <c r="N24" s="1483" t="n">
        <v>5.497526113249037</v>
      </c>
      <c r="O24" s="1483" t="n">
        <v>5.517241379310345</v>
      </c>
      <c r="P24" s="1483" t="n">
        <v>5.538631957906397</v>
      </c>
      <c r="Q24" s="1483" t="n">
        <v>5.564830272676684</v>
      </c>
      <c r="R24" s="1483" t="n">
        <v>5.589714924538848</v>
      </c>
      <c r="S24" s="1483" t="n">
        <v>5.621135469364812</v>
      </c>
      <c r="T24" s="1483" t="n">
        <v>5.652911249293386</v>
      </c>
      <c r="U24" s="1483" t="n">
        <v>5.681818181818183</v>
      </c>
      <c r="V24" s="1483" t="n">
        <v>5.715918833952558</v>
      </c>
      <c r="W24" s="1483" t="n">
        <v>5.745475438092502</v>
      </c>
      <c r="X24" s="1483" t="n">
        <v>5.777007510109763</v>
      </c>
      <c r="Y24" s="1483" t="n">
        <v>5.807200929152149</v>
      </c>
      <c r="Z24" s="1483" t="n">
        <v>5.837711617046118</v>
      </c>
      <c r="AA24" s="1483" t="n">
        <v>5.87026709715292</v>
      </c>
      <c r="AB24" s="1483" t="n">
        <v>5.899705014749262</v>
      </c>
      <c r="AC24" s="1484" t="n">
        <v>5.931198102016608</v>
      </c>
      <c r="AD24" s="1484" t="n">
        <v>5.959475566150179</v>
      </c>
      <c r="AE24" s="1484" t="n">
        <v>5.993407252022775</v>
      </c>
      <c r="AF24" s="1484" t="n">
        <v>6.024096385542168</v>
      </c>
      <c r="AG24" s="1484" t="n">
        <v>6.055101422948835</v>
      </c>
      <c r="AH24" s="1484" t="n">
        <v>6.086427267194157</v>
      </c>
      <c r="AI24" s="1484" t="n">
        <v>6.116207951070336</v>
      </c>
      <c r="AJ24" s="1484" t="n">
        <v>6.148170919151553</v>
      </c>
      <c r="AK24" s="1484" t="n">
        <v>6.178560395427866</v>
      </c>
      <c r="AL24" s="1484" t="n">
        <v>6.209251785159888</v>
      </c>
      <c r="AM24" s="1484" t="n">
        <v>6.242197253433208</v>
      </c>
      <c r="AN24" s="1484" t="n">
        <v>6.271558482282847</v>
      </c>
      <c r="AO24" s="1484" t="n">
        <v>6.30119722747322</v>
      </c>
      <c r="AP24" s="1484" t="n">
        <v>6.333122229259025</v>
      </c>
      <c r="AQ24" s="1484" t="n">
        <v>6.365372374283896</v>
      </c>
      <c r="AR24" s="1484" t="n">
        <v>6.39386189258312</v>
      </c>
      <c r="AS24" s="1484" t="n">
        <v>6.426735218508998</v>
      </c>
      <c r="AT24" s="1484" t="n">
        <v>6.457862447529868</v>
      </c>
      <c r="AU24" s="1484" t="n">
        <v>6.489292667099287</v>
      </c>
      <c r="AV24" s="1484" t="n">
        <v>6.521030322791002</v>
      </c>
      <c r="AW24" s="1484" t="n">
        <v>6.550933508024893</v>
      </c>
    </row>
    <row r="25" customFormat="1" s="178">
      <c r="A25" s="242" t="n">
        <v>44315</v>
      </c>
      <c r="B25" s="242" t="n"/>
      <c r="C25" s="242" t="n"/>
      <c r="D25" s="242" t="n"/>
      <c r="E25" s="1483" t="n"/>
      <c r="F25" s="1483" t="n">
        <v>5.350454788657036</v>
      </c>
      <c r="G25" s="1483" t="n">
        <v>5.361930294906166</v>
      </c>
      <c r="H25" s="1483" t="n">
        <v>5.376344086021505</v>
      </c>
      <c r="I25" s="1483" t="n">
        <v>5.392289026691831</v>
      </c>
      <c r="J25" s="1483" t="n">
        <v>5.411255411255412</v>
      </c>
      <c r="K25" s="1483" t="n">
        <v>5.42740841248304</v>
      </c>
      <c r="L25" s="1483" t="n">
        <v>5.445140212360468</v>
      </c>
      <c r="M25" s="1483" t="n">
        <v>5.465974309920743</v>
      </c>
      <c r="N25" s="1483" t="n">
        <v>5.48847420417124</v>
      </c>
      <c r="O25" s="1483" t="n">
        <v>5.509641873278238</v>
      </c>
      <c r="P25" s="1483" t="n">
        <v>5.52944429084877</v>
      </c>
      <c r="Q25" s="1483" t="n">
        <v>5.554012774229381</v>
      </c>
      <c r="R25" s="1483" t="n">
        <v>5.575689991636465</v>
      </c>
      <c r="S25" s="1483" t="n">
        <v>5.60695262125035</v>
      </c>
      <c r="T25" s="1483" t="n">
        <v>5.636978579481398</v>
      </c>
      <c r="U25" s="1483" t="n">
        <v>5.667327854916407</v>
      </c>
      <c r="V25" s="1483" t="n">
        <v>5.699629524080935</v>
      </c>
      <c r="W25" s="1483" t="n">
        <v>5.730659025787966</v>
      </c>
      <c r="X25" s="1483" t="n">
        <v>5.762028233938346</v>
      </c>
      <c r="Y25" s="1483" t="n">
        <v>5.792064871126557</v>
      </c>
      <c r="Z25" s="1483" t="n">
        <v>5.822416302765648</v>
      </c>
      <c r="AA25" s="1483" t="n">
        <v>5.854800936768149</v>
      </c>
      <c r="AB25" s="1483" t="n">
        <v>5.884083553986467</v>
      </c>
      <c r="AC25" s="1484" t="n">
        <v>5.915409642117717</v>
      </c>
      <c r="AD25" s="1484" t="n">
        <v>5.943536404160475</v>
      </c>
      <c r="AE25" s="1484" t="n">
        <v>5.977286312014345</v>
      </c>
      <c r="AF25" s="1484" t="n">
        <v>6.007810153199159</v>
      </c>
      <c r="AG25" s="1484" t="n">
        <v>6.038647342995169</v>
      </c>
      <c r="AH25" s="1484" t="n">
        <v>6.069802731411229</v>
      </c>
      <c r="AI25" s="1484" t="n">
        <v>6.09942055504727</v>
      </c>
      <c r="AJ25" s="1484" t="n">
        <v>6.131207847946046</v>
      </c>
      <c r="AK25" s="1484" t="n">
        <v>6.161429451632779</v>
      </c>
      <c r="AL25" s="1484" t="n">
        <v>6.191950464396284</v>
      </c>
      <c r="AM25" s="1484" t="n">
        <v>6.224712107065049</v>
      </c>
      <c r="AN25" s="1484" t="n">
        <v>6.253908692933083</v>
      </c>
      <c r="AO25" s="1484" t="n">
        <v>6.283380458686773</v>
      </c>
      <c r="AP25" s="1484" t="n">
        <v>6.315124723713294</v>
      </c>
      <c r="AQ25" s="1484" t="n">
        <v>6.34719136781974</v>
      </c>
      <c r="AR25" s="1484" t="n">
        <v>6.375518010838381</v>
      </c>
      <c r="AS25" s="1484" t="n">
        <v>6.408202499198975</v>
      </c>
      <c r="AT25" s="1484" t="n">
        <v>6.439150032195751</v>
      </c>
      <c r="AU25" s="1484" t="n">
        <v>6.470397929472663</v>
      </c>
      <c r="AV25" s="1484" t="n">
        <v>6.501950585175553</v>
      </c>
      <c r="AW25" s="1484" t="n">
        <v>6.531678641410842</v>
      </c>
    </row>
    <row r="26" customFormat="1" s="178">
      <c r="A26" s="242" t="n">
        <v>44316</v>
      </c>
      <c r="B26" s="242" t="n"/>
      <c r="C26" s="242" t="n"/>
      <c r="D26" s="242" t="n"/>
      <c r="E26" s="1483" t="n"/>
      <c r="F26" s="1483" t="n">
        <v>5.403652869339673</v>
      </c>
      <c r="G26" s="1483" t="n">
        <v>5.443658138268916</v>
      </c>
      <c r="H26" s="1483" t="n">
        <v>5.457025920873124</v>
      </c>
      <c r="I26" s="1483" t="n">
        <v>5.470459518599562</v>
      </c>
      <c r="J26" s="1483" t="n">
        <v>5.48847420417124</v>
      </c>
      <c r="K26" s="1483" t="n">
        <v>5.505092210294523</v>
      </c>
      <c r="L26" s="1483" t="n">
        <v>5.521811154058531</v>
      </c>
      <c r="M26" s="1483" t="n">
        <v>5.544774050457444</v>
      </c>
      <c r="N26" s="1483" t="n">
        <v>5.566379070414695</v>
      </c>
      <c r="O26" s="1483" t="n">
        <v>5.588153115395362</v>
      </c>
      <c r="P26" s="1483" t="n">
        <v>5.608524957936063</v>
      </c>
      <c r="Q26" s="1483" t="n">
        <v>5.636978579481398</v>
      </c>
      <c r="R26" s="1483" t="n">
        <v>5.660911406736485</v>
      </c>
      <c r="S26" s="1483" t="n">
        <v>5.69313976658127</v>
      </c>
      <c r="T26" s="1483" t="n">
        <v>5.724098454493418</v>
      </c>
      <c r="U26" s="1483" t="n">
        <v>5.75373993095512</v>
      </c>
      <c r="V26" s="1483" t="n">
        <v>5.788712011577425</v>
      </c>
      <c r="W26" s="1483" t="n">
        <v>5.819028222286878</v>
      </c>
      <c r="X26" s="1483" t="n">
        <v>5.851375073142188</v>
      </c>
      <c r="Y26" s="1483" t="n">
        <v>5.88235294117647</v>
      </c>
      <c r="Z26" s="1483" t="n">
        <v>5.913660555884093</v>
      </c>
      <c r="AA26" s="1483" t="n">
        <v>5.947071067499257</v>
      </c>
      <c r="AB26" s="1483" t="n">
        <v>5.975500448162534</v>
      </c>
      <c r="AC26" s="1484" t="n">
        <v>6.007810153199159</v>
      </c>
      <c r="AD26" s="1484" t="n">
        <v>6.036824630244491</v>
      </c>
      <c r="AE26" s="1484" t="n">
        <v>6.069802731411229</v>
      </c>
      <c r="AF26" s="1484" t="n">
        <v>6.101281269066504</v>
      </c>
      <c r="AG26" s="1484" t="n">
        <v>6.133088009812941</v>
      </c>
      <c r="AH26" s="1484" t="n">
        <v>6.165228113440197</v>
      </c>
      <c r="AI26" s="1484" t="n">
        <v>6.195786864931847</v>
      </c>
      <c r="AJ26" s="1484" t="n">
        <v>6.228589224540642</v>
      </c>
      <c r="AK26" s="1484" t="n">
        <v>6.259780907668231</v>
      </c>
      <c r="AL26" s="1484" t="n">
        <v>6.289308176100628</v>
      </c>
      <c r="AM26" s="1484" t="n">
        <v>6.325110689437065</v>
      </c>
      <c r="AN26" s="1484" t="n">
        <v>6.355258976803305</v>
      </c>
      <c r="AO26" s="1484" t="n">
        <v>6.383657835939993</v>
      </c>
      <c r="AP26" s="1484" t="n">
        <v>6.418485237483954</v>
      </c>
      <c r="AQ26" s="1484" t="n">
        <v>6.449532408900355</v>
      </c>
      <c r="AR26" s="1484" t="n">
        <v>6.478781988986071</v>
      </c>
      <c r="AS26" s="1484" t="n">
        <v>6.512536633018561</v>
      </c>
      <c r="AT26" s="1484" t="n">
        <v>6.544502617801047</v>
      </c>
      <c r="AU26" s="1484" t="n">
        <v>6.576783952647156</v>
      </c>
      <c r="AV26" s="1484" t="n">
        <v>6.607201850016517</v>
      </c>
      <c r="AW26" s="1484" t="n">
        <v>6.637902422834384</v>
      </c>
    </row>
    <row r="27" customFormat="1" s="178">
      <c r="A27" s="242" t="n">
        <v>44319</v>
      </c>
      <c r="B27" s="242" t="n"/>
      <c r="C27" s="242" t="n"/>
      <c r="D27" s="242" t="n"/>
      <c r="E27" s="1483" t="n"/>
      <c r="F27" s="1483" t="n"/>
      <c r="G27" s="1483" t="n">
        <v>5.420054200542006</v>
      </c>
      <c r="H27" s="1483" t="n">
        <v>5.4333061668025</v>
      </c>
      <c r="I27" s="1483" t="n">
        <v>5.449591280653951</v>
      </c>
      <c r="J27" s="1483" t="n">
        <v>5.468963631391851</v>
      </c>
      <c r="K27" s="1483" t="n">
        <v>5.486968449931413</v>
      </c>
      <c r="L27" s="1483" t="n">
        <v>5.50357732526142</v>
      </c>
      <c r="M27" s="1483" t="n">
        <v>5.526388505111909</v>
      </c>
      <c r="N27" s="1483" t="n">
        <v>5.547850208044383</v>
      </c>
      <c r="O27" s="1483" t="n">
        <v>5.569479253689781</v>
      </c>
      <c r="P27" s="1483" t="n">
        <v>5.589714924538848</v>
      </c>
      <c r="Q27" s="1483" t="n">
        <v>5.61955605507165</v>
      </c>
      <c r="R27" s="1483" t="n">
        <v>5.643340857787811</v>
      </c>
      <c r="S27" s="1483" t="n">
        <v>5.676979846721544</v>
      </c>
      <c r="T27" s="1483" t="n">
        <v>5.707762557077626</v>
      </c>
      <c r="U27" s="1483" t="n">
        <v>5.738880918220947</v>
      </c>
      <c r="V27" s="1483" t="n">
        <v>5.773672055427252</v>
      </c>
      <c r="W27" s="1483" t="n">
        <v>5.805515239477504</v>
      </c>
      <c r="X27" s="1483" t="n">
        <v>5.839416058394161</v>
      </c>
      <c r="Y27" s="1483" t="n">
        <v>5.87026709715292</v>
      </c>
      <c r="Z27" s="1483" t="n">
        <v>5.90318772136954</v>
      </c>
      <c r="AA27" s="1483" t="n">
        <v>5.936479667557139</v>
      </c>
      <c r="AB27" s="1483" t="n">
        <v>5.966587112171838</v>
      </c>
      <c r="AC27" s="1484" t="n">
        <v>5.99880023995201</v>
      </c>
      <c r="AD27" s="1484" t="n">
        <v>6.027727546714889</v>
      </c>
      <c r="AE27" s="1484" t="n">
        <v>6.064281382656156</v>
      </c>
      <c r="AF27" s="1484" t="n">
        <v>6.09570252971655</v>
      </c>
      <c r="AG27" s="1484" t="n">
        <v>6.127450980392156</v>
      </c>
      <c r="AH27" s="1484" t="n">
        <v>6.161429451632779</v>
      </c>
      <c r="AI27" s="1484" t="n">
        <v>6.191950464396284</v>
      </c>
      <c r="AJ27" s="1484" t="n">
        <v>6.224712107065049</v>
      </c>
      <c r="AK27" s="1484" t="n">
        <v>6.25782227784731</v>
      </c>
      <c r="AL27" s="1484" t="n">
        <v>6.287331027978623</v>
      </c>
      <c r="AM27" s="1484" t="n">
        <v>6.323110970597534</v>
      </c>
      <c r="AN27" s="1484" t="n">
        <v>6.353240152477763</v>
      </c>
      <c r="AO27" s="1484" t="n">
        <v>6.383657835939993</v>
      </c>
      <c r="AP27" s="1484" t="n">
        <v>6.418485237483954</v>
      </c>
      <c r="AQ27" s="1484" t="n">
        <v>6.451612903225807</v>
      </c>
      <c r="AR27" s="1484" t="n">
        <v>6.480881399870382</v>
      </c>
      <c r="AS27" s="1484" t="n">
        <v>6.516780710329098</v>
      </c>
      <c r="AT27" s="1484" t="n">
        <v>6.548788474132285</v>
      </c>
      <c r="AU27" s="1484" t="n">
        <v>6.581112207963145</v>
      </c>
      <c r="AV27" s="1484" t="n">
        <v>6.613756613756614</v>
      </c>
      <c r="AW27" s="1484" t="n">
        <v>6.644518272425249</v>
      </c>
      <c r="AX27" s="178" t="n">
        <v>6.637902422834384</v>
      </c>
    </row>
    <row r="28" customFormat="1" s="178">
      <c r="A28" s="242" t="n">
        <v>44320</v>
      </c>
      <c r="B28" s="242" t="n"/>
      <c r="C28" s="242" t="n"/>
      <c r="D28" s="242" t="n"/>
      <c r="E28" s="1483" t="n"/>
      <c r="F28" s="1483" t="n"/>
      <c r="G28" s="1483" t="n">
        <v>5.445140212360468</v>
      </c>
      <c r="H28" s="1483" t="n">
        <v>5.458515283842795</v>
      </c>
      <c r="I28" s="1483" t="n">
        <v>5.477951246233909</v>
      </c>
      <c r="J28" s="1483" t="n">
        <v>5.497526113249037</v>
      </c>
      <c r="K28" s="1483" t="n">
        <v>5.515719801434088</v>
      </c>
      <c r="L28" s="1483" t="n">
        <v>5.532503457814661</v>
      </c>
      <c r="M28" s="1483" t="n">
        <v>5.554012774229381</v>
      </c>
      <c r="N28" s="1483" t="n">
        <v>5.577244841048523</v>
      </c>
      <c r="O28" s="1483" t="n">
        <v>5.600672080649678</v>
      </c>
      <c r="P28" s="1483" t="n">
        <v>5.621135469364812</v>
      </c>
      <c r="Q28" s="1483" t="n">
        <v>5.651313930488839</v>
      </c>
      <c r="R28" s="1483" t="n">
        <v>5.675368898978434</v>
      </c>
      <c r="S28" s="1483" t="n">
        <v>5.709391949757351</v>
      </c>
      <c r="T28" s="1483" t="n">
        <v>5.742176284811944</v>
      </c>
      <c r="U28" s="1483" t="n">
        <v>5.773672055427252</v>
      </c>
      <c r="V28" s="1483" t="n">
        <v>5.810575246949448</v>
      </c>
      <c r="W28" s="1483" t="n">
        <v>5.842827928717499</v>
      </c>
      <c r="X28" s="1483" t="n">
        <v>5.877167205406994</v>
      </c>
      <c r="Y28" s="1483" t="n">
        <v>5.91016548463357</v>
      </c>
      <c r="Z28" s="1483" t="n">
        <v>5.943536404160475</v>
      </c>
      <c r="AA28" s="1483" t="n">
        <v>5.977286312014345</v>
      </c>
      <c r="AB28" s="1483" t="n">
        <v>6.009615384615385</v>
      </c>
      <c r="AC28" s="1484" t="n">
        <v>6.042296072507552</v>
      </c>
      <c r="AD28" s="1484" t="n">
        <v>6.073489219556635</v>
      </c>
      <c r="AE28" s="1484" t="n">
        <v>6.110601894286588</v>
      </c>
      <c r="AF28" s="1484" t="n">
        <v>6.142506142506143</v>
      </c>
      <c r="AG28" s="1484" t="n">
        <v>6.176652254478073</v>
      </c>
      <c r="AH28" s="1484" t="n">
        <v>6.211180124223603</v>
      </c>
      <c r="AI28" s="1484" t="n">
        <v>6.242197253433208</v>
      </c>
      <c r="AJ28" s="1484" t="n">
        <v>6.277463904582548</v>
      </c>
      <c r="AK28" s="1484" t="n">
        <v>6.311139160618492</v>
      </c>
      <c r="AL28" s="1484" t="n">
        <v>6.343165239454487</v>
      </c>
      <c r="AM28" s="1484" t="n">
        <v>6.379585326953748</v>
      </c>
      <c r="AN28" s="1484" t="n">
        <v>6.410256410256411</v>
      </c>
      <c r="AO28" s="1484" t="n">
        <v>6.441223832528181</v>
      </c>
      <c r="AP28" s="1484" t="n">
        <v>6.476683937823834</v>
      </c>
      <c r="AQ28" s="1484" t="n">
        <v>6.512536633018561</v>
      </c>
      <c r="AR28" s="1484" t="n">
        <v>6.542361792607131</v>
      </c>
      <c r="AS28" s="1484" t="n">
        <v>6.578947368421053</v>
      </c>
      <c r="AT28" s="1484" t="n">
        <v>6.611570247933884</v>
      </c>
      <c r="AU28" s="1484" t="n">
        <v>6.644518272425249</v>
      </c>
      <c r="AV28" s="1484" t="n">
        <v>6.680026720106881</v>
      </c>
      <c r="AW28" s="1484" t="n">
        <v>6.711409395973154</v>
      </c>
      <c r="AX28" s="178" t="n">
        <v>6.637902422834384</v>
      </c>
    </row>
    <row r="29" customFormat="1" s="178">
      <c r="A29" s="242" t="n">
        <v>44321</v>
      </c>
      <c r="B29" s="242" t="n"/>
      <c r="C29" s="242" t="n"/>
      <c r="D29" s="242" t="n"/>
      <c r="E29" s="1483" t="n"/>
      <c r="F29" s="1483" t="n"/>
      <c r="G29" s="1483" t="n">
        <v>5.372011818426</v>
      </c>
      <c r="H29" s="1483" t="n">
        <v>5.385029617662897</v>
      </c>
      <c r="I29" s="1483" t="n">
        <v>5.401026194977045</v>
      </c>
      <c r="J29" s="1483" t="n">
        <v>5.420054200542006</v>
      </c>
      <c r="K29" s="1483" t="n">
        <v>5.43773790103317</v>
      </c>
      <c r="L29" s="1483" t="n">
        <v>5.45404963185165</v>
      </c>
      <c r="M29" s="1483" t="n">
        <v>5.476451259583789</v>
      </c>
      <c r="N29" s="1483" t="n">
        <v>5.499037668408028</v>
      </c>
      <c r="O29" s="1483" t="n">
        <v>5.521811154058531</v>
      </c>
      <c r="P29" s="1483" t="n">
        <v>5.541701302299806</v>
      </c>
      <c r="Q29" s="1483" t="n">
        <v>5.571030640668524</v>
      </c>
      <c r="R29" s="1483" t="n">
        <v>5.594405594405595</v>
      </c>
      <c r="S29" s="1483" t="n">
        <v>5.625879043600563</v>
      </c>
      <c r="T29" s="1483" t="n">
        <v>5.659309564233164</v>
      </c>
      <c r="U29" s="1483" t="n">
        <v>5.689900426742533</v>
      </c>
      <c r="V29" s="1483" t="n">
        <v>5.72573718866304</v>
      </c>
      <c r="W29" s="1483" t="n">
        <v>5.757052389176741</v>
      </c>
      <c r="X29" s="1483" t="n">
        <v>5.790387955993052</v>
      </c>
      <c r="Y29" s="1483" t="n">
        <v>5.824111822947001</v>
      </c>
      <c r="Z29" s="1483" t="n">
        <v>5.854800936768149</v>
      </c>
      <c r="AA29" s="1483" t="n">
        <v>5.889281507656066</v>
      </c>
      <c r="AB29" s="1483" t="n">
        <v>5.920663114268798</v>
      </c>
      <c r="AC29" s="1484" t="n">
        <v>5.954153021732659</v>
      </c>
      <c r="AD29" s="1484" t="n">
        <v>5.984440454817475</v>
      </c>
      <c r="AE29" s="1484" t="n">
        <v>6.018657839301836</v>
      </c>
      <c r="AF29" s="1484" t="n">
        <v>6.05143721633888</v>
      </c>
      <c r="AG29" s="1484" t="n">
        <v>6.08457560085184</v>
      </c>
      <c r="AH29" s="1484" t="n">
        <v>6.118078923218109</v>
      </c>
      <c r="AI29" s="1484" t="n">
        <v>6.150061500615006</v>
      </c>
      <c r="AJ29" s="1484" t="n">
        <v>6.184291898577612</v>
      </c>
      <c r="AK29" s="1484" t="n">
        <v>6.215040397762586</v>
      </c>
      <c r="AL29" s="1484" t="n">
        <v>6.246096189881325</v>
      </c>
      <c r="AM29" s="1484" t="n">
        <v>6.283380458686773</v>
      </c>
      <c r="AN29" s="1484" t="n">
        <v>6.313131313131312</v>
      </c>
      <c r="AO29" s="1484" t="n">
        <v>6.343165239454487</v>
      </c>
      <c r="AP29" s="1484" t="n">
        <v>6.379585326953748</v>
      </c>
      <c r="AQ29" s="1484" t="n">
        <v>6.412311638345623</v>
      </c>
      <c r="AR29" s="1484" t="n">
        <v>6.443298969072165</v>
      </c>
      <c r="AS29" s="1484" t="n">
        <v>6.478781988986071</v>
      </c>
      <c r="AT29" s="1484" t="n">
        <v>6.510416666666667</v>
      </c>
      <c r="AU29" s="1484" t="n">
        <v>6.544502617801047</v>
      </c>
      <c r="AV29" s="1484" t="n">
        <v>6.576783952647156</v>
      </c>
      <c r="AW29" s="1484" t="n">
        <v>6.609385327164574</v>
      </c>
      <c r="AX29" s="178" t="n">
        <v>6.637902422834384</v>
      </c>
    </row>
    <row r="30" customFormat="1" s="178">
      <c r="A30" s="242" t="n">
        <v>44322</v>
      </c>
      <c r="B30" s="242" t="n"/>
      <c r="C30" s="242" t="n"/>
      <c r="D30" s="242" t="n"/>
      <c r="E30" s="1483" t="n"/>
      <c r="F30" s="1483" t="n"/>
      <c r="G30" s="1483" t="n">
        <v>5.289605924358636</v>
      </c>
      <c r="H30" s="1483" t="n">
        <v>5.302226935312832</v>
      </c>
      <c r="I30" s="1483" t="n">
        <v>5.317734645041212</v>
      </c>
      <c r="J30" s="1483" t="n">
        <v>5.337603416066186</v>
      </c>
      <c r="K30" s="1483" t="n">
        <v>5.35475234270415</v>
      </c>
      <c r="L30" s="1483" t="n">
        <v>5.372011818426</v>
      </c>
      <c r="M30" s="1483" t="n">
        <v>5.393743257820928</v>
      </c>
      <c r="N30" s="1483" t="n">
        <v>5.415651232060655</v>
      </c>
      <c r="O30" s="1483" t="n">
        <v>5.43773790103317</v>
      </c>
      <c r="P30" s="1483" t="n">
        <v>5.457025920873124</v>
      </c>
      <c r="Q30" s="1483" t="n">
        <v>5.483959418700302</v>
      </c>
      <c r="R30" s="1483" t="n">
        <v>5.506607929515418</v>
      </c>
      <c r="S30" s="1483" t="n">
        <v>5.538631957906397</v>
      </c>
      <c r="T30" s="1483" t="n">
        <v>5.571030640668524</v>
      </c>
      <c r="U30" s="1483" t="n">
        <v>5.603810591202017</v>
      </c>
      <c r="V30" s="1483" t="n">
        <v>5.640157924421883</v>
      </c>
      <c r="W30" s="1483" t="n">
        <v>5.672149744753261</v>
      </c>
      <c r="X30" s="1483" t="n">
        <v>5.706134094151213</v>
      </c>
      <c r="Y30" s="1483" t="n">
        <v>5.738880918220947</v>
      </c>
      <c r="Z30" s="1483" t="n">
        <v>5.772005772005772</v>
      </c>
      <c r="AA30" s="1483" t="n">
        <v>5.807200929152149</v>
      </c>
      <c r="AB30" s="1483" t="n">
        <v>5.837711617046118</v>
      </c>
      <c r="AC30" s="1484" t="n">
        <v>5.871990604815032</v>
      </c>
      <c r="AD30" s="1484" t="n">
        <v>5.90318772136954</v>
      </c>
      <c r="AE30" s="1484" t="n">
        <v>5.938242280285036</v>
      </c>
      <c r="AF30" s="1484" t="n">
        <v>5.971931919976113</v>
      </c>
      <c r="AG30" s="1484" t="n">
        <v>6.006006006006006</v>
      </c>
      <c r="AH30" s="1484" t="n">
        <v>6.038647342995169</v>
      </c>
      <c r="AI30" s="1484" t="n">
        <v>6.07164541590771</v>
      </c>
      <c r="AJ30" s="1484" t="n">
        <v>6.106870229007633</v>
      </c>
      <c r="AK30" s="1484" t="n">
        <v>6.138735420503377</v>
      </c>
      <c r="AL30" s="1484" t="n">
        <v>6.17093489663684</v>
      </c>
      <c r="AM30" s="1484" t="n">
        <v>6.207324643078834</v>
      </c>
      <c r="AN30" s="1484" t="n">
        <v>6.238303181534623</v>
      </c>
      <c r="AO30" s="1484" t="n">
        <v>6.269592476489028</v>
      </c>
      <c r="AP30" s="1484" t="n">
        <v>6.305170239596469</v>
      </c>
      <c r="AQ30" s="1484" t="n">
        <v>6.339144215530903</v>
      </c>
      <c r="AR30" s="1484" t="n">
        <v>6.369426751592357</v>
      </c>
      <c r="AS30" s="1484" t="n">
        <v>6.406149903907752</v>
      </c>
      <c r="AT30" s="1484" t="n">
        <v>6.439150032195751</v>
      </c>
      <c r="AU30" s="1484" t="n">
        <v>6.472491909385114</v>
      </c>
      <c r="AV30" s="1484" t="n">
        <v>6.508298080052066</v>
      </c>
      <c r="AW30" s="1484" t="n">
        <v>6.538084341288003</v>
      </c>
      <c r="AX30" s="178" t="n">
        <v>6.637902422834384</v>
      </c>
    </row>
    <row r="31" customFormat="1" s="178">
      <c r="A31" s="242" t="n">
        <v>44323</v>
      </c>
      <c r="B31" s="242" t="n"/>
      <c r="C31" s="242" t="n"/>
      <c r="D31" s="242" t="n"/>
      <c r="E31" s="1483" t="n"/>
      <c r="F31" s="1483" t="n"/>
      <c r="G31" s="1483" t="n">
        <v>5.236973029588897</v>
      </c>
      <c r="H31" s="1483" t="n">
        <v>5.249343832020998</v>
      </c>
      <c r="I31" s="1483" t="n">
        <v>5.26454330086865</v>
      </c>
      <c r="J31" s="1483" t="n">
        <v>5.282620179609086</v>
      </c>
      <c r="K31" s="1483" t="n">
        <v>5.300821627352239</v>
      </c>
      <c r="L31" s="1483" t="n">
        <v>5.317734645041212</v>
      </c>
      <c r="M31" s="1483" t="n">
        <v>5.339028296849974</v>
      </c>
      <c r="N31" s="1483" t="n">
        <v>5.361930294906166</v>
      </c>
      <c r="O31" s="1483" t="n">
        <v>5.385029617662897</v>
      </c>
      <c r="P31" s="1483" t="n">
        <v>5.405405405405405</v>
      </c>
      <c r="Q31" s="1483" t="n">
        <v>5.4333061668025</v>
      </c>
      <c r="R31" s="1483" t="n">
        <v>5.457025920873124</v>
      </c>
      <c r="S31" s="1483" t="n">
        <v>5.48847420417124</v>
      </c>
      <c r="T31" s="1483" t="n">
        <v>5.521811154058531</v>
      </c>
      <c r="U31" s="1483" t="n">
        <v>5.552470849528039</v>
      </c>
      <c r="V31" s="1483" t="n">
        <v>5.588153115395362</v>
      </c>
      <c r="W31" s="1483" t="n">
        <v>5.621135469364812</v>
      </c>
      <c r="X31" s="1483" t="n">
        <v>5.654509471303364</v>
      </c>
      <c r="Y31" s="1483" t="n">
        <v>5.686664771111743</v>
      </c>
      <c r="Z31" s="1483" t="n">
        <v>5.719187875321704</v>
      </c>
      <c r="AA31" s="1483" t="n">
        <v>5.75373993095512</v>
      </c>
      <c r="AB31" s="1483" t="n">
        <v>5.78368999421631</v>
      </c>
      <c r="AC31" s="1484" t="n">
        <v>5.817335660267598</v>
      </c>
      <c r="AD31" s="1484" t="n">
        <v>5.847953216374268</v>
      </c>
      <c r="AE31" s="1484" t="n">
        <v>5.884083553986467</v>
      </c>
      <c r="AF31" s="1484" t="n">
        <v>5.917159763313609</v>
      </c>
      <c r="AG31" s="1484" t="n">
        <v>5.950609937518595</v>
      </c>
      <c r="AH31" s="1484" t="n">
        <v>5.982650314089142</v>
      </c>
      <c r="AI31" s="1484" t="n">
        <v>6.015037593984962</v>
      </c>
      <c r="AJ31" s="1484" t="n">
        <v>6.049606775559589</v>
      </c>
      <c r="AK31" s="1484" t="n">
        <v>6.082725060827251</v>
      </c>
      <c r="AL31" s="1484" t="n">
        <v>6.112469437652812</v>
      </c>
      <c r="AM31" s="1484" t="n">
        <v>6.148170919151553</v>
      </c>
      <c r="AN31" s="1484" t="n">
        <v>6.180469715698393</v>
      </c>
      <c r="AO31" s="1484" t="n">
        <v>6.211180124223603</v>
      </c>
      <c r="AP31" s="1484" t="n">
        <v>6.246096189881325</v>
      </c>
      <c r="AQ31" s="1484" t="n">
        <v>6.279434850863423</v>
      </c>
      <c r="AR31" s="1484" t="n">
        <v>6.311139160618492</v>
      </c>
      <c r="AS31" s="1484" t="n">
        <v>6.34517766497462</v>
      </c>
      <c r="AT31" s="1484" t="n">
        <v>6.379585326953748</v>
      </c>
      <c r="AU31" s="1484" t="n">
        <v>6.412311638345623</v>
      </c>
      <c r="AV31" s="1484" t="n">
        <v>6.445375443119561</v>
      </c>
      <c r="AW31" s="1484" t="n">
        <v>6.476683937823834</v>
      </c>
      <c r="AX31" s="178" t="n">
        <v>6.637902422834384</v>
      </c>
    </row>
    <row r="32" customFormat="1" s="178">
      <c r="A32" s="242" t="n">
        <v>44326</v>
      </c>
      <c r="B32" s="242" t="n"/>
      <c r="C32" s="242" t="n"/>
      <c r="D32" s="242" t="n"/>
      <c r="E32" s="1483" t="n"/>
      <c r="F32" s="1483" t="n"/>
      <c r="G32" s="1483" t="n">
        <v>5.246589716684156</v>
      </c>
      <c r="H32" s="1483" t="n">
        <v>5.259006047856954</v>
      </c>
      <c r="I32" s="1483" t="n">
        <v>5.275652862041678</v>
      </c>
      <c r="J32" s="1483" t="n">
        <v>5.29380624669137</v>
      </c>
      <c r="K32" s="1483" t="n">
        <v>5.312084993359893</v>
      </c>
      <c r="L32" s="1483" t="n">
        <v>5.329070077271516</v>
      </c>
      <c r="M32" s="1483" t="n">
        <v>5.350454788657036</v>
      </c>
      <c r="N32" s="1483" t="n">
        <v>5.372011818426</v>
      </c>
      <c r="O32" s="1483" t="n">
        <v>5.393743257820928</v>
      </c>
      <c r="P32" s="1483" t="n">
        <v>5.412719891745602</v>
      </c>
      <c r="Q32" s="1483" t="n">
        <v>5.442176870748299</v>
      </c>
      <c r="R32" s="1483" t="n">
        <v>5.467468562055768</v>
      </c>
      <c r="S32" s="1483" t="n">
        <v>5.499037668408028</v>
      </c>
      <c r="T32" s="1483" t="n">
        <v>5.532503457814661</v>
      </c>
      <c r="U32" s="1483" t="n">
        <v>5.564830272676684</v>
      </c>
      <c r="V32" s="1483" t="n">
        <v>5.602240896358544</v>
      </c>
      <c r="W32" s="1483" t="n">
        <v>5.635390250774866</v>
      </c>
      <c r="X32" s="1483" t="n">
        <v>5.670541536716756</v>
      </c>
      <c r="Y32" s="1483" t="n">
        <v>5.70287995437696</v>
      </c>
      <c r="Z32" s="1483" t="n">
        <v>5.737234652897303</v>
      </c>
      <c r="AA32" s="1483" t="n">
        <v>5.772005772005772</v>
      </c>
      <c r="AB32" s="1483" t="n">
        <v>5.803830528148578</v>
      </c>
      <c r="AC32" s="1484" t="n">
        <v>5.837711617046118</v>
      </c>
      <c r="AD32" s="1484" t="n">
        <v>5.87026709715292</v>
      </c>
      <c r="AE32" s="1484" t="n">
        <v>5.906674542232722</v>
      </c>
      <c r="AF32" s="1484" t="n">
        <v>5.94000594000594</v>
      </c>
      <c r="AG32" s="1484" t="n">
        <v>5.975500448162534</v>
      </c>
      <c r="AH32" s="1484" t="n">
        <v>6.009615384615385</v>
      </c>
      <c r="AI32" s="1484" t="n">
        <v>6.042296072507552</v>
      </c>
      <c r="AJ32" s="1484" t="n">
        <v>6.077180188392585</v>
      </c>
      <c r="AK32" s="1484" t="n">
        <v>6.110601894286588</v>
      </c>
      <c r="AL32" s="1484" t="n">
        <v>6.142506142506143</v>
      </c>
      <c r="AM32" s="1484" t="n">
        <v>6.180469715698393</v>
      </c>
      <c r="AN32" s="1484" t="n">
        <v>6.213109661385523</v>
      </c>
      <c r="AO32" s="1484" t="n">
        <v>6.244146113019045</v>
      </c>
      <c r="AP32" s="1484" t="n">
        <v>6.281407035175879</v>
      </c>
      <c r="AQ32" s="1484" t="n">
        <v>6.315124723713294</v>
      </c>
      <c r="AR32" s="1484" t="n">
        <v>6.34719136781974</v>
      </c>
      <c r="AS32" s="1484" t="n">
        <v>6.383657835939993</v>
      </c>
      <c r="AT32" s="1484" t="n">
        <v>6.416426050689767</v>
      </c>
      <c r="AU32" s="1484" t="n">
        <v>6.451612903225807</v>
      </c>
      <c r="AV32" s="1484" t="n">
        <v>6.485084306095979</v>
      </c>
      <c r="AW32" s="1484" t="n">
        <v>6.518904823989569</v>
      </c>
      <c r="AX32" s="178" t="n">
        <v>6.637902422834384</v>
      </c>
    </row>
    <row r="33" customFormat="1" s="178">
      <c r="A33" s="242" t="n">
        <v>44327</v>
      </c>
      <c r="B33" s="242" t="n"/>
      <c r="C33" s="242" t="n"/>
      <c r="D33" s="242" t="n"/>
      <c r="E33" s="1483" t="n"/>
      <c r="F33" s="1483" t="n"/>
      <c r="G33" s="1483" t="n">
        <v>5.232862375719519</v>
      </c>
      <c r="H33" s="1483" t="n">
        <v>5.246589716684156</v>
      </c>
      <c r="I33" s="1483" t="n">
        <v>5.26454330086865</v>
      </c>
      <c r="J33" s="1483" t="n">
        <v>5.282620179609086</v>
      </c>
      <c r="K33" s="1483" t="n">
        <v>5.298013245033113</v>
      </c>
      <c r="L33" s="1483" t="n">
        <v>5.314908317831518</v>
      </c>
      <c r="M33" s="1483" t="n">
        <v>5.334755934915977</v>
      </c>
      <c r="N33" s="1483" t="n">
        <v>5.356186395286556</v>
      </c>
      <c r="O33" s="1483" t="n">
        <v>5.377789728421619</v>
      </c>
      <c r="P33" s="1483" t="n">
        <v>5.396654074473826</v>
      </c>
      <c r="Q33" s="1483" t="n">
        <v>5.424464334147003</v>
      </c>
      <c r="R33" s="1483" t="n">
        <v>5.448106782892945</v>
      </c>
      <c r="S33" s="1483" t="n">
        <v>5.477951246233909</v>
      </c>
      <c r="T33" s="1483" t="n">
        <v>5.511160099200882</v>
      </c>
      <c r="U33" s="1483" t="n">
        <v>5.541701302299806</v>
      </c>
      <c r="V33" s="1483" t="n">
        <v>5.577244841048523</v>
      </c>
      <c r="W33" s="1483" t="n">
        <v>5.608524957936063</v>
      </c>
      <c r="X33" s="1483" t="n">
        <v>5.641748942172073</v>
      </c>
      <c r="Y33" s="1483" t="n">
        <v>5.673758865248227</v>
      </c>
      <c r="Z33" s="1483" t="n">
        <v>5.704506560182544</v>
      </c>
      <c r="AA33" s="1483" t="n">
        <v>5.738880918220947</v>
      </c>
      <c r="AB33" s="1483" t="n">
        <v>5.768676088837612</v>
      </c>
      <c r="AC33" s="1484" t="n">
        <v>5.802146794313896</v>
      </c>
      <c r="AD33" s="1484" t="n">
        <v>5.832604257801108</v>
      </c>
      <c r="AE33" s="1484" t="n">
        <v>5.866823115283075</v>
      </c>
      <c r="AF33" s="1484" t="n">
        <v>5.899705014749262</v>
      </c>
      <c r="AG33" s="1484" t="n">
        <v>5.931198102016608</v>
      </c>
      <c r="AH33" s="1484" t="n">
        <v>5.964807634953773</v>
      </c>
      <c r="AI33" s="1484" t="n">
        <v>5.995203836930456</v>
      </c>
      <c r="AJ33" s="1484" t="n">
        <v>6.029544769369912</v>
      </c>
      <c r="AK33" s="1484" t="n">
        <v>6.062443164595331</v>
      </c>
      <c r="AL33" s="1484" t="n">
        <v>6.091989034419738</v>
      </c>
      <c r="AM33" s="1484" t="n">
        <v>6.127450980392156</v>
      </c>
      <c r="AN33" s="1484" t="n">
        <v>6.159531875577456</v>
      </c>
      <c r="AO33" s="1484" t="n">
        <v>6.188118811881188</v>
      </c>
      <c r="AP33" s="1484" t="n">
        <v>6.222775357809582</v>
      </c>
      <c r="AQ33" s="1484" t="n">
        <v>6.255864873318736</v>
      </c>
      <c r="AR33" s="1484" t="n">
        <v>6.285355122564425</v>
      </c>
      <c r="AS33" s="1484" t="n">
        <v>6.321112515802781</v>
      </c>
      <c r="AT33" s="1484" t="n">
        <v>6.353240152477763</v>
      </c>
      <c r="AU33" s="1484" t="n">
        <v>6.385696040868455</v>
      </c>
      <c r="AV33" s="1484" t="n">
        <v>6.418485237483954</v>
      </c>
      <c r="AW33" s="1484" t="n">
        <v>6.449532408900355</v>
      </c>
      <c r="AX33" s="178" t="n">
        <v>6.637902422834384</v>
      </c>
    </row>
    <row r="34" customFormat="1" s="178">
      <c r="A34" s="242" t="n">
        <v>44328</v>
      </c>
      <c r="B34" s="242" t="n"/>
      <c r="C34" s="242" t="n"/>
      <c r="D34" s="242" t="n"/>
      <c r="E34" s="1483" t="n"/>
      <c r="F34" s="1483" t="n"/>
      <c r="G34" s="1483" t="n">
        <v>5.289605924358636</v>
      </c>
      <c r="H34" s="1483" t="n">
        <v>5.303632988597189</v>
      </c>
      <c r="I34" s="1483" t="n">
        <v>5.320563979781856</v>
      </c>
      <c r="J34" s="1483" t="n">
        <v>5.337603416066186</v>
      </c>
      <c r="K34" s="1483" t="n">
        <v>5.35475234270415</v>
      </c>
      <c r="L34" s="1483" t="n">
        <v>5.372011818426</v>
      </c>
      <c r="M34" s="1483" t="n">
        <v>5.393743257820928</v>
      </c>
      <c r="N34" s="1483" t="n">
        <v>5.417118093174432</v>
      </c>
      <c r="O34" s="1483" t="n">
        <v>5.439216752787599</v>
      </c>
      <c r="P34" s="1483" t="n">
        <v>5.46000546000546</v>
      </c>
      <c r="Q34" s="1483" t="n">
        <v>5.48847420417124</v>
      </c>
      <c r="R34" s="1483" t="n">
        <v>5.514199062586159</v>
      </c>
      <c r="S34" s="1483" t="n">
        <v>5.544774050457444</v>
      </c>
      <c r="T34" s="1483" t="n">
        <v>5.578800557880056</v>
      </c>
      <c r="U34" s="1483" t="n">
        <v>5.611672278338945</v>
      </c>
      <c r="V34" s="1483" t="n">
        <v>5.648121999435188</v>
      </c>
      <c r="W34" s="1483" t="n">
        <v>5.681818181818183</v>
      </c>
      <c r="X34" s="1483" t="n">
        <v>5.715918833952558</v>
      </c>
      <c r="Y34" s="1483" t="n">
        <v>5.750431282346176</v>
      </c>
      <c r="Z34" s="1483" t="n">
        <v>5.78368999421631</v>
      </c>
      <c r="AA34" s="1483" t="n">
        <v>5.819028222286878</v>
      </c>
      <c r="AB34" s="1483" t="n">
        <v>5.851375073142188</v>
      </c>
      <c r="AC34" s="1484" t="n">
        <v>5.885815185403178</v>
      </c>
      <c r="AD34" s="1484" t="n">
        <v>5.917159763313609</v>
      </c>
      <c r="AE34" s="1484" t="n">
        <v>5.954153021732659</v>
      </c>
      <c r="AF34" s="1484" t="n">
        <v>5.988023952095808</v>
      </c>
      <c r="AG34" s="1484" t="n">
        <v>6.022282445046673</v>
      </c>
      <c r="AH34" s="1484" t="n">
        <v>6.056935190793459</v>
      </c>
      <c r="AI34" s="1484" t="n">
        <v>6.0882800608828</v>
      </c>
      <c r="AJ34" s="1484" t="n">
        <v>6.125574272588055</v>
      </c>
      <c r="AK34" s="1484" t="n">
        <v>6.157635467980296</v>
      </c>
      <c r="AL34" s="1484" t="n">
        <v>6.190034045187248</v>
      </c>
      <c r="AM34" s="1484" t="n">
        <v>6.228589224540642</v>
      </c>
      <c r="AN34" s="1484" t="n">
        <v>6.259780907668231</v>
      </c>
      <c r="AO34" s="1484" t="n">
        <v>6.291286568103176</v>
      </c>
      <c r="AP34" s="1484" t="n">
        <v>6.329113924050633</v>
      </c>
      <c r="AQ34" s="1484" t="n">
        <v>6.363347120585427</v>
      </c>
      <c r="AR34" s="1484" t="n">
        <v>6.39386189258312</v>
      </c>
      <c r="AS34" s="1484" t="n">
        <v>6.430868167202572</v>
      </c>
      <c r="AT34" s="1484" t="n">
        <v>6.466214031684449</v>
      </c>
      <c r="AU34" s="1484" t="n">
        <v>6.499837504062399</v>
      </c>
      <c r="AV34" s="1484" t="n">
        <v>6.533812479581837</v>
      </c>
      <c r="AW34" s="1484" t="n">
        <v>6.568144499178982</v>
      </c>
      <c r="AX34" s="178" t="n">
        <v>6.637902422834384</v>
      </c>
    </row>
    <row r="35" customFormat="1" s="178">
      <c r="A35" s="242" t="n">
        <v>44329</v>
      </c>
      <c r="B35" s="242" t="n"/>
      <c r="C35" s="242" t="n"/>
      <c r="D35" s="242" t="n"/>
      <c r="E35" s="1483" t="n"/>
      <c r="F35" s="1483" t="n"/>
      <c r="G35" s="1483" t="n">
        <v>5.302226935312832</v>
      </c>
      <c r="H35" s="1483" t="n">
        <v>5.31632110579479</v>
      </c>
      <c r="I35" s="1483" t="n">
        <v>5.331911490269261</v>
      </c>
      <c r="J35" s="1483" t="n">
        <v>5.350454788657036</v>
      </c>
      <c r="K35" s="1483" t="n">
        <v>5.369127516778524</v>
      </c>
      <c r="L35" s="1483" t="n">
        <v>5.386479935362241</v>
      </c>
      <c r="M35" s="1483" t="n">
        <v>5.408328826392644</v>
      </c>
      <c r="N35" s="1483" t="n">
        <v>5.431830526887561</v>
      </c>
      <c r="O35" s="1483" t="n">
        <v>5.457025920873124</v>
      </c>
      <c r="P35" s="1483" t="n">
        <v>5.476451259583789</v>
      </c>
      <c r="Q35" s="1483" t="n">
        <v>5.505092210294523</v>
      </c>
      <c r="R35" s="1483" t="n">
        <v>5.52944429084877</v>
      </c>
      <c r="S35" s="1483" t="n">
        <v>5.560189046427578</v>
      </c>
      <c r="T35" s="1483" t="n">
        <v>5.594405594405595</v>
      </c>
      <c r="U35" s="1483" t="n">
        <v>5.627462014631401</v>
      </c>
      <c r="V35" s="1483" t="n">
        <v>5.664117813650524</v>
      </c>
      <c r="W35" s="1483" t="n">
        <v>5.698005698005699</v>
      </c>
      <c r="X35" s="1483" t="n">
        <v>5.732301519059903</v>
      </c>
      <c r="Y35" s="1483" t="n">
        <v>5.767012687427912</v>
      </c>
      <c r="Z35" s="1483" t="n">
        <v>5.80046403712297</v>
      </c>
      <c r="AA35" s="1483" t="n">
        <v>5.836008170411438</v>
      </c>
      <c r="AB35" s="1483" t="n">
        <v>5.868544600938967</v>
      </c>
      <c r="AC35" s="1484" t="n">
        <v>5.90318772136954</v>
      </c>
      <c r="AD35" s="1484" t="n">
        <v>5.934718100890207</v>
      </c>
      <c r="AE35" s="1484" t="n">
        <v>5.971931919976113</v>
      </c>
      <c r="AF35" s="1484" t="n">
        <v>6.004202942059441</v>
      </c>
      <c r="AG35" s="1484" t="n">
        <v>6.040471156750226</v>
      </c>
      <c r="AH35" s="1484" t="n">
        <v>6.075334143377886</v>
      </c>
      <c r="AI35" s="1484" t="n">
        <v>6.106870229007633</v>
      </c>
      <c r="AJ35" s="1484" t="n">
        <v>6.142506142506143</v>
      </c>
      <c r="AK35" s="1484" t="n">
        <v>6.176652254478073</v>
      </c>
      <c r="AL35" s="1484" t="n">
        <v>6.209251785159888</v>
      </c>
      <c r="AM35" s="1484" t="n">
        <v>6.246096189881325</v>
      </c>
      <c r="AN35" s="1484" t="n">
        <v>6.279434850863423</v>
      </c>
      <c r="AO35" s="1484" t="n">
        <v>6.311139160618492</v>
      </c>
      <c r="AP35" s="1484" t="n">
        <v>6.34719136781974</v>
      </c>
      <c r="AQ35" s="1484" t="n">
        <v>6.383657835939993</v>
      </c>
      <c r="AR35" s="1484" t="n">
        <v>6.414368184733803</v>
      </c>
      <c r="AS35" s="1484" t="n">
        <v>6.451612903225807</v>
      </c>
      <c r="AT35" s="1484" t="n">
        <v>6.485084306095979</v>
      </c>
      <c r="AU35" s="1484" t="n">
        <v>6.521030322791002</v>
      </c>
      <c r="AV35" s="1484" t="n">
        <v>6.555227794165847</v>
      </c>
      <c r="AW35" s="1484" t="n">
        <v>6.587615283267458</v>
      </c>
      <c r="AX35" s="178" t="n">
        <v>6.622516556291391</v>
      </c>
    </row>
    <row r="36" customFormat="1" s="178">
      <c r="A36" s="242" t="n">
        <v>44330</v>
      </c>
      <c r="B36" s="242" t="n"/>
      <c r="C36" s="242" t="n"/>
      <c r="D36" s="242" t="n"/>
      <c r="E36" s="1483" t="n"/>
      <c r="F36" s="1483" t="n"/>
      <c r="G36" s="1483" t="n">
        <v>5.270092226613966</v>
      </c>
      <c r="H36" s="1483" t="n">
        <v>5.284015852047556</v>
      </c>
      <c r="I36" s="1483" t="n">
        <v>5.300821627352239</v>
      </c>
      <c r="J36" s="1483" t="n">
        <v>5.319148936170213</v>
      </c>
      <c r="K36" s="1483" t="n">
        <v>5.337603416066186</v>
      </c>
      <c r="L36" s="1483" t="n">
        <v>5.356186395286556</v>
      </c>
      <c r="M36" s="1483" t="n">
        <v>5.377789728421619</v>
      </c>
      <c r="N36" s="1483" t="n">
        <v>5.402485143165856</v>
      </c>
      <c r="O36" s="1483" t="n">
        <v>5.42740841248304</v>
      </c>
      <c r="P36" s="1483" t="n">
        <v>5.448106782892945</v>
      </c>
      <c r="Q36" s="1483" t="n">
        <v>5.476451259583789</v>
      </c>
      <c r="R36" s="1483" t="n">
        <v>5.502063273727648</v>
      </c>
      <c r="S36" s="1483" t="n">
        <v>5.534034311012729</v>
      </c>
      <c r="T36" s="1483" t="n">
        <v>5.566379070414695</v>
      </c>
      <c r="U36" s="1483" t="n">
        <v>5.599104143337065</v>
      </c>
      <c r="V36" s="1483" t="n">
        <v>5.636978579481398</v>
      </c>
      <c r="W36" s="1483" t="n">
        <v>5.670541536716756</v>
      </c>
      <c r="X36" s="1483" t="n">
        <v>5.706134094151213</v>
      </c>
      <c r="Y36" s="1483" t="n">
        <v>5.738880918220947</v>
      </c>
      <c r="Z36" s="1483" t="n">
        <v>5.773672055427252</v>
      </c>
      <c r="AA36" s="1483" t="n">
        <v>5.808887598024978</v>
      </c>
      <c r="AB36" s="1483" t="n">
        <v>5.841121495327103</v>
      </c>
      <c r="AC36" s="1484" t="n">
        <v>5.875440658049354</v>
      </c>
      <c r="AD36" s="1484" t="n">
        <v>5.906674542232722</v>
      </c>
      <c r="AE36" s="1484" t="n">
        <v>5.943536404160475</v>
      </c>
      <c r="AF36" s="1484" t="n">
        <v>5.977286312014345</v>
      </c>
      <c r="AG36" s="1484" t="n">
        <v>6.013229104028864</v>
      </c>
      <c r="AH36" s="1484" t="n">
        <v>6.047777441790142</v>
      </c>
      <c r="AI36" s="1484" t="n">
        <v>6.080875646093037</v>
      </c>
      <c r="AJ36" s="1484" t="n">
        <v>6.116207951070336</v>
      </c>
      <c r="AK36" s="1484" t="n">
        <v>6.150061500615006</v>
      </c>
      <c r="AL36" s="1484" t="n">
        <v>6.182380216383307</v>
      </c>
      <c r="AM36" s="1484" t="n">
        <v>6.218905472636816</v>
      </c>
      <c r="AN36" s="1484" t="n">
        <v>6.251953735542356</v>
      </c>
      <c r="AO36" s="1484" t="n">
        <v>6.283380458686773</v>
      </c>
      <c r="AP36" s="1484" t="n">
        <v>6.321112515802781</v>
      </c>
      <c r="AQ36" s="1484" t="n">
        <v>6.355258976803305</v>
      </c>
      <c r="AR36" s="1484" t="n">
        <v>6.387735547748323</v>
      </c>
      <c r="AS36" s="1484" t="n">
        <v>6.424670735624799</v>
      </c>
      <c r="AT36" s="1484" t="n">
        <v>6.457862447529868</v>
      </c>
      <c r="AU36" s="1484" t="n">
        <v>6.493506493506493</v>
      </c>
      <c r="AV36" s="1484" t="n">
        <v>6.527415143603133</v>
      </c>
      <c r="AW36" s="1484" t="n">
        <v>6.561679790026246</v>
      </c>
      <c r="AX36" s="178" t="n">
        <v>6.622516556291391</v>
      </c>
    </row>
    <row r="37" customFormat="1" s="178">
      <c r="A37" s="242" t="n">
        <v>44333</v>
      </c>
      <c r="B37" s="242" t="n"/>
      <c r="C37" s="242" t="n"/>
      <c r="D37" s="242" t="n"/>
      <c r="E37" s="1483" t="n"/>
      <c r="F37" s="1483" t="n"/>
      <c r="G37" s="1483" t="n">
        <v>5.263157894736842</v>
      </c>
      <c r="H37" s="1483" t="n">
        <v>5.277044854881266</v>
      </c>
      <c r="I37" s="1483" t="n">
        <v>5.292405398253506</v>
      </c>
      <c r="J37" s="1483" t="n">
        <v>5.310674455655868</v>
      </c>
      <c r="K37" s="1483" t="n">
        <v>5.329070077271516</v>
      </c>
      <c r="L37" s="1483" t="n">
        <v>5.347593582887701</v>
      </c>
      <c r="M37" s="1483" t="n">
        <v>5.369127516778524</v>
      </c>
      <c r="N37" s="1483" t="n">
        <v>5.393743257820928</v>
      </c>
      <c r="O37" s="1483" t="n">
        <v>5.41858574911948</v>
      </c>
      <c r="P37" s="1483" t="n">
        <v>5.439216752787599</v>
      </c>
      <c r="Q37" s="1483" t="n">
        <v>5.467468562055768</v>
      </c>
      <c r="R37" s="1483" t="n">
        <v>5.492996429552321</v>
      </c>
      <c r="S37" s="1483" t="n">
        <v>5.523336095001381</v>
      </c>
      <c r="T37" s="1483" t="n">
        <v>5.557099194220616</v>
      </c>
      <c r="U37" s="1483" t="n">
        <v>5.588153115395362</v>
      </c>
      <c r="V37" s="1483" t="n">
        <v>5.625879043600563</v>
      </c>
      <c r="W37" s="1483" t="n">
        <v>5.659309564233164</v>
      </c>
      <c r="X37" s="1483" t="n">
        <v>5.69313976658127</v>
      </c>
      <c r="Y37" s="1483" t="n">
        <v>5.72737686139748</v>
      </c>
      <c r="Z37" s="1483" t="n">
        <v>5.76036866359447</v>
      </c>
      <c r="AA37" s="1483" t="n">
        <v>5.79542161692263</v>
      </c>
      <c r="AB37" s="1483" t="n">
        <v>5.827505827505828</v>
      </c>
      <c r="AC37" s="1484" t="n">
        <v>5.861664712778429</v>
      </c>
      <c r="AD37" s="1484" t="n">
        <v>5.892751915144372</v>
      </c>
      <c r="AE37" s="1484" t="n">
        <v>5.929439667951379</v>
      </c>
      <c r="AF37" s="1484" t="n">
        <v>5.963029218843173</v>
      </c>
      <c r="AG37" s="1484" t="n">
        <v>5.99880023995201</v>
      </c>
      <c r="AH37" s="1484" t="n">
        <v>6.033182503770739</v>
      </c>
      <c r="AI37" s="1484" t="n">
        <v>6.064281382656156</v>
      </c>
      <c r="AJ37" s="1484" t="n">
        <v>6.101281269066504</v>
      </c>
      <c r="AK37" s="1484" t="n">
        <v>6.133088009812941</v>
      </c>
      <c r="AL37" s="1484" t="n">
        <v>6.167129201356769</v>
      </c>
      <c r="AM37" s="1484" t="n">
        <v>6.203473945409429</v>
      </c>
      <c r="AN37" s="1484" t="n">
        <v>6.236357966947303</v>
      </c>
      <c r="AO37" s="1484" t="n">
        <v>6.265664160401003</v>
      </c>
      <c r="AP37" s="1484" t="n">
        <v>6.303183107469271</v>
      </c>
      <c r="AQ37" s="1484" t="n">
        <v>6.337135614702155</v>
      </c>
      <c r="AR37" s="1484" t="n">
        <v>6.369426751592357</v>
      </c>
      <c r="AS37" s="1484" t="n">
        <v>6.406149903907752</v>
      </c>
      <c r="AT37" s="1484" t="n">
        <v>6.439150032195751</v>
      </c>
      <c r="AU37" s="1484" t="n">
        <v>6.474587245063127</v>
      </c>
      <c r="AV37" s="1484" t="n">
        <v>6.508298080052066</v>
      </c>
      <c r="AW37" s="1484" t="n">
        <v>6.540222367560497</v>
      </c>
      <c r="AX37" s="178" t="n">
        <v>6.622516556291391</v>
      </c>
    </row>
    <row r="38" customFormat="1" s="178">
      <c r="A38" s="242" t="n">
        <v>44334</v>
      </c>
      <c r="B38" s="242" t="n"/>
      <c r="C38" s="242" t="n"/>
      <c r="D38" s="242" t="n"/>
      <c r="E38" s="1483" t="n"/>
      <c r="F38" s="1483" t="n"/>
      <c r="G38" s="1483" t="n">
        <v>5.256241787122208</v>
      </c>
      <c r="H38" s="1483" t="n">
        <v>5.271481286241434</v>
      </c>
      <c r="I38" s="1483" t="n">
        <v>5.286809410520751</v>
      </c>
      <c r="J38" s="1483" t="n">
        <v>5.303632988597189</v>
      </c>
      <c r="K38" s="1483" t="n">
        <v>5.324813631522897</v>
      </c>
      <c r="L38" s="1483" t="n">
        <v>5.341880341880342</v>
      </c>
      <c r="M38" s="1483" t="n">
        <v>5.363368195226602</v>
      </c>
      <c r="N38" s="1483" t="n">
        <v>5.387931034482759</v>
      </c>
      <c r="O38" s="1483" t="n">
        <v>5.412719891745602</v>
      </c>
      <c r="P38" s="1483" t="n">
        <v>5.4333061668025</v>
      </c>
      <c r="Q38" s="1483" t="n">
        <v>5.462988254575253</v>
      </c>
      <c r="R38" s="1483" t="n">
        <v>5.489980785067252</v>
      </c>
      <c r="S38" s="1483" t="n">
        <v>5.520287054926856</v>
      </c>
      <c r="T38" s="1483" t="n">
        <v>5.554012774229381</v>
      </c>
      <c r="U38" s="1483" t="n">
        <v>5.58659217877095</v>
      </c>
      <c r="V38" s="1483" t="n">
        <v>5.624296962879639</v>
      </c>
      <c r="W38" s="1483" t="n">
        <v>5.657708628005658</v>
      </c>
      <c r="X38" s="1483" t="n">
        <v>5.69313976658127</v>
      </c>
      <c r="Y38" s="1483" t="n">
        <v>5.72737686139748</v>
      </c>
      <c r="Z38" s="1483" t="n">
        <v>5.76036866359447</v>
      </c>
      <c r="AA38" s="1483" t="n">
        <v>5.797101449275363</v>
      </c>
      <c r="AB38" s="1483" t="n">
        <v>5.829204313611192</v>
      </c>
      <c r="AC38" s="1484" t="n">
        <v>5.863383172090296</v>
      </c>
      <c r="AD38" s="1484" t="n">
        <v>5.894488653109343</v>
      </c>
      <c r="AE38" s="1484" t="n">
        <v>5.932957579353308</v>
      </c>
      <c r="AF38" s="1484" t="n">
        <v>5.966587112171838</v>
      </c>
      <c r="AG38" s="1484" t="n">
        <v>6.000600060006001</v>
      </c>
      <c r="AH38" s="1484" t="n">
        <v>6.035003017501509</v>
      </c>
      <c r="AI38" s="1484" t="n">
        <v>6.067961165048543</v>
      </c>
      <c r="AJ38" s="1484" t="n">
        <v>6.105006105006105</v>
      </c>
      <c r="AK38" s="1484" t="n">
        <v>6.138735420503377</v>
      </c>
      <c r="AL38" s="1484" t="n">
        <v>6.17093489663684</v>
      </c>
      <c r="AM38" s="1484" t="n">
        <v>6.209251785159888</v>
      </c>
      <c r="AN38" s="1484" t="n">
        <v>6.240249609984399</v>
      </c>
      <c r="AO38" s="1484" t="n">
        <v>6.273525721455458</v>
      </c>
      <c r="AP38" s="1484" t="n">
        <v>6.309148264984227</v>
      </c>
      <c r="AQ38" s="1484" t="n">
        <v>6.34517766497462</v>
      </c>
      <c r="AR38" s="1484" t="n">
        <v>6.375518010838381</v>
      </c>
      <c r="AS38" s="1484" t="n">
        <v>6.414368184733803</v>
      </c>
      <c r="AT38" s="1484" t="n">
        <v>6.447453255963895</v>
      </c>
      <c r="AU38" s="1484" t="n">
        <v>6.482982171799027</v>
      </c>
      <c r="AV38" s="1484" t="n">
        <v>6.516780710329098</v>
      </c>
      <c r="AW38" s="1484" t="n">
        <v>6.550933508024893</v>
      </c>
      <c r="AX38" s="178" t="n">
        <v>6.622516556291391</v>
      </c>
    </row>
    <row r="39" customFormat="1" s="178">
      <c r="A39" s="242" t="n">
        <v>44335</v>
      </c>
      <c r="B39" s="242" t="n"/>
      <c r="C39" s="242" t="n"/>
      <c r="D39" s="242" t="n"/>
      <c r="E39" s="1483" t="n"/>
      <c r="F39" s="1483" t="n"/>
      <c r="G39" s="1483" t="n">
        <v>5.324813631522897</v>
      </c>
      <c r="H39" s="1483" t="n">
        <v>5.337603416066186</v>
      </c>
      <c r="I39" s="1483" t="n">
        <v>5.353319057815846</v>
      </c>
      <c r="J39" s="1483" t="n">
        <v>5.372011818426</v>
      </c>
      <c r="K39" s="1483" t="n">
        <v>5.390835579514825</v>
      </c>
      <c r="L39" s="1483" t="n">
        <v>5.409791723018664</v>
      </c>
      <c r="M39" s="1483" t="n">
        <v>5.431830526887561</v>
      </c>
      <c r="N39" s="1483" t="n">
        <v>5.457025920873124</v>
      </c>
      <c r="O39" s="1483" t="n">
        <v>5.482456140350877</v>
      </c>
      <c r="P39" s="1483" t="n">
        <v>5.50357732526142</v>
      </c>
      <c r="Q39" s="1483" t="n">
        <v>5.534034311012729</v>
      </c>
      <c r="R39" s="1483" t="n">
        <v>5.558643690939411</v>
      </c>
      <c r="S39" s="1483" t="n">
        <v>5.589714924538848</v>
      </c>
      <c r="T39" s="1483" t="n">
        <v>5.624296962879639</v>
      </c>
      <c r="U39" s="1483" t="n">
        <v>5.657708628005658</v>
      </c>
      <c r="V39" s="1483" t="n">
        <v>5.694760820045558</v>
      </c>
      <c r="W39" s="1483" t="n">
        <v>5.730659025787966</v>
      </c>
      <c r="X39" s="1483" t="n">
        <v>5.765350245027386</v>
      </c>
      <c r="Y39" s="1483" t="n">
        <v>5.80046403712297</v>
      </c>
      <c r="Z39" s="1483" t="n">
        <v>5.834305717619603</v>
      </c>
      <c r="AA39" s="1483" t="n">
        <v>5.871990604815032</v>
      </c>
      <c r="AB39" s="1483" t="n">
        <v>5.90318772136954</v>
      </c>
      <c r="AC39" s="1484" t="n">
        <v>5.94000594000594</v>
      </c>
      <c r="AD39" s="1484" t="n">
        <v>5.971931919976113</v>
      </c>
      <c r="AE39" s="1484" t="n">
        <v>6.009615384615385</v>
      </c>
      <c r="AF39" s="1484" t="n">
        <v>6.044122091266243</v>
      </c>
      <c r="AG39" s="1484" t="n">
        <v>6.0790273556231</v>
      </c>
      <c r="AH39" s="1484" t="n">
        <v>6.114338122898197</v>
      </c>
      <c r="AI39" s="1484" t="n">
        <v>6.148170919151553</v>
      </c>
      <c r="AJ39" s="1484" t="n">
        <v>6.184291898577612</v>
      </c>
      <c r="AK39" s="1484" t="n">
        <v>6.218905472636816</v>
      </c>
      <c r="AL39" s="1484" t="n">
        <v>6.251953735542356</v>
      </c>
      <c r="AM39" s="1484" t="n">
        <v>6.291286568103176</v>
      </c>
      <c r="AN39" s="1484" t="n">
        <v>6.325110689437065</v>
      </c>
      <c r="AO39" s="1484" t="n">
        <v>6.357279084551812</v>
      </c>
      <c r="AP39" s="1484" t="n">
        <v>6.39386189258312</v>
      </c>
      <c r="AQ39" s="1484" t="n">
        <v>6.430868167202572</v>
      </c>
      <c r="AR39" s="1484" t="n">
        <v>6.462035541195477</v>
      </c>
      <c r="AS39" s="1484" t="n">
        <v>6.499837504062399</v>
      </c>
      <c r="AT39" s="1484" t="n">
        <v>6.533812479581837</v>
      </c>
      <c r="AU39" s="1484" t="n">
        <v>6.570302233902759</v>
      </c>
      <c r="AV39" s="1484" t="n">
        <v>6.605019815059445</v>
      </c>
      <c r="AW39" s="1484" t="n">
        <v>6.640106241699867</v>
      </c>
      <c r="AX39" s="178" t="n">
        <v>6.622516556291391</v>
      </c>
    </row>
    <row r="40" customFormat="1" s="178">
      <c r="A40" s="242" t="n">
        <v>44336</v>
      </c>
      <c r="B40" s="242" t="n"/>
      <c r="C40" s="242" t="n"/>
      <c r="D40" s="242" t="n"/>
      <c r="E40" s="1483" t="n"/>
      <c r="F40" s="1483" t="n"/>
      <c r="G40" s="1483" t="n">
        <v>5.284015852047556</v>
      </c>
      <c r="H40" s="1483" t="n">
        <v>5.296610169491526</v>
      </c>
      <c r="I40" s="1483" t="n">
        <v>5.310674455655868</v>
      </c>
      <c r="J40" s="1483" t="n">
        <v>5.331911490269261</v>
      </c>
      <c r="K40" s="1483" t="n">
        <v>5.347593582887701</v>
      </c>
      <c r="L40" s="1483" t="n">
        <v>5.366246310705661</v>
      </c>
      <c r="M40" s="1483" t="n">
        <v>5.387931034482759</v>
      </c>
      <c r="N40" s="1483" t="n">
        <v>5.414185165132648</v>
      </c>
      <c r="O40" s="1483" t="n">
        <v>5.439216752787599</v>
      </c>
      <c r="P40" s="1483" t="n">
        <v>5.46000546000546</v>
      </c>
      <c r="Q40" s="1483" t="n">
        <v>5.489980785067252</v>
      </c>
      <c r="R40" s="1483" t="n">
        <v>5.514199062586159</v>
      </c>
      <c r="S40" s="1483" t="n">
        <v>5.543237250554323</v>
      </c>
      <c r="T40" s="1483" t="n">
        <v>5.575689991636465</v>
      </c>
      <c r="U40" s="1483" t="n">
        <v>5.608524957936063</v>
      </c>
      <c r="V40" s="1483" t="n">
        <v>5.644933672029354</v>
      </c>
      <c r="W40" s="1483" t="n">
        <v>5.678591709256104</v>
      </c>
      <c r="X40" s="1483" t="n">
        <v>5.712653527563553</v>
      </c>
      <c r="Y40" s="1483" t="n">
        <v>5.745475438092502</v>
      </c>
      <c r="Z40" s="1483" t="n">
        <v>5.778676683039584</v>
      </c>
      <c r="AA40" s="1483" t="n">
        <v>5.813953488372094</v>
      </c>
      <c r="AB40" s="1483" t="n">
        <v>5.846243788365975</v>
      </c>
      <c r="AC40" s="1484" t="n">
        <v>5.880623346074684</v>
      </c>
      <c r="AD40" s="1484" t="n">
        <v>5.91016548463357</v>
      </c>
      <c r="AE40" s="1484" t="n">
        <v>5.947071067499257</v>
      </c>
      <c r="AF40" s="1484" t="n">
        <v>5.980861244019139</v>
      </c>
      <c r="AG40" s="1484" t="n">
        <v>6.015037593984962</v>
      </c>
      <c r="AH40" s="1484" t="n">
        <v>6.049606775559589</v>
      </c>
      <c r="AI40" s="1484" t="n">
        <v>6.080875646093037</v>
      </c>
      <c r="AJ40" s="1484" t="n">
        <v>6.116207951070336</v>
      </c>
      <c r="AK40" s="1484" t="n">
        <v>6.150061500615006</v>
      </c>
      <c r="AL40" s="1484" t="n">
        <v>6.182380216383307</v>
      </c>
      <c r="AM40" s="1484" t="n">
        <v>6.218905472636816</v>
      </c>
      <c r="AN40" s="1484" t="n">
        <v>6.251953735542356</v>
      </c>
      <c r="AO40" s="1484" t="n">
        <v>6.281407035175879</v>
      </c>
      <c r="AP40" s="1484" t="n">
        <v>6.31911532385466</v>
      </c>
      <c r="AQ40" s="1484" t="n">
        <v>6.353240152477763</v>
      </c>
      <c r="AR40" s="1484" t="n">
        <v>6.383657835939993</v>
      </c>
      <c r="AS40" s="1484" t="n">
        <v>6.420545746388443</v>
      </c>
      <c r="AT40" s="1484" t="n">
        <v>6.453694740238786</v>
      </c>
      <c r="AU40" s="1484" t="n">
        <v>6.487187804086928</v>
      </c>
      <c r="AV40" s="1484" t="n">
        <v>6.523157208088715</v>
      </c>
      <c r="AW40" s="1484" t="n">
        <v>6.555227794165847</v>
      </c>
      <c r="AX40" s="178" t="n">
        <v>6.622516556291391</v>
      </c>
    </row>
    <row r="41" customFormat="1" s="178">
      <c r="A41" s="242" t="n">
        <v>44337</v>
      </c>
      <c r="B41" s="242" t="n"/>
      <c r="C41" s="242" t="n"/>
      <c r="D41" s="242" t="n"/>
      <c r="E41" s="1483" t="n"/>
      <c r="F41" s="1483" t="n"/>
      <c r="G41" s="1483" t="n">
        <v>5.359056806002144</v>
      </c>
      <c r="H41" s="1483" t="n">
        <v>5.372011818426</v>
      </c>
      <c r="I41" s="1483" t="n">
        <v>5.385029617662897</v>
      </c>
      <c r="J41" s="1483" t="n">
        <v>5.408328826392644</v>
      </c>
      <c r="K41" s="1483" t="n">
        <v>5.424464334147003</v>
      </c>
      <c r="L41" s="1483" t="n">
        <v>5.443658138268916</v>
      </c>
      <c r="M41" s="1483" t="n">
        <v>5.46448087431694</v>
      </c>
      <c r="N41" s="1483" t="n">
        <v>5.491488193300384</v>
      </c>
      <c r="O41" s="1483" t="n">
        <v>5.517241379310345</v>
      </c>
      <c r="P41" s="1483" t="n">
        <v>5.538631957906397</v>
      </c>
      <c r="Q41" s="1483" t="n">
        <v>5.567928730512249</v>
      </c>
      <c r="R41" s="1483" t="n">
        <v>5.592841163310962</v>
      </c>
      <c r="S41" s="1483" t="n">
        <v>5.62271577171774</v>
      </c>
      <c r="T41" s="1483" t="n">
        <v>5.657708628005658</v>
      </c>
      <c r="U41" s="1483" t="n">
        <v>5.689900426742533</v>
      </c>
      <c r="V41" s="1483" t="n">
        <v>5.72737686139748</v>
      </c>
      <c r="W41" s="1483" t="n">
        <v>5.76036866359447</v>
      </c>
      <c r="X41" s="1483" t="n">
        <v>5.79542161692263</v>
      </c>
      <c r="Y41" s="1483" t="n">
        <v>5.829204313611192</v>
      </c>
      <c r="Z41" s="1483" t="n">
        <v>5.863383172090296</v>
      </c>
      <c r="AA41" s="1483" t="n">
        <v>5.899705014749262</v>
      </c>
      <c r="AB41" s="1483" t="n">
        <v>5.931198102016608</v>
      </c>
      <c r="AC41" s="1484" t="n">
        <v>5.966587112171838</v>
      </c>
      <c r="AD41" s="1484" t="n">
        <v>5.99880023995201</v>
      </c>
      <c r="AE41" s="1484" t="n">
        <v>6.035003017501509</v>
      </c>
      <c r="AF41" s="1484" t="n">
        <v>6.069802731411229</v>
      </c>
      <c r="AG41" s="1484" t="n">
        <v>6.105006105006105</v>
      </c>
      <c r="AH41" s="1484" t="n">
        <v>6.138735420503377</v>
      </c>
      <c r="AI41" s="1484" t="n">
        <v>6.172839506172839</v>
      </c>
      <c r="AJ41" s="1484" t="n">
        <v>6.207324643078834</v>
      </c>
      <c r="AK41" s="1484" t="n">
        <v>6.242197253433208</v>
      </c>
      <c r="AL41" s="1484" t="n">
        <v>6.27549419516787</v>
      </c>
      <c r="AM41" s="1484" t="n">
        <v>6.311139160618492</v>
      </c>
      <c r="AN41" s="1484" t="n">
        <v>6.34517766497462</v>
      </c>
      <c r="AO41" s="1484" t="n">
        <v>6.375518010838381</v>
      </c>
      <c r="AP41" s="1484" t="n">
        <v>6.414368184733803</v>
      </c>
      <c r="AQ41" s="1484" t="n">
        <v>6.449532408900355</v>
      </c>
      <c r="AR41" s="1484" t="n">
        <v>6.480881399870382</v>
      </c>
      <c r="AS41" s="1484" t="n">
        <v>6.516780710329098</v>
      </c>
      <c r="AT41" s="1484" t="n">
        <v>6.550933508024893</v>
      </c>
      <c r="AU41" s="1484" t="n">
        <v>6.585446163977609</v>
      </c>
      <c r="AV41" s="1484" t="n">
        <v>6.622516556291391</v>
      </c>
      <c r="AW41" s="1484" t="n">
        <v>6.653359946773121</v>
      </c>
      <c r="AX41" s="178" t="n">
        <v>6.622516556291391</v>
      </c>
    </row>
    <row r="42" customFormat="1" s="178">
      <c r="A42" s="242" t="n">
        <v>44340</v>
      </c>
      <c r="B42" s="242" t="n"/>
      <c r="C42" s="242" t="n"/>
      <c r="D42" s="242" t="n"/>
      <c r="E42" s="1483" t="n"/>
      <c r="F42" s="1483" t="n"/>
      <c r="G42" s="1483" t="n">
        <v>5.321979776476849</v>
      </c>
      <c r="H42" s="1483" t="n">
        <v>5.336179295624333</v>
      </c>
      <c r="I42" s="1483" t="n">
        <v>5.351886540005352</v>
      </c>
      <c r="J42" s="1483" t="n">
        <v>5.372011818426</v>
      </c>
      <c r="K42" s="1483" t="n">
        <v>5.392289026691831</v>
      </c>
      <c r="L42" s="1483" t="n">
        <v>5.411255411255412</v>
      </c>
      <c r="M42" s="1483" t="n">
        <v>5.4333061668025</v>
      </c>
      <c r="N42" s="1483" t="n">
        <v>5.46000546000546</v>
      </c>
      <c r="O42" s="1483" t="n">
        <v>5.486968449931413</v>
      </c>
      <c r="P42" s="1483" t="n">
        <v>5.50812448361333</v>
      </c>
      <c r="Q42" s="1483" t="n">
        <v>5.537098560354374</v>
      </c>
      <c r="R42" s="1483" t="n">
        <v>5.561735261401558</v>
      </c>
      <c r="S42" s="1483" t="n">
        <v>5.591277606933184</v>
      </c>
      <c r="T42" s="1483" t="n">
        <v>5.624296962879639</v>
      </c>
      <c r="U42" s="1483" t="n">
        <v>5.657708628005658</v>
      </c>
      <c r="V42" s="1483" t="n">
        <v>5.694760820045558</v>
      </c>
      <c r="W42" s="1483" t="n">
        <v>5.72737686139748</v>
      </c>
      <c r="X42" s="1483" t="n">
        <v>5.762028233938346</v>
      </c>
      <c r="Y42" s="1483" t="n">
        <v>5.79542161692263</v>
      </c>
      <c r="Z42" s="1483" t="n">
        <v>5.829204313611192</v>
      </c>
      <c r="AA42" s="1483" t="n">
        <v>5.865102639296187</v>
      </c>
      <c r="AB42" s="1483" t="n">
        <v>5.897965202005308</v>
      </c>
      <c r="AC42" s="1484" t="n">
        <v>5.931198102016608</v>
      </c>
      <c r="AD42" s="1484" t="n">
        <v>5.963029218843173</v>
      </c>
      <c r="AE42" s="1484" t="n">
        <v>6.000600060006001</v>
      </c>
      <c r="AF42" s="1484" t="n">
        <v>6.033182503770739</v>
      </c>
      <c r="AG42" s="1484" t="n">
        <v>6.067961165048543</v>
      </c>
      <c r="AH42" s="1484" t="n">
        <v>6.103143118706134</v>
      </c>
      <c r="AI42" s="1484" t="n">
        <v>6.134969325153374</v>
      </c>
      <c r="AJ42" s="1484" t="n">
        <v>6.17093489663684</v>
      </c>
      <c r="AK42" s="1484" t="n">
        <v>6.205398696866274</v>
      </c>
      <c r="AL42" s="1484" t="n">
        <v>6.238303181534623</v>
      </c>
      <c r="AM42" s="1484" t="n">
        <v>6.27549419516787</v>
      </c>
      <c r="AN42" s="1484" t="n">
        <v>6.30715862503942</v>
      </c>
      <c r="AO42" s="1484" t="n">
        <v>6.339144215530903</v>
      </c>
      <c r="AP42" s="1484" t="n">
        <v>6.375518010838381</v>
      </c>
      <c r="AQ42" s="1484" t="n">
        <v>6.410256410256411</v>
      </c>
      <c r="AR42" s="1484" t="n">
        <v>6.441223832528181</v>
      </c>
      <c r="AS42" s="1484" t="n">
        <v>6.478781988986071</v>
      </c>
      <c r="AT42" s="1484" t="n">
        <v>6.512536633018561</v>
      </c>
      <c r="AU42" s="1484" t="n">
        <v>6.546644844517185</v>
      </c>
      <c r="AV42" s="1484" t="n">
        <v>6.581112207963145</v>
      </c>
      <c r="AW42" s="1484" t="n">
        <v>6.613756613756614</v>
      </c>
      <c r="AX42" s="178" t="n">
        <v>6.622516556291391</v>
      </c>
    </row>
    <row r="43" customFormat="1" s="178">
      <c r="A43" s="242" t="n">
        <v>44341</v>
      </c>
      <c r="B43" s="242" t="n"/>
      <c r="C43" s="242" t="n"/>
      <c r="D43" s="242" t="n"/>
      <c r="E43" s="1483" t="n"/>
      <c r="F43" s="1483" t="n"/>
      <c r="G43" s="1483" t="n">
        <v>5.334755934915977</v>
      </c>
      <c r="H43" s="1483" t="n">
        <v>5.347593582887701</v>
      </c>
      <c r="I43" s="1483" t="n">
        <v>5.363368195226602</v>
      </c>
      <c r="J43" s="1483" t="n">
        <v>5.385029617662897</v>
      </c>
      <c r="K43" s="1483" t="n">
        <v>5.403944879762227</v>
      </c>
      <c r="L43" s="1483" t="n">
        <v>5.421523448088913</v>
      </c>
      <c r="M43" s="1483" t="n">
        <v>5.443658138268916</v>
      </c>
      <c r="N43" s="1483" t="n">
        <v>5.470459518599562</v>
      </c>
      <c r="O43" s="1483" t="n">
        <v>5.497526113249037</v>
      </c>
      <c r="P43" s="1483" t="n">
        <v>5.518763796909492</v>
      </c>
      <c r="Q43" s="1483" t="n">
        <v>5.547850208044383</v>
      </c>
      <c r="R43" s="1483" t="n">
        <v>5.572582892170521</v>
      </c>
      <c r="S43" s="1483" t="n">
        <v>5.602240896358544</v>
      </c>
      <c r="T43" s="1483" t="n">
        <v>5.635390250774866</v>
      </c>
      <c r="U43" s="1483" t="n">
        <v>5.667327854916407</v>
      </c>
      <c r="V43" s="1483" t="n">
        <v>5.704506560182544</v>
      </c>
      <c r="W43" s="1483" t="n">
        <v>5.737234652897303</v>
      </c>
      <c r="X43" s="1483" t="n">
        <v>5.772005772005772</v>
      </c>
      <c r="Y43" s="1483" t="n">
        <v>5.803830528148578</v>
      </c>
      <c r="Z43" s="1483" t="n">
        <v>5.837711617046118</v>
      </c>
      <c r="AA43" s="1483" t="n">
        <v>5.873715124816446</v>
      </c>
      <c r="AB43" s="1483" t="n">
        <v>5.90493061706525</v>
      </c>
      <c r="AC43" s="1484" t="n">
        <v>5.938242280285036</v>
      </c>
      <c r="AD43" s="1484" t="n">
        <v>5.970149253731343</v>
      </c>
      <c r="AE43" s="1484" t="n">
        <v>6.006006006006006</v>
      </c>
      <c r="AF43" s="1484" t="n">
        <v>6.038647342995169</v>
      </c>
      <c r="AG43" s="1484" t="n">
        <v>6.073489219556635</v>
      </c>
      <c r="AH43" s="1484" t="n">
        <v>6.108735491753206</v>
      </c>
      <c r="AI43" s="1484" t="n">
        <v>6.140620202640467</v>
      </c>
      <c r="AJ43" s="1484" t="n">
        <v>6.176652254478073</v>
      </c>
      <c r="AK43" s="1484" t="n">
        <v>6.209251785159888</v>
      </c>
      <c r="AL43" s="1484" t="n">
        <v>6.240249609984399</v>
      </c>
      <c r="AM43" s="1484" t="n">
        <v>6.277463904582548</v>
      </c>
      <c r="AN43" s="1484" t="n">
        <v>6.309148264984227</v>
      </c>
      <c r="AO43" s="1484" t="n">
        <v>6.341154090044387</v>
      </c>
      <c r="AP43" s="1484" t="n">
        <v>6.377551020408164</v>
      </c>
      <c r="AQ43" s="1484" t="n">
        <v>6.412311638345623</v>
      </c>
      <c r="AR43" s="1484" t="n">
        <v>6.443298969072165</v>
      </c>
      <c r="AS43" s="1484" t="n">
        <v>6.478781988986071</v>
      </c>
      <c r="AT43" s="1484" t="n">
        <v>6.512536633018561</v>
      </c>
      <c r="AU43" s="1484" t="n">
        <v>6.546644844517185</v>
      </c>
      <c r="AV43" s="1484" t="n">
        <v>6.581112207963145</v>
      </c>
      <c r="AW43" s="1484" t="n">
        <v>6.613756613756614</v>
      </c>
      <c r="AX43" s="178" t="n">
        <v>6.622516556291391</v>
      </c>
    </row>
    <row r="44" customFormat="1" s="178">
      <c r="A44" s="242" t="n">
        <v>44342</v>
      </c>
      <c r="B44" s="242" t="n"/>
      <c r="C44" s="242" t="n"/>
      <c r="D44" s="242" t="n"/>
      <c r="E44" s="1483" t="n"/>
      <c r="F44" s="1483" t="n"/>
      <c r="G44" s="1483" t="n">
        <v>5.319148936170213</v>
      </c>
      <c r="H44" s="1483" t="n">
        <v>5.331911490269261</v>
      </c>
      <c r="I44" s="1483" t="n">
        <v>5.347593582887701</v>
      </c>
      <c r="J44" s="1483" t="n">
        <v>5.369127516778524</v>
      </c>
      <c r="K44" s="1483" t="n">
        <v>5.383580080753701</v>
      </c>
      <c r="L44" s="1483" t="n">
        <v>5.403944879762227</v>
      </c>
      <c r="M44" s="1483" t="n">
        <v>5.425935973955507</v>
      </c>
      <c r="N44" s="1483" t="n">
        <v>5.451076587626056</v>
      </c>
      <c r="O44" s="1483" t="n">
        <v>5.477951246233909</v>
      </c>
      <c r="P44" s="1483" t="n">
        <v>5.499037668408028</v>
      </c>
      <c r="Q44" s="1483" t="n">
        <v>5.527915975677169</v>
      </c>
      <c r="R44" s="1483" t="n">
        <v>5.552470849528039</v>
      </c>
      <c r="S44" s="1483" t="n">
        <v>5.578800557880056</v>
      </c>
      <c r="T44" s="1483" t="n">
        <v>5.613247263541959</v>
      </c>
      <c r="U44" s="1483" t="n">
        <v>5.644933672029354</v>
      </c>
      <c r="V44" s="1483" t="n">
        <v>5.680204487361545</v>
      </c>
      <c r="W44" s="1483" t="n">
        <v>5.714285714285714</v>
      </c>
      <c r="X44" s="1483" t="n">
        <v>5.748778384593274</v>
      </c>
      <c r="Y44" s="1483" t="n">
        <v>5.782017924255565</v>
      </c>
      <c r="Z44" s="1483" t="n">
        <v>5.813953488372094</v>
      </c>
      <c r="AA44" s="1483" t="n">
        <v>5.849663644340451</v>
      </c>
      <c r="AB44" s="1483" t="n">
        <v>5.880623346074684</v>
      </c>
      <c r="AC44" s="1484" t="n">
        <v>5.915409642117717</v>
      </c>
      <c r="AD44" s="1484" t="n">
        <v>5.945303210463734</v>
      </c>
      <c r="AE44" s="1484" t="n">
        <v>5.982650314089142</v>
      </c>
      <c r="AF44" s="1484" t="n">
        <v>6.015037593984962</v>
      </c>
      <c r="AG44" s="1484" t="n">
        <v>6.049606775559589</v>
      </c>
      <c r="AH44" s="1484" t="n">
        <v>6.082725060827251</v>
      </c>
      <c r="AI44" s="1484" t="n">
        <v>6.114338122898197</v>
      </c>
      <c r="AJ44" s="1484" t="n">
        <v>6.150061500615006</v>
      </c>
      <c r="AK44" s="1484" t="n">
        <v>6.184291898577612</v>
      </c>
      <c r="AL44" s="1484" t="n">
        <v>6.215040397762586</v>
      </c>
      <c r="AM44" s="1484" t="n">
        <v>6.251953735542356</v>
      </c>
      <c r="AN44" s="1484" t="n">
        <v>6.283380458686773</v>
      </c>
      <c r="AO44" s="1484" t="n">
        <v>6.315124723713294</v>
      </c>
      <c r="AP44" s="1484" t="n">
        <v>6.351222610352493</v>
      </c>
      <c r="AQ44" s="1484" t="n">
        <v>6.385696040868455</v>
      </c>
      <c r="AR44" s="1484" t="n">
        <v>6.416426050689767</v>
      </c>
      <c r="AS44" s="1484" t="n">
        <v>6.451612903225807</v>
      </c>
      <c r="AT44" s="1484" t="n">
        <v>6.485084306095979</v>
      </c>
      <c r="AU44" s="1484" t="n">
        <v>6.518904823989569</v>
      </c>
      <c r="AV44" s="1484" t="n">
        <v>6.55307994757536</v>
      </c>
      <c r="AW44" s="1484" t="n">
        <v>6.585446163977609</v>
      </c>
      <c r="AX44" s="178" t="n">
        <v>6.622516556291391</v>
      </c>
    </row>
    <row r="45" customFormat="1" s="178">
      <c r="A45" s="242" t="n">
        <v>44343</v>
      </c>
      <c r="B45" s="242" t="n"/>
      <c r="C45" s="242" t="n"/>
      <c r="D45" s="242" t="n"/>
      <c r="E45" s="1483" t="n"/>
      <c r="F45" s="1483" t="n"/>
      <c r="G45" s="1483" t="n">
        <v>5.242463958060288</v>
      </c>
      <c r="H45" s="1483" t="n">
        <v>5.256241787122208</v>
      </c>
      <c r="I45" s="1483" t="n">
        <v>5.272871078302135</v>
      </c>
      <c r="J45" s="1483" t="n">
        <v>5.291005291005291</v>
      </c>
      <c r="K45" s="1483" t="n">
        <v>5.310674455655868</v>
      </c>
      <c r="L45" s="1483" t="n">
        <v>5.329070077271516</v>
      </c>
      <c r="M45" s="1483" t="n">
        <v>5.350454788657036</v>
      </c>
      <c r="N45" s="1483" t="n">
        <v>5.373455131649651</v>
      </c>
      <c r="O45" s="1483" t="n">
        <v>5.398110661268556</v>
      </c>
      <c r="P45" s="1483" t="n">
        <v>5.417118093174432</v>
      </c>
      <c r="Q45" s="1483" t="n">
        <v>5.446623093681917</v>
      </c>
      <c r="R45" s="1483" t="n">
        <v>5.471956224350206</v>
      </c>
      <c r="S45" s="1483" t="n">
        <v>5.500550055005501</v>
      </c>
      <c r="T45" s="1483" t="n">
        <v>5.532503457814661</v>
      </c>
      <c r="U45" s="1483" t="n">
        <v>5.561735261401558</v>
      </c>
      <c r="V45" s="1483" t="n">
        <v>5.597537083683179</v>
      </c>
      <c r="W45" s="1483" t="n">
        <v>5.629045876723895</v>
      </c>
      <c r="X45" s="1483" t="n">
        <v>5.662514156285391</v>
      </c>
      <c r="Y45" s="1483" t="n">
        <v>5.69313976658127</v>
      </c>
      <c r="Z45" s="1483" t="n">
        <v>5.72573718866304</v>
      </c>
      <c r="AA45" s="1483" t="n">
        <v>5.758710048949036</v>
      </c>
      <c r="AB45" s="1483" t="n">
        <v>5.788712011577425</v>
      </c>
      <c r="AC45" s="1484" t="n">
        <v>5.820721769499418</v>
      </c>
      <c r="AD45" s="1484" t="n">
        <v>5.851375073142188</v>
      </c>
      <c r="AE45" s="1484" t="n">
        <v>5.885815185403178</v>
      </c>
      <c r="AF45" s="1484" t="n">
        <v>5.917159763313609</v>
      </c>
      <c r="AG45" s="1484" t="n">
        <v>5.950609937518595</v>
      </c>
      <c r="AH45" s="1484" t="n">
        <v>5.982650314089142</v>
      </c>
      <c r="AI45" s="1484" t="n">
        <v>6.013229104028864</v>
      </c>
      <c r="AJ45" s="1484" t="n">
        <v>6.047777441790142</v>
      </c>
      <c r="AK45" s="1484" t="n">
        <v>6.0790273556231</v>
      </c>
      <c r="AL45" s="1484" t="n">
        <v>6.110601894286588</v>
      </c>
      <c r="AM45" s="1484" t="n">
        <v>6.144393241167434</v>
      </c>
      <c r="AN45" s="1484" t="n">
        <v>6.174745291756714</v>
      </c>
      <c r="AO45" s="1484" t="n">
        <v>6.205398696866274</v>
      </c>
      <c r="AP45" s="1484" t="n">
        <v>6.240249609984399</v>
      </c>
      <c r="AQ45" s="1484" t="n">
        <v>6.273525721455458</v>
      </c>
      <c r="AR45" s="1484" t="n">
        <v>6.303183107469271</v>
      </c>
      <c r="AS45" s="1484" t="n">
        <v>6.337135614702155</v>
      </c>
      <c r="AT45" s="1484" t="n">
        <v>6.369426751592357</v>
      </c>
      <c r="AU45" s="1484" t="n">
        <v>6.402048655569782</v>
      </c>
      <c r="AV45" s="1484" t="n">
        <v>6.435006435006435</v>
      </c>
      <c r="AW45" s="1484" t="n">
        <v>6.466214031684449</v>
      </c>
      <c r="AX45" s="178" t="n">
        <v>6.622516556291391</v>
      </c>
    </row>
    <row r="46" customFormat="1" s="178">
      <c r="A46" s="242" t="n">
        <v>44344</v>
      </c>
      <c r="B46" s="242" t="n"/>
      <c r="C46" s="242" t="n"/>
      <c r="D46" s="242" t="n"/>
      <c r="E46" s="1483" t="n"/>
      <c r="F46" s="1483" t="n"/>
      <c r="G46" s="1483" t="n">
        <v>5.232862375719519</v>
      </c>
      <c r="H46" s="1483" t="n">
        <v>5.247966413014956</v>
      </c>
      <c r="I46" s="1483" t="n">
        <v>5.263157894736842</v>
      </c>
      <c r="J46" s="1483" t="n">
        <v>5.278437582475587</v>
      </c>
      <c r="K46" s="1483" t="n">
        <v>5.298013245033113</v>
      </c>
      <c r="L46" s="1483" t="n">
        <v>5.31632110579479</v>
      </c>
      <c r="M46" s="1483" t="n">
        <v>5.336179295624333</v>
      </c>
      <c r="N46" s="1483" t="n">
        <v>5.360493165371214</v>
      </c>
      <c r="O46" s="1483" t="n">
        <v>5.383580080753701</v>
      </c>
      <c r="P46" s="1483" t="n">
        <v>5.402485143165856</v>
      </c>
      <c r="Q46" s="1483" t="n">
        <v>5.4333061668025</v>
      </c>
      <c r="R46" s="1483" t="n">
        <v>5.458515283842795</v>
      </c>
      <c r="S46" s="1483" t="n">
        <v>5.486968449931413</v>
      </c>
      <c r="T46" s="1483" t="n">
        <v>5.518763796909492</v>
      </c>
      <c r="U46" s="1483" t="n">
        <v>5.549389567147614</v>
      </c>
      <c r="V46" s="1483" t="n">
        <v>5.583472920156337</v>
      </c>
      <c r="W46" s="1483" t="n">
        <v>5.614823133071308</v>
      </c>
      <c r="X46" s="1483" t="n">
        <v>5.64652738565782</v>
      </c>
      <c r="Y46" s="1483" t="n">
        <v>5.678591709256104</v>
      </c>
      <c r="Z46" s="1483" t="n">
        <v>5.709391949757351</v>
      </c>
      <c r="AA46" s="1483" t="n">
        <v>5.743825387708213</v>
      </c>
      <c r="AB46" s="1483" t="n">
        <v>5.772005772005772</v>
      </c>
      <c r="AC46" s="1484" t="n">
        <v>5.803830528148578</v>
      </c>
      <c r="AD46" s="1484" t="n">
        <v>5.834305717619603</v>
      </c>
      <c r="AE46" s="1484" t="n">
        <v>5.868544600938967</v>
      </c>
      <c r="AF46" s="1484" t="n">
        <v>5.899705014749262</v>
      </c>
      <c r="AG46" s="1484" t="n">
        <v>5.931198102016608</v>
      </c>
      <c r="AH46" s="1484" t="n">
        <v>5.964807634953773</v>
      </c>
      <c r="AI46" s="1484" t="n">
        <v>5.995203836930456</v>
      </c>
      <c r="AJ46" s="1484" t="n">
        <v>6.027727546714889</v>
      </c>
      <c r="AK46" s="1484" t="n">
        <v>6.058770069675855</v>
      </c>
      <c r="AL46" s="1484" t="n">
        <v>6.090133982947624</v>
      </c>
      <c r="AM46" s="1484" t="n">
        <v>6.12369871402327</v>
      </c>
      <c r="AN46" s="1484" t="n">
        <v>6.153846153846153</v>
      </c>
      <c r="AO46" s="1484" t="n">
        <v>6.182380216383307</v>
      </c>
      <c r="AP46" s="1484" t="n">
        <v>6.216972334473112</v>
      </c>
      <c r="AQ46" s="1484" t="n">
        <v>6.25</v>
      </c>
      <c r="AR46" s="1484" t="n">
        <v>6.279434850863423</v>
      </c>
      <c r="AS46" s="1484" t="n">
        <v>6.313131313131312</v>
      </c>
      <c r="AT46" s="1484" t="n">
        <v>6.34517766497462</v>
      </c>
      <c r="AU46" s="1484" t="n">
        <v>6.377551020408164</v>
      </c>
      <c r="AV46" s="1484" t="n">
        <v>6.410256410256411</v>
      </c>
      <c r="AW46" s="1484" t="n">
        <v>6.439150032195751</v>
      </c>
      <c r="AX46" s="178" t="n">
        <v>6.622516556291391</v>
      </c>
    </row>
    <row r="47" customFormat="1" s="178">
      <c r="A47" s="242" t="n">
        <v>44347</v>
      </c>
      <c r="B47" s="242" t="n"/>
      <c r="C47" s="242" t="n"/>
      <c r="D47" s="242" t="n"/>
      <c r="E47" s="1483" t="n"/>
      <c r="F47" s="1483" t="n"/>
      <c r="G47" s="1485" t="n">
        <v>5.232862375719519</v>
      </c>
      <c r="H47" s="1485" t="n">
        <v>5.247966413014956</v>
      </c>
      <c r="I47" s="1485" t="n">
        <v>5.263157894736842</v>
      </c>
      <c r="J47" s="1485" t="n">
        <v>5.278437582475587</v>
      </c>
      <c r="K47" s="1485" t="n">
        <v>5.298013245033113</v>
      </c>
      <c r="L47" s="1485" t="n">
        <v>5.31632110579479</v>
      </c>
      <c r="M47" s="1485" t="n">
        <v>5.336179295624333</v>
      </c>
      <c r="N47" s="1485" t="n">
        <v>5.360493165371214</v>
      </c>
      <c r="O47" s="1485" t="n">
        <v>5.383580080753701</v>
      </c>
      <c r="P47" s="1485" t="n">
        <v>5.402485143165856</v>
      </c>
      <c r="Q47" s="1485" t="n">
        <v>5.4333061668025</v>
      </c>
      <c r="R47" s="1485" t="n">
        <v>5.458515283842795</v>
      </c>
      <c r="S47" s="1485" t="n">
        <v>5.486968449931413</v>
      </c>
      <c r="T47" s="1485" t="n">
        <v>5.518763796909492</v>
      </c>
      <c r="U47" s="1485" t="n">
        <v>5.549389567147614</v>
      </c>
      <c r="V47" s="1485" t="n">
        <v>5.583472920156337</v>
      </c>
      <c r="W47" s="1485" t="n">
        <v>5.614823133071308</v>
      </c>
      <c r="X47" s="1485" t="n">
        <v>5.64652738565782</v>
      </c>
      <c r="Y47" s="1485" t="n">
        <v>5.678591709256104</v>
      </c>
      <c r="Z47" s="1485" t="n">
        <v>5.709391949757351</v>
      </c>
      <c r="AA47" s="1485" t="n">
        <v>5.743825387708213</v>
      </c>
      <c r="AB47" s="1485" t="n">
        <v>5.772005772005772</v>
      </c>
      <c r="AC47" s="1486" t="n">
        <v>5.803830528148578</v>
      </c>
      <c r="AD47" s="1486" t="n">
        <v>5.834305717619603</v>
      </c>
      <c r="AE47" s="1486" t="n">
        <v>5.868544600938967</v>
      </c>
      <c r="AF47" s="1486" t="n">
        <v>5.899705014749262</v>
      </c>
      <c r="AG47" s="1486" t="n">
        <v>5.931198102016608</v>
      </c>
      <c r="AH47" s="1486" t="n">
        <v>5.964807634953773</v>
      </c>
      <c r="AI47" s="1486" t="n">
        <v>5.995203836930456</v>
      </c>
      <c r="AJ47" s="1486" t="n">
        <v>6.027727546714889</v>
      </c>
      <c r="AK47" s="1486" t="n">
        <v>6.058770069675855</v>
      </c>
      <c r="AL47" s="1486" t="n">
        <v>6.090133982947624</v>
      </c>
      <c r="AM47" s="1486" t="n">
        <v>6.12369871402327</v>
      </c>
      <c r="AN47" s="1486" t="n">
        <v>6.153846153846153</v>
      </c>
      <c r="AO47" s="1486" t="n">
        <v>6.182380216383307</v>
      </c>
      <c r="AP47" s="1486" t="n">
        <v>6.216972334473112</v>
      </c>
      <c r="AQ47" s="1486" t="n">
        <v>6.25</v>
      </c>
      <c r="AR47" s="1486" t="n">
        <v>6.279434850863423</v>
      </c>
      <c r="AS47" s="1486" t="n">
        <v>6.313131313131312</v>
      </c>
      <c r="AT47" s="1486" t="n">
        <v>6.34517766497462</v>
      </c>
      <c r="AU47" s="1486" t="n">
        <v>6.377551020408164</v>
      </c>
      <c r="AV47" s="1486" t="n">
        <v>6.410256410256411</v>
      </c>
      <c r="AW47" s="1486" t="n">
        <v>6.439150032195751</v>
      </c>
      <c r="AX47" s="192" t="n">
        <v>6.622516556291391</v>
      </c>
    </row>
    <row r="48" customFormat="1" s="178">
      <c r="A48" s="242" t="n">
        <v>44348</v>
      </c>
      <c r="B48" s="242" t="n"/>
      <c r="C48" s="242" t="n"/>
      <c r="D48" s="242" t="n"/>
      <c r="E48" s="1483" t="n"/>
      <c r="F48" s="1483" t="n"/>
      <c r="G48" s="1483" t="n"/>
      <c r="H48" s="1483" t="n">
        <v>5.17063081695967</v>
      </c>
      <c r="I48" s="1483" t="n">
        <v>5.185377236193934</v>
      </c>
      <c r="J48" s="1483" t="n">
        <v>5.202913631633715</v>
      </c>
      <c r="K48" s="1483" t="n">
        <v>5.221932114882507</v>
      </c>
      <c r="L48" s="1483" t="n">
        <v>5.239717055279015</v>
      </c>
      <c r="M48" s="1483" t="n">
        <v>5.260389268805892</v>
      </c>
      <c r="N48" s="1483" t="n">
        <v>5.284015852047556</v>
      </c>
      <c r="O48" s="1483" t="n">
        <v>5.307855626326964</v>
      </c>
      <c r="P48" s="1483" t="n">
        <v>5.327650506126798</v>
      </c>
      <c r="Q48" s="1483" t="n">
        <v>5.357621216180016</v>
      </c>
      <c r="R48" s="1483" t="n">
        <v>5.382131324004306</v>
      </c>
      <c r="S48" s="1483" t="n">
        <v>5.409791723018664</v>
      </c>
      <c r="T48" s="1483" t="n">
        <v>5.44069640914037</v>
      </c>
      <c r="U48" s="1483" t="n">
        <v>5.470459518599562</v>
      </c>
      <c r="V48" s="1483" t="n">
        <v>5.505092210294523</v>
      </c>
      <c r="W48" s="1483" t="n">
        <v>5.535566011624688</v>
      </c>
      <c r="X48" s="1483" t="n">
        <v>5.567928730512249</v>
      </c>
      <c r="Y48" s="1483" t="n">
        <v>5.599104143337065</v>
      </c>
      <c r="Z48" s="1483" t="n">
        <v>5.63063063063063</v>
      </c>
      <c r="AA48" s="1483" t="n">
        <v>5.664117813650524</v>
      </c>
      <c r="AB48" s="1483" t="n">
        <v>5.69313976658127</v>
      </c>
      <c r="AC48" s="1484" t="n">
        <v>5.72573718866304</v>
      </c>
      <c r="AD48" s="1484" t="n">
        <v>5.755395683453238</v>
      </c>
      <c r="AE48" s="1484" t="n">
        <v>5.788712011577425</v>
      </c>
      <c r="AF48" s="1484" t="n">
        <v>5.820721769499418</v>
      </c>
      <c r="AG48" s="1484" t="n">
        <v>5.85308750365818</v>
      </c>
      <c r="AH48" s="1484" t="n">
        <v>5.885815185403178</v>
      </c>
      <c r="AI48" s="1484" t="n">
        <v>5.915409642117717</v>
      </c>
      <c r="AJ48" s="1484" t="n">
        <v>5.94883997620464</v>
      </c>
      <c r="AK48" s="1484" t="n">
        <v>5.980861244019139</v>
      </c>
      <c r="AL48" s="1484" t="n">
        <v>6.009615384615385</v>
      </c>
      <c r="AM48" s="1484" t="n">
        <v>6.044122091266243</v>
      </c>
      <c r="AN48" s="1484" t="n">
        <v>6.075334143377886</v>
      </c>
      <c r="AO48" s="1484" t="n">
        <v>6.105006105006105</v>
      </c>
      <c r="AP48" s="1484" t="n">
        <v>6.138735420503377</v>
      </c>
      <c r="AQ48" s="1484" t="n">
        <v>6.17093489663684</v>
      </c>
      <c r="AR48" s="1484" t="n">
        <v>6.199628022318661</v>
      </c>
      <c r="AS48" s="1484" t="n">
        <v>6.234413965087282</v>
      </c>
      <c r="AT48" s="1484" t="n">
        <v>6.265664160401003</v>
      </c>
      <c r="AU48" s="1484" t="n">
        <v>6.297229219143577</v>
      </c>
      <c r="AV48" s="1484" t="n">
        <v>6.331117442228553</v>
      </c>
      <c r="AW48" s="1484" t="n">
        <v>6.361323155216285</v>
      </c>
      <c r="AX48" s="178" t="n">
        <v>6.439150032195751</v>
      </c>
      <c r="AY48" s="178" t="n">
        <v>6.622516556291391</v>
      </c>
    </row>
    <row r="49" customFormat="1" s="178">
      <c r="A49" s="242" t="n">
        <v>44349</v>
      </c>
      <c r="B49" s="242" t="n"/>
      <c r="C49" s="242" t="n"/>
      <c r="D49" s="242" t="n"/>
      <c r="E49" s="1483" t="n"/>
      <c r="F49" s="1483" t="n"/>
      <c r="G49" s="1483" t="n"/>
      <c r="H49" s="1483" t="n">
        <v>5.092946269416858</v>
      </c>
      <c r="I49" s="1483" t="n">
        <v>5.107252298263534</v>
      </c>
      <c r="J49" s="1483" t="n">
        <v>5.122950819672131</v>
      </c>
      <c r="K49" s="1483" t="n">
        <v>5.140066820868671</v>
      </c>
      <c r="L49" s="1483" t="n">
        <v>5.158627805003869</v>
      </c>
      <c r="M49" s="1483" t="n">
        <v>5.178663904712584</v>
      </c>
      <c r="N49" s="1483" t="n">
        <v>5.201560468140442</v>
      </c>
      <c r="O49" s="1483" t="n">
        <v>5.22466039707419</v>
      </c>
      <c r="P49" s="1483" t="n">
        <v>5.243838489774514</v>
      </c>
      <c r="Q49" s="1483" t="n">
        <v>5.271481286241434</v>
      </c>
      <c r="R49" s="1483" t="n">
        <v>5.296610169491526</v>
      </c>
      <c r="S49" s="1483" t="n">
        <v>5.324813631522897</v>
      </c>
      <c r="T49" s="1483" t="n">
        <v>5.35475234270415</v>
      </c>
      <c r="U49" s="1483" t="n">
        <v>5.383580080753701</v>
      </c>
      <c r="V49" s="1483" t="n">
        <v>5.417118093174432</v>
      </c>
      <c r="W49" s="1483" t="n">
        <v>5.448106782892945</v>
      </c>
      <c r="X49" s="1483" t="n">
        <v>5.47945205479452</v>
      </c>
      <c r="Y49" s="1483" t="n">
        <v>5.509641873278238</v>
      </c>
      <c r="Z49" s="1483" t="n">
        <v>5.54016620498615</v>
      </c>
      <c r="AA49" s="1483" t="n">
        <v>5.572582892170521</v>
      </c>
      <c r="AB49" s="1483" t="n">
        <v>5.602240896358544</v>
      </c>
      <c r="AC49" s="1484" t="n">
        <v>5.633802816901409</v>
      </c>
      <c r="AD49" s="1484" t="n">
        <v>5.662514156285391</v>
      </c>
      <c r="AE49" s="1484" t="n">
        <v>5.694760820045558</v>
      </c>
      <c r="AF49" s="1484" t="n">
        <v>5.72573718866304</v>
      </c>
      <c r="AG49" s="1484" t="n">
        <v>5.757052389176741</v>
      </c>
      <c r="AH49" s="1484" t="n">
        <v>5.788712011577425</v>
      </c>
      <c r="AI49" s="1484" t="n">
        <v>5.819028222286878</v>
      </c>
      <c r="AJ49" s="1484" t="n">
        <v>5.851375073142188</v>
      </c>
      <c r="AK49" s="1484" t="n">
        <v>5.88235294117647</v>
      </c>
      <c r="AL49" s="1484" t="n">
        <v>5.911912503694945</v>
      </c>
      <c r="AM49" s="1484" t="n">
        <v>5.945303210463734</v>
      </c>
      <c r="AN49" s="1484" t="n">
        <v>5.975500448162534</v>
      </c>
      <c r="AO49" s="1484" t="n">
        <v>6.002400960384154</v>
      </c>
      <c r="AP49" s="1484" t="n">
        <v>6.036824630244491</v>
      </c>
      <c r="AQ49" s="1484" t="n">
        <v>6.067961165048543</v>
      </c>
      <c r="AR49" s="1484" t="n">
        <v>6.097560975609756</v>
      </c>
      <c r="AS49" s="1484" t="n">
        <v>6.131207847946046</v>
      </c>
      <c r="AT49" s="1484" t="n">
        <v>6.161429451632779</v>
      </c>
      <c r="AU49" s="1484" t="n">
        <v>6.191950464396284</v>
      </c>
      <c r="AV49" s="1484" t="n">
        <v>6.224712107065049</v>
      </c>
      <c r="AW49" s="1484" t="n">
        <v>6.253908692933083</v>
      </c>
      <c r="AX49" s="178" t="n">
        <v>6.439150032195751</v>
      </c>
      <c r="AY49" s="178" t="n">
        <v>6.622516556291391</v>
      </c>
    </row>
    <row r="50" customFormat="1" s="178">
      <c r="A50" s="242" t="n">
        <v>44350</v>
      </c>
      <c r="B50" s="242" t="n"/>
      <c r="C50" s="242" t="n"/>
      <c r="D50" s="242" t="n"/>
      <c r="E50" s="1483" t="n"/>
      <c r="F50" s="1483" t="n"/>
      <c r="G50" s="1483" t="n"/>
      <c r="H50" s="1483" t="n">
        <v>5.125576627370579</v>
      </c>
      <c r="I50" s="1483" t="n">
        <v>5.140066820868671</v>
      </c>
      <c r="J50" s="1483" t="n">
        <v>5.158627805003869</v>
      </c>
      <c r="K50" s="1483" t="n">
        <v>5.137426149499102</v>
      </c>
      <c r="L50" s="1483" t="n">
        <v>5.155968032998195</v>
      </c>
      <c r="M50" s="1483" t="n">
        <v>5.175983436853002</v>
      </c>
      <c r="N50" s="1483" t="n">
        <v>5.198856251624643</v>
      </c>
      <c r="O50" s="1483" t="n">
        <v>5.221932114882507</v>
      </c>
      <c r="P50" s="1483" t="n">
        <v>5.241090146750524</v>
      </c>
      <c r="Q50" s="1483" t="n">
        <v>5.270092226613966</v>
      </c>
      <c r="R50" s="1483" t="n">
        <v>5.295207836907599</v>
      </c>
      <c r="S50" s="1483" t="n">
        <v>5.324813631522897</v>
      </c>
      <c r="T50" s="1483" t="n">
        <v>5.353319057815846</v>
      </c>
      <c r="U50" s="1483" t="n">
        <v>5.383580080753701</v>
      </c>
      <c r="V50" s="1483" t="n">
        <v>5.415651232060655</v>
      </c>
      <c r="W50" s="1483" t="n">
        <v>5.446623093681917</v>
      </c>
      <c r="X50" s="1483" t="n">
        <v>5.477951246233909</v>
      </c>
      <c r="Y50" s="1483" t="n">
        <v>5.50812448361333</v>
      </c>
      <c r="Z50" s="1483" t="n">
        <v>5.538631957906397</v>
      </c>
      <c r="AA50" s="1483" t="n">
        <v>5.571030640668524</v>
      </c>
      <c r="AB50" s="1483" t="n">
        <v>5.599104143337065</v>
      </c>
      <c r="AC50" s="1484" t="n">
        <v>5.63063063063063</v>
      </c>
      <c r="AD50" s="1484" t="n">
        <v>5.659309564233164</v>
      </c>
      <c r="AE50" s="1484" t="n">
        <v>5.69313976658127</v>
      </c>
      <c r="AF50" s="1484" t="n">
        <v>5.722460658082976</v>
      </c>
      <c r="AG50" s="1484" t="n">
        <v>5.75373993095512</v>
      </c>
      <c r="AH50" s="1484" t="n">
        <v>5.785363031530228</v>
      </c>
      <c r="AI50" s="1484" t="n">
        <v>5.815644082582146</v>
      </c>
      <c r="AJ50" s="1484" t="n">
        <v>5.847953216374268</v>
      </c>
      <c r="AK50" s="1484" t="n">
        <v>5.877167205406994</v>
      </c>
      <c r="AL50" s="1484" t="n">
        <v>5.906674542232722</v>
      </c>
      <c r="AM50" s="1484" t="n">
        <v>5.94000594000594</v>
      </c>
      <c r="AN50" s="1484" t="n">
        <v>5.970149253731343</v>
      </c>
      <c r="AO50" s="1484" t="n">
        <v>5.99880023995201</v>
      </c>
      <c r="AP50" s="1484" t="n">
        <v>6.031363088057901</v>
      </c>
      <c r="AQ50" s="1484" t="n">
        <v>6.062443164595331</v>
      </c>
      <c r="AR50" s="1484" t="n">
        <v>6.090133982947624</v>
      </c>
      <c r="AS50" s="1484" t="n">
        <v>6.12369871402327</v>
      </c>
      <c r="AT50" s="1484" t="n">
        <v>6.153846153846153</v>
      </c>
      <c r="AU50" s="1484" t="n">
        <v>6.186204763377669</v>
      </c>
      <c r="AV50" s="1484" t="n">
        <v>6.216972334473112</v>
      </c>
      <c r="AW50" s="1484" t="n">
        <v>6.246096189881325</v>
      </c>
      <c r="AX50" s="178" t="n">
        <v>6.439150032195751</v>
      </c>
      <c r="AY50" s="178" t="n">
        <v>6.622516556291391</v>
      </c>
    </row>
    <row r="51" ht="15" customHeight="1" s="1129">
      <c r="A51" s="1112" t="n">
        <v>44351</v>
      </c>
      <c r="H51" t="n">
        <v>5.056890012642225</v>
      </c>
      <c r="I51" t="n">
        <v>5.069708491761723</v>
      </c>
      <c r="J51" t="n">
        <v>5.087763927753752</v>
      </c>
      <c r="K51" t="n">
        <v>5.104645227156713</v>
      </c>
      <c r="L51" t="n">
        <v>5.122950819672131</v>
      </c>
      <c r="M51" t="n">
        <v>5.142710208279763</v>
      </c>
      <c r="N51" t="n">
        <v>5.165289256198347</v>
      </c>
      <c r="O51" t="n">
        <v>5.188067444876784</v>
      </c>
      <c r="P51" t="n">
        <v>5.205622071837585</v>
      </c>
      <c r="Q51" t="n">
        <v>5.234231876472128</v>
      </c>
      <c r="R51" t="n">
        <v>5.259006047856954</v>
      </c>
      <c r="S51" t="n">
        <v>5.286809410520751</v>
      </c>
      <c r="T51" t="n">
        <v>5.314908317831518</v>
      </c>
      <c r="U51" t="n">
        <v>5.343307507347047</v>
      </c>
      <c r="V51" t="n">
        <v>5.374899220639613</v>
      </c>
      <c r="W51" t="n">
        <v>5.405405405405405</v>
      </c>
      <c r="X51" t="n">
        <v>5.434782608695652</v>
      </c>
      <c r="Y51" t="n">
        <v>5.46448087431694</v>
      </c>
      <c r="Z51" t="n">
        <v>5.494505494505495</v>
      </c>
      <c r="AA51" t="n">
        <v>5.526388505111909</v>
      </c>
      <c r="AB51" t="n">
        <v>5.552470849528039</v>
      </c>
      <c r="AC51" t="n">
        <v>5.583472920156337</v>
      </c>
      <c r="AD51" t="n">
        <v>5.611672278338945</v>
      </c>
      <c r="AE51" t="n">
        <v>5.643340857787811</v>
      </c>
      <c r="AF51" t="n">
        <v>5.673758865248227</v>
      </c>
      <c r="AG51" t="n">
        <v>5.70287995437696</v>
      </c>
      <c r="AH51" t="n">
        <v>5.73394495412844</v>
      </c>
      <c r="AI51" t="n">
        <v>5.762028233938346</v>
      </c>
      <c r="AJ51" t="n">
        <v>5.793742757821553</v>
      </c>
      <c r="AK51" t="n">
        <v>5.822416302765648</v>
      </c>
      <c r="AL51" t="n">
        <v>5.851375073142188</v>
      </c>
      <c r="AM51" t="n">
        <v>5.884083553986467</v>
      </c>
      <c r="AN51" t="n">
        <v>5.911912503694945</v>
      </c>
      <c r="AO51" t="n">
        <v>5.94000594000594</v>
      </c>
      <c r="AP51" t="n">
        <v>5.971931919976113</v>
      </c>
      <c r="AQ51" t="n">
        <v>6.002400960384154</v>
      </c>
      <c r="AR51" t="n">
        <v>6.031363088057901</v>
      </c>
      <c r="AS51" t="n">
        <v>6.062443164595331</v>
      </c>
      <c r="AT51" t="n">
        <v>6.091989034419738</v>
      </c>
      <c r="AU51" t="n">
        <v>6.12369871402327</v>
      </c>
      <c r="AV51" t="n">
        <v>6.153846153846153</v>
      </c>
      <c r="AW51" t="n">
        <v>6.182380216383307</v>
      </c>
      <c r="AX51" t="n">
        <v>6.439150032195751</v>
      </c>
      <c r="AY51" t="n">
        <v>6.622516556291391</v>
      </c>
    </row>
    <row r="52" ht="15" customHeight="1" s="1129">
      <c r="A52" s="1112" t="n">
        <v>44354</v>
      </c>
      <c r="H52" t="n">
        <v>5.045408678102927</v>
      </c>
      <c r="I52" t="n">
        <v>5.060728744939271</v>
      </c>
      <c r="J52" t="n">
        <v>5.076142131979696</v>
      </c>
      <c r="K52" t="n">
        <v>5.09683995922528</v>
      </c>
      <c r="L52" t="n">
        <v>5.116398055768738</v>
      </c>
      <c r="M52" t="n">
        <v>5.136106831022085</v>
      </c>
      <c r="N52" t="n">
        <v>5.159958720330238</v>
      </c>
      <c r="O52" t="n">
        <v>5.184033177812339</v>
      </c>
      <c r="P52" t="n">
        <v>5.204267499349467</v>
      </c>
      <c r="Q52" t="n">
        <v>5.232862375719519</v>
      </c>
      <c r="R52" t="n">
        <v>5.257623554153523</v>
      </c>
      <c r="S52" t="n">
        <v>5.285412262156448</v>
      </c>
      <c r="T52" t="n">
        <v>5.314908317831518</v>
      </c>
      <c r="U52" t="n">
        <v>5.344735435595938</v>
      </c>
      <c r="V52" t="n">
        <v>5.377789728421619</v>
      </c>
      <c r="W52" t="n">
        <v>5.408328826392644</v>
      </c>
      <c r="X52" t="n">
        <v>5.44069640914037</v>
      </c>
      <c r="Y52" t="n">
        <v>5.470459518599562</v>
      </c>
      <c r="Z52" t="n">
        <v>5.502063273727648</v>
      </c>
      <c r="AA52" t="n">
        <v>5.534034311012729</v>
      </c>
      <c r="AB52" t="n">
        <v>5.561735261401558</v>
      </c>
      <c r="AC52" t="n">
        <v>5.594405594405595</v>
      </c>
      <c r="AD52" t="n">
        <v>5.62271577171774</v>
      </c>
      <c r="AE52" t="n">
        <v>5.656108597285067</v>
      </c>
      <c r="AF52" t="n">
        <v>5.686664771111743</v>
      </c>
      <c r="AG52" t="n">
        <v>5.717552887364208</v>
      </c>
      <c r="AH52" t="n">
        <v>5.748778384593274</v>
      </c>
      <c r="AI52" t="n">
        <v>5.778676683039584</v>
      </c>
      <c r="AJ52" t="n">
        <v>5.812263876780006</v>
      </c>
      <c r="AK52" t="n">
        <v>5.842827928717499</v>
      </c>
      <c r="AL52" t="n">
        <v>5.871990604815032</v>
      </c>
      <c r="AM52" t="n">
        <v>5.90493061706525</v>
      </c>
      <c r="AN52" t="n">
        <v>5.934718100890207</v>
      </c>
      <c r="AO52" t="n">
        <v>5.963029218843173</v>
      </c>
      <c r="AP52" t="n">
        <v>5.997001499250374</v>
      </c>
      <c r="AQ52" t="n">
        <v>6.027727546714889</v>
      </c>
      <c r="AR52" t="n">
        <v>6.056935190793459</v>
      </c>
      <c r="AS52" t="n">
        <v>6.090133982947624</v>
      </c>
      <c r="AT52" t="n">
        <v>6.119951040391677</v>
      </c>
      <c r="AU52" t="n">
        <v>6.151953245155337</v>
      </c>
      <c r="AV52" t="n">
        <v>6.184291898577612</v>
      </c>
      <c r="AW52" t="n">
        <v>6.213109661385523</v>
      </c>
      <c r="AX52" t="n">
        <v>6.439150032195751</v>
      </c>
      <c r="AY52" t="n">
        <v>6.622516556291391</v>
      </c>
    </row>
    <row r="53" ht="15" customHeight="1" s="1129">
      <c r="A53" s="1112" t="n">
        <v>44355</v>
      </c>
      <c r="H53" t="n">
        <v>5.045408678102927</v>
      </c>
      <c r="I53" t="n">
        <v>5.062009617818274</v>
      </c>
      <c r="J53" t="n">
        <v>5.077430820005078</v>
      </c>
      <c r="K53" t="n">
        <v>5.099439061703213</v>
      </c>
      <c r="L53" t="n">
        <v>5.119017148707449</v>
      </c>
      <c r="M53" t="n">
        <v>5.140066820868671</v>
      </c>
      <c r="N53" t="n">
        <v>5.162622612287041</v>
      </c>
      <c r="O53" t="n">
        <v>5.188067444876784</v>
      </c>
      <c r="P53" t="n">
        <v>5.206977349648529</v>
      </c>
      <c r="Q53" t="n">
        <v>5.236973029588897</v>
      </c>
      <c r="R53" t="n">
        <v>5.263157894736842</v>
      </c>
      <c r="S53" t="n">
        <v>5.292405398253506</v>
      </c>
      <c r="T53" t="n">
        <v>5.321979776476849</v>
      </c>
      <c r="U53" t="n">
        <v>5.350454788657036</v>
      </c>
      <c r="V53" t="n">
        <v>5.383580080753701</v>
      </c>
      <c r="W53" t="n">
        <v>5.414185165132648</v>
      </c>
      <c r="X53" t="n">
        <v>5.445140212360468</v>
      </c>
      <c r="Y53" t="n">
        <v>5.474952094169176</v>
      </c>
      <c r="Z53" t="n">
        <v>5.505092210294523</v>
      </c>
      <c r="AA53" t="n">
        <v>5.537098560354374</v>
      </c>
      <c r="AB53" t="n">
        <v>5.566379070414695</v>
      </c>
      <c r="AC53" t="n">
        <v>5.597537083683179</v>
      </c>
      <c r="AD53" t="n">
        <v>5.625879043600563</v>
      </c>
      <c r="AE53" t="n">
        <v>5.657708628005658</v>
      </c>
      <c r="AF53" t="n">
        <v>5.688282138794084</v>
      </c>
      <c r="AG53" t="n">
        <v>5.719187875321704</v>
      </c>
      <c r="AH53" t="n">
        <v>5.750431282346176</v>
      </c>
      <c r="AI53" t="n">
        <v>5.780346820809249</v>
      </c>
      <c r="AJ53" t="n">
        <v>5.812263876780006</v>
      </c>
      <c r="AK53" t="n">
        <v>5.842827928717499</v>
      </c>
      <c r="AL53" t="n">
        <v>5.871990604815032</v>
      </c>
      <c r="AM53" t="n">
        <v>5.90493061706525</v>
      </c>
      <c r="AN53" t="n">
        <v>5.934718100890207</v>
      </c>
      <c r="AO53" t="n">
        <v>5.961251862891207</v>
      </c>
      <c r="AP53" t="n">
        <v>5.995203836930456</v>
      </c>
      <c r="AQ53" t="n">
        <v>6.025911419102139</v>
      </c>
      <c r="AR53" t="n">
        <v>6.055101422948835</v>
      </c>
      <c r="AS53" t="n">
        <v>6.0882800608828</v>
      </c>
      <c r="AT53" t="n">
        <v>6.118078923218109</v>
      </c>
      <c r="AU53" t="n">
        <v>6.150061500615006</v>
      </c>
      <c r="AV53" t="n">
        <v>6.180469715698393</v>
      </c>
      <c r="AW53" t="n">
        <v>6.209251785159888</v>
      </c>
      <c r="AX53" t="n">
        <v>6.439150032195751</v>
      </c>
      <c r="AY53" t="n">
        <v>6.622516556291391</v>
      </c>
    </row>
    <row r="54" ht="15" customHeight="1" s="1129">
      <c r="A54" s="1112" t="n">
        <v>44356</v>
      </c>
      <c r="H54" t="n">
        <v>5.07227998985544</v>
      </c>
      <c r="I54" t="n">
        <v>5.087763927753752</v>
      </c>
      <c r="J54" t="n">
        <v>5.105948429920858</v>
      </c>
      <c r="K54" t="n">
        <v>5.125576627370579</v>
      </c>
      <c r="L54" t="n">
        <v>5.145356315924878</v>
      </c>
      <c r="M54" t="n">
        <v>5.166623611469904</v>
      </c>
      <c r="N54" t="n">
        <v>5.192107995846314</v>
      </c>
      <c r="O54" t="n">
        <v>5.217845030002609</v>
      </c>
      <c r="P54" t="n">
        <v>5.238344683080147</v>
      </c>
      <c r="Q54" t="n">
        <v>5.268703898840886</v>
      </c>
      <c r="R54" t="n">
        <v>5.295207836907599</v>
      </c>
      <c r="S54" t="n">
        <v>5.323396326856535</v>
      </c>
      <c r="T54" t="n">
        <v>5.353319057815846</v>
      </c>
      <c r="U54" t="n">
        <v>5.382131324004306</v>
      </c>
      <c r="V54" t="n">
        <v>5.415651232060655</v>
      </c>
      <c r="W54" t="n">
        <v>5.446623093681917</v>
      </c>
      <c r="X54" t="n">
        <v>5.47945205479452</v>
      </c>
      <c r="Y54" t="n">
        <v>5.509641873278238</v>
      </c>
      <c r="Z54" t="n">
        <v>5.54016620498615</v>
      </c>
      <c r="AA54" t="n">
        <v>5.572582892170521</v>
      </c>
      <c r="AB54" t="n">
        <v>5.602240896358544</v>
      </c>
      <c r="AC54" t="n">
        <v>5.633802816901409</v>
      </c>
      <c r="AD54" t="n">
        <v>5.662514156285391</v>
      </c>
      <c r="AE54" t="n">
        <v>5.696382796923953</v>
      </c>
      <c r="AF54" t="n">
        <v>5.72737686139748</v>
      </c>
      <c r="AG54" t="n">
        <v>5.758710048949036</v>
      </c>
      <c r="AH54" t="n">
        <v>5.790387955993052</v>
      </c>
      <c r="AI54" t="n">
        <v>5.820721769499418</v>
      </c>
      <c r="AJ54" t="n">
        <v>5.85308750365818</v>
      </c>
      <c r="AK54" t="n">
        <v>5.884083553986467</v>
      </c>
      <c r="AL54" t="n">
        <v>5.913660555884093</v>
      </c>
      <c r="AM54" t="n">
        <v>5.947071067499257</v>
      </c>
      <c r="AN54" t="n">
        <v>5.977286312014345</v>
      </c>
      <c r="AO54" t="n">
        <v>6.006006006006006</v>
      </c>
      <c r="AP54" t="n">
        <v>6.040471156750226</v>
      </c>
      <c r="AQ54" t="n">
        <v>6.07164541590771</v>
      </c>
      <c r="AR54" t="n">
        <v>6.09942055504727</v>
      </c>
      <c r="AS54" t="n">
        <v>6.134969325153374</v>
      </c>
      <c r="AT54" t="n">
        <v>6.165228113440197</v>
      </c>
      <c r="AU54" t="n">
        <v>6.195786864931847</v>
      </c>
      <c r="AV54" t="n">
        <v>6.228589224540642</v>
      </c>
      <c r="AW54" t="n">
        <v>6.25782227784731</v>
      </c>
      <c r="AX54" t="n">
        <v>6.439150032195751</v>
      </c>
      <c r="AY54" t="n">
        <v>6.622516556291391</v>
      </c>
    </row>
    <row r="55" ht="15" customHeight="1" s="1129">
      <c r="A55" s="1112" t="n">
        <v>44357</v>
      </c>
      <c r="H55" t="n">
        <v>5.082592121982211</v>
      </c>
      <c r="I55" t="n">
        <v>5.098139179199593</v>
      </c>
      <c r="J55" t="n">
        <v>5.113781641523907</v>
      </c>
      <c r="K55" t="n">
        <v>5.13347022587269</v>
      </c>
      <c r="L55" t="n">
        <v>5.154639175257731</v>
      </c>
      <c r="M55" t="n">
        <v>5.177323323841574</v>
      </c>
      <c r="N55" t="n">
        <v>5.201560468140442</v>
      </c>
      <c r="O55" t="n">
        <v>5.227391531625718</v>
      </c>
      <c r="P55" t="n">
        <v>5.247966413014956</v>
      </c>
      <c r="Q55" t="n">
        <v>5.278437582475587</v>
      </c>
      <c r="R55" t="n">
        <v>5.305039787798409</v>
      </c>
      <c r="S55" t="n">
        <v>5.334755934915977</v>
      </c>
      <c r="T55" t="n">
        <v>5.364806866952789</v>
      </c>
      <c r="U55" t="n">
        <v>5.395198273536553</v>
      </c>
      <c r="V55" t="n">
        <v>5.430355688297583</v>
      </c>
      <c r="W55" t="n">
        <v>5.461496450027307</v>
      </c>
      <c r="X55" t="n">
        <v>5.494505494505495</v>
      </c>
      <c r="Y55" t="n">
        <v>5.524861878453039</v>
      </c>
      <c r="Z55" t="n">
        <v>5.557099194220616</v>
      </c>
      <c r="AA55" t="n">
        <v>5.591277606933184</v>
      </c>
      <c r="AB55" t="n">
        <v>5.61955605507165</v>
      </c>
      <c r="AC55" t="n">
        <v>5.652911249293386</v>
      </c>
      <c r="AD55" t="n">
        <v>5.681818181818183</v>
      </c>
      <c r="AE55" t="n">
        <v>5.717552887364208</v>
      </c>
      <c r="AF55" t="n">
        <v>5.748778384593274</v>
      </c>
      <c r="AG55" t="n">
        <v>5.780346820809249</v>
      </c>
      <c r="AH55" t="n">
        <v>5.813953488372094</v>
      </c>
      <c r="AI55" t="n">
        <v>5.844535359438924</v>
      </c>
      <c r="AJ55" t="n">
        <v>5.877167205406994</v>
      </c>
      <c r="AK55" t="n">
        <v>5.91016548463357</v>
      </c>
      <c r="AL55" t="n">
        <v>5.94000594000594</v>
      </c>
      <c r="AM55" t="n">
        <v>5.973715651135006</v>
      </c>
      <c r="AN55" t="n">
        <v>6.004202942059441</v>
      </c>
      <c r="AO55" t="n">
        <v>6.035003017501509</v>
      </c>
      <c r="AP55" t="n">
        <v>6.069802731411229</v>
      </c>
      <c r="AQ55" t="n">
        <v>6.101281269066504</v>
      </c>
      <c r="AR55" t="n">
        <v>6.131207847946046</v>
      </c>
      <c r="AS55" t="n">
        <v>6.165228113440197</v>
      </c>
      <c r="AT55" t="n">
        <v>6.197706848466068</v>
      </c>
      <c r="AU55" t="n">
        <v>6.230529595015576</v>
      </c>
      <c r="AV55" t="n">
        <v>6.261740763932373</v>
      </c>
      <c r="AW55" t="n">
        <v>6.293266205160478</v>
      </c>
      <c r="AX55" t="n">
        <v>6.439150032195751</v>
      </c>
      <c r="AY55" t="n">
        <v>6.622516556291391</v>
      </c>
    </row>
    <row r="56" ht="15" customHeight="1" s="1129">
      <c r="A56" s="1112" t="n">
        <v>44358</v>
      </c>
      <c r="H56" t="n">
        <v>5.122950819672131</v>
      </c>
      <c r="I56" t="n">
        <v>5.137426149499102</v>
      </c>
      <c r="J56" t="n">
        <v>5.155968032998195</v>
      </c>
      <c r="K56" t="n">
        <v>5.175983436853002</v>
      </c>
      <c r="L56" t="n">
        <v>5.196154845414393</v>
      </c>
      <c r="M56" t="n">
        <v>5.219206680584551</v>
      </c>
      <c r="N56" t="n">
        <v>5.242463958060288</v>
      </c>
      <c r="O56" t="n">
        <v>5.268703898840886</v>
      </c>
      <c r="P56" t="n">
        <v>5.289605924358636</v>
      </c>
      <c r="Q56" t="n">
        <v>5.320563979781856</v>
      </c>
      <c r="R56" t="n">
        <v>5.347593582887701</v>
      </c>
      <c r="S56" t="n">
        <v>5.379236148466918</v>
      </c>
      <c r="T56" t="n">
        <v>5.408328826392644</v>
      </c>
      <c r="U56" t="n">
        <v>5.44069640914037</v>
      </c>
      <c r="V56" t="n">
        <v>5.474952094169176</v>
      </c>
      <c r="W56" t="n">
        <v>5.50812448361333</v>
      </c>
      <c r="X56" t="n">
        <v>5.541701302299806</v>
      </c>
      <c r="Y56" t="n">
        <v>5.572582892170521</v>
      </c>
      <c r="Z56" t="n">
        <v>5.605381165919282</v>
      </c>
      <c r="AA56" t="n">
        <v>5.640157924421883</v>
      </c>
      <c r="AB56" t="n">
        <v>5.670541536716756</v>
      </c>
      <c r="AC56" t="n">
        <v>5.70287995437696</v>
      </c>
      <c r="AD56" t="n">
        <v>5.73394495412844</v>
      </c>
      <c r="AE56" t="n">
        <v>5.768676088837612</v>
      </c>
      <c r="AF56" t="n">
        <v>5.80046403712297</v>
      </c>
      <c r="AG56" t="n">
        <v>5.834305717619603</v>
      </c>
      <c r="AH56" t="n">
        <v>5.866823115283075</v>
      </c>
      <c r="AI56" t="n">
        <v>5.897965202005308</v>
      </c>
      <c r="AJ56" t="n">
        <v>5.932957579353308</v>
      </c>
      <c r="AK56" t="n">
        <v>5.964807634953773</v>
      </c>
      <c r="AL56" t="n">
        <v>5.997001499250374</v>
      </c>
      <c r="AM56" t="n">
        <v>6.031363088057901</v>
      </c>
      <c r="AN56" t="n">
        <v>6.062443164595331</v>
      </c>
      <c r="AO56" t="n">
        <v>6.091989034419738</v>
      </c>
      <c r="AP56" t="n">
        <v>6.127450980392156</v>
      </c>
      <c r="AQ56" t="n">
        <v>6.161429451632779</v>
      </c>
      <c r="AR56" t="n">
        <v>6.191950464396284</v>
      </c>
      <c r="AS56" t="n">
        <v>6.226650062266501</v>
      </c>
      <c r="AT56" t="n">
        <v>6.259780907668231</v>
      </c>
      <c r="AU56" t="n">
        <v>6.293266205160478</v>
      </c>
      <c r="AV56" t="n">
        <v>6.325110689437065</v>
      </c>
      <c r="AW56" t="n">
        <v>6.357279084551812</v>
      </c>
      <c r="AX56" t="n">
        <v>6.439150032195751</v>
      </c>
      <c r="AY56" t="n">
        <v>6.622516556291391</v>
      </c>
    </row>
    <row r="57" ht="15" customHeight="1" s="1129">
      <c r="A57" s="1112" t="n">
        <v>44361</v>
      </c>
      <c r="H57" t="n">
        <v>5.08130081300813</v>
      </c>
      <c r="I57" t="n">
        <v>5.09683995922528</v>
      </c>
      <c r="J57" t="n">
        <v>5.116398055768738</v>
      </c>
      <c r="K57" t="n">
        <v>5.13347022587269</v>
      </c>
      <c r="L57" t="n">
        <v>5.15331100231899</v>
      </c>
      <c r="M57" t="n">
        <v>5.175983436853002</v>
      </c>
      <c r="N57" t="n">
        <v>5.200208008320333</v>
      </c>
      <c r="O57" t="n">
        <v>5.226025607525477</v>
      </c>
      <c r="P57" t="n">
        <v>5.246589716684156</v>
      </c>
      <c r="Q57" t="n">
        <v>5.275652862041678</v>
      </c>
      <c r="R57" t="n">
        <v>5.302226935312832</v>
      </c>
      <c r="S57" t="n">
        <v>5.331911490269261</v>
      </c>
      <c r="T57" t="n">
        <v>5.360493165371214</v>
      </c>
      <c r="U57" t="n">
        <v>5.392289026691831</v>
      </c>
      <c r="V57" t="n">
        <v>5.42740841248304</v>
      </c>
      <c r="W57" t="n">
        <v>5.458515283842795</v>
      </c>
      <c r="X57" t="n">
        <v>5.491488193300384</v>
      </c>
      <c r="Y57" t="n">
        <v>5.523336095001381</v>
      </c>
      <c r="Z57" t="n">
        <v>5.555555555555555</v>
      </c>
      <c r="AA57" t="n">
        <v>5.589714924538848</v>
      </c>
      <c r="AB57" t="n">
        <v>5.61955605507165</v>
      </c>
      <c r="AC57" t="n">
        <v>5.652911249293386</v>
      </c>
      <c r="AD57" t="n">
        <v>5.683432793407218</v>
      </c>
      <c r="AE57" t="n">
        <v>5.717552887364208</v>
      </c>
      <c r="AF57" t="n">
        <v>5.750431282346176</v>
      </c>
      <c r="AG57" t="n">
        <v>5.78368999421631</v>
      </c>
      <c r="AH57" t="n">
        <v>5.815644082582146</v>
      </c>
      <c r="AI57" t="n">
        <v>5.846243788365975</v>
      </c>
      <c r="AJ57" t="n">
        <v>5.880623346074684</v>
      </c>
      <c r="AK57" t="n">
        <v>5.913660555884093</v>
      </c>
      <c r="AL57" t="n">
        <v>5.943536404160475</v>
      </c>
      <c r="AM57" t="n">
        <v>5.979073243647234</v>
      </c>
      <c r="AN57" t="n">
        <v>6.009615384615385</v>
      </c>
      <c r="AO57" t="n">
        <v>6.040471156750226</v>
      </c>
      <c r="AP57" t="n">
        <v>6.075334143377886</v>
      </c>
      <c r="AQ57" t="n">
        <v>6.106870229007633</v>
      </c>
      <c r="AR57" t="n">
        <v>6.136851795029149</v>
      </c>
      <c r="AS57" t="n">
        <v>6.172839506172839</v>
      </c>
      <c r="AT57" t="n">
        <v>6.205398696866274</v>
      </c>
      <c r="AU57" t="n">
        <v>6.238303181534623</v>
      </c>
      <c r="AV57" t="n">
        <v>6.271558482282847</v>
      </c>
      <c r="AW57" t="n">
        <v>6.30119722747322</v>
      </c>
      <c r="AX57" t="n">
        <v>6.439150032195751</v>
      </c>
      <c r="AY57" t="n">
        <v>6.622516556291391</v>
      </c>
    </row>
    <row r="58" ht="15" customHeight="1" s="1129">
      <c r="A58" s="1112" t="n">
        <v>44362</v>
      </c>
      <c r="H58" t="n">
        <v>5.049229992426155</v>
      </c>
      <c r="I58" t="n">
        <v>5.065856129685917</v>
      </c>
      <c r="J58" t="n">
        <v>5.085176709890669</v>
      </c>
      <c r="K58" t="n">
        <v>5.105948429920858</v>
      </c>
      <c r="L58" t="n">
        <v>5.126890540886952</v>
      </c>
      <c r="M58" t="n">
        <v>5.150656708730363</v>
      </c>
      <c r="N58" t="n">
        <v>5.174644243208279</v>
      </c>
      <c r="O58" t="n">
        <v>5.202913631633715</v>
      </c>
      <c r="P58" t="n">
        <v>5.226025607525477</v>
      </c>
      <c r="Q58" t="n">
        <v>5.256241787122208</v>
      </c>
      <c r="R58" t="n">
        <v>5.282620179609086</v>
      </c>
      <c r="S58" t="n">
        <v>5.312084993359893</v>
      </c>
      <c r="T58" t="n">
        <v>5.341880341880342</v>
      </c>
      <c r="U58" t="n">
        <v>5.372011818426</v>
      </c>
      <c r="V58" t="n">
        <v>5.408328826392644</v>
      </c>
      <c r="W58" t="n">
        <v>5.439216752787599</v>
      </c>
      <c r="X58" t="n">
        <v>5.471956224350206</v>
      </c>
      <c r="Y58" t="n">
        <v>5.50357732526142</v>
      </c>
      <c r="Z58" t="n">
        <v>5.535566011624688</v>
      </c>
      <c r="AA58" t="n">
        <v>5.569479253689781</v>
      </c>
      <c r="AB58" t="n">
        <v>5.600672080649678</v>
      </c>
      <c r="AC58" t="n">
        <v>5.632216277105041</v>
      </c>
      <c r="AD58" t="n">
        <v>5.662514156285391</v>
      </c>
      <c r="AE58" t="n">
        <v>5.698005698005699</v>
      </c>
      <c r="AF58" t="n">
        <v>5.729017473503294</v>
      </c>
      <c r="AG58" t="n">
        <v>5.762028233938346</v>
      </c>
      <c r="AH58" t="n">
        <v>5.79542161692263</v>
      </c>
      <c r="AI58" t="n">
        <v>5.825808330905914</v>
      </c>
      <c r="AJ58" t="n">
        <v>5.859947260474656</v>
      </c>
      <c r="AK58" t="n">
        <v>5.892751915144372</v>
      </c>
      <c r="AL58" t="n">
        <v>5.922416345869115</v>
      </c>
      <c r="AM58" t="n">
        <v>5.957700327673518</v>
      </c>
      <c r="AN58" t="n">
        <v>5.988023952095808</v>
      </c>
      <c r="AO58" t="n">
        <v>6.018657839301836</v>
      </c>
      <c r="AP58" t="n">
        <v>6.053268765133171</v>
      </c>
      <c r="AQ58" t="n">
        <v>6.086427267194157</v>
      </c>
      <c r="AR58" t="n">
        <v>6.116207951070336</v>
      </c>
      <c r="AS58" t="n">
        <v>6.151953245155337</v>
      </c>
      <c r="AT58" t="n">
        <v>6.184291898577612</v>
      </c>
      <c r="AU58" t="n">
        <v>6.216972334473112</v>
      </c>
      <c r="AV58" t="n">
        <v>6.25</v>
      </c>
      <c r="AW58" t="n">
        <v>6.279434850863423</v>
      </c>
      <c r="AX58" t="n">
        <v>6.439150032195751</v>
      </c>
      <c r="AY58" t="n">
        <v>6.622516556291391</v>
      </c>
    </row>
    <row r="59" ht="15" customHeight="1" s="1129">
      <c r="A59" s="1112" t="n">
        <v>44363</v>
      </c>
      <c r="H59" t="n">
        <v>5.06842372022301</v>
      </c>
      <c r="I59" t="n">
        <v>5.083884087442806</v>
      </c>
      <c r="J59" t="n">
        <v>5.102040816326531</v>
      </c>
      <c r="K59" t="n">
        <v>5.119017148707449</v>
      </c>
      <c r="L59" t="n">
        <v>5.140066820868671</v>
      </c>
      <c r="M59" t="n">
        <v>5.163955589981926</v>
      </c>
      <c r="N59" t="n">
        <v>5.188067444876784</v>
      </c>
      <c r="O59" t="n">
        <v>5.213764337851929</v>
      </c>
      <c r="P59" t="n">
        <v>5.235602094240837</v>
      </c>
      <c r="Q59" t="n">
        <v>5.26592943654555</v>
      </c>
      <c r="R59" t="n">
        <v>5.29380624669137</v>
      </c>
      <c r="S59" t="n">
        <v>5.323396326856535</v>
      </c>
      <c r="T59" t="n">
        <v>5.353319057815846</v>
      </c>
      <c r="U59" t="n">
        <v>5.383580080753701</v>
      </c>
      <c r="V59" t="n">
        <v>5.41858574911948</v>
      </c>
      <c r="W59" t="n">
        <v>5.451076587626056</v>
      </c>
      <c r="X59" t="n">
        <v>5.483959418700302</v>
      </c>
      <c r="Y59" t="n">
        <v>5.515719801434088</v>
      </c>
      <c r="Z59" t="n">
        <v>5.546311702717693</v>
      </c>
      <c r="AA59" t="n">
        <v>5.580357142857143</v>
      </c>
      <c r="AB59" t="n">
        <v>5.610098176718092</v>
      </c>
      <c r="AC59" t="n">
        <v>5.643340857787811</v>
      </c>
      <c r="AD59" t="n">
        <v>5.673758865248227</v>
      </c>
      <c r="AE59" t="n">
        <v>5.707762557077626</v>
      </c>
      <c r="AF59" t="n">
        <v>5.74052812858783</v>
      </c>
      <c r="AG59" t="n">
        <v>5.773672055427252</v>
      </c>
      <c r="AH59" t="n">
        <v>5.805515239477504</v>
      </c>
      <c r="AI59" t="n">
        <v>5.836008170411438</v>
      </c>
      <c r="AJ59" t="n">
        <v>5.87026709715292</v>
      </c>
      <c r="AK59" t="n">
        <v>5.901445854234288</v>
      </c>
      <c r="AL59" t="n">
        <v>5.932957579353308</v>
      </c>
      <c r="AM59" t="n">
        <v>5.968367651447329</v>
      </c>
      <c r="AN59" t="n">
        <v>5.99880023995201</v>
      </c>
      <c r="AO59" t="n">
        <v>6.027727546714889</v>
      </c>
      <c r="AP59" t="n">
        <v>6.064281382656156</v>
      </c>
      <c r="AQ59" t="n">
        <v>6.09570252971655</v>
      </c>
      <c r="AR59" t="n">
        <v>6.125574272588055</v>
      </c>
      <c r="AS59" t="n">
        <v>6.161429451632779</v>
      </c>
      <c r="AT59" t="n">
        <v>6.191950464396284</v>
      </c>
      <c r="AU59" t="n">
        <v>6.226650062266501</v>
      </c>
      <c r="AV59" t="n">
        <v>6.25782227784731</v>
      </c>
      <c r="AW59" t="n">
        <v>6.289308176100628</v>
      </c>
      <c r="AX59" t="n">
        <v>6.439150032195751</v>
      </c>
      <c r="AY59" t="n">
        <v>6.622516556291391</v>
      </c>
    </row>
    <row r="60" ht="15" customHeight="1" s="1129">
      <c r="A60" s="1112" t="n">
        <v>44364</v>
      </c>
      <c r="H60" t="n">
        <v>5.033979360684621</v>
      </c>
      <c r="I60" t="n">
        <v>5.05050505050505</v>
      </c>
      <c r="J60" t="n">
        <v>5.069708491761723</v>
      </c>
      <c r="K60" t="n">
        <v>5.087763927753752</v>
      </c>
      <c r="L60" t="n">
        <v>5.109862033725089</v>
      </c>
      <c r="M60" t="n">
        <v>5.134788189987163</v>
      </c>
      <c r="N60" t="n">
        <v>5.158627805003869</v>
      </c>
      <c r="O60" t="n">
        <v>5.186721991701245</v>
      </c>
      <c r="P60" t="n">
        <v>5.208333333333333</v>
      </c>
      <c r="Q60" t="n">
        <v>5.238344683080147</v>
      </c>
      <c r="R60" t="n">
        <v>5.26592943654555</v>
      </c>
      <c r="S60" t="n">
        <v>5.298013245033113</v>
      </c>
      <c r="T60" t="n">
        <v>5.327650506126798</v>
      </c>
      <c r="U60" t="n">
        <v>5.359056806002144</v>
      </c>
      <c r="V60" t="n">
        <v>5.395198273536553</v>
      </c>
      <c r="W60" t="n">
        <v>5.42740841248304</v>
      </c>
      <c r="X60" t="n">
        <v>5.461496450027307</v>
      </c>
      <c r="Y60" t="n">
        <v>5.492996429552321</v>
      </c>
      <c r="Z60" t="n">
        <v>5.526388505111909</v>
      </c>
      <c r="AA60" t="n">
        <v>5.560189046427578</v>
      </c>
      <c r="AB60" t="n">
        <v>5.591277606933184</v>
      </c>
      <c r="AC60" t="n">
        <v>5.624296962879639</v>
      </c>
      <c r="AD60" t="n">
        <v>5.654509471303364</v>
      </c>
      <c r="AE60" t="n">
        <v>5.691519635742743</v>
      </c>
      <c r="AF60" t="n">
        <v>5.724098454493418</v>
      </c>
      <c r="AG60" t="n">
        <v>5.757052389176741</v>
      </c>
      <c r="AH60" t="n">
        <v>5.790387955993052</v>
      </c>
      <c r="AI60" t="n">
        <v>5.822416302765648</v>
      </c>
      <c r="AJ60" t="n">
        <v>5.856515373352854</v>
      </c>
      <c r="AK60" t="n">
        <v>5.889281507656066</v>
      </c>
      <c r="AL60" t="n">
        <v>5.920663114268798</v>
      </c>
      <c r="AM60" t="n">
        <v>5.957700327673518</v>
      </c>
      <c r="AN60" t="n">
        <v>5.988023952095808</v>
      </c>
      <c r="AO60" t="n">
        <v>6.018657839301836</v>
      </c>
      <c r="AP60" t="n">
        <v>6.055101422948835</v>
      </c>
      <c r="AQ60" t="n">
        <v>6.0882800608828</v>
      </c>
      <c r="AR60" t="n">
        <v>6.118078923218109</v>
      </c>
      <c r="AS60" t="n">
        <v>6.153846153846153</v>
      </c>
      <c r="AT60" t="n">
        <v>6.186204763377669</v>
      </c>
      <c r="AU60" t="n">
        <v>6.220839813374806</v>
      </c>
      <c r="AV60" t="n">
        <v>6.253908692933083</v>
      </c>
      <c r="AW60" t="n">
        <v>6.285355122564425</v>
      </c>
      <c r="AX60" t="n">
        <v>6.439150032195751</v>
      </c>
      <c r="AY60" t="n">
        <v>6.622516556291391</v>
      </c>
    </row>
    <row r="61">
      <c r="A61" s="1112" t="n">
        <v>44365</v>
      </c>
      <c r="H61" t="n">
        <v>5.073566717402334</v>
      </c>
      <c r="I61" t="n">
        <v>5.089058524173028</v>
      </c>
      <c r="J61" t="n">
        <v>5.109862033725089</v>
      </c>
      <c r="K61" t="n">
        <v>5.124263387138099</v>
      </c>
      <c r="L61" t="n">
        <v>5.148005148005148</v>
      </c>
      <c r="M61" t="n">
        <v>5.173305742369374</v>
      </c>
      <c r="N61" t="n">
        <v>5.197505197505198</v>
      </c>
      <c r="O61" t="n">
        <v>5.226025607525477</v>
      </c>
      <c r="P61" t="n">
        <v>5.247966413014956</v>
      </c>
      <c r="Q61" t="n">
        <v>5.279831045406547</v>
      </c>
      <c r="R61" t="n">
        <v>5.306447333510214</v>
      </c>
      <c r="S61" t="n">
        <v>5.337603416066186</v>
      </c>
      <c r="T61" t="n">
        <v>5.367686527106817</v>
      </c>
      <c r="U61" t="n">
        <v>5.399568034557236</v>
      </c>
      <c r="V61" t="n">
        <v>5.436259853220984</v>
      </c>
      <c r="W61" t="n">
        <v>5.470459518599562</v>
      </c>
      <c r="X61" t="n">
        <v>5.50357732526142</v>
      </c>
      <c r="Y61" t="n">
        <v>5.537098560354374</v>
      </c>
      <c r="Z61" t="n">
        <v>5.571030640668524</v>
      </c>
      <c r="AA61" t="n">
        <v>5.60695262125035</v>
      </c>
      <c r="AB61" t="n">
        <v>5.63856780377784</v>
      </c>
      <c r="AC61" t="n">
        <v>5.672149744753261</v>
      </c>
      <c r="AD61" t="n">
        <v>5.704506560182544</v>
      </c>
      <c r="AE61" t="n">
        <v>5.74052812858783</v>
      </c>
      <c r="AF61" t="n">
        <v>5.773672055427252</v>
      </c>
      <c r="AG61" t="n">
        <v>5.808887598024978</v>
      </c>
      <c r="AH61" t="n">
        <v>5.842827928717499</v>
      </c>
      <c r="AI61" t="n">
        <v>5.875440658049354</v>
      </c>
      <c r="AJ61" t="n">
        <v>5.911912503694945</v>
      </c>
      <c r="AK61" t="n">
        <v>5.945303210463734</v>
      </c>
      <c r="AL61" t="n">
        <v>5.977286312014345</v>
      </c>
      <c r="AM61" t="n">
        <v>6.013229104028864</v>
      </c>
      <c r="AN61" t="n">
        <v>6.045949214026603</v>
      </c>
      <c r="AO61" t="n">
        <v>6.077180188392585</v>
      </c>
      <c r="AP61" t="n">
        <v>6.114338122898197</v>
      </c>
      <c r="AQ61" t="n">
        <v>6.148170919151553</v>
      </c>
      <c r="AR61" t="n">
        <v>6.180469715698393</v>
      </c>
      <c r="AS61" t="n">
        <v>6.216972334473112</v>
      </c>
      <c r="AT61" t="n">
        <v>6.25</v>
      </c>
      <c r="AU61" t="n">
        <v>6.285355122564425</v>
      </c>
      <c r="AV61" t="n">
        <v>6.31911532385466</v>
      </c>
      <c r="AW61" t="n">
        <v>6.351222610352493</v>
      </c>
      <c r="AX61" t="n">
        <v>6.439150032195751</v>
      </c>
      <c r="AY61" t="n">
        <v>6.622516556291391</v>
      </c>
    </row>
    <row r="62">
      <c r="A62" s="1112" t="n">
        <v>44368</v>
      </c>
      <c r="H62" t="n">
        <v>5.026388539834129</v>
      </c>
      <c r="I62" t="n">
        <v>5.042864346949067</v>
      </c>
      <c r="J62" t="n">
        <v>5.062009617818274</v>
      </c>
      <c r="K62" t="n">
        <v>5.077430820005078</v>
      </c>
      <c r="L62" t="n">
        <v>5.099439061703213</v>
      </c>
      <c r="M62" t="n">
        <v>5.124263387138099</v>
      </c>
      <c r="N62" t="n">
        <v>5.148005148005148</v>
      </c>
      <c r="O62" t="n">
        <v>5.175983436853002</v>
      </c>
      <c r="P62" t="n">
        <v>5.197505197505198</v>
      </c>
      <c r="Q62" t="n">
        <v>5.227391531625718</v>
      </c>
      <c r="R62" t="n">
        <v>5.254860746190226</v>
      </c>
      <c r="S62" t="n">
        <v>5.285412262156448</v>
      </c>
      <c r="T62" t="n">
        <v>5.314908317831518</v>
      </c>
      <c r="U62" t="n">
        <v>5.346164127238707</v>
      </c>
      <c r="V62" t="n">
        <v>5.382131324004306</v>
      </c>
      <c r="W62" t="n">
        <v>5.414185165132648</v>
      </c>
      <c r="X62" t="n">
        <v>5.448106782892945</v>
      </c>
      <c r="Y62" t="n">
        <v>5.47945205479452</v>
      </c>
      <c r="Z62" t="n">
        <v>5.512679162072767</v>
      </c>
      <c r="AA62" t="n">
        <v>5.546311702717693</v>
      </c>
      <c r="AB62" t="n">
        <v>5.577244841048523</v>
      </c>
      <c r="AC62" t="n">
        <v>5.610098176718092</v>
      </c>
      <c r="AD62" t="n">
        <v>5.641748942172073</v>
      </c>
      <c r="AE62" t="n">
        <v>5.676979846721544</v>
      </c>
      <c r="AF62" t="n">
        <v>5.709391949757351</v>
      </c>
      <c r="AG62" t="n">
        <v>5.742176284811944</v>
      </c>
      <c r="AH62" t="n">
        <v>5.775339301183944</v>
      </c>
      <c r="AI62" t="n">
        <v>5.807200929152149</v>
      </c>
      <c r="AJ62" t="n">
        <v>5.841121495327103</v>
      </c>
      <c r="AK62" t="n">
        <v>5.873715124816446</v>
      </c>
      <c r="AL62" t="n">
        <v>5.90493061706525</v>
      </c>
      <c r="AM62" t="n">
        <v>5.941770647653001</v>
      </c>
      <c r="AN62" t="n">
        <v>5.971931919976113</v>
      </c>
      <c r="AO62" t="n">
        <v>6.002400960384154</v>
      </c>
      <c r="AP62" t="n">
        <v>6.038647342995169</v>
      </c>
      <c r="AQ62" t="n">
        <v>6.07164541590771</v>
      </c>
      <c r="AR62" t="n">
        <v>6.101281269066504</v>
      </c>
      <c r="AS62" t="n">
        <v>6.136851795029149</v>
      </c>
      <c r="AT62" t="n">
        <v>6.17093489663684</v>
      </c>
      <c r="AU62" t="n">
        <v>6.203473945409429</v>
      </c>
      <c r="AV62" t="n">
        <v>6.236357966947303</v>
      </c>
      <c r="AW62" t="n">
        <v>6.267627702914447</v>
      </c>
      <c r="AX62" t="n">
        <v>6.439150032195751</v>
      </c>
      <c r="AY62" t="n">
        <v>6.622516556291391</v>
      </c>
    </row>
    <row r="63">
      <c r="A63" s="1112" t="n">
        <v>44369</v>
      </c>
      <c r="H63" t="n">
        <v>4.985044865403789</v>
      </c>
      <c r="I63" t="n">
        <v>5</v>
      </c>
      <c r="J63" t="n">
        <v>5.018820577164366</v>
      </c>
      <c r="K63" t="n">
        <v>5.039052658100277</v>
      </c>
      <c r="L63" t="n">
        <v>5.062009617818274</v>
      </c>
      <c r="M63" t="n">
        <v>5.087763927753752</v>
      </c>
      <c r="N63" t="n">
        <v>5.112474437627812</v>
      </c>
      <c r="O63" t="n">
        <v>5.140066820868671</v>
      </c>
      <c r="P63" t="n">
        <v>5.161290322580645</v>
      </c>
      <c r="Q63" t="n">
        <v>5.192107995846314</v>
      </c>
      <c r="R63" t="n">
        <v>5.220569042025581</v>
      </c>
      <c r="S63" t="n">
        <v>5.252100840336134</v>
      </c>
      <c r="T63" t="n">
        <v>5.282620179609086</v>
      </c>
      <c r="U63" t="n">
        <v>5.313496280552603</v>
      </c>
      <c r="V63" t="n">
        <v>5.349023803155924</v>
      </c>
      <c r="W63" t="n">
        <v>5.380683346785042</v>
      </c>
      <c r="X63" t="n">
        <v>5.414185165132648</v>
      </c>
      <c r="Y63" t="n">
        <v>5.446623093681917</v>
      </c>
      <c r="Z63" t="n">
        <v>5.477951246233909</v>
      </c>
      <c r="AA63" t="n">
        <v>5.512679162072767</v>
      </c>
      <c r="AB63" t="n">
        <v>5.541701302299806</v>
      </c>
      <c r="AC63" t="n">
        <v>5.575689991636465</v>
      </c>
      <c r="AD63" t="n">
        <v>5.605381165919282</v>
      </c>
      <c r="AE63" t="n">
        <v>5.640157924421883</v>
      </c>
      <c r="AF63" t="n">
        <v>5.672149744753261</v>
      </c>
      <c r="AG63" t="n">
        <v>5.706134094151213</v>
      </c>
      <c r="AH63" t="n">
        <v>5.738880918220947</v>
      </c>
      <c r="AI63" t="n">
        <v>5.770340450086555</v>
      </c>
      <c r="AJ63" t="n">
        <v>5.803830528148578</v>
      </c>
      <c r="AK63" t="n">
        <v>5.836008170411438</v>
      </c>
      <c r="AL63" t="n">
        <v>5.866823115283075</v>
      </c>
      <c r="AM63" t="n">
        <v>5.901445854234288</v>
      </c>
      <c r="AN63" t="n">
        <v>5.932957579353308</v>
      </c>
      <c r="AO63" t="n">
        <v>5.963029218843173</v>
      </c>
      <c r="AP63" t="n">
        <v>5.99880023995201</v>
      </c>
      <c r="AQ63" t="n">
        <v>6.031363088057901</v>
      </c>
      <c r="AR63" t="n">
        <v>6.060606060606061</v>
      </c>
      <c r="AS63" t="n">
        <v>6.09570252971655</v>
      </c>
      <c r="AT63" t="n">
        <v>6.127450980392156</v>
      </c>
      <c r="AU63" t="n">
        <v>6.161429451632779</v>
      </c>
      <c r="AV63" t="n">
        <v>6.193868070610096</v>
      </c>
      <c r="AW63" t="n">
        <v>6.224712107065049</v>
      </c>
      <c r="AX63" t="n">
        <v>6.439150032195751</v>
      </c>
      <c r="AY63" t="n">
        <v>6.622516556291391</v>
      </c>
    </row>
    <row r="64">
      <c r="A64" s="1112" t="n">
        <v>44370</v>
      </c>
      <c r="H64" t="n">
        <v>4.971414367387522</v>
      </c>
      <c r="I64" t="n">
        <v>4.985044865403789</v>
      </c>
      <c r="J64" t="n">
        <v>5.005005005005005</v>
      </c>
      <c r="K64" t="n">
        <v>5.023863350916855</v>
      </c>
      <c r="L64" t="n">
        <v>5.046681806712087</v>
      </c>
      <c r="M64" t="n">
        <v>5.070993914807302</v>
      </c>
      <c r="N64" t="n">
        <v>5.09683995922528</v>
      </c>
      <c r="O64" t="n">
        <v>5.124263387138099</v>
      </c>
      <c r="P64" t="n">
        <v>5.148005148005148</v>
      </c>
      <c r="Q64" t="n">
        <v>5.178663904712584</v>
      </c>
      <c r="R64" t="n">
        <v>5.205622071837585</v>
      </c>
      <c r="S64" t="n">
        <v>5.235602094240837</v>
      </c>
      <c r="T64" t="n">
        <v>5.26454330086865</v>
      </c>
      <c r="U64" t="n">
        <v>5.295207836907599</v>
      </c>
      <c r="V64" t="n">
        <v>5.330490405117271</v>
      </c>
      <c r="W64" t="n">
        <v>5.363368195226602</v>
      </c>
      <c r="X64" t="n">
        <v>5.396654074473826</v>
      </c>
      <c r="Y64" t="n">
        <v>5.428881650380021</v>
      </c>
      <c r="Z64" t="n">
        <v>5.461496450027307</v>
      </c>
      <c r="AA64" t="n">
        <v>5.494505494505495</v>
      </c>
      <c r="AB64" t="n">
        <v>5.524861878453039</v>
      </c>
      <c r="AC64" t="n">
        <v>5.558643690939411</v>
      </c>
      <c r="AD64" t="n">
        <v>5.588153115395362</v>
      </c>
      <c r="AE64" t="n">
        <v>5.624296962879639</v>
      </c>
      <c r="AF64" t="n">
        <v>5.656108597285067</v>
      </c>
      <c r="AG64" t="n">
        <v>5.688282138794084</v>
      </c>
      <c r="AH64" t="n">
        <v>5.722460658082976</v>
      </c>
      <c r="AI64" t="n">
        <v>5.75373993095512</v>
      </c>
      <c r="AJ64" t="n">
        <v>5.787037037037036</v>
      </c>
      <c r="AK64" t="n">
        <v>5.819028222286878</v>
      </c>
      <c r="AL64" t="n">
        <v>5.851375073142188</v>
      </c>
      <c r="AM64" t="n">
        <v>5.885815185403178</v>
      </c>
      <c r="AN64" t="n">
        <v>5.917159763313609</v>
      </c>
      <c r="AO64" t="n">
        <v>5.947071067499257</v>
      </c>
      <c r="AP64" t="n">
        <v>5.982650314089142</v>
      </c>
      <c r="AQ64" t="n">
        <v>6.015037593984962</v>
      </c>
      <c r="AR64" t="n">
        <v>6.045949214026603</v>
      </c>
      <c r="AS64" t="n">
        <v>6.080875646093037</v>
      </c>
      <c r="AT64" t="n">
        <v>6.112469437652812</v>
      </c>
      <c r="AU64" t="n">
        <v>6.146281499692686</v>
      </c>
      <c r="AV64" t="n">
        <v>6.180469715698393</v>
      </c>
      <c r="AW64" t="n">
        <v>6.211180124223603</v>
      </c>
      <c r="AX64" t="n">
        <v>6.439150032195751</v>
      </c>
      <c r="AY64" t="n">
        <v>6.622516556291391</v>
      </c>
    </row>
    <row r="65">
      <c r="A65" s="1112" t="n">
        <v>44371</v>
      </c>
      <c r="H65" t="n">
        <v>4.918839153959666</v>
      </c>
      <c r="I65" t="n">
        <v>4.930966469428007</v>
      </c>
      <c r="J65" t="n">
        <v>4.949269982677555</v>
      </c>
      <c r="K65" t="n">
        <v>4.967709885742672</v>
      </c>
      <c r="L65" t="n">
        <v>4.990019960079841</v>
      </c>
      <c r="M65" t="n">
        <v>5.015045135406218</v>
      </c>
      <c r="N65" t="n">
        <v>5.039052658100277</v>
      </c>
      <c r="O65" t="n">
        <v>5.065856129685917</v>
      </c>
      <c r="P65" t="n">
        <v>5.087763927753752</v>
      </c>
      <c r="Q65" t="n">
        <v>5.117707267144319</v>
      </c>
      <c r="R65" t="n">
        <v>5.145356315924878</v>
      </c>
      <c r="S65" t="n">
        <v>5.175983436853002</v>
      </c>
      <c r="T65" t="n">
        <v>5.205622071837585</v>
      </c>
      <c r="U65" t="n">
        <v>5.234231876472128</v>
      </c>
      <c r="V65" t="n">
        <v>5.268703898840886</v>
      </c>
      <c r="W65" t="n">
        <v>5.299417064122946</v>
      </c>
      <c r="X65" t="n">
        <v>5.331911490269261</v>
      </c>
      <c r="Y65" t="n">
        <v>5.361930294906166</v>
      </c>
      <c r="Z65" t="n">
        <v>5.392289026691831</v>
      </c>
      <c r="AA65" t="n">
        <v>5.425935973955507</v>
      </c>
      <c r="AB65" t="n">
        <v>5.45404963185165</v>
      </c>
      <c r="AC65" t="n">
        <v>5.486968449931413</v>
      </c>
      <c r="AD65" t="n">
        <v>5.515719801434088</v>
      </c>
      <c r="AE65" t="n">
        <v>5.549389567147614</v>
      </c>
      <c r="AF65" t="n">
        <v>5.580357142857143</v>
      </c>
      <c r="AG65" t="n">
        <v>5.611672278338945</v>
      </c>
      <c r="AH65" t="n">
        <v>5.643340857787811</v>
      </c>
      <c r="AI65" t="n">
        <v>5.673758865248227</v>
      </c>
      <c r="AJ65" t="n">
        <v>5.706134094151213</v>
      </c>
      <c r="AK65" t="n">
        <v>5.737234652897303</v>
      </c>
      <c r="AL65" t="n">
        <v>5.767012687427912</v>
      </c>
      <c r="AM65" t="n">
        <v>5.80046403712297</v>
      </c>
      <c r="AN65" t="n">
        <v>5.829204313611192</v>
      </c>
      <c r="AO65" t="n">
        <v>5.858230814294084</v>
      </c>
      <c r="AP65" t="n">
        <v>5.892751915144372</v>
      </c>
      <c r="AQ65" t="n">
        <v>5.924170616113744</v>
      </c>
      <c r="AR65" t="n">
        <v>5.952380952380952</v>
      </c>
      <c r="AS65" t="n">
        <v>5.986231667165519</v>
      </c>
      <c r="AT65" t="n">
        <v>6.01684717208183</v>
      </c>
      <c r="AU65" t="n">
        <v>6.049606775559589</v>
      </c>
      <c r="AV65" t="n">
        <v>6.080875646093037</v>
      </c>
      <c r="AW65" t="n">
        <v>6.110601894286588</v>
      </c>
      <c r="AX65" t="n">
        <v>6.439150032195751</v>
      </c>
      <c r="AY65" t="n">
        <v>6.622516556291391</v>
      </c>
    </row>
    <row r="66">
      <c r="A66" s="1112" t="n">
        <v>44372</v>
      </c>
      <c r="H66" t="n">
        <v>4.955401387512389</v>
      </c>
      <c r="I66" t="n">
        <v>4.970178926441352</v>
      </c>
      <c r="J66" t="n">
        <v>4.987531172069825</v>
      </c>
      <c r="K66" t="n">
        <v>5.007511266900351</v>
      </c>
      <c r="L66" t="n">
        <v>5.032712632108707</v>
      </c>
      <c r="M66" t="n">
        <v>5.058168942842691</v>
      </c>
      <c r="N66" t="n">
        <v>5.082592121982211</v>
      </c>
      <c r="O66" t="n">
        <v>5.109862033725089</v>
      </c>
      <c r="P66" t="n">
        <v>5.13347022587269</v>
      </c>
      <c r="Q66" t="n">
        <v>5.163955589981926</v>
      </c>
      <c r="R66" t="n">
        <v>5.192107995846314</v>
      </c>
      <c r="S66" t="n">
        <v>5.223295899712719</v>
      </c>
      <c r="T66" t="n">
        <v>5.252100840336134</v>
      </c>
      <c r="U66" t="n">
        <v>5.282620179609086</v>
      </c>
      <c r="V66" t="n">
        <v>5.317734645041212</v>
      </c>
      <c r="W66" t="n">
        <v>5.350454788657036</v>
      </c>
      <c r="X66" t="n">
        <v>5.383580080753701</v>
      </c>
      <c r="Y66" t="n">
        <v>5.415651232060655</v>
      </c>
      <c r="Z66" t="n">
        <v>5.448106782892945</v>
      </c>
      <c r="AA66" t="n">
        <v>5.480953685941354</v>
      </c>
      <c r="AB66" t="n">
        <v>5.511160099200882</v>
      </c>
      <c r="AC66" t="n">
        <v>5.544774050457444</v>
      </c>
      <c r="AD66" t="n">
        <v>5.574136008918617</v>
      </c>
      <c r="AE66" t="n">
        <v>5.610098176718092</v>
      </c>
      <c r="AF66" t="n">
        <v>5.641748942172073</v>
      </c>
      <c r="AG66" t="n">
        <v>5.675368898978434</v>
      </c>
      <c r="AH66" t="n">
        <v>5.707762557077626</v>
      </c>
      <c r="AI66" t="n">
        <v>5.738880918220947</v>
      </c>
      <c r="AJ66" t="n">
        <v>5.773672055427252</v>
      </c>
      <c r="AK66" t="n">
        <v>5.805515239477504</v>
      </c>
      <c r="AL66" t="n">
        <v>5.836008170411438</v>
      </c>
      <c r="AM66" t="n">
        <v>5.871990604815032</v>
      </c>
      <c r="AN66" t="n">
        <v>5.90318772136954</v>
      </c>
      <c r="AO66" t="n">
        <v>5.932957579353308</v>
      </c>
      <c r="AP66" t="n">
        <v>5.968367651447329</v>
      </c>
      <c r="AQ66" t="n">
        <v>6.000600060006001</v>
      </c>
      <c r="AR66" t="n">
        <v>6.031363088057901</v>
      </c>
      <c r="AS66" t="n">
        <v>6.066120715802245</v>
      </c>
      <c r="AT66" t="n">
        <v>6.097560975609756</v>
      </c>
      <c r="AU66" t="n">
        <v>6.131207847946046</v>
      </c>
      <c r="AV66" t="n">
        <v>6.163328197226502</v>
      </c>
      <c r="AW66" t="n">
        <v>6.195786864931847</v>
      </c>
      <c r="AX66" t="n">
        <v>6.439150032195751</v>
      </c>
      <c r="AY66" t="n">
        <v>6.622516556291391</v>
      </c>
    </row>
    <row r="67">
      <c r="A67" s="1112" t="n">
        <v>44375</v>
      </c>
      <c r="H67" t="n">
        <v>4.930966469428007</v>
      </c>
      <c r="I67" t="n">
        <v>4.945598417408506</v>
      </c>
      <c r="J67" t="n">
        <v>4.964010920824026</v>
      </c>
      <c r="K67" t="n">
        <v>4.985044865403789</v>
      </c>
      <c r="L67" t="n">
        <v>5.006257822277847</v>
      </c>
      <c r="M67" t="n">
        <v>5.030181086519114</v>
      </c>
      <c r="N67" t="n">
        <v>5.053057099545225</v>
      </c>
      <c r="O67" t="n">
        <v>5.08001016002032</v>
      </c>
      <c r="P67" t="n">
        <v>5.102040816326531</v>
      </c>
      <c r="Q67" t="n">
        <v>5.132152938157557</v>
      </c>
      <c r="R67" t="n">
        <v>5.159958720330238</v>
      </c>
      <c r="S67" t="n">
        <v>5.189413596263622</v>
      </c>
      <c r="T67" t="n">
        <v>5.217845030002609</v>
      </c>
      <c r="U67" t="n">
        <v>5.247966413014956</v>
      </c>
      <c r="V67" t="n">
        <v>5.281225244256667</v>
      </c>
      <c r="W67" t="n">
        <v>5.312084993359893</v>
      </c>
      <c r="X67" t="n">
        <v>5.344735435595938</v>
      </c>
      <c r="Y67" t="n">
        <v>5.374899220639613</v>
      </c>
      <c r="Z67" t="n">
        <v>5.405405405405405</v>
      </c>
      <c r="AA67" t="n">
        <v>5.439216752787599</v>
      </c>
      <c r="AB67" t="n">
        <v>5.467468562055768</v>
      </c>
      <c r="AC67" t="n">
        <v>5.500550055005501</v>
      </c>
      <c r="AD67" t="n">
        <v>5.527915975677169</v>
      </c>
      <c r="AE67" t="n">
        <v>5.563282336578582</v>
      </c>
      <c r="AF67" t="n">
        <v>5.592841163310962</v>
      </c>
      <c r="AG67" t="n">
        <v>5.625879043600563</v>
      </c>
      <c r="AH67" t="n">
        <v>5.657708628005658</v>
      </c>
      <c r="AI67" t="n">
        <v>5.686664771111743</v>
      </c>
      <c r="AJ67" t="n">
        <v>5.720823798627002</v>
      </c>
      <c r="AK67" t="n">
        <v>5.750431282346176</v>
      </c>
      <c r="AL67" t="n">
        <v>5.780346820809249</v>
      </c>
      <c r="AM67" t="n">
        <v>5.815644082582146</v>
      </c>
      <c r="AN67" t="n">
        <v>5.844535359438924</v>
      </c>
      <c r="AO67" t="n">
        <v>5.873715124816446</v>
      </c>
      <c r="AP67" t="n">
        <v>5.908419497784342</v>
      </c>
      <c r="AQ67" t="n">
        <v>5.94000594000594</v>
      </c>
      <c r="AR67" t="n">
        <v>5.968367651447329</v>
      </c>
      <c r="AS67" t="n">
        <v>6.002400960384154</v>
      </c>
      <c r="AT67" t="n">
        <v>6.033182503770739</v>
      </c>
      <c r="AU67" t="n">
        <v>6.066120715802245</v>
      </c>
      <c r="AV67" t="n">
        <v>6.097560975609756</v>
      </c>
      <c r="AW67" t="n">
        <v>6.127450980392156</v>
      </c>
    </row>
    <row r="68">
      <c r="A68" s="1112" t="n">
        <v>44376</v>
      </c>
      <c r="H68" t="n">
        <v>4.941932295527551</v>
      </c>
      <c r="I68" t="n">
        <v>4.956629491945477</v>
      </c>
      <c r="J68" t="n">
        <v>4.976362279173924</v>
      </c>
      <c r="K68" t="n">
        <v>4.995004995004996</v>
      </c>
      <c r="L68" t="n">
        <v>5.017561465127947</v>
      </c>
      <c r="M68" t="n">
        <v>5.041593143433325</v>
      </c>
      <c r="N68" t="n">
        <v>5.065856129685917</v>
      </c>
      <c r="O68" t="n">
        <v>5.092946269416858</v>
      </c>
      <c r="P68" t="n">
        <v>5.116398055768738</v>
      </c>
      <c r="Q68" t="n">
        <v>5.14668039114771</v>
      </c>
      <c r="R68" t="n">
        <v>5.174644243208279</v>
      </c>
      <c r="S68" t="n">
        <v>5.204267499349467</v>
      </c>
      <c r="T68" t="n">
        <v>5.231493591420351</v>
      </c>
      <c r="U68" t="n">
        <v>5.261773217574323</v>
      </c>
      <c r="V68" t="n">
        <v>5.295207836907599</v>
      </c>
      <c r="W68" t="n">
        <v>5.326231691078562</v>
      </c>
      <c r="X68" t="n">
        <v>5.359056806002144</v>
      </c>
      <c r="Y68" t="n">
        <v>5.389382915656157</v>
      </c>
      <c r="Z68" t="n">
        <v>5.420054200542006</v>
      </c>
      <c r="AA68" t="n">
        <v>5.45404963185165</v>
      </c>
      <c r="AB68" t="n">
        <v>5.482456140350877</v>
      </c>
      <c r="AC68" t="n">
        <v>5.514199062586159</v>
      </c>
      <c r="AD68" t="n">
        <v>5.543237250554323</v>
      </c>
      <c r="AE68" t="n">
        <v>5.577244841048523</v>
      </c>
      <c r="AF68" t="n">
        <v>5.608524957936063</v>
      </c>
      <c r="AG68" t="n">
        <v>5.640157924421883</v>
      </c>
      <c r="AH68" t="n">
        <v>5.672149744753261</v>
      </c>
      <c r="AI68" t="n">
        <v>5.701254275940707</v>
      </c>
      <c r="AJ68" t="n">
        <v>5.735589331803843</v>
      </c>
      <c r="AK68" t="n">
        <v>5.765350245027386</v>
      </c>
      <c r="AL68" t="n">
        <v>5.79542161692263</v>
      </c>
      <c r="AM68" t="n">
        <v>5.829204313611192</v>
      </c>
      <c r="AN68" t="n">
        <v>5.859947260474656</v>
      </c>
      <c r="AO68" t="n">
        <v>5.889281507656066</v>
      </c>
      <c r="AP68" t="n">
        <v>5.922416345869115</v>
      </c>
      <c r="AQ68" t="n">
        <v>5.954153021732659</v>
      </c>
      <c r="AR68" t="n">
        <v>5.984440454817475</v>
      </c>
      <c r="AS68" t="n">
        <v>6.01684717208183</v>
      </c>
      <c r="AT68" t="n">
        <v>6.047777441790142</v>
      </c>
      <c r="AU68" t="n">
        <v>6.080875646093037</v>
      </c>
      <c r="AV68" t="n">
        <v>6.112469437652812</v>
      </c>
      <c r="AW68" t="n">
        <v>6.142506142506143</v>
      </c>
    </row>
    <row r="69">
      <c r="A69" s="1112" t="n">
        <v>44377</v>
      </c>
      <c r="H69" t="n">
        <v>5.00225101295583</v>
      </c>
      <c r="I69" t="n">
        <v>4.997501249375312</v>
      </c>
      <c r="J69" t="n">
        <v>5.017561465127947</v>
      </c>
      <c r="K69" t="n">
        <v>5.035246727089628</v>
      </c>
      <c r="L69" t="n">
        <v>5.058168942842691</v>
      </c>
      <c r="M69" t="n">
        <v>5.083884087442806</v>
      </c>
      <c r="N69" t="n">
        <v>5.108556832694764</v>
      </c>
      <c r="O69" t="n">
        <v>5.137426149499102</v>
      </c>
      <c r="P69" t="n">
        <v>5.159958720330238</v>
      </c>
      <c r="Q69" t="n">
        <v>5.190760446405399</v>
      </c>
      <c r="R69" t="n">
        <v>5.219206680584551</v>
      </c>
      <c r="S69" t="n">
        <v>5.249343832020998</v>
      </c>
      <c r="T69" t="n">
        <v>5.277044854881266</v>
      </c>
      <c r="U69" t="n">
        <v>5.307855626326964</v>
      </c>
      <c r="V69" t="n">
        <v>5.343307507347047</v>
      </c>
      <c r="W69" t="n">
        <v>5.374899220639613</v>
      </c>
      <c r="X69" t="n">
        <v>5.408328826392644</v>
      </c>
      <c r="Y69" t="n">
        <v>5.439216752787599</v>
      </c>
      <c r="Z69" t="n">
        <v>5.471956224350206</v>
      </c>
      <c r="AA69" t="n">
        <v>5.505092210294523</v>
      </c>
      <c r="AB69" t="n">
        <v>5.535566011624688</v>
      </c>
      <c r="AC69" t="n">
        <v>5.567928730512249</v>
      </c>
      <c r="AD69" t="n">
        <v>5.597537083683179</v>
      </c>
      <c r="AE69" t="n">
        <v>5.633802816901409</v>
      </c>
      <c r="AF69" t="n">
        <v>5.6657223796034</v>
      </c>
      <c r="AG69" t="n">
        <v>5.698005698005699</v>
      </c>
      <c r="AH69" t="n">
        <v>5.730659025787966</v>
      </c>
      <c r="AI69" t="n">
        <v>5.762028233938346</v>
      </c>
      <c r="AJ69" t="n">
        <v>5.79542161692263</v>
      </c>
      <c r="AK69" t="n">
        <v>5.827505827505828</v>
      </c>
      <c r="AL69" t="n">
        <v>5.858230814294084</v>
      </c>
      <c r="AM69" t="n">
        <v>5.894488653109343</v>
      </c>
      <c r="AN69" t="n">
        <v>5.924170616113744</v>
      </c>
      <c r="AO69" t="n">
        <v>5.954153021732659</v>
      </c>
      <c r="AP69" t="n">
        <v>5.989817310572028</v>
      </c>
      <c r="AQ69" t="n">
        <v>6.022282445046673</v>
      </c>
      <c r="AR69" t="n">
        <v>6.053268765133171</v>
      </c>
      <c r="AS69" t="n">
        <v>6.0882800608828</v>
      </c>
      <c r="AT69" t="n">
        <v>6.119951040391677</v>
      </c>
      <c r="AU69" t="n">
        <v>6.151953245155337</v>
      </c>
      <c r="AV69" t="n">
        <v>6.186204763377669</v>
      </c>
      <c r="AW69" t="n">
        <v>6.216972334473112</v>
      </c>
    </row>
    <row r="70">
      <c r="A70" s="1112" t="n">
        <v>44378</v>
      </c>
      <c r="H70" t="n">
        <v>5.049229992426155</v>
      </c>
      <c r="I70" t="n">
        <v>5.070993914807302</v>
      </c>
      <c r="J70" t="n">
        <v>5.089058524173028</v>
      </c>
      <c r="K70" t="n">
        <v>5.112474437627812</v>
      </c>
      <c r="L70" t="n">
        <v>5.138746145940391</v>
      </c>
      <c r="M70" t="n">
        <v>5.165289256198347</v>
      </c>
      <c r="N70" t="n">
        <v>5.193456245131135</v>
      </c>
      <c r="O70" t="n">
        <v>5.216484089723526</v>
      </c>
      <c r="P70" t="n">
        <v>5.247966413014956</v>
      </c>
      <c r="Q70" t="n">
        <v>5.277044854881266</v>
      </c>
      <c r="R70" t="n">
        <v>5.307855626326964</v>
      </c>
      <c r="S70" t="n">
        <v>5.336179295624333</v>
      </c>
      <c r="T70" t="n">
        <v>5.367686527106817</v>
      </c>
      <c r="U70" t="n">
        <v>5.403944879762227</v>
      </c>
      <c r="V70" t="n">
        <v>5.43773790103317</v>
      </c>
      <c r="W70" t="n">
        <v>5.471956224350206</v>
      </c>
      <c r="X70" t="n">
        <v>5.505092210294523</v>
      </c>
      <c r="Y70" t="n">
        <v>5.538631957906397</v>
      </c>
      <c r="Z70" t="n">
        <v>5.572582892170521</v>
      </c>
      <c r="AA70" t="n">
        <v>5.603810591202017</v>
      </c>
      <c r="AB70" t="n">
        <v>5.63856780377784</v>
      </c>
      <c r="AC70" t="n">
        <v>5.668934240362812</v>
      </c>
      <c r="AD70" t="n">
        <v>5.706134094151213</v>
      </c>
      <c r="AE70" t="n">
        <v>5.738880918220947</v>
      </c>
      <c r="AF70" t="n">
        <v>5.773672055427252</v>
      </c>
      <c r="AG70" t="n">
        <v>5.807200929152149</v>
      </c>
      <c r="AH70" t="n">
        <v>5.839416058394161</v>
      </c>
      <c r="AI70" t="n">
        <v>5.875440658049354</v>
      </c>
      <c r="AJ70" t="n">
        <v>5.908419497784342</v>
      </c>
      <c r="AK70" t="n">
        <v>5.94000594000594</v>
      </c>
      <c r="AL70" t="n">
        <v>5.975500448162534</v>
      </c>
      <c r="AM70" t="n">
        <v>6.007810153199159</v>
      </c>
      <c r="AN70" t="n">
        <v>6.038647342995169</v>
      </c>
      <c r="AO70" t="n">
        <v>6.075334143377886</v>
      </c>
      <c r="AP70" t="n">
        <v>6.110601894286588</v>
      </c>
      <c r="AQ70" t="n">
        <v>6.140620202640467</v>
      </c>
      <c r="AR70" t="n">
        <v>6.176652254478073</v>
      </c>
      <c r="AS70" t="n">
        <v>6.211180124223603</v>
      </c>
      <c r="AT70" t="n">
        <v>6.244146113019045</v>
      </c>
      <c r="AU70" t="n">
        <v>6.279434850863423</v>
      </c>
      <c r="AV70" t="n">
        <v>6.311139160618492</v>
      </c>
      <c r="AW70" t="n">
        <v>6.216972334473112</v>
      </c>
    </row>
    <row r="71">
      <c r="A71" s="1112" t="n">
        <v>44379</v>
      </c>
      <c r="I71" t="n">
        <v>5.07227998985544</v>
      </c>
      <c r="J71" t="n">
        <v>5.091649694501019</v>
      </c>
      <c r="K71" t="n">
        <v>5.111167901865577</v>
      </c>
      <c r="L71" t="n">
        <v>5.134788189987163</v>
      </c>
      <c r="M71" t="n">
        <v>5.161290322580645</v>
      </c>
      <c r="N71" t="n">
        <v>5.188067444876784</v>
      </c>
      <c r="O71" t="n">
        <v>5.216484089723526</v>
      </c>
      <c r="P71" t="n">
        <v>5.239717055279015</v>
      </c>
      <c r="Q71" t="n">
        <v>5.271481286241434</v>
      </c>
      <c r="R71" t="n">
        <v>5.299417064122946</v>
      </c>
      <c r="S71" t="n">
        <v>5.331911490269261</v>
      </c>
      <c r="T71" t="n">
        <v>5.360493165371214</v>
      </c>
      <c r="U71" t="n">
        <v>5.392289026691831</v>
      </c>
      <c r="V71" t="n">
        <v>5.428881650380021</v>
      </c>
      <c r="W71" t="n">
        <v>5.461496450027307</v>
      </c>
      <c r="X71" t="n">
        <v>5.494505494505495</v>
      </c>
      <c r="Y71" t="n">
        <v>5.527915975677169</v>
      </c>
      <c r="Z71" t="n">
        <v>5.561735261401558</v>
      </c>
      <c r="AA71" t="n">
        <v>5.595970900951315</v>
      </c>
      <c r="AB71" t="n">
        <v>5.627462014631401</v>
      </c>
      <c r="AC71" t="n">
        <v>5.660911406736485</v>
      </c>
      <c r="AD71" t="n">
        <v>5.691519635742743</v>
      </c>
      <c r="AE71" t="n">
        <v>5.72737686139748</v>
      </c>
      <c r="AF71" t="n">
        <v>5.76036866359447</v>
      </c>
      <c r="AG71" t="n">
        <v>5.79542161692263</v>
      </c>
      <c r="AH71" t="n">
        <v>5.829204313611192</v>
      </c>
      <c r="AI71" t="n">
        <v>5.861664712778429</v>
      </c>
      <c r="AJ71" t="n">
        <v>5.89622641509434</v>
      </c>
      <c r="AK71" t="n">
        <v>5.929439667951379</v>
      </c>
      <c r="AL71" t="n">
        <v>5.961251862891207</v>
      </c>
      <c r="AM71" t="n">
        <v>5.997001499250374</v>
      </c>
      <c r="AN71" t="n">
        <v>6.029544769369912</v>
      </c>
      <c r="AO71" t="n">
        <v>6.060606060606061</v>
      </c>
      <c r="AP71" t="n">
        <v>6.09570252971655</v>
      </c>
      <c r="AQ71" t="n">
        <v>6.131207847946046</v>
      </c>
      <c r="AR71" t="n">
        <v>6.161429451632779</v>
      </c>
      <c r="AS71" t="n">
        <v>6.197706848466068</v>
      </c>
      <c r="AT71" t="n">
        <v>6.230529595015576</v>
      </c>
      <c r="AU71" t="n">
        <v>6.263701847792046</v>
      </c>
      <c r="AV71" t="n">
        <v>6.299212598425196</v>
      </c>
      <c r="AW71" t="n">
        <v>6.331117442228553</v>
      </c>
      <c r="AX71" t="n">
        <v>6.216972334473112</v>
      </c>
    </row>
    <row r="72" ht="14.45" customFormat="1" customHeight="1" s="192">
      <c r="A72" s="104" t="n">
        <v>44382</v>
      </c>
      <c r="I72" s="192" t="n">
        <v>5.07227998985544</v>
      </c>
      <c r="J72" s="192" t="n">
        <v>5.091649694501019</v>
      </c>
      <c r="K72" s="192" t="n">
        <v>5.111167901865577</v>
      </c>
      <c r="L72" s="192" t="n">
        <v>5.134788189987163</v>
      </c>
      <c r="M72" s="192" t="n">
        <v>5.161290322580645</v>
      </c>
      <c r="N72" s="192" t="n">
        <v>5.188067444876784</v>
      </c>
      <c r="O72" s="192" t="n">
        <v>5.216484089723526</v>
      </c>
      <c r="P72" s="192" t="n">
        <v>5.239717055279015</v>
      </c>
      <c r="Q72" s="192" t="n">
        <v>5.271481286241434</v>
      </c>
      <c r="R72" s="192" t="n">
        <v>5.299417064122946</v>
      </c>
      <c r="S72" s="192" t="n">
        <v>5.331911490269261</v>
      </c>
      <c r="T72" s="192" t="n">
        <v>5.360493165371214</v>
      </c>
      <c r="U72" s="192" t="n">
        <v>5.392289026691831</v>
      </c>
      <c r="V72" s="192" t="n">
        <v>5.428881650380021</v>
      </c>
      <c r="W72" s="192" t="n">
        <v>5.461496450027307</v>
      </c>
      <c r="X72" s="192" t="n">
        <v>5.494505494505495</v>
      </c>
      <c r="Y72" s="192" t="n">
        <v>5.527915975677169</v>
      </c>
      <c r="Z72" s="192" t="n">
        <v>5.561735261401558</v>
      </c>
      <c r="AA72" s="192" t="n">
        <v>5.595970900951315</v>
      </c>
      <c r="AB72" s="192" t="n">
        <v>5.627462014631401</v>
      </c>
      <c r="AC72" s="192" t="n">
        <v>5.660911406736485</v>
      </c>
      <c r="AD72" s="192" t="n">
        <v>5.691519635742743</v>
      </c>
      <c r="AE72" s="192" t="n">
        <v>5.72737686139748</v>
      </c>
      <c r="AF72" s="192" t="n">
        <v>5.76036866359447</v>
      </c>
      <c r="AG72" s="192" t="n">
        <v>5.79542161692263</v>
      </c>
      <c r="AH72" s="192" t="n">
        <v>5.829204313611192</v>
      </c>
      <c r="AI72" s="192" t="n">
        <v>5.861664712778429</v>
      </c>
      <c r="AJ72" s="192" t="n">
        <v>5.89622641509434</v>
      </c>
      <c r="AK72" s="192" t="n">
        <v>5.929439667951379</v>
      </c>
      <c r="AL72" s="192" t="n">
        <v>5.961251862891207</v>
      </c>
      <c r="AM72" s="192" t="n">
        <v>5.997001499250374</v>
      </c>
      <c r="AN72" s="192" t="n">
        <v>6.029544769369912</v>
      </c>
      <c r="AO72" s="192" t="n">
        <v>6.060606060606061</v>
      </c>
      <c r="AP72" s="192" t="n">
        <v>6.09570252971655</v>
      </c>
      <c r="AQ72" s="192" t="n">
        <v>6.131207847946046</v>
      </c>
      <c r="AR72" s="192" t="n">
        <v>6.161429451632779</v>
      </c>
      <c r="AS72" s="192" t="n">
        <v>6.197706848466068</v>
      </c>
      <c r="AT72" s="192" t="n">
        <v>6.230529595015576</v>
      </c>
      <c r="AU72" s="192" t="n">
        <v>6.263701847792046</v>
      </c>
      <c r="AV72" s="192" t="n">
        <v>6.299212598425196</v>
      </c>
      <c r="AW72" s="192" t="n">
        <v>6.331117442228553</v>
      </c>
      <c r="AX72" s="192" t="n">
        <v>6.216972334473112</v>
      </c>
    </row>
    <row r="73" ht="15" customHeight="1" s="1129">
      <c r="A73" s="1112" t="n">
        <v>44383</v>
      </c>
      <c r="I73" t="n">
        <v>5.213764337851929</v>
      </c>
      <c r="J73" t="n">
        <v>5.232862375719519</v>
      </c>
      <c r="K73" t="n">
        <v>5.254860746190226</v>
      </c>
      <c r="L73" t="n">
        <v>5.278437582475587</v>
      </c>
      <c r="M73" t="n">
        <v>5.306447333510214</v>
      </c>
      <c r="N73" t="n">
        <v>5.331911490269261</v>
      </c>
      <c r="O73" t="n">
        <v>5.360493165371214</v>
      </c>
      <c r="P73" t="n">
        <v>5.386479935362241</v>
      </c>
      <c r="Q73" t="n">
        <v>5.420054200542006</v>
      </c>
      <c r="R73" t="n">
        <v>5.449591280653951</v>
      </c>
      <c r="S73" t="n">
        <v>5.482456140350877</v>
      </c>
      <c r="T73" t="n">
        <v>5.512679162072767</v>
      </c>
      <c r="U73" t="n">
        <v>5.546311702717693</v>
      </c>
      <c r="V73" t="n">
        <v>5.583472920156337</v>
      </c>
      <c r="W73" t="n">
        <v>5.617977528089888</v>
      </c>
      <c r="X73" t="n">
        <v>5.654509471303364</v>
      </c>
      <c r="Y73" t="n">
        <v>5.688282138794084</v>
      </c>
      <c r="Z73" t="n">
        <v>5.722460658082976</v>
      </c>
      <c r="AA73" t="n">
        <v>5.76036866359447</v>
      </c>
      <c r="AB73" t="n">
        <v>5.792064871126557</v>
      </c>
      <c r="AC73" t="n">
        <v>5.827505827505828</v>
      </c>
      <c r="AD73" t="n">
        <v>5.859947260474656</v>
      </c>
      <c r="AE73" t="n">
        <v>5.897965202005308</v>
      </c>
      <c r="AF73" t="n">
        <v>5.932957579353308</v>
      </c>
      <c r="AG73" t="n">
        <v>5.968367651447329</v>
      </c>
      <c r="AH73" t="n">
        <v>6.004202942059441</v>
      </c>
      <c r="AI73" t="n">
        <v>6.036824630244491</v>
      </c>
      <c r="AJ73" t="n">
        <v>6.073489219556635</v>
      </c>
      <c r="AK73" t="n">
        <v>6.108735491753206</v>
      </c>
      <c r="AL73" t="n">
        <v>6.140620202640467</v>
      </c>
      <c r="AM73" t="n">
        <v>6.178560395427866</v>
      </c>
      <c r="AN73" t="n">
        <v>6.213109661385523</v>
      </c>
      <c r="AO73" t="n">
        <v>6.244146113019045</v>
      </c>
      <c r="AP73" t="n">
        <v>6.283380458686773</v>
      </c>
      <c r="AQ73" t="n">
        <v>6.31911532385466</v>
      </c>
      <c r="AR73" t="n">
        <v>6.351222610352493</v>
      </c>
      <c r="AS73" t="n">
        <v>6.387735547748323</v>
      </c>
      <c r="AT73" t="n">
        <v>6.422607578676943</v>
      </c>
      <c r="AU73" t="n">
        <v>6.457862447529868</v>
      </c>
      <c r="AV73" t="n">
        <v>6.493506493506493</v>
      </c>
      <c r="AW73" t="n">
        <v>6.527415143603133</v>
      </c>
      <c r="AX73" t="n">
        <v>6.563833278634722</v>
      </c>
    </row>
    <row r="74">
      <c r="A74" s="1112" t="n">
        <v>44384</v>
      </c>
      <c r="I74" t="n">
        <v>5.252100840336134</v>
      </c>
      <c r="J74" t="n">
        <v>5.272871078302135</v>
      </c>
      <c r="K74" t="n">
        <v>5.291005291005291</v>
      </c>
      <c r="L74" t="n">
        <v>5.312084993359893</v>
      </c>
      <c r="M74" t="n">
        <v>5.339028296849974</v>
      </c>
      <c r="N74" t="n">
        <v>5.364806866952789</v>
      </c>
      <c r="O74" t="n">
        <v>5.393743257820928</v>
      </c>
      <c r="P74" t="n">
        <v>5.41858574911948</v>
      </c>
      <c r="Q74" t="n">
        <v>5.452562704471101</v>
      </c>
      <c r="R74" t="n">
        <v>5.480953685941354</v>
      </c>
      <c r="S74" t="n">
        <v>5.514199062586159</v>
      </c>
      <c r="T74" t="n">
        <v>5.544774050457444</v>
      </c>
      <c r="U74" t="n">
        <v>5.577244841048523</v>
      </c>
      <c r="V74" t="n">
        <v>5.614823133071308</v>
      </c>
      <c r="W74" t="n">
        <v>5.649717514124294</v>
      </c>
      <c r="X74" t="n">
        <v>5.685048322910744</v>
      </c>
      <c r="Y74" t="n">
        <v>5.719187875321704</v>
      </c>
      <c r="Z74" t="n">
        <v>5.75373993095512</v>
      </c>
      <c r="AA74" t="n">
        <v>5.790387955993052</v>
      </c>
      <c r="AB74" t="n">
        <v>5.822416302765648</v>
      </c>
      <c r="AC74" t="n">
        <v>5.858230814294084</v>
      </c>
      <c r="AD74" t="n">
        <v>5.89101620029455</v>
      </c>
      <c r="AE74" t="n">
        <v>5.927682276229994</v>
      </c>
      <c r="AF74" t="n">
        <v>5.963029218843173</v>
      </c>
      <c r="AG74" t="n">
        <v>5.99880023995201</v>
      </c>
      <c r="AH74" t="n">
        <v>6.033182503770739</v>
      </c>
      <c r="AI74" t="n">
        <v>6.066120715802245</v>
      </c>
      <c r="AJ74" t="n">
        <v>6.103143118706134</v>
      </c>
      <c r="AK74" t="n">
        <v>6.138735420503377</v>
      </c>
      <c r="AL74" t="n">
        <v>6.17093489663684</v>
      </c>
      <c r="AM74" t="n">
        <v>6.209251785159888</v>
      </c>
      <c r="AN74" t="n">
        <v>6.242197253433208</v>
      </c>
      <c r="AO74" t="n">
        <v>6.273525721455458</v>
      </c>
      <c r="AP74" t="n">
        <v>6.313131313131312</v>
      </c>
      <c r="AQ74" t="n">
        <v>6.34719136781974</v>
      </c>
      <c r="AR74" t="n">
        <v>6.379585326953748</v>
      </c>
      <c r="AS74" t="n">
        <v>6.418485237483954</v>
      </c>
      <c r="AT74" t="n">
        <v>6.451612903225807</v>
      </c>
      <c r="AU74" t="n">
        <v>6.487187804086928</v>
      </c>
      <c r="AV74" t="n">
        <v>6.523157208088715</v>
      </c>
      <c r="AW74" t="n">
        <v>6.557377049180328</v>
      </c>
      <c r="AX74" t="n">
        <v>6.563833278634722</v>
      </c>
    </row>
    <row r="75">
      <c r="A75" s="1112" t="n">
        <v>44385</v>
      </c>
      <c r="I75" t="n">
        <v>5.270092226613966</v>
      </c>
      <c r="J75" t="n">
        <v>5.291005291005291</v>
      </c>
      <c r="K75" t="n">
        <v>5.309264666843642</v>
      </c>
      <c r="L75" t="n">
        <v>5.330490405117271</v>
      </c>
      <c r="M75" t="n">
        <v>5.359056806002144</v>
      </c>
      <c r="N75" t="n">
        <v>5.386479935362241</v>
      </c>
      <c r="O75" t="n">
        <v>5.415651232060655</v>
      </c>
      <c r="P75" t="n">
        <v>5.44069640914037</v>
      </c>
      <c r="Q75" t="n">
        <v>5.474952094169176</v>
      </c>
      <c r="R75" t="n">
        <v>5.50357732526142</v>
      </c>
      <c r="S75" t="n">
        <v>5.537098560354374</v>
      </c>
      <c r="T75" t="n">
        <v>5.566379070414695</v>
      </c>
      <c r="U75" t="n">
        <v>5.599104143337065</v>
      </c>
      <c r="V75" t="n">
        <v>5.636978579481398</v>
      </c>
      <c r="W75" t="n">
        <v>5.672149744753261</v>
      </c>
      <c r="X75" t="n">
        <v>5.707762557077626</v>
      </c>
      <c r="Y75" t="n">
        <v>5.743825387708213</v>
      </c>
      <c r="Z75" t="n">
        <v>5.778676683039584</v>
      </c>
      <c r="AA75" t="n">
        <v>5.815644082582146</v>
      </c>
      <c r="AB75" t="n">
        <v>5.847953216374268</v>
      </c>
      <c r="AC75" t="n">
        <v>5.884083553986467</v>
      </c>
      <c r="AD75" t="n">
        <v>5.915409642117717</v>
      </c>
      <c r="AE75" t="n">
        <v>5.954153021732659</v>
      </c>
      <c r="AF75" t="n">
        <v>5.989817310572028</v>
      </c>
      <c r="AG75" t="n">
        <v>6.025911419102139</v>
      </c>
      <c r="AH75" t="n">
        <v>6.060606060606061</v>
      </c>
      <c r="AI75" t="n">
        <v>6.09570252971655</v>
      </c>
      <c r="AJ75" t="n">
        <v>6.131207847946046</v>
      </c>
      <c r="AK75" t="n">
        <v>6.167129201356769</v>
      </c>
      <c r="AL75" t="n">
        <v>6.201550387596899</v>
      </c>
      <c r="AM75" t="n">
        <v>6.238303181534623</v>
      </c>
      <c r="AN75" t="n">
        <v>6.273525721455458</v>
      </c>
      <c r="AO75" t="n">
        <v>6.305170239596469</v>
      </c>
      <c r="AP75" t="n">
        <v>6.343165239454487</v>
      </c>
      <c r="AQ75" t="n">
        <v>6.379585326953748</v>
      </c>
      <c r="AR75" t="n">
        <v>6.412311638345623</v>
      </c>
      <c r="AS75" t="n">
        <v>6.449532408900355</v>
      </c>
      <c r="AT75" t="n">
        <v>6.485084306095979</v>
      </c>
      <c r="AU75" t="n">
        <v>6.521030322791002</v>
      </c>
      <c r="AV75" t="n">
        <v>6.557377049180328</v>
      </c>
      <c r="AW75" t="n">
        <v>6.589785831960461</v>
      </c>
      <c r="AX75" t="n">
        <v>6.563833278634722</v>
      </c>
    </row>
    <row r="76">
      <c r="A76" s="1112" t="n">
        <v>44386</v>
      </c>
      <c r="I76" t="n">
        <v>5.279831045406547</v>
      </c>
      <c r="J76" t="n">
        <v>5.300821627352239</v>
      </c>
      <c r="K76" t="n">
        <v>5.319148936170213</v>
      </c>
      <c r="L76" t="n">
        <v>5.34045393858478</v>
      </c>
      <c r="M76" t="n">
        <v>5.363368195226602</v>
      </c>
      <c r="N76" t="n">
        <v>5.390835579514825</v>
      </c>
      <c r="O76" t="n">
        <v>5.41858574911948</v>
      </c>
      <c r="P76" t="n">
        <v>5.443658138268916</v>
      </c>
      <c r="Q76" t="n">
        <v>5.477951246233909</v>
      </c>
      <c r="R76" t="n">
        <v>5.506607929515418</v>
      </c>
      <c r="S76" t="n">
        <v>5.538631957906397</v>
      </c>
      <c r="T76" t="n">
        <v>5.569479253689781</v>
      </c>
      <c r="U76" t="n">
        <v>5.602240896358544</v>
      </c>
      <c r="V76" t="n">
        <v>5.640157924421883</v>
      </c>
      <c r="W76" t="n">
        <v>5.673758865248227</v>
      </c>
      <c r="X76" t="n">
        <v>5.709391949757351</v>
      </c>
      <c r="Y76" t="n">
        <v>5.743825387708213</v>
      </c>
      <c r="Z76" t="n">
        <v>5.778676683039584</v>
      </c>
      <c r="AA76" t="n">
        <v>5.815644082582146</v>
      </c>
      <c r="AB76" t="n">
        <v>5.847953216374268</v>
      </c>
      <c r="AC76" t="n">
        <v>5.884083553986467</v>
      </c>
      <c r="AD76" t="n">
        <v>5.915409642117717</v>
      </c>
      <c r="AE76" t="n">
        <v>5.954153021732659</v>
      </c>
      <c r="AF76" t="n">
        <v>5.988023952095808</v>
      </c>
      <c r="AG76" t="n">
        <v>6.024096385542168</v>
      </c>
      <c r="AH76" t="n">
        <v>6.058770069675855</v>
      </c>
      <c r="AI76" t="n">
        <v>6.091989034419738</v>
      </c>
      <c r="AJ76" t="n">
        <v>6.129328838492185</v>
      </c>
      <c r="AK76" t="n">
        <v>6.163328197226502</v>
      </c>
      <c r="AL76" t="n">
        <v>6.197706848466068</v>
      </c>
      <c r="AM76" t="n">
        <v>6.234413965087282</v>
      </c>
      <c r="AN76" t="n">
        <v>6.267627702914447</v>
      </c>
      <c r="AO76" t="n">
        <v>6.30119722747322</v>
      </c>
      <c r="AP76" t="n">
        <v>6.339144215530903</v>
      </c>
      <c r="AQ76" t="n">
        <v>6.373486297004461</v>
      </c>
      <c r="AR76" t="n">
        <v>6.406149903907752</v>
      </c>
      <c r="AS76" t="n">
        <v>6.445375443119561</v>
      </c>
      <c r="AT76" t="n">
        <v>6.478781988986071</v>
      </c>
      <c r="AU76" t="n">
        <v>6.514657980456026</v>
      </c>
      <c r="AV76" t="n">
        <v>6.550933508024893</v>
      </c>
      <c r="AW76" t="n">
        <v>6.583278472679394</v>
      </c>
      <c r="AX76" t="n">
        <v>6.563833278634722</v>
      </c>
    </row>
    <row r="77">
      <c r="A77" s="1112" t="n">
        <v>44389</v>
      </c>
      <c r="I77" t="n">
        <v>5.194805194805195</v>
      </c>
      <c r="J77" t="n">
        <v>5.213764337851929</v>
      </c>
      <c r="K77" t="n">
        <v>5.232862375719519</v>
      </c>
      <c r="L77" t="n">
        <v>5.254860746190226</v>
      </c>
      <c r="M77" t="n">
        <v>5.282620179609086</v>
      </c>
      <c r="N77" t="n">
        <v>5.309264666843642</v>
      </c>
      <c r="O77" t="n">
        <v>5.337603416066186</v>
      </c>
      <c r="P77" t="n">
        <v>5.361930294906166</v>
      </c>
      <c r="Q77" t="n">
        <v>5.395198273536553</v>
      </c>
      <c r="R77" t="n">
        <v>5.422993492407809</v>
      </c>
      <c r="S77" t="n">
        <v>5.455537370430988</v>
      </c>
      <c r="T77" t="n">
        <v>5.485463521667581</v>
      </c>
      <c r="U77" t="n">
        <v>5.515719801434088</v>
      </c>
      <c r="V77" t="n">
        <v>5.554012774229381</v>
      </c>
      <c r="W77" t="n">
        <v>5.588153115395362</v>
      </c>
      <c r="X77" t="n">
        <v>5.62271577171774</v>
      </c>
      <c r="Y77" t="n">
        <v>5.656108597285067</v>
      </c>
      <c r="Z77" t="n">
        <v>5.689900426742533</v>
      </c>
      <c r="AA77" t="n">
        <v>5.72573718866304</v>
      </c>
      <c r="AB77" t="n">
        <v>5.758710048949036</v>
      </c>
      <c r="AC77" t="n">
        <v>5.793742757821553</v>
      </c>
      <c r="AD77" t="n">
        <v>5.824111822947001</v>
      </c>
      <c r="AE77" t="n">
        <v>5.861664712778429</v>
      </c>
      <c r="AF77" t="n">
        <v>5.89622641509434</v>
      </c>
      <c r="AG77" t="n">
        <v>5.931198102016608</v>
      </c>
      <c r="AH77" t="n">
        <v>5.966587112171838</v>
      </c>
      <c r="AI77" t="n">
        <v>5.99880023995201</v>
      </c>
      <c r="AJ77" t="n">
        <v>6.035003017501509</v>
      </c>
      <c r="AK77" t="n">
        <v>6.069802731411229</v>
      </c>
      <c r="AL77" t="n">
        <v>6.101281269066504</v>
      </c>
      <c r="AM77" t="n">
        <v>6.138735420503377</v>
      </c>
      <c r="AN77" t="n">
        <v>6.172839506172839</v>
      </c>
      <c r="AO77" t="n">
        <v>6.203473945409429</v>
      </c>
      <c r="AP77" t="n">
        <v>6.240249609984399</v>
      </c>
      <c r="AQ77" t="n">
        <v>6.27549419516787</v>
      </c>
      <c r="AR77" t="n">
        <v>6.30715862503942</v>
      </c>
      <c r="AS77" t="n">
        <v>6.34517766497462</v>
      </c>
      <c r="AT77" t="n">
        <v>6.379585326953748</v>
      </c>
      <c r="AU77" t="n">
        <v>6.414368184733803</v>
      </c>
      <c r="AV77" t="n">
        <v>6.449532408900355</v>
      </c>
      <c r="AW77" t="n">
        <v>6.482982171799027</v>
      </c>
      <c r="AX77" t="n">
        <v>6.563833278634722</v>
      </c>
    </row>
    <row r="78">
      <c r="A78" s="1112" t="n">
        <v>44390</v>
      </c>
      <c r="I78" t="n">
        <v>5.18000518000518</v>
      </c>
      <c r="J78" t="n">
        <v>5.198856251624643</v>
      </c>
      <c r="K78" t="n">
        <v>5.217845030002609</v>
      </c>
      <c r="L78" t="n">
        <v>5.239717055279015</v>
      </c>
      <c r="M78" t="n">
        <v>5.267316302343956</v>
      </c>
      <c r="N78" t="n">
        <v>5.29380624669137</v>
      </c>
      <c r="O78" t="n">
        <v>5.320563979781856</v>
      </c>
      <c r="P78" t="n">
        <v>5.344735435595938</v>
      </c>
      <c r="Q78" t="n">
        <v>5.377789728421619</v>
      </c>
      <c r="R78" t="n">
        <v>5.405405405405405</v>
      </c>
      <c r="S78" t="n">
        <v>5.439216752787599</v>
      </c>
      <c r="T78" t="n">
        <v>5.470459518599562</v>
      </c>
      <c r="U78" t="n">
        <v>5.500550055005501</v>
      </c>
      <c r="V78" t="n">
        <v>5.538631957906397</v>
      </c>
      <c r="W78" t="n">
        <v>5.572582892170521</v>
      </c>
      <c r="X78" t="n">
        <v>5.60695262125035</v>
      </c>
      <c r="Y78" t="n">
        <v>5.641748942172073</v>
      </c>
      <c r="Z78" t="n">
        <v>5.675368898978434</v>
      </c>
      <c r="AA78" t="n">
        <v>5.711022272986864</v>
      </c>
      <c r="AB78" t="n">
        <v>5.743825387708213</v>
      </c>
      <c r="AC78" t="n">
        <v>5.778676683039584</v>
      </c>
      <c r="AD78" t="n">
        <v>5.810575246949448</v>
      </c>
      <c r="AE78" t="n">
        <v>5.847953216374268</v>
      </c>
      <c r="AF78" t="n">
        <v>5.88235294117647</v>
      </c>
      <c r="AG78" t="n">
        <v>5.917159763313609</v>
      </c>
      <c r="AH78" t="n">
        <v>5.952380952380952</v>
      </c>
      <c r="AI78" t="n">
        <v>5.984440454817475</v>
      </c>
      <c r="AJ78" t="n">
        <v>6.020469596628537</v>
      </c>
      <c r="AK78" t="n">
        <v>6.055101422948835</v>
      </c>
      <c r="AL78" t="n">
        <v>6.0882800608828</v>
      </c>
      <c r="AM78" t="n">
        <v>6.125574272588055</v>
      </c>
      <c r="AN78" t="n">
        <v>6.157635467980296</v>
      </c>
      <c r="AO78" t="n">
        <v>6.190034045187248</v>
      </c>
      <c r="AP78" t="n">
        <v>6.226650062266501</v>
      </c>
      <c r="AQ78" t="n">
        <v>6.261740763932373</v>
      </c>
      <c r="AR78" t="n">
        <v>6.293266205160478</v>
      </c>
      <c r="AS78" t="n">
        <v>6.331117442228553</v>
      </c>
      <c r="AT78" t="n">
        <v>6.365372374283896</v>
      </c>
      <c r="AU78" t="n">
        <v>6.4</v>
      </c>
      <c r="AV78" t="n">
        <v>6.435006435006435</v>
      </c>
      <c r="AW78" t="n">
        <v>6.46830530401035</v>
      </c>
      <c r="AX78" t="n">
        <v>6.504065040650406</v>
      </c>
    </row>
    <row r="79">
      <c r="A79" s="1112" t="n">
        <v>44391</v>
      </c>
      <c r="I79" t="n">
        <v>5.089058524173028</v>
      </c>
      <c r="J79" t="n">
        <v>5.108556832694764</v>
      </c>
      <c r="K79" t="n">
        <v>5.126890540886952</v>
      </c>
      <c r="L79" t="n">
        <v>5.14668039114771</v>
      </c>
      <c r="M79" t="n">
        <v>5.173305742369374</v>
      </c>
      <c r="N79" t="n">
        <v>5.198856251624643</v>
      </c>
      <c r="O79" t="n">
        <v>5.226025607525477</v>
      </c>
      <c r="P79" t="n">
        <v>5.249343832020998</v>
      </c>
      <c r="Q79" t="n">
        <v>5.281225244256667</v>
      </c>
      <c r="R79" t="n">
        <v>5.307855626326964</v>
      </c>
      <c r="S79" t="n">
        <v>5.339028296849974</v>
      </c>
      <c r="T79" t="n">
        <v>5.367686527106817</v>
      </c>
      <c r="U79" t="n">
        <v>5.396654074473826</v>
      </c>
      <c r="V79" t="n">
        <v>5.431830526887561</v>
      </c>
      <c r="W79" t="n">
        <v>5.46448087431694</v>
      </c>
      <c r="X79" t="n">
        <v>5.497526113249037</v>
      </c>
      <c r="Y79" t="n">
        <v>5.52944429084877</v>
      </c>
      <c r="Z79" t="n">
        <v>5.561735261401558</v>
      </c>
      <c r="AA79" t="n">
        <v>5.597537083683179</v>
      </c>
      <c r="AB79" t="n">
        <v>5.627462014631401</v>
      </c>
      <c r="AC79" t="n">
        <v>5.660911406736485</v>
      </c>
      <c r="AD79" t="n">
        <v>5.689900426742533</v>
      </c>
      <c r="AE79" t="n">
        <v>5.72573718866304</v>
      </c>
      <c r="AF79" t="n">
        <v>5.758710048949036</v>
      </c>
      <c r="AG79" t="n">
        <v>5.792064871126557</v>
      </c>
      <c r="AH79" t="n">
        <v>5.825808330905914</v>
      </c>
      <c r="AI79" t="n">
        <v>5.856515373352854</v>
      </c>
      <c r="AJ79" t="n">
        <v>5.89101620029455</v>
      </c>
      <c r="AK79" t="n">
        <v>5.922416345869115</v>
      </c>
      <c r="AL79" t="n">
        <v>5.954153021732659</v>
      </c>
      <c r="AM79" t="n">
        <v>5.989817310572028</v>
      </c>
      <c r="AN79" t="n">
        <v>6.020469596628537</v>
      </c>
      <c r="AO79" t="n">
        <v>6.05143721633888</v>
      </c>
      <c r="AP79" t="n">
        <v>6.086427267194157</v>
      </c>
      <c r="AQ79" t="n">
        <v>6.119951040391677</v>
      </c>
      <c r="AR79" t="n">
        <v>6.150061500615006</v>
      </c>
      <c r="AS79" t="n">
        <v>6.186204763377669</v>
      </c>
      <c r="AT79" t="n">
        <v>6.218905472636816</v>
      </c>
      <c r="AU79" t="n">
        <v>6.251953735542356</v>
      </c>
      <c r="AV79" t="n">
        <v>6.285355122564425</v>
      </c>
      <c r="AW79" t="n">
        <v>6.317119393556538</v>
      </c>
      <c r="AX79" t="n">
        <v>6.504065040650406</v>
      </c>
    </row>
    <row r="80">
      <c r="A80" s="1112" t="n">
        <v>44392</v>
      </c>
      <c r="I80" t="n">
        <v>5.141388174807198</v>
      </c>
      <c r="J80" t="n">
        <v>5.159958720330238</v>
      </c>
      <c r="K80" t="n">
        <v>5.178663904712584</v>
      </c>
      <c r="L80" t="n">
        <v>5.200208008320333</v>
      </c>
      <c r="M80" t="n">
        <v>5.227391531625718</v>
      </c>
      <c r="N80" t="n">
        <v>5.254860746190226</v>
      </c>
      <c r="O80" t="n">
        <v>5.282620179609086</v>
      </c>
      <c r="P80" t="n">
        <v>5.306447333510214</v>
      </c>
      <c r="Q80" t="n">
        <v>5.339028296849974</v>
      </c>
      <c r="R80" t="n">
        <v>5.366246310705661</v>
      </c>
      <c r="S80" t="n">
        <v>5.398110661268556</v>
      </c>
      <c r="T80" t="n">
        <v>5.42740841248304</v>
      </c>
      <c r="U80" t="n">
        <v>5.457025920873124</v>
      </c>
      <c r="V80" t="n">
        <v>5.492996429552321</v>
      </c>
      <c r="W80" t="n">
        <v>5.526388505111909</v>
      </c>
      <c r="X80" t="n">
        <v>5.561735261401558</v>
      </c>
      <c r="Y80" t="n">
        <v>5.594405594405595</v>
      </c>
      <c r="Z80" t="n">
        <v>5.627462014631401</v>
      </c>
      <c r="AA80" t="n">
        <v>5.662514156285391</v>
      </c>
      <c r="AB80" t="n">
        <v>5.694760820045558</v>
      </c>
      <c r="AC80" t="n">
        <v>5.729017473503294</v>
      </c>
      <c r="AD80" t="n">
        <v>5.76036866359447</v>
      </c>
      <c r="AE80" t="n">
        <v>5.797101449275363</v>
      </c>
      <c r="AF80" t="n">
        <v>5.829204313611192</v>
      </c>
      <c r="AG80" t="n">
        <v>5.863383172090296</v>
      </c>
      <c r="AH80" t="n">
        <v>5.897965202005308</v>
      </c>
      <c r="AI80" t="n">
        <v>5.931198102016608</v>
      </c>
      <c r="AJ80" t="n">
        <v>5.966587112171838</v>
      </c>
      <c r="AK80" t="n">
        <v>5.99880023995201</v>
      </c>
      <c r="AL80" t="n">
        <v>6.031363088057901</v>
      </c>
      <c r="AM80" t="n">
        <v>6.067961165048543</v>
      </c>
      <c r="AN80" t="n">
        <v>6.09942055504727</v>
      </c>
      <c r="AO80" t="n">
        <v>6.131207847946046</v>
      </c>
      <c r="AP80" t="n">
        <v>6.167129201356769</v>
      </c>
      <c r="AQ80" t="n">
        <v>6.201550387596899</v>
      </c>
      <c r="AR80" t="n">
        <v>6.232471174820816</v>
      </c>
      <c r="AS80" t="n">
        <v>6.269592476489028</v>
      </c>
      <c r="AT80" t="n">
        <v>6.303183107469271</v>
      </c>
      <c r="AU80" t="n">
        <v>6.337135614702155</v>
      </c>
      <c r="AV80" t="n">
        <v>6.371455877668047</v>
      </c>
      <c r="AW80" t="n">
        <v>6.404098623118796</v>
      </c>
      <c r="AX80" t="n">
        <v>6.504065040650406</v>
      </c>
    </row>
    <row r="81">
      <c r="A81" s="1112" t="n">
        <v>44393</v>
      </c>
      <c r="I81" t="n">
        <v>5.119017148707449</v>
      </c>
      <c r="J81" t="n">
        <v>5.138746145940391</v>
      </c>
      <c r="K81" t="n">
        <v>5.158627805003869</v>
      </c>
      <c r="L81" t="n">
        <v>5.18000518000518</v>
      </c>
      <c r="M81" t="n">
        <v>5.206977349648529</v>
      </c>
      <c r="N81" t="n">
        <v>5.234231876472128</v>
      </c>
      <c r="O81" t="n">
        <v>5.261773217574323</v>
      </c>
      <c r="P81" t="n">
        <v>5.284015852047556</v>
      </c>
      <c r="Q81" t="n">
        <v>5.31632110579479</v>
      </c>
      <c r="R81" t="n">
        <v>5.344735435595938</v>
      </c>
      <c r="S81" t="n">
        <v>5.374899220639613</v>
      </c>
      <c r="T81" t="n">
        <v>5.403944879762227</v>
      </c>
      <c r="U81" t="n">
        <v>5.4333061668025</v>
      </c>
      <c r="V81" t="n">
        <v>5.468963631391851</v>
      </c>
      <c r="W81" t="n">
        <v>5.502063273727648</v>
      </c>
      <c r="X81" t="n">
        <v>5.535566011624688</v>
      </c>
      <c r="Y81" t="n">
        <v>5.567928730512249</v>
      </c>
      <c r="Z81" t="n">
        <v>5.600672080649678</v>
      </c>
      <c r="AA81" t="n">
        <v>5.635390250774866</v>
      </c>
      <c r="AB81" t="n">
        <v>5.6657223796034</v>
      </c>
      <c r="AC81" t="n">
        <v>5.699629524080935</v>
      </c>
      <c r="AD81" t="n">
        <v>5.729017473503294</v>
      </c>
      <c r="AE81" t="n">
        <v>5.765350245027386</v>
      </c>
      <c r="AF81" t="n">
        <v>5.797101449275363</v>
      </c>
      <c r="AG81" t="n">
        <v>5.830903790087463</v>
      </c>
      <c r="AH81" t="n">
        <v>5.865102639296187</v>
      </c>
      <c r="AI81" t="n">
        <v>5.89622641509434</v>
      </c>
      <c r="AJ81" t="n">
        <v>5.931198102016608</v>
      </c>
      <c r="AK81" t="n">
        <v>5.963029218843173</v>
      </c>
      <c r="AL81" t="n">
        <v>5.995203836930456</v>
      </c>
      <c r="AM81" t="n">
        <v>6.031363088057901</v>
      </c>
      <c r="AN81" t="n">
        <v>6.062443164595331</v>
      </c>
      <c r="AO81" t="n">
        <v>6.091989034419738</v>
      </c>
      <c r="AP81" t="n">
        <v>6.127450980392156</v>
      </c>
      <c r="AQ81" t="n">
        <v>6.161429451632779</v>
      </c>
      <c r="AR81" t="n">
        <v>6.191950464396284</v>
      </c>
      <c r="AS81" t="n">
        <v>6.228589224540642</v>
      </c>
      <c r="AT81" t="n">
        <v>6.259780907668231</v>
      </c>
      <c r="AU81" t="n">
        <v>6.293266205160478</v>
      </c>
      <c r="AV81" t="n">
        <v>6.327111673521038</v>
      </c>
      <c r="AW81" t="n">
        <v>6.359300476947536</v>
      </c>
      <c r="AX81" t="n">
        <v>6.504065040650406</v>
      </c>
    </row>
    <row r="82">
      <c r="A82" s="1112" t="n">
        <v>44396</v>
      </c>
      <c r="I82" t="n">
        <v>5.260389268805892</v>
      </c>
      <c r="J82" t="n">
        <v>5.279831045406547</v>
      </c>
      <c r="K82" t="n">
        <v>5.298013245033113</v>
      </c>
      <c r="L82" t="n">
        <v>5.320563979781856</v>
      </c>
      <c r="M82" t="n">
        <v>5.347593582887701</v>
      </c>
      <c r="N82" t="n">
        <v>5.374899220639613</v>
      </c>
      <c r="O82" t="n">
        <v>5.402485143165856</v>
      </c>
      <c r="P82" t="n">
        <v>5.424464334147003</v>
      </c>
      <c r="Q82" t="n">
        <v>5.455537370430988</v>
      </c>
      <c r="R82" t="n">
        <v>5.482456140350877</v>
      </c>
      <c r="S82" t="n">
        <v>5.515719801434088</v>
      </c>
      <c r="T82" t="n">
        <v>5.546311702717693</v>
      </c>
      <c r="U82" t="n">
        <v>5.577244841048523</v>
      </c>
      <c r="V82" t="n">
        <v>5.613247263541959</v>
      </c>
      <c r="W82" t="n">
        <v>5.64652738565782</v>
      </c>
      <c r="X82" t="n">
        <v>5.681818181818183</v>
      </c>
      <c r="Y82" t="n">
        <v>5.715918833952558</v>
      </c>
      <c r="Z82" t="n">
        <v>5.748778384593274</v>
      </c>
      <c r="AA82" t="n">
        <v>5.785363031530228</v>
      </c>
      <c r="AB82" t="n">
        <v>5.815644082582146</v>
      </c>
      <c r="AC82" t="n">
        <v>5.851375073142188</v>
      </c>
      <c r="AD82" t="n">
        <v>5.88235294117647</v>
      </c>
      <c r="AE82" t="n">
        <v>5.918910920390648</v>
      </c>
      <c r="AF82" t="n">
        <v>5.952380952380952</v>
      </c>
      <c r="AG82" t="n">
        <v>5.986231667165519</v>
      </c>
      <c r="AH82" t="n">
        <v>6.022282445046673</v>
      </c>
      <c r="AI82" t="n">
        <v>6.053268765133171</v>
      </c>
      <c r="AJ82" t="n">
        <v>6.090133982947624</v>
      </c>
      <c r="AK82" t="n">
        <v>6.12369871402327</v>
      </c>
      <c r="AL82" t="n">
        <v>6.155740227762388</v>
      </c>
      <c r="AM82" t="n">
        <v>6.191950464396284</v>
      </c>
      <c r="AN82" t="n">
        <v>6.224712107065049</v>
      </c>
      <c r="AO82" t="n">
        <v>6.255864873318736</v>
      </c>
      <c r="AP82" t="n">
        <v>6.293266205160478</v>
      </c>
      <c r="AQ82" t="n">
        <v>6.327111673521038</v>
      </c>
      <c r="AR82" t="n">
        <v>6.359300476947536</v>
      </c>
      <c r="AS82" t="n">
        <v>6.395906619763352</v>
      </c>
      <c r="AT82" t="n">
        <v>6.428801028608165</v>
      </c>
      <c r="AU82" t="n">
        <v>6.464124111182935</v>
      </c>
      <c r="AV82" t="n">
        <v>6.49772579597141</v>
      </c>
      <c r="AW82" t="n">
        <v>6.531678641410842</v>
      </c>
      <c r="AX82" t="n">
        <v>6.504065040650406</v>
      </c>
    </row>
    <row r="83">
      <c r="A83" s="1112" t="n">
        <v>44397</v>
      </c>
      <c r="I83" t="n">
        <v>5.217845030002609</v>
      </c>
      <c r="J83" t="n">
        <v>5.238344683080147</v>
      </c>
      <c r="K83" t="n">
        <v>5.256241787122208</v>
      </c>
      <c r="L83" t="n">
        <v>5.278437582475587</v>
      </c>
      <c r="M83" t="n">
        <v>5.305039787798409</v>
      </c>
      <c r="N83" t="n">
        <v>5.330490405117271</v>
      </c>
      <c r="O83" t="n">
        <v>5.356186395286556</v>
      </c>
      <c r="P83" t="n">
        <v>5.379236148466918</v>
      </c>
      <c r="Q83" t="n">
        <v>5.409791723018664</v>
      </c>
      <c r="R83" t="n">
        <v>5.43773790103317</v>
      </c>
      <c r="S83" t="n">
        <v>5.468963631391851</v>
      </c>
      <c r="T83" t="n">
        <v>5.499037668408028</v>
      </c>
      <c r="U83" t="n">
        <v>5.527915975677169</v>
      </c>
      <c r="V83" t="n">
        <v>5.564830272676684</v>
      </c>
      <c r="W83" t="n">
        <v>5.597537083683179</v>
      </c>
      <c r="X83" t="n">
        <v>5.63063063063063</v>
      </c>
      <c r="Y83" t="n">
        <v>5.662514156285391</v>
      </c>
      <c r="Z83" t="n">
        <v>5.696382796923953</v>
      </c>
      <c r="AA83" t="n">
        <v>5.730659025787966</v>
      </c>
      <c r="AB83" t="n">
        <v>5.76036866359447</v>
      </c>
      <c r="AC83" t="n">
        <v>5.79542161692263</v>
      </c>
      <c r="AD83" t="n">
        <v>5.825808330905914</v>
      </c>
      <c r="AE83" t="n">
        <v>5.861664712778429</v>
      </c>
      <c r="AF83" t="n">
        <v>5.892751915144372</v>
      </c>
      <c r="AG83" t="n">
        <v>5.927682276229994</v>
      </c>
      <c r="AH83" t="n">
        <v>5.961251862891207</v>
      </c>
      <c r="AI83" t="n">
        <v>5.991611743559018</v>
      </c>
      <c r="AJ83" t="n">
        <v>6.027727546714889</v>
      </c>
      <c r="AK83" t="n">
        <v>6.060606060606061</v>
      </c>
      <c r="AL83" t="n">
        <v>6.091989034419738</v>
      </c>
      <c r="AM83" t="n">
        <v>6.127450980392156</v>
      </c>
      <c r="AN83" t="n">
        <v>6.157635467980296</v>
      </c>
      <c r="AO83" t="n">
        <v>6.188118811881188</v>
      </c>
      <c r="AP83" t="n">
        <v>6.224712107065049</v>
      </c>
      <c r="AQ83" t="n">
        <v>6.25782227784731</v>
      </c>
      <c r="AR83" t="n">
        <v>6.289308176100628</v>
      </c>
      <c r="AS83" t="n">
        <v>6.325110689437065</v>
      </c>
      <c r="AT83" t="n">
        <v>6.357279084551812</v>
      </c>
      <c r="AU83" t="n">
        <v>6.391818472355385</v>
      </c>
      <c r="AV83" t="n">
        <v>6.424670735624799</v>
      </c>
      <c r="AW83" t="n">
        <v>6.455777921239509</v>
      </c>
      <c r="AX83" t="n">
        <v>6.504065040650406</v>
      </c>
    </row>
    <row r="84">
      <c r="A84" s="1112" t="n">
        <v>44398</v>
      </c>
      <c r="I84" t="n">
        <v>5.205622071837585</v>
      </c>
      <c r="J84" t="n">
        <v>5.226025607525477</v>
      </c>
      <c r="K84" t="n">
        <v>5.243838489774514</v>
      </c>
      <c r="L84" t="n">
        <v>5.26454330086865</v>
      </c>
      <c r="M84" t="n">
        <v>5.291005291005291</v>
      </c>
      <c r="N84" t="n">
        <v>5.317734645041212</v>
      </c>
      <c r="O84" t="n">
        <v>5.343307507347047</v>
      </c>
      <c r="P84" t="n">
        <v>5.366246310705661</v>
      </c>
      <c r="Q84" t="n">
        <v>5.396654074473826</v>
      </c>
      <c r="R84" t="n">
        <v>5.421523448088913</v>
      </c>
      <c r="S84" t="n">
        <v>5.45404963185165</v>
      </c>
      <c r="T84" t="n">
        <v>5.483959418700302</v>
      </c>
      <c r="U84" t="n">
        <v>5.514199062586159</v>
      </c>
      <c r="V84" t="n">
        <v>5.550929780738273</v>
      </c>
      <c r="W84" t="n">
        <v>5.583472920156337</v>
      </c>
      <c r="X84" t="n">
        <v>5.616399887672002</v>
      </c>
      <c r="Y84" t="n">
        <v>5.649717514124294</v>
      </c>
      <c r="Z84" t="n">
        <v>5.681818181818183</v>
      </c>
      <c r="AA84" t="n">
        <v>5.717552887364208</v>
      </c>
      <c r="AB84" t="n">
        <v>5.748778384593274</v>
      </c>
      <c r="AC84" t="n">
        <v>5.782017924255565</v>
      </c>
      <c r="AD84" t="n">
        <v>5.812263876780006</v>
      </c>
      <c r="AE84" t="n">
        <v>5.849663644340451</v>
      </c>
      <c r="AF84" t="n">
        <v>5.88235294117647</v>
      </c>
      <c r="AG84" t="n">
        <v>5.915409642117717</v>
      </c>
      <c r="AH84" t="n">
        <v>5.94883997620464</v>
      </c>
      <c r="AI84" t="n">
        <v>5.980861244019139</v>
      </c>
      <c r="AJ84" t="n">
        <v>6.01684717208183</v>
      </c>
      <c r="AK84" t="n">
        <v>6.049606775559589</v>
      </c>
      <c r="AL84" t="n">
        <v>6.080875646093037</v>
      </c>
      <c r="AM84" t="n">
        <v>6.116207951070336</v>
      </c>
      <c r="AN84" t="n">
        <v>6.148170919151553</v>
      </c>
      <c r="AO84" t="n">
        <v>6.178560395427866</v>
      </c>
      <c r="AP84" t="n">
        <v>6.215040397762586</v>
      </c>
      <c r="AQ84" t="n">
        <v>6.25</v>
      </c>
      <c r="AR84" t="n">
        <v>6.279434850863423</v>
      </c>
      <c r="AS84" t="n">
        <v>6.315124723713294</v>
      </c>
      <c r="AT84" t="n">
        <v>6.349206349206349</v>
      </c>
      <c r="AU84" t="n">
        <v>6.383657835939993</v>
      </c>
      <c r="AV84" t="n">
        <v>6.416426050689767</v>
      </c>
      <c r="AW84" t="n">
        <v>6.447453255963895</v>
      </c>
      <c r="AX84" t="n">
        <v>6.504065040650406</v>
      </c>
    </row>
    <row r="85">
      <c r="A85" s="1112" t="n">
        <v>44399</v>
      </c>
      <c r="I85" t="n">
        <v>5.211047420531528</v>
      </c>
      <c r="J85" t="n">
        <v>5.231493591420351</v>
      </c>
      <c r="K85" t="n">
        <v>5.249343832020998</v>
      </c>
      <c r="L85" t="n">
        <v>5.268703898840886</v>
      </c>
      <c r="M85" t="n">
        <v>5.295207836907599</v>
      </c>
      <c r="N85" t="n">
        <v>5.321979776476849</v>
      </c>
      <c r="O85" t="n">
        <v>5.349023803155924</v>
      </c>
      <c r="P85" t="n">
        <v>5.370569280343716</v>
      </c>
      <c r="Q85" t="n">
        <v>5.399568034557236</v>
      </c>
      <c r="R85" t="n">
        <v>5.425935973955507</v>
      </c>
      <c r="S85" t="n">
        <v>5.458515283842795</v>
      </c>
      <c r="T85" t="n">
        <v>5.489980785067252</v>
      </c>
      <c r="U85" t="n">
        <v>5.520287054926856</v>
      </c>
      <c r="V85" t="n">
        <v>5.555555555555555</v>
      </c>
      <c r="W85" t="n">
        <v>5.588153115395362</v>
      </c>
      <c r="X85" t="n">
        <v>5.62271577171774</v>
      </c>
      <c r="Y85" t="n">
        <v>5.656108597285067</v>
      </c>
      <c r="Z85" t="n">
        <v>5.688282138794084</v>
      </c>
      <c r="AA85" t="n">
        <v>5.722460658082976</v>
      </c>
      <c r="AB85" t="n">
        <v>5.75373993095512</v>
      </c>
      <c r="AC85" t="n">
        <v>5.787037037037036</v>
      </c>
      <c r="AD85" t="n">
        <v>5.819028222286878</v>
      </c>
      <c r="AE85" t="n">
        <v>5.854800936768149</v>
      </c>
      <c r="AF85" t="n">
        <v>5.88754783632617</v>
      </c>
      <c r="AG85" t="n">
        <v>5.920663114268798</v>
      </c>
      <c r="AH85" t="n">
        <v>5.955926146515783</v>
      </c>
      <c r="AI85" t="n">
        <v>5.986231667165519</v>
      </c>
      <c r="AJ85" t="n">
        <v>6.022282445046673</v>
      </c>
      <c r="AK85" t="n">
        <v>6.055101422948835</v>
      </c>
      <c r="AL85" t="n">
        <v>6.086427267194157</v>
      </c>
      <c r="AM85" t="n">
        <v>6.12369871402327</v>
      </c>
      <c r="AN85" t="n">
        <v>6.153846153846153</v>
      </c>
      <c r="AO85" t="n">
        <v>6.184291898577612</v>
      </c>
      <c r="AP85" t="n">
        <v>6.220839813374806</v>
      </c>
      <c r="AQ85" t="n">
        <v>6.255864873318736</v>
      </c>
      <c r="AR85" t="n">
        <v>6.285355122564425</v>
      </c>
      <c r="AS85" t="n">
        <v>6.321112515802781</v>
      </c>
      <c r="AT85" t="n">
        <v>6.355258976803305</v>
      </c>
      <c r="AU85" t="n">
        <v>6.389776357827476</v>
      </c>
      <c r="AV85" t="n">
        <v>6.422607578676943</v>
      </c>
      <c r="AW85" t="n">
        <v>6.453694740238786</v>
      </c>
      <c r="AX85" t="n">
        <v>6.504065040650406</v>
      </c>
    </row>
    <row r="86">
      <c r="A86" s="1112" t="n">
        <v>44400</v>
      </c>
      <c r="I86" t="n">
        <v>5.223295899712719</v>
      </c>
      <c r="J86" t="n">
        <v>5.243838489774514</v>
      </c>
      <c r="K86" t="n">
        <v>5.26454330086865</v>
      </c>
      <c r="L86" t="n">
        <v>5.288207297726071</v>
      </c>
      <c r="M86" t="n">
        <v>5.31632110579479</v>
      </c>
      <c r="N86" t="n">
        <v>5.344735435595938</v>
      </c>
      <c r="O86" t="n">
        <v>5.372011818426</v>
      </c>
      <c r="P86" t="n">
        <v>5.395198273536553</v>
      </c>
      <c r="Q86" t="n">
        <v>5.425935973955507</v>
      </c>
      <c r="R86" t="n">
        <v>5.452562704471101</v>
      </c>
      <c r="S86" t="n">
        <v>5.486968449931413</v>
      </c>
      <c r="T86" t="n">
        <v>5.520287054926856</v>
      </c>
      <c r="U86" t="n">
        <v>5.552470849528039</v>
      </c>
      <c r="V86" t="n">
        <v>5.589714924538848</v>
      </c>
      <c r="W86" t="n">
        <v>5.624296962879639</v>
      </c>
      <c r="X86" t="n">
        <v>5.659309564233164</v>
      </c>
      <c r="Y86" t="n">
        <v>5.69313976658127</v>
      </c>
      <c r="Z86" t="n">
        <v>5.72737686139748</v>
      </c>
      <c r="AA86" t="n">
        <v>5.763688760806917</v>
      </c>
      <c r="AB86" t="n">
        <v>5.79542161692263</v>
      </c>
      <c r="AC86" t="n">
        <v>5.830903790087463</v>
      </c>
      <c r="AD86" t="n">
        <v>5.863383172090296</v>
      </c>
      <c r="AE86" t="n">
        <v>5.901445854234288</v>
      </c>
      <c r="AF86" t="n">
        <v>5.934718100890207</v>
      </c>
      <c r="AG86" t="n">
        <v>5.970149253731343</v>
      </c>
      <c r="AH86" t="n">
        <v>6.006006006006006</v>
      </c>
      <c r="AI86" t="n">
        <v>6.038647342995169</v>
      </c>
      <c r="AJ86" t="n">
        <v>6.075334143377886</v>
      </c>
      <c r="AK86" t="n">
        <v>6.108735491753206</v>
      </c>
      <c r="AL86" t="n">
        <v>6.142506142506143</v>
      </c>
      <c r="AM86" t="n">
        <v>6.178560395427866</v>
      </c>
      <c r="AN86" t="n">
        <v>6.213109661385523</v>
      </c>
      <c r="AO86" t="n">
        <v>6.244146113019045</v>
      </c>
      <c r="AP86" t="n">
        <v>6.281407035175879</v>
      </c>
      <c r="AQ86" t="n">
        <v>6.317119393556538</v>
      </c>
      <c r="AR86" t="n">
        <v>6.349206349206349</v>
      </c>
      <c r="AS86" t="n">
        <v>6.385696040868455</v>
      </c>
      <c r="AT86" t="n">
        <v>6.420545746388443</v>
      </c>
      <c r="AU86" t="n">
        <v>6.455777921239509</v>
      </c>
      <c r="AV86" t="n">
        <v>6.491398896462188</v>
      </c>
      <c r="AW86" t="n">
        <v>6.525285481239805</v>
      </c>
      <c r="AX86" t="n">
        <v>6.504065040650406</v>
      </c>
    </row>
    <row r="87">
      <c r="A87" s="1112" t="n">
        <v>44403</v>
      </c>
      <c r="I87" t="n">
        <v>5.18000518000518</v>
      </c>
      <c r="J87" t="n">
        <v>5.200208008320333</v>
      </c>
      <c r="K87" t="n">
        <v>5.220569042025581</v>
      </c>
      <c r="L87" t="n">
        <v>5.242463958060288</v>
      </c>
      <c r="M87" t="n">
        <v>5.271481286241434</v>
      </c>
      <c r="N87" t="n">
        <v>5.300821627352239</v>
      </c>
      <c r="O87" t="n">
        <v>5.329070077271516</v>
      </c>
      <c r="P87" t="n">
        <v>5.351886540005352</v>
      </c>
      <c r="Q87" t="n">
        <v>5.383580080753701</v>
      </c>
      <c r="R87" t="n">
        <v>5.411255411255412</v>
      </c>
      <c r="S87" t="n">
        <v>5.445140212360468</v>
      </c>
      <c r="T87" t="n">
        <v>5.477951246233909</v>
      </c>
      <c r="U87" t="n">
        <v>5.50812448361333</v>
      </c>
      <c r="V87" t="n">
        <v>5.544774050457444</v>
      </c>
      <c r="W87" t="n">
        <v>5.578800557880056</v>
      </c>
      <c r="X87" t="n">
        <v>5.614823133071308</v>
      </c>
      <c r="Y87" t="n">
        <v>5.648121999435188</v>
      </c>
      <c r="Z87" t="n">
        <v>5.681818181818183</v>
      </c>
      <c r="AA87" t="n">
        <v>5.717552887364208</v>
      </c>
      <c r="AB87" t="n">
        <v>5.748778384593274</v>
      </c>
      <c r="AC87" t="n">
        <v>5.78368999421631</v>
      </c>
      <c r="AD87" t="n">
        <v>5.815644082582146</v>
      </c>
      <c r="AE87" t="n">
        <v>5.85308750365818</v>
      </c>
      <c r="AF87" t="n">
        <v>5.885815185403178</v>
      </c>
      <c r="AG87" t="n">
        <v>5.920663114268798</v>
      </c>
      <c r="AH87" t="n">
        <v>5.955926146515783</v>
      </c>
      <c r="AI87" t="n">
        <v>5.988023952095808</v>
      </c>
      <c r="AJ87" t="n">
        <v>6.024096385542168</v>
      </c>
      <c r="AK87" t="n">
        <v>6.058770069675855</v>
      </c>
      <c r="AL87" t="n">
        <v>6.090133982947624</v>
      </c>
      <c r="AM87" t="n">
        <v>6.127450980392156</v>
      </c>
      <c r="AN87" t="n">
        <v>6.161429451632779</v>
      </c>
      <c r="AO87" t="n">
        <v>6.191950464396284</v>
      </c>
      <c r="AP87" t="n">
        <v>6.228589224540642</v>
      </c>
      <c r="AQ87" t="n">
        <v>6.263701847792046</v>
      </c>
      <c r="AR87" t="n">
        <v>6.295247088448222</v>
      </c>
      <c r="AS87" t="n">
        <v>6.333122229259025</v>
      </c>
      <c r="AT87" t="n">
        <v>6.367398917542184</v>
      </c>
      <c r="AU87" t="n">
        <v>6.402048655569782</v>
      </c>
      <c r="AV87" t="n">
        <v>6.43707756678468</v>
      </c>
      <c r="AW87" t="n">
        <v>6.46830530401035</v>
      </c>
      <c r="AX87" t="n">
        <v>6.504065040650406</v>
      </c>
    </row>
    <row r="88">
      <c r="A88" s="1112" t="n">
        <v>44404</v>
      </c>
      <c r="I88" t="n">
        <v>5.182689816014511</v>
      </c>
      <c r="J88" t="n">
        <v>5.201560468140442</v>
      </c>
      <c r="K88" t="n">
        <v>5.223295899712719</v>
      </c>
      <c r="L88" t="n">
        <v>5.246589716684156</v>
      </c>
      <c r="M88" t="n">
        <v>5.275652862041678</v>
      </c>
      <c r="N88" t="n">
        <v>5.303632988597189</v>
      </c>
      <c r="O88" t="n">
        <v>5.331911490269261</v>
      </c>
      <c r="P88" t="n">
        <v>5.356186395286556</v>
      </c>
      <c r="Q88" t="n">
        <v>5.390835579514825</v>
      </c>
      <c r="R88" t="n">
        <v>5.420054200542006</v>
      </c>
      <c r="S88" t="n">
        <v>5.45404963185165</v>
      </c>
      <c r="T88" t="n">
        <v>5.486968449931413</v>
      </c>
      <c r="U88" t="n">
        <v>5.518763796909492</v>
      </c>
      <c r="V88" t="n">
        <v>5.555555555555555</v>
      </c>
      <c r="W88" t="n">
        <v>5.588153115395362</v>
      </c>
      <c r="X88" t="n">
        <v>5.624296962879639</v>
      </c>
      <c r="Y88" t="n">
        <v>5.657708628005658</v>
      </c>
      <c r="Z88" t="n">
        <v>5.691519635742743</v>
      </c>
      <c r="AA88" t="n">
        <v>5.72737686139748</v>
      </c>
      <c r="AB88" t="n">
        <v>5.758710048949036</v>
      </c>
      <c r="AC88" t="n">
        <v>5.793742757821553</v>
      </c>
      <c r="AD88" t="n">
        <v>5.824111822947001</v>
      </c>
      <c r="AE88" t="n">
        <v>5.861664712778429</v>
      </c>
      <c r="AF88" t="n">
        <v>5.89622641509434</v>
      </c>
      <c r="AG88" t="n">
        <v>5.931198102016608</v>
      </c>
      <c r="AH88" t="n">
        <v>5.964807634953773</v>
      </c>
      <c r="AI88" t="n">
        <v>5.997001499250374</v>
      </c>
      <c r="AJ88" t="n">
        <v>6.033182503770739</v>
      </c>
      <c r="AK88" t="n">
        <v>6.067961165048543</v>
      </c>
      <c r="AL88" t="n">
        <v>6.09942055504727</v>
      </c>
      <c r="AM88" t="n">
        <v>6.136851795029149</v>
      </c>
      <c r="AN88" t="n">
        <v>6.169031462060457</v>
      </c>
      <c r="AO88" t="n">
        <v>6.201550387596899</v>
      </c>
      <c r="AP88" t="n">
        <v>6.238303181534623</v>
      </c>
      <c r="AQ88" t="n">
        <v>6.273525721455458</v>
      </c>
      <c r="AR88" t="n">
        <v>6.305170239596469</v>
      </c>
      <c r="AS88" t="n">
        <v>6.341154090044387</v>
      </c>
      <c r="AT88" t="n">
        <v>6.375518010838381</v>
      </c>
      <c r="AU88" t="n">
        <v>6.410256410256411</v>
      </c>
      <c r="AV88" t="n">
        <v>6.445375443119561</v>
      </c>
      <c r="AW88" t="n">
        <v>6.476683937823834</v>
      </c>
      <c r="AX88" t="n">
        <v>6.504065040650406</v>
      </c>
    </row>
    <row r="89">
      <c r="A89" s="1112" t="n">
        <v>44405</v>
      </c>
      <c r="I89" t="n">
        <v>5.124263387138099</v>
      </c>
      <c r="J89" t="n">
        <v>5.1440329218107</v>
      </c>
      <c r="K89" t="n">
        <v>5.165289256198347</v>
      </c>
      <c r="L89" t="n">
        <v>5.189413596263622</v>
      </c>
      <c r="M89" t="n">
        <v>5.217845030002609</v>
      </c>
      <c r="N89" t="n">
        <v>5.246589716684156</v>
      </c>
      <c r="O89" t="n">
        <v>5.274261603375527</v>
      </c>
      <c r="P89" t="n">
        <v>5.299417064122946</v>
      </c>
      <c r="Q89" t="n">
        <v>5.334755934915977</v>
      </c>
      <c r="R89" t="n">
        <v>5.363368195226602</v>
      </c>
      <c r="S89" t="n">
        <v>5.398110661268556</v>
      </c>
      <c r="T89" t="n">
        <v>5.430355688297583</v>
      </c>
      <c r="U89" t="n">
        <v>5.461496450027307</v>
      </c>
      <c r="V89" t="n">
        <v>5.497526113249037</v>
      </c>
      <c r="W89" t="n">
        <v>5.530973451327434</v>
      </c>
      <c r="X89" t="n">
        <v>5.566379070414695</v>
      </c>
      <c r="Y89" t="n">
        <v>5.599104143337065</v>
      </c>
      <c r="Z89" t="n">
        <v>5.633802816901409</v>
      </c>
      <c r="AA89" t="n">
        <v>5.668934240362812</v>
      </c>
      <c r="AB89" t="n">
        <v>5.699629524080935</v>
      </c>
      <c r="AC89" t="n">
        <v>5.735589331803843</v>
      </c>
      <c r="AD89" t="n">
        <v>5.767012687427912</v>
      </c>
      <c r="AE89" t="n">
        <v>5.803830528148578</v>
      </c>
      <c r="AF89" t="n">
        <v>5.836008170411438</v>
      </c>
      <c r="AG89" t="n">
        <v>5.871990604815032</v>
      </c>
      <c r="AH89" t="n">
        <v>5.906674542232722</v>
      </c>
      <c r="AI89" t="n">
        <v>5.938242280285036</v>
      </c>
      <c r="AJ89" t="n">
        <v>5.973715651135006</v>
      </c>
      <c r="AK89" t="n">
        <v>6.007810153199159</v>
      </c>
      <c r="AL89" t="n">
        <v>6.040471156750226</v>
      </c>
      <c r="AM89" t="n">
        <v>6.077180188392585</v>
      </c>
      <c r="AN89" t="n">
        <v>6.110601894286588</v>
      </c>
      <c r="AO89" t="n">
        <v>6.140620202640467</v>
      </c>
      <c r="AP89" t="n">
        <v>6.178560395427866</v>
      </c>
      <c r="AQ89" t="n">
        <v>6.213109661385523</v>
      </c>
      <c r="AR89" t="n">
        <v>6.244146113019045</v>
      </c>
      <c r="AS89" t="n">
        <v>6.281407035175879</v>
      </c>
      <c r="AT89" t="n">
        <v>6.315124723713294</v>
      </c>
      <c r="AU89" t="n">
        <v>6.349206349206349</v>
      </c>
      <c r="AV89" t="n">
        <v>6.383657835939993</v>
      </c>
      <c r="AW89" t="n">
        <v>6.416426050689767</v>
      </c>
      <c r="AX89" t="n">
        <v>6.504065040650406</v>
      </c>
    </row>
    <row r="90">
      <c r="A90" s="1112" t="n">
        <v>44406</v>
      </c>
      <c r="I90" t="n">
        <v>5.063291139240506</v>
      </c>
      <c r="J90" t="n">
        <v>5.083884087442806</v>
      </c>
      <c r="K90" t="n">
        <v>5.105948429920858</v>
      </c>
      <c r="L90" t="n">
        <v>5.12952038984355</v>
      </c>
      <c r="M90" t="n">
        <v>5.158627805003869</v>
      </c>
      <c r="N90" t="n">
        <v>5.186721991701245</v>
      </c>
      <c r="O90" t="n">
        <v>5.215123859191656</v>
      </c>
      <c r="P90" t="n">
        <v>5.238344683080147</v>
      </c>
      <c r="Q90" t="n">
        <v>5.270092226613966</v>
      </c>
      <c r="R90" t="n">
        <v>5.298013245033113</v>
      </c>
      <c r="S90" t="n">
        <v>5.330490405117271</v>
      </c>
      <c r="T90" t="n">
        <v>5.361930294906166</v>
      </c>
      <c r="U90" t="n">
        <v>5.392289026691831</v>
      </c>
      <c r="V90" t="n">
        <v>5.428881650380021</v>
      </c>
      <c r="W90" t="n">
        <v>5.461496450027307</v>
      </c>
      <c r="X90" t="n">
        <v>5.494505494505495</v>
      </c>
      <c r="Y90" t="n">
        <v>5.527915975677169</v>
      </c>
      <c r="Z90" t="n">
        <v>5.560189046427578</v>
      </c>
      <c r="AA90" t="n">
        <v>5.594405594405595</v>
      </c>
      <c r="AB90" t="n">
        <v>5.625879043600563</v>
      </c>
      <c r="AC90" t="n">
        <v>5.659309564233164</v>
      </c>
      <c r="AD90" t="n">
        <v>5.689900426742533</v>
      </c>
      <c r="AE90" t="n">
        <v>5.72573718866304</v>
      </c>
      <c r="AF90" t="n">
        <v>5.758710048949036</v>
      </c>
      <c r="AG90" t="n">
        <v>5.792064871126557</v>
      </c>
      <c r="AH90" t="n">
        <v>5.825808330905914</v>
      </c>
      <c r="AI90" t="n">
        <v>5.856515373352854</v>
      </c>
      <c r="AJ90" t="n">
        <v>5.89101620029455</v>
      </c>
      <c r="AK90" t="n">
        <v>5.924170616113744</v>
      </c>
      <c r="AL90" t="n">
        <v>5.955926146515783</v>
      </c>
      <c r="AM90" t="n">
        <v>5.991611743559018</v>
      </c>
      <c r="AN90" t="n">
        <v>6.022282445046673</v>
      </c>
      <c r="AO90" t="n">
        <v>6.053268765133171</v>
      </c>
      <c r="AP90" t="n">
        <v>6.090133982947624</v>
      </c>
      <c r="AQ90" t="n">
        <v>6.12369871402327</v>
      </c>
      <c r="AR90" t="n">
        <v>6.153846153846153</v>
      </c>
      <c r="AS90" t="n">
        <v>6.190034045187248</v>
      </c>
      <c r="AT90" t="n">
        <v>6.222775357809582</v>
      </c>
      <c r="AU90" t="n">
        <v>6.255864873318736</v>
      </c>
      <c r="AV90" t="n">
        <v>6.289308176100628</v>
      </c>
      <c r="AW90" t="n">
        <v>6.321112515802781</v>
      </c>
      <c r="AX90" t="n">
        <v>6.504065040650406</v>
      </c>
    </row>
    <row r="91">
      <c r="A91" s="1112" t="n">
        <v>44407</v>
      </c>
      <c r="I91" t="n">
        <v>5.121638924455826</v>
      </c>
      <c r="J91" t="n">
        <v>5.212405525149856</v>
      </c>
      <c r="K91" t="n">
        <v>5.232862375719519</v>
      </c>
      <c r="L91" t="n">
        <v>5.252100840336134</v>
      </c>
      <c r="M91" t="n">
        <v>5.281225244256667</v>
      </c>
      <c r="N91" t="n">
        <v>5.310674455655868</v>
      </c>
      <c r="O91" t="n">
        <v>5.34045393858478</v>
      </c>
      <c r="P91" t="n">
        <v>5.364806866952789</v>
      </c>
      <c r="Q91" t="n">
        <v>5.396654074473826</v>
      </c>
      <c r="R91" t="n">
        <v>5.424464334147003</v>
      </c>
      <c r="S91" t="n">
        <v>5.461496450027307</v>
      </c>
      <c r="T91" t="n">
        <v>5.494505494505495</v>
      </c>
      <c r="U91" t="n">
        <v>5.527915975677169</v>
      </c>
      <c r="V91" t="n">
        <v>5.566379070414695</v>
      </c>
      <c r="W91" t="n">
        <v>5.600672080649678</v>
      </c>
      <c r="X91" t="n">
        <v>5.635390250774866</v>
      </c>
      <c r="Y91" t="n">
        <v>5.668934240362812</v>
      </c>
      <c r="Z91" t="n">
        <v>5.70287995437696</v>
      </c>
      <c r="AA91" t="n">
        <v>5.74052812858783</v>
      </c>
      <c r="AB91" t="n">
        <v>5.772005772005772</v>
      </c>
      <c r="AC91" t="n">
        <v>5.807200929152149</v>
      </c>
      <c r="AD91" t="n">
        <v>5.839416058394161</v>
      </c>
      <c r="AE91" t="n">
        <v>5.877167205406994</v>
      </c>
      <c r="AF91" t="n">
        <v>5.91016548463357</v>
      </c>
      <c r="AG91" t="n">
        <v>5.945303210463734</v>
      </c>
      <c r="AH91" t="n">
        <v>5.980861244019139</v>
      </c>
      <c r="AI91" t="n">
        <v>6.013229104028864</v>
      </c>
      <c r="AJ91" t="n">
        <v>6.049606775559589</v>
      </c>
      <c r="AK91" t="n">
        <v>6.08457560085184</v>
      </c>
      <c r="AL91" t="n">
        <v>6.118078923218109</v>
      </c>
      <c r="AM91" t="n">
        <v>6.155740227762388</v>
      </c>
      <c r="AN91" t="n">
        <v>6.188118811881188</v>
      </c>
      <c r="AO91" t="n">
        <v>6.220839813374806</v>
      </c>
      <c r="AP91" t="n">
        <v>6.25782227784731</v>
      </c>
      <c r="AQ91" t="n">
        <v>6.293266205160478</v>
      </c>
      <c r="AR91" t="n">
        <v>6.325110689437065</v>
      </c>
      <c r="AS91" t="n">
        <v>6.361323155216285</v>
      </c>
      <c r="AT91" t="n">
        <v>6.395906619763352</v>
      </c>
      <c r="AU91" t="n">
        <v>6.430868167202572</v>
      </c>
      <c r="AV91" t="n">
        <v>6.466214031684449</v>
      </c>
      <c r="AW91" t="n">
        <v>6.499837504062399</v>
      </c>
      <c r="AX91" t="n">
        <v>6.504065040650406</v>
      </c>
    </row>
    <row r="92">
      <c r="A92" s="1112" t="n">
        <v>44410</v>
      </c>
      <c r="J92" t="n">
        <v>5.177323323841574</v>
      </c>
      <c r="K92" t="n">
        <v>5.197505197505198</v>
      </c>
      <c r="L92" t="n">
        <v>5.219206680584551</v>
      </c>
      <c r="M92" t="n">
        <v>5.249343832020998</v>
      </c>
      <c r="N92" t="n">
        <v>5.278437582475587</v>
      </c>
      <c r="O92" t="n">
        <v>5.309264666843642</v>
      </c>
      <c r="P92" t="n">
        <v>5.329070077271516</v>
      </c>
      <c r="Q92" t="n">
        <v>5.35475234270415</v>
      </c>
      <c r="R92" t="n">
        <v>5.377789728421619</v>
      </c>
      <c r="S92" t="n">
        <v>5.417118093174432</v>
      </c>
      <c r="T92" t="n">
        <v>5.457025920873124</v>
      </c>
      <c r="U92" t="n">
        <v>5.494505494505495</v>
      </c>
      <c r="V92" t="n">
        <v>5.534034311012729</v>
      </c>
      <c r="W92" t="n">
        <v>5.569479253689781</v>
      </c>
      <c r="X92" t="n">
        <v>5.605381165919282</v>
      </c>
      <c r="Y92" t="n">
        <v>5.63856780377784</v>
      </c>
      <c r="Z92" t="n">
        <v>5.673758865248227</v>
      </c>
      <c r="AA92" t="n">
        <v>5.711022272986864</v>
      </c>
      <c r="AB92" t="n">
        <v>5.743825387708213</v>
      </c>
      <c r="AC92" t="n">
        <v>5.778676683039584</v>
      </c>
      <c r="AD92" t="n">
        <v>5.810575246949448</v>
      </c>
      <c r="AE92" t="n">
        <v>5.849663644340451</v>
      </c>
      <c r="AF92" t="n">
        <v>5.884083553986467</v>
      </c>
      <c r="AG92" t="n">
        <v>5.920663114268798</v>
      </c>
      <c r="AH92" t="n">
        <v>5.955926146515783</v>
      </c>
      <c r="AI92" t="n">
        <v>5.989817310572028</v>
      </c>
      <c r="AJ92" t="n">
        <v>6.025911419102139</v>
      </c>
      <c r="AK92" t="n">
        <v>6.060606060606061</v>
      </c>
      <c r="AL92" t="n">
        <v>6.093845216331506</v>
      </c>
      <c r="AM92" t="n">
        <v>6.133088009812941</v>
      </c>
      <c r="AN92" t="n">
        <v>6.165228113440197</v>
      </c>
      <c r="AO92" t="n">
        <v>6.197706848466068</v>
      </c>
      <c r="AP92" t="n">
        <v>6.236357966947303</v>
      </c>
      <c r="AQ92" t="n">
        <v>6.271558482282847</v>
      </c>
      <c r="AR92" t="n">
        <v>6.305170239596469</v>
      </c>
      <c r="AS92" t="n">
        <v>6.343165239454487</v>
      </c>
      <c r="AT92" t="n">
        <v>6.377551020408164</v>
      </c>
      <c r="AU92" t="n">
        <v>6.412311638345623</v>
      </c>
      <c r="AV92" t="n">
        <v>6.449532408900355</v>
      </c>
      <c r="AW92" t="n">
        <v>6.482982171799027</v>
      </c>
      <c r="AX92" t="n">
        <v>6.499837504062399</v>
      </c>
      <c r="AY92" t="n">
        <v>6.504065040650406</v>
      </c>
    </row>
    <row r="93">
      <c r="A93" s="1112" t="n">
        <v>44411</v>
      </c>
      <c r="J93" t="n">
        <v>5.223295899712719</v>
      </c>
      <c r="K93" t="n">
        <v>5.243838489774514</v>
      </c>
      <c r="L93" t="n">
        <v>5.26592943654555</v>
      </c>
      <c r="M93" t="n">
        <v>5.295207836907599</v>
      </c>
      <c r="N93" t="n">
        <v>5.324813631522897</v>
      </c>
      <c r="O93" t="n">
        <v>5.35475234270415</v>
      </c>
      <c r="P93" t="n">
        <v>5.380683346785042</v>
      </c>
      <c r="Q93" t="n">
        <v>5.414185165132648</v>
      </c>
      <c r="R93" t="n">
        <v>5.443658138268916</v>
      </c>
      <c r="S93" t="n">
        <v>5.480953685941354</v>
      </c>
      <c r="T93" t="n">
        <v>5.517241379310345</v>
      </c>
      <c r="U93" t="n">
        <v>5.552470849528039</v>
      </c>
      <c r="V93" t="n">
        <v>5.591277606933184</v>
      </c>
      <c r="W93" t="n">
        <v>5.627462014631401</v>
      </c>
      <c r="X93" t="n">
        <v>5.664117813650524</v>
      </c>
      <c r="Y93" t="n">
        <v>5.699629524080935</v>
      </c>
      <c r="Z93" t="n">
        <v>5.735589331803843</v>
      </c>
      <c r="AA93" t="n">
        <v>5.772005772005772</v>
      </c>
      <c r="AB93" t="n">
        <v>5.805515239477504</v>
      </c>
      <c r="AC93" t="n">
        <v>5.842827928717499</v>
      </c>
      <c r="AD93" t="n">
        <v>5.875440658049354</v>
      </c>
      <c r="AE93" t="n">
        <v>5.915409642117717</v>
      </c>
      <c r="AF93" t="n">
        <v>5.950609937518595</v>
      </c>
      <c r="AG93" t="n">
        <v>5.988023952095808</v>
      </c>
      <c r="AH93" t="n">
        <v>6.024096385542168</v>
      </c>
      <c r="AI93" t="n">
        <v>6.058770069675855</v>
      </c>
      <c r="AJ93" t="n">
        <v>6.09570252971655</v>
      </c>
      <c r="AK93" t="n">
        <v>6.131207847946046</v>
      </c>
      <c r="AL93" t="n">
        <v>6.165228113440197</v>
      </c>
      <c r="AM93" t="n">
        <v>6.205398696866274</v>
      </c>
      <c r="AN93" t="n">
        <v>6.240249609984399</v>
      </c>
      <c r="AO93" t="n">
        <v>6.273525721455458</v>
      </c>
      <c r="AP93" t="n">
        <v>6.311139160618492</v>
      </c>
      <c r="AQ93" t="n">
        <v>6.349206349206349</v>
      </c>
      <c r="AR93" t="n">
        <v>6.381620931716656</v>
      </c>
      <c r="AS93" t="n">
        <v>6.420545746388443</v>
      </c>
      <c r="AT93" t="n">
        <v>6.455777921239509</v>
      </c>
      <c r="AU93" t="n">
        <v>6.493506493506493</v>
      </c>
      <c r="AV93" t="n">
        <v>6.52954619653934</v>
      </c>
      <c r="AW93" t="n">
        <v>6.563833278634722</v>
      </c>
      <c r="AX93" t="n">
        <v>6.499837504062399</v>
      </c>
      <c r="AY93" t="n">
        <v>6.504065040650406</v>
      </c>
    </row>
    <row r="94">
      <c r="A94" s="1112" t="n">
        <v>44412</v>
      </c>
      <c r="J94" t="n">
        <v>5.208333333333333</v>
      </c>
      <c r="K94" t="n">
        <v>5.230125523012552</v>
      </c>
      <c r="L94" t="n">
        <v>5.252100840336134</v>
      </c>
      <c r="M94" t="n">
        <v>5.279831045406547</v>
      </c>
      <c r="N94" t="n">
        <v>5.309264666843642</v>
      </c>
      <c r="O94" t="n">
        <v>5.339028296849974</v>
      </c>
      <c r="P94" t="n">
        <v>5.364806866952789</v>
      </c>
      <c r="Q94" t="n">
        <v>5.399568034557236</v>
      </c>
      <c r="R94" t="n">
        <v>5.428881650380021</v>
      </c>
      <c r="S94" t="n">
        <v>5.46448087431694</v>
      </c>
      <c r="T94" t="n">
        <v>5.497526113249037</v>
      </c>
      <c r="U94" t="n">
        <v>5.530973451327434</v>
      </c>
      <c r="V94" t="n">
        <v>5.569479253689781</v>
      </c>
      <c r="W94" t="n">
        <v>5.603810591202017</v>
      </c>
      <c r="X94" t="n">
        <v>5.640157924421883</v>
      </c>
      <c r="Y94" t="n">
        <v>5.675368898978434</v>
      </c>
      <c r="Z94" t="n">
        <v>5.711022272986864</v>
      </c>
      <c r="AA94" t="n">
        <v>5.74712643678161</v>
      </c>
      <c r="AB94" t="n">
        <v>5.780346820809249</v>
      </c>
      <c r="AC94" t="n">
        <v>5.817335660267598</v>
      </c>
      <c r="AD94" t="n">
        <v>5.849663644340451</v>
      </c>
      <c r="AE94" t="n">
        <v>5.88754783632617</v>
      </c>
      <c r="AF94" t="n">
        <v>5.922416345869115</v>
      </c>
      <c r="AG94" t="n">
        <v>5.959475566150179</v>
      </c>
      <c r="AH94" t="n">
        <v>5.995203836930456</v>
      </c>
      <c r="AI94" t="n">
        <v>6.029544769369912</v>
      </c>
      <c r="AJ94" t="n">
        <v>6.066120715802245</v>
      </c>
      <c r="AK94" t="n">
        <v>6.101281269066504</v>
      </c>
      <c r="AL94" t="n">
        <v>6.134969325153374</v>
      </c>
      <c r="AM94" t="n">
        <v>6.172839506172839</v>
      </c>
      <c r="AN94" t="n">
        <v>6.207324643078834</v>
      </c>
      <c r="AO94" t="n">
        <v>6.240249609984399</v>
      </c>
      <c r="AP94" t="n">
        <v>6.279434850863423</v>
      </c>
      <c r="AQ94" t="n">
        <v>6.315124723713294</v>
      </c>
      <c r="AR94" t="n">
        <v>6.34719136781974</v>
      </c>
      <c r="AS94" t="n">
        <v>6.385696040868455</v>
      </c>
      <c r="AT94" t="n">
        <v>6.420545746388443</v>
      </c>
      <c r="AU94" t="n">
        <v>6.457862447529868</v>
      </c>
      <c r="AV94" t="n">
        <v>6.493506493506493</v>
      </c>
      <c r="AW94" t="n">
        <v>6.527415143603133</v>
      </c>
      <c r="AX94" t="n">
        <v>6.499837504062399</v>
      </c>
      <c r="AY94" t="n">
        <v>6.504065040650406</v>
      </c>
    </row>
    <row r="95">
      <c r="A95" s="1112" t="n">
        <v>44413</v>
      </c>
      <c r="J95" t="n">
        <v>5.227391531625718</v>
      </c>
      <c r="K95" t="n">
        <v>5.247966413014956</v>
      </c>
      <c r="L95" t="n">
        <v>5.271481286241434</v>
      </c>
      <c r="M95" t="n">
        <v>5.300821627352239</v>
      </c>
      <c r="N95" t="n">
        <v>5.331911490269261</v>
      </c>
      <c r="O95" t="n">
        <v>5.363368195226602</v>
      </c>
      <c r="P95" t="n">
        <v>5.387931034482759</v>
      </c>
      <c r="Q95" t="n">
        <v>5.422993492407809</v>
      </c>
      <c r="R95" t="n">
        <v>5.45404963185165</v>
      </c>
      <c r="S95" t="n">
        <v>5.486968449931413</v>
      </c>
      <c r="T95" t="n">
        <v>5.518763796909492</v>
      </c>
      <c r="U95" t="n">
        <v>5.547850208044383</v>
      </c>
      <c r="V95" t="n">
        <v>5.58659217877095</v>
      </c>
      <c r="W95" t="n">
        <v>5.624296962879639</v>
      </c>
      <c r="X95" t="n">
        <v>5.662514156285391</v>
      </c>
      <c r="Y95" t="n">
        <v>5.699629524080935</v>
      </c>
      <c r="Z95" t="n">
        <v>5.737234652897303</v>
      </c>
      <c r="AA95" t="n">
        <v>5.777007510109763</v>
      </c>
      <c r="AB95" t="n">
        <v>5.810575246949448</v>
      </c>
      <c r="AC95" t="n">
        <v>5.849663644340451</v>
      </c>
      <c r="AD95" t="n">
        <v>5.884083553986467</v>
      </c>
      <c r="AE95" t="n">
        <v>5.924170616113744</v>
      </c>
      <c r="AF95" t="n">
        <v>5.961251862891207</v>
      </c>
      <c r="AG95" t="n">
        <v>6.000600060006001</v>
      </c>
      <c r="AH95" t="n">
        <v>6.038647342995169</v>
      </c>
      <c r="AI95" t="n">
        <v>6.073489219556635</v>
      </c>
      <c r="AJ95" t="n">
        <v>6.114338122898197</v>
      </c>
      <c r="AK95" t="n">
        <v>6.150061500615006</v>
      </c>
      <c r="AL95" t="n">
        <v>6.186204763377669</v>
      </c>
      <c r="AM95" t="n">
        <v>6.226650062266501</v>
      </c>
      <c r="AN95" t="n">
        <v>6.263701847792046</v>
      </c>
      <c r="AO95" t="n">
        <v>6.297229219143577</v>
      </c>
      <c r="AP95" t="n">
        <v>6.339144215530903</v>
      </c>
      <c r="AQ95" t="n">
        <v>6.377551020408164</v>
      </c>
      <c r="AR95" t="n">
        <v>6.412311638345623</v>
      </c>
      <c r="AS95" t="n">
        <v>6.451612903225807</v>
      </c>
      <c r="AT95" t="n">
        <v>6.489292667099287</v>
      </c>
      <c r="AU95" t="n">
        <v>6.527415143603133</v>
      </c>
      <c r="AV95" t="n">
        <v>6.565988181221274</v>
      </c>
      <c r="AW95" t="n">
        <v>6.602839220864972</v>
      </c>
      <c r="AX95" t="n">
        <v>6.499837504062399</v>
      </c>
      <c r="AY95" t="n">
        <v>6.504065040650406</v>
      </c>
    </row>
    <row r="96">
      <c r="A96" s="1112" t="n">
        <v>44414</v>
      </c>
      <c r="J96" t="n">
        <v>5.263157894736842</v>
      </c>
      <c r="K96" t="n">
        <v>5.282620179609086</v>
      </c>
      <c r="L96" t="n">
        <v>5.303632988597189</v>
      </c>
      <c r="M96" t="n">
        <v>5.330490405117271</v>
      </c>
      <c r="N96" t="n">
        <v>5.361930294906166</v>
      </c>
      <c r="O96" t="n">
        <v>5.393743257820928</v>
      </c>
      <c r="P96" t="n">
        <v>5.41858574911948</v>
      </c>
      <c r="Q96" t="n">
        <v>5.45404963185165</v>
      </c>
      <c r="R96" t="n">
        <v>5.483959418700302</v>
      </c>
      <c r="S96" t="n">
        <v>5.518763796909492</v>
      </c>
      <c r="T96" t="n">
        <v>5.554012774229381</v>
      </c>
      <c r="U96" t="n">
        <v>5.58659217877095</v>
      </c>
      <c r="V96" t="n">
        <v>5.627462014631401</v>
      </c>
      <c r="W96" t="n">
        <v>5.664117813650524</v>
      </c>
      <c r="X96" t="n">
        <v>5.70287995437696</v>
      </c>
      <c r="Y96" t="n">
        <v>5.74052812858783</v>
      </c>
      <c r="Z96" t="n">
        <v>5.777007510109763</v>
      </c>
      <c r="AA96" t="n">
        <v>5.817335660267598</v>
      </c>
      <c r="AB96" t="n">
        <v>5.851375073142188</v>
      </c>
      <c r="AC96" t="n">
        <v>5.889281507656066</v>
      </c>
      <c r="AD96" t="n">
        <v>5.924170616113744</v>
      </c>
      <c r="AE96" t="n">
        <v>5.964807634953773</v>
      </c>
      <c r="AF96" t="n">
        <v>6.002400960384154</v>
      </c>
      <c r="AG96" t="n">
        <v>6.040471156750226</v>
      </c>
      <c r="AH96" t="n">
        <v>6.0790273556231</v>
      </c>
      <c r="AI96" t="n">
        <v>6.116207951070336</v>
      </c>
      <c r="AJ96" t="n">
        <v>6.155740227762388</v>
      </c>
      <c r="AK96" t="n">
        <v>6.191950464396284</v>
      </c>
      <c r="AL96" t="n">
        <v>6.228589224540642</v>
      </c>
      <c r="AM96" t="n">
        <v>6.269592476489028</v>
      </c>
      <c r="AN96" t="n">
        <v>6.305170239596469</v>
      </c>
      <c r="AO96" t="n">
        <v>6.339144215530903</v>
      </c>
      <c r="AP96" t="n">
        <v>6.381620931716656</v>
      </c>
      <c r="AQ96" t="n">
        <v>6.418485237483954</v>
      </c>
      <c r="AR96" t="n">
        <v>6.453694740238786</v>
      </c>
      <c r="AS96" t="n">
        <v>6.495615459564793</v>
      </c>
      <c r="AT96" t="n">
        <v>6.531678641410842</v>
      </c>
      <c r="AU96" t="n">
        <v>6.570302233902759</v>
      </c>
      <c r="AV96" t="n">
        <v>6.609385327164574</v>
      </c>
      <c r="AW96" t="n">
        <v>6.644518272425249</v>
      </c>
    </row>
    <row r="97">
      <c r="A97" s="1112" t="n">
        <v>44417</v>
      </c>
      <c r="J97" t="n">
        <v>5.253480430785396</v>
      </c>
      <c r="K97" t="n">
        <v>5.272871078302135</v>
      </c>
      <c r="L97" t="n">
        <v>5.29380624669137</v>
      </c>
      <c r="M97" t="n">
        <v>5.324813631522897</v>
      </c>
      <c r="N97" t="n">
        <v>5.356186395286556</v>
      </c>
      <c r="O97" t="n">
        <v>5.387931034482759</v>
      </c>
      <c r="P97" t="n">
        <v>5.412719891745602</v>
      </c>
      <c r="Q97" t="n">
        <v>5.449591280653951</v>
      </c>
      <c r="R97" t="n">
        <v>5.47945205479452</v>
      </c>
      <c r="S97" t="n">
        <v>5.515719801434088</v>
      </c>
      <c r="T97" t="n">
        <v>5.550929780738273</v>
      </c>
      <c r="U97" t="n">
        <v>5.583472920156337</v>
      </c>
      <c r="V97" t="n">
        <v>5.62271577171774</v>
      </c>
      <c r="W97" t="n">
        <v>5.660911406736485</v>
      </c>
      <c r="X97" t="n">
        <v>5.698005698005699</v>
      </c>
      <c r="Y97" t="n">
        <v>5.735589331803843</v>
      </c>
      <c r="Z97" t="n">
        <v>5.772005772005772</v>
      </c>
      <c r="AA97" t="n">
        <v>5.812263876780006</v>
      </c>
      <c r="AB97" t="n">
        <v>5.846243788365975</v>
      </c>
      <c r="AC97" t="n">
        <v>5.884083553986467</v>
      </c>
      <c r="AD97" t="n">
        <v>5.918910920390648</v>
      </c>
      <c r="AE97" t="n">
        <v>5.959475566150179</v>
      </c>
      <c r="AF97" t="n">
        <v>5.997001499250374</v>
      </c>
      <c r="AG97" t="n">
        <v>6.035003017501509</v>
      </c>
      <c r="AH97" t="n">
        <v>6.073489219556635</v>
      </c>
      <c r="AI97" t="n">
        <v>6.108735491753206</v>
      </c>
      <c r="AJ97" t="n">
        <v>6.148170919151553</v>
      </c>
      <c r="AK97" t="n">
        <v>6.186204763377669</v>
      </c>
      <c r="AL97" t="n">
        <v>6.220839813374806</v>
      </c>
      <c r="AM97" t="n">
        <v>6.261740763932373</v>
      </c>
      <c r="AN97" t="n">
        <v>6.297229219143577</v>
      </c>
      <c r="AO97" t="n">
        <v>6.331117442228553</v>
      </c>
      <c r="AP97" t="n">
        <v>6.373486297004461</v>
      </c>
      <c r="AQ97" t="n">
        <v>6.410256410256411</v>
      </c>
      <c r="AR97" t="n">
        <v>6.445375443119561</v>
      </c>
      <c r="AS97" t="n">
        <v>6.485084306095979</v>
      </c>
      <c r="AT97" t="n">
        <v>6.523157208088715</v>
      </c>
      <c r="AU97" t="n">
        <v>6.561679790026246</v>
      </c>
      <c r="AV97" t="n">
        <v>6.598482349059717</v>
      </c>
      <c r="AW97" t="n">
        <v>6.635700066357001</v>
      </c>
    </row>
    <row r="98">
      <c r="A98" s="1112" t="n">
        <v>44418</v>
      </c>
      <c r="J98" t="n">
        <v>5.212405525149856</v>
      </c>
      <c r="K98" t="n">
        <v>5.232862375719519</v>
      </c>
      <c r="L98" t="n">
        <v>5.254860746190226</v>
      </c>
      <c r="M98" t="n">
        <v>5.282620179609086</v>
      </c>
      <c r="N98" t="n">
        <v>5.31632110579479</v>
      </c>
      <c r="O98" t="n">
        <v>5.347593582887701</v>
      </c>
      <c r="P98" t="n">
        <v>5.372011818426</v>
      </c>
      <c r="Q98" t="n">
        <v>5.406866720735334</v>
      </c>
      <c r="R98" t="n">
        <v>5.43773790103317</v>
      </c>
      <c r="S98" t="n">
        <v>5.473453749315818</v>
      </c>
      <c r="T98" t="n">
        <v>5.50812448361333</v>
      </c>
      <c r="U98" t="n">
        <v>5.54016620498615</v>
      </c>
      <c r="V98" t="n">
        <v>5.580357142857143</v>
      </c>
      <c r="W98" t="n">
        <v>5.616399887672002</v>
      </c>
      <c r="X98" t="n">
        <v>5.654509471303364</v>
      </c>
      <c r="Y98" t="n">
        <v>5.691519635742743</v>
      </c>
      <c r="Z98" t="n">
        <v>5.72737686139748</v>
      </c>
      <c r="AA98" t="n">
        <v>5.767012687427912</v>
      </c>
      <c r="AB98" t="n">
        <v>5.80046403712297</v>
      </c>
      <c r="AC98" t="n">
        <v>5.839416058394161</v>
      </c>
      <c r="AD98" t="n">
        <v>5.873715124816446</v>
      </c>
      <c r="AE98" t="n">
        <v>5.913660555884093</v>
      </c>
      <c r="AF98" t="n">
        <v>5.950609937518595</v>
      </c>
      <c r="AG98" t="n">
        <v>5.988023952095808</v>
      </c>
      <c r="AH98" t="n">
        <v>6.025911419102139</v>
      </c>
      <c r="AI98" t="n">
        <v>6.062443164595331</v>
      </c>
      <c r="AJ98" t="n">
        <v>6.101281269066504</v>
      </c>
      <c r="AK98" t="n">
        <v>6.136851795029149</v>
      </c>
      <c r="AL98" t="n">
        <v>6.172839506172839</v>
      </c>
      <c r="AM98" t="n">
        <v>6.213109661385523</v>
      </c>
      <c r="AN98" t="n">
        <v>6.248047485160887</v>
      </c>
      <c r="AO98" t="n">
        <v>6.283380458686773</v>
      </c>
      <c r="AP98" t="n">
        <v>6.323110970597534</v>
      </c>
      <c r="AQ98" t="n">
        <v>6.361323155216285</v>
      </c>
      <c r="AR98" t="n">
        <v>6.395906619763352</v>
      </c>
      <c r="AS98" t="n">
        <v>6.435006435006435</v>
      </c>
      <c r="AT98" t="n">
        <v>6.472491909385114</v>
      </c>
      <c r="AU98" t="n">
        <v>6.510416666666667</v>
      </c>
      <c r="AV98" t="n">
        <v>6.548788474132285</v>
      </c>
      <c r="AW98" t="n">
        <v>6.583278472679394</v>
      </c>
    </row>
    <row r="99">
      <c r="A99" s="1112" t="n">
        <v>44419</v>
      </c>
      <c r="J99" t="n">
        <v>5.234231876472128</v>
      </c>
      <c r="K99" t="n">
        <v>5.256241787122208</v>
      </c>
      <c r="L99" t="n">
        <v>5.275652862041678</v>
      </c>
      <c r="M99" t="n">
        <v>5.305039787798409</v>
      </c>
      <c r="N99" t="n">
        <v>5.337603416066186</v>
      </c>
      <c r="O99" t="n">
        <v>5.369127516778524</v>
      </c>
      <c r="P99" t="n">
        <v>5.392289026691831</v>
      </c>
      <c r="Q99" t="n">
        <v>5.431830526887561</v>
      </c>
      <c r="R99" t="n">
        <v>5.46448087431694</v>
      </c>
      <c r="S99" t="n">
        <v>5.499037668408028</v>
      </c>
      <c r="T99" t="n">
        <v>5.532503457814661</v>
      </c>
      <c r="U99" t="n">
        <v>5.564830272676684</v>
      </c>
      <c r="V99" t="n">
        <v>5.603810591202017</v>
      </c>
      <c r="W99" t="n">
        <v>5.640157924421883</v>
      </c>
      <c r="X99" t="n">
        <v>5.678591709256104</v>
      </c>
      <c r="Y99" t="n">
        <v>5.714285714285714</v>
      </c>
      <c r="Z99" t="n">
        <v>5.752085130859936</v>
      </c>
      <c r="AA99" t="n">
        <v>5.790387955993052</v>
      </c>
      <c r="AB99" t="n">
        <v>5.825808330905914</v>
      </c>
      <c r="AC99" t="n">
        <v>5.863383172090296</v>
      </c>
      <c r="AD99" t="n">
        <v>5.897965202005308</v>
      </c>
      <c r="AE99" t="n">
        <v>5.938242280285036</v>
      </c>
      <c r="AF99" t="n">
        <v>5.975500448162534</v>
      </c>
      <c r="AG99" t="n">
        <v>6.013229104028864</v>
      </c>
      <c r="AH99" t="n">
        <v>6.05143721633888</v>
      </c>
      <c r="AI99" t="n">
        <v>6.086427267194157</v>
      </c>
      <c r="AJ99" t="n">
        <v>6.125574272588055</v>
      </c>
      <c r="AK99" t="n">
        <v>6.161429451632779</v>
      </c>
      <c r="AL99" t="n">
        <v>6.197706848466068</v>
      </c>
      <c r="AM99" t="n">
        <v>6.238303181534623</v>
      </c>
      <c r="AN99" t="n">
        <v>6.273525721455458</v>
      </c>
      <c r="AO99" t="n">
        <v>6.30715862503942</v>
      </c>
      <c r="AP99" t="n">
        <v>6.349206349206349</v>
      </c>
      <c r="AQ99" t="n">
        <v>6.385696040868455</v>
      </c>
      <c r="AR99" t="n">
        <v>6.420545746388443</v>
      </c>
      <c r="AS99" t="n">
        <v>6.462035541195477</v>
      </c>
      <c r="AT99" t="n">
        <v>6.49772579597141</v>
      </c>
      <c r="AU99" t="n">
        <v>6.535947712418301</v>
      </c>
      <c r="AV99" t="n">
        <v>6.574621959237343</v>
      </c>
      <c r="AW99" t="n">
        <v>6.609385327164574</v>
      </c>
    </row>
    <row r="100">
      <c r="A100" s="1112" t="n">
        <v>44420</v>
      </c>
      <c r="J100" t="n">
        <v>5.267316302343956</v>
      </c>
      <c r="K100" t="n">
        <v>5.288207297726071</v>
      </c>
      <c r="L100" t="n">
        <v>5.307855626326964</v>
      </c>
      <c r="M100" t="n">
        <v>5.337603416066186</v>
      </c>
      <c r="N100" t="n">
        <v>5.369127516778524</v>
      </c>
      <c r="O100" t="n">
        <v>5.402485143165856</v>
      </c>
      <c r="P100" t="n">
        <v>5.428881650380021</v>
      </c>
      <c r="Q100" t="n">
        <v>5.465974309920743</v>
      </c>
      <c r="R100" t="n">
        <v>5.496015388843089</v>
      </c>
      <c r="S100" t="n">
        <v>5.532503457814661</v>
      </c>
      <c r="T100" t="n">
        <v>5.567928730512249</v>
      </c>
      <c r="U100" t="n">
        <v>5.602240896358544</v>
      </c>
      <c r="V100" t="n">
        <v>5.643340857787811</v>
      </c>
      <c r="W100" t="n">
        <v>5.680204487361545</v>
      </c>
      <c r="X100" t="n">
        <v>5.719187875321704</v>
      </c>
      <c r="Y100" t="n">
        <v>5.757052389176741</v>
      </c>
      <c r="Z100" t="n">
        <v>5.79542161692263</v>
      </c>
      <c r="AA100" t="n">
        <v>5.836008170411438</v>
      </c>
      <c r="AB100" t="n">
        <v>5.87026709715292</v>
      </c>
      <c r="AC100" t="n">
        <v>5.91016548463357</v>
      </c>
      <c r="AD100" t="n">
        <v>5.945303210463734</v>
      </c>
      <c r="AE100" t="n">
        <v>5.988023952095808</v>
      </c>
      <c r="AF100" t="n">
        <v>6.025911419102139</v>
      </c>
      <c r="AG100" t="n">
        <v>6.064281382656156</v>
      </c>
      <c r="AH100" t="n">
        <v>6.103143118706134</v>
      </c>
      <c r="AI100" t="n">
        <v>6.140620202640467</v>
      </c>
      <c r="AJ100" t="n">
        <v>6.180469715698393</v>
      </c>
      <c r="AK100" t="n">
        <v>6.218905472636816</v>
      </c>
      <c r="AL100" t="n">
        <v>6.253908692933083</v>
      </c>
      <c r="AM100" t="n">
        <v>6.297229219143577</v>
      </c>
      <c r="AN100" t="n">
        <v>6.333122229259025</v>
      </c>
      <c r="AO100" t="n">
        <v>6.367398917542184</v>
      </c>
      <c r="AP100" t="n">
        <v>6.410256410256411</v>
      </c>
      <c r="AQ100" t="n">
        <v>6.449532408900355</v>
      </c>
      <c r="AR100" t="n">
        <v>6.485084306095979</v>
      </c>
      <c r="AS100" t="n">
        <v>6.525285481239805</v>
      </c>
      <c r="AT100" t="n">
        <v>6.563833278634722</v>
      </c>
      <c r="AU100" t="n">
        <v>6.602839220864972</v>
      </c>
      <c r="AV100" t="n">
        <v>6.642311524410495</v>
      </c>
      <c r="AW100" t="n">
        <v>6.67779632721202</v>
      </c>
    </row>
    <row r="101">
      <c r="A101" s="1112" t="n">
        <v>44421</v>
      </c>
      <c r="J101" t="n">
        <v>5.257623554153523</v>
      </c>
      <c r="K101" t="n">
        <v>5.278437582475587</v>
      </c>
      <c r="L101" t="n">
        <v>5.298013245033113</v>
      </c>
      <c r="M101" t="n">
        <v>5.327650506126798</v>
      </c>
      <c r="N101" t="n">
        <v>5.361930294906166</v>
      </c>
      <c r="O101" t="n">
        <v>5.395198273536553</v>
      </c>
      <c r="P101" t="n">
        <v>5.421523448088913</v>
      </c>
      <c r="Q101" t="n">
        <v>5.458515283842795</v>
      </c>
      <c r="R101" t="n">
        <v>5.489980785067252</v>
      </c>
      <c r="S101" t="n">
        <v>5.526388505111909</v>
      </c>
      <c r="T101" t="n">
        <v>5.563282336578582</v>
      </c>
      <c r="U101" t="n">
        <v>5.597537083683179</v>
      </c>
      <c r="V101" t="n">
        <v>5.63856780377784</v>
      </c>
      <c r="W101" t="n">
        <v>5.676979846721544</v>
      </c>
      <c r="X101" t="n">
        <v>5.717552887364208</v>
      </c>
      <c r="Y101" t="n">
        <v>5.755395683453238</v>
      </c>
      <c r="Z101" t="n">
        <v>5.79542161692263</v>
      </c>
      <c r="AA101" t="n">
        <v>5.836008170411438</v>
      </c>
      <c r="AB101" t="n">
        <v>5.871990604815032</v>
      </c>
      <c r="AC101" t="n">
        <v>5.913660555884093</v>
      </c>
      <c r="AD101" t="n">
        <v>5.94883997620464</v>
      </c>
      <c r="AE101" t="n">
        <v>5.991611743559018</v>
      </c>
      <c r="AF101" t="n">
        <v>6.031363088057901</v>
      </c>
      <c r="AG101" t="n">
        <v>6.07164541590771</v>
      </c>
      <c r="AH101" t="n">
        <v>6.110601894286588</v>
      </c>
      <c r="AI101" t="n">
        <v>6.150061500615006</v>
      </c>
      <c r="AJ101" t="n">
        <v>6.190034045187248</v>
      </c>
      <c r="AK101" t="n">
        <v>6.230529595015576</v>
      </c>
      <c r="AL101" t="n">
        <v>6.267627702914447</v>
      </c>
      <c r="AM101" t="n">
        <v>6.309148264984227</v>
      </c>
      <c r="AN101" t="n">
        <v>6.34719136781974</v>
      </c>
      <c r="AO101" t="n">
        <v>6.383657835939993</v>
      </c>
      <c r="AP101" t="n">
        <v>6.426735218508998</v>
      </c>
      <c r="AQ101" t="n">
        <v>6.466214031684449</v>
      </c>
      <c r="AR101" t="n">
        <v>6.504065040650406</v>
      </c>
      <c r="AS101" t="n">
        <v>6.546644844517185</v>
      </c>
      <c r="AT101" t="n">
        <v>6.585446163977609</v>
      </c>
      <c r="AU101" t="n">
        <v>6.624710168930109</v>
      </c>
      <c r="AV101" t="n">
        <v>6.666666666666667</v>
      </c>
      <c r="AW101" t="n">
        <v>6.702412868632708</v>
      </c>
    </row>
    <row r="102">
      <c r="A102" s="1112" t="n">
        <v>44424</v>
      </c>
      <c r="J102" t="n">
        <v>5.282620179609086</v>
      </c>
      <c r="K102" t="n">
        <v>5.303632988597189</v>
      </c>
      <c r="L102" t="n">
        <v>5.324813631522897</v>
      </c>
      <c r="M102" t="n">
        <v>5.35475234270415</v>
      </c>
      <c r="N102" t="n">
        <v>5.389382915656157</v>
      </c>
      <c r="O102" t="n">
        <v>5.422993492407809</v>
      </c>
      <c r="P102" t="n">
        <v>5.449591280653951</v>
      </c>
      <c r="Q102" t="n">
        <v>5.486968449931413</v>
      </c>
      <c r="R102" t="n">
        <v>5.517241379310345</v>
      </c>
      <c r="S102" t="n">
        <v>5.554012774229381</v>
      </c>
      <c r="T102" t="n">
        <v>5.589714924538848</v>
      </c>
      <c r="U102" t="n">
        <v>5.624296962879639</v>
      </c>
      <c r="V102" t="n">
        <v>5.6657223796034</v>
      </c>
      <c r="W102" t="n">
        <v>5.704506560182544</v>
      </c>
      <c r="X102" t="n">
        <v>5.745475438092502</v>
      </c>
      <c r="Y102" t="n">
        <v>5.785363031530228</v>
      </c>
      <c r="Z102" t="n">
        <v>5.824111822947001</v>
      </c>
      <c r="AA102" t="n">
        <v>5.866823115283075</v>
      </c>
      <c r="AB102" t="n">
        <v>5.90318772136954</v>
      </c>
      <c r="AC102" t="n">
        <v>5.943536404160475</v>
      </c>
      <c r="AD102" t="n">
        <v>5.980861244019139</v>
      </c>
      <c r="AE102" t="n">
        <v>6.024096385542168</v>
      </c>
      <c r="AF102" t="n">
        <v>6.064281382656156</v>
      </c>
      <c r="AG102" t="n">
        <v>6.105006105006105</v>
      </c>
      <c r="AH102" t="n">
        <v>6.144393241167434</v>
      </c>
      <c r="AI102" t="n">
        <v>6.184291898577612</v>
      </c>
      <c r="AJ102" t="n">
        <v>6.224712107065049</v>
      </c>
      <c r="AK102" t="n">
        <v>6.265664160401003</v>
      </c>
      <c r="AL102" t="n">
        <v>6.303183107469271</v>
      </c>
      <c r="AM102" t="n">
        <v>6.34719136781974</v>
      </c>
      <c r="AN102" t="n">
        <v>6.383657835939993</v>
      </c>
      <c r="AO102" t="n">
        <v>6.420545746388443</v>
      </c>
      <c r="AP102" t="n">
        <v>6.464124111182935</v>
      </c>
      <c r="AQ102" t="n">
        <v>6.506180871828237</v>
      </c>
      <c r="AR102" t="n">
        <v>6.542361792607131</v>
      </c>
      <c r="AS102" t="n">
        <v>6.585446163977609</v>
      </c>
      <c r="AT102" t="n">
        <v>6.624710168930109</v>
      </c>
      <c r="AU102" t="n">
        <v>6.666666666666667</v>
      </c>
      <c r="AV102" t="n">
        <v>6.706908115358819</v>
      </c>
      <c r="AW102" t="n">
        <v>6.745362563237775</v>
      </c>
    </row>
    <row r="103">
      <c r="A103" s="1112" t="n">
        <v>44425</v>
      </c>
      <c r="J103" t="n">
        <v>5.278437582475587</v>
      </c>
      <c r="K103" t="n">
        <v>5.299417064122946</v>
      </c>
      <c r="L103" t="n">
        <v>5.321979776476849</v>
      </c>
      <c r="M103" t="n">
        <v>5.353319057815846</v>
      </c>
      <c r="N103" t="n">
        <v>5.386479935362241</v>
      </c>
      <c r="O103" t="n">
        <v>5.41858574911948</v>
      </c>
      <c r="P103" t="n">
        <v>5.446623093681917</v>
      </c>
      <c r="Q103" t="n">
        <v>5.482456140350877</v>
      </c>
      <c r="R103" t="n">
        <v>5.514199062586159</v>
      </c>
      <c r="S103" t="n">
        <v>5.550929780738273</v>
      </c>
      <c r="T103" t="n">
        <v>5.588153115395362</v>
      </c>
      <c r="U103" t="n">
        <v>5.62271577171774</v>
      </c>
      <c r="V103" t="n">
        <v>5.664117813650524</v>
      </c>
      <c r="W103" t="n">
        <v>5.704506560182544</v>
      </c>
      <c r="X103" t="n">
        <v>5.745475438092502</v>
      </c>
      <c r="Y103" t="n">
        <v>5.78368999421631</v>
      </c>
      <c r="Z103" t="n">
        <v>5.824111822947001</v>
      </c>
      <c r="AA103" t="n">
        <v>5.865102639296187</v>
      </c>
      <c r="AB103" t="n">
        <v>5.90318772136954</v>
      </c>
      <c r="AC103" t="n">
        <v>5.943536404160475</v>
      </c>
      <c r="AD103" t="n">
        <v>5.979073243647234</v>
      </c>
      <c r="AE103" t="n">
        <v>6.022282445046673</v>
      </c>
      <c r="AF103" t="n">
        <v>6.062443164595331</v>
      </c>
      <c r="AG103" t="n">
        <v>6.103143118706134</v>
      </c>
      <c r="AH103" t="n">
        <v>6.144393241167434</v>
      </c>
      <c r="AI103" t="n">
        <v>6.182380216383307</v>
      </c>
      <c r="AJ103" t="n">
        <v>6.224712107065049</v>
      </c>
      <c r="AK103" t="n">
        <v>6.263701847792046</v>
      </c>
      <c r="AL103" t="n">
        <v>6.30119722747322</v>
      </c>
      <c r="AM103" t="n">
        <v>6.34517766497462</v>
      </c>
      <c r="AN103" t="n">
        <v>6.383657835939993</v>
      </c>
      <c r="AO103" t="n">
        <v>6.420545746388443</v>
      </c>
      <c r="AP103" t="n">
        <v>6.462035541195477</v>
      </c>
      <c r="AQ103" t="n">
        <v>6.504065040650406</v>
      </c>
      <c r="AR103" t="n">
        <v>6.540222367560497</v>
      </c>
      <c r="AS103" t="n">
        <v>6.583278472679394</v>
      </c>
      <c r="AT103" t="n">
        <v>6.622516556291391</v>
      </c>
      <c r="AU103" t="n">
        <v>6.664445184938354</v>
      </c>
      <c r="AV103" t="n">
        <v>6.70465973851827</v>
      </c>
      <c r="AW103" t="n">
        <v>6.743088334457182</v>
      </c>
    </row>
    <row r="104">
      <c r="A104" s="1112" t="n">
        <v>44426</v>
      </c>
      <c r="J104" t="n">
        <v>5.366246310705661</v>
      </c>
      <c r="K104" t="n">
        <v>5.387931034482759</v>
      </c>
      <c r="L104" t="n">
        <v>5.408328826392644</v>
      </c>
      <c r="M104" t="n">
        <v>5.439216752787599</v>
      </c>
      <c r="N104" t="n">
        <v>5.471956224350206</v>
      </c>
      <c r="O104" t="n">
        <v>5.506607929515418</v>
      </c>
      <c r="P104" t="n">
        <v>5.534034311012729</v>
      </c>
      <c r="Q104" t="n">
        <v>5.571030640668524</v>
      </c>
      <c r="R104" t="n">
        <v>5.603810591202017</v>
      </c>
      <c r="S104" t="n">
        <v>5.641748942172073</v>
      </c>
      <c r="T104" t="n">
        <v>5.678591709256104</v>
      </c>
      <c r="U104" t="n">
        <v>5.714285714285714</v>
      </c>
      <c r="V104" t="n">
        <v>5.755395683453238</v>
      </c>
      <c r="W104" t="n">
        <v>5.797101449275363</v>
      </c>
      <c r="X104" t="n">
        <v>5.837711617046118</v>
      </c>
      <c r="Y104" t="n">
        <v>5.878894767783657</v>
      </c>
      <c r="Z104" t="n">
        <v>5.918910920390648</v>
      </c>
      <c r="AA104" t="n">
        <v>5.961251862891207</v>
      </c>
      <c r="AB104" t="n">
        <v>5.99880023995201</v>
      </c>
      <c r="AC104" t="n">
        <v>6.040471156750226</v>
      </c>
      <c r="AD104" t="n">
        <v>6.077180188392585</v>
      </c>
      <c r="AE104" t="n">
        <v>6.121824303642486</v>
      </c>
      <c r="AF104" t="n">
        <v>6.161429451632779</v>
      </c>
      <c r="AG104" t="n">
        <v>6.203473945409429</v>
      </c>
      <c r="AH104" t="n">
        <v>6.246096189881325</v>
      </c>
      <c r="AI104" t="n">
        <v>6.283380458686773</v>
      </c>
      <c r="AJ104" t="n">
        <v>6.327111673521038</v>
      </c>
      <c r="AK104" t="n">
        <v>6.367398917542184</v>
      </c>
      <c r="AL104" t="n">
        <v>6.406149903907752</v>
      </c>
      <c r="AM104" t="n">
        <v>6.449532408900355</v>
      </c>
      <c r="AN104" t="n">
        <v>6.489292667099287</v>
      </c>
      <c r="AO104" t="n">
        <v>6.527415143603133</v>
      </c>
      <c r="AP104" t="n">
        <v>6.570302233902759</v>
      </c>
      <c r="AQ104" t="n">
        <v>6.611570247933884</v>
      </c>
      <c r="AR104" t="n">
        <v>6.648936170212766</v>
      </c>
      <c r="AS104" t="n">
        <v>6.693440428380187</v>
      </c>
      <c r="AT104" t="n">
        <v>6.734006734006734</v>
      </c>
      <c r="AU104" t="n">
        <v>6.775067750677507</v>
      </c>
      <c r="AV104" t="n">
        <v>6.81663258350375</v>
      </c>
      <c r="AW104" t="n">
        <v>6.856359273225917</v>
      </c>
    </row>
    <row r="105">
      <c r="A105" s="1112" t="n">
        <v>44427</v>
      </c>
      <c r="J105" t="n">
        <v>5.4333061668025</v>
      </c>
      <c r="K105" t="n">
        <v>5.455537370430988</v>
      </c>
      <c r="L105" t="n">
        <v>5.476451259583789</v>
      </c>
      <c r="M105" t="n">
        <v>5.509641873278238</v>
      </c>
      <c r="N105" t="n">
        <v>5.541701302299806</v>
      </c>
      <c r="O105" t="n">
        <v>5.577244841048523</v>
      </c>
      <c r="P105" t="n">
        <v>5.605381165919282</v>
      </c>
      <c r="Q105" t="n">
        <v>5.643340857787811</v>
      </c>
      <c r="R105" t="n">
        <v>5.673758865248227</v>
      </c>
      <c r="S105" t="n">
        <v>5.711022272986864</v>
      </c>
      <c r="T105" t="n">
        <v>5.748778384593274</v>
      </c>
      <c r="U105" t="n">
        <v>5.785363031530228</v>
      </c>
      <c r="V105" t="n">
        <v>5.827505827505828</v>
      </c>
      <c r="W105" t="n">
        <v>5.866823115283075</v>
      </c>
      <c r="X105" t="n">
        <v>5.908419497784342</v>
      </c>
      <c r="Y105" t="n">
        <v>5.947071067499257</v>
      </c>
      <c r="Z105" t="n">
        <v>5.988023952095808</v>
      </c>
      <c r="AA105" t="n">
        <v>6.029544769369912</v>
      </c>
      <c r="AB105" t="n">
        <v>6.067961165048543</v>
      </c>
      <c r="AC105" t="n">
        <v>6.108735491753206</v>
      </c>
      <c r="AD105" t="n">
        <v>6.146281499692686</v>
      </c>
      <c r="AE105" t="n">
        <v>6.190034045187248</v>
      </c>
      <c r="AF105" t="n">
        <v>6.228589224540642</v>
      </c>
      <c r="AG105" t="n">
        <v>6.269592476489028</v>
      </c>
      <c r="AH105" t="n">
        <v>6.311139160618492</v>
      </c>
      <c r="AI105" t="n">
        <v>6.349206349206349</v>
      </c>
      <c r="AJ105" t="n">
        <v>6.391818472355385</v>
      </c>
      <c r="AK105" t="n">
        <v>6.43293663557414</v>
      </c>
      <c r="AL105" t="n">
        <v>6.470397929472663</v>
      </c>
      <c r="AM105" t="n">
        <v>6.514657980456026</v>
      </c>
      <c r="AN105" t="n">
        <v>6.55307994757536</v>
      </c>
      <c r="AO105" t="n">
        <v>6.589785831960461</v>
      </c>
      <c r="AP105" t="n">
        <v>6.633499170812604</v>
      </c>
      <c r="AQ105" t="n">
        <v>6.675567423230975</v>
      </c>
      <c r="AR105" t="n">
        <v>6.711409395973154</v>
      </c>
      <c r="AS105" t="n">
        <v>6.756756756756757</v>
      </c>
      <c r="AT105" t="n">
        <v>6.795786612300374</v>
      </c>
      <c r="AU105" t="n">
        <v>6.837606837606838</v>
      </c>
      <c r="AV105" t="n">
        <v>6.87757909215956</v>
      </c>
      <c r="AW105" t="n">
        <v>6.915629322268326</v>
      </c>
    </row>
    <row r="106">
      <c r="A106" s="1112" t="n">
        <v>44428</v>
      </c>
      <c r="J106" t="n">
        <v>5.398110661268556</v>
      </c>
      <c r="K106" t="n">
        <v>5.420054200542006</v>
      </c>
      <c r="L106" t="n">
        <v>5.442176870748299</v>
      </c>
      <c r="M106" t="n">
        <v>5.473453749315818</v>
      </c>
      <c r="N106" t="n">
        <v>5.505092210294523</v>
      </c>
      <c r="O106" t="n">
        <v>5.54016620498615</v>
      </c>
      <c r="P106" t="n">
        <v>5.567928730512249</v>
      </c>
      <c r="Q106" t="n">
        <v>5.603810591202017</v>
      </c>
      <c r="R106" t="n">
        <v>5.635390250774866</v>
      </c>
      <c r="S106" t="n">
        <v>5.672149744753261</v>
      </c>
      <c r="T106" t="n">
        <v>5.707762557077626</v>
      </c>
      <c r="U106" t="n">
        <v>5.743825387708213</v>
      </c>
      <c r="V106" t="n">
        <v>5.785363031530228</v>
      </c>
      <c r="W106" t="n">
        <v>5.825808330905914</v>
      </c>
      <c r="X106" t="n">
        <v>5.866823115283075</v>
      </c>
      <c r="Y106" t="n">
        <v>5.908419497784342</v>
      </c>
      <c r="Z106" t="n">
        <v>5.947071067499257</v>
      </c>
      <c r="AA106" t="n">
        <v>5.991611743559018</v>
      </c>
      <c r="AB106" t="n">
        <v>6.027727546714889</v>
      </c>
      <c r="AC106" t="n">
        <v>6.069802731411229</v>
      </c>
      <c r="AD106" t="n">
        <v>6.106870229007633</v>
      </c>
      <c r="AE106" t="n">
        <v>6.151953245155337</v>
      </c>
      <c r="AF106" t="n">
        <v>6.191950464396284</v>
      </c>
      <c r="AG106" t="n">
        <v>6.232471174820816</v>
      </c>
      <c r="AH106" t="n">
        <v>6.27549419516787</v>
      </c>
      <c r="AI106" t="n">
        <v>6.313131313131312</v>
      </c>
      <c r="AJ106" t="n">
        <v>6.357279084551812</v>
      </c>
      <c r="AK106" t="n">
        <v>6.397952655150352</v>
      </c>
      <c r="AL106" t="n">
        <v>6.435006435006435</v>
      </c>
      <c r="AM106" t="n">
        <v>6.480881399870382</v>
      </c>
      <c r="AN106" t="n">
        <v>6.518904823989569</v>
      </c>
      <c r="AO106" t="n">
        <v>6.557377049180328</v>
      </c>
      <c r="AP106" t="n">
        <v>6.600660066006601</v>
      </c>
      <c r="AQ106" t="n">
        <v>6.642311524410495</v>
      </c>
      <c r="AR106" t="n">
        <v>6.680026720106881</v>
      </c>
      <c r="AS106" t="n">
        <v>6.724949562878279</v>
      </c>
      <c r="AT106" t="n">
        <v>6.763611768684477</v>
      </c>
      <c r="AU106" t="n">
        <v>6.805035726437564</v>
      </c>
      <c r="AV106" t="n">
        <v>6.846970215679561</v>
      </c>
      <c r="AW106" t="n">
        <v>6.887052341597796</v>
      </c>
    </row>
    <row r="107">
      <c r="A107" s="1112" t="n">
        <v>44431</v>
      </c>
      <c r="J107" t="n">
        <v>5.382131324004306</v>
      </c>
      <c r="K107" t="n">
        <v>5.402485143165856</v>
      </c>
      <c r="L107" t="n">
        <v>5.425935973955507</v>
      </c>
      <c r="M107" t="n">
        <v>5.458515283842795</v>
      </c>
      <c r="N107" t="n">
        <v>5.492996429552321</v>
      </c>
      <c r="O107" t="n">
        <v>5.526388505111909</v>
      </c>
      <c r="P107" t="n">
        <v>5.554012774229381</v>
      </c>
      <c r="Q107" t="n">
        <v>5.591277606933184</v>
      </c>
      <c r="R107" t="n">
        <v>5.624296962879639</v>
      </c>
      <c r="S107" t="n">
        <v>5.659309564233164</v>
      </c>
      <c r="T107" t="n">
        <v>5.698005698005699</v>
      </c>
      <c r="U107" t="n">
        <v>5.73394495412844</v>
      </c>
      <c r="V107" t="n">
        <v>5.775339301183944</v>
      </c>
      <c r="W107" t="n">
        <v>5.817335660267598</v>
      </c>
      <c r="X107" t="n">
        <v>5.859947260474656</v>
      </c>
      <c r="Y107" t="n">
        <v>5.901445854234288</v>
      </c>
      <c r="Z107" t="n">
        <v>5.941770647653001</v>
      </c>
      <c r="AA107" t="n">
        <v>5.986231667165519</v>
      </c>
      <c r="AB107" t="n">
        <v>6.024096385542168</v>
      </c>
      <c r="AC107" t="n">
        <v>6.067961165048543</v>
      </c>
      <c r="AD107" t="n">
        <v>6.105006105006105</v>
      </c>
      <c r="AE107" t="n">
        <v>6.150061500615006</v>
      </c>
      <c r="AF107" t="n">
        <v>6.191950464396284</v>
      </c>
      <c r="AG107" t="n">
        <v>6.234413965087282</v>
      </c>
      <c r="AH107" t="n">
        <v>6.277463904582548</v>
      </c>
      <c r="AI107" t="n">
        <v>6.317119393556538</v>
      </c>
      <c r="AJ107" t="n">
        <v>6.361323155216285</v>
      </c>
      <c r="AK107" t="n">
        <v>6.402048655569782</v>
      </c>
      <c r="AL107" t="n">
        <v>6.441223832528181</v>
      </c>
      <c r="AM107" t="n">
        <v>6.487187804086928</v>
      </c>
      <c r="AN107" t="n">
        <v>6.527415143603133</v>
      </c>
      <c r="AO107" t="n">
        <v>6.565988181221274</v>
      </c>
      <c r="AP107" t="n">
        <v>6.611570247933884</v>
      </c>
      <c r="AQ107" t="n">
        <v>6.653359946773121</v>
      </c>
      <c r="AR107" t="n">
        <v>6.691201070592172</v>
      </c>
      <c r="AS107" t="n">
        <v>6.736274840013473</v>
      </c>
      <c r="AT107" t="n">
        <v>6.779661016949153</v>
      </c>
      <c r="AU107" t="n">
        <v>6.821282401091405</v>
      </c>
      <c r="AV107" t="n">
        <v>6.863417982155114</v>
      </c>
      <c r="AW107" t="n">
        <v>6.903693476009665</v>
      </c>
    </row>
    <row r="108">
      <c r="A108" s="1112" t="n">
        <v>44432</v>
      </c>
      <c r="J108" t="n">
        <v>5.256241787122208</v>
      </c>
      <c r="K108" t="n">
        <v>5.277044854881266</v>
      </c>
      <c r="L108" t="n">
        <v>5.299417064122946</v>
      </c>
      <c r="M108" t="n">
        <v>5.330490405117271</v>
      </c>
      <c r="N108" t="n">
        <v>5.363368195226602</v>
      </c>
      <c r="O108" t="n">
        <v>5.396654074473826</v>
      </c>
      <c r="P108" t="n">
        <v>5.424464334147003</v>
      </c>
      <c r="Q108" t="n">
        <v>5.461496450027307</v>
      </c>
      <c r="R108" t="n">
        <v>5.494505494505495</v>
      </c>
      <c r="S108" t="n">
        <v>5.530973451327434</v>
      </c>
      <c r="T108" t="n">
        <v>5.564830272676684</v>
      </c>
      <c r="U108" t="n">
        <v>5.599104143337065</v>
      </c>
      <c r="V108" t="n">
        <v>5.63856780377784</v>
      </c>
      <c r="W108" t="n">
        <v>5.676979846721544</v>
      </c>
      <c r="X108" t="n">
        <v>5.717552887364208</v>
      </c>
      <c r="Y108" t="n">
        <v>5.757052389176741</v>
      </c>
      <c r="Z108" t="n">
        <v>5.797101449275363</v>
      </c>
      <c r="AA108" t="n">
        <v>5.837711617046118</v>
      </c>
      <c r="AB108" t="n">
        <v>5.875440658049354</v>
      </c>
      <c r="AC108" t="n">
        <v>5.915409642117717</v>
      </c>
      <c r="AD108" t="n">
        <v>5.952380952380952</v>
      </c>
      <c r="AE108" t="n">
        <v>5.995203836930456</v>
      </c>
      <c r="AF108" t="n">
        <v>6.033182503770739</v>
      </c>
      <c r="AG108" t="n">
        <v>6.075334143377886</v>
      </c>
      <c r="AH108" t="n">
        <v>6.114338122898197</v>
      </c>
      <c r="AI108" t="n">
        <v>6.153846153846153</v>
      </c>
      <c r="AJ108" t="n">
        <v>6.193868070610096</v>
      </c>
      <c r="AK108" t="n">
        <v>6.234413965087282</v>
      </c>
      <c r="AL108" t="n">
        <v>6.271558482282847</v>
      </c>
      <c r="AM108" t="n">
        <v>6.315124723713294</v>
      </c>
      <c r="AN108" t="n">
        <v>6.353240152477763</v>
      </c>
      <c r="AO108" t="n">
        <v>6.389776357827476</v>
      </c>
      <c r="AP108" t="n">
        <v>6.43293663557414</v>
      </c>
      <c r="AQ108" t="n">
        <v>6.472491909385114</v>
      </c>
      <c r="AR108" t="n">
        <v>6.510416666666667</v>
      </c>
      <c r="AS108" t="n">
        <v>6.55307994757536</v>
      </c>
      <c r="AT108" t="n">
        <v>6.591957811470007</v>
      </c>
      <c r="AU108" t="n">
        <v>6.633499170812604</v>
      </c>
      <c r="AV108" t="n">
        <v>6.67334000667334</v>
      </c>
      <c r="AW108" t="n">
        <v>6.711409395973154</v>
      </c>
    </row>
    <row r="109">
      <c r="A109" s="1112" t="n">
        <v>44433</v>
      </c>
      <c r="J109" t="n">
        <v>5.212405525149856</v>
      </c>
      <c r="K109" t="n">
        <v>5.232862375719519</v>
      </c>
      <c r="L109" t="n">
        <v>5.257623554153523</v>
      </c>
      <c r="M109" t="n">
        <v>5.285412262156448</v>
      </c>
      <c r="N109" t="n">
        <v>5.320563979781856</v>
      </c>
      <c r="O109" t="n">
        <v>5.35475234270415</v>
      </c>
      <c r="P109" t="n">
        <v>5.382131324004306</v>
      </c>
      <c r="Q109" t="n">
        <v>5.420054200542006</v>
      </c>
      <c r="R109" t="n">
        <v>5.452562704471101</v>
      </c>
      <c r="S109" t="n">
        <v>5.48847420417124</v>
      </c>
      <c r="T109" t="n">
        <v>5.523336095001381</v>
      </c>
      <c r="U109" t="n">
        <v>5.558643690939411</v>
      </c>
      <c r="V109" t="n">
        <v>5.597537083683179</v>
      </c>
      <c r="W109" t="n">
        <v>5.636978579481398</v>
      </c>
      <c r="X109" t="n">
        <v>5.676979846721544</v>
      </c>
      <c r="Y109" t="n">
        <v>5.714285714285714</v>
      </c>
      <c r="Z109" t="n">
        <v>5.75373993095512</v>
      </c>
      <c r="AA109" t="n">
        <v>5.79542161692263</v>
      </c>
      <c r="AB109" t="n">
        <v>5.830903790087463</v>
      </c>
      <c r="AC109" t="n">
        <v>5.87026709715292</v>
      </c>
      <c r="AD109" t="n">
        <v>5.906674542232722</v>
      </c>
      <c r="AE109" t="n">
        <v>5.94883997620464</v>
      </c>
      <c r="AF109" t="n">
        <v>5.988023952095808</v>
      </c>
      <c r="AG109" t="n">
        <v>6.027727546714889</v>
      </c>
      <c r="AH109" t="n">
        <v>6.067961165048543</v>
      </c>
      <c r="AI109" t="n">
        <v>6.105006105006105</v>
      </c>
      <c r="AJ109" t="n">
        <v>6.146281499692686</v>
      </c>
      <c r="AK109" t="n">
        <v>6.184291898577612</v>
      </c>
      <c r="AL109" t="n">
        <v>6.220839813374806</v>
      </c>
      <c r="AM109" t="n">
        <v>6.263701847792046</v>
      </c>
      <c r="AN109" t="n">
        <v>6.30119722747322</v>
      </c>
      <c r="AO109" t="n">
        <v>6.337135614702155</v>
      </c>
      <c r="AP109" t="n">
        <v>6.379585326953748</v>
      </c>
      <c r="AQ109" t="n">
        <v>6.418485237483954</v>
      </c>
      <c r="AR109" t="n">
        <v>6.455777921239509</v>
      </c>
      <c r="AS109" t="n">
        <v>6.49772579597141</v>
      </c>
      <c r="AT109" t="n">
        <v>6.535947712418301</v>
      </c>
      <c r="AU109" t="n">
        <v>6.576783952647156</v>
      </c>
      <c r="AV109" t="n">
        <v>6.615944426066821</v>
      </c>
      <c r="AW109" t="n">
        <v>6.653359946773121</v>
      </c>
    </row>
    <row r="110">
      <c r="A110" s="1112" t="n">
        <v>44434</v>
      </c>
      <c r="J110" t="n">
        <v>5.261773217574323</v>
      </c>
      <c r="K110" t="n">
        <v>5.284015852047556</v>
      </c>
      <c r="L110" t="n">
        <v>5.307855626326964</v>
      </c>
      <c r="M110" t="n">
        <v>5.336179295624333</v>
      </c>
      <c r="N110" t="n">
        <v>5.370569280343716</v>
      </c>
      <c r="O110" t="n">
        <v>5.405405405405405</v>
      </c>
      <c r="P110" t="n">
        <v>5.434782608695652</v>
      </c>
      <c r="Q110" t="n">
        <v>5.471956224350206</v>
      </c>
      <c r="R110" t="n">
        <v>5.50357732526142</v>
      </c>
      <c r="S110" t="n">
        <v>5.538631957906397</v>
      </c>
      <c r="T110" t="n">
        <v>5.577244841048523</v>
      </c>
      <c r="U110" t="n">
        <v>5.613247263541959</v>
      </c>
      <c r="V110" t="n">
        <v>5.654509471303364</v>
      </c>
      <c r="W110" t="n">
        <v>5.69313976658127</v>
      </c>
      <c r="X110" t="n">
        <v>5.73394495412844</v>
      </c>
      <c r="Y110" t="n">
        <v>5.772005772005772</v>
      </c>
      <c r="Z110" t="n">
        <v>5.812263876780006</v>
      </c>
      <c r="AA110" t="n">
        <v>5.85308750365818</v>
      </c>
      <c r="AB110" t="n">
        <v>5.889281507656066</v>
      </c>
      <c r="AC110" t="n">
        <v>5.929439667951379</v>
      </c>
      <c r="AD110" t="n">
        <v>5.966587112171838</v>
      </c>
      <c r="AE110" t="n">
        <v>6.009615384615385</v>
      </c>
      <c r="AF110" t="n">
        <v>6.049606775559589</v>
      </c>
      <c r="AG110" t="n">
        <v>6.0882800608828</v>
      </c>
      <c r="AH110" t="n">
        <v>6.129328838492185</v>
      </c>
      <c r="AI110" t="n">
        <v>6.167129201356769</v>
      </c>
      <c r="AJ110" t="n">
        <v>6.209251785159888</v>
      </c>
      <c r="AK110" t="n">
        <v>6.248047485160887</v>
      </c>
      <c r="AL110" t="n">
        <v>6.285355122564425</v>
      </c>
      <c r="AM110" t="n">
        <v>6.329113924050633</v>
      </c>
      <c r="AN110" t="n">
        <v>6.367398917542184</v>
      </c>
      <c r="AO110" t="n">
        <v>6.404098623118796</v>
      </c>
      <c r="AP110" t="n">
        <v>6.445375443119561</v>
      </c>
      <c r="AQ110" t="n">
        <v>6.487187804086928</v>
      </c>
      <c r="AR110" t="n">
        <v>6.523157208088715</v>
      </c>
      <c r="AS110" t="n">
        <v>6.565988181221274</v>
      </c>
      <c r="AT110" t="n">
        <v>6.605019815059445</v>
      </c>
      <c r="AU110" t="n">
        <v>6.646726487205052</v>
      </c>
      <c r="AV110" t="n">
        <v>6.686726847208292</v>
      </c>
      <c r="AW110" t="n">
        <v>6.724949562878279</v>
      </c>
    </row>
    <row r="111">
      <c r="A111" s="1112" t="n">
        <v>44435</v>
      </c>
      <c r="J111" t="n">
        <v>5.193456245131135</v>
      </c>
      <c r="K111" t="n">
        <v>5.213764337851929</v>
      </c>
      <c r="L111" t="n">
        <v>5.238344683080147</v>
      </c>
      <c r="M111" t="n">
        <v>5.26592943654555</v>
      </c>
      <c r="N111" t="n">
        <v>5.300821627352239</v>
      </c>
      <c r="O111" t="n">
        <v>5.336179295624333</v>
      </c>
      <c r="P111" t="n">
        <v>5.363368195226602</v>
      </c>
      <c r="Q111" t="n">
        <v>5.401026194977045</v>
      </c>
      <c r="R111" t="n">
        <v>5.431830526887561</v>
      </c>
      <c r="S111" t="n">
        <v>5.467468562055768</v>
      </c>
      <c r="T111" t="n">
        <v>5.50357732526142</v>
      </c>
      <c r="U111" t="n">
        <v>5.54016620498615</v>
      </c>
      <c r="V111" t="n">
        <v>5.580357142857143</v>
      </c>
      <c r="W111" t="n">
        <v>5.617977528089888</v>
      </c>
      <c r="X111" t="n">
        <v>5.657708628005658</v>
      </c>
      <c r="Y111" t="n">
        <v>5.696382796923953</v>
      </c>
      <c r="Z111" t="n">
        <v>5.73394495412844</v>
      </c>
      <c r="AA111" t="n">
        <v>5.775339301183944</v>
      </c>
      <c r="AB111" t="n">
        <v>5.810575246949448</v>
      </c>
      <c r="AC111" t="n">
        <v>5.851375073142188</v>
      </c>
      <c r="AD111" t="n">
        <v>5.885815185403178</v>
      </c>
      <c r="AE111" t="n">
        <v>5.929439667951379</v>
      </c>
      <c r="AF111" t="n">
        <v>5.966587112171838</v>
      </c>
      <c r="AG111" t="n">
        <v>6.006006006006006</v>
      </c>
      <c r="AH111" t="n">
        <v>6.045949214026603</v>
      </c>
      <c r="AI111" t="n">
        <v>6.082725060827251</v>
      </c>
      <c r="AJ111" t="n">
        <v>6.12369871402327</v>
      </c>
      <c r="AK111" t="n">
        <v>6.163328197226502</v>
      </c>
      <c r="AL111" t="n">
        <v>6.199628022318661</v>
      </c>
      <c r="AM111" t="n">
        <v>6.242197253433208</v>
      </c>
      <c r="AN111" t="n">
        <v>6.279434850863423</v>
      </c>
      <c r="AO111" t="n">
        <v>6.315124723713294</v>
      </c>
      <c r="AP111" t="n">
        <v>6.357279084551812</v>
      </c>
      <c r="AQ111" t="n">
        <v>6.395906619763352</v>
      </c>
      <c r="AR111" t="n">
        <v>6.43293663557414</v>
      </c>
      <c r="AS111" t="n">
        <v>6.474587245063127</v>
      </c>
      <c r="AT111" t="n">
        <v>6.512536633018561</v>
      </c>
      <c r="AU111" t="n">
        <v>6.55307994757536</v>
      </c>
      <c r="AV111" t="n">
        <v>6.591957811470007</v>
      </c>
      <c r="AW111" t="n">
        <v>6.629101756711965</v>
      </c>
    </row>
    <row r="112">
      <c r="A112" s="1112" t="n">
        <v>44438</v>
      </c>
      <c r="J112" t="n">
        <v>5.18806744487678</v>
      </c>
      <c r="K112" t="n">
        <v>5.208333333333333</v>
      </c>
      <c r="L112" t="n">
        <v>5.231493591420351</v>
      </c>
      <c r="M112" t="n">
        <v>5.259006047856954</v>
      </c>
      <c r="N112" t="n">
        <v>5.291005291005291</v>
      </c>
      <c r="O112" t="n">
        <v>5.323396326856535</v>
      </c>
      <c r="P112" t="n">
        <v>5.350454788657036</v>
      </c>
      <c r="Q112" t="n">
        <v>5.387931034482759</v>
      </c>
      <c r="R112" t="n">
        <v>5.421523448088913</v>
      </c>
      <c r="S112" t="n">
        <v>5.458515283842795</v>
      </c>
      <c r="T112" t="n">
        <v>5.494505494505495</v>
      </c>
      <c r="U112" t="n">
        <v>5.530973451327434</v>
      </c>
      <c r="V112" t="n">
        <v>5.571030640668524</v>
      </c>
      <c r="W112" t="n">
        <v>5.608524957936063</v>
      </c>
      <c r="X112" t="n">
        <v>5.648121999435188</v>
      </c>
      <c r="Y112" t="n">
        <v>5.686664771111743</v>
      </c>
      <c r="Z112" t="n">
        <v>5.72573718866304</v>
      </c>
      <c r="AA112" t="n">
        <v>5.765350245027386</v>
      </c>
      <c r="AB112" t="n">
        <v>5.802146794313896</v>
      </c>
      <c r="AC112" t="n">
        <v>5.841121495327103</v>
      </c>
      <c r="AD112" t="n">
        <v>5.877167205406994</v>
      </c>
      <c r="AE112" t="n">
        <v>5.918910920390648</v>
      </c>
      <c r="AF112" t="n">
        <v>5.957700327673518</v>
      </c>
      <c r="AG112" t="n">
        <v>5.997001499250374</v>
      </c>
      <c r="AH112" t="n">
        <v>6.036824630244491</v>
      </c>
      <c r="AI112" t="n">
        <v>6.073489219556635</v>
      </c>
      <c r="AJ112" t="n">
        <v>6.114338122898197</v>
      </c>
      <c r="AK112" t="n">
        <v>6.151953245155337</v>
      </c>
      <c r="AL112" t="n">
        <v>6.190034045187248</v>
      </c>
      <c r="AM112" t="n">
        <v>6.230529595015576</v>
      </c>
      <c r="AN112" t="n">
        <v>6.267627702914447</v>
      </c>
      <c r="AO112" t="n">
        <v>6.303183107469271</v>
      </c>
      <c r="AP112" t="n">
        <v>6.34517766497462</v>
      </c>
      <c r="AQ112" t="n">
        <v>6.385696040868455</v>
      </c>
      <c r="AR112" t="n">
        <v>6.420545746388443</v>
      </c>
      <c r="AS112" t="n">
        <v>6.464124111182935</v>
      </c>
      <c r="AT112" t="n">
        <v>6.501950585175553</v>
      </c>
      <c r="AU112" t="n">
        <v>6.540222367560497</v>
      </c>
      <c r="AV112" t="n">
        <v>6.581112207963145</v>
      </c>
      <c r="AW112" t="n">
        <v>6.618133686300463</v>
      </c>
    </row>
    <row r="113">
      <c r="A113" s="1112" t="n">
        <v>44439</v>
      </c>
      <c r="J113" t="n">
        <v>5.143239212055753</v>
      </c>
      <c r="K113" t="n">
        <v>5.188067444876784</v>
      </c>
      <c r="L113" t="n">
        <v>5.211047420531528</v>
      </c>
      <c r="M113" t="n">
        <v>5.238344683080147</v>
      </c>
      <c r="N113" t="n">
        <v>5.272871078302135</v>
      </c>
      <c r="O113" t="n">
        <v>5.305039787798409</v>
      </c>
      <c r="P113" t="n">
        <v>5.331911490269261</v>
      </c>
      <c r="Q113" t="n">
        <v>5.370569280343716</v>
      </c>
      <c r="R113" t="n">
        <v>5.402485143165856</v>
      </c>
      <c r="S113" t="n">
        <v>5.439216752787599</v>
      </c>
      <c r="T113" t="n">
        <v>5.476451259583789</v>
      </c>
      <c r="U113" t="n">
        <v>5.512679162072767</v>
      </c>
      <c r="V113" t="n">
        <v>5.554012774229381</v>
      </c>
      <c r="W113" t="n">
        <v>5.592841163310962</v>
      </c>
      <c r="X113" t="n">
        <v>5.632216277105041</v>
      </c>
      <c r="Y113" t="n">
        <v>5.672149744753261</v>
      </c>
      <c r="Z113" t="n">
        <v>5.711022272986864</v>
      </c>
      <c r="AA113" t="n">
        <v>5.752085130859936</v>
      </c>
      <c r="AB113" t="n">
        <v>5.788712011577425</v>
      </c>
      <c r="AC113" t="n">
        <v>5.829204313611192</v>
      </c>
      <c r="AD113" t="n">
        <v>5.865102639296187</v>
      </c>
      <c r="AE113" t="n">
        <v>5.908419497784342</v>
      </c>
      <c r="AF113" t="n">
        <v>5.947071067499257</v>
      </c>
      <c r="AG113" t="n">
        <v>5.986231667165519</v>
      </c>
      <c r="AH113" t="n">
        <v>6.027727546714889</v>
      </c>
      <c r="AI113" t="n">
        <v>6.064281382656156</v>
      </c>
      <c r="AJ113" t="n">
        <v>6.106870229007633</v>
      </c>
      <c r="AK113" t="n">
        <v>6.146281499692686</v>
      </c>
      <c r="AL113" t="n">
        <v>6.182380216383307</v>
      </c>
      <c r="AM113" t="n">
        <v>6.226650062266501</v>
      </c>
      <c r="AN113" t="n">
        <v>6.263701847792046</v>
      </c>
      <c r="AO113" t="n">
        <v>6.299212598425196</v>
      </c>
      <c r="AP113" t="n">
        <v>6.343165239454487</v>
      </c>
      <c r="AQ113" t="n">
        <v>6.383657835939993</v>
      </c>
      <c r="AR113" t="n">
        <v>6.418485237483954</v>
      </c>
      <c r="AS113" t="n">
        <v>6.462035541195477</v>
      </c>
      <c r="AT113" t="n">
        <v>6.501950585175553</v>
      </c>
      <c r="AU113" t="n">
        <v>6.542361792607131</v>
      </c>
      <c r="AV113" t="n">
        <v>6.581112207963145</v>
      </c>
      <c r="AW113" t="n">
        <v>6.620324395895399</v>
      </c>
    </row>
    <row r="114">
      <c r="A114" s="1112" t="n">
        <v>44440</v>
      </c>
      <c r="K114" t="n">
        <v>5.185377236193934</v>
      </c>
      <c r="L114" t="n">
        <v>5.209690023443605</v>
      </c>
      <c r="M114" t="n">
        <v>5.235602094240837</v>
      </c>
      <c r="N114" t="n">
        <v>5.271481286241434</v>
      </c>
      <c r="O114" t="n">
        <v>5.305039787798409</v>
      </c>
      <c r="P114" t="n">
        <v>5.331911490269261</v>
      </c>
      <c r="Q114" t="n">
        <v>5.369127516778524</v>
      </c>
      <c r="R114" t="n">
        <v>5.402485143165856</v>
      </c>
      <c r="S114" t="n">
        <v>5.439216752787599</v>
      </c>
      <c r="T114" t="n">
        <v>5.476451259583789</v>
      </c>
      <c r="U114" t="n">
        <v>5.511160099200882</v>
      </c>
      <c r="V114" t="n">
        <v>5.552470849528039</v>
      </c>
      <c r="W114" t="n">
        <v>5.589714924538848</v>
      </c>
      <c r="X114" t="n">
        <v>5.627462014631401</v>
      </c>
      <c r="Y114" t="n">
        <v>5.6657223796034</v>
      </c>
      <c r="Z114" t="n">
        <v>5.70287995437696</v>
      </c>
      <c r="AA114" t="n">
        <v>5.743825387708213</v>
      </c>
      <c r="AB114" t="n">
        <v>5.778676683039584</v>
      </c>
      <c r="AC114" t="n">
        <v>5.817335660267598</v>
      </c>
      <c r="AD114" t="n">
        <v>5.851375073142188</v>
      </c>
      <c r="AE114" t="n">
        <v>5.892751915144372</v>
      </c>
      <c r="AF114" t="n">
        <v>5.931198102016608</v>
      </c>
      <c r="AG114" t="n">
        <v>5.970149253731343</v>
      </c>
      <c r="AH114" t="n">
        <v>6.007810153199159</v>
      </c>
      <c r="AI114" t="n">
        <v>6.044122091266243</v>
      </c>
      <c r="AJ114" t="n">
        <v>6.08457560085184</v>
      </c>
      <c r="AK114" t="n">
        <v>6.121824303642486</v>
      </c>
      <c r="AL114" t="n">
        <v>6.157635467980296</v>
      </c>
      <c r="AM114" t="n">
        <v>6.199628022318661</v>
      </c>
      <c r="AN114" t="n">
        <v>6.236357966947303</v>
      </c>
      <c r="AO114" t="n">
        <v>6.271558482282847</v>
      </c>
      <c r="AP114" t="n">
        <v>6.313131313131312</v>
      </c>
      <c r="AQ114" t="n">
        <v>6.351222610352493</v>
      </c>
      <c r="AR114" t="n">
        <v>6.385696040868455</v>
      </c>
      <c r="AS114" t="n">
        <v>6.426735218508998</v>
      </c>
      <c r="AT114" t="n">
        <v>6.464124111182935</v>
      </c>
      <c r="AU114" t="n">
        <v>6.504065040650406</v>
      </c>
      <c r="AV114" t="n">
        <v>6.542361792607131</v>
      </c>
      <c r="AW114" t="n">
        <v>6.578947368421053</v>
      </c>
      <c r="AX114" t="n">
        <v>6.620324395895399</v>
      </c>
    </row>
    <row r="115">
      <c r="A115" s="1112" t="n">
        <v>44441</v>
      </c>
      <c r="K115" t="n">
        <v>5.202913631633715</v>
      </c>
      <c r="L115" t="n">
        <v>5.227391531625718</v>
      </c>
      <c r="M115" t="n">
        <v>5.253480430785396</v>
      </c>
      <c r="N115" t="n">
        <v>5.285412262156448</v>
      </c>
      <c r="O115" t="n">
        <v>5.319148936170213</v>
      </c>
      <c r="P115" t="n">
        <v>5.346164127238707</v>
      </c>
      <c r="Q115" t="n">
        <v>5.385029617662897</v>
      </c>
      <c r="R115" t="n">
        <v>5.417118093174432</v>
      </c>
      <c r="S115" t="n">
        <v>5.45404963185165</v>
      </c>
      <c r="T115" t="n">
        <v>5.491488193300384</v>
      </c>
      <c r="U115" t="n">
        <v>5.527915975677169</v>
      </c>
      <c r="V115" t="n">
        <v>5.569479253689781</v>
      </c>
      <c r="W115" t="n">
        <v>5.608524957936063</v>
      </c>
      <c r="X115" t="n">
        <v>5.648121999435188</v>
      </c>
      <c r="Y115" t="n">
        <v>5.688282138794084</v>
      </c>
      <c r="Z115" t="n">
        <v>5.72737686139748</v>
      </c>
      <c r="AA115" t="n">
        <v>5.768676088837612</v>
      </c>
      <c r="AB115" t="n">
        <v>5.805515239477504</v>
      </c>
      <c r="AC115" t="n">
        <v>5.844535359438924</v>
      </c>
      <c r="AD115" t="n">
        <v>5.88235294117647</v>
      </c>
      <c r="AE115" t="n">
        <v>5.924170616113744</v>
      </c>
      <c r="AF115" t="n">
        <v>5.963029218843173</v>
      </c>
      <c r="AG115" t="n">
        <v>6.004202942059441</v>
      </c>
      <c r="AH115" t="n">
        <v>6.044122091266243</v>
      </c>
      <c r="AI115" t="n">
        <v>6.080875646093037</v>
      </c>
      <c r="AJ115" t="n">
        <v>6.12369871402327</v>
      </c>
      <c r="AK115" t="n">
        <v>6.161429451632779</v>
      </c>
      <c r="AL115" t="n">
        <v>6.199628022318661</v>
      </c>
      <c r="AM115" t="n">
        <v>6.242197253433208</v>
      </c>
      <c r="AN115" t="n">
        <v>6.281407035175879</v>
      </c>
      <c r="AO115" t="n">
        <v>6.317119393556538</v>
      </c>
      <c r="AP115" t="n">
        <v>6.359300476947536</v>
      </c>
      <c r="AQ115" t="n">
        <v>6.4</v>
      </c>
      <c r="AR115" t="n">
        <v>6.43707756678468</v>
      </c>
      <c r="AS115" t="n">
        <v>6.478781988986071</v>
      </c>
      <c r="AT115" t="n">
        <v>6.518904823989569</v>
      </c>
      <c r="AU115" t="n">
        <v>6.559527714004592</v>
      </c>
      <c r="AV115" t="n">
        <v>6.598482349059717</v>
      </c>
      <c r="AW115" t="n">
        <v>6.635700066357001</v>
      </c>
      <c r="AX115" t="n">
        <v>6.620324395895399</v>
      </c>
    </row>
    <row r="116">
      <c r="A116" s="1112" t="n">
        <v>44442</v>
      </c>
      <c r="K116" t="n">
        <v>5.200208008320333</v>
      </c>
      <c r="L116" t="n">
        <v>5.22466039707419</v>
      </c>
      <c r="M116" t="n">
        <v>5.252100840336134</v>
      </c>
      <c r="N116" t="n">
        <v>5.288207297726071</v>
      </c>
      <c r="O116" t="n">
        <v>5.321979776476849</v>
      </c>
      <c r="P116" t="n">
        <v>5.349023803155924</v>
      </c>
      <c r="Q116" t="n">
        <v>5.387931034482759</v>
      </c>
      <c r="R116" t="n">
        <v>5.421523448088913</v>
      </c>
      <c r="S116" t="n">
        <v>5.458515283842795</v>
      </c>
      <c r="T116" t="n">
        <v>5.496015388843089</v>
      </c>
      <c r="U116" t="n">
        <v>5.534034311012729</v>
      </c>
      <c r="V116" t="n">
        <v>5.575689991636465</v>
      </c>
      <c r="W116" t="n">
        <v>5.616399887672002</v>
      </c>
      <c r="X116" t="n">
        <v>5.657708628005658</v>
      </c>
      <c r="Y116" t="n">
        <v>5.698005698005699</v>
      </c>
      <c r="Z116" t="n">
        <v>5.738880918220947</v>
      </c>
      <c r="AA116" t="n">
        <v>5.78368999421631</v>
      </c>
      <c r="AB116" t="n">
        <v>5.820721769499418</v>
      </c>
      <c r="AC116" t="n">
        <v>5.863383172090296</v>
      </c>
      <c r="AD116" t="n">
        <v>5.901445854234288</v>
      </c>
      <c r="AE116" t="n">
        <v>5.947071067499257</v>
      </c>
      <c r="AF116" t="n">
        <v>5.988023952095808</v>
      </c>
      <c r="AG116" t="n">
        <v>6.029544769369912</v>
      </c>
      <c r="AH116" t="n">
        <v>6.07164541590771</v>
      </c>
      <c r="AI116" t="n">
        <v>6.110601894286588</v>
      </c>
      <c r="AJ116" t="n">
        <v>6.155740227762388</v>
      </c>
      <c r="AK116" t="n">
        <v>6.195786864931847</v>
      </c>
      <c r="AL116" t="n">
        <v>6.234413965087282</v>
      </c>
      <c r="AM116" t="n">
        <v>6.279434850863423</v>
      </c>
      <c r="AN116" t="n">
        <v>6.31911532385466</v>
      </c>
      <c r="AO116" t="n">
        <v>6.357279084551812</v>
      </c>
      <c r="AP116" t="n">
        <v>6.402048655569782</v>
      </c>
      <c r="AQ116" t="n">
        <v>6.445375443119561</v>
      </c>
      <c r="AR116" t="n">
        <v>6.482982171799027</v>
      </c>
      <c r="AS116" t="n">
        <v>6.527415143603133</v>
      </c>
      <c r="AT116" t="n">
        <v>6.568144499178982</v>
      </c>
      <c r="AU116" t="n">
        <v>6.611570247933884</v>
      </c>
      <c r="AV116" t="n">
        <v>6.653359946773121</v>
      </c>
      <c r="AW116" t="n">
        <v>6.693440428380187</v>
      </c>
      <c r="AX116" t="n">
        <v>6.620324395895399</v>
      </c>
    </row>
    <row r="117">
      <c r="A117" s="1112" t="n">
        <v>44445</v>
      </c>
      <c r="K117" s="192" t="n">
        <v>5.200208008320333</v>
      </c>
      <c r="L117" s="192" t="n">
        <v>5.22466039707419</v>
      </c>
      <c r="M117" s="192" t="n">
        <v>5.252100840336134</v>
      </c>
      <c r="N117" s="192" t="n">
        <v>5.288207297726071</v>
      </c>
      <c r="O117" s="192" t="n">
        <v>5.321979776476849</v>
      </c>
      <c r="P117" s="192" t="n">
        <v>5.349023803155924</v>
      </c>
      <c r="Q117" s="192" t="n">
        <v>5.387931034482759</v>
      </c>
      <c r="R117" s="192" t="n">
        <v>5.421523448088913</v>
      </c>
      <c r="S117" s="192" t="n">
        <v>5.458515283842795</v>
      </c>
      <c r="T117" s="192" t="n">
        <v>5.496015388843089</v>
      </c>
      <c r="U117" s="192" t="n">
        <v>5.534034311012729</v>
      </c>
      <c r="V117" s="192" t="n">
        <v>5.575689991636465</v>
      </c>
      <c r="W117" s="192" t="n">
        <v>5.616399887672002</v>
      </c>
      <c r="X117" s="192" t="n">
        <v>5.657708628005658</v>
      </c>
      <c r="Y117" s="192" t="n">
        <v>5.698005698005699</v>
      </c>
      <c r="Z117" s="192" t="n">
        <v>5.738880918220947</v>
      </c>
      <c r="AA117" s="192" t="n">
        <v>5.78368999421631</v>
      </c>
      <c r="AB117" s="192" t="n">
        <v>5.820721769499418</v>
      </c>
      <c r="AC117" s="192" t="n">
        <v>5.863383172090296</v>
      </c>
      <c r="AD117" s="192" t="n">
        <v>5.901445854234288</v>
      </c>
      <c r="AE117" s="192" t="n">
        <v>5.947071067499257</v>
      </c>
      <c r="AF117" s="192" t="n">
        <v>5.988023952095808</v>
      </c>
      <c r="AG117" s="192" t="n">
        <v>6.029544769369912</v>
      </c>
      <c r="AH117" s="192" t="n">
        <v>6.07164541590771</v>
      </c>
      <c r="AI117" s="192" t="n">
        <v>6.110601894286588</v>
      </c>
      <c r="AJ117" s="192" t="n">
        <v>6.155740227762388</v>
      </c>
      <c r="AK117" s="192" t="n">
        <v>6.195786864931847</v>
      </c>
      <c r="AL117" s="192" t="n">
        <v>6.234413965087282</v>
      </c>
      <c r="AM117" s="192" t="n">
        <v>6.279434850863423</v>
      </c>
      <c r="AN117" s="192" t="n">
        <v>6.31911532385466</v>
      </c>
      <c r="AO117" s="192" t="n">
        <v>6.357279084551812</v>
      </c>
      <c r="AP117" s="192" t="n">
        <v>6.402048655569782</v>
      </c>
      <c r="AQ117" s="192" t="n">
        <v>6.445375443119561</v>
      </c>
      <c r="AR117" s="192" t="n">
        <v>6.482982171799027</v>
      </c>
      <c r="AS117" s="192" t="n">
        <v>6.527415143603133</v>
      </c>
      <c r="AT117" s="192" t="n">
        <v>6.568144499178982</v>
      </c>
      <c r="AU117" s="192" t="n">
        <v>6.611570247933884</v>
      </c>
      <c r="AV117" s="192" t="n">
        <v>6.653359946773121</v>
      </c>
      <c r="AW117" s="192" t="n">
        <v>6.693440428380187</v>
      </c>
      <c r="AX117" s="192" t="n">
        <v>6.620324395895399</v>
      </c>
    </row>
    <row r="118">
      <c r="A118" s="1112" t="n">
        <v>44446</v>
      </c>
      <c r="K118" t="n">
        <v>5.212405525149856</v>
      </c>
      <c r="L118" t="n">
        <v>5.235602094240837</v>
      </c>
      <c r="M118" t="n">
        <v>5.261773217574323</v>
      </c>
      <c r="N118" t="n">
        <v>5.291005291005291</v>
      </c>
      <c r="O118" t="n">
        <v>5.305039787798409</v>
      </c>
      <c r="P118" t="n">
        <v>5.331911490269261</v>
      </c>
      <c r="Q118" t="n">
        <v>5.372011818426</v>
      </c>
      <c r="R118" t="n">
        <v>5.405405405405405</v>
      </c>
      <c r="S118" t="n">
        <v>5.443658138268916</v>
      </c>
      <c r="T118" t="n">
        <v>5.480953685941354</v>
      </c>
      <c r="U118" t="n">
        <v>5.517241379310345</v>
      </c>
      <c r="V118" t="n">
        <v>5.557099194220616</v>
      </c>
      <c r="W118" t="n">
        <v>5.597537083683179</v>
      </c>
      <c r="X118" t="n">
        <v>5.63856780377784</v>
      </c>
      <c r="Y118" t="n">
        <v>5.680204487361545</v>
      </c>
      <c r="Z118" t="n">
        <v>5.720823798627002</v>
      </c>
      <c r="AA118" t="n">
        <v>5.763688760806917</v>
      </c>
      <c r="AB118" t="n">
        <v>5.802146794313896</v>
      </c>
      <c r="AC118" t="n">
        <v>5.842827928717499</v>
      </c>
      <c r="AD118" t="n">
        <v>5.880623346074684</v>
      </c>
      <c r="AE118" t="n">
        <v>5.925925925925926</v>
      </c>
      <c r="AF118" t="n">
        <v>5.966587112171838</v>
      </c>
      <c r="AG118" t="n">
        <v>6.007810153199159</v>
      </c>
      <c r="AH118" t="n">
        <v>6.05143721633888</v>
      </c>
      <c r="AI118" t="n">
        <v>6.090133982947624</v>
      </c>
      <c r="AJ118" t="n">
        <v>6.133088009812941</v>
      </c>
      <c r="AK118" t="n">
        <v>6.172839506172839</v>
      </c>
      <c r="AL118" t="n">
        <v>6.213109661385523</v>
      </c>
      <c r="AM118" t="n">
        <v>6.25782227784731</v>
      </c>
      <c r="AN118" t="n">
        <v>6.297229219143577</v>
      </c>
      <c r="AO118" t="n">
        <v>6.335128286347799</v>
      </c>
      <c r="AP118" t="n">
        <v>6.379585326953748</v>
      </c>
      <c r="AQ118" t="n">
        <v>6.420545746388443</v>
      </c>
      <c r="AR118" t="n">
        <v>6.459948320413437</v>
      </c>
      <c r="AS118" t="n">
        <v>6.504065040650406</v>
      </c>
      <c r="AT118" t="n">
        <v>6.544502617801047</v>
      </c>
      <c r="AU118" t="n">
        <v>6.585446163977609</v>
      </c>
      <c r="AV118" t="n">
        <v>6.629101756711965</v>
      </c>
      <c r="AW118" t="n">
        <v>6.666666666666667</v>
      </c>
      <c r="AX118" t="n">
        <v>6.620324395895399</v>
      </c>
    </row>
    <row r="119">
      <c r="A119" s="1112" t="n">
        <v>44447</v>
      </c>
      <c r="K119" t="n">
        <v>5.327650506126798</v>
      </c>
      <c r="L119" t="n">
        <v>5.351886540005352</v>
      </c>
      <c r="M119" t="n">
        <v>5.380683346785042</v>
      </c>
      <c r="N119" t="n">
        <v>5.414185165132648</v>
      </c>
      <c r="O119" t="n">
        <v>5.448106782892945</v>
      </c>
      <c r="P119" t="n">
        <v>5.476451259583789</v>
      </c>
      <c r="Q119" t="n">
        <v>5.515719801434088</v>
      </c>
      <c r="R119" t="n">
        <v>5.550929780738273</v>
      </c>
      <c r="S119" t="n">
        <v>5.589714924538848</v>
      </c>
      <c r="T119" t="n">
        <v>5.627462014631401</v>
      </c>
      <c r="U119" t="n">
        <v>5.664117813650524</v>
      </c>
      <c r="V119" t="n">
        <v>5.707762557077626</v>
      </c>
      <c r="W119" t="n">
        <v>5.74712643678161</v>
      </c>
      <c r="X119" t="n">
        <v>5.787037037037036</v>
      </c>
      <c r="Y119" t="n">
        <v>5.827505827505828</v>
      </c>
      <c r="Z119" t="n">
        <v>5.866823115283075</v>
      </c>
      <c r="AA119" t="n">
        <v>5.908419497784342</v>
      </c>
      <c r="AB119" t="n">
        <v>5.945303210463734</v>
      </c>
      <c r="AC119" t="n">
        <v>5.988023952095808</v>
      </c>
      <c r="AD119" t="n">
        <v>6.024096385542168</v>
      </c>
      <c r="AE119" t="n">
        <v>6.067961165048543</v>
      </c>
      <c r="AF119" t="n">
        <v>6.106870229007633</v>
      </c>
      <c r="AG119" t="n">
        <v>6.148170919151553</v>
      </c>
      <c r="AH119" t="n">
        <v>6.190034045187248</v>
      </c>
      <c r="AI119" t="n">
        <v>6.228589224540642</v>
      </c>
      <c r="AJ119" t="n">
        <v>6.269592476489028</v>
      </c>
      <c r="AK119" t="n">
        <v>6.309148264984227</v>
      </c>
      <c r="AL119" t="n">
        <v>6.349206349206349</v>
      </c>
      <c r="AM119" t="n">
        <v>6.391818472355385</v>
      </c>
      <c r="AN119" t="n">
        <v>6.430868167202572</v>
      </c>
      <c r="AO119" t="n">
        <v>6.46830530401035</v>
      </c>
      <c r="AP119" t="n">
        <v>6.510416666666667</v>
      </c>
      <c r="AQ119" t="n">
        <v>6.55307994757536</v>
      </c>
      <c r="AR119" t="n">
        <v>6.589785831960461</v>
      </c>
      <c r="AS119" t="n">
        <v>6.633499170812604</v>
      </c>
      <c r="AT119" t="n">
        <v>6.67334000667334</v>
      </c>
      <c r="AU119" t="n">
        <v>6.71366230278617</v>
      </c>
      <c r="AV119" t="n">
        <v>6.754474839581223</v>
      </c>
      <c r="AW119" t="n">
        <v>6.793478260869565</v>
      </c>
      <c r="AX119" t="n">
        <v>6.620324395895399</v>
      </c>
    </row>
    <row r="120">
      <c r="A120" s="1112" t="n">
        <v>44448</v>
      </c>
      <c r="K120" t="n">
        <v>5.320563979781856</v>
      </c>
      <c r="L120" t="n">
        <v>5.346164127238707</v>
      </c>
      <c r="M120" t="n">
        <v>5.376344086021505</v>
      </c>
      <c r="N120" t="n">
        <v>5.408328826392644</v>
      </c>
      <c r="O120" t="n">
        <v>5.446623093681917</v>
      </c>
      <c r="P120" t="n">
        <v>5.476451259583789</v>
      </c>
      <c r="Q120" t="n">
        <v>5.520287054926856</v>
      </c>
      <c r="R120" t="n">
        <v>5.557099194220616</v>
      </c>
      <c r="S120" t="n">
        <v>5.599104143337065</v>
      </c>
      <c r="T120" t="n">
        <v>5.640157924421883</v>
      </c>
      <c r="U120" t="n">
        <v>5.680204487361545</v>
      </c>
      <c r="V120" t="n">
        <v>5.72737686139748</v>
      </c>
      <c r="W120" t="n">
        <v>5.770340450086555</v>
      </c>
      <c r="X120" t="n">
        <v>5.815644082582146</v>
      </c>
      <c r="Y120" t="n">
        <v>5.859947260474656</v>
      </c>
      <c r="Z120" t="n">
        <v>5.90318772136954</v>
      </c>
      <c r="AA120" t="n">
        <v>5.950609937518595</v>
      </c>
      <c r="AB120" t="n">
        <v>5.991611743559018</v>
      </c>
      <c r="AC120" t="n">
        <v>6.036824630244491</v>
      </c>
      <c r="AD120" t="n">
        <v>6.077180188392585</v>
      </c>
      <c r="AE120" t="n">
        <v>6.125574272588055</v>
      </c>
      <c r="AF120" t="n">
        <v>6.169031462060457</v>
      </c>
      <c r="AG120" t="n">
        <v>6.215040397762586</v>
      </c>
      <c r="AH120" t="n">
        <v>6.259780907668231</v>
      </c>
      <c r="AI120" t="n">
        <v>6.303183107469271</v>
      </c>
      <c r="AJ120" t="n">
        <v>6.349206349206349</v>
      </c>
      <c r="AK120" t="n">
        <v>6.39386189258312</v>
      </c>
      <c r="AL120" t="n">
        <v>6.43707756678468</v>
      </c>
      <c r="AM120" t="n">
        <v>6.485084306095979</v>
      </c>
      <c r="AN120" t="n">
        <v>6.527415143603133</v>
      </c>
      <c r="AO120" t="n">
        <v>6.568144499178982</v>
      </c>
      <c r="AP120" t="n">
        <v>6.615944426066821</v>
      </c>
      <c r="AQ120" t="n">
        <v>6.662225183211192</v>
      </c>
      <c r="AR120" t="n">
        <v>6.702412868632708</v>
      </c>
      <c r="AS120" t="n">
        <v>6.749915626054674</v>
      </c>
      <c r="AT120" t="n">
        <v>6.795786612300374</v>
      </c>
      <c r="AU120" t="n">
        <v>6.839945280437757</v>
      </c>
      <c r="AV120" t="n">
        <v>6.884681583476764</v>
      </c>
      <c r="AW120" t="n">
        <v>6.927606511950121</v>
      </c>
      <c r="AX120" t="n">
        <v>6.620324395895399</v>
      </c>
    </row>
    <row r="121">
      <c r="A121" s="1112" t="n">
        <v>44449</v>
      </c>
      <c r="K121" t="n">
        <v>5.268703898840886</v>
      </c>
      <c r="L121" t="n">
        <v>5.292405398253506</v>
      </c>
      <c r="M121" t="n">
        <v>5.324813631522897</v>
      </c>
      <c r="N121" t="n">
        <v>5.359056806002144</v>
      </c>
      <c r="O121" t="n">
        <v>5.395198273536553</v>
      </c>
      <c r="P121" t="n">
        <v>5.422993492407809</v>
      </c>
      <c r="Q121" t="n">
        <v>5.46448087431694</v>
      </c>
      <c r="R121" t="n">
        <v>5.502063273727648</v>
      </c>
      <c r="S121" t="n">
        <v>5.543237250554323</v>
      </c>
      <c r="T121" t="n">
        <v>5.58191459670667</v>
      </c>
      <c r="U121" t="n">
        <v>5.621135469364812</v>
      </c>
      <c r="V121" t="n">
        <v>5.6657223796034</v>
      </c>
      <c r="W121" t="n">
        <v>5.707762557077626</v>
      </c>
      <c r="X121" t="n">
        <v>5.75373993095512</v>
      </c>
      <c r="Y121" t="n">
        <v>5.797101449275363</v>
      </c>
      <c r="Z121" t="n">
        <v>5.839416058394161</v>
      </c>
      <c r="AA121" t="n">
        <v>5.885815185403178</v>
      </c>
      <c r="AB121" t="n">
        <v>5.925925925925926</v>
      </c>
      <c r="AC121" t="n">
        <v>5.970149253731343</v>
      </c>
      <c r="AD121" t="n">
        <v>6.011421701232342</v>
      </c>
      <c r="AE121" t="n">
        <v>6.058770069675855</v>
      </c>
      <c r="AF121" t="n">
        <v>6.103143118706134</v>
      </c>
      <c r="AG121" t="n">
        <v>6.146281499692686</v>
      </c>
      <c r="AH121" t="n">
        <v>6.191950464396284</v>
      </c>
      <c r="AI121" t="n">
        <v>6.234413965087282</v>
      </c>
      <c r="AJ121" t="n">
        <v>6.279434850863423</v>
      </c>
      <c r="AK121" t="n">
        <v>6.323110970597534</v>
      </c>
      <c r="AL121" t="n">
        <v>6.365372374283896</v>
      </c>
      <c r="AM121" t="n">
        <v>6.412311638345623</v>
      </c>
      <c r="AN121" t="n">
        <v>6.453694740238786</v>
      </c>
      <c r="AO121" t="n">
        <v>6.495615459564793</v>
      </c>
      <c r="AP121" t="n">
        <v>6.542361792607131</v>
      </c>
      <c r="AQ121" t="n">
        <v>6.587615283267458</v>
      </c>
      <c r="AR121" t="n">
        <v>6.626905235255135</v>
      </c>
      <c r="AS121" t="n">
        <v>6.675567423230975</v>
      </c>
      <c r="AT121" t="n">
        <v>6.718172657037285</v>
      </c>
      <c r="AU121" t="n">
        <v>6.763611768684477</v>
      </c>
      <c r="AV121" t="n">
        <v>6.807351940095303</v>
      </c>
      <c r="AW121" t="n">
        <v>6.849315068493151</v>
      </c>
      <c r="AX121" t="n">
        <v>6.620324395895399</v>
      </c>
    </row>
    <row r="122">
      <c r="A122" s="1112" t="n">
        <v>44452</v>
      </c>
      <c r="K122" t="n">
        <v>5.246589716684156</v>
      </c>
      <c r="L122" t="n">
        <v>5.270092226613966</v>
      </c>
      <c r="M122" t="n">
        <v>5.302226935312832</v>
      </c>
      <c r="N122" t="n">
        <v>5.336179295624333</v>
      </c>
      <c r="O122" t="n">
        <v>5.372011818426</v>
      </c>
      <c r="P122" t="n">
        <v>5.401026194977045</v>
      </c>
      <c r="Q122" t="n">
        <v>5.443658138268916</v>
      </c>
      <c r="R122" t="n">
        <v>5.480953685941354</v>
      </c>
      <c r="S122" t="n">
        <v>5.521811154058531</v>
      </c>
      <c r="T122" t="n">
        <v>5.560189046427578</v>
      </c>
      <c r="U122" t="n">
        <v>5.600672080649678</v>
      </c>
      <c r="V122" t="n">
        <v>5.644933672029354</v>
      </c>
      <c r="W122" t="n">
        <v>5.686664771111743</v>
      </c>
      <c r="X122" t="n">
        <v>5.730659025787966</v>
      </c>
      <c r="Y122" t="n">
        <v>5.773672055427252</v>
      </c>
      <c r="Z122" t="n">
        <v>5.817335660267598</v>
      </c>
      <c r="AA122" t="n">
        <v>5.863383172090296</v>
      </c>
      <c r="AB122" t="n">
        <v>5.90493061706525</v>
      </c>
      <c r="AC122" t="n">
        <v>5.94883997620464</v>
      </c>
      <c r="AD122" t="n">
        <v>5.989817310572028</v>
      </c>
      <c r="AE122" t="n">
        <v>6.036824630244491</v>
      </c>
      <c r="AF122" t="n">
        <v>6.080875646093037</v>
      </c>
      <c r="AG122" t="n">
        <v>6.125574272588055</v>
      </c>
      <c r="AH122" t="n">
        <v>6.17093489663684</v>
      </c>
      <c r="AI122" t="n">
        <v>6.211180124223603</v>
      </c>
      <c r="AJ122" t="n">
        <v>6.25782227784731</v>
      </c>
      <c r="AK122" t="n">
        <v>6.30119722747322</v>
      </c>
      <c r="AL122" t="n">
        <v>6.343165239454487</v>
      </c>
      <c r="AM122" t="n">
        <v>6.391818472355385</v>
      </c>
      <c r="AN122" t="n">
        <v>6.43293663557414</v>
      </c>
      <c r="AO122" t="n">
        <v>6.472491909385114</v>
      </c>
      <c r="AP122" t="n">
        <v>6.521030322791002</v>
      </c>
      <c r="AQ122" t="n">
        <v>6.565988181221274</v>
      </c>
      <c r="AR122" t="n">
        <v>6.607201850016517</v>
      </c>
      <c r="AS122" t="n">
        <v>6.653359946773121</v>
      </c>
      <c r="AT122" t="n">
        <v>6.697923643670463</v>
      </c>
      <c r="AU122" t="n">
        <v>6.743088334457182</v>
      </c>
      <c r="AV122" t="n">
        <v>6.78656260604004</v>
      </c>
      <c r="AW122" t="n">
        <v>6.828269033799931</v>
      </c>
      <c r="AX122" t="n">
        <v>6.620324395895399</v>
      </c>
    </row>
    <row r="123">
      <c r="A123" s="1112" t="n">
        <v>44453</v>
      </c>
      <c r="K123" t="n">
        <v>5.261773217574323</v>
      </c>
      <c r="L123" t="n">
        <v>5.285412262156448</v>
      </c>
      <c r="M123" t="n">
        <v>5.31632110579479</v>
      </c>
      <c r="N123" t="n">
        <v>5.349023803155924</v>
      </c>
      <c r="O123" t="n">
        <v>5.383580080753701</v>
      </c>
      <c r="P123" t="n">
        <v>5.412719891745602</v>
      </c>
      <c r="Q123" t="n">
        <v>5.451076587626056</v>
      </c>
      <c r="R123" t="n">
        <v>5.486968449931413</v>
      </c>
      <c r="S123" t="n">
        <v>5.526388505111909</v>
      </c>
      <c r="T123" t="n">
        <v>5.564830272676684</v>
      </c>
      <c r="U123" t="n">
        <v>5.603810591202017</v>
      </c>
      <c r="V123" t="n">
        <v>5.648121999435188</v>
      </c>
      <c r="W123" t="n">
        <v>5.689900426742533</v>
      </c>
      <c r="X123" t="n">
        <v>5.73394495412844</v>
      </c>
      <c r="Y123" t="n">
        <v>5.777007510109763</v>
      </c>
      <c r="Z123" t="n">
        <v>5.820721769499418</v>
      </c>
      <c r="AA123" t="n">
        <v>5.865102639296187</v>
      </c>
      <c r="AB123" t="n">
        <v>5.906674542232722</v>
      </c>
      <c r="AC123" t="n">
        <v>5.950609937518595</v>
      </c>
      <c r="AD123" t="n">
        <v>5.989817310572028</v>
      </c>
      <c r="AE123" t="n">
        <v>6.036824630244491</v>
      </c>
      <c r="AF123" t="n">
        <v>6.080875646093037</v>
      </c>
      <c r="AG123" t="n">
        <v>6.125574272588055</v>
      </c>
      <c r="AH123" t="n">
        <v>6.169031462060457</v>
      </c>
      <c r="AI123" t="n">
        <v>6.211180124223603</v>
      </c>
      <c r="AJ123" t="n">
        <v>6.255864873318736</v>
      </c>
      <c r="AK123" t="n">
        <v>6.299212598425196</v>
      </c>
      <c r="AL123" t="n">
        <v>6.341154090044387</v>
      </c>
      <c r="AM123" t="n">
        <v>6.387735547748323</v>
      </c>
      <c r="AN123" t="n">
        <v>6.430868167202572</v>
      </c>
      <c r="AO123" t="n">
        <v>6.470397929472663</v>
      </c>
      <c r="AP123" t="n">
        <v>6.516780710329098</v>
      </c>
      <c r="AQ123" t="n">
        <v>6.561679790026246</v>
      </c>
      <c r="AR123" t="n">
        <v>6.600660066006601</v>
      </c>
      <c r="AS123" t="n">
        <v>6.648936170212766</v>
      </c>
      <c r="AT123" t="n">
        <v>6.691201070592172</v>
      </c>
      <c r="AU123" t="n">
        <v>6.736274840013473</v>
      </c>
      <c r="AV123" t="n">
        <v>6.779661016949153</v>
      </c>
      <c r="AW123" t="n">
        <v>6.821282401091405</v>
      </c>
      <c r="AX123" t="n">
        <v>6.620324395895399</v>
      </c>
    </row>
    <row r="124">
      <c r="A124" s="1112" t="n">
        <v>44454</v>
      </c>
      <c r="K124" t="n">
        <v>5.261773217574323</v>
      </c>
      <c r="L124" t="n">
        <v>5.285412262156448</v>
      </c>
      <c r="M124" t="n">
        <v>5.314908317831518</v>
      </c>
      <c r="N124" t="n">
        <v>5.349023803155924</v>
      </c>
      <c r="O124" t="n">
        <v>5.385029617662897</v>
      </c>
      <c r="P124" t="n">
        <v>5.414185165132648</v>
      </c>
      <c r="Q124" t="n">
        <v>5.45404963185165</v>
      </c>
      <c r="R124" t="n">
        <v>5.489980785067252</v>
      </c>
      <c r="S124" t="n">
        <v>5.52944429084877</v>
      </c>
      <c r="T124" t="n">
        <v>5.567928730512249</v>
      </c>
      <c r="U124" t="n">
        <v>5.60695262125035</v>
      </c>
      <c r="V124" t="n">
        <v>5.651313930488839</v>
      </c>
      <c r="W124" t="n">
        <v>5.69313976658127</v>
      </c>
      <c r="X124" t="n">
        <v>5.738880918220947</v>
      </c>
      <c r="Y124" t="n">
        <v>5.78368999421631</v>
      </c>
      <c r="Z124" t="n">
        <v>5.827505827505828</v>
      </c>
      <c r="AA124" t="n">
        <v>5.873715124816446</v>
      </c>
      <c r="AB124" t="n">
        <v>5.915409642117717</v>
      </c>
      <c r="AC124" t="n">
        <v>5.959475566150179</v>
      </c>
      <c r="AD124" t="n">
        <v>6.000600060006001</v>
      </c>
      <c r="AE124" t="n">
        <v>6.049606775559589</v>
      </c>
      <c r="AF124" t="n">
        <v>6.093845216331506</v>
      </c>
      <c r="AG124" t="n">
        <v>6.138735420503377</v>
      </c>
      <c r="AH124" t="n">
        <v>6.184291898577612</v>
      </c>
      <c r="AI124" t="n">
        <v>6.226650062266501</v>
      </c>
      <c r="AJ124" t="n">
        <v>6.273525721455458</v>
      </c>
      <c r="AK124" t="n">
        <v>6.317119393556538</v>
      </c>
      <c r="AL124" t="n">
        <v>6.361323155216285</v>
      </c>
      <c r="AM124" t="n">
        <v>6.408202499198975</v>
      </c>
      <c r="AN124" t="n">
        <v>6.451612903225807</v>
      </c>
      <c r="AO124" t="n">
        <v>6.491398896462188</v>
      </c>
      <c r="AP124" t="n">
        <v>6.540222367560497</v>
      </c>
      <c r="AQ124" t="n">
        <v>6.585446163977609</v>
      </c>
      <c r="AR124" t="n">
        <v>6.626905235255135</v>
      </c>
      <c r="AS124" t="n">
        <v>6.675567423230975</v>
      </c>
      <c r="AT124" t="n">
        <v>6.720430107526882</v>
      </c>
      <c r="AU124" t="n">
        <v>6.765899864682003</v>
      </c>
      <c r="AV124" t="n">
        <v>6.809669731018046</v>
      </c>
      <c r="AW124" t="n">
        <v>6.854009595613434</v>
      </c>
      <c r="AX124" t="n">
        <v>6.620324395895399</v>
      </c>
    </row>
    <row r="125">
      <c r="A125" s="1112" t="n">
        <v>44455</v>
      </c>
      <c r="K125" t="n">
        <v>5.278437582475587</v>
      </c>
      <c r="L125" t="n">
        <v>5.302226935312832</v>
      </c>
      <c r="M125" t="n">
        <v>5.331911490269261</v>
      </c>
      <c r="N125" t="n">
        <v>5.366246310705661</v>
      </c>
      <c r="O125" t="n">
        <v>5.402485143165856</v>
      </c>
      <c r="P125" t="n">
        <v>5.431830526887561</v>
      </c>
      <c r="Q125" t="n">
        <v>5.471956224350206</v>
      </c>
      <c r="R125" t="n">
        <v>5.506607929515418</v>
      </c>
      <c r="S125" t="n">
        <v>5.546311702717693</v>
      </c>
      <c r="T125" t="n">
        <v>5.585032113934655</v>
      </c>
      <c r="U125" t="n">
        <v>5.625879043600563</v>
      </c>
      <c r="V125" t="n">
        <v>5.672149744753261</v>
      </c>
      <c r="W125" t="n">
        <v>5.715918833952558</v>
      </c>
      <c r="X125" t="n">
        <v>5.762028233938346</v>
      </c>
      <c r="Y125" t="n">
        <v>5.805515239477504</v>
      </c>
      <c r="Z125" t="n">
        <v>5.849663644340451</v>
      </c>
      <c r="AA125" t="n">
        <v>5.89622641509434</v>
      </c>
      <c r="AB125" t="n">
        <v>5.938242280285036</v>
      </c>
      <c r="AC125" t="n">
        <v>5.984440454817475</v>
      </c>
      <c r="AD125" t="n">
        <v>6.025911419102139</v>
      </c>
      <c r="AE125" t="n">
        <v>6.073489219556635</v>
      </c>
      <c r="AF125" t="n">
        <v>6.118078923218109</v>
      </c>
      <c r="AG125" t="n">
        <v>6.163328197226502</v>
      </c>
      <c r="AH125" t="n">
        <v>6.209251785159888</v>
      </c>
      <c r="AI125" t="n">
        <v>6.251953735542356</v>
      </c>
      <c r="AJ125" t="n">
        <v>6.299212598425196</v>
      </c>
      <c r="AK125" t="n">
        <v>6.343165239454487</v>
      </c>
      <c r="AL125" t="n">
        <v>6.385696040868455</v>
      </c>
      <c r="AM125" t="n">
        <v>6.435006435006435</v>
      </c>
      <c r="AN125" t="n">
        <v>6.476683937823834</v>
      </c>
      <c r="AO125" t="n">
        <v>6.518904823989569</v>
      </c>
      <c r="AP125" t="n">
        <v>6.568144499178982</v>
      </c>
      <c r="AQ125" t="n">
        <v>6.613756613756614</v>
      </c>
      <c r="AR125" t="n">
        <v>6.653359946773121</v>
      </c>
      <c r="AS125" t="n">
        <v>6.702412868632708</v>
      </c>
      <c r="AT125" t="n">
        <v>6.747638326585695</v>
      </c>
      <c r="AU125" t="n">
        <v>6.793478260869565</v>
      </c>
      <c r="AV125" t="n">
        <v>6.837606837606838</v>
      </c>
      <c r="AW125" t="n">
        <v>6.882312456985547</v>
      </c>
    </row>
    <row r="126">
      <c r="A126" s="1112" t="n">
        <v>44456</v>
      </c>
      <c r="K126" t="n">
        <v>5.296610169491526</v>
      </c>
      <c r="L126" t="n">
        <v>5.320563979781856</v>
      </c>
      <c r="M126" t="n">
        <v>5.349023803155924</v>
      </c>
      <c r="N126" t="n">
        <v>5.380683346785042</v>
      </c>
      <c r="O126" t="n">
        <v>5.417118093174432</v>
      </c>
      <c r="P126" t="n">
        <v>5.446623093681917</v>
      </c>
      <c r="Q126" t="n">
        <v>5.486968449931413</v>
      </c>
      <c r="R126" t="n">
        <v>5.523336095001381</v>
      </c>
      <c r="S126" t="n">
        <v>5.563282336578582</v>
      </c>
      <c r="T126" t="n">
        <v>5.602240896358544</v>
      </c>
      <c r="U126" t="n">
        <v>5.643340857787811</v>
      </c>
      <c r="V126" t="n">
        <v>5.689900426742533</v>
      </c>
      <c r="W126" t="n">
        <v>5.73394495412844</v>
      </c>
      <c r="X126" t="n">
        <v>5.778676683039584</v>
      </c>
      <c r="Y126" t="n">
        <v>5.824111822947001</v>
      </c>
      <c r="Z126" t="n">
        <v>5.868544600938967</v>
      </c>
      <c r="AA126" t="n">
        <v>5.917159763313609</v>
      </c>
      <c r="AB126" t="n">
        <v>5.957700327673518</v>
      </c>
      <c r="AC126" t="n">
        <v>6.004202942059441</v>
      </c>
      <c r="AD126" t="n">
        <v>6.045949214026603</v>
      </c>
      <c r="AE126" t="n">
        <v>6.09570252971655</v>
      </c>
      <c r="AF126" t="n">
        <v>6.138735420503377</v>
      </c>
      <c r="AG126" t="n">
        <v>6.186204763377669</v>
      </c>
      <c r="AH126" t="n">
        <v>6.232471174820816</v>
      </c>
      <c r="AI126" t="n">
        <v>6.27549419516787</v>
      </c>
      <c r="AJ126" t="n">
        <v>6.323110970597534</v>
      </c>
      <c r="AK126" t="n">
        <v>6.367398917542184</v>
      </c>
      <c r="AL126" t="n">
        <v>6.410256410256411</v>
      </c>
      <c r="AM126" t="n">
        <v>6.459948320413437</v>
      </c>
      <c r="AN126" t="n">
        <v>6.501950585175553</v>
      </c>
      <c r="AO126" t="n">
        <v>6.544502617801047</v>
      </c>
      <c r="AP126" t="n">
        <v>6.594131223211342</v>
      </c>
      <c r="AQ126" t="n">
        <v>6.640106241699867</v>
      </c>
      <c r="AR126" t="n">
        <v>6.682258603407952</v>
      </c>
      <c r="AS126" t="n">
        <v>6.729475100942126</v>
      </c>
      <c r="AT126" t="n">
        <v>6.775067750677507</v>
      </c>
      <c r="AU126" t="n">
        <v>6.821282401091405</v>
      </c>
      <c r="AV126" t="n">
        <v>6.868131868131868</v>
      </c>
      <c r="AW126" t="n">
        <v>6.91085003455425</v>
      </c>
    </row>
    <row r="127">
      <c r="A127" s="1112" t="n">
        <v>44459</v>
      </c>
      <c r="K127" t="n">
        <v>5.374899220639613</v>
      </c>
      <c r="L127" t="n">
        <v>5.399568034557236</v>
      </c>
      <c r="M127" t="n">
        <v>5.428881650380021</v>
      </c>
      <c r="N127" t="n">
        <v>5.461496450027307</v>
      </c>
      <c r="O127" t="n">
        <v>5.499037668408028</v>
      </c>
      <c r="P127" t="n">
        <v>5.52944429084877</v>
      </c>
      <c r="Q127" t="n">
        <v>5.569479253689781</v>
      </c>
      <c r="R127" t="n">
        <v>5.60695262125035</v>
      </c>
      <c r="S127" t="n">
        <v>5.648121999435188</v>
      </c>
      <c r="T127" t="n">
        <v>5.688282138794084</v>
      </c>
      <c r="U127" t="n">
        <v>5.729017473503294</v>
      </c>
      <c r="V127" t="n">
        <v>5.777007510109763</v>
      </c>
      <c r="W127" t="n">
        <v>5.820721769499418</v>
      </c>
      <c r="X127" t="n">
        <v>5.866823115283075</v>
      </c>
      <c r="Y127" t="n">
        <v>5.911912503694945</v>
      </c>
      <c r="Z127" t="n">
        <v>5.955926146515783</v>
      </c>
      <c r="AA127" t="n">
        <v>6.004202942059441</v>
      </c>
      <c r="AB127" t="n">
        <v>6.045949214026603</v>
      </c>
      <c r="AC127" t="n">
        <v>6.091989034419738</v>
      </c>
      <c r="AD127" t="n">
        <v>6.133088009812941</v>
      </c>
      <c r="AE127" t="n">
        <v>6.182380216383307</v>
      </c>
      <c r="AF127" t="n">
        <v>6.228589224540642</v>
      </c>
      <c r="AG127" t="n">
        <v>6.273525721455458</v>
      </c>
      <c r="AH127" t="n">
        <v>6.321112515802781</v>
      </c>
      <c r="AI127" t="n">
        <v>6.363347120585427</v>
      </c>
      <c r="AJ127" t="n">
        <v>6.412311638345623</v>
      </c>
      <c r="AK127" t="n">
        <v>6.455777921239509</v>
      </c>
      <c r="AL127" t="n">
        <v>6.499837504062399</v>
      </c>
      <c r="AM127" t="n">
        <v>6.548788474132285</v>
      </c>
      <c r="AN127" t="n">
        <v>6.591957811470007</v>
      </c>
      <c r="AO127" t="n">
        <v>6.633499170812604</v>
      </c>
      <c r="AP127" t="n">
        <v>6.682258603407952</v>
      </c>
      <c r="AQ127" t="n">
        <v>6.729475100942126</v>
      </c>
      <c r="AR127" t="n">
        <v>6.770480704129993</v>
      </c>
      <c r="AS127" t="n">
        <v>6.818956699624957</v>
      </c>
      <c r="AT127" t="n">
        <v>6.865774116031583</v>
      </c>
      <c r="AU127" t="n">
        <v>6.91085003455425</v>
      </c>
      <c r="AV127" t="n">
        <v>6.956521739130435</v>
      </c>
      <c r="AW127" t="n">
        <v>7.000350017500875</v>
      </c>
    </row>
    <row r="128">
      <c r="A128" s="1112" t="n">
        <v>44460</v>
      </c>
      <c r="K128" t="n">
        <v>5.275652862041678</v>
      </c>
      <c r="L128" t="n">
        <v>5.300821627352239</v>
      </c>
      <c r="M128" t="n">
        <v>5.327650506126798</v>
      </c>
      <c r="N128" t="n">
        <v>5.361930294906166</v>
      </c>
      <c r="O128" t="n">
        <v>5.398110661268556</v>
      </c>
      <c r="P128" t="n">
        <v>5.42740841248304</v>
      </c>
      <c r="Q128" t="n">
        <v>5.467468562055768</v>
      </c>
      <c r="R128" t="n">
        <v>5.50357732526142</v>
      </c>
      <c r="S128" t="n">
        <v>5.543237250554323</v>
      </c>
      <c r="T128" t="n">
        <v>5.58191459670667</v>
      </c>
      <c r="U128" t="n">
        <v>5.621135469364812</v>
      </c>
      <c r="V128" t="n">
        <v>5.667327854916407</v>
      </c>
      <c r="W128" t="n">
        <v>5.707762557077626</v>
      </c>
      <c r="X128" t="n">
        <v>5.752085130859936</v>
      </c>
      <c r="Y128" t="n">
        <v>5.793742757821553</v>
      </c>
      <c r="Z128" t="n">
        <v>5.836008170411438</v>
      </c>
      <c r="AA128" t="n">
        <v>5.88235294117647</v>
      </c>
      <c r="AB128" t="n">
        <v>5.920663114268798</v>
      </c>
      <c r="AC128" t="n">
        <v>5.964807634953773</v>
      </c>
      <c r="AD128" t="n">
        <v>6.004202942059441</v>
      </c>
      <c r="AE128" t="n">
        <v>6.05143721633888</v>
      </c>
      <c r="AF128" t="n">
        <v>6.093845216331506</v>
      </c>
      <c r="AG128" t="n">
        <v>6.138735420503377</v>
      </c>
      <c r="AH128" t="n">
        <v>6.182380216383307</v>
      </c>
      <c r="AI128" t="n">
        <v>6.222775357809582</v>
      </c>
      <c r="AJ128" t="n">
        <v>6.267627702914447</v>
      </c>
      <c r="AK128" t="n">
        <v>6.311139160618492</v>
      </c>
      <c r="AL128" t="n">
        <v>6.351222610352493</v>
      </c>
      <c r="AM128" t="n">
        <v>6.397952655150352</v>
      </c>
      <c r="AN128" t="n">
        <v>6.439150032195751</v>
      </c>
      <c r="AO128" t="n">
        <v>6.478781988986071</v>
      </c>
      <c r="AP128" t="n">
        <v>6.525285481239805</v>
      </c>
      <c r="AQ128" t="n">
        <v>6.570302233902759</v>
      </c>
      <c r="AR128" t="n">
        <v>6.609385327164574</v>
      </c>
      <c r="AS128" t="n">
        <v>6.655574043261232</v>
      </c>
      <c r="AT128" t="n">
        <v>6.697923643670463</v>
      </c>
      <c r="AU128" t="n">
        <v>6.743088334457182</v>
      </c>
      <c r="AV128" t="n">
        <v>6.78656260604004</v>
      </c>
      <c r="AW128" t="n">
        <v>6.828269033799931</v>
      </c>
    </row>
    <row r="129">
      <c r="A129" s="1112" t="n">
        <v>44461</v>
      </c>
      <c r="K129" t="n">
        <v>5.31632110579479</v>
      </c>
      <c r="L129" t="n">
        <v>5.34045393858478</v>
      </c>
      <c r="M129" t="n">
        <v>5.369127516778524</v>
      </c>
      <c r="N129" t="n">
        <v>5.402485143165856</v>
      </c>
      <c r="O129" t="n">
        <v>5.439216752787599</v>
      </c>
      <c r="P129" t="n">
        <v>5.467468562055768</v>
      </c>
      <c r="Q129" t="n">
        <v>5.50812448361333</v>
      </c>
      <c r="R129" t="n">
        <v>5.544774050457444</v>
      </c>
      <c r="S129" t="n">
        <v>5.585032113934655</v>
      </c>
      <c r="T129" t="n">
        <v>5.62271577171774</v>
      </c>
      <c r="U129" t="n">
        <v>5.660911406736485</v>
      </c>
      <c r="V129" t="n">
        <v>5.704506560182544</v>
      </c>
      <c r="W129" t="n">
        <v>5.743825387708213</v>
      </c>
      <c r="X129" t="n">
        <v>5.788712011577425</v>
      </c>
      <c r="Y129" t="n">
        <v>5.830903790087463</v>
      </c>
      <c r="Z129" t="n">
        <v>5.871990604815032</v>
      </c>
      <c r="AA129" t="n">
        <v>5.917159763313609</v>
      </c>
      <c r="AB129" t="n">
        <v>5.957700327673518</v>
      </c>
      <c r="AC129" t="n">
        <v>6.000600060006001</v>
      </c>
      <c r="AD129" t="n">
        <v>6.040471156750226</v>
      </c>
      <c r="AE129" t="n">
        <v>6.086427267194157</v>
      </c>
      <c r="AF129" t="n">
        <v>6.129328838492185</v>
      </c>
      <c r="AG129" t="n">
        <v>6.172839506172839</v>
      </c>
      <c r="AH129" t="n">
        <v>6.216972334473112</v>
      </c>
      <c r="AI129" t="n">
        <v>6.25782227784731</v>
      </c>
      <c r="AJ129" t="n">
        <v>6.303183107469271</v>
      </c>
      <c r="AK129" t="n">
        <v>6.34517766497462</v>
      </c>
      <c r="AL129" t="n">
        <v>6.385696040868455</v>
      </c>
      <c r="AM129" t="n">
        <v>6.43293663557414</v>
      </c>
      <c r="AN129" t="n">
        <v>6.472491909385114</v>
      </c>
      <c r="AO129" t="n">
        <v>6.512536633018561</v>
      </c>
      <c r="AP129" t="n">
        <v>6.559527714004592</v>
      </c>
      <c r="AQ129" t="n">
        <v>6.602839220864972</v>
      </c>
      <c r="AR129" t="n">
        <v>6.642311524410495</v>
      </c>
      <c r="AS129" t="n">
        <v>6.688963210702341</v>
      </c>
      <c r="AT129" t="n">
        <v>6.731740154830024</v>
      </c>
      <c r="AU129" t="n">
        <v>6.775067750677507</v>
      </c>
      <c r="AV129" t="n">
        <v>6.818956699624957</v>
      </c>
      <c r="AW129" t="n">
        <v>6.858710562414266</v>
      </c>
    </row>
    <row r="130">
      <c r="A130" s="1112" t="n">
        <v>44462</v>
      </c>
      <c r="K130" t="n">
        <v>5.306447333510214</v>
      </c>
      <c r="L130" t="n">
        <v>5.330490405117271</v>
      </c>
      <c r="M130" t="n">
        <v>5.359056806002144</v>
      </c>
      <c r="N130" t="n">
        <v>5.392289026691831</v>
      </c>
      <c r="O130" t="n">
        <v>5.428881650380021</v>
      </c>
      <c r="P130" t="n">
        <v>5.458515283842795</v>
      </c>
      <c r="Q130" t="n">
        <v>5.497526113249037</v>
      </c>
      <c r="R130" t="n">
        <v>5.534034311012729</v>
      </c>
      <c r="S130" t="n">
        <v>5.574136008918617</v>
      </c>
      <c r="T130" t="n">
        <v>5.611672278338945</v>
      </c>
      <c r="U130" t="n">
        <v>5.651313930488839</v>
      </c>
      <c r="V130" t="n">
        <v>5.696382796923953</v>
      </c>
      <c r="W130" t="n">
        <v>5.737234652897303</v>
      </c>
      <c r="X130" t="n">
        <v>5.780346820809249</v>
      </c>
      <c r="Y130" t="n">
        <v>5.824111822947001</v>
      </c>
      <c r="Z130" t="n">
        <v>5.866823115283075</v>
      </c>
      <c r="AA130" t="n">
        <v>5.911912503694945</v>
      </c>
      <c r="AB130" t="n">
        <v>5.950609937518595</v>
      </c>
      <c r="AC130" t="n">
        <v>5.995203836930456</v>
      </c>
      <c r="AD130" t="n">
        <v>6.035003017501509</v>
      </c>
      <c r="AE130" t="n">
        <v>6.080875646093037</v>
      </c>
      <c r="AF130" t="n">
        <v>6.12369871402327</v>
      </c>
      <c r="AG130" t="n">
        <v>6.169031462060457</v>
      </c>
      <c r="AH130" t="n">
        <v>6.211180124223603</v>
      </c>
      <c r="AI130" t="n">
        <v>6.253908692933083</v>
      </c>
      <c r="AJ130" t="n">
        <v>6.299212598425196</v>
      </c>
      <c r="AK130" t="n">
        <v>6.341154090044387</v>
      </c>
      <c r="AL130" t="n">
        <v>6.381620931716656</v>
      </c>
      <c r="AM130" t="n">
        <v>6.428801028608165</v>
      </c>
      <c r="AN130" t="n">
        <v>6.470397929472663</v>
      </c>
      <c r="AO130" t="n">
        <v>6.510416666666667</v>
      </c>
      <c r="AP130" t="n">
        <v>6.557377049180328</v>
      </c>
      <c r="AQ130" t="n">
        <v>6.600660066006601</v>
      </c>
      <c r="AR130" t="n">
        <v>6.640106241699867</v>
      </c>
      <c r="AS130" t="n">
        <v>6.686726847208292</v>
      </c>
      <c r="AT130" t="n">
        <v>6.729475100942126</v>
      </c>
      <c r="AU130" t="n">
        <v>6.772773450728073</v>
      </c>
      <c r="AV130" t="n">
        <v>6.81663258350375</v>
      </c>
      <c r="AW130" t="n">
        <v>6.858710562414266</v>
      </c>
    </row>
    <row r="131">
      <c r="A131" s="1112" t="n">
        <v>44463</v>
      </c>
      <c r="K131" t="n">
        <v>5.343307507347047</v>
      </c>
      <c r="L131" t="n">
        <v>5.366246310705661</v>
      </c>
      <c r="M131" t="n">
        <v>5.395198273536553</v>
      </c>
      <c r="N131" t="n">
        <v>5.428881650380021</v>
      </c>
      <c r="O131" t="n">
        <v>5.46448087431694</v>
      </c>
      <c r="P131" t="n">
        <v>5.492996429552321</v>
      </c>
      <c r="Q131" t="n">
        <v>5.534034311012729</v>
      </c>
      <c r="R131" t="n">
        <v>5.571030640668524</v>
      </c>
      <c r="S131" t="n">
        <v>5.611672278338945</v>
      </c>
      <c r="T131" t="n">
        <v>5.649717514124294</v>
      </c>
      <c r="U131" t="n">
        <v>5.689900426742533</v>
      </c>
      <c r="V131" t="n">
        <v>5.73394495412844</v>
      </c>
      <c r="W131" t="n">
        <v>5.775339301183944</v>
      </c>
      <c r="X131" t="n">
        <v>5.820721769499418</v>
      </c>
      <c r="Y131" t="n">
        <v>5.863383172090296</v>
      </c>
      <c r="Z131" t="n">
        <v>5.908419497784342</v>
      </c>
      <c r="AA131" t="n">
        <v>5.954153021732659</v>
      </c>
      <c r="AB131" t="n">
        <v>5.995203836930456</v>
      </c>
      <c r="AC131" t="n">
        <v>6.040471156750226</v>
      </c>
      <c r="AD131" t="n">
        <v>6.080875646093037</v>
      </c>
      <c r="AE131" t="n">
        <v>6.129328838492185</v>
      </c>
      <c r="AF131" t="n">
        <v>6.172839506172839</v>
      </c>
      <c r="AG131" t="n">
        <v>6.216972334473112</v>
      </c>
      <c r="AH131" t="n">
        <v>6.261740763932373</v>
      </c>
      <c r="AI131" t="n">
        <v>6.305170239596469</v>
      </c>
      <c r="AJ131" t="n">
        <v>6.351222610352493</v>
      </c>
      <c r="AK131" t="n">
        <v>6.39386189258312</v>
      </c>
      <c r="AL131" t="n">
        <v>6.43707756678468</v>
      </c>
      <c r="AM131" t="n">
        <v>6.485084306095979</v>
      </c>
      <c r="AN131" t="n">
        <v>6.527415143603133</v>
      </c>
      <c r="AO131" t="n">
        <v>6.568144499178982</v>
      </c>
      <c r="AP131" t="n">
        <v>6.615944426066821</v>
      </c>
      <c r="AQ131" t="n">
        <v>6.66000666000666</v>
      </c>
      <c r="AR131" t="n">
        <v>6.702412868632708</v>
      </c>
      <c r="AS131" t="n">
        <v>6.749915626054674</v>
      </c>
      <c r="AT131" t="n">
        <v>6.793478260869565</v>
      </c>
      <c r="AU131" t="n">
        <v>6.837606837606838</v>
      </c>
      <c r="AV131" t="n">
        <v>6.882312456985547</v>
      </c>
      <c r="AW131" t="n">
        <v>6.925207756232687</v>
      </c>
    </row>
    <row r="132">
      <c r="A132" s="1112" t="n">
        <v>44466</v>
      </c>
      <c r="K132" t="n">
        <v>5.387931034482759</v>
      </c>
      <c r="L132" t="n">
        <v>5.411255411255412</v>
      </c>
      <c r="M132" t="n">
        <v>5.439216752787599</v>
      </c>
      <c r="N132" t="n">
        <v>5.474952094169176</v>
      </c>
      <c r="O132" t="n">
        <v>5.511160099200882</v>
      </c>
      <c r="P132" t="n">
        <v>5.54016620498615</v>
      </c>
      <c r="Q132" t="n">
        <v>5.58191459670667</v>
      </c>
      <c r="R132" t="n">
        <v>5.61955605507165</v>
      </c>
      <c r="S132" t="n">
        <v>5.660911406736485</v>
      </c>
      <c r="T132" t="n">
        <v>5.699629524080935</v>
      </c>
      <c r="U132" t="n">
        <v>5.738880918220947</v>
      </c>
      <c r="V132" t="n">
        <v>5.785363031530228</v>
      </c>
      <c r="W132" t="n">
        <v>5.825808330905914</v>
      </c>
      <c r="X132" t="n">
        <v>5.871990604815032</v>
      </c>
      <c r="Y132" t="n">
        <v>5.915409642117717</v>
      </c>
      <c r="Z132" t="n">
        <v>5.961251862891207</v>
      </c>
      <c r="AA132" t="n">
        <v>6.007810153199159</v>
      </c>
      <c r="AB132" t="n">
        <v>6.049606775559589</v>
      </c>
      <c r="AC132" t="n">
        <v>6.09570252971655</v>
      </c>
      <c r="AD132" t="n">
        <v>6.136851795029149</v>
      </c>
      <c r="AE132" t="n">
        <v>6.186204763377669</v>
      </c>
      <c r="AF132" t="n">
        <v>6.230529595015576</v>
      </c>
      <c r="AG132" t="n">
        <v>6.27549419516787</v>
      </c>
      <c r="AH132" t="n">
        <v>6.321112515802781</v>
      </c>
      <c r="AI132" t="n">
        <v>6.365372374283896</v>
      </c>
      <c r="AJ132" t="n">
        <v>6.412311638345623</v>
      </c>
      <c r="AK132" t="n">
        <v>6.455777921239509</v>
      </c>
      <c r="AL132" t="n">
        <v>6.499837504062399</v>
      </c>
      <c r="AM132" t="n">
        <v>6.548788474132285</v>
      </c>
      <c r="AN132" t="n">
        <v>6.591957811470007</v>
      </c>
      <c r="AO132" t="n">
        <v>6.633499170812604</v>
      </c>
      <c r="AP132" t="n">
        <v>6.682258603407952</v>
      </c>
      <c r="AQ132" t="n">
        <v>6.727211570803902</v>
      </c>
      <c r="AR132" t="n">
        <v>6.768189509306261</v>
      </c>
      <c r="AS132" t="n">
        <v>6.81663258350375</v>
      </c>
      <c r="AT132" t="n">
        <v>6.86106346483705</v>
      </c>
      <c r="AU132" t="n">
        <v>6.908462867012091</v>
      </c>
      <c r="AV132" t="n">
        <v>6.954102920723226</v>
      </c>
      <c r="AW132" t="n">
        <v>6.997900629811057</v>
      </c>
    </row>
    <row r="133">
      <c r="A133" s="1112" t="n">
        <v>44467</v>
      </c>
      <c r="K133" t="n">
        <v>5.430355688297583</v>
      </c>
      <c r="L133" t="n">
        <v>5.45404963185165</v>
      </c>
      <c r="M133" t="n">
        <v>5.482456140350877</v>
      </c>
      <c r="N133" t="n">
        <v>5.517241379310345</v>
      </c>
      <c r="O133" t="n">
        <v>5.555555555555555</v>
      </c>
      <c r="P133" t="n">
        <v>5.58659217877095</v>
      </c>
      <c r="Q133" t="n">
        <v>5.627462014631401</v>
      </c>
      <c r="R133" t="n">
        <v>5.6657223796034</v>
      </c>
      <c r="S133" t="n">
        <v>5.706134094151213</v>
      </c>
      <c r="T133" t="n">
        <v>5.745475438092502</v>
      </c>
      <c r="U133" t="n">
        <v>5.787037037037036</v>
      </c>
      <c r="V133" t="n">
        <v>5.832604257801108</v>
      </c>
      <c r="W133" t="n">
        <v>5.873715124816446</v>
      </c>
      <c r="X133" t="n">
        <v>5.920663114268798</v>
      </c>
      <c r="Y133" t="n">
        <v>5.964807634953773</v>
      </c>
      <c r="Z133" t="n">
        <v>6.009615384615385</v>
      </c>
      <c r="AA133" t="n">
        <v>6.058770069675855</v>
      </c>
      <c r="AB133" t="n">
        <v>6.09942055504727</v>
      </c>
      <c r="AC133" t="n">
        <v>6.146281499692686</v>
      </c>
      <c r="AD133" t="n">
        <v>6.188118811881188</v>
      </c>
      <c r="AE133" t="n">
        <v>6.238303181534623</v>
      </c>
      <c r="AF133" t="n">
        <v>6.283380458686773</v>
      </c>
      <c r="AG133" t="n">
        <v>6.329113924050633</v>
      </c>
      <c r="AH133" t="n">
        <v>6.375518010838381</v>
      </c>
      <c r="AI133" t="n">
        <v>6.418485237483954</v>
      </c>
      <c r="AJ133" t="n">
        <v>6.466214031684449</v>
      </c>
      <c r="AK133" t="n">
        <v>6.510416666666667</v>
      </c>
      <c r="AL133" t="n">
        <v>6.555227794165847</v>
      </c>
      <c r="AM133" t="n">
        <v>6.605019815059445</v>
      </c>
      <c r="AN133" t="n">
        <v>6.646726487205052</v>
      </c>
      <c r="AO133" t="n">
        <v>6.688963210702341</v>
      </c>
      <c r="AP133" t="n">
        <v>6.738544474393531</v>
      </c>
      <c r="AQ133" t="n">
        <v>6.784260515603799</v>
      </c>
      <c r="AR133" t="n">
        <v>6.825938566552901</v>
      </c>
      <c r="AS133" t="n">
        <v>6.875214850464078</v>
      </c>
      <c r="AT133" t="n">
        <v>6.920415224913495</v>
      </c>
      <c r="AU133" t="n">
        <v>6.968641114982579</v>
      </c>
      <c r="AV133" t="n">
        <v>7.01508242721852</v>
      </c>
      <c r="AW133" t="n">
        <v>7.057163020465773</v>
      </c>
    </row>
    <row r="134">
      <c r="A134" s="1112" t="n">
        <v>44468</v>
      </c>
      <c r="K134" t="n">
        <v>5.431830526887561</v>
      </c>
      <c r="L134" t="n">
        <v>5.455537370430988</v>
      </c>
      <c r="M134" t="n">
        <v>5.485463521667581</v>
      </c>
      <c r="N134" t="n">
        <v>5.518763796909492</v>
      </c>
      <c r="O134" t="n">
        <v>5.550929780738273</v>
      </c>
      <c r="P134" t="n">
        <v>5.58191459670667</v>
      </c>
      <c r="Q134" t="n">
        <v>5.625879043600563</v>
      </c>
      <c r="R134" t="n">
        <v>5.662514156285391</v>
      </c>
      <c r="S134" t="n">
        <v>5.704506560182544</v>
      </c>
      <c r="T134" t="n">
        <v>5.742176284811944</v>
      </c>
      <c r="U134" t="n">
        <v>5.782017924255565</v>
      </c>
      <c r="V134" t="n">
        <v>5.825808330905914</v>
      </c>
      <c r="W134" t="n">
        <v>5.866823115283075</v>
      </c>
      <c r="X134" t="n">
        <v>5.911912503694945</v>
      </c>
      <c r="Y134" t="n">
        <v>5.957700327673518</v>
      </c>
      <c r="Z134" t="n">
        <v>6.002400960384154</v>
      </c>
      <c r="AA134" t="n">
        <v>6.049606775559589</v>
      </c>
      <c r="AB134" t="n">
        <v>6.090133982947624</v>
      </c>
      <c r="AC134" t="n">
        <v>6.136851795029149</v>
      </c>
      <c r="AD134" t="n">
        <v>6.178560395427866</v>
      </c>
      <c r="AE134" t="n">
        <v>6.228589224540642</v>
      </c>
      <c r="AF134" t="n">
        <v>6.273525721455458</v>
      </c>
      <c r="AG134" t="n">
        <v>6.31911532385466</v>
      </c>
      <c r="AH134" t="n">
        <v>6.365372374283896</v>
      </c>
      <c r="AI134" t="n">
        <v>6.408202499198975</v>
      </c>
      <c r="AJ134" t="n">
        <v>6.455777921239509</v>
      </c>
      <c r="AK134" t="n">
        <v>6.499837504062399</v>
      </c>
      <c r="AL134" t="n">
        <v>6.544502617801047</v>
      </c>
      <c r="AM134" t="n">
        <v>6.594131223211342</v>
      </c>
      <c r="AN134" t="n">
        <v>6.635700066357001</v>
      </c>
      <c r="AO134" t="n">
        <v>6.67779632721202</v>
      </c>
      <c r="AP134" t="n">
        <v>6.727211570803902</v>
      </c>
      <c r="AQ134" t="n">
        <v>6.772773450728073</v>
      </c>
      <c r="AR134" t="n">
        <v>6.814310051107325</v>
      </c>
      <c r="AS134" t="n">
        <v>6.863417982155114</v>
      </c>
      <c r="AT134" t="n">
        <v>6.908462867012091</v>
      </c>
      <c r="AU134" t="n">
        <v>6.956521739130435</v>
      </c>
      <c r="AV134" t="n">
        <v>7.002801120448178</v>
      </c>
      <c r="AW134" t="n">
        <v>7.044734061289187</v>
      </c>
    </row>
    <row r="135">
      <c r="A135" s="1112" t="n">
        <v>44469</v>
      </c>
      <c r="K135" t="n">
        <v>5.439512619669277</v>
      </c>
      <c r="L135" t="n">
        <v>5.470459518599562</v>
      </c>
      <c r="M135" t="n">
        <v>5.499037668408028</v>
      </c>
      <c r="N135" t="n">
        <v>5.527915975677169</v>
      </c>
      <c r="O135" t="n">
        <v>5.564830272676684</v>
      </c>
      <c r="P135" t="n">
        <v>5.595970900951315</v>
      </c>
      <c r="Q135" t="n">
        <v>5.63856780377784</v>
      </c>
      <c r="R135" t="n">
        <v>5.676979846721544</v>
      </c>
      <c r="S135" t="n">
        <v>5.719187875321704</v>
      </c>
      <c r="T135" t="n">
        <v>5.758710048949036</v>
      </c>
      <c r="U135" t="n">
        <v>5.798782255726298</v>
      </c>
      <c r="V135" t="n">
        <v>5.844535359438924</v>
      </c>
      <c r="W135" t="n">
        <v>5.88754783632617</v>
      </c>
      <c r="X135" t="n">
        <v>5.932957579353308</v>
      </c>
      <c r="Y135" t="n">
        <v>5.979073243647234</v>
      </c>
      <c r="Z135" t="n">
        <v>6.025911419102139</v>
      </c>
      <c r="AA135" t="n">
        <v>6.075334143377886</v>
      </c>
      <c r="AB135" t="n">
        <v>6.118078923218109</v>
      </c>
      <c r="AC135" t="n">
        <v>6.165228113440197</v>
      </c>
      <c r="AD135" t="n">
        <v>6.207324643078834</v>
      </c>
      <c r="AE135" t="n">
        <v>6.25782227784731</v>
      </c>
      <c r="AF135" t="n">
        <v>6.305170239596469</v>
      </c>
      <c r="AG135" t="n">
        <v>6.351222610352493</v>
      </c>
      <c r="AH135" t="n">
        <v>6.4</v>
      </c>
      <c r="AI135" t="n">
        <v>6.443298969072165</v>
      </c>
      <c r="AJ135" t="n">
        <v>6.493506493506493</v>
      </c>
      <c r="AK135" t="n">
        <v>6.538084341288003</v>
      </c>
      <c r="AL135" t="n">
        <v>6.583278472679394</v>
      </c>
      <c r="AM135" t="n">
        <v>6.633499170812604</v>
      </c>
      <c r="AN135" t="n">
        <v>6.67779632721202</v>
      </c>
      <c r="AO135" t="n">
        <v>6.720430107526882</v>
      </c>
      <c r="AP135" t="n">
        <v>6.772773450728073</v>
      </c>
      <c r="AQ135" t="n">
        <v>6.818956699624957</v>
      </c>
      <c r="AR135" t="n">
        <v>6.863417982155114</v>
      </c>
      <c r="AS135" t="n">
        <v>6.91323885240235</v>
      </c>
      <c r="AT135" t="n">
        <v>6.958942240779402</v>
      </c>
      <c r="AU135" t="n">
        <v>7.005253940455342</v>
      </c>
      <c r="AV135" t="n">
        <v>7.054673721340389</v>
      </c>
      <c r="AW135" t="n">
        <v>7.097232079488999</v>
      </c>
    </row>
    <row r="136">
      <c r="A136" s="1112" t="n">
        <v>44470</v>
      </c>
      <c r="K136" t="n">
        <v>5.383580080753701</v>
      </c>
      <c r="L136" t="n">
        <v>5.412719891745602</v>
      </c>
      <c r="M136" t="n">
        <v>5.442176870748299</v>
      </c>
      <c r="N136" t="n">
        <v>5.47945205479452</v>
      </c>
      <c r="O136" t="n">
        <v>5.509641873278238</v>
      </c>
      <c r="P136" t="n">
        <v>5.549389567147614</v>
      </c>
      <c r="Q136" t="n">
        <v>5.58659217877095</v>
      </c>
      <c r="R136" t="n">
        <v>5.627462014631401</v>
      </c>
      <c r="S136" t="n">
        <v>5.6657223796034</v>
      </c>
      <c r="T136" t="n">
        <v>5.704506560182544</v>
      </c>
      <c r="U136" t="n">
        <v>5.750431282346176</v>
      </c>
      <c r="V136" t="n">
        <v>5.790387955993052</v>
      </c>
      <c r="W136" t="n">
        <v>5.836008170411438</v>
      </c>
      <c r="X136" t="n">
        <v>5.880623346074684</v>
      </c>
      <c r="Y136" t="n">
        <v>5.924170616113744</v>
      </c>
      <c r="Z136" t="n">
        <v>5.971931919976113</v>
      </c>
      <c r="AA136" t="n">
        <v>6.013229104028864</v>
      </c>
      <c r="AB136" t="n">
        <v>6.058770069675855</v>
      </c>
      <c r="AC136" t="n">
        <v>6.101281269066504</v>
      </c>
      <c r="AD136" t="n">
        <v>6.150061500615006</v>
      </c>
      <c r="AE136" t="n">
        <v>6.193868070610096</v>
      </c>
      <c r="AF136" t="n">
        <v>6.240249609984399</v>
      </c>
      <c r="AG136" t="n">
        <v>6.285355122564425</v>
      </c>
      <c r="AH136" t="n">
        <v>6.329113924050633</v>
      </c>
      <c r="AI136" t="n">
        <v>6.375518010838381</v>
      </c>
      <c r="AJ136" t="n">
        <v>6.420545746388443</v>
      </c>
      <c r="AK136" t="n">
        <v>6.462035541195477</v>
      </c>
      <c r="AL136" t="n">
        <v>6.512536633018561</v>
      </c>
      <c r="AM136" t="n">
        <v>6.555227794165847</v>
      </c>
      <c r="AN136" t="n">
        <v>6.596306068601582</v>
      </c>
      <c r="AO136" t="n">
        <v>6.644518272425249</v>
      </c>
      <c r="AP136" t="n">
        <v>6.691201070592172</v>
      </c>
      <c r="AQ136" t="n">
        <v>6.731740154830024</v>
      </c>
      <c r="AR136" t="n">
        <v>6.78195998643608</v>
      </c>
      <c r="AS136" t="n">
        <v>6.825938566552901</v>
      </c>
      <c r="AT136" t="n">
        <v>6.870491240123668</v>
      </c>
      <c r="AU136" t="n">
        <v>6.918021445866482</v>
      </c>
      <c r="AV136" t="n">
        <v>6.961364427427776</v>
      </c>
      <c r="AW136" t="n">
        <v>7.097232079488999</v>
      </c>
    </row>
    <row r="137">
      <c r="A137" s="1112" t="n">
        <v>44473</v>
      </c>
      <c r="K137" t="n">
        <v>5.465974309920743</v>
      </c>
      <c r="L137" t="n">
        <v>5.494505494505495</v>
      </c>
      <c r="M137" t="n">
        <v>5.52944429084877</v>
      </c>
      <c r="N137" t="n">
        <v>5.567928730512249</v>
      </c>
      <c r="O137" t="n">
        <v>5.599104143337065</v>
      </c>
      <c r="P137" t="n">
        <v>5.640157924421883</v>
      </c>
      <c r="Q137" t="n">
        <v>5.678591709256104</v>
      </c>
      <c r="R137" t="n">
        <v>5.720823798627002</v>
      </c>
      <c r="S137" t="n">
        <v>5.76036866359447</v>
      </c>
      <c r="T137" t="n">
        <v>5.80046403712297</v>
      </c>
      <c r="U137" t="n">
        <v>5.846243788365975</v>
      </c>
      <c r="V137" t="n">
        <v>5.889281507656066</v>
      </c>
      <c r="W137" t="n">
        <v>5.934718100890207</v>
      </c>
      <c r="X137" t="n">
        <v>5.980861244019139</v>
      </c>
      <c r="Y137" t="n">
        <v>6.025911419102139</v>
      </c>
      <c r="Z137" t="n">
        <v>6.075334143377886</v>
      </c>
      <c r="AA137" t="n">
        <v>6.118078923218109</v>
      </c>
      <c r="AB137" t="n">
        <v>6.165228113440197</v>
      </c>
      <c r="AC137" t="n">
        <v>6.207324643078834</v>
      </c>
      <c r="AD137" t="n">
        <v>6.25782227784731</v>
      </c>
      <c r="AE137" t="n">
        <v>6.303183107469271</v>
      </c>
      <c r="AF137" t="n">
        <v>6.349206349206349</v>
      </c>
      <c r="AG137" t="n">
        <v>6.395906619763352</v>
      </c>
      <c r="AH137" t="n">
        <v>6.441223832528181</v>
      </c>
      <c r="AI137" t="n">
        <v>6.489292667099287</v>
      </c>
      <c r="AJ137" t="n">
        <v>6.533812479581837</v>
      </c>
      <c r="AK137" t="n">
        <v>6.578947368421053</v>
      </c>
      <c r="AL137" t="n">
        <v>6.629101756711965</v>
      </c>
      <c r="AM137" t="n">
        <v>6.67334000667334</v>
      </c>
      <c r="AN137" t="n">
        <v>6.715916722632639</v>
      </c>
      <c r="AO137" t="n">
        <v>6.765899864682003</v>
      </c>
      <c r="AP137" t="n">
        <v>6.811989100817438</v>
      </c>
      <c r="AQ137" t="n">
        <v>6.854009595613434</v>
      </c>
      <c r="AR137" t="n">
        <v>6.906077348066297</v>
      </c>
      <c r="AS137" t="n">
        <v>6.951685783802572</v>
      </c>
      <c r="AT137" t="n">
        <v>6.997900629811057</v>
      </c>
      <c r="AU137" t="n">
        <v>7.044734061289187</v>
      </c>
      <c r="AV137" t="n">
        <v>7.089684509039348</v>
      </c>
      <c r="AW137" t="n">
        <v>7.097232079488999</v>
      </c>
    </row>
    <row r="138">
      <c r="A138" s="1112" t="n">
        <v>44474</v>
      </c>
      <c r="K138" t="n">
        <v>5.492996429552321</v>
      </c>
      <c r="L138" t="n">
        <v>5.520287054926856</v>
      </c>
      <c r="M138" t="n">
        <v>5.554012774229381</v>
      </c>
      <c r="N138" t="n">
        <v>5.592841163310962</v>
      </c>
      <c r="O138" t="n">
        <v>5.624296962879639</v>
      </c>
      <c r="P138" t="n">
        <v>5.6657223796034</v>
      </c>
      <c r="Q138" t="n">
        <v>5.704506560182544</v>
      </c>
      <c r="R138" t="n">
        <v>5.74712643678161</v>
      </c>
      <c r="S138" t="n">
        <v>5.787037037037036</v>
      </c>
      <c r="T138" t="n">
        <v>5.827505827505828</v>
      </c>
      <c r="U138" t="n">
        <v>5.875440658049354</v>
      </c>
      <c r="V138" t="n">
        <v>5.917159763313609</v>
      </c>
      <c r="W138" t="n">
        <v>5.964807634953773</v>
      </c>
      <c r="X138" t="n">
        <v>6.009615384615385</v>
      </c>
      <c r="Y138" t="n">
        <v>6.055101422948835</v>
      </c>
      <c r="Z138" t="n">
        <v>6.105006105006105</v>
      </c>
      <c r="AA138" t="n">
        <v>6.146281499692686</v>
      </c>
      <c r="AB138" t="n">
        <v>6.193868070610096</v>
      </c>
      <c r="AC138" t="n">
        <v>6.236357966947303</v>
      </c>
      <c r="AD138" t="n">
        <v>6.287331027978623</v>
      </c>
      <c r="AE138" t="n">
        <v>6.333122229259025</v>
      </c>
      <c r="AF138" t="n">
        <v>6.379585326953748</v>
      </c>
      <c r="AG138" t="n">
        <v>6.426735218508998</v>
      </c>
      <c r="AH138" t="n">
        <v>6.472491909385114</v>
      </c>
      <c r="AI138" t="n">
        <v>6.521030322791002</v>
      </c>
      <c r="AJ138" t="n">
        <v>6.565988181221274</v>
      </c>
      <c r="AK138" t="n">
        <v>6.609385327164574</v>
      </c>
      <c r="AL138" t="n">
        <v>6.66000666000666</v>
      </c>
      <c r="AM138" t="n">
        <v>6.70465973851827</v>
      </c>
      <c r="AN138" t="n">
        <v>6.747638326585695</v>
      </c>
      <c r="AO138" t="n">
        <v>6.798096532970768</v>
      </c>
      <c r="AP138" t="n">
        <v>6.844626967830253</v>
      </c>
      <c r="AQ138" t="n">
        <v>6.887052341597796</v>
      </c>
      <c r="AR138" t="n">
        <v>6.93721817551162</v>
      </c>
      <c r="AS138" t="n">
        <v>6.983240223463687</v>
      </c>
      <c r="AT138" t="n">
        <v>7.029876977152901</v>
      </c>
      <c r="AU138" t="n">
        <v>7.077140835102618</v>
      </c>
      <c r="AV138" t="n">
        <v>7.122507122507122</v>
      </c>
      <c r="AW138" t="n">
        <v>7.097232079488999</v>
      </c>
    </row>
    <row r="139">
      <c r="A139" s="1112" t="n">
        <v>44475</v>
      </c>
      <c r="K139" t="n">
        <v>5.506607929515418</v>
      </c>
      <c r="L139" t="n">
        <v>5.535566011624688</v>
      </c>
      <c r="M139" t="n">
        <v>5.566379070414695</v>
      </c>
      <c r="N139" t="n">
        <v>5.603810591202017</v>
      </c>
      <c r="O139" t="n">
        <v>5.635390250774866</v>
      </c>
      <c r="P139" t="n">
        <v>5.676979846721544</v>
      </c>
      <c r="Q139" t="n">
        <v>5.714285714285714</v>
      </c>
      <c r="R139" t="n">
        <v>5.757052389176741</v>
      </c>
      <c r="S139" t="n">
        <v>5.79542161692263</v>
      </c>
      <c r="T139" t="n">
        <v>5.834305717619603</v>
      </c>
      <c r="U139" t="n">
        <v>5.877167205406994</v>
      </c>
      <c r="V139" t="n">
        <v>5.917159763313609</v>
      </c>
      <c r="W139" t="n">
        <v>5.961251862891207</v>
      </c>
      <c r="X139" t="n">
        <v>6.006006006006006</v>
      </c>
      <c r="Y139" t="n">
        <v>6.05143721633888</v>
      </c>
      <c r="Z139" t="n">
        <v>6.097560975609756</v>
      </c>
      <c r="AA139" t="n">
        <v>6.140620202640467</v>
      </c>
      <c r="AB139" t="n">
        <v>6.186204763377669</v>
      </c>
      <c r="AC139" t="n">
        <v>6.226650062266501</v>
      </c>
      <c r="AD139" t="n">
        <v>6.277463904582548</v>
      </c>
      <c r="AE139" t="n">
        <v>6.321112515802781</v>
      </c>
      <c r="AF139" t="n">
        <v>6.367398917542184</v>
      </c>
      <c r="AG139" t="n">
        <v>6.412311638345623</v>
      </c>
      <c r="AH139" t="n">
        <v>6.455777921239509</v>
      </c>
      <c r="AI139" t="n">
        <v>6.504065040650406</v>
      </c>
      <c r="AJ139" t="n">
        <v>6.548788474132285</v>
      </c>
      <c r="AK139" t="n">
        <v>6.591957811470007</v>
      </c>
      <c r="AL139" t="n">
        <v>6.640106241699867</v>
      </c>
      <c r="AM139" t="n">
        <v>6.684491978609625</v>
      </c>
      <c r="AN139" t="n">
        <v>6.724949562878279</v>
      </c>
      <c r="AO139" t="n">
        <v>6.775067750677507</v>
      </c>
      <c r="AP139" t="n">
        <v>6.821282401091405</v>
      </c>
      <c r="AQ139" t="n">
        <v>6.86106346483705</v>
      </c>
      <c r="AR139" t="n">
        <v>6.91085003455425</v>
      </c>
      <c r="AS139" t="n">
        <v>6.956521739130435</v>
      </c>
      <c r="AT139" t="n">
        <v>7.002801120448178</v>
      </c>
      <c r="AU139" t="n">
        <v>7.047216349541931</v>
      </c>
      <c r="AV139" t="n">
        <v>7.089684509039348</v>
      </c>
      <c r="AW139" t="n">
        <v>7.097232079488999</v>
      </c>
    </row>
    <row r="140">
      <c r="A140" s="1112" t="n">
        <v>44476</v>
      </c>
      <c r="K140" t="n">
        <v>5.524861878453039</v>
      </c>
      <c r="L140" t="n">
        <v>5.552470849528039</v>
      </c>
      <c r="M140" t="n">
        <v>5.583472920156337</v>
      </c>
      <c r="N140" t="n">
        <v>5.61955605507165</v>
      </c>
      <c r="O140" t="n">
        <v>5.651313930488839</v>
      </c>
      <c r="P140" t="n">
        <v>5.696382796923953</v>
      </c>
      <c r="Q140" t="n">
        <v>5.73394495412844</v>
      </c>
      <c r="R140" t="n">
        <v>5.777007510109763</v>
      </c>
      <c r="S140" t="n">
        <v>5.817335660267598</v>
      </c>
      <c r="T140" t="n">
        <v>5.856515373352854</v>
      </c>
      <c r="U140" t="n">
        <v>5.90318772136954</v>
      </c>
      <c r="V140" t="n">
        <v>5.945303210463734</v>
      </c>
      <c r="W140" t="n">
        <v>5.989817310572028</v>
      </c>
      <c r="X140" t="n">
        <v>6.035003017501509</v>
      </c>
      <c r="Y140" t="n">
        <v>6.080875646093037</v>
      </c>
      <c r="Z140" t="n">
        <v>6.129328838492185</v>
      </c>
      <c r="AA140" t="n">
        <v>6.172839506172839</v>
      </c>
      <c r="AB140" t="n">
        <v>6.218905472636816</v>
      </c>
      <c r="AC140" t="n">
        <v>6.261740763932373</v>
      </c>
      <c r="AD140" t="n">
        <v>6.311139160618492</v>
      </c>
      <c r="AE140" t="n">
        <v>6.357279084551812</v>
      </c>
      <c r="AF140" t="n">
        <v>6.404098623118796</v>
      </c>
      <c r="AG140" t="n">
        <v>6.451612903225807</v>
      </c>
      <c r="AH140" t="n">
        <v>6.495615459564793</v>
      </c>
      <c r="AI140" t="n">
        <v>6.544502617801047</v>
      </c>
      <c r="AJ140" t="n">
        <v>6.589785831960461</v>
      </c>
      <c r="AK140" t="n">
        <v>6.633499170812604</v>
      </c>
      <c r="AL140" t="n">
        <v>6.684491978609625</v>
      </c>
      <c r="AM140" t="n">
        <v>6.727211570803902</v>
      </c>
      <c r="AN140" t="n">
        <v>6.770480704129993</v>
      </c>
      <c r="AO140" t="n">
        <v>6.821282401091405</v>
      </c>
      <c r="AP140" t="n">
        <v>6.868131868131868</v>
      </c>
      <c r="AQ140" t="n">
        <v>6.91085003455425</v>
      </c>
      <c r="AR140" t="n">
        <v>6.961364427427776</v>
      </c>
      <c r="AS140" t="n">
        <v>7.005253940455342</v>
      </c>
      <c r="AT140" t="n">
        <v>7.052186177715091</v>
      </c>
      <c r="AU140" t="n">
        <v>7.099751508697196</v>
      </c>
      <c r="AV140" t="n">
        <v>7.145409074669526</v>
      </c>
      <c r="AW140" t="n">
        <v>7.097232079488999</v>
      </c>
    </row>
    <row r="141">
      <c r="A141" s="1112" t="n">
        <v>44477</v>
      </c>
      <c r="K141" t="n">
        <v>5.52944429084877</v>
      </c>
      <c r="L141" t="n">
        <v>5.557099194220616</v>
      </c>
      <c r="M141" t="n">
        <v>5.591277606933184</v>
      </c>
      <c r="N141" t="n">
        <v>5.629045876723895</v>
      </c>
      <c r="O141" t="n">
        <v>5.659309564233164</v>
      </c>
      <c r="P141" t="n">
        <v>5.701254275940707</v>
      </c>
      <c r="Q141" t="n">
        <v>5.738880918220947</v>
      </c>
      <c r="R141" t="n">
        <v>5.780346820809249</v>
      </c>
      <c r="S141" t="n">
        <v>5.819028222286878</v>
      </c>
      <c r="T141" t="n">
        <v>5.858230814294084</v>
      </c>
      <c r="U141" t="n">
        <v>5.90318772136954</v>
      </c>
      <c r="V141" t="n">
        <v>5.943536404160475</v>
      </c>
      <c r="W141" t="n">
        <v>5.986231667165519</v>
      </c>
      <c r="X141" t="n">
        <v>6.031363088057901</v>
      </c>
      <c r="Y141" t="n">
        <v>6.075334143377886</v>
      </c>
      <c r="Z141" t="n">
        <v>6.121824303642486</v>
      </c>
      <c r="AA141" t="n">
        <v>6.163328197226502</v>
      </c>
      <c r="AB141" t="n">
        <v>6.209251785159888</v>
      </c>
      <c r="AC141" t="n">
        <v>6.25</v>
      </c>
      <c r="AD141" t="n">
        <v>6.299212598425196</v>
      </c>
      <c r="AE141" t="n">
        <v>6.343165239454487</v>
      </c>
      <c r="AF141" t="n">
        <v>6.389776357827476</v>
      </c>
      <c r="AG141" t="n">
        <v>6.435006435006435</v>
      </c>
      <c r="AH141" t="n">
        <v>6.478781988986071</v>
      </c>
      <c r="AI141" t="n">
        <v>6.525285481239805</v>
      </c>
      <c r="AJ141" t="n">
        <v>6.568144499178982</v>
      </c>
      <c r="AK141" t="n">
        <v>6.611570247933884</v>
      </c>
      <c r="AL141" t="n">
        <v>6.66000666000666</v>
      </c>
      <c r="AM141" t="n">
        <v>6.702412868632708</v>
      </c>
      <c r="AN141" t="n">
        <v>6.745362563237775</v>
      </c>
      <c r="AO141" t="n">
        <v>6.793478260869565</v>
      </c>
      <c r="AP141" t="n">
        <v>6.839945280437757</v>
      </c>
      <c r="AQ141" t="n">
        <v>6.879944960440316</v>
      </c>
      <c r="AR141" t="n">
        <v>6.93000693000693</v>
      </c>
      <c r="AS141" t="n">
        <v>6.97350069735007</v>
      </c>
      <c r="AT141" t="n">
        <v>7.017543859649123</v>
      </c>
      <c r="AU141" t="n">
        <v>7.064641469445426</v>
      </c>
      <c r="AV141" t="n">
        <v>7.107320540156361</v>
      </c>
      <c r="AW141" t="n">
        <v>7.097232079488999</v>
      </c>
    </row>
    <row r="142">
      <c r="A142" s="1112" t="n">
        <v>44480</v>
      </c>
      <c r="K142" t="n">
        <v>5.544774050457444</v>
      </c>
      <c r="L142" t="n">
        <v>5.572582892170521</v>
      </c>
      <c r="M142" t="n">
        <v>5.608524957936063</v>
      </c>
      <c r="N142" t="n">
        <v>5.64652738565782</v>
      </c>
      <c r="O142" t="n">
        <v>5.676979846721544</v>
      </c>
      <c r="P142" t="n">
        <v>5.717552887364208</v>
      </c>
      <c r="Q142" t="n">
        <v>5.755395683453238</v>
      </c>
      <c r="R142" t="n">
        <v>5.797101449275363</v>
      </c>
      <c r="S142" t="n">
        <v>5.837711617046118</v>
      </c>
      <c r="T142" t="n">
        <v>5.877167205406994</v>
      </c>
      <c r="U142" t="n">
        <v>5.922416345869115</v>
      </c>
      <c r="V142" t="n">
        <v>5.963029218843173</v>
      </c>
      <c r="W142" t="n">
        <v>6.007810153199159</v>
      </c>
      <c r="X142" t="n">
        <v>6.05143721633888</v>
      </c>
      <c r="Y142" t="n">
        <v>6.09570252971655</v>
      </c>
      <c r="Z142" t="n">
        <v>6.142506142506143</v>
      </c>
      <c r="AA142" t="n">
        <v>6.184291898577612</v>
      </c>
      <c r="AB142" t="n">
        <v>6.230529595015576</v>
      </c>
      <c r="AC142" t="n">
        <v>6.271558482282847</v>
      </c>
      <c r="AD142" t="n">
        <v>6.321112515802781</v>
      </c>
      <c r="AE142" t="n">
        <v>6.365372374283896</v>
      </c>
      <c r="AF142" t="n">
        <v>6.410256410256411</v>
      </c>
      <c r="AG142" t="n">
        <v>6.455777921239509</v>
      </c>
      <c r="AH142" t="n">
        <v>6.499837504062399</v>
      </c>
      <c r="AI142" t="n">
        <v>6.546644844517185</v>
      </c>
      <c r="AJ142" t="n">
        <v>6.591957811470007</v>
      </c>
      <c r="AK142" t="n">
        <v>6.633499170812604</v>
      </c>
      <c r="AL142" t="n">
        <v>6.682258603407952</v>
      </c>
      <c r="AM142" t="n">
        <v>6.724949562878279</v>
      </c>
      <c r="AN142" t="n">
        <v>6.768189509306261</v>
      </c>
      <c r="AO142" t="n">
        <v>6.81663258350375</v>
      </c>
      <c r="AP142" t="n">
        <v>6.86106346483705</v>
      </c>
      <c r="AQ142" t="n">
        <v>6.903693476009665</v>
      </c>
      <c r="AR142" t="n">
        <v>6.951685783802572</v>
      </c>
      <c r="AS142" t="n">
        <v>6.995452955578874</v>
      </c>
      <c r="AT142" t="n">
        <v>7.042253521126761</v>
      </c>
      <c r="AU142" t="n">
        <v>7.087172218284904</v>
      </c>
      <c r="AV142" t="n">
        <v>7.1301247771836</v>
      </c>
      <c r="AW142" t="n">
        <v>7.097232079488999</v>
      </c>
    </row>
    <row r="143">
      <c r="A143" s="1112" t="n">
        <v>44481</v>
      </c>
      <c r="K143" t="n">
        <v>5.515719801434088</v>
      </c>
      <c r="L143" t="n">
        <v>5.544774050457444</v>
      </c>
      <c r="M143" t="n">
        <v>5.580357142857143</v>
      </c>
      <c r="N143" t="n">
        <v>5.656108597285067</v>
      </c>
      <c r="O143" t="n">
        <v>5.686664771111743</v>
      </c>
      <c r="P143" t="n">
        <v>5.72737686139748</v>
      </c>
      <c r="Q143" t="n">
        <v>5.763688760806917</v>
      </c>
      <c r="R143" t="n">
        <v>5.807200929152149</v>
      </c>
      <c r="S143" t="n">
        <v>5.847953216374268</v>
      </c>
      <c r="T143" t="n">
        <v>5.885815185403178</v>
      </c>
      <c r="U143" t="n">
        <v>5.931198102016608</v>
      </c>
      <c r="V143" t="n">
        <v>5.970149253731343</v>
      </c>
      <c r="W143" t="n">
        <v>6.015037593984962</v>
      </c>
      <c r="X143" t="n">
        <v>6.060606060606061</v>
      </c>
      <c r="Y143" t="n">
        <v>6.105006105006105</v>
      </c>
      <c r="Z143" t="n">
        <v>6.151953245155337</v>
      </c>
      <c r="AA143" t="n">
        <v>6.193868070610096</v>
      </c>
      <c r="AB143" t="n">
        <v>6.240249609984399</v>
      </c>
      <c r="AC143" t="n">
        <v>6.283380458686773</v>
      </c>
      <c r="AD143" t="n">
        <v>6.331117442228553</v>
      </c>
      <c r="AE143" t="n">
        <v>6.377551020408164</v>
      </c>
      <c r="AF143" t="n">
        <v>6.422607578676943</v>
      </c>
      <c r="AG143" t="n">
        <v>6.470397929472663</v>
      </c>
      <c r="AH143" t="n">
        <v>6.512536633018561</v>
      </c>
      <c r="AI143" t="n">
        <v>6.559527714004592</v>
      </c>
      <c r="AJ143" t="n">
        <v>6.605019815059445</v>
      </c>
      <c r="AK143" t="n">
        <v>6.648936170212766</v>
      </c>
      <c r="AL143" t="n">
        <v>6.697923643670463</v>
      </c>
      <c r="AM143" t="n">
        <v>6.740815638692282</v>
      </c>
      <c r="AN143" t="n">
        <v>6.784260515603799</v>
      </c>
      <c r="AO143" t="n">
        <v>6.832934745473181</v>
      </c>
      <c r="AP143" t="n">
        <v>6.879944960440316</v>
      </c>
      <c r="AQ143" t="n">
        <v>6.920415224913495</v>
      </c>
      <c r="AR143" t="n">
        <v>6.971070059254096</v>
      </c>
      <c r="AS143" t="n">
        <v>7.01508242721852</v>
      </c>
      <c r="AT143" t="n">
        <v>7.062146892655367</v>
      </c>
      <c r="AU143" t="n">
        <v>7.107320540156361</v>
      </c>
      <c r="AV143" t="n">
        <v>7.150518412584912</v>
      </c>
      <c r="AW143" t="n">
        <v>7.097232079488999</v>
      </c>
    </row>
    <row r="144">
      <c r="A144" s="1112" t="n">
        <v>44482</v>
      </c>
      <c r="K144" t="n">
        <v>5.527915975677169</v>
      </c>
      <c r="L144" t="n">
        <v>5.555555555555555</v>
      </c>
      <c r="M144" t="n">
        <v>5.588153115395362</v>
      </c>
      <c r="N144" t="n">
        <v>5.624296962879639</v>
      </c>
      <c r="O144" t="n">
        <v>5.654509471303364</v>
      </c>
      <c r="P144" t="n">
        <v>5.696382796923953</v>
      </c>
      <c r="Q144" t="n">
        <v>5.73394495412844</v>
      </c>
      <c r="R144" t="n">
        <v>5.778676683039584</v>
      </c>
      <c r="S144" t="n">
        <v>5.820721769499418</v>
      </c>
      <c r="T144" t="n">
        <v>5.859947260474656</v>
      </c>
      <c r="U144" t="n">
        <v>5.90318772136954</v>
      </c>
      <c r="V144" t="n">
        <v>5.943536404160475</v>
      </c>
      <c r="W144" t="n">
        <v>5.986231667165519</v>
      </c>
      <c r="X144" t="n">
        <v>6.031363088057901</v>
      </c>
      <c r="Y144" t="n">
        <v>6.075334143377886</v>
      </c>
      <c r="Z144" t="n">
        <v>6.121824303642486</v>
      </c>
      <c r="AA144" t="n">
        <v>6.163328197226502</v>
      </c>
      <c r="AB144" t="n">
        <v>6.209251785159888</v>
      </c>
      <c r="AC144" t="n">
        <v>6.25</v>
      </c>
      <c r="AD144" t="n">
        <v>6.299212598425196</v>
      </c>
      <c r="AE144" t="n">
        <v>6.343165239454487</v>
      </c>
      <c r="AF144" t="n">
        <v>6.389776357827476</v>
      </c>
      <c r="AG144" t="n">
        <v>6.435006435006435</v>
      </c>
      <c r="AH144" t="n">
        <v>6.478781988986071</v>
      </c>
      <c r="AI144" t="n">
        <v>6.525285481239805</v>
      </c>
      <c r="AJ144" t="n">
        <v>6.570302233902759</v>
      </c>
      <c r="AK144" t="n">
        <v>6.611570247933884</v>
      </c>
      <c r="AL144" t="n">
        <v>6.66000666000666</v>
      </c>
      <c r="AM144" t="n">
        <v>6.70465973851827</v>
      </c>
      <c r="AN144" t="n">
        <v>6.745362563237775</v>
      </c>
      <c r="AO144" t="n">
        <v>6.793478260869565</v>
      </c>
      <c r="AP144" t="n">
        <v>6.839945280437757</v>
      </c>
      <c r="AQ144" t="n">
        <v>6.879944960440316</v>
      </c>
      <c r="AR144" t="n">
        <v>6.93000693000693</v>
      </c>
      <c r="AS144" t="n">
        <v>6.97350069735007</v>
      </c>
      <c r="AT144" t="n">
        <v>7.020007020007021</v>
      </c>
      <c r="AU144" t="n">
        <v>7.064641469445426</v>
      </c>
      <c r="AV144" t="n">
        <v>7.107320540156361</v>
      </c>
      <c r="AW144" t="n">
        <v>7.097232079488999</v>
      </c>
    </row>
    <row r="145">
      <c r="A145" s="1112" t="n">
        <v>44483</v>
      </c>
      <c r="K145" t="n">
        <v>5.535566011624688</v>
      </c>
      <c r="L145" t="n">
        <v>5.563282336578582</v>
      </c>
      <c r="M145" t="n">
        <v>5.595970900951315</v>
      </c>
      <c r="N145" t="n">
        <v>5.633802816901409</v>
      </c>
      <c r="O145" t="n">
        <v>5.664117813650524</v>
      </c>
      <c r="P145" t="n">
        <v>5.704506560182544</v>
      </c>
      <c r="Q145" t="n">
        <v>5.74052812858783</v>
      </c>
      <c r="R145" t="n">
        <v>5.78368999421631</v>
      </c>
      <c r="S145" t="n">
        <v>5.825808330905914</v>
      </c>
      <c r="T145" t="n">
        <v>5.865102639296187</v>
      </c>
      <c r="U145" t="n">
        <v>5.91016548463357</v>
      </c>
      <c r="V145" t="n">
        <v>5.950609937518595</v>
      </c>
      <c r="W145" t="n">
        <v>5.993407252022775</v>
      </c>
      <c r="X145" t="n">
        <v>6.038647342995169</v>
      </c>
      <c r="Y145" t="n">
        <v>6.082725060827251</v>
      </c>
      <c r="Z145" t="n">
        <v>6.129328838492185</v>
      </c>
      <c r="AA145" t="n">
        <v>6.17093489663684</v>
      </c>
      <c r="AB145" t="n">
        <v>6.216972334473112</v>
      </c>
      <c r="AC145" t="n">
        <v>6.25782227784731</v>
      </c>
      <c r="AD145" t="n">
        <v>6.30715862503942</v>
      </c>
      <c r="AE145" t="n">
        <v>6.351222610352493</v>
      </c>
      <c r="AF145" t="n">
        <v>6.395906619763352</v>
      </c>
      <c r="AG145" t="n">
        <v>6.441223832528181</v>
      </c>
      <c r="AH145" t="n">
        <v>6.485084306095979</v>
      </c>
      <c r="AI145" t="n">
        <v>6.531678641410842</v>
      </c>
      <c r="AJ145" t="n">
        <v>6.574621959237343</v>
      </c>
      <c r="AK145" t="n">
        <v>6.618133686300463</v>
      </c>
      <c r="AL145" t="n">
        <v>6.666666666666667</v>
      </c>
      <c r="AM145" t="n">
        <v>6.709158000670916</v>
      </c>
      <c r="AN145" t="n">
        <v>6.749915626054674</v>
      </c>
      <c r="AO145" t="n">
        <v>6.800408024481469</v>
      </c>
      <c r="AP145" t="n">
        <v>6.844626967830253</v>
      </c>
      <c r="AQ145" t="n">
        <v>6.887052341597796</v>
      </c>
      <c r="AR145" t="n">
        <v>6.934812760055479</v>
      </c>
      <c r="AS145" t="n">
        <v>6.978367062107466</v>
      </c>
      <c r="AT145" t="n">
        <v>7.024938531787846</v>
      </c>
      <c r="AU145" t="n">
        <v>7.069635913750442</v>
      </c>
      <c r="AV145" t="n">
        <v>7.112375533428165</v>
      </c>
    </row>
    <row r="146">
      <c r="A146" s="1112" t="n">
        <v>44484</v>
      </c>
      <c r="K146" t="n">
        <v>5.471956224350206</v>
      </c>
      <c r="L146" t="n">
        <v>5.499037668408028</v>
      </c>
      <c r="M146" t="n">
        <v>5.52944429084877</v>
      </c>
      <c r="N146" t="n">
        <v>5.566379070414695</v>
      </c>
      <c r="O146" t="n">
        <v>5.595970900951315</v>
      </c>
      <c r="P146" t="n">
        <v>5.636978579481398</v>
      </c>
      <c r="Q146" t="n">
        <v>5.672149744753261</v>
      </c>
      <c r="R146" t="n">
        <v>5.715918833952558</v>
      </c>
      <c r="S146" t="n">
        <v>5.757052389176741</v>
      </c>
      <c r="T146" t="n">
        <v>5.797101449275363</v>
      </c>
      <c r="U146" t="n">
        <v>5.842827928717499</v>
      </c>
      <c r="V146" t="n">
        <v>5.884083553986467</v>
      </c>
      <c r="W146" t="n">
        <v>5.929439667951379</v>
      </c>
      <c r="X146" t="n">
        <v>5.973715651135006</v>
      </c>
      <c r="Y146" t="n">
        <v>6.01684717208183</v>
      </c>
      <c r="Z146" t="n">
        <v>6.064281382656156</v>
      </c>
      <c r="AA146" t="n">
        <v>6.105006105006105</v>
      </c>
      <c r="AB146" t="n">
        <v>6.151953245155337</v>
      </c>
      <c r="AC146" t="n">
        <v>6.193868070610096</v>
      </c>
      <c r="AD146" t="n">
        <v>6.242197253433208</v>
      </c>
      <c r="AE146" t="n">
        <v>6.285355122564425</v>
      </c>
      <c r="AF146" t="n">
        <v>6.331117442228553</v>
      </c>
      <c r="AG146" t="n">
        <v>6.377551020408164</v>
      </c>
      <c r="AH146" t="n">
        <v>6.420545746388443</v>
      </c>
      <c r="AI146" t="n">
        <v>6.46830530401035</v>
      </c>
      <c r="AJ146" t="n">
        <v>6.512536633018561</v>
      </c>
      <c r="AK146" t="n">
        <v>6.555227794165847</v>
      </c>
      <c r="AL146" t="n">
        <v>6.602839220864972</v>
      </c>
      <c r="AM146" t="n">
        <v>6.646726487205052</v>
      </c>
      <c r="AN146" t="n">
        <v>6.688963210702341</v>
      </c>
      <c r="AO146" t="n">
        <v>6.736274840013473</v>
      </c>
      <c r="AP146" t="n">
        <v>6.78195998643608</v>
      </c>
      <c r="AQ146" t="n">
        <v>6.823609689525759</v>
      </c>
      <c r="AR146" t="n">
        <v>6.872852233676976</v>
      </c>
      <c r="AS146" t="n">
        <v>6.918021445866482</v>
      </c>
      <c r="AT146" t="n">
        <v>6.963788300835654</v>
      </c>
      <c r="AU146" t="n">
        <v>7.007708479327261</v>
      </c>
      <c r="AV146" t="n">
        <v>7.052186177715091</v>
      </c>
    </row>
    <row r="147">
      <c r="A147" s="1112" t="n">
        <v>44487</v>
      </c>
      <c r="K147" t="n">
        <v>5.520287054926856</v>
      </c>
      <c r="L147" t="n">
        <v>5.547850208044383</v>
      </c>
      <c r="M147" t="n">
        <v>5.580357142857143</v>
      </c>
      <c r="N147" t="n">
        <v>5.617977528089888</v>
      </c>
      <c r="O147" t="n">
        <v>5.648121999435188</v>
      </c>
      <c r="P147" t="n">
        <v>5.689900426742533</v>
      </c>
      <c r="Q147" t="n">
        <v>5.72737686139748</v>
      </c>
      <c r="R147" t="n">
        <v>5.772005772005772</v>
      </c>
      <c r="S147" t="n">
        <v>5.812263876780006</v>
      </c>
      <c r="T147" t="n">
        <v>5.85308750365818</v>
      </c>
      <c r="U147" t="n">
        <v>5.899705014749262</v>
      </c>
      <c r="V147" t="n">
        <v>5.941770647653001</v>
      </c>
      <c r="W147" t="n">
        <v>5.986231667165519</v>
      </c>
      <c r="X147" t="n">
        <v>6.029544769369912</v>
      </c>
      <c r="Y147" t="n">
        <v>6.075334143377886</v>
      </c>
      <c r="Z147" t="n">
        <v>6.121824303642486</v>
      </c>
      <c r="AA147" t="n">
        <v>6.163328197226502</v>
      </c>
      <c r="AB147" t="n">
        <v>6.209251785159888</v>
      </c>
      <c r="AC147" t="n">
        <v>6.25</v>
      </c>
      <c r="AD147" t="n">
        <v>6.299212598425196</v>
      </c>
      <c r="AE147" t="n">
        <v>6.34517766497462</v>
      </c>
      <c r="AF147" t="n">
        <v>6.389776357827476</v>
      </c>
      <c r="AG147" t="n">
        <v>6.435006435006435</v>
      </c>
      <c r="AH147" t="n">
        <v>6.478781988986071</v>
      </c>
      <c r="AI147" t="n">
        <v>6.525285481239805</v>
      </c>
      <c r="AJ147" t="n">
        <v>6.570302233902759</v>
      </c>
      <c r="AK147" t="n">
        <v>6.613756613756614</v>
      </c>
      <c r="AL147" t="n">
        <v>6.662225183211192</v>
      </c>
      <c r="AM147" t="n">
        <v>6.70465973851827</v>
      </c>
      <c r="AN147" t="n">
        <v>6.747638326585695</v>
      </c>
      <c r="AO147" t="n">
        <v>6.795786612300374</v>
      </c>
      <c r="AP147" t="n">
        <v>6.842285323297982</v>
      </c>
      <c r="AQ147" t="n">
        <v>6.882312456985547</v>
      </c>
      <c r="AR147" t="n">
        <v>6.932409012131716</v>
      </c>
      <c r="AS147" t="n">
        <v>6.975933031042902</v>
      </c>
      <c r="AT147" t="n">
        <v>7.02247191011236</v>
      </c>
      <c r="AU147" t="n">
        <v>7.06713780918728</v>
      </c>
      <c r="AV147" t="n">
        <v>7.109847138286527</v>
      </c>
    </row>
    <row r="148">
      <c r="A148" s="1112" t="n">
        <v>44488</v>
      </c>
      <c r="K148" t="n">
        <v>5.605381165919282</v>
      </c>
      <c r="L148" t="n">
        <v>5.633802816901409</v>
      </c>
      <c r="M148" t="n">
        <v>5.668934240362812</v>
      </c>
      <c r="N148" t="n">
        <v>5.709391949757351</v>
      </c>
      <c r="O148" t="n">
        <v>5.742176284811944</v>
      </c>
      <c r="P148" t="n">
        <v>5.785363031530228</v>
      </c>
      <c r="Q148" t="n">
        <v>5.825808330905914</v>
      </c>
      <c r="R148" t="n">
        <v>5.873715124816446</v>
      </c>
      <c r="S148" t="n">
        <v>5.918910920390648</v>
      </c>
      <c r="T148" t="n">
        <v>5.961251862891207</v>
      </c>
      <c r="U148" t="n">
        <v>6.013229104028864</v>
      </c>
      <c r="V148" t="n">
        <v>6.058770069675855</v>
      </c>
      <c r="W148" t="n">
        <v>6.105006105006105</v>
      </c>
      <c r="X148" t="n">
        <v>6.148170919151553</v>
      </c>
      <c r="Y148" t="n">
        <v>6.191950464396284</v>
      </c>
      <c r="Z148" t="n">
        <v>6.238303181534623</v>
      </c>
      <c r="AA148" t="n">
        <v>6.277463904582548</v>
      </c>
      <c r="AB148" t="n">
        <v>6.321112515802781</v>
      </c>
      <c r="AC148" t="n">
        <v>6.361323155216285</v>
      </c>
      <c r="AD148" t="n">
        <v>6.408202499198975</v>
      </c>
      <c r="AE148" t="n">
        <v>6.451612903225807</v>
      </c>
      <c r="AF148" t="n">
        <v>6.495615459564793</v>
      </c>
      <c r="AG148" t="n">
        <v>6.540222367560497</v>
      </c>
      <c r="AH148" t="n">
        <v>6.581112207963145</v>
      </c>
      <c r="AI148" t="n">
        <v>6.626905235255135</v>
      </c>
      <c r="AJ148" t="n">
        <v>6.6711140760507</v>
      </c>
      <c r="AK148" t="n">
        <v>6.711409395973154</v>
      </c>
      <c r="AL148" t="n">
        <v>6.759040216289287</v>
      </c>
      <c r="AM148" t="n">
        <v>6.800408024481469</v>
      </c>
      <c r="AN148" t="n">
        <v>6.839945280437757</v>
      </c>
      <c r="AO148" t="n">
        <v>6.887052341597796</v>
      </c>
      <c r="AP148" t="n">
        <v>6.932409012131716</v>
      </c>
      <c r="AQ148" t="n">
        <v>6.971070059254096</v>
      </c>
      <c r="AR148" t="n">
        <v>7.020007020007021</v>
      </c>
      <c r="AS148" t="n">
        <v>7.062146892655367</v>
      </c>
      <c r="AT148" t="n">
        <v>7.104795737122559</v>
      </c>
      <c r="AU148" t="n">
        <v>7.150518412584912</v>
      </c>
      <c r="AV148" t="n">
        <v>7.19165767709457</v>
      </c>
    </row>
    <row r="149">
      <c r="A149" s="1112" t="n">
        <v>44489</v>
      </c>
      <c r="K149" t="n">
        <v>5.550929780738273</v>
      </c>
      <c r="L149" t="n">
        <v>5.580357142857143</v>
      </c>
      <c r="M149" t="n">
        <v>5.613247263541959</v>
      </c>
      <c r="N149" t="n">
        <v>5.649717514124294</v>
      </c>
      <c r="O149" t="n">
        <v>5.683432793407218</v>
      </c>
      <c r="P149" t="n">
        <v>5.72737686139748</v>
      </c>
      <c r="Q149" t="n">
        <v>5.767012687427912</v>
      </c>
      <c r="R149" t="n">
        <v>5.815644082582146</v>
      </c>
      <c r="S149" t="n">
        <v>5.859947260474656</v>
      </c>
      <c r="T149" t="n">
        <v>5.90318772136954</v>
      </c>
      <c r="U149" t="n">
        <v>5.950609937518595</v>
      </c>
      <c r="V149" t="n">
        <v>5.995203836930456</v>
      </c>
      <c r="W149" t="n">
        <v>6.042296072507552</v>
      </c>
      <c r="X149" t="n">
        <v>6.090133982947624</v>
      </c>
      <c r="Y149" t="n">
        <v>6.138735420503377</v>
      </c>
      <c r="Z149" t="n">
        <v>6.190034045187248</v>
      </c>
      <c r="AA149" t="n">
        <v>6.236357966947303</v>
      </c>
      <c r="AB149" t="n">
        <v>6.285355122564425</v>
      </c>
      <c r="AC149" t="n">
        <v>6.331117442228553</v>
      </c>
      <c r="AD149" t="n">
        <v>6.383657835939993</v>
      </c>
      <c r="AE149" t="n">
        <v>6.43293663557414</v>
      </c>
      <c r="AF149" t="n">
        <v>6.482982171799027</v>
      </c>
      <c r="AG149" t="n">
        <v>6.533812479581837</v>
      </c>
      <c r="AH149" t="n">
        <v>6.581112207963145</v>
      </c>
      <c r="AI149" t="n">
        <v>6.631299734748011</v>
      </c>
      <c r="AJ149" t="n">
        <v>6.680026720106881</v>
      </c>
      <c r="AK149" t="n">
        <v>6.727211570803902</v>
      </c>
      <c r="AL149" t="n">
        <v>6.78195998643608</v>
      </c>
      <c r="AM149" t="n">
        <v>6.828269033799931</v>
      </c>
      <c r="AN149" t="n">
        <v>6.872852233676976</v>
      </c>
      <c r="AO149" t="n">
        <v>6.927606511950121</v>
      </c>
      <c r="AP149" t="n">
        <v>6.975933031042902</v>
      </c>
      <c r="AQ149" t="n">
        <v>7.02247191011236</v>
      </c>
      <c r="AR149" t="n">
        <v>7.074637424831977</v>
      </c>
      <c r="AS149" t="n">
        <v>7.125044531528322</v>
      </c>
      <c r="AT149" t="n">
        <v>7.173601147776184</v>
      </c>
      <c r="AU149" t="n">
        <v>7.222824124232575</v>
      </c>
      <c r="AV149" t="n">
        <v>7.270083605961468</v>
      </c>
    </row>
    <row r="150">
      <c r="A150" s="1112" t="n">
        <v>44490</v>
      </c>
      <c r="K150" t="n">
        <v>5.678591709256104</v>
      </c>
      <c r="L150" t="n">
        <v>5.709391949757351</v>
      </c>
      <c r="M150" t="n">
        <v>5.74052812858783</v>
      </c>
      <c r="N150" t="n">
        <v>5.78368999421631</v>
      </c>
      <c r="O150" t="n">
        <v>5.817335660267598</v>
      </c>
      <c r="P150" t="n">
        <v>5.865102639296187</v>
      </c>
      <c r="Q150" t="n">
        <v>5.906674542232722</v>
      </c>
      <c r="R150" t="n">
        <v>5.959475566150179</v>
      </c>
      <c r="S150" t="n">
        <v>6.007810153199159</v>
      </c>
      <c r="T150" t="n">
        <v>6.053268765133171</v>
      </c>
      <c r="U150" t="n">
        <v>6.108735491753206</v>
      </c>
      <c r="V150" t="n">
        <v>6.157635467980296</v>
      </c>
      <c r="W150" t="n">
        <v>6.207324643078834</v>
      </c>
      <c r="X150" t="n">
        <v>6.253908692933083</v>
      </c>
      <c r="Y150" t="n">
        <v>6.30119722747322</v>
      </c>
      <c r="Z150" t="n">
        <v>6.351222610352493</v>
      </c>
      <c r="AA150" t="n">
        <v>6.395906619763352</v>
      </c>
      <c r="AB150" t="n">
        <v>6.443298969072165</v>
      </c>
      <c r="AC150" t="n">
        <v>6.487187804086928</v>
      </c>
      <c r="AD150" t="n">
        <v>6.540222367560497</v>
      </c>
      <c r="AE150" t="n">
        <v>6.585446163977609</v>
      </c>
      <c r="AF150" t="n">
        <v>6.635700066357001</v>
      </c>
      <c r="AG150" t="n">
        <v>6.684491978609625</v>
      </c>
      <c r="AH150" t="n">
        <v>6.729475100942126</v>
      </c>
      <c r="AI150" t="n">
        <v>6.779661016949153</v>
      </c>
      <c r="AJ150" t="n">
        <v>6.825938566552901</v>
      </c>
      <c r="AK150" t="n">
        <v>6.870491240123668</v>
      </c>
      <c r="AL150" t="n">
        <v>6.922810661128419</v>
      </c>
      <c r="AM150" t="n">
        <v>6.968641114982579</v>
      </c>
      <c r="AN150" t="n">
        <v>7.012622720897616</v>
      </c>
      <c r="AO150" t="n">
        <v>7.064641469445426</v>
      </c>
      <c r="AP150" t="n">
        <v>7.112375533428165</v>
      </c>
      <c r="AQ150" t="n">
        <v>7.155635062611806</v>
      </c>
      <c r="AR150" t="n">
        <v>7.207207207207206</v>
      </c>
      <c r="AS150" t="n">
        <v>7.254261878853827</v>
      </c>
      <c r="AT150" t="n">
        <v>7.304601899196494</v>
      </c>
      <c r="AU150" t="n">
        <v>7.352941176470588</v>
      </c>
      <c r="AV150" t="n">
        <v>7.399186089530152</v>
      </c>
    </row>
    <row r="151">
      <c r="A151" s="1112" t="n">
        <v>44491</v>
      </c>
      <c r="K151" t="n">
        <v>5.657708628005658</v>
      </c>
      <c r="L151" t="n">
        <v>5.688282138794084</v>
      </c>
      <c r="M151" t="n">
        <v>5.72573718866304</v>
      </c>
      <c r="N151" t="n">
        <v>5.765350245027386</v>
      </c>
      <c r="O151" t="n">
        <v>5.802146794313896</v>
      </c>
      <c r="P151" t="n">
        <v>5.85308750365818</v>
      </c>
      <c r="Q151" t="n">
        <v>5.89622641509434</v>
      </c>
      <c r="R151" t="n">
        <v>5.94883997620464</v>
      </c>
      <c r="S151" t="n">
        <v>5.997001499250374</v>
      </c>
      <c r="T151" t="n">
        <v>6.044122091266243</v>
      </c>
      <c r="U151" t="n">
        <v>6.101281269066504</v>
      </c>
      <c r="V151" t="n">
        <v>6.151953245155337</v>
      </c>
      <c r="W151" t="n">
        <v>6.205398696866274</v>
      </c>
      <c r="X151" t="n">
        <v>6.25782227784731</v>
      </c>
      <c r="Y151" t="n">
        <v>6.311139160618492</v>
      </c>
      <c r="Z151" t="n">
        <v>6.369426751592357</v>
      </c>
      <c r="AA151" t="n">
        <v>6.418485237483954</v>
      </c>
      <c r="AB151" t="n">
        <v>6.474587245063127</v>
      </c>
      <c r="AC151" t="n">
        <v>6.523157208088715</v>
      </c>
      <c r="AD151" t="n">
        <v>6.583278472679394</v>
      </c>
      <c r="AE151" t="n">
        <v>6.635700066357001</v>
      </c>
      <c r="AF151" t="n">
        <v>6.691201070592172</v>
      </c>
      <c r="AG151" t="n">
        <v>6.745362563237775</v>
      </c>
      <c r="AH151" t="n">
        <v>6.798096532970768</v>
      </c>
      <c r="AI151" t="n">
        <v>6.854009595613434</v>
      </c>
      <c r="AJ151" t="n">
        <v>6.908462867012091</v>
      </c>
      <c r="AK151" t="n">
        <v>6.958942240779402</v>
      </c>
      <c r="AL151" t="n">
        <v>7.017543859649123</v>
      </c>
      <c r="AM151" t="n">
        <v>7.069635913750442</v>
      </c>
      <c r="AN151" t="n">
        <v>7.11997152011392</v>
      </c>
      <c r="AO151" t="n">
        <v>7.178750897343861</v>
      </c>
      <c r="AP151" t="n">
        <v>7.233273056057866</v>
      </c>
      <c r="AQ151" t="n">
        <v>7.283321194464675</v>
      </c>
      <c r="AR151" t="n">
        <v>7.342143906020559</v>
      </c>
      <c r="AS151" t="n">
        <v>7.393715341959334</v>
      </c>
      <c r="AT151" t="n">
        <v>7.448789571694599</v>
      </c>
      <c r="AU151" t="n">
        <v>7.504690431519699</v>
      </c>
      <c r="AV151" t="n">
        <v>7.555723460521345</v>
      </c>
    </row>
    <row r="152">
      <c r="A152" s="1112" t="n">
        <v>44494</v>
      </c>
      <c r="K152" t="n">
        <v>5.547850208044383</v>
      </c>
      <c r="L152" t="n">
        <v>5.578800557880056</v>
      </c>
      <c r="M152" t="n">
        <v>5.614823133071308</v>
      </c>
      <c r="N152" t="n">
        <v>5.660911406736485</v>
      </c>
      <c r="O152" t="n">
        <v>5.696382796923953</v>
      </c>
      <c r="P152" t="n">
        <v>5.74712643678161</v>
      </c>
      <c r="Q152" t="n">
        <v>5.790387955993052</v>
      </c>
      <c r="R152" t="n">
        <v>5.846243788365975</v>
      </c>
      <c r="S152" t="n">
        <v>5.897965202005308</v>
      </c>
      <c r="T152" t="n">
        <v>5.947071067499257</v>
      </c>
      <c r="U152" t="n">
        <v>6.006006006006006</v>
      </c>
      <c r="V152" t="n">
        <v>6.058770069675855</v>
      </c>
      <c r="W152" t="n">
        <v>6.114338122898197</v>
      </c>
      <c r="X152" t="n">
        <v>6.165228113440197</v>
      </c>
      <c r="Y152" t="n">
        <v>6.216972334473112</v>
      </c>
      <c r="Z152" t="n">
        <v>6.273525721455458</v>
      </c>
      <c r="AA152" t="n">
        <v>6.321112515802781</v>
      </c>
      <c r="AB152" t="n">
        <v>6.375518010838381</v>
      </c>
      <c r="AC152" t="n">
        <v>6.424670735624799</v>
      </c>
      <c r="AD152" t="n">
        <v>6.480881399870382</v>
      </c>
      <c r="AE152" t="n">
        <v>6.533812479581837</v>
      </c>
      <c r="AF152" t="n">
        <v>6.587615283267458</v>
      </c>
      <c r="AG152" t="n">
        <v>6.642311524410495</v>
      </c>
      <c r="AH152" t="n">
        <v>6.691201070592172</v>
      </c>
      <c r="AI152" t="n">
        <v>6.747638326585695</v>
      </c>
      <c r="AJ152" t="n">
        <v>6.800408024481469</v>
      </c>
      <c r="AK152" t="n">
        <v>6.849315068493151</v>
      </c>
      <c r="AL152" t="n">
        <v>6.908462867012091</v>
      </c>
      <c r="AM152" t="n">
        <v>6.958942240779402</v>
      </c>
      <c r="AN152" t="n">
        <v>7.007708479327261</v>
      </c>
      <c r="AO152" t="n">
        <v>7.064641469445426</v>
      </c>
      <c r="AP152" t="n">
        <v>7.117437722419928</v>
      </c>
      <c r="AQ152" t="n">
        <v>7.165890361877463</v>
      </c>
      <c r="AR152" t="n">
        <v>7.222824124232575</v>
      </c>
      <c r="AS152" t="n">
        <v>7.275372862859222</v>
      </c>
      <c r="AT152" t="n">
        <v>7.328691828508612</v>
      </c>
      <c r="AU152" t="n">
        <v>7.3827980804725</v>
      </c>
      <c r="AV152" t="n">
        <v>7.434944237918216</v>
      </c>
    </row>
    <row r="153">
      <c r="A153" s="1112" t="n">
        <v>44495</v>
      </c>
      <c r="K153" t="n">
        <v>5.569479253689781</v>
      </c>
      <c r="L153" t="n">
        <v>5.602240896358544</v>
      </c>
      <c r="M153" t="n">
        <v>5.640157924421883</v>
      </c>
      <c r="N153" t="n">
        <v>5.683432793407218</v>
      </c>
      <c r="O153" t="n">
        <v>5.720823798627002</v>
      </c>
      <c r="P153" t="n">
        <v>5.772005772005772</v>
      </c>
      <c r="Q153" t="n">
        <v>5.817335660267598</v>
      </c>
      <c r="R153" t="n">
        <v>5.875440658049354</v>
      </c>
      <c r="S153" t="n">
        <v>5.931198102016608</v>
      </c>
      <c r="T153" t="n">
        <v>5.984440454817475</v>
      </c>
      <c r="U153" t="n">
        <v>6.044122091266243</v>
      </c>
      <c r="V153" t="n">
        <v>6.097560975609756</v>
      </c>
      <c r="W153" t="n">
        <v>6.151953245155337</v>
      </c>
      <c r="X153" t="n">
        <v>6.201550387596899</v>
      </c>
      <c r="Y153" t="n">
        <v>6.251953735542356</v>
      </c>
      <c r="Z153" t="n">
        <v>6.305170239596469</v>
      </c>
      <c r="AA153" t="n">
        <v>6.351222610352493</v>
      </c>
      <c r="AB153" t="n">
        <v>6.402048655569782</v>
      </c>
      <c r="AC153" t="n">
        <v>6.449532408900355</v>
      </c>
      <c r="AD153" t="n">
        <v>6.504065040650406</v>
      </c>
      <c r="AE153" t="n">
        <v>6.55307994757536</v>
      </c>
      <c r="AF153" t="n">
        <v>6.605019815059445</v>
      </c>
      <c r="AG153" t="n">
        <v>6.657789613848203</v>
      </c>
      <c r="AH153" t="n">
        <v>6.70465973851827</v>
      </c>
      <c r="AI153" t="n">
        <v>6.759040216289287</v>
      </c>
      <c r="AJ153" t="n">
        <v>6.807351940095303</v>
      </c>
      <c r="AK153" t="n">
        <v>6.856359273225917</v>
      </c>
      <c r="AL153" t="n">
        <v>6.91085003455425</v>
      </c>
      <c r="AM153" t="n">
        <v>6.958942240779402</v>
      </c>
      <c r="AN153" t="n">
        <v>7.005253940455342</v>
      </c>
      <c r="AO153" t="n">
        <v>7.062146892655367</v>
      </c>
      <c r="AP153" t="n">
        <v>7.112375533428165</v>
      </c>
      <c r="AQ153" t="n">
        <v>7.158196134574088</v>
      </c>
      <c r="AR153" t="n">
        <v>7.215007215007215</v>
      </c>
      <c r="AS153" t="n">
        <v>7.26480203414457</v>
      </c>
      <c r="AT153" t="n">
        <v>7.31528895391368</v>
      </c>
      <c r="AU153" t="n">
        <v>7.366482504604051</v>
      </c>
      <c r="AV153" t="n">
        <v>7.415647015202077</v>
      </c>
    </row>
    <row r="154">
      <c r="A154" s="1112" t="n">
        <v>44496</v>
      </c>
      <c r="K154" t="n">
        <v>5.571030640668524</v>
      </c>
      <c r="L154" t="n">
        <v>5.600672080649678</v>
      </c>
      <c r="M154" t="n">
        <v>5.641748942172073</v>
      </c>
      <c r="N154" t="n">
        <v>5.678591709256104</v>
      </c>
      <c r="O154" t="n">
        <v>5.717552887364208</v>
      </c>
      <c r="P154" t="n">
        <v>5.772005772005772</v>
      </c>
      <c r="Q154" t="n">
        <v>5.817335660267598</v>
      </c>
      <c r="R154" t="n">
        <v>5.875440658049354</v>
      </c>
      <c r="S154" t="n">
        <v>5.929439667951379</v>
      </c>
      <c r="T154" t="n">
        <v>5.980861244019139</v>
      </c>
      <c r="U154" t="n">
        <v>6.040471156750226</v>
      </c>
      <c r="V154" t="n">
        <v>6.091989034419738</v>
      </c>
      <c r="W154" t="n">
        <v>6.148170919151553</v>
      </c>
      <c r="X154" t="n">
        <v>6.201550387596899</v>
      </c>
      <c r="Y154" t="n">
        <v>6.253908692933083</v>
      </c>
      <c r="Z154" t="n">
        <v>6.311139160618492</v>
      </c>
      <c r="AA154" t="n">
        <v>6.361323155216285</v>
      </c>
      <c r="AB154" t="n">
        <v>6.416426050689767</v>
      </c>
      <c r="AC154" t="n">
        <v>6.466214031684449</v>
      </c>
      <c r="AD154" t="n">
        <v>6.523157208088715</v>
      </c>
      <c r="AE154" t="n">
        <v>6.576783952647156</v>
      </c>
      <c r="AF154" t="n">
        <v>6.633499170812604</v>
      </c>
      <c r="AG154" t="n">
        <v>6.686726847208292</v>
      </c>
      <c r="AH154" t="n">
        <v>6.738544474393531</v>
      </c>
      <c r="AI154" t="n">
        <v>6.795786612300374</v>
      </c>
      <c r="AJ154" t="n">
        <v>6.849315068493151</v>
      </c>
      <c r="AK154" t="n">
        <v>6.901311249137336</v>
      </c>
      <c r="AL154" t="n">
        <v>6.958942240779402</v>
      </c>
      <c r="AM154" t="n">
        <v>7.010164738871364</v>
      </c>
      <c r="AN154" t="n">
        <v>7.059654076950229</v>
      </c>
      <c r="AO154" t="n">
        <v>7.11997152011392</v>
      </c>
      <c r="AP154" t="n">
        <v>7.173601147776184</v>
      </c>
      <c r="AQ154" t="n">
        <v>7.225433526011561</v>
      </c>
      <c r="AR154" t="n">
        <v>7.283321194464675</v>
      </c>
      <c r="AS154" t="n">
        <v>7.336757153338224</v>
      </c>
      <c r="AT154" t="n">
        <v>7.390983000739098</v>
      </c>
      <c r="AU154" t="n">
        <v>7.446016381236038</v>
      </c>
      <c r="AV154" t="n">
        <v>7.499062617172854</v>
      </c>
    </row>
    <row r="155">
      <c r="A155" s="1112" t="n">
        <v>44497</v>
      </c>
      <c r="K155" t="n">
        <v>5.617977528089888</v>
      </c>
      <c r="L155" t="n">
        <v>5.648121999435188</v>
      </c>
      <c r="M155" t="n">
        <v>5.69313976658127</v>
      </c>
      <c r="N155" t="n">
        <v>5.729017473503294</v>
      </c>
      <c r="O155" t="n">
        <v>5.768676088837612</v>
      </c>
      <c r="P155" t="n">
        <v>5.824111822947001</v>
      </c>
      <c r="Q155" t="n">
        <v>5.87026709715292</v>
      </c>
      <c r="R155" t="n">
        <v>5.932957579353308</v>
      </c>
      <c r="S155" t="n">
        <v>5.993407252022775</v>
      </c>
      <c r="T155" t="n">
        <v>6.05143721633888</v>
      </c>
      <c r="U155" t="n">
        <v>6.116207951070336</v>
      </c>
      <c r="V155" t="n">
        <v>6.172839506172839</v>
      </c>
      <c r="W155" t="n">
        <v>6.234413965087282</v>
      </c>
      <c r="X155" t="n">
        <v>6.289308176100628</v>
      </c>
      <c r="Y155" t="n">
        <v>6.34719136781974</v>
      </c>
      <c r="Z155" t="n">
        <v>6.406149903907752</v>
      </c>
      <c r="AA155" t="n">
        <v>6.459948320413437</v>
      </c>
      <c r="AB155" t="n">
        <v>6.516780710329098</v>
      </c>
      <c r="AC155" t="n">
        <v>6.570302233902759</v>
      </c>
      <c r="AD155" t="n">
        <v>6.631299734748011</v>
      </c>
      <c r="AE155" t="n">
        <v>6.688963210702341</v>
      </c>
      <c r="AF155" t="n">
        <v>6.747638326585695</v>
      </c>
      <c r="AG155" t="n">
        <v>6.805035726437564</v>
      </c>
      <c r="AH155" t="n">
        <v>6.858710562414266</v>
      </c>
      <c r="AI155" t="n">
        <v>6.920415224913495</v>
      </c>
      <c r="AJ155" t="n">
        <v>6.975933031042902</v>
      </c>
      <c r="AK155" t="n">
        <v>7.029876977152901</v>
      </c>
      <c r="AL155" t="n">
        <v>7.092198581560284</v>
      </c>
      <c r="AM155" t="n">
        <v>7.147962830593281</v>
      </c>
      <c r="AN155" t="n">
        <v>7.199424046076314</v>
      </c>
      <c r="AO155" t="n">
        <v>7.262164124909224</v>
      </c>
      <c r="AP155" t="n">
        <v>7.320644216691069</v>
      </c>
      <c r="AQ155" t="n">
        <v>7.371913011426465</v>
      </c>
      <c r="AR155" t="n">
        <v>7.434944237918216</v>
      </c>
      <c r="AS155" t="n">
        <v>7.49063670411985</v>
      </c>
      <c r="AT155" t="n">
        <v>7.550018875047187</v>
      </c>
      <c r="AU155" t="n">
        <v>7.607455306200076</v>
      </c>
      <c r="AV155" t="n">
        <v>7.662835249042145</v>
      </c>
    </row>
    <row r="156">
      <c r="A156" s="1112" t="n">
        <v>44498</v>
      </c>
      <c r="K156" t="n">
        <v>5.643022402798939</v>
      </c>
      <c r="L156" t="n">
        <v>5.648121999435188</v>
      </c>
      <c r="M156" t="n">
        <v>5.688282138794084</v>
      </c>
      <c r="N156" t="n">
        <v>5.72737686139748</v>
      </c>
      <c r="O156" t="n">
        <v>5.767012687427912</v>
      </c>
      <c r="P156" t="n">
        <v>5.824111822947001</v>
      </c>
      <c r="Q156" t="n">
        <v>5.871990604815032</v>
      </c>
      <c r="R156" t="n">
        <v>5.936479667557139</v>
      </c>
      <c r="S156" t="n">
        <v>5.99880023995201</v>
      </c>
      <c r="T156" t="n">
        <v>6.058770069675855</v>
      </c>
      <c r="U156" t="n">
        <v>6.119951040391677</v>
      </c>
      <c r="V156" t="n">
        <v>6.174745291756714</v>
      </c>
      <c r="W156" t="n">
        <v>6.230529595015576</v>
      </c>
      <c r="X156" t="n">
        <v>6.287331027978623</v>
      </c>
      <c r="Y156" t="n">
        <v>6.341154090044387</v>
      </c>
      <c r="Z156" t="n">
        <v>6.4</v>
      </c>
      <c r="AA156" t="n">
        <v>6.451612903225807</v>
      </c>
      <c r="AB156" t="n">
        <v>6.508298080052066</v>
      </c>
      <c r="AC156" t="n">
        <v>6.561679790026246</v>
      </c>
      <c r="AD156" t="n">
        <v>6.622516556291391</v>
      </c>
      <c r="AE156" t="n">
        <v>6.67779632721202</v>
      </c>
      <c r="AF156" t="n">
        <v>6.734006734006734</v>
      </c>
      <c r="AG156" t="n">
        <v>6.791171477079796</v>
      </c>
      <c r="AH156" t="n">
        <v>6.844626967830253</v>
      </c>
      <c r="AI156" t="n">
        <v>6.903693476009665</v>
      </c>
      <c r="AJ156" t="n">
        <v>6.958942240779402</v>
      </c>
      <c r="AK156" t="n">
        <v>7.012622720897616</v>
      </c>
      <c r="AL156" t="n">
        <v>7.072135785007072</v>
      </c>
      <c r="AM156" t="n">
        <v>7.125044531528322</v>
      </c>
      <c r="AN156" t="n">
        <v>7.176175098672408</v>
      </c>
      <c r="AO156" t="n">
        <v>7.238508867173363</v>
      </c>
      <c r="AP156" t="n">
        <v>7.293946024799417</v>
      </c>
      <c r="AQ156" t="n">
        <v>7.347538574577516</v>
      </c>
      <c r="AR156" t="n">
        <v>7.407407407407407</v>
      </c>
      <c r="AS156" t="n">
        <v>7.462686567164178</v>
      </c>
      <c r="AT156" t="n">
        <v>7.518796992481203</v>
      </c>
      <c r="AU156" t="n">
        <v>7.575757575757575</v>
      </c>
      <c r="AV156" t="n">
        <v>7.630675314765357</v>
      </c>
    </row>
    <row r="157">
      <c r="A157" s="1112" t="n">
        <v>44501</v>
      </c>
      <c r="M157" t="n">
        <v>5.701254275940707</v>
      </c>
      <c r="N157" t="n">
        <v>5.742176284811944</v>
      </c>
      <c r="O157" t="n">
        <v>5.778676683039584</v>
      </c>
      <c r="P157" t="n">
        <v>5.820721769499418</v>
      </c>
      <c r="Q157" t="n">
        <v>5.877167205406994</v>
      </c>
      <c r="R157" t="n">
        <v>5.927682276229994</v>
      </c>
      <c r="S157" t="n">
        <v>5.991611743559018</v>
      </c>
      <c r="T157" t="n">
        <v>6.055101422948835</v>
      </c>
      <c r="U157" t="n">
        <v>6.116207951070336</v>
      </c>
      <c r="V157" t="n">
        <v>6.180469715698393</v>
      </c>
      <c r="W157" t="n">
        <v>6.236357966947303</v>
      </c>
      <c r="X157" t="n">
        <v>6.295247088448222</v>
      </c>
      <c r="Y157" t="n">
        <v>6.351222610352493</v>
      </c>
      <c r="Z157" t="n">
        <v>6.408202499198975</v>
      </c>
      <c r="AA157" t="n">
        <v>6.46830530401035</v>
      </c>
      <c r="AB157" t="n">
        <v>6.518904823989569</v>
      </c>
      <c r="AC157" t="n">
        <v>6.576783952647156</v>
      </c>
      <c r="AD157" t="n">
        <v>6.629101756711965</v>
      </c>
      <c r="AE157" t="n">
        <v>6.691201070592172</v>
      </c>
      <c r="AF157" t="n">
        <v>6.747638326585695</v>
      </c>
      <c r="AG157" t="n">
        <v>6.805035726437564</v>
      </c>
      <c r="AH157" t="n">
        <v>6.863417982155114</v>
      </c>
      <c r="AI157" t="n">
        <v>6.918021445866482</v>
      </c>
      <c r="AJ157" t="n">
        <v>6.975933031042902</v>
      </c>
      <c r="AK157" t="n">
        <v>7.032348804500703</v>
      </c>
      <c r="AL157" t="n">
        <v>7.087172218284904</v>
      </c>
      <c r="AM157" t="n">
        <v>7.147962830593281</v>
      </c>
      <c r="AN157" t="n">
        <v>7.202016564638098</v>
      </c>
      <c r="AO157" t="n">
        <v>7.254261878853827</v>
      </c>
      <c r="AP157" t="n">
        <v>7.31528895391368</v>
      </c>
      <c r="AQ157" t="n">
        <v>7.374631268436579</v>
      </c>
      <c r="AR157" t="n">
        <v>7.426661715558857</v>
      </c>
      <c r="AS157" t="n">
        <v>7.487832272557094</v>
      </c>
      <c r="AT157" t="n">
        <v>7.544322897019993</v>
      </c>
      <c r="AU157" t="n">
        <v>7.601672367920942</v>
      </c>
      <c r="AV157" t="n">
        <v>7.659900421294523</v>
      </c>
      <c r="AW157" t="n">
        <v>7.713073659853452</v>
      </c>
    </row>
    <row r="158">
      <c r="A158" s="1112" t="n">
        <v>44502</v>
      </c>
      <c r="M158" t="n">
        <v>5.711022272986864</v>
      </c>
      <c r="N158" t="n">
        <v>5.748778384593274</v>
      </c>
      <c r="O158" t="n">
        <v>5.79542161692263</v>
      </c>
      <c r="P158" t="n">
        <v>5.836008170411438</v>
      </c>
      <c r="Q158" t="n">
        <v>5.894488653109343</v>
      </c>
      <c r="R158" t="n">
        <v>5.941770647653001</v>
      </c>
      <c r="S158" t="n">
        <v>6.006006006006006</v>
      </c>
      <c r="T158" t="n">
        <v>6.069802731411229</v>
      </c>
      <c r="U158" t="n">
        <v>6.129328838492185</v>
      </c>
      <c r="V158" t="n">
        <v>6.193868070610096</v>
      </c>
      <c r="W158" t="n">
        <v>6.251953735542356</v>
      </c>
      <c r="X158" t="n">
        <v>6.311139160618492</v>
      </c>
      <c r="Y158" t="n">
        <v>6.367398917542184</v>
      </c>
      <c r="Z158" t="n">
        <v>6.422607578676943</v>
      </c>
      <c r="AA158" t="n">
        <v>6.482982171799027</v>
      </c>
      <c r="AB158" t="n">
        <v>6.535947712418301</v>
      </c>
      <c r="AC158" t="n">
        <v>6.594131223211342</v>
      </c>
      <c r="AD158" t="n">
        <v>6.644518272425249</v>
      </c>
      <c r="AE158" t="n">
        <v>6.706908115358819</v>
      </c>
      <c r="AF158" t="n">
        <v>6.763611768684477</v>
      </c>
      <c r="AG158" t="n">
        <v>6.821282401091405</v>
      </c>
      <c r="AH158" t="n">
        <v>6.87757909215956</v>
      </c>
      <c r="AI158" t="n">
        <v>6.932409012131716</v>
      </c>
      <c r="AJ158" t="n">
        <v>6.993006993006993</v>
      </c>
      <c r="AK158" t="n">
        <v>7.049700387733521</v>
      </c>
      <c r="AL158" t="n">
        <v>7.102272727272727</v>
      </c>
      <c r="AM158" t="n">
        <v>7.163323782234957</v>
      </c>
      <c r="AN158" t="n">
        <v>7.217610970768675</v>
      </c>
      <c r="AO158" t="n">
        <v>7.270083605961468</v>
      </c>
      <c r="AP158" t="n">
        <v>7.331378299120235</v>
      </c>
      <c r="AQ158" t="n">
        <v>7.390983000739098</v>
      </c>
      <c r="AR158" t="n">
        <v>7.44324525493115</v>
      </c>
      <c r="AS158" t="n">
        <v>7.504690431519699</v>
      </c>
      <c r="AT158" t="n">
        <v>7.558578987150415</v>
      </c>
      <c r="AU158" t="n">
        <v>7.619047619047619</v>
      </c>
      <c r="AV158" t="n">
        <v>7.674597083653108</v>
      </c>
      <c r="AW158" t="n">
        <v>7.730962504831852</v>
      </c>
    </row>
    <row r="159">
      <c r="A159" s="1112" t="n">
        <v>44503</v>
      </c>
      <c r="M159" t="n">
        <v>5.616399887672002</v>
      </c>
      <c r="N159" t="n">
        <v>5.654509471303364</v>
      </c>
      <c r="O159" t="n">
        <v>5.694760820045558</v>
      </c>
      <c r="P159" t="n">
        <v>5.735589331803843</v>
      </c>
      <c r="Q159" t="n">
        <v>5.792064871126557</v>
      </c>
      <c r="R159" t="n">
        <v>5.841121495327103</v>
      </c>
      <c r="S159" t="n">
        <v>5.90318772136954</v>
      </c>
      <c r="T159" t="n">
        <v>5.963029218843173</v>
      </c>
      <c r="U159" t="n">
        <v>6.022282445046673</v>
      </c>
      <c r="V159" t="n">
        <v>6.08457560085184</v>
      </c>
      <c r="W159" t="n">
        <v>6.140620202640467</v>
      </c>
      <c r="X159" t="n">
        <v>6.197706848466068</v>
      </c>
      <c r="Y159" t="n">
        <v>6.251953735542356</v>
      </c>
      <c r="Z159" t="n">
        <v>6.30715862503942</v>
      </c>
      <c r="AA159" t="n">
        <v>6.365372374283896</v>
      </c>
      <c r="AB159" t="n">
        <v>6.416426050689767</v>
      </c>
      <c r="AC159" t="n">
        <v>6.472491909385114</v>
      </c>
      <c r="AD159" t="n">
        <v>6.525285481239805</v>
      </c>
      <c r="AE159" t="n">
        <v>6.585446163977609</v>
      </c>
      <c r="AF159" t="n">
        <v>6.640106241699867</v>
      </c>
      <c r="AG159" t="n">
        <v>6.695681285570807</v>
      </c>
      <c r="AH159" t="n">
        <v>6.75219446320054</v>
      </c>
      <c r="AI159" t="n">
        <v>6.805035726437564</v>
      </c>
      <c r="AJ159" t="n">
        <v>6.863417982155114</v>
      </c>
      <c r="AK159" t="n">
        <v>6.918021445866482</v>
      </c>
      <c r="AL159" t="n">
        <v>6.971070059254096</v>
      </c>
      <c r="AM159" t="n">
        <v>7.032348804500703</v>
      </c>
      <c r="AN159" t="n">
        <v>7.084661707403471</v>
      </c>
      <c r="AO159" t="n">
        <v>7.135212272565109</v>
      </c>
      <c r="AP159" t="n">
        <v>7.196833393306945</v>
      </c>
      <c r="AQ159" t="n">
        <v>7.251631617113851</v>
      </c>
      <c r="AR159" t="n">
        <v>7.304601899196494</v>
      </c>
      <c r="AS159" t="n">
        <v>7.363770250368188</v>
      </c>
      <c r="AT159" t="n">
        <v>7.41839762611276</v>
      </c>
      <c r="AU159" t="n">
        <v>7.476635514018692</v>
      </c>
      <c r="AV159" t="n">
        <v>7.532956685499058</v>
      </c>
      <c r="AW159" t="n">
        <v>7.58437618505878</v>
      </c>
    </row>
    <row r="160">
      <c r="A160" s="1112" t="n">
        <v>44504</v>
      </c>
      <c r="M160" t="n">
        <v>5.648121999435188</v>
      </c>
      <c r="N160" t="n">
        <v>5.688282138794084</v>
      </c>
      <c r="O160" t="n">
        <v>5.729017473503294</v>
      </c>
      <c r="P160" t="n">
        <v>5.768676088837612</v>
      </c>
      <c r="Q160" t="n">
        <v>5.827505827505828</v>
      </c>
      <c r="R160" t="n">
        <v>5.878894767783657</v>
      </c>
      <c r="S160" t="n">
        <v>5.938242280285036</v>
      </c>
      <c r="T160" t="n">
        <v>5.997001499250374</v>
      </c>
      <c r="U160" t="n">
        <v>6.053268765133171</v>
      </c>
      <c r="V160" t="n">
        <v>6.116207951070336</v>
      </c>
      <c r="W160" t="n">
        <v>6.172839506172839</v>
      </c>
      <c r="X160" t="n">
        <v>6.230529595015576</v>
      </c>
      <c r="Y160" t="n">
        <v>6.285355122564425</v>
      </c>
      <c r="Z160" t="n">
        <v>6.341154090044387</v>
      </c>
      <c r="AA160" t="n">
        <v>6.4</v>
      </c>
      <c r="AB160" t="n">
        <v>6.449532408900355</v>
      </c>
      <c r="AC160" t="n">
        <v>6.506180871828237</v>
      </c>
      <c r="AD160" t="n">
        <v>6.557377049180328</v>
      </c>
      <c r="AE160" t="n">
        <v>6.618133686300463</v>
      </c>
      <c r="AF160" t="n">
        <v>6.6711140760507</v>
      </c>
      <c r="AG160" t="n">
        <v>6.729475100942126</v>
      </c>
      <c r="AH160" t="n">
        <v>6.784260515603799</v>
      </c>
      <c r="AI160" t="n">
        <v>6.837606837606838</v>
      </c>
      <c r="AJ160" t="n">
        <v>6.896551724137931</v>
      </c>
      <c r="AK160" t="n">
        <v>6.951685783802572</v>
      </c>
      <c r="AL160" t="n">
        <v>7.002801120448178</v>
      </c>
      <c r="AM160" t="n">
        <v>7.064641469445426</v>
      </c>
      <c r="AN160" t="n">
        <v>7.117437722419928</v>
      </c>
      <c r="AO160" t="n">
        <v>7.168458781362006</v>
      </c>
      <c r="AP160" t="n">
        <v>7.228044813877846</v>
      </c>
      <c r="AQ160" t="n">
        <v>7.283321194464675</v>
      </c>
      <c r="AR160" t="n">
        <v>7.334066740007334</v>
      </c>
      <c r="AS160" t="n">
        <v>7.393715341959334</v>
      </c>
      <c r="AT160" t="n">
        <v>7.448789571694599</v>
      </c>
      <c r="AU160" t="n">
        <v>7.504690431519699</v>
      </c>
      <c r="AV160" t="n">
        <v>7.561436672967863</v>
      </c>
      <c r="AW160" t="n">
        <v>7.616146230007616</v>
      </c>
    </row>
    <row r="161">
      <c r="A161" s="1112" t="n">
        <v>44505</v>
      </c>
      <c r="M161" t="n">
        <v>5.541701302299806</v>
      </c>
      <c r="N161" t="n">
        <v>5.580357142857143</v>
      </c>
      <c r="O161" t="n">
        <v>5.617977528089888</v>
      </c>
      <c r="P161" t="n">
        <v>5.656108597285067</v>
      </c>
      <c r="Q161" t="n">
        <v>5.712653527563553</v>
      </c>
      <c r="R161" t="n">
        <v>5.76036866359447</v>
      </c>
      <c r="S161" t="n">
        <v>5.819028222286878</v>
      </c>
      <c r="T161" t="n">
        <v>5.875440658049354</v>
      </c>
      <c r="U161" t="n">
        <v>5.929439667951379</v>
      </c>
      <c r="V161" t="n">
        <v>5.991611743559018</v>
      </c>
      <c r="W161" t="n">
        <v>6.045949214026603</v>
      </c>
      <c r="X161" t="n">
        <v>6.103143118706134</v>
      </c>
      <c r="Y161" t="n">
        <v>6.157635467980296</v>
      </c>
      <c r="Z161" t="n">
        <v>6.211180124223603</v>
      </c>
      <c r="AA161" t="n">
        <v>6.269592476489028</v>
      </c>
      <c r="AB161" t="n">
        <v>6.31911532385466</v>
      </c>
      <c r="AC161" t="n">
        <v>6.375518010838381</v>
      </c>
      <c r="AD161" t="n">
        <v>6.424670735624799</v>
      </c>
      <c r="AE161" t="n">
        <v>6.485084306095979</v>
      </c>
      <c r="AF161" t="n">
        <v>6.538084341288003</v>
      </c>
      <c r="AG161" t="n">
        <v>6.594131223211342</v>
      </c>
      <c r="AH161" t="n">
        <v>6.651147322913202</v>
      </c>
      <c r="AI161" t="n">
        <v>6.702412868632708</v>
      </c>
      <c r="AJ161" t="n">
        <v>6.761325219743069</v>
      </c>
      <c r="AK161" t="n">
        <v>6.814310051107325</v>
      </c>
      <c r="AL161" t="n">
        <v>6.865774116031583</v>
      </c>
      <c r="AM161" t="n">
        <v>6.925207756232687</v>
      </c>
      <c r="AN161" t="n">
        <v>6.978367062107466</v>
      </c>
      <c r="AO161" t="n">
        <v>7.029876977152901</v>
      </c>
      <c r="AP161" t="n">
        <v>7.087172218284904</v>
      </c>
      <c r="AQ161" t="n">
        <v>7.142857142857142</v>
      </c>
      <c r="AR161" t="n">
        <v>7.194244604316546</v>
      </c>
      <c r="AS161" t="n">
        <v>7.254261878853827</v>
      </c>
      <c r="AT161" t="n">
        <v>7.307270734380709</v>
      </c>
      <c r="AU161" t="n">
        <v>7.363770250368188</v>
      </c>
      <c r="AV161" t="n">
        <v>7.41839762611276</v>
      </c>
      <c r="AW161" t="n">
        <v>7.471049682480388</v>
      </c>
    </row>
    <row r="162">
      <c r="A162" s="1112" t="n">
        <v>44508</v>
      </c>
      <c r="M162" t="n">
        <v>5.572582892170521</v>
      </c>
      <c r="N162" t="n">
        <v>5.611672278338945</v>
      </c>
      <c r="O162" t="n">
        <v>5.651313930488839</v>
      </c>
      <c r="P162" t="n">
        <v>5.691519635742743</v>
      </c>
      <c r="Q162" t="n">
        <v>5.74712643678161</v>
      </c>
      <c r="R162" t="n">
        <v>5.79542161692263</v>
      </c>
      <c r="S162" t="n">
        <v>5.854800936768149</v>
      </c>
      <c r="T162" t="n">
        <v>5.913660555884093</v>
      </c>
      <c r="U162" t="n">
        <v>5.970149253731343</v>
      </c>
      <c r="V162" t="n">
        <v>6.033182503770739</v>
      </c>
      <c r="W162" t="n">
        <v>6.0882800608828</v>
      </c>
      <c r="X162" t="n">
        <v>6.146281499692686</v>
      </c>
      <c r="Y162" t="n">
        <v>6.201550387596899</v>
      </c>
      <c r="Z162" t="n">
        <v>6.255864873318736</v>
      </c>
      <c r="AA162" t="n">
        <v>6.315124723713294</v>
      </c>
      <c r="AB162" t="n">
        <v>6.365372374283896</v>
      </c>
      <c r="AC162" t="n">
        <v>6.420545746388443</v>
      </c>
      <c r="AD162" t="n">
        <v>6.472491909385114</v>
      </c>
      <c r="AE162" t="n">
        <v>6.531678641410842</v>
      </c>
      <c r="AF162" t="n">
        <v>6.585446163977609</v>
      </c>
      <c r="AG162" t="n">
        <v>6.642311524410495</v>
      </c>
      <c r="AH162" t="n">
        <v>6.697923643670463</v>
      </c>
      <c r="AI162" t="n">
        <v>6.749915626054674</v>
      </c>
      <c r="AJ162" t="n">
        <v>6.809669731018046</v>
      </c>
      <c r="AK162" t="n">
        <v>6.863417982155114</v>
      </c>
      <c r="AL162" t="n">
        <v>6.915629322268326</v>
      </c>
      <c r="AM162" t="n">
        <v>6.975933031042902</v>
      </c>
      <c r="AN162" t="n">
        <v>7.027406886858748</v>
      </c>
      <c r="AO162" t="n">
        <v>7.079646017699115</v>
      </c>
      <c r="AP162" t="n">
        <v>7.137758743754461</v>
      </c>
      <c r="AQ162" t="n">
        <v>7.194244604316546</v>
      </c>
      <c r="AR162" t="n">
        <v>7.246376811594202</v>
      </c>
      <c r="AS162" t="n">
        <v>7.304601899196494</v>
      </c>
      <c r="AT162" t="n">
        <v>7.358351729212656</v>
      </c>
      <c r="AU162" t="n">
        <v>7.415647015202077</v>
      </c>
      <c r="AV162" t="n">
        <v>7.471049682480388</v>
      </c>
      <c r="AW162" t="n">
        <v>7.524454477050415</v>
      </c>
    </row>
    <row r="163">
      <c r="A163" s="1112" t="n">
        <v>44509</v>
      </c>
      <c r="M163" t="n">
        <v>5.497526113249037</v>
      </c>
      <c r="N163" t="n">
        <v>5.535566011624688</v>
      </c>
      <c r="O163" t="n">
        <v>5.575689991636465</v>
      </c>
      <c r="P163" t="n">
        <v>5.611672278338945</v>
      </c>
      <c r="Q163" t="n">
        <v>5.668934240362812</v>
      </c>
      <c r="R163" t="n">
        <v>5.717552887364208</v>
      </c>
      <c r="S163" t="n">
        <v>5.775339301183944</v>
      </c>
      <c r="T163" t="n">
        <v>5.830903790087463</v>
      </c>
      <c r="U163" t="n">
        <v>5.885815185403178</v>
      </c>
      <c r="V163" t="n">
        <v>5.947071067499257</v>
      </c>
      <c r="W163" t="n">
        <v>6.000600060006001</v>
      </c>
      <c r="X163" t="n">
        <v>6.056935190793459</v>
      </c>
      <c r="Y163" t="n">
        <v>6.110601894286588</v>
      </c>
      <c r="Z163" t="n">
        <v>6.163328197226502</v>
      </c>
      <c r="AA163" t="n">
        <v>6.218905472636816</v>
      </c>
      <c r="AB163" t="n">
        <v>6.267627702914447</v>
      </c>
      <c r="AC163" t="n">
        <v>6.323110970597534</v>
      </c>
      <c r="AD163" t="n">
        <v>6.371455877668047</v>
      </c>
      <c r="AE163" t="n">
        <v>6.428801028608165</v>
      </c>
      <c r="AF163" t="n">
        <v>6.480881399870382</v>
      </c>
      <c r="AG163" t="n">
        <v>6.535947712418301</v>
      </c>
      <c r="AH163" t="n">
        <v>6.589785831960461</v>
      </c>
      <c r="AI163" t="n">
        <v>6.640106241699867</v>
      </c>
      <c r="AJ163" t="n">
        <v>6.697923643670463</v>
      </c>
      <c r="AK163" t="n">
        <v>6.749915626054674</v>
      </c>
      <c r="AL163" t="n">
        <v>6.800408024481469</v>
      </c>
      <c r="AM163" t="n">
        <v>6.858710562414266</v>
      </c>
      <c r="AN163" t="n">
        <v>6.908462867012091</v>
      </c>
      <c r="AO163" t="n">
        <v>6.956521739130435</v>
      </c>
      <c r="AP163" t="n">
        <v>7.01508242721852</v>
      </c>
      <c r="AQ163" t="n">
        <v>7.069635913750442</v>
      </c>
      <c r="AR163" t="n">
        <v>7.117437722419928</v>
      </c>
      <c r="AS163" t="n">
        <v>7.176175098672408</v>
      </c>
      <c r="AT163" t="n">
        <v>7.228044813877846</v>
      </c>
      <c r="AU163" t="n">
        <v>7.283321194464675</v>
      </c>
      <c r="AV163" t="n">
        <v>7.336757153338224</v>
      </c>
      <c r="AW163" t="n">
        <v>7.388252678241596</v>
      </c>
    </row>
    <row r="164">
      <c r="A164" s="1112" t="n">
        <v>44510</v>
      </c>
      <c r="M164" t="n">
        <v>5.514199062586159</v>
      </c>
      <c r="N164" t="n">
        <v>5.554012774229381</v>
      </c>
      <c r="O164" t="n">
        <v>5.595970900951315</v>
      </c>
      <c r="P164" t="n">
        <v>5.633802816901409</v>
      </c>
      <c r="Q164" t="n">
        <v>5.689900426742533</v>
      </c>
      <c r="R164" t="n">
        <v>5.74052812858783</v>
      </c>
      <c r="S164" t="n">
        <v>5.797101449275363</v>
      </c>
      <c r="T164" t="n">
        <v>5.85308750365818</v>
      </c>
      <c r="U164" t="n">
        <v>5.908419497784342</v>
      </c>
      <c r="V164" t="n">
        <v>5.968367651447329</v>
      </c>
      <c r="W164" t="n">
        <v>6.022282445046673</v>
      </c>
      <c r="X164" t="n">
        <v>6.077180188392585</v>
      </c>
      <c r="Y164" t="n">
        <v>6.131207847946046</v>
      </c>
      <c r="Z164" t="n">
        <v>6.184291898577612</v>
      </c>
      <c r="AA164" t="n">
        <v>6.240249609984399</v>
      </c>
      <c r="AB164" t="n">
        <v>6.289308176100628</v>
      </c>
      <c r="AC164" t="n">
        <v>6.343165239454487</v>
      </c>
      <c r="AD164" t="n">
        <v>6.391818472355385</v>
      </c>
      <c r="AE164" t="n">
        <v>6.449532408900355</v>
      </c>
      <c r="AF164" t="n">
        <v>6.501950585175553</v>
      </c>
      <c r="AG164" t="n">
        <v>6.557377049180328</v>
      </c>
      <c r="AH164" t="n">
        <v>6.611570247933884</v>
      </c>
      <c r="AI164" t="n">
        <v>6.662225183211192</v>
      </c>
      <c r="AJ164" t="n">
        <v>6.718172657037285</v>
      </c>
      <c r="AK164" t="n">
        <v>6.770480704129993</v>
      </c>
      <c r="AL164" t="n">
        <v>6.821282401091405</v>
      </c>
      <c r="AM164" t="n">
        <v>6.87757909215956</v>
      </c>
      <c r="AN164" t="n">
        <v>6.93000693000693</v>
      </c>
      <c r="AO164" t="n">
        <v>6.978367062107466</v>
      </c>
      <c r="AP164" t="n">
        <v>7.034822370735139</v>
      </c>
      <c r="AQ164" t="n">
        <v>7.089684509039348</v>
      </c>
      <c r="AR164" t="n">
        <v>7.140307033202427</v>
      </c>
      <c r="AS164" t="n">
        <v>7.196833393306945</v>
      </c>
      <c r="AT164" t="n">
        <v>7.249003262051469</v>
      </c>
      <c r="AU164" t="n">
        <v>7.304601899196494</v>
      </c>
      <c r="AV164" t="n">
        <v>7.358351729212656</v>
      </c>
      <c r="AW164" t="n">
        <v>7.410151908114117</v>
      </c>
    </row>
    <row r="165">
      <c r="A165" s="1112" t="n">
        <v>44511</v>
      </c>
      <c r="M165" t="n">
        <v>5.421523448088913</v>
      </c>
      <c r="N165" t="n">
        <v>5.458515283842795</v>
      </c>
      <c r="O165" t="n">
        <v>5.485463521667581</v>
      </c>
      <c r="P165" t="n">
        <v>5.535566011624688</v>
      </c>
      <c r="Q165" t="n">
        <v>5.589714924538848</v>
      </c>
      <c r="R165" t="n">
        <v>5.635390250774866</v>
      </c>
      <c r="S165" t="n">
        <v>5.689900426742533</v>
      </c>
      <c r="T165" t="n">
        <v>5.743825387708213</v>
      </c>
      <c r="U165" t="n">
        <v>5.79542161692263</v>
      </c>
      <c r="V165" t="n">
        <v>5.854800936768149</v>
      </c>
      <c r="W165" t="n">
        <v>5.906674542232722</v>
      </c>
      <c r="X165" t="n">
        <v>5.961251862891207</v>
      </c>
      <c r="Y165" t="n">
        <v>6.013229104028864</v>
      </c>
      <c r="Z165" t="n">
        <v>6.064281382656156</v>
      </c>
      <c r="AA165" t="n">
        <v>6.118078923218109</v>
      </c>
      <c r="AB165" t="n">
        <v>6.165228113440197</v>
      </c>
      <c r="AC165" t="n">
        <v>6.216972334473112</v>
      </c>
      <c r="AD165" t="n">
        <v>6.263701847792046</v>
      </c>
      <c r="AE165" t="n">
        <v>6.321112515802781</v>
      </c>
      <c r="AF165" t="n">
        <v>6.371455877668047</v>
      </c>
      <c r="AG165" t="n">
        <v>6.422607578676943</v>
      </c>
      <c r="AH165" t="n">
        <v>6.474587245063127</v>
      </c>
      <c r="AI165" t="n">
        <v>6.523157208088715</v>
      </c>
      <c r="AJ165" t="n">
        <v>6.578947368421053</v>
      </c>
      <c r="AK165" t="n">
        <v>6.629101756711965</v>
      </c>
      <c r="AL165" t="n">
        <v>6.67779632721202</v>
      </c>
      <c r="AM165" t="n">
        <v>6.734006734006734</v>
      </c>
      <c r="AN165" t="n">
        <v>6.78195998643608</v>
      </c>
      <c r="AO165" t="n">
        <v>6.828269033799931</v>
      </c>
      <c r="AP165" t="n">
        <v>6.884681583476764</v>
      </c>
      <c r="AQ165" t="n">
        <v>6.93721817551162</v>
      </c>
      <c r="AR165" t="n">
        <v>6.983240223463687</v>
      </c>
      <c r="AS165" t="n">
        <v>7.039774727208729</v>
      </c>
      <c r="AT165" t="n">
        <v>7.089684509039348</v>
      </c>
      <c r="AU165" t="n">
        <v>7.142857142857142</v>
      </c>
      <c r="AV165" t="n">
        <v>7.194244604316546</v>
      </c>
      <c r="AW165" t="n">
        <v>7.243752263672582</v>
      </c>
    </row>
    <row r="166">
      <c r="A166" s="1112" t="n">
        <v>44512</v>
      </c>
      <c r="M166" t="n">
        <v>5.471956224350206</v>
      </c>
      <c r="N166" t="n">
        <v>5.509641873278238</v>
      </c>
      <c r="O166" t="n">
        <v>5.549389567147614</v>
      </c>
      <c r="P166" t="n">
        <v>5.585032113934655</v>
      </c>
      <c r="Q166" t="n">
        <v>5.640157924421883</v>
      </c>
      <c r="R166" t="n">
        <v>5.688282138794084</v>
      </c>
      <c r="S166" t="n">
        <v>5.742176284811944</v>
      </c>
      <c r="T166" t="n">
        <v>5.797101449275363</v>
      </c>
      <c r="U166" t="n">
        <v>5.851375073142188</v>
      </c>
      <c r="V166" t="n">
        <v>5.91016548463357</v>
      </c>
      <c r="W166" t="n">
        <v>5.963029218843173</v>
      </c>
      <c r="X166" t="n">
        <v>6.01684717208183</v>
      </c>
      <c r="Y166" t="n">
        <v>6.069802731411229</v>
      </c>
      <c r="Z166" t="n">
        <v>6.119951040391677</v>
      </c>
      <c r="AA166" t="n">
        <v>6.174745291756714</v>
      </c>
      <c r="AB166" t="n">
        <v>6.220839813374806</v>
      </c>
      <c r="AC166" t="n">
        <v>6.273525721455458</v>
      </c>
      <c r="AD166" t="n">
        <v>6.321112515802781</v>
      </c>
      <c r="AE166" t="n">
        <v>6.375518010838381</v>
      </c>
      <c r="AF166" t="n">
        <v>6.426735218508998</v>
      </c>
      <c r="AG166" t="n">
        <v>6.478781988986071</v>
      </c>
      <c r="AH166" t="n">
        <v>6.531678641410842</v>
      </c>
      <c r="AI166" t="n">
        <v>6.578947368421053</v>
      </c>
      <c r="AJ166" t="n">
        <v>6.633499170812604</v>
      </c>
      <c r="AK166" t="n">
        <v>6.684491978609625</v>
      </c>
      <c r="AL166" t="n">
        <v>6.734006734006734</v>
      </c>
      <c r="AM166" t="n">
        <v>6.788866259334692</v>
      </c>
      <c r="AN166" t="n">
        <v>6.837606837606838</v>
      </c>
      <c r="AO166" t="n">
        <v>6.884681583476764</v>
      </c>
      <c r="AP166" t="n">
        <v>6.939625260235947</v>
      </c>
      <c r="AQ166" t="n">
        <v>6.993006993006993</v>
      </c>
      <c r="AR166" t="n">
        <v>7.039774727208729</v>
      </c>
      <c r="AS166" t="n">
        <v>7.094714437743881</v>
      </c>
      <c r="AT166" t="n">
        <v>7.145409074669526</v>
      </c>
      <c r="AU166" t="n">
        <v>7.199424046076314</v>
      </c>
      <c r="AV166" t="n">
        <v>7.251631617113851</v>
      </c>
      <c r="AW166" t="n">
        <v>7.2992700729927</v>
      </c>
    </row>
    <row r="167">
      <c r="A167" s="1112" t="n">
        <v>44515</v>
      </c>
      <c r="M167" t="n">
        <v>5.461496450027307</v>
      </c>
      <c r="N167" t="n">
        <v>5.497526113249037</v>
      </c>
      <c r="O167" t="n">
        <v>5.544774050457444</v>
      </c>
      <c r="P167" t="n">
        <v>5.58659217877095</v>
      </c>
      <c r="Q167" t="n">
        <v>5.640157924421883</v>
      </c>
      <c r="R167" t="n">
        <v>5.686664771111743</v>
      </c>
      <c r="S167" t="n">
        <v>5.74052812858783</v>
      </c>
      <c r="T167" t="n">
        <v>5.79542161692263</v>
      </c>
      <c r="U167" t="n">
        <v>5.846243788365975</v>
      </c>
      <c r="V167" t="n">
        <v>5.90493061706525</v>
      </c>
      <c r="W167" t="n">
        <v>5.959475566150179</v>
      </c>
      <c r="X167" t="n">
        <v>6.013229104028864</v>
      </c>
      <c r="Y167" t="n">
        <v>6.066120715802245</v>
      </c>
      <c r="Z167" t="n">
        <v>6.118078923218109</v>
      </c>
      <c r="AA167" t="n">
        <v>6.17093489663684</v>
      </c>
      <c r="AB167" t="n">
        <v>6.218905472636816</v>
      </c>
      <c r="AC167" t="n">
        <v>6.271558482282847</v>
      </c>
      <c r="AD167" t="n">
        <v>6.321112515802781</v>
      </c>
      <c r="AE167" t="n">
        <v>6.375518010838381</v>
      </c>
      <c r="AF167" t="n">
        <v>6.426735218508998</v>
      </c>
      <c r="AG167" t="n">
        <v>6.480881399870382</v>
      </c>
      <c r="AH167" t="n">
        <v>6.533812479581837</v>
      </c>
      <c r="AI167" t="n">
        <v>6.583278472679394</v>
      </c>
      <c r="AJ167" t="n">
        <v>6.637902422834384</v>
      </c>
      <c r="AK167" t="n">
        <v>6.688963210702341</v>
      </c>
      <c r="AL167" t="n">
        <v>6.738544474393531</v>
      </c>
      <c r="AM167" t="n">
        <v>6.793478260869565</v>
      </c>
      <c r="AN167" t="n">
        <v>6.844626967830253</v>
      </c>
      <c r="AO167" t="n">
        <v>6.891798759476223</v>
      </c>
      <c r="AP167" t="n">
        <v>6.946856547412296</v>
      </c>
      <c r="AQ167" t="n">
        <v>7.000350017500875</v>
      </c>
      <c r="AR167" t="n">
        <v>7.047216349541931</v>
      </c>
      <c r="AS167" t="n">
        <v>7.104795737122559</v>
      </c>
      <c r="AT167" t="n">
        <v>7.155635062611806</v>
      </c>
      <c r="AU167" t="n">
        <v>7.209805335255949</v>
      </c>
      <c r="AV167" t="n">
        <v>7.262164124909224</v>
      </c>
      <c r="AW167" t="n">
        <v>7.309941520467836</v>
      </c>
    </row>
    <row r="168">
      <c r="A168" s="1112" t="n">
        <v>44516</v>
      </c>
      <c r="M168" t="n">
        <v>5.511160099200882</v>
      </c>
      <c r="N168" t="n">
        <v>5.549389567147614</v>
      </c>
      <c r="O168" t="n">
        <v>5.592841163310962</v>
      </c>
      <c r="P168" t="n">
        <v>5.63063063063063</v>
      </c>
      <c r="Q168" t="n">
        <v>5.686664771111743</v>
      </c>
      <c r="R168" t="n">
        <v>5.732301519059903</v>
      </c>
      <c r="S168" t="n">
        <v>5.788712011577425</v>
      </c>
      <c r="T168" t="n">
        <v>5.842827928717499</v>
      </c>
      <c r="U168" t="n">
        <v>5.897965202005308</v>
      </c>
      <c r="V168" t="n">
        <v>5.957700327673518</v>
      </c>
      <c r="W168" t="n">
        <v>6.011421701232342</v>
      </c>
      <c r="X168" t="n">
        <v>6.066120715802245</v>
      </c>
      <c r="Y168" t="n">
        <v>6.118078923218109</v>
      </c>
      <c r="Z168" t="n">
        <v>6.169031462060457</v>
      </c>
      <c r="AA168" t="n">
        <v>6.224712107065049</v>
      </c>
      <c r="AB168" t="n">
        <v>6.271558482282847</v>
      </c>
      <c r="AC168" t="n">
        <v>6.325110689437065</v>
      </c>
      <c r="AD168" t="n">
        <v>6.371455877668047</v>
      </c>
      <c r="AE168" t="n">
        <v>6.426735218508998</v>
      </c>
      <c r="AF168" t="n">
        <v>6.478781988986071</v>
      </c>
      <c r="AG168" t="n">
        <v>6.531678641410842</v>
      </c>
      <c r="AH168" t="n">
        <v>6.583278472679394</v>
      </c>
      <c r="AI168" t="n">
        <v>6.633499170812604</v>
      </c>
      <c r="AJ168" t="n">
        <v>6.686726847208292</v>
      </c>
      <c r="AK168" t="n">
        <v>6.738544474393531</v>
      </c>
      <c r="AL168" t="n">
        <v>6.78656260604004</v>
      </c>
      <c r="AM168" t="n">
        <v>6.842285323297982</v>
      </c>
      <c r="AN168" t="n">
        <v>6.891798759476223</v>
      </c>
      <c r="AO168" t="n">
        <v>6.939625260235947</v>
      </c>
      <c r="AP168" t="n">
        <v>6.995452955578874</v>
      </c>
      <c r="AQ168" t="n">
        <v>7.047216349541931</v>
      </c>
      <c r="AR168" t="n">
        <v>7.094714437743881</v>
      </c>
      <c r="AS168" t="n">
        <v>7.150518412584912</v>
      </c>
      <c r="AT168" t="n">
        <v>7.202016564638098</v>
      </c>
      <c r="AU168" t="n">
        <v>7.254261878853827</v>
      </c>
      <c r="AV168" t="n">
        <v>7.307270734380709</v>
      </c>
      <c r="AW168" t="n">
        <v>7.35564545788893</v>
      </c>
    </row>
    <row r="169">
      <c r="A169" s="1112" t="n">
        <v>44517</v>
      </c>
      <c r="M169" t="n">
        <v>5.543237250554323</v>
      </c>
      <c r="N169" t="n">
        <v>5.580357142857143</v>
      </c>
      <c r="O169" t="n">
        <v>5.621135469364812</v>
      </c>
      <c r="P169" t="n">
        <v>5.657708628005658</v>
      </c>
      <c r="Q169" t="n">
        <v>5.715918833952558</v>
      </c>
      <c r="R169" t="n">
        <v>5.765350245027386</v>
      </c>
      <c r="S169" t="n">
        <v>5.822416302765648</v>
      </c>
      <c r="T169" t="n">
        <v>5.877167205406994</v>
      </c>
      <c r="U169" t="n">
        <v>5.931198102016608</v>
      </c>
      <c r="V169" t="n">
        <v>5.991611743559018</v>
      </c>
      <c r="W169" t="n">
        <v>6.044122091266243</v>
      </c>
      <c r="X169" t="n">
        <v>6.09942055504727</v>
      </c>
      <c r="Y169" t="n">
        <v>6.151953245155337</v>
      </c>
      <c r="Z169" t="n">
        <v>6.205398696866274</v>
      </c>
      <c r="AA169" t="n">
        <v>6.261740763932373</v>
      </c>
      <c r="AB169" t="n">
        <v>6.309148264984227</v>
      </c>
      <c r="AC169" t="n">
        <v>6.365372374283896</v>
      </c>
      <c r="AD169" t="n">
        <v>6.414368184733803</v>
      </c>
      <c r="AE169" t="n">
        <v>6.470397929472663</v>
      </c>
      <c r="AF169" t="n">
        <v>6.523157208088715</v>
      </c>
      <c r="AG169" t="n">
        <v>6.578947368421053</v>
      </c>
      <c r="AH169" t="n">
        <v>6.631299734748011</v>
      </c>
      <c r="AI169" t="n">
        <v>6.682258603407952</v>
      </c>
      <c r="AJ169" t="n">
        <v>6.738544474393531</v>
      </c>
      <c r="AK169" t="n">
        <v>6.791171477079796</v>
      </c>
      <c r="AL169" t="n">
        <v>6.842285323297982</v>
      </c>
      <c r="AM169" t="n">
        <v>6.901311249137336</v>
      </c>
      <c r="AN169" t="n">
        <v>6.951685783802572</v>
      </c>
      <c r="AO169" t="n">
        <v>7.000350017500875</v>
      </c>
      <c r="AP169" t="n">
        <v>7.057163020465773</v>
      </c>
      <c r="AQ169" t="n">
        <v>7.112375533428165</v>
      </c>
      <c r="AR169" t="n">
        <v>7.160759040458289</v>
      </c>
      <c r="AS169" t="n">
        <v>7.217610970768675</v>
      </c>
      <c r="AT169" t="n">
        <v>7.270083605961468</v>
      </c>
      <c r="AU169" t="n">
        <v>7.326007326007326</v>
      </c>
      <c r="AV169" t="n">
        <v>7.380073800738007</v>
      </c>
      <c r="AW169" t="n">
        <v>7.429420505200595</v>
      </c>
    </row>
    <row r="170">
      <c r="A170" s="1112" t="n">
        <v>44518</v>
      </c>
      <c r="M170" t="n">
        <v>5.585032113934655</v>
      </c>
      <c r="N170" t="n">
        <v>5.62271577171774</v>
      </c>
      <c r="O170" t="n">
        <v>5.662514156285391</v>
      </c>
      <c r="P170" t="n">
        <v>5.701254275940707</v>
      </c>
      <c r="Q170" t="n">
        <v>5.758710048949036</v>
      </c>
      <c r="R170" t="n">
        <v>5.807200929152149</v>
      </c>
      <c r="S170" t="n">
        <v>5.861664712778429</v>
      </c>
      <c r="T170" t="n">
        <v>5.920663114268798</v>
      </c>
      <c r="U170" t="n">
        <v>5.975500448162534</v>
      </c>
      <c r="V170" t="n">
        <v>6.038647342995169</v>
      </c>
      <c r="W170" t="n">
        <v>6.093845216331506</v>
      </c>
      <c r="X170" t="n">
        <v>6.151953245155337</v>
      </c>
      <c r="Y170" t="n">
        <v>6.207324643078834</v>
      </c>
      <c r="Z170" t="n">
        <v>6.261740763932373</v>
      </c>
      <c r="AA170" t="n">
        <v>6.31911532385466</v>
      </c>
      <c r="AB170" t="n">
        <v>6.369426751592357</v>
      </c>
      <c r="AC170" t="n">
        <v>6.424670735624799</v>
      </c>
      <c r="AD170" t="n">
        <v>6.474587245063127</v>
      </c>
      <c r="AE170" t="n">
        <v>6.531678641410842</v>
      </c>
      <c r="AF170" t="n">
        <v>6.585446163977609</v>
      </c>
      <c r="AG170" t="n">
        <v>6.642311524410495</v>
      </c>
      <c r="AH170" t="n">
        <v>6.695681285570807</v>
      </c>
      <c r="AI170" t="n">
        <v>6.747638326585695</v>
      </c>
      <c r="AJ170" t="n">
        <v>6.805035726437564</v>
      </c>
      <c r="AK170" t="n">
        <v>6.858710562414266</v>
      </c>
      <c r="AL170" t="n">
        <v>6.91085003455425</v>
      </c>
      <c r="AM170" t="n">
        <v>6.968641114982579</v>
      </c>
      <c r="AN170" t="n">
        <v>7.020007020007021</v>
      </c>
      <c r="AO170" t="n">
        <v>7.072135785007072</v>
      </c>
      <c r="AP170" t="n">
        <v>7.1301247771836</v>
      </c>
      <c r="AQ170" t="n">
        <v>7.183908045977012</v>
      </c>
      <c r="AR170" t="n">
        <v>7.235890014471781</v>
      </c>
      <c r="AS170" t="n">
        <v>7.293946024799417</v>
      </c>
      <c r="AT170" t="n">
        <v>7.347538574577516</v>
      </c>
      <c r="AU170" t="n">
        <v>7.401924500370097</v>
      </c>
      <c r="AV170" t="n">
        <v>7.457121551081283</v>
      </c>
      <c r="AW170" t="n">
        <v>7.510326699211416</v>
      </c>
    </row>
    <row r="171">
      <c r="A171" s="1112" t="n">
        <v>44519</v>
      </c>
      <c r="M171" t="n">
        <v>5.62271577171774</v>
      </c>
      <c r="N171" t="n">
        <v>5.660911406736485</v>
      </c>
      <c r="O171" t="n">
        <v>5.696382796923953</v>
      </c>
      <c r="P171" t="n">
        <v>5.735589331803843</v>
      </c>
      <c r="Q171" t="n">
        <v>5.792064871126557</v>
      </c>
      <c r="R171" t="n">
        <v>5.839416058394161</v>
      </c>
      <c r="S171" t="n">
        <v>5.89622641509434</v>
      </c>
      <c r="T171" t="n">
        <v>5.954153021732659</v>
      </c>
      <c r="U171" t="n">
        <v>6.009615384615385</v>
      </c>
      <c r="V171" t="n">
        <v>6.073489219556635</v>
      </c>
      <c r="W171" t="n">
        <v>6.129328838492185</v>
      </c>
      <c r="X171" t="n">
        <v>6.186204763377669</v>
      </c>
      <c r="Y171" t="n">
        <v>6.240249609984399</v>
      </c>
      <c r="Z171" t="n">
        <v>6.293266205160478</v>
      </c>
      <c r="AA171" t="n">
        <v>6.349206349206349</v>
      </c>
      <c r="AB171" t="n">
        <v>6.4</v>
      </c>
      <c r="AC171" t="n">
        <v>6.453694740238786</v>
      </c>
      <c r="AD171" t="n">
        <v>6.504065040650406</v>
      </c>
      <c r="AE171" t="n">
        <v>6.561679790026246</v>
      </c>
      <c r="AF171" t="n">
        <v>6.613756613756614</v>
      </c>
      <c r="AG171" t="n">
        <v>6.668889629876626</v>
      </c>
      <c r="AH171" t="n">
        <v>6.722689075630252</v>
      </c>
      <c r="AI171" t="n">
        <v>6.775067750677507</v>
      </c>
      <c r="AJ171" t="n">
        <v>6.830601092896175</v>
      </c>
      <c r="AK171" t="n">
        <v>6.882312456985547</v>
      </c>
      <c r="AL171" t="n">
        <v>6.934812760055479</v>
      </c>
      <c r="AM171" t="n">
        <v>6.993006993006993</v>
      </c>
      <c r="AN171" t="n">
        <v>7.042253521126761</v>
      </c>
      <c r="AO171" t="n">
        <v>7.092198581560284</v>
      </c>
      <c r="AP171" t="n">
        <v>7.150518412584912</v>
      </c>
      <c r="AQ171" t="n">
        <v>7.204610951008645</v>
      </c>
      <c r="AR171" t="n">
        <v>7.254261878853827</v>
      </c>
      <c r="AS171" t="n">
        <v>7.312614259597805</v>
      </c>
      <c r="AT171" t="n">
        <v>7.366482504604051</v>
      </c>
      <c r="AU171" t="n">
        <v>7.421150278293135</v>
      </c>
      <c r="AV171" t="n">
        <v>7.473841554559043</v>
      </c>
      <c r="AW171" t="n">
        <v>7.524454477050415</v>
      </c>
    </row>
    <row r="172">
      <c r="A172" s="1112" t="n">
        <v>44522</v>
      </c>
      <c r="M172" t="n">
        <v>5.613247263541959</v>
      </c>
      <c r="N172" t="n">
        <v>5.652911249293386</v>
      </c>
      <c r="O172" t="n">
        <v>5.694760820045558</v>
      </c>
      <c r="P172" t="n">
        <v>5.73394495412844</v>
      </c>
      <c r="Q172" t="n">
        <v>5.790387955993052</v>
      </c>
      <c r="R172" t="n">
        <v>5.839416058394161</v>
      </c>
      <c r="S172" t="n">
        <v>5.89622641509434</v>
      </c>
      <c r="T172" t="n">
        <v>5.955926146515783</v>
      </c>
      <c r="U172" t="n">
        <v>6.013229104028864</v>
      </c>
      <c r="V172" t="n">
        <v>6.077180188392585</v>
      </c>
      <c r="W172" t="n">
        <v>6.134969325153374</v>
      </c>
      <c r="X172" t="n">
        <v>6.195786864931847</v>
      </c>
      <c r="Y172" t="n">
        <v>6.251953735542356</v>
      </c>
      <c r="Z172" t="n">
        <v>6.30715862503942</v>
      </c>
      <c r="AA172" t="n">
        <v>6.363347120585427</v>
      </c>
      <c r="AB172" t="n">
        <v>6.414368184733803</v>
      </c>
      <c r="AC172" t="n">
        <v>6.470397929472663</v>
      </c>
      <c r="AD172" t="n">
        <v>6.521030322791002</v>
      </c>
      <c r="AE172" t="n">
        <v>6.578947368421053</v>
      </c>
      <c r="AF172" t="n">
        <v>6.633499170812604</v>
      </c>
      <c r="AG172" t="n">
        <v>6.688963210702341</v>
      </c>
      <c r="AH172" t="n">
        <v>6.745362563237775</v>
      </c>
      <c r="AI172" t="n">
        <v>6.798096532970768</v>
      </c>
      <c r="AJ172" t="n">
        <v>6.854009595613434</v>
      </c>
      <c r="AK172" t="n">
        <v>6.908462867012091</v>
      </c>
      <c r="AL172" t="n">
        <v>6.961364427427776</v>
      </c>
      <c r="AM172" t="n">
        <v>7.020007020007021</v>
      </c>
      <c r="AN172" t="n">
        <v>7.072135785007072</v>
      </c>
      <c r="AO172" t="n">
        <v>7.122507122507122</v>
      </c>
      <c r="AP172" t="n">
        <v>7.181328545780969</v>
      </c>
      <c r="AQ172" t="n">
        <v>7.238508867173363</v>
      </c>
      <c r="AR172" t="n">
        <v>7.28862973760933</v>
      </c>
      <c r="AS172" t="n">
        <v>7.347538574577516</v>
      </c>
      <c r="AT172" t="n">
        <v>7.401924500370097</v>
      </c>
      <c r="AU172" t="n">
        <v>7.457121551081283</v>
      </c>
      <c r="AV172" t="n">
        <v>7.513148009015778</v>
      </c>
      <c r="AW172" t="n">
        <v>7.5642965204236</v>
      </c>
    </row>
    <row r="173">
      <c r="A173" s="1112" t="n">
        <v>44523</v>
      </c>
      <c r="M173" t="n">
        <v>5.617977528089888</v>
      </c>
      <c r="N173" t="n">
        <v>5.657708628005658</v>
      </c>
      <c r="O173" t="n">
        <v>5.699629524080935</v>
      </c>
      <c r="P173" t="n">
        <v>5.74712643678161</v>
      </c>
      <c r="Q173" t="n">
        <v>5.832604257801108</v>
      </c>
      <c r="R173" t="n">
        <v>5.88235294117647</v>
      </c>
      <c r="S173" t="n">
        <v>5.941770647653001</v>
      </c>
      <c r="T173" t="n">
        <v>6.000600060006001</v>
      </c>
      <c r="U173" t="n">
        <v>6.060606060606061</v>
      </c>
      <c r="V173" t="n">
        <v>6.125574272588055</v>
      </c>
      <c r="W173" t="n">
        <v>6.182380216383307</v>
      </c>
      <c r="X173" t="n">
        <v>6.240249609984399</v>
      </c>
      <c r="Y173" t="n">
        <v>6.297229219143577</v>
      </c>
      <c r="Z173" t="n">
        <v>6.351222610352493</v>
      </c>
      <c r="AA173" t="n">
        <v>6.410256410256411</v>
      </c>
      <c r="AB173" t="n">
        <v>6.459948320413437</v>
      </c>
      <c r="AC173" t="n">
        <v>6.516780710329098</v>
      </c>
      <c r="AD173" t="n">
        <v>6.568144499178982</v>
      </c>
      <c r="AE173" t="n">
        <v>6.626905235255135</v>
      </c>
      <c r="AF173" t="n">
        <v>6.682258603407952</v>
      </c>
      <c r="AG173" t="n">
        <v>6.738544474393531</v>
      </c>
      <c r="AH173" t="n">
        <v>6.795786612300374</v>
      </c>
      <c r="AI173" t="n">
        <v>6.846970215679561</v>
      </c>
      <c r="AJ173" t="n">
        <v>6.906077348066297</v>
      </c>
      <c r="AK173" t="n">
        <v>6.961364427427776</v>
      </c>
      <c r="AL173" t="n">
        <v>7.012622720897616</v>
      </c>
      <c r="AM173" t="n">
        <v>7.074637424831977</v>
      </c>
      <c r="AN173" t="n">
        <v>7.127583749109052</v>
      </c>
      <c r="AO173" t="n">
        <v>7.176175098672408</v>
      </c>
      <c r="AP173" t="n">
        <v>7.238508867173363</v>
      </c>
      <c r="AQ173" t="n">
        <v>7.293946024799417</v>
      </c>
      <c r="AR173" t="n">
        <v>7.344840249724569</v>
      </c>
      <c r="AS173" t="n">
        <v>7.404664938911514</v>
      </c>
      <c r="AT173" t="n">
        <v>7.459903021260724</v>
      </c>
      <c r="AU173" t="n">
        <v>7.51597143930853</v>
      </c>
      <c r="AV173" t="n">
        <v>7.572889057175312</v>
      </c>
      <c r="AW173" t="n">
        <v>7.624857033930614</v>
      </c>
    </row>
    <row r="174">
      <c r="A174" s="1112" t="n">
        <v>44524</v>
      </c>
      <c r="M174" t="n">
        <v>5.597537083683179</v>
      </c>
      <c r="N174" t="n">
        <v>5.635390250774866</v>
      </c>
      <c r="O174" t="n">
        <v>5.678591709256104</v>
      </c>
      <c r="P174" t="n">
        <v>5.717552887364208</v>
      </c>
      <c r="Q174" t="n">
        <v>5.773672055427252</v>
      </c>
      <c r="R174" t="n">
        <v>5.825808330905914</v>
      </c>
      <c r="S174" t="n">
        <v>5.884083553986467</v>
      </c>
      <c r="T174" t="n">
        <v>5.94000594000594</v>
      </c>
      <c r="U174" t="n">
        <v>5.995203836930456</v>
      </c>
      <c r="V174" t="n">
        <v>6.056935190793459</v>
      </c>
      <c r="W174" t="n">
        <v>6.110601894286588</v>
      </c>
      <c r="X174" t="n">
        <v>6.165228113440197</v>
      </c>
      <c r="Y174" t="n">
        <v>6.218905472636816</v>
      </c>
      <c r="Z174" t="n">
        <v>6.269592476489028</v>
      </c>
      <c r="AA174" t="n">
        <v>6.323110970597534</v>
      </c>
      <c r="AB174" t="n">
        <v>6.371455877668047</v>
      </c>
      <c r="AC174" t="n">
        <v>6.424670735624799</v>
      </c>
      <c r="AD174" t="n">
        <v>6.472491909385114</v>
      </c>
      <c r="AE174" t="n">
        <v>6.527415143603133</v>
      </c>
      <c r="AF174" t="n">
        <v>6.578947368421053</v>
      </c>
      <c r="AG174" t="n">
        <v>6.631299734748011</v>
      </c>
      <c r="AH174" t="n">
        <v>6.684491978609625</v>
      </c>
      <c r="AI174" t="n">
        <v>6.734006734006734</v>
      </c>
      <c r="AJ174" t="n">
        <v>6.78656260604004</v>
      </c>
      <c r="AK174" t="n">
        <v>6.837606837606838</v>
      </c>
      <c r="AL174" t="n">
        <v>6.887052341597796</v>
      </c>
      <c r="AM174" t="n">
        <v>6.944444444444445</v>
      </c>
      <c r="AN174" t="n">
        <v>6.993006993006993</v>
      </c>
      <c r="AO174" t="n">
        <v>7.039774727208729</v>
      </c>
      <c r="AP174" t="n">
        <v>7.097232079488999</v>
      </c>
      <c r="AQ174" t="n">
        <v>7.150518412584912</v>
      </c>
      <c r="AR174" t="n">
        <v>7.196833393306945</v>
      </c>
      <c r="AS174" t="n">
        <v>7.254261878853827</v>
      </c>
      <c r="AT174" t="n">
        <v>7.304601899196494</v>
      </c>
      <c r="AU174" t="n">
        <v>7.35564545788893</v>
      </c>
      <c r="AV174" t="n">
        <v>7.410151908114117</v>
      </c>
      <c r="AW174" t="n">
        <v>7.457121551081283</v>
      </c>
    </row>
    <row r="175">
      <c r="A175" s="104" t="n">
        <v>44525</v>
      </c>
      <c r="M175" s="192" t="n">
        <v>5.597537083683179</v>
      </c>
      <c r="N175" s="192" t="n">
        <v>5.635390250774866</v>
      </c>
      <c r="O175" s="192" t="n">
        <v>5.678591709256104</v>
      </c>
      <c r="P175" s="192" t="n">
        <v>5.717552887364208</v>
      </c>
      <c r="Q175" s="192" t="n">
        <v>5.773672055427252</v>
      </c>
      <c r="R175" s="192" t="n">
        <v>5.825808330905914</v>
      </c>
      <c r="S175" s="192" t="n">
        <v>5.884083553986467</v>
      </c>
      <c r="T175" s="192" t="n">
        <v>5.94000594000594</v>
      </c>
      <c r="U175" s="192" t="n">
        <v>5.995203836930456</v>
      </c>
      <c r="V175" s="192" t="n">
        <v>6.056935190793459</v>
      </c>
      <c r="W175" s="192" t="n">
        <v>6.110601894286588</v>
      </c>
      <c r="X175" s="192" t="n">
        <v>6.165228113440197</v>
      </c>
      <c r="Y175" s="192" t="n">
        <v>6.218905472636816</v>
      </c>
      <c r="Z175" s="192" t="n">
        <v>6.269592476489028</v>
      </c>
      <c r="AA175" s="192" t="n">
        <v>6.323110970597534</v>
      </c>
      <c r="AB175" s="192" t="n">
        <v>6.371455877668047</v>
      </c>
      <c r="AC175" s="192" t="n">
        <v>6.424670735624799</v>
      </c>
      <c r="AD175" s="192" t="n">
        <v>6.472491909385114</v>
      </c>
      <c r="AE175" s="192" t="n">
        <v>6.527415143603133</v>
      </c>
      <c r="AF175" s="192" t="n">
        <v>6.578947368421053</v>
      </c>
      <c r="AG175" s="192" t="n">
        <v>6.631299734748011</v>
      </c>
      <c r="AH175" s="192" t="n">
        <v>6.684491978609625</v>
      </c>
      <c r="AI175" s="192" t="n">
        <v>6.734006734006734</v>
      </c>
      <c r="AJ175" s="192" t="n">
        <v>6.78656260604004</v>
      </c>
      <c r="AK175" s="192" t="n">
        <v>6.837606837606838</v>
      </c>
      <c r="AL175" s="192" t="n">
        <v>6.887052341597796</v>
      </c>
      <c r="AM175" s="192" t="n">
        <v>6.944444444444445</v>
      </c>
      <c r="AN175" s="192" t="n">
        <v>6.993006993006993</v>
      </c>
      <c r="AO175" s="192" t="n">
        <v>7.039774727208729</v>
      </c>
      <c r="AP175" s="192" t="n">
        <v>7.097232079488999</v>
      </c>
      <c r="AQ175" s="192" t="n">
        <v>7.150518412584912</v>
      </c>
      <c r="AR175" s="192" t="n">
        <v>7.196833393306945</v>
      </c>
      <c r="AS175" s="192" t="n">
        <v>7.254261878853827</v>
      </c>
      <c r="AT175" s="192" t="n">
        <v>7.304601899196494</v>
      </c>
      <c r="AU175" s="192" t="n">
        <v>7.35564545788893</v>
      </c>
      <c r="AV175" s="192" t="n">
        <v>7.410151908114117</v>
      </c>
      <c r="AW175" s="192" t="n">
        <v>7.457121551081283</v>
      </c>
    </row>
    <row r="176">
      <c r="A176" s="1112" t="n">
        <v>44526</v>
      </c>
      <c r="M176" t="n">
        <v>5.58191459670667</v>
      </c>
      <c r="N176" t="n">
        <v>5.61955605507165</v>
      </c>
      <c r="O176" t="n">
        <v>5.657708628005658</v>
      </c>
      <c r="P176" t="n">
        <v>5.704506560182544</v>
      </c>
      <c r="Q176" t="n">
        <v>5.755395683453238</v>
      </c>
      <c r="R176" t="n">
        <v>5.805515239477504</v>
      </c>
      <c r="S176" t="n">
        <v>5.858230814294084</v>
      </c>
      <c r="T176" t="n">
        <v>5.915409642117717</v>
      </c>
      <c r="U176" t="n">
        <v>5.968367651447329</v>
      </c>
      <c r="V176" t="n">
        <v>6.031363088057901</v>
      </c>
      <c r="W176" t="n">
        <v>6.082725060827251</v>
      </c>
      <c r="X176" t="n">
        <v>6.136851795029149</v>
      </c>
      <c r="Y176" t="n">
        <v>6.188118811881188</v>
      </c>
      <c r="Z176" t="n">
        <v>6.238303181534623</v>
      </c>
      <c r="AA176" t="n">
        <v>6.293266205160478</v>
      </c>
      <c r="AB176" t="n">
        <v>6.341154090044387</v>
      </c>
      <c r="AC176" t="n">
        <v>6.39386189258312</v>
      </c>
      <c r="AD176" t="n">
        <v>6.443298969072165</v>
      </c>
      <c r="AE176" t="n">
        <v>6.499837504062399</v>
      </c>
      <c r="AF176" t="n">
        <v>6.550933508024893</v>
      </c>
      <c r="AG176" t="n">
        <v>6.602839220864972</v>
      </c>
      <c r="AH176" t="n">
        <v>6.655574043261232</v>
      </c>
      <c r="AI176" t="n">
        <v>6.706908115358819</v>
      </c>
      <c r="AJ176" t="n">
        <v>6.761325219743069</v>
      </c>
      <c r="AK176" t="n">
        <v>6.811989100817438</v>
      </c>
      <c r="AL176" t="n">
        <v>6.86106346483705</v>
      </c>
      <c r="AM176" t="n">
        <v>6.918021445866482</v>
      </c>
      <c r="AN176" t="n">
        <v>6.968641114982579</v>
      </c>
      <c r="AO176" t="n">
        <v>7.01508242721852</v>
      </c>
      <c r="AP176" t="n">
        <v>7.072135785007072</v>
      </c>
      <c r="AQ176" t="n">
        <v>7.125044531528322</v>
      </c>
      <c r="AR176" t="n">
        <v>7.173601147776184</v>
      </c>
      <c r="AS176" t="n">
        <v>7.230657989877079</v>
      </c>
      <c r="AT176" t="n">
        <v>7.280669821623589</v>
      </c>
      <c r="AU176" t="n">
        <v>7.334066740007334</v>
      </c>
      <c r="AV176" t="n">
        <v>7.388252678241596</v>
      </c>
      <c r="AW176" t="n">
        <v>7.437709185570845</v>
      </c>
    </row>
    <row r="177">
      <c r="A177" s="1112" t="n">
        <v>44529</v>
      </c>
      <c r="M177" t="n">
        <v>5.60852495793606</v>
      </c>
      <c r="N177" t="n">
        <v>5.64652738565782</v>
      </c>
      <c r="O177" t="n">
        <v>5.688282138794084</v>
      </c>
      <c r="P177" t="n">
        <v>5.722460658082976</v>
      </c>
      <c r="Q177" t="n">
        <v>5.775339301183944</v>
      </c>
      <c r="R177" t="n">
        <v>5.825808330905914</v>
      </c>
      <c r="S177" t="n">
        <v>5.880623346074684</v>
      </c>
      <c r="T177" t="n">
        <v>5.936479667557139</v>
      </c>
      <c r="U177" t="n">
        <v>5.991611743559018</v>
      </c>
      <c r="V177" t="n">
        <v>6.053268765133171</v>
      </c>
      <c r="W177" t="n">
        <v>6.105006105006105</v>
      </c>
      <c r="X177" t="n">
        <v>6.159531875577456</v>
      </c>
      <c r="Y177" t="n">
        <v>6.213109661385523</v>
      </c>
      <c r="Z177" t="n">
        <v>6.263701847792046</v>
      </c>
      <c r="AA177" t="n">
        <v>6.317119393556538</v>
      </c>
      <c r="AB177" t="n">
        <v>6.363347120585427</v>
      </c>
      <c r="AC177" t="n">
        <v>6.416426050689767</v>
      </c>
      <c r="AD177" t="n">
        <v>6.462035541195477</v>
      </c>
      <c r="AE177" t="n">
        <v>6.518904823989569</v>
      </c>
      <c r="AF177" t="n">
        <v>6.568144499178982</v>
      </c>
      <c r="AG177" t="n">
        <v>6.620324395895399</v>
      </c>
      <c r="AH177" t="n">
        <v>6.67334000667334</v>
      </c>
      <c r="AI177" t="n">
        <v>6.722689075630252</v>
      </c>
      <c r="AJ177" t="n">
        <v>6.775067750677507</v>
      </c>
      <c r="AK177" t="n">
        <v>6.825938566552901</v>
      </c>
      <c r="AL177" t="n">
        <v>6.875214850464078</v>
      </c>
      <c r="AM177" t="n">
        <v>6.93000693000693</v>
      </c>
      <c r="AN177" t="n">
        <v>6.978367062107466</v>
      </c>
      <c r="AO177" t="n">
        <v>7.024938531787846</v>
      </c>
      <c r="AP177" t="n">
        <v>7.08215297450425</v>
      </c>
      <c r="AQ177" t="n">
        <v>7.132667617689016</v>
      </c>
      <c r="AR177" t="n">
        <v>7.181328545780969</v>
      </c>
      <c r="AS177" t="n">
        <v>7.235890014471781</v>
      </c>
      <c r="AT177" t="n">
        <v>7.285974499089253</v>
      </c>
      <c r="AU177" t="n">
        <v>7.339449541284403</v>
      </c>
      <c r="AV177" t="n">
        <v>7.390983000739098</v>
      </c>
      <c r="AW177" t="n">
        <v>7.440476190476191</v>
      </c>
    </row>
    <row r="178">
      <c r="A178" s="1112" t="n">
        <v>44530</v>
      </c>
      <c r="M178" t="n">
        <v>5.619871866921435</v>
      </c>
      <c r="N178" t="n">
        <v>5.681818181818183</v>
      </c>
      <c r="O178" t="n">
        <v>5.719187875321704</v>
      </c>
      <c r="P178" t="n">
        <v>5.76036866359447</v>
      </c>
      <c r="Q178" t="n">
        <v>5.812263876780006</v>
      </c>
      <c r="R178" t="n">
        <v>5.863383172090296</v>
      </c>
      <c r="S178" t="n">
        <v>5.918910920390648</v>
      </c>
      <c r="T178" t="n">
        <v>5.975500448162534</v>
      </c>
      <c r="U178" t="n">
        <v>6.029544769369912</v>
      </c>
      <c r="V178" t="n">
        <v>6.091989034419738</v>
      </c>
      <c r="W178" t="n">
        <v>6.144393241167434</v>
      </c>
      <c r="X178" t="n">
        <v>6.199628022318661</v>
      </c>
      <c r="Y178" t="n">
        <v>6.251953735542356</v>
      </c>
      <c r="Z178" t="n">
        <v>6.30119722747322</v>
      </c>
      <c r="AA178" t="n">
        <v>6.353240152477763</v>
      </c>
      <c r="AB178" t="n">
        <v>6.4</v>
      </c>
      <c r="AC178" t="n">
        <v>6.451612903225807</v>
      </c>
      <c r="AD178" t="n">
        <v>6.49772579597141</v>
      </c>
      <c r="AE178" t="n">
        <v>6.55307994757536</v>
      </c>
      <c r="AF178" t="n">
        <v>6.602839220864972</v>
      </c>
      <c r="AG178" t="n">
        <v>6.655574043261232</v>
      </c>
      <c r="AH178" t="n">
        <v>6.706908115358819</v>
      </c>
      <c r="AI178" t="n">
        <v>6.754474839581223</v>
      </c>
      <c r="AJ178" t="n">
        <v>6.807351940095303</v>
      </c>
      <c r="AK178" t="n">
        <v>6.856359273225917</v>
      </c>
      <c r="AL178" t="n">
        <v>6.906077348066297</v>
      </c>
      <c r="AM178" t="n">
        <v>6.958942240779402</v>
      </c>
      <c r="AN178" t="n">
        <v>7.007708479327261</v>
      </c>
      <c r="AO178" t="n">
        <v>7.054673721340389</v>
      </c>
      <c r="AP178" t="n">
        <v>7.109847138286527</v>
      </c>
      <c r="AQ178" t="n">
        <v>7.160759040458289</v>
      </c>
      <c r="AR178" t="n">
        <v>7.207207207207206</v>
      </c>
      <c r="AS178" t="n">
        <v>7.262164124909224</v>
      </c>
      <c r="AT178" t="n">
        <v>7.312614259597805</v>
      </c>
      <c r="AU178" t="n">
        <v>7.363770250368188</v>
      </c>
      <c r="AV178" t="n">
        <v>7.412898443291327</v>
      </c>
      <c r="AW178" t="n">
        <v>7.462686567164178</v>
      </c>
    </row>
    <row r="179">
      <c r="A179" s="1112" t="n">
        <v>44531</v>
      </c>
      <c r="N179" t="n">
        <v>5.701254275940707</v>
      </c>
      <c r="O179" t="n">
        <v>5.738880918220947</v>
      </c>
      <c r="P179" t="n">
        <v>5.778676683039584</v>
      </c>
      <c r="Q179" t="n">
        <v>5.830903790087463</v>
      </c>
      <c r="R179" t="n">
        <v>5.880623346074684</v>
      </c>
      <c r="S179" t="n">
        <v>5.936479667557139</v>
      </c>
      <c r="T179" t="n">
        <v>5.989817310572028</v>
      </c>
      <c r="U179" t="n">
        <v>6.042296072507552</v>
      </c>
      <c r="V179" t="n">
        <v>6.103143118706134</v>
      </c>
      <c r="W179" t="n">
        <v>6.153846153846153</v>
      </c>
      <c r="X179" t="n">
        <v>6.207324643078834</v>
      </c>
      <c r="Y179" t="n">
        <v>6.25782227784731</v>
      </c>
      <c r="Z179" t="n">
        <v>6.309148264984227</v>
      </c>
      <c r="AA179" t="n">
        <v>6.361323155216285</v>
      </c>
      <c r="AB179" t="n">
        <v>6.408202499198975</v>
      </c>
      <c r="AC179" t="n">
        <v>6.459948320413437</v>
      </c>
      <c r="AD179" t="n">
        <v>6.506180871828237</v>
      </c>
      <c r="AE179" t="n">
        <v>6.561679790026246</v>
      </c>
      <c r="AF179" t="n">
        <v>6.611570247933884</v>
      </c>
      <c r="AG179" t="n">
        <v>6.662225183211192</v>
      </c>
      <c r="AH179" t="n">
        <v>6.71366230278617</v>
      </c>
      <c r="AI179" t="n">
        <v>6.761325219743069</v>
      </c>
      <c r="AJ179" t="n">
        <v>6.814310051107325</v>
      </c>
      <c r="AK179" t="n">
        <v>6.865774116031583</v>
      </c>
      <c r="AL179" t="n">
        <v>6.91323885240235</v>
      </c>
      <c r="AM179" t="n">
        <v>6.968641114982579</v>
      </c>
      <c r="AN179" t="n">
        <v>7.01508242721852</v>
      </c>
      <c r="AO179" t="n">
        <v>7.062146892655367</v>
      </c>
      <c r="AP179" t="n">
        <v>7.117437722419928</v>
      </c>
      <c r="AQ179" t="n">
        <v>7.168458781362006</v>
      </c>
      <c r="AR179" t="n">
        <v>7.215007215007215</v>
      </c>
      <c r="AS179" t="n">
        <v>7.270083605961468</v>
      </c>
      <c r="AT179" t="n">
        <v>7.320644216691069</v>
      </c>
      <c r="AU179" t="n">
        <v>7.371913011426465</v>
      </c>
      <c r="AV179" t="n">
        <v>7.423904974016334</v>
      </c>
      <c r="AW179" t="n">
        <v>7.471049682480388</v>
      </c>
      <c r="AX179" t="n">
        <v>7.462686567164178</v>
      </c>
    </row>
    <row r="180">
      <c r="A180" s="1112" t="n">
        <v>44532</v>
      </c>
      <c r="N180" t="n">
        <v>5.683432793407218</v>
      </c>
      <c r="O180" t="n">
        <v>5.720823798627002</v>
      </c>
      <c r="P180" t="n">
        <v>5.763688760806917</v>
      </c>
      <c r="Q180" t="n">
        <v>5.808887598024978</v>
      </c>
      <c r="R180" t="n">
        <v>5.858230814294084</v>
      </c>
      <c r="S180" t="n">
        <v>5.911912503694945</v>
      </c>
      <c r="T180" t="n">
        <v>5.964807634953773</v>
      </c>
      <c r="U180" t="n">
        <v>6.018657839301836</v>
      </c>
      <c r="V180" t="n">
        <v>6.077180188392585</v>
      </c>
      <c r="W180" t="n">
        <v>6.133088009812941</v>
      </c>
      <c r="X180" t="n">
        <v>6.190034045187248</v>
      </c>
      <c r="Y180" t="n">
        <v>6.244146113019045</v>
      </c>
      <c r="Z180" t="n">
        <v>6.293266205160478</v>
      </c>
      <c r="AA180" t="n">
        <v>6.341154090044387</v>
      </c>
      <c r="AB180" t="n">
        <v>6.385696040868455</v>
      </c>
      <c r="AC180" t="n">
        <v>6.43293663557414</v>
      </c>
      <c r="AD180" t="n">
        <v>6.476683937823834</v>
      </c>
      <c r="AE180" t="n">
        <v>6.527415143603133</v>
      </c>
      <c r="AF180" t="n">
        <v>6.574621959237343</v>
      </c>
      <c r="AG180" t="n">
        <v>6.622516556291391</v>
      </c>
      <c r="AH180" t="n">
        <v>6.668889629876626</v>
      </c>
      <c r="AI180" t="n">
        <v>6.71366230278617</v>
      </c>
      <c r="AJ180" t="n">
        <v>6.763611768684477</v>
      </c>
      <c r="AK180" t="n">
        <v>6.809669731018046</v>
      </c>
      <c r="AL180" t="n">
        <v>6.854009595613434</v>
      </c>
      <c r="AM180" t="n">
        <v>6.906077348066297</v>
      </c>
      <c r="AN180" t="n">
        <v>6.951685783802572</v>
      </c>
      <c r="AO180" t="n">
        <v>6.995452955578874</v>
      </c>
      <c r="AP180" t="n">
        <v>7.044734061289187</v>
      </c>
      <c r="AQ180" t="n">
        <v>7.092198581560284</v>
      </c>
      <c r="AR180" t="n">
        <v>7.135212272565109</v>
      </c>
      <c r="AS180" t="n">
        <v>7.186489399928135</v>
      </c>
      <c r="AT180" t="n">
        <v>7.233273056057866</v>
      </c>
      <c r="AU180" t="n">
        <v>7.280669821623589</v>
      </c>
      <c r="AV180" t="n">
        <v>7.328691828508612</v>
      </c>
      <c r="AW180" t="n">
        <v>7.374631268436579</v>
      </c>
      <c r="AX180" t="n">
        <v>7.462686567164178</v>
      </c>
    </row>
    <row r="181">
      <c r="A181" s="1112" t="n">
        <v>44533</v>
      </c>
      <c r="N181" t="n">
        <v>5.686664771111743</v>
      </c>
      <c r="O181" t="n">
        <v>5.724098454493418</v>
      </c>
      <c r="P181" t="n">
        <v>5.763688760806917</v>
      </c>
      <c r="Q181" t="n">
        <v>5.807200929152149</v>
      </c>
      <c r="R181" t="n">
        <v>5.856515373352854</v>
      </c>
      <c r="S181" t="n">
        <v>5.91016548463357</v>
      </c>
      <c r="T181" t="n">
        <v>5.961251862891207</v>
      </c>
      <c r="U181" t="n">
        <v>6.011421701232342</v>
      </c>
      <c r="V181" t="n">
        <v>6.069802731411229</v>
      </c>
      <c r="W181" t="n">
        <v>6.118078923218109</v>
      </c>
      <c r="X181" t="n">
        <v>6.169031462060457</v>
      </c>
      <c r="Y181" t="n">
        <v>6.216972334473112</v>
      </c>
      <c r="Z181" t="n">
        <v>6.263701847792046</v>
      </c>
      <c r="AA181" t="n">
        <v>6.311139160618492</v>
      </c>
      <c r="AB181" t="n">
        <v>6.353240152477763</v>
      </c>
      <c r="AC181" t="n">
        <v>6.402048655569782</v>
      </c>
      <c r="AD181" t="n">
        <v>6.443298969072165</v>
      </c>
      <c r="AE181" t="n">
        <v>6.493506493506493</v>
      </c>
      <c r="AF181" t="n">
        <v>6.540222367560497</v>
      </c>
      <c r="AG181" t="n">
        <v>6.587615283267458</v>
      </c>
      <c r="AH181" t="n">
        <v>6.633499170812604</v>
      </c>
      <c r="AI181" t="n">
        <v>6.67779632721202</v>
      </c>
      <c r="AJ181" t="n">
        <v>6.727211570803902</v>
      </c>
      <c r="AK181" t="n">
        <v>6.772773450728073</v>
      </c>
      <c r="AL181" t="n">
        <v>6.81663258350375</v>
      </c>
      <c r="AM181" t="n">
        <v>6.865774116031583</v>
      </c>
      <c r="AN181" t="n">
        <v>6.91085003455425</v>
      </c>
      <c r="AO181" t="n">
        <v>6.954102920723226</v>
      </c>
      <c r="AP181" t="n">
        <v>7.002801120448178</v>
      </c>
      <c r="AQ181" t="n">
        <v>7.049700387733521</v>
      </c>
      <c r="AR181" t="n">
        <v>7.092198581560284</v>
      </c>
      <c r="AS181" t="n">
        <v>7.142857142857142</v>
      </c>
      <c r="AT181" t="n">
        <v>7.189072609633357</v>
      </c>
      <c r="AU181" t="n">
        <v>7.235890014471781</v>
      </c>
      <c r="AV181" t="n">
        <v>7.283321194464675</v>
      </c>
      <c r="AW181" t="n">
        <v>7.328691828508612</v>
      </c>
    </row>
    <row r="182">
      <c r="A182" s="1112" t="n">
        <v>44536</v>
      </c>
      <c r="N182" t="n">
        <v>5.720823798627002</v>
      </c>
      <c r="O182" t="n">
        <v>5.758710048949036</v>
      </c>
      <c r="P182" t="n">
        <v>5.79542161692263</v>
      </c>
      <c r="Q182" t="n">
        <v>5.847953216374268</v>
      </c>
      <c r="R182" t="n">
        <v>5.89622641509434</v>
      </c>
      <c r="S182" t="n">
        <v>5.950609937518595</v>
      </c>
      <c r="T182" t="n">
        <v>6.002400960384154</v>
      </c>
      <c r="U182" t="n">
        <v>6.053268765133171</v>
      </c>
      <c r="V182" t="n">
        <v>6.110601894286588</v>
      </c>
      <c r="W182" t="n">
        <v>6.159531875577456</v>
      </c>
      <c r="X182" t="n">
        <v>6.211180124223603</v>
      </c>
      <c r="Y182" t="n">
        <v>6.259780907668231</v>
      </c>
      <c r="Z182" t="n">
        <v>6.305170239596469</v>
      </c>
      <c r="AA182" t="n">
        <v>6.355258976803305</v>
      </c>
      <c r="AB182" t="n">
        <v>6.395906619763352</v>
      </c>
      <c r="AC182" t="n">
        <v>6.443298969072165</v>
      </c>
      <c r="AD182" t="n">
        <v>6.485084306095979</v>
      </c>
      <c r="AE182" t="n">
        <v>6.535947712418301</v>
      </c>
      <c r="AF182" t="n">
        <v>6.581112207963145</v>
      </c>
      <c r="AG182" t="n">
        <v>6.626905235255135</v>
      </c>
      <c r="AH182" t="n">
        <v>6.675567423230975</v>
      </c>
      <c r="AI182" t="n">
        <v>6.718172657037285</v>
      </c>
      <c r="AJ182" t="n">
        <v>6.765899864682003</v>
      </c>
      <c r="AK182" t="n">
        <v>6.811989100817438</v>
      </c>
      <c r="AL182" t="n">
        <v>6.856359273225917</v>
      </c>
      <c r="AM182" t="n">
        <v>6.906077348066297</v>
      </c>
      <c r="AN182" t="n">
        <v>6.949270326615705</v>
      </c>
      <c r="AO182" t="n">
        <v>6.993006993006993</v>
      </c>
      <c r="AP182" t="n">
        <v>7.042253521126761</v>
      </c>
      <c r="AQ182" t="n">
        <v>7.089684509039348</v>
      </c>
      <c r="AR182" t="n">
        <v>7.1301247771836</v>
      </c>
      <c r="AS182" t="n">
        <v>7.181328545780969</v>
      </c>
      <c r="AT182" t="n">
        <v>7.225433526011561</v>
      </c>
      <c r="AU182" t="n">
        <v>7.272727272727272</v>
      </c>
      <c r="AV182" t="n">
        <v>7.320644216691069</v>
      </c>
      <c r="AW182" t="n">
        <v>7.363770250368188</v>
      </c>
      <c r="AX182" t="n">
        <v>7.462686567164178</v>
      </c>
    </row>
    <row r="183">
      <c r="A183" s="1112" t="n">
        <v>44537</v>
      </c>
      <c r="N183" t="n">
        <v>5.660911406736485</v>
      </c>
      <c r="O183" t="n">
        <v>5.696382796923953</v>
      </c>
      <c r="P183" t="n">
        <v>5.732301519059903</v>
      </c>
      <c r="Q183" t="n">
        <v>5.782017924255565</v>
      </c>
      <c r="R183" t="n">
        <v>5.832604257801108</v>
      </c>
      <c r="S183" t="n">
        <v>5.885815185403178</v>
      </c>
      <c r="T183" t="n">
        <v>5.936479667557139</v>
      </c>
      <c r="U183" t="n">
        <v>5.988023952095808</v>
      </c>
      <c r="V183" t="n">
        <v>6.044122091266243</v>
      </c>
      <c r="W183" t="n">
        <v>6.09570252971655</v>
      </c>
      <c r="X183" t="n">
        <v>6.146281499692686</v>
      </c>
      <c r="Y183" t="n">
        <v>6.195786864931847</v>
      </c>
      <c r="Z183" t="n">
        <v>6.242197253433208</v>
      </c>
      <c r="AA183" t="n">
        <v>6.289308176100628</v>
      </c>
      <c r="AB183" t="n">
        <v>6.331117442228553</v>
      </c>
      <c r="AC183" t="n">
        <v>6.377551020408164</v>
      </c>
      <c r="AD183" t="n">
        <v>6.418485237483954</v>
      </c>
      <c r="AE183" t="n">
        <v>6.46830530401035</v>
      </c>
      <c r="AF183" t="n">
        <v>6.512536633018561</v>
      </c>
      <c r="AG183" t="n">
        <v>6.559527714004592</v>
      </c>
      <c r="AH183" t="n">
        <v>6.605019815059445</v>
      </c>
      <c r="AI183" t="n">
        <v>6.648936170212766</v>
      </c>
      <c r="AJ183" t="n">
        <v>6.695681285570807</v>
      </c>
      <c r="AK183" t="n">
        <v>6.740815638692282</v>
      </c>
      <c r="AL183" t="n">
        <v>6.784260515603799</v>
      </c>
      <c r="AM183" t="n">
        <v>6.832934745473181</v>
      </c>
      <c r="AN183" t="n">
        <v>6.875214850464078</v>
      </c>
      <c r="AO183" t="n">
        <v>6.918021445866482</v>
      </c>
      <c r="AP183" t="n">
        <v>6.966213862765587</v>
      </c>
      <c r="AQ183" t="n">
        <v>7.012622720897616</v>
      </c>
      <c r="AR183" t="n">
        <v>7.054673721340389</v>
      </c>
      <c r="AS183" t="n">
        <v>7.104795737122559</v>
      </c>
      <c r="AT183" t="n">
        <v>7.147962830593281</v>
      </c>
      <c r="AU183" t="n">
        <v>7.194244604316546</v>
      </c>
      <c r="AV183" t="n">
        <v>7.24112961622013</v>
      </c>
      <c r="AW183" t="n">
        <v>7.283321194464675</v>
      </c>
      <c r="AX183" t="n">
        <v>7.462686567164178</v>
      </c>
    </row>
    <row r="184">
      <c r="A184" s="1112" t="n">
        <v>44538</v>
      </c>
      <c r="N184" t="n">
        <v>5.563282336578582</v>
      </c>
      <c r="O184" t="n">
        <v>5.600672080649678</v>
      </c>
      <c r="P184" t="n">
        <v>5.640157924421883</v>
      </c>
      <c r="Q184" t="n">
        <v>5.688282138794084</v>
      </c>
      <c r="R184" t="n">
        <v>5.737234652897303</v>
      </c>
      <c r="S184" t="n">
        <v>5.790387955993052</v>
      </c>
      <c r="T184" t="n">
        <v>5.839416058394161</v>
      </c>
      <c r="U184" t="n">
        <v>5.88754783632617</v>
      </c>
      <c r="V184" t="n">
        <v>5.941770647653001</v>
      </c>
      <c r="W184" t="n">
        <v>5.989817310572028</v>
      </c>
      <c r="X184" t="n">
        <v>6.038647342995169</v>
      </c>
      <c r="Y184" t="n">
        <v>6.086427267194157</v>
      </c>
      <c r="Z184" t="n">
        <v>6.131207847946046</v>
      </c>
      <c r="AA184" t="n">
        <v>6.176652254478073</v>
      </c>
      <c r="AB184" t="n">
        <v>6.216972334473112</v>
      </c>
      <c r="AC184" t="n">
        <v>6.259780907668231</v>
      </c>
      <c r="AD184" t="n">
        <v>6.30119722747322</v>
      </c>
      <c r="AE184" t="n">
        <v>6.34719136781974</v>
      </c>
      <c r="AF184" t="n">
        <v>6.389776357827476</v>
      </c>
      <c r="AG184" t="n">
        <v>6.43293663557414</v>
      </c>
      <c r="AH184" t="n">
        <v>6.476683937823834</v>
      </c>
      <c r="AI184" t="n">
        <v>6.518904823989569</v>
      </c>
      <c r="AJ184" t="n">
        <v>6.563833278634722</v>
      </c>
      <c r="AK184" t="n">
        <v>6.607201850016517</v>
      </c>
      <c r="AL184" t="n">
        <v>6.646726487205052</v>
      </c>
      <c r="AM184" t="n">
        <v>6.693440428380187</v>
      </c>
      <c r="AN184" t="n">
        <v>6.736274840013473</v>
      </c>
      <c r="AO184" t="n">
        <v>6.775067750677507</v>
      </c>
      <c r="AP184" t="n">
        <v>6.821282401091405</v>
      </c>
      <c r="AQ184" t="n">
        <v>6.865774116031583</v>
      </c>
      <c r="AR184" t="n">
        <v>6.906077348066297</v>
      </c>
      <c r="AS184" t="n">
        <v>6.951685783802572</v>
      </c>
      <c r="AT184" t="n">
        <v>6.995452955578874</v>
      </c>
      <c r="AU184" t="n">
        <v>7.039774727208729</v>
      </c>
      <c r="AV184" t="n">
        <v>7.08215297450425</v>
      </c>
      <c r="AW184" t="n">
        <v>7.122507122507122</v>
      </c>
    </row>
    <row r="185">
      <c r="A185" s="1112" t="n">
        <v>44539</v>
      </c>
      <c r="N185" t="n">
        <v>5.610098176718092</v>
      </c>
      <c r="O185" t="n">
        <v>5.64652738565782</v>
      </c>
      <c r="P185" t="n">
        <v>5.680204487361545</v>
      </c>
      <c r="Q185" t="n">
        <v>5.730659025787966</v>
      </c>
      <c r="R185" t="n">
        <v>5.780346820809249</v>
      </c>
      <c r="S185" t="n">
        <v>5.834305717619603</v>
      </c>
      <c r="T185" t="n">
        <v>5.885815185403178</v>
      </c>
      <c r="U185" t="n">
        <v>5.936479667557139</v>
      </c>
      <c r="V185" t="n">
        <v>5.993407252022775</v>
      </c>
      <c r="W185" t="n">
        <v>6.045949214026603</v>
      </c>
      <c r="X185" t="n">
        <v>6.09942055504727</v>
      </c>
      <c r="Y185" t="n">
        <v>6.150061500615006</v>
      </c>
      <c r="Z185" t="n">
        <v>6.195786864931847</v>
      </c>
      <c r="AA185" t="n">
        <v>6.242197253433208</v>
      </c>
      <c r="AB185" t="n">
        <v>6.283380458686773</v>
      </c>
      <c r="AC185" t="n">
        <v>6.327111673521038</v>
      </c>
      <c r="AD185" t="n">
        <v>6.367398917542184</v>
      </c>
      <c r="AE185" t="n">
        <v>6.414368184733803</v>
      </c>
      <c r="AF185" t="n">
        <v>6.457862447529868</v>
      </c>
      <c r="AG185" t="n">
        <v>6.504065040650406</v>
      </c>
      <c r="AH185" t="n">
        <v>6.548788474132285</v>
      </c>
      <c r="AI185" t="n">
        <v>6.589785831960461</v>
      </c>
      <c r="AJ185" t="n">
        <v>6.635700066357001</v>
      </c>
      <c r="AK185" t="n">
        <v>6.680026720106881</v>
      </c>
      <c r="AL185" t="n">
        <v>6.720430107526882</v>
      </c>
      <c r="AM185" t="n">
        <v>6.768189509306261</v>
      </c>
      <c r="AN185" t="n">
        <v>6.809669731018046</v>
      </c>
      <c r="AO185" t="n">
        <v>6.851661527920521</v>
      </c>
      <c r="AP185" t="n">
        <v>6.89893066574681</v>
      </c>
      <c r="AQ185" t="n">
        <v>6.944444444444445</v>
      </c>
      <c r="AR185" t="n">
        <v>6.983240223463687</v>
      </c>
      <c r="AS185" t="n">
        <v>7.032348804500703</v>
      </c>
      <c r="AT185" t="n">
        <v>7.074637424831977</v>
      </c>
      <c r="AU185" t="n">
        <v>7.11997152011392</v>
      </c>
      <c r="AV185" t="n">
        <v>7.163323782234957</v>
      </c>
      <c r="AW185" t="n">
        <v>7.207207207207206</v>
      </c>
      <c r="AX185" t="n">
        <v>7.251631617113851</v>
      </c>
    </row>
    <row r="186">
      <c r="A186" s="1112" t="n">
        <v>44540</v>
      </c>
      <c r="N186" t="n">
        <v>5.644933672029354</v>
      </c>
      <c r="O186" t="n">
        <v>5.680204487361545</v>
      </c>
      <c r="P186" t="n">
        <v>5.715918833952558</v>
      </c>
      <c r="Q186" t="n">
        <v>5.763688760806917</v>
      </c>
      <c r="R186" t="n">
        <v>5.812263876780006</v>
      </c>
      <c r="S186" t="n">
        <v>5.866823115283075</v>
      </c>
      <c r="T186" t="n">
        <v>5.918910920390648</v>
      </c>
      <c r="U186" t="n">
        <v>5.968367651447329</v>
      </c>
      <c r="V186" t="n">
        <v>6.025911419102139</v>
      </c>
      <c r="W186" t="n">
        <v>6.077180188392585</v>
      </c>
      <c r="X186" t="n">
        <v>6.127450980392156</v>
      </c>
      <c r="Y186" t="n">
        <v>6.178560395427866</v>
      </c>
      <c r="Z186" t="n">
        <v>6.222775357809582</v>
      </c>
      <c r="AA186" t="n">
        <v>6.267627702914447</v>
      </c>
      <c r="AB186" t="n">
        <v>6.30715862503942</v>
      </c>
      <c r="AC186" t="n">
        <v>6.351222610352493</v>
      </c>
      <c r="AD186" t="n">
        <v>6.389776357827476</v>
      </c>
      <c r="AE186" t="n">
        <v>6.435006435006435</v>
      </c>
      <c r="AF186" t="n">
        <v>6.476683937823834</v>
      </c>
      <c r="AG186" t="n">
        <v>6.521030322791002</v>
      </c>
      <c r="AH186" t="n">
        <v>6.563833278634722</v>
      </c>
      <c r="AI186" t="n">
        <v>6.605019815059445</v>
      </c>
      <c r="AJ186" t="n">
        <v>6.648936170212766</v>
      </c>
      <c r="AK186" t="n">
        <v>6.691201070592172</v>
      </c>
      <c r="AL186" t="n">
        <v>6.731740154830024</v>
      </c>
      <c r="AM186" t="n">
        <v>6.777363605557439</v>
      </c>
      <c r="AN186" t="n">
        <v>6.818956699624957</v>
      </c>
      <c r="AO186" t="n">
        <v>6.856359273225917</v>
      </c>
      <c r="AP186" t="n">
        <v>6.903693476009665</v>
      </c>
      <c r="AQ186" t="n">
        <v>6.946856547412296</v>
      </c>
      <c r="AR186" t="n">
        <v>6.985679357317499</v>
      </c>
      <c r="AS186" t="n">
        <v>7.032348804500703</v>
      </c>
      <c r="AT186" t="n">
        <v>7.072135785007072</v>
      </c>
      <c r="AU186" t="n">
        <v>7.117437722419928</v>
      </c>
      <c r="AV186" t="n">
        <v>7.160759040458289</v>
      </c>
      <c r="AW186" t="n">
        <v>7.199424046076314</v>
      </c>
      <c r="AX186" t="n">
        <v>7.251631617113851</v>
      </c>
    </row>
    <row r="187">
      <c r="A187" s="1112" t="n">
        <v>44543</v>
      </c>
      <c r="N187" t="n">
        <v>5.691519635742743</v>
      </c>
      <c r="O187" t="n">
        <v>5.730659025787966</v>
      </c>
      <c r="P187" t="n">
        <v>5.770340450086555</v>
      </c>
      <c r="Q187" t="n">
        <v>5.813953488372094</v>
      </c>
      <c r="R187" t="n">
        <v>5.861664712778429</v>
      </c>
      <c r="S187" t="n">
        <v>5.917159763313609</v>
      </c>
      <c r="T187" t="n">
        <v>5.968367651447329</v>
      </c>
      <c r="U187" t="n">
        <v>6.020469596628537</v>
      </c>
      <c r="V187" t="n">
        <v>6.077180188392585</v>
      </c>
      <c r="W187" t="n">
        <v>6.129328838492185</v>
      </c>
      <c r="X187" t="n">
        <v>6.182380216383307</v>
      </c>
      <c r="Y187" t="n">
        <v>6.232471174820816</v>
      </c>
      <c r="Z187" t="n">
        <v>6.279434850863423</v>
      </c>
      <c r="AA187" t="n">
        <v>6.325110689437065</v>
      </c>
      <c r="AB187" t="n">
        <v>6.365372374283896</v>
      </c>
      <c r="AC187" t="n">
        <v>6.410256410256411</v>
      </c>
      <c r="AD187" t="n">
        <v>6.451612903225807</v>
      </c>
      <c r="AE187" t="n">
        <v>6.499837504062399</v>
      </c>
      <c r="AF187" t="n">
        <v>6.542361792607131</v>
      </c>
      <c r="AG187" t="n">
        <v>6.587615283267458</v>
      </c>
      <c r="AH187" t="n">
        <v>6.631299734748011</v>
      </c>
      <c r="AI187" t="n">
        <v>6.67334000667334</v>
      </c>
      <c r="AJ187" t="n">
        <v>6.720430107526882</v>
      </c>
      <c r="AK187" t="n">
        <v>6.763611768684477</v>
      </c>
      <c r="AL187" t="n">
        <v>6.805035726437564</v>
      </c>
      <c r="AM187" t="n">
        <v>6.851661527920521</v>
      </c>
      <c r="AN187" t="n">
        <v>6.894174422612892</v>
      </c>
      <c r="AO187" t="n">
        <v>6.934812760055479</v>
      </c>
      <c r="AP187" t="n">
        <v>6.983240223463687</v>
      </c>
      <c r="AQ187" t="n">
        <v>7.027406886858748</v>
      </c>
      <c r="AR187" t="n">
        <v>7.06713780918728</v>
      </c>
      <c r="AS187" t="n">
        <v>7.11490572749911</v>
      </c>
      <c r="AT187" t="n">
        <v>7.158196134574088</v>
      </c>
      <c r="AU187" t="n">
        <v>7.202016564638098</v>
      </c>
      <c r="AV187" t="n">
        <v>7.246376811594202</v>
      </c>
      <c r="AW187" t="n">
        <v>7.28862973760933</v>
      </c>
      <c r="AX187" t="n">
        <v>7.251631617113851</v>
      </c>
    </row>
    <row r="188">
      <c r="A188" s="1112" t="n">
        <v>44544</v>
      </c>
      <c r="N188" t="n">
        <v>5.714285714285714</v>
      </c>
      <c r="O188" t="n">
        <v>5.752085130859936</v>
      </c>
      <c r="P188" t="n">
        <v>5.793742757821553</v>
      </c>
      <c r="Q188" t="n">
        <v>5.839416058394161</v>
      </c>
      <c r="R188" t="n">
        <v>5.88754783632617</v>
      </c>
      <c r="S188" t="n">
        <v>5.941770647653001</v>
      </c>
      <c r="T188" t="n">
        <v>5.993407252022775</v>
      </c>
      <c r="U188" t="n">
        <v>6.045949214026603</v>
      </c>
      <c r="V188" t="n">
        <v>6.105006105006105</v>
      </c>
      <c r="W188" t="n">
        <v>6.157635467980296</v>
      </c>
      <c r="X188" t="n">
        <v>6.211180124223603</v>
      </c>
      <c r="Y188" t="n">
        <v>6.261740763932373</v>
      </c>
      <c r="Z188" t="n">
        <v>6.309148264984227</v>
      </c>
      <c r="AA188" t="n">
        <v>6.353240152477763</v>
      </c>
      <c r="AB188" t="n">
        <v>6.39386189258312</v>
      </c>
      <c r="AC188" t="n">
        <v>6.43707756678468</v>
      </c>
      <c r="AD188" t="n">
        <v>6.476683937823834</v>
      </c>
      <c r="AE188" t="n">
        <v>6.525285481239805</v>
      </c>
      <c r="AF188" t="n">
        <v>6.565988181221274</v>
      </c>
      <c r="AG188" t="n">
        <v>6.611570247933884</v>
      </c>
      <c r="AH188" t="n">
        <v>6.655574043261232</v>
      </c>
      <c r="AI188" t="n">
        <v>6.695681285570807</v>
      </c>
      <c r="AJ188" t="n">
        <v>6.740815638692282</v>
      </c>
      <c r="AK188" t="n">
        <v>6.784260515603799</v>
      </c>
      <c r="AL188" t="n">
        <v>6.825938566552901</v>
      </c>
      <c r="AM188" t="n">
        <v>6.872852233676976</v>
      </c>
      <c r="AN188" t="n">
        <v>6.91323885240235</v>
      </c>
      <c r="AO188" t="n">
        <v>6.951685783802572</v>
      </c>
      <c r="AP188" t="n">
        <v>7.000350017500875</v>
      </c>
      <c r="AQ188" t="n">
        <v>7.044734061289187</v>
      </c>
      <c r="AR188" t="n">
        <v>7.08215297450425</v>
      </c>
      <c r="AS188" t="n">
        <v>7.1301247771836</v>
      </c>
      <c r="AT188" t="n">
        <v>7.173601147776184</v>
      </c>
      <c r="AU188" t="n">
        <v>7.217610970768675</v>
      </c>
      <c r="AV188" t="n">
        <v>7.259528130671506</v>
      </c>
      <c r="AW188" t="n">
        <v>7.301935012778387</v>
      </c>
      <c r="AX188" t="n">
        <v>7.251631617113851</v>
      </c>
    </row>
    <row r="189">
      <c r="A189" s="1112" t="n">
        <v>44545</v>
      </c>
      <c r="N189" t="n">
        <v>5.807200929152149</v>
      </c>
      <c r="O189" t="n">
        <v>5.844535359438924</v>
      </c>
      <c r="P189" t="n">
        <v>5.889281507656066</v>
      </c>
      <c r="Q189" t="n">
        <v>5.868544600938967</v>
      </c>
      <c r="R189" t="n">
        <v>5.918910920390648</v>
      </c>
      <c r="S189" t="n">
        <v>5.973715651135006</v>
      </c>
      <c r="T189" t="n">
        <v>6.027727546714889</v>
      </c>
      <c r="U189" t="n">
        <v>6.0790273556231</v>
      </c>
      <c r="V189" t="n">
        <v>6.138735420503377</v>
      </c>
      <c r="W189" t="n">
        <v>6.191950464396284</v>
      </c>
      <c r="X189" t="n">
        <v>6.244146113019045</v>
      </c>
      <c r="Y189" t="n">
        <v>6.295247088448222</v>
      </c>
      <c r="Z189" t="n">
        <v>6.34517766497462</v>
      </c>
      <c r="AA189" t="n">
        <v>6.391818472355385</v>
      </c>
      <c r="AB189" t="n">
        <v>6.43293663557414</v>
      </c>
      <c r="AC189" t="n">
        <v>6.476683937823834</v>
      </c>
      <c r="AD189" t="n">
        <v>6.518904823989569</v>
      </c>
      <c r="AE189" t="n">
        <v>6.565988181221274</v>
      </c>
      <c r="AF189" t="n">
        <v>6.611570247933884</v>
      </c>
      <c r="AG189" t="n">
        <v>6.655574043261232</v>
      </c>
      <c r="AH189" t="n">
        <v>6.700167504187605</v>
      </c>
      <c r="AI189" t="n">
        <v>6.743088334457182</v>
      </c>
      <c r="AJ189" t="n">
        <v>6.791171477079796</v>
      </c>
      <c r="AK189" t="n">
        <v>6.832934745473181</v>
      </c>
      <c r="AL189" t="n">
        <v>6.875214850464078</v>
      </c>
      <c r="AM189" t="n">
        <v>6.925207756232687</v>
      </c>
      <c r="AN189" t="n">
        <v>6.966213862765587</v>
      </c>
      <c r="AO189" t="n">
        <v>7.007708479327261</v>
      </c>
      <c r="AP189" t="n">
        <v>7.057163020465773</v>
      </c>
      <c r="AQ189" t="n">
        <v>7.102272727272727</v>
      </c>
      <c r="AR189" t="n">
        <v>7.142857142857142</v>
      </c>
      <c r="AS189" t="n">
        <v>7.19165767709457</v>
      </c>
      <c r="AT189" t="n">
        <v>7.233273056057866</v>
      </c>
      <c r="AU189" t="n">
        <v>7.280669821623589</v>
      </c>
      <c r="AV189" t="n">
        <v>7.326007326007326</v>
      </c>
      <c r="AW189" t="n">
        <v>7.366482504604051</v>
      </c>
      <c r="AX189" t="n">
        <v>7.251631617113851</v>
      </c>
    </row>
    <row r="190">
      <c r="A190" s="1112" t="n">
        <v>44546</v>
      </c>
      <c r="N190" t="n">
        <v>5.686664771111743</v>
      </c>
      <c r="O190" t="n">
        <v>5.724098454493418</v>
      </c>
      <c r="P190" t="n">
        <v>5.763688760806917</v>
      </c>
      <c r="Q190" t="n">
        <v>5.805515239477504</v>
      </c>
      <c r="R190" t="n">
        <v>5.856515373352854</v>
      </c>
      <c r="S190" t="n">
        <v>5.91016548463357</v>
      </c>
      <c r="T190" t="n">
        <v>5.963029218843173</v>
      </c>
      <c r="U190" t="n">
        <v>6.01684717208183</v>
      </c>
      <c r="V190" t="n">
        <v>6.0790273556231</v>
      </c>
      <c r="W190" t="n">
        <v>6.133088009812941</v>
      </c>
      <c r="X190" t="n">
        <v>6.188118811881188</v>
      </c>
      <c r="Y190" t="n">
        <v>6.240249609984399</v>
      </c>
      <c r="Z190" t="n">
        <v>6.291286568103176</v>
      </c>
      <c r="AA190" t="n">
        <v>6.337135614702155</v>
      </c>
      <c r="AB190" t="n">
        <v>6.379585326953748</v>
      </c>
      <c r="AC190" t="n">
        <v>6.424670735624799</v>
      </c>
      <c r="AD190" t="n">
        <v>6.466214031684449</v>
      </c>
      <c r="AE190" t="n">
        <v>6.514657980456026</v>
      </c>
      <c r="AF190" t="n">
        <v>6.559527714004592</v>
      </c>
      <c r="AG190" t="n">
        <v>6.605019815059445</v>
      </c>
      <c r="AH190" t="n">
        <v>6.651147322913202</v>
      </c>
      <c r="AI190" t="n">
        <v>6.693440428380187</v>
      </c>
      <c r="AJ190" t="n">
        <v>6.740815638692282</v>
      </c>
      <c r="AK190" t="n">
        <v>6.784260515603799</v>
      </c>
      <c r="AL190" t="n">
        <v>6.828269033799931</v>
      </c>
      <c r="AM190" t="n">
        <v>6.875214850464078</v>
      </c>
      <c r="AN190" t="n">
        <v>6.918021445866482</v>
      </c>
      <c r="AO190" t="n">
        <v>6.958942240779402</v>
      </c>
      <c r="AP190" t="n">
        <v>7.007708479327261</v>
      </c>
      <c r="AQ190" t="n">
        <v>7.054673721340389</v>
      </c>
      <c r="AR190" t="n">
        <v>7.094714437743881</v>
      </c>
      <c r="AS190" t="n">
        <v>7.145409074669526</v>
      </c>
      <c r="AT190" t="n">
        <v>7.189072609633357</v>
      </c>
      <c r="AU190" t="n">
        <v>7.233273056057866</v>
      </c>
      <c r="AV190" t="n">
        <v>7.280669821623589</v>
      </c>
      <c r="AW190" t="n">
        <v>7.323324789454412</v>
      </c>
      <c r="AX190" t="n">
        <v>7.251631617113851</v>
      </c>
    </row>
    <row r="191">
      <c r="A191" s="1112" t="n">
        <v>44547</v>
      </c>
      <c r="N191" t="n">
        <v>5.694760820045558</v>
      </c>
      <c r="O191" t="n">
        <v>5.73394495412844</v>
      </c>
      <c r="P191" t="n">
        <v>5.768676088837612</v>
      </c>
      <c r="Q191" t="n">
        <v>5.819028222286878</v>
      </c>
      <c r="R191" t="n">
        <v>5.868544600938967</v>
      </c>
      <c r="S191" t="n">
        <v>5.924170616113744</v>
      </c>
      <c r="T191" t="n">
        <v>5.977286312014345</v>
      </c>
      <c r="U191" t="n">
        <v>6.031363088057901</v>
      </c>
      <c r="V191" t="n">
        <v>6.091989034419738</v>
      </c>
      <c r="W191" t="n">
        <v>6.148170919151553</v>
      </c>
      <c r="X191" t="n">
        <v>6.201550387596899</v>
      </c>
      <c r="Y191" t="n">
        <v>6.255864873318736</v>
      </c>
      <c r="Z191" t="n">
        <v>6.30715862503942</v>
      </c>
      <c r="AA191" t="n">
        <v>6.353240152477763</v>
      </c>
      <c r="AB191" t="n">
        <v>6.395906619763352</v>
      </c>
      <c r="AC191" t="n">
        <v>6.443298969072165</v>
      </c>
      <c r="AD191" t="n">
        <v>6.485084306095979</v>
      </c>
      <c r="AE191" t="n">
        <v>6.533812479581837</v>
      </c>
      <c r="AF191" t="n">
        <v>6.578947368421053</v>
      </c>
      <c r="AG191" t="n">
        <v>6.624710168930109</v>
      </c>
      <c r="AH191" t="n">
        <v>6.6711140760507</v>
      </c>
      <c r="AI191" t="n">
        <v>6.715916722632639</v>
      </c>
      <c r="AJ191" t="n">
        <v>6.763611768684477</v>
      </c>
      <c r="AK191" t="n">
        <v>6.807351940095303</v>
      </c>
      <c r="AL191" t="n">
        <v>6.851661527920521</v>
      </c>
      <c r="AM191" t="n">
        <v>6.901311249137336</v>
      </c>
      <c r="AN191" t="n">
        <v>6.944444444444445</v>
      </c>
      <c r="AO191" t="n">
        <v>6.985679357317499</v>
      </c>
      <c r="AP191" t="n">
        <v>7.034822370735139</v>
      </c>
      <c r="AQ191" t="n">
        <v>7.08215297450425</v>
      </c>
      <c r="AR191" t="n">
        <v>7.125044531528322</v>
      </c>
      <c r="AS191" t="n">
        <v>7.173601147776184</v>
      </c>
      <c r="AT191" t="n">
        <v>7.217610970768675</v>
      </c>
      <c r="AU191" t="n">
        <v>7.26480203414457</v>
      </c>
      <c r="AV191" t="n">
        <v>7.312614259597805</v>
      </c>
      <c r="AW191" t="n">
        <v>7.35564545788893</v>
      </c>
      <c r="AX191" t="n">
        <v>7.251631617113851</v>
      </c>
    </row>
    <row r="192">
      <c r="A192" s="1112" t="n">
        <v>44550</v>
      </c>
      <c r="N192" t="n">
        <v>5.745475438092502</v>
      </c>
      <c r="O192" t="n">
        <v>5.78368999421631</v>
      </c>
      <c r="P192" t="n">
        <v>5.824111822947001</v>
      </c>
      <c r="Q192" t="n">
        <v>5.871990604815032</v>
      </c>
      <c r="R192" t="n">
        <v>5.920663114268798</v>
      </c>
      <c r="S192" t="n">
        <v>5.977286312014345</v>
      </c>
      <c r="T192" t="n">
        <v>6.029544769369912</v>
      </c>
      <c r="U192" t="n">
        <v>6.080875646093037</v>
      </c>
      <c r="V192" t="n">
        <v>6.142506142506143</v>
      </c>
      <c r="W192" t="n">
        <v>6.195786864931847</v>
      </c>
      <c r="X192" t="n">
        <v>6.248047485160887</v>
      </c>
      <c r="Y192" t="n">
        <v>6.30119722747322</v>
      </c>
      <c r="Z192" t="n">
        <v>6.349206349206349</v>
      </c>
      <c r="AA192" t="n">
        <v>6.395906619763352</v>
      </c>
      <c r="AB192" t="n">
        <v>6.43707756678468</v>
      </c>
      <c r="AC192" t="n">
        <v>6.482982171799027</v>
      </c>
      <c r="AD192" t="n">
        <v>6.523157208088715</v>
      </c>
      <c r="AE192" t="n">
        <v>6.572461386789352</v>
      </c>
      <c r="AF192" t="n">
        <v>6.615944426066821</v>
      </c>
      <c r="AG192" t="n">
        <v>6.662225183211192</v>
      </c>
      <c r="AH192" t="n">
        <v>6.706908115358819</v>
      </c>
      <c r="AI192" t="n">
        <v>6.749915626054674</v>
      </c>
      <c r="AJ192" t="n">
        <v>6.795786612300374</v>
      </c>
      <c r="AK192" t="n">
        <v>6.839945280437757</v>
      </c>
      <c r="AL192" t="n">
        <v>6.882312456985547</v>
      </c>
      <c r="AM192" t="n">
        <v>6.93000693000693</v>
      </c>
      <c r="AN192" t="n">
        <v>6.97350069735007</v>
      </c>
      <c r="AO192" t="n">
        <v>7.012622720897616</v>
      </c>
      <c r="AP192" t="n">
        <v>7.062146892655367</v>
      </c>
      <c r="AQ192" t="n">
        <v>7.107320540156361</v>
      </c>
      <c r="AR192" t="n">
        <v>7.147962830593281</v>
      </c>
      <c r="AS192" t="n">
        <v>7.196833393306945</v>
      </c>
      <c r="AT192" t="n">
        <v>7.24112961622013</v>
      </c>
      <c r="AU192" t="n">
        <v>7.285974499089253</v>
      </c>
      <c r="AV192" t="n">
        <v>7.331378299120235</v>
      </c>
      <c r="AW192" t="n">
        <v>7.374631268436579</v>
      </c>
      <c r="AX192" t="n">
        <v>7.251631617113851</v>
      </c>
    </row>
    <row r="193">
      <c r="A193" s="1112" t="n">
        <v>44551</v>
      </c>
      <c r="N193" t="n">
        <v>5.750431282346176</v>
      </c>
      <c r="O193" t="n">
        <v>5.788712011577425</v>
      </c>
      <c r="P193" t="n">
        <v>5.829204313611192</v>
      </c>
      <c r="Q193" t="n">
        <v>5.877167205406994</v>
      </c>
      <c r="R193" t="n">
        <v>5.925925925925926</v>
      </c>
      <c r="S193" t="n">
        <v>5.980861244019139</v>
      </c>
      <c r="T193" t="n">
        <v>6.031363088057901</v>
      </c>
      <c r="U193" t="n">
        <v>6.082725060827251</v>
      </c>
      <c r="V193" t="n">
        <v>6.140620202640467</v>
      </c>
      <c r="W193" t="n">
        <v>6.193868070610096</v>
      </c>
      <c r="X193" t="n">
        <v>6.246096189881325</v>
      </c>
      <c r="Y193" t="n">
        <v>6.295247088448222</v>
      </c>
      <c r="Z193" t="n">
        <v>6.343165239454487</v>
      </c>
      <c r="AA193" t="n">
        <v>6.387735547748323</v>
      </c>
      <c r="AB193" t="n">
        <v>6.426735218508998</v>
      </c>
      <c r="AC193" t="n">
        <v>6.470397929472663</v>
      </c>
      <c r="AD193" t="n">
        <v>6.510416666666667</v>
      </c>
      <c r="AE193" t="n">
        <v>6.557377049180328</v>
      </c>
      <c r="AF193" t="n">
        <v>6.598482349059717</v>
      </c>
      <c r="AG193" t="n">
        <v>6.642311524410495</v>
      </c>
      <c r="AH193" t="n">
        <v>6.684491978609625</v>
      </c>
      <c r="AI193" t="n">
        <v>6.727211570803902</v>
      </c>
      <c r="AJ193" t="n">
        <v>6.770480704129993</v>
      </c>
      <c r="AK193" t="n">
        <v>6.814310051107325</v>
      </c>
      <c r="AL193" t="n">
        <v>6.854009595613434</v>
      </c>
      <c r="AM193" t="n">
        <v>6.901311249137336</v>
      </c>
      <c r="AN193" t="n">
        <v>6.942034015966677</v>
      </c>
      <c r="AO193" t="n">
        <v>6.980802792321118</v>
      </c>
      <c r="AP193" t="n">
        <v>7.027406886858748</v>
      </c>
      <c r="AQ193" t="n">
        <v>7.069635913750442</v>
      </c>
      <c r="AR193" t="n">
        <v>7.109847138286527</v>
      </c>
      <c r="AS193" t="n">
        <v>7.155635062611806</v>
      </c>
      <c r="AT193" t="n">
        <v>7.196833393306945</v>
      </c>
      <c r="AU193" t="n">
        <v>7.24112961622013</v>
      </c>
      <c r="AV193" t="n">
        <v>7.285974499089253</v>
      </c>
      <c r="AW193" t="n">
        <v>7.326007326007326</v>
      </c>
    </row>
    <row r="194">
      <c r="A194" s="1112" t="n">
        <v>44552</v>
      </c>
      <c r="N194" t="n">
        <v>5.680204487361545</v>
      </c>
      <c r="O194" t="n">
        <v>5.717552887364208</v>
      </c>
      <c r="P194" t="n">
        <v>5.755395683453238</v>
      </c>
      <c r="Q194" t="n">
        <v>5.803830528148578</v>
      </c>
      <c r="R194" t="n">
        <v>5.85308750365818</v>
      </c>
      <c r="S194" t="n">
        <v>5.906674542232722</v>
      </c>
      <c r="T194" t="n">
        <v>5.955926146515783</v>
      </c>
      <c r="U194" t="n">
        <v>6.006006006006006</v>
      </c>
      <c r="V194" t="n">
        <v>6.062443164595331</v>
      </c>
      <c r="W194" t="n">
        <v>6.114338122898197</v>
      </c>
      <c r="X194" t="n">
        <v>6.165228113440197</v>
      </c>
      <c r="Y194" t="n">
        <v>6.215040397762586</v>
      </c>
      <c r="Z194" t="n">
        <v>6.263701847792046</v>
      </c>
      <c r="AA194" t="n">
        <v>6.309148264984227</v>
      </c>
      <c r="AB194" t="n">
        <v>6.34719136781974</v>
      </c>
      <c r="AC194" t="n">
        <v>6.391818472355385</v>
      </c>
      <c r="AD194" t="n">
        <v>6.430868167202572</v>
      </c>
      <c r="AE194" t="n">
        <v>6.476683937823834</v>
      </c>
      <c r="AF194" t="n">
        <v>6.518904823989569</v>
      </c>
      <c r="AG194" t="n">
        <v>6.563833278634722</v>
      </c>
      <c r="AH194" t="n">
        <v>6.607201850016517</v>
      </c>
      <c r="AI194" t="n">
        <v>6.646726487205052</v>
      </c>
      <c r="AJ194" t="n">
        <v>6.691201070592172</v>
      </c>
      <c r="AK194" t="n">
        <v>6.734006734006734</v>
      </c>
      <c r="AL194" t="n">
        <v>6.775067750677507</v>
      </c>
      <c r="AM194" t="n">
        <v>6.821282401091405</v>
      </c>
      <c r="AN194" t="n">
        <v>6.863417982155114</v>
      </c>
      <c r="AO194" t="n">
        <v>6.901311249137336</v>
      </c>
      <c r="AP194" t="n">
        <v>6.949270326615705</v>
      </c>
      <c r="AQ194" t="n">
        <v>6.993006993006993</v>
      </c>
      <c r="AR194" t="n">
        <v>7.032348804500703</v>
      </c>
      <c r="AS194" t="n">
        <v>7.077140835102618</v>
      </c>
      <c r="AT194" t="n">
        <v>7.11997152011392</v>
      </c>
      <c r="AU194" t="n">
        <v>7.163323782234957</v>
      </c>
      <c r="AV194" t="n">
        <v>7.207207207207206</v>
      </c>
      <c r="AW194" t="n">
        <v>7.249003262051469</v>
      </c>
      <c r="AX194" t="n">
        <v>7.251631617113851</v>
      </c>
    </row>
    <row r="195">
      <c r="A195" s="1112" t="n">
        <v>44553</v>
      </c>
      <c r="N195" t="n">
        <v>5.680204487361545</v>
      </c>
      <c r="O195" t="n">
        <v>5.717552887364208</v>
      </c>
      <c r="P195" t="n">
        <v>5.757052389176741</v>
      </c>
      <c r="Q195" t="n">
        <v>5.803830528148578</v>
      </c>
      <c r="R195" t="n">
        <v>5.85308750365818</v>
      </c>
      <c r="S195" t="n">
        <v>5.906674542232722</v>
      </c>
      <c r="T195" t="n">
        <v>5.957700327673518</v>
      </c>
      <c r="U195" t="n">
        <v>6.011421701232342</v>
      </c>
      <c r="V195" t="n">
        <v>6.07164541590771</v>
      </c>
      <c r="W195" t="n">
        <v>6.125574272588055</v>
      </c>
      <c r="X195" t="n">
        <v>6.178560395427866</v>
      </c>
      <c r="Y195" t="n">
        <v>6.230529595015576</v>
      </c>
      <c r="Z195" t="n">
        <v>6.281407035175879</v>
      </c>
      <c r="AA195" t="n">
        <v>6.327111673521038</v>
      </c>
      <c r="AB195" t="n">
        <v>6.369426751592357</v>
      </c>
      <c r="AC195" t="n">
        <v>6.414368184733803</v>
      </c>
      <c r="AD195" t="n">
        <v>6.453694740238786</v>
      </c>
      <c r="AE195" t="n">
        <v>6.501950585175553</v>
      </c>
      <c r="AF195" t="n">
        <v>6.546644844517185</v>
      </c>
      <c r="AG195" t="n">
        <v>6.591957811470007</v>
      </c>
      <c r="AH195" t="n">
        <v>6.637902422834384</v>
      </c>
      <c r="AI195" t="n">
        <v>6.680026720106881</v>
      </c>
      <c r="AJ195" t="n">
        <v>6.727211570803902</v>
      </c>
      <c r="AK195" t="n">
        <v>6.770480704129993</v>
      </c>
      <c r="AL195" t="n">
        <v>6.811989100817438</v>
      </c>
      <c r="AM195" t="n">
        <v>6.86106346483705</v>
      </c>
      <c r="AN195" t="n">
        <v>6.903693476009665</v>
      </c>
      <c r="AO195" t="n">
        <v>6.944444444444445</v>
      </c>
      <c r="AP195" t="n">
        <v>6.993006993006993</v>
      </c>
      <c r="AQ195" t="n">
        <v>7.037297677691766</v>
      </c>
      <c r="AR195" t="n">
        <v>7.079646017699115</v>
      </c>
      <c r="AS195" t="n">
        <v>7.127583749109052</v>
      </c>
      <c r="AT195" t="n">
        <v>7.171029042667623</v>
      </c>
      <c r="AU195" t="n">
        <v>7.215007215007215</v>
      </c>
      <c r="AV195" t="n">
        <v>7.262164124909224</v>
      </c>
      <c r="AW195" t="n">
        <v>7.304601899196494</v>
      </c>
      <c r="AX195" t="n">
        <v>7.251631617113851</v>
      </c>
    </row>
    <row r="196">
      <c r="A196" s="1112" t="n">
        <v>44554</v>
      </c>
      <c r="N196" s="192" t="n">
        <v>5.680204487361545</v>
      </c>
      <c r="O196" s="192" t="n">
        <v>5.717552887364208</v>
      </c>
      <c r="P196" s="192" t="n">
        <v>5.757052389176741</v>
      </c>
      <c r="Q196" s="192" t="n">
        <v>5.803830528148578</v>
      </c>
      <c r="R196" s="192" t="n">
        <v>5.85308750365818</v>
      </c>
      <c r="S196" s="192" t="n">
        <v>5.906674542232722</v>
      </c>
      <c r="T196" s="192" t="n">
        <v>5.957700327673518</v>
      </c>
      <c r="U196" s="192" t="n">
        <v>6.011421701232342</v>
      </c>
      <c r="V196" s="192" t="n">
        <v>6.07164541590771</v>
      </c>
      <c r="W196" s="192" t="n">
        <v>6.125574272588055</v>
      </c>
      <c r="X196" s="192" t="n">
        <v>6.178560395427866</v>
      </c>
      <c r="Y196" s="192" t="n">
        <v>6.230529595015576</v>
      </c>
      <c r="Z196" s="192" t="n">
        <v>6.281407035175879</v>
      </c>
      <c r="AA196" s="192" t="n">
        <v>6.327111673521038</v>
      </c>
      <c r="AB196" s="192" t="n">
        <v>6.369426751592357</v>
      </c>
      <c r="AC196" s="192" t="n">
        <v>6.414368184733803</v>
      </c>
      <c r="AD196" s="192" t="n">
        <v>6.453694740238786</v>
      </c>
      <c r="AE196" s="192" t="n">
        <v>6.501950585175553</v>
      </c>
      <c r="AF196" s="192" t="n">
        <v>6.546644844517185</v>
      </c>
      <c r="AG196" s="192" t="n">
        <v>6.591957811470007</v>
      </c>
      <c r="AH196" s="192" t="n">
        <v>6.637902422834384</v>
      </c>
      <c r="AI196" s="192" t="n">
        <v>6.680026720106881</v>
      </c>
      <c r="AJ196" s="192" t="n">
        <v>6.727211570803902</v>
      </c>
      <c r="AK196" s="192" t="n">
        <v>6.770480704129993</v>
      </c>
      <c r="AL196" s="192" t="n">
        <v>6.811989100817438</v>
      </c>
      <c r="AM196" s="192" t="n">
        <v>6.86106346483705</v>
      </c>
      <c r="AN196" s="192" t="n">
        <v>6.903693476009665</v>
      </c>
      <c r="AO196" s="192" t="n">
        <v>6.944444444444445</v>
      </c>
      <c r="AP196" s="192" t="n">
        <v>6.993006993006993</v>
      </c>
      <c r="AQ196" s="192" t="n">
        <v>7.037297677691766</v>
      </c>
      <c r="AR196" s="192" t="n">
        <v>7.079646017699115</v>
      </c>
      <c r="AS196" s="192" t="n">
        <v>7.127583749109052</v>
      </c>
      <c r="AT196" s="192" t="n">
        <v>7.171029042667623</v>
      </c>
      <c r="AU196" s="192" t="n">
        <v>7.215007215007215</v>
      </c>
      <c r="AV196" s="192" t="n">
        <v>7.262164124909224</v>
      </c>
      <c r="AW196" s="192" t="n">
        <v>7.304601899196494</v>
      </c>
      <c r="AX196" s="192" t="n">
        <v>7.251631617113851</v>
      </c>
    </row>
    <row r="197">
      <c r="A197" s="1112" t="n">
        <v>44557</v>
      </c>
      <c r="N197" t="n">
        <v>5.644933672029354</v>
      </c>
      <c r="O197" t="n">
        <v>5.681818181818183</v>
      </c>
      <c r="P197" t="n">
        <v>5.722460658082976</v>
      </c>
      <c r="Q197" t="n">
        <v>5.767012687427912</v>
      </c>
      <c r="R197" t="n">
        <v>5.815644082582146</v>
      </c>
      <c r="S197" t="n">
        <v>5.87026709715292</v>
      </c>
      <c r="T197" t="n">
        <v>5.920663114268798</v>
      </c>
      <c r="U197" t="n">
        <v>5.973715651135006</v>
      </c>
      <c r="V197" t="n">
        <v>6.035003017501509</v>
      </c>
      <c r="W197" t="n">
        <v>6.090133982947624</v>
      </c>
      <c r="X197" t="n">
        <v>6.142506142506143</v>
      </c>
      <c r="Y197" t="n">
        <v>6.193868070610096</v>
      </c>
      <c r="Z197" t="n">
        <v>6.244146113019045</v>
      </c>
      <c r="AA197" t="n">
        <v>6.291286568103176</v>
      </c>
      <c r="AB197" t="n">
        <v>6.331117442228553</v>
      </c>
      <c r="AC197" t="n">
        <v>6.375518010838381</v>
      </c>
      <c r="AD197" t="n">
        <v>6.416426050689767</v>
      </c>
      <c r="AE197" t="n">
        <v>6.464124111182935</v>
      </c>
      <c r="AF197" t="n">
        <v>6.508298080052066</v>
      </c>
      <c r="AG197" t="n">
        <v>6.55307994757536</v>
      </c>
      <c r="AH197" t="n">
        <v>6.598482349059717</v>
      </c>
      <c r="AI197" t="n">
        <v>6.640106241699867</v>
      </c>
      <c r="AJ197" t="n">
        <v>6.686726847208292</v>
      </c>
      <c r="AK197" t="n">
        <v>6.729475100942126</v>
      </c>
      <c r="AL197" t="n">
        <v>6.770480704129993</v>
      </c>
      <c r="AM197" t="n">
        <v>6.818956699624957</v>
      </c>
      <c r="AN197" t="n">
        <v>6.86106346483705</v>
      </c>
      <c r="AO197" t="n">
        <v>6.901311249137336</v>
      </c>
      <c r="AP197" t="n">
        <v>6.949270326615705</v>
      </c>
      <c r="AQ197" t="n">
        <v>6.993006993006993</v>
      </c>
      <c r="AR197" t="n">
        <v>7.034822370735139</v>
      </c>
      <c r="AS197" t="n">
        <v>7.08215297450425</v>
      </c>
      <c r="AT197" t="n">
        <v>7.125044531528322</v>
      </c>
      <c r="AU197" t="n">
        <v>7.171029042667623</v>
      </c>
      <c r="AV197" t="n">
        <v>7.215007215007215</v>
      </c>
      <c r="AW197" t="n">
        <v>7.256894049346879</v>
      </c>
      <c r="AX197" t="n">
        <v>7.251631617113851</v>
      </c>
    </row>
    <row r="198">
      <c r="A198" s="1112" t="n">
        <v>44558</v>
      </c>
      <c r="N198" t="n">
        <v>5.635390250774866</v>
      </c>
      <c r="O198" t="n">
        <v>5.672149744753261</v>
      </c>
      <c r="P198" t="n">
        <v>5.712653527563553</v>
      </c>
      <c r="Q198" t="n">
        <v>5.762028233938346</v>
      </c>
      <c r="R198" t="n">
        <v>5.810575246949448</v>
      </c>
      <c r="S198" t="n">
        <v>5.865102639296187</v>
      </c>
      <c r="T198" t="n">
        <v>5.915409642117717</v>
      </c>
      <c r="U198" t="n">
        <v>5.968367651447329</v>
      </c>
      <c r="V198" t="n">
        <v>6.029544769369912</v>
      </c>
      <c r="W198" t="n">
        <v>6.08457560085184</v>
      </c>
      <c r="X198" t="n">
        <v>6.136851795029149</v>
      </c>
      <c r="Y198" t="n">
        <v>6.190034045187248</v>
      </c>
      <c r="Z198" t="n">
        <v>6.240249609984399</v>
      </c>
      <c r="AA198" t="n">
        <v>6.285355122564425</v>
      </c>
      <c r="AB198" t="n">
        <v>6.327111673521038</v>
      </c>
      <c r="AC198" t="n">
        <v>6.371455877668047</v>
      </c>
      <c r="AD198" t="n">
        <v>6.410256410256411</v>
      </c>
      <c r="AE198" t="n">
        <v>6.457862447529868</v>
      </c>
      <c r="AF198" t="n">
        <v>6.501950585175553</v>
      </c>
      <c r="AG198" t="n">
        <v>6.544502617801047</v>
      </c>
      <c r="AH198" t="n">
        <v>6.589785831960461</v>
      </c>
      <c r="AI198" t="n">
        <v>6.631299734748011</v>
      </c>
      <c r="AJ198" t="n">
        <v>6.67779632721202</v>
      </c>
      <c r="AK198" t="n">
        <v>6.720430107526882</v>
      </c>
      <c r="AL198" t="n">
        <v>6.761325219743069</v>
      </c>
      <c r="AM198" t="n">
        <v>6.809669731018046</v>
      </c>
      <c r="AN198" t="n">
        <v>6.849315068493151</v>
      </c>
      <c r="AO198" t="n">
        <v>6.889424733034792</v>
      </c>
      <c r="AP198" t="n">
        <v>6.93721817551162</v>
      </c>
      <c r="AQ198" t="n">
        <v>6.983240223463687</v>
      </c>
      <c r="AR198" t="n">
        <v>7.02247191011236</v>
      </c>
      <c r="AS198" t="n">
        <v>7.069635913750442</v>
      </c>
      <c r="AT198" t="n">
        <v>7.112375533428165</v>
      </c>
      <c r="AU198" t="n">
        <v>7.155635062611806</v>
      </c>
      <c r="AV198" t="n">
        <v>7.202016564638098</v>
      </c>
      <c r="AW198" t="n">
        <v>7.243752263672582</v>
      </c>
      <c r="AX198" t="n">
        <v>7.251631617113851</v>
      </c>
    </row>
    <row r="199">
      <c r="A199" s="1112" t="n">
        <v>44559</v>
      </c>
      <c r="N199" t="n">
        <v>5.694760820045558</v>
      </c>
      <c r="O199" t="n">
        <v>5.732301519059903</v>
      </c>
      <c r="P199" t="n">
        <v>5.770340450086555</v>
      </c>
      <c r="Q199" t="n">
        <v>5.820721769499418</v>
      </c>
      <c r="R199" t="n">
        <v>5.871990604815032</v>
      </c>
      <c r="S199" t="n">
        <v>5.927682276229994</v>
      </c>
      <c r="T199" t="n">
        <v>5.979073243647234</v>
      </c>
      <c r="U199" t="n">
        <v>6.033182503770739</v>
      </c>
      <c r="V199" t="n">
        <v>6.09570252971655</v>
      </c>
      <c r="W199" t="n">
        <v>6.151953245155337</v>
      </c>
      <c r="X199" t="n">
        <v>6.207324643078834</v>
      </c>
      <c r="Y199" t="n">
        <v>6.259780907668231</v>
      </c>
      <c r="Z199" t="n">
        <v>6.313131313131312</v>
      </c>
      <c r="AA199" t="n">
        <v>6.359300476947536</v>
      </c>
      <c r="AB199" t="n">
        <v>6.4</v>
      </c>
      <c r="AC199" t="n">
        <v>6.447453255963895</v>
      </c>
      <c r="AD199" t="n">
        <v>6.487187804086928</v>
      </c>
      <c r="AE199" t="n">
        <v>6.535947712418301</v>
      </c>
      <c r="AF199" t="n">
        <v>6.581112207963145</v>
      </c>
      <c r="AG199" t="n">
        <v>6.626905235255135</v>
      </c>
      <c r="AH199" t="n">
        <v>6.6711140760507</v>
      </c>
      <c r="AI199" t="n">
        <v>6.71366230278617</v>
      </c>
      <c r="AJ199" t="n">
        <v>6.761325219743069</v>
      </c>
      <c r="AK199" t="n">
        <v>6.805035726437564</v>
      </c>
      <c r="AL199" t="n">
        <v>6.846970215679561</v>
      </c>
      <c r="AM199" t="n">
        <v>6.896551724137931</v>
      </c>
      <c r="AN199" t="n">
        <v>6.939625260235947</v>
      </c>
      <c r="AO199" t="n">
        <v>6.980802792321118</v>
      </c>
      <c r="AP199" t="n">
        <v>7.029876977152901</v>
      </c>
      <c r="AQ199" t="n">
        <v>7.074637424831977</v>
      </c>
      <c r="AR199" t="n">
        <v>7.11490572749911</v>
      </c>
      <c r="AS199" t="n">
        <v>7.163323782234957</v>
      </c>
      <c r="AT199" t="n">
        <v>7.207207207207206</v>
      </c>
      <c r="AU199" t="n">
        <v>7.254261878853827</v>
      </c>
      <c r="AV199" t="n">
        <v>7.2992700729927</v>
      </c>
      <c r="AW199" t="n">
        <v>7.342143906020559</v>
      </c>
      <c r="AX199" t="n">
        <v>7.251631617113851</v>
      </c>
    </row>
    <row r="200">
      <c r="A200" s="1112" t="n">
        <v>44560</v>
      </c>
      <c r="N200" t="n">
        <v>5.580357142857143</v>
      </c>
      <c r="O200" t="n">
        <v>5.61955605507165</v>
      </c>
      <c r="P200" t="n">
        <v>5.659309564233164</v>
      </c>
      <c r="Q200" t="n">
        <v>5.704506560182544</v>
      </c>
      <c r="R200" t="n">
        <v>5.748778384593274</v>
      </c>
      <c r="S200" t="n">
        <v>5.803830528148578</v>
      </c>
      <c r="T200" t="n">
        <v>5.856515373352854</v>
      </c>
      <c r="U200" t="n">
        <v>5.908419497784342</v>
      </c>
      <c r="V200" t="n">
        <v>5.966587112171838</v>
      </c>
      <c r="W200" t="n">
        <v>6.020469596628537</v>
      </c>
      <c r="X200" t="n">
        <v>6.073489219556635</v>
      </c>
      <c r="Y200" t="n">
        <v>6.125574272588055</v>
      </c>
      <c r="Z200" t="n">
        <v>6.176652254478073</v>
      </c>
      <c r="AA200" t="n">
        <v>6.222775357809582</v>
      </c>
      <c r="AB200" t="n">
        <v>6.261740763932373</v>
      </c>
      <c r="AC200" t="n">
        <v>6.305170239596469</v>
      </c>
      <c r="AD200" t="n">
        <v>6.343165239454487</v>
      </c>
      <c r="AE200" t="n">
        <v>6.389776357827476</v>
      </c>
      <c r="AF200" t="n">
        <v>6.430868167202572</v>
      </c>
      <c r="AG200" t="n">
        <v>6.474587245063127</v>
      </c>
      <c r="AH200" t="n">
        <v>6.518904823989569</v>
      </c>
      <c r="AI200" t="n">
        <v>6.557377049180328</v>
      </c>
      <c r="AJ200" t="n">
        <v>6.602839220864972</v>
      </c>
      <c r="AK200" t="n">
        <v>6.644518272425249</v>
      </c>
      <c r="AL200" t="n">
        <v>6.684491978609625</v>
      </c>
      <c r="AM200" t="n">
        <v>6.731740154830024</v>
      </c>
      <c r="AN200" t="n">
        <v>6.772773450728073</v>
      </c>
      <c r="AO200" t="n">
        <v>6.809669731018046</v>
      </c>
      <c r="AP200" t="n">
        <v>6.856359273225917</v>
      </c>
      <c r="AQ200" t="n">
        <v>6.89893066574681</v>
      </c>
      <c r="AR200" t="n">
        <v>6.939625260235947</v>
      </c>
      <c r="AS200" t="n">
        <v>6.985679357317499</v>
      </c>
      <c r="AT200" t="n">
        <v>7.027406886858748</v>
      </c>
      <c r="AU200" t="n">
        <v>7.069635913750442</v>
      </c>
      <c r="AV200" t="n">
        <v>7.112375533428165</v>
      </c>
      <c r="AW200" t="n">
        <v>7.153075822603719</v>
      </c>
      <c r="AX200" t="n">
        <v>7.251631617113851</v>
      </c>
    </row>
    <row r="201">
      <c r="A201" s="1112" t="n">
        <v>44561</v>
      </c>
      <c r="O201" t="n">
        <v>5.617977528089888</v>
      </c>
      <c r="P201" t="n">
        <v>5.656108597285067</v>
      </c>
      <c r="Q201" t="n">
        <v>5.70287995437696</v>
      </c>
      <c r="R201" t="n">
        <v>5.742176284811944</v>
      </c>
      <c r="S201" t="n">
        <v>5.797101449275363</v>
      </c>
      <c r="T201" t="n">
        <v>5.847953216374268</v>
      </c>
      <c r="U201" t="n">
        <v>5.899705014749262</v>
      </c>
      <c r="V201" t="n">
        <v>5.959475566150179</v>
      </c>
      <c r="W201" t="n">
        <v>6.013229104028864</v>
      </c>
      <c r="X201" t="n">
        <v>6.064281382656156</v>
      </c>
      <c r="Y201" t="n">
        <v>6.116207951070336</v>
      </c>
      <c r="Z201" t="n">
        <v>6.167129201356769</v>
      </c>
      <c r="AA201" t="n">
        <v>6.213109661385523</v>
      </c>
      <c r="AB201" t="n">
        <v>6.251953735542356</v>
      </c>
      <c r="AC201" t="n">
        <v>6.295247088448222</v>
      </c>
      <c r="AD201" t="n">
        <v>6.335128286347799</v>
      </c>
      <c r="AE201" t="n">
        <v>6.379585326953748</v>
      </c>
      <c r="AF201" t="n">
        <v>6.422607578676943</v>
      </c>
      <c r="AG201" t="n">
        <v>6.466214031684449</v>
      </c>
      <c r="AH201" t="n">
        <v>6.508298080052066</v>
      </c>
      <c r="AI201" t="n">
        <v>6.548788474132285</v>
      </c>
      <c r="AJ201" t="n">
        <v>6.594131223211342</v>
      </c>
      <c r="AK201" t="n">
        <v>6.635700066357001</v>
      </c>
      <c r="AL201" t="n">
        <v>6.675567423230975</v>
      </c>
      <c r="AM201" t="n">
        <v>6.722689075630252</v>
      </c>
      <c r="AN201" t="n">
        <v>6.763611768684477</v>
      </c>
      <c r="AO201" t="n">
        <v>6.802721088435375</v>
      </c>
      <c r="AP201" t="n">
        <v>6.846970215679561</v>
      </c>
      <c r="AQ201" t="n">
        <v>6.891798759476223</v>
      </c>
      <c r="AR201" t="n">
        <v>6.93000693000693</v>
      </c>
      <c r="AS201" t="n">
        <v>6.975933031042902</v>
      </c>
      <c r="AT201" t="n">
        <v>7.017543859649123</v>
      </c>
      <c r="AU201" t="n">
        <v>7.062146892655367</v>
      </c>
      <c r="AV201" t="n">
        <v>7.104795737122559</v>
      </c>
      <c r="AW201" t="n">
        <v>7.145409074669526</v>
      </c>
    </row>
    <row r="202">
      <c r="A202" s="1112" t="n">
        <v>44564</v>
      </c>
      <c r="O202" t="n">
        <v>5.696382796923953</v>
      </c>
      <c r="P202" t="n">
        <v>5.73394495412844</v>
      </c>
      <c r="Q202" t="n">
        <v>5.78368999421631</v>
      </c>
      <c r="R202" t="n">
        <v>5.834305717619603</v>
      </c>
      <c r="S202" t="n">
        <v>5.889281507656066</v>
      </c>
      <c r="T202" t="n">
        <v>5.94000594000594</v>
      </c>
      <c r="U202" t="n">
        <v>5.993407252022775</v>
      </c>
      <c r="V202" t="n">
        <v>6.055101422948835</v>
      </c>
      <c r="W202" t="n">
        <v>6.110601894286588</v>
      </c>
      <c r="X202" t="n">
        <v>6.165228113440197</v>
      </c>
      <c r="Y202" t="n">
        <v>6.216972334473112</v>
      </c>
      <c r="Z202" t="n">
        <v>6.269592476489028</v>
      </c>
      <c r="AA202" t="n">
        <v>6.31911532385466</v>
      </c>
      <c r="AB202" t="n">
        <v>6.359300476947536</v>
      </c>
      <c r="AC202" t="n">
        <v>6.404098623118796</v>
      </c>
      <c r="AD202" t="n">
        <v>6.445375443119561</v>
      </c>
      <c r="AE202" t="n">
        <v>6.493506493506493</v>
      </c>
      <c r="AF202" t="n">
        <v>6.538084341288003</v>
      </c>
      <c r="AG202" t="n">
        <v>6.583278472679394</v>
      </c>
      <c r="AH202" t="n">
        <v>6.629101756711965</v>
      </c>
      <c r="AI202" t="n">
        <v>6.6711140760507</v>
      </c>
      <c r="AJ202" t="n">
        <v>6.718172657037285</v>
      </c>
      <c r="AK202" t="n">
        <v>6.763611768684477</v>
      </c>
      <c r="AL202" t="n">
        <v>6.805035726437564</v>
      </c>
      <c r="AM202" t="n">
        <v>6.854009595613434</v>
      </c>
      <c r="AN202" t="n">
        <v>6.896551724137931</v>
      </c>
      <c r="AO202" t="n">
        <v>6.93721817551162</v>
      </c>
      <c r="AP202" t="n">
        <v>6.985679357317499</v>
      </c>
      <c r="AQ202" t="n">
        <v>7.029876977152901</v>
      </c>
      <c r="AR202" t="n">
        <v>7.072135785007072</v>
      </c>
      <c r="AS202" t="n">
        <v>7.11997152011392</v>
      </c>
      <c r="AT202" t="n">
        <v>7.163323782234957</v>
      </c>
      <c r="AU202" t="n">
        <v>7.209805335255949</v>
      </c>
      <c r="AV202" t="n">
        <v>7.254261878853827</v>
      </c>
      <c r="AW202" t="n">
        <v>7.2992700729927</v>
      </c>
    </row>
    <row r="203">
      <c r="A203" s="1112" t="n">
        <v>44565</v>
      </c>
      <c r="O203" t="n">
        <v>5.720823798627002</v>
      </c>
      <c r="P203" t="n">
        <v>5.76036866359447</v>
      </c>
      <c r="Q203" t="n">
        <v>5.810575246949448</v>
      </c>
      <c r="R203" t="n">
        <v>5.861664712778429</v>
      </c>
      <c r="S203" t="n">
        <v>5.917159763313609</v>
      </c>
      <c r="T203" t="n">
        <v>5.968367651447329</v>
      </c>
      <c r="U203" t="n">
        <v>6.022282445046673</v>
      </c>
      <c r="V203" t="n">
        <v>6.08457560085184</v>
      </c>
      <c r="W203" t="n">
        <v>6.140620202640467</v>
      </c>
      <c r="X203" t="n">
        <v>6.197706848466068</v>
      </c>
      <c r="Y203" t="n">
        <v>6.25</v>
      </c>
      <c r="Z203" t="n">
        <v>6.303183107469271</v>
      </c>
      <c r="AA203" t="n">
        <v>6.355258976803305</v>
      </c>
      <c r="AB203" t="n">
        <v>6.397952655150352</v>
      </c>
      <c r="AC203" t="n">
        <v>6.445375443119561</v>
      </c>
      <c r="AD203" t="n">
        <v>6.487187804086928</v>
      </c>
      <c r="AE203" t="n">
        <v>6.538084341288003</v>
      </c>
      <c r="AF203" t="n">
        <v>6.583278472679394</v>
      </c>
      <c r="AG203" t="n">
        <v>6.631299734748011</v>
      </c>
      <c r="AH203" t="n">
        <v>6.67779632721202</v>
      </c>
      <c r="AI203" t="n">
        <v>6.722689075630252</v>
      </c>
      <c r="AJ203" t="n">
        <v>6.772773450728073</v>
      </c>
      <c r="AK203" t="n">
        <v>6.818956699624957</v>
      </c>
      <c r="AL203" t="n">
        <v>6.863417982155114</v>
      </c>
      <c r="AM203" t="n">
        <v>6.91323885240235</v>
      </c>
      <c r="AN203" t="n">
        <v>6.956521739130435</v>
      </c>
      <c r="AO203" t="n">
        <v>7.000350017500875</v>
      </c>
      <c r="AP203" t="n">
        <v>7.049700387733521</v>
      </c>
      <c r="AQ203" t="n">
        <v>7.097232079488999</v>
      </c>
      <c r="AR203" t="n">
        <v>7.140307033202427</v>
      </c>
      <c r="AS203" t="n">
        <v>7.19165767709457</v>
      </c>
      <c r="AT203" t="n">
        <v>7.238508867173363</v>
      </c>
      <c r="AU203" t="n">
        <v>7.285974499089253</v>
      </c>
      <c r="AV203" t="n">
        <v>7.331378299120235</v>
      </c>
      <c r="AW203" t="n">
        <v>7.377351530800443</v>
      </c>
    </row>
    <row r="204">
      <c r="A204" s="1112" t="n">
        <v>44566</v>
      </c>
      <c r="O204" t="n">
        <v>5.714285714285714</v>
      </c>
      <c r="P204" t="n">
        <v>5.752085130859936</v>
      </c>
      <c r="Q204" t="n">
        <v>5.802146794313896</v>
      </c>
      <c r="R204" t="n">
        <v>5.85308750365818</v>
      </c>
      <c r="S204" t="n">
        <v>5.908419497784342</v>
      </c>
      <c r="T204" t="n">
        <v>5.959475566150179</v>
      </c>
      <c r="U204" t="n">
        <v>6.013229104028864</v>
      </c>
      <c r="V204" t="n">
        <v>6.075334143377886</v>
      </c>
      <c r="W204" t="n">
        <v>6.131207847946046</v>
      </c>
      <c r="X204" t="n">
        <v>6.186204763377669</v>
      </c>
      <c r="Y204" t="n">
        <v>6.238303181534623</v>
      </c>
      <c r="Z204" t="n">
        <v>6.289308176100628</v>
      </c>
      <c r="AA204" t="n">
        <v>6.341154090044387</v>
      </c>
      <c r="AB204" t="n">
        <v>6.383657835939993</v>
      </c>
      <c r="AC204" t="n">
        <v>6.43293663557414</v>
      </c>
      <c r="AD204" t="n">
        <v>6.476683937823834</v>
      </c>
      <c r="AE204" t="n">
        <v>6.52954619653934</v>
      </c>
      <c r="AF204" t="n">
        <v>6.576783952647156</v>
      </c>
      <c r="AG204" t="n">
        <v>6.624710168930109</v>
      </c>
      <c r="AH204" t="n">
        <v>6.67334000667334</v>
      </c>
      <c r="AI204" t="n">
        <v>6.718172657037285</v>
      </c>
      <c r="AJ204" t="n">
        <v>6.768189509306261</v>
      </c>
      <c r="AK204" t="n">
        <v>6.81663258350375</v>
      </c>
      <c r="AL204" t="n">
        <v>6.86106346483705</v>
      </c>
      <c r="AM204" t="n">
        <v>6.91323885240235</v>
      </c>
      <c r="AN204" t="n">
        <v>6.958942240779402</v>
      </c>
      <c r="AO204" t="n">
        <v>7.002801120448178</v>
      </c>
      <c r="AP204" t="n">
        <v>7.054673721340389</v>
      </c>
      <c r="AQ204" t="n">
        <v>7.102272727272727</v>
      </c>
      <c r="AR204" t="n">
        <v>7.145409074669526</v>
      </c>
      <c r="AS204" t="n">
        <v>7.196833393306945</v>
      </c>
      <c r="AT204" t="n">
        <v>7.243752263672582</v>
      </c>
      <c r="AU204" t="n">
        <v>7.293946024799417</v>
      </c>
      <c r="AV204" t="n">
        <v>7.342143906020559</v>
      </c>
      <c r="AW204" t="n">
        <v>7.388252678241596</v>
      </c>
    </row>
    <row r="205">
      <c r="A205" s="1112" t="n">
        <v>44567</v>
      </c>
      <c r="O205" t="n">
        <v>5.709391949757351</v>
      </c>
      <c r="P205" t="n">
        <v>5.750431282346176</v>
      </c>
      <c r="Q205" t="n">
        <v>5.802146794313896</v>
      </c>
      <c r="R205" t="n">
        <v>5.851375073142188</v>
      </c>
      <c r="S205" t="n">
        <v>5.906674542232722</v>
      </c>
      <c r="T205" t="n">
        <v>5.959475566150179</v>
      </c>
      <c r="U205" t="n">
        <v>6.011421701232342</v>
      </c>
      <c r="V205" t="n">
        <v>6.073489219556635</v>
      </c>
      <c r="W205" t="n">
        <v>6.129328838492185</v>
      </c>
      <c r="X205" t="n">
        <v>6.184291898577612</v>
      </c>
      <c r="Y205" t="n">
        <v>6.236357966947303</v>
      </c>
      <c r="Z205" t="n">
        <v>6.289308176100628</v>
      </c>
      <c r="AA205" t="n">
        <v>6.341154090044387</v>
      </c>
      <c r="AB205" t="n">
        <v>6.385696040868455</v>
      </c>
      <c r="AC205" t="n">
        <v>6.435006435006435</v>
      </c>
      <c r="AD205" t="n">
        <v>6.478781988986071</v>
      </c>
      <c r="AE205" t="n">
        <v>6.531678641410842</v>
      </c>
      <c r="AF205" t="n">
        <v>6.578947368421053</v>
      </c>
      <c r="AG205" t="n">
        <v>6.626905235255135</v>
      </c>
      <c r="AH205" t="n">
        <v>6.67779632721202</v>
      </c>
      <c r="AI205" t="n">
        <v>6.722689075630252</v>
      </c>
      <c r="AJ205" t="n">
        <v>6.772773450728073</v>
      </c>
      <c r="AK205" t="n">
        <v>6.821282401091405</v>
      </c>
      <c r="AL205" t="n">
        <v>6.868131868131868</v>
      </c>
      <c r="AM205" t="n">
        <v>6.920415224913495</v>
      </c>
      <c r="AN205" t="n">
        <v>6.966213862765587</v>
      </c>
      <c r="AO205" t="n">
        <v>7.010164738871364</v>
      </c>
      <c r="AP205" t="n">
        <v>7.062146892655367</v>
      </c>
      <c r="AQ205" t="n">
        <v>7.112375533428165</v>
      </c>
      <c r="AR205" t="n">
        <v>7.155635062611806</v>
      </c>
      <c r="AS205" t="n">
        <v>7.207207207207206</v>
      </c>
      <c r="AT205" t="n">
        <v>7.256894049346879</v>
      </c>
      <c r="AU205" t="n">
        <v>7.304601899196494</v>
      </c>
      <c r="AV205" t="n">
        <v>7.352941176470588</v>
      </c>
      <c r="AW205" t="n">
        <v>7.399186089530152</v>
      </c>
    </row>
    <row r="206">
      <c r="A206" s="1112" t="n">
        <v>44568</v>
      </c>
      <c r="O206" t="n">
        <v>5.660911406736485</v>
      </c>
      <c r="P206" t="n">
        <v>5.699629524080935</v>
      </c>
      <c r="Q206" t="n">
        <v>5.745475438092502</v>
      </c>
      <c r="R206" t="n">
        <v>5.793742757821553</v>
      </c>
      <c r="S206" t="n">
        <v>5.847953216374268</v>
      </c>
      <c r="T206" t="n">
        <v>5.897965202005308</v>
      </c>
      <c r="U206" t="n">
        <v>5.950609937518595</v>
      </c>
      <c r="V206" t="n">
        <v>6.009615384615385</v>
      </c>
      <c r="W206" t="n">
        <v>6.064281382656156</v>
      </c>
      <c r="X206" t="n">
        <v>6.119951040391677</v>
      </c>
      <c r="Y206" t="n">
        <v>6.17093489663684</v>
      </c>
      <c r="Z206" t="n">
        <v>6.222775357809582</v>
      </c>
      <c r="AA206" t="n">
        <v>6.27549419516787</v>
      </c>
      <c r="AB206" t="n">
        <v>6.31911532385466</v>
      </c>
      <c r="AC206" t="n">
        <v>6.369426751592357</v>
      </c>
      <c r="AD206" t="n">
        <v>6.412311638345623</v>
      </c>
      <c r="AE206" t="n">
        <v>6.466214031684449</v>
      </c>
      <c r="AF206" t="n">
        <v>6.512536633018561</v>
      </c>
      <c r="AG206" t="n">
        <v>6.561679790026246</v>
      </c>
      <c r="AH206" t="n">
        <v>6.611570247933884</v>
      </c>
      <c r="AI206" t="n">
        <v>6.657789613848203</v>
      </c>
      <c r="AJ206" t="n">
        <v>6.706908115358819</v>
      </c>
      <c r="AK206" t="n">
        <v>6.754474839581223</v>
      </c>
      <c r="AL206" t="n">
        <v>6.800408024481469</v>
      </c>
      <c r="AM206" t="n">
        <v>6.854009595613434</v>
      </c>
      <c r="AN206" t="n">
        <v>6.89893066574681</v>
      </c>
      <c r="AO206" t="n">
        <v>6.944444444444445</v>
      </c>
      <c r="AP206" t="n">
        <v>6.995452955578874</v>
      </c>
      <c r="AQ206" t="n">
        <v>7.044734061289187</v>
      </c>
      <c r="AR206" t="n">
        <v>7.089684509039348</v>
      </c>
      <c r="AS206" t="n">
        <v>7.142857142857142</v>
      </c>
      <c r="AT206" t="n">
        <v>7.189072609633357</v>
      </c>
      <c r="AU206" t="n">
        <v>7.238508867173363</v>
      </c>
      <c r="AV206" t="n">
        <v>7.28862973760933</v>
      </c>
      <c r="AW206" t="n">
        <v>7.334066740007334</v>
      </c>
    </row>
    <row r="207">
      <c r="A207" s="1112" t="n">
        <v>44571</v>
      </c>
      <c r="O207" t="n">
        <v>5.701254275940707</v>
      </c>
      <c r="P207" t="n">
        <v>5.738880918220947</v>
      </c>
      <c r="Q207" t="n">
        <v>5.788712011577425</v>
      </c>
      <c r="R207" t="n">
        <v>5.839416058394161</v>
      </c>
      <c r="S207" t="n">
        <v>5.894488653109343</v>
      </c>
      <c r="T207" t="n">
        <v>5.945303210463734</v>
      </c>
      <c r="U207" t="n">
        <v>5.997001499250374</v>
      </c>
      <c r="V207" t="n">
        <v>6.058770069675855</v>
      </c>
      <c r="W207" t="n">
        <v>6.112469437652812</v>
      </c>
      <c r="X207" t="n">
        <v>6.169031462060457</v>
      </c>
      <c r="Y207" t="n">
        <v>6.222775357809582</v>
      </c>
      <c r="Z207" t="n">
        <v>6.27549419516787</v>
      </c>
      <c r="AA207" t="n">
        <v>6.329113924050633</v>
      </c>
      <c r="AB207" t="n">
        <v>6.373486297004461</v>
      </c>
      <c r="AC207" t="n">
        <v>6.422607578676943</v>
      </c>
      <c r="AD207" t="n">
        <v>6.46830530401035</v>
      </c>
      <c r="AE207" t="n">
        <v>6.521030322791002</v>
      </c>
      <c r="AF207" t="n">
        <v>6.568144499178982</v>
      </c>
      <c r="AG207" t="n">
        <v>6.618133686300463</v>
      </c>
      <c r="AH207" t="n">
        <v>6.668889629876626</v>
      </c>
      <c r="AI207" t="n">
        <v>6.71366230278617</v>
      </c>
      <c r="AJ207" t="n">
        <v>6.765899864682003</v>
      </c>
      <c r="AK207" t="n">
        <v>6.814310051107325</v>
      </c>
      <c r="AL207" t="n">
        <v>6.86106346483705</v>
      </c>
      <c r="AM207" t="n">
        <v>6.91323885240235</v>
      </c>
      <c r="AN207" t="n">
        <v>6.958942240779402</v>
      </c>
      <c r="AO207" t="n">
        <v>7.002801120448178</v>
      </c>
      <c r="AP207" t="n">
        <v>7.057163020465773</v>
      </c>
      <c r="AQ207" t="n">
        <v>7.107320540156361</v>
      </c>
      <c r="AR207" t="n">
        <v>7.150518412584912</v>
      </c>
      <c r="AS207" t="n">
        <v>7.204610951008645</v>
      </c>
      <c r="AT207" t="n">
        <v>7.251631617113851</v>
      </c>
      <c r="AU207" t="n">
        <v>7.301935012778387</v>
      </c>
      <c r="AV207" t="n">
        <v>7.35023888276369</v>
      </c>
      <c r="AW207" t="n">
        <v>7.396449704142013</v>
      </c>
    </row>
    <row r="208">
      <c r="A208" s="1112" t="n">
        <v>44572</v>
      </c>
      <c r="O208" t="n">
        <v>5.605381165919282</v>
      </c>
      <c r="P208" t="n">
        <v>5.643340857787811</v>
      </c>
      <c r="Q208" t="n">
        <v>5.689900426742533</v>
      </c>
      <c r="R208" t="n">
        <v>5.742176284811944</v>
      </c>
      <c r="S208" t="n">
        <v>5.79542161692263</v>
      </c>
      <c r="T208" t="n">
        <v>5.846243788365975</v>
      </c>
      <c r="U208" t="n">
        <v>5.89622641509434</v>
      </c>
      <c r="V208" t="n">
        <v>5.955926146515783</v>
      </c>
      <c r="W208" t="n">
        <v>6.007810153199159</v>
      </c>
      <c r="X208" t="n">
        <v>6.062443164595331</v>
      </c>
      <c r="Y208" t="n">
        <v>6.114338122898197</v>
      </c>
      <c r="Z208" t="n">
        <v>6.167129201356769</v>
      </c>
      <c r="AA208" t="n">
        <v>6.220839813374806</v>
      </c>
      <c r="AB208" t="n">
        <v>6.263701847792046</v>
      </c>
      <c r="AC208" t="n">
        <v>6.313131313131312</v>
      </c>
      <c r="AD208" t="n">
        <v>6.357279084551812</v>
      </c>
      <c r="AE208" t="n">
        <v>6.408202499198975</v>
      </c>
      <c r="AF208" t="n">
        <v>6.455777921239509</v>
      </c>
      <c r="AG208" t="n">
        <v>6.504065040650406</v>
      </c>
      <c r="AH208" t="n">
        <v>6.55307994757536</v>
      </c>
      <c r="AI208" t="n">
        <v>6.598482349059717</v>
      </c>
      <c r="AJ208" t="n">
        <v>6.648936170212766</v>
      </c>
      <c r="AK208" t="n">
        <v>6.695681285570807</v>
      </c>
      <c r="AL208" t="n">
        <v>6.740815638692282</v>
      </c>
      <c r="AM208" t="n">
        <v>6.793478260869565</v>
      </c>
      <c r="AN208" t="n">
        <v>6.839945280437757</v>
      </c>
      <c r="AO208" t="n">
        <v>6.882312456985547</v>
      </c>
      <c r="AP208" t="n">
        <v>6.934812760055479</v>
      </c>
      <c r="AQ208" t="n">
        <v>6.983240223463687</v>
      </c>
      <c r="AR208" t="n">
        <v>7.027406886858748</v>
      </c>
      <c r="AS208" t="n">
        <v>7.079646017699115</v>
      </c>
      <c r="AT208" t="n">
        <v>7.127583749109052</v>
      </c>
      <c r="AU208" t="n">
        <v>7.176175098672408</v>
      </c>
      <c r="AV208" t="n">
        <v>7.225433526011561</v>
      </c>
      <c r="AW208" t="n">
        <v>7.270083605961468</v>
      </c>
    </row>
    <row r="209">
      <c r="A209" s="1112" t="n">
        <v>44573</v>
      </c>
      <c r="O209" t="n">
        <v>5.554012774229381</v>
      </c>
      <c r="P209" t="n">
        <v>5.591277606933184</v>
      </c>
      <c r="Q209" t="n">
        <v>5.636978579481398</v>
      </c>
      <c r="R209" t="n">
        <v>5.686664771111743</v>
      </c>
      <c r="S209" t="n">
        <v>5.738880918220947</v>
      </c>
      <c r="T209" t="n">
        <v>5.788712011577425</v>
      </c>
      <c r="U209" t="n">
        <v>5.837711617046118</v>
      </c>
      <c r="V209" t="n">
        <v>5.894488653109343</v>
      </c>
      <c r="W209" t="n">
        <v>5.945303210463734</v>
      </c>
      <c r="X209" t="n">
        <v>5.997001499250374</v>
      </c>
      <c r="Y209" t="n">
        <v>6.047777441790142</v>
      </c>
      <c r="Z209" t="n">
        <v>6.09570252971655</v>
      </c>
      <c r="AA209" t="n">
        <v>6.148170919151553</v>
      </c>
      <c r="AB209" t="n">
        <v>6.190034045187248</v>
      </c>
      <c r="AC209" t="n">
        <v>6.236357966947303</v>
      </c>
      <c r="AD209" t="n">
        <v>6.279434850863423</v>
      </c>
      <c r="AE209" t="n">
        <v>6.329113924050633</v>
      </c>
      <c r="AF209" t="n">
        <v>6.373486297004461</v>
      </c>
      <c r="AG209" t="n">
        <v>6.420545746388443</v>
      </c>
      <c r="AH209" t="n">
        <v>6.466214031684449</v>
      </c>
      <c r="AI209" t="n">
        <v>6.510416666666667</v>
      </c>
      <c r="AJ209" t="n">
        <v>6.559527714004592</v>
      </c>
      <c r="AK209" t="n">
        <v>6.602839220864972</v>
      </c>
      <c r="AL209" t="n">
        <v>6.646726487205052</v>
      </c>
      <c r="AM209" t="n">
        <v>6.697923643670463</v>
      </c>
      <c r="AN209" t="n">
        <v>6.740815638692282</v>
      </c>
      <c r="AO209" t="n">
        <v>6.784260515603799</v>
      </c>
      <c r="AP209" t="n">
        <v>6.832934745473181</v>
      </c>
      <c r="AQ209" t="n">
        <v>6.879944960440316</v>
      </c>
      <c r="AR209" t="n">
        <v>6.922810661128419</v>
      </c>
      <c r="AS209" t="n">
        <v>6.971070059254096</v>
      </c>
      <c r="AT209" t="n">
        <v>7.017543859649123</v>
      </c>
      <c r="AU209" t="n">
        <v>7.064641469445426</v>
      </c>
      <c r="AV209" t="n">
        <v>7.109847138286527</v>
      </c>
      <c r="AW209" t="n">
        <v>7.153075822603719</v>
      </c>
    </row>
    <row r="210">
      <c r="A210" s="1112" t="n">
        <v>44574</v>
      </c>
      <c r="O210" t="n">
        <v>5.535566011624688</v>
      </c>
      <c r="P210" t="n">
        <v>5.572582892170521</v>
      </c>
      <c r="Q210" t="n">
        <v>5.617977528089888</v>
      </c>
      <c r="R210" t="n">
        <v>5.662514156285391</v>
      </c>
      <c r="S210" t="n">
        <v>5.715918833952558</v>
      </c>
      <c r="T210" t="n">
        <v>5.767012687427912</v>
      </c>
      <c r="U210" t="n">
        <v>5.815644082582146</v>
      </c>
      <c r="V210" t="n">
        <v>5.871990604815032</v>
      </c>
      <c r="W210" t="n">
        <v>5.924170616113744</v>
      </c>
      <c r="X210" t="n">
        <v>5.977286312014345</v>
      </c>
      <c r="Y210" t="n">
        <v>6.027727546714889</v>
      </c>
      <c r="Z210" t="n">
        <v>6.077180188392585</v>
      </c>
      <c r="AA210" t="n">
        <v>6.129328838492185</v>
      </c>
      <c r="AB210" t="n">
        <v>6.17093489663684</v>
      </c>
      <c r="AC210" t="n">
        <v>6.216972334473112</v>
      </c>
      <c r="AD210" t="n">
        <v>6.25782227784731</v>
      </c>
      <c r="AE210" t="n">
        <v>6.309148264984227</v>
      </c>
      <c r="AF210" t="n">
        <v>6.353240152477763</v>
      </c>
      <c r="AG210" t="n">
        <v>6.4</v>
      </c>
      <c r="AH210" t="n">
        <v>6.445375443119561</v>
      </c>
      <c r="AI210" t="n">
        <v>6.489292667099287</v>
      </c>
      <c r="AJ210" t="n">
        <v>6.538084341288003</v>
      </c>
      <c r="AK210" t="n">
        <v>6.581112207963145</v>
      </c>
      <c r="AL210" t="n">
        <v>6.624710168930109</v>
      </c>
      <c r="AM210" t="n">
        <v>6.675567423230975</v>
      </c>
      <c r="AN210" t="n">
        <v>6.718172657037285</v>
      </c>
      <c r="AO210" t="n">
        <v>6.759040216289287</v>
      </c>
      <c r="AP210" t="n">
        <v>6.809669731018046</v>
      </c>
      <c r="AQ210" t="n">
        <v>6.856359273225917</v>
      </c>
      <c r="AR210" t="n">
        <v>6.896551724137931</v>
      </c>
      <c r="AS210" t="n">
        <v>6.946856547412296</v>
      </c>
      <c r="AT210" t="n">
        <v>6.990562740300594</v>
      </c>
      <c r="AU210" t="n">
        <v>7.037297677691766</v>
      </c>
      <c r="AV210" t="n">
        <v>7.084661707403471</v>
      </c>
      <c r="AW210" t="n">
        <v>7.127583749109052</v>
      </c>
    </row>
    <row r="211">
      <c r="A211" s="1112" t="n">
        <v>44575</v>
      </c>
      <c r="O211" t="n">
        <v>5.54016620498615</v>
      </c>
      <c r="P211" t="n">
        <v>5.578800557880056</v>
      </c>
      <c r="Q211" t="n">
        <v>5.625879043600563</v>
      </c>
      <c r="R211" t="n">
        <v>5.673758865248227</v>
      </c>
      <c r="S211" t="n">
        <v>5.72737686139748</v>
      </c>
      <c r="T211" t="n">
        <v>5.777007510109763</v>
      </c>
      <c r="U211" t="n">
        <v>5.827505827505828</v>
      </c>
      <c r="V211" t="n">
        <v>5.884083553986467</v>
      </c>
      <c r="W211" t="n">
        <v>5.936479667557139</v>
      </c>
      <c r="X211" t="n">
        <v>5.988023952095808</v>
      </c>
      <c r="Y211" t="n">
        <v>6.038647342995169</v>
      </c>
      <c r="Z211" t="n">
        <v>6.0882800608828</v>
      </c>
      <c r="AA211" t="n">
        <v>6.140620202640467</v>
      </c>
      <c r="AB211" t="n">
        <v>6.182380216383307</v>
      </c>
      <c r="AC211" t="n">
        <v>6.228589224540642</v>
      </c>
      <c r="AD211" t="n">
        <v>6.271558482282847</v>
      </c>
      <c r="AE211" t="n">
        <v>6.31911532385466</v>
      </c>
      <c r="AF211" t="n">
        <v>6.365372374283896</v>
      </c>
      <c r="AG211" t="n">
        <v>6.410256410256411</v>
      </c>
      <c r="AH211" t="n">
        <v>6.457862447529868</v>
      </c>
      <c r="AI211" t="n">
        <v>6.501950585175553</v>
      </c>
      <c r="AJ211" t="n">
        <v>6.548788474132285</v>
      </c>
      <c r="AK211" t="n">
        <v>6.594131223211342</v>
      </c>
      <c r="AL211" t="n">
        <v>6.637902422834384</v>
      </c>
      <c r="AM211" t="n">
        <v>6.686726847208292</v>
      </c>
      <c r="AN211" t="n">
        <v>6.729475100942126</v>
      </c>
      <c r="AO211" t="n">
        <v>6.772773450728073</v>
      </c>
      <c r="AP211" t="n">
        <v>6.821282401091405</v>
      </c>
      <c r="AQ211" t="n">
        <v>6.868131868131868</v>
      </c>
      <c r="AR211" t="n">
        <v>6.908462867012091</v>
      </c>
      <c r="AS211" t="n">
        <v>6.958942240779402</v>
      </c>
      <c r="AT211" t="n">
        <v>7.002801120448178</v>
      </c>
      <c r="AU211" t="n">
        <v>7.049700387733521</v>
      </c>
      <c r="AV211" t="n">
        <v>7.097232079488999</v>
      </c>
      <c r="AW211" t="n">
        <v>7.140307033202427</v>
      </c>
    </row>
    <row r="212">
      <c r="A212" s="1112" t="n">
        <v>44578</v>
      </c>
      <c r="O212" s="192" t="n">
        <v>5.54016620498615</v>
      </c>
      <c r="P212" s="192" t="n">
        <v>5.578800557880056</v>
      </c>
      <c r="Q212" s="192" t="n">
        <v>5.625879043600563</v>
      </c>
      <c r="R212" s="192" t="n">
        <v>5.673758865248227</v>
      </c>
      <c r="S212" s="192" t="n">
        <v>5.72737686139748</v>
      </c>
      <c r="T212" s="192" t="n">
        <v>5.777007510109763</v>
      </c>
      <c r="U212" s="192" t="n">
        <v>5.827505827505828</v>
      </c>
      <c r="V212" s="192" t="n">
        <v>5.884083553986467</v>
      </c>
      <c r="W212" s="192" t="n">
        <v>5.936479667557139</v>
      </c>
      <c r="X212" s="192" t="n">
        <v>5.988023952095808</v>
      </c>
      <c r="Y212" s="192" t="n">
        <v>6.038647342995169</v>
      </c>
      <c r="Z212" s="192" t="n">
        <v>6.0882800608828</v>
      </c>
      <c r="AA212" s="192" t="n">
        <v>6.140620202640467</v>
      </c>
      <c r="AB212" s="192" t="n">
        <v>6.182380216383307</v>
      </c>
      <c r="AC212" s="192" t="n">
        <v>6.228589224540642</v>
      </c>
      <c r="AD212" s="192" t="n">
        <v>6.271558482282847</v>
      </c>
      <c r="AE212" s="192" t="n">
        <v>6.31911532385466</v>
      </c>
      <c r="AF212" s="192" t="n">
        <v>6.365372374283896</v>
      </c>
      <c r="AG212" s="192" t="n">
        <v>6.410256410256411</v>
      </c>
      <c r="AH212" s="192" t="n">
        <v>6.457862447529868</v>
      </c>
      <c r="AI212" s="192" t="n">
        <v>6.501950585175553</v>
      </c>
      <c r="AJ212" s="192" t="n">
        <v>6.548788474132285</v>
      </c>
      <c r="AK212" s="192" t="n">
        <v>6.594131223211342</v>
      </c>
      <c r="AL212" s="192" t="n">
        <v>6.637902422834384</v>
      </c>
      <c r="AM212" s="192" t="n">
        <v>6.686726847208292</v>
      </c>
      <c r="AN212" s="192" t="n">
        <v>6.729475100942126</v>
      </c>
      <c r="AO212" s="192" t="n">
        <v>6.772773450728073</v>
      </c>
      <c r="AP212" s="192" t="n">
        <v>6.821282401091405</v>
      </c>
      <c r="AQ212" s="192" t="n">
        <v>6.868131868131868</v>
      </c>
      <c r="AR212" s="192" t="n">
        <v>6.908462867012091</v>
      </c>
      <c r="AS212" s="192" t="n">
        <v>6.958942240779402</v>
      </c>
      <c r="AT212" s="192" t="n">
        <v>7.002801120448178</v>
      </c>
      <c r="AU212" s="192" t="n">
        <v>7.049700387733521</v>
      </c>
      <c r="AV212" s="192" t="n">
        <v>7.097232079488999</v>
      </c>
      <c r="AW212" s="192" t="n">
        <v>7.140307033202427</v>
      </c>
    </row>
    <row r="213">
      <c r="A213" s="1112" t="n">
        <v>44579</v>
      </c>
      <c r="O213" t="n">
        <v>5.58659217877095</v>
      </c>
      <c r="P213" t="n">
        <v>5.624296962879639</v>
      </c>
      <c r="Q213" t="n">
        <v>5.670541536716756</v>
      </c>
      <c r="R213" t="n">
        <v>5.719187875321704</v>
      </c>
      <c r="S213" t="n">
        <v>5.773672055427252</v>
      </c>
      <c r="T213" t="n">
        <v>5.824111822947001</v>
      </c>
      <c r="U213" t="n">
        <v>5.873715124816446</v>
      </c>
      <c r="V213" t="n">
        <v>5.932957579353308</v>
      </c>
      <c r="W213" t="n">
        <v>5.984440454817475</v>
      </c>
      <c r="X213" t="n">
        <v>6.038647342995169</v>
      </c>
      <c r="Y213" t="n">
        <v>6.090133982947624</v>
      </c>
      <c r="Z213" t="n">
        <v>6.140620202640467</v>
      </c>
      <c r="AA213" t="n">
        <v>6.193868070610096</v>
      </c>
      <c r="AB213" t="n">
        <v>6.236357966947303</v>
      </c>
      <c r="AC213" t="n">
        <v>6.285355122564425</v>
      </c>
      <c r="AD213" t="n">
        <v>6.327111673521038</v>
      </c>
      <c r="AE213" t="n">
        <v>6.379585326953748</v>
      </c>
      <c r="AF213" t="n">
        <v>6.424670735624799</v>
      </c>
      <c r="AG213" t="n">
        <v>6.472491909385114</v>
      </c>
      <c r="AH213" t="n">
        <v>6.521030322791002</v>
      </c>
      <c r="AI213" t="n">
        <v>6.565988181221274</v>
      </c>
      <c r="AJ213" t="n">
        <v>6.613756613756614</v>
      </c>
      <c r="AK213" t="n">
        <v>6.66000666000666</v>
      </c>
      <c r="AL213" t="n">
        <v>6.706908115358819</v>
      </c>
      <c r="AM213" t="n">
        <v>6.756756756756757</v>
      </c>
      <c r="AN213" t="n">
        <v>6.800408024481469</v>
      </c>
      <c r="AO213" t="n">
        <v>6.844626967830253</v>
      </c>
      <c r="AP213" t="n">
        <v>6.896551724137931</v>
      </c>
      <c r="AQ213" t="n">
        <v>6.944444444444445</v>
      </c>
      <c r="AR213" t="n">
        <v>6.985679357317499</v>
      </c>
      <c r="AS213" t="n">
        <v>7.037297677691766</v>
      </c>
      <c r="AT213" t="n">
        <v>7.084661707403471</v>
      </c>
      <c r="AU213" t="n">
        <v>7.132667617689016</v>
      </c>
      <c r="AV213" t="n">
        <v>7.178750897343861</v>
      </c>
      <c r="AW213" t="n">
        <v>7.225433526011561</v>
      </c>
    </row>
    <row r="214">
      <c r="A214" s="1112" t="n">
        <v>44580</v>
      </c>
      <c r="O214" t="n">
        <v>5.476451259583789</v>
      </c>
      <c r="P214" t="n">
        <v>5.512679162072767</v>
      </c>
      <c r="Q214" t="n">
        <v>5.558643690939411</v>
      </c>
      <c r="R214" t="n">
        <v>5.605381165919282</v>
      </c>
      <c r="S214" t="n">
        <v>5.659309564233164</v>
      </c>
      <c r="T214" t="n">
        <v>5.709391949757351</v>
      </c>
      <c r="U214" t="n">
        <v>5.758710048949036</v>
      </c>
      <c r="V214" t="n">
        <v>5.815644082582146</v>
      </c>
      <c r="W214" t="n">
        <v>5.866823115283075</v>
      </c>
      <c r="X214" t="n">
        <v>5.918910920390648</v>
      </c>
      <c r="Y214" t="n">
        <v>5.966587112171838</v>
      </c>
      <c r="Z214" t="n">
        <v>6.015037593984962</v>
      </c>
      <c r="AA214" t="n">
        <v>6.064281382656156</v>
      </c>
      <c r="AB214" t="n">
        <v>6.105006105006105</v>
      </c>
      <c r="AC214" t="n">
        <v>6.150061500615006</v>
      </c>
      <c r="AD214" t="n">
        <v>6.190034045187248</v>
      </c>
      <c r="AE214" t="n">
        <v>6.238303181534623</v>
      </c>
      <c r="AF214" t="n">
        <v>6.281407035175879</v>
      </c>
      <c r="AG214" t="n">
        <v>6.327111673521038</v>
      </c>
      <c r="AH214" t="n">
        <v>6.371455877668047</v>
      </c>
      <c r="AI214" t="n">
        <v>6.414368184733803</v>
      </c>
      <c r="AJ214" t="n">
        <v>6.459948320413437</v>
      </c>
      <c r="AK214" t="n">
        <v>6.504065040650406</v>
      </c>
      <c r="AL214" t="n">
        <v>6.546644844517185</v>
      </c>
      <c r="AM214" t="n">
        <v>6.594131223211342</v>
      </c>
      <c r="AN214" t="n">
        <v>6.635700066357001</v>
      </c>
      <c r="AO214" t="n">
        <v>6.675567423230975</v>
      </c>
      <c r="AP214" t="n">
        <v>6.724949562878279</v>
      </c>
      <c r="AQ214" t="n">
        <v>6.770480704129993</v>
      </c>
      <c r="AR214" t="n">
        <v>6.809669731018046</v>
      </c>
      <c r="AS214" t="n">
        <v>6.858710562414266</v>
      </c>
      <c r="AT214" t="n">
        <v>6.901311249137336</v>
      </c>
      <c r="AU214" t="n">
        <v>6.946856547412296</v>
      </c>
      <c r="AV214" t="n">
        <v>6.990562740300594</v>
      </c>
      <c r="AW214" t="n">
        <v>7.032348804500703</v>
      </c>
    </row>
    <row r="215">
      <c r="A215" s="1112" t="n">
        <v>44581</v>
      </c>
      <c r="O215" t="n">
        <v>5.401026194977045</v>
      </c>
      <c r="P215" t="n">
        <v>5.43773790103317</v>
      </c>
      <c r="Q215" t="n">
        <v>5.483959418700302</v>
      </c>
      <c r="R215" t="n">
        <v>5.523336095001381</v>
      </c>
      <c r="S215" t="n">
        <v>5.575689991636465</v>
      </c>
      <c r="T215" t="n">
        <v>5.625879043600563</v>
      </c>
      <c r="U215" t="n">
        <v>5.673758865248227</v>
      </c>
      <c r="V215" t="n">
        <v>5.72737686139748</v>
      </c>
      <c r="W215" t="n">
        <v>5.777007510109763</v>
      </c>
      <c r="X215" t="n">
        <v>5.827505827505828</v>
      </c>
      <c r="Y215" t="n">
        <v>5.873715124816446</v>
      </c>
      <c r="Z215" t="n">
        <v>5.922416345869115</v>
      </c>
      <c r="AA215" t="n">
        <v>5.970149253731343</v>
      </c>
      <c r="AB215" t="n">
        <v>6.009615384615385</v>
      </c>
      <c r="AC215" t="n">
        <v>6.053268765133171</v>
      </c>
      <c r="AD215" t="n">
        <v>6.091989034419738</v>
      </c>
      <c r="AE215" t="n">
        <v>6.138735420503377</v>
      </c>
      <c r="AF215" t="n">
        <v>6.180469715698393</v>
      </c>
      <c r="AG215" t="n">
        <v>6.224712107065049</v>
      </c>
      <c r="AH215" t="n">
        <v>6.267627702914447</v>
      </c>
      <c r="AI215" t="n">
        <v>6.309148264984227</v>
      </c>
      <c r="AJ215" t="n">
        <v>6.353240152477763</v>
      </c>
      <c r="AK215" t="n">
        <v>6.395906619763352</v>
      </c>
      <c r="AL215" t="n">
        <v>6.43707756678468</v>
      </c>
      <c r="AM215" t="n">
        <v>6.482982171799027</v>
      </c>
      <c r="AN215" t="n">
        <v>6.523157208088715</v>
      </c>
      <c r="AO215" t="n">
        <v>6.563833278634722</v>
      </c>
      <c r="AP215" t="n">
        <v>6.609385327164574</v>
      </c>
      <c r="AQ215" t="n">
        <v>6.653359946773121</v>
      </c>
      <c r="AR215" t="n">
        <v>6.691201070592172</v>
      </c>
      <c r="AS215" t="n">
        <v>6.738544474393531</v>
      </c>
      <c r="AT215" t="n">
        <v>6.779661016949153</v>
      </c>
      <c r="AU215" t="n">
        <v>6.823609689525759</v>
      </c>
      <c r="AV215" t="n">
        <v>6.868131868131868</v>
      </c>
      <c r="AW215" t="n">
        <v>6.908462867012091</v>
      </c>
    </row>
    <row r="216">
      <c r="A216" s="1112" t="n">
        <v>44582</v>
      </c>
      <c r="O216" t="n">
        <v>5.467468562055768</v>
      </c>
      <c r="P216" t="n">
        <v>5.50357732526142</v>
      </c>
      <c r="Q216" t="n">
        <v>5.550929780738273</v>
      </c>
      <c r="R216" t="n">
        <v>5.589714924538848</v>
      </c>
      <c r="S216" t="n">
        <v>5.641748942172073</v>
      </c>
      <c r="T216" t="n">
        <v>5.689900426742533</v>
      </c>
      <c r="U216" t="n">
        <v>5.737234652897303</v>
      </c>
      <c r="V216" t="n">
        <v>5.790387955993052</v>
      </c>
      <c r="W216" t="n">
        <v>5.839416058394161</v>
      </c>
      <c r="X216" t="n">
        <v>5.889281507656066</v>
      </c>
      <c r="Y216" t="n">
        <v>5.932957579353308</v>
      </c>
      <c r="Z216" t="n">
        <v>5.979073243647234</v>
      </c>
      <c r="AA216" t="n">
        <v>6.025911419102139</v>
      </c>
      <c r="AB216" t="n">
        <v>6.066120715802245</v>
      </c>
      <c r="AC216" t="n">
        <v>6.108735491753206</v>
      </c>
      <c r="AD216" t="n">
        <v>6.148170919151553</v>
      </c>
      <c r="AE216" t="n">
        <v>6.195786864931847</v>
      </c>
      <c r="AF216" t="n">
        <v>6.238303181534623</v>
      </c>
      <c r="AG216" t="n">
        <v>6.281407035175879</v>
      </c>
      <c r="AH216" t="n">
        <v>6.325110689437065</v>
      </c>
      <c r="AI216" t="n">
        <v>6.367398917542184</v>
      </c>
      <c r="AJ216" t="n">
        <v>6.412311638345623</v>
      </c>
      <c r="AK216" t="n">
        <v>6.453694740238786</v>
      </c>
      <c r="AL216" t="n">
        <v>6.495615459564793</v>
      </c>
      <c r="AM216" t="n">
        <v>6.542361792607131</v>
      </c>
      <c r="AN216" t="n">
        <v>6.583278472679394</v>
      </c>
      <c r="AO216" t="n">
        <v>6.622516556291391</v>
      </c>
      <c r="AP216" t="n">
        <v>6.668889629876626</v>
      </c>
      <c r="AQ216" t="n">
        <v>6.711409395973154</v>
      </c>
      <c r="AR216" t="n">
        <v>6.75219446320054</v>
      </c>
      <c r="AS216" t="n">
        <v>6.798096532970768</v>
      </c>
      <c r="AT216" t="n">
        <v>6.839945280437757</v>
      </c>
      <c r="AU216" t="n">
        <v>6.884681583476764</v>
      </c>
      <c r="AV216" t="n">
        <v>6.927606511950121</v>
      </c>
      <c r="AW216" t="n">
        <v>6.968641114982579</v>
      </c>
    </row>
    <row r="217">
      <c r="A217" s="1112" t="n">
        <v>44585</v>
      </c>
      <c r="O217" t="n">
        <v>5.50357732526142</v>
      </c>
      <c r="P217" t="n">
        <v>5.54016620498615</v>
      </c>
      <c r="Q217" t="n">
        <v>5.588153115395362</v>
      </c>
      <c r="R217" t="n">
        <v>5.63063063063063</v>
      </c>
      <c r="S217" t="n">
        <v>5.683432793407218</v>
      </c>
      <c r="T217" t="n">
        <v>5.73394495412844</v>
      </c>
      <c r="U217" t="n">
        <v>5.782017924255565</v>
      </c>
      <c r="V217" t="n">
        <v>5.836008170411438</v>
      </c>
      <c r="W217" t="n">
        <v>5.885815185403178</v>
      </c>
      <c r="X217" t="n">
        <v>5.936479667557139</v>
      </c>
      <c r="Y217" t="n">
        <v>5.984440454817475</v>
      </c>
      <c r="Z217" t="n">
        <v>6.031363088057901</v>
      </c>
      <c r="AA217" t="n">
        <v>6.080875646093037</v>
      </c>
      <c r="AB217" t="n">
        <v>6.121824303642486</v>
      </c>
      <c r="AC217" t="n">
        <v>6.165228113440197</v>
      </c>
      <c r="AD217" t="n">
        <v>6.205398696866274</v>
      </c>
      <c r="AE217" t="n">
        <v>6.251953735542356</v>
      </c>
      <c r="AF217" t="n">
        <v>6.295247088448222</v>
      </c>
      <c r="AG217" t="n">
        <v>6.339144215530903</v>
      </c>
      <c r="AH217" t="n">
        <v>6.383657835939993</v>
      </c>
      <c r="AI217" t="n">
        <v>6.424670735624799</v>
      </c>
      <c r="AJ217" t="n">
        <v>6.470397929472663</v>
      </c>
      <c r="AK217" t="n">
        <v>6.512536633018561</v>
      </c>
      <c r="AL217" t="n">
        <v>6.555227794165847</v>
      </c>
      <c r="AM217" t="n">
        <v>6.602839220864972</v>
      </c>
      <c r="AN217" t="n">
        <v>6.642311524410495</v>
      </c>
      <c r="AO217" t="n">
        <v>6.682258603407952</v>
      </c>
      <c r="AP217" t="n">
        <v>6.729475100942126</v>
      </c>
      <c r="AQ217" t="n">
        <v>6.775067750677507</v>
      </c>
      <c r="AR217" t="n">
        <v>6.814310051107325</v>
      </c>
      <c r="AS217" t="n">
        <v>6.86106346483705</v>
      </c>
      <c r="AT217" t="n">
        <v>6.903693476009665</v>
      </c>
      <c r="AU217" t="n">
        <v>6.949270326615705</v>
      </c>
      <c r="AV217" t="n">
        <v>6.993006993006993</v>
      </c>
      <c r="AW217" t="n">
        <v>7.034822370735139</v>
      </c>
    </row>
    <row r="218">
      <c r="A218" s="1112" t="n">
        <v>44586</v>
      </c>
      <c r="O218" t="n">
        <v>5.445140212360468</v>
      </c>
      <c r="P218" t="n">
        <v>5.482456140350877</v>
      </c>
      <c r="Q218" t="n">
        <v>5.52944429084877</v>
      </c>
      <c r="R218" t="n">
        <v>5.574136008918617</v>
      </c>
      <c r="S218" t="n">
        <v>5.625879043600563</v>
      </c>
      <c r="T218" t="n">
        <v>5.673758865248227</v>
      </c>
      <c r="U218" t="n">
        <v>5.720823798627002</v>
      </c>
      <c r="V218" t="n">
        <v>5.773672055427252</v>
      </c>
      <c r="W218" t="n">
        <v>5.822416302765648</v>
      </c>
      <c r="X218" t="n">
        <v>5.871990604815032</v>
      </c>
      <c r="Y218" t="n">
        <v>5.918910920390648</v>
      </c>
      <c r="Z218" t="n">
        <v>5.964807634953773</v>
      </c>
      <c r="AA218" t="n">
        <v>6.013229104028864</v>
      </c>
      <c r="AB218" t="n">
        <v>6.05143721633888</v>
      </c>
      <c r="AC218" t="n">
        <v>6.093845216331506</v>
      </c>
      <c r="AD218" t="n">
        <v>6.131207847946046</v>
      </c>
      <c r="AE218" t="n">
        <v>6.176652254478073</v>
      </c>
      <c r="AF218" t="n">
        <v>6.216972334473112</v>
      </c>
      <c r="AG218" t="n">
        <v>6.259780907668231</v>
      </c>
      <c r="AH218" t="n">
        <v>6.303183107469271</v>
      </c>
      <c r="AI218" t="n">
        <v>6.343165239454487</v>
      </c>
      <c r="AJ218" t="n">
        <v>6.385696040868455</v>
      </c>
      <c r="AK218" t="n">
        <v>6.426735218508998</v>
      </c>
      <c r="AL218" t="n">
        <v>6.466214031684449</v>
      </c>
      <c r="AM218" t="n">
        <v>6.512536633018561</v>
      </c>
      <c r="AN218" t="n">
        <v>6.550933508024893</v>
      </c>
      <c r="AO218" t="n">
        <v>6.589785831960461</v>
      </c>
      <c r="AP218" t="n">
        <v>6.635700066357001</v>
      </c>
      <c r="AQ218" t="n">
        <v>6.67779632721202</v>
      </c>
      <c r="AR218" t="n">
        <v>6.715916722632639</v>
      </c>
      <c r="AS218" t="n">
        <v>6.761325219743069</v>
      </c>
      <c r="AT218" t="n">
        <v>6.800408024481469</v>
      </c>
      <c r="AU218" t="n">
        <v>6.844626967830253</v>
      </c>
      <c r="AV218" t="n">
        <v>6.887052341597796</v>
      </c>
      <c r="AW218" t="n">
        <v>6.925207756232687</v>
      </c>
    </row>
    <row r="219">
      <c r="A219" s="1112" t="n">
        <v>44587</v>
      </c>
      <c r="O219" t="n">
        <v>5.425935973955507</v>
      </c>
      <c r="P219" t="n">
        <v>5.461496450027307</v>
      </c>
      <c r="Q219" t="n">
        <v>5.50812448361333</v>
      </c>
      <c r="R219" t="n">
        <v>5.532503457814661</v>
      </c>
      <c r="S219" t="n">
        <v>5.585032113934655</v>
      </c>
      <c r="T219" t="n">
        <v>5.635390250774866</v>
      </c>
      <c r="U219" t="n">
        <v>5.681818181818183</v>
      </c>
      <c r="V219" t="n">
        <v>5.737234652897303</v>
      </c>
      <c r="W219" t="n">
        <v>5.788712011577425</v>
      </c>
      <c r="X219" t="n">
        <v>5.839416058394161</v>
      </c>
      <c r="Y219" t="n">
        <v>5.88754783632617</v>
      </c>
      <c r="Z219" t="n">
        <v>5.934718100890207</v>
      </c>
      <c r="AA219" t="n">
        <v>5.984440454817475</v>
      </c>
      <c r="AB219" t="n">
        <v>6.022282445046673</v>
      </c>
      <c r="AC219" t="n">
        <v>6.066120715802245</v>
      </c>
      <c r="AD219" t="n">
        <v>6.105006105006105</v>
      </c>
      <c r="AE219" t="n">
        <v>6.151953245155337</v>
      </c>
      <c r="AF219" t="n">
        <v>6.193868070610096</v>
      </c>
      <c r="AG219" t="n">
        <v>6.236357966947303</v>
      </c>
      <c r="AH219" t="n">
        <v>6.279434850863423</v>
      </c>
      <c r="AI219" t="n">
        <v>6.31911532385466</v>
      </c>
      <c r="AJ219" t="n">
        <v>6.365372374283896</v>
      </c>
      <c r="AK219" t="n">
        <v>6.406149903907752</v>
      </c>
      <c r="AL219" t="n">
        <v>6.447453255963895</v>
      </c>
      <c r="AM219" t="n">
        <v>6.493506493506493</v>
      </c>
      <c r="AN219" t="n">
        <v>6.533812479581837</v>
      </c>
      <c r="AO219" t="n">
        <v>6.572461386789352</v>
      </c>
      <c r="AP219" t="n">
        <v>6.618133686300463</v>
      </c>
      <c r="AQ219" t="n">
        <v>6.662225183211192</v>
      </c>
      <c r="AR219" t="n">
        <v>6.700167504187605</v>
      </c>
      <c r="AS219" t="n">
        <v>6.745362563237775</v>
      </c>
      <c r="AT219" t="n">
        <v>6.788866259334692</v>
      </c>
      <c r="AU219" t="n">
        <v>6.830601092896175</v>
      </c>
      <c r="AV219" t="n">
        <v>6.875214850464078</v>
      </c>
      <c r="AW219" t="n">
        <v>6.915629322268326</v>
      </c>
    </row>
    <row r="220">
      <c r="A220" s="1112" t="n">
        <v>44588</v>
      </c>
      <c r="O220" t="n">
        <v>5.434782608695652</v>
      </c>
      <c r="P220" t="n">
        <v>5.468963631391851</v>
      </c>
      <c r="Q220" t="n">
        <v>5.514199062586159</v>
      </c>
      <c r="R220" t="n">
        <v>5.557099194220616</v>
      </c>
      <c r="S220" t="n">
        <v>5.610098176718092</v>
      </c>
      <c r="T220" t="n">
        <v>5.660911406736485</v>
      </c>
      <c r="U220" t="n">
        <v>5.709391949757351</v>
      </c>
      <c r="V220" t="n">
        <v>5.763688760806917</v>
      </c>
      <c r="W220" t="n">
        <v>5.813953488372094</v>
      </c>
      <c r="X220" t="n">
        <v>5.866823115283075</v>
      </c>
      <c r="Y220" t="n">
        <v>5.915409642117717</v>
      </c>
      <c r="Z220" t="n">
        <v>5.964807634953773</v>
      </c>
      <c r="AA220" t="n">
        <v>6.01684717208183</v>
      </c>
      <c r="AB220" t="n">
        <v>6.058770069675855</v>
      </c>
      <c r="AC220" t="n">
        <v>6.103143118706134</v>
      </c>
      <c r="AD220" t="n">
        <v>6.144393241167434</v>
      </c>
      <c r="AE220" t="n">
        <v>6.193868070610096</v>
      </c>
      <c r="AF220" t="n">
        <v>6.236357966947303</v>
      </c>
      <c r="AG220" t="n">
        <v>6.281407035175879</v>
      </c>
      <c r="AH220" t="n">
        <v>6.327111673521038</v>
      </c>
      <c r="AI220" t="n">
        <v>6.369426751592357</v>
      </c>
      <c r="AJ220" t="n">
        <v>6.416426050689767</v>
      </c>
      <c r="AK220" t="n">
        <v>6.459948320413437</v>
      </c>
      <c r="AL220" t="n">
        <v>6.504065040650406</v>
      </c>
      <c r="AM220" t="n">
        <v>6.550933508024893</v>
      </c>
      <c r="AN220" t="n">
        <v>6.594131223211342</v>
      </c>
      <c r="AO220" t="n">
        <v>6.635700066357001</v>
      </c>
      <c r="AP220" t="n">
        <v>6.684491978609625</v>
      </c>
      <c r="AQ220" t="n">
        <v>6.729475100942126</v>
      </c>
      <c r="AR220" t="n">
        <v>6.770480704129993</v>
      </c>
      <c r="AS220" t="n">
        <v>6.818956699624957</v>
      </c>
      <c r="AT220" t="n">
        <v>6.86106346483705</v>
      </c>
      <c r="AU220" t="n">
        <v>6.908462867012091</v>
      </c>
      <c r="AV220" t="n">
        <v>6.951685783802572</v>
      </c>
      <c r="AW220" t="n">
        <v>6.995452955578874</v>
      </c>
    </row>
    <row r="221">
      <c r="A221" s="1112" t="n">
        <v>44589</v>
      </c>
      <c r="O221" t="n">
        <v>5.390835579514825</v>
      </c>
      <c r="P221" t="n">
        <v>5.424464334147003</v>
      </c>
      <c r="Q221" t="n">
        <v>5.473453749315818</v>
      </c>
      <c r="R221" t="n">
        <v>5.512679162072767</v>
      </c>
      <c r="S221" t="n">
        <v>5.564830272676684</v>
      </c>
      <c r="T221" t="n">
        <v>5.614823133071308</v>
      </c>
      <c r="U221" t="n">
        <v>5.662514156285391</v>
      </c>
      <c r="V221" t="n">
        <v>5.719187875321704</v>
      </c>
      <c r="W221" t="n">
        <v>5.770340450086555</v>
      </c>
      <c r="X221" t="n">
        <v>5.822416302765648</v>
      </c>
      <c r="Y221" t="n">
        <v>5.871990604815032</v>
      </c>
      <c r="Z221" t="n">
        <v>5.920663114268798</v>
      </c>
      <c r="AA221" t="n">
        <v>5.973715651135006</v>
      </c>
      <c r="AB221" t="n">
        <v>6.013229104028864</v>
      </c>
      <c r="AC221" t="n">
        <v>6.058770069675855</v>
      </c>
      <c r="AD221" t="n">
        <v>6.09942055504727</v>
      </c>
      <c r="AE221" t="n">
        <v>6.148170919151553</v>
      </c>
      <c r="AF221" t="n">
        <v>6.191950464396284</v>
      </c>
      <c r="AG221" t="n">
        <v>6.236357966947303</v>
      </c>
      <c r="AH221" t="n">
        <v>6.281407035175879</v>
      </c>
      <c r="AI221" t="n">
        <v>6.323110970597534</v>
      </c>
      <c r="AJ221" t="n">
        <v>6.369426751592357</v>
      </c>
      <c r="AK221" t="n">
        <v>6.414368184733803</v>
      </c>
      <c r="AL221" t="n">
        <v>6.455777921239509</v>
      </c>
      <c r="AM221" t="n">
        <v>6.504065040650406</v>
      </c>
      <c r="AN221" t="n">
        <v>6.546644844517185</v>
      </c>
      <c r="AO221" t="n">
        <v>6.585446163977609</v>
      </c>
      <c r="AP221" t="n">
        <v>6.633499170812604</v>
      </c>
      <c r="AQ221" t="n">
        <v>6.680026720106881</v>
      </c>
      <c r="AR221" t="n">
        <v>6.720430107526882</v>
      </c>
      <c r="AS221" t="n">
        <v>6.768189509306261</v>
      </c>
      <c r="AT221" t="n">
        <v>6.811989100817438</v>
      </c>
      <c r="AU221" t="n">
        <v>6.856359273225917</v>
      </c>
      <c r="AV221" t="n">
        <v>6.901311249137336</v>
      </c>
      <c r="AW221" t="n">
        <v>6.944444444444445</v>
      </c>
    </row>
    <row r="222">
      <c r="A222" s="1112" t="n">
        <v>44592</v>
      </c>
      <c r="O222" t="n">
        <v>5.357334190506804</v>
      </c>
      <c r="P222" t="n">
        <v>5.337603416066186</v>
      </c>
      <c r="Q222" t="n">
        <v>5.383580080753701</v>
      </c>
      <c r="R222" t="n">
        <v>5.422993492407809</v>
      </c>
      <c r="S222" t="n">
        <v>5.476451259583789</v>
      </c>
      <c r="T222" t="n">
        <v>5.524861878453039</v>
      </c>
      <c r="U222" t="n">
        <v>5.572582892170521</v>
      </c>
      <c r="V222" t="n">
        <v>5.627462014631401</v>
      </c>
      <c r="W222" t="n">
        <v>5.678591709256104</v>
      </c>
      <c r="X222" t="n">
        <v>5.730659025787966</v>
      </c>
      <c r="Y222" t="n">
        <v>5.778676683039584</v>
      </c>
      <c r="Z222" t="n">
        <v>5.825808330905914</v>
      </c>
      <c r="AA222" t="n">
        <v>5.878894767783657</v>
      </c>
      <c r="AB222" t="n">
        <v>5.918910920390648</v>
      </c>
      <c r="AC222" t="n">
        <v>5.963029218843173</v>
      </c>
      <c r="AD222" t="n">
        <v>6.002400960384154</v>
      </c>
      <c r="AE222" t="n">
        <v>6.049606775559589</v>
      </c>
      <c r="AF222" t="n">
        <v>6.091989034419738</v>
      </c>
      <c r="AG222" t="n">
        <v>6.136851795029149</v>
      </c>
      <c r="AH222" t="n">
        <v>6.180469715698393</v>
      </c>
      <c r="AI222" t="n">
        <v>6.222775357809582</v>
      </c>
      <c r="AJ222" t="n">
        <v>6.267627702914447</v>
      </c>
      <c r="AK222" t="n">
        <v>6.311139160618492</v>
      </c>
      <c r="AL222" t="n">
        <v>6.351222610352493</v>
      </c>
      <c r="AM222" t="n">
        <v>6.397952655150352</v>
      </c>
      <c r="AN222" t="n">
        <v>6.439150032195751</v>
      </c>
      <c r="AO222" t="n">
        <v>6.480881399870382</v>
      </c>
      <c r="AP222" t="n">
        <v>6.527415143603133</v>
      </c>
      <c r="AQ222" t="n">
        <v>6.570302233902759</v>
      </c>
      <c r="AR222" t="n">
        <v>6.611570247933884</v>
      </c>
      <c r="AS222" t="n">
        <v>6.657789613848203</v>
      </c>
      <c r="AT222" t="n">
        <v>6.700167504187605</v>
      </c>
      <c r="AU222" t="n">
        <v>6.745362563237775</v>
      </c>
      <c r="AV222" t="n">
        <v>6.788866259334692</v>
      </c>
      <c r="AW222" t="n">
        <v>6.830601092896175</v>
      </c>
    </row>
    <row r="223">
      <c r="A223" s="1112" t="n">
        <v>44593</v>
      </c>
      <c r="O223" t="n">
        <v>5.305039787798409</v>
      </c>
      <c r="P223" t="n">
        <v>5.351886540005352</v>
      </c>
      <c r="Q223" t="n">
        <v>5.392289026691831</v>
      </c>
      <c r="R223" t="n">
        <v>5.445140212360468</v>
      </c>
      <c r="S223" t="n">
        <v>5.492996429552321</v>
      </c>
      <c r="T223" t="n">
        <v>5.541701302299806</v>
      </c>
      <c r="U223" t="n">
        <v>5.594405594405595</v>
      </c>
      <c r="V223" t="n">
        <v>5.643340857787811</v>
      </c>
      <c r="W223" t="n">
        <v>5.69313976658127</v>
      </c>
      <c r="X223" t="n">
        <v>5.74052812858783</v>
      </c>
      <c r="Y223" t="n">
        <v>5.788712011577425</v>
      </c>
      <c r="Z223" t="n">
        <v>5.837711617046118</v>
      </c>
      <c r="AA223" t="n">
        <v>5.877167205406994</v>
      </c>
      <c r="AB223" t="n">
        <v>5.920663114268798</v>
      </c>
      <c r="AC223" t="n">
        <v>5.959475566150179</v>
      </c>
      <c r="AD223" t="n">
        <v>6.004202942059441</v>
      </c>
      <c r="AE223" t="n">
        <v>6.045949214026603</v>
      </c>
      <c r="AF223" t="n">
        <v>6.0882800608828</v>
      </c>
      <c r="AG223" t="n">
        <v>6.131207847946046</v>
      </c>
      <c r="AH223" t="n">
        <v>6.17093489663684</v>
      </c>
      <c r="AI223" t="n">
        <v>6.215040397762586</v>
      </c>
      <c r="AJ223" t="n">
        <v>6.255864873318736</v>
      </c>
      <c r="AK223" t="n">
        <v>6.297229219143577</v>
      </c>
      <c r="AL223" t="n">
        <v>6.341154090044387</v>
      </c>
      <c r="AM223" t="n">
        <v>6.381620931716656</v>
      </c>
      <c r="AN223" t="n">
        <v>6.420545746388443</v>
      </c>
      <c r="AO223" t="n">
        <v>6.466214031684449</v>
      </c>
      <c r="AP223" t="n">
        <v>6.508298080052066</v>
      </c>
      <c r="AQ223" t="n">
        <v>6.546644844517185</v>
      </c>
      <c r="AR223" t="n">
        <v>6.591957811470007</v>
      </c>
      <c r="AS223" t="n">
        <v>6.633499170812604</v>
      </c>
      <c r="AT223" t="n">
        <v>6.675567423230975</v>
      </c>
      <c r="AU223" t="n">
        <v>6.718172657037285</v>
      </c>
      <c r="AV223" t="n">
        <v>6.759040216289287</v>
      </c>
      <c r="AW223" t="n">
        <v>6.830601092896175</v>
      </c>
    </row>
    <row r="224">
      <c r="A224" s="1112" t="n">
        <v>44594</v>
      </c>
      <c r="O224" t="n">
        <v>5.313496280552603</v>
      </c>
      <c r="P224" t="n">
        <v>5.359056806002144</v>
      </c>
      <c r="Q224" t="n">
        <v>5.401026194977045</v>
      </c>
      <c r="R224" t="n">
        <v>5.452562704471101</v>
      </c>
      <c r="S224" t="n">
        <v>5.500550055005501</v>
      </c>
      <c r="T224" t="n">
        <v>5.547850208044383</v>
      </c>
      <c r="U224" t="n">
        <v>5.602240896358544</v>
      </c>
      <c r="V224" t="n">
        <v>5.649717514124294</v>
      </c>
      <c r="W224" t="n">
        <v>5.699629524080935</v>
      </c>
      <c r="X224" t="n">
        <v>5.745475438092502</v>
      </c>
      <c r="Y224" t="n">
        <v>5.792064871126557</v>
      </c>
      <c r="Z224" t="n">
        <v>5.841121495327103</v>
      </c>
      <c r="AA224" t="n">
        <v>5.880623346074684</v>
      </c>
      <c r="AB224" t="n">
        <v>5.922416345869115</v>
      </c>
      <c r="AC224" t="n">
        <v>5.961251862891207</v>
      </c>
      <c r="AD224" t="n">
        <v>6.006006006006006</v>
      </c>
      <c r="AE224" t="n">
        <v>6.045949214026603</v>
      </c>
      <c r="AF224" t="n">
        <v>6.0882800608828</v>
      </c>
      <c r="AG224" t="n">
        <v>6.131207847946046</v>
      </c>
      <c r="AH224" t="n">
        <v>6.17093489663684</v>
      </c>
      <c r="AI224" t="n">
        <v>6.213109661385523</v>
      </c>
      <c r="AJ224" t="n">
        <v>6.253908692933083</v>
      </c>
      <c r="AK224" t="n">
        <v>6.295247088448222</v>
      </c>
      <c r="AL224" t="n">
        <v>6.339144215530903</v>
      </c>
      <c r="AM224" t="n">
        <v>6.379585326953748</v>
      </c>
      <c r="AN224" t="n">
        <v>6.416426050689767</v>
      </c>
      <c r="AO224" t="n">
        <v>6.462035541195477</v>
      </c>
      <c r="AP224" t="n">
        <v>6.504065040650406</v>
      </c>
      <c r="AQ224" t="n">
        <v>6.542361792607131</v>
      </c>
      <c r="AR224" t="n">
        <v>6.587615283267458</v>
      </c>
      <c r="AS224" t="n">
        <v>6.626905235255135</v>
      </c>
      <c r="AT224" t="n">
        <v>6.6711140760507</v>
      </c>
      <c r="AU224" t="n">
        <v>6.711409395973154</v>
      </c>
      <c r="AV224" t="n">
        <v>6.75219446320054</v>
      </c>
      <c r="AW224" t="n">
        <v>6.830601092896175</v>
      </c>
    </row>
    <row r="225">
      <c r="A225" s="1112" t="n">
        <v>44595</v>
      </c>
      <c r="P225" t="n">
        <v>5.324813631522897</v>
      </c>
      <c r="Q225" t="n">
        <v>5.370569280343716</v>
      </c>
      <c r="R225" t="n">
        <v>5.408328826392644</v>
      </c>
      <c r="S225" t="n">
        <v>5.457025920873124</v>
      </c>
      <c r="T225" t="n">
        <v>5.505092210294523</v>
      </c>
      <c r="U225" t="n">
        <v>5.554012774229381</v>
      </c>
      <c r="V225" t="n">
        <v>5.605381165919282</v>
      </c>
      <c r="W225" t="n">
        <v>5.651313930488839</v>
      </c>
      <c r="X225" t="n">
        <v>5.699629524080935</v>
      </c>
      <c r="Y225" t="n">
        <v>5.74712643678161</v>
      </c>
      <c r="Z225" t="n">
        <v>5.793742757821553</v>
      </c>
      <c r="AA225" t="n">
        <v>5.842827928717499</v>
      </c>
      <c r="AB225" t="n">
        <v>5.880623346074684</v>
      </c>
      <c r="AC225" t="n">
        <v>5.922416345869115</v>
      </c>
      <c r="AD225" t="n">
        <v>5.959475566150179</v>
      </c>
      <c r="AE225" t="n">
        <v>6.004202942059441</v>
      </c>
      <c r="AF225" t="n">
        <v>6.044122091266243</v>
      </c>
      <c r="AG225" t="n">
        <v>6.086427267194157</v>
      </c>
      <c r="AH225" t="n">
        <v>6.127450980392156</v>
      </c>
      <c r="AI225" t="n">
        <v>6.165228113440197</v>
      </c>
      <c r="AJ225" t="n">
        <v>6.209251785159888</v>
      </c>
      <c r="AK225" t="n">
        <v>6.25</v>
      </c>
      <c r="AL225" t="n">
        <v>6.287331027978623</v>
      </c>
      <c r="AM225" t="n">
        <v>6.331117442228553</v>
      </c>
      <c r="AN225" t="n">
        <v>6.371455877668047</v>
      </c>
      <c r="AO225" t="n">
        <v>6.408202499198975</v>
      </c>
      <c r="AP225" t="n">
        <v>6.451612903225807</v>
      </c>
      <c r="AQ225" t="n">
        <v>6.493506493506493</v>
      </c>
      <c r="AR225" t="n">
        <v>6.531678641410842</v>
      </c>
      <c r="AS225" t="n">
        <v>6.574621959237343</v>
      </c>
      <c r="AT225" t="n">
        <v>6.615944426066821</v>
      </c>
      <c r="AU225" t="n">
        <v>6.657789613848203</v>
      </c>
      <c r="AV225" t="n">
        <v>6.697923643670463</v>
      </c>
      <c r="AW225" t="n">
        <v>6.736274840013473</v>
      </c>
      <c r="AX225" t="n">
        <v>6.830601092896175</v>
      </c>
    </row>
    <row r="226">
      <c r="A226" s="1112" t="n">
        <v>44596</v>
      </c>
      <c r="P226" t="n">
        <v>5.351886540005352</v>
      </c>
      <c r="Q226" t="n">
        <v>5.398110661268556</v>
      </c>
      <c r="R226" t="n">
        <v>5.43773790103317</v>
      </c>
      <c r="S226" t="n">
        <v>5.485463521667581</v>
      </c>
      <c r="T226" t="n">
        <v>5.535566011624688</v>
      </c>
      <c r="U226" t="n">
        <v>5.58191459670667</v>
      </c>
      <c r="V226" t="n">
        <v>5.635390250774866</v>
      </c>
      <c r="W226" t="n">
        <v>5.681818181818183</v>
      </c>
      <c r="X226" t="n">
        <v>5.730659025787966</v>
      </c>
      <c r="Y226" t="n">
        <v>5.777007510109763</v>
      </c>
      <c r="Z226" t="n">
        <v>5.822416302765648</v>
      </c>
      <c r="AA226" t="n">
        <v>5.871990604815032</v>
      </c>
      <c r="AB226" t="n">
        <v>5.91016548463357</v>
      </c>
      <c r="AC226" t="n">
        <v>5.952380952380952</v>
      </c>
      <c r="AD226" t="n">
        <v>5.991611743559018</v>
      </c>
      <c r="AE226" t="n">
        <v>6.036824630244491</v>
      </c>
      <c r="AF226" t="n">
        <v>6.077180188392585</v>
      </c>
      <c r="AG226" t="n">
        <v>6.119951040391677</v>
      </c>
      <c r="AH226" t="n">
        <v>6.161429451632779</v>
      </c>
      <c r="AI226" t="n">
        <v>6.201550387596899</v>
      </c>
      <c r="AJ226" t="n">
        <v>6.244146113019045</v>
      </c>
      <c r="AK226" t="n">
        <v>6.285355122564425</v>
      </c>
      <c r="AL226" t="n">
        <v>6.325110689437065</v>
      </c>
      <c r="AM226" t="n">
        <v>6.369426751592357</v>
      </c>
      <c r="AN226" t="n">
        <v>6.410256410256411</v>
      </c>
      <c r="AO226" t="n">
        <v>6.447453255963895</v>
      </c>
      <c r="AP226" t="n">
        <v>6.491398896462188</v>
      </c>
      <c r="AQ226" t="n">
        <v>6.533812479581837</v>
      </c>
      <c r="AR226" t="n">
        <v>6.572461386789352</v>
      </c>
      <c r="AS226" t="n">
        <v>6.618133686300463</v>
      </c>
      <c r="AT226" t="n">
        <v>6.657789613848203</v>
      </c>
      <c r="AU226" t="n">
        <v>6.700167504187605</v>
      </c>
      <c r="AV226" t="n">
        <v>6.743088334457182</v>
      </c>
      <c r="AW226" t="n">
        <v>6.78195998643608</v>
      </c>
      <c r="AX226" t="n">
        <v>6.830601092896175</v>
      </c>
    </row>
    <row r="227">
      <c r="A227" s="1112" t="n">
        <v>44599</v>
      </c>
      <c r="P227" t="n">
        <v>5.292405398253506</v>
      </c>
      <c r="Q227" t="n">
        <v>5.337603416066186</v>
      </c>
      <c r="R227" t="n">
        <v>5.377789728421619</v>
      </c>
      <c r="S227" t="n">
        <v>5.425935973955507</v>
      </c>
      <c r="T227" t="n">
        <v>5.473453749315818</v>
      </c>
      <c r="U227" t="n">
        <v>5.518763796909492</v>
      </c>
      <c r="V227" t="n">
        <v>5.569479253689781</v>
      </c>
      <c r="W227" t="n">
        <v>5.614823133071308</v>
      </c>
      <c r="X227" t="n">
        <v>5.662514156285391</v>
      </c>
      <c r="Y227" t="n">
        <v>5.707762557077626</v>
      </c>
      <c r="Z227" t="n">
        <v>5.752085130859936</v>
      </c>
      <c r="AA227" t="n">
        <v>5.80046403712297</v>
      </c>
      <c r="AB227" t="n">
        <v>5.837711617046118</v>
      </c>
      <c r="AC227" t="n">
        <v>5.878894767783657</v>
      </c>
      <c r="AD227" t="n">
        <v>5.915409642117717</v>
      </c>
      <c r="AE227" t="n">
        <v>5.959475566150179</v>
      </c>
      <c r="AF227" t="n">
        <v>5.99880023995201</v>
      </c>
      <c r="AG227" t="n">
        <v>6.038647342995169</v>
      </c>
      <c r="AH227" t="n">
        <v>6.0790273556231</v>
      </c>
      <c r="AI227" t="n">
        <v>6.118078923218109</v>
      </c>
      <c r="AJ227" t="n">
        <v>6.159531875577456</v>
      </c>
      <c r="AK227" t="n">
        <v>6.197706848466068</v>
      </c>
      <c r="AL227" t="n">
        <v>6.236357966947303</v>
      </c>
      <c r="AM227" t="n">
        <v>6.279434850863423</v>
      </c>
      <c r="AN227" t="n">
        <v>6.317119393556538</v>
      </c>
      <c r="AO227" t="n">
        <v>6.355258976803305</v>
      </c>
      <c r="AP227" t="n">
        <v>6.397952655150352</v>
      </c>
      <c r="AQ227" t="n">
        <v>6.439150032195751</v>
      </c>
      <c r="AR227" t="n">
        <v>6.474587245063127</v>
      </c>
      <c r="AS227" t="n">
        <v>6.518904823989569</v>
      </c>
      <c r="AT227" t="n">
        <v>6.557377049180328</v>
      </c>
      <c r="AU227" t="n">
        <v>6.598482349059717</v>
      </c>
      <c r="AV227" t="n">
        <v>6.637902422834384</v>
      </c>
      <c r="AW227" t="n">
        <v>6.675567423230975</v>
      </c>
      <c r="AX227" t="n">
        <v>6.830601092896175</v>
      </c>
    </row>
    <row r="228">
      <c r="A228" s="1112" t="n">
        <v>44600</v>
      </c>
      <c r="P228" t="n">
        <v>5.291005291005291</v>
      </c>
      <c r="Q228" t="n">
        <v>5.336179295624333</v>
      </c>
      <c r="R228" t="n">
        <v>5.376344086021505</v>
      </c>
      <c r="S228" t="n">
        <v>5.422993492407809</v>
      </c>
      <c r="T228" t="n">
        <v>5.471956224350206</v>
      </c>
      <c r="U228" t="n">
        <v>5.517241379310345</v>
      </c>
      <c r="V228" t="n">
        <v>5.569479253689781</v>
      </c>
      <c r="W228" t="n">
        <v>5.616399887672002</v>
      </c>
      <c r="X228" t="n">
        <v>5.6657223796034</v>
      </c>
      <c r="Y228" t="n">
        <v>5.711022272986864</v>
      </c>
      <c r="Z228" t="n">
        <v>5.758710048949036</v>
      </c>
      <c r="AA228" t="n">
        <v>5.807200929152149</v>
      </c>
      <c r="AB228" t="n">
        <v>5.846243788365975</v>
      </c>
      <c r="AC228" t="n">
        <v>5.88754783632617</v>
      </c>
      <c r="AD228" t="n">
        <v>5.924170616113744</v>
      </c>
      <c r="AE228" t="n">
        <v>5.966587112171838</v>
      </c>
      <c r="AF228" t="n">
        <v>6.006006006006006</v>
      </c>
      <c r="AG228" t="n">
        <v>6.045949214026603</v>
      </c>
      <c r="AH228" t="n">
        <v>6.086427267194157</v>
      </c>
      <c r="AI228" t="n">
        <v>6.125574272588055</v>
      </c>
      <c r="AJ228" t="n">
        <v>6.167129201356769</v>
      </c>
      <c r="AK228" t="n">
        <v>6.205398696866274</v>
      </c>
      <c r="AL228" t="n">
        <v>6.244146113019045</v>
      </c>
      <c r="AM228" t="n">
        <v>6.287331027978623</v>
      </c>
      <c r="AN228" t="n">
        <v>6.325110689437065</v>
      </c>
      <c r="AO228" t="n">
        <v>6.361323155216285</v>
      </c>
      <c r="AP228" t="n">
        <v>6.406149903907752</v>
      </c>
      <c r="AQ228" t="n">
        <v>6.445375443119561</v>
      </c>
      <c r="AR228" t="n">
        <v>6.482982171799027</v>
      </c>
      <c r="AS228" t="n">
        <v>6.525285481239805</v>
      </c>
      <c r="AT228" t="n">
        <v>6.563833278634722</v>
      </c>
      <c r="AU228" t="n">
        <v>6.605019815059445</v>
      </c>
      <c r="AV228" t="n">
        <v>6.646726487205052</v>
      </c>
      <c r="AW228" t="n">
        <v>6.684491978609625</v>
      </c>
      <c r="AX228" t="n">
        <v>6.830601092896175</v>
      </c>
    </row>
    <row r="229">
      <c r="A229" s="1112" t="n">
        <v>44601</v>
      </c>
      <c r="P229" t="n">
        <v>5.241090146750524</v>
      </c>
      <c r="Q229" t="n">
        <v>5.285412262156448</v>
      </c>
      <c r="R229" t="n">
        <v>5.326231691078562</v>
      </c>
      <c r="S229" t="n">
        <v>5.370569280343716</v>
      </c>
      <c r="T229" t="n">
        <v>5.422993492407809</v>
      </c>
      <c r="U229" t="n">
        <v>5.468963631391851</v>
      </c>
      <c r="V229" t="n">
        <v>5.518763796909492</v>
      </c>
      <c r="W229" t="n">
        <v>5.564830272676684</v>
      </c>
      <c r="X229" t="n">
        <v>5.613247263541959</v>
      </c>
      <c r="Y229" t="n">
        <v>5.659309564233164</v>
      </c>
      <c r="Z229" t="n">
        <v>5.704506560182544</v>
      </c>
      <c r="AA229" t="n">
        <v>5.75373993095512</v>
      </c>
      <c r="AB229" t="n">
        <v>5.793742757821553</v>
      </c>
      <c r="AC229" t="n">
        <v>5.834305717619603</v>
      </c>
      <c r="AD229" t="n">
        <v>5.87026709715292</v>
      </c>
      <c r="AE229" t="n">
        <v>5.913660555884093</v>
      </c>
      <c r="AF229" t="n">
        <v>5.954153021732659</v>
      </c>
      <c r="AG229" t="n">
        <v>5.995203836930456</v>
      </c>
      <c r="AH229" t="n">
        <v>6.035003017501509</v>
      </c>
      <c r="AI229" t="n">
        <v>6.073489219556635</v>
      </c>
      <c r="AJ229" t="n">
        <v>6.116207951070336</v>
      </c>
      <c r="AK229" t="n">
        <v>6.155740227762388</v>
      </c>
      <c r="AL229" t="n">
        <v>6.193868070610096</v>
      </c>
      <c r="AM229" t="n">
        <v>6.236357966947303</v>
      </c>
      <c r="AN229" t="n">
        <v>6.27549419516787</v>
      </c>
      <c r="AO229" t="n">
        <v>6.313131313131312</v>
      </c>
      <c r="AP229" t="n">
        <v>6.355258976803305</v>
      </c>
      <c r="AQ229" t="n">
        <v>6.395906619763352</v>
      </c>
      <c r="AR229" t="n">
        <v>6.43293663557414</v>
      </c>
      <c r="AS229" t="n">
        <v>6.476683937823834</v>
      </c>
      <c r="AT229" t="n">
        <v>6.516780710329098</v>
      </c>
      <c r="AU229" t="n">
        <v>6.557377049180328</v>
      </c>
      <c r="AV229" t="n">
        <v>6.598482349059717</v>
      </c>
      <c r="AW229" t="n">
        <v>6.635700066357001</v>
      </c>
      <c r="AX229" t="n">
        <v>6.830601092896175</v>
      </c>
    </row>
    <row r="230">
      <c r="A230" s="1112" t="n">
        <v>44602</v>
      </c>
      <c r="P230" t="n">
        <v>5.253480430785396</v>
      </c>
      <c r="Q230" t="n">
        <v>5.298013245033113</v>
      </c>
      <c r="R230" t="n">
        <v>5.339028296849974</v>
      </c>
      <c r="S230" t="n">
        <v>5.379236148466918</v>
      </c>
      <c r="T230" t="n">
        <v>5.428881650380021</v>
      </c>
      <c r="U230" t="n">
        <v>5.474952094169176</v>
      </c>
      <c r="V230" t="n">
        <v>5.527915975677169</v>
      </c>
      <c r="W230" t="n">
        <v>5.574136008918617</v>
      </c>
      <c r="X230" t="n">
        <v>5.62271577171774</v>
      </c>
      <c r="Y230" t="n">
        <v>5.668934240362812</v>
      </c>
      <c r="Z230" t="n">
        <v>5.715918833952558</v>
      </c>
      <c r="AA230" t="n">
        <v>5.765350245027386</v>
      </c>
      <c r="AB230" t="n">
        <v>5.805515239477504</v>
      </c>
      <c r="AC230" t="n">
        <v>5.847953216374268</v>
      </c>
      <c r="AD230" t="n">
        <v>5.884083553986467</v>
      </c>
      <c r="AE230" t="n">
        <v>5.929439667951379</v>
      </c>
      <c r="AF230" t="n">
        <v>5.968367651447329</v>
      </c>
      <c r="AG230" t="n">
        <v>6.009615384615385</v>
      </c>
      <c r="AH230" t="n">
        <v>6.05143721633888</v>
      </c>
      <c r="AI230" t="n">
        <v>6.090133982947624</v>
      </c>
      <c r="AJ230" t="n">
        <v>6.133088009812941</v>
      </c>
      <c r="AK230" t="n">
        <v>6.172839506172839</v>
      </c>
      <c r="AL230" t="n">
        <v>6.211180124223603</v>
      </c>
      <c r="AM230" t="n">
        <v>6.255864873318736</v>
      </c>
      <c r="AN230" t="n">
        <v>6.293266205160478</v>
      </c>
      <c r="AO230" t="n">
        <v>6.331117442228553</v>
      </c>
      <c r="AP230" t="n">
        <v>6.375518010838381</v>
      </c>
      <c r="AQ230" t="n">
        <v>6.416426050689767</v>
      </c>
      <c r="AR230" t="n">
        <v>6.453694740238786</v>
      </c>
      <c r="AS230" t="n">
        <v>6.49772579597141</v>
      </c>
      <c r="AT230" t="n">
        <v>6.538084341288003</v>
      </c>
      <c r="AU230" t="n">
        <v>6.578947368421053</v>
      </c>
      <c r="AV230" t="n">
        <v>6.620324395895399</v>
      </c>
      <c r="AW230" t="n">
        <v>6.657789613848203</v>
      </c>
      <c r="AX230" t="n">
        <v>6.830601092896175</v>
      </c>
    </row>
    <row r="231">
      <c r="A231" s="1112" t="n">
        <v>44603</v>
      </c>
      <c r="P231" t="n">
        <v>5.241090146750524</v>
      </c>
      <c r="Q231" t="n">
        <v>5.285412262156448</v>
      </c>
      <c r="R231" t="n">
        <v>5.327650506126798</v>
      </c>
      <c r="S231" t="n">
        <v>5.374899220639613</v>
      </c>
      <c r="T231" t="n">
        <v>5.421523448088913</v>
      </c>
      <c r="U231" t="n">
        <v>5.465974309920743</v>
      </c>
      <c r="V231" t="n">
        <v>5.515719801434088</v>
      </c>
      <c r="W231" t="n">
        <v>5.561735261401558</v>
      </c>
      <c r="X231" t="n">
        <v>5.608524957936063</v>
      </c>
      <c r="Y231" t="n">
        <v>5.654509471303364</v>
      </c>
      <c r="Z231" t="n">
        <v>5.701254275940707</v>
      </c>
      <c r="AA231" t="n">
        <v>5.750431282346176</v>
      </c>
      <c r="AB231" t="n">
        <v>5.790387955993052</v>
      </c>
      <c r="AC231" t="n">
        <v>5.830903790087463</v>
      </c>
      <c r="AD231" t="n">
        <v>5.868544600938967</v>
      </c>
      <c r="AE231" t="n">
        <v>5.911912503694945</v>
      </c>
      <c r="AF231" t="n">
        <v>5.950609937518595</v>
      </c>
      <c r="AG231" t="n">
        <v>5.991611743559018</v>
      </c>
      <c r="AH231" t="n">
        <v>6.033182503770739</v>
      </c>
      <c r="AI231" t="n">
        <v>6.07164541590771</v>
      </c>
      <c r="AJ231" t="n">
        <v>6.114338122898197</v>
      </c>
      <c r="AK231" t="n">
        <v>6.153846153846153</v>
      </c>
      <c r="AL231" t="n">
        <v>6.191950464396284</v>
      </c>
      <c r="AM231" t="n">
        <v>6.234413965087282</v>
      </c>
      <c r="AN231" t="n">
        <v>6.273525721455458</v>
      </c>
      <c r="AO231" t="n">
        <v>6.311139160618492</v>
      </c>
      <c r="AP231" t="n">
        <v>6.353240152477763</v>
      </c>
      <c r="AQ231" t="n">
        <v>6.39386189258312</v>
      </c>
      <c r="AR231" t="n">
        <v>6.430868167202572</v>
      </c>
      <c r="AS231" t="n">
        <v>6.474587245063127</v>
      </c>
      <c r="AT231" t="n">
        <v>6.514657980456026</v>
      </c>
      <c r="AU231" t="n">
        <v>6.555227794165847</v>
      </c>
      <c r="AV231" t="n">
        <v>6.596306068601582</v>
      </c>
      <c r="AW231" t="n">
        <v>6.635700066357001</v>
      </c>
      <c r="AX231" t="n">
        <v>6.830601092896175</v>
      </c>
    </row>
    <row r="232">
      <c r="A232" s="1112" t="n">
        <v>44606</v>
      </c>
      <c r="P232" t="n">
        <v>5.235602094240837</v>
      </c>
      <c r="Q232" t="n">
        <v>5.279831045406547</v>
      </c>
      <c r="R232" t="n">
        <v>5.319148936170213</v>
      </c>
      <c r="S232" t="n">
        <v>5.366246310705661</v>
      </c>
      <c r="T232" t="n">
        <v>5.414185165132648</v>
      </c>
      <c r="U232" t="n">
        <v>5.46000546000546</v>
      </c>
      <c r="V232" t="n">
        <v>5.511160099200882</v>
      </c>
      <c r="W232" t="n">
        <v>5.557099194220616</v>
      </c>
      <c r="X232" t="n">
        <v>5.603810591202017</v>
      </c>
      <c r="Y232" t="n">
        <v>5.651313930488839</v>
      </c>
      <c r="Z232" t="n">
        <v>5.698005698005699</v>
      </c>
      <c r="AA232" t="n">
        <v>5.748778384593274</v>
      </c>
      <c r="AB232" t="n">
        <v>5.790387955993052</v>
      </c>
      <c r="AC232" t="n">
        <v>5.832604257801108</v>
      </c>
      <c r="AD232" t="n">
        <v>5.87026709715292</v>
      </c>
      <c r="AE232" t="n">
        <v>5.915409642117717</v>
      </c>
      <c r="AF232" t="n">
        <v>5.955926146515783</v>
      </c>
      <c r="AG232" t="n">
        <v>5.99880023995201</v>
      </c>
      <c r="AH232" t="n">
        <v>6.040471156750226</v>
      </c>
      <c r="AI232" t="n">
        <v>6.080875646093037</v>
      </c>
      <c r="AJ232" t="n">
        <v>6.12369871402327</v>
      </c>
      <c r="AK232" t="n">
        <v>6.165228113440197</v>
      </c>
      <c r="AL232" t="n">
        <v>6.203473945409429</v>
      </c>
      <c r="AM232" t="n">
        <v>6.25</v>
      </c>
      <c r="AN232" t="n">
        <v>6.289308176100628</v>
      </c>
      <c r="AO232" t="n">
        <v>6.327111673521038</v>
      </c>
      <c r="AP232" t="n">
        <v>6.371455877668047</v>
      </c>
      <c r="AQ232" t="n">
        <v>6.414368184733803</v>
      </c>
      <c r="AR232" t="n">
        <v>6.451612903225807</v>
      </c>
      <c r="AS232" t="n">
        <v>6.49772579597141</v>
      </c>
      <c r="AT232" t="n">
        <v>6.538084341288003</v>
      </c>
      <c r="AU232" t="n">
        <v>6.578947368421053</v>
      </c>
      <c r="AV232" t="n">
        <v>6.622516556291391</v>
      </c>
      <c r="AW232" t="n">
        <v>6.662225183211192</v>
      </c>
      <c r="AX232" t="n">
        <v>6.830601092896175</v>
      </c>
    </row>
    <row r="233">
      <c r="A233" s="1112" t="n">
        <v>44607</v>
      </c>
      <c r="P233" t="n">
        <v>5.194805194805195</v>
      </c>
      <c r="Q233" t="n">
        <v>5.238344683080147</v>
      </c>
      <c r="R233" t="n">
        <v>5.277044854881266</v>
      </c>
      <c r="S233" t="n">
        <v>5.324813631522897</v>
      </c>
      <c r="T233" t="n">
        <v>5.372011818426</v>
      </c>
      <c r="U233" t="n">
        <v>5.415651232060655</v>
      </c>
      <c r="V233" t="n">
        <v>5.465974309920743</v>
      </c>
      <c r="W233" t="n">
        <v>5.511160099200882</v>
      </c>
      <c r="X233" t="n">
        <v>5.557099194220616</v>
      </c>
      <c r="Y233" t="n">
        <v>5.602240896358544</v>
      </c>
      <c r="Z233" t="n">
        <v>5.648121999435188</v>
      </c>
      <c r="AA233" t="n">
        <v>5.696382796923953</v>
      </c>
      <c r="AB233" t="n">
        <v>5.737234652897303</v>
      </c>
      <c r="AC233" t="n">
        <v>5.777007510109763</v>
      </c>
      <c r="AD233" t="n">
        <v>5.813953488372094</v>
      </c>
      <c r="AE233" t="n">
        <v>5.856515373352854</v>
      </c>
      <c r="AF233" t="n">
        <v>5.89622641509434</v>
      </c>
      <c r="AG233" t="n">
        <v>5.936479667557139</v>
      </c>
      <c r="AH233" t="n">
        <v>5.977286312014345</v>
      </c>
      <c r="AI233" t="n">
        <v>6.015037593984962</v>
      </c>
      <c r="AJ233" t="n">
        <v>6.055101422948835</v>
      </c>
      <c r="AK233" t="n">
        <v>6.09570252971655</v>
      </c>
      <c r="AL233" t="n">
        <v>6.133088009812941</v>
      </c>
      <c r="AM233" t="n">
        <v>6.176652254478073</v>
      </c>
      <c r="AN233" t="n">
        <v>6.213109661385523</v>
      </c>
      <c r="AO233" t="n">
        <v>6.25</v>
      </c>
      <c r="AP233" t="n">
        <v>6.293266205160478</v>
      </c>
      <c r="AQ233" t="n">
        <v>6.333122229259025</v>
      </c>
      <c r="AR233" t="n">
        <v>6.369426751592357</v>
      </c>
      <c r="AS233" t="n">
        <v>6.412311638345623</v>
      </c>
      <c r="AT233" t="n">
        <v>6.451612903225807</v>
      </c>
      <c r="AU233" t="n">
        <v>6.491398896462188</v>
      </c>
      <c r="AV233" t="n">
        <v>6.531678641410842</v>
      </c>
      <c r="AW233" t="n">
        <v>6.570302233902759</v>
      </c>
    </row>
    <row r="234">
      <c r="A234" s="1112" t="n">
        <v>44608</v>
      </c>
      <c r="P234" t="n">
        <v>5.151983513652756</v>
      </c>
      <c r="Q234" t="n">
        <v>5.194805194805195</v>
      </c>
      <c r="R234" t="n">
        <v>5.235602094240837</v>
      </c>
      <c r="S234" t="n">
        <v>5.284015852047556</v>
      </c>
      <c r="T234" t="n">
        <v>5.330490405117271</v>
      </c>
      <c r="U234" t="n">
        <v>5.376344086021505</v>
      </c>
      <c r="V234" t="n">
        <v>5.425935973955507</v>
      </c>
      <c r="W234" t="n">
        <v>5.470459518599562</v>
      </c>
      <c r="X234" t="n">
        <v>5.515719801434088</v>
      </c>
      <c r="Y234" t="n">
        <v>5.560189046427578</v>
      </c>
      <c r="Z234" t="n">
        <v>5.603810591202017</v>
      </c>
      <c r="AA234" t="n">
        <v>5.649717514124294</v>
      </c>
      <c r="AB234" t="n">
        <v>5.689900426742533</v>
      </c>
      <c r="AC234" t="n">
        <v>5.730659025787966</v>
      </c>
      <c r="AD234" t="n">
        <v>5.767012687427912</v>
      </c>
      <c r="AE234" t="n">
        <v>5.810575246949448</v>
      </c>
      <c r="AF234" t="n">
        <v>5.851375073142188</v>
      </c>
      <c r="AG234" t="n">
        <v>5.89101620029455</v>
      </c>
      <c r="AH234" t="n">
        <v>5.932957579353308</v>
      </c>
      <c r="AI234" t="n">
        <v>5.970149253731343</v>
      </c>
      <c r="AJ234" t="n">
        <v>6.013229104028864</v>
      </c>
      <c r="AK234" t="n">
        <v>6.053268765133171</v>
      </c>
      <c r="AL234" t="n">
        <v>6.091989034419738</v>
      </c>
      <c r="AM234" t="n">
        <v>6.134969325153374</v>
      </c>
      <c r="AN234" t="n">
        <v>6.172839506172839</v>
      </c>
      <c r="AO234" t="n">
        <v>6.209251785159888</v>
      </c>
      <c r="AP234" t="n">
        <v>6.253908692933083</v>
      </c>
      <c r="AQ234" t="n">
        <v>6.295247088448222</v>
      </c>
      <c r="AR234" t="n">
        <v>6.331117442228553</v>
      </c>
      <c r="AS234" t="n">
        <v>6.375518010838381</v>
      </c>
      <c r="AT234" t="n">
        <v>6.414368184733803</v>
      </c>
      <c r="AU234" t="n">
        <v>6.455777921239509</v>
      </c>
      <c r="AV234" t="n">
        <v>6.495615459564793</v>
      </c>
      <c r="AW234" t="n">
        <v>6.535947712418301</v>
      </c>
    </row>
    <row r="235">
      <c r="A235" s="1112" t="n">
        <v>44609</v>
      </c>
      <c r="P235" t="n">
        <v>5.182689816014511</v>
      </c>
      <c r="Q235" t="n">
        <v>5.226025607525477</v>
      </c>
      <c r="R235" t="n">
        <v>5.26592943654555</v>
      </c>
      <c r="S235" t="n">
        <v>5.310674455655868</v>
      </c>
      <c r="T235" t="n">
        <v>5.357621216180016</v>
      </c>
      <c r="U235" t="n">
        <v>5.402485143165856</v>
      </c>
      <c r="V235" t="n">
        <v>5.45404963185165</v>
      </c>
      <c r="W235" t="n">
        <v>5.499037668408028</v>
      </c>
      <c r="X235" t="n">
        <v>5.544774050457444</v>
      </c>
      <c r="Y235" t="n">
        <v>5.589714924538848</v>
      </c>
      <c r="Z235" t="n">
        <v>5.635390250774866</v>
      </c>
      <c r="AA235" t="n">
        <v>5.683432793407218</v>
      </c>
      <c r="AB235" t="n">
        <v>5.724098454493418</v>
      </c>
      <c r="AC235" t="n">
        <v>5.765350245027386</v>
      </c>
      <c r="AD235" t="n">
        <v>5.802146794313896</v>
      </c>
      <c r="AE235" t="n">
        <v>5.846243788365975</v>
      </c>
      <c r="AF235" t="n">
        <v>5.88754783632617</v>
      </c>
      <c r="AG235" t="n">
        <v>5.927682276229994</v>
      </c>
      <c r="AH235" t="n">
        <v>5.970149253731343</v>
      </c>
      <c r="AI235" t="n">
        <v>6.007810153199159</v>
      </c>
      <c r="AJ235" t="n">
        <v>6.05143721633888</v>
      </c>
      <c r="AK235" t="n">
        <v>6.090133982947624</v>
      </c>
      <c r="AL235" t="n">
        <v>6.129328838492185</v>
      </c>
      <c r="AM235" t="n">
        <v>6.172839506172839</v>
      </c>
      <c r="AN235" t="n">
        <v>6.213109661385523</v>
      </c>
      <c r="AO235" t="n">
        <v>6.25</v>
      </c>
      <c r="AP235" t="n">
        <v>6.293266205160478</v>
      </c>
      <c r="AQ235" t="n">
        <v>6.335128286347799</v>
      </c>
      <c r="AR235" t="n">
        <v>6.373486297004461</v>
      </c>
      <c r="AS235" t="n">
        <v>6.416426050689767</v>
      </c>
      <c r="AT235" t="n">
        <v>6.455777921239509</v>
      </c>
      <c r="AU235" t="n">
        <v>6.49772579597141</v>
      </c>
      <c r="AV235" t="n">
        <v>6.540222367560497</v>
      </c>
      <c r="AW235" t="n">
        <v>6.578947368421053</v>
      </c>
    </row>
    <row r="236">
      <c r="A236" s="1112" t="n">
        <v>44610</v>
      </c>
      <c r="P236" t="n">
        <v>5.145356315924878</v>
      </c>
      <c r="Q236" t="n">
        <v>5.186721991701245</v>
      </c>
      <c r="R236" t="n">
        <v>5.228758169934641</v>
      </c>
      <c r="S236" t="n">
        <v>5.272871078302135</v>
      </c>
      <c r="T236" t="n">
        <v>5.320563979781856</v>
      </c>
      <c r="U236" t="n">
        <v>5.366246310705661</v>
      </c>
      <c r="V236" t="n">
        <v>5.417118093174432</v>
      </c>
      <c r="W236" t="n">
        <v>5.461496450027307</v>
      </c>
      <c r="X236" t="n">
        <v>5.506607929515418</v>
      </c>
      <c r="Y236" t="n">
        <v>5.550929780738273</v>
      </c>
      <c r="Z236" t="n">
        <v>5.595970900951315</v>
      </c>
      <c r="AA236" t="n">
        <v>5.643340857787811</v>
      </c>
      <c r="AB236" t="n">
        <v>5.685048322910744</v>
      </c>
      <c r="AC236" t="n">
        <v>5.72573718866304</v>
      </c>
      <c r="AD236" t="n">
        <v>5.762028233938346</v>
      </c>
      <c r="AE236" t="n">
        <v>5.805515239477504</v>
      </c>
      <c r="AF236" t="n">
        <v>5.844535359438924</v>
      </c>
      <c r="AG236" t="n">
        <v>5.885815185403178</v>
      </c>
      <c r="AH236" t="n">
        <v>5.925925925925926</v>
      </c>
      <c r="AI236" t="n">
        <v>5.963029218843173</v>
      </c>
      <c r="AJ236" t="n">
        <v>6.006006006006006</v>
      </c>
      <c r="AK236" t="n">
        <v>6.044122091266243</v>
      </c>
      <c r="AL236" t="n">
        <v>6.082725060827251</v>
      </c>
      <c r="AM236" t="n">
        <v>6.125574272588055</v>
      </c>
      <c r="AN236" t="n">
        <v>6.163328197226502</v>
      </c>
      <c r="AO236" t="n">
        <v>6.201550387596899</v>
      </c>
      <c r="AP236" t="n">
        <v>6.244146113019045</v>
      </c>
      <c r="AQ236" t="n">
        <v>6.285355122564425</v>
      </c>
      <c r="AR236" t="n">
        <v>6.321112515802781</v>
      </c>
      <c r="AS236" t="n">
        <v>6.365372374283896</v>
      </c>
      <c r="AT236" t="n">
        <v>6.404098623118796</v>
      </c>
      <c r="AU236" t="n">
        <v>6.445375443119561</v>
      </c>
      <c r="AV236" t="n">
        <v>6.485084306095979</v>
      </c>
      <c r="AW236" t="n">
        <v>6.523157208088715</v>
      </c>
    </row>
    <row r="237">
      <c r="A237" s="1112" t="n">
        <v>44613</v>
      </c>
      <c r="P237" s="192" t="n">
        <v>5.145356315924878</v>
      </c>
      <c r="Q237" s="192" t="n">
        <v>5.186721991701245</v>
      </c>
      <c r="R237" s="192" t="n">
        <v>5.228758169934641</v>
      </c>
      <c r="S237" s="192" t="n">
        <v>5.272871078302135</v>
      </c>
      <c r="T237" s="192" t="n">
        <v>5.320563979781856</v>
      </c>
      <c r="U237" s="192" t="n">
        <v>5.366246310705661</v>
      </c>
      <c r="V237" s="192" t="n">
        <v>5.417118093174432</v>
      </c>
      <c r="W237" s="192" t="n">
        <v>5.461496450027307</v>
      </c>
      <c r="X237" s="192" t="n">
        <v>5.506607929515418</v>
      </c>
      <c r="Y237" s="192" t="n">
        <v>5.550929780738273</v>
      </c>
      <c r="Z237" s="192" t="n">
        <v>5.595970900951315</v>
      </c>
      <c r="AA237" s="192" t="n">
        <v>5.643340857787811</v>
      </c>
      <c r="AB237" s="192" t="n">
        <v>5.685048322910744</v>
      </c>
      <c r="AC237" s="192" t="n">
        <v>5.72573718866304</v>
      </c>
      <c r="AD237" s="192" t="n">
        <v>5.762028233938346</v>
      </c>
      <c r="AE237" s="192" t="n">
        <v>5.805515239477504</v>
      </c>
      <c r="AF237" s="192" t="n">
        <v>5.844535359438924</v>
      </c>
      <c r="AG237" s="192" t="n">
        <v>5.885815185403178</v>
      </c>
      <c r="AH237" s="192" t="n">
        <v>5.925925925925926</v>
      </c>
      <c r="AI237" s="192" t="n">
        <v>5.963029218843173</v>
      </c>
      <c r="AJ237" s="192" t="n">
        <v>6.006006006006006</v>
      </c>
      <c r="AK237" s="192" t="n">
        <v>6.044122091266243</v>
      </c>
      <c r="AL237" s="192" t="n">
        <v>6.082725060827251</v>
      </c>
      <c r="AM237" s="192" t="n">
        <v>6.125574272588055</v>
      </c>
      <c r="AN237" s="192" t="n">
        <v>6.163328197226502</v>
      </c>
      <c r="AO237" s="192" t="n">
        <v>6.201550387596899</v>
      </c>
      <c r="AP237" s="192" t="n">
        <v>6.244146113019045</v>
      </c>
      <c r="AQ237" s="192" t="n">
        <v>6.285355122564425</v>
      </c>
      <c r="AR237" s="192" t="n">
        <v>6.321112515802781</v>
      </c>
      <c r="AS237" s="192" t="n">
        <v>6.365372374283896</v>
      </c>
      <c r="AT237" s="192" t="n">
        <v>6.404098623118796</v>
      </c>
      <c r="AU237" s="192" t="n">
        <v>6.445375443119561</v>
      </c>
      <c r="AV237" s="192" t="n">
        <v>6.485084306095979</v>
      </c>
      <c r="AW237" s="192" t="n">
        <v>6.523157208088715</v>
      </c>
    </row>
    <row r="238">
      <c r="A238" s="1112" t="n">
        <v>44614</v>
      </c>
      <c r="P238" t="n">
        <v>5.069708491761723</v>
      </c>
      <c r="Q238" t="n">
        <v>5.111167901865577</v>
      </c>
      <c r="R238" t="n">
        <v>5.150656708730363</v>
      </c>
      <c r="S238" t="n">
        <v>5.198856251624643</v>
      </c>
      <c r="T238" t="n">
        <v>5.243838489774514</v>
      </c>
      <c r="U238" t="n">
        <v>5.288207297726071</v>
      </c>
      <c r="V238" t="n">
        <v>5.339028296849974</v>
      </c>
      <c r="W238" t="n">
        <v>5.383580080753701</v>
      </c>
      <c r="X238" t="n">
        <v>5.428881650380021</v>
      </c>
      <c r="Y238" t="n">
        <v>5.471956224350206</v>
      </c>
      <c r="Z238" t="n">
        <v>5.515719801434088</v>
      </c>
      <c r="AA238" t="n">
        <v>5.563282336578582</v>
      </c>
      <c r="AB238" t="n">
        <v>5.602240896358544</v>
      </c>
      <c r="AC238" t="n">
        <v>5.643340857787811</v>
      </c>
      <c r="AD238" t="n">
        <v>5.678591709256104</v>
      </c>
      <c r="AE238" t="n">
        <v>5.720823798627002</v>
      </c>
      <c r="AF238" t="n">
        <v>5.758710048949036</v>
      </c>
      <c r="AG238" t="n">
        <v>5.798782255726298</v>
      </c>
      <c r="AH238" t="n">
        <v>5.837711617046118</v>
      </c>
      <c r="AI238" t="n">
        <v>5.875440658049354</v>
      </c>
      <c r="AJ238" t="n">
        <v>5.917159763313609</v>
      </c>
      <c r="AK238" t="n">
        <v>5.955926146515783</v>
      </c>
      <c r="AL238" t="n">
        <v>5.991611743559018</v>
      </c>
      <c r="AM238" t="n">
        <v>6.035003017501509</v>
      </c>
      <c r="AN238" t="n">
        <v>6.07164541590771</v>
      </c>
      <c r="AO238" t="n">
        <v>6.106870229007633</v>
      </c>
      <c r="AP238" t="n">
        <v>6.150061500615006</v>
      </c>
      <c r="AQ238" t="n">
        <v>6.190034045187248</v>
      </c>
      <c r="AR238" t="n">
        <v>6.224712107065049</v>
      </c>
      <c r="AS238" t="n">
        <v>6.267627702914447</v>
      </c>
      <c r="AT238" t="n">
        <v>6.305170239596469</v>
      </c>
      <c r="AU238" t="n">
        <v>6.34517766497462</v>
      </c>
      <c r="AV238" t="n">
        <v>6.385696040868455</v>
      </c>
      <c r="AW238" t="n">
        <v>6.422607578676943</v>
      </c>
    </row>
    <row r="239">
      <c r="A239" s="1112" t="n">
        <v>44615</v>
      </c>
      <c r="P239" t="n">
        <v>4.998750312421895</v>
      </c>
      <c r="Q239" t="n">
        <v>5.041593143433325</v>
      </c>
      <c r="R239" t="n">
        <v>5.078720162519045</v>
      </c>
      <c r="S239" t="n">
        <v>5.125576627370579</v>
      </c>
      <c r="T239" t="n">
        <v>5.17063081695967</v>
      </c>
      <c r="U239" t="n">
        <v>5.215123859191656</v>
      </c>
      <c r="V239" t="n">
        <v>5.26454330086865</v>
      </c>
      <c r="W239" t="n">
        <v>5.307855626326964</v>
      </c>
      <c r="X239" t="n">
        <v>5.350454788657036</v>
      </c>
      <c r="Y239" t="n">
        <v>5.393743257820928</v>
      </c>
      <c r="Z239" t="n">
        <v>5.434782608695652</v>
      </c>
      <c r="AA239" t="n">
        <v>5.47945205479452</v>
      </c>
      <c r="AB239" t="n">
        <v>5.517241379310345</v>
      </c>
      <c r="AC239" t="n">
        <v>5.555555555555555</v>
      </c>
      <c r="AD239" t="n">
        <v>5.589714924538848</v>
      </c>
      <c r="AE239" t="n">
        <v>5.63063063063063</v>
      </c>
      <c r="AF239" t="n">
        <v>5.668934240362812</v>
      </c>
      <c r="AG239" t="n">
        <v>5.706134094151213</v>
      </c>
      <c r="AH239" t="n">
        <v>5.745475438092502</v>
      </c>
      <c r="AI239" t="n">
        <v>5.780346820809249</v>
      </c>
      <c r="AJ239" t="n">
        <v>5.820721769499418</v>
      </c>
      <c r="AK239" t="n">
        <v>5.856515373352854</v>
      </c>
      <c r="AL239" t="n">
        <v>5.892751915144372</v>
      </c>
      <c r="AM239" t="n">
        <v>5.932957579353308</v>
      </c>
      <c r="AN239" t="n">
        <v>5.970149253731343</v>
      </c>
      <c r="AO239" t="n">
        <v>6.004202942059441</v>
      </c>
      <c r="AP239" t="n">
        <v>6.044122091266243</v>
      </c>
      <c r="AQ239" t="n">
        <v>6.082725060827251</v>
      </c>
      <c r="AR239" t="n">
        <v>6.118078923218109</v>
      </c>
      <c r="AS239" t="n">
        <v>6.157635467980296</v>
      </c>
      <c r="AT239" t="n">
        <v>6.195786864931847</v>
      </c>
      <c r="AU239" t="n">
        <v>6.234413965087282</v>
      </c>
      <c r="AV239" t="n">
        <v>6.271558482282847</v>
      </c>
      <c r="AW239" t="n">
        <v>6.30715862503942</v>
      </c>
    </row>
    <row r="240">
      <c r="A240" s="1112" t="n">
        <v>44616</v>
      </c>
      <c r="P240" t="n">
        <v>5.141388174807198</v>
      </c>
      <c r="Q240" t="n">
        <v>5.185377236193934</v>
      </c>
      <c r="R240" t="n">
        <v>5.223295899712719</v>
      </c>
      <c r="S240" t="n">
        <v>5.274261603375527</v>
      </c>
      <c r="T240" t="n">
        <v>5.320563979781856</v>
      </c>
      <c r="U240" t="n">
        <v>5.366246310705661</v>
      </c>
      <c r="V240" t="n">
        <v>5.41858574911948</v>
      </c>
      <c r="W240" t="n">
        <v>5.462988254575253</v>
      </c>
      <c r="X240" t="n">
        <v>5.509641873278238</v>
      </c>
      <c r="Y240" t="n">
        <v>5.554012774229381</v>
      </c>
      <c r="Z240" t="n">
        <v>5.597537083683179</v>
      </c>
      <c r="AA240" t="n">
        <v>5.644933672029354</v>
      </c>
      <c r="AB240" t="n">
        <v>5.685048322910744</v>
      </c>
      <c r="AC240" t="n">
        <v>5.72573718866304</v>
      </c>
      <c r="AD240" t="n">
        <v>5.762028233938346</v>
      </c>
      <c r="AE240" t="n">
        <v>5.805515239477504</v>
      </c>
      <c r="AF240" t="n">
        <v>5.844535359438924</v>
      </c>
      <c r="AG240" t="n">
        <v>5.884083553986467</v>
      </c>
      <c r="AH240" t="n">
        <v>5.924170616113744</v>
      </c>
      <c r="AI240" t="n">
        <v>5.963029218843173</v>
      </c>
      <c r="AJ240" t="n">
        <v>6.004202942059441</v>
      </c>
      <c r="AK240" t="n">
        <v>6.042296072507552</v>
      </c>
      <c r="AL240" t="n">
        <v>6.080875646093037</v>
      </c>
      <c r="AM240" t="n">
        <v>6.12369871402327</v>
      </c>
      <c r="AN240" t="n">
        <v>6.161429451632779</v>
      </c>
      <c r="AO240" t="n">
        <v>6.197706848466068</v>
      </c>
      <c r="AP240" t="n">
        <v>6.240249609984399</v>
      </c>
      <c r="AQ240" t="n">
        <v>6.281407035175879</v>
      </c>
      <c r="AR240" t="n">
        <v>6.317119393556538</v>
      </c>
      <c r="AS240" t="n">
        <v>6.359300476947536</v>
      </c>
      <c r="AT240" t="n">
        <v>6.397952655150352</v>
      </c>
      <c r="AU240" t="n">
        <v>6.439150032195751</v>
      </c>
      <c r="AV240" t="n">
        <v>6.478781988986071</v>
      </c>
      <c r="AW240" t="n">
        <v>6.516780710329098</v>
      </c>
    </row>
    <row r="241">
      <c r="A241" s="1112" t="n">
        <v>44617</v>
      </c>
      <c r="P241" t="n">
        <v>5.139274334463973</v>
      </c>
      <c r="Q241" t="n">
        <v>5.204267499349467</v>
      </c>
      <c r="R241" t="n">
        <v>5.242463958060288</v>
      </c>
      <c r="S241" t="n">
        <v>5.29380624669137</v>
      </c>
      <c r="T241" t="n">
        <v>5.339028296849974</v>
      </c>
      <c r="U241" t="n">
        <v>5.383580080753701</v>
      </c>
      <c r="V241" t="n">
        <v>5.436259853220984</v>
      </c>
      <c r="W241" t="n">
        <v>5.480953685941354</v>
      </c>
      <c r="X241" t="n">
        <v>5.526388505111909</v>
      </c>
      <c r="Y241" t="n">
        <v>5.571030640668524</v>
      </c>
      <c r="Z241" t="n">
        <v>5.616399887672002</v>
      </c>
      <c r="AA241" t="n">
        <v>5.664117813650524</v>
      </c>
      <c r="AB241" t="n">
        <v>5.706134094151213</v>
      </c>
      <c r="AC241" t="n">
        <v>5.748778384593274</v>
      </c>
      <c r="AD241" t="n">
        <v>5.785363031530228</v>
      </c>
      <c r="AE241" t="n">
        <v>5.827505827505828</v>
      </c>
      <c r="AF241" t="n">
        <v>5.866823115283075</v>
      </c>
      <c r="AG241" t="n">
        <v>5.906674542232722</v>
      </c>
      <c r="AH241" t="n">
        <v>5.947071067499257</v>
      </c>
      <c r="AI241" t="n">
        <v>5.986231667165519</v>
      </c>
      <c r="AJ241" t="n">
        <v>6.027727546714889</v>
      </c>
      <c r="AK241" t="n">
        <v>6.066120715802245</v>
      </c>
      <c r="AL241" t="n">
        <v>6.103143118706134</v>
      </c>
      <c r="AM241" t="n">
        <v>6.146281499692686</v>
      </c>
      <c r="AN241" t="n">
        <v>6.184291898577612</v>
      </c>
      <c r="AO241" t="n">
        <v>6.220839813374806</v>
      </c>
      <c r="AP241" t="n">
        <v>6.263701847792046</v>
      </c>
      <c r="AQ241" t="n">
        <v>6.305170239596469</v>
      </c>
      <c r="AR241" t="n">
        <v>6.341154090044387</v>
      </c>
      <c r="AS241" t="n">
        <v>6.383657835939993</v>
      </c>
      <c r="AT241" t="n">
        <v>6.422607578676943</v>
      </c>
      <c r="AU241" t="n">
        <v>6.464124111182935</v>
      </c>
      <c r="AV241" t="n">
        <v>6.504065040650406</v>
      </c>
      <c r="AW241" t="n">
        <v>6.542361792607131</v>
      </c>
    </row>
    <row r="242">
      <c r="A242" s="1112" t="n">
        <v>44620</v>
      </c>
      <c r="P242" t="n">
        <v>5.208333333333333</v>
      </c>
      <c r="Q242" t="n">
        <v>5.245213742460006</v>
      </c>
      <c r="R242" t="n">
        <v>5.289605924358636</v>
      </c>
      <c r="S242" t="n">
        <v>5.334755934915977</v>
      </c>
      <c r="T242" t="n">
        <v>5.373455131649651</v>
      </c>
      <c r="U242" t="n">
        <v>5.424464334147003</v>
      </c>
      <c r="V242" t="n">
        <v>5.468963631391851</v>
      </c>
      <c r="W242" t="n">
        <v>5.514199062586159</v>
      </c>
      <c r="X242" t="n">
        <v>5.558643690939411</v>
      </c>
      <c r="Y242" t="n">
        <v>5.605381165919282</v>
      </c>
      <c r="Z242" t="n">
        <v>5.652911249293386</v>
      </c>
      <c r="AA242" t="n">
        <v>5.696382796923953</v>
      </c>
      <c r="AB242" t="n">
        <v>5.737234652897303</v>
      </c>
      <c r="AC242" t="n">
        <v>5.772005772005772</v>
      </c>
      <c r="AD242" t="n">
        <v>5.813953488372094</v>
      </c>
      <c r="AE242" t="n">
        <v>5.85308750365818</v>
      </c>
      <c r="AF242" t="n">
        <v>5.892751915144372</v>
      </c>
      <c r="AG242" t="n">
        <v>5.931198102016608</v>
      </c>
      <c r="AH242" t="n">
        <v>5.968367651447329</v>
      </c>
      <c r="AI242" t="n">
        <v>6.009615384615385</v>
      </c>
      <c r="AJ242" t="n">
        <v>6.047777441790142</v>
      </c>
      <c r="AK242" t="n">
        <v>6.08457560085184</v>
      </c>
      <c r="AL242" t="n">
        <v>6.127450980392156</v>
      </c>
      <c r="AM242" t="n">
        <v>6.163328197226502</v>
      </c>
      <c r="AN242" t="n">
        <v>6.199628022318661</v>
      </c>
      <c r="AO242" t="n">
        <v>6.242197253433208</v>
      </c>
      <c r="AP242" t="n">
        <v>6.281407035175879</v>
      </c>
      <c r="AQ242" t="n">
        <v>6.317119393556538</v>
      </c>
      <c r="AR242" t="n">
        <v>6.359300476947536</v>
      </c>
      <c r="AS242" t="n">
        <v>6.395906619763352</v>
      </c>
      <c r="AT242" t="n">
        <v>6.43707756678468</v>
      </c>
      <c r="AU242" t="n">
        <v>6.476683937823834</v>
      </c>
      <c r="AV242" t="n">
        <v>6.512536633018561</v>
      </c>
      <c r="AW242" t="n">
        <v>6.542361792607131</v>
      </c>
    </row>
    <row r="243">
      <c r="A243" s="1112" t="n">
        <v>44621</v>
      </c>
      <c r="Q243" t="n">
        <v>5.279831045406547</v>
      </c>
      <c r="R243" t="n">
        <v>5.317734645041212</v>
      </c>
      <c r="S243" t="n">
        <v>5.360493165371214</v>
      </c>
      <c r="T243" t="n">
        <v>5.409791723018664</v>
      </c>
      <c r="U243" t="n">
        <v>5.373455131649651</v>
      </c>
      <c r="V243" t="n">
        <v>5.424464334147003</v>
      </c>
      <c r="W243" t="n">
        <v>5.468963631391851</v>
      </c>
      <c r="X243" t="n">
        <v>5.514199062586159</v>
      </c>
      <c r="Y243" t="n">
        <v>5.558643690939411</v>
      </c>
      <c r="Z243" t="n">
        <v>5.605381165919282</v>
      </c>
      <c r="AA243" t="n">
        <v>5.652911249293386</v>
      </c>
      <c r="AB243" t="n">
        <v>5.696382796923953</v>
      </c>
      <c r="AC243" t="n">
        <v>5.737234652897303</v>
      </c>
      <c r="AD243" t="n">
        <v>5.772005772005772</v>
      </c>
      <c r="AE243" t="n">
        <v>5.813953488372094</v>
      </c>
      <c r="AF243" t="n">
        <v>5.85308750365818</v>
      </c>
      <c r="AG243" t="n">
        <v>5.892751915144372</v>
      </c>
      <c r="AH243" t="n">
        <v>5.931198102016608</v>
      </c>
      <c r="AI243" t="n">
        <v>5.968367651447329</v>
      </c>
      <c r="AJ243" t="n">
        <v>6.009615384615385</v>
      </c>
      <c r="AK243" t="n">
        <v>6.047777441790142</v>
      </c>
      <c r="AL243" t="n">
        <v>6.08457560085184</v>
      </c>
      <c r="AM243" t="n">
        <v>6.127450980392156</v>
      </c>
      <c r="AN243" t="n">
        <v>6.163328197226502</v>
      </c>
      <c r="AO243" t="n">
        <v>6.199628022318661</v>
      </c>
      <c r="AP243" t="n">
        <v>6.242197253433208</v>
      </c>
      <c r="AQ243" t="n">
        <v>6.281407035175879</v>
      </c>
      <c r="AR243" t="n">
        <v>6.317119393556538</v>
      </c>
      <c r="AS243" t="n">
        <v>6.359300476947536</v>
      </c>
      <c r="AT243" t="n">
        <v>6.395906619763352</v>
      </c>
      <c r="AU243" t="n">
        <v>6.43707756678468</v>
      </c>
      <c r="AV243" t="n">
        <v>6.476683937823834</v>
      </c>
      <c r="AW243" t="n">
        <v>6.512536633018561</v>
      </c>
    </row>
    <row r="244">
      <c r="A244" s="1112" t="n">
        <v>44622</v>
      </c>
      <c r="Q244" t="n">
        <v>5.154639175257731</v>
      </c>
      <c r="R244" t="n">
        <v>5.192107995846314</v>
      </c>
      <c r="S244" t="n">
        <v>5.239717055279015</v>
      </c>
      <c r="T244" t="n">
        <v>5.288207297726071</v>
      </c>
      <c r="U244" t="n">
        <v>5.334755934915977</v>
      </c>
      <c r="V244" t="n">
        <v>5.386479935362241</v>
      </c>
      <c r="W244" t="n">
        <v>5.431830526887561</v>
      </c>
      <c r="X244" t="n">
        <v>5.477951246233909</v>
      </c>
      <c r="Y244" t="n">
        <v>5.521811154058531</v>
      </c>
      <c r="Z244" t="n">
        <v>5.566379070414695</v>
      </c>
      <c r="AA244" t="n">
        <v>5.614823133071308</v>
      </c>
      <c r="AB244" t="n">
        <v>5.656108597285067</v>
      </c>
      <c r="AC244" t="n">
        <v>5.696382796923953</v>
      </c>
      <c r="AD244" t="n">
        <v>5.730659025787966</v>
      </c>
      <c r="AE244" t="n">
        <v>5.772005772005772</v>
      </c>
      <c r="AF244" t="n">
        <v>5.808887598024978</v>
      </c>
      <c r="AG244" t="n">
        <v>5.847953216374268</v>
      </c>
      <c r="AH244" t="n">
        <v>5.885815185403178</v>
      </c>
      <c r="AI244" t="n">
        <v>5.922416345869115</v>
      </c>
      <c r="AJ244" t="n">
        <v>5.961251862891207</v>
      </c>
      <c r="AK244" t="n">
        <v>5.99880023995201</v>
      </c>
      <c r="AL244" t="n">
        <v>6.035003017501509</v>
      </c>
      <c r="AM244" t="n">
        <v>6.075334143377886</v>
      </c>
      <c r="AN244" t="n">
        <v>6.110601894286588</v>
      </c>
      <c r="AO244" t="n">
        <v>6.146281499692686</v>
      </c>
      <c r="AP244" t="n">
        <v>6.186204763377669</v>
      </c>
      <c r="AQ244" t="n">
        <v>6.224712107065049</v>
      </c>
      <c r="AR244" t="n">
        <v>6.259780907668231</v>
      </c>
      <c r="AS244" t="n">
        <v>6.30119722747322</v>
      </c>
      <c r="AT244" t="n">
        <v>6.339144215530903</v>
      </c>
      <c r="AU244" t="n">
        <v>6.377551020408164</v>
      </c>
      <c r="AV244" t="n">
        <v>6.414368184733803</v>
      </c>
      <c r="AW244" t="n">
        <v>6.451612903225807</v>
      </c>
    </row>
    <row r="245">
      <c r="A245" s="1112" t="n">
        <v>44623</v>
      </c>
      <c r="Q245" t="n">
        <v>5.060728744939271</v>
      </c>
      <c r="R245" t="n">
        <v>5.098139179199593</v>
      </c>
      <c r="S245" t="n">
        <v>5.145356315924878</v>
      </c>
      <c r="T245" t="n">
        <v>5.193456245131135</v>
      </c>
      <c r="U245" t="n">
        <v>5.238344683080147</v>
      </c>
      <c r="V245" t="n">
        <v>5.291005291005291</v>
      </c>
      <c r="W245" t="n">
        <v>5.337603416066186</v>
      </c>
      <c r="X245" t="n">
        <v>5.385029617662897</v>
      </c>
      <c r="Y245" t="n">
        <v>5.431830526887561</v>
      </c>
      <c r="Z245" t="n">
        <v>5.476451259583789</v>
      </c>
      <c r="AA245" t="n">
        <v>5.524861878453039</v>
      </c>
      <c r="AB245" t="n">
        <v>5.566379070414695</v>
      </c>
      <c r="AC245" t="n">
        <v>5.610098176718092</v>
      </c>
      <c r="AD245" t="n">
        <v>5.648121999435188</v>
      </c>
      <c r="AE245" t="n">
        <v>5.691519635742743</v>
      </c>
      <c r="AF245" t="n">
        <v>5.732301519059903</v>
      </c>
      <c r="AG245" t="n">
        <v>5.775339301183944</v>
      </c>
      <c r="AH245" t="n">
        <v>5.817335660267598</v>
      </c>
      <c r="AI245" t="n">
        <v>5.856515373352854</v>
      </c>
      <c r="AJ245" t="n">
        <v>5.899705014749262</v>
      </c>
      <c r="AK245" t="n">
        <v>5.94000594000594</v>
      </c>
      <c r="AL245" t="n">
        <v>5.979073243647234</v>
      </c>
      <c r="AM245" t="n">
        <v>6.024096385542168</v>
      </c>
      <c r="AN245" t="n">
        <v>6.062443164595331</v>
      </c>
      <c r="AO245" t="n">
        <v>6.101281269066504</v>
      </c>
      <c r="AP245" t="n">
        <v>6.144393241167434</v>
      </c>
      <c r="AQ245" t="n">
        <v>6.186204763377669</v>
      </c>
      <c r="AR245" t="n">
        <v>6.224712107065049</v>
      </c>
      <c r="AS245" t="n">
        <v>6.269592476489028</v>
      </c>
      <c r="AT245" t="n">
        <v>6.309148264984227</v>
      </c>
      <c r="AU245" t="n">
        <v>6.351222610352493</v>
      </c>
      <c r="AV245" t="n">
        <v>6.39386189258312</v>
      </c>
      <c r="AW245" t="n">
        <v>6.43293663557414</v>
      </c>
    </row>
    <row r="246">
      <c r="A246" s="1112" t="n">
        <v>44624</v>
      </c>
      <c r="Q246" t="n">
        <v>5.115089514066496</v>
      </c>
      <c r="R246" t="n">
        <v>5.151983513652756</v>
      </c>
      <c r="S246" t="n">
        <v>5.201560468140442</v>
      </c>
      <c r="T246" t="n">
        <v>5.238344683080147</v>
      </c>
      <c r="U246" t="n">
        <v>5.279831045406547</v>
      </c>
      <c r="V246" t="n">
        <v>5.333333333333333</v>
      </c>
      <c r="W246" t="n">
        <v>5.380683346785042</v>
      </c>
      <c r="X246" t="n">
        <v>5.428881650380021</v>
      </c>
      <c r="Y246" t="n">
        <v>5.476451259583789</v>
      </c>
      <c r="Z246" t="n">
        <v>5.523336095001381</v>
      </c>
      <c r="AA246" t="n">
        <v>5.574136008918617</v>
      </c>
      <c r="AB246" t="n">
        <v>5.616399887672002</v>
      </c>
      <c r="AC246" t="n">
        <v>5.662514156285391</v>
      </c>
      <c r="AD246" t="n">
        <v>5.701254275940707</v>
      </c>
      <c r="AE246" t="n">
        <v>5.74712643678161</v>
      </c>
      <c r="AF246" t="n">
        <v>5.788712011577425</v>
      </c>
      <c r="AG246" t="n">
        <v>5.832604257801108</v>
      </c>
      <c r="AH246" t="n">
        <v>5.877167205406994</v>
      </c>
      <c r="AI246" t="n">
        <v>5.917159763313609</v>
      </c>
      <c r="AJ246" t="n">
        <v>5.961251862891207</v>
      </c>
      <c r="AK246" t="n">
        <v>6.004202942059441</v>
      </c>
      <c r="AL246" t="n">
        <v>6.044122091266243</v>
      </c>
      <c r="AM246" t="n">
        <v>6.091989034419738</v>
      </c>
      <c r="AN246" t="n">
        <v>6.131207847946046</v>
      </c>
      <c r="AO246" t="n">
        <v>6.17093489663684</v>
      </c>
      <c r="AP246" t="n">
        <v>6.216972334473112</v>
      </c>
      <c r="AQ246" t="n">
        <v>6.261740763932373</v>
      </c>
      <c r="AR246" t="n">
        <v>6.30119722747322</v>
      </c>
      <c r="AS246" t="n">
        <v>6.34719136781974</v>
      </c>
      <c r="AT246" t="n">
        <v>6.387735547748323</v>
      </c>
      <c r="AU246" t="n">
        <v>6.43293663557414</v>
      </c>
      <c r="AV246" t="n">
        <v>6.476683937823834</v>
      </c>
      <c r="AW246" t="n">
        <v>6.516780710329098</v>
      </c>
    </row>
    <row r="247">
      <c r="A247" s="1112" t="n">
        <v>44627</v>
      </c>
      <c r="Q247" t="n">
        <v>5.122950819672131</v>
      </c>
      <c r="R247" t="n">
        <v>5.161290322580645</v>
      </c>
      <c r="S247" t="n">
        <v>5.209690023443605</v>
      </c>
      <c r="T247" t="n">
        <v>5.256241787122208</v>
      </c>
      <c r="U247" t="n">
        <v>5.303632988597189</v>
      </c>
      <c r="V247" t="n">
        <v>5.356186395286556</v>
      </c>
      <c r="W247" t="n">
        <v>5.403944879762227</v>
      </c>
      <c r="X247" t="n">
        <v>5.452562704471101</v>
      </c>
      <c r="Y247" t="n">
        <v>5.500550055005501</v>
      </c>
      <c r="Z247" t="n">
        <v>5.547850208044383</v>
      </c>
      <c r="AA247" t="n">
        <v>5.599104143337065</v>
      </c>
      <c r="AB247" t="n">
        <v>5.644933672029354</v>
      </c>
      <c r="AC247" t="n">
        <v>5.689900426742533</v>
      </c>
      <c r="AD247" t="n">
        <v>5.730659025787966</v>
      </c>
      <c r="AE247" t="n">
        <v>5.778676683039584</v>
      </c>
      <c r="AF247" t="n">
        <v>5.822416302765648</v>
      </c>
      <c r="AG247" t="n">
        <v>5.866823115283075</v>
      </c>
      <c r="AH247" t="n">
        <v>5.911912503694945</v>
      </c>
      <c r="AI247" t="n">
        <v>5.954153021732659</v>
      </c>
      <c r="AJ247" t="n">
        <v>5.99880023995201</v>
      </c>
      <c r="AK247" t="n">
        <v>6.042296072507552</v>
      </c>
      <c r="AL247" t="n">
        <v>6.08457560085184</v>
      </c>
      <c r="AM247" t="n">
        <v>6.133088009812941</v>
      </c>
      <c r="AN247" t="n">
        <v>6.174745291756714</v>
      </c>
      <c r="AO247" t="n">
        <v>6.215040397762586</v>
      </c>
      <c r="AP247" t="n">
        <v>6.261740763932373</v>
      </c>
      <c r="AQ247" t="n">
        <v>6.30715862503942</v>
      </c>
      <c r="AR247" t="n">
        <v>6.34719136781974</v>
      </c>
      <c r="AS247" t="n">
        <v>6.395906619763352</v>
      </c>
      <c r="AT247" t="n">
        <v>6.439150032195751</v>
      </c>
      <c r="AU247" t="n">
        <v>6.482982171799027</v>
      </c>
      <c r="AV247" t="n">
        <v>6.527415143603133</v>
      </c>
      <c r="AW247" t="n">
        <v>6.570302233902759</v>
      </c>
    </row>
    <row r="248">
      <c r="A248" s="1112" t="n">
        <v>44628</v>
      </c>
      <c r="Q248" t="n">
        <v>5.099439061703213</v>
      </c>
      <c r="R248" t="n">
        <v>5.137426149499102</v>
      </c>
      <c r="S248" t="n">
        <v>5.185377236193934</v>
      </c>
      <c r="T248" t="n">
        <v>5.231493591420351</v>
      </c>
      <c r="U248" t="n">
        <v>5.277044854881266</v>
      </c>
      <c r="V248" t="n">
        <v>5.327650506126798</v>
      </c>
      <c r="W248" t="n">
        <v>5.373455131649651</v>
      </c>
      <c r="X248" t="n">
        <v>5.421523448088913</v>
      </c>
      <c r="Y248" t="n">
        <v>5.467468562055768</v>
      </c>
      <c r="Z248" t="n">
        <v>5.514199062586159</v>
      </c>
      <c r="AA248" t="n">
        <v>5.564830272676684</v>
      </c>
      <c r="AB248" t="n">
        <v>5.608524957936063</v>
      </c>
      <c r="AC248" t="n">
        <v>5.654509471303364</v>
      </c>
      <c r="AD248" t="n">
        <v>5.694760820045558</v>
      </c>
      <c r="AE248" t="n">
        <v>5.74052812858783</v>
      </c>
      <c r="AF248" t="n">
        <v>5.78368999421631</v>
      </c>
      <c r="AG248" t="n">
        <v>5.829204313611192</v>
      </c>
      <c r="AH248" t="n">
        <v>5.871990604815032</v>
      </c>
      <c r="AI248" t="n">
        <v>5.913660555884093</v>
      </c>
      <c r="AJ248" t="n">
        <v>5.959475566150179</v>
      </c>
      <c r="AK248" t="n">
        <v>6.002400960384154</v>
      </c>
      <c r="AL248" t="n">
        <v>6.044122091266243</v>
      </c>
      <c r="AM248" t="n">
        <v>6.091989034419738</v>
      </c>
      <c r="AN248" t="n">
        <v>6.133088009812941</v>
      </c>
      <c r="AO248" t="n">
        <v>6.172839506172839</v>
      </c>
      <c r="AP248" t="n">
        <v>6.220839813374806</v>
      </c>
      <c r="AQ248" t="n">
        <v>6.263701847792046</v>
      </c>
      <c r="AR248" t="n">
        <v>6.305170239596469</v>
      </c>
      <c r="AS248" t="n">
        <v>6.351222610352493</v>
      </c>
      <c r="AT248" t="n">
        <v>6.39386189258312</v>
      </c>
      <c r="AU248" t="n">
        <v>6.439150032195751</v>
      </c>
      <c r="AV248" t="n">
        <v>6.482982171799027</v>
      </c>
      <c r="AW248" t="n">
        <v>6.525285481239805</v>
      </c>
    </row>
    <row r="249">
      <c r="A249" s="1112" t="n">
        <v>44629</v>
      </c>
      <c r="Q249" t="n">
        <v>5.037783375314861</v>
      </c>
      <c r="R249" t="n">
        <v>5.074854097944684</v>
      </c>
      <c r="S249" t="n">
        <v>5.120327700972862</v>
      </c>
      <c r="T249" t="n">
        <v>5.166623611469904</v>
      </c>
      <c r="U249" t="n">
        <v>5.212405525149856</v>
      </c>
      <c r="V249" t="n">
        <v>5.26592943654555</v>
      </c>
      <c r="W249" t="n">
        <v>5.310674455655868</v>
      </c>
      <c r="X249" t="n">
        <v>5.353319057815846</v>
      </c>
      <c r="Y249" t="n">
        <v>5.395198273536553</v>
      </c>
      <c r="Z249" t="n">
        <v>5.439216752787599</v>
      </c>
      <c r="AA249" t="n">
        <v>5.486968449931413</v>
      </c>
      <c r="AB249" t="n">
        <v>5.527915975677169</v>
      </c>
      <c r="AC249" t="n">
        <v>5.572582892170521</v>
      </c>
      <c r="AD249" t="n">
        <v>5.610098176718092</v>
      </c>
      <c r="AE249" t="n">
        <v>5.654509471303364</v>
      </c>
      <c r="AF249" t="n">
        <v>5.694760820045558</v>
      </c>
      <c r="AG249" t="n">
        <v>5.735589331803843</v>
      </c>
      <c r="AH249" t="n">
        <v>5.778676683039584</v>
      </c>
      <c r="AI249" t="n">
        <v>5.817335660267598</v>
      </c>
      <c r="AJ249" t="n">
        <v>5.859947260474656</v>
      </c>
      <c r="AK249" t="n">
        <v>5.899705014749262</v>
      </c>
      <c r="AL249" t="n">
        <v>5.94000594000594</v>
      </c>
      <c r="AM249" t="n">
        <v>5.984440454817475</v>
      </c>
      <c r="AN249" t="n">
        <v>6.022282445046673</v>
      </c>
      <c r="AO249" t="n">
        <v>6.060606060606061</v>
      </c>
      <c r="AP249" t="n">
        <v>6.105006105006105</v>
      </c>
      <c r="AQ249" t="n">
        <v>6.146281499692686</v>
      </c>
      <c r="AR249" t="n">
        <v>6.184291898577612</v>
      </c>
      <c r="AS249" t="n">
        <v>6.228589224540642</v>
      </c>
      <c r="AT249" t="n">
        <v>6.269592476489028</v>
      </c>
      <c r="AU249" t="n">
        <v>6.311139160618492</v>
      </c>
      <c r="AV249" t="n">
        <v>6.353240152477763</v>
      </c>
      <c r="AW249" t="n">
        <v>6.391818472355385</v>
      </c>
    </row>
    <row r="250">
      <c r="A250" s="1112" t="n">
        <v>44630</v>
      </c>
      <c r="Q250" t="n">
        <v>5.041593143433325</v>
      </c>
      <c r="R250" t="n">
        <v>5.078720162519045</v>
      </c>
      <c r="S250" t="n">
        <v>5.125576627370579</v>
      </c>
      <c r="T250" t="n">
        <v>5.17196793379881</v>
      </c>
      <c r="U250" t="n">
        <v>5.216484089723526</v>
      </c>
      <c r="V250" t="n">
        <v>5.267316302343956</v>
      </c>
      <c r="W250" t="n">
        <v>5.313496280552603</v>
      </c>
      <c r="X250" t="n">
        <v>5.360493165371214</v>
      </c>
      <c r="Y250" t="n">
        <v>5.405405405405405</v>
      </c>
      <c r="Z250" t="n">
        <v>5.451076587626056</v>
      </c>
      <c r="AA250" t="n">
        <v>5.499037668408028</v>
      </c>
      <c r="AB250" t="n">
        <v>5.541701302299806</v>
      </c>
      <c r="AC250" t="n">
        <v>5.58659217877095</v>
      </c>
      <c r="AD250" t="n">
        <v>5.625879043600563</v>
      </c>
      <c r="AE250" t="n">
        <v>5.670541536716756</v>
      </c>
      <c r="AF250" t="n">
        <v>5.712653527563553</v>
      </c>
      <c r="AG250" t="n">
        <v>5.755395683453238</v>
      </c>
      <c r="AH250" t="n">
        <v>5.798782255726298</v>
      </c>
      <c r="AI250" t="n">
        <v>5.839416058394161</v>
      </c>
      <c r="AJ250" t="n">
        <v>5.884083553986467</v>
      </c>
      <c r="AK250" t="n">
        <v>5.925925925925926</v>
      </c>
      <c r="AL250" t="n">
        <v>5.964807634953773</v>
      </c>
      <c r="AM250" t="n">
        <v>6.011421701232342</v>
      </c>
      <c r="AN250" t="n">
        <v>6.05143721633888</v>
      </c>
      <c r="AO250" t="n">
        <v>6.090133982947624</v>
      </c>
      <c r="AP250" t="n">
        <v>6.136851795029149</v>
      </c>
      <c r="AQ250" t="n">
        <v>6.178560395427866</v>
      </c>
      <c r="AR250" t="n">
        <v>6.216972334473112</v>
      </c>
      <c r="AS250" t="n">
        <v>6.263701847792046</v>
      </c>
      <c r="AT250" t="n">
        <v>6.305170239596469</v>
      </c>
      <c r="AU250" t="n">
        <v>6.349206349206349</v>
      </c>
      <c r="AV250" t="n">
        <v>6.391818472355385</v>
      </c>
      <c r="AW250" t="n">
        <v>6.430868167202572</v>
      </c>
    </row>
    <row r="251">
      <c r="A251" s="1112" t="n">
        <v>44631</v>
      </c>
      <c r="Q251" t="n">
        <v>5.08130081300813</v>
      </c>
      <c r="R251" t="n">
        <v>5.117707267144319</v>
      </c>
      <c r="S251" t="n">
        <v>5.163955589981926</v>
      </c>
      <c r="T251" t="n">
        <v>5.211047420531528</v>
      </c>
      <c r="U251" t="n">
        <v>5.256241787122208</v>
      </c>
      <c r="V251" t="n">
        <v>5.307855626326964</v>
      </c>
      <c r="W251" t="n">
        <v>5.353319057815846</v>
      </c>
      <c r="X251" t="n">
        <v>5.401026194977045</v>
      </c>
      <c r="Y251" t="n">
        <v>5.446623093681917</v>
      </c>
      <c r="Z251" t="n">
        <v>5.492996429552321</v>
      </c>
      <c r="AA251" t="n">
        <v>5.543237250554323</v>
      </c>
      <c r="AB251" t="n">
        <v>5.58659217877095</v>
      </c>
      <c r="AC251" t="n">
        <v>5.632216277105041</v>
      </c>
      <c r="AD251" t="n">
        <v>5.672149744753261</v>
      </c>
      <c r="AE251" t="n">
        <v>5.719187875321704</v>
      </c>
      <c r="AF251" t="n">
        <v>5.762028233938346</v>
      </c>
      <c r="AG251" t="n">
        <v>5.805515239477504</v>
      </c>
      <c r="AH251" t="n">
        <v>5.849663644340451</v>
      </c>
      <c r="AI251" t="n">
        <v>5.89101620029455</v>
      </c>
      <c r="AJ251" t="n">
        <v>5.938242280285036</v>
      </c>
      <c r="AK251" t="n">
        <v>5.980861244019139</v>
      </c>
      <c r="AL251" t="n">
        <v>6.022282445046673</v>
      </c>
      <c r="AM251" t="n">
        <v>6.067961165048543</v>
      </c>
      <c r="AN251" t="n">
        <v>6.110601894286588</v>
      </c>
      <c r="AO251" t="n">
        <v>6.150061500615006</v>
      </c>
      <c r="AP251" t="n">
        <v>6.197706848466068</v>
      </c>
      <c r="AQ251" t="n">
        <v>6.242197253433208</v>
      </c>
      <c r="AR251" t="n">
        <v>6.281407035175879</v>
      </c>
      <c r="AS251" t="n">
        <v>6.329113924050633</v>
      </c>
      <c r="AT251" t="n">
        <v>6.371455877668047</v>
      </c>
      <c r="AU251" t="n">
        <v>6.416426050689767</v>
      </c>
      <c r="AV251" t="n">
        <v>6.459948320413437</v>
      </c>
      <c r="AW251" t="n">
        <v>6.501950585175553</v>
      </c>
    </row>
    <row r="252">
      <c r="A252" s="1112" t="n">
        <v>44634</v>
      </c>
      <c r="Q252" t="n">
        <v>5.161290322580645</v>
      </c>
      <c r="R252" t="n">
        <v>5.198856251624643</v>
      </c>
      <c r="S252" t="n">
        <v>5.247966413014956</v>
      </c>
      <c r="T252" t="n">
        <v>5.291005291005291</v>
      </c>
      <c r="U252" t="n">
        <v>5.337603416066186</v>
      </c>
      <c r="V252" t="n">
        <v>5.390835579514825</v>
      </c>
      <c r="W252" t="n">
        <v>5.439216752787599</v>
      </c>
      <c r="X252" t="n">
        <v>5.48847420417124</v>
      </c>
      <c r="Y252" t="n">
        <v>5.535566011624688</v>
      </c>
      <c r="Z252" t="n">
        <v>5.58191459670667</v>
      </c>
      <c r="AA252" t="n">
        <v>5.632216277105041</v>
      </c>
      <c r="AB252" t="n">
        <v>5.676979846721544</v>
      </c>
      <c r="AC252" t="n">
        <v>5.724098454493418</v>
      </c>
      <c r="AD252" t="n">
        <v>5.765350245027386</v>
      </c>
      <c r="AE252" t="n">
        <v>5.813953488372094</v>
      </c>
      <c r="AF252" t="n">
        <v>5.858230814294084</v>
      </c>
      <c r="AG252" t="n">
        <v>5.90318772136954</v>
      </c>
      <c r="AH252" t="n">
        <v>5.94883997620464</v>
      </c>
      <c r="AI252" t="n">
        <v>5.991611743559018</v>
      </c>
      <c r="AJ252" t="n">
        <v>6.038647342995169</v>
      </c>
      <c r="AK252" t="n">
        <v>6.082725060827251</v>
      </c>
      <c r="AL252" t="n">
        <v>6.125574272588055</v>
      </c>
      <c r="AM252" t="n">
        <v>6.172839506172839</v>
      </c>
      <c r="AN252" t="n">
        <v>6.215040397762586</v>
      </c>
      <c r="AO252" t="n">
        <v>6.25782227784731</v>
      </c>
      <c r="AP252" t="n">
        <v>6.305170239596469</v>
      </c>
      <c r="AQ252" t="n">
        <v>6.351222610352493</v>
      </c>
      <c r="AR252" t="n">
        <v>6.391818472355385</v>
      </c>
      <c r="AS252" t="n">
        <v>6.441223832528181</v>
      </c>
      <c r="AT252" t="n">
        <v>6.485084306095979</v>
      </c>
      <c r="AU252" t="n">
        <v>6.52954619653934</v>
      </c>
      <c r="AV252" t="n">
        <v>6.574621959237343</v>
      </c>
      <c r="AW252" t="n">
        <v>6.618133686300463</v>
      </c>
    </row>
    <row r="253">
      <c r="A253" s="1112" t="n">
        <v>44635</v>
      </c>
      <c r="Q253" t="n">
        <v>5.182689816014511</v>
      </c>
      <c r="R253" t="n">
        <v>5.219206680584551</v>
      </c>
      <c r="S253" t="n">
        <v>5.270092226613966</v>
      </c>
      <c r="T253" t="n">
        <v>5.313496280552603</v>
      </c>
      <c r="U253" t="n">
        <v>5.359056806002144</v>
      </c>
      <c r="V253" t="n">
        <v>5.411255411255412</v>
      </c>
      <c r="W253" t="n">
        <v>5.457025920873124</v>
      </c>
      <c r="X253" t="n">
        <v>5.505092210294523</v>
      </c>
      <c r="Y253" t="n">
        <v>5.550929780738273</v>
      </c>
      <c r="Z253" t="n">
        <v>5.599104143337065</v>
      </c>
      <c r="AA253" t="n">
        <v>5.649717514124294</v>
      </c>
      <c r="AB253" t="n">
        <v>5.694760820045558</v>
      </c>
      <c r="AC253" t="n">
        <v>5.74052812858783</v>
      </c>
      <c r="AD253" t="n">
        <v>5.780346820809249</v>
      </c>
      <c r="AE253" t="n">
        <v>5.827505827505828</v>
      </c>
      <c r="AF253" t="n">
        <v>5.87026709715292</v>
      </c>
      <c r="AG253" t="n">
        <v>5.913660555884093</v>
      </c>
      <c r="AH253" t="n">
        <v>5.957700327673518</v>
      </c>
      <c r="AI253" t="n">
        <v>5.99880023995201</v>
      </c>
      <c r="AJ253" t="n">
        <v>6.045949214026603</v>
      </c>
      <c r="AK253" t="n">
        <v>6.0882800608828</v>
      </c>
      <c r="AL253" t="n">
        <v>6.129328838492185</v>
      </c>
      <c r="AM253" t="n">
        <v>6.176652254478073</v>
      </c>
      <c r="AN253" t="n">
        <v>6.216972334473112</v>
      </c>
      <c r="AO253" t="n">
        <v>6.255864873318736</v>
      </c>
      <c r="AP253" t="n">
        <v>6.303183107469271</v>
      </c>
      <c r="AQ253" t="n">
        <v>6.34719136781974</v>
      </c>
      <c r="AR253" t="n">
        <v>6.387735547748323</v>
      </c>
      <c r="AS253" t="n">
        <v>6.435006435006435</v>
      </c>
      <c r="AT253" t="n">
        <v>6.476683937823834</v>
      </c>
      <c r="AU253" t="n">
        <v>6.521030322791002</v>
      </c>
      <c r="AV253" t="n">
        <v>6.565988181221274</v>
      </c>
      <c r="AW253" t="n">
        <v>6.607201850016517</v>
      </c>
    </row>
    <row r="254">
      <c r="A254" s="1112" t="n">
        <v>44636</v>
      </c>
      <c r="Q254" t="n">
        <v>5.128205128205128</v>
      </c>
      <c r="R254" t="n">
        <v>5.165289256198347</v>
      </c>
      <c r="S254" t="n">
        <v>5.213764337851929</v>
      </c>
      <c r="T254" t="n">
        <v>5.254860746190226</v>
      </c>
      <c r="U254" t="n">
        <v>5.300821627352239</v>
      </c>
      <c r="V254" t="n">
        <v>5.351886540005352</v>
      </c>
      <c r="W254" t="n">
        <v>5.398110661268556</v>
      </c>
      <c r="X254" t="n">
        <v>5.445140212360468</v>
      </c>
      <c r="Y254" t="n">
        <v>5.491488193300384</v>
      </c>
      <c r="Z254" t="n">
        <v>5.537098560354374</v>
      </c>
      <c r="AA254" t="n">
        <v>5.58659217877095</v>
      </c>
      <c r="AB254" t="n">
        <v>5.629045876723895</v>
      </c>
      <c r="AC254" t="n">
        <v>5.675368898978434</v>
      </c>
      <c r="AD254" t="n">
        <v>5.714285714285714</v>
      </c>
      <c r="AE254" t="n">
        <v>5.76036866359447</v>
      </c>
      <c r="AF254" t="n">
        <v>5.802146794313896</v>
      </c>
      <c r="AG254" t="n">
        <v>5.846243788365975</v>
      </c>
      <c r="AH254" t="n">
        <v>5.889281507656066</v>
      </c>
      <c r="AI254" t="n">
        <v>5.929439667951379</v>
      </c>
      <c r="AJ254" t="n">
        <v>5.975500448162534</v>
      </c>
      <c r="AK254" t="n">
        <v>6.01684717208183</v>
      </c>
      <c r="AL254" t="n">
        <v>6.056935190793459</v>
      </c>
      <c r="AM254" t="n">
        <v>6.105006105006105</v>
      </c>
      <c r="AN254" t="n">
        <v>6.144393241167434</v>
      </c>
      <c r="AO254" t="n">
        <v>6.184291898577612</v>
      </c>
      <c r="AP254" t="n">
        <v>6.230529595015576</v>
      </c>
      <c r="AQ254" t="n">
        <v>6.273525721455458</v>
      </c>
      <c r="AR254" t="n">
        <v>6.313131313131312</v>
      </c>
      <c r="AS254" t="n">
        <v>6.359300476947536</v>
      </c>
      <c r="AT254" t="n">
        <v>6.402048655569782</v>
      </c>
      <c r="AU254" t="n">
        <v>6.445375443119561</v>
      </c>
      <c r="AV254" t="n">
        <v>6.489292667099287</v>
      </c>
      <c r="AW254" t="n">
        <v>6.52954619653934</v>
      </c>
    </row>
    <row r="255">
      <c r="A255" s="1112" t="n">
        <v>44637</v>
      </c>
      <c r="Q255" t="n">
        <v>5.055611729019211</v>
      </c>
      <c r="R255" t="n">
        <v>5.092946269416858</v>
      </c>
      <c r="S255" t="n">
        <v>5.137426149499102</v>
      </c>
      <c r="T255" t="n">
        <v>5.18000518000518</v>
      </c>
      <c r="U255" t="n">
        <v>5.22466039707419</v>
      </c>
      <c r="V255" t="n">
        <v>5.274261603375527</v>
      </c>
      <c r="W255" t="n">
        <v>5.319148936170213</v>
      </c>
      <c r="X255" t="n">
        <v>5.364806866952789</v>
      </c>
      <c r="Y255" t="n">
        <v>5.408328826392644</v>
      </c>
      <c r="Z255" t="n">
        <v>5.451076587626056</v>
      </c>
      <c r="AA255" t="n">
        <v>5.497526113249037</v>
      </c>
      <c r="AB255" t="n">
        <v>5.538631957906397</v>
      </c>
      <c r="AC255" t="n">
        <v>5.58191459670667</v>
      </c>
      <c r="AD255" t="n">
        <v>5.61955605507165</v>
      </c>
      <c r="AE255" t="n">
        <v>5.664117813650524</v>
      </c>
      <c r="AF255" t="n">
        <v>5.704506560182544</v>
      </c>
      <c r="AG255" t="n">
        <v>5.745475438092502</v>
      </c>
      <c r="AH255" t="n">
        <v>5.787037037037036</v>
      </c>
      <c r="AI255" t="n">
        <v>5.825808330905914</v>
      </c>
      <c r="AJ255" t="n">
        <v>5.868544600938967</v>
      </c>
      <c r="AK255" t="n">
        <v>5.91016548463357</v>
      </c>
      <c r="AL255" t="n">
        <v>5.94883997620464</v>
      </c>
      <c r="AM255" t="n">
        <v>5.993407252022775</v>
      </c>
      <c r="AN255" t="n">
        <v>6.031363088057901</v>
      </c>
      <c r="AO255" t="n">
        <v>6.069802731411229</v>
      </c>
      <c r="AP255" t="n">
        <v>6.112469437652812</v>
      </c>
      <c r="AQ255" t="n">
        <v>6.155740227762388</v>
      </c>
      <c r="AR255" t="n">
        <v>6.191950464396284</v>
      </c>
      <c r="AS255" t="n">
        <v>6.236357966947303</v>
      </c>
      <c r="AT255" t="n">
        <v>6.277463904582548</v>
      </c>
      <c r="AU255" t="n">
        <v>6.31911532385466</v>
      </c>
      <c r="AV255" t="n">
        <v>6.359300476947536</v>
      </c>
      <c r="AW255" t="n">
        <v>6.397952655150352</v>
      </c>
    </row>
    <row r="256">
      <c r="A256" s="1112" t="n">
        <v>44638</v>
      </c>
      <c r="Q256" t="n">
        <v>5.026388539834129</v>
      </c>
      <c r="R256" t="n">
        <v>5.063291139240506</v>
      </c>
      <c r="S256" t="n">
        <v>5.108556832694764</v>
      </c>
      <c r="T256" t="n">
        <v>5.15331100231899</v>
      </c>
      <c r="U256" t="n">
        <v>5.197505197505198</v>
      </c>
      <c r="V256" t="n">
        <v>5.246589716684156</v>
      </c>
      <c r="W256" t="n">
        <v>5.292405398253506</v>
      </c>
      <c r="X256" t="n">
        <v>5.336179295624333</v>
      </c>
      <c r="Y256" t="n">
        <v>5.379236148466918</v>
      </c>
      <c r="Z256" t="n">
        <v>5.421523448088913</v>
      </c>
      <c r="AA256" t="n">
        <v>5.465974309920743</v>
      </c>
      <c r="AB256" t="n">
        <v>5.505092210294523</v>
      </c>
      <c r="AC256" t="n">
        <v>5.547850208044383</v>
      </c>
      <c r="AD256" t="n">
        <v>5.583472920156337</v>
      </c>
      <c r="AE256" t="n">
        <v>5.625879043600563</v>
      </c>
      <c r="AF256" t="n">
        <v>5.664117813650524</v>
      </c>
      <c r="AG256" t="n">
        <v>5.70287995437696</v>
      </c>
      <c r="AH256" t="n">
        <v>5.742176284811944</v>
      </c>
      <c r="AI256" t="n">
        <v>5.780346820809249</v>
      </c>
      <c r="AJ256" t="n">
        <v>5.820721769499418</v>
      </c>
      <c r="AK256" t="n">
        <v>5.858230814294084</v>
      </c>
      <c r="AL256" t="n">
        <v>5.89622641509434</v>
      </c>
      <c r="AM256" t="n">
        <v>5.938242280285036</v>
      </c>
      <c r="AN256" t="n">
        <v>5.973715651135006</v>
      </c>
      <c r="AO256" t="n">
        <v>6.009615384615385</v>
      </c>
      <c r="AP256" t="n">
        <v>6.05143721633888</v>
      </c>
      <c r="AQ256" t="n">
        <v>6.091989034419738</v>
      </c>
      <c r="AR256" t="n">
        <v>6.127450980392156</v>
      </c>
      <c r="AS256" t="n">
        <v>6.169031462060457</v>
      </c>
      <c r="AT256" t="n">
        <v>6.207324643078834</v>
      </c>
      <c r="AU256" t="n">
        <v>6.246096189881325</v>
      </c>
      <c r="AV256" t="n">
        <v>6.285355122564425</v>
      </c>
      <c r="AW256" t="n">
        <v>6.323110970597534</v>
      </c>
    </row>
    <row r="257">
      <c r="A257" s="1112" t="n">
        <v>44641</v>
      </c>
      <c r="Q257" t="n">
        <v>4.961548002976929</v>
      </c>
      <c r="R257" t="n">
        <v>4.997501249375312</v>
      </c>
      <c r="S257" t="n">
        <v>5.042864346949067</v>
      </c>
      <c r="T257" t="n">
        <v>5.087763927753752</v>
      </c>
      <c r="U257" t="n">
        <v>5.130836326321191</v>
      </c>
      <c r="V257" t="n">
        <v>5.18000518000518</v>
      </c>
      <c r="W257" t="n">
        <v>5.223295899712719</v>
      </c>
      <c r="X257" t="n">
        <v>5.267316302343956</v>
      </c>
      <c r="Y257" t="n">
        <v>5.309264666843642</v>
      </c>
      <c r="Z257" t="n">
        <v>5.350454788657036</v>
      </c>
      <c r="AA257" t="n">
        <v>5.393743257820928</v>
      </c>
      <c r="AB257" t="n">
        <v>5.431830526887561</v>
      </c>
      <c r="AC257" t="n">
        <v>5.473453749315818</v>
      </c>
      <c r="AD257" t="n">
        <v>5.509641873278238</v>
      </c>
      <c r="AE257" t="n">
        <v>5.550929780738273</v>
      </c>
      <c r="AF257" t="n">
        <v>5.589714924538848</v>
      </c>
      <c r="AG257" t="n">
        <v>5.629045876723895</v>
      </c>
      <c r="AH257" t="n">
        <v>5.668934240362812</v>
      </c>
      <c r="AI257" t="n">
        <v>5.706134094151213</v>
      </c>
      <c r="AJ257" t="n">
        <v>5.74712643678161</v>
      </c>
      <c r="AK257" t="n">
        <v>5.785363031530228</v>
      </c>
      <c r="AL257" t="n">
        <v>5.822416302765648</v>
      </c>
      <c r="AM257" t="n">
        <v>5.863383172090296</v>
      </c>
      <c r="AN257" t="n">
        <v>5.901445854234288</v>
      </c>
      <c r="AO257" t="n">
        <v>5.936479667557139</v>
      </c>
      <c r="AP257" t="n">
        <v>5.979073243647234</v>
      </c>
      <c r="AQ257" t="n">
        <v>6.018657839301836</v>
      </c>
      <c r="AR257" t="n">
        <v>6.053268765133171</v>
      </c>
      <c r="AS257" t="n">
        <v>6.09570252971655</v>
      </c>
      <c r="AT257" t="n">
        <v>6.134969325153374</v>
      </c>
      <c r="AU257" t="n">
        <v>6.174745291756714</v>
      </c>
      <c r="AV257" t="n">
        <v>6.213109661385523</v>
      </c>
      <c r="AW257" t="n">
        <v>6.25</v>
      </c>
    </row>
    <row r="258">
      <c r="A258" s="1112" t="n">
        <v>44642</v>
      </c>
      <c r="Q258" t="n">
        <v>4.930966469428007</v>
      </c>
      <c r="R258" t="n">
        <v>4.968944099378882</v>
      </c>
      <c r="S258" t="n">
        <v>5.012531328320802</v>
      </c>
      <c r="T258" t="n">
        <v>5.056890012642225</v>
      </c>
      <c r="U258" t="n">
        <v>5.099439061703213</v>
      </c>
      <c r="V258" t="n">
        <v>5.14668039114771</v>
      </c>
      <c r="W258" t="n">
        <v>5.189413596263622</v>
      </c>
      <c r="X258" t="n">
        <v>5.231493591420351</v>
      </c>
      <c r="Y258" t="n">
        <v>5.272871078302135</v>
      </c>
      <c r="Z258" t="n">
        <v>5.313496280552603</v>
      </c>
      <c r="AA258" t="n">
        <v>5.356186395286556</v>
      </c>
      <c r="AB258" t="n">
        <v>5.395198273536553</v>
      </c>
      <c r="AC258" t="n">
        <v>5.436259853220984</v>
      </c>
      <c r="AD258" t="n">
        <v>5.468963631391851</v>
      </c>
      <c r="AE258" t="n">
        <v>5.50812448361333</v>
      </c>
      <c r="AF258" t="n">
        <v>5.544774050457444</v>
      </c>
      <c r="AG258" t="n">
        <v>5.58191459670667</v>
      </c>
      <c r="AH258" t="n">
        <v>5.617977528089888</v>
      </c>
      <c r="AI258" t="n">
        <v>5.652911249293386</v>
      </c>
      <c r="AJ258" t="n">
        <v>5.689900426742533</v>
      </c>
      <c r="AK258" t="n">
        <v>5.72573718866304</v>
      </c>
      <c r="AL258" t="n">
        <v>5.76036866359447</v>
      </c>
      <c r="AM258" t="n">
        <v>5.80046403712297</v>
      </c>
      <c r="AN258" t="n">
        <v>5.834305717619603</v>
      </c>
      <c r="AO258" t="n">
        <v>5.868544600938967</v>
      </c>
      <c r="AP258" t="n">
        <v>5.906674542232722</v>
      </c>
      <c r="AQ258" t="n">
        <v>5.943536404160475</v>
      </c>
      <c r="AR258" t="n">
        <v>5.977286312014345</v>
      </c>
      <c r="AS258" t="n">
        <v>6.01684717208183</v>
      </c>
      <c r="AT258" t="n">
        <v>6.05143721633888</v>
      </c>
      <c r="AU258" t="n">
        <v>6.0882800608828</v>
      </c>
      <c r="AV258" t="n">
        <v>6.125574272588055</v>
      </c>
      <c r="AW258" t="n">
        <v>6.159531875577456</v>
      </c>
    </row>
    <row r="259">
      <c r="A259" s="1112" t="n">
        <v>44643</v>
      </c>
      <c r="Q259" t="n">
        <v>4.850836769342711</v>
      </c>
      <c r="R259" t="n">
        <v>4.888780249327793</v>
      </c>
      <c r="S259" t="n">
        <v>4.930966469428007</v>
      </c>
      <c r="T259" t="n">
        <v>4.972650422675286</v>
      </c>
      <c r="U259" t="n">
        <v>5.015045135406218</v>
      </c>
      <c r="V259" t="n">
        <v>5.063291139240506</v>
      </c>
      <c r="W259" t="n">
        <v>5.105948429920858</v>
      </c>
      <c r="X259" t="n">
        <v>5.148005148005148</v>
      </c>
      <c r="Y259" t="n">
        <v>5.188067444876784</v>
      </c>
      <c r="Z259" t="n">
        <v>5.228758169934641</v>
      </c>
      <c r="AA259" t="n">
        <v>5.270092226613966</v>
      </c>
      <c r="AB259" t="n">
        <v>5.305039787798409</v>
      </c>
      <c r="AC259" t="n">
        <v>5.344735435595938</v>
      </c>
      <c r="AD259" t="n">
        <v>5.377789728421619</v>
      </c>
      <c r="AE259" t="n">
        <v>5.417118093174432</v>
      </c>
      <c r="AF259" t="n">
        <v>5.452562704471101</v>
      </c>
      <c r="AG259" t="n">
        <v>5.489980785067252</v>
      </c>
      <c r="AH259" t="n">
        <v>5.526388505111909</v>
      </c>
      <c r="AI259" t="n">
        <v>5.561735261401558</v>
      </c>
      <c r="AJ259" t="n">
        <v>5.599104143337065</v>
      </c>
      <c r="AK259" t="n">
        <v>5.635390250774866</v>
      </c>
      <c r="AL259" t="n">
        <v>5.668934240362812</v>
      </c>
      <c r="AM259" t="n">
        <v>5.707762557077626</v>
      </c>
      <c r="AN259" t="n">
        <v>5.742176284811944</v>
      </c>
      <c r="AO259" t="n">
        <v>5.775339301183944</v>
      </c>
      <c r="AP259" t="n">
        <v>5.815644082582146</v>
      </c>
      <c r="AQ259" t="n">
        <v>5.851375073142188</v>
      </c>
      <c r="AR259" t="n">
        <v>5.885815185403178</v>
      </c>
      <c r="AS259" t="n">
        <v>5.924170616113744</v>
      </c>
      <c r="AT259" t="n">
        <v>5.959475566150179</v>
      </c>
      <c r="AU259" t="n">
        <v>5.997001499250374</v>
      </c>
      <c r="AV259" t="n">
        <v>6.033182503770739</v>
      </c>
      <c r="AW259" t="n">
        <v>6.067961165048543</v>
      </c>
    </row>
    <row r="260">
      <c r="A260" s="1112" t="n">
        <v>44644</v>
      </c>
      <c r="Q260" t="n">
        <v>4.839099927413501</v>
      </c>
      <c r="R260" t="n">
        <v>4.875670404680643</v>
      </c>
      <c r="S260" t="n">
        <v>4.922471080482402</v>
      </c>
      <c r="T260" t="n">
        <v>4.959087527894868</v>
      </c>
      <c r="U260" t="n">
        <v>5.001250312578144</v>
      </c>
      <c r="V260" t="n">
        <v>5.049229992426155</v>
      </c>
      <c r="W260" t="n">
        <v>5.091649694501019</v>
      </c>
      <c r="X260" t="n">
        <v>5.132152938157557</v>
      </c>
      <c r="Y260" t="n">
        <v>5.17196793379881</v>
      </c>
      <c r="Z260" t="n">
        <v>5.212405525149856</v>
      </c>
      <c r="AA260" t="n">
        <v>5.250721974271462</v>
      </c>
      <c r="AB260" t="n">
        <v>5.285412262156448</v>
      </c>
      <c r="AC260" t="n">
        <v>5.323396326856535</v>
      </c>
      <c r="AD260" t="n">
        <v>5.35475234270415</v>
      </c>
      <c r="AE260" t="n">
        <v>5.390835579514825</v>
      </c>
      <c r="AF260" t="n">
        <v>5.424464334147003</v>
      </c>
      <c r="AG260" t="n">
        <v>5.458515283842795</v>
      </c>
      <c r="AH260" t="n">
        <v>5.492996429552321</v>
      </c>
      <c r="AI260" t="n">
        <v>5.524861878453039</v>
      </c>
      <c r="AJ260" t="n">
        <v>5.560189046427578</v>
      </c>
      <c r="AK260" t="n">
        <v>5.594405594405595</v>
      </c>
      <c r="AL260" t="n">
        <v>5.625879043600563</v>
      </c>
      <c r="AM260" t="n">
        <v>5.662514156285391</v>
      </c>
      <c r="AN260" t="n">
        <v>5.694760820045558</v>
      </c>
      <c r="AO260" t="n">
        <v>5.72573718866304</v>
      </c>
      <c r="AP260" t="n">
        <v>5.762028233938346</v>
      </c>
      <c r="AQ260" t="n">
        <v>5.797101449275363</v>
      </c>
      <c r="AR260" t="n">
        <v>5.827505827505828</v>
      </c>
      <c r="AS260" t="n">
        <v>5.863383172090296</v>
      </c>
      <c r="AT260" t="n">
        <v>5.897965202005308</v>
      </c>
      <c r="AU260" t="n">
        <v>5.931198102016608</v>
      </c>
      <c r="AV260" t="n">
        <v>5.966587112171838</v>
      </c>
      <c r="AW260" t="n">
        <v>5.99880023995201</v>
      </c>
    </row>
    <row r="261">
      <c r="A261" s="1112" t="n">
        <v>44645</v>
      </c>
      <c r="Q261" t="n">
        <v>4.75963826749167</v>
      </c>
      <c r="R261" t="n">
        <v>4.795013186286262</v>
      </c>
      <c r="S261" t="n">
        <v>4.839099927413501</v>
      </c>
      <c r="T261" t="n">
        <v>4.880429477794046</v>
      </c>
      <c r="U261" t="n">
        <v>4.920049200492005</v>
      </c>
      <c r="V261" t="n">
        <v>4.96524329692155</v>
      </c>
      <c r="W261" t="n">
        <v>5.006257822277847</v>
      </c>
      <c r="X261" t="n">
        <v>5.047955577990914</v>
      </c>
      <c r="Y261" t="n">
        <v>5.08646998982706</v>
      </c>
      <c r="Z261" t="n">
        <v>5.126890540886952</v>
      </c>
      <c r="AA261" t="n">
        <v>5.165289256198347</v>
      </c>
      <c r="AB261" t="n">
        <v>5.198856251624643</v>
      </c>
      <c r="AC261" t="n">
        <v>5.236973029588897</v>
      </c>
      <c r="AD261" t="n">
        <v>5.26454330086865</v>
      </c>
      <c r="AE261" t="n">
        <v>5.299417064122946</v>
      </c>
      <c r="AF261" t="n">
        <v>5.329070077271516</v>
      </c>
      <c r="AG261" t="n">
        <v>5.361930294906166</v>
      </c>
      <c r="AH261" t="n">
        <v>5.392289026691831</v>
      </c>
      <c r="AI261" t="n">
        <v>5.422993492407809</v>
      </c>
      <c r="AJ261" t="n">
        <v>5.455537370430988</v>
      </c>
      <c r="AK261" t="n">
        <v>5.485463521667581</v>
      </c>
      <c r="AL261" t="n">
        <v>5.515719801434088</v>
      </c>
      <c r="AM261" t="n">
        <v>5.549389567147614</v>
      </c>
      <c r="AN261" t="n">
        <v>5.578800557880056</v>
      </c>
      <c r="AO261" t="n">
        <v>5.608524957936063</v>
      </c>
      <c r="AP261" t="n">
        <v>5.641748942172073</v>
      </c>
      <c r="AQ261" t="n">
        <v>5.673758865248227</v>
      </c>
      <c r="AR261" t="n">
        <v>5.70287995437696</v>
      </c>
      <c r="AS261" t="n">
        <v>5.735589331803843</v>
      </c>
      <c r="AT261" t="n">
        <v>5.767012687427912</v>
      </c>
      <c r="AU261" t="n">
        <v>5.798782255726298</v>
      </c>
      <c r="AV261" t="n">
        <v>5.830903790087463</v>
      </c>
      <c r="AW261" t="n">
        <v>5.859947260474656</v>
      </c>
    </row>
    <row r="262">
      <c r="A262" s="1112" t="n">
        <v>44648</v>
      </c>
      <c r="Q262" t="n">
        <v>4.772130756382725</v>
      </c>
      <c r="R262" t="n">
        <v>4.807692307692307</v>
      </c>
      <c r="S262" t="n">
        <v>4.85319097306479</v>
      </c>
      <c r="T262" t="n">
        <v>4.898359049718344</v>
      </c>
      <c r="U262" t="n">
        <v>4.937052579609973</v>
      </c>
      <c r="V262" t="n">
        <v>4.9813200498132</v>
      </c>
      <c r="W262" t="n">
        <v>5.022601707684581</v>
      </c>
      <c r="X262" t="n">
        <v>5.062009617818274</v>
      </c>
      <c r="Y262" t="n">
        <v>5.10073960724305</v>
      </c>
      <c r="Z262" t="n">
        <v>5.140066820868671</v>
      </c>
      <c r="AA262" t="n">
        <v>5.177323323841574</v>
      </c>
      <c r="AB262" t="n">
        <v>5.211047420531528</v>
      </c>
      <c r="AC262" t="n">
        <v>5.247966413014956</v>
      </c>
      <c r="AD262" t="n">
        <v>5.277044854881266</v>
      </c>
      <c r="AE262" t="n">
        <v>5.309264666843642</v>
      </c>
      <c r="AF262" t="n">
        <v>5.339028296849974</v>
      </c>
      <c r="AG262" t="n">
        <v>5.370569280343716</v>
      </c>
      <c r="AH262" t="n">
        <v>5.402485143165856</v>
      </c>
      <c r="AI262" t="n">
        <v>5.430355688297583</v>
      </c>
      <c r="AJ262" t="n">
        <v>5.462988254575253</v>
      </c>
      <c r="AK262" t="n">
        <v>5.492996429552321</v>
      </c>
      <c r="AL262" t="n">
        <v>5.521811154058531</v>
      </c>
      <c r="AM262" t="n">
        <v>5.555555555555555</v>
      </c>
      <c r="AN262" t="n">
        <v>5.585032113934655</v>
      </c>
      <c r="AO262" t="n">
        <v>5.611672278338945</v>
      </c>
      <c r="AP262" t="n">
        <v>5.644933672029354</v>
      </c>
      <c r="AQ262" t="n">
        <v>5.676979846721544</v>
      </c>
      <c r="AR262" t="n">
        <v>5.704506560182544</v>
      </c>
      <c r="AS262" t="n">
        <v>5.737234652897303</v>
      </c>
      <c r="AT262" t="n">
        <v>5.768676088837612</v>
      </c>
      <c r="AU262" t="n">
        <v>5.798782255726298</v>
      </c>
      <c r="AV262" t="n">
        <v>5.829204313611192</v>
      </c>
      <c r="AW262" t="n">
        <v>5.859947260474656</v>
      </c>
    </row>
    <row r="263">
      <c r="A263" s="1112" t="n">
        <v>44649</v>
      </c>
      <c r="Q263" t="n">
        <v>4.765308553728854</v>
      </c>
      <c r="R263" t="n">
        <v>4.800768122899663</v>
      </c>
      <c r="S263" t="n">
        <v>4.847309743092583</v>
      </c>
      <c r="T263" t="n">
        <v>4.891171435558817</v>
      </c>
      <c r="U263" t="n">
        <v>4.932182490752157</v>
      </c>
      <c r="V263" t="n">
        <v>4.978839930296241</v>
      </c>
      <c r="W263" t="n">
        <v>5.021340697966357</v>
      </c>
      <c r="X263" t="n">
        <v>5.059448520111308</v>
      </c>
      <c r="Y263" t="n">
        <v>5.09683995922528</v>
      </c>
      <c r="Z263" t="n">
        <v>5.13347022587269</v>
      </c>
      <c r="AA263" t="n">
        <v>5.173305742369374</v>
      </c>
      <c r="AB263" t="n">
        <v>5.206977349648529</v>
      </c>
      <c r="AC263" t="n">
        <v>5.245213742460006</v>
      </c>
      <c r="AD263" t="n">
        <v>5.274261603375527</v>
      </c>
      <c r="AE263" t="n">
        <v>5.307855626326964</v>
      </c>
      <c r="AF263" t="n">
        <v>5.339028296849974</v>
      </c>
      <c r="AG263" t="n">
        <v>5.370569280343716</v>
      </c>
      <c r="AH263" t="n">
        <v>5.402485143165856</v>
      </c>
      <c r="AI263" t="n">
        <v>5.4333061668025</v>
      </c>
      <c r="AJ263" t="n">
        <v>5.465974309920743</v>
      </c>
      <c r="AK263" t="n">
        <v>5.497526113249037</v>
      </c>
      <c r="AL263" t="n">
        <v>5.527915975677169</v>
      </c>
      <c r="AM263" t="n">
        <v>5.561735261401558</v>
      </c>
      <c r="AN263" t="n">
        <v>5.591277606933184</v>
      </c>
      <c r="AO263" t="n">
        <v>5.621135469364812</v>
      </c>
      <c r="AP263" t="n">
        <v>5.654509471303364</v>
      </c>
      <c r="AQ263" t="n">
        <v>5.686664771111743</v>
      </c>
      <c r="AR263" t="n">
        <v>5.715918833952558</v>
      </c>
      <c r="AS263" t="n">
        <v>5.750431282346176</v>
      </c>
      <c r="AT263" t="n">
        <v>5.780346820809249</v>
      </c>
      <c r="AU263" t="n">
        <v>5.812263876780006</v>
      </c>
      <c r="AV263" t="n">
        <v>5.844535359438924</v>
      </c>
      <c r="AW263" t="n">
        <v>5.875440658049354</v>
      </c>
    </row>
    <row r="264">
      <c r="A264" s="1112" t="n">
        <v>44650</v>
      </c>
      <c r="Q264" t="n">
        <v>4.773269689737471</v>
      </c>
      <c r="R264" t="n">
        <v>4.81000481000481</v>
      </c>
      <c r="S264" t="n">
        <v>4.854368932038835</v>
      </c>
      <c r="T264" t="n">
        <v>4.898359049718344</v>
      </c>
      <c r="U264" t="n">
        <v>4.938271604938271</v>
      </c>
      <c r="V264" t="n">
        <v>4.982561036372696</v>
      </c>
      <c r="W264" t="n">
        <v>5.023863350916855</v>
      </c>
      <c r="X264" t="n">
        <v>5.065856129685917</v>
      </c>
      <c r="Y264" t="n">
        <v>5.104645227156713</v>
      </c>
      <c r="Z264" t="n">
        <v>5.1440329218107</v>
      </c>
      <c r="AA264" t="n">
        <v>5.184033177812339</v>
      </c>
      <c r="AB264" t="n">
        <v>5.217845030002609</v>
      </c>
      <c r="AC264" t="n">
        <v>5.256241787122208</v>
      </c>
      <c r="AD264" t="n">
        <v>5.285412262156448</v>
      </c>
      <c r="AE264" t="n">
        <v>5.319148936170213</v>
      </c>
      <c r="AF264" t="n">
        <v>5.350454788657036</v>
      </c>
      <c r="AG264" t="n">
        <v>5.382131324004306</v>
      </c>
      <c r="AH264" t="n">
        <v>5.414185165132648</v>
      </c>
      <c r="AI264" t="n">
        <v>5.443658138268916</v>
      </c>
      <c r="AJ264" t="n">
        <v>5.476451259583789</v>
      </c>
      <c r="AK264" t="n">
        <v>5.506607929515418</v>
      </c>
      <c r="AL264" t="n">
        <v>5.537098560354374</v>
      </c>
      <c r="AM264" t="n">
        <v>5.571030640668524</v>
      </c>
      <c r="AN264" t="n">
        <v>5.600672080649678</v>
      </c>
      <c r="AO264" t="n">
        <v>5.629045876723895</v>
      </c>
      <c r="AP264" t="n">
        <v>5.664117813650524</v>
      </c>
      <c r="AQ264" t="n">
        <v>5.694760820045558</v>
      </c>
      <c r="AR264" t="n">
        <v>5.724098454493418</v>
      </c>
      <c r="AS264" t="n">
        <v>5.758710048949036</v>
      </c>
      <c r="AT264" t="n">
        <v>5.788712011577425</v>
      </c>
      <c r="AU264" t="n">
        <v>5.820721769499418</v>
      </c>
      <c r="AV264" t="n">
        <v>5.85308750365818</v>
      </c>
      <c r="AW264" t="n">
        <v>5.88235294117647</v>
      </c>
    </row>
    <row r="265">
      <c r="A265" s="1112" t="n">
        <v>44651</v>
      </c>
      <c r="Q265" t="n">
        <v>4.737764722603876</v>
      </c>
      <c r="R265" t="n">
        <v>4.795013186286262</v>
      </c>
      <c r="S265" t="n">
        <v>4.839099927413501</v>
      </c>
      <c r="T265" t="n">
        <v>4.875670404680643</v>
      </c>
      <c r="U265" t="n">
        <v>4.916420845624385</v>
      </c>
      <c r="V265" t="n">
        <v>4.962779156327543</v>
      </c>
      <c r="W265" t="n">
        <v>5.003752814610959</v>
      </c>
      <c r="X265" t="n">
        <v>5.045408678102927</v>
      </c>
      <c r="Y265" t="n">
        <v>5.083884087442806</v>
      </c>
      <c r="Z265" t="n">
        <v>5.122950819672131</v>
      </c>
      <c r="AA265" t="n">
        <v>5.162622612287041</v>
      </c>
      <c r="AB265" t="n">
        <v>5.196154845414393</v>
      </c>
      <c r="AC265" t="n">
        <v>5.234231876472128</v>
      </c>
      <c r="AD265" t="n">
        <v>5.263157894736842</v>
      </c>
      <c r="AE265" t="n">
        <v>5.296610169491526</v>
      </c>
      <c r="AF265" t="n">
        <v>5.327650506126798</v>
      </c>
      <c r="AG265" t="n">
        <v>5.359056806002144</v>
      </c>
      <c r="AH265" t="n">
        <v>5.390835579514825</v>
      </c>
      <c r="AI265" t="n">
        <v>5.421523448088913</v>
      </c>
      <c r="AJ265" t="n">
        <v>5.45404963185165</v>
      </c>
      <c r="AK265" t="n">
        <v>5.485463521667581</v>
      </c>
      <c r="AL265" t="n">
        <v>5.514199062586159</v>
      </c>
      <c r="AM265" t="n">
        <v>5.547850208044383</v>
      </c>
      <c r="AN265" t="n">
        <v>5.578800557880056</v>
      </c>
      <c r="AO265" t="n">
        <v>5.60695262125035</v>
      </c>
      <c r="AP265" t="n">
        <v>5.640157924421883</v>
      </c>
      <c r="AQ265" t="n">
        <v>5.672149744753261</v>
      </c>
      <c r="AR265" t="n">
        <v>5.701254275940707</v>
      </c>
      <c r="AS265" t="n">
        <v>5.735589331803843</v>
      </c>
      <c r="AT265" t="n">
        <v>5.765350245027386</v>
      </c>
      <c r="AU265" t="n">
        <v>5.797101449275363</v>
      </c>
      <c r="AV265" t="n">
        <v>5.829204313611192</v>
      </c>
      <c r="AW265" t="n">
        <v>5.859947260474656</v>
      </c>
    </row>
    <row r="266">
      <c r="A266" s="1112" t="n">
        <v>44652</v>
      </c>
      <c r="R266" t="n">
        <v>4.699248120300752</v>
      </c>
      <c r="S266" t="n">
        <v>4.742708086317287</v>
      </c>
      <c r="T266" t="n">
        <v>4.780114722753346</v>
      </c>
      <c r="U266" t="n">
        <v>4.820438659918053</v>
      </c>
      <c r="V266" t="n">
        <v>4.866180048661801</v>
      </c>
      <c r="W266" t="n">
        <v>4.907975460122699</v>
      </c>
      <c r="X266" t="n">
        <v>4.946821667078902</v>
      </c>
      <c r="Y266" t="n">
        <v>4.985044865403789</v>
      </c>
      <c r="Z266" t="n">
        <v>5.022601707684581</v>
      </c>
      <c r="AA266" t="n">
        <v>5.059448520111308</v>
      </c>
      <c r="AB266" t="n">
        <v>5.091649694501019</v>
      </c>
      <c r="AC266" t="n">
        <v>5.128205128205128</v>
      </c>
      <c r="AD266" t="n">
        <v>5.155968032998195</v>
      </c>
      <c r="AE266" t="n">
        <v>5.186721991701245</v>
      </c>
      <c r="AF266" t="n">
        <v>5.215123859191656</v>
      </c>
      <c r="AG266" t="n">
        <v>5.243838489774514</v>
      </c>
      <c r="AH266" t="n">
        <v>5.274261603375527</v>
      </c>
      <c r="AI266" t="n">
        <v>5.300821627352239</v>
      </c>
      <c r="AJ266" t="n">
        <v>5.331911490269261</v>
      </c>
      <c r="AK266" t="n">
        <v>5.360493165371214</v>
      </c>
      <c r="AL266" t="n">
        <v>5.387931034482759</v>
      </c>
      <c r="AM266" t="n">
        <v>5.41858574911948</v>
      </c>
      <c r="AN266" t="n">
        <v>5.446623093681917</v>
      </c>
      <c r="AO266" t="n">
        <v>5.473453749315818</v>
      </c>
      <c r="AP266" t="n">
        <v>5.50357732526142</v>
      </c>
      <c r="AQ266" t="n">
        <v>5.534034311012729</v>
      </c>
      <c r="AR266" t="n">
        <v>5.560189046427578</v>
      </c>
      <c r="AS266" t="n">
        <v>5.591277606933184</v>
      </c>
      <c r="AT266" t="n">
        <v>5.61955605507165</v>
      </c>
      <c r="AU266" t="n">
        <v>5.649717514124294</v>
      </c>
      <c r="AV266" t="n">
        <v>5.678591709256104</v>
      </c>
      <c r="AW266" t="n">
        <v>5.706134094151213</v>
      </c>
      <c r="AX266" t="n">
        <v>5.859947260474656</v>
      </c>
    </row>
    <row r="267">
      <c r="A267" s="1112" t="n">
        <v>44655</v>
      </c>
      <c r="R267" t="n">
        <v>4.644681839294009</v>
      </c>
      <c r="S267" t="n">
        <v>4.687133817670494</v>
      </c>
      <c r="T267" t="n">
        <v>4.725897920604915</v>
      </c>
      <c r="U267" t="n">
        <v>4.765308553728854</v>
      </c>
      <c r="V267" t="n">
        <v>4.81000481000481</v>
      </c>
      <c r="W267" t="n">
        <v>4.849660523763337</v>
      </c>
      <c r="X267" t="n">
        <v>4.888780249327793</v>
      </c>
      <c r="Y267" t="n">
        <v>4.926108374384236</v>
      </c>
      <c r="Z267" t="n">
        <v>4.962779156327543</v>
      </c>
      <c r="AA267" t="n">
        <v>4.998750312421895</v>
      </c>
      <c r="AB267" t="n">
        <v>5.030181086519114</v>
      </c>
      <c r="AC267" t="n">
        <v>5.064573309698658</v>
      </c>
      <c r="AD267" t="n">
        <v>5.091649694501019</v>
      </c>
      <c r="AE267" t="n">
        <v>5.121638924455826</v>
      </c>
      <c r="AF267" t="n">
        <v>5.149330587023687</v>
      </c>
      <c r="AG267" t="n">
        <v>5.177323323841574</v>
      </c>
      <c r="AH267" t="n">
        <v>5.205622071837585</v>
      </c>
      <c r="AI267" t="n">
        <v>5.232862375719519</v>
      </c>
      <c r="AJ267" t="n">
        <v>5.261773217574323</v>
      </c>
      <c r="AK267" t="n">
        <v>5.289605924358636</v>
      </c>
      <c r="AL267" t="n">
        <v>5.31632110579479</v>
      </c>
      <c r="AM267" t="n">
        <v>5.346164127238707</v>
      </c>
      <c r="AN267" t="n">
        <v>5.373455131649651</v>
      </c>
      <c r="AO267" t="n">
        <v>5.398110661268556</v>
      </c>
      <c r="AP267" t="n">
        <v>5.428881650380021</v>
      </c>
      <c r="AQ267" t="n">
        <v>5.457025920873124</v>
      </c>
      <c r="AR267" t="n">
        <v>5.482456140350877</v>
      </c>
      <c r="AS267" t="n">
        <v>5.512679162072767</v>
      </c>
      <c r="AT267" t="n">
        <v>5.541701302299806</v>
      </c>
      <c r="AU267" t="n">
        <v>5.569479253689781</v>
      </c>
      <c r="AV267" t="n">
        <v>5.597537083683179</v>
      </c>
      <c r="AW267" t="n">
        <v>5.624296962879639</v>
      </c>
      <c r="AX267" t="n">
        <v>5.859947260474656</v>
      </c>
    </row>
    <row r="268">
      <c r="A268" s="1112" t="n">
        <v>44656</v>
      </c>
      <c r="R268" t="n">
        <v>4.68384074941452</v>
      </c>
      <c r="S268" t="n">
        <v>4.727014890096904</v>
      </c>
      <c r="T268" t="n">
        <v>4.765308553728854</v>
      </c>
      <c r="U268" t="n">
        <v>4.805382027871215</v>
      </c>
      <c r="V268" t="n">
        <v>4.849660523763337</v>
      </c>
      <c r="W268" t="n">
        <v>4.88997555012225</v>
      </c>
      <c r="X268" t="n">
        <v>4.928536224741252</v>
      </c>
      <c r="Y268" t="n">
        <v>4.96524329692155</v>
      </c>
      <c r="Z268" t="n">
        <v>5.001250312578144</v>
      </c>
      <c r="AA268" t="n">
        <v>5.037783375314861</v>
      </c>
      <c r="AB268" t="n">
        <v>5.069708491761723</v>
      </c>
      <c r="AC268" t="n">
        <v>5.104645227156713</v>
      </c>
      <c r="AD268" t="n">
        <v>5.13347022587269</v>
      </c>
      <c r="AE268" t="n">
        <v>5.165289256198347</v>
      </c>
      <c r="AF268" t="n">
        <v>5.193456245131135</v>
      </c>
      <c r="AG268" t="n">
        <v>5.223295899712719</v>
      </c>
      <c r="AH268" t="n">
        <v>5.252100840336134</v>
      </c>
      <c r="AI268" t="n">
        <v>5.279831045406547</v>
      </c>
      <c r="AJ268" t="n">
        <v>5.310674455655868</v>
      </c>
      <c r="AK268" t="n">
        <v>5.339028296849974</v>
      </c>
      <c r="AL268" t="n">
        <v>5.366246310705661</v>
      </c>
      <c r="AM268" t="n">
        <v>5.398110661268556</v>
      </c>
      <c r="AN268" t="n">
        <v>5.424464334147003</v>
      </c>
      <c r="AO268" t="n">
        <v>5.451076587626056</v>
      </c>
      <c r="AP268" t="n">
        <v>5.482456140350877</v>
      </c>
      <c r="AQ268" t="n">
        <v>5.512679162072767</v>
      </c>
      <c r="AR268" t="n">
        <v>5.538631957906397</v>
      </c>
      <c r="AS268" t="n">
        <v>5.571030640668524</v>
      </c>
      <c r="AT268" t="n">
        <v>5.599104143337065</v>
      </c>
      <c r="AU268" t="n">
        <v>5.629045876723895</v>
      </c>
      <c r="AV268" t="n">
        <v>5.657708628005658</v>
      </c>
      <c r="AW268" t="n">
        <v>5.685048322910744</v>
      </c>
      <c r="AX268" t="n">
        <v>5.859947260474656</v>
      </c>
    </row>
    <row r="269">
      <c r="A269" s="1112" t="n">
        <v>44657</v>
      </c>
      <c r="R269" t="n">
        <v>4.734848484848485</v>
      </c>
      <c r="S269" t="n">
        <v>4.777830864787386</v>
      </c>
      <c r="T269" t="n">
        <v>4.81811611659841</v>
      </c>
      <c r="U269" t="n">
        <v>4.857906242409522</v>
      </c>
      <c r="V269" t="n">
        <v>4.901960784313726</v>
      </c>
      <c r="W269" t="n">
        <v>4.943153732081067</v>
      </c>
      <c r="X269" t="n">
        <v>4.982561036372696</v>
      </c>
      <c r="Y269" t="n">
        <v>5.018820577164366</v>
      </c>
      <c r="Z269" t="n">
        <v>5.055611729019211</v>
      </c>
      <c r="AA269" t="n">
        <v>5.094243504839532</v>
      </c>
      <c r="AB269" t="n">
        <v>5.126890540886952</v>
      </c>
      <c r="AC269" t="n">
        <v>5.162622612287041</v>
      </c>
      <c r="AD269" t="n">
        <v>5.190760446405399</v>
      </c>
      <c r="AE269" t="n">
        <v>5.223295899712719</v>
      </c>
      <c r="AF269" t="n">
        <v>5.252100840336134</v>
      </c>
      <c r="AG269" t="n">
        <v>5.282620179609086</v>
      </c>
      <c r="AH269" t="n">
        <v>5.313496280552603</v>
      </c>
      <c r="AI269" t="n">
        <v>5.341880341880342</v>
      </c>
      <c r="AJ269" t="n">
        <v>5.373455131649651</v>
      </c>
      <c r="AK269" t="n">
        <v>5.402485143165856</v>
      </c>
      <c r="AL269" t="n">
        <v>5.430355688297583</v>
      </c>
      <c r="AM269" t="n">
        <v>5.462988254575253</v>
      </c>
      <c r="AN269" t="n">
        <v>5.491488193300384</v>
      </c>
      <c r="AO269" t="n">
        <v>5.518763796909492</v>
      </c>
      <c r="AP269" t="n">
        <v>5.550929780738273</v>
      </c>
      <c r="AQ269" t="n">
        <v>5.580357142857143</v>
      </c>
      <c r="AR269" t="n">
        <v>5.608524957936063</v>
      </c>
      <c r="AS269" t="n">
        <v>5.640157924421883</v>
      </c>
      <c r="AT269" t="n">
        <v>5.668934240362812</v>
      </c>
      <c r="AU269" t="n">
        <v>5.699629524080935</v>
      </c>
      <c r="AV269" t="n">
        <v>5.729017473503294</v>
      </c>
      <c r="AW269" t="n">
        <v>5.758710048949036</v>
      </c>
      <c r="AX269" t="n">
        <v>5.859947260474656</v>
      </c>
    </row>
    <row r="270">
      <c r="A270" s="1112" t="n">
        <v>44658</v>
      </c>
      <c r="R270" t="n">
        <v>4.768717215069146</v>
      </c>
      <c r="S270" t="n">
        <v>4.812319538017324</v>
      </c>
      <c r="T270" t="n">
        <v>4.85319097306479</v>
      </c>
      <c r="U270" t="n">
        <v>4.893564962074872</v>
      </c>
      <c r="V270" t="n">
        <v>4.939491232403062</v>
      </c>
      <c r="W270" t="n">
        <v>4.9800796812749</v>
      </c>
      <c r="X270" t="n">
        <v>5.021340697966357</v>
      </c>
      <c r="Y270" t="n">
        <v>5.058168942842691</v>
      </c>
      <c r="Z270" t="n">
        <v>5.095541401273885</v>
      </c>
      <c r="AA270" t="n">
        <v>5.134788189987163</v>
      </c>
      <c r="AB270" t="n">
        <v>5.166623611469904</v>
      </c>
      <c r="AC270" t="n">
        <v>5.201560468140442</v>
      </c>
      <c r="AD270" t="n">
        <v>5.231493591420351</v>
      </c>
      <c r="AE270" t="n">
        <v>5.26454330086865</v>
      </c>
      <c r="AF270" t="n">
        <v>5.295207836907599</v>
      </c>
      <c r="AG270" t="n">
        <v>5.326231691078562</v>
      </c>
      <c r="AH270" t="n">
        <v>5.357621216180016</v>
      </c>
      <c r="AI270" t="n">
        <v>5.386479935362241</v>
      </c>
      <c r="AJ270" t="n">
        <v>5.41858574911948</v>
      </c>
      <c r="AK270" t="n">
        <v>5.449591280653951</v>
      </c>
      <c r="AL270" t="n">
        <v>5.477951246233909</v>
      </c>
      <c r="AM270" t="n">
        <v>5.511160099200882</v>
      </c>
      <c r="AN270" t="n">
        <v>5.54016620498615</v>
      </c>
      <c r="AO270" t="n">
        <v>5.569479253689781</v>
      </c>
      <c r="AP270" t="n">
        <v>5.602240896358544</v>
      </c>
      <c r="AQ270" t="n">
        <v>5.633802816901409</v>
      </c>
      <c r="AR270" t="n">
        <v>5.660911406736485</v>
      </c>
      <c r="AS270" t="n">
        <v>5.694760820045558</v>
      </c>
      <c r="AT270" t="n">
        <v>5.724098454493418</v>
      </c>
      <c r="AU270" t="n">
        <v>5.755395683453238</v>
      </c>
      <c r="AV270" t="n">
        <v>5.787037037037036</v>
      </c>
      <c r="AW270" t="n">
        <v>5.815644082582146</v>
      </c>
      <c r="AX270" t="n">
        <v>5.859947260474656</v>
      </c>
    </row>
    <row r="271">
      <c r="A271" s="1112" t="n">
        <v>44659</v>
      </c>
      <c r="R271" t="n">
        <v>4.731488052992666</v>
      </c>
      <c r="S271" t="n">
        <v>4.775549188156638</v>
      </c>
      <c r="T271" t="n">
        <v>4.815795810257645</v>
      </c>
      <c r="U271" t="n">
        <v>4.855547462976451</v>
      </c>
      <c r="V271" t="n">
        <v>4.90075961774075</v>
      </c>
      <c r="W271" t="n">
        <v>4.941932295527551</v>
      </c>
      <c r="X271" t="n">
        <v>4.9838026414154</v>
      </c>
      <c r="Y271" t="n">
        <v>5.022601707684581</v>
      </c>
      <c r="Z271" t="n">
        <v>5.062009617818274</v>
      </c>
      <c r="AA271" t="n">
        <v>5.10073960724305</v>
      </c>
      <c r="AB271" t="n">
        <v>5.134788189987163</v>
      </c>
      <c r="AC271" t="n">
        <v>5.17063081695967</v>
      </c>
      <c r="AD271" t="n">
        <v>5.201560468140442</v>
      </c>
      <c r="AE271" t="n">
        <v>5.236973029588897</v>
      </c>
      <c r="AF271" t="n">
        <v>5.268703898840886</v>
      </c>
      <c r="AG271" t="n">
        <v>5.300821627352239</v>
      </c>
      <c r="AH271" t="n">
        <v>5.333333333333333</v>
      </c>
      <c r="AI271" t="n">
        <v>5.363368195226602</v>
      </c>
      <c r="AJ271" t="n">
        <v>5.396654074473826</v>
      </c>
      <c r="AK271" t="n">
        <v>5.428881650380021</v>
      </c>
      <c r="AL271" t="n">
        <v>5.458515283842795</v>
      </c>
      <c r="AM271" t="n">
        <v>5.494505494505495</v>
      </c>
      <c r="AN271" t="n">
        <v>5.524861878453039</v>
      </c>
      <c r="AO271" t="n">
        <v>5.554012774229381</v>
      </c>
      <c r="AP271" t="n">
        <v>5.588153115395362</v>
      </c>
      <c r="AQ271" t="n">
        <v>5.621135469364812</v>
      </c>
      <c r="AR271" t="n">
        <v>5.649717514124294</v>
      </c>
      <c r="AS271" t="n">
        <v>5.685048322910744</v>
      </c>
      <c r="AT271" t="n">
        <v>5.715918833952558</v>
      </c>
      <c r="AU271" t="n">
        <v>5.748778384593274</v>
      </c>
      <c r="AV271" t="n">
        <v>5.782017924255565</v>
      </c>
      <c r="AW271" t="n">
        <v>5.812263876780006</v>
      </c>
    </row>
    <row r="272">
      <c r="A272" s="1112" t="n">
        <v>44662</v>
      </c>
      <c r="R272" t="n">
        <v>4.706989879971758</v>
      </c>
      <c r="S272" t="n">
        <v>4.750593824228028</v>
      </c>
      <c r="T272" t="n">
        <v>4.791566842357451</v>
      </c>
      <c r="U272" t="n">
        <v>4.830917874396135</v>
      </c>
      <c r="V272" t="n">
        <v>4.87685930260912</v>
      </c>
      <c r="W272" t="n">
        <v>4.918839153959666</v>
      </c>
      <c r="X272" t="n">
        <v>4.96031746031746</v>
      </c>
      <c r="Y272" t="n">
        <v>5</v>
      </c>
      <c r="Z272" t="n">
        <v>5.039052658100277</v>
      </c>
      <c r="AA272" t="n">
        <v>5.078720162519045</v>
      </c>
      <c r="AB272" t="n">
        <v>5.111167901865577</v>
      </c>
      <c r="AC272" t="n">
        <v>5.148005148005148</v>
      </c>
      <c r="AD272" t="n">
        <v>5.18000518000518</v>
      </c>
      <c r="AE272" t="n">
        <v>5.215123859191656</v>
      </c>
      <c r="AF272" t="n">
        <v>5.246589716684156</v>
      </c>
      <c r="AG272" t="n">
        <v>5.279831045406547</v>
      </c>
      <c r="AH272" t="n">
        <v>5.313496280552603</v>
      </c>
      <c r="AI272" t="n">
        <v>5.344735435595938</v>
      </c>
      <c r="AJ272" t="n">
        <v>5.377789728421619</v>
      </c>
      <c r="AK272" t="n">
        <v>5.411255411255412</v>
      </c>
      <c r="AL272" t="n">
        <v>5.442176870748299</v>
      </c>
      <c r="AM272" t="n">
        <v>5.476451259583789</v>
      </c>
      <c r="AN272" t="n">
        <v>5.50812448361333</v>
      </c>
      <c r="AO272" t="n">
        <v>5.538631957906397</v>
      </c>
      <c r="AP272" t="n">
        <v>5.572582892170521</v>
      </c>
      <c r="AQ272" t="n">
        <v>5.60695262125035</v>
      </c>
      <c r="AR272" t="n">
        <v>5.636978579481398</v>
      </c>
      <c r="AS272" t="n">
        <v>5.672149744753261</v>
      </c>
      <c r="AT272" t="n">
        <v>5.704506560182544</v>
      </c>
      <c r="AU272" t="n">
        <v>5.737234652897303</v>
      </c>
      <c r="AV272" t="n">
        <v>5.770340450086555</v>
      </c>
      <c r="AW272" t="n">
        <v>5.80046403712297</v>
      </c>
      <c r="AX272" t="n">
        <v>5.859947260474656</v>
      </c>
    </row>
    <row r="273">
      <c r="A273" s="1112" t="n">
        <v>44663</v>
      </c>
      <c r="R273" t="n">
        <v>4.69593801361822</v>
      </c>
      <c r="S273" t="n">
        <v>4.739336492890995</v>
      </c>
      <c r="T273" t="n">
        <v>4.785833931562575</v>
      </c>
      <c r="U273" t="n">
        <v>4.821600771456123</v>
      </c>
      <c r="V273" t="n">
        <v>4.867364322219518</v>
      </c>
      <c r="W273" t="n">
        <v>4.909180166912126</v>
      </c>
      <c r="X273" t="n">
        <v>4.95049504950495</v>
      </c>
      <c r="Y273" t="n">
        <v>4.990019960079841</v>
      </c>
      <c r="Z273" t="n">
        <v>5.028916268544129</v>
      </c>
      <c r="AA273" t="n">
        <v>5.06842372022301</v>
      </c>
      <c r="AB273" t="n">
        <v>5.103342689461597</v>
      </c>
      <c r="AC273" t="n">
        <v>5.141388174807198</v>
      </c>
      <c r="AD273" t="n">
        <v>5.173305742369374</v>
      </c>
      <c r="AE273" t="n">
        <v>5.209690023443605</v>
      </c>
      <c r="AF273" t="n">
        <v>5.242463958060288</v>
      </c>
      <c r="AG273" t="n">
        <v>5.275652862041678</v>
      </c>
      <c r="AH273" t="n">
        <v>5.309264666843642</v>
      </c>
      <c r="AI273" t="n">
        <v>5.34045393858478</v>
      </c>
      <c r="AJ273" t="n">
        <v>5.374899220639613</v>
      </c>
      <c r="AK273" t="n">
        <v>5.406866720735334</v>
      </c>
      <c r="AL273" t="n">
        <v>5.439216752787599</v>
      </c>
      <c r="AM273" t="n">
        <v>5.474952094169176</v>
      </c>
      <c r="AN273" t="n">
        <v>5.505092210294523</v>
      </c>
      <c r="AO273" t="n">
        <v>5.535566011624688</v>
      </c>
      <c r="AP273" t="n">
        <v>5.571030640668524</v>
      </c>
      <c r="AQ273" t="n">
        <v>5.605381165919282</v>
      </c>
      <c r="AR273" t="n">
        <v>5.635390250774866</v>
      </c>
      <c r="AS273" t="n">
        <v>5.670541536716756</v>
      </c>
      <c r="AT273" t="n">
        <v>5.704506560182544</v>
      </c>
      <c r="AU273" t="n">
        <v>5.737234652897303</v>
      </c>
      <c r="AV273" t="n">
        <v>5.770340450086555</v>
      </c>
      <c r="AW273" t="n">
        <v>5.802146794313896</v>
      </c>
    </row>
    <row r="274">
      <c r="A274" s="1112" t="n">
        <v>44664</v>
      </c>
      <c r="R274" t="n">
        <v>4.700352526439483</v>
      </c>
      <c r="S274" t="n">
        <v>4.744958481613286</v>
      </c>
      <c r="T274" t="n">
        <v>4.790419161676647</v>
      </c>
      <c r="U274" t="n">
        <v>4.825090470446321</v>
      </c>
      <c r="V274" t="n">
        <v>4.870920603994155</v>
      </c>
      <c r="W274" t="n">
        <v>4.912797838368951</v>
      </c>
      <c r="X274" t="n">
        <v>4.955401387512389</v>
      </c>
      <c r="Y274" t="n">
        <v>4.995004995004996</v>
      </c>
      <c r="Z274" t="n">
        <v>5.035246727089628</v>
      </c>
      <c r="AA274" t="n">
        <v>5.076142131979696</v>
      </c>
      <c r="AB274" t="n">
        <v>5.111167901865577</v>
      </c>
      <c r="AC274" t="n">
        <v>5.148005148005148</v>
      </c>
      <c r="AD274" t="n">
        <v>5.181347150259067</v>
      </c>
      <c r="AE274" t="n">
        <v>5.219206680584551</v>
      </c>
      <c r="AF274" t="n">
        <v>5.252100840336134</v>
      </c>
      <c r="AG274" t="n">
        <v>5.288207297726071</v>
      </c>
      <c r="AH274" t="n">
        <v>5.321979776476849</v>
      </c>
      <c r="AI274" t="n">
        <v>5.35475234270415</v>
      </c>
      <c r="AJ274" t="n">
        <v>5.390835579514825</v>
      </c>
      <c r="AK274" t="n">
        <v>5.425935973955507</v>
      </c>
      <c r="AL274" t="n">
        <v>5.458515283842795</v>
      </c>
      <c r="AM274" t="n">
        <v>5.496015388843089</v>
      </c>
      <c r="AN274" t="n">
        <v>5.527915975677169</v>
      </c>
      <c r="AO274" t="n">
        <v>5.560189046427578</v>
      </c>
      <c r="AP274" t="n">
        <v>5.597537083683179</v>
      </c>
      <c r="AQ274" t="n">
        <v>5.632216277105041</v>
      </c>
      <c r="AR274" t="n">
        <v>5.664117813650524</v>
      </c>
      <c r="AS274" t="n">
        <v>5.701254275940707</v>
      </c>
      <c r="AT274" t="n">
        <v>5.73394495412844</v>
      </c>
      <c r="AU274" t="n">
        <v>5.768676088837612</v>
      </c>
      <c r="AV274" t="n">
        <v>5.803830528148578</v>
      </c>
      <c r="AW274" t="n">
        <v>5.837711617046118</v>
      </c>
      <c r="AX274" t="n">
        <v>5.859947260474656</v>
      </c>
    </row>
    <row r="275">
      <c r="A275" s="1112" t="n">
        <v>44665</v>
      </c>
      <c r="R275" t="n">
        <v>4.715868898844612</v>
      </c>
      <c r="S275" t="n">
        <v>4.75963826749167</v>
      </c>
      <c r="T275" t="n">
        <v>4.803073967339097</v>
      </c>
      <c r="U275" t="n">
        <v>4.839099927413501</v>
      </c>
      <c r="V275" t="n">
        <v>4.885197850512946</v>
      </c>
      <c r="W275" t="n">
        <v>4.927322000492732</v>
      </c>
      <c r="X275" t="n">
        <v>4.970178926441352</v>
      </c>
      <c r="Y275" t="n">
        <v>5.01002004008016</v>
      </c>
      <c r="Z275" t="n">
        <v>5.05050505050505</v>
      </c>
      <c r="AA275" t="n">
        <v>5.092946269416858</v>
      </c>
      <c r="AB275" t="n">
        <v>5.128205128205128</v>
      </c>
      <c r="AC275" t="n">
        <v>5.166623611469904</v>
      </c>
      <c r="AD275" t="n">
        <v>5.201560468140442</v>
      </c>
      <c r="AE275" t="n">
        <v>5.239717055279015</v>
      </c>
      <c r="AF275" t="n">
        <v>5.274261603375527</v>
      </c>
      <c r="AG275" t="n">
        <v>5.310674455655868</v>
      </c>
      <c r="AH275" t="n">
        <v>5.346164127238707</v>
      </c>
      <c r="AI275" t="n">
        <v>5.380683346785042</v>
      </c>
      <c r="AJ275" t="n">
        <v>5.417118093174432</v>
      </c>
      <c r="AK275" t="n">
        <v>5.452562704471101</v>
      </c>
      <c r="AL275" t="n">
        <v>5.486968449931413</v>
      </c>
      <c r="AM275" t="n">
        <v>5.524861878453039</v>
      </c>
      <c r="AN275" t="n">
        <v>5.558643690939411</v>
      </c>
      <c r="AO275" t="n">
        <v>5.591277606933184</v>
      </c>
      <c r="AP275" t="n">
        <v>5.629045876723895</v>
      </c>
      <c r="AQ275" t="n">
        <v>5.6657223796034</v>
      </c>
      <c r="AR275" t="n">
        <v>5.698005698005699</v>
      </c>
      <c r="AS275" t="n">
        <v>5.735589331803843</v>
      </c>
      <c r="AT275" t="n">
        <v>5.770340450086555</v>
      </c>
      <c r="AU275" t="n">
        <v>5.807200929152149</v>
      </c>
      <c r="AV275" t="n">
        <v>5.842827928717499</v>
      </c>
      <c r="AW275" t="n">
        <v>5.877167205406994</v>
      </c>
      <c r="AX275" t="n">
        <v>5.859947260474656</v>
      </c>
    </row>
    <row r="276">
      <c r="A276" s="1112" t="n">
        <v>44669</v>
      </c>
      <c r="R276" t="n">
        <v>4.668534080298786</v>
      </c>
      <c r="S276" t="n">
        <v>4.711425206124852</v>
      </c>
      <c r="T276" t="n">
        <v>4.753981459472308</v>
      </c>
      <c r="U276" t="n">
        <v>4.791566842357451</v>
      </c>
      <c r="V276" t="n">
        <v>4.836759371221282</v>
      </c>
      <c r="W276" t="n">
        <v>4.878048780487805</v>
      </c>
      <c r="X276" t="n">
        <v>4.920049200492005</v>
      </c>
      <c r="Y276" t="n">
        <v>4.959087527894868</v>
      </c>
      <c r="Z276" t="n">
        <v>4.998750312421895</v>
      </c>
      <c r="AA276" t="n">
        <v>5.040322580645161</v>
      </c>
      <c r="AB276" t="n">
        <v>5.073566717402334</v>
      </c>
      <c r="AC276" t="n">
        <v>5.111167901865577</v>
      </c>
      <c r="AD276" t="n">
        <v>5.1440329218107</v>
      </c>
      <c r="AE276" t="n">
        <v>5.18000518000518</v>
      </c>
      <c r="AF276" t="n">
        <v>5.212405525149856</v>
      </c>
      <c r="AG276" t="n">
        <v>5.246589716684156</v>
      </c>
      <c r="AH276" t="n">
        <v>5.279831045406547</v>
      </c>
      <c r="AI276" t="n">
        <v>5.312084993359893</v>
      </c>
      <c r="AJ276" t="n">
        <v>5.347593582887701</v>
      </c>
      <c r="AK276" t="n">
        <v>5.380683346785042</v>
      </c>
      <c r="AL276" t="n">
        <v>5.411255411255412</v>
      </c>
      <c r="AM276" t="n">
        <v>5.448106782892945</v>
      </c>
      <c r="AN276" t="n">
        <v>5.47945205479452</v>
      </c>
      <c r="AO276" t="n">
        <v>5.509641873278238</v>
      </c>
      <c r="AP276" t="n">
        <v>5.546311702717693</v>
      </c>
      <c r="AQ276" t="n">
        <v>5.580357142857143</v>
      </c>
      <c r="AR276" t="n">
        <v>5.611672278338945</v>
      </c>
      <c r="AS276" t="n">
        <v>5.64652738565782</v>
      </c>
      <c r="AT276" t="n">
        <v>5.680204487361545</v>
      </c>
      <c r="AU276" t="n">
        <v>5.714285714285714</v>
      </c>
      <c r="AV276" t="n">
        <v>5.748778384593274</v>
      </c>
      <c r="AW276" t="n">
        <v>5.780346820809249</v>
      </c>
      <c r="AX276" t="n">
        <v>5.859947260474656</v>
      </c>
    </row>
    <row r="277">
      <c r="A277" s="1112" t="n">
        <v>44670</v>
      </c>
      <c r="R277" t="n">
        <v>4.690431519699812</v>
      </c>
      <c r="S277" t="n">
        <v>4.733727810650888</v>
      </c>
      <c r="T277" t="n">
        <v>4.776689754000477</v>
      </c>
      <c r="U277" t="n">
        <v>4.814636494944632</v>
      </c>
      <c r="V277" t="n">
        <v>4.856726566294317</v>
      </c>
      <c r="W277" t="n">
        <v>4.897159647404505</v>
      </c>
      <c r="X277" t="n">
        <v>4.938271604938271</v>
      </c>
      <c r="Y277" t="n">
        <v>4.976362279173924</v>
      </c>
      <c r="Z277" t="n">
        <v>5.015045135406218</v>
      </c>
      <c r="AA277" t="n">
        <v>5.055611729019211</v>
      </c>
      <c r="AB277" t="n">
        <v>5.089058524173028</v>
      </c>
      <c r="AC277" t="n">
        <v>5.125576627370579</v>
      </c>
      <c r="AD277" t="n">
        <v>5.158627805003869</v>
      </c>
      <c r="AE277" t="n">
        <v>5.194805194805195</v>
      </c>
      <c r="AF277" t="n">
        <v>5.228758169934641</v>
      </c>
      <c r="AG277" t="n">
        <v>5.261773217574323</v>
      </c>
      <c r="AH277" t="n">
        <v>5.296610169491526</v>
      </c>
      <c r="AI277" t="n">
        <v>5.329070077271516</v>
      </c>
      <c r="AJ277" t="n">
        <v>5.363368195226602</v>
      </c>
      <c r="AK277" t="n">
        <v>5.396654074473826</v>
      </c>
      <c r="AL277" t="n">
        <v>5.428881650380021</v>
      </c>
      <c r="AM277" t="n">
        <v>5.465974309920743</v>
      </c>
      <c r="AN277" t="n">
        <v>5.497526113249037</v>
      </c>
      <c r="AO277" t="n">
        <v>5.527915975677169</v>
      </c>
      <c r="AP277" t="n">
        <v>5.564830272676684</v>
      </c>
      <c r="AQ277" t="n">
        <v>5.599104143337065</v>
      </c>
      <c r="AR277" t="n">
        <v>5.63063063063063</v>
      </c>
      <c r="AS277" t="n">
        <v>5.6657223796034</v>
      </c>
      <c r="AT277" t="n">
        <v>5.699629524080935</v>
      </c>
      <c r="AU277" t="n">
        <v>5.73394495412844</v>
      </c>
      <c r="AV277" t="n">
        <v>5.767012687427912</v>
      </c>
      <c r="AW277" t="n">
        <v>5.80046403712297</v>
      </c>
      <c r="AX277" t="n">
        <v>5.859947260474656</v>
      </c>
    </row>
    <row r="278">
      <c r="A278" s="1112" t="n">
        <v>44671</v>
      </c>
      <c r="R278" t="n">
        <v>4.631773969430292</v>
      </c>
      <c r="S278" t="n">
        <v>4.673989249824725</v>
      </c>
      <c r="T278" t="n">
        <v>4.715868898844612</v>
      </c>
      <c r="U278" t="n">
        <v>4.757373929590866</v>
      </c>
      <c r="V278" t="n">
        <v>4.798464491362764</v>
      </c>
      <c r="W278" t="n">
        <v>4.839099927413501</v>
      </c>
      <c r="X278" t="n">
        <v>4.880429477794046</v>
      </c>
      <c r="Y278" t="n">
        <v>4.917629702483403</v>
      </c>
      <c r="Z278" t="n">
        <v>4.955401387512389</v>
      </c>
      <c r="AA278" t="n">
        <v>4.996252810392206</v>
      </c>
      <c r="AB278" t="n">
        <v>5.027652086475616</v>
      </c>
      <c r="AC278" t="n">
        <v>5.063291139240506</v>
      </c>
      <c r="AD278" t="n">
        <v>5.095541401273885</v>
      </c>
      <c r="AE278" t="n">
        <v>5.130836326321191</v>
      </c>
      <c r="AF278" t="n">
        <v>5.162622612287041</v>
      </c>
      <c r="AG278" t="n">
        <v>5.196154845414393</v>
      </c>
      <c r="AH278" t="n">
        <v>5.230125523012552</v>
      </c>
      <c r="AI278" t="n">
        <v>5.260389268805892</v>
      </c>
      <c r="AJ278" t="n">
        <v>5.295207836907599</v>
      </c>
      <c r="AK278" t="n">
        <v>5.327650506126798</v>
      </c>
      <c r="AL278" t="n">
        <v>5.359056806002144</v>
      </c>
      <c r="AM278" t="n">
        <v>5.393743257820928</v>
      </c>
      <c r="AN278" t="n">
        <v>5.425935973955507</v>
      </c>
      <c r="AO278" t="n">
        <v>5.455537370430988</v>
      </c>
      <c r="AP278" t="n">
        <v>5.491488193300384</v>
      </c>
      <c r="AQ278" t="n">
        <v>5.524861878453039</v>
      </c>
      <c r="AR278" t="n">
        <v>5.554012774229381</v>
      </c>
      <c r="AS278" t="n">
        <v>5.589714924538848</v>
      </c>
      <c r="AT278" t="n">
        <v>5.621135469364812</v>
      </c>
      <c r="AU278" t="n">
        <v>5.654509471303364</v>
      </c>
      <c r="AV278" t="n">
        <v>5.688282138794084</v>
      </c>
      <c r="AW278" t="n">
        <v>5.719187875321704</v>
      </c>
      <c r="AX278" t="n">
        <v>5.859947260474656</v>
      </c>
    </row>
    <row r="279">
      <c r="A279" s="1112" t="n">
        <v>44672</v>
      </c>
      <c r="R279" t="n">
        <v>4.68055230517201</v>
      </c>
      <c r="S279" t="n">
        <v>4.723665564478035</v>
      </c>
      <c r="T279" t="n">
        <v>4.766444232602479</v>
      </c>
      <c r="U279" t="n">
        <v>4.801920768307324</v>
      </c>
      <c r="V279" t="n">
        <v>4.800768122899663</v>
      </c>
      <c r="W279" t="n">
        <v>4.84027105517909</v>
      </c>
      <c r="X279" t="n">
        <v>4.881620698071759</v>
      </c>
      <c r="Y279" t="n">
        <v>4.920049200492005</v>
      </c>
      <c r="Z279" t="n">
        <v>4.956629491945477</v>
      </c>
      <c r="AA279" t="n">
        <v>4.996252810392206</v>
      </c>
      <c r="AB279" t="n">
        <v>5.030181086519114</v>
      </c>
      <c r="AC279" t="n">
        <v>5.065856129685917</v>
      </c>
      <c r="AD279" t="n">
        <v>5.099439061703213</v>
      </c>
      <c r="AE279" t="n">
        <v>5.13347022587269</v>
      </c>
      <c r="AF279" t="n">
        <v>5.165289256198347</v>
      </c>
      <c r="AG279" t="n">
        <v>5.198856251624643</v>
      </c>
      <c r="AH279" t="n">
        <v>5.231493591420351</v>
      </c>
      <c r="AI279" t="n">
        <v>5.263157894736842</v>
      </c>
      <c r="AJ279" t="n">
        <v>5.296610169491526</v>
      </c>
      <c r="AK279" t="n">
        <v>5.327650506126798</v>
      </c>
      <c r="AL279" t="n">
        <v>5.359056806002144</v>
      </c>
      <c r="AM279" t="n">
        <v>5.393743257820928</v>
      </c>
      <c r="AN279" t="n">
        <v>5.424464334147003</v>
      </c>
      <c r="AO279" t="n">
        <v>5.455537370430988</v>
      </c>
      <c r="AP279" t="n">
        <v>5.489980785067252</v>
      </c>
      <c r="AQ279" t="n">
        <v>5.523336095001381</v>
      </c>
      <c r="AR279" t="n">
        <v>5.552470849528039</v>
      </c>
      <c r="AS279" t="n">
        <v>5.588153115395362</v>
      </c>
      <c r="AT279" t="n">
        <v>5.61955605507165</v>
      </c>
      <c r="AU279" t="n">
        <v>5.652911249293386</v>
      </c>
      <c r="AV279" t="n">
        <v>5.685048322910744</v>
      </c>
      <c r="AW279" t="n">
        <v>5.715918833952558</v>
      </c>
      <c r="AX279" t="n">
        <v>5.859947260474656</v>
      </c>
    </row>
    <row r="280">
      <c r="A280" s="1112" t="n">
        <v>44673</v>
      </c>
      <c r="R280" t="n">
        <v>4.844961240310077</v>
      </c>
      <c r="S280" t="n">
        <v>4.888780249327793</v>
      </c>
      <c r="T280" t="n">
        <v>4.934616333580064</v>
      </c>
      <c r="U280" t="n">
        <v>4.970178926441352</v>
      </c>
      <c r="V280" t="n">
        <v>5.017561465127947</v>
      </c>
      <c r="W280" t="n">
        <v>5.059448520111308</v>
      </c>
      <c r="X280" t="n">
        <v>5.102040816326531</v>
      </c>
      <c r="Y280" t="n">
        <v>5.141388174807198</v>
      </c>
      <c r="Z280" t="n">
        <v>5.18000518000518</v>
      </c>
      <c r="AA280" t="n">
        <v>5.220569042025581</v>
      </c>
      <c r="AB280" t="n">
        <v>5.253480430785396</v>
      </c>
      <c r="AC280" t="n">
        <v>5.291005291005291</v>
      </c>
      <c r="AD280" t="n">
        <v>5.323396326856535</v>
      </c>
      <c r="AE280" t="n">
        <v>5.360493165371214</v>
      </c>
      <c r="AF280" t="n">
        <v>5.393743257820928</v>
      </c>
      <c r="AG280" t="n">
        <v>5.428881650380021</v>
      </c>
      <c r="AH280" t="n">
        <v>5.46448087431694</v>
      </c>
      <c r="AI280" t="n">
        <v>5.496015388843089</v>
      </c>
      <c r="AJ280" t="n">
        <v>5.532503457814661</v>
      </c>
      <c r="AK280" t="n">
        <v>5.566379070414695</v>
      </c>
      <c r="AL280" t="n">
        <v>5.599104143337065</v>
      </c>
      <c r="AM280" t="n">
        <v>5.635390250774866</v>
      </c>
      <c r="AN280" t="n">
        <v>5.667327854916407</v>
      </c>
      <c r="AO280" t="n">
        <v>5.699629524080935</v>
      </c>
      <c r="AP280" t="n">
        <v>5.737234652897303</v>
      </c>
      <c r="AQ280" t="n">
        <v>5.772005772005772</v>
      </c>
      <c r="AR280" t="n">
        <v>5.802146794313896</v>
      </c>
      <c r="AS280" t="n">
        <v>5.839416058394161</v>
      </c>
      <c r="AT280" t="n">
        <v>5.873715124816446</v>
      </c>
      <c r="AU280" t="n">
        <v>5.908419497784342</v>
      </c>
      <c r="AV280" t="n">
        <v>5.943536404160475</v>
      </c>
      <c r="AW280" t="n">
        <v>5.975500448162534</v>
      </c>
      <c r="AX280" t="n">
        <v>5.859947260474656</v>
      </c>
    </row>
    <row r="281">
      <c r="A281" s="1112" t="n">
        <v>44676</v>
      </c>
      <c r="R281" t="n">
        <v>4.887585532746823</v>
      </c>
      <c r="S281" t="n">
        <v>4.930966469428007</v>
      </c>
      <c r="T281" t="n">
        <v>4.978839930296241</v>
      </c>
      <c r="U281" t="n">
        <v>5.012531328320802</v>
      </c>
      <c r="V281" t="n">
        <v>5.058168942842691</v>
      </c>
      <c r="W281" t="n">
        <v>5.10073960724305</v>
      </c>
      <c r="X281" t="n">
        <v>5.142710208279763</v>
      </c>
      <c r="Y281" t="n">
        <v>5.181347150259067</v>
      </c>
      <c r="Z281" t="n">
        <v>5.219206680584551</v>
      </c>
      <c r="AA281" t="n">
        <v>5.260389268805892</v>
      </c>
      <c r="AB281" t="n">
        <v>5.292405398253506</v>
      </c>
      <c r="AC281" t="n">
        <v>5.330490405117271</v>
      </c>
      <c r="AD281" t="n">
        <v>5.363368195226602</v>
      </c>
      <c r="AE281" t="n">
        <v>5.399568034557236</v>
      </c>
      <c r="AF281" t="n">
        <v>5.431830526887561</v>
      </c>
      <c r="AG281" t="n">
        <v>5.46448087431694</v>
      </c>
      <c r="AH281" t="n">
        <v>5.499037668408028</v>
      </c>
      <c r="AI281" t="n">
        <v>5.52944429084877</v>
      </c>
      <c r="AJ281" t="n">
        <v>5.564830272676684</v>
      </c>
      <c r="AK281" t="n">
        <v>5.597537083683179</v>
      </c>
      <c r="AL281" t="n">
        <v>5.629045876723895</v>
      </c>
      <c r="AM281" t="n">
        <v>5.664117813650524</v>
      </c>
      <c r="AN281" t="n">
        <v>5.696382796923953</v>
      </c>
      <c r="AO281" t="n">
        <v>5.72737686139748</v>
      </c>
      <c r="AP281" t="n">
        <v>5.762028233938346</v>
      </c>
      <c r="AQ281" t="n">
        <v>5.79542161692263</v>
      </c>
      <c r="AR281" t="n">
        <v>5.825808330905914</v>
      </c>
      <c r="AS281" t="n">
        <v>5.861664712778429</v>
      </c>
      <c r="AT281" t="n">
        <v>5.894488653109343</v>
      </c>
      <c r="AU281" t="n">
        <v>5.927682276229994</v>
      </c>
      <c r="AV281" t="n">
        <v>5.961251862891207</v>
      </c>
      <c r="AW281" t="n">
        <v>5.993407252022775</v>
      </c>
      <c r="AX281" t="n">
        <v>5.859947260474656</v>
      </c>
    </row>
    <row r="282">
      <c r="A282" s="1112" t="n">
        <v>44677</v>
      </c>
      <c r="R282" t="n">
        <v>4.98753117206982</v>
      </c>
      <c r="S282" t="n">
        <v>5.032712632108707</v>
      </c>
      <c r="T282" t="n">
        <v>5.082592121982211</v>
      </c>
      <c r="U282" t="n">
        <v>5.117707267144319</v>
      </c>
      <c r="V282" t="n">
        <v>5.165289256198347</v>
      </c>
      <c r="W282" t="n">
        <v>5.206977349648529</v>
      </c>
      <c r="X282" t="n">
        <v>5.250721974271462</v>
      </c>
      <c r="Y282" t="n">
        <v>5.289605924358636</v>
      </c>
      <c r="Z282" t="n">
        <v>5.327650506126798</v>
      </c>
      <c r="AA282" t="n">
        <v>5.369127516778524</v>
      </c>
      <c r="AB282" t="n">
        <v>5.405405405405405</v>
      </c>
      <c r="AC282" t="n">
        <v>5.445140212360468</v>
      </c>
      <c r="AD282" t="n">
        <v>5.480953685941354</v>
      </c>
      <c r="AE282" t="n">
        <v>5.520287054926856</v>
      </c>
      <c r="AF282" t="n">
        <v>5.554012774229381</v>
      </c>
      <c r="AG282" t="n">
        <v>5.591277606933184</v>
      </c>
      <c r="AH282" t="n">
        <v>5.625879043600563</v>
      </c>
      <c r="AI282" t="n">
        <v>5.660911406736485</v>
      </c>
      <c r="AJ282" t="n">
        <v>5.698005698005699</v>
      </c>
      <c r="AK282" t="n">
        <v>5.732301519059903</v>
      </c>
      <c r="AL282" t="n">
        <v>5.765350245027386</v>
      </c>
      <c r="AM282" t="n">
        <v>5.803830528148578</v>
      </c>
      <c r="AN282" t="n">
        <v>5.837711617046118</v>
      </c>
      <c r="AO282" t="n">
        <v>5.87026709715292</v>
      </c>
      <c r="AP282" t="n">
        <v>5.908419497784342</v>
      </c>
      <c r="AQ282" t="n">
        <v>5.945303210463734</v>
      </c>
      <c r="AR282" t="n">
        <v>5.977286312014345</v>
      </c>
      <c r="AS282" t="n">
        <v>6.015037593984962</v>
      </c>
      <c r="AT282" t="n">
        <v>6.05143721633888</v>
      </c>
      <c r="AU282" t="n">
        <v>6.086427267194157</v>
      </c>
      <c r="AV282" t="n">
        <v>6.12369871402327</v>
      </c>
      <c r="AW282" t="n">
        <v>6.155740227762388</v>
      </c>
      <c r="AX282" t="n">
        <v>5.859947260474656</v>
      </c>
    </row>
    <row r="283">
      <c r="A283" s="1112" t="n">
        <v>44678</v>
      </c>
      <c r="R283" t="n">
        <v>4.962779156327543</v>
      </c>
      <c r="S283" t="n">
        <v>5.008765339343852</v>
      </c>
      <c r="T283" t="n">
        <v>5.054334091483447</v>
      </c>
      <c r="U283" t="n">
        <v>5.098139179199593</v>
      </c>
      <c r="V283" t="n">
        <v>5.142710208279763</v>
      </c>
      <c r="W283" t="n">
        <v>5.184033177812339</v>
      </c>
      <c r="X283" t="n">
        <v>5.226025607525477</v>
      </c>
      <c r="Y283" t="n">
        <v>5.26454330086865</v>
      </c>
      <c r="Z283" t="n">
        <v>5.303632988597189</v>
      </c>
      <c r="AA283" t="n">
        <v>5.343307507347047</v>
      </c>
      <c r="AB283" t="n">
        <v>5.379236148466918</v>
      </c>
      <c r="AC283" t="n">
        <v>5.417118093174432</v>
      </c>
      <c r="AD283" t="n">
        <v>5.452562704471101</v>
      </c>
      <c r="AE283" t="n">
        <v>5.48847420417124</v>
      </c>
      <c r="AF283" t="n">
        <v>5.521811154058531</v>
      </c>
      <c r="AG283" t="n">
        <v>5.557099194220616</v>
      </c>
      <c r="AH283" t="n">
        <v>5.591277606933184</v>
      </c>
      <c r="AI283" t="n">
        <v>5.624296962879639</v>
      </c>
      <c r="AJ283" t="n">
        <v>5.659309564233164</v>
      </c>
      <c r="AK283" t="n">
        <v>5.69313976658127</v>
      </c>
      <c r="AL283" t="n">
        <v>5.72573718866304</v>
      </c>
      <c r="AM283" t="n">
        <v>5.762028233938346</v>
      </c>
      <c r="AN283" t="n">
        <v>5.79542161692263</v>
      </c>
      <c r="AO283" t="n">
        <v>5.825808330905914</v>
      </c>
      <c r="AP283" t="n">
        <v>5.863383172090296</v>
      </c>
      <c r="AQ283" t="n">
        <v>5.897965202005308</v>
      </c>
      <c r="AR283" t="n">
        <v>5.929439667951379</v>
      </c>
      <c r="AS283" t="n">
        <v>5.964807634953773</v>
      </c>
      <c r="AT283" t="n">
        <v>5.99880023995201</v>
      </c>
      <c r="AU283" t="n">
        <v>6.033182503770739</v>
      </c>
      <c r="AV283" t="n">
        <v>6.067961165048543</v>
      </c>
      <c r="AW283" t="n">
        <v>6.101281269066504</v>
      </c>
      <c r="AX283" t="n">
        <v>5.859947260474656</v>
      </c>
    </row>
    <row r="284">
      <c r="A284" s="1112" t="n">
        <v>44679</v>
      </c>
      <c r="R284" t="n">
        <v>4.967709885742672</v>
      </c>
      <c r="S284" t="n">
        <v>5.013787916771121</v>
      </c>
      <c r="T284" t="n">
        <v>5.056890012642225</v>
      </c>
      <c r="U284" t="n">
        <v>5.099439061703213</v>
      </c>
      <c r="V284" t="n">
        <v>5.145356315924878</v>
      </c>
      <c r="W284" t="n">
        <v>5.186721991701245</v>
      </c>
      <c r="X284" t="n">
        <v>5.230125523012552</v>
      </c>
      <c r="Y284" t="n">
        <v>5.270092226613966</v>
      </c>
      <c r="Z284" t="n">
        <v>5.309264666843642</v>
      </c>
      <c r="AA284" t="n">
        <v>5.351886540005352</v>
      </c>
      <c r="AB284" t="n">
        <v>5.385029617662897</v>
      </c>
      <c r="AC284" t="n">
        <v>5.422993492407809</v>
      </c>
      <c r="AD284" t="n">
        <v>5.455537370430988</v>
      </c>
      <c r="AE284" t="n">
        <v>5.492996429552321</v>
      </c>
      <c r="AF284" t="n">
        <v>5.527915975677169</v>
      </c>
      <c r="AG284" t="n">
        <v>5.563282336578582</v>
      </c>
      <c r="AH284" t="n">
        <v>5.599104143337065</v>
      </c>
      <c r="AI284" t="n">
        <v>5.632216277105041</v>
      </c>
      <c r="AJ284" t="n">
        <v>5.668934240362812</v>
      </c>
      <c r="AK284" t="n">
        <v>5.70287995437696</v>
      </c>
      <c r="AL284" t="n">
        <v>5.735589331803843</v>
      </c>
      <c r="AM284" t="n">
        <v>5.773672055427252</v>
      </c>
      <c r="AN284" t="n">
        <v>5.807200929152149</v>
      </c>
      <c r="AO284" t="n">
        <v>5.837711617046118</v>
      </c>
      <c r="AP284" t="n">
        <v>5.875440658049354</v>
      </c>
      <c r="AQ284" t="n">
        <v>5.911912503694945</v>
      </c>
      <c r="AR284" t="n">
        <v>5.943536404160475</v>
      </c>
      <c r="AS284" t="n">
        <v>5.980861244019139</v>
      </c>
      <c r="AT284" t="n">
        <v>6.015037593984962</v>
      </c>
      <c r="AU284" t="n">
        <v>6.05143721633888</v>
      </c>
      <c r="AV284" t="n">
        <v>6.086427267194157</v>
      </c>
      <c r="AW284" t="n">
        <v>6.119951040391677</v>
      </c>
    </row>
    <row r="285">
      <c r="A285" s="1112" t="n">
        <v>44680</v>
      </c>
      <c r="R285" t="n">
        <v>4.919081115647597</v>
      </c>
      <c r="S285" t="n">
        <v>4.987531172069825</v>
      </c>
      <c r="T285" t="n">
        <v>5.032712632108707</v>
      </c>
      <c r="U285" t="n">
        <v>5.073566717402334</v>
      </c>
      <c r="V285" t="n">
        <v>5.119017148707449</v>
      </c>
      <c r="W285" t="n">
        <v>5.159958720330238</v>
      </c>
      <c r="X285" t="n">
        <v>5.201560468140442</v>
      </c>
      <c r="Y285" t="n">
        <v>5.242463958060288</v>
      </c>
      <c r="Z285" t="n">
        <v>5.281225244256667</v>
      </c>
      <c r="AA285" t="n">
        <v>5.323396326856535</v>
      </c>
      <c r="AB285" t="n">
        <v>5.356186395286556</v>
      </c>
      <c r="AC285" t="n">
        <v>5.392289026691831</v>
      </c>
      <c r="AD285" t="n">
        <v>5.424464334147003</v>
      </c>
      <c r="AE285" t="n">
        <v>5.46000546000546</v>
      </c>
      <c r="AF285" t="n">
        <v>5.494505494505495</v>
      </c>
      <c r="AG285" t="n">
        <v>5.527915975677169</v>
      </c>
      <c r="AH285" t="n">
        <v>5.563282336578582</v>
      </c>
      <c r="AI285" t="n">
        <v>5.595970900951315</v>
      </c>
      <c r="AJ285" t="n">
        <v>5.63063063063063</v>
      </c>
      <c r="AK285" t="n">
        <v>5.664117813650524</v>
      </c>
      <c r="AL285" t="n">
        <v>5.696382796923953</v>
      </c>
      <c r="AM285" t="n">
        <v>5.73394495412844</v>
      </c>
      <c r="AN285" t="n">
        <v>5.765350245027386</v>
      </c>
      <c r="AO285" t="n">
        <v>5.797101449275363</v>
      </c>
      <c r="AP285" t="n">
        <v>5.832604257801108</v>
      </c>
      <c r="AQ285" t="n">
        <v>5.868544600938967</v>
      </c>
      <c r="AR285" t="n">
        <v>5.899705014749262</v>
      </c>
      <c r="AS285" t="n">
        <v>5.936479667557139</v>
      </c>
      <c r="AT285" t="n">
        <v>5.968367651447329</v>
      </c>
      <c r="AU285" t="n">
        <v>6.004202942059441</v>
      </c>
      <c r="AV285" t="n">
        <v>6.038647342995169</v>
      </c>
      <c r="AW285" t="n">
        <v>6.069802731411229</v>
      </c>
    </row>
    <row r="286">
      <c r="A286" s="1112" t="n">
        <v>44683</v>
      </c>
      <c r="S286" t="n">
        <v>5.130836326321191</v>
      </c>
      <c r="T286" t="n">
        <v>5.178663904712584</v>
      </c>
      <c r="U286" t="n">
        <v>5.217845030002609</v>
      </c>
      <c r="V286" t="n">
        <v>5.26454330086865</v>
      </c>
      <c r="W286" t="n">
        <v>5.303632988597189</v>
      </c>
      <c r="X286" t="n">
        <v>5.347593582887701</v>
      </c>
      <c r="Y286" t="n">
        <v>5.387931034482759</v>
      </c>
      <c r="Z286" t="n">
        <v>5.42740841248304</v>
      </c>
      <c r="AA286" t="n">
        <v>5.470459518599562</v>
      </c>
      <c r="AB286" t="n">
        <v>5.505092210294523</v>
      </c>
      <c r="AC286" t="n">
        <v>5.543237250554323</v>
      </c>
      <c r="AD286" t="n">
        <v>5.578800557880056</v>
      </c>
      <c r="AE286" t="n">
        <v>5.617977528089888</v>
      </c>
      <c r="AF286" t="n">
        <v>5.651313930488839</v>
      </c>
      <c r="AG286" t="n">
        <v>5.688282138794084</v>
      </c>
      <c r="AH286" t="n">
        <v>5.724098454493418</v>
      </c>
      <c r="AI286" t="n">
        <v>5.757052389176741</v>
      </c>
      <c r="AJ286" t="n">
        <v>5.793742757821553</v>
      </c>
      <c r="AK286" t="n">
        <v>5.827505827505828</v>
      </c>
      <c r="AL286" t="n">
        <v>5.861664712778429</v>
      </c>
      <c r="AM286" t="n">
        <v>5.899705014749262</v>
      </c>
      <c r="AN286" t="n">
        <v>5.932957579353308</v>
      </c>
      <c r="AO286" t="n">
        <v>5.964807634953773</v>
      </c>
      <c r="AP286" t="n">
        <v>6.004202942059441</v>
      </c>
      <c r="AQ286" t="n">
        <v>6.038647342995169</v>
      </c>
      <c r="AR286" t="n">
        <v>6.07164541590771</v>
      </c>
      <c r="AS286" t="n">
        <v>6.108735491753206</v>
      </c>
      <c r="AT286" t="n">
        <v>6.144393241167434</v>
      </c>
      <c r="AU286" t="n">
        <v>6.180469715698393</v>
      </c>
      <c r="AV286" t="n">
        <v>6.215040397762586</v>
      </c>
      <c r="AW286" t="n">
        <v>6.248047485160887</v>
      </c>
    </row>
    <row r="287">
      <c r="A287" s="1112" t="n">
        <v>44684</v>
      </c>
      <c r="S287" t="n">
        <v>5.005005005005005</v>
      </c>
      <c r="T287" t="n">
        <v>5.05050505050505</v>
      </c>
      <c r="U287" t="n">
        <v>5.091649694501019</v>
      </c>
      <c r="V287" t="n">
        <v>5.137426149499102</v>
      </c>
      <c r="W287" t="n">
        <v>5.177323323841574</v>
      </c>
      <c r="X287" t="n">
        <v>5.217845030002609</v>
      </c>
      <c r="Y287" t="n">
        <v>5.259006047856954</v>
      </c>
      <c r="Z287" t="n">
        <v>5.298013245033113</v>
      </c>
      <c r="AA287" t="n">
        <v>5.341880341880342</v>
      </c>
      <c r="AB287" t="n">
        <v>5.376344086021505</v>
      </c>
      <c r="AC287" t="n">
        <v>5.414185165132648</v>
      </c>
      <c r="AD287" t="n">
        <v>5.448106782892945</v>
      </c>
      <c r="AE287" t="n">
        <v>5.485463521667581</v>
      </c>
      <c r="AF287" t="n">
        <v>5.517241379310345</v>
      </c>
      <c r="AG287" t="n">
        <v>5.552470849528039</v>
      </c>
      <c r="AH287" t="n">
        <v>5.58659217877095</v>
      </c>
      <c r="AI287" t="n">
        <v>5.617977528089888</v>
      </c>
      <c r="AJ287" t="n">
        <v>5.654509471303364</v>
      </c>
      <c r="AK287" t="n">
        <v>5.686664771111743</v>
      </c>
      <c r="AL287" t="n">
        <v>5.719187875321704</v>
      </c>
      <c r="AM287" t="n">
        <v>5.755395683453238</v>
      </c>
      <c r="AN287" t="n">
        <v>5.787037037037036</v>
      </c>
      <c r="AO287" t="n">
        <v>5.819028222286878</v>
      </c>
      <c r="AP287" t="n">
        <v>5.854800936768149</v>
      </c>
      <c r="AQ287" t="n">
        <v>5.889281507656066</v>
      </c>
      <c r="AR287" t="n">
        <v>5.920663114268798</v>
      </c>
      <c r="AS287" t="n">
        <v>5.957700327673518</v>
      </c>
      <c r="AT287" t="n">
        <v>5.989817310572028</v>
      </c>
      <c r="AU287" t="n">
        <v>6.024096385542168</v>
      </c>
      <c r="AV287" t="n">
        <v>6.058770069675855</v>
      </c>
      <c r="AW287" t="n">
        <v>6.090133982947624</v>
      </c>
    </row>
    <row r="288">
      <c r="A288" s="1112" t="n">
        <v>44685</v>
      </c>
      <c r="S288" t="n">
        <v>4.956629491945477</v>
      </c>
      <c r="T288" t="n">
        <v>5.001250312578144</v>
      </c>
      <c r="U288" t="n">
        <v>5.037783375314861</v>
      </c>
      <c r="V288" t="n">
        <v>5.083884087442806</v>
      </c>
      <c r="W288" t="n">
        <v>5.124263387138099</v>
      </c>
      <c r="X288" t="n">
        <v>5.166623611469904</v>
      </c>
      <c r="Y288" t="n">
        <v>5.206977349648529</v>
      </c>
      <c r="Z288" t="n">
        <v>5.246589716684156</v>
      </c>
      <c r="AA288" t="n">
        <v>5.289605924358636</v>
      </c>
      <c r="AB288" t="n">
        <v>5.323396326856535</v>
      </c>
      <c r="AC288" t="n">
        <v>5.360493165371214</v>
      </c>
      <c r="AD288" t="n">
        <v>5.393743257820928</v>
      </c>
      <c r="AE288" t="n">
        <v>5.431830526887561</v>
      </c>
      <c r="AF288" t="n">
        <v>5.465974309920743</v>
      </c>
      <c r="AG288" t="n">
        <v>5.500550055005501</v>
      </c>
      <c r="AH288" t="n">
        <v>5.535566011624688</v>
      </c>
      <c r="AI288" t="n">
        <v>5.569479253689781</v>
      </c>
      <c r="AJ288" t="n">
        <v>5.605381165919282</v>
      </c>
      <c r="AK288" t="n">
        <v>5.63856780377784</v>
      </c>
      <c r="AL288" t="n">
        <v>5.672149744753261</v>
      </c>
      <c r="AM288" t="n">
        <v>5.709391949757351</v>
      </c>
      <c r="AN288" t="n">
        <v>5.742176284811944</v>
      </c>
      <c r="AO288" t="n">
        <v>5.773672055427252</v>
      </c>
      <c r="AP288" t="n">
        <v>5.812263876780006</v>
      </c>
      <c r="AQ288" t="n">
        <v>5.846243788365975</v>
      </c>
      <c r="AR288" t="n">
        <v>5.878894767783657</v>
      </c>
      <c r="AS288" t="n">
        <v>5.915409642117717</v>
      </c>
      <c r="AT288" t="n">
        <v>5.94883997620464</v>
      </c>
      <c r="AU288" t="n">
        <v>5.984440454817475</v>
      </c>
      <c r="AV288" t="n">
        <v>6.020469596628537</v>
      </c>
      <c r="AW288" t="n">
        <v>6.053268765133171</v>
      </c>
    </row>
    <row r="289">
      <c r="A289" s="1112" t="n">
        <v>44686</v>
      </c>
      <c r="S289" t="n">
        <v>5.069708491761723</v>
      </c>
      <c r="T289" t="n">
        <v>5.116398055768738</v>
      </c>
      <c r="U289" t="n">
        <v>5.154639175257731</v>
      </c>
      <c r="V289" t="n">
        <v>5.201560468140442</v>
      </c>
      <c r="W289" t="n">
        <v>5.243838489774514</v>
      </c>
      <c r="X289" t="n">
        <v>5.286809410520751</v>
      </c>
      <c r="Y289" t="n">
        <v>5.327650506126798</v>
      </c>
      <c r="Z289" t="n">
        <v>5.369127516778524</v>
      </c>
      <c r="AA289" t="n">
        <v>5.412719891745602</v>
      </c>
      <c r="AB289" t="n">
        <v>5.446623093681917</v>
      </c>
      <c r="AC289" t="n">
        <v>5.483959418700302</v>
      </c>
      <c r="AD289" t="n">
        <v>5.517241379310345</v>
      </c>
      <c r="AE289" t="n">
        <v>5.554012774229381</v>
      </c>
      <c r="AF289" t="n">
        <v>5.583472920156337</v>
      </c>
      <c r="AG289" t="n">
        <v>5.614823133071308</v>
      </c>
      <c r="AH289" t="n">
        <v>5.64652738565782</v>
      </c>
      <c r="AI289" t="n">
        <v>5.675368898978434</v>
      </c>
      <c r="AJ289" t="n">
        <v>5.707762557077626</v>
      </c>
      <c r="AK289" t="n">
        <v>5.738880918220947</v>
      </c>
      <c r="AL289" t="n">
        <v>5.768676088837612</v>
      </c>
      <c r="AM289" t="n">
        <v>5.80046403712297</v>
      </c>
      <c r="AN289" t="n">
        <v>5.830903790087463</v>
      </c>
      <c r="AO289" t="n">
        <v>5.858230814294084</v>
      </c>
      <c r="AP289" t="n">
        <v>5.892751915144372</v>
      </c>
      <c r="AQ289" t="n">
        <v>5.924170616113744</v>
      </c>
      <c r="AR289" t="n">
        <v>5.952380952380952</v>
      </c>
      <c r="AS289" t="n">
        <v>5.986231667165519</v>
      </c>
      <c r="AT289" t="n">
        <v>6.015037593984962</v>
      </c>
      <c r="AU289" t="n">
        <v>6.047777441790142</v>
      </c>
      <c r="AV289" t="n">
        <v>6.0790273556231</v>
      </c>
      <c r="AW289" t="n">
        <v>6.106870229007633</v>
      </c>
    </row>
    <row r="290">
      <c r="A290" s="1112" t="n">
        <v>44687</v>
      </c>
      <c r="S290" t="n">
        <v>5.117707267144319</v>
      </c>
      <c r="T290" t="n">
        <v>5.165289256198347</v>
      </c>
      <c r="U290" t="n">
        <v>5.205622071837585</v>
      </c>
      <c r="V290" t="n">
        <v>5.254860746190226</v>
      </c>
      <c r="W290" t="n">
        <v>5.298013245033113</v>
      </c>
      <c r="X290" t="n">
        <v>5.341880341880342</v>
      </c>
      <c r="Y290" t="n">
        <v>5.383580080753701</v>
      </c>
      <c r="Z290" t="n">
        <v>5.425935973955507</v>
      </c>
      <c r="AA290" t="n">
        <v>5.468963631391851</v>
      </c>
      <c r="AB290" t="n">
        <v>5.505092210294523</v>
      </c>
      <c r="AC290" t="n">
        <v>5.541701302299806</v>
      </c>
      <c r="AD290" t="n">
        <v>5.575689991636465</v>
      </c>
      <c r="AE290" t="n">
        <v>5.611672278338945</v>
      </c>
      <c r="AF290" t="n">
        <v>5.641748942172073</v>
      </c>
      <c r="AG290" t="n">
        <v>5.672149744753261</v>
      </c>
      <c r="AH290" t="n">
        <v>5.70287995437696</v>
      </c>
      <c r="AI290" t="n">
        <v>5.732301519059903</v>
      </c>
      <c r="AJ290" t="n">
        <v>5.763688760806917</v>
      </c>
      <c r="AK290" t="n">
        <v>5.793742757821553</v>
      </c>
      <c r="AL290" t="n">
        <v>5.822416302765648</v>
      </c>
      <c r="AM290" t="n">
        <v>5.854800936768149</v>
      </c>
      <c r="AN290" t="n">
        <v>5.884083553986467</v>
      </c>
      <c r="AO290" t="n">
        <v>5.911912503694945</v>
      </c>
      <c r="AP290" t="n">
        <v>5.943536404160475</v>
      </c>
      <c r="AQ290" t="n">
        <v>5.975500448162534</v>
      </c>
      <c r="AR290" t="n">
        <v>6.002400960384154</v>
      </c>
      <c r="AS290" t="n">
        <v>6.035003017501509</v>
      </c>
      <c r="AT290" t="n">
        <v>6.064281382656156</v>
      </c>
      <c r="AU290" t="n">
        <v>6.09570252971655</v>
      </c>
      <c r="AV290" t="n">
        <v>6.127450980392156</v>
      </c>
      <c r="AW290" t="n">
        <v>6.155740227762388</v>
      </c>
    </row>
    <row r="291">
      <c r="A291" s="1112" t="n">
        <v>44690</v>
      </c>
      <c r="S291" t="n">
        <v>5.185377236193934</v>
      </c>
      <c r="T291" t="n">
        <v>5.232862375719519</v>
      </c>
      <c r="U291" t="n">
        <v>5.274261603375527</v>
      </c>
      <c r="V291" t="n">
        <v>5.321979776476849</v>
      </c>
      <c r="W291" t="n">
        <v>5.357621216180016</v>
      </c>
      <c r="X291" t="n">
        <v>5.401026194977045</v>
      </c>
      <c r="Y291" t="n">
        <v>5.442176870748299</v>
      </c>
      <c r="Z291" t="n">
        <v>5.485463521667581</v>
      </c>
      <c r="AA291" t="n">
        <v>5.530973451327434</v>
      </c>
      <c r="AB291" t="n">
        <v>5.567928730512249</v>
      </c>
      <c r="AC291" t="n">
        <v>5.60695262125035</v>
      </c>
      <c r="AD291" t="n">
        <v>5.641748942172073</v>
      </c>
      <c r="AE291" t="n">
        <v>5.683432793407218</v>
      </c>
      <c r="AF291" t="n">
        <v>5.719187875321704</v>
      </c>
      <c r="AG291" t="n">
        <v>5.757052389176741</v>
      </c>
      <c r="AH291" t="n">
        <v>5.79542161692263</v>
      </c>
      <c r="AI291" t="n">
        <v>5.830903790087463</v>
      </c>
      <c r="AJ291" t="n">
        <v>5.87026709715292</v>
      </c>
      <c r="AK291" t="n">
        <v>5.906674542232722</v>
      </c>
      <c r="AL291" t="n">
        <v>5.943536404160475</v>
      </c>
      <c r="AM291" t="n">
        <v>5.984440454817475</v>
      </c>
      <c r="AN291" t="n">
        <v>6.018657839301836</v>
      </c>
      <c r="AO291" t="n">
        <v>6.053268765133171</v>
      </c>
      <c r="AP291" t="n">
        <v>6.093845216331506</v>
      </c>
      <c r="AQ291" t="n">
        <v>6.133088009812941</v>
      </c>
      <c r="AR291" t="n">
        <v>6.167129201356769</v>
      </c>
      <c r="AS291" t="n">
        <v>6.207324643078834</v>
      </c>
      <c r="AT291" t="n">
        <v>6.244146113019045</v>
      </c>
      <c r="AU291" t="n">
        <v>6.281407035175879</v>
      </c>
      <c r="AV291" t="n">
        <v>6.31911532385466</v>
      </c>
      <c r="AW291" t="n">
        <v>6.355258976803305</v>
      </c>
    </row>
    <row r="292">
      <c r="A292" s="1112" t="n">
        <v>44691</v>
      </c>
      <c r="S292" t="n">
        <v>5.15729757607014</v>
      </c>
      <c r="T292" t="n">
        <v>5.204267499349467</v>
      </c>
      <c r="U292" t="n">
        <v>5.245213742460006</v>
      </c>
      <c r="V292" t="n">
        <v>5.295207836907599</v>
      </c>
      <c r="W292" t="n">
        <v>5.337603416066186</v>
      </c>
      <c r="X292" t="n">
        <v>5.380683346785042</v>
      </c>
      <c r="Y292" t="n">
        <v>5.422993492407809</v>
      </c>
      <c r="Z292" t="n">
        <v>5.465974309920743</v>
      </c>
      <c r="AA292" t="n">
        <v>5.511160099200882</v>
      </c>
      <c r="AB292" t="n">
        <v>5.547850208044383</v>
      </c>
      <c r="AC292" t="n">
        <v>5.58659217877095</v>
      </c>
      <c r="AD292" t="n">
        <v>5.621135469364812</v>
      </c>
      <c r="AE292" t="n">
        <v>5.660911406736485</v>
      </c>
      <c r="AF292" t="n">
        <v>5.698005698005699</v>
      </c>
      <c r="AG292" t="n">
        <v>5.735589331803843</v>
      </c>
      <c r="AH292" t="n">
        <v>5.773672055427252</v>
      </c>
      <c r="AI292" t="n">
        <v>5.808887598024978</v>
      </c>
      <c r="AJ292" t="n">
        <v>5.847953216374268</v>
      </c>
      <c r="AK292" t="n">
        <v>5.884083553986467</v>
      </c>
      <c r="AL292" t="n">
        <v>5.918910920390648</v>
      </c>
      <c r="AM292" t="n">
        <v>5.959475566150179</v>
      </c>
      <c r="AN292" t="n">
        <v>5.995203836930456</v>
      </c>
      <c r="AO292" t="n">
        <v>6.029544769369912</v>
      </c>
      <c r="AP292" t="n">
        <v>6.067961165048543</v>
      </c>
      <c r="AQ292" t="n">
        <v>6.106870229007633</v>
      </c>
      <c r="AR292" t="n">
        <v>6.140620202640467</v>
      </c>
      <c r="AS292" t="n">
        <v>6.180469715698393</v>
      </c>
      <c r="AT292" t="n">
        <v>6.216972334473112</v>
      </c>
      <c r="AU292" t="n">
        <v>6.253908692933083</v>
      </c>
      <c r="AV292" t="n">
        <v>6.293266205160478</v>
      </c>
      <c r="AW292" t="n">
        <v>6.327111673521038</v>
      </c>
    </row>
    <row r="293">
      <c r="A293" s="1112" t="n">
        <v>44692</v>
      </c>
      <c r="S293" t="n">
        <v>5.155968032998195</v>
      </c>
      <c r="T293" t="n">
        <v>5.202913631633715</v>
      </c>
      <c r="U293" t="n">
        <v>5.250721974271462</v>
      </c>
      <c r="V293" t="n">
        <v>5.295207836907599</v>
      </c>
      <c r="W293" t="n">
        <v>5.337603416066186</v>
      </c>
      <c r="X293" t="n">
        <v>5.382131324004306</v>
      </c>
      <c r="Y293" t="n">
        <v>5.424464334147003</v>
      </c>
      <c r="Z293" t="n">
        <v>5.467468562055768</v>
      </c>
      <c r="AA293" t="n">
        <v>5.514199062586159</v>
      </c>
      <c r="AB293" t="n">
        <v>5.550929780738273</v>
      </c>
      <c r="AC293" t="n">
        <v>5.591277606933184</v>
      </c>
      <c r="AD293" t="n">
        <v>5.625879043600563</v>
      </c>
      <c r="AE293" t="n">
        <v>5.668934240362812</v>
      </c>
      <c r="AF293" t="n">
        <v>5.706134094151213</v>
      </c>
      <c r="AG293" t="n">
        <v>5.745475438092502</v>
      </c>
      <c r="AH293" t="n">
        <v>5.785363031530228</v>
      </c>
      <c r="AI293" t="n">
        <v>5.820721769499418</v>
      </c>
      <c r="AJ293" t="n">
        <v>5.861664712778429</v>
      </c>
      <c r="AK293" t="n">
        <v>5.899705014749262</v>
      </c>
      <c r="AL293" t="n">
        <v>5.936479667557139</v>
      </c>
      <c r="AM293" t="n">
        <v>5.979073243647234</v>
      </c>
      <c r="AN293" t="n">
        <v>6.015037593984962</v>
      </c>
      <c r="AO293" t="n">
        <v>6.05143721633888</v>
      </c>
      <c r="AP293" t="n">
        <v>6.091989034419738</v>
      </c>
      <c r="AQ293" t="n">
        <v>6.131207847946046</v>
      </c>
      <c r="AR293" t="n">
        <v>6.167129201356769</v>
      </c>
      <c r="AS293" t="n">
        <v>6.209251785159888</v>
      </c>
      <c r="AT293" t="n">
        <v>6.246096189881325</v>
      </c>
      <c r="AU293" t="n">
        <v>6.285355122564425</v>
      </c>
      <c r="AV293" t="n">
        <v>6.325110689437065</v>
      </c>
      <c r="AW293" t="n">
        <v>6.361323155216285</v>
      </c>
    </row>
    <row r="294">
      <c r="A294" s="1112" t="n">
        <v>44693</v>
      </c>
      <c r="S294" t="n">
        <v>5.181347150259067</v>
      </c>
      <c r="T294" t="n">
        <v>5.227391531625718</v>
      </c>
      <c r="U294" t="n">
        <v>5.271481286241434</v>
      </c>
      <c r="V294" t="n">
        <v>5.317734645041212</v>
      </c>
      <c r="W294" t="n">
        <v>5.359056806002144</v>
      </c>
      <c r="X294" t="n">
        <v>5.402485143165856</v>
      </c>
      <c r="Y294" t="n">
        <v>5.446623093681917</v>
      </c>
      <c r="Z294" t="n">
        <v>5.491488193300384</v>
      </c>
      <c r="AA294" t="n">
        <v>5.538631957906397</v>
      </c>
      <c r="AB294" t="n">
        <v>5.577244841048523</v>
      </c>
      <c r="AC294" t="n">
        <v>5.617977528089888</v>
      </c>
      <c r="AD294" t="n">
        <v>5.654509471303364</v>
      </c>
      <c r="AE294" t="n">
        <v>5.698005698005699</v>
      </c>
      <c r="AF294" t="n">
        <v>5.738880918220947</v>
      </c>
      <c r="AG294" t="n">
        <v>5.780346820809249</v>
      </c>
      <c r="AH294" t="n">
        <v>5.820721769499418</v>
      </c>
      <c r="AI294" t="n">
        <v>5.859947260474656</v>
      </c>
      <c r="AJ294" t="n">
        <v>5.901445854234288</v>
      </c>
      <c r="AK294" t="n">
        <v>5.941770647653001</v>
      </c>
      <c r="AL294" t="n">
        <v>5.980861244019139</v>
      </c>
      <c r="AM294" t="n">
        <v>6.024096385542168</v>
      </c>
      <c r="AN294" t="n">
        <v>6.062443164595331</v>
      </c>
      <c r="AO294" t="n">
        <v>6.09942055504727</v>
      </c>
      <c r="AP294" t="n">
        <v>6.144393241167434</v>
      </c>
      <c r="AQ294" t="n">
        <v>6.184291898577612</v>
      </c>
      <c r="AR294" t="n">
        <v>6.222775357809582</v>
      </c>
      <c r="AS294" t="n">
        <v>6.265664160401003</v>
      </c>
      <c r="AT294" t="n">
        <v>6.305170239596469</v>
      </c>
      <c r="AU294" t="n">
        <v>6.34719136781974</v>
      </c>
      <c r="AV294" t="n">
        <v>6.387735547748323</v>
      </c>
      <c r="AW294" t="n">
        <v>6.426735218508998</v>
      </c>
    </row>
    <row r="295">
      <c r="A295" s="1112" t="n">
        <v>44694</v>
      </c>
      <c r="S295" t="n">
        <v>5.074854097944684</v>
      </c>
      <c r="T295" t="n">
        <v>5.120327700972862</v>
      </c>
      <c r="U295" t="n">
        <v>5.161290322580645</v>
      </c>
      <c r="V295" t="n">
        <v>5.206977349648529</v>
      </c>
      <c r="W295" t="n">
        <v>5.249343832020998</v>
      </c>
      <c r="X295" t="n">
        <v>5.292405398253506</v>
      </c>
      <c r="Y295" t="n">
        <v>5.334755934915977</v>
      </c>
      <c r="Z295" t="n">
        <v>5.377789728421619</v>
      </c>
      <c r="AA295" t="n">
        <v>5.424464334147003</v>
      </c>
      <c r="AB295" t="n">
        <v>5.462988254575253</v>
      </c>
      <c r="AC295" t="n">
        <v>5.502063273727648</v>
      </c>
      <c r="AD295" t="n">
        <v>5.537098560354374</v>
      </c>
      <c r="AE295" t="n">
        <v>5.578800557880056</v>
      </c>
      <c r="AF295" t="n">
        <v>5.617977528089888</v>
      </c>
      <c r="AG295" t="n">
        <v>5.657708628005658</v>
      </c>
      <c r="AH295" t="n">
        <v>5.696382796923953</v>
      </c>
      <c r="AI295" t="n">
        <v>5.73394495412844</v>
      </c>
      <c r="AJ295" t="n">
        <v>5.775339301183944</v>
      </c>
      <c r="AK295" t="n">
        <v>5.813953488372094</v>
      </c>
      <c r="AL295" t="n">
        <v>5.851375073142188</v>
      </c>
      <c r="AM295" t="n">
        <v>5.892751915144372</v>
      </c>
      <c r="AN295" t="n">
        <v>5.929439667951379</v>
      </c>
      <c r="AO295" t="n">
        <v>5.966587112171838</v>
      </c>
      <c r="AP295" t="n">
        <v>6.007810153199159</v>
      </c>
      <c r="AQ295" t="n">
        <v>6.047777441790142</v>
      </c>
      <c r="AR295" t="n">
        <v>6.08457560085184</v>
      </c>
      <c r="AS295" t="n">
        <v>6.125574272588055</v>
      </c>
      <c r="AT295" t="n">
        <v>6.165228113440197</v>
      </c>
      <c r="AU295" t="n">
        <v>6.203473945409429</v>
      </c>
      <c r="AV295" t="n">
        <v>6.244146113019045</v>
      </c>
      <c r="AW295" t="n">
        <v>6.281407035175879</v>
      </c>
    </row>
    <row r="296">
      <c r="A296" s="1112" t="n">
        <v>44697</v>
      </c>
      <c r="S296" t="n">
        <v>5.065856129685917</v>
      </c>
      <c r="T296" t="n">
        <v>5.112474437627812</v>
      </c>
      <c r="U296" t="n">
        <v>5.151983513652756</v>
      </c>
      <c r="V296" t="n">
        <v>5.198856251624643</v>
      </c>
      <c r="W296" t="n">
        <v>5.239717055279015</v>
      </c>
      <c r="X296" t="n">
        <v>5.282620179609086</v>
      </c>
      <c r="Y296" t="n">
        <v>5.323396326856535</v>
      </c>
      <c r="Z296" t="n">
        <v>5.363368195226602</v>
      </c>
      <c r="AA296" t="n">
        <v>5.405405405405405</v>
      </c>
      <c r="AB296" t="n">
        <v>5.443658138268916</v>
      </c>
      <c r="AC296" t="n">
        <v>5.483959418700302</v>
      </c>
      <c r="AD296" t="n">
        <v>5.520287054926856</v>
      </c>
      <c r="AE296" t="n">
        <v>5.563282336578582</v>
      </c>
      <c r="AF296" t="n">
        <v>5.599104143337065</v>
      </c>
      <c r="AG296" t="n">
        <v>5.63856780377784</v>
      </c>
      <c r="AH296" t="n">
        <v>5.676979846721544</v>
      </c>
      <c r="AI296" t="n">
        <v>5.712653527563553</v>
      </c>
      <c r="AJ296" t="n">
        <v>5.752085130859936</v>
      </c>
      <c r="AK296" t="n">
        <v>5.788712011577425</v>
      </c>
      <c r="AL296" t="n">
        <v>5.824111822947001</v>
      </c>
      <c r="AM296" t="n">
        <v>5.865102639296187</v>
      </c>
      <c r="AN296" t="n">
        <v>5.901445854234288</v>
      </c>
      <c r="AO296" t="n">
        <v>5.936479667557139</v>
      </c>
      <c r="AP296" t="n">
        <v>5.977286312014345</v>
      </c>
      <c r="AQ296" t="n">
        <v>6.015037593984962</v>
      </c>
      <c r="AR296" t="n">
        <v>6.049606775559589</v>
      </c>
      <c r="AS296" t="n">
        <v>6.090133982947624</v>
      </c>
      <c r="AT296" t="n">
        <v>6.127450980392156</v>
      </c>
      <c r="AU296" t="n">
        <v>6.165228113440197</v>
      </c>
      <c r="AV296" t="n">
        <v>6.203473945409429</v>
      </c>
      <c r="AW296" t="n">
        <v>6.240249609984399</v>
      </c>
    </row>
    <row r="297">
      <c r="A297" s="1112" t="n">
        <v>44698</v>
      </c>
      <c r="S297" t="n">
        <v>4.959087527894868</v>
      </c>
      <c r="T297" t="n">
        <v>5.003752814610959</v>
      </c>
      <c r="U297" t="n">
        <v>5.041593143433325</v>
      </c>
      <c r="V297" t="n">
        <v>5.090353779587681</v>
      </c>
      <c r="W297" t="n">
        <v>5.12952038984355</v>
      </c>
      <c r="X297" t="n">
        <v>5.169294391315585</v>
      </c>
      <c r="Y297" t="n">
        <v>5.208333333333333</v>
      </c>
      <c r="Z297" t="n">
        <v>5.247966413014956</v>
      </c>
      <c r="AA297" t="n">
        <v>5.289605924358636</v>
      </c>
      <c r="AB297" t="n">
        <v>5.327650506126798</v>
      </c>
      <c r="AC297" t="n">
        <v>5.366246310705661</v>
      </c>
      <c r="AD297" t="n">
        <v>5.402485143165856</v>
      </c>
      <c r="AE297" t="n">
        <v>5.443658138268916</v>
      </c>
      <c r="AF297" t="n">
        <v>5.47945205479452</v>
      </c>
      <c r="AG297" t="n">
        <v>5.515719801434088</v>
      </c>
      <c r="AH297" t="n">
        <v>5.552470849528039</v>
      </c>
      <c r="AI297" t="n">
        <v>5.585032113934655</v>
      </c>
      <c r="AJ297" t="n">
        <v>5.62271577171774</v>
      </c>
      <c r="AK297" t="n">
        <v>5.659309564233164</v>
      </c>
      <c r="AL297" t="n">
        <v>5.69313976658127</v>
      </c>
      <c r="AM297" t="n">
        <v>5.730659025787966</v>
      </c>
      <c r="AN297" t="n">
        <v>5.765350245027386</v>
      </c>
      <c r="AO297" t="n">
        <v>5.798782255726298</v>
      </c>
      <c r="AP297" t="n">
        <v>5.837711617046118</v>
      </c>
      <c r="AQ297" t="n">
        <v>5.873715124816446</v>
      </c>
      <c r="AR297" t="n">
        <v>5.906674542232722</v>
      </c>
      <c r="AS297" t="n">
        <v>5.945303210463734</v>
      </c>
      <c r="AT297" t="n">
        <v>5.980861244019139</v>
      </c>
      <c r="AU297" t="n">
        <v>6.01684717208183</v>
      </c>
      <c r="AV297" t="n">
        <v>6.053268765133171</v>
      </c>
      <c r="AW297" t="n">
        <v>6.086427267194157</v>
      </c>
    </row>
    <row r="298">
      <c r="A298" s="1112" t="n">
        <v>44699</v>
      </c>
      <c r="S298" t="n">
        <v>5.01002004008016</v>
      </c>
      <c r="T298" t="n">
        <v>5.055611729019211</v>
      </c>
      <c r="U298" t="n">
        <v>5.094243504839532</v>
      </c>
      <c r="V298" t="n">
        <v>5.137426149499102</v>
      </c>
      <c r="W298" t="n">
        <v>5.175983436853002</v>
      </c>
      <c r="X298" t="n">
        <v>5.216484089723526</v>
      </c>
      <c r="Y298" t="n">
        <v>5.256241787122208</v>
      </c>
      <c r="Z298" t="n">
        <v>5.295207836907599</v>
      </c>
      <c r="AA298" t="n">
        <v>5.337603416066186</v>
      </c>
      <c r="AB298" t="n">
        <v>5.373455131649651</v>
      </c>
      <c r="AC298" t="n">
        <v>5.412719891745602</v>
      </c>
      <c r="AD298" t="n">
        <v>5.448106782892945</v>
      </c>
      <c r="AE298" t="n">
        <v>5.48847420417124</v>
      </c>
      <c r="AF298" t="n">
        <v>5.523336095001381</v>
      </c>
      <c r="AG298" t="n">
        <v>5.560189046427578</v>
      </c>
      <c r="AH298" t="n">
        <v>5.595970900951315</v>
      </c>
      <c r="AI298" t="n">
        <v>5.63063063063063</v>
      </c>
      <c r="AJ298" t="n">
        <v>5.667327854916407</v>
      </c>
      <c r="AK298" t="n">
        <v>5.70287995437696</v>
      </c>
      <c r="AL298" t="n">
        <v>5.737234652897303</v>
      </c>
      <c r="AM298" t="n">
        <v>5.775339301183944</v>
      </c>
      <c r="AN298" t="n">
        <v>5.808887598024978</v>
      </c>
      <c r="AO298" t="n">
        <v>5.842827928717499</v>
      </c>
      <c r="AP298" t="n">
        <v>5.880623346074684</v>
      </c>
      <c r="AQ298" t="n">
        <v>5.917159763313609</v>
      </c>
      <c r="AR298" t="n">
        <v>5.950609937518595</v>
      </c>
      <c r="AS298" t="n">
        <v>5.989817310572028</v>
      </c>
      <c r="AT298" t="n">
        <v>6.024096385542168</v>
      </c>
      <c r="AU298" t="n">
        <v>6.060606060606061</v>
      </c>
      <c r="AV298" t="n">
        <v>6.097560975609756</v>
      </c>
      <c r="AW298" t="n">
        <v>6.131207847946046</v>
      </c>
    </row>
    <row r="299">
      <c r="A299" s="1112" t="n">
        <v>44700</v>
      </c>
      <c r="S299" t="n">
        <v>4.909180166912126</v>
      </c>
      <c r="T299" t="n">
        <v>4.952947003467063</v>
      </c>
      <c r="U299" t="n">
        <v>4.990019960079841</v>
      </c>
      <c r="V299" t="n">
        <v>5.036514731805591</v>
      </c>
      <c r="W299" t="n">
        <v>5.074854097944684</v>
      </c>
      <c r="X299" t="n">
        <v>5.115089514066496</v>
      </c>
      <c r="Y299" t="n">
        <v>5.154639175257731</v>
      </c>
      <c r="Z299" t="n">
        <v>5.193456245131135</v>
      </c>
      <c r="AA299" t="n">
        <v>5.234231876472128</v>
      </c>
      <c r="AB299" t="n">
        <v>5.270092226613966</v>
      </c>
      <c r="AC299" t="n">
        <v>5.306447333510214</v>
      </c>
      <c r="AD299" t="n">
        <v>5.34045393858478</v>
      </c>
      <c r="AE299" t="n">
        <v>5.379236148466918</v>
      </c>
      <c r="AF299" t="n">
        <v>5.414185165132648</v>
      </c>
      <c r="AG299" t="n">
        <v>5.449591280653951</v>
      </c>
      <c r="AH299" t="n">
        <v>5.483959418700302</v>
      </c>
      <c r="AI299" t="n">
        <v>5.517241379310345</v>
      </c>
      <c r="AJ299" t="n">
        <v>5.554012774229381</v>
      </c>
      <c r="AK299" t="n">
        <v>5.588153115395362</v>
      </c>
      <c r="AL299" t="n">
        <v>5.621135469364812</v>
      </c>
      <c r="AM299" t="n">
        <v>5.659309564233164</v>
      </c>
      <c r="AN299" t="n">
        <v>5.69313976658127</v>
      </c>
      <c r="AO299" t="n">
        <v>5.724098454493418</v>
      </c>
      <c r="AP299" t="n">
        <v>5.762028233938346</v>
      </c>
      <c r="AQ299" t="n">
        <v>5.797101449275363</v>
      </c>
      <c r="AR299" t="n">
        <v>5.829204313611192</v>
      </c>
      <c r="AS299" t="n">
        <v>5.866823115283075</v>
      </c>
      <c r="AT299" t="n">
        <v>5.901445854234288</v>
      </c>
      <c r="AU299" t="n">
        <v>5.936479667557139</v>
      </c>
      <c r="AV299" t="n">
        <v>5.971931919976113</v>
      </c>
      <c r="AW299" t="n">
        <v>6.006006006006006</v>
      </c>
    </row>
    <row r="300">
      <c r="A300" s="1112" t="n">
        <v>44701</v>
      </c>
      <c r="S300" t="n">
        <v>4.880429477794046</v>
      </c>
      <c r="T300" t="n">
        <v>4.923682914820286</v>
      </c>
      <c r="U300" t="n">
        <v>4.96031746031746</v>
      </c>
      <c r="V300" t="n">
        <v>5.006257822277847</v>
      </c>
      <c r="W300" t="n">
        <v>5.044136191677175</v>
      </c>
      <c r="X300" t="n">
        <v>5.083884087442806</v>
      </c>
      <c r="Y300" t="n">
        <v>5.122950819672131</v>
      </c>
      <c r="Z300" t="n">
        <v>5.159958720330238</v>
      </c>
      <c r="AA300" t="n">
        <v>5.200208008320333</v>
      </c>
      <c r="AB300" t="n">
        <v>5.235602094240837</v>
      </c>
      <c r="AC300" t="n">
        <v>5.271481286241434</v>
      </c>
      <c r="AD300" t="n">
        <v>5.305039787798409</v>
      </c>
      <c r="AE300" t="n">
        <v>5.343307507347047</v>
      </c>
      <c r="AF300" t="n">
        <v>5.376344086021505</v>
      </c>
      <c r="AG300" t="n">
        <v>5.411255411255412</v>
      </c>
      <c r="AH300" t="n">
        <v>5.446623093681917</v>
      </c>
      <c r="AI300" t="n">
        <v>5.477951246233909</v>
      </c>
      <c r="AJ300" t="n">
        <v>5.514199062586159</v>
      </c>
      <c r="AK300" t="n">
        <v>5.547850208044383</v>
      </c>
      <c r="AL300" t="n">
        <v>5.578800557880056</v>
      </c>
      <c r="AM300" t="n">
        <v>5.616399887672002</v>
      </c>
      <c r="AN300" t="n">
        <v>5.648121999435188</v>
      </c>
      <c r="AO300" t="n">
        <v>5.680204487361545</v>
      </c>
      <c r="AP300" t="n">
        <v>5.715918833952558</v>
      </c>
      <c r="AQ300" t="n">
        <v>5.750431282346176</v>
      </c>
      <c r="AR300" t="n">
        <v>5.782017924255565</v>
      </c>
      <c r="AS300" t="n">
        <v>5.819028222286878</v>
      </c>
      <c r="AT300" t="n">
        <v>5.851375073142188</v>
      </c>
      <c r="AU300" t="n">
        <v>5.88754783632617</v>
      </c>
      <c r="AV300" t="n">
        <v>5.920663114268798</v>
      </c>
      <c r="AW300" t="n">
        <v>5.954153021732659</v>
      </c>
    </row>
    <row r="301">
      <c r="A301" s="1112" t="n">
        <v>44704</v>
      </c>
      <c r="S301" t="n">
        <v>4.81811611659841</v>
      </c>
      <c r="T301" t="n">
        <v>4.861448711716092</v>
      </c>
      <c r="U301" t="n">
        <v>4.899559039686428</v>
      </c>
      <c r="V301" t="n">
        <v>4.944375772558714</v>
      </c>
      <c r="W301" t="n">
        <v>4.982561036372696</v>
      </c>
      <c r="X301" t="n">
        <v>5.021340697966357</v>
      </c>
      <c r="Y301" t="n">
        <v>5.059448520111308</v>
      </c>
      <c r="Z301" t="n">
        <v>5.095541401273885</v>
      </c>
      <c r="AA301" t="n">
        <v>5.134788189987163</v>
      </c>
      <c r="AB301" t="n">
        <v>5.167958656330749</v>
      </c>
      <c r="AC301" t="n">
        <v>5.205622071837585</v>
      </c>
      <c r="AD301" t="n">
        <v>5.239717055279015</v>
      </c>
      <c r="AE301" t="n">
        <v>5.279831045406547</v>
      </c>
      <c r="AF301" t="n">
        <v>5.312084993359893</v>
      </c>
      <c r="AG301" t="n">
        <v>5.344735435595938</v>
      </c>
      <c r="AH301" t="n">
        <v>5.377789728421619</v>
      </c>
      <c r="AI301" t="n">
        <v>5.409791723018664</v>
      </c>
      <c r="AJ301" t="n">
        <v>5.443658138268916</v>
      </c>
      <c r="AK301" t="n">
        <v>5.476451259583789</v>
      </c>
      <c r="AL301" t="n">
        <v>5.50812448361333</v>
      </c>
      <c r="AM301" t="n">
        <v>5.543237250554323</v>
      </c>
      <c r="AN301" t="n">
        <v>5.574136008918617</v>
      </c>
      <c r="AO301" t="n">
        <v>5.603810591202017</v>
      </c>
      <c r="AP301" t="n">
        <v>5.640157924421883</v>
      </c>
      <c r="AQ301" t="n">
        <v>5.673758865248227</v>
      </c>
      <c r="AR301" t="n">
        <v>5.70287995437696</v>
      </c>
      <c r="AS301" t="n">
        <v>5.738880918220947</v>
      </c>
      <c r="AT301" t="n">
        <v>5.770340450086555</v>
      </c>
      <c r="AU301" t="n">
        <v>5.803830528148578</v>
      </c>
      <c r="AV301" t="n">
        <v>5.837711617046118</v>
      </c>
      <c r="AW301" t="n">
        <v>5.868544600938967</v>
      </c>
    </row>
    <row r="302">
      <c r="A302" s="1112" t="n">
        <v>44705</v>
      </c>
      <c r="S302" t="n">
        <v>4.830917874396135</v>
      </c>
      <c r="T302" t="n">
        <v>4.873294346978557</v>
      </c>
      <c r="U302" t="n">
        <v>4.912797838368951</v>
      </c>
      <c r="V302" t="n">
        <v>4.95785820525533</v>
      </c>
      <c r="W302" t="n">
        <v>4.995004995004996</v>
      </c>
      <c r="X302" t="n">
        <v>5.035246727089628</v>
      </c>
      <c r="Y302" t="n">
        <v>5.073566717402334</v>
      </c>
      <c r="Z302" t="n">
        <v>5.111167901865577</v>
      </c>
      <c r="AA302" t="n">
        <v>5.151983513652756</v>
      </c>
      <c r="AB302" t="n">
        <v>5.186721991701245</v>
      </c>
      <c r="AC302" t="n">
        <v>5.226025607525477</v>
      </c>
      <c r="AD302" t="n">
        <v>5.263157894736842</v>
      </c>
      <c r="AE302" t="n">
        <v>5.303632988597189</v>
      </c>
      <c r="AF302" t="n">
        <v>5.337603416066186</v>
      </c>
      <c r="AG302" t="n">
        <v>5.372011818426</v>
      </c>
      <c r="AH302" t="n">
        <v>5.408328826392644</v>
      </c>
      <c r="AI302" t="n">
        <v>5.44069640914037</v>
      </c>
      <c r="AJ302" t="n">
        <v>5.476451259583789</v>
      </c>
      <c r="AK302" t="n">
        <v>5.509641873278238</v>
      </c>
      <c r="AL302" t="n">
        <v>5.543237250554323</v>
      </c>
      <c r="AM302" t="n">
        <v>5.580357142857143</v>
      </c>
      <c r="AN302" t="n">
        <v>5.611672278338945</v>
      </c>
      <c r="AO302" t="n">
        <v>5.643340857787811</v>
      </c>
      <c r="AP302" t="n">
        <v>5.681818181818183</v>
      </c>
      <c r="AQ302" t="n">
        <v>5.715918833952558</v>
      </c>
      <c r="AR302" t="n">
        <v>5.74712643678161</v>
      </c>
      <c r="AS302" t="n">
        <v>5.785363031530228</v>
      </c>
      <c r="AT302" t="n">
        <v>5.819028222286878</v>
      </c>
      <c r="AU302" t="n">
        <v>5.85308750365818</v>
      </c>
      <c r="AV302" t="n">
        <v>5.88754783632617</v>
      </c>
      <c r="AW302" t="n">
        <v>5.920663114268798</v>
      </c>
    </row>
    <row r="303">
      <c r="A303" s="1112" t="n">
        <v>44706</v>
      </c>
      <c r="S303" t="n">
        <v>4.819277108433735</v>
      </c>
      <c r="T303" t="n">
        <v>4.861448711716092</v>
      </c>
      <c r="U303" t="n">
        <v>4.899559039686428</v>
      </c>
      <c r="V303" t="n">
        <v>4.944375772558714</v>
      </c>
      <c r="W303" t="n">
        <v>4.9838026414154</v>
      </c>
      <c r="X303" t="n">
        <v>5.022601707684581</v>
      </c>
      <c r="Y303" t="n">
        <v>5.062009617818274</v>
      </c>
      <c r="Z303" t="n">
        <v>5.10073960724305</v>
      </c>
      <c r="AA303" t="n">
        <v>5.141388174807198</v>
      </c>
      <c r="AB303" t="n">
        <v>5.177323323841574</v>
      </c>
      <c r="AC303" t="n">
        <v>5.216484089723526</v>
      </c>
      <c r="AD303" t="n">
        <v>5.252100840336134</v>
      </c>
      <c r="AE303" t="n">
        <v>5.29380624669137</v>
      </c>
      <c r="AF303" t="n">
        <v>5.327650506126798</v>
      </c>
      <c r="AG303" t="n">
        <v>5.361930294906166</v>
      </c>
      <c r="AH303" t="n">
        <v>5.396654074473826</v>
      </c>
      <c r="AI303" t="n">
        <v>5.430355688297583</v>
      </c>
      <c r="AJ303" t="n">
        <v>5.465974309920743</v>
      </c>
      <c r="AK303" t="n">
        <v>5.499037668408028</v>
      </c>
      <c r="AL303" t="n">
        <v>5.532503457814661</v>
      </c>
      <c r="AM303" t="n">
        <v>5.569479253689781</v>
      </c>
      <c r="AN303" t="n">
        <v>5.602240896358544</v>
      </c>
      <c r="AO303" t="n">
        <v>5.633802816901409</v>
      </c>
      <c r="AP303" t="n">
        <v>5.670541536716756</v>
      </c>
      <c r="AQ303" t="n">
        <v>5.706134094151213</v>
      </c>
      <c r="AR303" t="n">
        <v>5.737234652897303</v>
      </c>
      <c r="AS303" t="n">
        <v>5.775339301183944</v>
      </c>
      <c r="AT303" t="n">
        <v>5.808887598024978</v>
      </c>
      <c r="AU303" t="n">
        <v>5.842827928717499</v>
      </c>
      <c r="AV303" t="n">
        <v>5.878894767783657</v>
      </c>
      <c r="AW303" t="n">
        <v>5.911912503694945</v>
      </c>
    </row>
    <row r="304">
      <c r="A304" s="1112" t="n">
        <v>44707</v>
      </c>
      <c r="S304" t="n">
        <v>4.757373929590866</v>
      </c>
      <c r="T304" t="n">
        <v>4.798464491362764</v>
      </c>
      <c r="U304" t="n">
        <v>4.836759371221282</v>
      </c>
      <c r="V304" t="n">
        <v>4.8828125</v>
      </c>
      <c r="W304" t="n">
        <v>4.920049200492005</v>
      </c>
      <c r="X304" t="n">
        <v>4.96031746031746</v>
      </c>
      <c r="Y304" t="n">
        <v>4.997501249375312</v>
      </c>
      <c r="Z304" t="n">
        <v>5.036514731805591</v>
      </c>
      <c r="AA304" t="n">
        <v>5.076142131979696</v>
      </c>
      <c r="AB304" t="n">
        <v>5.111167901865577</v>
      </c>
      <c r="AC304" t="n">
        <v>5.149330587023687</v>
      </c>
      <c r="AD304" t="n">
        <v>5.184033177812339</v>
      </c>
      <c r="AE304" t="n">
        <v>5.22466039707419</v>
      </c>
      <c r="AF304" t="n">
        <v>5.257623554153523</v>
      </c>
      <c r="AG304" t="n">
        <v>5.291005291005291</v>
      </c>
      <c r="AH304" t="n">
        <v>5.324813631522897</v>
      </c>
      <c r="AI304" t="n">
        <v>5.356186395286556</v>
      </c>
      <c r="AJ304" t="n">
        <v>5.390835579514825</v>
      </c>
      <c r="AK304" t="n">
        <v>5.422993492407809</v>
      </c>
      <c r="AL304" t="n">
        <v>5.45404963185165</v>
      </c>
      <c r="AM304" t="n">
        <v>5.489980785067252</v>
      </c>
      <c r="AN304" t="n">
        <v>5.521811154058531</v>
      </c>
      <c r="AO304" t="n">
        <v>5.552470849528039</v>
      </c>
      <c r="AP304" t="n">
        <v>5.588153115395362</v>
      </c>
      <c r="AQ304" t="n">
        <v>5.621135469364812</v>
      </c>
      <c r="AR304" t="n">
        <v>5.651313930488839</v>
      </c>
      <c r="AS304" t="n">
        <v>5.686664771111743</v>
      </c>
      <c r="AT304" t="n">
        <v>5.719187875321704</v>
      </c>
      <c r="AU304" t="n">
        <v>5.75373993095512</v>
      </c>
      <c r="AV304" t="n">
        <v>5.787037037037036</v>
      </c>
      <c r="AW304" t="n">
        <v>5.819028222286878</v>
      </c>
    </row>
    <row r="305">
      <c r="A305" s="1112" t="n">
        <v>44708</v>
      </c>
      <c r="S305" t="n">
        <v>4.740459824602986</v>
      </c>
      <c r="T305" t="n">
        <v>4.782400765184122</v>
      </c>
      <c r="U305" t="n">
        <v>4.821600771456123</v>
      </c>
      <c r="V305" t="n">
        <v>4.867364322219518</v>
      </c>
      <c r="W305" t="n">
        <v>4.905567819475104</v>
      </c>
      <c r="X305" t="n">
        <v>4.944375772558714</v>
      </c>
      <c r="Y305" t="n">
        <v>4.982561036372696</v>
      </c>
      <c r="Z305" t="n">
        <v>5.021340697966357</v>
      </c>
      <c r="AA305" t="n">
        <v>5.060728744939271</v>
      </c>
      <c r="AB305" t="n">
        <v>5.09683995922528</v>
      </c>
      <c r="AC305" t="n">
        <v>5.134788189987163</v>
      </c>
      <c r="AD305" t="n">
        <v>5.169294391315585</v>
      </c>
      <c r="AE305" t="n">
        <v>5.209690023443605</v>
      </c>
      <c r="AF305" t="n">
        <v>5.242463958060288</v>
      </c>
      <c r="AG305" t="n">
        <v>5.275652862041678</v>
      </c>
      <c r="AH305" t="n">
        <v>5.309264666843642</v>
      </c>
      <c r="AI305" t="n">
        <v>5.341880341880342</v>
      </c>
      <c r="AJ305" t="n">
        <v>5.376344086021505</v>
      </c>
      <c r="AK305" t="n">
        <v>5.409791723018664</v>
      </c>
      <c r="AL305" t="n">
        <v>5.44069640914037</v>
      </c>
      <c r="AM305" t="n">
        <v>5.476451259583789</v>
      </c>
      <c r="AN305" t="n">
        <v>5.50812448361333</v>
      </c>
      <c r="AO305" t="n">
        <v>5.538631957906397</v>
      </c>
      <c r="AP305" t="n">
        <v>5.575689991636465</v>
      </c>
      <c r="AQ305" t="n">
        <v>5.608524957936063</v>
      </c>
      <c r="AR305" t="n">
        <v>5.640157924421883</v>
      </c>
      <c r="AS305" t="n">
        <v>5.675368898978434</v>
      </c>
      <c r="AT305" t="n">
        <v>5.707762557077626</v>
      </c>
      <c r="AU305" t="n">
        <v>5.742176284811944</v>
      </c>
      <c r="AV305" t="n">
        <v>5.775339301183944</v>
      </c>
      <c r="AW305" t="n">
        <v>5.807200929152149</v>
      </c>
    </row>
    <row r="306">
      <c r="A306" s="1112" t="n">
        <v>44711</v>
      </c>
      <c r="S306" s="192" t="n">
        <v>4.740459824602986</v>
      </c>
      <c r="T306" s="192" t="n">
        <v>4.782400765184122</v>
      </c>
      <c r="U306" s="192" t="n">
        <v>4.821600771456123</v>
      </c>
      <c r="V306" s="192" t="n">
        <v>4.867364322219518</v>
      </c>
      <c r="W306" s="192" t="n">
        <v>4.905567819475104</v>
      </c>
      <c r="X306" s="192" t="n">
        <v>4.944375772558714</v>
      </c>
      <c r="Y306" s="192" t="n">
        <v>4.982561036372696</v>
      </c>
      <c r="Z306" s="192" t="n">
        <v>5.021340697966357</v>
      </c>
      <c r="AA306" s="192" t="n">
        <v>5.060728744939271</v>
      </c>
      <c r="AB306" s="192" t="n">
        <v>5.09683995922528</v>
      </c>
      <c r="AC306" s="192" t="n">
        <v>5.134788189987163</v>
      </c>
      <c r="AD306" s="192" t="n">
        <v>5.169294391315585</v>
      </c>
      <c r="AE306" s="192" t="n">
        <v>5.209690023443605</v>
      </c>
      <c r="AF306" s="192" t="n">
        <v>5.242463958060288</v>
      </c>
      <c r="AG306" s="192" t="n">
        <v>5.275652862041678</v>
      </c>
      <c r="AH306" s="192" t="n">
        <v>5.309264666843642</v>
      </c>
      <c r="AI306" s="192" t="n">
        <v>5.341880341880342</v>
      </c>
      <c r="AJ306" s="192" t="n">
        <v>5.376344086021505</v>
      </c>
      <c r="AK306" s="192" t="n">
        <v>5.409791723018664</v>
      </c>
      <c r="AL306" s="192" t="n">
        <v>5.44069640914037</v>
      </c>
      <c r="AM306" s="192" t="n">
        <v>5.476451259583789</v>
      </c>
      <c r="AN306" s="192" t="n">
        <v>5.50812448361333</v>
      </c>
      <c r="AO306" s="192" t="n">
        <v>5.538631957906397</v>
      </c>
      <c r="AP306" s="192" t="n">
        <v>5.575689991636465</v>
      </c>
      <c r="AQ306" s="192" t="n">
        <v>5.608524957936063</v>
      </c>
      <c r="AR306" s="192" t="n">
        <v>5.640157924421883</v>
      </c>
      <c r="AS306" s="192" t="n">
        <v>5.675368898978434</v>
      </c>
      <c r="AT306" s="192" t="n">
        <v>5.707762557077626</v>
      </c>
      <c r="AU306" s="192" t="n">
        <v>5.742176284811944</v>
      </c>
      <c r="AV306" s="192" t="n">
        <v>5.775339301183944</v>
      </c>
      <c r="AW306" s="192" t="n">
        <v>5.807200929152149</v>
      </c>
    </row>
    <row r="307">
      <c r="A307" s="1112" t="n">
        <v>44712</v>
      </c>
      <c r="S307" t="n">
        <v>4.728803139925285</v>
      </c>
      <c r="T307" t="n">
        <v>4.792715073088905</v>
      </c>
      <c r="U307" t="n">
        <v>4.832085044696787</v>
      </c>
      <c r="V307" t="n">
        <v>4.878048780487805</v>
      </c>
      <c r="W307" t="n">
        <v>4.916420845624385</v>
      </c>
      <c r="X307" t="n">
        <v>4.955401387512389</v>
      </c>
      <c r="Y307" t="n">
        <v>4.993757802746567</v>
      </c>
      <c r="Z307" t="n">
        <v>5.031446540880503</v>
      </c>
      <c r="AA307" t="n">
        <v>5.070993914807302</v>
      </c>
      <c r="AB307" t="n">
        <v>5.104645227156713</v>
      </c>
      <c r="AC307" t="n">
        <v>5.142710208279763</v>
      </c>
      <c r="AD307" t="n">
        <v>5.175983436853002</v>
      </c>
      <c r="AE307" t="n">
        <v>5.216484089723526</v>
      </c>
      <c r="AF307" t="n">
        <v>5.247966413014956</v>
      </c>
      <c r="AG307" t="n">
        <v>5.281225244256667</v>
      </c>
      <c r="AH307" t="n">
        <v>5.314908317831518</v>
      </c>
      <c r="AI307" t="n">
        <v>5.346164127238707</v>
      </c>
      <c r="AJ307" t="n">
        <v>5.380683346785042</v>
      </c>
      <c r="AK307" t="n">
        <v>5.412719891745602</v>
      </c>
      <c r="AL307" t="n">
        <v>5.443658138268916</v>
      </c>
      <c r="AM307" t="n">
        <v>5.47945205479452</v>
      </c>
      <c r="AN307" t="n">
        <v>5.509641873278238</v>
      </c>
      <c r="AO307" t="n">
        <v>5.54016620498615</v>
      </c>
      <c r="AP307" t="n">
        <v>5.575689991636465</v>
      </c>
      <c r="AQ307" t="n">
        <v>5.608524957936063</v>
      </c>
      <c r="AR307" t="n">
        <v>5.63856780377784</v>
      </c>
      <c r="AS307" t="n">
        <v>5.675368898978434</v>
      </c>
      <c r="AT307" t="n">
        <v>5.706134094151213</v>
      </c>
      <c r="AU307" t="n">
        <v>5.74052812858783</v>
      </c>
      <c r="AV307" t="n">
        <v>5.773672055427252</v>
      </c>
      <c r="AW307" t="n">
        <v>5.803830528148578</v>
      </c>
    </row>
    <row r="308">
      <c r="A308" s="1112" t="n">
        <v>44713</v>
      </c>
      <c r="T308" t="n">
        <v>4.832085044696787</v>
      </c>
      <c r="U308" t="n">
        <v>4.870920603994155</v>
      </c>
      <c r="V308" t="n">
        <v>4.914004914004915</v>
      </c>
      <c r="W308" t="n">
        <v>4.952947003467063</v>
      </c>
      <c r="X308" t="n">
        <v>4.992511233150275</v>
      </c>
      <c r="Y308" t="n">
        <v>5.030181086519114</v>
      </c>
      <c r="Z308" t="n">
        <v>5.06842372022301</v>
      </c>
      <c r="AA308" t="n">
        <v>5.109862033725089</v>
      </c>
      <c r="AB308" t="n">
        <v>5.145356315924878</v>
      </c>
      <c r="AC308" t="n">
        <v>5.181347150259067</v>
      </c>
      <c r="AD308" t="n">
        <v>5.213764337851929</v>
      </c>
      <c r="AE308" t="n">
        <v>5.252100840336134</v>
      </c>
      <c r="AF308" t="n">
        <v>5.285412262156448</v>
      </c>
      <c r="AG308" t="n">
        <v>5.319148936170213</v>
      </c>
      <c r="AH308" t="n">
        <v>5.353319057815846</v>
      </c>
      <c r="AI308" t="n">
        <v>5.385029617662897</v>
      </c>
      <c r="AJ308" t="n">
        <v>5.420054200542006</v>
      </c>
      <c r="AK308" t="n">
        <v>5.452562704471101</v>
      </c>
      <c r="AL308" t="n">
        <v>5.483959418700302</v>
      </c>
      <c r="AM308" t="n">
        <v>5.520287054926856</v>
      </c>
      <c r="AN308" t="n">
        <v>5.552470849528039</v>
      </c>
      <c r="AO308" t="n">
        <v>5.58191459670667</v>
      </c>
      <c r="AP308" t="n">
        <v>5.617977528089888</v>
      </c>
      <c r="AQ308" t="n">
        <v>5.652911249293386</v>
      </c>
      <c r="AR308" t="n">
        <v>5.683432793407218</v>
      </c>
      <c r="AS308" t="n">
        <v>5.719187875321704</v>
      </c>
      <c r="AT308" t="n">
        <v>5.752085130859936</v>
      </c>
      <c r="AU308" t="n">
        <v>5.787037037037036</v>
      </c>
      <c r="AV308" t="n">
        <v>5.820721769499418</v>
      </c>
      <c r="AW308" t="n">
        <v>5.851375073142188</v>
      </c>
    </row>
    <row r="309">
      <c r="A309" s="1112" t="n">
        <v>44714</v>
      </c>
      <c r="T309" t="n">
        <v>4.828585224529212</v>
      </c>
      <c r="U309" t="n">
        <v>4.867364322219518</v>
      </c>
      <c r="V309" t="n">
        <v>4.911591355599214</v>
      </c>
      <c r="W309" t="n">
        <v>4.95049504950495</v>
      </c>
      <c r="X309" t="n">
        <v>4.990019960079841</v>
      </c>
      <c r="Y309" t="n">
        <v>5.027652086475616</v>
      </c>
      <c r="Z309" t="n">
        <v>5.064573309698658</v>
      </c>
      <c r="AA309" t="n">
        <v>5.104645227156713</v>
      </c>
      <c r="AB309" t="n">
        <v>5.140066820868671</v>
      </c>
      <c r="AC309" t="n">
        <v>5.177323323841574</v>
      </c>
      <c r="AD309" t="n">
        <v>5.211047420531528</v>
      </c>
      <c r="AE309" t="n">
        <v>5.250721974271462</v>
      </c>
      <c r="AF309" t="n">
        <v>5.285412262156448</v>
      </c>
      <c r="AG309" t="n">
        <v>5.320563979781856</v>
      </c>
      <c r="AH309" t="n">
        <v>5.35475234270415</v>
      </c>
      <c r="AI309" t="n">
        <v>5.387931034482759</v>
      </c>
      <c r="AJ309" t="n">
        <v>5.424464334147003</v>
      </c>
      <c r="AK309" t="n">
        <v>5.458515283842795</v>
      </c>
      <c r="AL309" t="n">
        <v>5.491488193300384</v>
      </c>
      <c r="AM309" t="n">
        <v>5.527915975677169</v>
      </c>
      <c r="AN309" t="n">
        <v>5.560189046427578</v>
      </c>
      <c r="AO309" t="n">
        <v>5.592841163310962</v>
      </c>
      <c r="AP309" t="n">
        <v>5.629045876723895</v>
      </c>
      <c r="AQ309" t="n">
        <v>5.664117813650524</v>
      </c>
      <c r="AR309" t="n">
        <v>5.696382796923953</v>
      </c>
      <c r="AS309" t="n">
        <v>5.73394495412844</v>
      </c>
      <c r="AT309" t="n">
        <v>5.767012687427912</v>
      </c>
      <c r="AU309" t="n">
        <v>5.802146794313896</v>
      </c>
      <c r="AV309" t="n">
        <v>5.837711617046118</v>
      </c>
      <c r="AW309" t="n">
        <v>5.87026709715292</v>
      </c>
    </row>
    <row r="310">
      <c r="A310" s="1112" t="n">
        <v>44715</v>
      </c>
      <c r="T310" t="n">
        <v>4.820438659918053</v>
      </c>
      <c r="U310" t="n">
        <v>4.859086491739553</v>
      </c>
      <c r="V310" t="n">
        <v>4.903162539838195</v>
      </c>
      <c r="W310" t="n">
        <v>4.940711462450593</v>
      </c>
      <c r="X310" t="n">
        <v>4.9800796812749</v>
      </c>
      <c r="Y310" t="n">
        <v>5.018820577164366</v>
      </c>
      <c r="Z310" t="n">
        <v>5.056890012642225</v>
      </c>
      <c r="AA310" t="n">
        <v>5.095541401273885</v>
      </c>
      <c r="AB310" t="n">
        <v>5.130836326321191</v>
      </c>
      <c r="AC310" t="n">
        <v>5.167958656330749</v>
      </c>
      <c r="AD310" t="n">
        <v>5.201560468140442</v>
      </c>
      <c r="AE310" t="n">
        <v>5.241090146750524</v>
      </c>
      <c r="AF310" t="n">
        <v>5.274261603375527</v>
      </c>
      <c r="AG310" t="n">
        <v>5.309264666843642</v>
      </c>
      <c r="AH310" t="n">
        <v>5.343307507347047</v>
      </c>
      <c r="AI310" t="n">
        <v>5.374899220639613</v>
      </c>
      <c r="AJ310" t="n">
        <v>5.409791723018664</v>
      </c>
      <c r="AK310" t="n">
        <v>5.443658138268916</v>
      </c>
      <c r="AL310" t="n">
        <v>5.476451259583789</v>
      </c>
      <c r="AM310" t="n">
        <v>5.512679162072767</v>
      </c>
      <c r="AN310" t="n">
        <v>5.544774050457444</v>
      </c>
      <c r="AO310" t="n">
        <v>5.575689991636465</v>
      </c>
      <c r="AP310" t="n">
        <v>5.611672278338945</v>
      </c>
      <c r="AQ310" t="n">
        <v>5.64652738565782</v>
      </c>
      <c r="AR310" t="n">
        <v>5.676979846721544</v>
      </c>
      <c r="AS310" t="n">
        <v>5.712653527563553</v>
      </c>
      <c r="AT310" t="n">
        <v>5.74712643678161</v>
      </c>
      <c r="AU310" t="n">
        <v>5.780346820809249</v>
      </c>
      <c r="AV310" t="n">
        <v>5.815644082582146</v>
      </c>
      <c r="AW310" t="n">
        <v>5.847953216374268</v>
      </c>
    </row>
    <row r="311">
      <c r="A311" s="1112" t="n">
        <v>44718</v>
      </c>
      <c r="T311" t="n">
        <v>4.835589941972921</v>
      </c>
      <c r="U311" t="n">
        <v>4.875670404680643</v>
      </c>
      <c r="V311" t="n">
        <v>4.918839153959666</v>
      </c>
      <c r="W311" t="n">
        <v>4.955401387512389</v>
      </c>
      <c r="X311" t="n">
        <v>4.996252810392206</v>
      </c>
      <c r="Y311" t="n">
        <v>5.035246727089628</v>
      </c>
      <c r="Z311" t="n">
        <v>5.07227998985544</v>
      </c>
      <c r="AA311" t="n">
        <v>5.112474437627812</v>
      </c>
      <c r="AB311" t="n">
        <v>5.148005148005148</v>
      </c>
      <c r="AC311" t="n">
        <v>5.184033177812339</v>
      </c>
      <c r="AD311" t="n">
        <v>5.217845030002609</v>
      </c>
      <c r="AE311" t="n">
        <v>5.256241787122208</v>
      </c>
      <c r="AF311" t="n">
        <v>5.289605924358636</v>
      </c>
      <c r="AG311" t="n">
        <v>5.323396326856535</v>
      </c>
      <c r="AH311" t="n">
        <v>5.357621216180016</v>
      </c>
      <c r="AI311" t="n">
        <v>5.389382915656157</v>
      </c>
      <c r="AJ311" t="n">
        <v>5.425935973955507</v>
      </c>
      <c r="AK311" t="n">
        <v>5.458515283842795</v>
      </c>
      <c r="AL311" t="n">
        <v>5.489980785067252</v>
      </c>
      <c r="AM311" t="n">
        <v>5.526388505111909</v>
      </c>
      <c r="AN311" t="n">
        <v>5.558643690939411</v>
      </c>
      <c r="AO311" t="n">
        <v>5.589714924538848</v>
      </c>
      <c r="AP311" t="n">
        <v>5.625879043600563</v>
      </c>
      <c r="AQ311" t="n">
        <v>5.659309564233164</v>
      </c>
      <c r="AR311" t="n">
        <v>5.689900426742533</v>
      </c>
      <c r="AS311" t="n">
        <v>5.72737686139748</v>
      </c>
      <c r="AT311" t="n">
        <v>5.76036866359447</v>
      </c>
      <c r="AU311" t="n">
        <v>5.793742757821553</v>
      </c>
      <c r="AV311" t="n">
        <v>5.827505827505828</v>
      </c>
      <c r="AW311" t="n">
        <v>5.859947260474656</v>
      </c>
    </row>
    <row r="312">
      <c r="A312" s="1112" t="n">
        <v>44719</v>
      </c>
      <c r="T312" t="n">
        <v>4.90075961774075</v>
      </c>
      <c r="U312" t="n">
        <v>4.940711462450593</v>
      </c>
      <c r="V312" t="n">
        <v>4.986287708800798</v>
      </c>
      <c r="W312" t="n">
        <v>5.025125628140703</v>
      </c>
      <c r="X312" t="n">
        <v>5.065856129685917</v>
      </c>
      <c r="Y312" t="n">
        <v>5.104645227156713</v>
      </c>
      <c r="Z312" t="n">
        <v>5.142710208279763</v>
      </c>
      <c r="AA312" t="n">
        <v>5.184033177812339</v>
      </c>
      <c r="AB312" t="n">
        <v>5.219206680584551</v>
      </c>
      <c r="AC312" t="n">
        <v>5.256241787122208</v>
      </c>
      <c r="AD312" t="n">
        <v>5.289605924358636</v>
      </c>
      <c r="AE312" t="n">
        <v>5.329070077271516</v>
      </c>
      <c r="AF312" t="n">
        <v>5.363368195226602</v>
      </c>
      <c r="AG312" t="n">
        <v>5.399568034557236</v>
      </c>
      <c r="AH312" t="n">
        <v>5.436259853220984</v>
      </c>
      <c r="AI312" t="n">
        <v>5.468963631391851</v>
      </c>
      <c r="AJ312" t="n">
        <v>5.506607929515418</v>
      </c>
      <c r="AK312" t="n">
        <v>5.541701302299806</v>
      </c>
      <c r="AL312" t="n">
        <v>5.574136008918617</v>
      </c>
      <c r="AM312" t="n">
        <v>5.613247263541959</v>
      </c>
      <c r="AN312" t="n">
        <v>5.64652738565782</v>
      </c>
      <c r="AO312" t="n">
        <v>5.678591709256104</v>
      </c>
      <c r="AP312" t="n">
        <v>5.717552887364208</v>
      </c>
      <c r="AQ312" t="n">
        <v>5.75373993095512</v>
      </c>
      <c r="AR312" t="n">
        <v>5.785363031530228</v>
      </c>
      <c r="AS312" t="n">
        <v>5.824111822947001</v>
      </c>
      <c r="AT312" t="n">
        <v>5.858230814294084</v>
      </c>
      <c r="AU312" t="n">
        <v>5.894488653109343</v>
      </c>
      <c r="AV312" t="n">
        <v>5.931198102016608</v>
      </c>
      <c r="AW312" t="n">
        <v>5.964807634953773</v>
      </c>
    </row>
    <row r="313">
      <c r="A313" s="1112" t="n">
        <v>44720</v>
      </c>
      <c r="T313" t="n">
        <v>4.916420845624385</v>
      </c>
      <c r="U313" t="n">
        <v>4.956629491945477</v>
      </c>
      <c r="V313" t="n">
        <v>5.002501250625313</v>
      </c>
      <c r="W313" t="n">
        <v>5.040322580645161</v>
      </c>
      <c r="X313" t="n">
        <v>5.08130081300813</v>
      </c>
      <c r="Y313" t="n">
        <v>5.120327700972862</v>
      </c>
      <c r="Z313" t="n">
        <v>5.158627805003869</v>
      </c>
      <c r="AA313" t="n">
        <v>5.200208008320333</v>
      </c>
      <c r="AB313" t="n">
        <v>5.236973029588897</v>
      </c>
      <c r="AC313" t="n">
        <v>5.274261603375527</v>
      </c>
      <c r="AD313" t="n">
        <v>5.306447333510214</v>
      </c>
      <c r="AE313" t="n">
        <v>5.344735435595938</v>
      </c>
      <c r="AF313" t="n">
        <v>5.379236148466918</v>
      </c>
      <c r="AG313" t="n">
        <v>5.415651232060655</v>
      </c>
      <c r="AH313" t="n">
        <v>5.452562704471101</v>
      </c>
      <c r="AI313" t="n">
        <v>5.486968449931413</v>
      </c>
      <c r="AJ313" t="n">
        <v>5.523336095001381</v>
      </c>
      <c r="AK313" t="n">
        <v>5.558643690939411</v>
      </c>
      <c r="AL313" t="n">
        <v>5.592841163310962</v>
      </c>
      <c r="AM313" t="n">
        <v>5.632216277105041</v>
      </c>
      <c r="AN313" t="n">
        <v>5.6657223796034</v>
      </c>
      <c r="AO313" t="n">
        <v>5.699629524080935</v>
      </c>
      <c r="AP313" t="n">
        <v>5.737234652897303</v>
      </c>
      <c r="AQ313" t="n">
        <v>5.773672055427252</v>
      </c>
      <c r="AR313" t="n">
        <v>5.807200929152149</v>
      </c>
      <c r="AS313" t="n">
        <v>5.846243788365975</v>
      </c>
      <c r="AT313" t="n">
        <v>5.880623346074684</v>
      </c>
      <c r="AU313" t="n">
        <v>5.917159763313609</v>
      </c>
      <c r="AV313" t="n">
        <v>5.954153021732659</v>
      </c>
      <c r="AW313" t="n">
        <v>5.988023952095808</v>
      </c>
    </row>
    <row r="314">
      <c r="A314" s="1112" t="n">
        <v>44721</v>
      </c>
      <c r="T314" t="n">
        <v>4.932182490752157</v>
      </c>
      <c r="U314" t="n">
        <v>4.971414367387522</v>
      </c>
      <c r="V314" t="n">
        <v>5.017561465127947</v>
      </c>
      <c r="W314" t="n">
        <v>5.053057099545225</v>
      </c>
      <c r="X314" t="n">
        <v>5.092946269416858</v>
      </c>
      <c r="Y314" t="n">
        <v>5.132152938157557</v>
      </c>
      <c r="Z314" t="n">
        <v>5.169294391315585</v>
      </c>
      <c r="AA314" t="n">
        <v>5.208333333333333</v>
      </c>
      <c r="AB314" t="n">
        <v>5.243838489774514</v>
      </c>
      <c r="AC314" t="n">
        <v>5.279831045406547</v>
      </c>
      <c r="AD314" t="n">
        <v>5.312084993359893</v>
      </c>
      <c r="AE314" t="n">
        <v>5.349023803155924</v>
      </c>
      <c r="AF314" t="n">
        <v>5.383580080753701</v>
      </c>
      <c r="AG314" t="n">
        <v>5.41858574911948</v>
      </c>
      <c r="AH314" t="n">
        <v>5.452562704471101</v>
      </c>
      <c r="AI314" t="n">
        <v>5.485463521667581</v>
      </c>
      <c r="AJ314" t="n">
        <v>5.521811154058531</v>
      </c>
      <c r="AK314" t="n">
        <v>5.555555555555555</v>
      </c>
      <c r="AL314" t="n">
        <v>5.588153115395362</v>
      </c>
      <c r="AM314" t="n">
        <v>5.625879043600563</v>
      </c>
      <c r="AN314" t="n">
        <v>5.659309564233164</v>
      </c>
      <c r="AO314" t="n">
        <v>5.689900426742533</v>
      </c>
      <c r="AP314" t="n">
        <v>5.72737686139748</v>
      </c>
      <c r="AQ314" t="n">
        <v>5.763688760806917</v>
      </c>
      <c r="AR314" t="n">
        <v>5.79542161692263</v>
      </c>
      <c r="AS314" t="n">
        <v>5.832604257801108</v>
      </c>
      <c r="AT314" t="n">
        <v>5.865102639296187</v>
      </c>
      <c r="AU314" t="n">
        <v>5.901445854234288</v>
      </c>
      <c r="AV314" t="n">
        <v>5.936479667557139</v>
      </c>
      <c r="AW314" t="n">
        <v>5.968367651447329</v>
      </c>
    </row>
    <row r="315">
      <c r="A315" s="1112" t="n">
        <v>44722</v>
      </c>
      <c r="T315" t="n">
        <v>5.011275369581559</v>
      </c>
      <c r="U315" t="n">
        <v>5.051780752715333</v>
      </c>
      <c r="V315" t="n">
        <v>5.09683995922528</v>
      </c>
      <c r="W315" t="n">
        <v>5.132152938157557</v>
      </c>
      <c r="X315" t="n">
        <v>5.17196793379881</v>
      </c>
      <c r="Y315" t="n">
        <v>5.211047420531528</v>
      </c>
      <c r="Z315" t="n">
        <v>5.247966413014956</v>
      </c>
      <c r="AA315" t="n">
        <v>5.286809410520751</v>
      </c>
      <c r="AB315" t="n">
        <v>5.320563979781856</v>
      </c>
      <c r="AC315" t="n">
        <v>5.356186395286556</v>
      </c>
      <c r="AD315" t="n">
        <v>5.387931034482759</v>
      </c>
      <c r="AE315" t="n">
        <v>5.425935973955507</v>
      </c>
      <c r="AF315" t="n">
        <v>5.46000546000546</v>
      </c>
      <c r="AG315" t="n">
        <v>5.494505494505495</v>
      </c>
      <c r="AH315" t="n">
        <v>5.527915975677169</v>
      </c>
      <c r="AI315" t="n">
        <v>5.560189046427578</v>
      </c>
      <c r="AJ315" t="n">
        <v>5.595970900951315</v>
      </c>
      <c r="AK315" t="n">
        <v>5.63063063063063</v>
      </c>
      <c r="AL315" t="n">
        <v>5.662514156285391</v>
      </c>
      <c r="AM315" t="n">
        <v>5.699629524080935</v>
      </c>
      <c r="AN315" t="n">
        <v>5.730659025787966</v>
      </c>
      <c r="AO315" t="n">
        <v>5.762028233938346</v>
      </c>
      <c r="AP315" t="n">
        <v>5.798782255726298</v>
      </c>
      <c r="AQ315" t="n">
        <v>5.834305717619603</v>
      </c>
      <c r="AR315" t="n">
        <v>5.865102639296187</v>
      </c>
      <c r="AS315" t="n">
        <v>5.901445854234288</v>
      </c>
      <c r="AT315" t="n">
        <v>5.934718100890207</v>
      </c>
      <c r="AU315" t="n">
        <v>5.970149253731343</v>
      </c>
      <c r="AV315" t="n">
        <v>6.004202942059441</v>
      </c>
      <c r="AW315" t="n">
        <v>6.036824630244491</v>
      </c>
    </row>
    <row r="316">
      <c r="A316" s="1112" t="n">
        <v>44725</v>
      </c>
      <c r="T316" t="n">
        <v>5.140066820868671</v>
      </c>
      <c r="U316" t="n">
        <v>5.181347150259067</v>
      </c>
      <c r="V316" t="n">
        <v>5.230125523012552</v>
      </c>
      <c r="W316" t="n">
        <v>5.260389268805892</v>
      </c>
      <c r="X316" t="n">
        <v>5.302226935312832</v>
      </c>
      <c r="Y316" t="n">
        <v>5.341880341880342</v>
      </c>
      <c r="Z316" t="n">
        <v>5.379236148466918</v>
      </c>
      <c r="AA316" t="n">
        <v>5.41858574911948</v>
      </c>
      <c r="AB316" t="n">
        <v>5.45404963185165</v>
      </c>
      <c r="AC316" t="n">
        <v>5.491488193300384</v>
      </c>
      <c r="AD316" t="n">
        <v>5.523336095001381</v>
      </c>
      <c r="AE316" t="n">
        <v>5.561735261401558</v>
      </c>
      <c r="AF316" t="n">
        <v>5.595970900951315</v>
      </c>
      <c r="AG316" t="n">
        <v>5.63063063063063</v>
      </c>
      <c r="AH316" t="n">
        <v>5.6657223796034</v>
      </c>
      <c r="AI316" t="n">
        <v>5.699629524080935</v>
      </c>
      <c r="AJ316" t="n">
        <v>5.735589331803843</v>
      </c>
      <c r="AK316" t="n">
        <v>5.768676088837612</v>
      </c>
      <c r="AL316" t="n">
        <v>5.802146794313896</v>
      </c>
      <c r="AM316" t="n">
        <v>5.839416058394161</v>
      </c>
      <c r="AN316" t="n">
        <v>5.871990604815032</v>
      </c>
      <c r="AO316" t="n">
        <v>5.90318772136954</v>
      </c>
      <c r="AP316" t="n">
        <v>5.94000594000594</v>
      </c>
      <c r="AQ316" t="n">
        <v>5.975500448162534</v>
      </c>
      <c r="AR316" t="n">
        <v>6.006006006006006</v>
      </c>
      <c r="AS316" t="n">
        <v>6.044122091266243</v>
      </c>
      <c r="AT316" t="n">
        <v>6.077180188392585</v>
      </c>
      <c r="AU316" t="n">
        <v>6.112469437652812</v>
      </c>
      <c r="AV316" t="n">
        <v>6.148170919151553</v>
      </c>
      <c r="AW316" t="n">
        <v>6.180469715698393</v>
      </c>
    </row>
    <row r="317">
      <c r="A317" s="1112" t="n">
        <v>44726</v>
      </c>
      <c r="T317" t="n">
        <v>5.169294391315585</v>
      </c>
      <c r="U317" t="n">
        <v>5.209690023443605</v>
      </c>
      <c r="V317" t="n">
        <v>5.257623554153523</v>
      </c>
      <c r="W317" t="n">
        <v>5.291005291005291</v>
      </c>
      <c r="X317" t="n">
        <v>5.330490405117271</v>
      </c>
      <c r="Y317" t="n">
        <v>5.370569280343716</v>
      </c>
      <c r="Z317" t="n">
        <v>5.409791723018664</v>
      </c>
      <c r="AA317" t="n">
        <v>5.451076587626056</v>
      </c>
      <c r="AB317" t="n">
        <v>5.486968449931413</v>
      </c>
      <c r="AC317" t="n">
        <v>5.526388505111909</v>
      </c>
      <c r="AD317" t="n">
        <v>5.557099194220616</v>
      </c>
      <c r="AE317" t="n">
        <v>5.595970900951315</v>
      </c>
      <c r="AF317" t="n">
        <v>5.63063063063063</v>
      </c>
      <c r="AG317" t="n">
        <v>5.667327854916407</v>
      </c>
      <c r="AH317" t="n">
        <v>5.704506560182544</v>
      </c>
      <c r="AI317" t="n">
        <v>5.738880918220947</v>
      </c>
      <c r="AJ317" t="n">
        <v>5.777007510109763</v>
      </c>
      <c r="AK317" t="n">
        <v>5.812263876780006</v>
      </c>
      <c r="AL317" t="n">
        <v>5.847953216374268</v>
      </c>
      <c r="AM317" t="n">
        <v>5.88754783632617</v>
      </c>
      <c r="AN317" t="n">
        <v>5.920663114268798</v>
      </c>
      <c r="AO317" t="n">
        <v>5.954153021732659</v>
      </c>
      <c r="AP317" t="n">
        <v>5.993407252022775</v>
      </c>
      <c r="AQ317" t="n">
        <v>6.031363088057901</v>
      </c>
      <c r="AR317" t="n">
        <v>6.064281382656156</v>
      </c>
      <c r="AS317" t="n">
        <v>6.103143118706134</v>
      </c>
      <c r="AT317" t="n">
        <v>6.140620202640467</v>
      </c>
      <c r="AU317" t="n">
        <v>6.176652254478073</v>
      </c>
      <c r="AV317" t="n">
        <v>6.213109661385523</v>
      </c>
      <c r="AW317" t="n">
        <v>6.248047485160887</v>
      </c>
    </row>
    <row r="318">
      <c r="A318" s="1112" t="n">
        <v>44727</v>
      </c>
      <c r="T318" t="n">
        <v>5.090353779587681</v>
      </c>
      <c r="U318" t="n">
        <v>5.12952038984355</v>
      </c>
      <c r="V318" t="n">
        <v>5.177323323841574</v>
      </c>
      <c r="W318" t="n">
        <v>5.213764337851929</v>
      </c>
      <c r="X318" t="n">
        <v>5.253480430785396</v>
      </c>
      <c r="Y318" t="n">
        <v>5.291005291005291</v>
      </c>
      <c r="Z318" t="n">
        <v>5.329070077271516</v>
      </c>
      <c r="AA318" t="n">
        <v>5.367686527106817</v>
      </c>
      <c r="AB318" t="n">
        <v>5.402485143165856</v>
      </c>
      <c r="AC318" t="n">
        <v>5.439216752787599</v>
      </c>
      <c r="AD318" t="n">
        <v>5.471956224350206</v>
      </c>
      <c r="AE318" t="n">
        <v>5.509641873278238</v>
      </c>
      <c r="AF318" t="n">
        <v>5.543237250554323</v>
      </c>
      <c r="AG318" t="n">
        <v>5.578800557880056</v>
      </c>
      <c r="AH318" t="n">
        <v>5.613247263541959</v>
      </c>
      <c r="AI318" t="n">
        <v>5.64652738565782</v>
      </c>
      <c r="AJ318" t="n">
        <v>5.683432793407218</v>
      </c>
      <c r="AK318" t="n">
        <v>5.717552887364208</v>
      </c>
      <c r="AL318" t="n">
        <v>5.750431282346176</v>
      </c>
      <c r="AM318" t="n">
        <v>5.788712011577425</v>
      </c>
      <c r="AN318" t="n">
        <v>5.820721769499418</v>
      </c>
      <c r="AO318" t="n">
        <v>5.85308750365818</v>
      </c>
      <c r="AP318" t="n">
        <v>5.89101620029455</v>
      </c>
      <c r="AQ318" t="n">
        <v>5.925925925925926</v>
      </c>
      <c r="AR318" t="n">
        <v>5.957700327673518</v>
      </c>
      <c r="AS318" t="n">
        <v>5.995203836930456</v>
      </c>
      <c r="AT318" t="n">
        <v>6.029544769369912</v>
      </c>
      <c r="AU318" t="n">
        <v>6.064281382656156</v>
      </c>
      <c r="AV318" t="n">
        <v>6.09942055504727</v>
      </c>
      <c r="AW318" t="n">
        <v>6.133088009812941</v>
      </c>
    </row>
    <row r="319">
      <c r="A319" s="1112" t="n">
        <v>44728</v>
      </c>
      <c r="T319" t="n">
        <v>5.163955589981926</v>
      </c>
      <c r="U319" t="n">
        <v>5.204267499349467</v>
      </c>
      <c r="V319" t="n">
        <v>5.252100840336134</v>
      </c>
      <c r="W319" t="n">
        <v>5.198856251624643</v>
      </c>
      <c r="X319" t="n">
        <v>5.236973029588897</v>
      </c>
      <c r="Y319" t="n">
        <v>5.274261603375527</v>
      </c>
      <c r="Z319" t="n">
        <v>5.310674455655868</v>
      </c>
      <c r="AA319" t="n">
        <v>5.349023803155924</v>
      </c>
      <c r="AB319" t="n">
        <v>5.383580080753701</v>
      </c>
      <c r="AC319" t="n">
        <v>5.420054200542006</v>
      </c>
      <c r="AD319" t="n">
        <v>5.451076587626056</v>
      </c>
      <c r="AE319" t="n">
        <v>5.48847420417124</v>
      </c>
      <c r="AF319" t="n">
        <v>5.521811154058531</v>
      </c>
      <c r="AG319" t="n">
        <v>5.557099194220616</v>
      </c>
      <c r="AH319" t="n">
        <v>5.592841163310962</v>
      </c>
      <c r="AI319" t="n">
        <v>5.627462014631401</v>
      </c>
      <c r="AJ319" t="n">
        <v>5.664117813650524</v>
      </c>
      <c r="AK319" t="n">
        <v>5.698005698005699</v>
      </c>
      <c r="AL319" t="n">
        <v>5.732301519059903</v>
      </c>
      <c r="AM319" t="n">
        <v>5.770340450086555</v>
      </c>
      <c r="AN319" t="n">
        <v>5.803830528148578</v>
      </c>
      <c r="AO319" t="n">
        <v>5.836008170411438</v>
      </c>
      <c r="AP319" t="n">
        <v>5.873715124816446</v>
      </c>
      <c r="AQ319" t="n">
        <v>5.91016548463357</v>
      </c>
      <c r="AR319" t="n">
        <v>5.941770647653001</v>
      </c>
      <c r="AS319" t="n">
        <v>5.980861244019139</v>
      </c>
      <c r="AT319" t="n">
        <v>6.015037593984962</v>
      </c>
      <c r="AU319" t="n">
        <v>6.05143721633888</v>
      </c>
      <c r="AV319" t="n">
        <v>6.086427267194157</v>
      </c>
      <c r="AW319" t="n">
        <v>6.121824303642486</v>
      </c>
    </row>
    <row r="320">
      <c r="A320" s="1112" t="n">
        <v>44729</v>
      </c>
      <c r="T320" t="n">
        <v>5.155968032998195</v>
      </c>
      <c r="U320" t="n">
        <v>5.196154845414393</v>
      </c>
      <c r="V320" t="n">
        <v>5.242463958060288</v>
      </c>
      <c r="W320" t="n">
        <v>5.279831045406547</v>
      </c>
      <c r="X320" t="n">
        <v>5.319148936170213</v>
      </c>
      <c r="Y320" t="n">
        <v>5.357621216180016</v>
      </c>
      <c r="Z320" t="n">
        <v>5.395198273536553</v>
      </c>
      <c r="AA320" t="n">
        <v>5.434782608695652</v>
      </c>
      <c r="AB320" t="n">
        <v>5.470459518599562</v>
      </c>
      <c r="AC320" t="n">
        <v>5.50812448361333</v>
      </c>
      <c r="AD320" t="n">
        <v>5.54016620498615</v>
      </c>
      <c r="AE320" t="n">
        <v>5.578800557880056</v>
      </c>
      <c r="AF320" t="n">
        <v>5.613247263541959</v>
      </c>
      <c r="AG320" t="n">
        <v>5.648121999435188</v>
      </c>
      <c r="AH320" t="n">
        <v>5.683432793407218</v>
      </c>
      <c r="AI320" t="n">
        <v>5.715918833952558</v>
      </c>
      <c r="AJ320" t="n">
        <v>5.752085130859936</v>
      </c>
      <c r="AK320" t="n">
        <v>5.785363031530228</v>
      </c>
      <c r="AL320" t="n">
        <v>5.819028222286878</v>
      </c>
      <c r="AM320" t="n">
        <v>5.856515373352854</v>
      </c>
      <c r="AN320" t="n">
        <v>5.889281507656066</v>
      </c>
      <c r="AO320" t="n">
        <v>5.920663114268798</v>
      </c>
      <c r="AP320" t="n">
        <v>5.957700327673518</v>
      </c>
      <c r="AQ320" t="n">
        <v>5.991611743559018</v>
      </c>
      <c r="AR320" t="n">
        <v>6.024096385542168</v>
      </c>
      <c r="AS320" t="n">
        <v>6.060606060606061</v>
      </c>
      <c r="AT320" t="n">
        <v>6.09570252971655</v>
      </c>
      <c r="AU320" t="n">
        <v>6.131207847946046</v>
      </c>
      <c r="AV320" t="n">
        <v>6.165228113440197</v>
      </c>
      <c r="AW320" t="n">
        <v>6.197706848466068</v>
      </c>
    </row>
    <row r="321">
      <c r="A321" s="1112" t="n">
        <v>44732</v>
      </c>
      <c r="T321" s="192" t="n">
        <v>5.155968032998195</v>
      </c>
      <c r="U321" s="192" t="n">
        <v>5.196154845414393</v>
      </c>
      <c r="V321" s="192" t="n">
        <v>5.242463958060288</v>
      </c>
      <c r="W321" s="192" t="n">
        <v>5.279831045406547</v>
      </c>
      <c r="X321" s="192" t="n">
        <v>5.319148936170213</v>
      </c>
      <c r="Y321" s="192" t="n">
        <v>5.357621216180016</v>
      </c>
      <c r="Z321" s="192" t="n">
        <v>5.395198273536553</v>
      </c>
      <c r="AA321" s="192" t="n">
        <v>5.434782608695652</v>
      </c>
      <c r="AB321" s="192" t="n">
        <v>5.470459518599562</v>
      </c>
      <c r="AC321" s="192" t="n">
        <v>5.50812448361333</v>
      </c>
      <c r="AD321" s="192" t="n">
        <v>5.54016620498615</v>
      </c>
      <c r="AE321" s="192" t="n">
        <v>5.578800557880056</v>
      </c>
      <c r="AF321" s="192" t="n">
        <v>5.613247263541959</v>
      </c>
      <c r="AG321" s="192" t="n">
        <v>5.648121999435188</v>
      </c>
      <c r="AH321" s="192" t="n">
        <v>5.683432793407218</v>
      </c>
      <c r="AI321" s="192" t="n">
        <v>5.715918833952558</v>
      </c>
      <c r="AJ321" s="192" t="n">
        <v>5.752085130859936</v>
      </c>
      <c r="AK321" s="192" t="n">
        <v>5.785363031530228</v>
      </c>
      <c r="AL321" s="192" t="n">
        <v>5.819028222286878</v>
      </c>
      <c r="AM321" s="192" t="n">
        <v>5.856515373352854</v>
      </c>
      <c r="AN321" s="192" t="n">
        <v>5.889281507656066</v>
      </c>
      <c r="AO321" s="192" t="n">
        <v>5.920663114268798</v>
      </c>
      <c r="AP321" s="192" t="n">
        <v>5.957700327673518</v>
      </c>
      <c r="AQ321" s="192" t="n">
        <v>5.991611743559018</v>
      </c>
      <c r="AR321" s="192" t="n">
        <v>6.024096385542168</v>
      </c>
      <c r="AS321" s="192" t="n">
        <v>6.060606060606061</v>
      </c>
      <c r="AT321" s="192" t="n">
        <v>6.09570252971655</v>
      </c>
      <c r="AU321" s="192" t="n">
        <v>6.131207847946046</v>
      </c>
      <c r="AV321" s="192" t="n">
        <v>6.165228113440197</v>
      </c>
      <c r="AW321" s="192" t="n">
        <v>6.197706848466068</v>
      </c>
    </row>
    <row r="322">
      <c r="A322" s="1112" t="n">
        <v>44733</v>
      </c>
      <c r="T322" t="n">
        <v>5.165289256198347</v>
      </c>
      <c r="U322" t="n">
        <v>5.205622071837585</v>
      </c>
      <c r="V322" t="n">
        <v>5.252100840336134</v>
      </c>
      <c r="W322" t="n">
        <v>5.291005291005291</v>
      </c>
      <c r="X322" t="n">
        <v>5.330490405117271</v>
      </c>
      <c r="Y322" t="n">
        <v>5.369127516778524</v>
      </c>
      <c r="Z322" t="n">
        <v>5.406866720735334</v>
      </c>
      <c r="AA322" t="n">
        <v>5.445140212360468</v>
      </c>
      <c r="AB322" t="n">
        <v>5.47945205479452</v>
      </c>
      <c r="AC322" t="n">
        <v>5.517241379310345</v>
      </c>
      <c r="AD322" t="n">
        <v>5.547850208044383</v>
      </c>
      <c r="AE322" t="n">
        <v>5.58659217877095</v>
      </c>
      <c r="AF322" t="n">
        <v>5.61955605507165</v>
      </c>
      <c r="AG322" t="n">
        <v>5.652911249293386</v>
      </c>
      <c r="AH322" t="n">
        <v>5.685048322910744</v>
      </c>
      <c r="AI322" t="n">
        <v>5.715918833952558</v>
      </c>
      <c r="AJ322" t="n">
        <v>5.750431282346176</v>
      </c>
      <c r="AK322" t="n">
        <v>5.782017924255565</v>
      </c>
      <c r="AL322" t="n">
        <v>5.813953488372094</v>
      </c>
      <c r="AM322" t="n">
        <v>5.849663644340451</v>
      </c>
      <c r="AN322" t="n">
        <v>5.880623346074684</v>
      </c>
      <c r="AO322" t="n">
        <v>5.91016548463357</v>
      </c>
      <c r="AP322" t="n">
        <v>5.945303210463734</v>
      </c>
      <c r="AQ322" t="n">
        <v>5.977286312014345</v>
      </c>
      <c r="AR322" t="n">
        <v>6.007810153199159</v>
      </c>
      <c r="AS322" t="n">
        <v>6.042296072507552</v>
      </c>
      <c r="AT322" t="n">
        <v>6.075334143377886</v>
      </c>
      <c r="AU322" t="n">
        <v>6.108735491753206</v>
      </c>
      <c r="AV322" t="n">
        <v>6.140620202640467</v>
      </c>
      <c r="AW322" t="n">
        <v>6.172839506172839</v>
      </c>
    </row>
    <row r="323">
      <c r="A323" s="1112" t="n">
        <v>44734</v>
      </c>
      <c r="T323" t="n">
        <v>5.177323323841574</v>
      </c>
      <c r="U323" t="n">
        <v>5.217845030002609</v>
      </c>
      <c r="V323" t="n">
        <v>5.263157894736842</v>
      </c>
      <c r="W323" t="n">
        <v>5.298013245033113</v>
      </c>
      <c r="X323" t="n">
        <v>5.337603416066186</v>
      </c>
      <c r="Y323" t="n">
        <v>5.374899220639613</v>
      </c>
      <c r="Z323" t="n">
        <v>5.414185165132648</v>
      </c>
      <c r="AA323" t="n">
        <v>5.45404963185165</v>
      </c>
      <c r="AB323" t="n">
        <v>5.48847420417124</v>
      </c>
      <c r="AC323" t="n">
        <v>5.526388505111909</v>
      </c>
      <c r="AD323" t="n">
        <v>5.557099194220616</v>
      </c>
      <c r="AE323" t="n">
        <v>5.592841163310962</v>
      </c>
      <c r="AF323" t="n">
        <v>5.625879043600563</v>
      </c>
      <c r="AG323" t="n">
        <v>5.659309564233164</v>
      </c>
      <c r="AH323" t="n">
        <v>5.691519635742743</v>
      </c>
      <c r="AI323" t="n">
        <v>5.724098454493418</v>
      </c>
      <c r="AJ323" t="n">
        <v>5.757052389176741</v>
      </c>
      <c r="AK323" t="n">
        <v>5.790387955993052</v>
      </c>
      <c r="AL323" t="n">
        <v>5.820721769499418</v>
      </c>
      <c r="AM323" t="n">
        <v>5.856515373352854</v>
      </c>
      <c r="AN323" t="n">
        <v>5.88754783632617</v>
      </c>
      <c r="AO323" t="n">
        <v>5.917159763313609</v>
      </c>
      <c r="AP323" t="n">
        <v>5.952380952380952</v>
      </c>
      <c r="AQ323" t="n">
        <v>5.984440454817475</v>
      </c>
      <c r="AR323" t="n">
        <v>6.015037593984962</v>
      </c>
      <c r="AS323" t="n">
        <v>6.049606775559589</v>
      </c>
      <c r="AT323" t="n">
        <v>6.082725060827251</v>
      </c>
      <c r="AU323" t="n">
        <v>6.116207951070336</v>
      </c>
      <c r="AV323" t="n">
        <v>6.148170919151553</v>
      </c>
      <c r="AW323" t="n">
        <v>6.180469715698393</v>
      </c>
    </row>
    <row r="324">
      <c r="A324" s="1112" t="n">
        <v>44735</v>
      </c>
      <c r="T324" t="n">
        <v>5.242463958060288</v>
      </c>
      <c r="U324" t="n">
        <v>5.282620179609086</v>
      </c>
      <c r="V324" t="n">
        <v>5.333333333333333</v>
      </c>
      <c r="W324" t="n">
        <v>5.366246310705661</v>
      </c>
      <c r="X324" t="n">
        <v>5.406866720735334</v>
      </c>
      <c r="Y324" t="n">
        <v>5.443658138268916</v>
      </c>
      <c r="Z324" t="n">
        <v>5.482456140350877</v>
      </c>
      <c r="AA324" t="n">
        <v>5.521811154058531</v>
      </c>
      <c r="AB324" t="n">
        <v>5.555555555555555</v>
      </c>
      <c r="AC324" t="n">
        <v>5.592841163310962</v>
      </c>
      <c r="AD324" t="n">
        <v>5.625879043600563</v>
      </c>
      <c r="AE324" t="n">
        <v>5.664117813650524</v>
      </c>
      <c r="AF324" t="n">
        <v>5.699629524080935</v>
      </c>
      <c r="AG324" t="n">
        <v>5.732301519059903</v>
      </c>
      <c r="AH324" t="n">
        <v>5.767012687427912</v>
      </c>
      <c r="AI324" t="n">
        <v>5.798782255726298</v>
      </c>
      <c r="AJ324" t="n">
        <v>5.832604257801108</v>
      </c>
      <c r="AK324" t="n">
        <v>5.865102639296187</v>
      </c>
      <c r="AL324" t="n">
        <v>5.897965202005308</v>
      </c>
      <c r="AM324" t="n">
        <v>5.932957579353308</v>
      </c>
      <c r="AN324" t="n">
        <v>5.964807634953773</v>
      </c>
      <c r="AO324" t="n">
        <v>5.995203836930456</v>
      </c>
      <c r="AP324" t="n">
        <v>6.031363088057901</v>
      </c>
      <c r="AQ324" t="n">
        <v>6.066120715802245</v>
      </c>
      <c r="AR324" t="n">
        <v>6.09570252971655</v>
      </c>
      <c r="AS324" t="n">
        <v>6.131207847946046</v>
      </c>
      <c r="AT324" t="n">
        <v>6.165228113440197</v>
      </c>
      <c r="AU324" t="n">
        <v>6.197706848466068</v>
      </c>
      <c r="AV324" t="n">
        <v>6.232471174820816</v>
      </c>
      <c r="AW324" t="n">
        <v>6.263701847792046</v>
      </c>
    </row>
    <row r="325">
      <c r="A325" s="1112" t="n">
        <v>44736</v>
      </c>
      <c r="T325" t="n">
        <v>5.274261603375527</v>
      </c>
      <c r="U325" t="n">
        <v>5.314908317831518</v>
      </c>
      <c r="V325" t="n">
        <v>5.366246310705661</v>
      </c>
      <c r="W325" t="n">
        <v>5.399568034557236</v>
      </c>
      <c r="X325" t="n">
        <v>5.439216752787599</v>
      </c>
      <c r="Y325" t="n">
        <v>5.47945205479452</v>
      </c>
      <c r="Z325" t="n">
        <v>5.517241379310345</v>
      </c>
      <c r="AA325" t="n">
        <v>5.557099194220616</v>
      </c>
      <c r="AB325" t="n">
        <v>5.592841163310962</v>
      </c>
      <c r="AC325" t="n">
        <v>5.63063063063063</v>
      </c>
      <c r="AD325" t="n">
        <v>5.6657223796034</v>
      </c>
      <c r="AE325" t="n">
        <v>5.706134094151213</v>
      </c>
      <c r="AF325" t="n">
        <v>5.743825387708213</v>
      </c>
      <c r="AG325" t="n">
        <v>5.778676683039584</v>
      </c>
      <c r="AH325" t="n">
        <v>5.815644082582146</v>
      </c>
      <c r="AI325" t="n">
        <v>5.847953216374268</v>
      </c>
      <c r="AJ325" t="n">
        <v>5.885815185403178</v>
      </c>
      <c r="AK325" t="n">
        <v>5.918910920390648</v>
      </c>
      <c r="AL325" t="n">
        <v>5.952380952380952</v>
      </c>
      <c r="AM325" t="n">
        <v>5.991611743559018</v>
      </c>
      <c r="AN325" t="n">
        <v>6.024096385542168</v>
      </c>
      <c r="AO325" t="n">
        <v>6.056935190793459</v>
      </c>
      <c r="AP325" t="n">
        <v>6.093845216331506</v>
      </c>
      <c r="AQ325" t="n">
        <v>6.129328838492185</v>
      </c>
      <c r="AR325" t="n">
        <v>6.161429451632779</v>
      </c>
      <c r="AS325" t="n">
        <v>6.199628022318661</v>
      </c>
      <c r="AT325" t="n">
        <v>6.234413965087282</v>
      </c>
      <c r="AU325" t="n">
        <v>6.269592476489028</v>
      </c>
      <c r="AV325" t="n">
        <v>6.305170239596469</v>
      </c>
      <c r="AW325" t="n">
        <v>6.339144215530903</v>
      </c>
    </row>
    <row r="326">
      <c r="A326" s="1112" t="n">
        <v>44739</v>
      </c>
      <c r="T326" t="n">
        <v>5.234231876472128</v>
      </c>
      <c r="U326" t="n">
        <v>5.274261603375527</v>
      </c>
      <c r="V326" t="n">
        <v>5.324813631522897</v>
      </c>
      <c r="W326" t="n">
        <v>5.360493165371214</v>
      </c>
      <c r="X326" t="n">
        <v>5.401026194977045</v>
      </c>
      <c r="Y326" t="n">
        <v>5.439216752787599</v>
      </c>
      <c r="Z326" t="n">
        <v>5.477951246233909</v>
      </c>
      <c r="AA326" t="n">
        <v>5.517241379310345</v>
      </c>
      <c r="AB326" t="n">
        <v>5.550929780738273</v>
      </c>
      <c r="AC326" t="n">
        <v>5.589714924538848</v>
      </c>
      <c r="AD326" t="n">
        <v>5.624296962879639</v>
      </c>
      <c r="AE326" t="n">
        <v>5.664117813650524</v>
      </c>
      <c r="AF326" t="n">
        <v>5.701254275940707</v>
      </c>
      <c r="AG326" t="n">
        <v>5.737234652897303</v>
      </c>
      <c r="AH326" t="n">
        <v>5.772005772005772</v>
      </c>
      <c r="AI326" t="n">
        <v>5.805515239477504</v>
      </c>
      <c r="AJ326" t="n">
        <v>5.841121495327103</v>
      </c>
      <c r="AK326" t="n">
        <v>5.875440658049354</v>
      </c>
      <c r="AL326" t="n">
        <v>5.908419497784342</v>
      </c>
      <c r="AM326" t="n">
        <v>5.945303210463734</v>
      </c>
      <c r="AN326" t="n">
        <v>5.979073243647234</v>
      </c>
      <c r="AO326" t="n">
        <v>6.011421701232342</v>
      </c>
      <c r="AP326" t="n">
        <v>6.047777441790142</v>
      </c>
      <c r="AQ326" t="n">
        <v>6.08457560085184</v>
      </c>
      <c r="AR326" t="n">
        <v>6.116207951070336</v>
      </c>
      <c r="AS326" t="n">
        <v>6.153846153846153</v>
      </c>
      <c r="AT326" t="n">
        <v>6.188118811881188</v>
      </c>
      <c r="AU326" t="n">
        <v>6.222775357809582</v>
      </c>
      <c r="AV326" t="n">
        <v>6.25782227784731</v>
      </c>
      <c r="AW326" t="n">
        <v>6.291286568103176</v>
      </c>
    </row>
    <row r="327">
      <c r="A327" s="1112" t="n">
        <v>44740</v>
      </c>
      <c r="T327" t="n">
        <v>5.278437582475587</v>
      </c>
      <c r="U327" t="n">
        <v>5.320563979781856</v>
      </c>
      <c r="V327" t="n">
        <v>5.369127516778524</v>
      </c>
      <c r="W327" t="n">
        <v>5.408328826392644</v>
      </c>
      <c r="X327" t="n">
        <v>5.449591280653951</v>
      </c>
      <c r="Y327" t="n">
        <v>5.48847420417124</v>
      </c>
      <c r="Z327" t="n">
        <v>5.52944429084877</v>
      </c>
      <c r="AA327" t="n">
        <v>5.569479253689781</v>
      </c>
      <c r="AB327" t="n">
        <v>5.605381165919282</v>
      </c>
      <c r="AC327" t="n">
        <v>5.64652738565782</v>
      </c>
      <c r="AD327" t="n">
        <v>5.681818181818183</v>
      </c>
      <c r="AE327" t="n">
        <v>5.722460658082976</v>
      </c>
      <c r="AF327" t="n">
        <v>5.76036866359447</v>
      </c>
      <c r="AG327" t="n">
        <v>5.798782255726298</v>
      </c>
      <c r="AH327" t="n">
        <v>5.836008170411438</v>
      </c>
      <c r="AI327" t="n">
        <v>5.871990604815032</v>
      </c>
      <c r="AJ327" t="n">
        <v>5.91016548463357</v>
      </c>
      <c r="AK327" t="n">
        <v>5.947071067499257</v>
      </c>
      <c r="AL327" t="n">
        <v>5.982650314089142</v>
      </c>
      <c r="AM327" t="n">
        <v>6.022282445046673</v>
      </c>
      <c r="AN327" t="n">
        <v>6.058770069675855</v>
      </c>
      <c r="AO327" t="n">
        <v>6.091989034419738</v>
      </c>
      <c r="AP327" t="n">
        <v>6.133088009812941</v>
      </c>
      <c r="AQ327" t="n">
        <v>6.17093489663684</v>
      </c>
      <c r="AR327" t="n">
        <v>6.205398696866274</v>
      </c>
      <c r="AS327" t="n">
        <v>6.246096189881325</v>
      </c>
      <c r="AT327" t="n">
        <v>6.281407035175879</v>
      </c>
      <c r="AU327" t="n">
        <v>6.31911532385466</v>
      </c>
      <c r="AV327" t="n">
        <v>6.357279084551812</v>
      </c>
      <c r="AW327" t="n">
        <v>6.39386189258312</v>
      </c>
    </row>
    <row r="328">
      <c r="A328" s="1112" t="n">
        <v>44741</v>
      </c>
      <c r="T328" t="n">
        <v>5.245213742460006</v>
      </c>
      <c r="U328" t="n">
        <v>5.29380624669137</v>
      </c>
      <c r="V328" t="n">
        <v>5.331911490269261</v>
      </c>
      <c r="W328" t="n">
        <v>5.373455131649651</v>
      </c>
      <c r="X328" t="n">
        <v>5.414185165132648</v>
      </c>
      <c r="Y328" t="n">
        <v>5.45404963185165</v>
      </c>
      <c r="Z328" t="n">
        <v>5.494505494505495</v>
      </c>
      <c r="AA328" t="n">
        <v>5.530973451327434</v>
      </c>
      <c r="AB328" t="n">
        <v>5.571030640668524</v>
      </c>
      <c r="AC328" t="n">
        <v>5.605381165919282</v>
      </c>
      <c r="AD328" t="n">
        <v>5.64652738565782</v>
      </c>
      <c r="AE328" t="n">
        <v>5.685048322910744</v>
      </c>
      <c r="AF328" t="n">
        <v>5.722460658082976</v>
      </c>
      <c r="AG328" t="n">
        <v>5.76036866359447</v>
      </c>
      <c r="AH328" t="n">
        <v>5.797101449275363</v>
      </c>
      <c r="AI328" t="n">
        <v>5.836008170411438</v>
      </c>
      <c r="AJ328" t="n">
        <v>5.873715124816446</v>
      </c>
      <c r="AK328" t="n">
        <v>5.908419497784342</v>
      </c>
      <c r="AL328" t="n">
        <v>5.94883997620464</v>
      </c>
      <c r="AM328" t="n">
        <v>5.984440454817475</v>
      </c>
      <c r="AN328" t="n">
        <v>6.020469596628537</v>
      </c>
      <c r="AO328" t="n">
        <v>6.060606060606061</v>
      </c>
      <c r="AP328" t="n">
        <v>6.097560975609756</v>
      </c>
      <c r="AQ328" t="n">
        <v>6.133088009812941</v>
      </c>
      <c r="AR328" t="n">
        <v>6.172839506172839</v>
      </c>
      <c r="AS328" t="n">
        <v>6.211180124223603</v>
      </c>
      <c r="AT328" t="n">
        <v>6.248047485160887</v>
      </c>
      <c r="AU328" t="n">
        <v>6.287331027978623</v>
      </c>
      <c r="AV328" t="n">
        <v>6.323110970597534</v>
      </c>
      <c r="AW328" t="n">
        <v>6.39386189258312</v>
      </c>
    </row>
    <row r="329">
      <c r="A329" s="1112" t="n">
        <v>44742</v>
      </c>
      <c r="T329" t="n">
        <v>5.238070294903357</v>
      </c>
      <c r="U329" t="n">
        <v>5.271481286241434</v>
      </c>
      <c r="V329" t="n">
        <v>5.317734645041212</v>
      </c>
      <c r="W329" t="n">
        <v>5.357621216180016</v>
      </c>
      <c r="X329" t="n">
        <v>5.398110661268556</v>
      </c>
      <c r="Y329" t="n">
        <v>5.439216752787599</v>
      </c>
      <c r="Z329" t="n">
        <v>5.477951246233909</v>
      </c>
      <c r="AA329" t="n">
        <v>5.520287054926856</v>
      </c>
      <c r="AB329" t="n">
        <v>5.555555555555555</v>
      </c>
      <c r="AC329" t="n">
        <v>5.595970900951315</v>
      </c>
      <c r="AD329" t="n">
        <v>5.63063063063063</v>
      </c>
      <c r="AE329" t="n">
        <v>5.672149744753261</v>
      </c>
      <c r="AF329" t="n">
        <v>5.709391949757351</v>
      </c>
      <c r="AG329" t="n">
        <v>5.74712643678161</v>
      </c>
      <c r="AH329" t="n">
        <v>5.787037037037036</v>
      </c>
      <c r="AI329" t="n">
        <v>5.822416302765648</v>
      </c>
      <c r="AJ329" t="n">
        <v>5.863383172090296</v>
      </c>
      <c r="AK329" t="n">
        <v>5.899705014749262</v>
      </c>
      <c r="AL329" t="n">
        <v>5.936479667557139</v>
      </c>
      <c r="AM329" t="n">
        <v>5.979073243647234</v>
      </c>
      <c r="AN329" t="n">
        <v>6.015037593984962</v>
      </c>
      <c r="AO329" t="n">
        <v>6.049606775559589</v>
      </c>
      <c r="AP329" t="n">
        <v>6.090133982947624</v>
      </c>
      <c r="AQ329" t="n">
        <v>6.129328838492185</v>
      </c>
      <c r="AR329" t="n">
        <v>6.165228113440197</v>
      </c>
      <c r="AS329" t="n">
        <v>6.205398696866274</v>
      </c>
      <c r="AT329" t="n">
        <v>6.244146113019045</v>
      </c>
      <c r="AU329" t="n">
        <v>6.283380458686773</v>
      </c>
      <c r="AV329" t="n">
        <v>6.321112515802781</v>
      </c>
      <c r="AW329" t="n">
        <v>6.357279084551812</v>
      </c>
    </row>
    <row r="330">
      <c r="A330" s="1112" t="n">
        <v>44743</v>
      </c>
      <c r="U330" t="n">
        <v>5.349023803155924</v>
      </c>
      <c r="V330" t="n">
        <v>5.396654074473826</v>
      </c>
      <c r="W330" t="n">
        <v>5.44069640914037</v>
      </c>
      <c r="X330" t="n">
        <v>5.483959418700302</v>
      </c>
      <c r="Y330" t="n">
        <v>5.524861878453039</v>
      </c>
      <c r="Z330" t="n">
        <v>5.566379070414695</v>
      </c>
      <c r="AA330" t="n">
        <v>5.608524957936063</v>
      </c>
      <c r="AB330" t="n">
        <v>5.64652738565782</v>
      </c>
      <c r="AC330" t="n">
        <v>5.686664771111743</v>
      </c>
      <c r="AD330" t="n">
        <v>5.722460658082976</v>
      </c>
      <c r="AE330" t="n">
        <v>5.763688760806917</v>
      </c>
      <c r="AF330" t="n">
        <v>5.80046403712297</v>
      </c>
      <c r="AG330" t="n">
        <v>5.839416058394161</v>
      </c>
      <c r="AH330" t="n">
        <v>5.878894767783657</v>
      </c>
      <c r="AI330" t="n">
        <v>5.915409642117717</v>
      </c>
      <c r="AJ330" t="n">
        <v>5.954153021732659</v>
      </c>
      <c r="AK330" t="n">
        <v>5.991611743559018</v>
      </c>
      <c r="AL330" t="n">
        <v>6.029544769369912</v>
      </c>
      <c r="AM330" t="n">
        <v>6.069802731411229</v>
      </c>
      <c r="AN330" t="n">
        <v>6.106870229007633</v>
      </c>
      <c r="AO330" t="n">
        <v>6.142506142506143</v>
      </c>
      <c r="AP330" t="n">
        <v>6.182380216383307</v>
      </c>
      <c r="AQ330" t="n">
        <v>6.222775357809582</v>
      </c>
      <c r="AR330" t="n">
        <v>6.25782227784731</v>
      </c>
      <c r="AS330" t="n">
        <v>6.299212598425196</v>
      </c>
      <c r="AT330" t="n">
        <v>6.337135614702155</v>
      </c>
      <c r="AU330" t="n">
        <v>6.375518010838381</v>
      </c>
      <c r="AV330" t="n">
        <v>6.414368184733803</v>
      </c>
      <c r="AW330" t="n">
        <v>6.449532408900355</v>
      </c>
      <c r="AX330" t="n">
        <v>6.357279084551812</v>
      </c>
    </row>
    <row r="331">
      <c r="A331" s="1112" t="n">
        <v>44746</v>
      </c>
      <c r="U331" s="192" t="n">
        <v>5.349023803155924</v>
      </c>
      <c r="V331" s="192" t="n">
        <v>5.396654074473826</v>
      </c>
      <c r="W331" s="192" t="n">
        <v>5.44069640914037</v>
      </c>
      <c r="X331" s="192" t="n">
        <v>5.483959418700302</v>
      </c>
      <c r="Y331" s="192" t="n">
        <v>5.524861878453039</v>
      </c>
      <c r="Z331" s="192" t="n">
        <v>5.566379070414695</v>
      </c>
      <c r="AA331" s="192" t="n">
        <v>5.608524957936063</v>
      </c>
      <c r="AB331" s="192" t="n">
        <v>5.64652738565782</v>
      </c>
      <c r="AC331" s="192" t="n">
        <v>5.686664771111743</v>
      </c>
      <c r="AD331" s="192" t="n">
        <v>5.722460658082976</v>
      </c>
      <c r="AE331" s="192" t="n">
        <v>5.763688760806917</v>
      </c>
      <c r="AF331" s="192" t="n">
        <v>5.80046403712297</v>
      </c>
      <c r="AG331" s="192" t="n">
        <v>5.839416058394161</v>
      </c>
      <c r="AH331" s="192" t="n">
        <v>5.878894767783657</v>
      </c>
      <c r="AI331" s="192" t="n">
        <v>5.915409642117717</v>
      </c>
      <c r="AJ331" s="192" t="n">
        <v>5.954153021732659</v>
      </c>
      <c r="AK331" s="192" t="n">
        <v>5.991611743559018</v>
      </c>
      <c r="AL331" s="192" t="n">
        <v>6.029544769369912</v>
      </c>
      <c r="AM331" s="192" t="n">
        <v>6.069802731411229</v>
      </c>
      <c r="AN331" s="192" t="n">
        <v>6.106870229007633</v>
      </c>
      <c r="AO331" s="192" t="n">
        <v>6.142506142506143</v>
      </c>
      <c r="AP331" s="192" t="n">
        <v>6.182380216383307</v>
      </c>
      <c r="AQ331" s="192" t="n">
        <v>6.222775357809582</v>
      </c>
      <c r="AR331" s="192" t="n">
        <v>6.25782227784731</v>
      </c>
      <c r="AS331" s="192" t="n">
        <v>6.299212598425196</v>
      </c>
      <c r="AT331" s="192" t="n">
        <v>6.337135614702155</v>
      </c>
      <c r="AU331" s="192" t="n">
        <v>6.375518010838381</v>
      </c>
      <c r="AV331" s="192" t="n">
        <v>6.414368184733803</v>
      </c>
      <c r="AW331" s="192" t="n">
        <v>6.449532408900355</v>
      </c>
    </row>
    <row r="332">
      <c r="A332" s="1112" t="n">
        <v>44747</v>
      </c>
      <c r="U332" t="n">
        <v>5.44069640914037</v>
      </c>
      <c r="V332" t="n">
        <v>5.491488193300384</v>
      </c>
      <c r="W332" t="n">
        <v>5.530973451327434</v>
      </c>
      <c r="X332" t="n">
        <v>5.574136008918617</v>
      </c>
      <c r="Y332" t="n">
        <v>5.613247263541959</v>
      </c>
      <c r="Z332" t="n">
        <v>5.654509471303364</v>
      </c>
      <c r="AA332" t="n">
        <v>5.698005698005699</v>
      </c>
      <c r="AB332" t="n">
        <v>5.737234652897303</v>
      </c>
      <c r="AC332" t="n">
        <v>5.778676683039584</v>
      </c>
      <c r="AD332" t="n">
        <v>5.817335660267598</v>
      </c>
      <c r="AE332" t="n">
        <v>5.863383172090296</v>
      </c>
      <c r="AF332" t="n">
        <v>5.90493061706525</v>
      </c>
      <c r="AG332" t="n">
        <v>5.947071067499257</v>
      </c>
      <c r="AH332" t="n">
        <v>5.988023952095808</v>
      </c>
      <c r="AI332" t="n">
        <v>6.027727546714889</v>
      </c>
      <c r="AJ332" t="n">
        <v>6.07164541590771</v>
      </c>
      <c r="AK332" t="n">
        <v>6.112469437652812</v>
      </c>
      <c r="AL332" t="n">
        <v>6.151953245155337</v>
      </c>
      <c r="AM332" t="n">
        <v>6.195786864931847</v>
      </c>
      <c r="AN332" t="n">
        <v>6.236357966947303</v>
      </c>
      <c r="AO332" t="n">
        <v>6.273525721455458</v>
      </c>
      <c r="AP332" t="n">
        <v>6.31911532385466</v>
      </c>
      <c r="AQ332" t="n">
        <v>6.361323155216285</v>
      </c>
      <c r="AR332" t="n">
        <v>6.397952655150352</v>
      </c>
      <c r="AS332" t="n">
        <v>6.443298969072165</v>
      </c>
      <c r="AT332" t="n">
        <v>6.485084306095979</v>
      </c>
      <c r="AU332" t="n">
        <v>6.527415143603133</v>
      </c>
      <c r="AV332" t="n">
        <v>6.568144499178982</v>
      </c>
      <c r="AW332" t="n">
        <v>6.607201850016517</v>
      </c>
    </row>
    <row r="333">
      <c r="A333" s="1112" t="n">
        <v>44748</v>
      </c>
      <c r="U333" t="n">
        <v>5.461496450027307</v>
      </c>
      <c r="V333" t="n">
        <v>5.512679162072767</v>
      </c>
      <c r="W333" t="n">
        <v>5.552470849528039</v>
      </c>
      <c r="X333" t="n">
        <v>5.594405594405595</v>
      </c>
      <c r="Y333" t="n">
        <v>5.632216277105041</v>
      </c>
      <c r="Z333" t="n">
        <v>5.673758865248227</v>
      </c>
      <c r="AA333" t="n">
        <v>5.717552887364208</v>
      </c>
      <c r="AB333" t="n">
        <v>5.755395683453238</v>
      </c>
      <c r="AC333" t="n">
        <v>5.797101449275363</v>
      </c>
      <c r="AD333" t="n">
        <v>5.836008170411438</v>
      </c>
      <c r="AE333" t="n">
        <v>5.880623346074684</v>
      </c>
      <c r="AF333" t="n">
        <v>5.922416345869115</v>
      </c>
      <c r="AG333" t="n">
        <v>5.963029218843173</v>
      </c>
      <c r="AH333" t="n">
        <v>6.006006006006006</v>
      </c>
      <c r="AI333" t="n">
        <v>6.044122091266243</v>
      </c>
      <c r="AJ333" t="n">
        <v>6.0882800608828</v>
      </c>
      <c r="AK333" t="n">
        <v>6.129328838492185</v>
      </c>
      <c r="AL333" t="n">
        <v>6.169031462060457</v>
      </c>
      <c r="AM333" t="n">
        <v>6.213109661385523</v>
      </c>
      <c r="AN333" t="n">
        <v>6.251953735542356</v>
      </c>
      <c r="AO333" t="n">
        <v>6.291286568103176</v>
      </c>
      <c r="AP333" t="n">
        <v>6.335128286347799</v>
      </c>
      <c r="AQ333" t="n">
        <v>6.377551020408164</v>
      </c>
      <c r="AR333" t="n">
        <v>6.414368184733803</v>
      </c>
      <c r="AS333" t="n">
        <v>6.459948320413437</v>
      </c>
      <c r="AT333" t="n">
        <v>6.499837504062399</v>
      </c>
      <c r="AU333" t="n">
        <v>6.542361792607131</v>
      </c>
      <c r="AV333" t="n">
        <v>6.585446163977609</v>
      </c>
      <c r="AW333" t="n">
        <v>6.624710168930109</v>
      </c>
    </row>
    <row r="334">
      <c r="A334" s="1112" t="n">
        <v>44749</v>
      </c>
      <c r="U334" t="n">
        <v>5.383580080753701</v>
      </c>
      <c r="V334" t="n">
        <v>5.4333061668025</v>
      </c>
      <c r="W334" t="n">
        <v>5.471956224350206</v>
      </c>
      <c r="X334" t="n">
        <v>5.515719801434088</v>
      </c>
      <c r="Y334" t="n">
        <v>5.555555555555555</v>
      </c>
      <c r="Z334" t="n">
        <v>5.595970900951315</v>
      </c>
      <c r="AA334" t="n">
        <v>5.63856780377784</v>
      </c>
      <c r="AB334" t="n">
        <v>5.675368898978434</v>
      </c>
      <c r="AC334" t="n">
        <v>5.715918833952558</v>
      </c>
      <c r="AD334" t="n">
        <v>5.752085130859936</v>
      </c>
      <c r="AE334" t="n">
        <v>5.797101449275363</v>
      </c>
      <c r="AF334" t="n">
        <v>5.836008170411438</v>
      </c>
      <c r="AG334" t="n">
        <v>5.877167205406994</v>
      </c>
      <c r="AH334" t="n">
        <v>5.917159763313609</v>
      </c>
      <c r="AI334" t="n">
        <v>5.955926146515783</v>
      </c>
      <c r="AJ334" t="n">
        <v>5.997001499250374</v>
      </c>
      <c r="AK334" t="n">
        <v>6.036824630244491</v>
      </c>
      <c r="AL334" t="n">
        <v>6.075334143377886</v>
      </c>
      <c r="AM334" t="n">
        <v>6.118078923218109</v>
      </c>
      <c r="AN334" t="n">
        <v>6.155740227762388</v>
      </c>
      <c r="AO334" t="n">
        <v>6.191950464396284</v>
      </c>
      <c r="AP334" t="n">
        <v>6.236357966947303</v>
      </c>
      <c r="AQ334" t="n">
        <v>6.27549419516787</v>
      </c>
      <c r="AR334" t="n">
        <v>6.313131313131312</v>
      </c>
      <c r="AS334" t="n">
        <v>6.357279084551812</v>
      </c>
      <c r="AT334" t="n">
        <v>6.395906619763352</v>
      </c>
      <c r="AU334" t="n">
        <v>6.43707756678468</v>
      </c>
      <c r="AV334" t="n">
        <v>6.476683937823834</v>
      </c>
      <c r="AW334" t="n">
        <v>6.514657980456026</v>
      </c>
    </row>
    <row r="335">
      <c r="A335" s="1112" t="n">
        <v>44750</v>
      </c>
      <c r="U335" t="n">
        <v>5.306447333510214</v>
      </c>
      <c r="V335" t="n">
        <v>5.35475234270415</v>
      </c>
      <c r="W335" t="n">
        <v>5.392289026691831</v>
      </c>
      <c r="X335" t="n">
        <v>5.436259853220984</v>
      </c>
      <c r="Y335" t="n">
        <v>5.476451259583789</v>
      </c>
      <c r="Z335" t="n">
        <v>5.517241379310345</v>
      </c>
      <c r="AA335" t="n">
        <v>5.558643690939411</v>
      </c>
      <c r="AB335" t="n">
        <v>5.594405594405595</v>
      </c>
      <c r="AC335" t="n">
        <v>5.635390250774866</v>
      </c>
      <c r="AD335" t="n">
        <v>5.670541536716756</v>
      </c>
      <c r="AE335" t="n">
        <v>5.714285714285714</v>
      </c>
      <c r="AF335" t="n">
        <v>5.75373993095512</v>
      </c>
      <c r="AG335" t="n">
        <v>5.793742757821553</v>
      </c>
      <c r="AH335" t="n">
        <v>5.834305717619603</v>
      </c>
      <c r="AI335" t="n">
        <v>5.871990604815032</v>
      </c>
      <c r="AJ335" t="n">
        <v>5.913660555884093</v>
      </c>
      <c r="AK335" t="n">
        <v>5.952380952380952</v>
      </c>
      <c r="AL335" t="n">
        <v>5.989817310572028</v>
      </c>
      <c r="AM335" t="n">
        <v>6.033182503770739</v>
      </c>
      <c r="AN335" t="n">
        <v>6.069802731411229</v>
      </c>
      <c r="AO335" t="n">
        <v>6.106870229007633</v>
      </c>
      <c r="AP335" t="n">
        <v>6.150061500615006</v>
      </c>
      <c r="AQ335" t="n">
        <v>6.190034045187248</v>
      </c>
      <c r="AR335" t="n">
        <v>6.226650062266501</v>
      </c>
      <c r="AS335" t="n">
        <v>6.269592476489028</v>
      </c>
      <c r="AT335" t="n">
        <v>6.30715862503942</v>
      </c>
      <c r="AU335" t="n">
        <v>6.349206349206349</v>
      </c>
      <c r="AV335" t="n">
        <v>6.387735547748323</v>
      </c>
      <c r="AW335" t="n">
        <v>6.426735218508998</v>
      </c>
    </row>
    <row r="336">
      <c r="A336" s="1112" t="n">
        <v>44753</v>
      </c>
      <c r="U336" t="n">
        <v>5.403944879762227</v>
      </c>
      <c r="V336" t="n">
        <v>5.45404963185165</v>
      </c>
      <c r="W336" t="n">
        <v>5.494505494505495</v>
      </c>
      <c r="X336" t="n">
        <v>5.534034311012729</v>
      </c>
      <c r="Y336" t="n">
        <v>5.575689991636465</v>
      </c>
      <c r="Z336" t="n">
        <v>5.617977528089888</v>
      </c>
      <c r="AA336" t="n">
        <v>5.660911406736485</v>
      </c>
      <c r="AB336" t="n">
        <v>5.698005698005699</v>
      </c>
      <c r="AC336" t="n">
        <v>5.738880918220947</v>
      </c>
      <c r="AD336" t="n">
        <v>5.777007510109763</v>
      </c>
      <c r="AE336" t="n">
        <v>5.822416302765648</v>
      </c>
      <c r="AF336" t="n">
        <v>5.863383172090296</v>
      </c>
      <c r="AG336" t="n">
        <v>5.90493061706525</v>
      </c>
      <c r="AH336" t="n">
        <v>5.947071067499257</v>
      </c>
      <c r="AI336" t="n">
        <v>5.986231667165519</v>
      </c>
      <c r="AJ336" t="n">
        <v>6.029544769369912</v>
      </c>
      <c r="AK336" t="n">
        <v>6.07164541590771</v>
      </c>
      <c r="AL336" t="n">
        <v>6.110601894286588</v>
      </c>
      <c r="AM336" t="n">
        <v>6.155740227762388</v>
      </c>
      <c r="AN336" t="n">
        <v>6.193868070610096</v>
      </c>
      <c r="AO336" t="n">
        <v>6.232471174820816</v>
      </c>
      <c r="AP336" t="n">
        <v>6.277463904582548</v>
      </c>
      <c r="AQ336" t="n">
        <v>6.31911532385466</v>
      </c>
      <c r="AR336" t="n">
        <v>6.357279084551812</v>
      </c>
      <c r="AS336" t="n">
        <v>6.402048655569782</v>
      </c>
      <c r="AT336" t="n">
        <v>6.441223832528181</v>
      </c>
      <c r="AU336" t="n">
        <v>6.482982171799027</v>
      </c>
      <c r="AV336" t="n">
        <v>6.525285481239805</v>
      </c>
      <c r="AW336" t="n">
        <v>6.565988181221274</v>
      </c>
    </row>
    <row r="337">
      <c r="A337" s="1112" t="n">
        <v>44754</v>
      </c>
      <c r="U337" t="n">
        <v>5.46448087431694</v>
      </c>
      <c r="V337" t="n">
        <v>5.514199062586159</v>
      </c>
      <c r="W337" t="n">
        <v>5.555555555555555</v>
      </c>
      <c r="X337" t="n">
        <v>5.597537083683179</v>
      </c>
      <c r="Y337" t="n">
        <v>5.63856780377784</v>
      </c>
      <c r="Z337" t="n">
        <v>5.680204487361545</v>
      </c>
      <c r="AA337" t="n">
        <v>5.724098454493418</v>
      </c>
      <c r="AB337" t="n">
        <v>5.762028233938346</v>
      </c>
      <c r="AC337" t="n">
        <v>5.805515239477504</v>
      </c>
      <c r="AD337" t="n">
        <v>5.844535359438924</v>
      </c>
      <c r="AE337" t="n">
        <v>5.889281507656066</v>
      </c>
      <c r="AF337" t="n">
        <v>5.931198102016608</v>
      </c>
      <c r="AG337" t="n">
        <v>5.975500448162534</v>
      </c>
      <c r="AH337" t="n">
        <v>6.01684717208183</v>
      </c>
      <c r="AI337" t="n">
        <v>6.056935190793459</v>
      </c>
      <c r="AJ337" t="n">
        <v>6.101281269066504</v>
      </c>
      <c r="AK337" t="n">
        <v>6.142506142506143</v>
      </c>
      <c r="AL337" t="n">
        <v>6.182380216383307</v>
      </c>
      <c r="AM337" t="n">
        <v>6.226650062266501</v>
      </c>
      <c r="AN337" t="n">
        <v>6.265664160401003</v>
      </c>
      <c r="AO337" t="n">
        <v>6.305170239596469</v>
      </c>
      <c r="AP337" t="n">
        <v>6.349206349206349</v>
      </c>
      <c r="AQ337" t="n">
        <v>6.391818472355385</v>
      </c>
      <c r="AR337" t="n">
        <v>6.430868167202572</v>
      </c>
      <c r="AS337" t="n">
        <v>6.476683937823834</v>
      </c>
      <c r="AT337" t="n">
        <v>6.516780710329098</v>
      </c>
      <c r="AU337" t="n">
        <v>6.559527714004592</v>
      </c>
      <c r="AV337" t="n">
        <v>6.600660066006601</v>
      </c>
      <c r="AW337" t="n">
        <v>6.642311524410495</v>
      </c>
    </row>
    <row r="338">
      <c r="A338" s="1112" t="n">
        <v>44755</v>
      </c>
      <c r="U338" t="n">
        <v>5.409791723018664</v>
      </c>
      <c r="V338" t="n">
        <v>5.457025920873124</v>
      </c>
      <c r="W338" t="n">
        <v>5.499037668408028</v>
      </c>
      <c r="X338" t="n">
        <v>5.543237250554323</v>
      </c>
      <c r="Y338" t="n">
        <v>5.583472920156337</v>
      </c>
      <c r="Z338" t="n">
        <v>5.62271577171774</v>
      </c>
      <c r="AA338" t="n">
        <v>5.6657223796034</v>
      </c>
      <c r="AB338" t="n">
        <v>5.704506560182544</v>
      </c>
      <c r="AC338" t="n">
        <v>5.745475438092502</v>
      </c>
      <c r="AD338" t="n">
        <v>5.78368999421631</v>
      </c>
      <c r="AE338" t="n">
        <v>5.829204313611192</v>
      </c>
      <c r="AF338" t="n">
        <v>5.87026709715292</v>
      </c>
      <c r="AG338" t="n">
        <v>5.911912503694945</v>
      </c>
      <c r="AH338" t="n">
        <v>5.954153021732659</v>
      </c>
      <c r="AI338" t="n">
        <v>5.993407252022775</v>
      </c>
      <c r="AJ338" t="n">
        <v>6.036824630244491</v>
      </c>
      <c r="AK338" t="n">
        <v>6.077180188392585</v>
      </c>
      <c r="AL338" t="n">
        <v>6.116207951070336</v>
      </c>
      <c r="AM338" t="n">
        <v>6.161429451632779</v>
      </c>
      <c r="AN338" t="n">
        <v>6.199628022318661</v>
      </c>
      <c r="AO338" t="n">
        <v>6.238303181534623</v>
      </c>
      <c r="AP338" t="n">
        <v>6.283380458686773</v>
      </c>
      <c r="AQ338" t="n">
        <v>6.325110689437065</v>
      </c>
      <c r="AR338" t="n">
        <v>6.363347120585427</v>
      </c>
      <c r="AS338" t="n">
        <v>6.408202499198975</v>
      </c>
      <c r="AT338" t="n">
        <v>6.447453255963895</v>
      </c>
      <c r="AU338" t="n">
        <v>6.489292667099287</v>
      </c>
      <c r="AV338" t="n">
        <v>6.531678641410842</v>
      </c>
      <c r="AW338" t="n">
        <v>6.570302233902759</v>
      </c>
    </row>
    <row r="339">
      <c r="A339" s="1112" t="n">
        <v>44756</v>
      </c>
      <c r="U339" t="n">
        <v>5.462988254575253</v>
      </c>
      <c r="V339" t="n">
        <v>5.511160099200882</v>
      </c>
      <c r="W339" t="n">
        <v>5.557099194220616</v>
      </c>
      <c r="X339" t="n">
        <v>5.595970900951315</v>
      </c>
      <c r="Y339" t="n">
        <v>5.632216277105041</v>
      </c>
      <c r="Z339" t="n">
        <v>5.673758865248227</v>
      </c>
      <c r="AA339" t="n">
        <v>5.717552887364208</v>
      </c>
      <c r="AB339" t="n">
        <v>5.755395683453238</v>
      </c>
      <c r="AC339" t="n">
        <v>5.797101449275363</v>
      </c>
      <c r="AD339" t="n">
        <v>5.836008170411438</v>
      </c>
      <c r="AE339" t="n">
        <v>5.88235294117647</v>
      </c>
      <c r="AF339" t="n">
        <v>5.924170616113744</v>
      </c>
      <c r="AG339" t="n">
        <v>5.966587112171838</v>
      </c>
      <c r="AH339" t="n">
        <v>6.009615384615385</v>
      </c>
      <c r="AI339" t="n">
        <v>6.049606775559589</v>
      </c>
      <c r="AJ339" t="n">
        <v>6.093845216331506</v>
      </c>
      <c r="AK339" t="n">
        <v>6.134969325153374</v>
      </c>
      <c r="AL339" t="n">
        <v>6.174745291756714</v>
      </c>
      <c r="AM339" t="n">
        <v>6.220839813374806</v>
      </c>
      <c r="AN339" t="n">
        <v>6.261740763932373</v>
      </c>
      <c r="AO339" t="n">
        <v>6.299212598425196</v>
      </c>
      <c r="AP339" t="n">
        <v>6.34517766497462</v>
      </c>
      <c r="AQ339" t="n">
        <v>6.387735547748323</v>
      </c>
      <c r="AR339" t="n">
        <v>6.426735218508998</v>
      </c>
      <c r="AS339" t="n">
        <v>6.472491909385114</v>
      </c>
      <c r="AT339" t="n">
        <v>6.512536633018561</v>
      </c>
      <c r="AU339" t="n">
        <v>6.555227794165847</v>
      </c>
      <c r="AV339" t="n">
        <v>6.598482349059717</v>
      </c>
      <c r="AW339" t="n">
        <v>6.640106241699867</v>
      </c>
    </row>
    <row r="340">
      <c r="A340" s="1112" t="n">
        <v>44757</v>
      </c>
      <c r="U340" t="n">
        <v>5.420054200542006</v>
      </c>
      <c r="V340" t="n">
        <v>5.467468562055768</v>
      </c>
      <c r="W340" t="n">
        <v>5.509641873278238</v>
      </c>
      <c r="X340" t="n">
        <v>5.550929780738273</v>
      </c>
      <c r="Y340" t="n">
        <v>5.588153115395362</v>
      </c>
      <c r="Z340" t="n">
        <v>5.629045876723895</v>
      </c>
      <c r="AA340" t="n">
        <v>5.673758865248227</v>
      </c>
      <c r="AB340" t="n">
        <v>5.711022272986864</v>
      </c>
      <c r="AC340" t="n">
        <v>5.752085130859936</v>
      </c>
      <c r="AD340" t="n">
        <v>5.790387955993052</v>
      </c>
      <c r="AE340" t="n">
        <v>5.836008170411438</v>
      </c>
      <c r="AF340" t="n">
        <v>5.877167205406994</v>
      </c>
      <c r="AG340" t="n">
        <v>5.918910920390648</v>
      </c>
      <c r="AH340" t="n">
        <v>5.961251862891207</v>
      </c>
      <c r="AI340" t="n">
        <v>6.000600060006001</v>
      </c>
      <c r="AJ340" t="n">
        <v>6.042296072507552</v>
      </c>
      <c r="AK340" t="n">
        <v>6.082725060827251</v>
      </c>
      <c r="AL340" t="n">
        <v>6.121824303642486</v>
      </c>
      <c r="AM340" t="n">
        <v>6.165228113440197</v>
      </c>
      <c r="AN340" t="n">
        <v>6.205398696866274</v>
      </c>
      <c r="AO340" t="n">
        <v>6.242197253433208</v>
      </c>
      <c r="AP340" t="n">
        <v>6.287331027978623</v>
      </c>
      <c r="AQ340" t="n">
        <v>6.329113924050633</v>
      </c>
      <c r="AR340" t="n">
        <v>6.365372374283896</v>
      </c>
      <c r="AS340" t="n">
        <v>6.410256410256411</v>
      </c>
      <c r="AT340" t="n">
        <v>6.451612903225807</v>
      </c>
      <c r="AU340" t="n">
        <v>6.491398896462188</v>
      </c>
      <c r="AV340" t="n">
        <v>6.533812479581837</v>
      </c>
      <c r="AW340" t="n">
        <v>6.572461386789352</v>
      </c>
    </row>
    <row r="341">
      <c r="A341" s="1112" t="n">
        <v>44760</v>
      </c>
      <c r="U341" t="n">
        <v>5.44069640914037</v>
      </c>
      <c r="V341" t="n">
        <v>5.48847420417124</v>
      </c>
      <c r="W341" t="n">
        <v>5.530973451327434</v>
      </c>
      <c r="X341" t="n">
        <v>5.572582892170521</v>
      </c>
      <c r="Y341" t="n">
        <v>5.60695262125035</v>
      </c>
      <c r="Z341" t="n">
        <v>5.649717514124294</v>
      </c>
      <c r="AA341" t="n">
        <v>5.69313976658127</v>
      </c>
      <c r="AB341" t="n">
        <v>5.730659025787966</v>
      </c>
      <c r="AC341" t="n">
        <v>5.772005772005772</v>
      </c>
      <c r="AD341" t="n">
        <v>5.810575246949448</v>
      </c>
      <c r="AE341" t="n">
        <v>5.856515373352854</v>
      </c>
      <c r="AF341" t="n">
        <v>5.897965202005308</v>
      </c>
      <c r="AG341" t="n">
        <v>5.94000594000594</v>
      </c>
      <c r="AH341" t="n">
        <v>5.984440454817475</v>
      </c>
      <c r="AI341" t="n">
        <v>6.024096385542168</v>
      </c>
      <c r="AJ341" t="n">
        <v>6.067961165048543</v>
      </c>
      <c r="AK341" t="n">
        <v>6.110601894286588</v>
      </c>
      <c r="AL341" t="n">
        <v>6.150061500615006</v>
      </c>
      <c r="AM341" t="n">
        <v>6.195786864931847</v>
      </c>
      <c r="AN341" t="n">
        <v>6.236357966947303</v>
      </c>
      <c r="AO341" t="n">
        <v>6.27549419516787</v>
      </c>
      <c r="AP341" t="n">
        <v>6.321112515802781</v>
      </c>
      <c r="AQ341" t="n">
        <v>6.363347120585427</v>
      </c>
      <c r="AR341" t="n">
        <v>6.402048655569782</v>
      </c>
      <c r="AS341" t="n">
        <v>6.447453255963895</v>
      </c>
      <c r="AT341" t="n">
        <v>6.489292667099287</v>
      </c>
      <c r="AU341" t="n">
        <v>6.533812479581837</v>
      </c>
      <c r="AV341" t="n">
        <v>6.576783952647156</v>
      </c>
      <c r="AW341" t="n">
        <v>6.615944426066821</v>
      </c>
    </row>
    <row r="342">
      <c r="A342" s="1112" t="n">
        <v>44761</v>
      </c>
      <c r="U342" t="n">
        <v>5.421523448088913</v>
      </c>
      <c r="V342" t="n">
        <v>5.468963631391851</v>
      </c>
      <c r="W342" t="n">
        <v>5.511160099200882</v>
      </c>
      <c r="X342" t="n">
        <v>5.552470849528039</v>
      </c>
      <c r="Y342" t="n">
        <v>5.591277606933184</v>
      </c>
      <c r="Z342" t="n">
        <v>5.63063063063063</v>
      </c>
      <c r="AA342" t="n">
        <v>5.673758865248227</v>
      </c>
      <c r="AB342" t="n">
        <v>5.709391949757351</v>
      </c>
      <c r="AC342" t="n">
        <v>5.750431282346176</v>
      </c>
      <c r="AD342" t="n">
        <v>5.787037037037036</v>
      </c>
      <c r="AE342" t="n">
        <v>5.836008170411438</v>
      </c>
      <c r="AF342" t="n">
        <v>5.880623346074684</v>
      </c>
      <c r="AG342" t="n">
        <v>5.924170616113744</v>
      </c>
      <c r="AH342" t="n">
        <v>5.968367651447329</v>
      </c>
      <c r="AI342" t="n">
        <v>6.007810153199159</v>
      </c>
      <c r="AJ342" t="n">
        <v>6.053268765133171</v>
      </c>
      <c r="AK342" t="n">
        <v>6.09570252971655</v>
      </c>
      <c r="AL342" t="n">
        <v>6.134969325153374</v>
      </c>
      <c r="AM342" t="n">
        <v>6.180469715698393</v>
      </c>
      <c r="AN342" t="n">
        <v>6.220839813374806</v>
      </c>
      <c r="AO342" t="n">
        <v>6.259780907668231</v>
      </c>
      <c r="AP342" t="n">
        <v>6.30715862503942</v>
      </c>
      <c r="AQ342" t="n">
        <v>6.349206349206349</v>
      </c>
      <c r="AR342" t="n">
        <v>6.387735547748323</v>
      </c>
      <c r="AS342" t="n">
        <v>6.435006435006435</v>
      </c>
      <c r="AT342" t="n">
        <v>6.476683937823834</v>
      </c>
      <c r="AU342" t="n">
        <v>6.518904823989569</v>
      </c>
      <c r="AV342" t="n">
        <v>6.563833278634722</v>
      </c>
      <c r="AW342" t="n">
        <v>6.602839220864972</v>
      </c>
    </row>
    <row r="343">
      <c r="A343" s="1112" t="n">
        <v>44762</v>
      </c>
      <c r="U343" t="n">
        <v>5.476451259583789</v>
      </c>
      <c r="V343" t="n">
        <v>5.524861878453039</v>
      </c>
      <c r="W343" t="n">
        <v>5.567928730512249</v>
      </c>
      <c r="X343" t="n">
        <v>5.610098176718092</v>
      </c>
      <c r="Y343" t="n">
        <v>5.643340857787811</v>
      </c>
      <c r="Z343" t="n">
        <v>5.683432793407218</v>
      </c>
      <c r="AA343" t="n">
        <v>5.72737686139748</v>
      </c>
      <c r="AB343" t="n">
        <v>5.763688760806917</v>
      </c>
      <c r="AC343" t="n">
        <v>5.803830528148578</v>
      </c>
      <c r="AD343" t="n">
        <v>5.841121495327103</v>
      </c>
      <c r="AE343" t="n">
        <v>5.88754783632617</v>
      </c>
      <c r="AF343" t="n">
        <v>5.929439667951379</v>
      </c>
      <c r="AG343" t="n">
        <v>5.973715651135006</v>
      </c>
      <c r="AH343" t="n">
        <v>6.01684717208183</v>
      </c>
      <c r="AI343" t="n">
        <v>6.056935190793459</v>
      </c>
      <c r="AJ343" t="n">
        <v>6.101281269066504</v>
      </c>
      <c r="AK343" t="n">
        <v>6.144393241167434</v>
      </c>
      <c r="AL343" t="n">
        <v>6.184291898577612</v>
      </c>
      <c r="AM343" t="n">
        <v>6.230529595015576</v>
      </c>
      <c r="AN343" t="n">
        <v>6.271558482282847</v>
      </c>
      <c r="AO343" t="n">
        <v>6.311139160618492</v>
      </c>
      <c r="AP343" t="n">
        <v>6.357279084551812</v>
      </c>
      <c r="AQ343" t="n">
        <v>6.4</v>
      </c>
      <c r="AR343" t="n">
        <v>6.439150032195751</v>
      </c>
      <c r="AS343" t="n">
        <v>6.485084306095979</v>
      </c>
      <c r="AT343" t="n">
        <v>6.527415143603133</v>
      </c>
      <c r="AU343" t="n">
        <v>6.570302233902759</v>
      </c>
      <c r="AV343" t="n">
        <v>6.613756613756614</v>
      </c>
      <c r="AW343" t="n">
        <v>6.655574043261232</v>
      </c>
    </row>
    <row r="344">
      <c r="A344" s="1112" t="n">
        <v>44763</v>
      </c>
      <c r="U344" t="n">
        <v>5.511160099200882</v>
      </c>
      <c r="V344" t="n">
        <v>5.560189046427578</v>
      </c>
      <c r="W344" t="n">
        <v>5.603810591202017</v>
      </c>
      <c r="X344" t="n">
        <v>5.64652738565782</v>
      </c>
      <c r="Y344" t="n">
        <v>5.685048322910744</v>
      </c>
      <c r="Z344" t="n">
        <v>5.72573718866304</v>
      </c>
      <c r="AA344" t="n">
        <v>5.768676088837612</v>
      </c>
      <c r="AB344" t="n">
        <v>5.805515239477504</v>
      </c>
      <c r="AC344" t="n">
        <v>5.846243788365975</v>
      </c>
      <c r="AD344" t="n">
        <v>5.884083553986467</v>
      </c>
      <c r="AE344" t="n">
        <v>5.931198102016608</v>
      </c>
      <c r="AF344" t="n">
        <v>5.975500448162534</v>
      </c>
      <c r="AG344" t="n">
        <v>6.020469596628537</v>
      </c>
      <c r="AH344" t="n">
        <v>6.064281382656156</v>
      </c>
      <c r="AI344" t="n">
        <v>6.106870229007633</v>
      </c>
      <c r="AJ344" t="n">
        <v>6.153846153846153</v>
      </c>
      <c r="AK344" t="n">
        <v>6.195786864931847</v>
      </c>
      <c r="AL344" t="n">
        <v>6.238303181534623</v>
      </c>
      <c r="AM344" t="n">
        <v>6.287331027978623</v>
      </c>
      <c r="AN344" t="n">
        <v>6.329113924050633</v>
      </c>
      <c r="AO344" t="n">
        <v>6.369426751592357</v>
      </c>
      <c r="AP344" t="n">
        <v>6.416426050689767</v>
      </c>
      <c r="AQ344" t="n">
        <v>6.462035541195477</v>
      </c>
      <c r="AR344" t="n">
        <v>6.501950585175553</v>
      </c>
      <c r="AS344" t="n">
        <v>6.550933508024893</v>
      </c>
      <c r="AT344" t="n">
        <v>6.594131223211342</v>
      </c>
      <c r="AU344" t="n">
        <v>6.637902422834384</v>
      </c>
      <c r="AV344" t="n">
        <v>6.682258603407952</v>
      </c>
      <c r="AW344" t="n">
        <v>6.724949562878279</v>
      </c>
    </row>
    <row r="345">
      <c r="A345" s="1112" t="n">
        <v>44764</v>
      </c>
      <c r="U345" t="n">
        <v>5.512679162072767</v>
      </c>
      <c r="V345" t="n">
        <v>5.561735261401558</v>
      </c>
      <c r="W345" t="n">
        <v>5.603810591202017</v>
      </c>
      <c r="X345" t="n">
        <v>5.648121999435188</v>
      </c>
      <c r="Y345" t="n">
        <v>5.685048322910744</v>
      </c>
      <c r="Z345" t="n">
        <v>5.72573718866304</v>
      </c>
      <c r="AA345" t="n">
        <v>5.768676088837612</v>
      </c>
      <c r="AB345" t="n">
        <v>5.805515239477504</v>
      </c>
      <c r="AC345" t="n">
        <v>5.846243788365975</v>
      </c>
      <c r="AD345" t="n">
        <v>5.884083553986467</v>
      </c>
      <c r="AE345" t="n">
        <v>5.931198102016608</v>
      </c>
      <c r="AF345" t="n">
        <v>5.975500448162534</v>
      </c>
      <c r="AG345" t="n">
        <v>6.018657839301836</v>
      </c>
      <c r="AH345" t="n">
        <v>6.064281382656156</v>
      </c>
      <c r="AI345" t="n">
        <v>6.106870229007633</v>
      </c>
      <c r="AJ345" t="n">
        <v>6.153846153846153</v>
      </c>
      <c r="AK345" t="n">
        <v>6.197706848466068</v>
      </c>
      <c r="AL345" t="n">
        <v>6.238303181534623</v>
      </c>
      <c r="AM345" t="n">
        <v>6.287331027978623</v>
      </c>
      <c r="AN345" t="n">
        <v>6.329113924050633</v>
      </c>
      <c r="AO345" t="n">
        <v>6.369426751592357</v>
      </c>
      <c r="AP345" t="n">
        <v>6.418485237483954</v>
      </c>
      <c r="AQ345" t="n">
        <v>6.462035541195477</v>
      </c>
      <c r="AR345" t="n">
        <v>6.504065040650406</v>
      </c>
      <c r="AS345" t="n">
        <v>6.550933508024893</v>
      </c>
      <c r="AT345" t="n">
        <v>6.594131223211342</v>
      </c>
      <c r="AU345" t="n">
        <v>6.640106241699867</v>
      </c>
      <c r="AV345" t="n">
        <v>6.684491978609625</v>
      </c>
      <c r="AW345" t="n">
        <v>6.727211570803902</v>
      </c>
    </row>
    <row r="346">
      <c r="A346" s="1112" t="n">
        <v>44767</v>
      </c>
      <c r="U346" t="n">
        <v>5.377789728421619</v>
      </c>
      <c r="V346" t="n">
        <v>5.424464334147003</v>
      </c>
      <c r="W346" t="n">
        <v>5.465974309920743</v>
      </c>
      <c r="X346" t="n">
        <v>5.509641873278238</v>
      </c>
      <c r="Y346" t="n">
        <v>5.549389567147614</v>
      </c>
      <c r="Z346" t="n">
        <v>5.588153115395362</v>
      </c>
      <c r="AA346" t="n">
        <v>5.629045876723895</v>
      </c>
      <c r="AB346" t="n">
        <v>5.664117813650524</v>
      </c>
      <c r="AC346" t="n">
        <v>5.704506560182544</v>
      </c>
      <c r="AD346" t="n">
        <v>5.738880918220947</v>
      </c>
      <c r="AE346" t="n">
        <v>5.78368999421631</v>
      </c>
      <c r="AF346" t="n">
        <v>5.825808330905914</v>
      </c>
      <c r="AG346" t="n">
        <v>5.868544600938967</v>
      </c>
      <c r="AH346" t="n">
        <v>5.91016548463357</v>
      </c>
      <c r="AI346" t="n">
        <v>5.950609937518595</v>
      </c>
      <c r="AJ346" t="n">
        <v>5.993407252022775</v>
      </c>
      <c r="AK346" t="n">
        <v>6.035003017501509</v>
      </c>
      <c r="AL346" t="n">
        <v>6.073489219556635</v>
      </c>
      <c r="AM346" t="n">
        <v>6.119951040391677</v>
      </c>
      <c r="AN346" t="n">
        <v>6.159531875577456</v>
      </c>
      <c r="AO346" t="n">
        <v>6.197706848466068</v>
      </c>
      <c r="AP346" t="n">
        <v>6.242197253433208</v>
      </c>
      <c r="AQ346" t="n">
        <v>6.285355122564425</v>
      </c>
      <c r="AR346" t="n">
        <v>6.323110970597534</v>
      </c>
      <c r="AS346" t="n">
        <v>6.367398917542184</v>
      </c>
      <c r="AT346" t="n">
        <v>6.408202499198975</v>
      </c>
      <c r="AU346" t="n">
        <v>6.451612903225807</v>
      </c>
      <c r="AV346" t="n">
        <v>6.493506493506493</v>
      </c>
      <c r="AW346" t="n">
        <v>6.531678641410842</v>
      </c>
    </row>
    <row r="347">
      <c r="A347" s="1112" t="n">
        <v>44768</v>
      </c>
      <c r="U347" t="n">
        <v>5.361930294906166</v>
      </c>
      <c r="V347" t="n">
        <v>5.409791723018664</v>
      </c>
      <c r="W347" t="n">
        <v>5.451076587626056</v>
      </c>
      <c r="X347" t="n">
        <v>5.496015388843089</v>
      </c>
      <c r="Y347" t="n">
        <v>5.534034311012729</v>
      </c>
      <c r="Z347" t="n">
        <v>5.572582892170521</v>
      </c>
      <c r="AA347" t="n">
        <v>5.613247263541959</v>
      </c>
      <c r="AB347" t="n">
        <v>5.649717514124294</v>
      </c>
      <c r="AC347" t="n">
        <v>5.689900426742533</v>
      </c>
      <c r="AD347" t="n">
        <v>5.72737686139748</v>
      </c>
      <c r="AE347" t="n">
        <v>5.772005772005772</v>
      </c>
      <c r="AF347" t="n">
        <v>5.812263876780006</v>
      </c>
      <c r="AG347" t="n">
        <v>5.854800936768149</v>
      </c>
      <c r="AH347" t="n">
        <v>5.89622641509434</v>
      </c>
      <c r="AI347" t="n">
        <v>5.934718100890207</v>
      </c>
      <c r="AJ347" t="n">
        <v>5.979073243647234</v>
      </c>
      <c r="AK347" t="n">
        <v>6.018657839301836</v>
      </c>
      <c r="AL347" t="n">
        <v>6.056935190793459</v>
      </c>
      <c r="AM347" t="n">
        <v>6.101281269066504</v>
      </c>
      <c r="AN347" t="n">
        <v>6.140620202640467</v>
      </c>
      <c r="AO347" t="n">
        <v>6.178560395427866</v>
      </c>
      <c r="AP347" t="n">
        <v>6.222775357809582</v>
      </c>
      <c r="AQ347" t="n">
        <v>6.263701847792046</v>
      </c>
      <c r="AR347" t="n">
        <v>6.30119722747322</v>
      </c>
      <c r="AS347" t="n">
        <v>6.34517766497462</v>
      </c>
      <c r="AT347" t="n">
        <v>6.385696040868455</v>
      </c>
      <c r="AU347" t="n">
        <v>6.426735218508998</v>
      </c>
      <c r="AV347" t="n">
        <v>6.46830530401035</v>
      </c>
      <c r="AW347" t="n">
        <v>6.508298080052066</v>
      </c>
    </row>
    <row r="348">
      <c r="A348" s="1112" t="n">
        <v>44769</v>
      </c>
      <c r="U348" t="n">
        <v>5.261773217574323</v>
      </c>
      <c r="V348" t="n">
        <v>5.309264666843642</v>
      </c>
      <c r="W348" t="n">
        <v>5.353319057815846</v>
      </c>
      <c r="X348" t="n">
        <v>5.393743257820928</v>
      </c>
      <c r="Y348" t="n">
        <v>5.4333061668025</v>
      </c>
      <c r="Z348" t="n">
        <v>5.473453749315818</v>
      </c>
      <c r="AA348" t="n">
        <v>5.515719801434088</v>
      </c>
      <c r="AB348" t="n">
        <v>5.550929780738273</v>
      </c>
      <c r="AC348" t="n">
        <v>5.591277606933184</v>
      </c>
      <c r="AD348" t="n">
        <v>5.627462014631401</v>
      </c>
      <c r="AE348" t="n">
        <v>5.670541536716756</v>
      </c>
      <c r="AF348" t="n">
        <v>5.711022272986864</v>
      </c>
      <c r="AG348" t="n">
        <v>5.752085130859936</v>
      </c>
      <c r="AH348" t="n">
        <v>5.793742757821553</v>
      </c>
      <c r="AI348" t="n">
        <v>5.832604257801108</v>
      </c>
      <c r="AJ348" t="n">
        <v>5.875440658049354</v>
      </c>
      <c r="AK348" t="n">
        <v>5.915409642117717</v>
      </c>
      <c r="AL348" t="n">
        <v>5.954153021732659</v>
      </c>
      <c r="AM348" t="n">
        <v>5.99880023995201</v>
      </c>
      <c r="AN348" t="n">
        <v>6.038647342995169</v>
      </c>
      <c r="AO348" t="n">
        <v>6.075334143377886</v>
      </c>
      <c r="AP348" t="n">
        <v>6.119951040391677</v>
      </c>
      <c r="AQ348" t="n">
        <v>6.161429451632779</v>
      </c>
      <c r="AR348" t="n">
        <v>6.199628022318661</v>
      </c>
      <c r="AS348" t="n">
        <v>6.244146113019045</v>
      </c>
      <c r="AT348" t="n">
        <v>6.283380458686773</v>
      </c>
      <c r="AU348" t="n">
        <v>6.325110689437065</v>
      </c>
      <c r="AV348" t="n">
        <v>6.367398917542184</v>
      </c>
      <c r="AW348" t="n">
        <v>6.406149903907752</v>
      </c>
    </row>
    <row r="349">
      <c r="A349" s="1112" t="n">
        <v>44770</v>
      </c>
      <c r="U349" t="n">
        <v>5.17196793379881</v>
      </c>
      <c r="V349" t="n">
        <v>5.217845030002609</v>
      </c>
      <c r="W349" t="n">
        <v>5.256241787122208</v>
      </c>
      <c r="X349" t="n">
        <v>5.299417064122946</v>
      </c>
      <c r="Y349" t="n">
        <v>5.339028296849974</v>
      </c>
      <c r="Z349" t="n">
        <v>5.377789728421619</v>
      </c>
      <c r="AA349" t="n">
        <v>5.41858574911948</v>
      </c>
      <c r="AB349" t="n">
        <v>5.452562704471101</v>
      </c>
      <c r="AC349" t="n">
        <v>5.489980785067252</v>
      </c>
      <c r="AD349" t="n">
        <v>5.523336095001381</v>
      </c>
      <c r="AE349" t="n">
        <v>5.566379070414695</v>
      </c>
      <c r="AF349" t="n">
        <v>5.605381165919282</v>
      </c>
      <c r="AG349" t="n">
        <v>5.64652738565782</v>
      </c>
      <c r="AH349" t="n">
        <v>5.685048322910744</v>
      </c>
      <c r="AI349" t="n">
        <v>5.722460658082976</v>
      </c>
      <c r="AJ349" t="n">
        <v>5.762028233938346</v>
      </c>
      <c r="AK349" t="n">
        <v>5.80046403712297</v>
      </c>
      <c r="AL349" t="n">
        <v>5.837711617046118</v>
      </c>
      <c r="AM349" t="n">
        <v>5.878894767783657</v>
      </c>
      <c r="AN349" t="n">
        <v>5.915409642117717</v>
      </c>
      <c r="AO349" t="n">
        <v>5.950609937518595</v>
      </c>
      <c r="AP349" t="n">
        <v>5.993407252022775</v>
      </c>
      <c r="AQ349" t="n">
        <v>6.031363088057901</v>
      </c>
      <c r="AR349" t="n">
        <v>6.067961165048543</v>
      </c>
      <c r="AS349" t="n">
        <v>6.108735491753206</v>
      </c>
      <c r="AT349" t="n">
        <v>6.146281499692686</v>
      </c>
      <c r="AU349" t="n">
        <v>6.186204763377669</v>
      </c>
      <c r="AV349" t="n">
        <v>6.224712107065049</v>
      </c>
      <c r="AW349" t="n">
        <v>6.261740763932373</v>
      </c>
    </row>
    <row r="350">
      <c r="A350" s="1112" t="n">
        <v>44771</v>
      </c>
      <c r="U350" t="n">
        <v>5.188336619279859</v>
      </c>
      <c r="V350" t="n">
        <v>5.219206680584551</v>
      </c>
      <c r="W350" t="n">
        <v>5.260389268805892</v>
      </c>
      <c r="X350" t="n">
        <v>5.299417064122946</v>
      </c>
      <c r="Y350" t="n">
        <v>5.339028296849974</v>
      </c>
      <c r="Z350" t="n">
        <v>5.377789728421619</v>
      </c>
      <c r="AA350" t="n">
        <v>5.420054200542006</v>
      </c>
      <c r="AB350" t="n">
        <v>5.452562704471101</v>
      </c>
      <c r="AC350" t="n">
        <v>5.489980785067252</v>
      </c>
      <c r="AD350" t="n">
        <v>5.523336095001381</v>
      </c>
      <c r="AE350" t="n">
        <v>5.566379070414695</v>
      </c>
      <c r="AF350" t="n">
        <v>5.60695262125035</v>
      </c>
      <c r="AG350" t="n">
        <v>5.648121999435188</v>
      </c>
      <c r="AH350" t="n">
        <v>5.686664771111743</v>
      </c>
      <c r="AI350" t="n">
        <v>5.722460658082976</v>
      </c>
      <c r="AJ350" t="n">
        <v>5.762028233938346</v>
      </c>
      <c r="AK350" t="n">
        <v>5.798782255726298</v>
      </c>
      <c r="AL350" t="n">
        <v>5.834305717619603</v>
      </c>
      <c r="AM350" t="n">
        <v>5.873715124816446</v>
      </c>
      <c r="AN350" t="n">
        <v>5.91016548463357</v>
      </c>
      <c r="AO350" t="n">
        <v>5.943536404160475</v>
      </c>
      <c r="AP350" t="n">
        <v>5.984440454817475</v>
      </c>
      <c r="AQ350" t="n">
        <v>6.022282445046673</v>
      </c>
      <c r="AR350" t="n">
        <v>6.056935190793459</v>
      </c>
      <c r="AS350" t="n">
        <v>6.097560975609756</v>
      </c>
      <c r="AT350" t="n">
        <v>6.134969325153374</v>
      </c>
      <c r="AU350" t="n">
        <v>6.172839506172839</v>
      </c>
      <c r="AV350" t="n">
        <v>6.211180124223603</v>
      </c>
      <c r="AW350" t="n">
        <v>6.246096189881325</v>
      </c>
    </row>
    <row r="351">
      <c r="A351" s="1112" t="n">
        <v>44774</v>
      </c>
      <c r="V351" t="n">
        <v>5.228758169934641</v>
      </c>
      <c r="W351" t="n">
        <v>5.268703898840886</v>
      </c>
      <c r="X351" t="n">
        <v>5.310674455655868</v>
      </c>
      <c r="Y351" t="n">
        <v>5.350454788657036</v>
      </c>
      <c r="Z351" t="n">
        <v>5.389382915656157</v>
      </c>
      <c r="AA351" t="n">
        <v>5.430355688297583</v>
      </c>
      <c r="AB351" t="n">
        <v>5.46448087431694</v>
      </c>
      <c r="AC351" t="n">
        <v>5.500550055005501</v>
      </c>
      <c r="AD351" t="n">
        <v>5.534034311012729</v>
      </c>
      <c r="AE351" t="n">
        <v>5.575689991636465</v>
      </c>
      <c r="AF351" t="n">
        <v>5.614823133071308</v>
      </c>
      <c r="AG351" t="n">
        <v>5.656108597285067</v>
      </c>
      <c r="AH351" t="n">
        <v>5.69313976658127</v>
      </c>
      <c r="AI351" t="n">
        <v>5.72737686139748</v>
      </c>
      <c r="AJ351" t="n">
        <v>5.767012687427912</v>
      </c>
      <c r="AK351" t="n">
        <v>5.802146794313896</v>
      </c>
      <c r="AL351" t="n">
        <v>5.836008170411438</v>
      </c>
      <c r="AM351" t="n">
        <v>5.875440658049354</v>
      </c>
      <c r="AN351" t="n">
        <v>5.91016548463357</v>
      </c>
      <c r="AO351" t="n">
        <v>5.943536404160475</v>
      </c>
      <c r="AP351" t="n">
        <v>5.982650314089142</v>
      </c>
      <c r="AQ351" t="n">
        <v>6.020469596628537</v>
      </c>
      <c r="AR351" t="n">
        <v>6.053268765133171</v>
      </c>
      <c r="AS351" t="n">
        <v>6.093845216331506</v>
      </c>
      <c r="AT351" t="n">
        <v>6.129328838492185</v>
      </c>
      <c r="AU351" t="n">
        <v>6.165228113440197</v>
      </c>
      <c r="AV351" t="n">
        <v>6.203473945409429</v>
      </c>
      <c r="AW351" t="n">
        <v>6.238303181534623</v>
      </c>
    </row>
    <row r="352">
      <c r="A352" s="1112" t="n">
        <v>44775</v>
      </c>
      <c r="V352" t="n">
        <v>5.319148936170213</v>
      </c>
      <c r="W352" t="n">
        <v>5.360493165371214</v>
      </c>
      <c r="X352" t="n">
        <v>5.398110661268556</v>
      </c>
      <c r="Y352" t="n">
        <v>5.436259853220984</v>
      </c>
      <c r="Z352" t="n">
        <v>5.474952094169176</v>
      </c>
      <c r="AA352" t="n">
        <v>5.514199062586159</v>
      </c>
      <c r="AB352" t="n">
        <v>5.549389567147614</v>
      </c>
      <c r="AC352" t="n">
        <v>5.58659217877095</v>
      </c>
      <c r="AD352" t="n">
        <v>5.621135469364812</v>
      </c>
      <c r="AE352" t="n">
        <v>5.664117813650524</v>
      </c>
      <c r="AF352" t="n">
        <v>5.70287995437696</v>
      </c>
      <c r="AG352" t="n">
        <v>5.742176284811944</v>
      </c>
      <c r="AH352" t="n">
        <v>5.782017924255565</v>
      </c>
      <c r="AI352" t="n">
        <v>5.817335660267598</v>
      </c>
      <c r="AJ352" t="n">
        <v>5.858230814294084</v>
      </c>
      <c r="AK352" t="n">
        <v>5.89622641509434</v>
      </c>
      <c r="AL352" t="n">
        <v>5.931198102016608</v>
      </c>
      <c r="AM352" t="n">
        <v>5.973715651135006</v>
      </c>
      <c r="AN352" t="n">
        <v>6.009615384615385</v>
      </c>
      <c r="AO352" t="n">
        <v>6.044122091266243</v>
      </c>
      <c r="AP352" t="n">
        <v>6.086427267194157</v>
      </c>
      <c r="AQ352" t="n">
        <v>6.125574272588055</v>
      </c>
      <c r="AR352" t="n">
        <v>6.159531875577456</v>
      </c>
      <c r="AS352" t="n">
        <v>6.201550387596899</v>
      </c>
      <c r="AT352" t="n">
        <v>6.238303181534623</v>
      </c>
      <c r="AU352" t="n">
        <v>6.277463904582548</v>
      </c>
      <c r="AV352" t="n">
        <v>6.317119393556538</v>
      </c>
      <c r="AW352" t="n">
        <v>6.353240152477763</v>
      </c>
    </row>
    <row r="353">
      <c r="A353" s="1112" t="n">
        <v>44776</v>
      </c>
      <c r="V353" t="n">
        <v>5.329070077271516</v>
      </c>
      <c r="W353" t="n">
        <v>5.370569280343716</v>
      </c>
      <c r="X353" t="n">
        <v>5.406866720735334</v>
      </c>
      <c r="Y353" t="n">
        <v>5.445140212360468</v>
      </c>
      <c r="Z353" t="n">
        <v>5.483959418700302</v>
      </c>
      <c r="AA353" t="n">
        <v>5.524861878453039</v>
      </c>
      <c r="AB353" t="n">
        <v>5.558643690939411</v>
      </c>
      <c r="AC353" t="n">
        <v>5.595970900951315</v>
      </c>
      <c r="AD353" t="n">
        <v>5.629045876723895</v>
      </c>
      <c r="AE353" t="n">
        <v>5.670541536716756</v>
      </c>
      <c r="AF353" t="n">
        <v>5.707762557077626</v>
      </c>
      <c r="AG353" t="n">
        <v>5.74712643678161</v>
      </c>
      <c r="AH353" t="n">
        <v>5.785363031530228</v>
      </c>
      <c r="AI353" t="n">
        <v>5.819028222286878</v>
      </c>
      <c r="AJ353" t="n">
        <v>5.856515373352854</v>
      </c>
      <c r="AK353" t="n">
        <v>5.892751915144372</v>
      </c>
      <c r="AL353" t="n">
        <v>5.927682276229994</v>
      </c>
      <c r="AM353" t="n">
        <v>5.966587112171838</v>
      </c>
      <c r="AN353" t="n">
        <v>6.000600060006001</v>
      </c>
      <c r="AO353" t="n">
        <v>6.033182503770739</v>
      </c>
      <c r="AP353" t="n">
        <v>6.07164541590771</v>
      </c>
      <c r="AQ353" t="n">
        <v>6.108735491753206</v>
      </c>
      <c r="AR353" t="n">
        <v>6.142506142506143</v>
      </c>
      <c r="AS353" t="n">
        <v>6.182380216383307</v>
      </c>
      <c r="AT353" t="n">
        <v>6.216972334473112</v>
      </c>
      <c r="AU353" t="n">
        <v>6.253908692933083</v>
      </c>
      <c r="AV353" t="n">
        <v>6.291286568103176</v>
      </c>
      <c r="AW353" t="n">
        <v>6.325110689437065</v>
      </c>
    </row>
    <row r="354">
      <c r="A354" s="1112" t="n">
        <v>44777</v>
      </c>
      <c r="V354" t="n">
        <v>5.252100840336134</v>
      </c>
      <c r="W354" t="n">
        <v>5.292405398253506</v>
      </c>
      <c r="X354" t="n">
        <v>5.329070077271516</v>
      </c>
      <c r="Y354" t="n">
        <v>5.366246310705661</v>
      </c>
      <c r="Z354" t="n">
        <v>5.405405405405405</v>
      </c>
      <c r="AA354" t="n">
        <v>5.445140212360468</v>
      </c>
      <c r="AB354" t="n">
        <v>5.477951246233909</v>
      </c>
      <c r="AC354" t="n">
        <v>5.512679162072767</v>
      </c>
      <c r="AD354" t="n">
        <v>5.543237250554323</v>
      </c>
      <c r="AE354" t="n">
        <v>5.583472920156337</v>
      </c>
      <c r="AF354" t="n">
        <v>5.61955605507165</v>
      </c>
      <c r="AG354" t="n">
        <v>5.657708628005658</v>
      </c>
      <c r="AH354" t="n">
        <v>5.691519635742743</v>
      </c>
      <c r="AI354" t="n">
        <v>5.722460658082976</v>
      </c>
      <c r="AJ354" t="n">
        <v>5.757052389176741</v>
      </c>
      <c r="AK354" t="n">
        <v>5.788712011577425</v>
      </c>
      <c r="AL354" t="n">
        <v>5.819028222286878</v>
      </c>
      <c r="AM354" t="n">
        <v>5.854800936768149</v>
      </c>
      <c r="AN354" t="n">
        <v>5.885815185403178</v>
      </c>
      <c r="AO354" t="n">
        <v>5.915409642117717</v>
      </c>
      <c r="AP354" t="n">
        <v>5.950609937518595</v>
      </c>
      <c r="AQ354" t="n">
        <v>5.982650314089142</v>
      </c>
      <c r="AR354" t="n">
        <v>6.013229104028864</v>
      </c>
      <c r="AS354" t="n">
        <v>6.047777441790142</v>
      </c>
      <c r="AT354" t="n">
        <v>6.0790273556231</v>
      </c>
      <c r="AU354" t="n">
        <v>6.112469437652812</v>
      </c>
      <c r="AV354" t="n">
        <v>6.146281499692686</v>
      </c>
      <c r="AW354" t="n">
        <v>6.176652254478073</v>
      </c>
    </row>
    <row r="355">
      <c r="A355" s="1112" t="n">
        <v>44778</v>
      </c>
      <c r="V355" t="n">
        <v>5.212405525149856</v>
      </c>
      <c r="W355" t="n">
        <v>5.252100840336134</v>
      </c>
      <c r="X355" t="n">
        <v>5.288207297726071</v>
      </c>
      <c r="Y355" t="n">
        <v>5.324813631522897</v>
      </c>
      <c r="Z355" t="n">
        <v>5.361930294906166</v>
      </c>
      <c r="AA355" t="n">
        <v>5.402485143165856</v>
      </c>
      <c r="AB355" t="n">
        <v>5.4333061668025</v>
      </c>
      <c r="AC355" t="n">
        <v>5.467468562055768</v>
      </c>
      <c r="AD355" t="n">
        <v>5.499037668408028</v>
      </c>
      <c r="AE355" t="n">
        <v>5.537098560354374</v>
      </c>
      <c r="AF355" t="n">
        <v>5.572582892170521</v>
      </c>
      <c r="AG355" t="n">
        <v>5.610098176718092</v>
      </c>
      <c r="AH355" t="n">
        <v>5.644933672029354</v>
      </c>
      <c r="AI355" t="n">
        <v>5.676979846721544</v>
      </c>
      <c r="AJ355" t="n">
        <v>5.711022272986864</v>
      </c>
      <c r="AK355" t="n">
        <v>5.743825387708213</v>
      </c>
      <c r="AL355" t="n">
        <v>5.777007510109763</v>
      </c>
      <c r="AM355" t="n">
        <v>5.812263876780006</v>
      </c>
      <c r="AN355" t="n">
        <v>5.844535359438924</v>
      </c>
      <c r="AO355" t="n">
        <v>5.875440658049354</v>
      </c>
      <c r="AP355" t="n">
        <v>5.91016548463357</v>
      </c>
      <c r="AQ355" t="n">
        <v>5.945303210463734</v>
      </c>
      <c r="AR355" t="n">
        <v>5.975500448162534</v>
      </c>
      <c r="AS355" t="n">
        <v>6.011421701232342</v>
      </c>
      <c r="AT355" t="n">
        <v>6.044122091266243</v>
      </c>
      <c r="AU355" t="n">
        <v>6.0790273556231</v>
      </c>
      <c r="AV355" t="n">
        <v>6.112469437652812</v>
      </c>
      <c r="AW355" t="n">
        <v>6.144393241167434</v>
      </c>
    </row>
    <row r="356">
      <c r="A356" s="1112" t="n">
        <v>44781</v>
      </c>
      <c r="V356" t="n">
        <v>5.150656708730363</v>
      </c>
      <c r="W356" t="n">
        <v>5.189413596263622</v>
      </c>
      <c r="X356" t="n">
        <v>5.22466039707419</v>
      </c>
      <c r="Y356" t="n">
        <v>5.261773217574323</v>
      </c>
      <c r="Z356" t="n">
        <v>5.298013245033113</v>
      </c>
      <c r="AA356" t="n">
        <v>5.337603416066186</v>
      </c>
      <c r="AB356" t="n">
        <v>5.369127516778524</v>
      </c>
      <c r="AC356" t="n">
        <v>5.402485143165856</v>
      </c>
      <c r="AD356" t="n">
        <v>5.4333061668025</v>
      </c>
      <c r="AE356" t="n">
        <v>5.471956224350206</v>
      </c>
      <c r="AF356" t="n">
        <v>5.506607929515418</v>
      </c>
      <c r="AG356" t="n">
        <v>5.543237250554323</v>
      </c>
      <c r="AH356" t="n">
        <v>5.575689991636465</v>
      </c>
      <c r="AI356" t="n">
        <v>5.605381165919282</v>
      </c>
      <c r="AJ356" t="n">
        <v>5.636978579481398</v>
      </c>
      <c r="AK356" t="n">
        <v>5.667327854916407</v>
      </c>
      <c r="AL356" t="n">
        <v>5.694760820045558</v>
      </c>
      <c r="AM356" t="n">
        <v>5.729017473503294</v>
      </c>
      <c r="AN356" t="n">
        <v>5.757052389176741</v>
      </c>
      <c r="AO356" t="n">
        <v>5.785363031530228</v>
      </c>
      <c r="AP356" t="n">
        <v>5.817335660267598</v>
      </c>
      <c r="AQ356" t="n">
        <v>5.847953216374268</v>
      </c>
      <c r="AR356" t="n">
        <v>5.877167205406994</v>
      </c>
      <c r="AS356" t="n">
        <v>5.91016548463357</v>
      </c>
      <c r="AT356" t="n">
        <v>5.94000594000594</v>
      </c>
      <c r="AU356" t="n">
        <v>5.970149253731343</v>
      </c>
      <c r="AV356" t="n">
        <v>6.000600060006001</v>
      </c>
      <c r="AW356" t="n">
        <v>6.029544769369912</v>
      </c>
    </row>
    <row r="357">
      <c r="A357" s="1112" t="n">
        <v>44782</v>
      </c>
      <c r="V357" t="n">
        <v>5.178663904712584</v>
      </c>
      <c r="W357" t="n">
        <v>5.217845030002609</v>
      </c>
      <c r="X357" t="n">
        <v>5.252100840336134</v>
      </c>
      <c r="Y357" t="n">
        <v>5.288207297726071</v>
      </c>
      <c r="Z357" t="n">
        <v>5.324813631522897</v>
      </c>
      <c r="AA357" t="n">
        <v>5.363368195226602</v>
      </c>
      <c r="AB357" t="n">
        <v>5.396654074473826</v>
      </c>
      <c r="AC357" t="n">
        <v>5.430355688297583</v>
      </c>
      <c r="AD357" t="n">
        <v>5.462988254575253</v>
      </c>
      <c r="AE357" t="n">
        <v>5.500550055005501</v>
      </c>
      <c r="AF357" t="n">
        <v>5.535566011624688</v>
      </c>
      <c r="AG357" t="n">
        <v>5.572582892170521</v>
      </c>
      <c r="AH357" t="n">
        <v>5.60695262125035</v>
      </c>
      <c r="AI357" t="n">
        <v>5.636978579481398</v>
      </c>
      <c r="AJ357" t="n">
        <v>5.668934240362812</v>
      </c>
      <c r="AK357" t="n">
        <v>5.699629524080935</v>
      </c>
      <c r="AL357" t="n">
        <v>5.730659025787966</v>
      </c>
      <c r="AM357" t="n">
        <v>5.763688760806917</v>
      </c>
      <c r="AN357" t="n">
        <v>5.793742757821553</v>
      </c>
      <c r="AO357" t="n">
        <v>5.822416302765648</v>
      </c>
      <c r="AP357" t="n">
        <v>5.856515373352854</v>
      </c>
      <c r="AQ357" t="n">
        <v>5.88754783632617</v>
      </c>
      <c r="AR357" t="n">
        <v>5.917159763313609</v>
      </c>
      <c r="AS357" t="n">
        <v>5.950609937518595</v>
      </c>
      <c r="AT357" t="n">
        <v>5.980861244019139</v>
      </c>
      <c r="AU357" t="n">
        <v>6.013229104028864</v>
      </c>
      <c r="AV357" t="n">
        <v>6.045949214026603</v>
      </c>
      <c r="AW357" t="n">
        <v>6.075334143377886</v>
      </c>
    </row>
    <row r="358">
      <c r="A358" s="1112" t="n">
        <v>44783</v>
      </c>
      <c r="V358" t="n">
        <v>5.117707267144319</v>
      </c>
      <c r="W358" t="n">
        <v>5.15729757607014</v>
      </c>
      <c r="X358" t="n">
        <v>5.193456245131135</v>
      </c>
      <c r="Y358" t="n">
        <v>5.230125523012552</v>
      </c>
      <c r="Z358" t="n">
        <v>5.267316302343956</v>
      </c>
      <c r="AA358" t="n">
        <v>5.306447333510214</v>
      </c>
      <c r="AB358" t="n">
        <v>5.339028296849974</v>
      </c>
      <c r="AC358" t="n">
        <v>5.376344086021505</v>
      </c>
      <c r="AD358" t="n">
        <v>5.408328826392644</v>
      </c>
      <c r="AE358" t="n">
        <v>5.445140212360468</v>
      </c>
      <c r="AF358" t="n">
        <v>5.477951246233909</v>
      </c>
      <c r="AG358" t="n">
        <v>5.511160099200882</v>
      </c>
      <c r="AH358" t="n">
        <v>5.543237250554323</v>
      </c>
      <c r="AI358" t="n">
        <v>5.572582892170521</v>
      </c>
      <c r="AJ358" t="n">
        <v>5.605381165919282</v>
      </c>
      <c r="AK358" t="n">
        <v>5.635390250774866</v>
      </c>
      <c r="AL358" t="n">
        <v>5.664117813650524</v>
      </c>
      <c r="AM358" t="n">
        <v>5.698005698005699</v>
      </c>
      <c r="AN358" t="n">
        <v>5.72737686139748</v>
      </c>
      <c r="AO358" t="n">
        <v>5.755395683453238</v>
      </c>
      <c r="AP358" t="n">
        <v>5.788712011577425</v>
      </c>
      <c r="AQ358" t="n">
        <v>5.819028222286878</v>
      </c>
      <c r="AR358" t="n">
        <v>5.847953216374268</v>
      </c>
      <c r="AS358" t="n">
        <v>5.880623346074684</v>
      </c>
      <c r="AT358" t="n">
        <v>5.91016548463357</v>
      </c>
      <c r="AU358" t="n">
        <v>5.941770647653001</v>
      </c>
      <c r="AV358" t="n">
        <v>5.973715651135006</v>
      </c>
      <c r="AW358" t="n">
        <v>6.002400960384154</v>
      </c>
    </row>
    <row r="359">
      <c r="A359" s="1112" t="n">
        <v>44784</v>
      </c>
      <c r="V359" t="n">
        <v>5.190760446405399</v>
      </c>
      <c r="W359" t="n">
        <v>5.230125523012552</v>
      </c>
      <c r="X359" t="n">
        <v>5.26592943654555</v>
      </c>
      <c r="Y359" t="n">
        <v>5.303632988597189</v>
      </c>
      <c r="Z359" t="n">
        <v>5.341880341880342</v>
      </c>
      <c r="AA359" t="n">
        <v>5.383580080753701</v>
      </c>
      <c r="AB359" t="n">
        <v>5.417118093174432</v>
      </c>
      <c r="AC359" t="n">
        <v>5.452562704471101</v>
      </c>
      <c r="AD359" t="n">
        <v>5.483959418700302</v>
      </c>
      <c r="AE359" t="n">
        <v>5.520287054926856</v>
      </c>
      <c r="AF359" t="n">
        <v>5.554012774229381</v>
      </c>
      <c r="AG359" t="n">
        <v>5.589714924538848</v>
      </c>
      <c r="AH359" t="n">
        <v>5.62271577171774</v>
      </c>
      <c r="AI359" t="n">
        <v>5.652911249293386</v>
      </c>
      <c r="AJ359" t="n">
        <v>5.686664771111743</v>
      </c>
      <c r="AK359" t="n">
        <v>5.717552887364208</v>
      </c>
      <c r="AL359" t="n">
        <v>5.748778384593274</v>
      </c>
      <c r="AM359" t="n">
        <v>5.78368999421631</v>
      </c>
      <c r="AN359" t="n">
        <v>5.813953488372094</v>
      </c>
      <c r="AO359" t="n">
        <v>5.842827928717499</v>
      </c>
      <c r="AP359" t="n">
        <v>5.877167205406994</v>
      </c>
      <c r="AQ359" t="n">
        <v>5.91016548463357</v>
      </c>
      <c r="AR359" t="n">
        <v>5.94000594000594</v>
      </c>
      <c r="AS359" t="n">
        <v>5.973715651135006</v>
      </c>
      <c r="AT359" t="n">
        <v>6.006006006006006</v>
      </c>
      <c r="AU359" t="n">
        <v>6.038647342995169</v>
      </c>
      <c r="AV359" t="n">
        <v>6.069802731411229</v>
      </c>
      <c r="AW359" t="n">
        <v>6.101281269066504</v>
      </c>
    </row>
    <row r="360">
      <c r="A360" s="1112" t="n">
        <v>44785</v>
      </c>
      <c r="V360" t="n">
        <v>5.094243504839532</v>
      </c>
      <c r="W360" t="n">
        <v>5.13347022587269</v>
      </c>
      <c r="X360" t="n">
        <v>5.169294391315585</v>
      </c>
      <c r="Y360" t="n">
        <v>5.205622071837585</v>
      </c>
      <c r="Z360" t="n">
        <v>5.243838489774514</v>
      </c>
      <c r="AA360" t="n">
        <v>5.284015852047556</v>
      </c>
      <c r="AB360" t="n">
        <v>5.317734645041212</v>
      </c>
      <c r="AC360" t="n">
        <v>5.351886540005352</v>
      </c>
      <c r="AD360" t="n">
        <v>5.382131324004306</v>
      </c>
      <c r="AE360" t="n">
        <v>5.41858574911948</v>
      </c>
      <c r="AF360" t="n">
        <v>5.451076587626056</v>
      </c>
      <c r="AG360" t="n">
        <v>5.485463521667581</v>
      </c>
      <c r="AH360" t="n">
        <v>5.517241379310345</v>
      </c>
      <c r="AI360" t="n">
        <v>5.544774050457444</v>
      </c>
      <c r="AJ360" t="n">
        <v>5.574136008918617</v>
      </c>
      <c r="AK360" t="n">
        <v>5.602240896358544</v>
      </c>
      <c r="AL360" t="n">
        <v>5.63063063063063</v>
      </c>
      <c r="AM360" t="n">
        <v>5.660911406736485</v>
      </c>
      <c r="AN360" t="n">
        <v>5.688282138794084</v>
      </c>
      <c r="AO360" t="n">
        <v>5.714285714285714</v>
      </c>
      <c r="AP360" t="n">
        <v>5.745475438092502</v>
      </c>
      <c r="AQ360" t="n">
        <v>5.775339301183944</v>
      </c>
      <c r="AR360" t="n">
        <v>5.802146794313896</v>
      </c>
      <c r="AS360" t="n">
        <v>5.832604257801108</v>
      </c>
      <c r="AT360" t="n">
        <v>5.859947260474656</v>
      </c>
      <c r="AU360" t="n">
        <v>5.889281507656066</v>
      </c>
      <c r="AV360" t="n">
        <v>5.918910920390648</v>
      </c>
      <c r="AW360" t="n">
        <v>5.947071067499257</v>
      </c>
    </row>
    <row r="361">
      <c r="A361" s="1112" t="n">
        <v>44788</v>
      </c>
      <c r="V361" t="n">
        <v>5.124263387138099</v>
      </c>
      <c r="W361" t="n">
        <v>5.162622612287041</v>
      </c>
      <c r="X361" t="n">
        <v>5.197505197505198</v>
      </c>
      <c r="Y361" t="n">
        <v>5.235602094240837</v>
      </c>
      <c r="Z361" t="n">
        <v>5.274261603375527</v>
      </c>
      <c r="AA361" t="n">
        <v>5.31632110579479</v>
      </c>
      <c r="AB361" t="n">
        <v>5.350454788657036</v>
      </c>
      <c r="AC361" t="n">
        <v>5.383580080753701</v>
      </c>
      <c r="AD361" t="n">
        <v>5.414185165132648</v>
      </c>
      <c r="AE361" t="n">
        <v>5.451076587626056</v>
      </c>
      <c r="AF361" t="n">
        <v>5.485463521667581</v>
      </c>
      <c r="AG361" t="n">
        <v>5.520287054926856</v>
      </c>
      <c r="AH361" t="n">
        <v>5.554012774229381</v>
      </c>
      <c r="AI361" t="n">
        <v>5.58191459670667</v>
      </c>
      <c r="AJ361" t="n">
        <v>5.613247263541959</v>
      </c>
      <c r="AK361" t="n">
        <v>5.641748942172073</v>
      </c>
      <c r="AL361" t="n">
        <v>5.670541536716756</v>
      </c>
      <c r="AM361" t="n">
        <v>5.70287995437696</v>
      </c>
      <c r="AN361" t="n">
        <v>5.730659025787966</v>
      </c>
      <c r="AO361" t="n">
        <v>5.757052389176741</v>
      </c>
      <c r="AP361" t="n">
        <v>5.790387955993052</v>
      </c>
      <c r="AQ361" t="n">
        <v>5.820721769499418</v>
      </c>
      <c r="AR361" t="n">
        <v>5.847953216374268</v>
      </c>
      <c r="AS361" t="n">
        <v>5.878894767783657</v>
      </c>
      <c r="AT361" t="n">
        <v>5.908419497784342</v>
      </c>
      <c r="AU361" t="n">
        <v>5.938242280285036</v>
      </c>
      <c r="AV361" t="n">
        <v>5.968367651447329</v>
      </c>
      <c r="AW361" t="n">
        <v>5.997001499250374</v>
      </c>
    </row>
    <row r="362">
      <c r="A362" s="1112" t="n">
        <v>44789</v>
      </c>
      <c r="V362" t="n">
        <v>5.167958656330749</v>
      </c>
      <c r="W362" t="n">
        <v>5.206977349648529</v>
      </c>
      <c r="X362" t="n">
        <v>5.242463958060288</v>
      </c>
      <c r="Y362" t="n">
        <v>5.281225244256667</v>
      </c>
      <c r="Z362" t="n">
        <v>5.317734645041212</v>
      </c>
      <c r="AA362" t="n">
        <v>5.356186395286556</v>
      </c>
      <c r="AB362" t="n">
        <v>5.389382915656157</v>
      </c>
      <c r="AC362" t="n">
        <v>5.425935973955507</v>
      </c>
      <c r="AD362" t="n">
        <v>5.46000546000546</v>
      </c>
      <c r="AE362" t="n">
        <v>5.499037668408028</v>
      </c>
      <c r="AF362" t="n">
        <v>5.532503457814661</v>
      </c>
      <c r="AG362" t="n">
        <v>5.567928730512249</v>
      </c>
      <c r="AH362" t="n">
        <v>5.600672080649678</v>
      </c>
      <c r="AI362" t="n">
        <v>5.629045876723895</v>
      </c>
      <c r="AJ362" t="n">
        <v>5.660911406736485</v>
      </c>
      <c r="AK362" t="n">
        <v>5.689900426742533</v>
      </c>
      <c r="AL362" t="n">
        <v>5.717552887364208</v>
      </c>
      <c r="AM362" t="n">
        <v>5.748778384593274</v>
      </c>
      <c r="AN362" t="n">
        <v>5.777007510109763</v>
      </c>
      <c r="AO362" t="n">
        <v>5.803830528148578</v>
      </c>
      <c r="AP362" t="n">
        <v>5.836008170411438</v>
      </c>
      <c r="AQ362" t="n">
        <v>5.866823115283075</v>
      </c>
      <c r="AR362" t="n">
        <v>5.894488653109343</v>
      </c>
      <c r="AS362" t="n">
        <v>5.925925925925926</v>
      </c>
      <c r="AT362" t="n">
        <v>5.954153021732659</v>
      </c>
      <c r="AU362" t="n">
        <v>5.984440454817475</v>
      </c>
      <c r="AV362" t="n">
        <v>6.015037593984962</v>
      </c>
      <c r="AW362" t="n">
        <v>6.042296072507552</v>
      </c>
    </row>
    <row r="363">
      <c r="A363" s="1112" t="n">
        <v>44790</v>
      </c>
      <c r="V363" t="n">
        <v>5.192107995846314</v>
      </c>
      <c r="W363" t="n">
        <v>5.232862375719519</v>
      </c>
      <c r="X363" t="n">
        <v>5.26592943654555</v>
      </c>
      <c r="Y363" t="n">
        <v>5.300821627352239</v>
      </c>
      <c r="Z363" t="n">
        <v>5.337603416066186</v>
      </c>
      <c r="AA363" t="n">
        <v>5.377789728421619</v>
      </c>
      <c r="AB363" t="n">
        <v>5.412719891745602</v>
      </c>
      <c r="AC363" t="n">
        <v>5.449591280653951</v>
      </c>
      <c r="AD363" t="n">
        <v>5.482456140350877</v>
      </c>
      <c r="AE363" t="n">
        <v>5.521811154058531</v>
      </c>
      <c r="AF363" t="n">
        <v>5.555555555555555</v>
      </c>
      <c r="AG363" t="n">
        <v>5.589714924538848</v>
      </c>
      <c r="AH363" t="n">
        <v>5.624296962879639</v>
      </c>
      <c r="AI363" t="n">
        <v>5.652911249293386</v>
      </c>
      <c r="AJ363" t="n">
        <v>5.685048322910744</v>
      </c>
      <c r="AK363" t="n">
        <v>5.715918833952558</v>
      </c>
      <c r="AL363" t="n">
        <v>5.745475438092502</v>
      </c>
      <c r="AM363" t="n">
        <v>5.778676683039584</v>
      </c>
      <c r="AN363" t="n">
        <v>5.808887598024978</v>
      </c>
      <c r="AO363" t="n">
        <v>5.837711617046118</v>
      </c>
      <c r="AP363" t="n">
        <v>5.87026709715292</v>
      </c>
      <c r="AQ363" t="n">
        <v>5.901445854234288</v>
      </c>
      <c r="AR363" t="n">
        <v>5.931198102016608</v>
      </c>
      <c r="AS363" t="n">
        <v>5.964807634953773</v>
      </c>
      <c r="AT363" t="n">
        <v>5.995203836930456</v>
      </c>
      <c r="AU363" t="n">
        <v>6.025911419102139</v>
      </c>
      <c r="AV363" t="n">
        <v>6.056935190793459</v>
      </c>
      <c r="AW363" t="n">
        <v>6.086427267194157</v>
      </c>
    </row>
    <row r="364">
      <c r="A364" s="1112" t="n">
        <v>44791</v>
      </c>
      <c r="V364" t="n">
        <v>5.205622071837585</v>
      </c>
      <c r="W364" t="n">
        <v>5.246589716684156</v>
      </c>
      <c r="X364" t="n">
        <v>5.281225244256667</v>
      </c>
      <c r="Y364" t="n">
        <v>5.31632110579479</v>
      </c>
      <c r="Z364" t="n">
        <v>5.353319057815846</v>
      </c>
      <c r="AA364" t="n">
        <v>5.393743257820928</v>
      </c>
      <c r="AB364" t="n">
        <v>5.42740841248304</v>
      </c>
      <c r="AC364" t="n">
        <v>5.46448087431694</v>
      </c>
      <c r="AD364" t="n">
        <v>5.496015388843089</v>
      </c>
      <c r="AE364" t="n">
        <v>5.535566011624688</v>
      </c>
      <c r="AF364" t="n">
        <v>5.571030640668524</v>
      </c>
      <c r="AG364" t="n">
        <v>5.608524957936063</v>
      </c>
      <c r="AH364" t="n">
        <v>5.644933672029354</v>
      </c>
      <c r="AI364" t="n">
        <v>5.675368898978434</v>
      </c>
      <c r="AJ364" t="n">
        <v>5.709391949757351</v>
      </c>
      <c r="AK364" t="n">
        <v>5.74052812858783</v>
      </c>
      <c r="AL364" t="n">
        <v>5.772005772005772</v>
      </c>
      <c r="AM364" t="n">
        <v>5.807200929152149</v>
      </c>
      <c r="AN364" t="n">
        <v>5.837711617046118</v>
      </c>
      <c r="AO364" t="n">
        <v>5.868544600938967</v>
      </c>
      <c r="AP364" t="n">
        <v>5.90318772136954</v>
      </c>
      <c r="AQ364" t="n">
        <v>5.936479667557139</v>
      </c>
      <c r="AR364" t="n">
        <v>5.966587112171838</v>
      </c>
      <c r="AS364" t="n">
        <v>6.002400960384154</v>
      </c>
      <c r="AT364" t="n">
        <v>6.033182503770739</v>
      </c>
      <c r="AU364" t="n">
        <v>6.067961165048543</v>
      </c>
      <c r="AV364" t="n">
        <v>6.09942055504727</v>
      </c>
      <c r="AW364" t="n">
        <v>6.131207847946046</v>
      </c>
    </row>
    <row r="365">
      <c r="A365" s="1112" t="n">
        <v>44792</v>
      </c>
      <c r="V365" t="n">
        <v>5.206977349648529</v>
      </c>
      <c r="W365" t="n">
        <v>5.247966413014956</v>
      </c>
      <c r="X365" t="n">
        <v>5.282620179609086</v>
      </c>
      <c r="Y365" t="n">
        <v>5.317734645041212</v>
      </c>
      <c r="Z365" t="n">
        <v>5.35475234270415</v>
      </c>
      <c r="AA365" t="n">
        <v>5.395198273536553</v>
      </c>
      <c r="AB365" t="n">
        <v>5.428881650380021</v>
      </c>
      <c r="AC365" t="n">
        <v>5.465974309920743</v>
      </c>
      <c r="AD365" t="n">
        <v>5.500550055005501</v>
      </c>
      <c r="AE365" t="n">
        <v>5.54016620498615</v>
      </c>
      <c r="AF365" t="n">
        <v>5.577244841048523</v>
      </c>
      <c r="AG365" t="n">
        <v>5.614823133071308</v>
      </c>
      <c r="AH365" t="n">
        <v>5.652911249293386</v>
      </c>
      <c r="AI365" t="n">
        <v>5.685048322910744</v>
      </c>
      <c r="AJ365" t="n">
        <v>5.719187875321704</v>
      </c>
      <c r="AK365" t="n">
        <v>5.752085130859936</v>
      </c>
      <c r="AL365" t="n">
        <v>5.78368999421631</v>
      </c>
      <c r="AM365" t="n">
        <v>5.820721769499418</v>
      </c>
      <c r="AN365" t="n">
        <v>5.85308750365818</v>
      </c>
      <c r="AO365" t="n">
        <v>5.88235294117647</v>
      </c>
      <c r="AP365" t="n">
        <v>5.918910920390648</v>
      </c>
      <c r="AQ365" t="n">
        <v>5.954153021732659</v>
      </c>
      <c r="AR365" t="n">
        <v>5.984440454817475</v>
      </c>
      <c r="AS365" t="n">
        <v>6.020469596628537</v>
      </c>
      <c r="AT365" t="n">
        <v>6.053268765133171</v>
      </c>
      <c r="AU365" t="n">
        <v>6.086427267194157</v>
      </c>
      <c r="AV365" t="n">
        <v>6.121824303642486</v>
      </c>
      <c r="AW365" t="n">
        <v>6.153846153846153</v>
      </c>
    </row>
    <row r="366">
      <c r="A366" s="1112" t="n">
        <v>44795</v>
      </c>
      <c r="V366" t="n">
        <v>5.166623611469904</v>
      </c>
      <c r="W366" t="n">
        <v>5.206977349648529</v>
      </c>
      <c r="X366" t="n">
        <v>5.243838489774514</v>
      </c>
      <c r="Y366" t="n">
        <v>5.281225244256667</v>
      </c>
      <c r="Z366" t="n">
        <v>5.319148936170213</v>
      </c>
      <c r="AA366" t="n">
        <v>5.357621216180016</v>
      </c>
      <c r="AB366" t="n">
        <v>5.392289026691831</v>
      </c>
      <c r="AC366" t="n">
        <v>5.428881650380021</v>
      </c>
      <c r="AD366" t="n">
        <v>5.461496450027307</v>
      </c>
      <c r="AE366" t="n">
        <v>5.500550055005501</v>
      </c>
      <c r="AF366" t="n">
        <v>5.537098560354374</v>
      </c>
      <c r="AG366" t="n">
        <v>5.575689991636465</v>
      </c>
      <c r="AH366" t="n">
        <v>5.611672278338945</v>
      </c>
      <c r="AI366" t="n">
        <v>5.643340857787811</v>
      </c>
      <c r="AJ366" t="n">
        <v>5.675368898978434</v>
      </c>
      <c r="AK366" t="n">
        <v>5.707762557077626</v>
      </c>
      <c r="AL366" t="n">
        <v>5.737234652897303</v>
      </c>
      <c r="AM366" t="n">
        <v>5.772005772005772</v>
      </c>
      <c r="AN366" t="n">
        <v>5.802146794313896</v>
      </c>
      <c r="AO366" t="n">
        <v>5.832604257801108</v>
      </c>
      <c r="AP366" t="n">
        <v>5.866823115283075</v>
      </c>
      <c r="AQ366" t="n">
        <v>5.899705014749262</v>
      </c>
      <c r="AR366" t="n">
        <v>5.927682276229994</v>
      </c>
      <c r="AS366" t="n">
        <v>5.963029218843173</v>
      </c>
      <c r="AT366" t="n">
        <v>5.995203836930456</v>
      </c>
      <c r="AU366" t="n">
        <v>6.027727546714889</v>
      </c>
      <c r="AV366" t="n">
        <v>6.058770069675855</v>
      </c>
      <c r="AW366" t="n">
        <v>6.090133982947624</v>
      </c>
    </row>
    <row r="367">
      <c r="A367" s="1112" t="n">
        <v>44796</v>
      </c>
      <c r="V367" t="n">
        <v>5.116398055768738</v>
      </c>
      <c r="W367" t="n">
        <v>5.15729757607014</v>
      </c>
      <c r="X367" t="n">
        <v>5.193456245131135</v>
      </c>
      <c r="Y367" t="n">
        <v>5.228758169934641</v>
      </c>
      <c r="Z367" t="n">
        <v>5.26454330086865</v>
      </c>
      <c r="AA367" t="n">
        <v>5.302226935312832</v>
      </c>
      <c r="AB367" t="n">
        <v>5.334755934915977</v>
      </c>
      <c r="AC367" t="n">
        <v>5.372011818426</v>
      </c>
      <c r="AD367" t="n">
        <v>5.406866720735334</v>
      </c>
      <c r="AE367" t="n">
        <v>5.446623093681917</v>
      </c>
      <c r="AF367" t="n">
        <v>5.482456140350877</v>
      </c>
      <c r="AG367" t="n">
        <v>5.518763796909492</v>
      </c>
      <c r="AH367" t="n">
        <v>5.554012774229381</v>
      </c>
      <c r="AI367" t="n">
        <v>5.583472920156337</v>
      </c>
      <c r="AJ367" t="n">
        <v>5.614823133071308</v>
      </c>
      <c r="AK367" t="n">
        <v>5.644933672029354</v>
      </c>
      <c r="AL367" t="n">
        <v>5.673758865248227</v>
      </c>
      <c r="AM367" t="n">
        <v>5.706134094151213</v>
      </c>
      <c r="AN367" t="n">
        <v>5.73394495412844</v>
      </c>
      <c r="AO367" t="n">
        <v>5.762028233938346</v>
      </c>
      <c r="AP367" t="n">
        <v>5.79542161692263</v>
      </c>
      <c r="AQ367" t="n">
        <v>5.825808330905914</v>
      </c>
      <c r="AR367" t="n">
        <v>5.85308750365818</v>
      </c>
      <c r="AS367" t="n">
        <v>5.885815185403178</v>
      </c>
      <c r="AT367" t="n">
        <v>5.917159763313609</v>
      </c>
      <c r="AU367" t="n">
        <v>5.947071067499257</v>
      </c>
      <c r="AV367" t="n">
        <v>5.977286312014345</v>
      </c>
      <c r="AW367" t="n">
        <v>6.006006006006006</v>
      </c>
    </row>
    <row r="368">
      <c r="A368" s="1112" t="n">
        <v>44797</v>
      </c>
      <c r="V368" t="n">
        <v>5.121638924455826</v>
      </c>
      <c r="W368" t="n">
        <v>5.161290322580645</v>
      </c>
      <c r="X368" t="n">
        <v>5.198856251624643</v>
      </c>
      <c r="Y368" t="n">
        <v>5.231493591420351</v>
      </c>
      <c r="Z368" t="n">
        <v>5.267316302343956</v>
      </c>
      <c r="AA368" t="n">
        <v>5.306447333510214</v>
      </c>
      <c r="AB368" t="n">
        <v>5.339028296849974</v>
      </c>
      <c r="AC368" t="n">
        <v>5.377789728421619</v>
      </c>
      <c r="AD368" t="n">
        <v>5.411255411255412</v>
      </c>
      <c r="AE368" t="n">
        <v>5.451076587626056</v>
      </c>
      <c r="AF368" t="n">
        <v>5.485463521667581</v>
      </c>
      <c r="AG368" t="n">
        <v>5.521811154058531</v>
      </c>
      <c r="AH368" t="n">
        <v>5.557099194220616</v>
      </c>
      <c r="AI368" t="n">
        <v>5.58659217877095</v>
      </c>
      <c r="AJ368" t="n">
        <v>5.617977528089888</v>
      </c>
      <c r="AK368" t="n">
        <v>5.649717514124294</v>
      </c>
      <c r="AL368" t="n">
        <v>5.678591709256104</v>
      </c>
      <c r="AM368" t="n">
        <v>5.712653527563553</v>
      </c>
      <c r="AN368" t="n">
        <v>5.74052812858783</v>
      </c>
      <c r="AO368" t="n">
        <v>5.770340450086555</v>
      </c>
      <c r="AP368" t="n">
        <v>5.803830528148578</v>
      </c>
      <c r="AQ368" t="n">
        <v>5.834305717619603</v>
      </c>
      <c r="AR368" t="n">
        <v>5.863383172090296</v>
      </c>
      <c r="AS368" t="n">
        <v>5.89622641509434</v>
      </c>
      <c r="AT368" t="n">
        <v>5.927682276229994</v>
      </c>
      <c r="AU368" t="n">
        <v>5.957700327673518</v>
      </c>
      <c r="AV368" t="n">
        <v>5.989817310572028</v>
      </c>
      <c r="AW368" t="n">
        <v>6.018657839301836</v>
      </c>
    </row>
    <row r="369">
      <c r="A369" s="1112" t="n">
        <v>44798</v>
      </c>
      <c r="V369" t="n">
        <v>5.130836326321191</v>
      </c>
      <c r="W369" t="n">
        <v>5.17063081695967</v>
      </c>
      <c r="X369" t="n">
        <v>5.208333333333333</v>
      </c>
      <c r="Y369" t="n">
        <v>5.239717055279015</v>
      </c>
      <c r="Z369" t="n">
        <v>5.275652862041678</v>
      </c>
      <c r="AA369" t="n">
        <v>5.313496280552603</v>
      </c>
      <c r="AB369" t="n">
        <v>5.347593582887701</v>
      </c>
      <c r="AC369" t="n">
        <v>5.385029617662897</v>
      </c>
      <c r="AD369" t="n">
        <v>5.41858574911948</v>
      </c>
      <c r="AE369" t="n">
        <v>5.458515283842795</v>
      </c>
      <c r="AF369" t="n">
        <v>5.494505494505495</v>
      </c>
      <c r="AG369" t="n">
        <v>5.530973451327434</v>
      </c>
      <c r="AH369" t="n">
        <v>5.567928730512249</v>
      </c>
      <c r="AI369" t="n">
        <v>5.599104143337065</v>
      </c>
      <c r="AJ369" t="n">
        <v>5.632216277105041</v>
      </c>
      <c r="AK369" t="n">
        <v>5.664117813650524</v>
      </c>
      <c r="AL369" t="n">
        <v>5.694760820045558</v>
      </c>
      <c r="AM369" t="n">
        <v>5.729017473503294</v>
      </c>
      <c r="AN369" t="n">
        <v>5.76036866359447</v>
      </c>
      <c r="AO369" t="n">
        <v>5.788712011577425</v>
      </c>
      <c r="AP369" t="n">
        <v>5.824111822947001</v>
      </c>
      <c r="AQ369" t="n">
        <v>5.856515373352854</v>
      </c>
      <c r="AR369" t="n">
        <v>5.885815185403178</v>
      </c>
      <c r="AS369" t="n">
        <v>5.920663114268798</v>
      </c>
      <c r="AT369" t="n">
        <v>5.952380952380952</v>
      </c>
      <c r="AU369" t="n">
        <v>5.984440454817475</v>
      </c>
      <c r="AV369" t="n">
        <v>6.01684717208183</v>
      </c>
      <c r="AW369" t="n">
        <v>6.047777441790142</v>
      </c>
    </row>
    <row r="370">
      <c r="A370" s="1112" t="n">
        <v>44799</v>
      </c>
      <c r="V370" t="n">
        <v>5.07227998985544</v>
      </c>
      <c r="W370" t="n">
        <v>5.111167901865577</v>
      </c>
      <c r="X370" t="n">
        <v>5.148005148005148</v>
      </c>
      <c r="Y370" t="n">
        <v>5.182689816014511</v>
      </c>
      <c r="Z370" t="n">
        <v>5.217845030002609</v>
      </c>
      <c r="AA370" t="n">
        <v>5.254860746190226</v>
      </c>
      <c r="AB370" t="n">
        <v>5.286809410520751</v>
      </c>
      <c r="AC370" t="n">
        <v>5.323396326856535</v>
      </c>
      <c r="AD370" t="n">
        <v>5.357621216180016</v>
      </c>
      <c r="AE370" t="n">
        <v>5.395198273536553</v>
      </c>
      <c r="AF370" t="n">
        <v>5.430355688297583</v>
      </c>
      <c r="AG370" t="n">
        <v>5.467468562055768</v>
      </c>
      <c r="AH370" t="n">
        <v>5.50357732526142</v>
      </c>
      <c r="AI370" t="n">
        <v>5.532503457814661</v>
      </c>
      <c r="AJ370" t="n">
        <v>5.564830272676684</v>
      </c>
      <c r="AK370" t="n">
        <v>5.594405594405595</v>
      </c>
      <c r="AL370" t="n">
        <v>5.624296962879639</v>
      </c>
      <c r="AM370" t="n">
        <v>5.657708628005658</v>
      </c>
      <c r="AN370" t="n">
        <v>5.686664771111743</v>
      </c>
      <c r="AO370" t="n">
        <v>5.714285714285714</v>
      </c>
      <c r="AP370" t="n">
        <v>5.74712643678161</v>
      </c>
      <c r="AQ370" t="n">
        <v>5.778676683039584</v>
      </c>
      <c r="AR370" t="n">
        <v>5.807200929152149</v>
      </c>
      <c r="AS370" t="n">
        <v>5.841121495327103</v>
      </c>
      <c r="AT370" t="n">
        <v>5.87026709715292</v>
      </c>
      <c r="AU370" t="n">
        <v>5.901445854234288</v>
      </c>
      <c r="AV370" t="n">
        <v>5.932957579353308</v>
      </c>
      <c r="AW370" t="n">
        <v>5.961251862891207</v>
      </c>
    </row>
    <row r="371">
      <c r="A371" s="1112" t="n">
        <v>44802</v>
      </c>
      <c r="V371" t="n">
        <v>5.021340697966357</v>
      </c>
      <c r="W371" t="n">
        <v>5.060728744939271</v>
      </c>
      <c r="X371" t="n">
        <v>5.098139179199593</v>
      </c>
      <c r="Y371" t="n">
        <v>5.132152938157557</v>
      </c>
      <c r="Z371" t="n">
        <v>5.167958656330749</v>
      </c>
      <c r="AA371" t="n">
        <v>5.205622071837585</v>
      </c>
      <c r="AB371" t="n">
        <v>5.238344683080147</v>
      </c>
      <c r="AC371" t="n">
        <v>5.275652862041678</v>
      </c>
      <c r="AD371" t="n">
        <v>5.307855626326964</v>
      </c>
      <c r="AE371" t="n">
        <v>5.347593582887701</v>
      </c>
      <c r="AF371" t="n">
        <v>5.382131324004306</v>
      </c>
      <c r="AG371" t="n">
        <v>5.41858574911948</v>
      </c>
      <c r="AH371" t="n">
        <v>5.455537370430988</v>
      </c>
      <c r="AI371" t="n">
        <v>5.483959418700302</v>
      </c>
      <c r="AJ371" t="n">
        <v>5.517241379310345</v>
      </c>
      <c r="AK371" t="n">
        <v>5.546311702717693</v>
      </c>
      <c r="AL371" t="n">
        <v>5.575689991636465</v>
      </c>
      <c r="AM371" t="n">
        <v>5.610098176718092</v>
      </c>
      <c r="AN371" t="n">
        <v>5.63856780377784</v>
      </c>
      <c r="AO371" t="n">
        <v>5.667327854916407</v>
      </c>
      <c r="AP371" t="n">
        <v>5.701254275940707</v>
      </c>
      <c r="AQ371" t="n">
        <v>5.732301519059903</v>
      </c>
      <c r="AR371" t="n">
        <v>5.76036866359447</v>
      </c>
      <c r="AS371" t="n">
        <v>5.793742757821553</v>
      </c>
      <c r="AT371" t="n">
        <v>5.824111822947001</v>
      </c>
      <c r="AU371" t="n">
        <v>5.856515373352854</v>
      </c>
      <c r="AV371" t="n">
        <v>5.88754783632617</v>
      </c>
      <c r="AW371" t="n">
        <v>5.917159763313609</v>
      </c>
    </row>
    <row r="372">
      <c r="A372" s="1112" t="n">
        <v>44803</v>
      </c>
      <c r="V372" t="n">
        <v>5.109862033725089</v>
      </c>
      <c r="W372" t="n">
        <v>5.149330587023687</v>
      </c>
      <c r="X372" t="n">
        <v>5.186721991701245</v>
      </c>
      <c r="Y372" t="n">
        <v>5.220569042025581</v>
      </c>
      <c r="Z372" t="n">
        <v>5.256241787122208</v>
      </c>
      <c r="AA372" t="n">
        <v>5.29380624669137</v>
      </c>
      <c r="AB372" t="n">
        <v>5.327650506126798</v>
      </c>
      <c r="AC372" t="n">
        <v>5.363368195226602</v>
      </c>
      <c r="AD372" t="n">
        <v>5.396654074473826</v>
      </c>
      <c r="AE372" t="n">
        <v>5.434782608695652</v>
      </c>
      <c r="AF372" t="n">
        <v>5.470459518599562</v>
      </c>
      <c r="AG372" t="n">
        <v>5.506607929515418</v>
      </c>
      <c r="AH372" t="n">
        <v>5.543237250554323</v>
      </c>
      <c r="AI372" t="n">
        <v>5.574136008918617</v>
      </c>
      <c r="AJ372" t="n">
        <v>5.605381165919282</v>
      </c>
      <c r="AK372" t="n">
        <v>5.636978579481398</v>
      </c>
      <c r="AL372" t="n">
        <v>5.6657223796034</v>
      </c>
      <c r="AM372" t="n">
        <v>5.699629524080935</v>
      </c>
      <c r="AN372" t="n">
        <v>5.729017473503294</v>
      </c>
      <c r="AO372" t="n">
        <v>5.757052389176741</v>
      </c>
      <c r="AP372" t="n">
        <v>5.790387955993052</v>
      </c>
      <c r="AQ372" t="n">
        <v>5.822416302765648</v>
      </c>
      <c r="AR372" t="n">
        <v>5.851375073142188</v>
      </c>
      <c r="AS372" t="n">
        <v>5.884083553986467</v>
      </c>
      <c r="AT372" t="n">
        <v>5.915409642117717</v>
      </c>
      <c r="AU372" t="n">
        <v>5.947071067499257</v>
      </c>
      <c r="AV372" t="n">
        <v>5.977286312014345</v>
      </c>
      <c r="AW372" t="n">
        <v>6.007810153199159</v>
      </c>
    </row>
    <row r="373">
      <c r="A373" s="1112" t="n">
        <v>44804</v>
      </c>
      <c r="V373" t="n">
        <v>5.178932104200114</v>
      </c>
      <c r="W373" t="n">
        <v>5.245213742460006</v>
      </c>
      <c r="X373" t="n">
        <v>5.282620179609086</v>
      </c>
      <c r="Y373" t="n">
        <v>5.317734645041212</v>
      </c>
      <c r="Z373" t="n">
        <v>5.35475234270415</v>
      </c>
      <c r="AA373" t="n">
        <v>5.392289026691831</v>
      </c>
      <c r="AB373" t="n">
        <v>5.425935973955507</v>
      </c>
      <c r="AC373" t="n">
        <v>5.462988254575253</v>
      </c>
      <c r="AD373" t="n">
        <v>5.496015388843089</v>
      </c>
      <c r="AE373" t="n">
        <v>5.535566011624688</v>
      </c>
      <c r="AF373" t="n">
        <v>5.569479253689781</v>
      </c>
      <c r="AG373" t="n">
        <v>5.605381165919282</v>
      </c>
      <c r="AH373" t="n">
        <v>5.640157924421883</v>
      </c>
      <c r="AI373" t="n">
        <v>5.668934240362812</v>
      </c>
      <c r="AJ373" t="n">
        <v>5.701254275940707</v>
      </c>
      <c r="AK373" t="n">
        <v>5.732301519059903</v>
      </c>
      <c r="AL373" t="n">
        <v>5.762028233938346</v>
      </c>
      <c r="AM373" t="n">
        <v>5.79542161692263</v>
      </c>
      <c r="AN373" t="n">
        <v>5.824111822947001</v>
      </c>
      <c r="AO373" t="n">
        <v>5.851375073142188</v>
      </c>
      <c r="AP373" t="n">
        <v>5.885815185403178</v>
      </c>
      <c r="AQ373" t="n">
        <v>5.917159763313609</v>
      </c>
      <c r="AR373" t="n">
        <v>5.945303210463734</v>
      </c>
      <c r="AS373" t="n">
        <v>5.977286312014345</v>
      </c>
      <c r="AT373" t="n">
        <v>6.007810153199159</v>
      </c>
      <c r="AU373" t="n">
        <v>6.038647342995169</v>
      </c>
      <c r="AV373" t="n">
        <v>6.07164541590771</v>
      </c>
      <c r="AW373" t="n">
        <v>6.09942055504727</v>
      </c>
    </row>
    <row r="374">
      <c r="A374" s="1112" t="n">
        <v>44805</v>
      </c>
      <c r="U374" s="671" t="n"/>
      <c r="W374" t="n">
        <v>5.274261603375527</v>
      </c>
      <c r="X374" t="n">
        <v>5.312084993359893</v>
      </c>
      <c r="Y374" t="n">
        <v>5.344735435595938</v>
      </c>
      <c r="Z374" t="n">
        <v>5.380683346785042</v>
      </c>
      <c r="AA374" t="n">
        <v>5.41858574911948</v>
      </c>
      <c r="AB374" t="n">
        <v>5.452562704471101</v>
      </c>
      <c r="AC374" t="n">
        <v>5.48847420417124</v>
      </c>
      <c r="AD374" t="n">
        <v>5.521811154058531</v>
      </c>
      <c r="AE374" t="n">
        <v>5.560189046427578</v>
      </c>
      <c r="AF374" t="n">
        <v>5.594405594405595</v>
      </c>
      <c r="AG374" t="n">
        <v>5.63063063063063</v>
      </c>
      <c r="AH374" t="n">
        <v>5.6657223796034</v>
      </c>
      <c r="AI374" t="n">
        <v>5.696382796923953</v>
      </c>
      <c r="AJ374" t="n">
        <v>5.72737686139748</v>
      </c>
      <c r="AK374" t="n">
        <v>5.757052389176741</v>
      </c>
      <c r="AL374" t="n">
        <v>5.785363031530228</v>
      </c>
      <c r="AM374" t="n">
        <v>5.817335660267598</v>
      </c>
      <c r="AN374" t="n">
        <v>5.846243788365975</v>
      </c>
      <c r="AO374" t="n">
        <v>5.873715124816446</v>
      </c>
      <c r="AP374" t="n">
        <v>5.906674542232722</v>
      </c>
      <c r="AQ374" t="n">
        <v>5.936479667557139</v>
      </c>
      <c r="AR374" t="n">
        <v>5.963029218843173</v>
      </c>
      <c r="AS374" t="n">
        <v>5.995203836930456</v>
      </c>
      <c r="AT374" t="n">
        <v>6.025911419102139</v>
      </c>
      <c r="AU374" t="n">
        <v>6.055101422948835</v>
      </c>
      <c r="AV374" t="n">
        <v>6.086427267194157</v>
      </c>
      <c r="AW374" t="n">
        <v>6.114338122898197</v>
      </c>
    </row>
    <row r="375">
      <c r="A375" s="1112" t="n">
        <v>44806</v>
      </c>
      <c r="U375" s="670" t="n"/>
      <c r="W375" t="n">
        <v>5.204267499349467</v>
      </c>
      <c r="X375" t="n">
        <v>5.239717055279015</v>
      </c>
      <c r="Y375" t="n">
        <v>5.277044854881266</v>
      </c>
      <c r="Z375" t="n">
        <v>5.313496280552603</v>
      </c>
      <c r="AA375" t="n">
        <v>5.351886540005352</v>
      </c>
      <c r="AB375" t="n">
        <v>5.385029617662897</v>
      </c>
      <c r="AC375" t="n">
        <v>5.421523448088913</v>
      </c>
      <c r="AD375" t="n">
        <v>5.45404963185165</v>
      </c>
      <c r="AE375" t="n">
        <v>5.492996429552321</v>
      </c>
      <c r="AF375" t="n">
        <v>5.524861878453039</v>
      </c>
      <c r="AG375" t="n">
        <v>5.557099194220616</v>
      </c>
      <c r="AH375" t="n">
        <v>5.588153115395362</v>
      </c>
      <c r="AI375" t="n">
        <v>5.616399887672002</v>
      </c>
      <c r="AJ375" t="n">
        <v>5.648121999435188</v>
      </c>
      <c r="AK375" t="n">
        <v>5.675368898978434</v>
      </c>
      <c r="AL375" t="n">
        <v>5.704506560182544</v>
      </c>
      <c r="AM375" t="n">
        <v>5.735589331803843</v>
      </c>
      <c r="AN375" t="n">
        <v>5.763688760806917</v>
      </c>
      <c r="AO375" t="n">
        <v>5.790387955993052</v>
      </c>
      <c r="AP375" t="n">
        <v>5.822416302765648</v>
      </c>
      <c r="AQ375" t="n">
        <v>5.851375073142188</v>
      </c>
      <c r="AR375" t="n">
        <v>5.878894767783657</v>
      </c>
      <c r="AS375" t="n">
        <v>5.91016548463357</v>
      </c>
      <c r="AT375" t="n">
        <v>5.938242280285036</v>
      </c>
      <c r="AU375" t="n">
        <v>5.968367651447329</v>
      </c>
      <c r="AV375" t="n">
        <v>5.99880023995201</v>
      </c>
      <c r="AW375" t="n">
        <v>6.025911419102139</v>
      </c>
    </row>
    <row r="376">
      <c r="A376" s="104" t="n">
        <v>44809</v>
      </c>
      <c r="U376" s="669" t="n"/>
      <c r="W376" s="192" t="n">
        <v>5.204267499349467</v>
      </c>
      <c r="X376" s="192" t="n">
        <v>5.239717055279015</v>
      </c>
      <c r="Y376" s="192" t="n">
        <v>5.277044854881266</v>
      </c>
      <c r="Z376" s="192" t="n">
        <v>5.313496280552603</v>
      </c>
      <c r="AA376" s="192" t="n">
        <v>5.351886540005352</v>
      </c>
      <c r="AB376" s="192" t="n">
        <v>5.385029617662897</v>
      </c>
      <c r="AC376" s="192" t="n">
        <v>5.421523448088913</v>
      </c>
      <c r="AD376" s="192" t="n">
        <v>5.45404963185165</v>
      </c>
      <c r="AE376" s="192" t="n">
        <v>5.492996429552321</v>
      </c>
      <c r="AF376" s="192" t="n">
        <v>5.524861878453039</v>
      </c>
      <c r="AG376" s="192" t="n">
        <v>5.557099194220616</v>
      </c>
      <c r="AH376" s="192" t="n">
        <v>5.588153115395362</v>
      </c>
      <c r="AI376" s="192" t="n">
        <v>5.616399887672002</v>
      </c>
      <c r="AJ376" s="192" t="n">
        <v>5.648121999435188</v>
      </c>
      <c r="AK376" s="192" t="n">
        <v>5.675368898978434</v>
      </c>
      <c r="AL376" s="192" t="n">
        <v>5.704506560182544</v>
      </c>
      <c r="AM376" s="192" t="n">
        <v>5.735589331803843</v>
      </c>
      <c r="AN376" s="192" t="n">
        <v>5.763688760806917</v>
      </c>
      <c r="AO376" s="192" t="n">
        <v>5.790387955993052</v>
      </c>
      <c r="AP376" s="192" t="n">
        <v>5.822416302765648</v>
      </c>
      <c r="AQ376" s="192" t="n">
        <v>5.851375073142188</v>
      </c>
      <c r="AR376" s="192" t="n">
        <v>5.878894767783657</v>
      </c>
      <c r="AS376" s="192" t="n">
        <v>5.91016548463357</v>
      </c>
      <c r="AT376" s="192" t="n">
        <v>5.938242280285036</v>
      </c>
      <c r="AU376" s="192" t="n">
        <v>5.968367651447329</v>
      </c>
      <c r="AV376" s="192" t="n">
        <v>5.99880023995201</v>
      </c>
      <c r="AW376" s="192" t="n">
        <v>6.025911419102139</v>
      </c>
    </row>
    <row r="377">
      <c r="A377" s="1112" t="n">
        <v>44810</v>
      </c>
      <c r="U377" s="670" t="n"/>
      <c r="W377" t="n">
        <v>5.272871078302135</v>
      </c>
      <c r="X377" t="n">
        <v>5.309264666843642</v>
      </c>
      <c r="Y377" t="n">
        <v>5.343307507347047</v>
      </c>
      <c r="Z377" t="n">
        <v>5.379236148466918</v>
      </c>
      <c r="AA377" t="n">
        <v>5.417118093174432</v>
      </c>
      <c r="AB377" t="n">
        <v>5.449591280653951</v>
      </c>
      <c r="AC377" t="n">
        <v>5.485463521667581</v>
      </c>
      <c r="AD377" t="n">
        <v>5.517241379310345</v>
      </c>
      <c r="AE377" t="n">
        <v>5.555555555555555</v>
      </c>
      <c r="AF377" t="n">
        <v>5.589714924538848</v>
      </c>
      <c r="AG377" t="n">
        <v>5.624296962879639</v>
      </c>
      <c r="AH377" t="n">
        <v>5.657708628005658</v>
      </c>
      <c r="AI377" t="n">
        <v>5.688282138794084</v>
      </c>
      <c r="AJ377" t="n">
        <v>5.719187875321704</v>
      </c>
      <c r="AK377" t="n">
        <v>5.748778384593274</v>
      </c>
      <c r="AL377" t="n">
        <v>5.777007510109763</v>
      </c>
      <c r="AM377" t="n">
        <v>5.810575246949448</v>
      </c>
      <c r="AN377" t="n">
        <v>5.839416058394161</v>
      </c>
      <c r="AO377" t="n">
        <v>5.866823115283075</v>
      </c>
      <c r="AP377" t="n">
        <v>5.897965202005308</v>
      </c>
      <c r="AQ377" t="n">
        <v>5.929439667951379</v>
      </c>
      <c r="AR377" t="n">
        <v>5.955926146515783</v>
      </c>
      <c r="AS377" t="n">
        <v>5.989817310572028</v>
      </c>
      <c r="AT377" t="n">
        <v>6.018657839301836</v>
      </c>
      <c r="AU377" t="n">
        <v>6.049606775559589</v>
      </c>
      <c r="AV377" t="n">
        <v>6.0790273556231</v>
      </c>
      <c r="AW377" t="n">
        <v>6.108735491753206</v>
      </c>
    </row>
    <row r="378">
      <c r="A378" s="1112" t="n">
        <v>44811</v>
      </c>
      <c r="U378" s="669" t="n"/>
      <c r="W378" t="n">
        <v>5.257623554153523</v>
      </c>
      <c r="X378" t="n">
        <v>5.298013245033113</v>
      </c>
      <c r="Y378" t="n">
        <v>5.353319057815846</v>
      </c>
      <c r="Z378" t="n">
        <v>5.389382915656157</v>
      </c>
      <c r="AA378" t="n">
        <v>5.42740841248304</v>
      </c>
      <c r="AB378" t="n">
        <v>5.46000546000546</v>
      </c>
      <c r="AC378" t="n">
        <v>5.496015388843089</v>
      </c>
      <c r="AD378" t="n">
        <v>5.52944429084877</v>
      </c>
      <c r="AE378" t="n">
        <v>5.566379070414695</v>
      </c>
      <c r="AF378" t="n">
        <v>5.600672080649678</v>
      </c>
      <c r="AG378" t="n">
        <v>5.636978579481398</v>
      </c>
      <c r="AH378" t="n">
        <v>5.672149744753261</v>
      </c>
      <c r="AI378" t="n">
        <v>5.70287995437696</v>
      </c>
      <c r="AJ378" t="n">
        <v>5.735589331803843</v>
      </c>
      <c r="AK378" t="n">
        <v>5.763688760806917</v>
      </c>
      <c r="AL378" t="n">
        <v>5.793742757821553</v>
      </c>
      <c r="AM378" t="n">
        <v>5.825808330905914</v>
      </c>
      <c r="AN378" t="n">
        <v>5.854800936768149</v>
      </c>
      <c r="AO378" t="n">
        <v>5.88235294117647</v>
      </c>
      <c r="AP378" t="n">
        <v>5.915409642117717</v>
      </c>
      <c r="AQ378" t="n">
        <v>5.945303210463734</v>
      </c>
      <c r="AR378" t="n">
        <v>5.973715651135006</v>
      </c>
      <c r="AS378" t="n">
        <v>6.006006006006006</v>
      </c>
      <c r="AT378" t="n">
        <v>6.035003017501509</v>
      </c>
      <c r="AU378" t="n">
        <v>6.066120715802245</v>
      </c>
      <c r="AV378" t="n">
        <v>6.09570252971655</v>
      </c>
      <c r="AW378" t="n">
        <v>6.125574272588055</v>
      </c>
    </row>
    <row r="379">
      <c r="A379" s="1112" t="n">
        <v>44812</v>
      </c>
      <c r="U379" s="670" t="n"/>
      <c r="W379" t="n">
        <v>5.238344683080147</v>
      </c>
      <c r="X379" t="n">
        <v>5.274261603375527</v>
      </c>
      <c r="Y379" t="n">
        <v>5.306447333510214</v>
      </c>
      <c r="Z379" t="n">
        <v>5.343307507347047</v>
      </c>
      <c r="AA379" t="n">
        <v>5.380683346785042</v>
      </c>
      <c r="AB379" t="n">
        <v>5.414185165132648</v>
      </c>
      <c r="AC379" t="n">
        <v>5.449591280653951</v>
      </c>
      <c r="AD379" t="n">
        <v>5.480953685941354</v>
      </c>
      <c r="AE379" t="n">
        <v>5.518763796909492</v>
      </c>
      <c r="AF379" t="n">
        <v>5.552470849528039</v>
      </c>
      <c r="AG379" t="n">
        <v>5.588153115395362</v>
      </c>
      <c r="AH379" t="n">
        <v>5.624296962879639</v>
      </c>
      <c r="AI379" t="n">
        <v>5.654509471303364</v>
      </c>
      <c r="AJ379" t="n">
        <v>5.685048322910744</v>
      </c>
      <c r="AK379" t="n">
        <v>5.714285714285714</v>
      </c>
      <c r="AL379" t="n">
        <v>5.742176284811944</v>
      </c>
      <c r="AM379" t="n">
        <v>5.773672055427252</v>
      </c>
      <c r="AN379" t="n">
        <v>5.80046403712297</v>
      </c>
      <c r="AO379" t="n">
        <v>5.827505827505828</v>
      </c>
      <c r="AP379" t="n">
        <v>5.859947260474656</v>
      </c>
      <c r="AQ379" t="n">
        <v>5.889281507656066</v>
      </c>
      <c r="AR379" t="n">
        <v>5.915409642117717</v>
      </c>
      <c r="AS379" t="n">
        <v>5.947071067499257</v>
      </c>
      <c r="AT379" t="n">
        <v>5.975500448162534</v>
      </c>
      <c r="AU379" t="n">
        <v>6.006006006006006</v>
      </c>
      <c r="AV379" t="n">
        <v>6.035003017501509</v>
      </c>
      <c r="AW379" t="n">
        <v>6.062443164595331</v>
      </c>
    </row>
    <row r="380">
      <c r="A380" s="1112" t="n">
        <v>44813</v>
      </c>
      <c r="U380" s="399" t="n"/>
      <c r="W380" t="n">
        <v>5.184033177812339</v>
      </c>
      <c r="X380" t="n">
        <v>5.217845030002609</v>
      </c>
      <c r="Y380" t="n">
        <v>5.252100840336134</v>
      </c>
      <c r="Z380" t="n">
        <v>5.286809410520751</v>
      </c>
      <c r="AA380" t="n">
        <v>5.323396326856535</v>
      </c>
      <c r="AB380" t="n">
        <v>5.356186395286556</v>
      </c>
      <c r="AC380" t="n">
        <v>5.390835579514825</v>
      </c>
      <c r="AD380" t="n">
        <v>5.421523448088913</v>
      </c>
      <c r="AE380" t="n">
        <v>5.458515283842795</v>
      </c>
      <c r="AF380" t="n">
        <v>5.491488193300384</v>
      </c>
      <c r="AG380" t="n">
        <v>5.526388505111909</v>
      </c>
      <c r="AH380" t="n">
        <v>5.561735261401558</v>
      </c>
      <c r="AI380" t="n">
        <v>5.589714924538848</v>
      </c>
      <c r="AJ380" t="n">
        <v>5.617977528089888</v>
      </c>
      <c r="AK380" t="n">
        <v>5.644933672029354</v>
      </c>
      <c r="AL380" t="n">
        <v>5.670541536716756</v>
      </c>
      <c r="AM380" t="n">
        <v>5.701254275940707</v>
      </c>
      <c r="AN380" t="n">
        <v>5.72573718866304</v>
      </c>
      <c r="AO380" t="n">
        <v>5.752085130859936</v>
      </c>
      <c r="AP380" t="n">
        <v>5.780346820809249</v>
      </c>
      <c r="AQ380" t="n">
        <v>5.808887598024978</v>
      </c>
      <c r="AR380" t="n">
        <v>5.832604257801108</v>
      </c>
      <c r="AS380" t="n">
        <v>5.863383172090296</v>
      </c>
      <c r="AT380" t="n">
        <v>5.889281507656066</v>
      </c>
      <c r="AU380" t="n">
        <v>5.917159763313609</v>
      </c>
      <c r="AV380" t="n">
        <v>5.945303210463734</v>
      </c>
      <c r="AW380" t="n">
        <v>5.970149253731343</v>
      </c>
    </row>
    <row r="381">
      <c r="A381" s="1112" t="n">
        <v>44816</v>
      </c>
      <c r="U381" s="670" t="n"/>
      <c r="W381" t="n">
        <v>5.111167901865577</v>
      </c>
      <c r="X381" t="n">
        <v>5.145356315924878</v>
      </c>
      <c r="Y381" t="n">
        <v>5.181347150259067</v>
      </c>
      <c r="Z381" t="n">
        <v>5.216484089723526</v>
      </c>
      <c r="AA381" t="n">
        <v>5.252100840336134</v>
      </c>
      <c r="AB381" t="n">
        <v>5.282620179609086</v>
      </c>
      <c r="AC381" t="n">
        <v>5.317734645041212</v>
      </c>
      <c r="AD381" t="n">
        <v>5.347593582887701</v>
      </c>
      <c r="AE381" t="n">
        <v>5.383580080753701</v>
      </c>
      <c r="AF381" t="n">
        <v>5.417118093174432</v>
      </c>
      <c r="AG381" t="n">
        <v>5.451076587626056</v>
      </c>
      <c r="AH381" t="n">
        <v>5.485463521667581</v>
      </c>
      <c r="AI381" t="n">
        <v>5.514199062586159</v>
      </c>
      <c r="AJ381" t="n">
        <v>5.543237250554323</v>
      </c>
      <c r="AK381" t="n">
        <v>5.569479253689781</v>
      </c>
      <c r="AL381" t="n">
        <v>5.595970900951315</v>
      </c>
      <c r="AM381" t="n">
        <v>5.624296962879639</v>
      </c>
      <c r="AN381" t="n">
        <v>5.649717514124294</v>
      </c>
      <c r="AO381" t="n">
        <v>5.675368898978434</v>
      </c>
      <c r="AP381" t="n">
        <v>5.704506560182544</v>
      </c>
      <c r="AQ381" t="n">
        <v>5.732301519059903</v>
      </c>
      <c r="AR381" t="n">
        <v>5.757052389176741</v>
      </c>
      <c r="AS381" t="n">
        <v>5.787037037037036</v>
      </c>
      <c r="AT381" t="n">
        <v>5.813953488372094</v>
      </c>
      <c r="AU381" t="n">
        <v>5.841121495327103</v>
      </c>
      <c r="AV381" t="n">
        <v>5.868544600938967</v>
      </c>
      <c r="AW381" t="n">
        <v>5.894488653109343</v>
      </c>
    </row>
    <row r="382">
      <c r="A382" s="1112" t="n">
        <v>44817</v>
      </c>
      <c r="U382" s="669" t="n"/>
      <c r="W382" t="n">
        <v>5.212405525149856</v>
      </c>
      <c r="X382" t="n">
        <v>5.246589716684156</v>
      </c>
      <c r="Y382" t="n">
        <v>5.279831045406547</v>
      </c>
      <c r="Z382" t="n">
        <v>5.31632110579479</v>
      </c>
      <c r="AA382" t="n">
        <v>5.351886540005352</v>
      </c>
      <c r="AB382" t="n">
        <v>5.383580080753701</v>
      </c>
      <c r="AC382" t="n">
        <v>5.417118093174432</v>
      </c>
      <c r="AD382" t="n">
        <v>5.448106782892945</v>
      </c>
      <c r="AE382" t="n">
        <v>5.483959418700302</v>
      </c>
      <c r="AF382" t="n">
        <v>5.517241379310345</v>
      </c>
      <c r="AG382" t="n">
        <v>5.552470849528039</v>
      </c>
      <c r="AH382" t="n">
        <v>5.588153115395362</v>
      </c>
      <c r="AI382" t="n">
        <v>5.617977528089888</v>
      </c>
      <c r="AJ382" t="n">
        <v>5.648121999435188</v>
      </c>
      <c r="AK382" t="n">
        <v>5.676979846721544</v>
      </c>
      <c r="AL382" t="n">
        <v>5.704506560182544</v>
      </c>
      <c r="AM382" t="n">
        <v>5.735589331803843</v>
      </c>
      <c r="AN382" t="n">
        <v>5.763688760806917</v>
      </c>
      <c r="AO382" t="n">
        <v>5.788712011577425</v>
      </c>
      <c r="AP382" t="n">
        <v>5.820721769499418</v>
      </c>
      <c r="AQ382" t="n">
        <v>5.849663644340451</v>
      </c>
      <c r="AR382" t="n">
        <v>5.877167205406994</v>
      </c>
      <c r="AS382" t="n">
        <v>5.908419497784342</v>
      </c>
      <c r="AT382" t="n">
        <v>5.936479667557139</v>
      </c>
      <c r="AU382" t="n">
        <v>5.964807634953773</v>
      </c>
      <c r="AV382" t="n">
        <v>5.995203836930456</v>
      </c>
      <c r="AW382" t="n">
        <v>6.022282445046673</v>
      </c>
    </row>
    <row r="383">
      <c r="A383" s="1112" t="n">
        <v>44818</v>
      </c>
      <c r="U383" s="670" t="n"/>
      <c r="W383" t="n">
        <v>5.202913631633715</v>
      </c>
      <c r="X383" t="n">
        <v>5.236973029588897</v>
      </c>
      <c r="Y383" t="n">
        <v>5.268703898840886</v>
      </c>
      <c r="Z383" t="n">
        <v>5.303632988597189</v>
      </c>
      <c r="AA383" t="n">
        <v>5.339028296849974</v>
      </c>
      <c r="AB383" t="n">
        <v>5.369127516778524</v>
      </c>
      <c r="AC383" t="n">
        <v>5.402485143165856</v>
      </c>
      <c r="AD383" t="n">
        <v>5.4333061668025</v>
      </c>
      <c r="AE383" t="n">
        <v>5.468963631391851</v>
      </c>
      <c r="AF383" t="n">
        <v>5.500550055005501</v>
      </c>
      <c r="AG383" t="n">
        <v>5.534034311012729</v>
      </c>
      <c r="AH383" t="n">
        <v>5.566379070414695</v>
      </c>
      <c r="AI383" t="n">
        <v>5.595970900951315</v>
      </c>
      <c r="AJ383" t="n">
        <v>5.625879043600563</v>
      </c>
      <c r="AK383" t="n">
        <v>5.652911249293386</v>
      </c>
      <c r="AL383" t="n">
        <v>5.680204487361545</v>
      </c>
      <c r="AM383" t="n">
        <v>5.711022272986864</v>
      </c>
      <c r="AN383" t="n">
        <v>5.737234652897303</v>
      </c>
      <c r="AO383" t="n">
        <v>5.762028233938346</v>
      </c>
      <c r="AP383" t="n">
        <v>5.793742757821553</v>
      </c>
      <c r="AQ383" t="n">
        <v>5.822416302765648</v>
      </c>
      <c r="AR383" t="n">
        <v>5.847953216374268</v>
      </c>
      <c r="AS383" t="n">
        <v>5.877167205406994</v>
      </c>
      <c r="AT383" t="n">
        <v>5.90493061706525</v>
      </c>
      <c r="AU383" t="n">
        <v>5.934718100890207</v>
      </c>
      <c r="AV383" t="n">
        <v>5.963029218843173</v>
      </c>
      <c r="AW383" t="n">
        <v>5.989817310572028</v>
      </c>
    </row>
    <row r="384">
      <c r="A384" s="1112" t="n">
        <v>44819</v>
      </c>
      <c r="U384" s="669" t="n"/>
      <c r="W384" t="n">
        <v>5.260389268805892</v>
      </c>
      <c r="X384" t="n">
        <v>5.295207836907599</v>
      </c>
      <c r="Y384" t="n">
        <v>5.324813631522897</v>
      </c>
      <c r="Z384" t="n">
        <v>5.360493165371214</v>
      </c>
      <c r="AA384" t="n">
        <v>5.396654074473826</v>
      </c>
      <c r="AB384" t="n">
        <v>5.42740841248304</v>
      </c>
      <c r="AC384" t="n">
        <v>5.462988254575253</v>
      </c>
      <c r="AD384" t="n">
        <v>5.492996429552321</v>
      </c>
      <c r="AE384" t="n">
        <v>5.527915975677169</v>
      </c>
      <c r="AF384" t="n">
        <v>5.561735261401558</v>
      </c>
      <c r="AG384" t="n">
        <v>5.595970900951315</v>
      </c>
      <c r="AH384" t="n">
        <v>5.632216277105041</v>
      </c>
      <c r="AI384" t="n">
        <v>5.662514156285391</v>
      </c>
      <c r="AJ384" t="n">
        <v>5.69313976658127</v>
      </c>
      <c r="AK384" t="n">
        <v>5.720823798627002</v>
      </c>
      <c r="AL384" t="n">
        <v>5.748778384593274</v>
      </c>
      <c r="AM384" t="n">
        <v>5.778676683039584</v>
      </c>
      <c r="AN384" t="n">
        <v>5.807200929152149</v>
      </c>
      <c r="AO384" t="n">
        <v>5.832604257801108</v>
      </c>
      <c r="AP384" t="n">
        <v>5.863383172090296</v>
      </c>
      <c r="AQ384" t="n">
        <v>5.892751915144372</v>
      </c>
      <c r="AR384" t="n">
        <v>5.918910920390648</v>
      </c>
      <c r="AS384" t="n">
        <v>5.950609937518595</v>
      </c>
      <c r="AT384" t="n">
        <v>5.979073243647234</v>
      </c>
      <c r="AU384" t="n">
        <v>6.007810153199159</v>
      </c>
      <c r="AV384" t="n">
        <v>6.036824630244491</v>
      </c>
      <c r="AW384" t="n">
        <v>6.064281382656156</v>
      </c>
    </row>
    <row r="385">
      <c r="A385" s="1112" t="n">
        <v>44820</v>
      </c>
      <c r="U385" s="670" t="n"/>
      <c r="W385" t="n">
        <v>5.277044854881266</v>
      </c>
      <c r="X385" t="n">
        <v>5.312084993359893</v>
      </c>
      <c r="Y385" t="n">
        <v>5.34045393858478</v>
      </c>
      <c r="Z385" t="n">
        <v>5.377789728421619</v>
      </c>
      <c r="AA385" t="n">
        <v>5.412719891745602</v>
      </c>
      <c r="AB385" t="n">
        <v>5.443658138268916</v>
      </c>
      <c r="AC385" t="n">
        <v>5.477951246233909</v>
      </c>
      <c r="AD385" t="n">
        <v>5.509641873278238</v>
      </c>
      <c r="AE385" t="n">
        <v>5.544774050457444</v>
      </c>
      <c r="AF385" t="n">
        <v>5.578800557880056</v>
      </c>
      <c r="AG385" t="n">
        <v>5.613247263541959</v>
      </c>
      <c r="AH385" t="n">
        <v>5.648121999435188</v>
      </c>
      <c r="AI385" t="n">
        <v>5.680204487361545</v>
      </c>
      <c r="AJ385" t="n">
        <v>5.711022272986864</v>
      </c>
      <c r="AK385" t="n">
        <v>5.738880918220947</v>
      </c>
      <c r="AL385" t="n">
        <v>5.767012687427912</v>
      </c>
      <c r="AM385" t="n">
        <v>5.798782255726298</v>
      </c>
      <c r="AN385" t="n">
        <v>5.825808330905914</v>
      </c>
      <c r="AO385" t="n">
        <v>5.85308750365818</v>
      </c>
      <c r="AP385" t="n">
        <v>5.884083553986467</v>
      </c>
      <c r="AQ385" t="n">
        <v>5.913660555884093</v>
      </c>
      <c r="AR385" t="n">
        <v>5.941770647653001</v>
      </c>
      <c r="AS385" t="n">
        <v>5.971931919976113</v>
      </c>
      <c r="AT385" t="n">
        <v>6.000600060006001</v>
      </c>
      <c r="AU385" t="n">
        <v>6.031363088057901</v>
      </c>
      <c r="AV385" t="n">
        <v>6.060606060606061</v>
      </c>
      <c r="AW385" t="n">
        <v>6.0882800608828</v>
      </c>
    </row>
    <row r="386">
      <c r="A386" s="1112" t="n">
        <v>44823</v>
      </c>
      <c r="U386" s="669" t="n"/>
      <c r="W386" t="n">
        <v>5.186721991701245</v>
      </c>
      <c r="X386" t="n">
        <v>5.219206680584551</v>
      </c>
      <c r="Y386" t="n">
        <v>5.250721974271462</v>
      </c>
      <c r="Z386" t="n">
        <v>5.286809410520751</v>
      </c>
      <c r="AA386" t="n">
        <v>5.320563979781856</v>
      </c>
      <c r="AB386" t="n">
        <v>5.351886540005352</v>
      </c>
      <c r="AC386" t="n">
        <v>5.385029617662897</v>
      </c>
      <c r="AD386" t="n">
        <v>5.415651232060655</v>
      </c>
      <c r="AE386" t="n">
        <v>5.451076587626056</v>
      </c>
      <c r="AF386" t="n">
        <v>5.483959418700302</v>
      </c>
      <c r="AG386" t="n">
        <v>5.517241379310345</v>
      </c>
      <c r="AH386" t="n">
        <v>5.550929780738273</v>
      </c>
      <c r="AI386" t="n">
        <v>5.58191459670667</v>
      </c>
      <c r="AJ386" t="n">
        <v>5.610098176718092</v>
      </c>
      <c r="AK386" t="n">
        <v>5.636978579481398</v>
      </c>
      <c r="AL386" t="n">
        <v>5.662514156285391</v>
      </c>
      <c r="AM386" t="n">
        <v>5.691519635742743</v>
      </c>
      <c r="AN386" t="n">
        <v>5.715918833952558</v>
      </c>
      <c r="AO386" t="n">
        <v>5.74052812858783</v>
      </c>
      <c r="AP386" t="n">
        <v>5.770340450086555</v>
      </c>
      <c r="AQ386" t="n">
        <v>5.797101449275363</v>
      </c>
      <c r="AR386" t="n">
        <v>5.822416302765648</v>
      </c>
      <c r="AS386" t="n">
        <v>5.851375073142188</v>
      </c>
      <c r="AT386" t="n">
        <v>5.877167205406994</v>
      </c>
      <c r="AU386" t="n">
        <v>5.90493061706525</v>
      </c>
      <c r="AV386" t="n">
        <v>5.931198102016608</v>
      </c>
      <c r="AW386" t="n">
        <v>5.957700327673518</v>
      </c>
    </row>
    <row r="387">
      <c r="A387" s="1112" t="n">
        <v>44824</v>
      </c>
      <c r="U387" s="670" t="n"/>
      <c r="W387" t="n">
        <v>5.158627805003869</v>
      </c>
      <c r="X387" t="n">
        <v>5.192107995846314</v>
      </c>
      <c r="Y387" t="n">
        <v>5.223295899712719</v>
      </c>
      <c r="Z387" t="n">
        <v>5.259006047856954</v>
      </c>
      <c r="AA387" t="n">
        <v>5.295207836907599</v>
      </c>
      <c r="AB387" t="n">
        <v>5.324813631522897</v>
      </c>
      <c r="AC387" t="n">
        <v>5.359056806002144</v>
      </c>
      <c r="AD387" t="n">
        <v>5.387931034482759</v>
      </c>
      <c r="AE387" t="n">
        <v>5.422993492407809</v>
      </c>
      <c r="AF387" t="n">
        <v>5.45404963185165</v>
      </c>
      <c r="AG387" t="n">
        <v>5.48847420417124</v>
      </c>
      <c r="AH387" t="n">
        <v>5.523336095001381</v>
      </c>
      <c r="AI387" t="n">
        <v>5.552470849528039</v>
      </c>
      <c r="AJ387" t="n">
        <v>5.580357142857143</v>
      </c>
      <c r="AK387" t="n">
        <v>5.605381165919282</v>
      </c>
      <c r="AL387" t="n">
        <v>5.63063063063063</v>
      </c>
      <c r="AM387" t="n">
        <v>5.659309564233164</v>
      </c>
      <c r="AN387" t="n">
        <v>5.685048322910744</v>
      </c>
      <c r="AO387" t="n">
        <v>5.707762557077626</v>
      </c>
      <c r="AP387" t="n">
        <v>5.737234652897303</v>
      </c>
      <c r="AQ387" t="n">
        <v>5.763688760806917</v>
      </c>
      <c r="AR387" t="n">
        <v>5.787037037037036</v>
      </c>
      <c r="AS387" t="n">
        <v>5.815644082582146</v>
      </c>
      <c r="AT387" t="n">
        <v>5.841121495327103</v>
      </c>
      <c r="AU387" t="n">
        <v>5.868544600938967</v>
      </c>
      <c r="AV387" t="n">
        <v>5.894488653109343</v>
      </c>
      <c r="AW387" t="n">
        <v>5.920663114268798</v>
      </c>
    </row>
    <row r="388">
      <c r="A388" s="1112" t="n">
        <v>44825</v>
      </c>
      <c r="U388" s="669" t="n"/>
      <c r="W388" t="n">
        <v>5.14668039114771</v>
      </c>
      <c r="X388" t="n">
        <v>5.18000518000518</v>
      </c>
      <c r="Y388" t="n">
        <v>5.209690023443605</v>
      </c>
      <c r="Z388" t="n">
        <v>5.246589716684156</v>
      </c>
      <c r="AA388" t="n">
        <v>5.281225244256667</v>
      </c>
      <c r="AB388" t="n">
        <v>5.312084993359893</v>
      </c>
      <c r="AC388" t="n">
        <v>5.346164127238707</v>
      </c>
      <c r="AD388" t="n">
        <v>5.376344086021505</v>
      </c>
      <c r="AE388" t="n">
        <v>5.409791723018664</v>
      </c>
      <c r="AF388" t="n">
        <v>5.442176870748299</v>
      </c>
      <c r="AG388" t="n">
        <v>5.474952094169176</v>
      </c>
      <c r="AH388" t="n">
        <v>5.506607929515418</v>
      </c>
      <c r="AI388" t="n">
        <v>5.535566011624688</v>
      </c>
      <c r="AJ388" t="n">
        <v>5.563282336578582</v>
      </c>
      <c r="AK388" t="n">
        <v>5.589714924538848</v>
      </c>
      <c r="AL388" t="n">
        <v>5.614823133071308</v>
      </c>
      <c r="AM388" t="n">
        <v>5.641748942172073</v>
      </c>
      <c r="AN388" t="n">
        <v>5.667327854916407</v>
      </c>
      <c r="AO388" t="n">
        <v>5.691519635742743</v>
      </c>
      <c r="AP388" t="n">
        <v>5.719187875321704</v>
      </c>
      <c r="AQ388" t="n">
        <v>5.745475438092502</v>
      </c>
      <c r="AR388" t="n">
        <v>5.770340450086555</v>
      </c>
      <c r="AS388" t="n">
        <v>5.798782255726298</v>
      </c>
      <c r="AT388" t="n">
        <v>5.824111822947001</v>
      </c>
      <c r="AU388" t="n">
        <v>5.849663644340451</v>
      </c>
      <c r="AV388" t="n">
        <v>5.877167205406994</v>
      </c>
      <c r="AW388" t="n">
        <v>5.901445854234288</v>
      </c>
    </row>
    <row r="389">
      <c r="A389" s="1112" t="n">
        <v>44826</v>
      </c>
      <c r="U389" s="670" t="n"/>
      <c r="W389" t="n">
        <v>5.132152938157557</v>
      </c>
      <c r="X389" t="n">
        <v>5.166623611469904</v>
      </c>
      <c r="Y389" t="n">
        <v>5.197505197505198</v>
      </c>
      <c r="Z389" t="n">
        <v>5.228758169934641</v>
      </c>
      <c r="AA389" t="n">
        <v>5.263157894736842</v>
      </c>
      <c r="AB389" t="n">
        <v>5.292405398253506</v>
      </c>
      <c r="AC389" t="n">
        <v>5.324813631522897</v>
      </c>
      <c r="AD389" t="n">
        <v>5.351886540005352</v>
      </c>
      <c r="AE389" t="n">
        <v>5.385029617662897</v>
      </c>
      <c r="AF389" t="n">
        <v>5.414185165132648</v>
      </c>
      <c r="AG389" t="n">
        <v>5.443658138268916</v>
      </c>
      <c r="AH389" t="n">
        <v>5.473453749315818</v>
      </c>
      <c r="AI389" t="n">
        <v>5.500550055005501</v>
      </c>
      <c r="AJ389" t="n">
        <v>5.524861878453039</v>
      </c>
      <c r="AK389" t="n">
        <v>5.547850208044383</v>
      </c>
      <c r="AL389" t="n">
        <v>5.569479253689781</v>
      </c>
      <c r="AM389" t="n">
        <v>5.595970900951315</v>
      </c>
      <c r="AN389" t="n">
        <v>5.617977528089888</v>
      </c>
      <c r="AO389" t="n">
        <v>5.63856780377784</v>
      </c>
      <c r="AP389" t="n">
        <v>5.664117813650524</v>
      </c>
      <c r="AQ389" t="n">
        <v>5.688282138794084</v>
      </c>
      <c r="AR389" t="n">
        <v>5.709391949757351</v>
      </c>
      <c r="AS389" t="n">
        <v>5.73394495412844</v>
      </c>
      <c r="AT389" t="n">
        <v>5.757052389176741</v>
      </c>
      <c r="AU389" t="n">
        <v>5.780346820809249</v>
      </c>
      <c r="AV389" t="n">
        <v>5.803830528148578</v>
      </c>
      <c r="AW389" t="n">
        <v>5.827505827505828</v>
      </c>
    </row>
    <row r="390">
      <c r="A390" s="1112" t="n">
        <v>44827</v>
      </c>
      <c r="U390" s="669" t="n"/>
      <c r="V390" s="399" t="n"/>
      <c r="W390" t="n">
        <v>5.270092226613966</v>
      </c>
      <c r="X390" t="n">
        <v>5.306447333510214</v>
      </c>
      <c r="Y390" t="n">
        <v>5.339028296849974</v>
      </c>
      <c r="Z390" t="n">
        <v>5.370569280343716</v>
      </c>
      <c r="AA390" t="n">
        <v>5.403944879762227</v>
      </c>
      <c r="AB390" t="n">
        <v>5.434782608695652</v>
      </c>
      <c r="AC390" t="n">
        <v>5.467468562055768</v>
      </c>
      <c r="AD390" t="n">
        <v>5.494505494505495</v>
      </c>
      <c r="AE390" t="n">
        <v>5.527915975677169</v>
      </c>
      <c r="AF390" t="n">
        <v>5.557099194220616</v>
      </c>
      <c r="AG390" t="n">
        <v>5.588153115395362</v>
      </c>
      <c r="AH390" t="n">
        <v>5.617977528089888</v>
      </c>
      <c r="AI390" t="n">
        <v>5.64652738565782</v>
      </c>
      <c r="AJ390" t="n">
        <v>5.670541536716756</v>
      </c>
      <c r="AK390" t="n">
        <v>5.694760820045558</v>
      </c>
      <c r="AL390" t="n">
        <v>5.717552887364208</v>
      </c>
      <c r="AM390" t="n">
        <v>5.742176284811944</v>
      </c>
      <c r="AN390" t="n">
        <v>5.765350245027386</v>
      </c>
      <c r="AO390" t="n">
        <v>5.787037037037036</v>
      </c>
      <c r="AP390" t="n">
        <v>5.812263876780006</v>
      </c>
      <c r="AQ390" t="n">
        <v>5.836008170411438</v>
      </c>
      <c r="AR390" t="n">
        <v>5.858230814294084</v>
      </c>
      <c r="AS390" t="n">
        <v>5.884083553986467</v>
      </c>
      <c r="AT390" t="n">
        <v>5.906674542232722</v>
      </c>
      <c r="AU390" t="n">
        <v>5.931198102016608</v>
      </c>
      <c r="AV390" t="n">
        <v>5.954153021732659</v>
      </c>
      <c r="AW390" t="n">
        <v>5.977286312014345</v>
      </c>
    </row>
    <row r="391">
      <c r="A391" s="1112" t="n">
        <v>44830</v>
      </c>
      <c r="U391" s="671" t="n"/>
      <c r="V391" s="401" t="n"/>
      <c r="W391" t="n">
        <v>5.399568034557236</v>
      </c>
      <c r="X391" t="n">
        <v>5.434782608695652</v>
      </c>
      <c r="Y391" t="n">
        <v>5.474952094169176</v>
      </c>
      <c r="Z391" t="n">
        <v>5.502063273727648</v>
      </c>
      <c r="AA391" t="n">
        <v>5.537098560354374</v>
      </c>
      <c r="AB391" t="n">
        <v>5.569479253689781</v>
      </c>
      <c r="AC391" t="n">
        <v>5.602240896358544</v>
      </c>
      <c r="AD391" t="n">
        <v>5.632216277105041</v>
      </c>
      <c r="AE391" t="n">
        <v>5.6657223796034</v>
      </c>
      <c r="AF391" t="n">
        <v>5.696382796923953</v>
      </c>
      <c r="AG391" t="n">
        <v>5.729017473503294</v>
      </c>
      <c r="AH391" t="n">
        <v>5.76036866359447</v>
      </c>
      <c r="AI391" t="n">
        <v>5.790387955993052</v>
      </c>
      <c r="AJ391" t="n">
        <v>5.817335660267598</v>
      </c>
      <c r="AK391" t="n">
        <v>5.841121495327103</v>
      </c>
      <c r="AL391" t="n">
        <v>5.865102639296187</v>
      </c>
      <c r="AM391" t="n">
        <v>5.892751915144372</v>
      </c>
      <c r="AN391" t="n">
        <v>5.917159763313609</v>
      </c>
      <c r="AO391" t="n">
        <v>5.94000594000594</v>
      </c>
      <c r="AP391" t="n">
        <v>5.966587112171838</v>
      </c>
      <c r="AQ391" t="n">
        <v>5.993407252022775</v>
      </c>
      <c r="AR391" t="n">
        <v>6.01684717208183</v>
      </c>
      <c r="AS391" t="n">
        <v>6.044122091266243</v>
      </c>
      <c r="AT391" t="n">
        <v>6.067961165048543</v>
      </c>
      <c r="AU391" t="n">
        <v>6.093845216331506</v>
      </c>
      <c r="AV391" t="n">
        <v>6.119951040391677</v>
      </c>
      <c r="AW391" t="n">
        <v>6.142506142506143</v>
      </c>
    </row>
    <row r="392">
      <c r="A392" s="1112" t="n">
        <v>44831</v>
      </c>
      <c r="W392" t="n">
        <v>5.363368195226602</v>
      </c>
      <c r="X392" t="n">
        <v>5.399568034557236</v>
      </c>
      <c r="Y392" t="n">
        <v>5.43773790103317</v>
      </c>
      <c r="Z392" t="n">
        <v>5.471956224350206</v>
      </c>
      <c r="AA392" t="n">
        <v>5.506607929515418</v>
      </c>
      <c r="AB392" t="n">
        <v>5.538631957906397</v>
      </c>
      <c r="AC392" t="n">
        <v>5.572582892170521</v>
      </c>
      <c r="AD392" t="n">
        <v>5.600672080649678</v>
      </c>
      <c r="AE392" t="n">
        <v>5.633802816901409</v>
      </c>
      <c r="AF392" t="n">
        <v>5.664117813650524</v>
      </c>
      <c r="AG392" t="n">
        <v>5.694760820045558</v>
      </c>
      <c r="AH392" t="n">
        <v>5.72573718866304</v>
      </c>
      <c r="AI392" t="n">
        <v>5.75373993095512</v>
      </c>
      <c r="AJ392" t="n">
        <v>5.778676683039584</v>
      </c>
      <c r="AK392" t="n">
        <v>5.802146794313896</v>
      </c>
      <c r="AL392" t="n">
        <v>5.824111822947001</v>
      </c>
      <c r="AM392" t="n">
        <v>5.849663644340451</v>
      </c>
      <c r="AN392" t="n">
        <v>5.871990604815032</v>
      </c>
      <c r="AO392" t="n">
        <v>5.892751915144372</v>
      </c>
      <c r="AP392" t="n">
        <v>5.918910920390648</v>
      </c>
      <c r="AQ392" t="n">
        <v>5.941770647653001</v>
      </c>
      <c r="AR392" t="n">
        <v>5.964807634953773</v>
      </c>
      <c r="AS392" t="n">
        <v>5.989817310572028</v>
      </c>
      <c r="AT392" t="n">
        <v>6.013229104028864</v>
      </c>
      <c r="AU392" t="n">
        <v>6.036824630244491</v>
      </c>
      <c r="AV392" t="n">
        <v>6.060606060606061</v>
      </c>
      <c r="AW392" t="n">
        <v>6.082725060827251</v>
      </c>
    </row>
    <row r="393">
      <c r="A393" s="1112" t="n">
        <v>44832</v>
      </c>
      <c r="W393" t="n">
        <v>5.346164127238707</v>
      </c>
      <c r="X393" t="n">
        <v>5.382131324004306</v>
      </c>
      <c r="Y393" t="n">
        <v>5.41858574911948</v>
      </c>
      <c r="Z393" t="n">
        <v>5.45404963185165</v>
      </c>
      <c r="AA393" t="n">
        <v>5.489980785067252</v>
      </c>
      <c r="AB393" t="n">
        <v>5.521811154058531</v>
      </c>
      <c r="AC393" t="n">
        <v>5.555555555555555</v>
      </c>
      <c r="AD393" t="n">
        <v>5.583472920156337</v>
      </c>
      <c r="AE393" t="n">
        <v>5.617977528089888</v>
      </c>
      <c r="AF393" t="n">
        <v>5.648121999435188</v>
      </c>
      <c r="AG393" t="n">
        <v>5.678591709256104</v>
      </c>
      <c r="AH393" t="n">
        <v>5.711022272986864</v>
      </c>
      <c r="AI393" t="n">
        <v>5.738880918220947</v>
      </c>
      <c r="AJ393" t="n">
        <v>5.765350245027386</v>
      </c>
      <c r="AK393" t="n">
        <v>5.788712011577425</v>
      </c>
      <c r="AL393" t="n">
        <v>5.812263876780006</v>
      </c>
      <c r="AM393" t="n">
        <v>5.837711617046118</v>
      </c>
      <c r="AN393" t="n">
        <v>5.861664712778429</v>
      </c>
      <c r="AO393" t="n">
        <v>5.884083553986467</v>
      </c>
      <c r="AP393" t="n">
        <v>5.91016548463357</v>
      </c>
      <c r="AQ393" t="n">
        <v>5.934718100890207</v>
      </c>
      <c r="AR393" t="n">
        <v>5.957700327673518</v>
      </c>
      <c r="AS393" t="n">
        <v>5.982650314089142</v>
      </c>
      <c r="AT393" t="n">
        <v>6.007810153199159</v>
      </c>
      <c r="AU393" t="n">
        <v>6.031363088057901</v>
      </c>
      <c r="AV393" t="n">
        <v>6.056935190793459</v>
      </c>
      <c r="AW393" t="n">
        <v>6.080875646093037</v>
      </c>
    </row>
    <row r="394">
      <c r="A394" s="1112" t="n">
        <v>44833</v>
      </c>
      <c r="W394" t="n">
        <v>5.405405405405405</v>
      </c>
      <c r="X394" t="n">
        <v>5.442176870748299</v>
      </c>
      <c r="Y394" t="n">
        <v>5.477951246233909</v>
      </c>
      <c r="Z394" t="n">
        <v>5.511160099200882</v>
      </c>
      <c r="AA394" t="n">
        <v>5.547850208044383</v>
      </c>
      <c r="AB394" t="n">
        <v>5.578800557880056</v>
      </c>
      <c r="AC394" t="n">
        <v>5.614823133071308</v>
      </c>
      <c r="AD394" t="n">
        <v>5.643340857787811</v>
      </c>
      <c r="AE394" t="n">
        <v>5.676979846721544</v>
      </c>
      <c r="AF394" t="n">
        <v>5.707762557077626</v>
      </c>
      <c r="AG394" t="n">
        <v>5.74052812858783</v>
      </c>
      <c r="AH394" t="n">
        <v>5.773672055427252</v>
      </c>
      <c r="AI394" t="n">
        <v>5.803830528148578</v>
      </c>
      <c r="AJ394" t="n">
        <v>5.830903790087463</v>
      </c>
      <c r="AK394" t="n">
        <v>5.856515373352854</v>
      </c>
      <c r="AL394" t="n">
        <v>5.880623346074684</v>
      </c>
      <c r="AM394" t="n">
        <v>5.908419497784342</v>
      </c>
      <c r="AN394" t="n">
        <v>5.932957579353308</v>
      </c>
      <c r="AO394" t="n">
        <v>5.955926146515783</v>
      </c>
      <c r="AP394" t="n">
        <v>5.984440454817475</v>
      </c>
      <c r="AQ394" t="n">
        <v>6.009615384615385</v>
      </c>
      <c r="AR394" t="n">
        <v>6.033182503770739</v>
      </c>
      <c r="AS394" t="n">
        <v>6.060606060606061</v>
      </c>
      <c r="AT394" t="n">
        <v>6.086427267194157</v>
      </c>
      <c r="AU394" t="n">
        <v>6.112469437652812</v>
      </c>
      <c r="AV394" t="n">
        <v>6.138735420503377</v>
      </c>
      <c r="AW394" t="n">
        <v>6.163328197226502</v>
      </c>
    </row>
    <row r="395">
      <c r="A395" s="1112" t="n">
        <v>44834</v>
      </c>
      <c r="W395" t="n">
        <v>5.406574394463667</v>
      </c>
      <c r="X395" t="n">
        <v>5.402485143165856</v>
      </c>
      <c r="Y395" t="n">
        <v>5.434782608695652</v>
      </c>
      <c r="Z395" t="n">
        <v>5.470459518599562</v>
      </c>
      <c r="AA395" t="n">
        <v>5.50812448361333</v>
      </c>
      <c r="AB395" t="n">
        <v>5.538631957906397</v>
      </c>
      <c r="AC395" t="n">
        <v>5.574136008918617</v>
      </c>
      <c r="AD395" t="n">
        <v>5.603810591202017</v>
      </c>
      <c r="AE395" t="n">
        <v>5.636978579481398</v>
      </c>
      <c r="AF395" t="n">
        <v>5.667327854916407</v>
      </c>
      <c r="AG395" t="n">
        <v>5.699629524080935</v>
      </c>
      <c r="AH395" t="n">
        <v>5.730659025787966</v>
      </c>
      <c r="AI395" t="n">
        <v>5.76036866359447</v>
      </c>
      <c r="AJ395" t="n">
        <v>5.787037037037036</v>
      </c>
      <c r="AK395" t="n">
        <v>5.812263876780006</v>
      </c>
      <c r="AL395" t="n">
        <v>5.834305717619603</v>
      </c>
      <c r="AM395" t="n">
        <v>5.861664712778429</v>
      </c>
      <c r="AN395" t="n">
        <v>5.885815185403178</v>
      </c>
      <c r="AO395" t="n">
        <v>5.908419497784342</v>
      </c>
      <c r="AP395" t="n">
        <v>5.934718100890207</v>
      </c>
      <c r="AQ395" t="n">
        <v>5.959475566150179</v>
      </c>
      <c r="AR395" t="n">
        <v>5.980861244019139</v>
      </c>
      <c r="AS395" t="n">
        <v>6.007810153199159</v>
      </c>
      <c r="AT395" t="n">
        <v>6.033182503770739</v>
      </c>
      <c r="AU395" t="n">
        <v>6.056935190793459</v>
      </c>
      <c r="AV395" t="n">
        <v>6.082725060827251</v>
      </c>
      <c r="AW395" t="n">
        <v>6.105006105006105</v>
      </c>
    </row>
    <row r="396">
      <c r="A396" s="1112" t="n">
        <v>44837</v>
      </c>
      <c r="X396" t="n">
        <v>5.205622071837585</v>
      </c>
      <c r="Y396" t="n">
        <v>5.236973029588897</v>
      </c>
      <c r="Z396" t="n">
        <v>5.275652862041678</v>
      </c>
      <c r="AA396" t="n">
        <v>5.310674455655868</v>
      </c>
      <c r="AB396" t="n">
        <v>5.339028296849974</v>
      </c>
      <c r="AC396" t="n">
        <v>5.370569280343716</v>
      </c>
      <c r="AD396" t="n">
        <v>5.399568034557236</v>
      </c>
      <c r="AE396" t="n">
        <v>5.431830526887561</v>
      </c>
      <c r="AF396" t="n">
        <v>5.46000546000546</v>
      </c>
      <c r="AG396" t="n">
        <v>5.491488193300384</v>
      </c>
      <c r="AH396" t="n">
        <v>5.521811154058531</v>
      </c>
      <c r="AI396" t="n">
        <v>5.550929780738273</v>
      </c>
      <c r="AJ396" t="n">
        <v>5.575689991636465</v>
      </c>
      <c r="AK396" t="n">
        <v>5.599104143337065</v>
      </c>
      <c r="AL396" t="n">
        <v>5.621135469364812</v>
      </c>
      <c r="AM396" t="n">
        <v>5.64652738565782</v>
      </c>
      <c r="AN396" t="n">
        <v>5.667327854916407</v>
      </c>
      <c r="AO396" t="n">
        <v>5.689900426742533</v>
      </c>
      <c r="AP396" t="n">
        <v>5.714285714285714</v>
      </c>
      <c r="AQ396" t="n">
        <v>5.737234652897303</v>
      </c>
      <c r="AR396" t="n">
        <v>5.758710048949036</v>
      </c>
      <c r="AS396" t="n">
        <v>5.78368999421631</v>
      </c>
      <c r="AT396" t="n">
        <v>5.807200929152149</v>
      </c>
      <c r="AU396" t="n">
        <v>5.830903790087463</v>
      </c>
      <c r="AV396" t="n">
        <v>5.85308750365818</v>
      </c>
      <c r="AW396" t="n">
        <v>5.875440658049354</v>
      </c>
    </row>
    <row r="397">
      <c r="A397" s="1112" t="n">
        <v>44838</v>
      </c>
      <c r="X397" t="n">
        <v>5.194805194805195</v>
      </c>
      <c r="Y397" t="n">
        <v>5.227391531625718</v>
      </c>
      <c r="Z397" t="n">
        <v>5.257623554153523</v>
      </c>
      <c r="AA397" t="n">
        <v>5.29380624669137</v>
      </c>
      <c r="AB397" t="n">
        <v>5.323396326856535</v>
      </c>
      <c r="AC397" t="n">
        <v>5.357621216180016</v>
      </c>
      <c r="AD397" t="n">
        <v>5.385029617662897</v>
      </c>
      <c r="AE397" t="n">
        <v>5.417118093174432</v>
      </c>
      <c r="AF397" t="n">
        <v>5.446623093681917</v>
      </c>
      <c r="AG397" t="n">
        <v>5.476451259583789</v>
      </c>
      <c r="AH397" t="n">
        <v>5.506607929515418</v>
      </c>
      <c r="AI397" t="n">
        <v>5.535566011624688</v>
      </c>
      <c r="AJ397" t="n">
        <v>5.561735261401558</v>
      </c>
      <c r="AK397" t="n">
        <v>5.583472920156337</v>
      </c>
      <c r="AL397" t="n">
        <v>5.605381165919282</v>
      </c>
      <c r="AM397" t="n">
        <v>5.63063063063063</v>
      </c>
      <c r="AN397" t="n">
        <v>5.652911249293386</v>
      </c>
      <c r="AO397" t="n">
        <v>5.675368898978434</v>
      </c>
      <c r="AP397" t="n">
        <v>5.699629524080935</v>
      </c>
      <c r="AQ397" t="n">
        <v>5.724098454493418</v>
      </c>
      <c r="AR397" t="n">
        <v>5.745475438092502</v>
      </c>
      <c r="AS397" t="n">
        <v>5.770340450086555</v>
      </c>
      <c r="AT397" t="n">
        <v>5.793742757821553</v>
      </c>
      <c r="AU397" t="n">
        <v>5.817335660267598</v>
      </c>
      <c r="AV397" t="n">
        <v>5.841121495327103</v>
      </c>
      <c r="AW397" t="n">
        <v>5.863383172090296</v>
      </c>
    </row>
    <row r="398">
      <c r="A398" s="1112" t="n">
        <v>44839</v>
      </c>
      <c r="X398" t="n">
        <v>5.200208008320333</v>
      </c>
      <c r="Y398" t="n">
        <v>5.231493591420351</v>
      </c>
      <c r="Z398" t="n">
        <v>5.26592943654555</v>
      </c>
      <c r="AA398" t="n">
        <v>5.300821627352239</v>
      </c>
      <c r="AB398" t="n">
        <v>5.329070077271516</v>
      </c>
      <c r="AC398" t="n">
        <v>5.361930294906166</v>
      </c>
      <c r="AD398" t="n">
        <v>5.390835579514825</v>
      </c>
      <c r="AE398" t="n">
        <v>5.424464334147003</v>
      </c>
      <c r="AF398" t="n">
        <v>5.455537370430988</v>
      </c>
      <c r="AG398" t="n">
        <v>5.485463521667581</v>
      </c>
      <c r="AH398" t="n">
        <v>5.514199062586159</v>
      </c>
      <c r="AI398" t="n">
        <v>5.541701302299806</v>
      </c>
      <c r="AJ398" t="n">
        <v>5.567928730512249</v>
      </c>
      <c r="AK398" t="n">
        <v>5.591277606933184</v>
      </c>
      <c r="AL398" t="n">
        <v>5.613247263541959</v>
      </c>
      <c r="AM398" t="n">
        <v>5.63856780377784</v>
      </c>
      <c r="AN398" t="n">
        <v>5.660911406736485</v>
      </c>
      <c r="AO398" t="n">
        <v>5.683432793407218</v>
      </c>
      <c r="AP398" t="n">
        <v>5.707762557077626</v>
      </c>
      <c r="AQ398" t="n">
        <v>5.732301519059903</v>
      </c>
      <c r="AR398" t="n">
        <v>5.75373993095512</v>
      </c>
      <c r="AS398" t="n">
        <v>5.778676683039584</v>
      </c>
      <c r="AT398" t="n">
        <v>5.802146794313896</v>
      </c>
      <c r="AU398" t="n">
        <v>5.825808330905914</v>
      </c>
      <c r="AV398" t="n">
        <v>5.851375073142188</v>
      </c>
      <c r="AW398" t="n">
        <v>5.873715124816446</v>
      </c>
    </row>
    <row r="399">
      <c r="A399" s="1112" t="n">
        <v>44840</v>
      </c>
      <c r="X399" t="n">
        <v>5.232862375719519</v>
      </c>
      <c r="Y399" t="n">
        <v>5.26592943654555</v>
      </c>
      <c r="Z399" t="n">
        <v>5.295207836907599</v>
      </c>
      <c r="AA399" t="n">
        <v>5.330490405117271</v>
      </c>
      <c r="AB399" t="n">
        <v>5.359056806002144</v>
      </c>
      <c r="AC399" t="n">
        <v>5.392289026691831</v>
      </c>
      <c r="AD399" t="n">
        <v>5.420054200542006</v>
      </c>
      <c r="AE399" t="n">
        <v>5.452562704471101</v>
      </c>
      <c r="AF399" t="n">
        <v>5.483959418700302</v>
      </c>
      <c r="AG399" t="n">
        <v>5.514199062586159</v>
      </c>
      <c r="AH399" t="n">
        <v>5.543237250554323</v>
      </c>
      <c r="AI399" t="n">
        <v>5.571030640668524</v>
      </c>
      <c r="AJ399" t="n">
        <v>5.597537083683179</v>
      </c>
      <c r="AK399" t="n">
        <v>5.621135469364812</v>
      </c>
      <c r="AL399" t="n">
        <v>5.644933672029354</v>
      </c>
      <c r="AM399" t="n">
        <v>5.670541536716756</v>
      </c>
      <c r="AN399" t="n">
        <v>5.69313976658127</v>
      </c>
      <c r="AO399" t="n">
        <v>5.714285714285714</v>
      </c>
      <c r="AP399" t="n">
        <v>5.74052812858783</v>
      </c>
      <c r="AQ399" t="n">
        <v>5.765350245027386</v>
      </c>
      <c r="AR399" t="n">
        <v>5.787037037037036</v>
      </c>
      <c r="AS399" t="n">
        <v>5.812263876780006</v>
      </c>
      <c r="AT399" t="n">
        <v>5.836008170411438</v>
      </c>
      <c r="AU399" t="n">
        <v>5.861664712778429</v>
      </c>
      <c r="AV399" t="n">
        <v>5.885815185403178</v>
      </c>
      <c r="AW399" t="n">
        <v>5.908419497784342</v>
      </c>
    </row>
    <row r="400">
      <c r="A400" s="1112" t="n">
        <v>44841</v>
      </c>
      <c r="X400" t="n">
        <v>5.235602094240837</v>
      </c>
      <c r="Y400" t="n">
        <v>5.268703898840886</v>
      </c>
      <c r="Z400" t="n">
        <v>5.305039787798409</v>
      </c>
      <c r="AA400" t="n">
        <v>5.341880341880342</v>
      </c>
      <c r="AB400" t="n">
        <v>5.370569280343716</v>
      </c>
      <c r="AC400" t="n">
        <v>5.402485143165856</v>
      </c>
      <c r="AD400" t="n">
        <v>5.430355688297583</v>
      </c>
      <c r="AE400" t="n">
        <v>5.46448087431694</v>
      </c>
      <c r="AF400" t="n">
        <v>5.492996429552321</v>
      </c>
      <c r="AG400" t="n">
        <v>5.523336095001381</v>
      </c>
      <c r="AH400" t="n">
        <v>5.552470849528039</v>
      </c>
      <c r="AI400" t="n">
        <v>5.578800557880056</v>
      </c>
      <c r="AJ400" t="n">
        <v>5.605381165919282</v>
      </c>
      <c r="AK400" t="n">
        <v>5.629045876723895</v>
      </c>
      <c r="AL400" t="n">
        <v>5.651313930488839</v>
      </c>
      <c r="AM400" t="n">
        <v>5.676979846721544</v>
      </c>
      <c r="AN400" t="n">
        <v>5.699629524080935</v>
      </c>
      <c r="AO400" t="n">
        <v>5.720823798627002</v>
      </c>
      <c r="AP400" t="n">
        <v>5.74712643678161</v>
      </c>
      <c r="AQ400" t="n">
        <v>5.772005772005772</v>
      </c>
      <c r="AR400" t="n">
        <v>5.793742757821553</v>
      </c>
      <c r="AS400" t="n">
        <v>5.819028222286878</v>
      </c>
      <c r="AT400" t="n">
        <v>5.842827928717499</v>
      </c>
      <c r="AU400" t="n">
        <v>5.866823115283075</v>
      </c>
      <c r="AV400" t="n">
        <v>5.89101620029455</v>
      </c>
      <c r="AW400" t="n">
        <v>5.913660555884093</v>
      </c>
    </row>
    <row r="401">
      <c r="A401" s="1112" t="n">
        <v>44844</v>
      </c>
      <c r="X401" t="n">
        <v>5.208333333333333</v>
      </c>
      <c r="Y401" t="n">
        <v>5.239717055279015</v>
      </c>
      <c r="Z401" t="n">
        <v>5.272871078302135</v>
      </c>
      <c r="AA401" t="n">
        <v>5.307855626326964</v>
      </c>
      <c r="AB401" t="n">
        <v>5.336179295624333</v>
      </c>
      <c r="AC401" t="n">
        <v>5.369127516778524</v>
      </c>
      <c r="AD401" t="n">
        <v>5.396654074473826</v>
      </c>
      <c r="AE401" t="n">
        <v>5.428881650380021</v>
      </c>
      <c r="AF401" t="n">
        <v>5.458515283842795</v>
      </c>
      <c r="AG401" t="n">
        <v>5.486968449931413</v>
      </c>
      <c r="AH401" t="n">
        <v>5.514199062586159</v>
      </c>
      <c r="AI401" t="n">
        <v>5.54016620498615</v>
      </c>
      <c r="AJ401" t="n">
        <v>5.566379070414695</v>
      </c>
      <c r="AK401" t="n">
        <v>5.588153115395362</v>
      </c>
      <c r="AL401" t="n">
        <v>5.610098176718092</v>
      </c>
      <c r="AM401" t="n">
        <v>5.635390250774866</v>
      </c>
      <c r="AN401" t="n">
        <v>5.656108597285067</v>
      </c>
      <c r="AO401" t="n">
        <v>5.676979846721544</v>
      </c>
      <c r="AP401" t="n">
        <v>5.70287995437696</v>
      </c>
      <c r="AQ401" t="n">
        <v>5.72573718866304</v>
      </c>
      <c r="AR401" t="n">
        <v>5.745475438092502</v>
      </c>
      <c r="AS401" t="n">
        <v>5.770340450086555</v>
      </c>
      <c r="AT401" t="n">
        <v>5.793742757821553</v>
      </c>
      <c r="AU401" t="n">
        <v>5.817335660267598</v>
      </c>
      <c r="AV401" t="n">
        <v>5.839416058394161</v>
      </c>
      <c r="AW401" t="n">
        <v>5.861664712778429</v>
      </c>
    </row>
    <row r="402">
      <c r="A402" s="1112" t="n">
        <v>44845</v>
      </c>
      <c r="X402" t="n">
        <v>5.298013245033113</v>
      </c>
      <c r="Y402" t="n">
        <v>5.330490405117271</v>
      </c>
      <c r="Z402" t="n">
        <v>5.359056806002144</v>
      </c>
      <c r="AA402" t="n">
        <v>5.395198273536553</v>
      </c>
      <c r="AB402" t="n">
        <v>5.424464334147003</v>
      </c>
      <c r="AC402" t="n">
        <v>5.458515283842795</v>
      </c>
      <c r="AD402" t="n">
        <v>5.486968449931413</v>
      </c>
      <c r="AE402" t="n">
        <v>5.520287054926856</v>
      </c>
      <c r="AF402" t="n">
        <v>5.549389567147614</v>
      </c>
      <c r="AG402" t="n">
        <v>5.578800557880056</v>
      </c>
      <c r="AH402" t="n">
        <v>5.605381165919282</v>
      </c>
      <c r="AI402" t="n">
        <v>5.632216277105041</v>
      </c>
      <c r="AJ402" t="n">
        <v>5.659309564233164</v>
      </c>
      <c r="AK402" t="n">
        <v>5.681818181818183</v>
      </c>
      <c r="AL402" t="n">
        <v>5.704506560182544</v>
      </c>
      <c r="AM402" t="n">
        <v>5.730659025787966</v>
      </c>
      <c r="AN402" t="n">
        <v>5.75373993095512</v>
      </c>
      <c r="AO402" t="n">
        <v>5.777007510109763</v>
      </c>
      <c r="AP402" t="n">
        <v>5.802146794313896</v>
      </c>
      <c r="AQ402" t="n">
        <v>5.827505827505828</v>
      </c>
      <c r="AR402" t="n">
        <v>5.849663644340451</v>
      </c>
      <c r="AS402" t="n">
        <v>5.875440658049354</v>
      </c>
      <c r="AT402" t="n">
        <v>5.899705014749262</v>
      </c>
      <c r="AU402" t="n">
        <v>5.924170616113744</v>
      </c>
      <c r="AV402" t="n">
        <v>5.947071067499257</v>
      </c>
      <c r="AW402" t="n">
        <v>5.970149253731343</v>
      </c>
    </row>
    <row r="403">
      <c r="A403" s="1112" t="n">
        <v>44846</v>
      </c>
      <c r="X403" t="n">
        <v>5.317734645041212</v>
      </c>
      <c r="Y403" t="n">
        <v>5.351886540005352</v>
      </c>
      <c r="Z403" t="n">
        <v>5.387931034482759</v>
      </c>
      <c r="AA403" t="n">
        <v>5.422993492407809</v>
      </c>
      <c r="AB403" t="n">
        <v>5.45404963185165</v>
      </c>
      <c r="AC403" t="n">
        <v>5.486968449931413</v>
      </c>
      <c r="AD403" t="n">
        <v>5.515719801434088</v>
      </c>
      <c r="AE403" t="n">
        <v>5.547850208044383</v>
      </c>
      <c r="AF403" t="n">
        <v>5.578800557880056</v>
      </c>
      <c r="AG403" t="n">
        <v>5.60695262125035</v>
      </c>
      <c r="AH403" t="n">
        <v>5.635390250774866</v>
      </c>
      <c r="AI403" t="n">
        <v>5.660911406736485</v>
      </c>
      <c r="AJ403" t="n">
        <v>5.688282138794084</v>
      </c>
      <c r="AK403" t="n">
        <v>5.712653527563553</v>
      </c>
      <c r="AL403" t="n">
        <v>5.735589331803843</v>
      </c>
      <c r="AM403" t="n">
        <v>5.762028233938346</v>
      </c>
      <c r="AN403" t="n">
        <v>5.785363031530228</v>
      </c>
      <c r="AO403" t="n">
        <v>5.808887598024978</v>
      </c>
      <c r="AP403" t="n">
        <v>5.836008170411438</v>
      </c>
      <c r="AQ403" t="n">
        <v>5.859947260474656</v>
      </c>
      <c r="AR403" t="n">
        <v>5.88235294117647</v>
      </c>
      <c r="AS403" t="n">
        <v>5.91016548463357</v>
      </c>
      <c r="AT403" t="n">
        <v>5.932957579353308</v>
      </c>
      <c r="AU403" t="n">
        <v>5.957700327673518</v>
      </c>
      <c r="AV403" t="n">
        <v>5.982650314089142</v>
      </c>
      <c r="AW403" t="n">
        <v>6.006006006006006</v>
      </c>
    </row>
    <row r="404">
      <c r="A404" s="1112" t="n">
        <v>44847</v>
      </c>
      <c r="X404" t="n">
        <v>5.278437582475587</v>
      </c>
      <c r="Y404" t="n">
        <v>5.310674455655868</v>
      </c>
      <c r="Z404" t="n">
        <v>5.341880341880342</v>
      </c>
      <c r="AA404" t="n">
        <v>5.377789728421619</v>
      </c>
      <c r="AB404" t="n">
        <v>5.406866720735334</v>
      </c>
      <c r="AC404" t="n">
        <v>5.43773790103317</v>
      </c>
      <c r="AD404" t="n">
        <v>5.465974309920743</v>
      </c>
      <c r="AE404" t="n">
        <v>5.497526113249037</v>
      </c>
      <c r="AF404" t="n">
        <v>5.526388505111909</v>
      </c>
      <c r="AG404" t="n">
        <v>5.555555555555555</v>
      </c>
      <c r="AH404" t="n">
        <v>5.585032113934655</v>
      </c>
      <c r="AI404" t="n">
        <v>5.611672278338945</v>
      </c>
      <c r="AJ404" t="n">
        <v>5.63856780377784</v>
      </c>
      <c r="AK404" t="n">
        <v>5.662514156285391</v>
      </c>
      <c r="AL404" t="n">
        <v>5.685048322910744</v>
      </c>
      <c r="AM404" t="n">
        <v>5.711022272986864</v>
      </c>
      <c r="AN404" t="n">
        <v>5.732301519059903</v>
      </c>
      <c r="AO404" t="n">
        <v>5.755395683453238</v>
      </c>
      <c r="AP404" t="n">
        <v>5.780346820809249</v>
      </c>
      <c r="AQ404" t="n">
        <v>5.805515239477504</v>
      </c>
      <c r="AR404" t="n">
        <v>5.827505827505828</v>
      </c>
      <c r="AS404" t="n">
        <v>5.85308750365818</v>
      </c>
      <c r="AT404" t="n">
        <v>5.877167205406994</v>
      </c>
      <c r="AU404" t="n">
        <v>5.901445854234288</v>
      </c>
      <c r="AV404" t="n">
        <v>5.924170616113744</v>
      </c>
      <c r="AW404" t="n">
        <v>5.947071067499257</v>
      </c>
    </row>
    <row r="405">
      <c r="A405" s="1112" t="n">
        <v>44848</v>
      </c>
      <c r="X405" t="n">
        <v>5.346164127238707</v>
      </c>
      <c r="Y405" t="n">
        <v>5.379236148466918</v>
      </c>
      <c r="Z405" t="n">
        <v>5.408328826392644</v>
      </c>
      <c r="AA405" t="n">
        <v>5.445140212360468</v>
      </c>
      <c r="AB405" t="n">
        <v>5.473453749315818</v>
      </c>
      <c r="AC405" t="n">
        <v>5.505092210294523</v>
      </c>
      <c r="AD405" t="n">
        <v>5.532503457814661</v>
      </c>
      <c r="AE405" t="n">
        <v>5.564830272676684</v>
      </c>
      <c r="AF405" t="n">
        <v>5.592841163310962</v>
      </c>
      <c r="AG405" t="n">
        <v>5.62271577171774</v>
      </c>
      <c r="AH405" t="n">
        <v>5.651313930488839</v>
      </c>
      <c r="AI405" t="n">
        <v>5.676979846721544</v>
      </c>
      <c r="AJ405" t="n">
        <v>5.706134094151213</v>
      </c>
      <c r="AK405" t="n">
        <v>5.730659025787966</v>
      </c>
      <c r="AL405" t="n">
        <v>5.75373993095512</v>
      </c>
      <c r="AM405" t="n">
        <v>5.780346820809249</v>
      </c>
      <c r="AN405" t="n">
        <v>5.803830528148578</v>
      </c>
      <c r="AO405" t="n">
        <v>5.825808330905914</v>
      </c>
      <c r="AP405" t="n">
        <v>5.85308750365818</v>
      </c>
      <c r="AQ405" t="n">
        <v>5.878894767783657</v>
      </c>
      <c r="AR405" t="n">
        <v>5.901445854234288</v>
      </c>
      <c r="AS405" t="n">
        <v>5.927682276229994</v>
      </c>
      <c r="AT405" t="n">
        <v>5.952380952380952</v>
      </c>
      <c r="AU405" t="n">
        <v>5.977286312014345</v>
      </c>
      <c r="AV405" t="n">
        <v>6.002400960384154</v>
      </c>
      <c r="AW405" t="n">
        <v>6.025911419102139</v>
      </c>
    </row>
    <row r="406">
      <c r="A406" s="1112" t="n">
        <v>44851</v>
      </c>
      <c r="X406" t="n">
        <v>5.303632988597189</v>
      </c>
      <c r="Y406" t="n">
        <v>5.336179295624333</v>
      </c>
      <c r="Z406" t="n">
        <v>5.367686527106817</v>
      </c>
      <c r="AA406" t="n">
        <v>5.403944879762227</v>
      </c>
      <c r="AB406" t="n">
        <v>5.431830526887561</v>
      </c>
      <c r="AC406" t="n">
        <v>5.462988254575253</v>
      </c>
      <c r="AD406" t="n">
        <v>5.491488193300384</v>
      </c>
      <c r="AE406" t="n">
        <v>5.521811154058531</v>
      </c>
      <c r="AF406" t="n">
        <v>5.549389567147614</v>
      </c>
      <c r="AG406" t="n">
        <v>5.578800557880056</v>
      </c>
      <c r="AH406" t="n">
        <v>5.60695262125035</v>
      </c>
      <c r="AI406" t="n">
        <v>5.633802816901409</v>
      </c>
      <c r="AJ406" t="n">
        <v>5.660911406736485</v>
      </c>
      <c r="AK406" t="n">
        <v>5.683432793407218</v>
      </c>
      <c r="AL406" t="n">
        <v>5.706134094151213</v>
      </c>
      <c r="AM406" t="n">
        <v>5.730659025787966</v>
      </c>
      <c r="AN406" t="n">
        <v>5.752085130859936</v>
      </c>
      <c r="AO406" t="n">
        <v>5.773672055427252</v>
      </c>
      <c r="AP406" t="n">
        <v>5.798782255726298</v>
      </c>
      <c r="AQ406" t="n">
        <v>5.822416302765648</v>
      </c>
      <c r="AR406" t="n">
        <v>5.844535359438924</v>
      </c>
      <c r="AS406" t="n">
        <v>5.868544600938967</v>
      </c>
      <c r="AT406" t="n">
        <v>5.892751915144372</v>
      </c>
      <c r="AU406" t="n">
        <v>5.915409642117717</v>
      </c>
      <c r="AV406" t="n">
        <v>5.94000594000594</v>
      </c>
      <c r="AW406" t="n">
        <v>5.961251862891207</v>
      </c>
    </row>
    <row r="407">
      <c r="A407" s="1112" t="n">
        <v>44852</v>
      </c>
      <c r="X407" t="n">
        <v>5.277044854881266</v>
      </c>
      <c r="Y407" t="n">
        <v>5.307855626326964</v>
      </c>
      <c r="Z407" t="n">
        <v>5.341880341880342</v>
      </c>
      <c r="AA407" t="n">
        <v>5.376344086021505</v>
      </c>
      <c r="AB407" t="n">
        <v>5.403944879762227</v>
      </c>
      <c r="AC407" t="n">
        <v>5.434782608695652</v>
      </c>
      <c r="AD407" t="n">
        <v>5.461496450027307</v>
      </c>
      <c r="AE407" t="n">
        <v>5.491488193300384</v>
      </c>
      <c r="AF407" t="n">
        <v>5.518763796909492</v>
      </c>
      <c r="AG407" t="n">
        <v>5.547850208044383</v>
      </c>
      <c r="AH407" t="n">
        <v>5.574136008918617</v>
      </c>
      <c r="AI407" t="n">
        <v>5.600672080649678</v>
      </c>
      <c r="AJ407" t="n">
        <v>5.627462014631401</v>
      </c>
      <c r="AK407" t="n">
        <v>5.649717514124294</v>
      </c>
      <c r="AL407" t="n">
        <v>5.670541536716756</v>
      </c>
      <c r="AM407" t="n">
        <v>5.694760820045558</v>
      </c>
      <c r="AN407" t="n">
        <v>5.717552887364208</v>
      </c>
      <c r="AO407" t="n">
        <v>5.737234652897303</v>
      </c>
      <c r="AP407" t="n">
        <v>5.762028233938346</v>
      </c>
      <c r="AQ407" t="n">
        <v>5.785363031530228</v>
      </c>
      <c r="AR407" t="n">
        <v>5.805515239477504</v>
      </c>
      <c r="AS407" t="n">
        <v>5.830903790087463</v>
      </c>
      <c r="AT407" t="n">
        <v>5.85308750365818</v>
      </c>
      <c r="AU407" t="n">
        <v>5.875440658049354</v>
      </c>
      <c r="AV407" t="n">
        <v>5.899705014749262</v>
      </c>
      <c r="AW407" t="n">
        <v>5.920663114268798</v>
      </c>
    </row>
    <row r="408">
      <c r="A408" s="1112" t="n">
        <v>44853</v>
      </c>
      <c r="X408" t="n">
        <v>5.291005291005291</v>
      </c>
      <c r="Y408" t="n">
        <v>5.321979776476849</v>
      </c>
      <c r="Z408" t="n">
        <v>5.35475234270415</v>
      </c>
      <c r="AA408" t="n">
        <v>5.387931034482759</v>
      </c>
      <c r="AB408" t="n">
        <v>5.414185165132648</v>
      </c>
      <c r="AC408" t="n">
        <v>5.445140212360468</v>
      </c>
      <c r="AD408" t="n">
        <v>5.471956224350206</v>
      </c>
      <c r="AE408" t="n">
        <v>5.50357732526142</v>
      </c>
      <c r="AF408" t="n">
        <v>5.534034311012729</v>
      </c>
      <c r="AG408" t="n">
        <v>5.563282336578582</v>
      </c>
      <c r="AH408" t="n">
        <v>5.589714924538848</v>
      </c>
      <c r="AI408" t="n">
        <v>5.614823133071308</v>
      </c>
      <c r="AJ408" t="n">
        <v>5.641748942172073</v>
      </c>
      <c r="AK408" t="n">
        <v>5.664117813650524</v>
      </c>
      <c r="AL408" t="n">
        <v>5.686664771111743</v>
      </c>
      <c r="AM408" t="n">
        <v>5.711022272986864</v>
      </c>
      <c r="AN408" t="n">
        <v>5.73394495412844</v>
      </c>
      <c r="AO408" t="n">
        <v>5.755395683453238</v>
      </c>
      <c r="AP408" t="n">
        <v>5.780346820809249</v>
      </c>
      <c r="AQ408" t="n">
        <v>5.803830528148578</v>
      </c>
      <c r="AR408" t="n">
        <v>5.825808330905914</v>
      </c>
      <c r="AS408" t="n">
        <v>5.849663644340451</v>
      </c>
      <c r="AT408" t="n">
        <v>5.873715124816446</v>
      </c>
      <c r="AU408" t="n">
        <v>5.89622641509434</v>
      </c>
      <c r="AV408" t="n">
        <v>5.920663114268798</v>
      </c>
      <c r="AW408" t="n">
        <v>5.941770647653001</v>
      </c>
    </row>
    <row r="409">
      <c r="A409" s="1112" t="n">
        <v>44854</v>
      </c>
      <c r="X409" t="n">
        <v>5.228758169934641</v>
      </c>
      <c r="Y409" t="n">
        <v>5.259006047856954</v>
      </c>
      <c r="Z409" t="n">
        <v>5.289605924358636</v>
      </c>
      <c r="AA409" t="n">
        <v>5.321979776476849</v>
      </c>
      <c r="AB409" t="n">
        <v>5.349023803155924</v>
      </c>
      <c r="AC409" t="n">
        <v>5.377789728421619</v>
      </c>
      <c r="AD409" t="n">
        <v>5.403944879762227</v>
      </c>
      <c r="AE409" t="n">
        <v>5.434782608695652</v>
      </c>
      <c r="AF409" t="n">
        <v>5.462988254575253</v>
      </c>
      <c r="AG409" t="n">
        <v>5.491488193300384</v>
      </c>
      <c r="AH409" t="n">
        <v>5.518763796909492</v>
      </c>
      <c r="AI409" t="n">
        <v>5.543237250554323</v>
      </c>
      <c r="AJ409" t="n">
        <v>5.569479253689781</v>
      </c>
      <c r="AK409" t="n">
        <v>5.592841163310962</v>
      </c>
      <c r="AL409" t="n">
        <v>5.614823133071308</v>
      </c>
      <c r="AM409" t="n">
        <v>5.63856780377784</v>
      </c>
      <c r="AN409" t="n">
        <v>5.660911406736485</v>
      </c>
      <c r="AO409" t="n">
        <v>5.681818181818183</v>
      </c>
      <c r="AP409" t="n">
        <v>5.706134094151213</v>
      </c>
      <c r="AQ409" t="n">
        <v>5.729017473503294</v>
      </c>
      <c r="AR409" t="n">
        <v>5.750431282346176</v>
      </c>
      <c r="AS409" t="n">
        <v>5.775339301183944</v>
      </c>
      <c r="AT409" t="n">
        <v>5.797101449275363</v>
      </c>
      <c r="AU409" t="n">
        <v>5.820721769499418</v>
      </c>
      <c r="AV409" t="n">
        <v>5.842827928717499</v>
      </c>
      <c r="AW409" t="n">
        <v>5.865102639296187</v>
      </c>
    </row>
    <row r="410">
      <c r="A410" s="1112" t="n">
        <v>44855</v>
      </c>
      <c r="W410" s="671" t="n"/>
      <c r="X410" t="n">
        <v>5.17063081695967</v>
      </c>
      <c r="Y410" t="n">
        <v>5.202913631633715</v>
      </c>
      <c r="Z410" t="n">
        <v>5.234231876472128</v>
      </c>
      <c r="AA410" t="n">
        <v>5.268703898840886</v>
      </c>
      <c r="AB410" t="n">
        <v>5.295207836907599</v>
      </c>
      <c r="AC410" t="n">
        <v>5.323396326856535</v>
      </c>
      <c r="AD410" t="n">
        <v>5.350454788657036</v>
      </c>
      <c r="AE410" t="n">
        <v>5.380683346785042</v>
      </c>
      <c r="AF410" t="n">
        <v>5.408328826392644</v>
      </c>
      <c r="AG410" t="n">
        <v>5.436259853220984</v>
      </c>
      <c r="AH410" t="n">
        <v>5.461496450027307</v>
      </c>
      <c r="AI410" t="n">
        <v>5.485463521667581</v>
      </c>
      <c r="AJ410" t="n">
        <v>5.512679162072767</v>
      </c>
      <c r="AK410" t="n">
        <v>5.534034311012729</v>
      </c>
      <c r="AL410" t="n">
        <v>5.557099194220616</v>
      </c>
      <c r="AM410" t="n">
        <v>5.58191459670667</v>
      </c>
      <c r="AN410" t="n">
        <v>5.603810591202017</v>
      </c>
      <c r="AO410" t="n">
        <v>5.624296962879639</v>
      </c>
      <c r="AP410" t="n">
        <v>5.649717514124294</v>
      </c>
      <c r="AQ410" t="n">
        <v>5.672149744753261</v>
      </c>
      <c r="AR410" t="n">
        <v>5.69313976658127</v>
      </c>
      <c r="AS410" t="n">
        <v>5.717552887364208</v>
      </c>
      <c r="AT410" t="n">
        <v>5.74052812858783</v>
      </c>
      <c r="AU410" t="n">
        <v>5.763688760806917</v>
      </c>
      <c r="AV410" t="n">
        <v>5.787037037037036</v>
      </c>
      <c r="AW410" t="n">
        <v>5.808887598024978</v>
      </c>
    </row>
    <row r="411">
      <c r="A411" s="1112" t="n">
        <v>44858</v>
      </c>
      <c r="X411" t="n">
        <v>5.288207297726071</v>
      </c>
      <c r="Y411" t="n">
        <v>5.320563979781856</v>
      </c>
      <c r="Z411" t="n">
        <v>5.351886540005352</v>
      </c>
      <c r="AA411" t="n">
        <v>5.386479935362241</v>
      </c>
      <c r="AB411" t="n">
        <v>5.414185165132648</v>
      </c>
      <c r="AC411" t="n">
        <v>5.443658138268916</v>
      </c>
      <c r="AD411" t="n">
        <v>5.470459518599562</v>
      </c>
      <c r="AE411" t="n">
        <v>5.502063273727648</v>
      </c>
      <c r="AF411" t="n">
        <v>5.530973451327434</v>
      </c>
      <c r="AG411" t="n">
        <v>5.560189046427578</v>
      </c>
      <c r="AH411" t="n">
        <v>5.588153115395362</v>
      </c>
      <c r="AI411" t="n">
        <v>5.614823133071308</v>
      </c>
      <c r="AJ411" t="n">
        <v>5.641748942172073</v>
      </c>
      <c r="AK411" t="n">
        <v>5.6657223796034</v>
      </c>
      <c r="AL411" t="n">
        <v>5.688282138794084</v>
      </c>
      <c r="AM411" t="n">
        <v>5.714285714285714</v>
      </c>
      <c r="AN411" t="n">
        <v>5.737234652897303</v>
      </c>
      <c r="AO411" t="n">
        <v>5.758710048949036</v>
      </c>
      <c r="AP411" t="n">
        <v>5.78368999421631</v>
      </c>
      <c r="AQ411" t="n">
        <v>5.808887598024978</v>
      </c>
      <c r="AR411" t="n">
        <v>5.830903790087463</v>
      </c>
      <c r="AS411" t="n">
        <v>5.856515373352854</v>
      </c>
      <c r="AT411" t="n">
        <v>5.878894767783657</v>
      </c>
      <c r="AU411" t="n">
        <v>5.90318772136954</v>
      </c>
      <c r="AV411" t="n">
        <v>5.927682276229994</v>
      </c>
      <c r="AW411" t="n">
        <v>5.950609937518595</v>
      </c>
    </row>
    <row r="412">
      <c r="A412" s="1112" t="n">
        <v>44859</v>
      </c>
      <c r="X412" t="n">
        <v>5.324813631522897</v>
      </c>
      <c r="Y412" t="n">
        <v>5.357621216180016</v>
      </c>
      <c r="Z412" t="n">
        <v>5.387931034482759</v>
      </c>
      <c r="AA412" t="n">
        <v>5.425935973955507</v>
      </c>
      <c r="AB412" t="n">
        <v>5.452562704471101</v>
      </c>
      <c r="AC412" t="n">
        <v>5.482456140350877</v>
      </c>
      <c r="AD412" t="n">
        <v>5.509641873278238</v>
      </c>
      <c r="AE412" t="n">
        <v>5.541701302299806</v>
      </c>
      <c r="AF412" t="n">
        <v>5.572582892170521</v>
      </c>
      <c r="AG412" t="n">
        <v>5.602240896358544</v>
      </c>
      <c r="AH412" t="n">
        <v>5.63063063063063</v>
      </c>
      <c r="AI412" t="n">
        <v>5.657708628005658</v>
      </c>
      <c r="AJ412" t="n">
        <v>5.686664771111743</v>
      </c>
      <c r="AK412" t="n">
        <v>5.711022272986864</v>
      </c>
      <c r="AL412" t="n">
        <v>5.73394495412844</v>
      </c>
      <c r="AM412" t="n">
        <v>5.76036866359447</v>
      </c>
      <c r="AN412" t="n">
        <v>5.785363031530228</v>
      </c>
      <c r="AO412" t="n">
        <v>5.807200929152149</v>
      </c>
      <c r="AP412" t="n">
        <v>5.834305717619603</v>
      </c>
      <c r="AQ412" t="n">
        <v>5.858230814294084</v>
      </c>
      <c r="AR412" t="n">
        <v>5.88235294117647</v>
      </c>
      <c r="AS412" t="n">
        <v>5.908419497784342</v>
      </c>
      <c r="AT412" t="n">
        <v>5.932957579353308</v>
      </c>
      <c r="AU412" t="n">
        <v>5.957700327673518</v>
      </c>
      <c r="AV412" t="n">
        <v>5.982650314089142</v>
      </c>
      <c r="AW412" t="n">
        <v>6.006006006006006</v>
      </c>
    </row>
    <row r="413">
      <c r="A413" s="1112" t="n">
        <v>44860</v>
      </c>
      <c r="X413" t="n">
        <v>5.367686527106817</v>
      </c>
      <c r="Y413" t="n">
        <v>5.399568034557236</v>
      </c>
      <c r="Z413" t="n">
        <v>5.434782608695652</v>
      </c>
      <c r="AA413" t="n">
        <v>5.468963631391851</v>
      </c>
      <c r="AB413" t="n">
        <v>5.497526113249037</v>
      </c>
      <c r="AC413" t="n">
        <v>5.52944429084877</v>
      </c>
      <c r="AD413" t="n">
        <v>5.557099194220616</v>
      </c>
      <c r="AE413" t="n">
        <v>5.589714924538848</v>
      </c>
      <c r="AF413" t="n">
        <v>5.61955605507165</v>
      </c>
      <c r="AG413" t="n">
        <v>5.651313930488839</v>
      </c>
      <c r="AH413" t="n">
        <v>5.678591709256104</v>
      </c>
      <c r="AI413" t="n">
        <v>5.706134094151213</v>
      </c>
      <c r="AJ413" t="n">
        <v>5.73394495412844</v>
      </c>
      <c r="AK413" t="n">
        <v>5.76036866359447</v>
      </c>
      <c r="AL413" t="n">
        <v>5.78368999421631</v>
      </c>
      <c r="AM413" t="n">
        <v>5.812263876780006</v>
      </c>
      <c r="AN413" t="n">
        <v>5.836008170411438</v>
      </c>
      <c r="AO413" t="n">
        <v>5.859947260474656</v>
      </c>
      <c r="AP413" t="n">
        <v>5.88754783632617</v>
      </c>
      <c r="AQ413" t="n">
        <v>5.913660555884093</v>
      </c>
      <c r="AR413" t="n">
        <v>5.936479667557139</v>
      </c>
      <c r="AS413" t="n">
        <v>5.964807634953773</v>
      </c>
      <c r="AT413" t="n">
        <v>5.989817310572028</v>
      </c>
      <c r="AU413" t="n">
        <v>6.01684717208183</v>
      </c>
      <c r="AV413" t="n">
        <v>6.042296072507552</v>
      </c>
      <c r="AW413" t="n">
        <v>6.066120715802245</v>
      </c>
    </row>
    <row r="414">
      <c r="A414" s="1112" t="n">
        <v>44861</v>
      </c>
      <c r="X414" t="n">
        <v>5.314908317831518</v>
      </c>
      <c r="Y414" t="n">
        <v>5.347593582887701</v>
      </c>
      <c r="Z414" t="n">
        <v>5.379236148466918</v>
      </c>
      <c r="AA414" t="n">
        <v>5.412719891745602</v>
      </c>
      <c r="AB414" t="n">
        <v>5.44069640914037</v>
      </c>
      <c r="AC414" t="n">
        <v>5.471956224350206</v>
      </c>
      <c r="AD414" t="n">
        <v>5.500550055005501</v>
      </c>
      <c r="AE414" t="n">
        <v>5.532503457814661</v>
      </c>
      <c r="AF414" t="n">
        <v>5.561735261401558</v>
      </c>
      <c r="AG414" t="n">
        <v>5.591277606933184</v>
      </c>
      <c r="AH414" t="n">
        <v>5.61955605507165</v>
      </c>
      <c r="AI414" t="n">
        <v>5.64652738565782</v>
      </c>
      <c r="AJ414" t="n">
        <v>5.675368898978434</v>
      </c>
      <c r="AK414" t="n">
        <v>5.699629524080935</v>
      </c>
      <c r="AL414" t="n">
        <v>5.724098454493418</v>
      </c>
      <c r="AM414" t="n">
        <v>5.752085130859936</v>
      </c>
      <c r="AN414" t="n">
        <v>5.775339301183944</v>
      </c>
      <c r="AO414" t="n">
        <v>5.798782255726298</v>
      </c>
      <c r="AP414" t="n">
        <v>5.825808330905914</v>
      </c>
      <c r="AQ414" t="n">
        <v>5.851375073142188</v>
      </c>
      <c r="AR414" t="n">
        <v>5.875440658049354</v>
      </c>
      <c r="AS414" t="n">
        <v>5.901445854234288</v>
      </c>
      <c r="AT414" t="n">
        <v>5.925925925925926</v>
      </c>
      <c r="AU414" t="n">
        <v>5.952380952380952</v>
      </c>
      <c r="AV414" t="n">
        <v>5.977286312014345</v>
      </c>
      <c r="AW414" t="n">
        <v>6.002400960384154</v>
      </c>
    </row>
    <row r="415">
      <c r="A415" s="1112" t="n">
        <v>44862</v>
      </c>
      <c r="X415" t="n">
        <v>5.317734645041212</v>
      </c>
      <c r="Y415" t="n">
        <v>5.350454788657036</v>
      </c>
      <c r="Z415" t="n">
        <v>5.382131324004306</v>
      </c>
      <c r="AA415" t="n">
        <v>5.417118093174432</v>
      </c>
      <c r="AB415" t="n">
        <v>5.443658138268916</v>
      </c>
      <c r="AC415" t="n">
        <v>5.473453749315818</v>
      </c>
      <c r="AD415" t="n">
        <v>5.499037668408028</v>
      </c>
      <c r="AE415" t="n">
        <v>5.532503457814661</v>
      </c>
      <c r="AF415" t="n">
        <v>5.563282336578582</v>
      </c>
      <c r="AG415" t="n">
        <v>5.595970900951315</v>
      </c>
      <c r="AH415" t="n">
        <v>5.624296962879639</v>
      </c>
      <c r="AI415" t="n">
        <v>5.651313930488839</v>
      </c>
      <c r="AJ415" t="n">
        <v>5.680204487361545</v>
      </c>
      <c r="AK415" t="n">
        <v>5.704506560182544</v>
      </c>
      <c r="AL415" t="n">
        <v>5.729017473503294</v>
      </c>
      <c r="AM415" t="n">
        <v>5.755395683453238</v>
      </c>
      <c r="AN415" t="n">
        <v>5.780346820809249</v>
      </c>
      <c r="AO415" t="n">
        <v>5.802146794313896</v>
      </c>
      <c r="AP415" t="n">
        <v>5.829204313611192</v>
      </c>
      <c r="AQ415" t="n">
        <v>5.854800936768149</v>
      </c>
      <c r="AR415" t="n">
        <v>5.878894767783657</v>
      </c>
      <c r="AS415" t="n">
        <v>5.90493061706525</v>
      </c>
      <c r="AT415" t="n">
        <v>5.929439667951379</v>
      </c>
      <c r="AU415" t="n">
        <v>5.955926146515783</v>
      </c>
      <c r="AV415" t="n">
        <v>5.980861244019139</v>
      </c>
      <c r="AW415" t="n">
        <v>6.004202942059441</v>
      </c>
    </row>
    <row r="416">
      <c r="A416" s="1112" t="n">
        <v>44865</v>
      </c>
      <c r="X416" t="n">
        <v>5.257070760172432</v>
      </c>
      <c r="Y416" t="n">
        <v>5.200208008320333</v>
      </c>
      <c r="Z416" t="n">
        <v>5.230125523012552</v>
      </c>
      <c r="AA416" t="n">
        <v>5.26454330086865</v>
      </c>
      <c r="AB416" t="n">
        <v>5.289605924358636</v>
      </c>
      <c r="AC416" t="n">
        <v>5.317734645041212</v>
      </c>
      <c r="AD416" t="n">
        <v>5.343307507347047</v>
      </c>
      <c r="AE416" t="n">
        <v>5.374899220639613</v>
      </c>
      <c r="AF416" t="n">
        <v>5.402485143165856</v>
      </c>
      <c r="AG416" t="n">
        <v>5.4333061668025</v>
      </c>
      <c r="AH416" t="n">
        <v>5.458515283842795</v>
      </c>
      <c r="AI416" t="n">
        <v>5.482456140350877</v>
      </c>
      <c r="AJ416" t="n">
        <v>5.509641873278238</v>
      </c>
      <c r="AK416" t="n">
        <v>5.530973451327434</v>
      </c>
      <c r="AL416" t="n">
        <v>5.552470849528039</v>
      </c>
      <c r="AM416" t="n">
        <v>5.577244841048523</v>
      </c>
      <c r="AN416" t="n">
        <v>5.597537083683179</v>
      </c>
      <c r="AO416" t="n">
        <v>5.617977528089888</v>
      </c>
      <c r="AP416" t="n">
        <v>5.641748942172073</v>
      </c>
      <c r="AQ416" t="n">
        <v>5.664117813650524</v>
      </c>
      <c r="AR416" t="n">
        <v>5.685048322910744</v>
      </c>
      <c r="AS416" t="n">
        <v>5.709391949757351</v>
      </c>
      <c r="AT416" t="n">
        <v>5.730659025787966</v>
      </c>
      <c r="AU416" t="n">
        <v>5.75373993095512</v>
      </c>
      <c r="AV416" t="n">
        <v>5.775339301183944</v>
      </c>
      <c r="AW416" t="n">
        <v>5.797101449275363</v>
      </c>
    </row>
    <row r="417">
      <c r="A417" s="1112" t="n">
        <v>44866</v>
      </c>
      <c r="Y417" t="n">
        <v>5.12952038984355</v>
      </c>
      <c r="Z417" t="n">
        <v>5.161290322580645</v>
      </c>
      <c r="AA417" t="n">
        <v>5.192107995846314</v>
      </c>
      <c r="AB417" t="n">
        <v>5.219206680584551</v>
      </c>
      <c r="AC417" t="n">
        <v>5.247966413014956</v>
      </c>
      <c r="AD417" t="n">
        <v>5.272871078302135</v>
      </c>
      <c r="AE417" t="n">
        <v>5.305039787798409</v>
      </c>
      <c r="AF417" t="n">
        <v>5.333333333333333</v>
      </c>
      <c r="AG417" t="n">
        <v>5.363368195226602</v>
      </c>
      <c r="AH417" t="n">
        <v>5.387931034482759</v>
      </c>
      <c r="AI417" t="n">
        <v>5.411255411255412</v>
      </c>
      <c r="AJ417" t="n">
        <v>5.434782608695652</v>
      </c>
      <c r="AK417" t="n">
        <v>5.457025920873124</v>
      </c>
      <c r="AL417" t="n">
        <v>5.477951246233909</v>
      </c>
      <c r="AM417" t="n">
        <v>5.502063273727648</v>
      </c>
      <c r="AN417" t="n">
        <v>5.523336095001381</v>
      </c>
      <c r="AO417" t="n">
        <v>5.543237250554323</v>
      </c>
      <c r="AP417" t="n">
        <v>5.566379070414695</v>
      </c>
      <c r="AQ417" t="n">
        <v>5.589714924538848</v>
      </c>
      <c r="AR417" t="n">
        <v>5.608524957936063</v>
      </c>
      <c r="AS417" t="n">
        <v>5.632216277105041</v>
      </c>
      <c r="AT417" t="n">
        <v>5.654509471303364</v>
      </c>
      <c r="AU417" t="n">
        <v>5.676979846721544</v>
      </c>
      <c r="AV417" t="n">
        <v>5.699629524080935</v>
      </c>
      <c r="AW417" t="n">
        <v>5.719187875321704</v>
      </c>
    </row>
    <row r="418">
      <c r="A418" s="1112" t="n">
        <v>44867</v>
      </c>
      <c r="Y418" t="n">
        <v>5.204267499349467</v>
      </c>
      <c r="Z418" t="n">
        <v>5.235602094240837</v>
      </c>
      <c r="AA418" t="n">
        <v>5.236973029588897</v>
      </c>
      <c r="AB418" t="n">
        <v>5.263157894736842</v>
      </c>
      <c r="AC418" t="n">
        <v>5.292405398253506</v>
      </c>
      <c r="AD418" t="n">
        <v>5.317734645041212</v>
      </c>
      <c r="AE418" t="n">
        <v>5.350454788657036</v>
      </c>
      <c r="AF418" t="n">
        <v>5.379236148466918</v>
      </c>
      <c r="AG418" t="n">
        <v>5.408328826392644</v>
      </c>
      <c r="AH418" t="n">
        <v>5.4333061668025</v>
      </c>
      <c r="AI418" t="n">
        <v>5.455537370430988</v>
      </c>
      <c r="AJ418" t="n">
        <v>5.47945205479452</v>
      </c>
      <c r="AK418" t="n">
        <v>5.502063273727648</v>
      </c>
      <c r="AL418" t="n">
        <v>5.523336095001381</v>
      </c>
      <c r="AM418" t="n">
        <v>5.547850208044383</v>
      </c>
      <c r="AN418" t="n">
        <v>5.569479253689781</v>
      </c>
      <c r="AO418" t="n">
        <v>5.589714924538848</v>
      </c>
      <c r="AP418" t="n">
        <v>5.613247263541959</v>
      </c>
      <c r="AQ418" t="n">
        <v>5.636978579481398</v>
      </c>
      <c r="AR418" t="n">
        <v>5.657708628005658</v>
      </c>
      <c r="AS418" t="n">
        <v>5.681818181818183</v>
      </c>
      <c r="AT418" t="n">
        <v>5.70287995437696</v>
      </c>
      <c r="AU418" t="n">
        <v>5.72573718866304</v>
      </c>
      <c r="AV418" t="n">
        <v>5.748778384593274</v>
      </c>
      <c r="AW418" t="n">
        <v>5.770340450086555</v>
      </c>
    </row>
    <row r="419">
      <c r="A419" s="1112" t="n">
        <v>44868</v>
      </c>
      <c r="Y419" t="n">
        <v>5.1440329218107</v>
      </c>
      <c r="Z419" t="n">
        <v>5.174644243208279</v>
      </c>
      <c r="AA419" t="n">
        <v>5.204267499349467</v>
      </c>
      <c r="AB419" t="n">
        <v>5.230125523012552</v>
      </c>
      <c r="AC419" t="n">
        <v>5.257623554153523</v>
      </c>
      <c r="AD419" t="n">
        <v>5.281225244256667</v>
      </c>
      <c r="AE419" t="n">
        <v>5.312084993359893</v>
      </c>
      <c r="AF419" t="n">
        <v>5.34045393858478</v>
      </c>
      <c r="AG419" t="n">
        <v>5.370569280343716</v>
      </c>
      <c r="AH419" t="n">
        <v>5.395198273536553</v>
      </c>
      <c r="AI419" t="n">
        <v>5.41858574911948</v>
      </c>
      <c r="AJ419" t="n">
        <v>5.443658138268916</v>
      </c>
      <c r="AK419" t="n">
        <v>5.46448087431694</v>
      </c>
      <c r="AL419" t="n">
        <v>5.485463521667581</v>
      </c>
      <c r="AM419" t="n">
        <v>5.509641873278238</v>
      </c>
      <c r="AN419" t="n">
        <v>5.530973451327434</v>
      </c>
      <c r="AO419" t="n">
        <v>5.550929780738273</v>
      </c>
      <c r="AP419" t="n">
        <v>5.574136008918617</v>
      </c>
      <c r="AQ419" t="n">
        <v>5.597537083683179</v>
      </c>
      <c r="AR419" t="n">
        <v>5.617977528089888</v>
      </c>
      <c r="AS419" t="n">
        <v>5.641748942172073</v>
      </c>
      <c r="AT419" t="n">
        <v>5.662514156285391</v>
      </c>
      <c r="AU419" t="n">
        <v>5.685048322910744</v>
      </c>
      <c r="AV419" t="n">
        <v>5.707762557077626</v>
      </c>
      <c r="AW419" t="n">
        <v>5.729017473503294</v>
      </c>
    </row>
    <row r="420">
      <c r="A420" s="1112" t="n">
        <v>44869</v>
      </c>
      <c r="Y420" t="n">
        <v>5.051780752715333</v>
      </c>
      <c r="Z420" t="n">
        <v>5.08130081300813</v>
      </c>
      <c r="AA420" t="n">
        <v>5.112474437627812</v>
      </c>
      <c r="AB420" t="n">
        <v>5.137426149499102</v>
      </c>
      <c r="AC420" t="n">
        <v>5.163955589981926</v>
      </c>
      <c r="AD420" t="n">
        <v>5.188067444876784</v>
      </c>
      <c r="AE420" t="n">
        <v>5.217845030002609</v>
      </c>
      <c r="AF420" t="n">
        <v>5.245213742460006</v>
      </c>
      <c r="AG420" t="n">
        <v>5.274261603375527</v>
      </c>
      <c r="AH420" t="n">
        <v>5.299417064122946</v>
      </c>
      <c r="AI420" t="n">
        <v>5.320563979781856</v>
      </c>
      <c r="AJ420" t="n">
        <v>5.344735435595938</v>
      </c>
      <c r="AK420" t="n">
        <v>5.366246310705661</v>
      </c>
      <c r="AL420" t="n">
        <v>5.386479935362241</v>
      </c>
      <c r="AM420" t="n">
        <v>5.408328826392644</v>
      </c>
      <c r="AN420" t="n">
        <v>5.42740841248304</v>
      </c>
      <c r="AO420" t="n">
        <v>5.446623093681917</v>
      </c>
      <c r="AP420" t="n">
        <v>5.468963631391851</v>
      </c>
      <c r="AQ420" t="n">
        <v>5.489980785067252</v>
      </c>
      <c r="AR420" t="n">
        <v>5.50812448361333</v>
      </c>
      <c r="AS420" t="n">
        <v>5.530973451327434</v>
      </c>
      <c r="AT420" t="n">
        <v>5.550929780738273</v>
      </c>
      <c r="AU420" t="n">
        <v>5.572582892170521</v>
      </c>
      <c r="AV420" t="n">
        <v>5.592841163310962</v>
      </c>
      <c r="AW420" t="n">
        <v>5.613247263541959</v>
      </c>
    </row>
    <row r="421">
      <c r="A421" s="1112" t="n">
        <v>44872</v>
      </c>
      <c r="Y421" t="n">
        <v>5.138746145940391</v>
      </c>
      <c r="Z421" t="n">
        <v>5.169294391315585</v>
      </c>
      <c r="AA421" t="n">
        <v>5.201560468140442</v>
      </c>
      <c r="AB421" t="n">
        <v>5.227391531625718</v>
      </c>
      <c r="AC421" t="n">
        <v>5.253480430785396</v>
      </c>
      <c r="AD421" t="n">
        <v>5.277044854881266</v>
      </c>
      <c r="AE421" t="n">
        <v>5.306447333510214</v>
      </c>
      <c r="AF421" t="n">
        <v>5.334755934915977</v>
      </c>
      <c r="AG421" t="n">
        <v>5.363368195226602</v>
      </c>
      <c r="AH421" t="n">
        <v>5.389382915656157</v>
      </c>
      <c r="AI421" t="n">
        <v>5.412719891745602</v>
      </c>
      <c r="AJ421" t="n">
        <v>5.43773790103317</v>
      </c>
      <c r="AK421" t="n">
        <v>5.46000546000546</v>
      </c>
      <c r="AL421" t="n">
        <v>5.480953685941354</v>
      </c>
      <c r="AM421" t="n">
        <v>5.50357732526142</v>
      </c>
      <c r="AN421" t="n">
        <v>5.524861878453039</v>
      </c>
      <c r="AO421" t="n">
        <v>5.544774050457444</v>
      </c>
      <c r="AP421" t="n">
        <v>5.567928730512249</v>
      </c>
      <c r="AQ421" t="n">
        <v>5.589714924538848</v>
      </c>
      <c r="AR421" t="n">
        <v>5.610098176718092</v>
      </c>
      <c r="AS421" t="n">
        <v>5.633802816901409</v>
      </c>
      <c r="AT421" t="n">
        <v>5.654509471303364</v>
      </c>
      <c r="AU421" t="n">
        <v>5.676979846721544</v>
      </c>
      <c r="AV421" t="n">
        <v>5.699629524080935</v>
      </c>
      <c r="AW421" t="n">
        <v>5.719187875321704</v>
      </c>
    </row>
    <row r="422">
      <c r="A422" s="1112" t="n">
        <v>44873</v>
      </c>
      <c r="Y422" t="n">
        <v>5.17196793379881</v>
      </c>
      <c r="Z422" t="n">
        <v>5.202913631633715</v>
      </c>
      <c r="AA422" t="n">
        <v>5.234231876472128</v>
      </c>
      <c r="AB422" t="n">
        <v>5.260389268805892</v>
      </c>
      <c r="AC422" t="n">
        <v>5.286809410520751</v>
      </c>
      <c r="AD422" t="n">
        <v>5.310674455655868</v>
      </c>
      <c r="AE422" t="n">
        <v>5.34045393858478</v>
      </c>
      <c r="AF422" t="n">
        <v>5.367686527106817</v>
      </c>
      <c r="AG422" t="n">
        <v>5.396654074473826</v>
      </c>
      <c r="AH422" t="n">
        <v>5.422993492407809</v>
      </c>
      <c r="AI422" t="n">
        <v>5.446623093681917</v>
      </c>
      <c r="AJ422" t="n">
        <v>5.471956224350206</v>
      </c>
      <c r="AK422" t="n">
        <v>5.494505494505495</v>
      </c>
      <c r="AL422" t="n">
        <v>5.515719801434088</v>
      </c>
      <c r="AM422" t="n">
        <v>5.54016620498615</v>
      </c>
      <c r="AN422" t="n">
        <v>5.561735261401558</v>
      </c>
      <c r="AO422" t="n">
        <v>5.58191459670667</v>
      </c>
      <c r="AP422" t="n">
        <v>5.60695262125035</v>
      </c>
      <c r="AQ422" t="n">
        <v>5.629045876723895</v>
      </c>
      <c r="AR422" t="n">
        <v>5.649717514124294</v>
      </c>
      <c r="AS422" t="n">
        <v>5.673758865248227</v>
      </c>
      <c r="AT422" t="n">
        <v>5.696382796923953</v>
      </c>
      <c r="AU422" t="n">
        <v>5.719187875321704</v>
      </c>
      <c r="AV422" t="n">
        <v>5.742176284811944</v>
      </c>
      <c r="AW422" t="n">
        <v>5.763688760806917</v>
      </c>
    </row>
    <row r="423">
      <c r="A423" s="1112" t="n">
        <v>44874</v>
      </c>
      <c r="Y423" t="n">
        <v>5.185377236193934</v>
      </c>
      <c r="Z423" t="n">
        <v>5.216484089723526</v>
      </c>
      <c r="AA423" t="n">
        <v>5.246589716684156</v>
      </c>
      <c r="AB423" t="n">
        <v>5.272871078302135</v>
      </c>
      <c r="AC423" t="n">
        <v>5.299417064122946</v>
      </c>
      <c r="AD423" t="n">
        <v>5.324813631522897</v>
      </c>
      <c r="AE423" t="n">
        <v>5.353319057815846</v>
      </c>
      <c r="AF423" t="n">
        <v>5.380683346785042</v>
      </c>
      <c r="AG423" t="n">
        <v>5.409791723018664</v>
      </c>
      <c r="AH423" t="n">
        <v>5.436259853220984</v>
      </c>
      <c r="AI423" t="n">
        <v>5.458515283842795</v>
      </c>
      <c r="AJ423" t="n">
        <v>5.483959418700302</v>
      </c>
      <c r="AK423" t="n">
        <v>5.50812448361333</v>
      </c>
      <c r="AL423" t="n">
        <v>5.52944429084877</v>
      </c>
      <c r="AM423" t="n">
        <v>5.554012774229381</v>
      </c>
      <c r="AN423" t="n">
        <v>5.575689991636465</v>
      </c>
      <c r="AO423" t="n">
        <v>5.597537083683179</v>
      </c>
      <c r="AP423" t="n">
        <v>5.621135469364812</v>
      </c>
      <c r="AQ423" t="n">
        <v>5.644933672029354</v>
      </c>
      <c r="AR423" t="n">
        <v>5.6657223796034</v>
      </c>
      <c r="AS423" t="n">
        <v>5.691519635742743</v>
      </c>
      <c r="AT423" t="n">
        <v>5.714285714285714</v>
      </c>
      <c r="AU423" t="n">
        <v>5.737234652897303</v>
      </c>
      <c r="AV423" t="n">
        <v>5.76036866359447</v>
      </c>
      <c r="AW423" t="n">
        <v>5.782017924255565</v>
      </c>
    </row>
    <row r="424">
      <c r="A424" s="1112" t="n">
        <v>44875</v>
      </c>
      <c r="Y424" t="n">
        <v>5.398110661268556</v>
      </c>
      <c r="Z424" t="n">
        <v>5.430355688297583</v>
      </c>
      <c r="AA424" t="n">
        <v>5.462988254575253</v>
      </c>
      <c r="AB424" t="n">
        <v>5.492996429552321</v>
      </c>
      <c r="AC424" t="n">
        <v>5.521811154058531</v>
      </c>
      <c r="AD424" t="n">
        <v>5.547850208044383</v>
      </c>
      <c r="AE424" t="n">
        <v>5.578800557880056</v>
      </c>
      <c r="AF424" t="n">
        <v>5.610098176718092</v>
      </c>
      <c r="AG424" t="n">
        <v>5.641748942172073</v>
      </c>
      <c r="AH424" t="n">
        <v>5.672149744753261</v>
      </c>
      <c r="AI424" t="n">
        <v>5.70287995437696</v>
      </c>
      <c r="AJ424" t="n">
        <v>5.735589331803843</v>
      </c>
      <c r="AK424" t="n">
        <v>5.767012687427912</v>
      </c>
      <c r="AL424" t="n">
        <v>5.797101449275363</v>
      </c>
      <c r="AM424" t="n">
        <v>5.830903790087463</v>
      </c>
      <c r="AN424" t="n">
        <v>5.861664712778429</v>
      </c>
      <c r="AO424" t="n">
        <v>5.89101620029455</v>
      </c>
      <c r="AP424" t="n">
        <v>5.925925925925926</v>
      </c>
      <c r="AQ424" t="n">
        <v>5.957700327673518</v>
      </c>
      <c r="AR424" t="n">
        <v>5.986231667165519</v>
      </c>
      <c r="AS424" t="n">
        <v>6.020469596628537</v>
      </c>
      <c r="AT424" t="n">
        <v>6.05143721633888</v>
      </c>
      <c r="AU424" t="n">
        <v>6.08457560085184</v>
      </c>
      <c r="AV424" t="n">
        <v>6.116207951070336</v>
      </c>
      <c r="AW424" t="n">
        <v>6.146281499692686</v>
      </c>
    </row>
    <row r="425">
      <c r="A425" s="1112" t="n">
        <v>44876</v>
      </c>
      <c r="Y425" t="n">
        <v>5.359056806002144</v>
      </c>
      <c r="Z425" t="n">
        <v>5.390835579514825</v>
      </c>
      <c r="AA425" t="n">
        <v>5.422993492407809</v>
      </c>
      <c r="AB425" t="n">
        <v>5.452562704471101</v>
      </c>
      <c r="AC425" t="n">
        <v>5.482456140350877</v>
      </c>
      <c r="AD425" t="n">
        <v>5.509641873278238</v>
      </c>
      <c r="AE425" t="n">
        <v>5.543237250554323</v>
      </c>
      <c r="AF425" t="n">
        <v>5.575689991636465</v>
      </c>
      <c r="AG425" t="n">
        <v>5.610098176718092</v>
      </c>
      <c r="AH425" t="n">
        <v>5.643340857787811</v>
      </c>
      <c r="AI425" t="n">
        <v>5.672149744753261</v>
      </c>
      <c r="AJ425" t="n">
        <v>5.706134094151213</v>
      </c>
      <c r="AK425" t="n">
        <v>5.737234652897303</v>
      </c>
      <c r="AL425" t="n">
        <v>5.770340450086555</v>
      </c>
      <c r="AM425" t="n">
        <v>5.805515239477504</v>
      </c>
      <c r="AN425" t="n">
        <v>5.837711617046118</v>
      </c>
      <c r="AO425" t="n">
        <v>5.868544600938967</v>
      </c>
      <c r="AP425" t="n">
        <v>5.906674542232722</v>
      </c>
      <c r="AQ425" t="n">
        <v>5.94000594000594</v>
      </c>
      <c r="AR425" t="n">
        <v>5.971931919976113</v>
      </c>
      <c r="AS425" t="n">
        <v>6.007810153199159</v>
      </c>
      <c r="AT425" t="n">
        <v>6.040471156750226</v>
      </c>
      <c r="AU425" t="n">
        <v>6.075334143377886</v>
      </c>
      <c r="AV425" t="n">
        <v>6.110601894286588</v>
      </c>
      <c r="AW425" t="n">
        <v>6.142506142506143</v>
      </c>
    </row>
    <row r="426">
      <c r="A426" s="1112" t="n">
        <v>44879</v>
      </c>
      <c r="Y426" t="n">
        <v>5.343307507347047</v>
      </c>
      <c r="Z426" t="n">
        <v>5.374899220639613</v>
      </c>
      <c r="AA426" t="n">
        <v>5.403944879762227</v>
      </c>
      <c r="AB426" t="n">
        <v>5.4333061668025</v>
      </c>
      <c r="AC426" t="n">
        <v>5.462988254575253</v>
      </c>
      <c r="AD426" t="n">
        <v>5.48847420417124</v>
      </c>
      <c r="AE426" t="n">
        <v>5.521811154058531</v>
      </c>
      <c r="AF426" t="n">
        <v>5.552470849528039</v>
      </c>
      <c r="AG426" t="n">
        <v>5.58659217877095</v>
      </c>
      <c r="AH426" t="n">
        <v>5.617977528089888</v>
      </c>
      <c r="AI426" t="n">
        <v>5.64652738565782</v>
      </c>
      <c r="AJ426" t="n">
        <v>5.678591709256104</v>
      </c>
      <c r="AK426" t="n">
        <v>5.707762557077626</v>
      </c>
      <c r="AL426" t="n">
        <v>5.737234652897303</v>
      </c>
      <c r="AM426" t="n">
        <v>5.770340450086555</v>
      </c>
      <c r="AN426" t="n">
        <v>5.80046403712297</v>
      </c>
      <c r="AO426" t="n">
        <v>5.829204313611192</v>
      </c>
      <c r="AP426" t="n">
        <v>5.861664712778429</v>
      </c>
      <c r="AQ426" t="n">
        <v>5.894488653109343</v>
      </c>
      <c r="AR426" t="n">
        <v>5.922416345869115</v>
      </c>
      <c r="AS426" t="n">
        <v>5.955926146515783</v>
      </c>
      <c r="AT426" t="n">
        <v>5.986231667165519</v>
      </c>
      <c r="AU426" t="n">
        <v>6.01684717208183</v>
      </c>
      <c r="AV426" t="n">
        <v>6.049606775559589</v>
      </c>
      <c r="AW426" t="n">
        <v>6.0790273556231</v>
      </c>
    </row>
    <row r="427">
      <c r="A427" s="1112" t="n">
        <v>44880</v>
      </c>
      <c r="Y427" t="n">
        <v>5.369127516778524</v>
      </c>
      <c r="Z427" t="n">
        <v>5.399568034557236</v>
      </c>
      <c r="AA427" t="n">
        <v>5.409791723018664</v>
      </c>
      <c r="AB427" t="n">
        <v>5.43773790103317</v>
      </c>
      <c r="AC427" t="n">
        <v>5.465974309920743</v>
      </c>
      <c r="AD427" t="n">
        <v>5.492996429552321</v>
      </c>
      <c r="AE427" t="n">
        <v>5.524861878453039</v>
      </c>
      <c r="AF427" t="n">
        <v>5.557099194220616</v>
      </c>
      <c r="AG427" t="n">
        <v>5.589714924538848</v>
      </c>
      <c r="AH427" t="n">
        <v>5.62271577171774</v>
      </c>
      <c r="AI427" t="n">
        <v>5.652911249293386</v>
      </c>
      <c r="AJ427" t="n">
        <v>5.685048322910744</v>
      </c>
      <c r="AK427" t="n">
        <v>5.715918833952558</v>
      </c>
      <c r="AL427" t="n">
        <v>5.745475438092502</v>
      </c>
      <c r="AM427" t="n">
        <v>5.778676683039584</v>
      </c>
      <c r="AN427" t="n">
        <v>5.808887598024978</v>
      </c>
      <c r="AO427" t="n">
        <v>5.837711617046118</v>
      </c>
      <c r="AP427" t="n">
        <v>5.871990604815032</v>
      </c>
      <c r="AQ427" t="n">
        <v>5.90318772136954</v>
      </c>
      <c r="AR427" t="n">
        <v>5.931198102016608</v>
      </c>
      <c r="AS427" t="n">
        <v>5.964807634953773</v>
      </c>
      <c r="AT427" t="n">
        <v>5.997001499250374</v>
      </c>
      <c r="AU427" t="n">
        <v>6.027727546714889</v>
      </c>
      <c r="AV427" t="n">
        <v>6.060606060606061</v>
      </c>
      <c r="AW427" t="n">
        <v>6.090133982947624</v>
      </c>
    </row>
    <row r="428">
      <c r="A428" s="1112" t="n">
        <v>44881</v>
      </c>
      <c r="Y428" t="n">
        <v>5.409791723018664</v>
      </c>
      <c r="Z428" t="n">
        <v>5.442176870748299</v>
      </c>
      <c r="AA428" t="n">
        <v>5.470459518599562</v>
      </c>
      <c r="AB428" t="n">
        <v>5.497526113249037</v>
      </c>
      <c r="AC428" t="n">
        <v>5.52944429084877</v>
      </c>
      <c r="AD428" t="n">
        <v>5.558643690939411</v>
      </c>
      <c r="AE428" t="n">
        <v>5.594405594405595</v>
      </c>
      <c r="AF428" t="n">
        <v>5.629045876723895</v>
      </c>
      <c r="AG428" t="n">
        <v>5.664117813650524</v>
      </c>
      <c r="AH428" t="n">
        <v>5.698005698005699</v>
      </c>
      <c r="AI428" t="n">
        <v>5.729017473503294</v>
      </c>
      <c r="AJ428" t="n">
        <v>5.762028233938346</v>
      </c>
      <c r="AK428" t="n">
        <v>5.793742757821553</v>
      </c>
      <c r="AL428" t="n">
        <v>5.827505827505828</v>
      </c>
      <c r="AM428" t="n">
        <v>5.865102639296187</v>
      </c>
      <c r="AN428" t="n">
        <v>5.897965202005308</v>
      </c>
      <c r="AO428" t="n">
        <v>5.929439667951379</v>
      </c>
      <c r="AP428" t="n">
        <v>5.968367651447329</v>
      </c>
      <c r="AQ428" t="n">
        <v>6.002400960384154</v>
      </c>
      <c r="AR428" t="n">
        <v>6.035003017501509</v>
      </c>
      <c r="AS428" t="n">
        <v>6.07164541590771</v>
      </c>
      <c r="AT428" t="n">
        <v>6.106870229007633</v>
      </c>
      <c r="AU428" t="n">
        <v>6.142506142506143</v>
      </c>
      <c r="AV428" t="n">
        <v>6.176652254478073</v>
      </c>
      <c r="AW428" t="n">
        <v>6.211180124223603</v>
      </c>
    </row>
    <row r="429">
      <c r="A429" s="1112" t="n">
        <v>44882</v>
      </c>
      <c r="Y429" t="n">
        <v>5.468963631391851</v>
      </c>
      <c r="Z429" t="n">
        <v>5.502063273727648</v>
      </c>
      <c r="AA429" t="n">
        <v>5.534034311012729</v>
      </c>
      <c r="AB429" t="n">
        <v>5.560189046427578</v>
      </c>
      <c r="AC429" t="n">
        <v>5.594405594405595</v>
      </c>
      <c r="AD429" t="n">
        <v>5.62271577171774</v>
      </c>
      <c r="AE429" t="n">
        <v>5.659309564233164</v>
      </c>
      <c r="AF429" t="n">
        <v>5.69313976658127</v>
      </c>
      <c r="AG429" t="n">
        <v>5.729017473503294</v>
      </c>
      <c r="AH429" t="n">
        <v>5.765350245027386</v>
      </c>
      <c r="AI429" t="n">
        <v>5.798782255726298</v>
      </c>
      <c r="AJ429" t="n">
        <v>5.834305717619603</v>
      </c>
      <c r="AK429" t="n">
        <v>5.868544600938967</v>
      </c>
      <c r="AL429" t="n">
        <v>5.90493061706525</v>
      </c>
      <c r="AM429" t="n">
        <v>5.945303210463734</v>
      </c>
      <c r="AN429" t="n">
        <v>5.980861244019139</v>
      </c>
      <c r="AO429" t="n">
        <v>6.015037593984962</v>
      </c>
      <c r="AP429" t="n">
        <v>6.055101422948835</v>
      </c>
      <c r="AQ429" t="n">
        <v>6.091989034419738</v>
      </c>
      <c r="AR429" t="n">
        <v>6.127450980392156</v>
      </c>
      <c r="AS429" t="n">
        <v>6.167129201356769</v>
      </c>
      <c r="AT429" t="n">
        <v>6.203473945409429</v>
      </c>
      <c r="AU429" t="n">
        <v>6.242197253433208</v>
      </c>
      <c r="AV429" t="n">
        <v>6.279434850863423</v>
      </c>
      <c r="AW429" t="n">
        <v>6.315124723713294</v>
      </c>
    </row>
    <row r="430">
      <c r="A430" s="1112" t="n">
        <v>44883</v>
      </c>
      <c r="Y430" t="n">
        <v>5.393743257820928</v>
      </c>
      <c r="Z430" t="n">
        <v>5.425935973955507</v>
      </c>
      <c r="AA430" t="n">
        <v>5.451076587626056</v>
      </c>
      <c r="AB430" t="n">
        <v>5.47945205479452</v>
      </c>
      <c r="AC430" t="n">
        <v>5.511160099200882</v>
      </c>
      <c r="AD430" t="n">
        <v>5.541701302299806</v>
      </c>
      <c r="AE430" t="n">
        <v>5.577244841048523</v>
      </c>
      <c r="AF430" t="n">
        <v>5.613247263541959</v>
      </c>
      <c r="AG430" t="n">
        <v>5.649717514124294</v>
      </c>
      <c r="AH430" t="n">
        <v>5.686664771111743</v>
      </c>
      <c r="AI430" t="n">
        <v>5.719187875321704</v>
      </c>
      <c r="AJ430" t="n">
        <v>5.757052389176741</v>
      </c>
      <c r="AK430" t="n">
        <v>5.792064871126557</v>
      </c>
      <c r="AL430" t="n">
        <v>5.827505827505828</v>
      </c>
      <c r="AM430" t="n">
        <v>5.868544600938967</v>
      </c>
      <c r="AN430" t="n">
        <v>5.90318772136954</v>
      </c>
      <c r="AO430" t="n">
        <v>5.938242280285036</v>
      </c>
      <c r="AP430" t="n">
        <v>5.977286312014345</v>
      </c>
      <c r="AQ430" t="n">
        <v>6.015037593984962</v>
      </c>
      <c r="AR430" t="n">
        <v>6.049606775559589</v>
      </c>
      <c r="AS430" t="n">
        <v>6.090133982947624</v>
      </c>
      <c r="AT430" t="n">
        <v>6.127450980392156</v>
      </c>
      <c r="AU430" t="n">
        <v>6.165228113440197</v>
      </c>
      <c r="AV430" t="n">
        <v>6.203473945409429</v>
      </c>
      <c r="AW430" t="n">
        <v>6.238303181534623</v>
      </c>
    </row>
    <row r="431">
      <c r="A431" s="1112" t="n">
        <v>44886</v>
      </c>
      <c r="Y431" t="n">
        <v>5.323396326856535</v>
      </c>
      <c r="Z431" t="n">
        <v>5.35475234270415</v>
      </c>
      <c r="AA431" t="n">
        <v>5.382131324004306</v>
      </c>
      <c r="AB431" t="n">
        <v>5.409791723018664</v>
      </c>
      <c r="AC431" t="n">
        <v>5.442176870748299</v>
      </c>
      <c r="AD431" t="n">
        <v>5.471956224350206</v>
      </c>
      <c r="AE431" t="n">
        <v>5.506607929515418</v>
      </c>
      <c r="AF431" t="n">
        <v>5.54016620498615</v>
      </c>
      <c r="AG431" t="n">
        <v>5.575689991636465</v>
      </c>
      <c r="AH431" t="n">
        <v>5.610098176718092</v>
      </c>
      <c r="AI431" t="n">
        <v>5.643340857787811</v>
      </c>
      <c r="AJ431" t="n">
        <v>5.678591709256104</v>
      </c>
      <c r="AK431" t="n">
        <v>5.712653527563553</v>
      </c>
      <c r="AL431" t="n">
        <v>5.745475438092502</v>
      </c>
      <c r="AM431" t="n">
        <v>5.78368999421631</v>
      </c>
      <c r="AN431" t="n">
        <v>5.815644082582146</v>
      </c>
      <c r="AO431" t="n">
        <v>5.847953216374268</v>
      </c>
      <c r="AP431" t="n">
        <v>5.885815185403178</v>
      </c>
      <c r="AQ431" t="n">
        <v>5.920663114268798</v>
      </c>
      <c r="AR431" t="n">
        <v>5.952380952380952</v>
      </c>
      <c r="AS431" t="n">
        <v>5.989817310572028</v>
      </c>
      <c r="AT431" t="n">
        <v>6.024096385542168</v>
      </c>
      <c r="AU431" t="n">
        <v>6.058770069675855</v>
      </c>
      <c r="AV431" t="n">
        <v>6.093845216331506</v>
      </c>
      <c r="AW431" t="n">
        <v>6.127450980392156</v>
      </c>
    </row>
    <row r="432">
      <c r="A432" s="1112" t="n">
        <v>44887</v>
      </c>
      <c r="Y432" t="n">
        <v>5.369127516778524</v>
      </c>
      <c r="Z432" t="n">
        <v>5.401026194977045</v>
      </c>
      <c r="AA432" t="n">
        <v>5.4333061668025</v>
      </c>
      <c r="AB432" t="n">
        <v>5.457025920873124</v>
      </c>
      <c r="AC432" t="n">
        <v>5.491488193300384</v>
      </c>
      <c r="AD432" t="n">
        <v>5.521811154058531</v>
      </c>
      <c r="AE432" t="n">
        <v>5.558643690939411</v>
      </c>
      <c r="AF432" t="n">
        <v>5.592841163310962</v>
      </c>
      <c r="AG432" t="n">
        <v>5.627462014631401</v>
      </c>
      <c r="AH432" t="n">
        <v>5.662514156285391</v>
      </c>
      <c r="AI432" t="n">
        <v>5.696382796923953</v>
      </c>
      <c r="AJ432" t="n">
        <v>5.732301519059903</v>
      </c>
      <c r="AK432" t="n">
        <v>5.767012687427912</v>
      </c>
      <c r="AL432" t="n">
        <v>5.80046403712297</v>
      </c>
      <c r="AM432" t="n">
        <v>5.839416058394161</v>
      </c>
      <c r="AN432" t="n">
        <v>5.873715124816446</v>
      </c>
      <c r="AO432" t="n">
        <v>5.908419497784342</v>
      </c>
      <c r="AP432" t="n">
        <v>5.947071067499257</v>
      </c>
      <c r="AQ432" t="n">
        <v>5.982650314089142</v>
      </c>
      <c r="AR432" t="n">
        <v>6.01684717208183</v>
      </c>
      <c r="AS432" t="n">
        <v>6.055101422948835</v>
      </c>
      <c r="AT432" t="n">
        <v>6.091989034419738</v>
      </c>
      <c r="AU432" t="n">
        <v>6.127450980392156</v>
      </c>
      <c r="AV432" t="n">
        <v>6.165228113440197</v>
      </c>
      <c r="AW432" t="n">
        <v>6.199628022318661</v>
      </c>
    </row>
    <row r="433">
      <c r="A433" s="1112" t="n">
        <v>44888</v>
      </c>
      <c r="Y433" t="n">
        <v>5.402485143165856</v>
      </c>
      <c r="Z433" t="n">
        <v>5.436259853220984</v>
      </c>
      <c r="AA433" t="n">
        <v>5.467468562055768</v>
      </c>
      <c r="AB433" t="n">
        <v>5.491488193300384</v>
      </c>
      <c r="AC433" t="n">
        <v>5.526388505111909</v>
      </c>
      <c r="AD433" t="n">
        <v>5.557099194220616</v>
      </c>
      <c r="AE433" t="n">
        <v>5.594405594405595</v>
      </c>
      <c r="AF433" t="n">
        <v>5.63063063063063</v>
      </c>
      <c r="AG433" t="n">
        <v>5.668934240362812</v>
      </c>
      <c r="AH433" t="n">
        <v>5.706134094151213</v>
      </c>
      <c r="AI433" t="n">
        <v>5.742176284811944</v>
      </c>
      <c r="AJ433" t="n">
        <v>5.780346820809249</v>
      </c>
      <c r="AK433" t="n">
        <v>5.817335660267598</v>
      </c>
      <c r="AL433" t="n">
        <v>5.854800936768149</v>
      </c>
      <c r="AM433" t="n">
        <v>5.897965202005308</v>
      </c>
      <c r="AN433" t="n">
        <v>5.934718100890207</v>
      </c>
      <c r="AO433" t="n">
        <v>5.971931919976113</v>
      </c>
      <c r="AP433" t="n">
        <v>6.015037593984962</v>
      </c>
      <c r="AQ433" t="n">
        <v>6.055101422948835</v>
      </c>
      <c r="AR433" t="n">
        <v>6.091989034419738</v>
      </c>
      <c r="AS433" t="n">
        <v>6.134969325153374</v>
      </c>
      <c r="AT433" t="n">
        <v>6.172839506172839</v>
      </c>
      <c r="AU433" t="n">
        <v>6.213109661385523</v>
      </c>
      <c r="AV433" t="n">
        <v>6.253908692933083</v>
      </c>
      <c r="AW433" t="n">
        <v>6.291286568103176</v>
      </c>
    </row>
    <row r="434">
      <c r="A434" s="1112" t="n">
        <v>44889</v>
      </c>
      <c r="Y434" s="192" t="n">
        <v>5.402485143165856</v>
      </c>
      <c r="Z434" s="192" t="n">
        <v>5.436259853220984</v>
      </c>
      <c r="AA434" s="192" t="n">
        <v>5.467468562055768</v>
      </c>
      <c r="AB434" s="192" t="n">
        <v>5.491488193300384</v>
      </c>
      <c r="AC434" s="192" t="n">
        <v>5.526388505111909</v>
      </c>
      <c r="AD434" s="192" t="n">
        <v>5.557099194220616</v>
      </c>
      <c r="AE434" s="192" t="n">
        <v>5.594405594405595</v>
      </c>
      <c r="AF434" s="192" t="n">
        <v>5.63063063063063</v>
      </c>
      <c r="AG434" s="192" t="n">
        <v>5.668934240362812</v>
      </c>
      <c r="AH434" s="192" t="n">
        <v>5.706134094151213</v>
      </c>
      <c r="AI434" s="192" t="n">
        <v>5.742176284811944</v>
      </c>
      <c r="AJ434" s="192" t="n">
        <v>5.780346820809249</v>
      </c>
      <c r="AK434" s="192" t="n">
        <v>5.817335660267598</v>
      </c>
      <c r="AL434" s="192" t="n">
        <v>5.854800936768149</v>
      </c>
      <c r="AM434" s="192" t="n">
        <v>5.897965202005308</v>
      </c>
      <c r="AN434" s="192" t="n">
        <v>5.934718100890207</v>
      </c>
      <c r="AO434" s="192" t="n">
        <v>5.971931919976113</v>
      </c>
      <c r="AP434" s="192" t="n">
        <v>6.015037593984962</v>
      </c>
      <c r="AQ434" s="192" t="n">
        <v>6.055101422948835</v>
      </c>
      <c r="AR434" s="192" t="n">
        <v>6.091989034419738</v>
      </c>
      <c r="AS434" s="192" t="n">
        <v>6.134969325153374</v>
      </c>
      <c r="AT434" s="192" t="n">
        <v>6.172839506172839</v>
      </c>
      <c r="AU434" s="192" t="n">
        <v>6.213109661385523</v>
      </c>
      <c r="AV434" s="192" t="n">
        <v>6.253908692933083</v>
      </c>
      <c r="AW434" s="192" t="n">
        <v>6.291286568103176</v>
      </c>
    </row>
    <row r="435">
      <c r="A435" s="1112" t="n">
        <v>44890</v>
      </c>
      <c r="Y435" t="n">
        <v>5.390835579514825</v>
      </c>
      <c r="Z435" t="n">
        <v>5.424464334147003</v>
      </c>
      <c r="AA435" t="n">
        <v>5.455537370430988</v>
      </c>
      <c r="AB435" t="n">
        <v>5.482456140350877</v>
      </c>
      <c r="AC435" t="n">
        <v>5.514199062586159</v>
      </c>
      <c r="AD435" t="n">
        <v>5.544774050457444</v>
      </c>
      <c r="AE435" t="n">
        <v>5.580357142857143</v>
      </c>
      <c r="AF435" t="n">
        <v>5.616399887672002</v>
      </c>
      <c r="AG435" t="n">
        <v>5.652911249293386</v>
      </c>
      <c r="AH435" t="n">
        <v>5.691519635742743</v>
      </c>
      <c r="AI435" t="n">
        <v>5.72573718866304</v>
      </c>
      <c r="AJ435" t="n">
        <v>5.763688760806917</v>
      </c>
      <c r="AK435" t="n">
        <v>5.798782255726298</v>
      </c>
      <c r="AL435" t="n">
        <v>5.834305717619603</v>
      </c>
      <c r="AM435" t="n">
        <v>5.875440658049354</v>
      </c>
      <c r="AN435" t="n">
        <v>5.911912503694945</v>
      </c>
      <c r="AO435" t="n">
        <v>5.947071067499257</v>
      </c>
      <c r="AP435" t="n">
        <v>5.988023952095808</v>
      </c>
      <c r="AQ435" t="n">
        <v>6.025911419102139</v>
      </c>
      <c r="AR435" t="n">
        <v>6.060606060606061</v>
      </c>
      <c r="AS435" t="n">
        <v>6.101281269066504</v>
      </c>
      <c r="AT435" t="n">
        <v>6.138735420503377</v>
      </c>
      <c r="AU435" t="n">
        <v>6.178560395427866</v>
      </c>
      <c r="AV435" t="n">
        <v>6.216972334473112</v>
      </c>
      <c r="AW435" t="n">
        <v>6.251953735542356</v>
      </c>
    </row>
    <row r="436">
      <c r="A436" s="1112" t="n">
        <v>44893</v>
      </c>
      <c r="Y436" t="n">
        <v>5.369127516778524</v>
      </c>
      <c r="Z436" t="n">
        <v>5.402485143165856</v>
      </c>
      <c r="AA436" t="n">
        <v>5.431830526887561</v>
      </c>
      <c r="AB436" t="n">
        <v>5.457025920873124</v>
      </c>
      <c r="AC436" t="n">
        <v>5.489980785067252</v>
      </c>
      <c r="AD436" t="n">
        <v>5.520287054926856</v>
      </c>
      <c r="AE436" t="n">
        <v>5.557099194220616</v>
      </c>
      <c r="AF436" t="n">
        <v>5.592841163310962</v>
      </c>
      <c r="AG436" t="n">
        <v>5.63063063063063</v>
      </c>
      <c r="AH436" t="n">
        <v>5.668934240362812</v>
      </c>
      <c r="AI436" t="n">
        <v>5.699629524080935</v>
      </c>
      <c r="AJ436" t="n">
        <v>5.735589331803843</v>
      </c>
      <c r="AK436" t="n">
        <v>5.768676088837612</v>
      </c>
      <c r="AL436" t="n">
        <v>5.802146794313896</v>
      </c>
      <c r="AM436" t="n">
        <v>5.841121495327103</v>
      </c>
      <c r="AN436" t="n">
        <v>5.875440658049354</v>
      </c>
      <c r="AO436" t="n">
        <v>5.906674542232722</v>
      </c>
      <c r="AP436" t="n">
        <v>5.945303210463734</v>
      </c>
      <c r="AQ436" t="n">
        <v>5.982650314089142</v>
      </c>
      <c r="AR436" t="n">
        <v>6.015037593984962</v>
      </c>
      <c r="AS436" t="n">
        <v>6.053268765133171</v>
      </c>
      <c r="AT436" t="n">
        <v>6.0882800608828</v>
      </c>
      <c r="AU436" t="n">
        <v>6.125574272588055</v>
      </c>
      <c r="AV436" t="n">
        <v>6.161429451632779</v>
      </c>
      <c r="AW436" t="n">
        <v>6.195786864931847</v>
      </c>
    </row>
    <row r="437">
      <c r="A437" s="1112" t="n">
        <v>44894</v>
      </c>
      <c r="Y437" t="n">
        <v>5.282620179609086</v>
      </c>
      <c r="Z437" t="n">
        <v>5.314908317831518</v>
      </c>
      <c r="AA437" t="n">
        <v>5.346164127238707</v>
      </c>
      <c r="AB437" t="n">
        <v>5.370569280343716</v>
      </c>
      <c r="AC437" t="n">
        <v>5.402485143165856</v>
      </c>
      <c r="AD437" t="n">
        <v>5.430355688297583</v>
      </c>
      <c r="AE437" t="n">
        <v>5.46448087431694</v>
      </c>
      <c r="AF437" t="n">
        <v>5.499037668408028</v>
      </c>
      <c r="AG437" t="n">
        <v>5.534034311012729</v>
      </c>
      <c r="AH437" t="n">
        <v>5.567928730512249</v>
      </c>
      <c r="AI437" t="n">
        <v>5.597537083683179</v>
      </c>
      <c r="AJ437" t="n">
        <v>5.629045876723895</v>
      </c>
      <c r="AK437" t="n">
        <v>5.657708628005658</v>
      </c>
      <c r="AL437" t="n">
        <v>5.689900426742533</v>
      </c>
      <c r="AM437" t="n">
        <v>5.72573718866304</v>
      </c>
      <c r="AN437" t="n">
        <v>5.757052389176741</v>
      </c>
      <c r="AO437" t="n">
        <v>5.787037037037036</v>
      </c>
      <c r="AP437" t="n">
        <v>5.822416302765648</v>
      </c>
      <c r="AQ437" t="n">
        <v>5.856515373352854</v>
      </c>
      <c r="AR437" t="n">
        <v>5.885815185403178</v>
      </c>
      <c r="AS437" t="n">
        <v>5.922416345869115</v>
      </c>
      <c r="AT437" t="n">
        <v>5.954153021732659</v>
      </c>
      <c r="AU437" t="n">
        <v>5.988023952095808</v>
      </c>
      <c r="AV437" t="n">
        <v>6.022282445046673</v>
      </c>
      <c r="AW437" t="n">
        <v>6.053268765133171</v>
      </c>
    </row>
    <row r="438">
      <c r="A438" s="1112" t="n">
        <v>44895</v>
      </c>
      <c r="Y438" t="n">
        <v>5.294086505373498</v>
      </c>
      <c r="Z438" t="n">
        <v>5.242463958060288</v>
      </c>
      <c r="AA438" t="n">
        <v>5.272871078302135</v>
      </c>
      <c r="AB438" t="n">
        <v>5.296610169491526</v>
      </c>
      <c r="AC438" t="n">
        <v>5.326231691078562</v>
      </c>
      <c r="AD438" t="n">
        <v>5.35475234270415</v>
      </c>
      <c r="AE438" t="n">
        <v>5.386479935362241</v>
      </c>
      <c r="AF438" t="n">
        <v>5.41858574911948</v>
      </c>
      <c r="AG438" t="n">
        <v>5.452562704471101</v>
      </c>
      <c r="AH438" t="n">
        <v>5.485463521667581</v>
      </c>
      <c r="AI438" t="n">
        <v>5.515719801434088</v>
      </c>
      <c r="AJ438" t="n">
        <v>5.546311702717693</v>
      </c>
      <c r="AK438" t="n">
        <v>5.577244841048523</v>
      </c>
      <c r="AL438" t="n">
        <v>5.60695262125035</v>
      </c>
      <c r="AM438" t="n">
        <v>5.641748942172073</v>
      </c>
      <c r="AN438" t="n">
        <v>5.672149744753261</v>
      </c>
      <c r="AO438" t="n">
        <v>5.701254275940707</v>
      </c>
      <c r="AP438" t="n">
        <v>5.735589331803843</v>
      </c>
      <c r="AQ438" t="n">
        <v>5.768676088837612</v>
      </c>
      <c r="AR438" t="n">
        <v>5.798782255726298</v>
      </c>
      <c r="AS438" t="n">
        <v>5.832604257801108</v>
      </c>
      <c r="AT438" t="n">
        <v>5.865102639296187</v>
      </c>
      <c r="AU438" t="n">
        <v>5.89622641509434</v>
      </c>
      <c r="AV438" t="n">
        <v>5.929439667951379</v>
      </c>
      <c r="AW438" t="n">
        <v>5.959475566150179</v>
      </c>
    </row>
    <row r="439">
      <c r="A439" s="1112" t="n">
        <v>44896</v>
      </c>
      <c r="Z439" t="n">
        <v>5.220569042025581</v>
      </c>
      <c r="AA439" t="n">
        <v>5.253480430785396</v>
      </c>
      <c r="AB439" t="n">
        <v>5.277044854881266</v>
      </c>
      <c r="AC439" t="n">
        <v>5.307855626326964</v>
      </c>
      <c r="AD439" t="n">
        <v>5.334755934915977</v>
      </c>
      <c r="AE439" t="n">
        <v>5.367686527106817</v>
      </c>
      <c r="AF439" t="n">
        <v>5.401026194977045</v>
      </c>
      <c r="AG439" t="n">
        <v>5.434782608695652</v>
      </c>
      <c r="AH439" t="n">
        <v>5.468963631391851</v>
      </c>
      <c r="AI439" t="n">
        <v>5.499037668408028</v>
      </c>
      <c r="AJ439" t="n">
        <v>5.530973451327434</v>
      </c>
      <c r="AK439" t="n">
        <v>5.561735261401558</v>
      </c>
      <c r="AL439" t="n">
        <v>5.592841163310962</v>
      </c>
      <c r="AM439" t="n">
        <v>5.627462014631401</v>
      </c>
      <c r="AN439" t="n">
        <v>5.657708628005658</v>
      </c>
      <c r="AO439" t="n">
        <v>5.686664771111743</v>
      </c>
      <c r="AP439" t="n">
        <v>5.720823798627002</v>
      </c>
      <c r="AQ439" t="n">
        <v>5.75373993095512</v>
      </c>
      <c r="AR439" t="n">
        <v>5.78368999421631</v>
      </c>
      <c r="AS439" t="n">
        <v>5.819028222286878</v>
      </c>
      <c r="AT439" t="n">
        <v>5.849663644340451</v>
      </c>
      <c r="AU439" t="n">
        <v>5.88235294117647</v>
      </c>
      <c r="AV439" t="n">
        <v>5.915409642117717</v>
      </c>
      <c r="AW439" t="n">
        <v>5.945303210463734</v>
      </c>
    </row>
    <row r="440">
      <c r="A440" s="1112" t="n">
        <v>44897</v>
      </c>
      <c r="Z440" t="n">
        <v>5.249343832020998</v>
      </c>
      <c r="AA440" t="n">
        <v>5.279831045406547</v>
      </c>
      <c r="AB440" t="n">
        <v>5.305039787798409</v>
      </c>
      <c r="AC440" t="n">
        <v>5.334755934915977</v>
      </c>
      <c r="AD440" t="n">
        <v>5.361930294906166</v>
      </c>
      <c r="AE440" t="n">
        <v>5.395198273536553</v>
      </c>
      <c r="AF440" t="n">
        <v>5.42740841248304</v>
      </c>
      <c r="AG440" t="n">
        <v>5.461496450027307</v>
      </c>
      <c r="AH440" t="n">
        <v>5.494505494505495</v>
      </c>
      <c r="AI440" t="n">
        <v>5.523336095001381</v>
      </c>
      <c r="AJ440" t="n">
        <v>5.554012774229381</v>
      </c>
      <c r="AK440" t="n">
        <v>5.583472920156337</v>
      </c>
      <c r="AL440" t="n">
        <v>5.613247263541959</v>
      </c>
      <c r="AM440" t="n">
        <v>5.64652738565782</v>
      </c>
      <c r="AN440" t="n">
        <v>5.675368898978434</v>
      </c>
      <c r="AO440" t="n">
        <v>5.70287995437696</v>
      </c>
      <c r="AP440" t="n">
        <v>5.735589331803843</v>
      </c>
      <c r="AQ440" t="n">
        <v>5.767012687427912</v>
      </c>
      <c r="AR440" t="n">
        <v>5.79542161692263</v>
      </c>
      <c r="AS440" t="n">
        <v>5.827505827505828</v>
      </c>
      <c r="AT440" t="n">
        <v>5.858230814294084</v>
      </c>
      <c r="AU440" t="n">
        <v>5.889281507656066</v>
      </c>
      <c r="AV440" t="n">
        <v>5.920663114268798</v>
      </c>
      <c r="AW440" t="n">
        <v>5.94883997620464</v>
      </c>
    </row>
    <row r="441">
      <c r="A441" s="1112" t="n">
        <v>44900</v>
      </c>
      <c r="Z441" t="n">
        <v>5.305039787798409</v>
      </c>
      <c r="AA441" t="n">
        <v>5.334755934915977</v>
      </c>
      <c r="AB441" t="n">
        <v>5.360493165371214</v>
      </c>
      <c r="AC441" t="n">
        <v>5.392289026691831</v>
      </c>
      <c r="AD441" t="n">
        <v>5.420054200542006</v>
      </c>
      <c r="AE441" t="n">
        <v>5.452562704471101</v>
      </c>
      <c r="AF441" t="n">
        <v>5.485463521667581</v>
      </c>
      <c r="AG441" t="n">
        <v>5.518763796909492</v>
      </c>
      <c r="AH441" t="n">
        <v>5.552470849528039</v>
      </c>
      <c r="AI441" t="n">
        <v>5.58191459670667</v>
      </c>
      <c r="AJ441" t="n">
        <v>5.613247263541959</v>
      </c>
      <c r="AK441" t="n">
        <v>5.643340857787811</v>
      </c>
      <c r="AL441" t="n">
        <v>5.673758865248227</v>
      </c>
      <c r="AM441" t="n">
        <v>5.709391949757351</v>
      </c>
      <c r="AN441" t="n">
        <v>5.74052812858783</v>
      </c>
      <c r="AO441" t="n">
        <v>5.770340450086555</v>
      </c>
      <c r="AP441" t="n">
        <v>5.805515239477504</v>
      </c>
      <c r="AQ441" t="n">
        <v>5.839416058394161</v>
      </c>
      <c r="AR441" t="n">
        <v>5.868544600938967</v>
      </c>
      <c r="AS441" t="n">
        <v>5.90493061706525</v>
      </c>
      <c r="AT441" t="n">
        <v>5.936479667557139</v>
      </c>
      <c r="AU441" t="n">
        <v>5.970149253731343</v>
      </c>
      <c r="AV441" t="n">
        <v>6.002400960384154</v>
      </c>
      <c r="AW441" t="n">
        <v>6.033182503770739</v>
      </c>
    </row>
    <row r="442">
      <c r="A442" s="1112" t="n">
        <v>44901</v>
      </c>
      <c r="Z442" t="n">
        <v>5.279831045406547</v>
      </c>
      <c r="AA442" t="n">
        <v>5.312084993359893</v>
      </c>
      <c r="AB442" t="n">
        <v>5.341880341880342</v>
      </c>
      <c r="AC442" t="n">
        <v>5.373455131649651</v>
      </c>
      <c r="AD442" t="n">
        <v>5.402485143165856</v>
      </c>
      <c r="AE442" t="n">
        <v>5.436259853220984</v>
      </c>
      <c r="AF442" t="n">
        <v>5.467468562055768</v>
      </c>
      <c r="AG442" t="n">
        <v>5.500550055005501</v>
      </c>
      <c r="AH442" t="n">
        <v>5.534034311012729</v>
      </c>
      <c r="AI442" t="n">
        <v>5.564830272676684</v>
      </c>
      <c r="AJ442" t="n">
        <v>5.597537083683179</v>
      </c>
      <c r="AK442" t="n">
        <v>5.629045876723895</v>
      </c>
      <c r="AL442" t="n">
        <v>5.659309564233164</v>
      </c>
      <c r="AM442" t="n">
        <v>5.694760820045558</v>
      </c>
      <c r="AN442" t="n">
        <v>5.72573718866304</v>
      </c>
      <c r="AO442" t="n">
        <v>5.755395683453238</v>
      </c>
      <c r="AP442" t="n">
        <v>5.790387955993052</v>
      </c>
      <c r="AQ442" t="n">
        <v>5.824111822947001</v>
      </c>
      <c r="AR442" t="n">
        <v>5.854800936768149</v>
      </c>
      <c r="AS442" t="n">
        <v>5.889281507656066</v>
      </c>
      <c r="AT442" t="n">
        <v>5.922416345869115</v>
      </c>
      <c r="AU442" t="n">
        <v>5.955926146515783</v>
      </c>
      <c r="AV442" t="n">
        <v>5.988023952095808</v>
      </c>
      <c r="AW442" t="n">
        <v>6.020469596628537</v>
      </c>
    </row>
    <row r="443">
      <c r="A443" s="1112" t="n">
        <v>44902</v>
      </c>
      <c r="Z443" t="n">
        <v>5.22466039707419</v>
      </c>
      <c r="AA443" t="n">
        <v>5.260389268805892</v>
      </c>
      <c r="AB443" t="n">
        <v>5.286809410520751</v>
      </c>
      <c r="AC443" t="n">
        <v>5.31632110579479</v>
      </c>
      <c r="AD443" t="n">
        <v>5.344735435595938</v>
      </c>
      <c r="AE443" t="n">
        <v>5.377789728421619</v>
      </c>
      <c r="AF443" t="n">
        <v>5.408328826392644</v>
      </c>
      <c r="AG443" t="n">
        <v>5.442176870748299</v>
      </c>
      <c r="AH443" t="n">
        <v>5.474952094169176</v>
      </c>
      <c r="AI443" t="n">
        <v>5.50357732526142</v>
      </c>
      <c r="AJ443" t="n">
        <v>5.535566011624688</v>
      </c>
      <c r="AK443" t="n">
        <v>5.566379070414695</v>
      </c>
      <c r="AL443" t="n">
        <v>5.595970900951315</v>
      </c>
      <c r="AM443" t="n">
        <v>5.63063063063063</v>
      </c>
      <c r="AN443" t="n">
        <v>5.662514156285391</v>
      </c>
      <c r="AO443" t="n">
        <v>5.691519635742743</v>
      </c>
      <c r="AP443" t="n">
        <v>5.72737686139748</v>
      </c>
      <c r="AQ443" t="n">
        <v>5.758710048949036</v>
      </c>
      <c r="AR443" t="n">
        <v>5.788712011577425</v>
      </c>
      <c r="AS443" t="n">
        <v>5.824111822947001</v>
      </c>
      <c r="AT443" t="n">
        <v>5.856515373352854</v>
      </c>
      <c r="AU443" t="n">
        <v>5.889281507656066</v>
      </c>
      <c r="AV443" t="n">
        <v>5.920663114268798</v>
      </c>
      <c r="AW443" t="n">
        <v>5.952380952380952</v>
      </c>
    </row>
    <row r="444">
      <c r="A444" s="1112" t="n">
        <v>44903</v>
      </c>
      <c r="Z444" t="n">
        <v>5.235602094240837</v>
      </c>
      <c r="AA444" t="n">
        <v>5.26592943654555</v>
      </c>
      <c r="AB444" t="n">
        <v>5.292405398253506</v>
      </c>
      <c r="AC444" t="n">
        <v>5.321979776476849</v>
      </c>
      <c r="AD444" t="n">
        <v>5.349023803155924</v>
      </c>
      <c r="AE444" t="n">
        <v>5.382131324004306</v>
      </c>
      <c r="AF444" t="n">
        <v>5.414185165132648</v>
      </c>
      <c r="AG444" t="n">
        <v>5.448106782892945</v>
      </c>
      <c r="AH444" t="n">
        <v>5.480953685941354</v>
      </c>
      <c r="AI444" t="n">
        <v>5.511160099200882</v>
      </c>
      <c r="AJ444" t="n">
        <v>5.544774050457444</v>
      </c>
      <c r="AK444" t="n">
        <v>5.575689991636465</v>
      </c>
      <c r="AL444" t="n">
        <v>5.60695262125035</v>
      </c>
      <c r="AM444" t="n">
        <v>5.643340857787811</v>
      </c>
      <c r="AN444" t="n">
        <v>5.675368898978434</v>
      </c>
      <c r="AO444" t="n">
        <v>5.707762557077626</v>
      </c>
      <c r="AP444" t="n">
        <v>5.743825387708213</v>
      </c>
      <c r="AQ444" t="n">
        <v>5.778676683039584</v>
      </c>
      <c r="AR444" t="n">
        <v>5.808887598024978</v>
      </c>
      <c r="AS444" t="n">
        <v>5.846243788365975</v>
      </c>
      <c r="AT444" t="n">
        <v>5.878894767783657</v>
      </c>
      <c r="AU444" t="n">
        <v>5.913660555884093</v>
      </c>
      <c r="AV444" t="n">
        <v>5.94883997620464</v>
      </c>
      <c r="AW444" t="n">
        <v>5.980861244019139</v>
      </c>
    </row>
    <row r="445">
      <c r="A445" s="1112" t="n">
        <v>44904</v>
      </c>
      <c r="Z445" t="n">
        <v>5.270092226613966</v>
      </c>
      <c r="AA445" t="n">
        <v>5.302226935312832</v>
      </c>
      <c r="AB445" t="n">
        <v>5.327650506126798</v>
      </c>
      <c r="AC445" t="n">
        <v>5.357621216180016</v>
      </c>
      <c r="AD445" t="n">
        <v>5.385029617662897</v>
      </c>
      <c r="AE445" t="n">
        <v>5.41858574911948</v>
      </c>
      <c r="AF445" t="n">
        <v>5.449591280653951</v>
      </c>
      <c r="AG445" t="n">
        <v>5.483959418700302</v>
      </c>
      <c r="AH445" t="n">
        <v>5.517241379310345</v>
      </c>
      <c r="AI445" t="n">
        <v>5.549389567147614</v>
      </c>
      <c r="AJ445" t="n">
        <v>5.585032113934655</v>
      </c>
      <c r="AK445" t="n">
        <v>5.617977528089888</v>
      </c>
      <c r="AL445" t="n">
        <v>5.649717514124294</v>
      </c>
      <c r="AM445" t="n">
        <v>5.686664771111743</v>
      </c>
      <c r="AN445" t="n">
        <v>5.719187875321704</v>
      </c>
      <c r="AO445" t="n">
        <v>5.750431282346176</v>
      </c>
      <c r="AP445" t="n">
        <v>5.788712011577425</v>
      </c>
      <c r="AQ445" t="n">
        <v>5.822416302765648</v>
      </c>
      <c r="AR445" t="n">
        <v>5.854800936768149</v>
      </c>
      <c r="AS445" t="n">
        <v>5.89101620029455</v>
      </c>
      <c r="AT445" t="n">
        <v>5.925925925925926</v>
      </c>
      <c r="AU445" t="n">
        <v>5.959475566150179</v>
      </c>
      <c r="AV445" t="n">
        <v>5.995203836930456</v>
      </c>
      <c r="AW445" t="n">
        <v>6.027727546714889</v>
      </c>
    </row>
    <row r="446">
      <c r="A446" s="1112" t="n">
        <v>44907</v>
      </c>
      <c r="Z446" t="n">
        <v>5.337603416066186</v>
      </c>
      <c r="AA446" t="n">
        <v>5.369127516778524</v>
      </c>
      <c r="AB446" t="n">
        <v>5.396654074473826</v>
      </c>
      <c r="AC446" t="n">
        <v>5.425935973955507</v>
      </c>
      <c r="AD446" t="n">
        <v>5.455537370430988</v>
      </c>
      <c r="AE446" t="n">
        <v>5.489980785067252</v>
      </c>
      <c r="AF446" t="n">
        <v>5.523336095001381</v>
      </c>
      <c r="AG446" t="n">
        <v>5.558643690939411</v>
      </c>
      <c r="AH446" t="n">
        <v>5.594405594405595</v>
      </c>
      <c r="AI446" t="n">
        <v>5.627462014631401</v>
      </c>
      <c r="AJ446" t="n">
        <v>5.664117813650524</v>
      </c>
      <c r="AK446" t="n">
        <v>5.699629524080935</v>
      </c>
      <c r="AL446" t="n">
        <v>5.73394495412844</v>
      </c>
      <c r="AM446" t="n">
        <v>5.773672055427252</v>
      </c>
      <c r="AN446" t="n">
        <v>5.808887598024978</v>
      </c>
      <c r="AO446" t="n">
        <v>5.844535359438924</v>
      </c>
      <c r="AP446" t="n">
        <v>5.884083553986467</v>
      </c>
      <c r="AQ446" t="n">
        <v>5.922416345869115</v>
      </c>
      <c r="AR446" t="n">
        <v>5.955926146515783</v>
      </c>
      <c r="AS446" t="n">
        <v>5.997001499250374</v>
      </c>
      <c r="AT446" t="n">
        <v>6.033182503770739</v>
      </c>
      <c r="AU446" t="n">
        <v>6.07164541590771</v>
      </c>
      <c r="AV446" t="n">
        <v>6.108735491753206</v>
      </c>
      <c r="AW446" t="n">
        <v>6.144393241167434</v>
      </c>
    </row>
    <row r="447">
      <c r="A447" s="1112" t="n">
        <v>44908</v>
      </c>
      <c r="Z447" t="n">
        <v>5.319148936170213</v>
      </c>
      <c r="AA447" t="n">
        <v>5.350454788657036</v>
      </c>
      <c r="AB447" t="n">
        <v>5.377789728421619</v>
      </c>
      <c r="AC447" t="n">
        <v>5.408328826392644</v>
      </c>
      <c r="AD447" t="n">
        <v>5.43773790103317</v>
      </c>
      <c r="AE447" t="n">
        <v>5.471956224350206</v>
      </c>
      <c r="AF447" t="n">
        <v>5.506607929515418</v>
      </c>
      <c r="AG447" t="n">
        <v>5.541701302299806</v>
      </c>
      <c r="AH447" t="n">
        <v>5.578800557880056</v>
      </c>
      <c r="AI447" t="n">
        <v>5.611672278338945</v>
      </c>
      <c r="AJ447" t="n">
        <v>5.649717514124294</v>
      </c>
      <c r="AK447" t="n">
        <v>5.683432793407218</v>
      </c>
      <c r="AL447" t="n">
        <v>5.719187875321704</v>
      </c>
      <c r="AM447" t="n">
        <v>5.76036866359447</v>
      </c>
      <c r="AN447" t="n">
        <v>5.797101449275363</v>
      </c>
      <c r="AO447" t="n">
        <v>5.830903790087463</v>
      </c>
      <c r="AP447" t="n">
        <v>5.873715124816446</v>
      </c>
      <c r="AQ447" t="n">
        <v>5.911912503694945</v>
      </c>
      <c r="AR447" t="n">
        <v>5.947071067499257</v>
      </c>
      <c r="AS447" t="n">
        <v>5.988023952095808</v>
      </c>
      <c r="AT447" t="n">
        <v>6.025911419102139</v>
      </c>
      <c r="AU447" t="n">
        <v>6.064281382656156</v>
      </c>
      <c r="AV447" t="n">
        <v>6.103143118706134</v>
      </c>
      <c r="AW447" t="n">
        <v>6.140620202640467</v>
      </c>
    </row>
    <row r="448">
      <c r="A448" s="1112" t="n">
        <v>44909</v>
      </c>
      <c r="Z448" t="n">
        <v>5.317734645041212</v>
      </c>
      <c r="AA448" t="n">
        <v>5.351886540005352</v>
      </c>
      <c r="AB448" t="n">
        <v>5.403944879762227</v>
      </c>
      <c r="AC448" t="n">
        <v>5.434782608695652</v>
      </c>
      <c r="AD448" t="n">
        <v>5.465974309920743</v>
      </c>
      <c r="AE448" t="n">
        <v>5.500550055005501</v>
      </c>
      <c r="AF448" t="n">
        <v>5.534034311012729</v>
      </c>
      <c r="AG448" t="n">
        <v>5.571030640668524</v>
      </c>
      <c r="AH448" t="n">
        <v>5.60695262125035</v>
      </c>
      <c r="AI448" t="n">
        <v>5.641748942172073</v>
      </c>
      <c r="AJ448" t="n">
        <v>5.680204487361545</v>
      </c>
      <c r="AK448" t="n">
        <v>5.715918833952558</v>
      </c>
      <c r="AL448" t="n">
        <v>5.752085130859936</v>
      </c>
      <c r="AM448" t="n">
        <v>5.797101449275363</v>
      </c>
      <c r="AN448" t="n">
        <v>5.837711617046118</v>
      </c>
      <c r="AO448" t="n">
        <v>5.875440658049354</v>
      </c>
      <c r="AP448" t="n">
        <v>5.920663114268798</v>
      </c>
      <c r="AQ448" t="n">
        <v>5.963029218843173</v>
      </c>
      <c r="AR448" t="n">
        <v>6.000600060006001</v>
      </c>
      <c r="AS448" t="n">
        <v>6.045949214026603</v>
      </c>
      <c r="AT448" t="n">
        <v>6.0882800608828</v>
      </c>
      <c r="AU448" t="n">
        <v>6.129328838492185</v>
      </c>
      <c r="AV448" t="n">
        <v>6.172839506172839</v>
      </c>
      <c r="AW448" t="n">
        <v>6.211180124223603</v>
      </c>
    </row>
    <row r="449">
      <c r="A449" s="1112" t="n">
        <v>44910</v>
      </c>
      <c r="Z449" t="n">
        <v>5.329070077271516</v>
      </c>
      <c r="AA449" t="n">
        <v>5.360493165371214</v>
      </c>
      <c r="AB449" t="n">
        <v>5.385029617662897</v>
      </c>
      <c r="AC449" t="n">
        <v>5.417118093174432</v>
      </c>
      <c r="AD449" t="n">
        <v>5.446623093681917</v>
      </c>
      <c r="AE449" t="n">
        <v>5.480953685941354</v>
      </c>
      <c r="AF449" t="n">
        <v>5.514199062586159</v>
      </c>
      <c r="AG449" t="n">
        <v>5.549389567147614</v>
      </c>
      <c r="AH449" t="n">
        <v>5.585032113934655</v>
      </c>
      <c r="AI449" t="n">
        <v>5.617977528089888</v>
      </c>
      <c r="AJ449" t="n">
        <v>5.654509471303364</v>
      </c>
      <c r="AK449" t="n">
        <v>5.688282138794084</v>
      </c>
      <c r="AL449" t="n">
        <v>5.722460658082976</v>
      </c>
      <c r="AM449" t="n">
        <v>5.765350245027386</v>
      </c>
      <c r="AN449" t="n">
        <v>5.803830528148578</v>
      </c>
      <c r="AO449" t="n">
        <v>5.841121495327103</v>
      </c>
      <c r="AP449" t="n">
        <v>5.884083553986467</v>
      </c>
      <c r="AQ449" t="n">
        <v>5.924170616113744</v>
      </c>
      <c r="AR449" t="n">
        <v>5.961251862891207</v>
      </c>
      <c r="AS449" t="n">
        <v>6.004202942059441</v>
      </c>
      <c r="AT449" t="n">
        <v>6.042296072507552</v>
      </c>
      <c r="AU449" t="n">
        <v>6.082725060827251</v>
      </c>
      <c r="AV449" t="n">
        <v>6.12369871402327</v>
      </c>
      <c r="AW449" t="n">
        <v>6.161429451632779</v>
      </c>
    </row>
    <row r="450">
      <c r="A450" s="1112" t="n">
        <v>44911</v>
      </c>
      <c r="Z450" t="n">
        <v>5.313496280552603</v>
      </c>
      <c r="AA450" t="n">
        <v>5.344735435595938</v>
      </c>
      <c r="AB450" t="n">
        <v>5.369127516778524</v>
      </c>
      <c r="AC450" t="n">
        <v>5.402485143165856</v>
      </c>
      <c r="AD450" t="n">
        <v>5.431830526887561</v>
      </c>
      <c r="AE450" t="n">
        <v>5.465974309920743</v>
      </c>
      <c r="AF450" t="n">
        <v>5.499037668408028</v>
      </c>
      <c r="AG450" t="n">
        <v>5.534034311012729</v>
      </c>
      <c r="AH450" t="n">
        <v>5.569479253689781</v>
      </c>
      <c r="AI450" t="n">
        <v>5.602240896358544</v>
      </c>
      <c r="AJ450" t="n">
        <v>5.63856780377784</v>
      </c>
      <c r="AK450" t="n">
        <v>5.673758865248227</v>
      </c>
      <c r="AL450" t="n">
        <v>5.709391949757351</v>
      </c>
      <c r="AM450" t="n">
        <v>5.75373993095512</v>
      </c>
      <c r="AN450" t="n">
        <v>5.792064871126557</v>
      </c>
      <c r="AO450" t="n">
        <v>5.829204313611192</v>
      </c>
      <c r="AP450" t="n">
        <v>5.873715124816446</v>
      </c>
      <c r="AQ450" t="n">
        <v>5.915409642117717</v>
      </c>
      <c r="AR450" t="n">
        <v>5.954153021732659</v>
      </c>
      <c r="AS450" t="n">
        <v>5.99880023995201</v>
      </c>
      <c r="AT450" t="n">
        <v>6.038647342995169</v>
      </c>
      <c r="AU450" t="n">
        <v>6.080875646093037</v>
      </c>
      <c r="AV450" t="n">
        <v>6.121824303642486</v>
      </c>
      <c r="AW450" t="n">
        <v>6.161429451632779</v>
      </c>
    </row>
    <row r="451">
      <c r="A451" s="1112" t="n">
        <v>44914</v>
      </c>
      <c r="Z451" t="n">
        <v>5.314908317831518</v>
      </c>
      <c r="AA451" t="n">
        <v>5.347593582887701</v>
      </c>
      <c r="AB451" t="n">
        <v>5.373455131649651</v>
      </c>
      <c r="AC451" t="n">
        <v>5.406866720735334</v>
      </c>
      <c r="AD451" t="n">
        <v>5.436259853220984</v>
      </c>
      <c r="AE451" t="n">
        <v>5.471956224350206</v>
      </c>
      <c r="AF451" t="n">
        <v>5.50357732526142</v>
      </c>
      <c r="AG451" t="n">
        <v>5.541701302299806</v>
      </c>
      <c r="AH451" t="n">
        <v>5.577244841048523</v>
      </c>
      <c r="AI451" t="n">
        <v>5.611672278338945</v>
      </c>
      <c r="AJ451" t="n">
        <v>5.648121999435188</v>
      </c>
      <c r="AK451" t="n">
        <v>5.683432793407218</v>
      </c>
      <c r="AL451" t="n">
        <v>5.717552887364208</v>
      </c>
      <c r="AM451" t="n">
        <v>5.762028233938346</v>
      </c>
      <c r="AN451" t="n">
        <v>5.80046403712297</v>
      </c>
      <c r="AO451" t="n">
        <v>5.837711617046118</v>
      </c>
      <c r="AP451" t="n">
        <v>5.88235294117647</v>
      </c>
      <c r="AQ451" t="n">
        <v>5.924170616113744</v>
      </c>
      <c r="AR451" t="n">
        <v>5.961251862891207</v>
      </c>
      <c r="AS451" t="n">
        <v>6.006006006006006</v>
      </c>
      <c r="AT451" t="n">
        <v>6.045949214026603</v>
      </c>
      <c r="AU451" t="n">
        <v>6.086427267194157</v>
      </c>
      <c r="AV451" t="n">
        <v>6.129328838492185</v>
      </c>
      <c r="AW451" t="n">
        <v>6.167129201356769</v>
      </c>
    </row>
    <row r="452">
      <c r="A452" s="1112" t="n">
        <v>44915</v>
      </c>
      <c r="Z452" t="n">
        <v>5.219206680584551</v>
      </c>
      <c r="AA452" t="n">
        <v>5.250721974271462</v>
      </c>
      <c r="AB452" t="n">
        <v>5.272871078302135</v>
      </c>
      <c r="AC452" t="n">
        <v>5.307855626326964</v>
      </c>
      <c r="AD452" t="n">
        <v>5.336179295624333</v>
      </c>
      <c r="AE452" t="n">
        <v>5.370569280343716</v>
      </c>
      <c r="AF452" t="n">
        <v>5.402485143165856</v>
      </c>
      <c r="AG452" t="n">
        <v>5.43773790103317</v>
      </c>
      <c r="AH452" t="n">
        <v>5.473453749315818</v>
      </c>
      <c r="AI452" t="n">
        <v>5.506607929515418</v>
      </c>
      <c r="AJ452" t="n">
        <v>5.541701302299806</v>
      </c>
      <c r="AK452" t="n">
        <v>5.572582892170521</v>
      </c>
      <c r="AL452" t="n">
        <v>5.605381165919282</v>
      </c>
      <c r="AM452" t="n">
        <v>5.64652738565782</v>
      </c>
      <c r="AN452" t="n">
        <v>5.681818181818183</v>
      </c>
      <c r="AO452" t="n">
        <v>5.715918833952558</v>
      </c>
      <c r="AP452" t="n">
        <v>5.757052389176741</v>
      </c>
      <c r="AQ452" t="n">
        <v>5.79542161692263</v>
      </c>
      <c r="AR452" t="n">
        <v>5.829204313611192</v>
      </c>
      <c r="AS452" t="n">
        <v>5.87026709715292</v>
      </c>
      <c r="AT452" t="n">
        <v>5.906674542232722</v>
      </c>
      <c r="AU452" t="n">
        <v>5.945303210463734</v>
      </c>
      <c r="AV452" t="n">
        <v>5.982650314089142</v>
      </c>
      <c r="AW452" t="n">
        <v>6.018657839301836</v>
      </c>
    </row>
    <row r="453">
      <c r="A453" s="1112" t="n">
        <v>44916</v>
      </c>
      <c r="Z453" t="n">
        <v>5.205622071837585</v>
      </c>
      <c r="AA453" t="n">
        <v>5.236973029588897</v>
      </c>
      <c r="AB453" t="n">
        <v>5.263157894736842</v>
      </c>
      <c r="AC453" t="n">
        <v>5.298013245033113</v>
      </c>
      <c r="AD453" t="n">
        <v>5.326231691078562</v>
      </c>
      <c r="AE453" t="n">
        <v>5.360493165371214</v>
      </c>
      <c r="AF453" t="n">
        <v>5.392289026691831</v>
      </c>
      <c r="AG453" t="n">
        <v>5.425935973955507</v>
      </c>
      <c r="AH453" t="n">
        <v>5.46000546000546</v>
      </c>
      <c r="AI453" t="n">
        <v>5.491488193300384</v>
      </c>
      <c r="AJ453" t="n">
        <v>5.524861878453039</v>
      </c>
      <c r="AK453" t="n">
        <v>5.557099194220616</v>
      </c>
      <c r="AL453" t="n">
        <v>5.58659217877095</v>
      </c>
      <c r="AM453" t="n">
        <v>5.627462014631401</v>
      </c>
      <c r="AN453" t="n">
        <v>5.660911406736485</v>
      </c>
      <c r="AO453" t="n">
        <v>5.694760820045558</v>
      </c>
      <c r="AP453" t="n">
        <v>5.735589331803843</v>
      </c>
      <c r="AQ453" t="n">
        <v>5.772005772005772</v>
      </c>
      <c r="AR453" t="n">
        <v>5.805515239477504</v>
      </c>
      <c r="AS453" t="n">
        <v>5.844535359438924</v>
      </c>
      <c r="AT453" t="n">
        <v>5.880623346074684</v>
      </c>
      <c r="AU453" t="n">
        <v>5.918910920390648</v>
      </c>
      <c r="AV453" t="n">
        <v>5.955926146515783</v>
      </c>
      <c r="AW453" t="n">
        <v>5.989817310572028</v>
      </c>
    </row>
    <row r="454">
      <c r="A454" s="1112" t="n">
        <v>44917</v>
      </c>
      <c r="Z454" t="n">
        <v>5.196154845414393</v>
      </c>
      <c r="AA454" t="n">
        <v>5.226025607525477</v>
      </c>
      <c r="AB454" t="n">
        <v>5.249343832020998</v>
      </c>
      <c r="AC454" t="n">
        <v>5.284015852047556</v>
      </c>
      <c r="AD454" t="n">
        <v>5.312084993359893</v>
      </c>
      <c r="AE454" t="n">
        <v>5.346164127238707</v>
      </c>
      <c r="AF454" t="n">
        <v>5.376344086021505</v>
      </c>
      <c r="AG454" t="n">
        <v>5.411255411255412</v>
      </c>
      <c r="AH454" t="n">
        <v>5.446623093681917</v>
      </c>
      <c r="AI454" t="n">
        <v>5.47945205479452</v>
      </c>
      <c r="AJ454" t="n">
        <v>5.511160099200882</v>
      </c>
      <c r="AK454" t="n">
        <v>5.541701302299806</v>
      </c>
      <c r="AL454" t="n">
        <v>5.571030640668524</v>
      </c>
      <c r="AM454" t="n">
        <v>5.608524957936063</v>
      </c>
      <c r="AN454" t="n">
        <v>5.643340857787811</v>
      </c>
      <c r="AO454" t="n">
        <v>5.675368898978434</v>
      </c>
      <c r="AP454" t="n">
        <v>5.714285714285714</v>
      </c>
      <c r="AQ454" t="n">
        <v>5.750431282346176</v>
      </c>
      <c r="AR454" t="n">
        <v>5.78368999421631</v>
      </c>
      <c r="AS454" t="n">
        <v>5.822416302765648</v>
      </c>
      <c r="AT454" t="n">
        <v>5.858230814294084</v>
      </c>
      <c r="AU454" t="n">
        <v>5.894488653109343</v>
      </c>
      <c r="AV454" t="n">
        <v>5.929439667951379</v>
      </c>
      <c r="AW454" t="n">
        <v>5.964807634953773</v>
      </c>
    </row>
    <row r="455">
      <c r="A455" s="1112" t="n">
        <v>44918</v>
      </c>
      <c r="Z455" t="n">
        <v>5.166623611469904</v>
      </c>
      <c r="AA455" t="n">
        <v>5.194805194805195</v>
      </c>
      <c r="AB455" t="n">
        <v>5.221932114882507</v>
      </c>
      <c r="AC455" t="n">
        <v>5.256241787122208</v>
      </c>
      <c r="AD455" t="n">
        <v>5.284015852047556</v>
      </c>
      <c r="AE455" t="n">
        <v>5.31632110579479</v>
      </c>
      <c r="AF455" t="n">
        <v>5.347593582887701</v>
      </c>
      <c r="AG455" t="n">
        <v>5.379236148466918</v>
      </c>
      <c r="AH455" t="n">
        <v>5.412719891745602</v>
      </c>
      <c r="AI455" t="n">
        <v>5.443658138268916</v>
      </c>
      <c r="AJ455" t="n">
        <v>5.473453749315818</v>
      </c>
      <c r="AK455" t="n">
        <v>5.500550055005501</v>
      </c>
      <c r="AL455" t="n">
        <v>5.527915975677169</v>
      </c>
      <c r="AM455" t="n">
        <v>5.564830272676684</v>
      </c>
      <c r="AN455" t="n">
        <v>5.595970900951315</v>
      </c>
      <c r="AO455" t="n">
        <v>5.625879043600563</v>
      </c>
      <c r="AP455" t="n">
        <v>5.660911406736485</v>
      </c>
      <c r="AQ455" t="n">
        <v>5.694760820045558</v>
      </c>
      <c r="AR455" t="n">
        <v>5.72573718866304</v>
      </c>
      <c r="AS455" t="n">
        <v>5.762028233938346</v>
      </c>
      <c r="AT455" t="n">
        <v>5.793742757821553</v>
      </c>
      <c r="AU455" t="n">
        <v>5.827505827505828</v>
      </c>
      <c r="AV455" t="n">
        <v>5.861664712778429</v>
      </c>
      <c r="AW455" t="n">
        <v>5.892751915144372</v>
      </c>
    </row>
    <row r="456">
      <c r="A456" s="1112" t="n">
        <v>44921</v>
      </c>
      <c r="Z456" s="192" t="n">
        <v>5.166623611469904</v>
      </c>
      <c r="AA456" s="192" t="n">
        <v>5.194805194805195</v>
      </c>
      <c r="AB456" s="192" t="n">
        <v>5.221932114882507</v>
      </c>
      <c r="AC456" s="192" t="n">
        <v>5.256241787122208</v>
      </c>
      <c r="AD456" s="192" t="n">
        <v>5.284015852047556</v>
      </c>
      <c r="AE456" s="192" t="n">
        <v>5.31632110579479</v>
      </c>
      <c r="AF456" s="192" t="n">
        <v>5.347593582887701</v>
      </c>
      <c r="AG456" s="192" t="n">
        <v>5.379236148466918</v>
      </c>
      <c r="AH456" s="192" t="n">
        <v>5.412719891745602</v>
      </c>
      <c r="AI456" s="192" t="n">
        <v>5.443658138268916</v>
      </c>
      <c r="AJ456" s="192" t="n">
        <v>5.473453749315818</v>
      </c>
      <c r="AK456" s="192" t="n">
        <v>5.500550055005501</v>
      </c>
      <c r="AL456" s="192" t="n">
        <v>5.527915975677169</v>
      </c>
      <c r="AM456" s="192" t="n">
        <v>5.564830272676684</v>
      </c>
      <c r="AN456" s="192" t="n">
        <v>5.595970900951315</v>
      </c>
      <c r="AO456" s="192" t="n">
        <v>5.625879043600563</v>
      </c>
      <c r="AP456" s="192" t="n">
        <v>5.660911406736485</v>
      </c>
      <c r="AQ456" s="192" t="n">
        <v>5.694760820045558</v>
      </c>
      <c r="AR456" s="192" t="n">
        <v>5.72573718866304</v>
      </c>
      <c r="AS456" s="192" t="n">
        <v>5.762028233938346</v>
      </c>
      <c r="AT456" s="192" t="n">
        <v>5.793742757821553</v>
      </c>
      <c r="AU456" s="192" t="n">
        <v>5.827505827505828</v>
      </c>
      <c r="AV456" s="192" t="n">
        <v>5.861664712778429</v>
      </c>
      <c r="AW456" s="192" t="n">
        <v>5.892751915144372</v>
      </c>
    </row>
    <row r="457">
      <c r="A457" s="1112" t="n">
        <v>44922</v>
      </c>
      <c r="Z457" t="n">
        <v>5.275652862041678</v>
      </c>
      <c r="AA457" t="n">
        <v>5.305039787798409</v>
      </c>
      <c r="AB457" t="n">
        <v>5.330490405117271</v>
      </c>
      <c r="AC457" t="n">
        <v>5.366246310705661</v>
      </c>
      <c r="AD457" t="n">
        <v>5.393743257820928</v>
      </c>
      <c r="AE457" t="n">
        <v>5.42740841248304</v>
      </c>
      <c r="AF457" t="n">
        <v>5.458515283842795</v>
      </c>
      <c r="AG457" t="n">
        <v>5.491488193300384</v>
      </c>
      <c r="AH457" t="n">
        <v>5.526388505111909</v>
      </c>
      <c r="AI457" t="n">
        <v>5.557099194220616</v>
      </c>
      <c r="AJ457" t="n">
        <v>5.588153115395362</v>
      </c>
      <c r="AK457" t="n">
        <v>5.617977528089888</v>
      </c>
      <c r="AL457" t="n">
        <v>5.64652738565782</v>
      </c>
      <c r="AM457" t="n">
        <v>5.683432793407218</v>
      </c>
      <c r="AN457" t="n">
        <v>5.715918833952558</v>
      </c>
      <c r="AO457" t="n">
        <v>5.745475438092502</v>
      </c>
      <c r="AP457" t="n">
        <v>5.782017924255565</v>
      </c>
      <c r="AQ457" t="n">
        <v>5.817335660267598</v>
      </c>
      <c r="AR457" t="n">
        <v>5.847953216374268</v>
      </c>
      <c r="AS457" t="n">
        <v>5.884083553986467</v>
      </c>
      <c r="AT457" t="n">
        <v>5.918910920390648</v>
      </c>
      <c r="AU457" t="n">
        <v>5.952380952380952</v>
      </c>
      <c r="AV457" t="n">
        <v>5.986231667165519</v>
      </c>
      <c r="AW457" t="n">
        <v>6.018657839301836</v>
      </c>
    </row>
    <row r="458">
      <c r="A458" s="1112" t="n">
        <v>44923</v>
      </c>
      <c r="Z458" t="n">
        <v>5.252100840336134</v>
      </c>
      <c r="AA458" t="n">
        <v>5.279831045406547</v>
      </c>
      <c r="AB458" t="n">
        <v>5.302226935312832</v>
      </c>
      <c r="AC458" t="n">
        <v>5.339028296849974</v>
      </c>
      <c r="AD458" t="n">
        <v>5.366246310705661</v>
      </c>
      <c r="AE458" t="n">
        <v>5.399568034557236</v>
      </c>
      <c r="AF458" t="n">
        <v>5.428881650380021</v>
      </c>
      <c r="AG458" t="n">
        <v>5.46000546000546</v>
      </c>
      <c r="AH458" t="n">
        <v>5.492996429552321</v>
      </c>
      <c r="AI458" t="n">
        <v>5.523336095001381</v>
      </c>
      <c r="AJ458" t="n">
        <v>5.552470849528039</v>
      </c>
      <c r="AK458" t="n">
        <v>5.580357142857143</v>
      </c>
      <c r="AL458" t="n">
        <v>5.60695262125035</v>
      </c>
      <c r="AM458" t="n">
        <v>5.640157924421883</v>
      </c>
      <c r="AN458" t="n">
        <v>5.670541536716756</v>
      </c>
      <c r="AO458" t="n">
        <v>5.701254275940707</v>
      </c>
      <c r="AP458" t="n">
        <v>5.735589331803843</v>
      </c>
      <c r="AQ458" t="n">
        <v>5.767012687427912</v>
      </c>
      <c r="AR458" t="n">
        <v>5.797101449275363</v>
      </c>
      <c r="AS458" t="n">
        <v>5.830903790087463</v>
      </c>
      <c r="AT458" t="n">
        <v>5.863383172090296</v>
      </c>
      <c r="AU458" t="n">
        <v>5.89622641509434</v>
      </c>
      <c r="AV458" t="n">
        <v>5.927682276229994</v>
      </c>
      <c r="AW458" t="n">
        <v>5.957700327673518</v>
      </c>
    </row>
    <row r="459">
      <c r="A459" s="1112" t="n">
        <v>44924</v>
      </c>
      <c r="Z459" t="n">
        <v>5.217572785140352</v>
      </c>
      <c r="AA459" t="n">
        <v>5.319148936170213</v>
      </c>
      <c r="AB459" t="n">
        <v>5.341880341880342</v>
      </c>
      <c r="AC459" t="n">
        <v>5.374899220639613</v>
      </c>
      <c r="AD459" t="n">
        <v>5.402485143165856</v>
      </c>
      <c r="AE459" t="n">
        <v>5.434782608695652</v>
      </c>
      <c r="AF459" t="n">
        <v>5.46448087431694</v>
      </c>
      <c r="AG459" t="n">
        <v>5.497526113249037</v>
      </c>
      <c r="AH459" t="n">
        <v>5.530973451327434</v>
      </c>
      <c r="AI459" t="n">
        <v>5.561735261401558</v>
      </c>
      <c r="AJ459" t="n">
        <v>5.589714924538848</v>
      </c>
      <c r="AK459" t="n">
        <v>5.616399887672002</v>
      </c>
      <c r="AL459" t="n">
        <v>5.641748942172073</v>
      </c>
      <c r="AM459" t="n">
        <v>5.675368898978434</v>
      </c>
      <c r="AN459" t="n">
        <v>5.704506560182544</v>
      </c>
      <c r="AO459" t="n">
        <v>5.73394495412844</v>
      </c>
      <c r="AP459" t="n">
        <v>5.768676088837612</v>
      </c>
      <c r="AQ459" t="n">
        <v>5.80046403712297</v>
      </c>
      <c r="AR459" t="n">
        <v>5.829204313611192</v>
      </c>
      <c r="AS459" t="n">
        <v>5.863383172090296</v>
      </c>
      <c r="AT459" t="n">
        <v>5.894488653109343</v>
      </c>
      <c r="AU459" t="n">
        <v>5.925925925925926</v>
      </c>
      <c r="AV459" t="n">
        <v>5.957700327673518</v>
      </c>
      <c r="AW459" t="n">
        <v>5.988023952095808</v>
      </c>
    </row>
    <row r="460">
      <c r="A460" s="1112" t="n">
        <v>44925</v>
      </c>
      <c r="Z460">
        <f>AA460</f>
        <v/>
      </c>
      <c r="AA460" t="n">
        <v>5.363368195226602</v>
      </c>
      <c r="AB460" t="n">
        <v>5.385029617662897</v>
      </c>
      <c r="AC460" t="n">
        <v>5.369127516778524</v>
      </c>
      <c r="AD460" t="n">
        <v>5.398110661268556</v>
      </c>
      <c r="AE460" t="n">
        <v>5.431830526887561</v>
      </c>
      <c r="AF460" t="n">
        <v>5.461496450027307</v>
      </c>
      <c r="AG460" t="n">
        <v>5.494505494505495</v>
      </c>
      <c r="AH460" t="n">
        <v>5.526388505111909</v>
      </c>
      <c r="AI460" t="n">
        <v>5.557099194220616</v>
      </c>
      <c r="AJ460" t="n">
        <v>5.585032113934655</v>
      </c>
      <c r="AK460" t="n">
        <v>5.611672278338945</v>
      </c>
      <c r="AL460" t="n">
        <v>5.636978579481398</v>
      </c>
      <c r="AM460" t="n">
        <v>5.670541536716756</v>
      </c>
      <c r="AN460" t="n">
        <v>5.699629524080935</v>
      </c>
      <c r="AO460" t="n">
        <v>5.729017473503294</v>
      </c>
      <c r="AP460" t="n">
        <v>5.763688760806917</v>
      </c>
      <c r="AQ460" t="n">
        <v>5.79542161692263</v>
      </c>
      <c r="AR460" t="n">
        <v>5.824111822947001</v>
      </c>
      <c r="AS460" t="n">
        <v>5.858230814294084</v>
      </c>
      <c r="AT460" t="n">
        <v>5.889281507656066</v>
      </c>
      <c r="AU460" t="n">
        <v>5.920663114268798</v>
      </c>
      <c r="AV460" t="n">
        <v>5.952380952380952</v>
      </c>
      <c r="AW460" t="n">
        <v>5.982650314089142</v>
      </c>
    </row>
    <row r="461">
      <c r="A461" s="1112" t="n">
        <v>44928</v>
      </c>
      <c r="AA461" t="n">
        <v>5.480953685941354</v>
      </c>
      <c r="AB461" t="n">
        <v>5.50812448361333</v>
      </c>
      <c r="AC461" t="n">
        <v>5.541701302299806</v>
      </c>
      <c r="AD461" t="n">
        <v>5.571030640668524</v>
      </c>
      <c r="AE461" t="n">
        <v>5.605381165919282</v>
      </c>
      <c r="AF461" t="n">
        <v>5.636978579481398</v>
      </c>
      <c r="AG461" t="n">
        <v>5.672149744753261</v>
      </c>
      <c r="AH461" t="n">
        <v>5.707762557077626</v>
      </c>
      <c r="AI461" t="n">
        <v>5.74052812858783</v>
      </c>
      <c r="AJ461" t="n">
        <v>5.773672055427252</v>
      </c>
      <c r="AK461" t="n">
        <v>5.803830528148578</v>
      </c>
      <c r="AL461" t="n">
        <v>5.832604257801108</v>
      </c>
      <c r="AM461" t="n">
        <v>5.865102639296187</v>
      </c>
      <c r="AN461" t="n">
        <v>5.894488653109343</v>
      </c>
      <c r="AO461" t="n">
        <v>5.922416345869115</v>
      </c>
      <c r="AP461" t="n">
        <v>5.954153021732659</v>
      </c>
      <c r="AQ461" t="n">
        <v>5.984440454817475</v>
      </c>
      <c r="AR461" t="n">
        <v>6.013229104028864</v>
      </c>
      <c r="AS461" t="n">
        <v>6.045949214026603</v>
      </c>
      <c r="AT461" t="n">
        <v>6.075334143377886</v>
      </c>
      <c r="AU461" t="n">
        <v>6.106870229007633</v>
      </c>
      <c r="AV461" t="n">
        <v>6.136851795029149</v>
      </c>
      <c r="AW461" t="n">
        <v>6.167129201356769</v>
      </c>
    </row>
    <row r="462">
      <c r="A462" s="1112" t="n">
        <v>44929</v>
      </c>
      <c r="AA462" t="n">
        <v>5.480953685941354</v>
      </c>
      <c r="AB462" t="n">
        <v>5.50812448361333</v>
      </c>
      <c r="AC462" t="n">
        <v>5.541701302299806</v>
      </c>
      <c r="AD462" t="n">
        <v>5.571030640668524</v>
      </c>
      <c r="AE462" t="n">
        <v>5.605381165919282</v>
      </c>
      <c r="AF462" t="n">
        <v>5.636978579481398</v>
      </c>
      <c r="AG462" t="n">
        <v>5.672149744753261</v>
      </c>
      <c r="AH462" t="n">
        <v>5.707762557077626</v>
      </c>
      <c r="AI462" t="n">
        <v>5.74052812858783</v>
      </c>
      <c r="AJ462" t="n">
        <v>5.773672055427252</v>
      </c>
      <c r="AK462" t="n">
        <v>5.803830528148578</v>
      </c>
      <c r="AL462" t="n">
        <v>5.832604257801108</v>
      </c>
      <c r="AM462" t="n">
        <v>5.865102639296187</v>
      </c>
      <c r="AN462" t="n">
        <v>5.894488653109343</v>
      </c>
      <c r="AO462" t="n">
        <v>5.922416345869115</v>
      </c>
      <c r="AP462" t="n">
        <v>5.954153021732659</v>
      </c>
      <c r="AQ462" t="n">
        <v>5.984440454817475</v>
      </c>
      <c r="AR462" t="n">
        <v>6.013229104028864</v>
      </c>
      <c r="AS462" t="n">
        <v>6.045949214026603</v>
      </c>
      <c r="AT462" t="n">
        <v>6.075334143377886</v>
      </c>
      <c r="AU462" t="n">
        <v>6.106870229007633</v>
      </c>
      <c r="AV462" t="n">
        <v>6.136851795029149</v>
      </c>
      <c r="AW462" t="n">
        <v>6.167129201356769</v>
      </c>
    </row>
    <row r="463">
      <c r="A463" s="1112" t="n">
        <v>44930</v>
      </c>
      <c r="AA463" t="n">
        <v>5.482456140350877</v>
      </c>
      <c r="AB463" t="n">
        <v>5.509641873278238</v>
      </c>
      <c r="AC463" t="n">
        <v>5.54016620498615</v>
      </c>
      <c r="AD463" t="n">
        <v>5.569479253689781</v>
      </c>
      <c r="AE463" t="n">
        <v>5.603810591202017</v>
      </c>
      <c r="AF463" t="n">
        <v>5.633802816901409</v>
      </c>
      <c r="AG463" t="n">
        <v>5.668934240362812</v>
      </c>
      <c r="AH463" t="n">
        <v>5.70287995437696</v>
      </c>
      <c r="AI463" t="n">
        <v>5.735589331803843</v>
      </c>
      <c r="AJ463" t="n">
        <v>5.765350245027386</v>
      </c>
      <c r="AK463" t="n">
        <v>5.793742757821553</v>
      </c>
      <c r="AL463" t="n">
        <v>5.819028222286878</v>
      </c>
      <c r="AM463" t="n">
        <v>5.854800936768149</v>
      </c>
      <c r="AN463" t="n">
        <v>5.889281507656066</v>
      </c>
      <c r="AO463" t="n">
        <v>5.922416345869115</v>
      </c>
      <c r="AP463" t="n">
        <v>5.961251862891207</v>
      </c>
      <c r="AQ463" t="n">
        <v>5.99880023995201</v>
      </c>
      <c r="AR463" t="n">
        <v>6.031363088057901</v>
      </c>
      <c r="AS463" t="n">
        <v>6.069802731411229</v>
      </c>
      <c r="AT463" t="n">
        <v>6.106870229007633</v>
      </c>
      <c r="AU463" t="n">
        <v>6.142506142506143</v>
      </c>
      <c r="AV463" t="n">
        <v>6.178560395427866</v>
      </c>
      <c r="AW463" t="n">
        <v>6.213109661385523</v>
      </c>
    </row>
    <row r="464">
      <c r="A464" s="1112" t="n">
        <v>44931</v>
      </c>
      <c r="AA464" t="n">
        <v>5.398110661268556</v>
      </c>
      <c r="AB464" t="n">
        <v>5.424464334147003</v>
      </c>
      <c r="AC464" t="n">
        <v>5.449591280653951</v>
      </c>
      <c r="AD464" t="n">
        <v>5.477951246233909</v>
      </c>
      <c r="AE464" t="n">
        <v>5.511160099200882</v>
      </c>
      <c r="AF464" t="n">
        <v>5.541701302299806</v>
      </c>
      <c r="AG464" t="n">
        <v>5.574136008918617</v>
      </c>
      <c r="AH464" t="n">
        <v>5.60695262125035</v>
      </c>
      <c r="AI464" t="n">
        <v>5.63856780377784</v>
      </c>
      <c r="AJ464" t="n">
        <v>5.670541536716756</v>
      </c>
      <c r="AK464" t="n">
        <v>5.698005698005699</v>
      </c>
      <c r="AL464" t="n">
        <v>5.724098454493418</v>
      </c>
      <c r="AM464" t="n">
        <v>5.758710048949036</v>
      </c>
      <c r="AN464" t="n">
        <v>5.792064871126557</v>
      </c>
      <c r="AO464" t="n">
        <v>5.824111822947001</v>
      </c>
      <c r="AP464" t="n">
        <v>5.861664712778429</v>
      </c>
      <c r="AQ464" t="n">
        <v>5.897965202005308</v>
      </c>
      <c r="AR464" t="n">
        <v>5.929439667951379</v>
      </c>
      <c r="AS464" t="n">
        <v>5.966587112171838</v>
      </c>
      <c r="AT464" t="n">
        <v>6.000600060006001</v>
      </c>
      <c r="AU464" t="n">
        <v>6.036824630244491</v>
      </c>
      <c r="AV464" t="n">
        <v>6.07164541590771</v>
      </c>
      <c r="AW464" t="n">
        <v>6.105006105006105</v>
      </c>
    </row>
    <row r="465">
      <c r="A465" s="1112" t="n">
        <v>44932</v>
      </c>
      <c r="AA465" t="n">
        <v>5.274261603375527</v>
      </c>
      <c r="AB465" t="n">
        <v>5.299417064122946</v>
      </c>
      <c r="AC465" t="n">
        <v>5.326231691078562</v>
      </c>
      <c r="AD465" t="n">
        <v>5.353319057815846</v>
      </c>
      <c r="AE465" t="n">
        <v>5.386479935362241</v>
      </c>
      <c r="AF465" t="n">
        <v>5.415651232060655</v>
      </c>
      <c r="AG465" t="n">
        <v>5.448106782892945</v>
      </c>
      <c r="AH465" t="n">
        <v>5.480953685941354</v>
      </c>
      <c r="AI465" t="n">
        <v>5.511160099200882</v>
      </c>
      <c r="AJ465" t="n">
        <v>5.541701302299806</v>
      </c>
      <c r="AK465" t="n">
        <v>5.569479253689781</v>
      </c>
      <c r="AL465" t="n">
        <v>5.594405594405595</v>
      </c>
      <c r="AM465" t="n">
        <v>5.629045876723895</v>
      </c>
      <c r="AN465" t="n">
        <v>5.659309564233164</v>
      </c>
      <c r="AO465" t="n">
        <v>5.689900426742533</v>
      </c>
      <c r="AP465" t="n">
        <v>5.72573718866304</v>
      </c>
      <c r="AQ465" t="n">
        <v>5.758710048949036</v>
      </c>
      <c r="AR465" t="n">
        <v>5.788712011577425</v>
      </c>
      <c r="AS465" t="n">
        <v>5.824111822947001</v>
      </c>
      <c r="AT465" t="n">
        <v>5.856515373352854</v>
      </c>
      <c r="AU465" t="n">
        <v>5.889281507656066</v>
      </c>
      <c r="AV465" t="n">
        <v>5.922416345869115</v>
      </c>
      <c r="AW465" t="n">
        <v>5.954153021732659</v>
      </c>
    </row>
    <row r="466">
      <c r="A466" s="1112" t="n">
        <v>44935</v>
      </c>
      <c r="AA466" t="n">
        <v>5.284015852047556</v>
      </c>
      <c r="AB466" t="n">
        <v>5.306447333510214</v>
      </c>
      <c r="AC466" t="n">
        <v>5.337603416066186</v>
      </c>
      <c r="AD466" t="n">
        <v>5.364806866952789</v>
      </c>
      <c r="AE466" t="n">
        <v>5.398110661268556</v>
      </c>
      <c r="AF466" t="n">
        <v>5.42740841248304</v>
      </c>
      <c r="AG466" t="n">
        <v>5.46000546000546</v>
      </c>
      <c r="AH466" t="n">
        <v>5.492996429552321</v>
      </c>
      <c r="AI466" t="n">
        <v>5.524861878453039</v>
      </c>
      <c r="AJ466" t="n">
        <v>5.555555555555555</v>
      </c>
      <c r="AK466" t="n">
        <v>5.583472920156337</v>
      </c>
      <c r="AL466" t="n">
        <v>5.610098176718092</v>
      </c>
      <c r="AM466" t="n">
        <v>5.643340857787811</v>
      </c>
      <c r="AN466" t="n">
        <v>5.673758865248227</v>
      </c>
      <c r="AO466" t="n">
        <v>5.70287995437696</v>
      </c>
      <c r="AP466" t="n">
        <v>5.738880918220947</v>
      </c>
      <c r="AQ466" t="n">
        <v>5.772005772005772</v>
      </c>
      <c r="AR466" t="n">
        <v>5.80046403712297</v>
      </c>
      <c r="AS466" t="n">
        <v>5.836008170411438</v>
      </c>
      <c r="AT466" t="n">
        <v>5.868544600938967</v>
      </c>
      <c r="AU466" t="n">
        <v>5.901445854234288</v>
      </c>
      <c r="AV466" t="n">
        <v>5.932957579353308</v>
      </c>
      <c r="AW466" t="n">
        <v>5.964807634953773</v>
      </c>
    </row>
    <row r="467">
      <c r="A467" s="1112" t="n">
        <v>44936</v>
      </c>
      <c r="AA467" t="n">
        <v>5.230125523012552</v>
      </c>
      <c r="AB467" t="n">
        <v>5.253480430785396</v>
      </c>
      <c r="AC467" t="n">
        <v>5.284015852047556</v>
      </c>
      <c r="AD467" t="n">
        <v>5.312084993359893</v>
      </c>
      <c r="AE467" t="n">
        <v>5.343307507347047</v>
      </c>
      <c r="AF467" t="n">
        <v>5.373455131649651</v>
      </c>
      <c r="AG467" t="n">
        <v>5.405405405405405</v>
      </c>
      <c r="AH467" t="n">
        <v>5.43773790103317</v>
      </c>
      <c r="AI467" t="n">
        <v>5.467468562055768</v>
      </c>
      <c r="AJ467" t="n">
        <v>5.499037668408028</v>
      </c>
      <c r="AK467" t="n">
        <v>5.527915975677169</v>
      </c>
      <c r="AL467" t="n">
        <v>5.555555555555555</v>
      </c>
      <c r="AM467" t="n">
        <v>5.588153115395362</v>
      </c>
      <c r="AN467" t="n">
        <v>5.617977528089888</v>
      </c>
      <c r="AO467" t="n">
        <v>5.64652738565782</v>
      </c>
      <c r="AP467" t="n">
        <v>5.680204487361545</v>
      </c>
      <c r="AQ467" t="n">
        <v>5.712653527563553</v>
      </c>
      <c r="AR467" t="n">
        <v>5.742176284811944</v>
      </c>
      <c r="AS467" t="n">
        <v>5.775339301183944</v>
      </c>
      <c r="AT467" t="n">
        <v>5.807200929152149</v>
      </c>
      <c r="AU467" t="n">
        <v>5.839416058394161</v>
      </c>
      <c r="AV467" t="n">
        <v>5.87026709715292</v>
      </c>
      <c r="AW467" t="n">
        <v>5.901445854234288</v>
      </c>
    </row>
    <row r="468">
      <c r="A468" s="1112" t="n">
        <v>44937</v>
      </c>
      <c r="AA468" t="n">
        <v>5.200208008320333</v>
      </c>
      <c r="AB468" t="n">
        <v>5.223295899712719</v>
      </c>
      <c r="AC468" t="n">
        <v>5.253480430785396</v>
      </c>
      <c r="AD468" t="n">
        <v>5.281225244256667</v>
      </c>
      <c r="AE468" t="n">
        <v>5.313496280552603</v>
      </c>
      <c r="AF468" t="n">
        <v>5.341880341880342</v>
      </c>
      <c r="AG468" t="n">
        <v>5.373455131649651</v>
      </c>
      <c r="AH468" t="n">
        <v>5.405405405405405</v>
      </c>
      <c r="AI468" t="n">
        <v>5.434782608695652</v>
      </c>
      <c r="AJ468" t="n">
        <v>5.46448087431694</v>
      </c>
      <c r="AK468" t="n">
        <v>5.491488193300384</v>
      </c>
      <c r="AL468" t="n">
        <v>5.517241379310345</v>
      </c>
      <c r="AM468" t="n">
        <v>5.549389567147614</v>
      </c>
      <c r="AN468" t="n">
        <v>5.577244841048523</v>
      </c>
      <c r="AO468" t="n">
        <v>5.605381165919282</v>
      </c>
      <c r="AP468" t="n">
        <v>5.63856780377784</v>
      </c>
      <c r="AQ468" t="n">
        <v>5.670541536716756</v>
      </c>
      <c r="AR468" t="n">
        <v>5.698005698005699</v>
      </c>
      <c r="AS468" t="n">
        <v>5.730659025787966</v>
      </c>
      <c r="AT468" t="n">
        <v>5.76036866359447</v>
      </c>
      <c r="AU468" t="n">
        <v>5.792064871126557</v>
      </c>
      <c r="AV468" t="n">
        <v>5.822416302765648</v>
      </c>
      <c r="AW468" t="n">
        <v>5.851375073142188</v>
      </c>
    </row>
    <row r="469">
      <c r="A469" s="1112" t="n">
        <v>44938</v>
      </c>
      <c r="AA469" t="n">
        <v>5.099439061703213</v>
      </c>
      <c r="AB469" t="n">
        <v>5.122950819672131</v>
      </c>
      <c r="AC469" t="n">
        <v>5.15331100231899</v>
      </c>
      <c r="AD469" t="n">
        <v>5.18000518000518</v>
      </c>
      <c r="AE469" t="n">
        <v>5.211047420531528</v>
      </c>
      <c r="AF469" t="n">
        <v>5.239717055279015</v>
      </c>
      <c r="AG469" t="n">
        <v>5.270092226613966</v>
      </c>
      <c r="AH469" t="n">
        <v>5.300821627352239</v>
      </c>
      <c r="AI469" t="n">
        <v>5.330490405117271</v>
      </c>
      <c r="AJ469" t="n">
        <v>5.360493165371214</v>
      </c>
      <c r="AK469" t="n">
        <v>5.387931034482759</v>
      </c>
      <c r="AL469" t="n">
        <v>5.414185165132648</v>
      </c>
      <c r="AM469" t="n">
        <v>5.445140212360468</v>
      </c>
      <c r="AN469" t="n">
        <v>5.473453749315818</v>
      </c>
      <c r="AO469" t="n">
        <v>5.500550055005501</v>
      </c>
      <c r="AP469" t="n">
        <v>5.532503457814661</v>
      </c>
      <c r="AQ469" t="n">
        <v>5.561735261401558</v>
      </c>
      <c r="AR469" t="n">
        <v>5.589714924538848</v>
      </c>
      <c r="AS469" t="n">
        <v>5.62271577171774</v>
      </c>
      <c r="AT469" t="n">
        <v>5.651313930488839</v>
      </c>
      <c r="AU469" t="n">
        <v>5.681818181818183</v>
      </c>
      <c r="AV469" t="n">
        <v>5.711022272986864</v>
      </c>
      <c r="AW469" t="n">
        <v>5.74052812858783</v>
      </c>
    </row>
    <row r="470">
      <c r="A470" s="1112" t="n">
        <v>44939</v>
      </c>
      <c r="AA470" t="n">
        <v>5.111167901865577</v>
      </c>
      <c r="AB470" t="n">
        <v>5.136106831022085</v>
      </c>
      <c r="AC470" t="n">
        <v>5.166623611469904</v>
      </c>
      <c r="AD470" t="n">
        <v>5.193456245131135</v>
      </c>
      <c r="AE470" t="n">
        <v>5.226025607525477</v>
      </c>
      <c r="AF470" t="n">
        <v>5.254860746190226</v>
      </c>
      <c r="AG470" t="n">
        <v>5.285412262156448</v>
      </c>
      <c r="AH470" t="n">
        <v>5.31632110579479</v>
      </c>
      <c r="AI470" t="n">
        <v>5.344735435595938</v>
      </c>
      <c r="AJ470" t="n">
        <v>5.374899220639613</v>
      </c>
      <c r="AK470" t="n">
        <v>5.401026194977045</v>
      </c>
      <c r="AL470" t="n">
        <v>5.42740841248304</v>
      </c>
      <c r="AM470" t="n">
        <v>5.457025920873124</v>
      </c>
      <c r="AN470" t="n">
        <v>5.485463521667581</v>
      </c>
      <c r="AO470" t="n">
        <v>5.512679162072767</v>
      </c>
      <c r="AP470" t="n">
        <v>5.546311702717693</v>
      </c>
      <c r="AQ470" t="n">
        <v>5.575689991636465</v>
      </c>
      <c r="AR470" t="n">
        <v>5.603810591202017</v>
      </c>
      <c r="AS470" t="n">
        <v>5.635390250774866</v>
      </c>
      <c r="AT470" t="n">
        <v>5.6657223796034</v>
      </c>
      <c r="AU470" t="n">
        <v>5.696382796923953</v>
      </c>
      <c r="AV470" t="n">
        <v>5.72573718866304</v>
      </c>
      <c r="AW470" t="n">
        <v>5.755395683453238</v>
      </c>
    </row>
    <row r="471">
      <c r="A471" s="1112" t="n">
        <v>44942</v>
      </c>
      <c r="AA471" s="192" t="n">
        <v>5.111167901865577</v>
      </c>
      <c r="AB471" s="192" t="n">
        <v>5.136106831022085</v>
      </c>
      <c r="AC471" s="192" t="n">
        <v>5.166623611469904</v>
      </c>
      <c r="AD471" s="192" t="n">
        <v>5.193456245131135</v>
      </c>
      <c r="AE471" s="192" t="n">
        <v>5.226025607525477</v>
      </c>
      <c r="AF471" s="192" t="n">
        <v>5.254860746190226</v>
      </c>
      <c r="AG471" s="192" t="n">
        <v>5.285412262156448</v>
      </c>
      <c r="AH471" s="192" t="n">
        <v>5.31632110579479</v>
      </c>
      <c r="AI471" s="192" t="n">
        <v>5.344735435595938</v>
      </c>
      <c r="AJ471" s="192" t="n">
        <v>5.374899220639613</v>
      </c>
      <c r="AK471" s="192" t="n">
        <v>5.401026194977045</v>
      </c>
      <c r="AL471" s="192" t="n">
        <v>5.42740841248304</v>
      </c>
      <c r="AM471" s="192" t="n">
        <v>5.457025920873124</v>
      </c>
      <c r="AN471" s="192" t="n">
        <v>5.485463521667581</v>
      </c>
      <c r="AO471" s="192" t="n">
        <v>5.512679162072767</v>
      </c>
      <c r="AP471" s="192" t="n">
        <v>5.546311702717693</v>
      </c>
      <c r="AQ471" s="192" t="n">
        <v>5.575689991636465</v>
      </c>
      <c r="AR471" s="192" t="n">
        <v>5.603810591202017</v>
      </c>
      <c r="AS471" s="192" t="n">
        <v>5.635390250774866</v>
      </c>
      <c r="AT471" s="192" t="n">
        <v>5.6657223796034</v>
      </c>
      <c r="AU471" s="192" t="n">
        <v>5.696382796923953</v>
      </c>
      <c r="AV471" s="192" t="n">
        <v>5.72573718866304</v>
      </c>
      <c r="AW471" s="192" t="n">
        <v>5.755395683453238</v>
      </c>
    </row>
    <row r="472">
      <c r="A472" s="1112" t="n">
        <v>44943</v>
      </c>
      <c r="AA472" t="n">
        <v>5.121638924455826</v>
      </c>
      <c r="AB472" t="n">
        <v>5.145356315924878</v>
      </c>
      <c r="AC472" t="n">
        <v>5.174644243208279</v>
      </c>
      <c r="AD472" t="n">
        <v>5.202913631633715</v>
      </c>
      <c r="AE472" t="n">
        <v>5.234231876472128</v>
      </c>
      <c r="AF472" t="n">
        <v>5.263157894736842</v>
      </c>
      <c r="AG472" t="n">
        <v>5.292405398253506</v>
      </c>
      <c r="AH472" t="n">
        <v>5.323396326856535</v>
      </c>
      <c r="AI472" t="n">
        <v>5.351886540005352</v>
      </c>
      <c r="AJ472" t="n">
        <v>5.382131324004306</v>
      </c>
      <c r="AK472" t="n">
        <v>5.408328826392644</v>
      </c>
      <c r="AL472" t="n">
        <v>5.434782608695652</v>
      </c>
      <c r="AM472" t="n">
        <v>5.46448087431694</v>
      </c>
      <c r="AN472" t="n">
        <v>5.492996429552321</v>
      </c>
      <c r="AO472" t="n">
        <v>5.520287054926856</v>
      </c>
      <c r="AP472" t="n">
        <v>5.552470849528039</v>
      </c>
      <c r="AQ472" t="n">
        <v>5.58191459670667</v>
      </c>
      <c r="AR472" t="n">
        <v>5.610098176718092</v>
      </c>
      <c r="AS472" t="n">
        <v>5.641748942172073</v>
      </c>
      <c r="AT472" t="n">
        <v>5.672149744753261</v>
      </c>
      <c r="AU472" t="n">
        <v>5.70287995437696</v>
      </c>
      <c r="AV472" t="n">
        <v>5.732301519059903</v>
      </c>
      <c r="AW472" t="n">
        <v>5.76036866359447</v>
      </c>
    </row>
    <row r="473">
      <c r="A473" s="1112" t="n">
        <v>44944</v>
      </c>
      <c r="AA473" t="n">
        <v>5.173305742369374</v>
      </c>
      <c r="AB473" t="n">
        <v>5.196154845414393</v>
      </c>
      <c r="AC473" t="n">
        <v>5.226025607525477</v>
      </c>
      <c r="AD473" t="n">
        <v>5.254860746190226</v>
      </c>
      <c r="AE473" t="n">
        <v>5.286809410520751</v>
      </c>
      <c r="AF473" t="n">
        <v>5.314908317831518</v>
      </c>
      <c r="AG473" t="n">
        <v>5.346164127238707</v>
      </c>
      <c r="AH473" t="n">
        <v>5.376344086021505</v>
      </c>
      <c r="AI473" t="n">
        <v>5.405405405405405</v>
      </c>
      <c r="AJ473" t="n">
        <v>5.436259853220984</v>
      </c>
      <c r="AK473" t="n">
        <v>5.461496450027307</v>
      </c>
      <c r="AL473" t="n">
        <v>5.485463521667581</v>
      </c>
      <c r="AM473" t="n">
        <v>5.515719801434088</v>
      </c>
      <c r="AN473" t="n">
        <v>5.546311702717693</v>
      </c>
      <c r="AO473" t="n">
        <v>5.575689991636465</v>
      </c>
      <c r="AP473" t="n">
        <v>5.610098176718092</v>
      </c>
      <c r="AQ473" t="n">
        <v>5.641748942172073</v>
      </c>
      <c r="AR473" t="n">
        <v>5.670541536716756</v>
      </c>
      <c r="AS473" t="n">
        <v>5.706134094151213</v>
      </c>
      <c r="AT473" t="n">
        <v>5.737234652897303</v>
      </c>
      <c r="AU473" t="n">
        <v>5.768676088837612</v>
      </c>
      <c r="AV473" t="n">
        <v>5.802146794313896</v>
      </c>
      <c r="AW473" t="n">
        <v>5.830903790087463</v>
      </c>
    </row>
    <row r="474">
      <c r="A474" s="1112" t="n">
        <v>44945</v>
      </c>
      <c r="AA474" t="n">
        <v>5.186721991701245</v>
      </c>
      <c r="AB474" t="n">
        <v>5.211047420531528</v>
      </c>
      <c r="AC474" t="n">
        <v>5.241090146750524</v>
      </c>
      <c r="AD474" t="n">
        <v>5.26454330086865</v>
      </c>
      <c r="AE474" t="n">
        <v>5.298013245033113</v>
      </c>
      <c r="AF474" t="n">
        <v>5.327650506126798</v>
      </c>
      <c r="AG474" t="n">
        <v>5.359056806002144</v>
      </c>
      <c r="AH474" t="n">
        <v>5.389382915656157</v>
      </c>
      <c r="AI474" t="n">
        <v>5.41858574911948</v>
      </c>
      <c r="AJ474" t="n">
        <v>5.451076587626056</v>
      </c>
      <c r="AK474" t="n">
        <v>5.477951246233909</v>
      </c>
      <c r="AL474" t="n">
        <v>5.505092210294523</v>
      </c>
      <c r="AM474" t="n">
        <v>5.535566011624688</v>
      </c>
      <c r="AN474" t="n">
        <v>5.566379070414695</v>
      </c>
      <c r="AO474" t="n">
        <v>5.595970900951315</v>
      </c>
      <c r="AP474" t="n">
        <v>5.63063063063063</v>
      </c>
      <c r="AQ474" t="n">
        <v>5.664117813650524</v>
      </c>
      <c r="AR474" t="n">
        <v>5.69313976658127</v>
      </c>
      <c r="AS474" t="n">
        <v>5.729017473503294</v>
      </c>
      <c r="AT474" t="n">
        <v>5.76036866359447</v>
      </c>
      <c r="AU474" t="n">
        <v>5.793742757821553</v>
      </c>
      <c r="AV474" t="n">
        <v>5.825808330905914</v>
      </c>
      <c r="AW474" t="n">
        <v>5.856515373352854</v>
      </c>
    </row>
    <row r="475">
      <c r="A475" s="1112" t="n">
        <v>44946</v>
      </c>
      <c r="AA475" t="n">
        <v>5.202913631633715</v>
      </c>
      <c r="AB475" t="n">
        <v>5.227391531625718</v>
      </c>
      <c r="AC475" t="n">
        <v>5.259006047856954</v>
      </c>
      <c r="AD475" t="n">
        <v>5.281225244256667</v>
      </c>
      <c r="AE475" t="n">
        <v>5.314908317831518</v>
      </c>
      <c r="AF475" t="n">
        <v>5.344735435595938</v>
      </c>
      <c r="AG475" t="n">
        <v>5.374899220639613</v>
      </c>
      <c r="AH475" t="n">
        <v>5.406866720735334</v>
      </c>
      <c r="AI475" t="n">
        <v>5.434782608695652</v>
      </c>
      <c r="AJ475" t="n">
        <v>5.467468562055768</v>
      </c>
      <c r="AK475" t="n">
        <v>5.494505494505495</v>
      </c>
      <c r="AL475" t="n">
        <v>5.521811154058531</v>
      </c>
      <c r="AM475" t="n">
        <v>5.554012774229381</v>
      </c>
      <c r="AN475" t="n">
        <v>5.585032113934655</v>
      </c>
      <c r="AO475" t="n">
        <v>5.616399887672002</v>
      </c>
      <c r="AP475" t="n">
        <v>5.651313930488839</v>
      </c>
      <c r="AQ475" t="n">
        <v>5.685048322910744</v>
      </c>
      <c r="AR475" t="n">
        <v>5.715918833952558</v>
      </c>
      <c r="AS475" t="n">
        <v>5.752085130859936</v>
      </c>
      <c r="AT475" t="n">
        <v>5.785363031530228</v>
      </c>
      <c r="AU475" t="n">
        <v>5.819028222286878</v>
      </c>
      <c r="AV475" t="n">
        <v>5.851375073142188</v>
      </c>
      <c r="AW475" t="n">
        <v>5.884083553986467</v>
      </c>
    </row>
    <row r="476">
      <c r="A476" s="1112" t="n">
        <v>44949</v>
      </c>
      <c r="AA476" t="n">
        <v>5.200208008320333</v>
      </c>
      <c r="AB476" t="n">
        <v>5.221932114882507</v>
      </c>
      <c r="AC476" t="n">
        <v>5.253480430785396</v>
      </c>
      <c r="AD476" t="n">
        <v>5.279831045406547</v>
      </c>
      <c r="AE476" t="n">
        <v>5.312084993359893</v>
      </c>
      <c r="AF476" t="n">
        <v>5.343307507347047</v>
      </c>
      <c r="AG476" t="n">
        <v>5.373455131649651</v>
      </c>
      <c r="AH476" t="n">
        <v>5.405405405405405</v>
      </c>
      <c r="AI476" t="n">
        <v>5.434782608695652</v>
      </c>
      <c r="AJ476" t="n">
        <v>5.465974309920743</v>
      </c>
      <c r="AK476" t="n">
        <v>5.494505494505495</v>
      </c>
      <c r="AL476" t="n">
        <v>5.521811154058531</v>
      </c>
      <c r="AM476" t="n">
        <v>5.554012774229381</v>
      </c>
      <c r="AN476" t="n">
        <v>5.585032113934655</v>
      </c>
      <c r="AO476" t="n">
        <v>5.614823133071308</v>
      </c>
      <c r="AP476" t="n">
        <v>5.651313930488839</v>
      </c>
      <c r="AQ476" t="n">
        <v>5.685048322910744</v>
      </c>
      <c r="AR476" t="n">
        <v>5.715918833952558</v>
      </c>
      <c r="AS476" t="n">
        <v>5.750431282346176</v>
      </c>
      <c r="AT476" t="n">
        <v>5.78368999421631</v>
      </c>
      <c r="AU476" t="n">
        <v>5.817335660267598</v>
      </c>
      <c r="AV476" t="n">
        <v>5.851375073142188</v>
      </c>
      <c r="AW476" t="n">
        <v>5.88235294117647</v>
      </c>
    </row>
    <row r="477">
      <c r="A477" s="1112" t="n">
        <v>44950</v>
      </c>
      <c r="AA477" t="n">
        <v>5.158627805003869</v>
      </c>
      <c r="AB477" t="n">
        <v>5.181347150259067</v>
      </c>
      <c r="AC477" t="n">
        <v>5.212405525149856</v>
      </c>
      <c r="AD477" t="n">
        <v>5.238344683080147</v>
      </c>
      <c r="AE477" t="n">
        <v>5.271481286241434</v>
      </c>
      <c r="AF477" t="n">
        <v>5.302226935312832</v>
      </c>
      <c r="AG477" t="n">
        <v>5.333333333333333</v>
      </c>
      <c r="AH477" t="n">
        <v>5.363368195226602</v>
      </c>
      <c r="AI477" t="n">
        <v>5.393743257820928</v>
      </c>
      <c r="AJ477" t="n">
        <v>5.424464334147003</v>
      </c>
      <c r="AK477" t="n">
        <v>5.452562704471101</v>
      </c>
      <c r="AL477" t="n">
        <v>5.477951246233909</v>
      </c>
      <c r="AM477" t="n">
        <v>5.509641873278238</v>
      </c>
      <c r="AN477" t="n">
        <v>5.54016620498615</v>
      </c>
      <c r="AO477" t="n">
        <v>5.569479253689781</v>
      </c>
      <c r="AP477" t="n">
        <v>5.603810591202017</v>
      </c>
      <c r="AQ477" t="n">
        <v>5.636978579481398</v>
      </c>
      <c r="AR477" t="n">
        <v>5.6657223796034</v>
      </c>
      <c r="AS477" t="n">
        <v>5.701254275940707</v>
      </c>
      <c r="AT477" t="n">
        <v>5.732301519059903</v>
      </c>
      <c r="AU477" t="n">
        <v>5.765350245027386</v>
      </c>
      <c r="AV477" t="n">
        <v>5.797101449275363</v>
      </c>
      <c r="AW477" t="n">
        <v>5.827505827505828</v>
      </c>
    </row>
    <row r="478">
      <c r="A478" s="1112" t="n">
        <v>44951</v>
      </c>
      <c r="AA478" t="n">
        <v>5.082592121982211</v>
      </c>
      <c r="AB478" t="n">
        <v>5.104645227156713</v>
      </c>
      <c r="AC478" t="n">
        <v>5.134788189987163</v>
      </c>
      <c r="AD478" t="n">
        <v>5.159958720330238</v>
      </c>
      <c r="AE478" t="n">
        <v>5.193456245131135</v>
      </c>
      <c r="AF478" t="n">
        <v>5.22466039707419</v>
      </c>
      <c r="AG478" t="n">
        <v>5.256241787122208</v>
      </c>
      <c r="AH478" t="n">
        <v>5.286809410520751</v>
      </c>
      <c r="AI478" t="n">
        <v>5.31632110579479</v>
      </c>
      <c r="AJ478" t="n">
        <v>5.347593582887701</v>
      </c>
      <c r="AK478" t="n">
        <v>5.373455131649651</v>
      </c>
      <c r="AL478" t="n">
        <v>5.398110661268556</v>
      </c>
      <c r="AM478" t="n">
        <v>5.42740841248304</v>
      </c>
      <c r="AN478" t="n">
        <v>5.457025920873124</v>
      </c>
      <c r="AO478" t="n">
        <v>5.485463521667581</v>
      </c>
      <c r="AP478" t="n">
        <v>5.520287054926856</v>
      </c>
      <c r="AQ478" t="n">
        <v>5.550929780738273</v>
      </c>
      <c r="AR478" t="n">
        <v>5.580357142857143</v>
      </c>
      <c r="AS478" t="n">
        <v>5.614823133071308</v>
      </c>
      <c r="AT478" t="n">
        <v>5.644933672029354</v>
      </c>
      <c r="AU478" t="n">
        <v>5.676979846721544</v>
      </c>
      <c r="AV478" t="n">
        <v>5.709391949757351</v>
      </c>
      <c r="AW478" t="n">
        <v>5.738880918220947</v>
      </c>
    </row>
    <row r="479">
      <c r="A479" s="1112" t="n">
        <v>44952</v>
      </c>
      <c r="AA479" t="n">
        <v>5.074854097944684</v>
      </c>
      <c r="AB479" t="n">
        <v>5.09683995922528</v>
      </c>
      <c r="AC479" t="n">
        <v>5.130836326321191</v>
      </c>
      <c r="AD479" t="n">
        <v>5.15729757607014</v>
      </c>
      <c r="AE479" t="n">
        <v>5.189413596263622</v>
      </c>
      <c r="AF479" t="n">
        <v>5.219206680584551</v>
      </c>
      <c r="AG479" t="n">
        <v>5.249343832020998</v>
      </c>
      <c r="AH479" t="n">
        <v>5.279831045406547</v>
      </c>
      <c r="AI479" t="n">
        <v>5.309264666843642</v>
      </c>
      <c r="AJ479" t="n">
        <v>5.34045393858478</v>
      </c>
      <c r="AK479" t="n">
        <v>5.369127516778524</v>
      </c>
      <c r="AL479" t="n">
        <v>5.395198273536553</v>
      </c>
      <c r="AM479" t="n">
        <v>5.425935973955507</v>
      </c>
      <c r="AN479" t="n">
        <v>5.457025920873124</v>
      </c>
      <c r="AO479" t="n">
        <v>5.486968449931413</v>
      </c>
      <c r="AP479" t="n">
        <v>5.521811154058531</v>
      </c>
      <c r="AQ479" t="n">
        <v>5.554012774229381</v>
      </c>
      <c r="AR479" t="n">
        <v>5.583472920156337</v>
      </c>
      <c r="AS479" t="n">
        <v>5.617977528089888</v>
      </c>
      <c r="AT479" t="n">
        <v>5.649717514124294</v>
      </c>
      <c r="AU479" t="n">
        <v>5.683432793407218</v>
      </c>
      <c r="AV479" t="n">
        <v>5.715918833952558</v>
      </c>
      <c r="AW479" t="n">
        <v>5.74712643678161</v>
      </c>
    </row>
    <row r="480">
      <c r="A480" s="1112" t="n">
        <v>44953</v>
      </c>
      <c r="AA480" t="n">
        <v>5.108556832694764</v>
      </c>
      <c r="AB480" t="n">
        <v>5.132152938157557</v>
      </c>
      <c r="AC480" t="n">
        <v>5.165289256198347</v>
      </c>
      <c r="AD480" t="n">
        <v>5.194805194805195</v>
      </c>
      <c r="AE480" t="n">
        <v>5.226025607525477</v>
      </c>
      <c r="AF480" t="n">
        <v>5.254860746190226</v>
      </c>
      <c r="AG480" t="n">
        <v>5.284015852047556</v>
      </c>
      <c r="AH480" t="n">
        <v>5.314908317831518</v>
      </c>
      <c r="AI480" t="n">
        <v>5.344735435595938</v>
      </c>
      <c r="AJ480" t="n">
        <v>5.377789728421619</v>
      </c>
      <c r="AK480" t="n">
        <v>5.405405405405405</v>
      </c>
      <c r="AL480" t="n">
        <v>5.431830526887561</v>
      </c>
      <c r="AM480" t="n">
        <v>5.462988254575253</v>
      </c>
      <c r="AN480" t="n">
        <v>5.494505494505495</v>
      </c>
      <c r="AO480" t="n">
        <v>5.524861878453039</v>
      </c>
      <c r="AP480" t="n">
        <v>5.561735261401558</v>
      </c>
      <c r="AQ480" t="n">
        <v>5.594405594405595</v>
      </c>
      <c r="AR480" t="n">
        <v>5.625879043600563</v>
      </c>
      <c r="AS480" t="n">
        <v>5.660911406736485</v>
      </c>
      <c r="AT480" t="n">
        <v>5.694760820045558</v>
      </c>
      <c r="AU480" t="n">
        <v>5.72737686139748</v>
      </c>
      <c r="AV480" t="n">
        <v>5.762028233938346</v>
      </c>
      <c r="AW480" t="n">
        <v>5.793742757821553</v>
      </c>
    </row>
    <row r="481">
      <c r="A481" s="1112" t="n">
        <v>44956</v>
      </c>
      <c r="AA481" t="n">
        <v>5.115089514066496</v>
      </c>
      <c r="AB481" t="n">
        <v>5.137426149499102</v>
      </c>
      <c r="AC481" t="n">
        <v>5.169294391315585</v>
      </c>
      <c r="AD481" t="n">
        <v>5.192107995846314</v>
      </c>
      <c r="AE481" t="n">
        <v>5.226025607525477</v>
      </c>
      <c r="AF481" t="n">
        <v>5.257623554153523</v>
      </c>
      <c r="AG481" t="n">
        <v>5.291005291005291</v>
      </c>
      <c r="AH481" t="n">
        <v>5.323396326856535</v>
      </c>
      <c r="AI481" t="n">
        <v>5.353319057815846</v>
      </c>
      <c r="AJ481" t="n">
        <v>5.386479935362241</v>
      </c>
      <c r="AK481" t="n">
        <v>5.414185165132648</v>
      </c>
      <c r="AL481" t="n">
        <v>5.44069640914037</v>
      </c>
      <c r="AM481" t="n">
        <v>5.471956224350206</v>
      </c>
      <c r="AN481" t="n">
        <v>5.502063273727648</v>
      </c>
      <c r="AO481" t="n">
        <v>5.532503457814661</v>
      </c>
      <c r="AP481" t="n">
        <v>5.569479253689781</v>
      </c>
      <c r="AQ481" t="n">
        <v>5.602240896358544</v>
      </c>
      <c r="AR481" t="n">
        <v>5.633802816901409</v>
      </c>
      <c r="AS481" t="n">
        <v>5.668934240362812</v>
      </c>
      <c r="AT481" t="n">
        <v>5.701254275940707</v>
      </c>
      <c r="AU481" t="n">
        <v>5.735589331803843</v>
      </c>
      <c r="AV481" t="n">
        <v>5.768676088837612</v>
      </c>
      <c r="AW481" t="n">
        <v>5.80046403712297</v>
      </c>
    </row>
    <row r="482">
      <c r="A482" s="1112" t="n">
        <v>44957</v>
      </c>
      <c r="AA482" s="28" t="n">
        <v>5.09917903217582</v>
      </c>
      <c r="AB482" t="n">
        <v>5.102040816326531</v>
      </c>
      <c r="AC482" t="n">
        <v>5.136106831022085</v>
      </c>
      <c r="AD482" t="n">
        <v>5.159958720330238</v>
      </c>
      <c r="AE482" t="n">
        <v>5.193456245131135</v>
      </c>
      <c r="AF482" t="n">
        <v>5.22466039707419</v>
      </c>
      <c r="AG482" t="n">
        <v>5.257623554153523</v>
      </c>
      <c r="AH482" t="n">
        <v>5.289605924358636</v>
      </c>
      <c r="AI482" t="n">
        <v>5.317734645041212</v>
      </c>
      <c r="AJ482" t="n">
        <v>5.350454788657036</v>
      </c>
      <c r="AK482" t="n">
        <v>5.377789728421619</v>
      </c>
      <c r="AL482" t="n">
        <v>5.405405405405405</v>
      </c>
      <c r="AM482" t="n">
        <v>5.436259853220984</v>
      </c>
      <c r="AN482" t="n">
        <v>5.467468562055768</v>
      </c>
      <c r="AO482" t="n">
        <v>5.497526113249037</v>
      </c>
      <c r="AP482" t="n">
        <v>5.532503457814661</v>
      </c>
      <c r="AQ482" t="n">
        <v>5.564830272676684</v>
      </c>
      <c r="AR482" t="n">
        <v>5.595970900951315</v>
      </c>
      <c r="AS482" t="n">
        <v>5.63063063063063</v>
      </c>
      <c r="AT482" t="n">
        <v>5.662514156285391</v>
      </c>
      <c r="AU482" t="n">
        <v>5.696382796923953</v>
      </c>
      <c r="AV482" t="n">
        <v>5.729017473503294</v>
      </c>
      <c r="AW482" t="n">
        <v>5.76036866359447</v>
      </c>
    </row>
    <row r="483">
      <c r="A483" s="1112" t="n">
        <v>44958</v>
      </c>
      <c r="AA483" s="28" t="n">
        <v>5.09917903217582</v>
      </c>
      <c r="AB483" t="n">
        <v>5.105948429920858</v>
      </c>
      <c r="AC483" t="n">
        <v>5.138746145940391</v>
      </c>
      <c r="AD483" t="n">
        <v>5.162622612287041</v>
      </c>
      <c r="AE483" t="n">
        <v>5.196154845414393</v>
      </c>
      <c r="AF483" t="n">
        <v>5.228758169934641</v>
      </c>
      <c r="AG483" t="n">
        <v>5.261773217574323</v>
      </c>
      <c r="AH483" t="n">
        <v>5.292405398253506</v>
      </c>
      <c r="AI483" t="n">
        <v>5.320563979781856</v>
      </c>
      <c r="AJ483" t="n">
        <v>5.353319057815846</v>
      </c>
      <c r="AK483" t="n">
        <v>5.380683346785042</v>
      </c>
      <c r="AL483" t="n">
        <v>5.408328826392644</v>
      </c>
      <c r="AM483" t="n">
        <v>5.439216752787599</v>
      </c>
      <c r="AN483" t="n">
        <v>5.468963631391851</v>
      </c>
      <c r="AO483" t="n">
        <v>5.500550055005501</v>
      </c>
      <c r="AP483" t="n">
        <v>5.537098560354374</v>
      </c>
      <c r="AQ483" t="n">
        <v>5.571030640668524</v>
      </c>
      <c r="AR483" t="n">
        <v>5.600672080649678</v>
      </c>
      <c r="AS483" t="n">
        <v>5.636978579481398</v>
      </c>
      <c r="AT483" t="n">
        <v>5.670541536716756</v>
      </c>
      <c r="AU483" t="n">
        <v>5.704506560182544</v>
      </c>
      <c r="AV483" t="n">
        <v>5.738880918220947</v>
      </c>
      <c r="AW483" t="n">
        <v>5.770340450086555</v>
      </c>
    </row>
    <row r="484">
      <c r="A484" s="1112" t="n">
        <v>44959</v>
      </c>
      <c r="AA484" s="28" t="n">
        <v>5.09917903217582</v>
      </c>
      <c r="AB484" t="n">
        <v>5.060728744939271</v>
      </c>
      <c r="AC484" t="n">
        <v>5.092946269416858</v>
      </c>
      <c r="AD484" t="n">
        <v>5.115089514066496</v>
      </c>
      <c r="AE484" t="n">
        <v>5.14668039114771</v>
      </c>
      <c r="AF484" t="n">
        <v>5.177323323841574</v>
      </c>
      <c r="AG484" t="n">
        <v>5.209690023443605</v>
      </c>
      <c r="AH484" t="n">
        <v>5.241090146750524</v>
      </c>
      <c r="AI484" t="n">
        <v>5.270092226613966</v>
      </c>
      <c r="AJ484" t="n">
        <v>5.300821627352239</v>
      </c>
      <c r="AK484" t="n">
        <v>5.330490405117271</v>
      </c>
      <c r="AL484" t="n">
        <v>5.360493165371214</v>
      </c>
      <c r="AM484" t="n">
        <v>5.392289026691831</v>
      </c>
      <c r="AN484" t="n">
        <v>5.424464334147003</v>
      </c>
      <c r="AO484" t="n">
        <v>5.455537370430988</v>
      </c>
      <c r="AP484" t="n">
        <v>5.491488193300384</v>
      </c>
      <c r="AQ484" t="n">
        <v>5.526388505111909</v>
      </c>
      <c r="AR484" t="n">
        <v>5.557099194220616</v>
      </c>
      <c r="AS484" t="n">
        <v>5.592841163310962</v>
      </c>
      <c r="AT484" t="n">
        <v>5.627462014631401</v>
      </c>
      <c r="AU484" t="n">
        <v>5.660911406736485</v>
      </c>
      <c r="AV484" t="n">
        <v>5.696382796923953</v>
      </c>
      <c r="AW484" t="n">
        <v>5.72737686139748</v>
      </c>
    </row>
    <row r="485">
      <c r="A485" s="1112" t="n">
        <v>44960</v>
      </c>
      <c r="AA485" s="28" t="n">
        <v>5.09917903217582</v>
      </c>
      <c r="AB485" t="n">
        <v>5.15331100231899</v>
      </c>
      <c r="AC485" t="n">
        <v>5.184033177812339</v>
      </c>
      <c r="AD485" t="n">
        <v>5.208333333333333</v>
      </c>
      <c r="AE485" t="n">
        <v>5.241090146750524</v>
      </c>
      <c r="AF485" t="n">
        <v>5.272871078302135</v>
      </c>
      <c r="AG485" t="n">
        <v>5.306447333510214</v>
      </c>
      <c r="AH485" t="n">
        <v>5.339028296849974</v>
      </c>
      <c r="AI485" t="n">
        <v>5.369127516778524</v>
      </c>
      <c r="AJ485" t="n">
        <v>5.401026194977045</v>
      </c>
      <c r="AK485" t="n">
        <v>5.4333061668025</v>
      </c>
      <c r="AL485" t="n">
        <v>5.462988254575253</v>
      </c>
      <c r="AM485" t="n">
        <v>5.497526113249037</v>
      </c>
      <c r="AN485" t="n">
        <v>5.52944429084877</v>
      </c>
      <c r="AO485" t="n">
        <v>5.561735261401558</v>
      </c>
      <c r="AP485" t="n">
        <v>5.600672080649678</v>
      </c>
      <c r="AQ485" t="n">
        <v>5.635390250774866</v>
      </c>
      <c r="AR485" t="n">
        <v>5.668934240362812</v>
      </c>
      <c r="AS485" t="n">
        <v>5.706134094151213</v>
      </c>
      <c r="AT485" t="n">
        <v>5.742176284811944</v>
      </c>
      <c r="AU485" t="n">
        <v>5.777007510109763</v>
      </c>
      <c r="AV485" t="n">
        <v>5.813953488372094</v>
      </c>
      <c r="AW485" t="n">
        <v>5.846243788365975</v>
      </c>
    </row>
    <row r="486">
      <c r="A486" s="1112" t="n">
        <v>44963</v>
      </c>
      <c r="AA486" s="28" t="n">
        <v>5.09917903217582</v>
      </c>
      <c r="AB486" t="n">
        <v>5.198856251624643</v>
      </c>
      <c r="AC486" t="n">
        <v>5.231493591420351</v>
      </c>
      <c r="AD486" t="n">
        <v>5.254860746190226</v>
      </c>
      <c r="AE486" t="n">
        <v>5.288207297726071</v>
      </c>
      <c r="AF486" t="n">
        <v>5.320563979781856</v>
      </c>
      <c r="AG486" t="n">
        <v>5.353319057815846</v>
      </c>
      <c r="AH486" t="n">
        <v>5.385029617662897</v>
      </c>
      <c r="AI486" t="n">
        <v>5.414185165132648</v>
      </c>
      <c r="AJ486" t="n">
        <v>5.445140212360468</v>
      </c>
      <c r="AK486" t="n">
        <v>5.476451259583789</v>
      </c>
      <c r="AL486" t="n">
        <v>5.505092210294523</v>
      </c>
      <c r="AM486" t="n">
        <v>5.538631957906397</v>
      </c>
      <c r="AN486" t="n">
        <v>5.569479253689781</v>
      </c>
      <c r="AO486" t="n">
        <v>5.602240896358544</v>
      </c>
      <c r="AP486" t="n">
        <v>5.63856780377784</v>
      </c>
      <c r="AQ486" t="n">
        <v>5.673758865248227</v>
      </c>
      <c r="AR486" t="n">
        <v>5.706134094151213</v>
      </c>
      <c r="AS486" t="n">
        <v>5.742176284811944</v>
      </c>
      <c r="AT486" t="n">
        <v>5.777007510109763</v>
      </c>
      <c r="AU486" t="n">
        <v>5.812263876780006</v>
      </c>
      <c r="AV486" t="n">
        <v>5.846243788365975</v>
      </c>
      <c r="AW486" t="n">
        <v>5.878894767783657</v>
      </c>
    </row>
    <row r="487">
      <c r="A487" s="1112" t="n">
        <v>44964</v>
      </c>
      <c r="AA487" s="28" t="n">
        <v>5.09917903217582</v>
      </c>
      <c r="AB487" t="n">
        <v>5.215123859191656</v>
      </c>
      <c r="AC487" t="n">
        <v>5.247966413014956</v>
      </c>
      <c r="AD487" t="n">
        <v>5.270092226613966</v>
      </c>
      <c r="AE487" t="n">
        <v>5.303632988597189</v>
      </c>
      <c r="AF487" t="n">
        <v>5.336179295624333</v>
      </c>
      <c r="AG487" t="n">
        <v>5.369127516778524</v>
      </c>
      <c r="AH487" t="n">
        <v>5.399568034557236</v>
      </c>
      <c r="AI487" t="n">
        <v>5.42740841248304</v>
      </c>
      <c r="AJ487" t="n">
        <v>5.46000546000546</v>
      </c>
      <c r="AK487" t="n">
        <v>5.48847420417124</v>
      </c>
      <c r="AL487" t="n">
        <v>5.517241379310345</v>
      </c>
      <c r="AM487" t="n">
        <v>5.549389567147614</v>
      </c>
      <c r="AN487" t="n">
        <v>5.580357142857143</v>
      </c>
      <c r="AO487" t="n">
        <v>5.611672278338945</v>
      </c>
      <c r="AP487" t="n">
        <v>5.648121999435188</v>
      </c>
      <c r="AQ487" t="n">
        <v>5.683432793407218</v>
      </c>
      <c r="AR487" t="n">
        <v>5.714285714285714</v>
      </c>
      <c r="AS487" t="n">
        <v>5.750431282346176</v>
      </c>
      <c r="AT487" t="n">
        <v>5.78368999421631</v>
      </c>
      <c r="AU487" t="n">
        <v>5.819028222286878</v>
      </c>
      <c r="AV487" t="n">
        <v>5.85308750365818</v>
      </c>
      <c r="AW487" t="n">
        <v>5.885815185403178</v>
      </c>
    </row>
    <row r="488">
      <c r="A488" s="1112" t="n">
        <v>44965</v>
      </c>
      <c r="AA488" s="28" t="n">
        <v>5.09917903217582</v>
      </c>
      <c r="AB488" t="n">
        <v>5.215123859191656</v>
      </c>
      <c r="AC488" t="n">
        <v>5.247966413014956</v>
      </c>
      <c r="AD488" t="n">
        <v>5.271481286241434</v>
      </c>
      <c r="AE488" t="n">
        <v>5.305039787798409</v>
      </c>
      <c r="AF488" t="n">
        <v>5.336179295624333</v>
      </c>
      <c r="AG488" t="n">
        <v>5.367686527106817</v>
      </c>
      <c r="AH488" t="n">
        <v>5.398110661268556</v>
      </c>
      <c r="AI488" t="n">
        <v>5.425935973955507</v>
      </c>
      <c r="AJ488" t="n">
        <v>5.457025920873124</v>
      </c>
      <c r="AK488" t="n">
        <v>5.485463521667581</v>
      </c>
      <c r="AL488" t="n">
        <v>5.511160099200882</v>
      </c>
      <c r="AM488" t="n">
        <v>5.54016620498615</v>
      </c>
      <c r="AN488" t="n">
        <v>5.569479253689781</v>
      </c>
      <c r="AO488" t="n">
        <v>5.599104143337065</v>
      </c>
      <c r="AP488" t="n">
        <v>5.635390250774866</v>
      </c>
      <c r="AQ488" t="n">
        <v>5.668934240362812</v>
      </c>
      <c r="AR488" t="n">
        <v>5.698005698005699</v>
      </c>
      <c r="AS488" t="n">
        <v>5.73394495412844</v>
      </c>
      <c r="AT488" t="n">
        <v>5.767012687427912</v>
      </c>
      <c r="AU488" t="n">
        <v>5.80046403712297</v>
      </c>
      <c r="AV488" t="n">
        <v>5.834305717619603</v>
      </c>
      <c r="AW488" t="n">
        <v>5.865102639296187</v>
      </c>
    </row>
    <row r="489">
      <c r="A489" s="1112" t="n">
        <v>44966</v>
      </c>
      <c r="AA489" s="28" t="n">
        <v>5.09917903217582</v>
      </c>
      <c r="AB489" t="n">
        <v>5.281225244256667</v>
      </c>
      <c r="AC489" t="n">
        <v>5.314908317831518</v>
      </c>
      <c r="AD489" t="n">
        <v>5.334755934915977</v>
      </c>
      <c r="AE489" t="n">
        <v>5.364806866952789</v>
      </c>
      <c r="AF489" t="n">
        <v>5.396654074473826</v>
      </c>
      <c r="AG489" t="n">
        <v>5.42740841248304</v>
      </c>
      <c r="AH489" t="n">
        <v>5.458515283842795</v>
      </c>
      <c r="AI489" t="n">
        <v>5.485463521667581</v>
      </c>
      <c r="AJ489" t="n">
        <v>5.515719801434088</v>
      </c>
      <c r="AK489" t="n">
        <v>5.543237250554323</v>
      </c>
      <c r="AL489" t="n">
        <v>5.569479253689781</v>
      </c>
      <c r="AM489" t="n">
        <v>5.597537083683179</v>
      </c>
      <c r="AN489" t="n">
        <v>5.627462014631401</v>
      </c>
      <c r="AO489" t="n">
        <v>5.659309564233164</v>
      </c>
      <c r="AP489" t="n">
        <v>5.696382796923953</v>
      </c>
      <c r="AQ489" t="n">
        <v>5.730659025787966</v>
      </c>
      <c r="AR489" t="n">
        <v>5.762028233938346</v>
      </c>
      <c r="AS489" t="n">
        <v>5.798782255726298</v>
      </c>
      <c r="AT489" t="n">
        <v>5.832604257801108</v>
      </c>
      <c r="AU489" t="n">
        <v>5.868544600938967</v>
      </c>
      <c r="AV489" t="n">
        <v>5.90318772136954</v>
      </c>
      <c r="AW489" t="n">
        <v>5.936479667557139</v>
      </c>
    </row>
    <row r="490">
      <c r="A490" s="1112" t="n">
        <v>44967</v>
      </c>
      <c r="AA490" s="28" t="n">
        <v>5.09917903217582</v>
      </c>
      <c r="AB490" t="n">
        <v>5.247966413014956</v>
      </c>
      <c r="AC490" t="n">
        <v>5.281225244256667</v>
      </c>
      <c r="AD490" t="n">
        <v>5.312084993359893</v>
      </c>
      <c r="AE490" t="n">
        <v>5.341880341880342</v>
      </c>
      <c r="AF490" t="n">
        <v>5.372011818426</v>
      </c>
      <c r="AG490" t="n">
        <v>5.403944879762227</v>
      </c>
      <c r="AH490" t="n">
        <v>5.434782608695652</v>
      </c>
      <c r="AI490" t="n">
        <v>5.461496450027307</v>
      </c>
      <c r="AJ490" t="n">
        <v>5.491488193300384</v>
      </c>
      <c r="AK490" t="n">
        <v>5.518763796909492</v>
      </c>
      <c r="AL490" t="n">
        <v>5.544774050457444</v>
      </c>
      <c r="AM490" t="n">
        <v>5.574136008918617</v>
      </c>
      <c r="AN490" t="n">
        <v>5.603810591202017</v>
      </c>
      <c r="AO490" t="n">
        <v>5.633802816901409</v>
      </c>
      <c r="AP490" t="n">
        <v>5.670541536716756</v>
      </c>
      <c r="AQ490" t="n">
        <v>5.706134094151213</v>
      </c>
      <c r="AR490" t="n">
        <v>5.737234652897303</v>
      </c>
      <c r="AS490" t="n">
        <v>5.773672055427252</v>
      </c>
      <c r="AT490" t="n">
        <v>5.807200929152149</v>
      </c>
      <c r="AU490" t="n">
        <v>5.841121495327103</v>
      </c>
      <c r="AV490" t="n">
        <v>5.877167205406994</v>
      </c>
      <c r="AW490" t="n">
        <v>5.908419497784342</v>
      </c>
    </row>
    <row r="491">
      <c r="A491" s="1112" t="n">
        <v>44970</v>
      </c>
      <c r="AA491" s="28" t="n">
        <v>5.09917903217582</v>
      </c>
      <c r="AB491" t="n">
        <v>5.192107995846314</v>
      </c>
      <c r="AC491" t="n">
        <v>5.22466039707419</v>
      </c>
      <c r="AD491" t="n">
        <v>5.245213742460006</v>
      </c>
      <c r="AE491" t="n">
        <v>5.277044854881266</v>
      </c>
      <c r="AF491" t="n">
        <v>5.307855626326964</v>
      </c>
      <c r="AG491" t="n">
        <v>5.339028296849974</v>
      </c>
      <c r="AH491" t="n">
        <v>5.370569280343716</v>
      </c>
      <c r="AI491" t="n">
        <v>5.396654074473826</v>
      </c>
      <c r="AJ491" t="n">
        <v>5.425935973955507</v>
      </c>
      <c r="AK491" t="n">
        <v>5.45404963185165</v>
      </c>
      <c r="AL491" t="n">
        <v>5.480953685941354</v>
      </c>
      <c r="AM491" t="n">
        <v>5.509641873278238</v>
      </c>
      <c r="AN491" t="n">
        <v>5.538631957906397</v>
      </c>
      <c r="AO491" t="n">
        <v>5.569479253689781</v>
      </c>
      <c r="AP491" t="n">
        <v>5.60695262125035</v>
      </c>
      <c r="AQ491" t="n">
        <v>5.640157924421883</v>
      </c>
      <c r="AR491" t="n">
        <v>5.670541536716756</v>
      </c>
      <c r="AS491" t="n">
        <v>5.707762557077626</v>
      </c>
      <c r="AT491" t="n">
        <v>5.74052812858783</v>
      </c>
      <c r="AU491" t="n">
        <v>5.773672055427252</v>
      </c>
      <c r="AV491" t="n">
        <v>5.808887598024978</v>
      </c>
      <c r="AW491" t="n">
        <v>5.839416058394161</v>
      </c>
    </row>
    <row r="492">
      <c r="A492" s="1112" t="n">
        <v>44971</v>
      </c>
      <c r="AA492" s="28" t="n">
        <v>5.09917903217582</v>
      </c>
      <c r="AB492" t="n">
        <v>5.220569042025581</v>
      </c>
      <c r="AC492" t="n">
        <v>5.253480430785396</v>
      </c>
      <c r="AD492" t="n">
        <v>5.275652862041678</v>
      </c>
      <c r="AE492" t="n">
        <v>5.306447333510214</v>
      </c>
      <c r="AF492" t="n">
        <v>5.337603416066186</v>
      </c>
      <c r="AG492" t="n">
        <v>5.369127516778524</v>
      </c>
      <c r="AH492" t="n">
        <v>5.399568034557236</v>
      </c>
      <c r="AI492" t="n">
        <v>5.424464334147003</v>
      </c>
      <c r="AJ492" t="n">
        <v>5.45404963185165</v>
      </c>
      <c r="AK492" t="n">
        <v>5.480953685941354</v>
      </c>
      <c r="AL492" t="n">
        <v>5.506607929515418</v>
      </c>
      <c r="AM492" t="n">
        <v>5.535566011624688</v>
      </c>
      <c r="AN492" t="n">
        <v>5.563282336578582</v>
      </c>
      <c r="AO492" t="n">
        <v>5.592841163310962</v>
      </c>
      <c r="AP492" t="n">
        <v>5.629045876723895</v>
      </c>
      <c r="AQ492" t="n">
        <v>5.660911406736485</v>
      </c>
      <c r="AR492" t="n">
        <v>5.691519635742743</v>
      </c>
      <c r="AS492" t="n">
        <v>5.72573718866304</v>
      </c>
      <c r="AT492" t="n">
        <v>5.757052389176741</v>
      </c>
      <c r="AU492" t="n">
        <v>5.790387955993052</v>
      </c>
      <c r="AV492" t="n">
        <v>5.822416302765648</v>
      </c>
      <c r="AW492" t="n">
        <v>5.85308750365818</v>
      </c>
    </row>
    <row r="493">
      <c r="A493" s="1112" t="n">
        <v>44972</v>
      </c>
      <c r="AA493" s="28" t="n">
        <v>5.09917903217582</v>
      </c>
      <c r="AB493" t="n">
        <v>5.228758169934641</v>
      </c>
      <c r="AC493" t="n">
        <v>5.261773217574323</v>
      </c>
      <c r="AD493" t="n">
        <v>5.284015852047556</v>
      </c>
      <c r="AE493" t="n">
        <v>5.31632110579479</v>
      </c>
      <c r="AF493" t="n">
        <v>5.347593582887701</v>
      </c>
      <c r="AG493" t="n">
        <v>5.377789728421619</v>
      </c>
      <c r="AH493" t="n">
        <v>5.406866720735334</v>
      </c>
      <c r="AI493" t="n">
        <v>5.431830526887561</v>
      </c>
      <c r="AJ493" t="n">
        <v>5.46000546000546</v>
      </c>
      <c r="AK493" t="n">
        <v>5.485463521667581</v>
      </c>
      <c r="AL493" t="n">
        <v>5.50812448361333</v>
      </c>
      <c r="AM493" t="n">
        <v>5.535566011624688</v>
      </c>
      <c r="AN493" t="n">
        <v>5.560189046427578</v>
      </c>
      <c r="AO493" t="n">
        <v>5.588153115395362</v>
      </c>
      <c r="AP493" t="n">
        <v>5.621135469364812</v>
      </c>
      <c r="AQ493" t="n">
        <v>5.652911249293386</v>
      </c>
      <c r="AR493" t="n">
        <v>5.680204487361545</v>
      </c>
      <c r="AS493" t="n">
        <v>5.712653527563553</v>
      </c>
      <c r="AT493" t="n">
        <v>5.743825387708213</v>
      </c>
      <c r="AU493" t="n">
        <v>5.773672055427252</v>
      </c>
      <c r="AV493" t="n">
        <v>5.805515239477504</v>
      </c>
      <c r="AW493" t="n">
        <v>5.834305717619603</v>
      </c>
    </row>
    <row r="494">
      <c r="A494" s="1112" t="n">
        <v>44973</v>
      </c>
      <c r="AA494" s="28" t="n">
        <v>5.09917903217582</v>
      </c>
      <c r="AB494" t="n">
        <v>5.217845030002609</v>
      </c>
      <c r="AC494" t="n">
        <v>5.250721974271462</v>
      </c>
      <c r="AD494" t="n">
        <v>5.274261603375527</v>
      </c>
      <c r="AE494" t="n">
        <v>5.306447333510214</v>
      </c>
      <c r="AF494" t="n">
        <v>5.336179295624333</v>
      </c>
      <c r="AG494" t="n">
        <v>5.366246310705661</v>
      </c>
      <c r="AH494" t="n">
        <v>5.395198273536553</v>
      </c>
      <c r="AI494" t="n">
        <v>5.420054200542006</v>
      </c>
      <c r="AJ494" t="n">
        <v>5.448106782892945</v>
      </c>
      <c r="AK494" t="n">
        <v>5.474952094169176</v>
      </c>
      <c r="AL494" t="n">
        <v>5.500550055005501</v>
      </c>
      <c r="AM494" t="n">
        <v>5.52944429084877</v>
      </c>
      <c r="AN494" t="n">
        <v>5.555555555555555</v>
      </c>
      <c r="AO494" t="n">
        <v>5.583472920156337</v>
      </c>
      <c r="AP494" t="n">
        <v>5.616399887672002</v>
      </c>
      <c r="AQ494" t="n">
        <v>5.64652738565782</v>
      </c>
      <c r="AR494" t="n">
        <v>5.675368898978434</v>
      </c>
      <c r="AS494" t="n">
        <v>5.707762557077626</v>
      </c>
      <c r="AT494" t="n">
        <v>5.737234652897303</v>
      </c>
      <c r="AU494" t="n">
        <v>5.768676088837612</v>
      </c>
      <c r="AV494" t="n">
        <v>5.80046403712297</v>
      </c>
      <c r="AW494" t="n">
        <v>5.829204313611192</v>
      </c>
    </row>
    <row r="495">
      <c r="A495" s="1112" t="n">
        <v>44974</v>
      </c>
      <c r="AA495" s="28" t="n">
        <v>5.09917903217582</v>
      </c>
      <c r="AB495" t="n">
        <v>5.167958656330749</v>
      </c>
      <c r="AC495" t="n">
        <v>5.200208008320333</v>
      </c>
      <c r="AD495" t="n">
        <v>5.221932114882507</v>
      </c>
      <c r="AE495" t="n">
        <v>5.254860746190226</v>
      </c>
      <c r="AF495" t="n">
        <v>5.284015852047556</v>
      </c>
      <c r="AG495" t="n">
        <v>5.314908317831518</v>
      </c>
      <c r="AH495" t="n">
        <v>5.344735435595938</v>
      </c>
      <c r="AI495" t="n">
        <v>5.369127516778524</v>
      </c>
      <c r="AJ495" t="n">
        <v>5.396654074473826</v>
      </c>
      <c r="AK495" t="n">
        <v>5.422993492407809</v>
      </c>
      <c r="AL495" t="n">
        <v>5.446623093681917</v>
      </c>
      <c r="AM495" t="n">
        <v>5.473453749315818</v>
      </c>
      <c r="AN495" t="n">
        <v>5.497526113249037</v>
      </c>
      <c r="AO495" t="n">
        <v>5.524861878453039</v>
      </c>
      <c r="AP495" t="n">
        <v>5.557099194220616</v>
      </c>
      <c r="AQ495" t="n">
        <v>5.58659217877095</v>
      </c>
      <c r="AR495" t="n">
        <v>5.614823133071308</v>
      </c>
      <c r="AS495" t="n">
        <v>5.64652738565782</v>
      </c>
      <c r="AT495" t="n">
        <v>5.675368898978434</v>
      </c>
      <c r="AU495" t="n">
        <v>5.704506560182544</v>
      </c>
      <c r="AV495" t="n">
        <v>5.735589331803843</v>
      </c>
      <c r="AW495" t="n">
        <v>5.763688760806917</v>
      </c>
    </row>
    <row r="496">
      <c r="A496" s="1112" t="n">
        <v>44977</v>
      </c>
      <c r="AA496" s="297" t="n">
        <v>5.09917903217582</v>
      </c>
      <c r="AB496" s="192" t="n">
        <v>5.167958656330749</v>
      </c>
      <c r="AC496" s="192" t="n">
        <v>5.200208008320333</v>
      </c>
      <c r="AD496" s="192" t="n">
        <v>5.221932114882507</v>
      </c>
      <c r="AE496" s="192" t="n">
        <v>5.254860746190226</v>
      </c>
      <c r="AF496" s="192" t="n">
        <v>5.284015852047556</v>
      </c>
      <c r="AG496" s="192" t="n">
        <v>5.314908317831518</v>
      </c>
      <c r="AH496" s="192" t="n">
        <v>5.344735435595938</v>
      </c>
      <c r="AI496" s="192" t="n">
        <v>5.369127516778524</v>
      </c>
      <c r="AJ496" s="192" t="n">
        <v>5.396654074473826</v>
      </c>
      <c r="AK496" s="192" t="n">
        <v>5.422993492407809</v>
      </c>
      <c r="AL496" s="192" t="n">
        <v>5.446623093681917</v>
      </c>
      <c r="AM496" s="192" t="n">
        <v>5.473453749315818</v>
      </c>
      <c r="AN496" s="192" t="n">
        <v>5.497526113249037</v>
      </c>
      <c r="AO496" s="192" t="n">
        <v>5.524861878453039</v>
      </c>
      <c r="AP496" s="192" t="n">
        <v>5.557099194220616</v>
      </c>
      <c r="AQ496" s="192" t="n">
        <v>5.58659217877095</v>
      </c>
      <c r="AR496" s="192" t="n">
        <v>5.614823133071308</v>
      </c>
      <c r="AS496" s="192" t="n">
        <v>5.64652738565782</v>
      </c>
      <c r="AT496" s="192" t="n">
        <v>5.675368898978434</v>
      </c>
      <c r="AU496" s="192" t="n">
        <v>5.704506560182544</v>
      </c>
      <c r="AV496" s="192" t="n">
        <v>5.735589331803843</v>
      </c>
      <c r="AW496" s="192" t="n">
        <v>5.763688760806917</v>
      </c>
    </row>
    <row r="497">
      <c r="A497" s="1112" t="n">
        <v>44978</v>
      </c>
      <c r="AA497" s="666" t="n">
        <v>5.09917903217582</v>
      </c>
      <c r="AB497" t="n">
        <v>5.196154845414393</v>
      </c>
      <c r="AC497" t="n">
        <v>5.228758169934641</v>
      </c>
      <c r="AD497" t="n">
        <v>5.226025607525477</v>
      </c>
      <c r="AE497" t="n">
        <v>5.257623554153523</v>
      </c>
      <c r="AF497" t="n">
        <v>5.286809410520751</v>
      </c>
      <c r="AG497" t="n">
        <v>5.314908317831518</v>
      </c>
      <c r="AH497" t="n">
        <v>5.343307507347047</v>
      </c>
      <c r="AI497" t="n">
        <v>5.369127516778524</v>
      </c>
      <c r="AJ497" t="n">
        <v>5.396654074473826</v>
      </c>
      <c r="AK497" t="n">
        <v>5.422993492407809</v>
      </c>
      <c r="AL497" t="n">
        <v>5.445140212360468</v>
      </c>
      <c r="AM497" t="n">
        <v>5.471956224350206</v>
      </c>
      <c r="AN497" t="n">
        <v>5.496015388843089</v>
      </c>
      <c r="AO497" t="n">
        <v>5.524861878453039</v>
      </c>
      <c r="AP497" t="n">
        <v>5.557099194220616</v>
      </c>
      <c r="AQ497" t="n">
        <v>5.58659217877095</v>
      </c>
      <c r="AR497" t="n">
        <v>5.614823133071308</v>
      </c>
      <c r="AS497" t="n">
        <v>5.64652738565782</v>
      </c>
      <c r="AT497" t="n">
        <v>5.676979846721544</v>
      </c>
      <c r="AU497" t="n">
        <v>5.706134094151213</v>
      </c>
      <c r="AV497" t="n">
        <v>5.737234652897303</v>
      </c>
      <c r="AW497" t="n">
        <v>5.765350245027386</v>
      </c>
    </row>
    <row r="498">
      <c r="A498" s="1112" t="n">
        <v>44979</v>
      </c>
      <c r="AA498" s="666" t="n">
        <v>5.09917903217582</v>
      </c>
      <c r="AB498" t="n">
        <v>5.165289256198347</v>
      </c>
      <c r="AC498" t="n">
        <v>5.198856251624643</v>
      </c>
      <c r="AD498" t="n">
        <v>5.221932114882507</v>
      </c>
      <c r="AE498" t="n">
        <v>5.254860746190226</v>
      </c>
      <c r="AF498" t="n">
        <v>5.285412262156448</v>
      </c>
      <c r="AG498" t="n">
        <v>5.31632110579479</v>
      </c>
      <c r="AH498" t="n">
        <v>5.346164127238707</v>
      </c>
      <c r="AI498" t="n">
        <v>5.372011818426</v>
      </c>
      <c r="AJ498" t="n">
        <v>5.399568034557236</v>
      </c>
      <c r="AK498" t="n">
        <v>5.425935973955507</v>
      </c>
      <c r="AL498" t="n">
        <v>5.449591280653951</v>
      </c>
      <c r="AM498" t="n">
        <v>5.476451259583789</v>
      </c>
      <c r="AN498" t="n">
        <v>5.500550055005501</v>
      </c>
      <c r="AO498" t="n">
        <v>5.527915975677169</v>
      </c>
      <c r="AP498" t="n">
        <v>5.561735261401558</v>
      </c>
      <c r="AQ498" t="n">
        <v>5.592841163310962</v>
      </c>
      <c r="AR498" t="n">
        <v>5.61955605507165</v>
      </c>
      <c r="AS498" t="n">
        <v>5.652911249293386</v>
      </c>
      <c r="AT498" t="n">
        <v>5.681818181818183</v>
      </c>
      <c r="AU498" t="n">
        <v>5.712653527563553</v>
      </c>
      <c r="AV498" t="n">
        <v>5.743825387708213</v>
      </c>
      <c r="AW498" t="n">
        <v>5.773672055427252</v>
      </c>
    </row>
    <row r="499">
      <c r="A499" s="1112" t="n">
        <v>44980</v>
      </c>
      <c r="AA499" s="666" t="n">
        <v>5.09917903217582</v>
      </c>
      <c r="AB499" t="n">
        <v>5.145356315924878</v>
      </c>
      <c r="AC499" t="n">
        <v>5.178663904712584</v>
      </c>
      <c r="AD499" t="n">
        <v>5.201560468140442</v>
      </c>
      <c r="AE499" t="n">
        <v>5.232862375719519</v>
      </c>
      <c r="AF499" t="n">
        <v>5.261773217574323</v>
      </c>
      <c r="AG499" t="n">
        <v>5.292405398253506</v>
      </c>
      <c r="AH499" t="n">
        <v>5.321979776476849</v>
      </c>
      <c r="AI499" t="n">
        <v>5.347593582887701</v>
      </c>
      <c r="AJ499" t="n">
        <v>5.376344086021505</v>
      </c>
      <c r="AK499" t="n">
        <v>5.402485143165856</v>
      </c>
      <c r="AL499" t="n">
        <v>5.425935973955507</v>
      </c>
      <c r="AM499" t="n">
        <v>5.45404963185165</v>
      </c>
      <c r="AN499" t="n">
        <v>5.477951246233909</v>
      </c>
      <c r="AO499" t="n">
        <v>5.505092210294523</v>
      </c>
      <c r="AP499" t="n">
        <v>5.537098560354374</v>
      </c>
      <c r="AQ499" t="n">
        <v>5.566379070414695</v>
      </c>
      <c r="AR499" t="n">
        <v>5.594405594405595</v>
      </c>
      <c r="AS499" t="n">
        <v>5.625879043600563</v>
      </c>
      <c r="AT499" t="n">
        <v>5.654509471303364</v>
      </c>
      <c r="AU499" t="n">
        <v>5.683432793407218</v>
      </c>
      <c r="AV499" t="n">
        <v>5.714285714285714</v>
      </c>
      <c r="AW499" t="n">
        <v>5.742176284811944</v>
      </c>
    </row>
    <row r="500">
      <c r="A500" s="1112" t="n">
        <v>44981</v>
      </c>
      <c r="AA500" s="666" t="n">
        <v>5.09917903217582</v>
      </c>
      <c r="AB500" t="n">
        <v>5.209690023443605</v>
      </c>
      <c r="AC500" t="n">
        <v>5.242463958060288</v>
      </c>
      <c r="AD500" t="n">
        <v>5.267316302343956</v>
      </c>
      <c r="AE500" t="n">
        <v>5.298013245033113</v>
      </c>
      <c r="AF500" t="n">
        <v>5.329070077271516</v>
      </c>
      <c r="AG500" t="n">
        <v>5.360493165371214</v>
      </c>
      <c r="AH500" t="n">
        <v>5.390835579514825</v>
      </c>
      <c r="AI500" t="n">
        <v>5.417118093174432</v>
      </c>
      <c r="AJ500" t="n">
        <v>5.445140212360468</v>
      </c>
      <c r="AK500" t="n">
        <v>5.470459518599562</v>
      </c>
      <c r="AL500" t="n">
        <v>5.496015388843089</v>
      </c>
      <c r="AM500" t="n">
        <v>5.523336095001381</v>
      </c>
      <c r="AN500" t="n">
        <v>5.549389567147614</v>
      </c>
      <c r="AO500" t="n">
        <v>5.577244841048523</v>
      </c>
      <c r="AP500" t="n">
        <v>5.610098176718092</v>
      </c>
      <c r="AQ500" t="n">
        <v>5.640157924421883</v>
      </c>
      <c r="AR500" t="n">
        <v>5.667327854916407</v>
      </c>
      <c r="AS500" t="n">
        <v>5.699629524080935</v>
      </c>
      <c r="AT500" t="n">
        <v>5.730659025787966</v>
      </c>
      <c r="AU500" t="n">
        <v>5.76036866359447</v>
      </c>
      <c r="AV500" t="n">
        <v>5.792064871126557</v>
      </c>
      <c r="AW500" t="n">
        <v>5.820721769499418</v>
      </c>
    </row>
    <row r="501">
      <c r="A501" s="1112" t="n">
        <v>44984</v>
      </c>
      <c r="AA501" s="666" t="n">
        <v>5.09917903217582</v>
      </c>
      <c r="AB501" t="n">
        <v>5.188067444876784</v>
      </c>
      <c r="AC501" t="n">
        <v>5.220569042025581</v>
      </c>
      <c r="AD501" t="n">
        <v>5.241090146750524</v>
      </c>
      <c r="AE501" t="n">
        <v>5.277044854881266</v>
      </c>
      <c r="AF501" t="n">
        <v>5.306447333510214</v>
      </c>
      <c r="AG501" t="n">
        <v>5.337603416066186</v>
      </c>
      <c r="AH501" t="n">
        <v>5.367686527106817</v>
      </c>
      <c r="AI501" t="n">
        <v>5.393743257820928</v>
      </c>
      <c r="AJ501" t="n">
        <v>5.420054200542006</v>
      </c>
      <c r="AK501" t="n">
        <v>5.445140212360468</v>
      </c>
      <c r="AL501" t="n">
        <v>5.468963631391851</v>
      </c>
      <c r="AM501" t="n">
        <v>5.496015388843089</v>
      </c>
      <c r="AN501" t="n">
        <v>5.520287054926856</v>
      </c>
      <c r="AO501" t="n">
        <v>5.546311702717693</v>
      </c>
      <c r="AP501" t="n">
        <v>5.577244841048523</v>
      </c>
      <c r="AQ501" t="n">
        <v>5.60695262125035</v>
      </c>
      <c r="AR501" t="n">
        <v>5.633802816901409</v>
      </c>
      <c r="AS501" t="n">
        <v>5.664117813650524</v>
      </c>
      <c r="AT501" t="n">
        <v>5.69313976658127</v>
      </c>
      <c r="AU501" t="n">
        <v>5.722460658082976</v>
      </c>
      <c r="AV501" t="n">
        <v>5.750431282346176</v>
      </c>
      <c r="AW501" t="n">
        <v>5.778676683039584</v>
      </c>
    </row>
    <row r="502">
      <c r="A502" s="1112" t="n">
        <v>44985</v>
      </c>
      <c r="AA502" s="666" t="n">
        <v>5.09917903217582</v>
      </c>
      <c r="AB502" t="n">
        <v>5.207790855119258</v>
      </c>
      <c r="AC502" t="n">
        <v>5.260389268805892</v>
      </c>
      <c r="AD502" t="n">
        <v>5.282620179609086</v>
      </c>
      <c r="AE502" t="n">
        <v>5.314908317831518</v>
      </c>
      <c r="AF502" t="n">
        <v>5.343307507347047</v>
      </c>
      <c r="AG502" t="n">
        <v>5.373455131649651</v>
      </c>
      <c r="AH502" t="n">
        <v>5.402485143165856</v>
      </c>
      <c r="AI502" t="n">
        <v>5.42740841248304</v>
      </c>
      <c r="AJ502" t="n">
        <v>5.45404963185165</v>
      </c>
      <c r="AK502" t="n">
        <v>5.47945205479452</v>
      </c>
      <c r="AL502" t="n">
        <v>5.50357732526142</v>
      </c>
      <c r="AM502" t="n">
        <v>5.532503457814661</v>
      </c>
      <c r="AN502" t="n">
        <v>5.557099194220616</v>
      </c>
      <c r="AO502" t="n">
        <v>5.583472920156337</v>
      </c>
      <c r="AP502" t="n">
        <v>5.614823133071308</v>
      </c>
      <c r="AQ502" t="n">
        <v>5.644933672029354</v>
      </c>
      <c r="AR502" t="n">
        <v>5.672149744753261</v>
      </c>
      <c r="AS502" t="n">
        <v>5.70287995437696</v>
      </c>
      <c r="AT502" t="n">
        <v>5.732301519059903</v>
      </c>
      <c r="AU502" t="n">
        <v>5.762028233938346</v>
      </c>
      <c r="AV502" t="n">
        <v>5.792064871126557</v>
      </c>
      <c r="AW502" t="n">
        <v>5.820721769499418</v>
      </c>
    </row>
    <row r="503">
      <c r="A503" s="1112" t="n">
        <v>44986</v>
      </c>
      <c r="AA503" s="666" t="n">
        <v>5.09917903217582</v>
      </c>
      <c r="AB503" s="28" t="n">
        <v>5.207790855119258</v>
      </c>
      <c r="AC503" t="n">
        <v>5.230125523012552</v>
      </c>
      <c r="AD503" t="n">
        <v>5.253480430785396</v>
      </c>
      <c r="AE503" t="n">
        <v>5.281225244256667</v>
      </c>
      <c r="AF503" t="n">
        <v>5.310674455655868</v>
      </c>
      <c r="AG503" t="n">
        <v>5.34045393858478</v>
      </c>
      <c r="AH503" t="n">
        <v>5.370569280343716</v>
      </c>
      <c r="AI503" t="n">
        <v>5.393743257820928</v>
      </c>
      <c r="AJ503" t="n">
        <v>5.420054200542006</v>
      </c>
      <c r="AK503" t="n">
        <v>5.445140212360468</v>
      </c>
      <c r="AL503" t="n">
        <v>5.468963631391851</v>
      </c>
      <c r="AM503" t="n">
        <v>5.494505494505495</v>
      </c>
      <c r="AN503" t="n">
        <v>5.518763796909492</v>
      </c>
      <c r="AO503" t="n">
        <v>5.544774050457444</v>
      </c>
      <c r="AP503" t="n">
        <v>5.575689991636465</v>
      </c>
      <c r="AQ503" t="n">
        <v>5.605381165919282</v>
      </c>
      <c r="AR503" t="n">
        <v>5.632216277105041</v>
      </c>
      <c r="AS503" t="n">
        <v>5.664117813650524</v>
      </c>
      <c r="AT503" t="n">
        <v>5.69313976658127</v>
      </c>
      <c r="AU503" t="n">
        <v>5.722460658082976</v>
      </c>
      <c r="AV503" t="n">
        <v>5.752085130859936</v>
      </c>
      <c r="AW503" t="n">
        <v>5.778676683039584</v>
      </c>
    </row>
    <row r="504">
      <c r="A504" s="1112" t="n">
        <v>44987</v>
      </c>
      <c r="AA504" s="666" t="n">
        <v>5.09917903217582</v>
      </c>
      <c r="AB504" s="28" t="n">
        <v>5.207790855119258</v>
      </c>
      <c r="AC504" t="n">
        <v>5.228758169934641</v>
      </c>
      <c r="AD504" t="n">
        <v>5.252100840336134</v>
      </c>
      <c r="AE504" t="n">
        <v>5.279831045406547</v>
      </c>
      <c r="AF504" t="n">
        <v>5.309264666843642</v>
      </c>
      <c r="AG504" t="n">
        <v>5.339028296849974</v>
      </c>
      <c r="AH504" t="n">
        <v>5.367686527106817</v>
      </c>
      <c r="AI504" t="n">
        <v>5.392289026691831</v>
      </c>
      <c r="AJ504" t="n">
        <v>5.41858574911948</v>
      </c>
      <c r="AK504" t="n">
        <v>5.442176870748299</v>
      </c>
      <c r="AL504" t="n">
        <v>5.46448087431694</v>
      </c>
      <c r="AM504" t="n">
        <v>5.489980785067252</v>
      </c>
      <c r="AN504" t="n">
        <v>5.512679162072767</v>
      </c>
      <c r="AO504" t="n">
        <v>5.538631957906397</v>
      </c>
      <c r="AP504" t="n">
        <v>5.571030640668524</v>
      </c>
      <c r="AQ504" t="n">
        <v>5.602240896358544</v>
      </c>
      <c r="AR504" t="n">
        <v>5.629045876723895</v>
      </c>
      <c r="AS504" t="n">
        <v>5.660911406736485</v>
      </c>
      <c r="AT504" t="n">
        <v>5.689900426742533</v>
      </c>
      <c r="AU504" t="n">
        <v>5.720823798627002</v>
      </c>
      <c r="AV504" t="n">
        <v>5.750431282346176</v>
      </c>
      <c r="AW504" t="n">
        <v>5.778676683039584</v>
      </c>
    </row>
    <row r="505">
      <c r="A505" s="1112" t="n">
        <v>44988</v>
      </c>
      <c r="AA505" s="666" t="n">
        <v>5.09917903217582</v>
      </c>
      <c r="AB505" s="28" t="n">
        <v>5.207790855119258</v>
      </c>
      <c r="AC505" t="n">
        <v>5.234231876472128</v>
      </c>
      <c r="AD505" t="n">
        <v>5.257623554153523</v>
      </c>
      <c r="AE505" t="n">
        <v>5.285412262156448</v>
      </c>
      <c r="AF505" t="n">
        <v>5.314908317831518</v>
      </c>
      <c r="AG505" t="n">
        <v>5.343307507347047</v>
      </c>
      <c r="AH505" t="n">
        <v>5.372011818426</v>
      </c>
      <c r="AI505" t="n">
        <v>5.396654074473826</v>
      </c>
      <c r="AJ505" t="n">
        <v>5.424464334147003</v>
      </c>
      <c r="AK505" t="n">
        <v>5.449591280653951</v>
      </c>
      <c r="AL505" t="n">
        <v>5.471956224350206</v>
      </c>
      <c r="AM505" t="n">
        <v>5.499037668408028</v>
      </c>
      <c r="AN505" t="n">
        <v>5.521811154058531</v>
      </c>
      <c r="AO505" t="n">
        <v>5.547850208044383</v>
      </c>
      <c r="AP505" t="n">
        <v>5.580357142857143</v>
      </c>
      <c r="AQ505" t="n">
        <v>5.611672278338945</v>
      </c>
      <c r="AR505" t="n">
        <v>5.63856780377784</v>
      </c>
      <c r="AS505" t="n">
        <v>5.672149744753261</v>
      </c>
      <c r="AT505" t="n">
        <v>5.701254275940707</v>
      </c>
      <c r="AU505" t="n">
        <v>5.732301519059903</v>
      </c>
      <c r="AV505" t="n">
        <v>5.762028233938346</v>
      </c>
      <c r="AW505" t="n">
        <v>5.792064871126557</v>
      </c>
    </row>
    <row r="506">
      <c r="A506" s="1112" t="n">
        <v>44991</v>
      </c>
      <c r="AA506" s="666" t="n">
        <v>5.09917903217582</v>
      </c>
      <c r="AB506" s="28" t="n">
        <v>5.207790855119258</v>
      </c>
      <c r="AC506" t="n">
        <v>5.200208008320333</v>
      </c>
      <c r="AD506" t="n">
        <v>5.223295899712719</v>
      </c>
      <c r="AE506" t="n">
        <v>5.252100840336134</v>
      </c>
      <c r="AF506" t="n">
        <v>5.279831045406547</v>
      </c>
      <c r="AG506" t="n">
        <v>5.309264666843642</v>
      </c>
      <c r="AH506" t="n">
        <v>5.337603416066186</v>
      </c>
      <c r="AI506" t="n">
        <v>5.363368195226602</v>
      </c>
      <c r="AJ506" t="n">
        <v>5.389382915656157</v>
      </c>
      <c r="AK506" t="n">
        <v>5.414185165132648</v>
      </c>
      <c r="AL506" t="n">
        <v>5.43773790103317</v>
      </c>
      <c r="AM506" t="n">
        <v>5.462988254575253</v>
      </c>
      <c r="AN506" t="n">
        <v>5.483959418700302</v>
      </c>
      <c r="AO506" t="n">
        <v>5.509641873278238</v>
      </c>
      <c r="AP506" t="n">
        <v>5.541701302299806</v>
      </c>
      <c r="AQ506" t="n">
        <v>5.571030640668524</v>
      </c>
      <c r="AR506" t="n">
        <v>5.597537083683179</v>
      </c>
      <c r="AS506" t="n">
        <v>5.629045876723895</v>
      </c>
      <c r="AT506" t="n">
        <v>5.657708628005658</v>
      </c>
      <c r="AU506" t="n">
        <v>5.688282138794084</v>
      </c>
      <c r="AV506" t="n">
        <v>5.717552887364208</v>
      </c>
      <c r="AW506" t="n">
        <v>5.745475438092502</v>
      </c>
    </row>
    <row r="507">
      <c r="A507" s="1112" t="n">
        <v>44992</v>
      </c>
      <c r="AA507" s="666" t="n">
        <v>5.09917903217582</v>
      </c>
      <c r="AB507" s="28" t="n">
        <v>5.207790855119258</v>
      </c>
      <c r="AC507" t="n">
        <v>5.22466039707419</v>
      </c>
      <c r="AD507" t="n">
        <v>5.247966413014956</v>
      </c>
      <c r="AE507" t="n">
        <v>5.277044854881266</v>
      </c>
      <c r="AF507" t="n">
        <v>5.303632988597189</v>
      </c>
      <c r="AG507" t="n">
        <v>5.330490405117271</v>
      </c>
      <c r="AH507" t="n">
        <v>5.356186395286556</v>
      </c>
      <c r="AI507" t="n">
        <v>5.380683346785042</v>
      </c>
      <c r="AJ507" t="n">
        <v>5.405405405405405</v>
      </c>
      <c r="AK507" t="n">
        <v>5.430355688297583</v>
      </c>
      <c r="AL507" t="n">
        <v>5.452562704471101</v>
      </c>
      <c r="AM507" t="n">
        <v>5.476451259583789</v>
      </c>
      <c r="AN507" t="n">
        <v>5.497526113249037</v>
      </c>
      <c r="AO507" t="n">
        <v>5.521811154058531</v>
      </c>
      <c r="AP507" t="n">
        <v>5.552470849528039</v>
      </c>
      <c r="AQ507" t="n">
        <v>5.58191459670667</v>
      </c>
      <c r="AR507" t="n">
        <v>5.608524957936063</v>
      </c>
      <c r="AS507" t="n">
        <v>5.640157924421883</v>
      </c>
      <c r="AT507" t="n">
        <v>5.668934240362812</v>
      </c>
      <c r="AU507" t="n">
        <v>5.698005698005699</v>
      </c>
      <c r="AV507" t="n">
        <v>5.72737686139748</v>
      </c>
      <c r="AW507" t="n">
        <v>5.75373993095512</v>
      </c>
    </row>
    <row r="508">
      <c r="A508" s="1112" t="n">
        <v>44993</v>
      </c>
      <c r="AA508" s="666" t="n">
        <v>5.09917903217582</v>
      </c>
      <c r="AB508" s="28" t="n">
        <v>5.207790855119258</v>
      </c>
      <c r="AC508" t="n">
        <v>5.17196793379881</v>
      </c>
      <c r="AD508" t="n">
        <v>5.193456245131135</v>
      </c>
      <c r="AE508" t="n">
        <v>5.221932114882507</v>
      </c>
      <c r="AF508" t="n">
        <v>5.247966413014956</v>
      </c>
      <c r="AG508" t="n">
        <v>5.274261603375527</v>
      </c>
      <c r="AH508" t="n">
        <v>5.300821627352239</v>
      </c>
      <c r="AI508" t="n">
        <v>5.323396326856535</v>
      </c>
      <c r="AJ508" t="n">
        <v>5.347593582887701</v>
      </c>
      <c r="AK508" t="n">
        <v>5.370569280343716</v>
      </c>
      <c r="AL508" t="n">
        <v>5.392289026691831</v>
      </c>
      <c r="AM508" t="n">
        <v>5.414185165132648</v>
      </c>
      <c r="AN508" t="n">
        <v>5.4333061668025</v>
      </c>
      <c r="AO508" t="n">
        <v>5.455537370430988</v>
      </c>
      <c r="AP508" t="n">
        <v>5.483959418700302</v>
      </c>
      <c r="AQ508" t="n">
        <v>5.511160099200882</v>
      </c>
      <c r="AR508" t="n">
        <v>5.537098560354374</v>
      </c>
      <c r="AS508" t="n">
        <v>5.564830272676684</v>
      </c>
      <c r="AT508" t="n">
        <v>5.591277606933184</v>
      </c>
      <c r="AU508" t="n">
        <v>5.61955605507165</v>
      </c>
      <c r="AV508" t="n">
        <v>5.64652738565782</v>
      </c>
      <c r="AW508" t="n">
        <v>5.672149744753261</v>
      </c>
    </row>
    <row r="509">
      <c r="A509" s="1112" t="n">
        <v>44994</v>
      </c>
      <c r="AA509" s="666" t="n">
        <v>5.09917903217582</v>
      </c>
      <c r="AB509" s="28" t="n">
        <v>5.207790855119258</v>
      </c>
      <c r="AC509" t="n">
        <v>5.151983513652756</v>
      </c>
      <c r="AD509" t="n">
        <v>5.17196793379881</v>
      </c>
      <c r="AE509" t="n">
        <v>5.198856251624643</v>
      </c>
      <c r="AF509" t="n">
        <v>5.226025607525477</v>
      </c>
      <c r="AG509" t="n">
        <v>5.253480430785396</v>
      </c>
      <c r="AH509" t="n">
        <v>5.279831045406547</v>
      </c>
      <c r="AI509" t="n">
        <v>5.302226935312832</v>
      </c>
      <c r="AJ509" t="n">
        <v>5.326231691078562</v>
      </c>
      <c r="AK509" t="n">
        <v>5.349023803155924</v>
      </c>
      <c r="AL509" t="n">
        <v>5.369127516778524</v>
      </c>
      <c r="AM509" t="n">
        <v>5.392289026691831</v>
      </c>
      <c r="AN509" t="n">
        <v>5.411255411255412</v>
      </c>
      <c r="AO509" t="n">
        <v>5.4333061668025</v>
      </c>
      <c r="AP509" t="n">
        <v>5.461496450027307</v>
      </c>
      <c r="AQ509" t="n">
        <v>5.489980785067252</v>
      </c>
      <c r="AR509" t="n">
        <v>5.514199062586159</v>
      </c>
      <c r="AS509" t="n">
        <v>5.543237250554323</v>
      </c>
      <c r="AT509" t="n">
        <v>5.569479253689781</v>
      </c>
      <c r="AU509" t="n">
        <v>5.595970900951315</v>
      </c>
      <c r="AV509" t="n">
        <v>5.624296962879639</v>
      </c>
      <c r="AW509" t="n">
        <v>5.649717514124294</v>
      </c>
    </row>
    <row r="510">
      <c r="A510" s="1112" t="n">
        <v>44995</v>
      </c>
      <c r="AA510" s="666" t="n">
        <v>5.09917903217582</v>
      </c>
      <c r="AB510" s="28" t="n">
        <v>5.207790855119258</v>
      </c>
      <c r="AC510" t="n">
        <v>5.238344683080147</v>
      </c>
      <c r="AD510" t="n">
        <v>5.259006047856954</v>
      </c>
      <c r="AE510" t="n">
        <v>5.284015852047556</v>
      </c>
      <c r="AF510" t="n">
        <v>5.312084993359893</v>
      </c>
      <c r="AG510" t="n">
        <v>5.341880341880342</v>
      </c>
      <c r="AH510" t="n">
        <v>5.369127516778524</v>
      </c>
      <c r="AI510" t="n">
        <v>5.395198273536553</v>
      </c>
      <c r="AJ510" t="n">
        <v>5.421523448088913</v>
      </c>
      <c r="AK510" t="n">
        <v>5.445140212360468</v>
      </c>
      <c r="AL510" t="n">
        <v>5.468963631391851</v>
      </c>
      <c r="AM510" t="n">
        <v>5.492996429552321</v>
      </c>
      <c r="AN510" t="n">
        <v>5.515719801434088</v>
      </c>
      <c r="AO510" t="n">
        <v>5.538631957906397</v>
      </c>
      <c r="AP510" t="n">
        <v>5.569479253689781</v>
      </c>
      <c r="AQ510" t="n">
        <v>5.599104143337065</v>
      </c>
      <c r="AR510" t="n">
        <v>5.624296962879639</v>
      </c>
      <c r="AS510" t="n">
        <v>5.654509471303364</v>
      </c>
      <c r="AT510" t="n">
        <v>5.683432793407218</v>
      </c>
      <c r="AU510" t="n">
        <v>5.712653527563553</v>
      </c>
      <c r="AV510" t="n">
        <v>5.74052812858783</v>
      </c>
      <c r="AW510" t="n">
        <v>5.768676088837612</v>
      </c>
    </row>
    <row r="511">
      <c r="A511" s="1112" t="n">
        <v>44998</v>
      </c>
      <c r="AA511" s="666" t="n">
        <v>5.09917903217582</v>
      </c>
      <c r="AB511" s="28" t="n">
        <v>5.207790855119258</v>
      </c>
      <c r="AC511" t="n">
        <v>5.279831045406547</v>
      </c>
      <c r="AD511" t="n">
        <v>5.300821627352239</v>
      </c>
      <c r="AE511" t="n">
        <v>5.326231691078562</v>
      </c>
      <c r="AF511" t="n">
        <v>5.356186395286556</v>
      </c>
      <c r="AG511" t="n">
        <v>5.386479935362241</v>
      </c>
      <c r="AH511" t="n">
        <v>5.417118093174432</v>
      </c>
      <c r="AI511" t="n">
        <v>5.445140212360468</v>
      </c>
      <c r="AJ511" t="n">
        <v>5.473453749315818</v>
      </c>
      <c r="AK511" t="n">
        <v>5.502063273727648</v>
      </c>
      <c r="AL511" t="n">
        <v>5.526388505111909</v>
      </c>
      <c r="AM511" t="n">
        <v>5.555555555555555</v>
      </c>
      <c r="AN511" t="n">
        <v>5.578800557880056</v>
      </c>
      <c r="AO511" t="n">
        <v>5.605381165919282</v>
      </c>
      <c r="AP511" t="n">
        <v>5.636978579481398</v>
      </c>
      <c r="AQ511" t="n">
        <v>5.6657223796034</v>
      </c>
      <c r="AR511" t="n">
        <v>5.69313976658127</v>
      </c>
      <c r="AS511" t="n">
        <v>5.724098454493418</v>
      </c>
      <c r="AT511" t="n">
        <v>5.75373993095512</v>
      </c>
      <c r="AU511" t="n">
        <v>5.78368999421631</v>
      </c>
      <c r="AV511" t="n">
        <v>5.813953488372094</v>
      </c>
      <c r="AW511" t="n">
        <v>5.841121495327103</v>
      </c>
    </row>
    <row r="512">
      <c r="A512" s="1112" t="n">
        <v>44999</v>
      </c>
      <c r="AA512" s="666" t="n">
        <v>5.09917903217582</v>
      </c>
      <c r="AB512" s="28" t="n">
        <v>5.207790855119258</v>
      </c>
      <c r="AC512" t="n">
        <v>5.274261603375527</v>
      </c>
      <c r="AD512" t="n">
        <v>5.295207836907599</v>
      </c>
      <c r="AE512" t="n">
        <v>5.323396326856535</v>
      </c>
      <c r="AF512" t="n">
        <v>5.353319057815846</v>
      </c>
      <c r="AG512" t="n">
        <v>5.382131324004306</v>
      </c>
      <c r="AH512" t="n">
        <v>5.409791723018664</v>
      </c>
      <c r="AI512" t="n">
        <v>5.436259853220984</v>
      </c>
      <c r="AJ512" t="n">
        <v>5.465974309920743</v>
      </c>
      <c r="AK512" t="n">
        <v>5.492996429552321</v>
      </c>
      <c r="AL512" t="n">
        <v>5.517241379310345</v>
      </c>
      <c r="AM512" t="n">
        <v>5.546311702717693</v>
      </c>
      <c r="AN512" t="n">
        <v>5.571030640668524</v>
      </c>
      <c r="AO512" t="n">
        <v>5.597537083683179</v>
      </c>
      <c r="AP512" t="n">
        <v>5.629045876723895</v>
      </c>
      <c r="AQ512" t="n">
        <v>5.659309564233164</v>
      </c>
      <c r="AR512" t="n">
        <v>5.685048322910744</v>
      </c>
      <c r="AS512" t="n">
        <v>5.717552887364208</v>
      </c>
      <c r="AT512" t="n">
        <v>5.74712643678161</v>
      </c>
      <c r="AU512" t="n">
        <v>5.777007510109763</v>
      </c>
      <c r="AV512" t="n">
        <v>5.807200929152149</v>
      </c>
      <c r="AW512" t="n">
        <v>5.834305717619603</v>
      </c>
    </row>
    <row r="513">
      <c r="A513" s="1112" t="n">
        <v>45000</v>
      </c>
      <c r="AA513" s="666" t="n">
        <v>5.09917903217582</v>
      </c>
      <c r="AB513" s="28" t="n">
        <v>5.207790855119258</v>
      </c>
      <c r="AC513" t="n">
        <v>5.317734645041212</v>
      </c>
      <c r="AD513" t="n">
        <v>5.337603416066186</v>
      </c>
      <c r="AE513" t="n">
        <v>5.367686527106817</v>
      </c>
      <c r="AF513" t="n">
        <v>5.398110661268556</v>
      </c>
      <c r="AG513" t="n">
        <v>5.428881650380021</v>
      </c>
      <c r="AH513" t="n">
        <v>5.46000546000546</v>
      </c>
      <c r="AI513" t="n">
        <v>5.489980785067252</v>
      </c>
      <c r="AJ513" t="n">
        <v>5.520287054926856</v>
      </c>
      <c r="AK513" t="n">
        <v>5.549389567147614</v>
      </c>
      <c r="AL513" t="n">
        <v>5.577244841048523</v>
      </c>
      <c r="AM513" t="n">
        <v>5.60695262125035</v>
      </c>
      <c r="AN513" t="n">
        <v>5.633802816901409</v>
      </c>
      <c r="AO513" t="n">
        <v>5.660911406736485</v>
      </c>
      <c r="AP513" t="n">
        <v>5.694760820045558</v>
      </c>
      <c r="AQ513" t="n">
        <v>5.72737686139748</v>
      </c>
      <c r="AR513" t="n">
        <v>5.755395683453238</v>
      </c>
      <c r="AS513" t="n">
        <v>5.788712011577425</v>
      </c>
      <c r="AT513" t="n">
        <v>5.819028222286878</v>
      </c>
      <c r="AU513" t="n">
        <v>5.851375073142188</v>
      </c>
      <c r="AV513" t="n">
        <v>5.88235294117647</v>
      </c>
      <c r="AW513" t="n">
        <v>5.911912503694945</v>
      </c>
    </row>
    <row r="514">
      <c r="A514" s="1112" t="n">
        <v>45001</v>
      </c>
      <c r="AA514" s="666" t="n">
        <v>5.09917903217582</v>
      </c>
      <c r="AB514" s="28" t="n">
        <v>5.207790855119258</v>
      </c>
      <c r="AC514" t="n">
        <v>5.261773217574323</v>
      </c>
      <c r="AD514" t="n">
        <v>5.284015852047556</v>
      </c>
      <c r="AE514" t="n">
        <v>5.312084993359893</v>
      </c>
      <c r="AF514" t="n">
        <v>5.341880341880342</v>
      </c>
      <c r="AG514" t="n">
        <v>5.373455131649651</v>
      </c>
      <c r="AH514" t="n">
        <v>5.403944879762227</v>
      </c>
      <c r="AI514" t="n">
        <v>5.4333061668025</v>
      </c>
      <c r="AJ514" t="n">
        <v>5.461496450027307</v>
      </c>
      <c r="AK514" t="n">
        <v>5.489980785067252</v>
      </c>
      <c r="AL514" t="n">
        <v>5.515719801434088</v>
      </c>
      <c r="AM514" t="n">
        <v>5.544774050457444</v>
      </c>
      <c r="AN514" t="n">
        <v>5.571030640668524</v>
      </c>
      <c r="AO514" t="n">
        <v>5.595970900951315</v>
      </c>
      <c r="AP514" t="n">
        <v>5.63063063063063</v>
      </c>
      <c r="AQ514" t="n">
        <v>5.662514156285391</v>
      </c>
      <c r="AR514" t="n">
        <v>5.691519635742743</v>
      </c>
      <c r="AS514" t="n">
        <v>5.72573718866304</v>
      </c>
      <c r="AT514" t="n">
        <v>5.755395683453238</v>
      </c>
      <c r="AU514" t="n">
        <v>5.788712011577425</v>
      </c>
      <c r="AV514" t="n">
        <v>5.819028222286878</v>
      </c>
      <c r="AW514" t="n">
        <v>5.849663644340451</v>
      </c>
    </row>
    <row r="515">
      <c r="A515" s="1112" t="n">
        <v>45002</v>
      </c>
      <c r="AA515" s="666" t="n">
        <v>5.09917903217582</v>
      </c>
      <c r="AB515" s="28" t="n">
        <v>5.207790855119258</v>
      </c>
      <c r="AC515" t="n">
        <v>5.289605924358636</v>
      </c>
      <c r="AD515" t="n">
        <v>5.310674455655868</v>
      </c>
      <c r="AE515" t="n">
        <v>5.34045393858478</v>
      </c>
      <c r="AF515" t="n">
        <v>5.370569280343716</v>
      </c>
      <c r="AG515" t="n">
        <v>5.403944879762227</v>
      </c>
      <c r="AH515" t="n">
        <v>5.436259853220984</v>
      </c>
      <c r="AI515" t="n">
        <v>5.465974309920743</v>
      </c>
      <c r="AJ515" t="n">
        <v>5.496015388843089</v>
      </c>
      <c r="AK515" t="n">
        <v>5.524861878453039</v>
      </c>
      <c r="AL515" t="n">
        <v>5.552470849528039</v>
      </c>
      <c r="AM515" t="n">
        <v>5.583472920156337</v>
      </c>
      <c r="AN515" t="n">
        <v>5.610098176718092</v>
      </c>
      <c r="AO515" t="n">
        <v>5.636978579481398</v>
      </c>
      <c r="AP515" t="n">
        <v>5.670541536716756</v>
      </c>
      <c r="AQ515" t="n">
        <v>5.704506560182544</v>
      </c>
      <c r="AR515" t="n">
        <v>5.73394495412844</v>
      </c>
      <c r="AS515" t="n">
        <v>5.767012687427912</v>
      </c>
      <c r="AT515" t="n">
        <v>5.798782255726298</v>
      </c>
      <c r="AU515" t="n">
        <v>5.830903790087463</v>
      </c>
      <c r="AV515" t="n">
        <v>5.863383172090296</v>
      </c>
      <c r="AW515" t="n">
        <v>5.894488653109343</v>
      </c>
    </row>
    <row r="516">
      <c r="A516" s="1112" t="n">
        <v>45005</v>
      </c>
      <c r="AA516" s="666" t="n">
        <v>5.09917903217582</v>
      </c>
      <c r="AB516" s="28" t="n">
        <v>5.207790855119258</v>
      </c>
      <c r="AC516" t="n">
        <v>5.259006047856954</v>
      </c>
      <c r="AD516" t="n">
        <v>5.279831045406547</v>
      </c>
      <c r="AE516" t="n">
        <v>5.309264666843642</v>
      </c>
      <c r="AF516" t="n">
        <v>5.34045393858478</v>
      </c>
      <c r="AG516" t="n">
        <v>5.372011818426</v>
      </c>
      <c r="AH516" t="n">
        <v>5.403944879762227</v>
      </c>
      <c r="AI516" t="n">
        <v>5.4333061668025</v>
      </c>
      <c r="AJ516" t="n">
        <v>5.462988254575253</v>
      </c>
      <c r="AK516" t="n">
        <v>5.491488193300384</v>
      </c>
      <c r="AL516" t="n">
        <v>5.518763796909492</v>
      </c>
      <c r="AM516" t="n">
        <v>5.547850208044383</v>
      </c>
      <c r="AN516" t="n">
        <v>5.574136008918617</v>
      </c>
      <c r="AO516" t="n">
        <v>5.599104143337065</v>
      </c>
      <c r="AP516" t="n">
        <v>5.632216277105041</v>
      </c>
      <c r="AQ516" t="n">
        <v>5.662514156285391</v>
      </c>
      <c r="AR516" t="n">
        <v>5.691519635742743</v>
      </c>
      <c r="AS516" t="n">
        <v>5.724098454493418</v>
      </c>
      <c r="AT516" t="n">
        <v>5.75373993095512</v>
      </c>
      <c r="AU516" t="n">
        <v>5.785363031530228</v>
      </c>
      <c r="AV516" t="n">
        <v>5.815644082582146</v>
      </c>
      <c r="AW516" t="n">
        <v>5.844535359438924</v>
      </c>
    </row>
    <row r="517">
      <c r="A517" s="1112" t="n">
        <v>45006</v>
      </c>
      <c r="AA517" s="666" t="n">
        <v>5.09917903217582</v>
      </c>
      <c r="AB517" s="28" t="n">
        <v>5.207790855119258</v>
      </c>
      <c r="AC517" t="n">
        <v>5.247966413014956</v>
      </c>
      <c r="AD517" t="n">
        <v>5.268703898840886</v>
      </c>
      <c r="AE517" t="n">
        <v>5.298013245033113</v>
      </c>
      <c r="AF517" t="n">
        <v>5.327650506126798</v>
      </c>
      <c r="AG517" t="n">
        <v>5.357621216180016</v>
      </c>
      <c r="AH517" t="n">
        <v>5.387931034482759</v>
      </c>
      <c r="AI517" t="n">
        <v>5.414185165132648</v>
      </c>
      <c r="AJ517" t="n">
        <v>5.442176870748299</v>
      </c>
      <c r="AK517" t="n">
        <v>5.468963631391851</v>
      </c>
      <c r="AL517" t="n">
        <v>5.492996429552321</v>
      </c>
      <c r="AM517" t="n">
        <v>5.521811154058531</v>
      </c>
      <c r="AN517" t="n">
        <v>5.546311702717693</v>
      </c>
      <c r="AO517" t="n">
        <v>5.571030640668524</v>
      </c>
      <c r="AP517" t="n">
        <v>5.603810591202017</v>
      </c>
      <c r="AQ517" t="n">
        <v>5.633802816901409</v>
      </c>
      <c r="AR517" t="n">
        <v>5.660911406736485</v>
      </c>
      <c r="AS517" t="n">
        <v>5.691519635742743</v>
      </c>
      <c r="AT517" t="n">
        <v>5.720823798627002</v>
      </c>
      <c r="AU517" t="n">
        <v>5.750431282346176</v>
      </c>
      <c r="AV517" t="n">
        <v>5.780346820809249</v>
      </c>
      <c r="AW517" t="n">
        <v>5.808887598024978</v>
      </c>
    </row>
    <row r="518">
      <c r="A518" s="1112" t="n">
        <v>45007</v>
      </c>
      <c r="AA518" s="666" t="n">
        <v>5.09917903217582</v>
      </c>
      <c r="AB518" s="28" t="n">
        <v>5.207790855119258</v>
      </c>
      <c r="AC518" t="n">
        <v>5.232862375719519</v>
      </c>
      <c r="AD518" t="n">
        <v>5.253480430785396</v>
      </c>
      <c r="AE518" t="n">
        <v>5.282620179609086</v>
      </c>
      <c r="AF518" t="n">
        <v>5.310674455655868</v>
      </c>
      <c r="AG518" t="n">
        <v>5.341880341880342</v>
      </c>
      <c r="AH518" t="n">
        <v>5.372011818426</v>
      </c>
      <c r="AI518" t="n">
        <v>5.401026194977045</v>
      </c>
      <c r="AJ518" t="n">
        <v>5.428881650380021</v>
      </c>
      <c r="AK518" t="n">
        <v>5.45404963185165</v>
      </c>
      <c r="AL518" t="n">
        <v>5.47945205479452</v>
      </c>
      <c r="AM518" t="n">
        <v>5.506607929515418</v>
      </c>
      <c r="AN518" t="n">
        <v>5.52944429084877</v>
      </c>
      <c r="AO518" t="n">
        <v>5.552470849528039</v>
      </c>
      <c r="AP518" t="n">
        <v>5.585032113934655</v>
      </c>
      <c r="AQ518" t="n">
        <v>5.616399887672002</v>
      </c>
      <c r="AR518" t="n">
        <v>5.643340857787811</v>
      </c>
      <c r="AS518" t="n">
        <v>5.675368898978434</v>
      </c>
      <c r="AT518" t="n">
        <v>5.706134094151213</v>
      </c>
      <c r="AU518" t="n">
        <v>5.735589331803843</v>
      </c>
      <c r="AV518" t="n">
        <v>5.767012687427912</v>
      </c>
      <c r="AW518" t="n">
        <v>5.79542161692263</v>
      </c>
    </row>
    <row r="519">
      <c r="A519" s="1112" t="n">
        <v>45008</v>
      </c>
      <c r="AA519" s="666" t="n">
        <v>5.09917903217582</v>
      </c>
      <c r="AB519" s="28" t="n">
        <v>5.207790855119258</v>
      </c>
      <c r="AC519" t="n">
        <v>5.298013245033113</v>
      </c>
      <c r="AD519" t="n">
        <v>5.319148936170213</v>
      </c>
      <c r="AE519" t="n">
        <v>5.349023803155924</v>
      </c>
      <c r="AF519" t="n">
        <v>5.376344086021505</v>
      </c>
      <c r="AG519" t="n">
        <v>5.409791723018664</v>
      </c>
      <c r="AH519" t="n">
        <v>5.44069640914037</v>
      </c>
      <c r="AI519" t="n">
        <v>5.470459518599562</v>
      </c>
      <c r="AJ519" t="n">
        <v>5.500550055005501</v>
      </c>
      <c r="AK519" t="n">
        <v>5.527915975677169</v>
      </c>
      <c r="AL519" t="n">
        <v>5.554012774229381</v>
      </c>
      <c r="AM519" t="n">
        <v>5.585032113934655</v>
      </c>
      <c r="AN519" t="n">
        <v>5.611672278338945</v>
      </c>
      <c r="AO519" t="n">
        <v>5.63856780377784</v>
      </c>
      <c r="AP519" t="n">
        <v>5.672149744753261</v>
      </c>
      <c r="AQ519" t="n">
        <v>5.704506560182544</v>
      </c>
      <c r="AR519" t="n">
        <v>5.732301519059903</v>
      </c>
      <c r="AS519" t="n">
        <v>5.767012687427912</v>
      </c>
      <c r="AT519" t="n">
        <v>5.797101449275363</v>
      </c>
      <c r="AU519" t="n">
        <v>5.829204313611192</v>
      </c>
      <c r="AV519" t="n">
        <v>5.861664712778429</v>
      </c>
      <c r="AW519" t="n">
        <v>5.89101620029455</v>
      </c>
    </row>
    <row r="520">
      <c r="A520" s="1112" t="n">
        <v>45009</v>
      </c>
      <c r="AA520" s="666" t="n">
        <v>5.09917903217582</v>
      </c>
      <c r="AB520" s="28" t="n">
        <v>5.207790855119258</v>
      </c>
      <c r="AC520" t="n">
        <v>5.26454330086865</v>
      </c>
      <c r="AD520" t="n">
        <v>5.286809410520751</v>
      </c>
      <c r="AE520" t="n">
        <v>5.31632110579479</v>
      </c>
      <c r="AF520" t="n">
        <v>5.344735435595938</v>
      </c>
      <c r="AG520" t="n">
        <v>5.376344086021505</v>
      </c>
      <c r="AH520" t="n">
        <v>5.409791723018664</v>
      </c>
      <c r="AI520" t="n">
        <v>5.439216752787599</v>
      </c>
      <c r="AJ520" t="n">
        <v>5.468963631391851</v>
      </c>
      <c r="AK520" t="n">
        <v>5.496015388843089</v>
      </c>
      <c r="AL520" t="n">
        <v>5.521811154058531</v>
      </c>
      <c r="AM520" t="n">
        <v>5.552470849528039</v>
      </c>
      <c r="AN520" t="n">
        <v>5.578800557880056</v>
      </c>
      <c r="AO520" t="n">
        <v>5.605381165919282</v>
      </c>
      <c r="AP520" t="n">
        <v>5.63856780377784</v>
      </c>
      <c r="AQ520" t="n">
        <v>5.668934240362812</v>
      </c>
      <c r="AR520" t="n">
        <v>5.698005698005699</v>
      </c>
      <c r="AS520" t="n">
        <v>5.730659025787966</v>
      </c>
      <c r="AT520" t="n">
        <v>5.762028233938346</v>
      </c>
      <c r="AU520" t="n">
        <v>5.792064871126557</v>
      </c>
      <c r="AV520" t="n">
        <v>5.824111822947001</v>
      </c>
      <c r="AW520" t="n">
        <v>5.85308750365818</v>
      </c>
    </row>
    <row r="521">
      <c r="A521" s="1112" t="n">
        <v>45012</v>
      </c>
      <c r="AA521" s="666" t="n">
        <v>5.09917903217582</v>
      </c>
      <c r="AB521" s="28" t="n">
        <v>5.207790855119258</v>
      </c>
      <c r="AC521" t="n">
        <v>5.217845030002609</v>
      </c>
      <c r="AD521" t="n">
        <v>5.241090146750524</v>
      </c>
      <c r="AE521" t="n">
        <v>5.274261603375527</v>
      </c>
      <c r="AF521" t="n">
        <v>5.300821627352239</v>
      </c>
      <c r="AG521" t="n">
        <v>5.331911490269261</v>
      </c>
      <c r="AH521" t="n">
        <v>5.363368195226602</v>
      </c>
      <c r="AI521" t="n">
        <v>5.392289026691831</v>
      </c>
      <c r="AJ521" t="n">
        <v>5.420054200542006</v>
      </c>
      <c r="AK521" t="n">
        <v>5.446623093681917</v>
      </c>
      <c r="AL521" t="n">
        <v>5.470459518599562</v>
      </c>
      <c r="AM521" t="n">
        <v>5.499037668408028</v>
      </c>
      <c r="AN521" t="n">
        <v>5.524861878453039</v>
      </c>
      <c r="AO521" t="n">
        <v>5.547850208044383</v>
      </c>
      <c r="AP521" t="n">
        <v>5.580357142857143</v>
      </c>
      <c r="AQ521" t="n">
        <v>5.608524957936063</v>
      </c>
      <c r="AR521" t="n">
        <v>5.635390250774866</v>
      </c>
      <c r="AS521" t="n">
        <v>5.667327854916407</v>
      </c>
      <c r="AT521" t="n">
        <v>5.694760820045558</v>
      </c>
      <c r="AU521" t="n">
        <v>5.724098454493418</v>
      </c>
      <c r="AV521" t="n">
        <v>5.75373993095512</v>
      </c>
      <c r="AW521" t="n">
        <v>5.782017924255565</v>
      </c>
    </row>
    <row r="522">
      <c r="A522" s="1112" t="n">
        <v>45013</v>
      </c>
      <c r="AA522" s="666" t="n">
        <v>5.09917903217582</v>
      </c>
      <c r="AB522" s="28" t="n">
        <v>5.207790855119258</v>
      </c>
      <c r="AC522" t="n">
        <v>5.173305742369374</v>
      </c>
      <c r="AD522" t="n">
        <v>5.194805194805195</v>
      </c>
      <c r="AE522" t="n">
        <v>5.22466039707419</v>
      </c>
      <c r="AF522" t="n">
        <v>5.253480430785396</v>
      </c>
      <c r="AG522" t="n">
        <v>5.284015852047556</v>
      </c>
      <c r="AH522" t="n">
        <v>5.314908317831518</v>
      </c>
      <c r="AI522" t="n">
        <v>5.343307507347047</v>
      </c>
      <c r="AJ522" t="n">
        <v>5.372011818426</v>
      </c>
      <c r="AK522" t="n">
        <v>5.398110661268556</v>
      </c>
      <c r="AL522" t="n">
        <v>5.422993492407809</v>
      </c>
      <c r="AM522" t="n">
        <v>5.452562704471101</v>
      </c>
      <c r="AN522" t="n">
        <v>5.477951246233909</v>
      </c>
      <c r="AO522" t="n">
        <v>5.502063273727648</v>
      </c>
      <c r="AP522" t="n">
        <v>5.534034311012729</v>
      </c>
      <c r="AQ522" t="n">
        <v>5.563282336578582</v>
      </c>
      <c r="AR522" t="n">
        <v>5.589714924538848</v>
      </c>
      <c r="AS522" t="n">
        <v>5.621135469364812</v>
      </c>
      <c r="AT522" t="n">
        <v>5.648121999435188</v>
      </c>
      <c r="AU522" t="n">
        <v>5.678591709256104</v>
      </c>
      <c r="AV522" t="n">
        <v>5.707762557077626</v>
      </c>
      <c r="AW522" t="n">
        <v>5.735589331803843</v>
      </c>
    </row>
    <row r="523">
      <c r="A523" s="1112" t="n">
        <v>45014</v>
      </c>
      <c r="AA523" s="666" t="n">
        <v>5.09917903217582</v>
      </c>
      <c r="AB523" s="28" t="n">
        <v>5.207790855119258</v>
      </c>
      <c r="AC523" t="n">
        <v>5.155968032998195</v>
      </c>
      <c r="AD523" t="n">
        <v>5.177323323841574</v>
      </c>
      <c r="AE523" t="n">
        <v>5.206977349648529</v>
      </c>
      <c r="AF523" t="n">
        <v>5.236973029588897</v>
      </c>
      <c r="AG523" t="n">
        <v>5.268703898840886</v>
      </c>
      <c r="AH523" t="n">
        <v>5.299417064122946</v>
      </c>
      <c r="AI523" t="n">
        <v>5.329070077271516</v>
      </c>
      <c r="AJ523" t="n">
        <v>5.357621216180016</v>
      </c>
      <c r="AK523" t="n">
        <v>5.383580080753701</v>
      </c>
      <c r="AL523" t="n">
        <v>5.409791723018664</v>
      </c>
      <c r="AM523" t="n">
        <v>5.439216752787599</v>
      </c>
      <c r="AN523" t="n">
        <v>5.465974309920743</v>
      </c>
      <c r="AO523" t="n">
        <v>5.489980785067252</v>
      </c>
      <c r="AP523" t="n">
        <v>5.523336095001381</v>
      </c>
      <c r="AQ523" t="n">
        <v>5.554012774229381</v>
      </c>
      <c r="AR523" t="n">
        <v>5.58191459670667</v>
      </c>
      <c r="AS523" t="n">
        <v>5.613247263541959</v>
      </c>
      <c r="AT523" t="n">
        <v>5.643340857787811</v>
      </c>
      <c r="AU523" t="n">
        <v>5.673758865248227</v>
      </c>
      <c r="AV523" t="n">
        <v>5.704506560182544</v>
      </c>
      <c r="AW523" t="n">
        <v>5.73394495412844</v>
      </c>
    </row>
    <row r="524">
      <c r="A524" s="1112" t="n">
        <v>45015</v>
      </c>
      <c r="AA524" s="666" t="n">
        <v>5.09917903217582</v>
      </c>
      <c r="AB524" s="28" t="n">
        <v>5.207790855119258</v>
      </c>
      <c r="AC524" t="n">
        <v>5.10073960724305</v>
      </c>
      <c r="AD524" t="n">
        <v>5.124263387138099</v>
      </c>
      <c r="AE524" t="n">
        <v>5.151983513652756</v>
      </c>
      <c r="AF524" t="n">
        <v>5.18000518000518</v>
      </c>
      <c r="AG524" t="n">
        <v>5.211047420531528</v>
      </c>
      <c r="AH524" t="n">
        <v>5.242463958060288</v>
      </c>
      <c r="AI524" t="n">
        <v>5.270092226613966</v>
      </c>
      <c r="AJ524" t="n">
        <v>5.298013245033113</v>
      </c>
      <c r="AK524" t="n">
        <v>5.321979776476849</v>
      </c>
      <c r="AL524" t="n">
        <v>5.346164127238707</v>
      </c>
      <c r="AM524" t="n">
        <v>5.373455131649651</v>
      </c>
      <c r="AN524" t="n">
        <v>5.399568034557236</v>
      </c>
      <c r="AO524" t="n">
        <v>5.422993492407809</v>
      </c>
      <c r="AP524" t="n">
        <v>5.45404963185165</v>
      </c>
      <c r="AQ524" t="n">
        <v>5.482456140350877</v>
      </c>
      <c r="AR524" t="n">
        <v>5.50812448361333</v>
      </c>
      <c r="AS524" t="n">
        <v>5.54016620498615</v>
      </c>
      <c r="AT524" t="n">
        <v>5.567928730512249</v>
      </c>
      <c r="AU524" t="n">
        <v>5.595970900951315</v>
      </c>
      <c r="AV524" t="n">
        <v>5.625879043600563</v>
      </c>
      <c r="AW524" t="n">
        <v>5.652911249293386</v>
      </c>
    </row>
    <row r="525">
      <c r="A525" s="1112" t="n">
        <v>45016</v>
      </c>
      <c r="AA525" s="666" t="n">
        <v>5.09917903217582</v>
      </c>
      <c r="AB525" s="28" t="n">
        <v>5.207790855119258</v>
      </c>
      <c r="AC525" t="n">
        <v>5.080526342529086</v>
      </c>
      <c r="AD525" t="n">
        <v>5.095541401273885</v>
      </c>
      <c r="AE525" t="n">
        <v>5.125576627370579</v>
      </c>
      <c r="AF525" t="n">
        <v>5.155968032998195</v>
      </c>
      <c r="AG525" t="n">
        <v>5.185377236193934</v>
      </c>
      <c r="AH525" t="n">
        <v>5.216484089723526</v>
      </c>
      <c r="AI525" t="n">
        <v>5.245213742460006</v>
      </c>
      <c r="AJ525" t="n">
        <v>5.272871078302135</v>
      </c>
      <c r="AK525" t="n">
        <v>5.298013245033113</v>
      </c>
      <c r="AL525" t="n">
        <v>5.321979776476849</v>
      </c>
      <c r="AM525" t="n">
        <v>5.350454788657036</v>
      </c>
      <c r="AN525" t="n">
        <v>5.374899220639613</v>
      </c>
      <c r="AO525" t="n">
        <v>5.398110661268556</v>
      </c>
      <c r="AP525" t="n">
        <v>5.428881650380021</v>
      </c>
      <c r="AQ525" t="n">
        <v>5.458515283842795</v>
      </c>
      <c r="AR525" t="n">
        <v>5.483959418700302</v>
      </c>
      <c r="AS525" t="n">
        <v>5.515719801434088</v>
      </c>
      <c r="AT525" t="n">
        <v>5.543237250554323</v>
      </c>
      <c r="AU525" t="n">
        <v>5.572582892170521</v>
      </c>
      <c r="AV525" t="n">
        <v>5.602240896358544</v>
      </c>
      <c r="AW525" t="n">
        <v>5.629045876723895</v>
      </c>
    </row>
    <row r="526">
      <c r="A526" s="1112" t="n">
        <v>45019</v>
      </c>
      <c r="AA526" s="666" t="n">
        <v>5.09917903217582</v>
      </c>
      <c r="AB526" s="28" t="n">
        <v>5.207790855119258</v>
      </c>
      <c r="AC526" t="n">
        <v>5.080526342529086</v>
      </c>
      <c r="AD526" t="n">
        <v>5.10073960724305</v>
      </c>
      <c r="AE526" t="n">
        <v>5.130836326321191</v>
      </c>
      <c r="AF526" t="n">
        <v>5.159958720330238</v>
      </c>
      <c r="AG526" t="n">
        <v>5.192107995846314</v>
      </c>
      <c r="AH526" t="n">
        <v>5.221932114882507</v>
      </c>
      <c r="AI526" t="n">
        <v>5.250721974271462</v>
      </c>
      <c r="AJ526" t="n">
        <v>5.278437582475587</v>
      </c>
      <c r="AK526" t="n">
        <v>5.302226935312832</v>
      </c>
      <c r="AL526" t="n">
        <v>5.326231691078562</v>
      </c>
      <c r="AM526" t="n">
        <v>5.353319057815846</v>
      </c>
      <c r="AN526" t="n">
        <v>5.377789728421619</v>
      </c>
      <c r="AO526" t="n">
        <v>5.402485143165856</v>
      </c>
      <c r="AP526" t="n">
        <v>5.431830526887561</v>
      </c>
      <c r="AQ526" t="n">
        <v>5.46000546000546</v>
      </c>
      <c r="AR526" t="n">
        <v>5.483959418700302</v>
      </c>
      <c r="AS526" t="n">
        <v>5.514199062586159</v>
      </c>
      <c r="AT526" t="n">
        <v>5.541701302299806</v>
      </c>
      <c r="AU526" t="n">
        <v>5.569479253689781</v>
      </c>
      <c r="AV526" t="n">
        <v>5.595970900951315</v>
      </c>
      <c r="AW526" t="n">
        <v>5.62271577171774</v>
      </c>
    </row>
    <row r="527">
      <c r="A527" s="1112" t="n">
        <v>45020</v>
      </c>
      <c r="AA527" s="666" t="n">
        <v>5.09917903217582</v>
      </c>
      <c r="AB527" s="28" t="n">
        <v>5.207790855119258</v>
      </c>
      <c r="AC527" s="297" t="n">
        <v>5.0756</v>
      </c>
      <c r="AD527" t="n">
        <v>5.105948429920858</v>
      </c>
      <c r="AE527" t="n">
        <v>5.136106831022085</v>
      </c>
      <c r="AF527" t="n">
        <v>5.165289256198347</v>
      </c>
      <c r="AG527" t="n">
        <v>5.197505197505198</v>
      </c>
      <c r="AH527" t="n">
        <v>5.228758169934641</v>
      </c>
      <c r="AI527" t="n">
        <v>5.257623554153523</v>
      </c>
      <c r="AJ527" t="n">
        <v>5.285412262156448</v>
      </c>
      <c r="AK527" t="n">
        <v>5.309264666843642</v>
      </c>
      <c r="AL527" t="n">
        <v>5.333333333333333</v>
      </c>
      <c r="AM527" t="n">
        <v>5.361930294906166</v>
      </c>
      <c r="AN527" t="n">
        <v>5.386479935362241</v>
      </c>
      <c r="AO527" t="n">
        <v>5.411255411255412</v>
      </c>
      <c r="AP527" t="n">
        <v>5.442176870748299</v>
      </c>
      <c r="AQ527" t="n">
        <v>5.473453749315818</v>
      </c>
      <c r="AR527" t="n">
        <v>5.500550055005501</v>
      </c>
      <c r="AS527" t="n">
        <v>5.534034311012729</v>
      </c>
      <c r="AT527" t="n">
        <v>5.563282336578582</v>
      </c>
      <c r="AU527" t="n">
        <v>5.592841163310962</v>
      </c>
      <c r="AV527" t="n">
        <v>5.624296962879639</v>
      </c>
      <c r="AW527" t="n">
        <v>5.652911249293386</v>
      </c>
    </row>
    <row r="528">
      <c r="A528" s="1112" t="n">
        <v>45021</v>
      </c>
      <c r="AC528" s="297" t="n">
        <v>5.0441</v>
      </c>
      <c r="AD528" t="n">
        <v>5.08001016002032</v>
      </c>
      <c r="AE528" t="n">
        <v>5.109862033725089</v>
      </c>
      <c r="AF528" t="n">
        <v>5.137426149499102</v>
      </c>
      <c r="AG528" t="n">
        <v>5.169294391315585</v>
      </c>
      <c r="AH528" t="n">
        <v>5.200208008320333</v>
      </c>
      <c r="AI528" t="n">
        <v>5.230125523012552</v>
      </c>
      <c r="AJ528" t="n">
        <v>5.259006047856954</v>
      </c>
      <c r="AK528" t="n">
        <v>5.285412262156448</v>
      </c>
      <c r="AL528" t="n">
        <v>5.310674455655868</v>
      </c>
      <c r="AM528" t="n">
        <v>5.339028296849974</v>
      </c>
      <c r="AN528" t="n">
        <v>5.366246310705661</v>
      </c>
      <c r="AO528" t="n">
        <v>5.392289026691831</v>
      </c>
      <c r="AP528" t="n">
        <v>5.422993492407809</v>
      </c>
      <c r="AQ528" t="n">
        <v>5.455537370430988</v>
      </c>
      <c r="AR528" t="n">
        <v>5.482456140350877</v>
      </c>
      <c r="AS528" t="n">
        <v>5.515719801434088</v>
      </c>
      <c r="AT528" t="n">
        <v>5.546311702717693</v>
      </c>
      <c r="AU528" t="n">
        <v>5.577244841048523</v>
      </c>
      <c r="AV528" t="n">
        <v>5.608524957936063</v>
      </c>
      <c r="AW528" t="n">
        <v>5.636978579481398</v>
      </c>
    </row>
    <row r="529">
      <c r="A529" s="1112" t="n">
        <v>45022</v>
      </c>
      <c r="AC529" s="297" t="n">
        <v>5.0677</v>
      </c>
      <c r="AD529" t="n">
        <v>5.07227998985544</v>
      </c>
      <c r="AE529" t="n">
        <v>5.103342689461597</v>
      </c>
      <c r="AF529" t="n">
        <v>5.130836326321191</v>
      </c>
      <c r="AG529" t="n">
        <v>5.162622612287041</v>
      </c>
      <c r="AH529" t="n">
        <v>5.193456245131135</v>
      </c>
      <c r="AI529" t="n">
        <v>5.221932114882507</v>
      </c>
      <c r="AJ529" t="n">
        <v>5.252100840336134</v>
      </c>
      <c r="AK529" t="n">
        <v>5.277044854881266</v>
      </c>
      <c r="AL529" t="n">
        <v>5.302226935312832</v>
      </c>
      <c r="AM529" t="n">
        <v>5.330490405117271</v>
      </c>
      <c r="AN529" t="n">
        <v>5.357621216180016</v>
      </c>
      <c r="AO529" t="n">
        <v>5.382131324004306</v>
      </c>
      <c r="AP529" t="n">
        <v>5.414185165132648</v>
      </c>
      <c r="AQ529" t="n">
        <v>5.445140212360468</v>
      </c>
      <c r="AR529" t="n">
        <v>5.471956224350206</v>
      </c>
      <c r="AS529" t="n">
        <v>5.505092210294523</v>
      </c>
      <c r="AT529" t="n">
        <v>5.535566011624688</v>
      </c>
      <c r="AU529" t="n">
        <v>5.566379070414695</v>
      </c>
      <c r="AV529" t="n">
        <v>5.597537083683179</v>
      </c>
      <c r="AW529" t="n">
        <v>5.625879043600563</v>
      </c>
    </row>
    <row r="530">
      <c r="A530" s="1112" t="n">
        <v>45026</v>
      </c>
      <c r="AC530" s="297" t="n">
        <v>5.0828</v>
      </c>
      <c r="AD530" t="n">
        <v>5.090353779587681</v>
      </c>
      <c r="AE530" t="n">
        <v>5.120327700972862</v>
      </c>
      <c r="AF530" t="n">
        <v>5.148005148005148</v>
      </c>
      <c r="AG530" t="n">
        <v>5.18000518000518</v>
      </c>
      <c r="AH530" t="n">
        <v>5.209690023443605</v>
      </c>
      <c r="AI530" t="n">
        <v>5.238344683080147</v>
      </c>
      <c r="AJ530" t="n">
        <v>5.26592943654555</v>
      </c>
      <c r="AK530" t="n">
        <v>5.291005291005291</v>
      </c>
      <c r="AL530" t="n">
        <v>5.31632110579479</v>
      </c>
      <c r="AM530" t="n">
        <v>5.344735435595938</v>
      </c>
      <c r="AN530" t="n">
        <v>5.369127516778524</v>
      </c>
      <c r="AO530" t="n">
        <v>5.393743257820928</v>
      </c>
      <c r="AP530" t="n">
        <v>5.424464334147003</v>
      </c>
      <c r="AQ530" t="n">
        <v>5.45404963185165</v>
      </c>
      <c r="AR530" t="n">
        <v>5.480953685941354</v>
      </c>
      <c r="AS530" t="n">
        <v>5.512679162072767</v>
      </c>
      <c r="AT530" t="n">
        <v>5.541701302299806</v>
      </c>
      <c r="AU530" t="n">
        <v>5.571030640668524</v>
      </c>
      <c r="AV530" t="n">
        <v>5.600672080649678</v>
      </c>
      <c r="AW530" t="n">
        <v>5.627462014631401</v>
      </c>
    </row>
    <row r="531">
      <c r="A531" s="1112" t="n">
        <v>45027</v>
      </c>
      <c r="AC531" s="297" t="n">
        <v>5.0122</v>
      </c>
      <c r="AD531" t="n">
        <v>5.021340697966357</v>
      </c>
      <c r="AE531" t="n">
        <v>5.051780752715333</v>
      </c>
      <c r="AF531" t="n">
        <v>5.077430820005078</v>
      </c>
      <c r="AG531" t="n">
        <v>5.108556832694764</v>
      </c>
      <c r="AH531" t="n">
        <v>5.136106831022085</v>
      </c>
      <c r="AI531" t="n">
        <v>5.162622612287041</v>
      </c>
      <c r="AJ531" t="n">
        <v>5.188067444876784</v>
      </c>
      <c r="AK531" t="n">
        <v>5.211047420531528</v>
      </c>
      <c r="AL531" t="n">
        <v>5.234231876472128</v>
      </c>
      <c r="AM531" t="n">
        <v>5.259006047856954</v>
      </c>
      <c r="AN531" t="n">
        <v>5.282620179609086</v>
      </c>
      <c r="AO531" t="n">
        <v>5.305039787798409</v>
      </c>
      <c r="AP531" t="n">
        <v>5.331911490269261</v>
      </c>
      <c r="AQ531" t="n">
        <v>5.359056806002144</v>
      </c>
      <c r="AR531" t="n">
        <v>5.385029617662897</v>
      </c>
      <c r="AS531" t="n">
        <v>5.414185165132648</v>
      </c>
      <c r="AT531" t="n">
        <v>5.44069640914037</v>
      </c>
      <c r="AU531" t="n">
        <v>5.467468562055768</v>
      </c>
      <c r="AV531" t="n">
        <v>5.494505494505495</v>
      </c>
      <c r="AW531" t="n">
        <v>5.520287054926856</v>
      </c>
    </row>
    <row r="532">
      <c r="A532" s="1112" t="n">
        <v>45028</v>
      </c>
      <c r="AC532" s="297" t="n">
        <v>4.949</v>
      </c>
      <c r="AD532" t="n">
        <v>4.946821667078902</v>
      </c>
      <c r="AE532" t="n">
        <v>4.976362279173924</v>
      </c>
      <c r="AF532" t="n">
        <v>5.005005005005005</v>
      </c>
      <c r="AG532" t="n">
        <v>5.033979360684621</v>
      </c>
      <c r="AH532" t="n">
        <v>5.060728744939271</v>
      </c>
      <c r="AI532" t="n">
        <v>5.085176709890669</v>
      </c>
      <c r="AJ532" t="n">
        <v>5.111167901865577</v>
      </c>
      <c r="AK532" t="n">
        <v>5.134788189987163</v>
      </c>
      <c r="AL532" t="n">
        <v>5.15729757607014</v>
      </c>
      <c r="AM532" t="n">
        <v>5.184033177812339</v>
      </c>
      <c r="AN532" t="n">
        <v>5.206977349648529</v>
      </c>
      <c r="AO532" t="n">
        <v>5.228758169934641</v>
      </c>
      <c r="AP532" t="n">
        <v>5.256241787122208</v>
      </c>
      <c r="AQ532" t="n">
        <v>5.284015852047556</v>
      </c>
      <c r="AR532" t="n">
        <v>5.309264666843642</v>
      </c>
      <c r="AS532" t="n">
        <v>5.339028296849974</v>
      </c>
      <c r="AT532" t="n">
        <v>5.366246310705661</v>
      </c>
      <c r="AU532" t="n">
        <v>5.393743257820928</v>
      </c>
      <c r="AV532" t="n">
        <v>5.421523448088913</v>
      </c>
      <c r="AW532" t="n">
        <v>5.448106782892945</v>
      </c>
    </row>
    <row r="533">
      <c r="A533" s="1112" t="n">
        <v>45029</v>
      </c>
      <c r="AC533" s="297" t="n">
        <v>4.9091</v>
      </c>
      <c r="AD533" t="n">
        <v>4.971414367387522</v>
      </c>
      <c r="AE533" t="n">
        <v>4.996252810392206</v>
      </c>
      <c r="AF533" t="n">
        <v>5.027652086475616</v>
      </c>
      <c r="AG533" t="n">
        <v>5.053057099545225</v>
      </c>
      <c r="AH533" t="n">
        <v>5.078720162519045</v>
      </c>
      <c r="AI533" t="n">
        <v>5.104645227156713</v>
      </c>
      <c r="AJ533" t="n">
        <v>5.12952038984355</v>
      </c>
      <c r="AK533" t="n">
        <v>5.151983513652756</v>
      </c>
      <c r="AL533" t="n">
        <v>5.178663904712584</v>
      </c>
      <c r="AM533" t="n">
        <v>5.201560468140442</v>
      </c>
      <c r="AN533" t="n">
        <v>5.22466039707419</v>
      </c>
      <c r="AO533" t="n">
        <v>5.252100840336134</v>
      </c>
      <c r="AP533" t="n">
        <v>5.278437582475587</v>
      </c>
      <c r="AQ533" t="n">
        <v>5.303632988597189</v>
      </c>
      <c r="AR533" t="n">
        <v>5.333333333333333</v>
      </c>
      <c r="AS533" t="n">
        <v>5.359056806002144</v>
      </c>
      <c r="AT533" t="n">
        <v>5.386479935362241</v>
      </c>
      <c r="AU533" t="n">
        <v>5.414185165132648</v>
      </c>
      <c r="AV533" t="n">
        <v>5.439216752787599</v>
      </c>
    </row>
    <row r="534">
      <c r="A534" s="1112" t="n">
        <v>45030</v>
      </c>
      <c r="AC534" s="297" t="n">
        <v>4.9449</v>
      </c>
      <c r="AD534" t="n">
        <v>4.926108374384236</v>
      </c>
      <c r="AE534" t="n">
        <v>4.955401387512389</v>
      </c>
      <c r="AF534" t="n">
        <v>4.9813200498132</v>
      </c>
      <c r="AG534" t="n">
        <v>5.012531328320802</v>
      </c>
      <c r="AH534" t="n">
        <v>5.039052658100277</v>
      </c>
      <c r="AI534" t="n">
        <v>5.064573309698658</v>
      </c>
      <c r="AJ534" t="n">
        <v>5.091649694501019</v>
      </c>
      <c r="AK534" t="n">
        <v>5.115089514066496</v>
      </c>
      <c r="AL534" t="n">
        <v>5.138746145940391</v>
      </c>
      <c r="AM534" t="n">
        <v>5.165289256198347</v>
      </c>
      <c r="AN534" t="n">
        <v>5.188067444876784</v>
      </c>
      <c r="AO534" t="n">
        <v>5.211047420531528</v>
      </c>
      <c r="AP534" t="n">
        <v>5.238344683080147</v>
      </c>
      <c r="AQ534" t="n">
        <v>5.26592943654555</v>
      </c>
      <c r="AR534" t="n">
        <v>5.289605924358636</v>
      </c>
      <c r="AS534" t="n">
        <v>5.317734645041212</v>
      </c>
      <c r="AT534" t="n">
        <v>5.343307507347047</v>
      </c>
      <c r="AU534" t="n">
        <v>5.370569280343716</v>
      </c>
      <c r="AV534" t="n">
        <v>5.396654074473826</v>
      </c>
      <c r="AW534" t="n">
        <v>5.421523448088913</v>
      </c>
    </row>
    <row r="535">
      <c r="A535" s="1112" t="n">
        <v>45033</v>
      </c>
      <c r="AC535" s="297" t="n">
        <v>4.9415</v>
      </c>
      <c r="AD535" t="n">
        <v>4.937052579609973</v>
      </c>
      <c r="AE535" t="n">
        <v>4.967709885742672</v>
      </c>
      <c r="AF535" t="n">
        <v>4.991265285749938</v>
      </c>
      <c r="AG535" t="n">
        <v>5.021340697966357</v>
      </c>
      <c r="AH535" t="n">
        <v>5.049229992426155</v>
      </c>
      <c r="AI535" t="n">
        <v>5.073566717402334</v>
      </c>
      <c r="AJ535" t="n">
        <v>5.10073960724305</v>
      </c>
      <c r="AK535" t="n">
        <v>5.125576627370579</v>
      </c>
      <c r="AL535" t="n">
        <v>5.148005148005148</v>
      </c>
      <c r="AM535" t="n">
        <v>5.174644243208279</v>
      </c>
      <c r="AN535" t="n">
        <v>5.197505197505198</v>
      </c>
      <c r="AO535" t="n">
        <v>5.220569042025581</v>
      </c>
      <c r="AP535" t="n">
        <v>5.246589716684156</v>
      </c>
      <c r="AQ535" t="n">
        <v>5.272871078302135</v>
      </c>
      <c r="AR535" t="n">
        <v>5.296610169491526</v>
      </c>
      <c r="AS535" t="n">
        <v>5.324813631522897</v>
      </c>
      <c r="AT535" t="n">
        <v>5.350454788657036</v>
      </c>
      <c r="AU535" t="n">
        <v>5.376344086021505</v>
      </c>
      <c r="AV535" t="n">
        <v>5.402485143165856</v>
      </c>
      <c r="AW535" t="n">
        <v>5.42740841248304</v>
      </c>
    </row>
    <row r="536">
      <c r="A536" s="1112" t="n">
        <v>45034</v>
      </c>
      <c r="AC536" s="297" t="n">
        <v>4.9672</v>
      </c>
      <c r="AD536" t="n">
        <v>4.990019960079841</v>
      </c>
      <c r="AE536" t="n">
        <v>5.020080321285141</v>
      </c>
      <c r="AF536" t="n">
        <v>5.045408678102927</v>
      </c>
      <c r="AG536" t="n">
        <v>5.076142131979696</v>
      </c>
      <c r="AH536" t="n">
        <v>5.104645227156713</v>
      </c>
      <c r="AI536" t="n">
        <v>5.130836326321191</v>
      </c>
      <c r="AJ536" t="n">
        <v>5.158627805003869</v>
      </c>
      <c r="AK536" t="n">
        <v>5.181347150259067</v>
      </c>
      <c r="AL536" t="n">
        <v>5.202913631633715</v>
      </c>
      <c r="AM536" t="n">
        <v>5.228758169934641</v>
      </c>
      <c r="AN536" t="n">
        <v>5.252100840336134</v>
      </c>
      <c r="AO536" t="n">
        <v>5.275652862041678</v>
      </c>
      <c r="AP536" t="n">
        <v>5.302226935312832</v>
      </c>
      <c r="AQ536" t="n">
        <v>5.330490405117271</v>
      </c>
      <c r="AR536" t="n">
        <v>5.35475234270415</v>
      </c>
      <c r="AS536" t="n">
        <v>5.385029617662897</v>
      </c>
      <c r="AT536" t="n">
        <v>5.411255411255412</v>
      </c>
      <c r="AU536" t="n">
        <v>5.439216752787599</v>
      </c>
      <c r="AV536" t="n">
        <v>5.465974309920743</v>
      </c>
      <c r="AW536" t="n">
        <v>5.491488193300384</v>
      </c>
    </row>
    <row r="537">
      <c r="A537" s="1112" t="n">
        <v>45035</v>
      </c>
      <c r="AC537" s="297" t="n">
        <v>5.0461</v>
      </c>
      <c r="AD537" t="n">
        <v>5.08646998982706</v>
      </c>
      <c r="AE537" t="n">
        <v>5.116398055768738</v>
      </c>
      <c r="AF537" t="n">
        <v>5.138746145940391</v>
      </c>
      <c r="AG537" t="n">
        <v>5.166623611469904</v>
      </c>
      <c r="AH537" t="n">
        <v>5.196154845414393</v>
      </c>
      <c r="AI537" t="n">
        <v>5.22466039707419</v>
      </c>
      <c r="AJ537" t="n">
        <v>5.254860746190226</v>
      </c>
      <c r="AK537" t="n">
        <v>5.279831045406547</v>
      </c>
      <c r="AL537" t="n">
        <v>5.303632988597189</v>
      </c>
      <c r="AM537" t="n">
        <v>5.331911490269261</v>
      </c>
      <c r="AN537" t="n">
        <v>5.356186395286556</v>
      </c>
      <c r="AO537" t="n">
        <v>5.379236148466918</v>
      </c>
      <c r="AP537" t="n">
        <v>5.406866720735334</v>
      </c>
      <c r="AQ537" t="n">
        <v>5.436259853220984</v>
      </c>
      <c r="AR537" t="n">
        <v>5.461496450027307</v>
      </c>
      <c r="AS537" t="n">
        <v>5.492996429552321</v>
      </c>
      <c r="AT537" t="n">
        <v>5.520287054926856</v>
      </c>
      <c r="AU537" t="n">
        <v>5.549389567147614</v>
      </c>
      <c r="AV537" t="n">
        <v>5.577244841048523</v>
      </c>
      <c r="AW537" t="n">
        <v>5.605381165919282</v>
      </c>
    </row>
    <row r="538">
      <c r="A538" s="1112" t="n">
        <v>45036</v>
      </c>
      <c r="AC538" s="297" t="n">
        <v>5.0491</v>
      </c>
      <c r="AD538" t="n">
        <v>5.053057099545225</v>
      </c>
      <c r="AE538" t="n">
        <v>5.083884087442806</v>
      </c>
      <c r="AF538" t="n">
        <v>5.105948429920858</v>
      </c>
      <c r="AG538" t="n">
        <v>5.137426149499102</v>
      </c>
      <c r="AH538" t="n">
        <v>5.165289256198347</v>
      </c>
      <c r="AI538" t="n">
        <v>5.192107995846314</v>
      </c>
      <c r="AJ538" t="n">
        <v>5.220569042025581</v>
      </c>
      <c r="AK538" t="n">
        <v>5.245213742460006</v>
      </c>
      <c r="AL538" t="n">
        <v>5.268703898840886</v>
      </c>
      <c r="AM538" t="n">
        <v>5.295207836907599</v>
      </c>
      <c r="AN538" t="n">
        <v>5.319148936170213</v>
      </c>
      <c r="AO538" t="n">
        <v>5.341880341880342</v>
      </c>
      <c r="AP538" t="n">
        <v>5.369127516778524</v>
      </c>
      <c r="AQ538" t="n">
        <v>5.398110661268556</v>
      </c>
      <c r="AR538" t="n">
        <v>5.422993492407809</v>
      </c>
      <c r="AS538" t="n">
        <v>5.452562704471101</v>
      </c>
      <c r="AT538" t="n">
        <v>5.480953685941354</v>
      </c>
      <c r="AU538" t="n">
        <v>5.50812448361333</v>
      </c>
      <c r="AV538" t="n">
        <v>5.537098560354374</v>
      </c>
      <c r="AW538" t="n">
        <v>5.563282336578582</v>
      </c>
    </row>
    <row r="539">
      <c r="A539" s="104" t="n">
        <v>45037</v>
      </c>
      <c r="AC539" s="297" t="n">
        <v>5.0491</v>
      </c>
      <c r="AD539" t="n">
        <v>5.082592121982211</v>
      </c>
      <c r="AE539" t="n">
        <v>5.111167901865577</v>
      </c>
      <c r="AF539" t="n">
        <v>5.109862033725089</v>
      </c>
      <c r="AG539" t="n">
        <v>5.142710208279763</v>
      </c>
      <c r="AH539" t="n">
        <v>5.17063081695967</v>
      </c>
      <c r="AI539" t="n">
        <v>5.197505197505198</v>
      </c>
      <c r="AJ539" t="n">
        <v>5.226025607525477</v>
      </c>
      <c r="AK539" t="n">
        <v>5.249343832020998</v>
      </c>
      <c r="AL539" t="n">
        <v>5.272871078302135</v>
      </c>
      <c r="AM539" t="n">
        <v>5.299417064122946</v>
      </c>
      <c r="AN539" t="n">
        <v>5.321979776476849</v>
      </c>
      <c r="AO539" t="n">
        <v>5.343307507347047</v>
      </c>
      <c r="AP539" t="n">
        <v>5.370569280343716</v>
      </c>
      <c r="AQ539" t="n">
        <v>5.398110661268556</v>
      </c>
      <c r="AR539" t="n">
        <v>5.424464334147003</v>
      </c>
      <c r="AS539" t="n">
        <v>5.45404963185165</v>
      </c>
      <c r="AT539" t="n">
        <v>5.482456140350877</v>
      </c>
      <c r="AU539" t="n">
        <v>5.509641873278238</v>
      </c>
      <c r="AV539" t="n">
        <v>5.538631957906397</v>
      </c>
      <c r="AW539" t="n">
        <v>5.564830272676684</v>
      </c>
    </row>
    <row r="540">
      <c r="A540" s="1112" t="n">
        <v>45040</v>
      </c>
      <c r="AC540" s="297" t="n">
        <v>5.0589</v>
      </c>
      <c r="AD540" t="n">
        <v>5.044136191677175</v>
      </c>
      <c r="AE540" t="n">
        <v>5.073566717402334</v>
      </c>
      <c r="AF540" t="n">
        <v>5.098139179199593</v>
      </c>
      <c r="AG540" t="n">
        <v>5.12952038984355</v>
      </c>
      <c r="AH540" t="n">
        <v>5.158627805003869</v>
      </c>
      <c r="AI540" t="n">
        <v>5.185377236193934</v>
      </c>
      <c r="AJ540" t="n">
        <v>5.213764337851929</v>
      </c>
      <c r="AK540" t="n">
        <v>5.236973029588897</v>
      </c>
      <c r="AL540" t="n">
        <v>5.260389268805892</v>
      </c>
      <c r="AM540" t="n">
        <v>5.285412262156448</v>
      </c>
      <c r="AN540" t="n">
        <v>5.309264666843642</v>
      </c>
      <c r="AO540" t="n">
        <v>5.331911490269261</v>
      </c>
      <c r="AP540" t="n">
        <v>5.359056806002144</v>
      </c>
      <c r="AQ540" t="n">
        <v>5.386479935362241</v>
      </c>
      <c r="AR540" t="n">
        <v>5.411255411255412</v>
      </c>
      <c r="AS540" t="n">
        <v>5.44069640914037</v>
      </c>
      <c r="AT540" t="n">
        <v>5.467468562055768</v>
      </c>
      <c r="AU540" t="n">
        <v>5.494505494505495</v>
      </c>
      <c r="AV540" t="n">
        <v>5.523336095001381</v>
      </c>
      <c r="AW540" t="n">
        <v>5.547850208044383</v>
      </c>
    </row>
    <row r="541">
      <c r="A541" s="1112" t="n">
        <v>45041</v>
      </c>
      <c r="AC541" s="297" t="n">
        <v>5.0607</v>
      </c>
      <c r="AD541" t="n">
        <v>5.073566717402334</v>
      </c>
      <c r="AE541" t="n">
        <v>5.103342689461597</v>
      </c>
      <c r="AF541" t="n">
        <v>5.128205128205128</v>
      </c>
      <c r="AG541" t="n">
        <v>5.161290322580645</v>
      </c>
      <c r="AH541" t="n">
        <v>5.189413596263622</v>
      </c>
      <c r="AI541" t="n">
        <v>5.217845030002609</v>
      </c>
      <c r="AJ541" t="n">
        <v>5.246589716684156</v>
      </c>
      <c r="AK541" t="n">
        <v>5.270092226613966</v>
      </c>
      <c r="AL541" t="n">
        <v>5.292405398253506</v>
      </c>
      <c r="AM541" t="n">
        <v>5.317734645041212</v>
      </c>
      <c r="AN541" t="n">
        <v>5.343307507347047</v>
      </c>
      <c r="AO541" t="n">
        <v>5.366246310705661</v>
      </c>
      <c r="AP541" t="n">
        <v>5.395198273536553</v>
      </c>
      <c r="AQ541" t="n">
        <v>5.422993492407809</v>
      </c>
      <c r="AR541" t="n">
        <v>5.448106782892945</v>
      </c>
      <c r="AS541" t="n">
        <v>5.47945205479452</v>
      </c>
      <c r="AT541" t="n">
        <v>5.506607929515418</v>
      </c>
      <c r="AU541" t="n">
        <v>5.535566011624688</v>
      </c>
      <c r="AV541" t="n">
        <v>5.563282336578582</v>
      </c>
      <c r="AW541" t="n">
        <v>5.589714924538848</v>
      </c>
    </row>
    <row r="542">
      <c r="A542" s="1112" t="n">
        <v>45042</v>
      </c>
      <c r="AC542" s="297" t="n">
        <v>5.0579</v>
      </c>
      <c r="AD542" t="n">
        <v>5.056890012642225</v>
      </c>
      <c r="AE542" t="n">
        <v>5.08646998982706</v>
      </c>
      <c r="AF542" t="n">
        <v>5.115089514066496</v>
      </c>
      <c r="AG542" t="n">
        <v>5.142710208279763</v>
      </c>
      <c r="AH542" t="n">
        <v>5.17196793379881</v>
      </c>
      <c r="AI542" t="n">
        <v>5.200208008320333</v>
      </c>
      <c r="AJ542" t="n">
        <v>5.230125523012552</v>
      </c>
      <c r="AK542" t="n">
        <v>5.254860746190226</v>
      </c>
      <c r="AL542" t="n">
        <v>5.279831045406547</v>
      </c>
      <c r="AM542" t="n">
        <v>5.306447333510214</v>
      </c>
      <c r="AN542" t="n">
        <v>5.330490405117271</v>
      </c>
      <c r="AO542" t="n">
        <v>5.353319057815846</v>
      </c>
      <c r="AP542" t="n">
        <v>5.379236148466918</v>
      </c>
      <c r="AQ542" t="n">
        <v>5.408328826392644</v>
      </c>
      <c r="AR542" t="n">
        <v>5.4333061668025</v>
      </c>
      <c r="AS542" t="n">
        <v>5.46448087431694</v>
      </c>
      <c r="AT542" t="n">
        <v>5.491488193300384</v>
      </c>
      <c r="AU542" t="n">
        <v>5.518763796909492</v>
      </c>
      <c r="AV542" t="n">
        <v>5.547850208044383</v>
      </c>
      <c r="AW542" t="n">
        <v>5.574136008918617</v>
      </c>
    </row>
    <row r="543">
      <c r="A543" s="1112" t="n">
        <v>45043</v>
      </c>
      <c r="AC543" s="297" t="n">
        <v>5.0144</v>
      </c>
      <c r="AD543" t="n">
        <v>4.9813200498132</v>
      </c>
      <c r="AE543" t="n">
        <v>5.012531328320802</v>
      </c>
      <c r="AF543" t="n">
        <v>5.035246727089628</v>
      </c>
      <c r="AG543" t="n">
        <v>5.067139599695972</v>
      </c>
      <c r="AH543" t="n">
        <v>5.095541401273885</v>
      </c>
      <c r="AI543" t="n">
        <v>5.121638924455826</v>
      </c>
      <c r="AJ543" t="n">
        <v>5.150656708730363</v>
      </c>
      <c r="AK543" t="n">
        <v>5.175983436853002</v>
      </c>
      <c r="AL543" t="n">
        <v>5.198856251624643</v>
      </c>
      <c r="AM543" t="n">
        <v>5.226025607525477</v>
      </c>
      <c r="AN543" t="n">
        <v>5.249343832020998</v>
      </c>
      <c r="AO543" t="n">
        <v>5.271481286241434</v>
      </c>
      <c r="AP543" t="n">
        <v>5.296610169491526</v>
      </c>
      <c r="AQ543" t="n">
        <v>5.324813631522897</v>
      </c>
      <c r="AR543" t="n">
        <v>5.349023803155924</v>
      </c>
      <c r="AS543" t="n">
        <v>5.379236148466918</v>
      </c>
      <c r="AT543" t="n">
        <v>5.405405405405405</v>
      </c>
      <c r="AU543" t="n">
        <v>5.4333061668025</v>
      </c>
      <c r="AV543" t="n">
        <v>5.461496450027307</v>
      </c>
      <c r="AW543" t="n">
        <v>5.48847420417124</v>
      </c>
    </row>
    <row r="544">
      <c r="A544" s="1112" t="n">
        <v>45044</v>
      </c>
      <c r="AC544" s="297" t="n">
        <v>5.0001</v>
      </c>
      <c r="AD544" t="n">
        <v>5.000750112516878</v>
      </c>
      <c r="AE544" t="n">
        <v>5.020080321285141</v>
      </c>
      <c r="AF544" t="n">
        <v>5.046681806712087</v>
      </c>
      <c r="AG544" t="n">
        <v>5.074854097944684</v>
      </c>
      <c r="AH544" t="n">
        <v>5.103342689461597</v>
      </c>
      <c r="AI544" t="n">
        <v>5.12952038984355</v>
      </c>
      <c r="AJ544" t="n">
        <v>5.158627805003869</v>
      </c>
      <c r="AK544" t="n">
        <v>5.182689816014511</v>
      </c>
      <c r="AL544" t="n">
        <v>5.206977349648529</v>
      </c>
      <c r="AM544" t="n">
        <v>5.232862375719519</v>
      </c>
      <c r="AN544" t="n">
        <v>5.257623554153523</v>
      </c>
      <c r="AO544" t="n">
        <v>5.281225244256667</v>
      </c>
      <c r="AP544" t="n">
        <v>5.307855626326964</v>
      </c>
      <c r="AQ544" t="n">
        <v>5.336179295624333</v>
      </c>
      <c r="AR544" t="n">
        <v>5.361930294906166</v>
      </c>
      <c r="AS544" t="n">
        <v>5.392289026691831</v>
      </c>
      <c r="AT544" t="n">
        <v>5.420054200542006</v>
      </c>
      <c r="AU544" t="n">
        <v>5.448106782892945</v>
      </c>
      <c r="AV544" t="n">
        <v>5.476451259583789</v>
      </c>
      <c r="AW544" t="n">
        <v>5.50357732526142</v>
      </c>
    </row>
    <row r="545">
      <c r="A545" s="104" t="n">
        <v>45047</v>
      </c>
      <c r="AD545" s="28" t="n">
        <v>5.000750112516878</v>
      </c>
      <c r="AE545" t="n">
        <v>5.017561465127947</v>
      </c>
      <c r="AF545" t="n">
        <v>5.045408678102927</v>
      </c>
      <c r="AG545" t="n">
        <v>5.073566717402334</v>
      </c>
      <c r="AH545" t="n">
        <v>5.102040816326531</v>
      </c>
      <c r="AI545" t="n">
        <v>5.128205128205128</v>
      </c>
      <c r="AJ545" t="n">
        <v>5.15729757607014</v>
      </c>
      <c r="AK545" t="n">
        <v>5.182689816014511</v>
      </c>
      <c r="AL545" t="n">
        <v>5.205622071837585</v>
      </c>
      <c r="AM545" t="n">
        <v>5.232862375719519</v>
      </c>
      <c r="AN545" t="n">
        <v>5.257623554153523</v>
      </c>
      <c r="AO545" t="n">
        <v>5.281225244256667</v>
      </c>
      <c r="AP545" t="n">
        <v>5.309264666843642</v>
      </c>
      <c r="AQ545" t="n">
        <v>5.337603416066186</v>
      </c>
      <c r="AR545" t="n">
        <v>5.363368195226602</v>
      </c>
      <c r="AS545" t="n">
        <v>5.393743257820928</v>
      </c>
      <c r="AT545" t="n">
        <v>5.421523448088913</v>
      </c>
      <c r="AU545" t="n">
        <v>5.449591280653951</v>
      </c>
      <c r="AV545" t="n">
        <v>5.477951246233909</v>
      </c>
      <c r="AW545" t="n">
        <v>5.505092210294523</v>
      </c>
    </row>
    <row r="546">
      <c r="A546" s="1112" t="n">
        <v>45048</v>
      </c>
      <c r="AD546" s="28" t="n">
        <v>5.0329</v>
      </c>
      <c r="AE546" t="n">
        <v>5.076142131979696</v>
      </c>
      <c r="AF546" t="n">
        <v>5.104645227156713</v>
      </c>
      <c r="AG546" t="n">
        <v>5.130836326321191</v>
      </c>
      <c r="AH546" t="n">
        <v>5.158627805003869</v>
      </c>
      <c r="AI546" t="n">
        <v>5.184033177812339</v>
      </c>
      <c r="AJ546" t="n">
        <v>5.212405525149856</v>
      </c>
      <c r="AK546" t="n">
        <v>5.238344683080147</v>
      </c>
      <c r="AL546" t="n">
        <v>5.263157894736842</v>
      </c>
      <c r="AM546" t="n">
        <v>5.291005291005291</v>
      </c>
      <c r="AN546" t="n">
        <v>5.31632110579479</v>
      </c>
      <c r="AO546" t="n">
        <v>5.339028296849974</v>
      </c>
      <c r="AP546" t="n">
        <v>5.366246310705661</v>
      </c>
      <c r="AQ546" t="n">
        <v>5.395198273536553</v>
      </c>
      <c r="AR546" t="n">
        <v>5.420054200542006</v>
      </c>
      <c r="AS546" t="n">
        <v>5.451076587626056</v>
      </c>
      <c r="AT546" t="n">
        <v>5.47945205479452</v>
      </c>
      <c r="AU546" t="n">
        <v>5.50812448361333</v>
      </c>
      <c r="AV546" t="n">
        <v>5.537098560354374</v>
      </c>
      <c r="AW546" t="n">
        <v>5.564830272676684</v>
      </c>
    </row>
    <row r="547">
      <c r="A547" s="1112" t="n">
        <v>45049</v>
      </c>
      <c r="AD547" s="28" t="n">
        <v>5.0221</v>
      </c>
      <c r="AE547" t="n">
        <v>5.016302984700276</v>
      </c>
      <c r="AF547" t="n">
        <v>5.041593143433325</v>
      </c>
      <c r="AG547" t="n">
        <v>5.070993914807302</v>
      </c>
      <c r="AH547" t="n">
        <v>5.099439061703213</v>
      </c>
      <c r="AI547" t="n">
        <v>5.125576627370579</v>
      </c>
      <c r="AJ547" t="n">
        <v>5.15331100231899</v>
      </c>
      <c r="AK547" t="n">
        <v>5.178663904712584</v>
      </c>
      <c r="AL547" t="n">
        <v>5.202913631633715</v>
      </c>
      <c r="AM547" t="n">
        <v>5.231493591420351</v>
      </c>
      <c r="AN547" t="n">
        <v>5.254860746190226</v>
      </c>
      <c r="AO547" t="n">
        <v>5.277044854881266</v>
      </c>
      <c r="AP547" t="n">
        <v>5.303632988597189</v>
      </c>
      <c r="AQ547" t="n">
        <v>5.330490405117271</v>
      </c>
      <c r="AR547" t="n">
        <v>5.356186395286556</v>
      </c>
      <c r="AS547" t="n">
        <v>5.385029617662897</v>
      </c>
      <c r="AT547" t="n">
        <v>5.412719891745602</v>
      </c>
      <c r="AU547" t="n">
        <v>5.44069640914037</v>
      </c>
      <c r="AV547" t="n">
        <v>5.468963631391851</v>
      </c>
      <c r="AW547" t="n">
        <v>5.494505494505495</v>
      </c>
    </row>
    <row r="548">
      <c r="A548" s="1112" t="n">
        <v>45050</v>
      </c>
      <c r="AD548" s="28" t="n">
        <v>5.01</v>
      </c>
      <c r="AE548" t="n">
        <v>5.018820577164366</v>
      </c>
      <c r="AF548" t="n">
        <v>5.045408678102927</v>
      </c>
      <c r="AG548" t="n">
        <v>5.070993914807302</v>
      </c>
      <c r="AH548" t="n">
        <v>5.10073960724305</v>
      </c>
      <c r="AI548" t="n">
        <v>5.126890540886952</v>
      </c>
      <c r="AJ548" t="n">
        <v>5.155968032998195</v>
      </c>
      <c r="AK548" t="n">
        <v>5.182689816014511</v>
      </c>
      <c r="AL548" t="n">
        <v>5.206977349648529</v>
      </c>
      <c r="AM548" t="n">
        <v>5.235602094240837</v>
      </c>
      <c r="AN548" t="n">
        <v>5.259006047856954</v>
      </c>
      <c r="AO548" t="n">
        <v>5.282620179609086</v>
      </c>
      <c r="AP548" t="n">
        <v>5.309264666843642</v>
      </c>
      <c r="AQ548" t="n">
        <v>5.336179295624333</v>
      </c>
      <c r="AR548" t="n">
        <v>5.361930294906166</v>
      </c>
      <c r="AS548" t="n">
        <v>5.392289026691831</v>
      </c>
      <c r="AT548" t="n">
        <v>5.420054200542006</v>
      </c>
      <c r="AU548" t="n">
        <v>5.448106782892945</v>
      </c>
      <c r="AV548" t="n">
        <v>5.476451259583789</v>
      </c>
      <c r="AW548" t="n">
        <v>5.502063273727648</v>
      </c>
    </row>
    <row r="549">
      <c r="A549" s="1112" t="n">
        <v>45051</v>
      </c>
      <c r="AD549" s="28" t="n">
        <v>4.969</v>
      </c>
      <c r="AE549" t="n">
        <v>4.96524329692155</v>
      </c>
      <c r="AF549" t="n">
        <v>4.992511233150275</v>
      </c>
      <c r="AG549" t="n">
        <v>5.017561465127947</v>
      </c>
      <c r="AH549" t="n">
        <v>5.046681806712087</v>
      </c>
      <c r="AI549" t="n">
        <v>5.07227998985544</v>
      </c>
      <c r="AJ549" t="n">
        <v>5.10073960724305</v>
      </c>
      <c r="AK549" t="n">
        <v>5.125576627370579</v>
      </c>
      <c r="AL549" t="n">
        <v>5.150656708730363</v>
      </c>
      <c r="AM549" t="n">
        <v>5.177323323841574</v>
      </c>
      <c r="AN549" t="n">
        <v>5.200208008320333</v>
      </c>
      <c r="AO549" t="n">
        <v>5.221932114882507</v>
      </c>
      <c r="AP549" t="n">
        <v>5.247966413014956</v>
      </c>
      <c r="AQ549" t="n">
        <v>5.274261603375527</v>
      </c>
      <c r="AR549" t="n">
        <v>5.299417064122946</v>
      </c>
      <c r="AS549" t="n">
        <v>5.327650506126798</v>
      </c>
      <c r="AT549" t="n">
        <v>5.35475234270415</v>
      </c>
      <c r="AU549" t="n">
        <v>5.382131324004306</v>
      </c>
      <c r="AV549" t="n">
        <v>5.408328826392644</v>
      </c>
      <c r="AW549" t="n">
        <v>5.434782608695652</v>
      </c>
    </row>
    <row r="550">
      <c r="A550" s="1112" t="n">
        <v>45054</v>
      </c>
      <c r="AD550" s="28" t="n">
        <v>4.969</v>
      </c>
      <c r="AE550" t="n">
        <v>5.030181086519114</v>
      </c>
      <c r="AF550" t="n">
        <v>5.056890012642225</v>
      </c>
      <c r="AG550" t="n">
        <v>5.083884087442806</v>
      </c>
      <c r="AH550" t="n">
        <v>5.112474437627812</v>
      </c>
      <c r="AI550" t="n">
        <v>5.138746145940391</v>
      </c>
      <c r="AJ550" t="n">
        <v>5.167958656330749</v>
      </c>
      <c r="AK550" t="n">
        <v>5.192107995846314</v>
      </c>
      <c r="AL550" t="n">
        <v>5.213764337851929</v>
      </c>
      <c r="AM550" t="n">
        <v>5.239717055279015</v>
      </c>
      <c r="AN550" t="n">
        <v>5.263157894736842</v>
      </c>
      <c r="AO550" t="n">
        <v>5.286809410520751</v>
      </c>
      <c r="AP550" t="n">
        <v>5.314908317831518</v>
      </c>
      <c r="AQ550" t="n">
        <v>5.341880341880342</v>
      </c>
      <c r="AR550" t="n">
        <v>5.366246310705661</v>
      </c>
      <c r="AS550" t="n">
        <v>5.395198273536553</v>
      </c>
      <c r="AT550" t="n">
        <v>5.421523448088913</v>
      </c>
      <c r="AU550" t="n">
        <v>5.448106782892945</v>
      </c>
      <c r="AV550" t="n">
        <v>5.474952094169176</v>
      </c>
      <c r="AW550" t="n">
        <v>5.500550055005501</v>
      </c>
    </row>
    <row r="551">
      <c r="A551" s="1112" t="n">
        <v>45055</v>
      </c>
      <c r="AD551" s="28" t="n">
        <v>5.0001</v>
      </c>
      <c r="AE551" t="n">
        <v>5.020080321285141</v>
      </c>
      <c r="AF551" t="n">
        <v>5.047955577990914</v>
      </c>
      <c r="AG551" t="n">
        <v>5.074854097944684</v>
      </c>
      <c r="AH551" t="n">
        <v>5.103342689461597</v>
      </c>
      <c r="AI551" t="n">
        <v>5.128205128205128</v>
      </c>
      <c r="AJ551" t="n">
        <v>5.155968032998195</v>
      </c>
      <c r="AK551" t="n">
        <v>5.18000518000518</v>
      </c>
      <c r="AL551" t="n">
        <v>5.202913631633715</v>
      </c>
      <c r="AM551" t="n">
        <v>5.228758169934641</v>
      </c>
      <c r="AN551" t="n">
        <v>5.253480430785396</v>
      </c>
      <c r="AO551" t="n">
        <v>5.277044854881266</v>
      </c>
      <c r="AP551" t="n">
        <v>5.305039787798409</v>
      </c>
      <c r="AQ551" t="n">
        <v>5.331911490269261</v>
      </c>
      <c r="AR551" t="n">
        <v>5.356186395286556</v>
      </c>
      <c r="AS551" t="n">
        <v>5.386479935362241</v>
      </c>
      <c r="AT551" t="n">
        <v>5.412719891745602</v>
      </c>
      <c r="AU551" t="n">
        <v>5.44069640914037</v>
      </c>
      <c r="AV551" t="n">
        <v>5.467468562055768</v>
      </c>
      <c r="AW551" t="n">
        <v>5.494505494505495</v>
      </c>
    </row>
    <row r="552">
      <c r="A552" s="1112" t="n">
        <v>45056</v>
      </c>
      <c r="AD552" s="28" t="n">
        <v>4.9541</v>
      </c>
      <c r="AE552" t="n">
        <v>4.976362279173924</v>
      </c>
      <c r="AF552" t="n">
        <v>5.003752814610959</v>
      </c>
      <c r="AG552" t="n">
        <v>5.028916268544129</v>
      </c>
      <c r="AH552" t="n">
        <v>5.056890012642225</v>
      </c>
      <c r="AI552" t="n">
        <v>5.083884087442806</v>
      </c>
      <c r="AJ552" t="n">
        <v>5.112474437627812</v>
      </c>
      <c r="AK552" t="n">
        <v>5.137426149499102</v>
      </c>
      <c r="AL552" t="n">
        <v>5.159958720330238</v>
      </c>
      <c r="AM552" t="n">
        <v>5.186721991701245</v>
      </c>
      <c r="AN552" t="n">
        <v>5.211047420531528</v>
      </c>
      <c r="AO552" t="n">
        <v>5.234231876472128</v>
      </c>
      <c r="AP552" t="n">
        <v>5.261773217574323</v>
      </c>
      <c r="AQ552" t="n">
        <v>5.288207297726071</v>
      </c>
      <c r="AR552" t="n">
        <v>5.313496280552603</v>
      </c>
      <c r="AS552" t="n">
        <v>5.341880341880342</v>
      </c>
      <c r="AT552" t="n">
        <v>5.369127516778524</v>
      </c>
      <c r="AU552" t="n">
        <v>5.395198273536553</v>
      </c>
      <c r="AV552" t="n">
        <v>5.422993492407809</v>
      </c>
      <c r="AW552" t="n">
        <v>5.448106782892945</v>
      </c>
    </row>
    <row r="553">
      <c r="A553" s="1112" t="n">
        <v>45057</v>
      </c>
      <c r="AD553" s="856" t="n">
        <v>4.969</v>
      </c>
      <c r="AE553" t="n">
        <v>4.962779156327543</v>
      </c>
      <c r="AF553" t="n">
        <v>4.991265285749938</v>
      </c>
      <c r="AG553" t="n">
        <v>5.015045135406218</v>
      </c>
      <c r="AH553" t="n">
        <v>5.044136191677175</v>
      </c>
      <c r="AI553" t="n">
        <v>5.069708491761723</v>
      </c>
      <c r="AJ553" t="n">
        <v>5.09683995922528</v>
      </c>
      <c r="AK553" t="n">
        <v>5.122950819672131</v>
      </c>
      <c r="AL553" t="n">
        <v>5.145356315924878</v>
      </c>
      <c r="AM553" t="n">
        <v>5.17196793379881</v>
      </c>
      <c r="AN553" t="n">
        <v>5.196154845414393</v>
      </c>
      <c r="AO553" t="n">
        <v>5.219206680584551</v>
      </c>
      <c r="AP553" t="n">
        <v>5.247966413014956</v>
      </c>
      <c r="AQ553" t="n">
        <v>5.274261603375527</v>
      </c>
      <c r="AR553" t="n">
        <v>5.298013245033113</v>
      </c>
      <c r="AS553" t="n">
        <v>5.326231691078562</v>
      </c>
      <c r="AT553" t="n">
        <v>5.351886540005352</v>
      </c>
      <c r="AU553" t="n">
        <v>5.379236148466918</v>
      </c>
      <c r="AV553" t="n">
        <v>5.405405405405405</v>
      </c>
      <c r="AW553" t="n">
        <v>5.430355688297583</v>
      </c>
    </row>
    <row r="554">
      <c r="A554" s="1112" t="n">
        <v>45058</v>
      </c>
      <c r="AD554" s="856" t="n">
        <v>4.9228</v>
      </c>
      <c r="AE554" t="n">
        <v>4.944375772558714</v>
      </c>
      <c r="AF554" t="n">
        <v>4.972650422675286</v>
      </c>
      <c r="AG554" t="n">
        <v>4.997501249375312</v>
      </c>
      <c r="AH554" t="n">
        <v>5.026388539834129</v>
      </c>
      <c r="AI554" t="n">
        <v>5.051780752715333</v>
      </c>
      <c r="AJ554" t="n">
        <v>5.078720162519045</v>
      </c>
      <c r="AK554" t="n">
        <v>5.103342689461597</v>
      </c>
      <c r="AL554" t="n">
        <v>5.126890540886952</v>
      </c>
      <c r="AM554" t="n">
        <v>5.154639175257731</v>
      </c>
      <c r="AN554" t="n">
        <v>5.177323323841574</v>
      </c>
      <c r="AO554" t="n">
        <v>5.201560468140442</v>
      </c>
      <c r="AP554" t="n">
        <v>5.230125523012552</v>
      </c>
      <c r="AQ554" t="n">
        <v>5.256241787122208</v>
      </c>
      <c r="AR554" t="n">
        <v>5.279831045406547</v>
      </c>
      <c r="AS554" t="n">
        <v>5.307855626326964</v>
      </c>
      <c r="AT554" t="n">
        <v>5.333333333333333</v>
      </c>
      <c r="AU554" t="n">
        <v>5.360493165371214</v>
      </c>
      <c r="AV554" t="n">
        <v>5.386479935362241</v>
      </c>
      <c r="AW554" t="n">
        <v>5.411255411255412</v>
      </c>
    </row>
    <row r="555">
      <c r="A555" s="1112" t="n">
        <v>45061</v>
      </c>
      <c r="AD555" s="856" t="n">
        <v>4.9097</v>
      </c>
      <c r="AE555" t="n">
        <v>4.907975460122699</v>
      </c>
      <c r="AF555" t="n">
        <v>4.934616333580064</v>
      </c>
      <c r="AG555" t="n">
        <v>4.959087527894868</v>
      </c>
      <c r="AH555" t="n">
        <v>4.988775255674732</v>
      </c>
      <c r="AI555" t="n">
        <v>5.013787916771121</v>
      </c>
      <c r="AJ555" t="n">
        <v>5.041593143433325</v>
      </c>
      <c r="AK555" t="n">
        <v>5.065856129685917</v>
      </c>
      <c r="AL555" t="n">
        <v>5.087763927753752</v>
      </c>
      <c r="AM555" t="n">
        <v>5.113781641523907</v>
      </c>
      <c r="AN555" t="n">
        <v>5.137426149499102</v>
      </c>
      <c r="AO555" t="n">
        <v>5.161290322580645</v>
      </c>
      <c r="AP555" t="n">
        <v>5.189413596263622</v>
      </c>
      <c r="AQ555" t="n">
        <v>5.215123859191656</v>
      </c>
      <c r="AR555" t="n">
        <v>5.238344683080147</v>
      </c>
      <c r="AS555" t="n">
        <v>5.26592943654555</v>
      </c>
      <c r="AT555" t="n">
        <v>5.289605924358636</v>
      </c>
      <c r="AU555" t="n">
        <v>5.314908317831518</v>
      </c>
      <c r="AV555" t="n">
        <v>5.34045393858478</v>
      </c>
      <c r="AW555" t="n">
        <v>5.364806866952789</v>
      </c>
    </row>
    <row r="556">
      <c r="A556" s="1112" t="n">
        <v>45062</v>
      </c>
      <c r="AD556" s="856" t="n">
        <v>4.9116</v>
      </c>
      <c r="AE556" t="n">
        <v>4.948045522018803</v>
      </c>
      <c r="AF556" t="n">
        <v>4.973887092762994</v>
      </c>
      <c r="AG556" t="n">
        <v>5.002501250625313</v>
      </c>
      <c r="AH556" t="n">
        <v>5.031446540880503</v>
      </c>
      <c r="AI556" t="n">
        <v>5.055611729019211</v>
      </c>
      <c r="AJ556" t="n">
        <v>5.082592121982211</v>
      </c>
      <c r="AK556" t="n">
        <v>5.105948429920858</v>
      </c>
      <c r="AL556" t="n">
        <v>5.12952038984355</v>
      </c>
      <c r="AM556" t="n">
        <v>5.155968032998195</v>
      </c>
      <c r="AN556" t="n">
        <v>5.178663904712584</v>
      </c>
      <c r="AO556" t="n">
        <v>5.201560468140442</v>
      </c>
      <c r="AP556" t="n">
        <v>5.228758169934641</v>
      </c>
      <c r="AQ556" t="n">
        <v>5.253480430785396</v>
      </c>
      <c r="AR556" t="n">
        <v>5.277044854881266</v>
      </c>
      <c r="AS556" t="n">
        <v>5.303632988597189</v>
      </c>
      <c r="AT556" t="n">
        <v>5.329070077271516</v>
      </c>
      <c r="AU556" t="n">
        <v>5.353319057815846</v>
      </c>
      <c r="AV556" t="n">
        <v>5.379236148466918</v>
      </c>
      <c r="AW556" t="n">
        <v>5.403944879762227</v>
      </c>
    </row>
    <row r="557">
      <c r="A557" s="1112" t="n">
        <v>45063</v>
      </c>
      <c r="AD557" s="856" t="n">
        <v>4.9507</v>
      </c>
      <c r="AE557" t="n">
        <v>4.948045522018803</v>
      </c>
      <c r="AF557" t="n">
        <v>4.975124378109452</v>
      </c>
      <c r="AG557" t="n">
        <v>5.001250312578144</v>
      </c>
      <c r="AH557" t="n">
        <v>5.030181086519114</v>
      </c>
      <c r="AI557" t="n">
        <v>5.054334091483447</v>
      </c>
      <c r="AJ557" t="n">
        <v>5.082592121982211</v>
      </c>
      <c r="AK557" t="n">
        <v>5.107252298263534</v>
      </c>
      <c r="AL557" t="n">
        <v>5.12952038984355</v>
      </c>
      <c r="AM557" t="n">
        <v>5.154639175257731</v>
      </c>
      <c r="AN557" t="n">
        <v>5.178663904712584</v>
      </c>
      <c r="AO557" t="n">
        <v>5.200208008320333</v>
      </c>
      <c r="AP557" t="n">
        <v>5.227391531625718</v>
      </c>
      <c r="AQ557" t="n">
        <v>5.253480430785396</v>
      </c>
      <c r="AR557" t="n">
        <v>5.277044854881266</v>
      </c>
      <c r="AS557" t="n">
        <v>5.303632988597189</v>
      </c>
      <c r="AT557" t="n">
        <v>5.329070077271516</v>
      </c>
      <c r="AU557" t="n">
        <v>5.35475234270415</v>
      </c>
      <c r="AV557" t="n">
        <v>5.380683346785042</v>
      </c>
      <c r="AW557" t="n">
        <v>5.405405405405405</v>
      </c>
    </row>
    <row r="558">
      <c r="A558" s="1112" t="n">
        <v>45064</v>
      </c>
      <c r="AD558" s="856" t="n">
        <v>4.9641</v>
      </c>
      <c r="AE558" t="n">
        <v>4.977600796416128</v>
      </c>
      <c r="AF558" t="n">
        <v>5.005005005005005</v>
      </c>
      <c r="AG558" t="n">
        <v>5.028916268544129</v>
      </c>
      <c r="AH558" t="n">
        <v>5.058168942842691</v>
      </c>
      <c r="AI558" t="n">
        <v>5.083884087442806</v>
      </c>
      <c r="AJ558" t="n">
        <v>5.111167901865577</v>
      </c>
      <c r="AK558" t="n">
        <v>5.136106831022085</v>
      </c>
      <c r="AL558" t="n">
        <v>5.158627805003869</v>
      </c>
      <c r="AM558" t="n">
        <v>5.184033177812339</v>
      </c>
      <c r="AN558" t="n">
        <v>5.206977349648529</v>
      </c>
      <c r="AO558" t="n">
        <v>5.228758169934641</v>
      </c>
      <c r="AP558" t="n">
        <v>5.254860746190226</v>
      </c>
      <c r="AQ558" t="n">
        <v>5.279831045406547</v>
      </c>
      <c r="AR558" t="n">
        <v>5.302226935312832</v>
      </c>
      <c r="AS558" t="n">
        <v>5.329070077271516</v>
      </c>
      <c r="AT558" t="n">
        <v>5.35475234270415</v>
      </c>
      <c r="AU558" t="n">
        <v>5.379236148466918</v>
      </c>
      <c r="AV558" t="n">
        <v>5.405405405405405</v>
      </c>
      <c r="AW558" t="n">
        <v>5.428881650380021</v>
      </c>
    </row>
    <row r="559">
      <c r="A559" s="1112" t="n">
        <v>45065</v>
      </c>
      <c r="AD559" s="856" t="n">
        <v>4.9852</v>
      </c>
      <c r="AE559" t="n">
        <v>5.008765339343852</v>
      </c>
      <c r="AF559" t="n">
        <v>5.035246727089628</v>
      </c>
      <c r="AG559" t="n">
        <v>5.060728744939271</v>
      </c>
      <c r="AH559" t="n">
        <v>5.091649694501019</v>
      </c>
      <c r="AI559" t="n">
        <v>5.116398055768738</v>
      </c>
      <c r="AJ559" t="n">
        <v>5.1440329218107</v>
      </c>
      <c r="AK559" t="n">
        <v>5.169294391315585</v>
      </c>
      <c r="AL559" t="n">
        <v>5.190760446405399</v>
      </c>
      <c r="AM559" t="n">
        <v>5.216484089723526</v>
      </c>
      <c r="AN559" t="n">
        <v>5.238344683080147</v>
      </c>
      <c r="AO559" t="n">
        <v>5.260389268805892</v>
      </c>
      <c r="AP559" t="n">
        <v>5.285412262156448</v>
      </c>
      <c r="AQ559" t="n">
        <v>5.310674455655868</v>
      </c>
      <c r="AR559" t="n">
        <v>5.333333333333333</v>
      </c>
      <c r="AS559" t="n">
        <v>5.359056806002144</v>
      </c>
      <c r="AT559" t="n">
        <v>5.383580080753701</v>
      </c>
      <c r="AU559" t="n">
        <v>5.408328826392644</v>
      </c>
      <c r="AV559" t="n">
        <v>5.4333061668025</v>
      </c>
      <c r="AW559" t="n">
        <v>5.457025920873124</v>
      </c>
    </row>
    <row r="560">
      <c r="A560" s="1112" t="n">
        <v>45068</v>
      </c>
      <c r="AD560" s="856" t="n">
        <v>4.9674</v>
      </c>
      <c r="AE560" t="n">
        <v>4.970178926441352</v>
      </c>
      <c r="AF560" t="n">
        <v>4.996252810392206</v>
      </c>
      <c r="AG560" t="n">
        <v>5.022601707684581</v>
      </c>
      <c r="AH560" t="n">
        <v>5.053057099545225</v>
      </c>
      <c r="AI560" t="n">
        <v>5.077430820005078</v>
      </c>
      <c r="AJ560" t="n">
        <v>5.104645227156713</v>
      </c>
      <c r="AK560" t="n">
        <v>5.128205128205128</v>
      </c>
      <c r="AL560" t="n">
        <v>5.150656708730363</v>
      </c>
      <c r="AM560" t="n">
        <v>5.174644243208279</v>
      </c>
      <c r="AN560" t="n">
        <v>5.196154845414393</v>
      </c>
      <c r="AO560" t="n">
        <v>5.219206680584551</v>
      </c>
      <c r="AP560" t="n">
        <v>5.245213742460006</v>
      </c>
      <c r="AQ560" t="n">
        <v>5.270092226613966</v>
      </c>
      <c r="AR560" t="n">
        <v>5.292405398253506</v>
      </c>
      <c r="AS560" t="n">
        <v>5.319148936170213</v>
      </c>
      <c r="AT560" t="n">
        <v>5.343307507347047</v>
      </c>
      <c r="AU560" t="n">
        <v>5.367686527106817</v>
      </c>
      <c r="AV560" t="n">
        <v>5.393743257820928</v>
      </c>
      <c r="AW560" t="n">
        <v>5.417118093174432</v>
      </c>
    </row>
    <row r="561">
      <c r="A561" s="1112" t="n">
        <v>45069</v>
      </c>
      <c r="AD561" s="856" t="n">
        <v>4.9668</v>
      </c>
      <c r="AE561" t="n">
        <v>4.9838026414154</v>
      </c>
      <c r="AF561" t="n">
        <v>5.01002004008016</v>
      </c>
      <c r="AG561" t="n">
        <v>5.037783375314861</v>
      </c>
      <c r="AH561" t="n">
        <v>5.067139599695972</v>
      </c>
      <c r="AI561" t="n">
        <v>5.090353779587681</v>
      </c>
      <c r="AJ561" t="n">
        <v>5.116398055768738</v>
      </c>
      <c r="AK561" t="n">
        <v>5.138746145940391</v>
      </c>
      <c r="AL561" t="n">
        <v>5.161290322580645</v>
      </c>
      <c r="AM561" t="n">
        <v>5.185377236193934</v>
      </c>
      <c r="AN561" t="n">
        <v>5.206977349648529</v>
      </c>
      <c r="AO561" t="n">
        <v>5.228758169934641</v>
      </c>
      <c r="AP561" t="n">
        <v>5.253480430785396</v>
      </c>
      <c r="AQ561" t="n">
        <v>5.278437582475587</v>
      </c>
      <c r="AR561" t="n">
        <v>5.300821627352239</v>
      </c>
      <c r="AS561" t="n">
        <v>5.326231691078562</v>
      </c>
      <c r="AT561" t="n">
        <v>5.350454788657036</v>
      </c>
      <c r="AU561" t="n">
        <v>5.374899220639613</v>
      </c>
      <c r="AV561" t="n">
        <v>5.399568034557236</v>
      </c>
      <c r="AW561" t="n">
        <v>5.421523448088913</v>
      </c>
    </row>
    <row r="562">
      <c r="A562" s="1112" t="n">
        <v>45070</v>
      </c>
      <c r="AD562" s="856" t="n">
        <v>4.9468</v>
      </c>
      <c r="AE562" t="n">
        <v>4.961548002976929</v>
      </c>
      <c r="AF562" t="n">
        <v>4.987531172069825</v>
      </c>
      <c r="AG562" t="n">
        <v>5.012531328320802</v>
      </c>
      <c r="AH562" t="n">
        <v>5.042864346949067</v>
      </c>
      <c r="AI562" t="n">
        <v>5.063291139240506</v>
      </c>
      <c r="AJ562" t="n">
        <v>5.089058524173028</v>
      </c>
      <c r="AK562" t="n">
        <v>5.112474437627812</v>
      </c>
      <c r="AL562" t="n">
        <v>5.13347022587269</v>
      </c>
      <c r="AM562" t="n">
        <v>5.158627805003869</v>
      </c>
      <c r="AN562" t="n">
        <v>5.178663904712584</v>
      </c>
      <c r="AO562" t="n">
        <v>5.200208008320333</v>
      </c>
      <c r="AP562" t="n">
        <v>5.226025607525477</v>
      </c>
      <c r="AQ562" t="n">
        <v>5.249343832020998</v>
      </c>
      <c r="AR562" t="n">
        <v>5.271481286241434</v>
      </c>
      <c r="AS562" t="n">
        <v>5.296610169491526</v>
      </c>
      <c r="AT562" t="n">
        <v>5.320563979781856</v>
      </c>
      <c r="AU562" t="n">
        <v>5.343307507347047</v>
      </c>
      <c r="AV562" t="n">
        <v>5.367686527106817</v>
      </c>
      <c r="AW562" t="n">
        <v>5.389382915656157</v>
      </c>
    </row>
    <row r="563">
      <c r="A563" s="1112" t="n">
        <v>45071</v>
      </c>
      <c r="AD563" s="856" t="n">
        <v>4.9984</v>
      </c>
      <c r="AE563" t="n">
        <v>5.040322580645161</v>
      </c>
      <c r="AF563" t="n">
        <v>5.067139599695972</v>
      </c>
      <c r="AG563" t="n">
        <v>5.092946269416858</v>
      </c>
      <c r="AH563" t="n">
        <v>5.122950819672131</v>
      </c>
      <c r="AI563" t="n">
        <v>5.145356315924878</v>
      </c>
      <c r="AJ563" t="n">
        <v>5.17063081695967</v>
      </c>
      <c r="AK563" t="n">
        <v>5.194805194805195</v>
      </c>
      <c r="AL563" t="n">
        <v>5.215123859191656</v>
      </c>
      <c r="AM563" t="n">
        <v>5.238344683080147</v>
      </c>
      <c r="AN563" t="n">
        <v>5.257623554153523</v>
      </c>
      <c r="AO563" t="n">
        <v>5.278437582475587</v>
      </c>
      <c r="AP563" t="n">
        <v>5.302226935312832</v>
      </c>
      <c r="AQ563" t="n">
        <v>5.323396326856535</v>
      </c>
      <c r="AR563" t="n">
        <v>5.344735435595938</v>
      </c>
      <c r="AS563" t="n">
        <v>5.369127516778524</v>
      </c>
      <c r="AT563" t="n">
        <v>5.392289026691831</v>
      </c>
      <c r="AU563" t="n">
        <v>5.415651232060655</v>
      </c>
      <c r="AV563" t="n">
        <v>5.43773790103317</v>
      </c>
      <c r="AW563" t="n">
        <v>5.46000546000546</v>
      </c>
    </row>
    <row r="564">
      <c r="A564" s="1112" t="n">
        <v>45072</v>
      </c>
      <c r="AD564" s="856" t="n">
        <v>5.0108</v>
      </c>
      <c r="AE564" t="n">
        <v>4.990019960079841</v>
      </c>
      <c r="AF564" t="n">
        <v>5.015045135406218</v>
      </c>
      <c r="AG564" t="n">
        <v>5.039052658100277</v>
      </c>
      <c r="AH564" t="n">
        <v>5.070993914807302</v>
      </c>
      <c r="AI564" t="n">
        <v>5.092946269416858</v>
      </c>
      <c r="AJ564" t="n">
        <v>5.117707267144319</v>
      </c>
      <c r="AK564" t="n">
        <v>5.140066820868671</v>
      </c>
      <c r="AL564" t="n">
        <v>5.159958720330238</v>
      </c>
      <c r="AM564" t="n">
        <v>5.181347150259067</v>
      </c>
      <c r="AN564" t="n">
        <v>5.201560468140442</v>
      </c>
      <c r="AO564" t="n">
        <v>5.220569042025581</v>
      </c>
      <c r="AP564" t="n">
        <v>5.242463958060288</v>
      </c>
      <c r="AQ564" t="n">
        <v>5.263157894736842</v>
      </c>
      <c r="AR564" t="n">
        <v>5.282620179609086</v>
      </c>
      <c r="AS564" t="n">
        <v>5.306447333510214</v>
      </c>
      <c r="AT564" t="n">
        <v>5.327650506126798</v>
      </c>
      <c r="AU564" t="n">
        <v>5.349023803155924</v>
      </c>
      <c r="AV564" t="n">
        <v>5.372011818426</v>
      </c>
      <c r="AW564" t="n">
        <v>5.392289026691831</v>
      </c>
    </row>
    <row r="565">
      <c r="A565" s="1112" t="n">
        <v>45075</v>
      </c>
      <c r="AD565" s="856" t="n">
        <v>4.9948</v>
      </c>
      <c r="AE565" s="192" t="n">
        <v>4.990019960079841</v>
      </c>
      <c r="AF565" s="192" t="n">
        <v>5.015045135406218</v>
      </c>
      <c r="AG565" s="192" t="n">
        <v>5.039052658100277</v>
      </c>
      <c r="AH565" s="192" t="n">
        <v>5.070993914807302</v>
      </c>
      <c r="AI565" s="192" t="n">
        <v>5.092946269416858</v>
      </c>
      <c r="AJ565" s="192" t="n">
        <v>5.117707267144319</v>
      </c>
      <c r="AK565" s="192" t="n">
        <v>5.140066820868671</v>
      </c>
      <c r="AL565" s="192" t="n">
        <v>5.159958720330238</v>
      </c>
      <c r="AM565" s="192" t="n">
        <v>5.181347150259067</v>
      </c>
      <c r="AN565" s="192" t="n">
        <v>5.201560468140442</v>
      </c>
      <c r="AO565" s="192" t="n">
        <v>5.220569042025581</v>
      </c>
      <c r="AP565" s="192" t="n">
        <v>5.242463958060288</v>
      </c>
      <c r="AQ565" s="192" t="n">
        <v>5.263157894736842</v>
      </c>
      <c r="AR565" s="192" t="n">
        <v>5.282620179609086</v>
      </c>
      <c r="AS565" s="192" t="n">
        <v>5.306447333510214</v>
      </c>
      <c r="AT565" s="192" t="n">
        <v>5.327650506126798</v>
      </c>
      <c r="AU565" s="192" t="n">
        <v>5.349023803155924</v>
      </c>
      <c r="AV565" s="192" t="n">
        <v>5.372011818426</v>
      </c>
      <c r="AW565" s="192" t="n">
        <v>5.392289026691831</v>
      </c>
    </row>
    <row r="566">
      <c r="A566" s="1112" t="n">
        <v>45076</v>
      </c>
      <c r="AD566" s="856" t="n">
        <v>5.0587</v>
      </c>
      <c r="AE566" t="n">
        <v>5.045408678102927</v>
      </c>
      <c r="AF566" t="n">
        <v>5.07227998985544</v>
      </c>
      <c r="AG566" t="n">
        <v>5.09683995922528</v>
      </c>
      <c r="AH566" t="n">
        <v>5.128205128205128</v>
      </c>
      <c r="AI566" t="n">
        <v>5.150656708730363</v>
      </c>
      <c r="AJ566" t="n">
        <v>5.175983436853002</v>
      </c>
      <c r="AK566" t="n">
        <v>5.198856251624643</v>
      </c>
      <c r="AL566" t="n">
        <v>5.219206680584551</v>
      </c>
      <c r="AM566" t="n">
        <v>5.241090146750524</v>
      </c>
      <c r="AN566" t="n">
        <v>5.260389268805892</v>
      </c>
      <c r="AO566" t="n">
        <v>5.278437582475587</v>
      </c>
      <c r="AP566" t="n">
        <v>5.300821627352239</v>
      </c>
      <c r="AQ566" t="n">
        <v>5.320563979781856</v>
      </c>
      <c r="AR566" t="n">
        <v>5.34045393858478</v>
      </c>
      <c r="AS566" t="n">
        <v>5.364806866952789</v>
      </c>
      <c r="AT566" t="n">
        <v>5.386479935362241</v>
      </c>
      <c r="AU566" t="n">
        <v>5.409791723018664</v>
      </c>
      <c r="AV566" t="n">
        <v>5.431830526887561</v>
      </c>
      <c r="AW566" t="n">
        <v>5.45404963185165</v>
      </c>
    </row>
    <row r="567">
      <c r="A567" s="1112" t="n">
        <v>45077</v>
      </c>
      <c r="AD567" s="856" t="n">
        <v>5.0953</v>
      </c>
      <c r="AE567" t="n">
        <v>5.095801059926621</v>
      </c>
      <c r="AF567" t="n">
        <v>5.103342689461597</v>
      </c>
      <c r="AG567" t="n">
        <v>5.128205128205128</v>
      </c>
      <c r="AH567" t="n">
        <v>5.155968032998195</v>
      </c>
      <c r="AI567" t="n">
        <v>5.18000518000518</v>
      </c>
      <c r="AJ567" t="n">
        <v>5.204267499349467</v>
      </c>
      <c r="AK567" t="n">
        <v>5.227391531625718</v>
      </c>
      <c r="AL567" t="n">
        <v>5.247966413014956</v>
      </c>
      <c r="AM567" t="n">
        <v>5.271481286241434</v>
      </c>
      <c r="AN567" t="n">
        <v>5.291005291005291</v>
      </c>
      <c r="AO567" t="n">
        <v>5.309264666843642</v>
      </c>
      <c r="AP567" t="n">
        <v>5.331911490269261</v>
      </c>
      <c r="AQ567" t="n">
        <v>5.353319057815846</v>
      </c>
      <c r="AR567" t="n">
        <v>5.374899220639613</v>
      </c>
      <c r="AS567" t="n">
        <v>5.399568034557236</v>
      </c>
      <c r="AT567" t="n">
        <v>5.421523448088913</v>
      </c>
      <c r="AU567" t="n">
        <v>5.443658138268916</v>
      </c>
      <c r="AV567" t="n">
        <v>5.467468562055768</v>
      </c>
      <c r="AW567" t="n">
        <v>5.48847420417124</v>
      </c>
    </row>
    <row r="568">
      <c r="A568" s="1112" t="n">
        <v>45078</v>
      </c>
      <c r="AD568" s="859" t="n">
        <v>5.0953</v>
      </c>
      <c r="AE568" s="28" t="n">
        <v>5.0344</v>
      </c>
      <c r="AF568" t="n">
        <v>5.035246727089628</v>
      </c>
      <c r="AG568" t="n">
        <v>5.060728744939271</v>
      </c>
      <c r="AH568" t="n">
        <v>5.087763927753752</v>
      </c>
      <c r="AI568" t="n">
        <v>5.112474437627812</v>
      </c>
      <c r="AJ568" t="n">
        <v>5.137426149499102</v>
      </c>
      <c r="AK568" t="n">
        <v>5.159958720330238</v>
      </c>
      <c r="AL568" t="n">
        <v>5.181347150259067</v>
      </c>
      <c r="AM568" t="n">
        <v>5.202913631633715</v>
      </c>
      <c r="AN568" t="n">
        <v>5.223295899712719</v>
      </c>
      <c r="AO568" t="n">
        <v>5.242463958060288</v>
      </c>
      <c r="AP568" t="n">
        <v>5.26592943654555</v>
      </c>
      <c r="AQ568" t="n">
        <v>5.288207297726071</v>
      </c>
      <c r="AR568" t="n">
        <v>5.309264666843642</v>
      </c>
      <c r="AS568" t="n">
        <v>5.333333333333333</v>
      </c>
      <c r="AT568" t="n">
        <v>5.356186395286556</v>
      </c>
      <c r="AU568" t="n">
        <v>5.379236148466918</v>
      </c>
      <c r="AV568" t="n">
        <v>5.402485143165856</v>
      </c>
      <c r="AW568" t="n">
        <v>5.424464334147003</v>
      </c>
    </row>
    <row r="569">
      <c r="A569" s="1112" t="n">
        <v>45079</v>
      </c>
      <c r="AD569" s="859" t="n">
        <v>5.0953</v>
      </c>
      <c r="AE569" s="28" t="n">
        <v>4.9552</v>
      </c>
      <c r="AF569" t="n">
        <v>4.988775255674732</v>
      </c>
      <c r="AG569" t="n">
        <v>5.015045135406218</v>
      </c>
      <c r="AH569" t="n">
        <v>5.041593143433325</v>
      </c>
      <c r="AI569" t="n">
        <v>5.065856129685917</v>
      </c>
      <c r="AJ569" t="n">
        <v>5.090353779587681</v>
      </c>
      <c r="AK569" t="n">
        <v>5.113781641523907</v>
      </c>
      <c r="AL569" t="n">
        <v>5.13347022587269</v>
      </c>
      <c r="AM569" t="n">
        <v>5.154639175257731</v>
      </c>
      <c r="AN569" t="n">
        <v>5.174644243208279</v>
      </c>
      <c r="AO569" t="n">
        <v>5.193456245131135</v>
      </c>
      <c r="AP569" t="n">
        <v>5.216484089723526</v>
      </c>
      <c r="AQ569" t="n">
        <v>5.236973029588897</v>
      </c>
      <c r="AR569" t="n">
        <v>5.257623554153523</v>
      </c>
      <c r="AS569" t="n">
        <v>5.282620179609086</v>
      </c>
      <c r="AT569" t="n">
        <v>5.303632988597189</v>
      </c>
      <c r="AU569" t="n">
        <v>5.326231691078562</v>
      </c>
      <c r="AV569" t="n">
        <v>5.349023803155924</v>
      </c>
      <c r="AW569" t="n">
        <v>5.370569280343716</v>
      </c>
    </row>
    <row r="570">
      <c r="A570" s="1112" t="n">
        <v>45082</v>
      </c>
      <c r="AD570" s="859" t="n">
        <v>5.0953</v>
      </c>
      <c r="AE570" s="28" t="n">
        <v>4.923</v>
      </c>
      <c r="AF570" t="n">
        <v>4.946821667078902</v>
      </c>
      <c r="AG570" t="n">
        <v>4.972650422675286</v>
      </c>
      <c r="AH570" t="n">
        <v>4.998750312421895</v>
      </c>
      <c r="AI570" t="n">
        <v>5.022601707684581</v>
      </c>
      <c r="AJ570" t="n">
        <v>5.046681806712087</v>
      </c>
      <c r="AK570" t="n">
        <v>5.069708491761723</v>
      </c>
      <c r="AL570" t="n">
        <v>5.089058524173028</v>
      </c>
      <c r="AM570" t="n">
        <v>5.109862033725089</v>
      </c>
      <c r="AN570" t="n">
        <v>5.12952038984355</v>
      </c>
      <c r="AO570" t="n">
        <v>5.148005148005148</v>
      </c>
      <c r="AP570" t="n">
        <v>5.169294391315585</v>
      </c>
      <c r="AQ570" t="n">
        <v>5.189413596263622</v>
      </c>
      <c r="AR570" t="n">
        <v>5.208333333333333</v>
      </c>
      <c r="AS570" t="n">
        <v>5.231493591420351</v>
      </c>
      <c r="AT570" t="n">
        <v>5.252100840336134</v>
      </c>
      <c r="AU570" t="n">
        <v>5.272871078302135</v>
      </c>
      <c r="AV570" t="n">
        <v>5.295207836907599</v>
      </c>
      <c r="AW570" t="n">
        <v>5.314908317831518</v>
      </c>
    </row>
    <row r="571">
      <c r="A571" s="1112" t="n">
        <v>45083</v>
      </c>
      <c r="AD571" s="859" t="n">
        <v>5.0953</v>
      </c>
      <c r="AE571" s="28" t="n">
        <v>4.9286</v>
      </c>
      <c r="AF571" t="n">
        <v>4.937052579609973</v>
      </c>
      <c r="AG571" t="n">
        <v>4.962779156327543</v>
      </c>
      <c r="AH571" t="n">
        <v>4.985044865403789</v>
      </c>
      <c r="AI571" t="n">
        <v>5.007511266900351</v>
      </c>
      <c r="AJ571" t="n">
        <v>5.032712632108707</v>
      </c>
      <c r="AK571" t="n">
        <v>5.055611729019211</v>
      </c>
      <c r="AL571" t="n">
        <v>5.074854097944684</v>
      </c>
      <c r="AM571" t="n">
        <v>5.095541401273885</v>
      </c>
      <c r="AN571" t="n">
        <v>5.113781641523907</v>
      </c>
      <c r="AO571" t="n">
        <v>5.130836326321191</v>
      </c>
      <c r="AP571" t="n">
        <v>5.151983513652756</v>
      </c>
      <c r="AQ571" t="n">
        <v>5.17196793379881</v>
      </c>
      <c r="AR571" t="n">
        <v>5.189413596263622</v>
      </c>
      <c r="AS571" t="n">
        <v>5.211047420531528</v>
      </c>
      <c r="AT571" t="n">
        <v>5.231493591420351</v>
      </c>
      <c r="AU571" t="n">
        <v>5.252100840336134</v>
      </c>
      <c r="AV571" t="n">
        <v>5.272871078302135</v>
      </c>
      <c r="AW571" t="n">
        <v>5.291005291005291</v>
      </c>
    </row>
    <row r="572">
      <c r="A572" s="1112" t="n">
        <v>45084</v>
      </c>
      <c r="AD572" s="859" t="n">
        <v>5.0953</v>
      </c>
      <c r="AE572" s="28" t="n">
        <v>4.9113</v>
      </c>
      <c r="AF572" t="n">
        <v>4.940711462450593</v>
      </c>
      <c r="AG572" t="n">
        <v>4.966476285075739</v>
      </c>
      <c r="AH572" t="n">
        <v>4.991265285749938</v>
      </c>
      <c r="AI572" t="n">
        <v>5.013787916771121</v>
      </c>
      <c r="AJ572" t="n">
        <v>5.037783375314861</v>
      </c>
      <c r="AK572" t="n">
        <v>5.060728744939271</v>
      </c>
      <c r="AL572" t="n">
        <v>5.08001016002032</v>
      </c>
      <c r="AM572" t="n">
        <v>5.10073960724305</v>
      </c>
      <c r="AN572" t="n">
        <v>5.117707267144319</v>
      </c>
      <c r="AO572" t="n">
        <v>5.134788189987163</v>
      </c>
      <c r="AP572" t="n">
        <v>5.155968032998195</v>
      </c>
      <c r="AQ572" t="n">
        <v>5.174644243208279</v>
      </c>
      <c r="AR572" t="n">
        <v>5.193456245131135</v>
      </c>
      <c r="AS572" t="n">
        <v>5.215123859191656</v>
      </c>
      <c r="AT572" t="n">
        <v>5.235602094240837</v>
      </c>
      <c r="AU572" t="n">
        <v>5.256241787122208</v>
      </c>
      <c r="AV572" t="n">
        <v>5.277044854881266</v>
      </c>
      <c r="AW572" t="n">
        <v>5.296610169491526</v>
      </c>
    </row>
    <row r="573">
      <c r="A573" s="104" t="n">
        <v>45085</v>
      </c>
      <c r="AD573" s="859" t="n">
        <v>5.0953</v>
      </c>
      <c r="AE573" s="297" t="n">
        <v>4.9113</v>
      </c>
      <c r="AF573" t="n">
        <v>4.938271604938271</v>
      </c>
      <c r="AG573" t="n">
        <v>4.96524329692155</v>
      </c>
      <c r="AH573" t="n">
        <v>4.993757802746567</v>
      </c>
      <c r="AI573" t="n">
        <v>5.020080321285141</v>
      </c>
      <c r="AJ573" t="n">
        <v>5.044136191677175</v>
      </c>
      <c r="AK573" t="n">
        <v>5.067139599695972</v>
      </c>
      <c r="AL573" t="n">
        <v>5.08646998982706</v>
      </c>
      <c r="AM573" t="n">
        <v>5.107252298263534</v>
      </c>
      <c r="AN573" t="n">
        <v>5.124263387138099</v>
      </c>
      <c r="AO573" t="n">
        <v>5.141388174807198</v>
      </c>
      <c r="AP573" t="n">
        <v>5.161290322580645</v>
      </c>
      <c r="AQ573" t="n">
        <v>5.18000518000518</v>
      </c>
      <c r="AR573" t="n">
        <v>5.197505197505198</v>
      </c>
      <c r="AS573" t="n">
        <v>5.219206680584551</v>
      </c>
      <c r="AT573" t="n">
        <v>5.238344683080147</v>
      </c>
      <c r="AU573" t="n">
        <v>5.259006047856954</v>
      </c>
      <c r="AV573" t="n">
        <v>5.279831045406547</v>
      </c>
      <c r="AW573" t="n">
        <v>5.298013245033113</v>
      </c>
    </row>
    <row r="574">
      <c r="A574" s="1112" t="n">
        <v>45086</v>
      </c>
      <c r="AD574" s="859" t="n">
        <v>5.0953</v>
      </c>
      <c r="AE574" s="297" t="n">
        <v>4.8916</v>
      </c>
      <c r="AF574" t="n">
        <v>4.892367906066537</v>
      </c>
      <c r="AG574" t="n">
        <v>4.917629702483403</v>
      </c>
      <c r="AH574" t="n">
        <v>4.940711462450593</v>
      </c>
      <c r="AI574" t="n">
        <v>4.964010920824026</v>
      </c>
      <c r="AJ574" t="n">
        <v>4.987531172069825</v>
      </c>
      <c r="AK574" t="n">
        <v>5.008765339343852</v>
      </c>
      <c r="AL574" t="n">
        <v>5.026388539834129</v>
      </c>
      <c r="AM574" t="n">
        <v>5.045408678102927</v>
      </c>
      <c r="AN574" t="n">
        <v>5.062009617818274</v>
      </c>
      <c r="AO574" t="n">
        <v>5.077430820005078</v>
      </c>
      <c r="AP574" t="n">
        <v>5.094243504839532</v>
      </c>
      <c r="AQ574" t="n">
        <v>5.109862033725089</v>
      </c>
      <c r="AR574" t="n">
        <v>5.125576627370579</v>
      </c>
      <c r="AS574" t="n">
        <v>5.14668039114771</v>
      </c>
      <c r="AT574" t="n">
        <v>5.165289256198347</v>
      </c>
      <c r="AU574" t="n">
        <v>5.185377236193934</v>
      </c>
      <c r="AV574" t="n">
        <v>5.204267499349467</v>
      </c>
      <c r="AW574" t="n">
        <v>5.223295899712719</v>
      </c>
    </row>
    <row r="575">
      <c r="A575" s="1112" t="n">
        <v>45089</v>
      </c>
      <c r="AD575" s="859" t="n">
        <v>5.0953</v>
      </c>
      <c r="AE575" s="297" t="n">
        <v>4.8826</v>
      </c>
      <c r="AF575" t="n">
        <v>4.885197850512946</v>
      </c>
      <c r="AG575" t="n">
        <v>4.911591355599214</v>
      </c>
      <c r="AH575" t="n">
        <v>4.937052579609973</v>
      </c>
      <c r="AI575" t="n">
        <v>4.95785820525533</v>
      </c>
      <c r="AJ575" t="n">
        <v>4.9813200498132</v>
      </c>
      <c r="AK575" t="n">
        <v>5.002501250625313</v>
      </c>
      <c r="AL575" t="n">
        <v>5.021340697966357</v>
      </c>
      <c r="AM575" t="n">
        <v>5.040322580645161</v>
      </c>
      <c r="AN575" t="n">
        <v>5.056890012642225</v>
      </c>
      <c r="AO575" t="n">
        <v>5.07227998985544</v>
      </c>
      <c r="AP575" t="n">
        <v>5.090353779587681</v>
      </c>
      <c r="AQ575" t="n">
        <v>5.107252298263534</v>
      </c>
      <c r="AR575" t="n">
        <v>5.122950819672131</v>
      </c>
      <c r="AS575" t="n">
        <v>5.142710208279763</v>
      </c>
      <c r="AT575" t="n">
        <v>5.161290322580645</v>
      </c>
      <c r="AU575" t="n">
        <v>5.18000518000518</v>
      </c>
      <c r="AV575" t="n">
        <v>5.198856251624643</v>
      </c>
      <c r="AW575" t="n">
        <v>5.216484089723526</v>
      </c>
    </row>
    <row r="576">
      <c r="A576" s="1112" t="n">
        <v>45090</v>
      </c>
      <c r="AD576" s="859" t="n">
        <v>5.0953</v>
      </c>
      <c r="AE576" s="28" t="n">
        <v>4.8527</v>
      </c>
      <c r="AF576" t="n">
        <v>4.879238838741156</v>
      </c>
      <c r="AG576" t="n">
        <v>4.904364884747425</v>
      </c>
      <c r="AH576" t="n">
        <v>4.929751047572098</v>
      </c>
      <c r="AI576" t="n">
        <v>4.951720722951226</v>
      </c>
      <c r="AJ576" t="n">
        <v>4.975124378109452</v>
      </c>
      <c r="AK576" t="n">
        <v>4.997501249375312</v>
      </c>
      <c r="AL576" t="n">
        <v>5.016302984700276</v>
      </c>
      <c r="AM576" t="n">
        <v>5.033979360684621</v>
      </c>
      <c r="AN576" t="n">
        <v>5.049229992426155</v>
      </c>
      <c r="AO576" t="n">
        <v>5.064573309698658</v>
      </c>
      <c r="AP576" t="n">
        <v>5.082592121982211</v>
      </c>
      <c r="AQ576" t="n">
        <v>5.10073960724305</v>
      </c>
      <c r="AR576" t="n">
        <v>5.116398055768738</v>
      </c>
      <c r="AS576" t="n">
        <v>5.137426149499102</v>
      </c>
      <c r="AT576" t="n">
        <v>5.155968032998195</v>
      </c>
      <c r="AU576" t="n">
        <v>5.174644243208279</v>
      </c>
      <c r="AV576" t="n">
        <v>5.193456245131135</v>
      </c>
      <c r="AW576" t="n">
        <v>5.211047420531528</v>
      </c>
    </row>
    <row r="577">
      <c r="A577" s="1112" t="n">
        <v>45091</v>
      </c>
      <c r="AD577" s="859" t="n">
        <v>5.0953</v>
      </c>
      <c r="AE577" s="28" t="n">
        <v>4.8456</v>
      </c>
      <c r="AF577" t="n">
        <v>4.85201358563804</v>
      </c>
      <c r="AG577" t="n">
        <v>4.875670404680643</v>
      </c>
      <c r="AH577" t="n">
        <v>4.90075961774075</v>
      </c>
      <c r="AI577" t="n">
        <v>4.922471080482402</v>
      </c>
      <c r="AJ577" t="n">
        <v>4.945598417408506</v>
      </c>
      <c r="AK577" t="n">
        <v>4.966476285075739</v>
      </c>
      <c r="AL577" t="n">
        <v>4.985044865403789</v>
      </c>
      <c r="AM577" t="n">
        <v>5.002501250625313</v>
      </c>
      <c r="AN577" t="n">
        <v>5.017561465127947</v>
      </c>
      <c r="AO577" t="n">
        <v>5.032712632108707</v>
      </c>
      <c r="AP577" t="n">
        <v>5.05050505050505</v>
      </c>
      <c r="AQ577" t="n">
        <v>5.067139599695972</v>
      </c>
      <c r="AR577" t="n">
        <v>5.082592121982211</v>
      </c>
      <c r="AS577" t="n">
        <v>5.102040816326531</v>
      </c>
      <c r="AT577" t="n">
        <v>5.119017148707449</v>
      </c>
      <c r="AU577" t="n">
        <v>5.137426149499102</v>
      </c>
      <c r="AV577" t="n">
        <v>5.155968032998195</v>
      </c>
      <c r="AW577" t="n">
        <v>5.173305742369374</v>
      </c>
    </row>
    <row r="578">
      <c r="A578" s="1112" t="n">
        <v>45092</v>
      </c>
      <c r="AD578" t="n">
        <v>5.0953</v>
      </c>
      <c r="AE578" s="28" t="n">
        <v>4.8216</v>
      </c>
      <c r="AF578" t="n">
        <v>4.81000481000481</v>
      </c>
      <c r="AG578" t="n">
        <v>4.8344210780759</v>
      </c>
      <c r="AH578" t="n">
        <v>4.859086491739553</v>
      </c>
      <c r="AI578" t="n">
        <v>4.8828125</v>
      </c>
      <c r="AJ578" t="n">
        <v>4.905567819475104</v>
      </c>
      <c r="AK578" t="n">
        <v>4.926108374384236</v>
      </c>
      <c r="AL578" t="n">
        <v>4.945598417408506</v>
      </c>
      <c r="AM578" t="n">
        <v>4.964010920824026</v>
      </c>
      <c r="AN578" t="n">
        <v>4.9800796812749</v>
      </c>
      <c r="AO578" t="n">
        <v>4.995004995004996</v>
      </c>
      <c r="AP578" t="n">
        <v>5.01002004008016</v>
      </c>
      <c r="AQ578" t="n">
        <v>5.023863350916855</v>
      </c>
      <c r="AR578" t="n">
        <v>5.037783375314861</v>
      </c>
      <c r="AS578" t="n">
        <v>5.056890012642225</v>
      </c>
      <c r="AT578" t="n">
        <v>5.073566717402334</v>
      </c>
      <c r="AU578" t="n">
        <v>5.091649694501019</v>
      </c>
      <c r="AV578" t="n">
        <v>5.109862033725089</v>
      </c>
      <c r="AW578" t="n">
        <v>5.125576627370579</v>
      </c>
    </row>
    <row r="579">
      <c r="A579" s="1112" t="n">
        <v>45093</v>
      </c>
      <c r="AD579" t="n">
        <v>5.0953</v>
      </c>
      <c r="AE579" s="856" t="n">
        <v>4.828</v>
      </c>
      <c r="AF579" t="n">
        <v>4.826254826254826</v>
      </c>
      <c r="AG579" t="n">
        <v>4.849660523763337</v>
      </c>
      <c r="AH579" t="n">
        <v>4.874482086278333</v>
      </c>
      <c r="AI579" t="n">
        <v>4.898359049718344</v>
      </c>
      <c r="AJ579" t="n">
        <v>4.922471080482402</v>
      </c>
      <c r="AK579" t="n">
        <v>4.944375772558714</v>
      </c>
      <c r="AL579" t="n">
        <v>4.964010920824026</v>
      </c>
      <c r="AM579" t="n">
        <v>4.982561036372696</v>
      </c>
      <c r="AN579" t="n">
        <v>4.998750312421895</v>
      </c>
      <c r="AO579" t="n">
        <v>5.013787916771121</v>
      </c>
      <c r="AP579" t="n">
        <v>5.028916268544129</v>
      </c>
      <c r="AQ579" t="n">
        <v>5.042864346949067</v>
      </c>
      <c r="AR579" t="n">
        <v>5.056890012642225</v>
      </c>
      <c r="AS579" t="n">
        <v>5.076142131979696</v>
      </c>
      <c r="AT579" t="n">
        <v>5.094243504839532</v>
      </c>
      <c r="AU579" t="n">
        <v>5.112474437627812</v>
      </c>
      <c r="AV579" t="n">
        <v>5.12952038984355</v>
      </c>
      <c r="AW579" t="n">
        <v>5.14668039114771</v>
      </c>
    </row>
    <row r="580">
      <c r="A580" s="1112" t="n">
        <v>45096</v>
      </c>
      <c r="AD580" t="n">
        <v>5.0953</v>
      </c>
      <c r="AE580" s="856" t="n">
        <v>4.7797</v>
      </c>
      <c r="AF580" s="192" t="n">
        <v>4.826254826254826</v>
      </c>
      <c r="AG580" s="192" t="n">
        <v>4.849660523763337</v>
      </c>
      <c r="AH580" s="192" t="n">
        <v>4.874482086278333</v>
      </c>
      <c r="AI580" s="192" t="n">
        <v>4.898359049718344</v>
      </c>
      <c r="AJ580" s="192" t="n">
        <v>4.922471080482402</v>
      </c>
      <c r="AK580" s="192" t="n">
        <v>4.944375772558714</v>
      </c>
      <c r="AL580" s="192" t="n">
        <v>4.964010920824026</v>
      </c>
      <c r="AM580" s="192" t="n">
        <v>4.982561036372696</v>
      </c>
      <c r="AN580" s="192" t="n">
        <v>4.998750312421895</v>
      </c>
      <c r="AO580" s="192" t="n">
        <v>5.013787916771121</v>
      </c>
      <c r="AP580" s="192" t="n">
        <v>5.028916268544129</v>
      </c>
      <c r="AQ580" s="192" t="n">
        <v>5.042864346949067</v>
      </c>
      <c r="AR580" s="192" t="n">
        <v>5.056890012642225</v>
      </c>
      <c r="AS580" s="192" t="n">
        <v>5.076142131979696</v>
      </c>
      <c r="AT580" s="192" t="n">
        <v>5.094243504839532</v>
      </c>
      <c r="AU580" s="192" t="n">
        <v>5.112474437627812</v>
      </c>
      <c r="AV580" s="192" t="n">
        <v>5.12952038984355</v>
      </c>
      <c r="AW580" s="192" t="n">
        <v>5.14668039114771</v>
      </c>
    </row>
    <row r="581">
      <c r="A581" s="1112" t="n">
        <v>45097</v>
      </c>
      <c r="AD581" t="n">
        <v>5.0953</v>
      </c>
      <c r="AE581" s="856" t="n">
        <v>4.7924</v>
      </c>
      <c r="AF581" t="n">
        <v>4.798464491362764</v>
      </c>
      <c r="AG581" t="n">
        <v>4.822763443453098</v>
      </c>
      <c r="AH581" t="n">
        <v>4.847309743092583</v>
      </c>
      <c r="AI581" t="n">
        <v>4.870920603994155</v>
      </c>
      <c r="AJ581" t="n">
        <v>4.893564962074872</v>
      </c>
      <c r="AK581" t="n">
        <v>4.914004914004915</v>
      </c>
      <c r="AL581" t="n">
        <v>4.93339911198816</v>
      </c>
      <c r="AM581" t="n">
        <v>4.951720722951226</v>
      </c>
      <c r="AN581" t="n">
        <v>4.967709885742672</v>
      </c>
      <c r="AO581" t="n">
        <v>4.982561036372696</v>
      </c>
      <c r="AP581" t="n">
        <v>4.998750312421895</v>
      </c>
      <c r="AQ581" t="n">
        <v>5.013787916771121</v>
      </c>
      <c r="AR581" t="n">
        <v>5.027652086475616</v>
      </c>
      <c r="AS581" t="n">
        <v>5.046681806712087</v>
      </c>
      <c r="AT581" t="n">
        <v>5.064573309698658</v>
      </c>
      <c r="AU581" t="n">
        <v>5.083884087442806</v>
      </c>
      <c r="AV581" t="n">
        <v>5.102040816326531</v>
      </c>
      <c r="AW581" t="n">
        <v>5.119017148707449</v>
      </c>
    </row>
    <row r="582">
      <c r="A582" s="1112" t="n">
        <v>45098</v>
      </c>
      <c r="AD582" t="n">
        <v>5.0953</v>
      </c>
      <c r="AE582" s="856" t="n">
        <v>4.7789</v>
      </c>
      <c r="AF582" t="n">
        <v>4.770992366412213</v>
      </c>
      <c r="AG582" t="n">
        <v>4.795013186286262</v>
      </c>
      <c r="AH582" t="n">
        <v>4.821600771456123</v>
      </c>
      <c r="AI582" t="n">
        <v>4.842615012106537</v>
      </c>
      <c r="AJ582" t="n">
        <v>4.864996351252736</v>
      </c>
      <c r="AK582" t="n">
        <v>4.885197850512946</v>
      </c>
      <c r="AL582" t="n">
        <v>4.904364884747425</v>
      </c>
      <c r="AM582" t="n">
        <v>4.921259842519685</v>
      </c>
      <c r="AN582" t="n">
        <v>4.935834155972359</v>
      </c>
      <c r="AO582" t="n">
        <v>4.95049504950495</v>
      </c>
      <c r="AP582" t="n">
        <v>4.970178926441352</v>
      </c>
      <c r="AQ582" t="n">
        <v>4.987531172069825</v>
      </c>
      <c r="AR582" t="n">
        <v>5.003752814610959</v>
      </c>
      <c r="AS582" t="n">
        <v>5.022601707684581</v>
      </c>
      <c r="AT582" t="n">
        <v>5.040322580645161</v>
      </c>
      <c r="AU582" t="n">
        <v>5.058168942842691</v>
      </c>
      <c r="AV582" t="n">
        <v>5.074854097944684</v>
      </c>
      <c r="AW582" t="n">
        <v>5.091649694501019</v>
      </c>
    </row>
    <row r="583">
      <c r="A583" s="1112" t="n">
        <v>45099</v>
      </c>
      <c r="AD583" t="n">
        <v>5.0953</v>
      </c>
      <c r="AE583" s="856" t="n">
        <v>4.7744</v>
      </c>
      <c r="AF583" t="n">
        <v>4.782400765184122</v>
      </c>
      <c r="AG583" t="n">
        <v>4.805382027871215</v>
      </c>
      <c r="AH583" t="n">
        <v>4.833252779120348</v>
      </c>
      <c r="AI583" t="n">
        <v>4.855547462976451</v>
      </c>
      <c r="AJ583" t="n">
        <v>4.878048780487805</v>
      </c>
      <c r="AK583" t="n">
        <v>4.899559039686428</v>
      </c>
      <c r="AL583" t="n">
        <v>4.918839153959666</v>
      </c>
      <c r="AM583" t="n">
        <v>4.939491232403062</v>
      </c>
      <c r="AN583" t="n">
        <v>4.956629491945477</v>
      </c>
      <c r="AO583" t="n">
        <v>4.973887092762994</v>
      </c>
      <c r="AP583" t="n">
        <v>4.991265285749938</v>
      </c>
      <c r="AQ583" t="n">
        <v>5.007511266900351</v>
      </c>
      <c r="AR583" t="n">
        <v>5.022601707684581</v>
      </c>
      <c r="AS583" t="n">
        <v>5.042864346949067</v>
      </c>
      <c r="AT583" t="n">
        <v>5.060728744939271</v>
      </c>
      <c r="AU583" t="n">
        <v>5.078720162519045</v>
      </c>
      <c r="AV583" t="n">
        <v>5.098139179199593</v>
      </c>
      <c r="AW583" t="n">
        <v>5.115089514066496</v>
      </c>
    </row>
    <row r="584">
      <c r="A584" s="1112" t="n">
        <v>45100</v>
      </c>
      <c r="AD584" t="n">
        <v>5.0953</v>
      </c>
      <c r="AE584" s="856" t="n">
        <v>4.7793</v>
      </c>
      <c r="AF584" t="n">
        <v>4.785833931562575</v>
      </c>
      <c r="AG584" t="n">
        <v>4.81000481000481</v>
      </c>
      <c r="AH584" t="n">
        <v>4.836759371221282</v>
      </c>
      <c r="AI584" t="n">
        <v>4.860267314702309</v>
      </c>
      <c r="AJ584" t="n">
        <v>4.880429477794046</v>
      </c>
      <c r="AK584" t="n">
        <v>4.90075961774075</v>
      </c>
      <c r="AL584" t="n">
        <v>4.920049200492005</v>
      </c>
      <c r="AM584" t="n">
        <v>4.938271604938271</v>
      </c>
      <c r="AN584" t="n">
        <v>4.955401387512389</v>
      </c>
      <c r="AO584" t="n">
        <v>4.971414367387522</v>
      </c>
      <c r="AP584" t="n">
        <v>4.988775255674732</v>
      </c>
      <c r="AQ584" t="n">
        <v>5.005005005005005</v>
      </c>
      <c r="AR584" t="n">
        <v>5.020080321285141</v>
      </c>
      <c r="AS584" t="n">
        <v>5.037783375314861</v>
      </c>
      <c r="AT584" t="n">
        <v>5.054334091483447</v>
      </c>
      <c r="AU584" t="n">
        <v>5.07227998985544</v>
      </c>
      <c r="AV584" t="n">
        <v>5.089058524173028</v>
      </c>
      <c r="AW584" t="n">
        <v>5.104645227156713</v>
      </c>
    </row>
    <row r="585">
      <c r="A585" s="1112" t="n">
        <v>45103</v>
      </c>
      <c r="AD585" t="n">
        <v>5.0953</v>
      </c>
      <c r="AE585" s="856" t="n">
        <v>4.7692</v>
      </c>
      <c r="AF585" t="n">
        <v>4.768717215069146</v>
      </c>
      <c r="AG585" t="n">
        <v>4.790419161676647</v>
      </c>
      <c r="AH585" t="n">
        <v>4.819277108433735</v>
      </c>
      <c r="AI585" t="n">
        <v>4.835589941972921</v>
      </c>
      <c r="AJ585" t="n">
        <v>4.859086491739553</v>
      </c>
      <c r="AK585" t="n">
        <v>4.881620698071759</v>
      </c>
      <c r="AL585" t="n">
        <v>4.901960784313726</v>
      </c>
      <c r="AM585" t="n">
        <v>4.922471080482402</v>
      </c>
      <c r="AN585" t="n">
        <v>4.939491232403062</v>
      </c>
      <c r="AO585" t="n">
        <v>4.955401387512389</v>
      </c>
      <c r="AP585" t="n">
        <v>4.971414367387522</v>
      </c>
      <c r="AQ585" t="n">
        <v>4.987531172069825</v>
      </c>
      <c r="AR585" t="n">
        <v>5.001250312578144</v>
      </c>
      <c r="AS585" t="n">
        <v>5.020080321285141</v>
      </c>
      <c r="AT585" t="n">
        <v>5.036514731805591</v>
      </c>
      <c r="AU585" t="n">
        <v>5.054334091483447</v>
      </c>
      <c r="AV585" t="n">
        <v>5.07227998985544</v>
      </c>
      <c r="AW585" t="n">
        <v>5.089058524173028</v>
      </c>
    </row>
    <row r="586">
      <c r="A586" s="1112" t="n">
        <v>45104</v>
      </c>
      <c r="AD586" t="n">
        <v>5.0953</v>
      </c>
      <c r="AE586" s="856" t="n">
        <v>4.7897</v>
      </c>
      <c r="AF586" t="n">
        <v>4.796163069544365</v>
      </c>
      <c r="AG586" t="n">
        <v>4.81811611659841</v>
      </c>
      <c r="AH586" t="n">
        <v>4.84613520717228</v>
      </c>
      <c r="AI586" t="n">
        <v>4.862630683199611</v>
      </c>
      <c r="AJ586" t="n">
        <v>4.887585532746823</v>
      </c>
      <c r="AK586" t="n">
        <v>4.909180166912126</v>
      </c>
      <c r="AL586" t="n">
        <v>4.930966469428007</v>
      </c>
      <c r="AM586" t="n">
        <v>4.95049504950495</v>
      </c>
      <c r="AN586" t="n">
        <v>4.966476285075739</v>
      </c>
      <c r="AO586" t="n">
        <v>4.982561036372696</v>
      </c>
      <c r="AP586" t="n">
        <v>4.996252810392206</v>
      </c>
      <c r="AQ586" t="n">
        <v>5.008765339343852</v>
      </c>
      <c r="AR586" t="n">
        <v>5.018820577164366</v>
      </c>
      <c r="AS586" t="n">
        <v>5.037783375314861</v>
      </c>
      <c r="AT586" t="n">
        <v>5.054334091483447</v>
      </c>
      <c r="AU586" t="n">
        <v>5.07227998985544</v>
      </c>
      <c r="AV586" t="n">
        <v>5.089058524173028</v>
      </c>
      <c r="AW586" t="n">
        <v>5.105948429920858</v>
      </c>
    </row>
    <row r="587">
      <c r="A587" s="1112" t="n">
        <v>45105</v>
      </c>
      <c r="AD587" t="n">
        <v>5.0953</v>
      </c>
      <c r="AE587" s="856" t="n">
        <v>4.8557</v>
      </c>
      <c r="AF587" t="n">
        <v>4.841442749939482</v>
      </c>
      <c r="AG587" t="n">
        <v>4.864996351252736</v>
      </c>
      <c r="AH587" t="n">
        <v>4.893564962074872</v>
      </c>
      <c r="AI587" t="n">
        <v>4.909180166912126</v>
      </c>
      <c r="AJ587" t="n">
        <v>4.93339911198816</v>
      </c>
      <c r="AK587" t="n">
        <v>4.956629491945477</v>
      </c>
      <c r="AL587" t="n">
        <v>4.978839930296241</v>
      </c>
      <c r="AM587" t="n">
        <v>4.997501249375312</v>
      </c>
      <c r="AN587" t="n">
        <v>5.013787916771121</v>
      </c>
      <c r="AO587" t="n">
        <v>5.030181086519114</v>
      </c>
      <c r="AP587" t="n">
        <v>5.046681806712087</v>
      </c>
      <c r="AQ587" t="n">
        <v>5.063291139240506</v>
      </c>
      <c r="AR587" t="n">
        <v>5.077430820005078</v>
      </c>
      <c r="AS587" t="n">
        <v>5.094243504839532</v>
      </c>
      <c r="AT587" t="n">
        <v>5.111167901865577</v>
      </c>
      <c r="AU587" t="n">
        <v>5.126890540886952</v>
      </c>
      <c r="AV587" t="n">
        <v>5.1440329218107</v>
      </c>
      <c r="AW587" t="n">
        <v>5.159958720330238</v>
      </c>
    </row>
    <row r="588">
      <c r="A588" s="1112" t="n">
        <v>45106</v>
      </c>
      <c r="AD588" t="n">
        <v>5.0953</v>
      </c>
      <c r="AE588" s="856" t="n">
        <v>4.8578</v>
      </c>
      <c r="AF588" t="n">
        <v>4.866180048661801</v>
      </c>
      <c r="AG588" t="n">
        <v>4.891171435558817</v>
      </c>
      <c r="AH588" t="n">
        <v>4.918839153959666</v>
      </c>
      <c r="AI588" t="n">
        <v>4.939491232403062</v>
      </c>
      <c r="AJ588" t="n">
        <v>4.961548002976929</v>
      </c>
      <c r="AK588" t="n">
        <v>4.9800796812749</v>
      </c>
      <c r="AL588" t="n">
        <v>4.998750312421895</v>
      </c>
      <c r="AM588" t="n">
        <v>5.018820577164366</v>
      </c>
      <c r="AN588" t="n">
        <v>5.035246727089628</v>
      </c>
      <c r="AO588" t="n">
        <v>5.051780752715333</v>
      </c>
      <c r="AP588" t="n">
        <v>5.06842372022301</v>
      </c>
      <c r="AQ588" t="n">
        <v>5.083884087442806</v>
      </c>
      <c r="AR588" t="n">
        <v>5.09683995922528</v>
      </c>
      <c r="AS588" t="n">
        <v>5.115089514066496</v>
      </c>
      <c r="AT588" t="n">
        <v>5.13347022587269</v>
      </c>
      <c r="AU588" t="n">
        <v>5.150656708730363</v>
      </c>
      <c r="AV588" t="n">
        <v>5.167958656330749</v>
      </c>
      <c r="AW588" t="n">
        <v>5.185377236193934</v>
      </c>
    </row>
    <row r="589">
      <c r="A589" s="1112" t="n">
        <v>45107</v>
      </c>
      <c r="AD589" t="n">
        <v>5.0953</v>
      </c>
      <c r="AE589" s="856" t="n">
        <v>4.8186</v>
      </c>
      <c r="AF589" t="n">
        <v>4.819277108433735</v>
      </c>
      <c r="AG589" t="n">
        <v>4.819277108433735</v>
      </c>
      <c r="AH589" t="n">
        <v>4.848484848484849</v>
      </c>
      <c r="AI589" t="n">
        <v>4.867364322219518</v>
      </c>
      <c r="AJ589" t="n">
        <v>4.888780249327793</v>
      </c>
      <c r="AK589" t="n">
        <v>4.906771344455348</v>
      </c>
      <c r="AL589" t="n">
        <v>4.923682914820286</v>
      </c>
      <c r="AM589" t="n">
        <v>4.941932295527551</v>
      </c>
      <c r="AN589" t="n">
        <v>4.95785820525533</v>
      </c>
      <c r="AO589" t="n">
        <v>4.972650422675286</v>
      </c>
      <c r="AP589" t="n">
        <v>4.988775255674732</v>
      </c>
      <c r="AQ589" t="n">
        <v>5.003752814610959</v>
      </c>
      <c r="AR589" t="n">
        <v>5.017561465127947</v>
      </c>
      <c r="AS589" t="n">
        <v>5.035246727089628</v>
      </c>
      <c r="AT589" t="n">
        <v>5.051780752715333</v>
      </c>
      <c r="AU589" t="n">
        <v>5.06842372022301</v>
      </c>
      <c r="AV589" t="n">
        <v>5.085176709890669</v>
      </c>
      <c r="AW589" t="n">
        <v>5.102040816326531</v>
      </c>
    </row>
    <row r="590">
      <c r="A590" s="1112" t="n">
        <v>45110</v>
      </c>
      <c r="AD590" t="n">
        <v>5.0953</v>
      </c>
      <c r="AE590" s="103" t="n">
        <v>4.8186</v>
      </c>
      <c r="AF590" s="28" t="n">
        <v>4.787</v>
      </c>
      <c r="AG590" t="n">
        <v>4.82392667631452</v>
      </c>
      <c r="AH590" t="n">
        <v>4.85201358563804</v>
      </c>
      <c r="AI590" t="n">
        <v>4.875670404680643</v>
      </c>
      <c r="AJ590" t="n">
        <v>4.895960832313341</v>
      </c>
      <c r="AK590" t="n">
        <v>4.912797838368951</v>
      </c>
      <c r="AL590" t="n">
        <v>4.928536224741252</v>
      </c>
      <c r="AM590" t="n">
        <v>4.946821667078902</v>
      </c>
      <c r="AN590" t="n">
        <v>4.961548002976929</v>
      </c>
      <c r="AO590" t="n">
        <v>4.976362279173924</v>
      </c>
      <c r="AP590" t="n">
        <v>4.992511233150275</v>
      </c>
      <c r="AQ590" t="n">
        <v>5.007511266900351</v>
      </c>
      <c r="AR590" t="n">
        <v>5.020080321285141</v>
      </c>
      <c r="AS590" t="n">
        <v>5.036514731805591</v>
      </c>
      <c r="AT590" t="n">
        <v>5.05050505050505</v>
      </c>
      <c r="AU590" t="n">
        <v>5.065856129685917</v>
      </c>
      <c r="AV590" t="n">
        <v>5.08130081300813</v>
      </c>
      <c r="AW590" t="n">
        <v>5.094243504839532</v>
      </c>
    </row>
    <row r="591">
      <c r="A591" s="1112" t="n">
        <v>45111</v>
      </c>
      <c r="AD591" t="n">
        <v>5.0953</v>
      </c>
      <c r="AE591" s="103" t="n">
        <v>4.8186</v>
      </c>
      <c r="AF591" s="28" t="n">
        <v>4.805</v>
      </c>
      <c r="AG591" s="192" t="n">
        <v>4.82392667631452</v>
      </c>
      <c r="AH591" s="192" t="n">
        <v>4.85201358563804</v>
      </c>
      <c r="AI591" s="192" t="n">
        <v>4.875670404680643</v>
      </c>
      <c r="AJ591" s="192" t="n">
        <v>4.895960832313341</v>
      </c>
      <c r="AK591" s="192" t="n">
        <v>4.912797838368951</v>
      </c>
      <c r="AL591" s="192" t="n">
        <v>4.928536224741252</v>
      </c>
      <c r="AM591" s="192" t="n">
        <v>4.946821667078902</v>
      </c>
      <c r="AN591" s="192" t="n">
        <v>4.961548002976929</v>
      </c>
      <c r="AO591" s="192" t="n">
        <v>4.976362279173924</v>
      </c>
      <c r="AP591" s="192" t="n">
        <v>4.992511233150275</v>
      </c>
      <c r="AQ591" s="192" t="n">
        <v>5.007511266900351</v>
      </c>
      <c r="AR591" s="192" t="n">
        <v>5.020080321285141</v>
      </c>
      <c r="AS591" s="192" t="n">
        <v>5.036514731805591</v>
      </c>
      <c r="AT591" s="192" t="n">
        <v>5.05050505050505</v>
      </c>
      <c r="AU591" s="192" t="n">
        <v>5.065856129685917</v>
      </c>
      <c r="AV591" s="192" t="n">
        <v>5.08130081300813</v>
      </c>
      <c r="AW591" s="192" t="n">
        <v>5.094243504839532</v>
      </c>
    </row>
    <row r="592">
      <c r="A592" s="1112" t="n">
        <v>45112</v>
      </c>
      <c r="AD592" t="n">
        <v>5.0953</v>
      </c>
      <c r="AE592" s="103" t="n">
        <v>4.8186</v>
      </c>
      <c r="AF592" s="28" t="n">
        <v>4.8571</v>
      </c>
      <c r="AG592" t="n">
        <v>4.870920603994155</v>
      </c>
      <c r="AH592" t="n">
        <v>4.898359049718344</v>
      </c>
      <c r="AI592" t="n">
        <v>4.916420845624385</v>
      </c>
      <c r="AJ592" t="n">
        <v>4.937052579609973</v>
      </c>
      <c r="AK592" t="n">
        <v>4.955401387512389</v>
      </c>
      <c r="AL592" t="n">
        <v>4.972650422675286</v>
      </c>
      <c r="AM592" t="n">
        <v>4.990019960079841</v>
      </c>
      <c r="AN592" t="n">
        <v>5.005005005005005</v>
      </c>
      <c r="AO592" t="n">
        <v>5.018820577164366</v>
      </c>
      <c r="AP592" t="n">
        <v>5.035246727089628</v>
      </c>
      <c r="AQ592" t="n">
        <v>5.049229992426155</v>
      </c>
      <c r="AR592" t="n">
        <v>5.063291139240506</v>
      </c>
      <c r="AS592" t="n">
        <v>5.08001016002032</v>
      </c>
      <c r="AT592" t="n">
        <v>5.094243504839532</v>
      </c>
      <c r="AU592" t="n">
        <v>5.109862033725089</v>
      </c>
      <c r="AV592" t="n">
        <v>5.125576627370579</v>
      </c>
      <c r="AW592" t="n">
        <v>5.141388174807198</v>
      </c>
    </row>
    <row r="593">
      <c r="A593" s="1112" t="n">
        <v>45113</v>
      </c>
      <c r="AD593" t="n">
        <v>5.0953</v>
      </c>
      <c r="AE593" s="103" t="n">
        <v>4.8186</v>
      </c>
      <c r="AF593" s="28" t="n">
        <v>4.8799008</v>
      </c>
      <c r="AG593" t="n">
        <v>4.949269982677555</v>
      </c>
      <c r="AH593" t="n">
        <v>4.977600796416128</v>
      </c>
      <c r="AI593" t="n">
        <v>4.997501249375312</v>
      </c>
      <c r="AJ593" t="n">
        <v>5.020080321285141</v>
      </c>
      <c r="AK593" t="n">
        <v>5.037783375314861</v>
      </c>
      <c r="AL593" t="n">
        <v>5.055611729019211</v>
      </c>
      <c r="AM593" t="n">
        <v>5.073566717402334</v>
      </c>
      <c r="AN593" t="n">
        <v>5.089058524173028</v>
      </c>
      <c r="AO593" t="n">
        <v>5.103342689461597</v>
      </c>
      <c r="AP593" t="n">
        <v>5.119017148707449</v>
      </c>
      <c r="AQ593" t="n">
        <v>5.132152938157557</v>
      </c>
      <c r="AR593" t="n">
        <v>5.142710208279763</v>
      </c>
      <c r="AS593" t="n">
        <v>5.158627805003869</v>
      </c>
      <c r="AT593" t="n">
        <v>5.175983436853002</v>
      </c>
      <c r="AU593" t="n">
        <v>5.192107995846314</v>
      </c>
      <c r="AV593" t="n">
        <v>5.208333333333333</v>
      </c>
      <c r="AW593" t="n">
        <v>5.22466039707419</v>
      </c>
    </row>
    <row r="594">
      <c r="A594" s="1112" t="n">
        <v>45114</v>
      </c>
      <c r="AD594" t="n">
        <v>5.0953</v>
      </c>
      <c r="AE594" s="103" t="n">
        <v>4.8186</v>
      </c>
      <c r="AF594" s="28" t="n">
        <v>4.8793</v>
      </c>
      <c r="AG594" t="n">
        <v>4.878048780487805</v>
      </c>
      <c r="AH594" t="n">
        <v>4.905567819475104</v>
      </c>
      <c r="AI594" t="n">
        <v>4.922471080482402</v>
      </c>
      <c r="AJ594" t="n">
        <v>4.944375772558714</v>
      </c>
      <c r="AK594" t="n">
        <v>4.964010920824026</v>
      </c>
      <c r="AL594" t="n">
        <v>4.982561036372696</v>
      </c>
      <c r="AM594" t="n">
        <v>5.001250312578144</v>
      </c>
      <c r="AN594" t="n">
        <v>5.015045135406218</v>
      </c>
      <c r="AO594" t="n">
        <v>5.028916268544129</v>
      </c>
      <c r="AP594" t="n">
        <v>5.042864346949067</v>
      </c>
      <c r="AQ594" t="n">
        <v>5.051780752715333</v>
      </c>
      <c r="AR594" t="n">
        <v>5.060728744939271</v>
      </c>
      <c r="AS594" t="n">
        <v>5.076142131979696</v>
      </c>
      <c r="AT594" t="n">
        <v>5.091649694501019</v>
      </c>
      <c r="AU594" t="n">
        <v>5.108556832694764</v>
      </c>
      <c r="AV594" t="n">
        <v>5.125576627370579</v>
      </c>
      <c r="AW594" t="n">
        <v>5.141388174807198</v>
      </c>
    </row>
    <row r="595">
      <c r="A595" s="1112" t="n">
        <v>45117</v>
      </c>
      <c r="AD595" t="n">
        <v>5.0953</v>
      </c>
      <c r="AE595" s="103" t="n">
        <v>4.8186</v>
      </c>
      <c r="AF595" s="28" t="n">
        <v>4.8729</v>
      </c>
      <c r="AG595" t="n">
        <v>4.901960784313726</v>
      </c>
      <c r="AH595" t="n">
        <v>4.929751047572098</v>
      </c>
      <c r="AI595" t="n">
        <v>4.946821667078902</v>
      </c>
      <c r="AJ595" t="n">
        <v>4.968944099378882</v>
      </c>
      <c r="AK595" t="n">
        <v>4.988775255674732</v>
      </c>
      <c r="AL595" t="n">
        <v>5.007511266900351</v>
      </c>
      <c r="AM595" t="n">
        <v>5.026388539834129</v>
      </c>
      <c r="AN595" t="n">
        <v>5.042864346949067</v>
      </c>
      <c r="AO595" t="n">
        <v>5.056890012642225</v>
      </c>
      <c r="AP595" t="n">
        <v>5.070993914807302</v>
      </c>
      <c r="AQ595" t="n">
        <v>5.082592121982211</v>
      </c>
      <c r="AR595" t="n">
        <v>5.091649694501019</v>
      </c>
      <c r="AS595" t="n">
        <v>5.107252298263534</v>
      </c>
      <c r="AT595" t="n">
        <v>5.122950819672131</v>
      </c>
      <c r="AU595" t="n">
        <v>5.140066820868671</v>
      </c>
      <c r="AV595" t="n">
        <v>5.15729757607014</v>
      </c>
      <c r="AW595" t="n">
        <v>5.17196793379881</v>
      </c>
    </row>
    <row r="596">
      <c r="A596" s="1112" t="n">
        <v>45118</v>
      </c>
      <c r="AD596" t="n">
        <v>5.0953</v>
      </c>
      <c r="AE596" s="103" t="n">
        <v>4.8186</v>
      </c>
      <c r="AF596" s="28" t="n">
        <v>4.8943</v>
      </c>
      <c r="AG596" t="n">
        <v>4.879238838741156</v>
      </c>
      <c r="AH596" t="n">
        <v>4.906771344455348</v>
      </c>
      <c r="AI596" t="n">
        <v>4.924895345973898</v>
      </c>
      <c r="AJ596" t="n">
        <v>4.946821667078902</v>
      </c>
      <c r="AK596" t="n">
        <v>4.96524329692155</v>
      </c>
      <c r="AL596" t="n">
        <v>4.9838026414154</v>
      </c>
      <c r="AM596" t="n">
        <v>5.003752814610959</v>
      </c>
      <c r="AN596" t="n">
        <v>5.018820577164366</v>
      </c>
      <c r="AO596" t="n">
        <v>5.033979360684621</v>
      </c>
      <c r="AP596" t="n">
        <v>5.05050505050505</v>
      </c>
      <c r="AQ596" t="n">
        <v>5.064573309698658</v>
      </c>
      <c r="AR596" t="n">
        <v>5.078720162519045</v>
      </c>
      <c r="AS596" t="n">
        <v>5.094243504839532</v>
      </c>
      <c r="AT596" t="n">
        <v>5.109862033725089</v>
      </c>
      <c r="AU596" t="n">
        <v>5.125576627370579</v>
      </c>
      <c r="AV596" t="n">
        <v>5.140066820868671</v>
      </c>
      <c r="AW596" t="n">
        <v>5.154639175257731</v>
      </c>
    </row>
    <row r="597">
      <c r="A597" s="1112" t="n">
        <v>45119</v>
      </c>
      <c r="AD597" t="n">
        <v>5.0953</v>
      </c>
      <c r="AE597" s="103" t="n">
        <v>4.8186</v>
      </c>
      <c r="AF597" s="28" t="n">
        <v>4.8052</v>
      </c>
      <c r="AG597" t="n">
        <v>4.832085044696787</v>
      </c>
      <c r="AH597" t="n">
        <v>4.859086491739553</v>
      </c>
      <c r="AI597" t="n">
        <v>4.879238838741156</v>
      </c>
      <c r="AJ597" t="n">
        <v>4.903162539838195</v>
      </c>
      <c r="AK597" t="n">
        <v>4.921259842519685</v>
      </c>
      <c r="AL597" t="n">
        <v>4.939491232403062</v>
      </c>
      <c r="AM597" t="n">
        <v>4.959087527894868</v>
      </c>
      <c r="AN597" t="n">
        <v>4.975124378109452</v>
      </c>
      <c r="AO597" t="n">
        <v>4.990019960079841</v>
      </c>
      <c r="AP597" t="n">
        <v>5.006257822277847</v>
      </c>
      <c r="AQ597" t="n">
        <v>5.020080321285141</v>
      </c>
      <c r="AR597" t="n">
        <v>5.032712632108707</v>
      </c>
      <c r="AS597" t="n">
        <v>5.049229992426155</v>
      </c>
      <c r="AT597" t="n">
        <v>5.065856129685917</v>
      </c>
      <c r="AU597" t="n">
        <v>5.082592121982211</v>
      </c>
      <c r="AV597" t="n">
        <v>5.098139179199593</v>
      </c>
      <c r="AW597" t="n">
        <v>5.113781641523907</v>
      </c>
    </row>
    <row r="598">
      <c r="A598" s="1112" t="n">
        <v>45120</v>
      </c>
      <c r="AD598" t="n">
        <v>5.0953</v>
      </c>
      <c r="AE598" s="103" t="n">
        <v>4.8186</v>
      </c>
      <c r="AF598" s="28" t="n">
        <v>4.8032</v>
      </c>
      <c r="AG598" t="n">
        <v>4.801920768307324</v>
      </c>
      <c r="AH598" t="n">
        <v>4.829751267809708</v>
      </c>
      <c r="AI598" t="n">
        <v>4.85201358563804</v>
      </c>
      <c r="AJ598" t="n">
        <v>4.874482086278333</v>
      </c>
      <c r="AK598" t="n">
        <v>4.893564962074872</v>
      </c>
      <c r="AL598" t="n">
        <v>4.911591355599214</v>
      </c>
      <c r="AM598" t="n">
        <v>4.930966469428007</v>
      </c>
      <c r="AN598" t="n">
        <v>4.946821667078902</v>
      </c>
      <c r="AO598" t="n">
        <v>4.961548002976929</v>
      </c>
      <c r="AP598" t="n">
        <v>4.977600796416128</v>
      </c>
      <c r="AQ598" t="n">
        <v>4.988775255674732</v>
      </c>
      <c r="AR598" t="n">
        <v>5</v>
      </c>
      <c r="AS598" t="n">
        <v>5.016302984700276</v>
      </c>
      <c r="AT598" t="n">
        <v>5.033979360684621</v>
      </c>
      <c r="AU598" t="n">
        <v>5.053057099545225</v>
      </c>
      <c r="AV598" t="n">
        <v>5.07227998985544</v>
      </c>
      <c r="AW598" t="n">
        <v>5.089058524173028</v>
      </c>
    </row>
    <row r="599">
      <c r="A599" s="1112" t="n">
        <v>45121</v>
      </c>
      <c r="AD599" t="n">
        <v>5.0953</v>
      </c>
      <c r="AE599" s="103" t="n">
        <v>4.8186</v>
      </c>
      <c r="AF599" s="28" t="n">
        <v>4.7951</v>
      </c>
      <c r="AG599" t="n">
        <v>4.805382027871215</v>
      </c>
      <c r="AH599" t="n">
        <v>4.833252779120348</v>
      </c>
      <c r="AI599" t="n">
        <v>4.854368932038835</v>
      </c>
      <c r="AJ599" t="n">
        <v>4.875670404680643</v>
      </c>
      <c r="AK599" t="n">
        <v>4.894762604013705</v>
      </c>
      <c r="AL599" t="n">
        <v>4.914004914004915</v>
      </c>
      <c r="AM599" t="n">
        <v>4.934616333580064</v>
      </c>
      <c r="AN599" t="n">
        <v>4.951720722951226</v>
      </c>
      <c r="AO599" t="n">
        <v>4.967709885742672</v>
      </c>
      <c r="AP599" t="n">
        <v>4.985044865403789</v>
      </c>
      <c r="AQ599" t="n">
        <v>5.001250312578144</v>
      </c>
      <c r="AR599" t="n">
        <v>5.015045135406218</v>
      </c>
      <c r="AS599" t="n">
        <v>5.032712632108707</v>
      </c>
      <c r="AT599" t="n">
        <v>5.05050505050505</v>
      </c>
      <c r="AU599" t="n">
        <v>5.06842372022301</v>
      </c>
      <c r="AV599" t="n">
        <v>5.085176709890669</v>
      </c>
      <c r="AW599" t="n">
        <v>5.102040816326531</v>
      </c>
    </row>
    <row r="600">
      <c r="A600" s="1112" t="n">
        <v>45124</v>
      </c>
      <c r="AD600" t="n">
        <v>5.0953</v>
      </c>
      <c r="AE600" s="103" t="n">
        <v>4.8186</v>
      </c>
      <c r="AF600" s="28" t="n">
        <v>4.8296</v>
      </c>
      <c r="AG600" t="n">
        <v>4.821600771456123</v>
      </c>
      <c r="AH600" t="n">
        <v>4.849660523763337</v>
      </c>
      <c r="AI600" t="n">
        <v>4.869734599464329</v>
      </c>
      <c r="AJ600" t="n">
        <v>4.88997555012225</v>
      </c>
      <c r="AK600" t="n">
        <v>4.910385465259023</v>
      </c>
      <c r="AL600" t="n">
        <v>4.929751047572098</v>
      </c>
      <c r="AM600" t="n">
        <v>4.95049504950495</v>
      </c>
      <c r="AN600" t="n">
        <v>4.966476285075739</v>
      </c>
      <c r="AO600" t="n">
        <v>4.9813200498132</v>
      </c>
      <c r="AP600" t="n">
        <v>4.997501249375312</v>
      </c>
      <c r="AQ600" t="n">
        <v>5.008765339343852</v>
      </c>
      <c r="AR600" t="n">
        <v>5.018820577164366</v>
      </c>
      <c r="AS600" t="n">
        <v>5.033979360684621</v>
      </c>
      <c r="AT600" t="n">
        <v>5.051780752715333</v>
      </c>
      <c r="AU600" t="n">
        <v>5.069708491761723</v>
      </c>
      <c r="AV600" t="n">
        <v>5.089058524173028</v>
      </c>
      <c r="AW600" t="n">
        <v>5.105948429920858</v>
      </c>
    </row>
    <row r="601">
      <c r="A601" s="1112" t="n">
        <v>45125</v>
      </c>
      <c r="AD601" t="n">
        <v>5.0953</v>
      </c>
      <c r="AE601" s="103" t="n">
        <v>4.8186</v>
      </c>
      <c r="AF601" s="28" t="n">
        <v>4.8034</v>
      </c>
      <c r="AG601" t="n">
        <v>4.82392667631452</v>
      </c>
      <c r="AH601" t="n">
        <v>4.85319097306479</v>
      </c>
      <c r="AI601" t="n">
        <v>4.8721071863581</v>
      </c>
      <c r="AJ601" t="n">
        <v>4.891171435558817</v>
      </c>
      <c r="AK601" t="n">
        <v>4.910385465259023</v>
      </c>
      <c r="AL601" t="n">
        <v>4.928536224741252</v>
      </c>
      <c r="AM601" t="n">
        <v>4.948045522018803</v>
      </c>
      <c r="AN601" t="n">
        <v>4.964010920824026</v>
      </c>
      <c r="AO601" t="n">
        <v>4.978839930296241</v>
      </c>
      <c r="AP601" t="n">
        <v>4.996252810392206</v>
      </c>
      <c r="AQ601" t="n">
        <v>5.007511266900351</v>
      </c>
      <c r="AR601" t="n">
        <v>5.018820577164366</v>
      </c>
      <c r="AS601" t="n">
        <v>5.032712632108707</v>
      </c>
      <c r="AT601" t="n">
        <v>5.05050505050505</v>
      </c>
      <c r="AU601" t="n">
        <v>5.06842372022301</v>
      </c>
      <c r="AV601" t="n">
        <v>5.087763927753752</v>
      </c>
      <c r="AW601" t="n">
        <v>5.104645227156713</v>
      </c>
    </row>
    <row r="602">
      <c r="A602" s="1112" t="n">
        <v>45126</v>
      </c>
      <c r="AD602" t="n">
        <v>5.0953</v>
      </c>
      <c r="AE602" s="103" t="n">
        <v>4.8186</v>
      </c>
      <c r="AF602" s="28" t="n">
        <v>4.7994</v>
      </c>
      <c r="AG602" t="n">
        <v>4.796163069544365</v>
      </c>
      <c r="AH602" t="n">
        <v>4.825090470446321</v>
      </c>
      <c r="AI602" t="n">
        <v>4.843787842092516</v>
      </c>
      <c r="AJ602" t="n">
        <v>4.860267314702309</v>
      </c>
      <c r="AK602" t="n">
        <v>4.879238838741156</v>
      </c>
      <c r="AL602" t="n">
        <v>4.897159647404505</v>
      </c>
      <c r="AM602" t="n">
        <v>4.916420845624385</v>
      </c>
      <c r="AN602" t="n">
        <v>4.93339911198816</v>
      </c>
      <c r="AO602" t="n">
        <v>4.948045522018803</v>
      </c>
      <c r="AP602" t="n">
        <v>4.96524329692155</v>
      </c>
      <c r="AQ602" t="n">
        <v>4.977600796416128</v>
      </c>
      <c r="AR602" t="n">
        <v>4.988775255674732</v>
      </c>
      <c r="AS602" t="n">
        <v>5.005005005005005</v>
      </c>
      <c r="AT602" t="n">
        <v>5.022601707684581</v>
      </c>
      <c r="AU602" t="n">
        <v>5.040322580645161</v>
      </c>
      <c r="AV602" t="n">
        <v>5.059448520111308</v>
      </c>
      <c r="AW602" t="n">
        <v>5.076142131979696</v>
      </c>
    </row>
    <row r="603">
      <c r="A603" s="1112" t="n">
        <v>45127</v>
      </c>
      <c r="AD603" t="n">
        <v>5.0953</v>
      </c>
      <c r="AE603" s="103" t="n">
        <v>4.8186</v>
      </c>
      <c r="AF603" s="28" t="n">
        <v>4.7882</v>
      </c>
      <c r="AG603" t="n">
        <v>4.814636494944632</v>
      </c>
      <c r="AH603" t="n">
        <v>4.842615012106537</v>
      </c>
      <c r="AI603" t="n">
        <v>4.862630683199611</v>
      </c>
      <c r="AJ603" t="n">
        <v>4.8828125</v>
      </c>
      <c r="AK603" t="n">
        <v>4.901960784313726</v>
      </c>
      <c r="AL603" t="n">
        <v>4.920049200492005</v>
      </c>
      <c r="AM603" t="n">
        <v>4.939491232403062</v>
      </c>
      <c r="AN603" t="n">
        <v>4.956629491945477</v>
      </c>
      <c r="AO603" t="n">
        <v>4.971414367387522</v>
      </c>
      <c r="AP603" t="n">
        <v>4.988775255674732</v>
      </c>
      <c r="AQ603" t="n">
        <v>5</v>
      </c>
      <c r="AR603" t="n">
        <v>5.011275369581559</v>
      </c>
      <c r="AS603" t="n">
        <v>5.025125628140703</v>
      </c>
      <c r="AT603" t="n">
        <v>5.042864346949067</v>
      </c>
      <c r="AU603" t="n">
        <v>5.062009617818274</v>
      </c>
      <c r="AV603" t="n">
        <v>5.08130081300813</v>
      </c>
      <c r="AW603" t="n">
        <v>5.098139179199593</v>
      </c>
    </row>
    <row r="604">
      <c r="A604" s="1112" t="n">
        <v>45128</v>
      </c>
      <c r="AD604" t="n">
        <v>5.0953</v>
      </c>
      <c r="AE604" s="103" t="n">
        <v>4.8186</v>
      </c>
      <c r="AF604" s="28" t="n">
        <v>4.7726</v>
      </c>
      <c r="AG604" t="n">
        <v>4.781257470714798</v>
      </c>
      <c r="AH604" t="n">
        <v>4.80884828083674</v>
      </c>
      <c r="AI604" t="n">
        <v>4.827419744146754</v>
      </c>
      <c r="AJ604" t="n">
        <v>4.84613520717228</v>
      </c>
      <c r="AK604" t="n">
        <v>4.864996351252736</v>
      </c>
      <c r="AL604" t="n">
        <v>4.884004884004884</v>
      </c>
      <c r="AM604" t="n">
        <v>4.904364884747425</v>
      </c>
      <c r="AN604" t="n">
        <v>4.920049200492005</v>
      </c>
      <c r="AO604" t="n">
        <v>4.934616333580064</v>
      </c>
      <c r="AP604" t="n">
        <v>4.95049504950495</v>
      </c>
      <c r="AQ604" t="n">
        <v>4.961548002976929</v>
      </c>
      <c r="AR604" t="n">
        <v>4.971414367387522</v>
      </c>
      <c r="AS604" t="n">
        <v>4.9838026414154</v>
      </c>
      <c r="AT604" t="n">
        <v>5.001250312578144</v>
      </c>
      <c r="AU604" t="n">
        <v>5.018820577164366</v>
      </c>
      <c r="AV604" t="n">
        <v>5.037783375314861</v>
      </c>
      <c r="AW604" t="n">
        <v>5.054334091483447</v>
      </c>
    </row>
    <row r="605">
      <c r="A605" s="1112" t="n">
        <v>45131</v>
      </c>
      <c r="AD605" t="n">
        <v>5.0953</v>
      </c>
      <c r="AE605" s="103" t="n">
        <v>4.8186</v>
      </c>
      <c r="AF605" s="28" t="n">
        <v>4.7451</v>
      </c>
      <c r="AG605" t="n">
        <v>4.737091425864519</v>
      </c>
      <c r="AH605" t="n">
        <v>4.764173415912339</v>
      </c>
      <c r="AI605" t="n">
        <v>4.783544606553455</v>
      </c>
      <c r="AJ605" t="n">
        <v>4.804227720393946</v>
      </c>
      <c r="AK605" t="n">
        <v>4.822763443453098</v>
      </c>
      <c r="AL605" t="n">
        <v>4.841442749939482</v>
      </c>
      <c r="AM605" t="n">
        <v>4.861448711716092</v>
      </c>
      <c r="AN605" t="n">
        <v>4.875670404680643</v>
      </c>
      <c r="AO605" t="n">
        <v>4.88997555012225</v>
      </c>
      <c r="AP605" t="n">
        <v>4.906771344455348</v>
      </c>
      <c r="AQ605" t="n">
        <v>4.921259842519685</v>
      </c>
      <c r="AR605" t="n">
        <v>4.934616333580064</v>
      </c>
      <c r="AS605" t="n">
        <v>4.95049504950495</v>
      </c>
      <c r="AT605" t="n">
        <v>4.966476285075739</v>
      </c>
      <c r="AU605" t="n">
        <v>4.982561036372696</v>
      </c>
      <c r="AV605" t="n">
        <v>4.998750312421895</v>
      </c>
      <c r="AW605" t="n">
        <v>5.015045135406218</v>
      </c>
    </row>
    <row r="606">
      <c r="A606" s="1112" t="n">
        <v>45132</v>
      </c>
      <c r="AD606" t="n">
        <v>5.0953</v>
      </c>
      <c r="AE606" s="103" t="n">
        <v>4.8186</v>
      </c>
      <c r="AF606" s="28" t="n">
        <v>4.749</v>
      </c>
      <c r="AG606" t="n">
        <v>4.75963826749167</v>
      </c>
      <c r="AH606" t="n">
        <v>4.786979415988511</v>
      </c>
      <c r="AI606" t="n">
        <v>4.807692307692307</v>
      </c>
      <c r="AJ606" t="n">
        <v>4.82392667631452</v>
      </c>
      <c r="AK606" t="n">
        <v>4.841442749939482</v>
      </c>
      <c r="AL606" t="n">
        <v>4.859086491739553</v>
      </c>
      <c r="AM606" t="n">
        <v>4.878048780487805</v>
      </c>
      <c r="AN606" t="n">
        <v>4.892367906066537</v>
      </c>
      <c r="AO606" t="n">
        <v>4.906771344455348</v>
      </c>
      <c r="AP606" t="n">
        <v>4.922471080482402</v>
      </c>
      <c r="AQ606" t="n">
        <v>4.93339911198816</v>
      </c>
      <c r="AR606" t="n">
        <v>4.943153732081067</v>
      </c>
      <c r="AS606" t="n">
        <v>4.954173891503592</v>
      </c>
      <c r="AT606" t="n">
        <v>4.970178926441352</v>
      </c>
      <c r="AU606" t="n">
        <v>4.985044865403789</v>
      </c>
      <c r="AV606" t="n">
        <v>5.001250312578144</v>
      </c>
      <c r="AW606" t="n">
        <v>5.016302984700276</v>
      </c>
    </row>
    <row r="607">
      <c r="A607" s="1112" t="n">
        <v>45133</v>
      </c>
      <c r="AD607" t="n">
        <v>5.0953</v>
      </c>
      <c r="AE607" s="103" t="n">
        <v>4.8186</v>
      </c>
      <c r="AF607" s="28" t="n">
        <v>4.7362</v>
      </c>
      <c r="AG607" t="n">
        <v>4.729250413809411</v>
      </c>
      <c r="AH607" t="n">
        <v>4.756242568370987</v>
      </c>
      <c r="AI607" t="n">
        <v>4.777830864787386</v>
      </c>
      <c r="AJ607" t="n">
        <v>4.795013186286262</v>
      </c>
      <c r="AK607" t="n">
        <v>4.812319538017324</v>
      </c>
      <c r="AL607" t="n">
        <v>4.829751267809708</v>
      </c>
      <c r="AM607" t="n">
        <v>4.849660523763337</v>
      </c>
      <c r="AN607" t="n">
        <v>4.863813229571984</v>
      </c>
      <c r="AO607" t="n">
        <v>4.87685930260912</v>
      </c>
      <c r="AP607" t="n">
        <v>4.893564962074872</v>
      </c>
      <c r="AQ607" t="n">
        <v>4.906771344455348</v>
      </c>
      <c r="AR607" t="n">
        <v>4.918839153959666</v>
      </c>
      <c r="AS607" t="n">
        <v>4.93339911198816</v>
      </c>
      <c r="AT607" t="n">
        <v>4.949269982677555</v>
      </c>
      <c r="AU607" t="n">
        <v>4.96524329692155</v>
      </c>
      <c r="AV607" t="n">
        <v>4.9813200498132</v>
      </c>
      <c r="AW607" t="n">
        <v>4.996252810392206</v>
      </c>
    </row>
    <row r="608">
      <c r="A608" s="1112" t="n">
        <v>45134</v>
      </c>
      <c r="AD608" t="n">
        <v>5.0953</v>
      </c>
      <c r="AE608" s="103" t="n">
        <v>4.8186</v>
      </c>
      <c r="AF608" s="28" t="n">
        <v>4.7196</v>
      </c>
      <c r="AG608" t="n">
        <v>4.751722499406035</v>
      </c>
      <c r="AH608" t="n">
        <v>4.778972520908005</v>
      </c>
      <c r="AI608" t="n">
        <v>4.800768122899663</v>
      </c>
      <c r="AJ608" t="n">
        <v>4.81811611659841</v>
      </c>
      <c r="AK608" t="n">
        <v>4.836759371221282</v>
      </c>
      <c r="AL608" t="n">
        <v>4.854368932038835</v>
      </c>
      <c r="AM608" t="n">
        <v>4.874482086278333</v>
      </c>
      <c r="AN608" t="n">
        <v>4.888780249327793</v>
      </c>
      <c r="AO608" t="n">
        <v>4.903162539838195</v>
      </c>
      <c r="AP608" t="n">
        <v>4.920049200492005</v>
      </c>
      <c r="AQ608" t="n">
        <v>4.934616333580064</v>
      </c>
      <c r="AR608" t="n">
        <v>4.946821667078902</v>
      </c>
      <c r="AS608" t="n">
        <v>4.962779156327543</v>
      </c>
      <c r="AT608" t="n">
        <v>4.978839930296241</v>
      </c>
      <c r="AU608" t="n">
        <v>4.996252810392206</v>
      </c>
      <c r="AV608" t="n">
        <v>5.012531328320802</v>
      </c>
      <c r="AW608" t="n">
        <v>5.027652086475616</v>
      </c>
    </row>
    <row r="609">
      <c r="A609" s="1112" t="n">
        <v>45135</v>
      </c>
      <c r="AD609" t="n">
        <v>5.0953</v>
      </c>
      <c r="AE609" s="103" t="n">
        <v>4.8186</v>
      </c>
      <c r="AF609" s="28" t="n">
        <v>4.7247</v>
      </c>
      <c r="AG609" t="n">
        <v>4.730368968779564</v>
      </c>
      <c r="AH609" t="n">
        <v>4.758505829169641</v>
      </c>
      <c r="AI609" t="n">
        <v>4.776689754000477</v>
      </c>
      <c r="AJ609" t="n">
        <v>4.800768122899663</v>
      </c>
      <c r="AK609" t="n">
        <v>4.81811611659841</v>
      </c>
      <c r="AL609" t="n">
        <v>4.8344210780759</v>
      </c>
      <c r="AM609" t="n">
        <v>4.85319097306479</v>
      </c>
      <c r="AN609" t="n">
        <v>4.867364322219518</v>
      </c>
      <c r="AO609" t="n">
        <v>4.880429477794046</v>
      </c>
      <c r="AP609" t="n">
        <v>4.895960832313341</v>
      </c>
      <c r="AQ609" t="n">
        <v>4.914004914004915</v>
      </c>
      <c r="AR609" t="n">
        <v>4.930966469428007</v>
      </c>
      <c r="AS609" t="n">
        <v>4.95049504950495</v>
      </c>
      <c r="AT609" t="n">
        <v>4.96524329692155</v>
      </c>
      <c r="AU609" t="n">
        <v>4.9800796812749</v>
      </c>
      <c r="AV609" t="n">
        <v>4.996252810392206</v>
      </c>
      <c r="AW609" t="n">
        <v>5.01002004008016</v>
      </c>
    </row>
    <row r="610">
      <c r="A610" s="1112" t="n">
        <v>45138</v>
      </c>
      <c r="AD610" t="n">
        <v>5.0953</v>
      </c>
      <c r="AE610" s="103" t="n">
        <v>4.8186</v>
      </c>
      <c r="AF610" s="28" t="n">
        <v>4.7409</v>
      </c>
      <c r="AG610" t="n">
        <v>4.74158368895211</v>
      </c>
      <c r="AH610" t="n">
        <v>4.75963826749167</v>
      </c>
      <c r="AI610" t="n">
        <v>4.778972520908005</v>
      </c>
      <c r="AJ610" t="n">
        <v>4.799616030717543</v>
      </c>
      <c r="AK610" t="n">
        <v>4.81811611659841</v>
      </c>
      <c r="AL610" t="n">
        <v>4.8344210780759</v>
      </c>
      <c r="AM610" t="n">
        <v>4.85319097306479</v>
      </c>
      <c r="AN610" t="n">
        <v>4.867364322219518</v>
      </c>
      <c r="AO610" t="n">
        <v>4.880429477794046</v>
      </c>
      <c r="AP610" t="n">
        <v>4.895960832313341</v>
      </c>
      <c r="AQ610" t="n">
        <v>4.910385465259023</v>
      </c>
      <c r="AR610" t="n">
        <v>4.923682914820286</v>
      </c>
      <c r="AS610" t="n">
        <v>4.940711462450593</v>
      </c>
      <c r="AT610" t="n">
        <v>4.955401387512389</v>
      </c>
      <c r="AU610" t="n">
        <v>4.972650422675286</v>
      </c>
      <c r="AV610" t="n">
        <v>4.988775255674732</v>
      </c>
      <c r="AW610" t="n">
        <v>5.003752814610959</v>
      </c>
    </row>
    <row r="611">
      <c r="A611" s="1112" t="n">
        <v>45139</v>
      </c>
      <c r="AD611" t="n">
        <v>5.0953</v>
      </c>
      <c r="AE611" s="103" t="n">
        <v>4.8186</v>
      </c>
      <c r="AF611" t="n">
        <v>4.7409</v>
      </c>
      <c r="AG611" s="1488" t="n">
        <v>4.7746</v>
      </c>
      <c r="AH611" t="n">
        <v>4.822763443453098</v>
      </c>
      <c r="AI611" t="n">
        <v>4.842615012106537</v>
      </c>
      <c r="AJ611" t="n">
        <v>4.863813229571984</v>
      </c>
      <c r="AK611" t="n">
        <v>4.881620698071759</v>
      </c>
      <c r="AL611" t="n">
        <v>4.898359049718344</v>
      </c>
      <c r="AM611" t="n">
        <v>4.916420845624385</v>
      </c>
      <c r="AN611" t="n">
        <v>4.930966469428007</v>
      </c>
      <c r="AO611" t="n">
        <v>4.945598417408506</v>
      </c>
      <c r="AP611" t="n">
        <v>4.961548002976929</v>
      </c>
      <c r="AQ611" t="n">
        <v>4.976362279173924</v>
      </c>
      <c r="AR611" t="n">
        <v>4.988775255674732</v>
      </c>
      <c r="AS611" t="n">
        <v>5.003752814610959</v>
      </c>
      <c r="AT611" t="n">
        <v>5.018820577164366</v>
      </c>
      <c r="AU611" t="n">
        <v>5.033979360684621</v>
      </c>
      <c r="AV611" t="n">
        <v>5.049229992426155</v>
      </c>
      <c r="AW611" t="n">
        <v>5.063291139240506</v>
      </c>
    </row>
    <row r="612">
      <c r="A612" s="1112" t="n">
        <v>45140</v>
      </c>
      <c r="AD612" t="n">
        <v>5.0953</v>
      </c>
      <c r="AE612" s="103" t="n">
        <v>4.8186</v>
      </c>
      <c r="AF612" t="n">
        <v>4.7409</v>
      </c>
      <c r="AG612" s="1488" t="n">
        <v>4.8077</v>
      </c>
      <c r="AH612" t="n">
        <v>4.8344210780759</v>
      </c>
      <c r="AI612" t="n">
        <v>4.855547462976451</v>
      </c>
      <c r="AJ612" t="n">
        <v>4.875670404680643</v>
      </c>
      <c r="AK612" t="n">
        <v>4.888780249327793</v>
      </c>
      <c r="AL612" t="n">
        <v>4.906771344455348</v>
      </c>
      <c r="AM612" t="n">
        <v>4.928536224741252</v>
      </c>
      <c r="AN612" t="n">
        <v>4.943153732081067</v>
      </c>
      <c r="AO612" t="n">
        <v>4.95785820525533</v>
      </c>
      <c r="AP612" t="n">
        <v>4.973887092762994</v>
      </c>
      <c r="AQ612" t="n">
        <v>4.988775255674732</v>
      </c>
      <c r="AR612" t="n">
        <v>5.003752814610959</v>
      </c>
      <c r="AS612" t="n">
        <v>5.020080321285141</v>
      </c>
      <c r="AT612" t="n">
        <v>5.035246727089628</v>
      </c>
      <c r="AU612" t="n">
        <v>5.051780752715333</v>
      </c>
      <c r="AV612" t="n">
        <v>5.067139599695972</v>
      </c>
      <c r="AW612" t="n">
        <v>5.082592121982211</v>
      </c>
    </row>
    <row r="613">
      <c r="A613" s="1112" t="n">
        <v>45141</v>
      </c>
      <c r="AD613" t="n">
        <v>5.0953</v>
      </c>
      <c r="AE613" s="103" t="n">
        <v>4.8186</v>
      </c>
      <c r="AF613" t="n">
        <v>4.7409</v>
      </c>
      <c r="AG613" s="1488" t="n">
        <v>4.8791</v>
      </c>
      <c r="AH613" t="n">
        <v>4.914004914004915</v>
      </c>
      <c r="AI613" t="n">
        <v>4.934616333580064</v>
      </c>
      <c r="AJ613" t="n">
        <v>4.955401387512389</v>
      </c>
      <c r="AK613" t="n">
        <v>4.96524329692155</v>
      </c>
      <c r="AL613" t="n">
        <v>4.982561036372696</v>
      </c>
      <c r="AM613" t="n">
        <v>5.002501250625313</v>
      </c>
      <c r="AN613" t="n">
        <v>5.017561465127947</v>
      </c>
      <c r="AO613" t="n">
        <v>5.030181086519114</v>
      </c>
      <c r="AP613" t="n">
        <v>5.045408678102927</v>
      </c>
      <c r="AQ613" t="n">
        <v>5.060728744939271</v>
      </c>
      <c r="AR613" t="n">
        <v>5.074854097944684</v>
      </c>
      <c r="AS613" t="n">
        <v>5.091649694501019</v>
      </c>
      <c r="AT613" t="n">
        <v>5.107252298263534</v>
      </c>
      <c r="AU613" t="n">
        <v>5.124263387138099</v>
      </c>
      <c r="AV613" t="n">
        <v>5.140066820868671</v>
      </c>
      <c r="AW613" t="n">
        <v>5.155968032998195</v>
      </c>
    </row>
    <row r="614">
      <c r="A614" s="1112" t="n">
        <v>45142</v>
      </c>
      <c r="AD614" t="n">
        <v>5.0953</v>
      </c>
      <c r="AE614" s="103" t="n">
        <v>4.8186</v>
      </c>
      <c r="AF614" t="n">
        <v>4.7409</v>
      </c>
      <c r="AG614" s="1488" t="n">
        <v>4.8603</v>
      </c>
      <c r="AH614" t="n">
        <v>4.893564962074872</v>
      </c>
      <c r="AI614" t="n">
        <v>4.914004914004915</v>
      </c>
      <c r="AJ614" t="n">
        <v>4.934616333580064</v>
      </c>
      <c r="AK614" t="n">
        <v>4.945598417408506</v>
      </c>
      <c r="AL614" t="n">
        <v>4.964010920824026</v>
      </c>
      <c r="AM614" t="n">
        <v>4.985044865403789</v>
      </c>
      <c r="AN614" t="n">
        <v>5</v>
      </c>
      <c r="AO614" t="n">
        <v>5.012531328320802</v>
      </c>
      <c r="AP614" t="n">
        <v>5.027652086475616</v>
      </c>
      <c r="AQ614" t="n">
        <v>5.041593143433325</v>
      </c>
      <c r="AR614" t="n">
        <v>5.055611729019211</v>
      </c>
      <c r="AS614" t="n">
        <v>5.070993914807302</v>
      </c>
      <c r="AT614" t="n">
        <v>5.08646998982706</v>
      </c>
      <c r="AU614" t="n">
        <v>5.103342689461597</v>
      </c>
      <c r="AV614" t="n">
        <v>5.119017148707449</v>
      </c>
      <c r="AW614" t="n">
        <v>5.134788189987163</v>
      </c>
    </row>
    <row r="615">
      <c r="A615" s="1112" t="n">
        <v>45145</v>
      </c>
      <c r="AD615" t="n">
        <v>5.0953</v>
      </c>
      <c r="AE615" s="103" t="n">
        <v>4.8186</v>
      </c>
      <c r="AF615" t="n">
        <v>4.7409</v>
      </c>
      <c r="AG615" s="1488" t="n">
        <v>4.9009998</v>
      </c>
      <c r="AH615" t="n">
        <v>4.922471080482402</v>
      </c>
      <c r="AI615" t="n">
        <v>4.943153732081067</v>
      </c>
      <c r="AJ615" t="n">
        <v>4.964010920824026</v>
      </c>
      <c r="AK615" t="n">
        <v>4.9813200498132</v>
      </c>
      <c r="AL615" t="n">
        <v>4.997501249375312</v>
      </c>
      <c r="AM615" t="n">
        <v>5.017561465127947</v>
      </c>
      <c r="AN615" t="n">
        <v>5.032712632108707</v>
      </c>
      <c r="AO615" t="n">
        <v>5.045408678102927</v>
      </c>
      <c r="AP615" t="n">
        <v>5.062009617818274</v>
      </c>
      <c r="AQ615" t="n">
        <v>5.077430820005078</v>
      </c>
      <c r="AR615" t="n">
        <v>5.091649694501019</v>
      </c>
      <c r="AS615" t="n">
        <v>5.107252298263534</v>
      </c>
      <c r="AT615" t="n">
        <v>5.124263387138099</v>
      </c>
      <c r="AU615" t="n">
        <v>5.141388174807198</v>
      </c>
      <c r="AV615" t="n">
        <v>5.158627805003869</v>
      </c>
      <c r="AW615" t="n">
        <v>5.174644243208279</v>
      </c>
    </row>
    <row r="616">
      <c r="A616" s="1112" t="n">
        <v>45146</v>
      </c>
      <c r="AD616" t="n">
        <v>5.0953</v>
      </c>
      <c r="AE616" s="103" t="n">
        <v>4.8186</v>
      </c>
      <c r="AF616" t="n">
        <v>4.7409</v>
      </c>
      <c r="AG616" s="1488" t="n">
        <v>4.9217007</v>
      </c>
      <c r="AH616" t="n">
        <v>4.920049200492005</v>
      </c>
      <c r="AI616" t="n">
        <v>4.940711462450593</v>
      </c>
      <c r="AJ616" t="n">
        <v>4.961548002976929</v>
      </c>
      <c r="AK616" t="n">
        <v>4.977600796416128</v>
      </c>
      <c r="AL616" t="n">
        <v>4.993757802746567</v>
      </c>
      <c r="AM616" t="n">
        <v>5.011275369581559</v>
      </c>
      <c r="AN616" t="n">
        <v>5.026388539834129</v>
      </c>
      <c r="AO616" t="n">
        <v>5.041593143433325</v>
      </c>
      <c r="AP616" t="n">
        <v>5.059448520111308</v>
      </c>
      <c r="AQ616" t="n">
        <v>5.073566717402334</v>
      </c>
      <c r="AR616" t="n">
        <v>5.08646998982706</v>
      </c>
      <c r="AS616" t="n">
        <v>5.10073960724305</v>
      </c>
      <c r="AT616" t="n">
        <v>5.116398055768738</v>
      </c>
      <c r="AU616" t="n">
        <v>5.132152938157557</v>
      </c>
      <c r="AV616" t="n">
        <v>5.149330587023687</v>
      </c>
      <c r="AW616" t="n">
        <v>5.163955589981926</v>
      </c>
    </row>
    <row r="617">
      <c r="A617" s="1112" t="n">
        <v>45147</v>
      </c>
      <c r="AD617" t="n">
        <v>5.0953</v>
      </c>
      <c r="AE617" s="103" t="n">
        <v>4.8186</v>
      </c>
      <c r="AF617" t="n">
        <v>4.7409</v>
      </c>
      <c r="AG617" s="1488" t="n">
        <v>4.9014995</v>
      </c>
      <c r="AH617" t="n">
        <v>4.924895345973898</v>
      </c>
      <c r="AI617" t="n">
        <v>4.945598417408506</v>
      </c>
      <c r="AJ617" t="n">
        <v>4.966476285075739</v>
      </c>
      <c r="AK617" t="n">
        <v>4.982561036372696</v>
      </c>
      <c r="AL617" t="n">
        <v>4.998750312421895</v>
      </c>
      <c r="AM617" t="n">
        <v>5.016302984700276</v>
      </c>
      <c r="AN617" t="n">
        <v>5.031446540880503</v>
      </c>
      <c r="AO617" t="n">
        <v>5.046681806712087</v>
      </c>
      <c r="AP617" t="n">
        <v>5.064573309698658</v>
      </c>
      <c r="AQ617" t="n">
        <v>5.08001016002032</v>
      </c>
      <c r="AR617" t="n">
        <v>5.092946269416858</v>
      </c>
      <c r="AS617" t="n">
        <v>5.109862033725089</v>
      </c>
      <c r="AT617" t="n">
        <v>5.125576627370579</v>
      </c>
      <c r="AU617" t="n">
        <v>5.141388174807198</v>
      </c>
      <c r="AV617" t="n">
        <v>5.158627805003869</v>
      </c>
      <c r="AW617" t="n">
        <v>5.174644243208279</v>
      </c>
    </row>
    <row r="618">
      <c r="A618" s="1112" t="n">
        <v>45148</v>
      </c>
      <c r="AD618" t="n">
        <v>5.0953</v>
      </c>
      <c r="AE618" s="103" t="n">
        <v>4.8186</v>
      </c>
      <c r="AF618" t="n">
        <v>4.7409</v>
      </c>
      <c r="AG618" s="1488" t="n">
        <v>4.8512</v>
      </c>
      <c r="AH618" t="n">
        <v>4.88997555012225</v>
      </c>
      <c r="AI618" t="n">
        <v>4.910385465259023</v>
      </c>
      <c r="AJ618" t="n">
        <v>4.930966469428007</v>
      </c>
      <c r="AK618" t="n">
        <v>4.948045522018803</v>
      </c>
      <c r="AL618" t="n">
        <v>4.964010920824026</v>
      </c>
      <c r="AM618" t="n">
        <v>4.9813200498132</v>
      </c>
      <c r="AN618" t="n">
        <v>4.996252810392206</v>
      </c>
      <c r="AO618" t="n">
        <v>5.011275369581559</v>
      </c>
      <c r="AP618" t="n">
        <v>5.027652086475616</v>
      </c>
      <c r="AQ618" t="n">
        <v>5.042864346949067</v>
      </c>
      <c r="AR618" t="n">
        <v>5.056890012642225</v>
      </c>
      <c r="AS618" t="n">
        <v>5.07227998985544</v>
      </c>
      <c r="AT618" t="n">
        <v>5.087763927753752</v>
      </c>
      <c r="AU618" t="n">
        <v>5.104645227156713</v>
      </c>
      <c r="AV618" t="n">
        <v>5.121638924455826</v>
      </c>
      <c r="AW618" t="n">
        <v>5.136106831022085</v>
      </c>
    </row>
    <row r="619">
      <c r="A619" s="1112" t="n">
        <v>45149</v>
      </c>
      <c r="AD619" t="n">
        <v>5.0953</v>
      </c>
      <c r="AE619" s="103" t="n">
        <v>4.8186</v>
      </c>
      <c r="AF619" t="n">
        <v>4.7409</v>
      </c>
      <c r="AG619" s="1488" t="n">
        <v>4.8918007</v>
      </c>
      <c r="AH619" t="n">
        <v>4.920049200492005</v>
      </c>
      <c r="AI619" t="n">
        <v>4.939491232403062</v>
      </c>
      <c r="AJ619" t="n">
        <v>4.961548002976929</v>
      </c>
      <c r="AK619" t="n">
        <v>4.977600796416128</v>
      </c>
      <c r="AL619" t="n">
        <v>4.993757802746567</v>
      </c>
      <c r="AM619" t="n">
        <v>5.011275369581559</v>
      </c>
      <c r="AN619" t="n">
        <v>5.026388539834129</v>
      </c>
      <c r="AO619" t="n">
        <v>5.040322580645161</v>
      </c>
      <c r="AP619" t="n">
        <v>5.056890012642225</v>
      </c>
      <c r="AQ619" t="n">
        <v>5.070993914807302</v>
      </c>
      <c r="AR619" t="n">
        <v>5.085176709890669</v>
      </c>
      <c r="AS619" t="n">
        <v>5.10073960724305</v>
      </c>
      <c r="AT619" t="n">
        <v>5.115089514066496</v>
      </c>
      <c r="AU619" t="n">
        <v>5.130836326321191</v>
      </c>
      <c r="AV619" t="n">
        <v>5.148005148005148</v>
      </c>
      <c r="AW619" t="n">
        <v>5.162622612287041</v>
      </c>
    </row>
    <row r="620">
      <c r="A620" s="1112" t="n">
        <v>45152</v>
      </c>
      <c r="AD620" t="n">
        <v>5.0953</v>
      </c>
      <c r="AE620" s="103" t="n">
        <v>4.8186</v>
      </c>
      <c r="AF620" t="n">
        <v>4.7409</v>
      </c>
      <c r="AG620" s="1488" t="n">
        <v>4.9475</v>
      </c>
      <c r="AH620" t="n">
        <v>4.9800796812749</v>
      </c>
      <c r="AI620" t="n">
        <v>5.001250312578144</v>
      </c>
      <c r="AJ620" t="n">
        <v>5.022601707684581</v>
      </c>
      <c r="AK620" t="n">
        <v>5.039052658100277</v>
      </c>
      <c r="AL620" t="n">
        <v>5.055611729019211</v>
      </c>
      <c r="AM620" t="n">
        <v>5.07227998985544</v>
      </c>
      <c r="AN620" t="n">
        <v>5.087763927753752</v>
      </c>
      <c r="AO620" t="n">
        <v>5.103342689461597</v>
      </c>
      <c r="AP620" t="n">
        <v>5.121638924455826</v>
      </c>
      <c r="AQ620" t="n">
        <v>5.137426149499102</v>
      </c>
      <c r="AR620" t="n">
        <v>5.150656708730363</v>
      </c>
      <c r="AS620" t="n">
        <v>5.165289256198347</v>
      </c>
      <c r="AT620" t="n">
        <v>5.181347150259067</v>
      </c>
      <c r="AU620" t="n">
        <v>5.197505197505198</v>
      </c>
      <c r="AV620" t="n">
        <v>5.213764337851929</v>
      </c>
      <c r="AW620" t="n">
        <v>5.228758169934641</v>
      </c>
    </row>
    <row r="621">
      <c r="A621" s="1112" t="n">
        <v>45153</v>
      </c>
      <c r="AD621" t="n">
        <v>5.0953</v>
      </c>
      <c r="AE621" s="103" t="n">
        <v>4.8186</v>
      </c>
      <c r="AF621" t="n">
        <v>4.7409</v>
      </c>
      <c r="AG621" s="1488" t="n">
        <v>4.9806</v>
      </c>
      <c r="AH621" t="n">
        <v>5.007511266900351</v>
      </c>
      <c r="AI621" t="n">
        <v>5.028916268544129</v>
      </c>
      <c r="AJ621" t="n">
        <v>5.05050505050505</v>
      </c>
      <c r="AK621" t="n">
        <v>5.065856129685917</v>
      </c>
      <c r="AL621" t="n">
        <v>5.082592121982211</v>
      </c>
      <c r="AM621" t="n">
        <v>5.10073960724305</v>
      </c>
      <c r="AN621" t="n">
        <v>5.117707267144319</v>
      </c>
      <c r="AO621" t="n">
        <v>5.132152938157557</v>
      </c>
      <c r="AP621" t="n">
        <v>5.150656708730363</v>
      </c>
      <c r="AQ621" t="n">
        <v>5.166623611469904</v>
      </c>
      <c r="AR621" t="n">
        <v>5.178663904712584</v>
      </c>
      <c r="AS621" t="n">
        <v>5.194805194805195</v>
      </c>
      <c r="AT621" t="n">
        <v>5.208333333333333</v>
      </c>
      <c r="AU621" t="n">
        <v>5.226025607525477</v>
      </c>
      <c r="AV621" t="n">
        <v>5.242463958060288</v>
      </c>
      <c r="AW621" t="n">
        <v>5.259006047856954</v>
      </c>
    </row>
    <row r="622">
      <c r="A622" s="1112" t="n">
        <v>45154</v>
      </c>
      <c r="AD622" t="n">
        <v>5.0953</v>
      </c>
      <c r="AE622" s="103" t="n">
        <v>4.8186</v>
      </c>
      <c r="AF622" t="n">
        <v>4.7409</v>
      </c>
      <c r="AG622" s="1488" t="n">
        <v>4.9765</v>
      </c>
      <c r="AH622" t="n">
        <v>5</v>
      </c>
      <c r="AI622" t="n">
        <v>5.021340697966357</v>
      </c>
      <c r="AJ622" t="n">
        <v>5.042864346949067</v>
      </c>
      <c r="AK622" t="n">
        <v>5.055611729019211</v>
      </c>
      <c r="AL622" t="n">
        <v>5.07227998985544</v>
      </c>
      <c r="AM622" t="n">
        <v>5.090353779587681</v>
      </c>
      <c r="AN622" t="n">
        <v>5.105948429920858</v>
      </c>
      <c r="AO622" t="n">
        <v>5.120327700972862</v>
      </c>
      <c r="AP622" t="n">
        <v>5.137426149499102</v>
      </c>
      <c r="AQ622" t="n">
        <v>5.15331100231899</v>
      </c>
      <c r="AR622" t="n">
        <v>5.166623611469904</v>
      </c>
      <c r="AS622" t="n">
        <v>5.182689816014511</v>
      </c>
      <c r="AT622" t="n">
        <v>5.197505197505198</v>
      </c>
      <c r="AU622" t="n">
        <v>5.215123859191656</v>
      </c>
      <c r="AV622" t="n">
        <v>5.231493591420351</v>
      </c>
      <c r="AW622" t="n">
        <v>5.247966413014956</v>
      </c>
    </row>
    <row r="623">
      <c r="A623" s="1112" t="n">
        <v>45155</v>
      </c>
      <c r="AD623" t="n">
        <v>5.0953</v>
      </c>
      <c r="AE623" s="103" t="n">
        <v>4.8186</v>
      </c>
      <c r="AF623" t="n">
        <v>4.7409</v>
      </c>
      <c r="AG623" s="1488" t="n">
        <v>4.981</v>
      </c>
      <c r="AH623" t="n">
        <v>5.003752814610959</v>
      </c>
      <c r="AI623" t="n">
        <v>5.025125628140703</v>
      </c>
      <c r="AJ623" t="n">
        <v>5.046681806712087</v>
      </c>
      <c r="AK623" t="n">
        <v>5.060728744939271</v>
      </c>
      <c r="AL623" t="n">
        <v>5.077430820005078</v>
      </c>
      <c r="AM623" t="n">
        <v>5.09683995922528</v>
      </c>
      <c r="AN623" t="n">
        <v>5.112474437627812</v>
      </c>
      <c r="AO623" t="n">
        <v>5.126890540886952</v>
      </c>
      <c r="AP623" t="n">
        <v>5.1440329218107</v>
      </c>
      <c r="AQ623" t="n">
        <v>5.159958720330238</v>
      </c>
      <c r="AR623" t="n">
        <v>5.174644243208279</v>
      </c>
      <c r="AS623" t="n">
        <v>5.190760446405399</v>
      </c>
      <c r="AT623" t="n">
        <v>5.205622071837585</v>
      </c>
      <c r="AU623" t="n">
        <v>5.223295899712719</v>
      </c>
      <c r="AV623" t="n">
        <v>5.241090146750524</v>
      </c>
      <c r="AW623" t="n">
        <v>5.256241787122208</v>
      </c>
    </row>
    <row r="624">
      <c r="A624" s="1112" t="n">
        <v>45156</v>
      </c>
      <c r="AD624" t="n">
        <v>5.0953</v>
      </c>
      <c r="AE624" s="103" t="n">
        <v>4.8186</v>
      </c>
      <c r="AF624" t="n">
        <v>4.7409</v>
      </c>
      <c r="AG624" s="1488" t="n">
        <v>4.9718</v>
      </c>
      <c r="AH624" t="n">
        <v>4.982561036372696</v>
      </c>
      <c r="AI624" t="n">
        <v>5.003752814610959</v>
      </c>
      <c r="AJ624" t="n">
        <v>5.025125628140703</v>
      </c>
      <c r="AK624" t="n">
        <v>5.041593143433325</v>
      </c>
      <c r="AL624" t="n">
        <v>5.056890012642225</v>
      </c>
      <c r="AM624" t="n">
        <v>5.074854097944684</v>
      </c>
      <c r="AN624" t="n">
        <v>5.090353779587681</v>
      </c>
      <c r="AO624" t="n">
        <v>5.104645227156713</v>
      </c>
      <c r="AP624" t="n">
        <v>5.121638924455826</v>
      </c>
      <c r="AQ624" t="n">
        <v>5.137426149499102</v>
      </c>
      <c r="AR624" t="n">
        <v>5.150656708730363</v>
      </c>
      <c r="AS624" t="n">
        <v>5.165289256198347</v>
      </c>
      <c r="AT624" t="n">
        <v>5.18000518000518</v>
      </c>
      <c r="AU624" t="n">
        <v>5.198856251624643</v>
      </c>
      <c r="AV624" t="n">
        <v>5.216484089723526</v>
      </c>
      <c r="AW624" t="n">
        <v>5.232862375719519</v>
      </c>
    </row>
    <row r="625">
      <c r="A625" s="1112" t="n">
        <v>45159</v>
      </c>
      <c r="AD625" t="n">
        <v>5.0953</v>
      </c>
      <c r="AE625" s="103" t="n">
        <v>4.8186</v>
      </c>
      <c r="AF625" t="n">
        <v>4.7409</v>
      </c>
      <c r="AG625" s="1488" t="n">
        <v>4.9841</v>
      </c>
      <c r="AH625" t="n">
        <v>4.992511233150275</v>
      </c>
      <c r="AI625" t="n">
        <v>5.013787916771121</v>
      </c>
      <c r="AJ625" t="n">
        <v>5.035246727089628</v>
      </c>
      <c r="AK625" t="n">
        <v>5.047955577990914</v>
      </c>
      <c r="AL625" t="n">
        <v>5.064573309698658</v>
      </c>
      <c r="AM625" t="n">
        <v>5.083884087442806</v>
      </c>
      <c r="AN625" t="n">
        <v>5.099439061703213</v>
      </c>
      <c r="AO625" t="n">
        <v>5.115089514066496</v>
      </c>
      <c r="AP625" t="n">
        <v>5.132152938157557</v>
      </c>
      <c r="AQ625" t="n">
        <v>5.14668039114771</v>
      </c>
      <c r="AR625" t="n">
        <v>5.158627805003869</v>
      </c>
      <c r="AS625" t="n">
        <v>5.17063081695967</v>
      </c>
      <c r="AT625" t="n">
        <v>5.184033177812339</v>
      </c>
      <c r="AU625" t="n">
        <v>5.202913631633715</v>
      </c>
      <c r="AV625" t="n">
        <v>5.220569042025581</v>
      </c>
      <c r="AW625" t="n">
        <v>5.238344683080147</v>
      </c>
    </row>
    <row r="626">
      <c r="A626" s="1112" t="n">
        <v>45160</v>
      </c>
      <c r="AD626" t="n">
        <v>5.0953</v>
      </c>
      <c r="AE626" s="103" t="n">
        <v>4.8186</v>
      </c>
      <c r="AF626" t="n">
        <v>4.7409</v>
      </c>
      <c r="AG626" s="1488" t="n">
        <v>4.9425</v>
      </c>
      <c r="AH626" t="n">
        <v>4.944375772558714</v>
      </c>
      <c r="AI626" t="n">
        <v>4.964010920824026</v>
      </c>
      <c r="AJ626" t="n">
        <v>4.986287708800798</v>
      </c>
      <c r="AK626" t="n">
        <v>5.002501250625313</v>
      </c>
      <c r="AL626" t="n">
        <v>5.017561465127947</v>
      </c>
      <c r="AM626" t="n">
        <v>5.033979360684621</v>
      </c>
      <c r="AN626" t="n">
        <v>5.047955577990914</v>
      </c>
      <c r="AO626" t="n">
        <v>5.063291139240506</v>
      </c>
      <c r="AP626" t="n">
        <v>5.08001016002032</v>
      </c>
      <c r="AQ626" t="n">
        <v>5.095541401273885</v>
      </c>
      <c r="AR626" t="n">
        <v>5.104645227156713</v>
      </c>
      <c r="AS626" t="n">
        <v>5.116398055768738</v>
      </c>
      <c r="AT626" t="n">
        <v>5.128205128205128</v>
      </c>
      <c r="AU626" t="n">
        <v>5.145356315924878</v>
      </c>
      <c r="AV626" t="n">
        <v>5.161290322580645</v>
      </c>
      <c r="AW626" t="n">
        <v>5.177323323841574</v>
      </c>
    </row>
    <row r="627">
      <c r="A627" s="1112" t="n">
        <v>45161</v>
      </c>
      <c r="AD627" t="n">
        <v>5.0953</v>
      </c>
      <c r="AE627" s="103" t="n">
        <v>4.8186</v>
      </c>
      <c r="AF627" t="n">
        <v>4.7409</v>
      </c>
      <c r="AG627" s="1488" t="n">
        <v>4.8971</v>
      </c>
      <c r="AH627" t="n">
        <v>4.867364322219518</v>
      </c>
      <c r="AI627" t="n">
        <v>4.887585532746823</v>
      </c>
      <c r="AJ627" t="n">
        <v>4.909180166912126</v>
      </c>
      <c r="AK627" t="n">
        <v>4.926108374384236</v>
      </c>
      <c r="AL627" t="n">
        <v>4.940711462450593</v>
      </c>
      <c r="AM627" t="n">
        <v>4.95785820525533</v>
      </c>
      <c r="AN627" t="n">
        <v>4.972650422675286</v>
      </c>
      <c r="AO627" t="n">
        <v>4.986287708800798</v>
      </c>
      <c r="AP627" t="n">
        <v>5.002501250625313</v>
      </c>
      <c r="AQ627" t="n">
        <v>5.017561465127947</v>
      </c>
      <c r="AR627" t="n">
        <v>5.030181086519114</v>
      </c>
      <c r="AS627" t="n">
        <v>5.045408678102927</v>
      </c>
      <c r="AT627" t="n">
        <v>5.058168942842691</v>
      </c>
      <c r="AU627" t="n">
        <v>5.074854097944684</v>
      </c>
      <c r="AV627" t="n">
        <v>5.091649694501019</v>
      </c>
      <c r="AW627" t="n">
        <v>5.107252298263534</v>
      </c>
    </row>
    <row r="628">
      <c r="A628" s="1112" t="n">
        <v>45162</v>
      </c>
      <c r="AD628" t="n">
        <v>5.0953</v>
      </c>
      <c r="AE628" s="103" t="n">
        <v>4.8186</v>
      </c>
      <c r="AF628" t="n">
        <v>4.7409</v>
      </c>
      <c r="AG628" s="1488" t="n">
        <v>4.8742</v>
      </c>
      <c r="AH628" t="n">
        <v>4.878048780487805</v>
      </c>
      <c r="AI628" t="n">
        <v>4.898359049718344</v>
      </c>
      <c r="AJ628" t="n">
        <v>4.921259842519685</v>
      </c>
      <c r="AK628" t="n">
        <v>4.937052579609973</v>
      </c>
      <c r="AL628" t="n">
        <v>4.952947003467063</v>
      </c>
      <c r="AM628" t="n">
        <v>4.970178926441352</v>
      </c>
      <c r="AN628" t="n">
        <v>4.986287708800798</v>
      </c>
      <c r="AO628" t="n">
        <v>5</v>
      </c>
      <c r="AP628" t="n">
        <v>5.015045135406218</v>
      </c>
      <c r="AQ628" t="n">
        <v>5.028916268544129</v>
      </c>
      <c r="AR628" t="n">
        <v>5.039052658100277</v>
      </c>
      <c r="AS628" t="n">
        <v>5.049229992426155</v>
      </c>
      <c r="AT628" t="n">
        <v>5.060728744939271</v>
      </c>
      <c r="AU628" t="n">
        <v>5.077430820005078</v>
      </c>
      <c r="AV628" t="n">
        <v>5.095541401273885</v>
      </c>
      <c r="AW628" t="n">
        <v>5.111167901865577</v>
      </c>
    </row>
    <row r="629">
      <c r="A629" s="1112" t="n">
        <v>45163</v>
      </c>
      <c r="AD629" t="n">
        <v>5.0953</v>
      </c>
      <c r="AE629" s="103" t="n">
        <v>4.8186</v>
      </c>
      <c r="AF629" t="n">
        <v>4.7409</v>
      </c>
      <c r="AG629" s="1488" t="n">
        <v>4.8766</v>
      </c>
      <c r="AH629" t="n">
        <v>4.869734599464329</v>
      </c>
      <c r="AI629" t="n">
        <v>4.88997555012225</v>
      </c>
      <c r="AJ629" t="n">
        <v>4.910385465259023</v>
      </c>
      <c r="AK629" t="n">
        <v>4.927322000492732</v>
      </c>
      <c r="AL629" t="n">
        <v>4.941932295527551</v>
      </c>
      <c r="AM629" t="n">
        <v>4.96031746031746</v>
      </c>
      <c r="AN629" t="n">
        <v>4.975124378109452</v>
      </c>
      <c r="AO629" t="n">
        <v>4.988775255674732</v>
      </c>
      <c r="AP629" t="n">
        <v>5.005005005005005</v>
      </c>
      <c r="AQ629" t="n">
        <v>5.020080321285141</v>
      </c>
      <c r="AR629" t="n">
        <v>5.033979360684621</v>
      </c>
      <c r="AS629" t="n">
        <v>5.049229992426155</v>
      </c>
      <c r="AT629" t="n">
        <v>5.064573309698658</v>
      </c>
      <c r="AU629" t="n">
        <v>5.08130081300813</v>
      </c>
      <c r="AV629" t="n">
        <v>5.098139179199593</v>
      </c>
      <c r="AW629" t="n">
        <v>5.113781641523907</v>
      </c>
    </row>
    <row r="630">
      <c r="A630" s="104" t="n">
        <v>45166</v>
      </c>
      <c r="AD630" t="n">
        <v>5.0953</v>
      </c>
      <c r="AE630" s="103" t="n">
        <v>4.8186</v>
      </c>
      <c r="AF630" t="n">
        <v>4.7409</v>
      </c>
      <c r="AG630" s="1488" t="n">
        <v>4.8933</v>
      </c>
      <c r="AH630" t="n">
        <v>4.880429477794046</v>
      </c>
      <c r="AI630" t="n">
        <v>4.901960784313726</v>
      </c>
      <c r="AJ630" t="n">
        <v>4.922471080482402</v>
      </c>
      <c r="AK630" t="n">
        <v>4.941932295527551</v>
      </c>
      <c r="AL630" t="n">
        <v>4.956629491945477</v>
      </c>
      <c r="AM630" t="n">
        <v>4.973887092762994</v>
      </c>
      <c r="AN630" t="n">
        <v>4.988775255674732</v>
      </c>
      <c r="AO630" t="n">
        <v>5.002501250625313</v>
      </c>
      <c r="AP630" t="n">
        <v>5.017561465127947</v>
      </c>
      <c r="AQ630" t="n">
        <v>5.032712632108707</v>
      </c>
      <c r="AR630" t="n">
        <v>5.046681806712087</v>
      </c>
      <c r="AS630" t="n">
        <v>5.062009617818274</v>
      </c>
      <c r="AT630" t="n">
        <v>5.076142131979696</v>
      </c>
      <c r="AU630" t="n">
        <v>5.092946269416858</v>
      </c>
      <c r="AV630" t="n">
        <v>5.109862033725089</v>
      </c>
      <c r="AW630" t="n">
        <v>5.125576627370579</v>
      </c>
    </row>
    <row r="631">
      <c r="A631" s="1112" t="n">
        <v>45167</v>
      </c>
      <c r="AD631" t="n">
        <v>5.0953</v>
      </c>
      <c r="AE631" s="103" t="n">
        <v>4.8186</v>
      </c>
      <c r="AF631" t="n">
        <v>4.7409</v>
      </c>
      <c r="AG631" s="1488" t="n">
        <v>4.87</v>
      </c>
      <c r="AH631" t="n">
        <v>4.857906242409522</v>
      </c>
      <c r="AI631" t="n">
        <v>4.879238838741156</v>
      </c>
      <c r="AJ631" t="n">
        <v>4.901960784313726</v>
      </c>
      <c r="AK631" t="n">
        <v>4.920049200492005</v>
      </c>
      <c r="AL631" t="n">
        <v>4.935834155972359</v>
      </c>
      <c r="AM631" t="n">
        <v>4.951720722951226</v>
      </c>
      <c r="AN631" t="n">
        <v>4.967709885742672</v>
      </c>
      <c r="AO631" t="n">
        <v>4.9813200498132</v>
      </c>
      <c r="AP631" t="n">
        <v>4.997501249375312</v>
      </c>
      <c r="AQ631" t="n">
        <v>5.012531328320802</v>
      </c>
      <c r="AR631" t="n">
        <v>5.023863350916855</v>
      </c>
      <c r="AS631" t="n">
        <v>5.039052658100277</v>
      </c>
      <c r="AT631" t="n">
        <v>5.051780752715333</v>
      </c>
      <c r="AU631" t="n">
        <v>5.06842372022301</v>
      </c>
      <c r="AV631" t="n">
        <v>5.085176709890669</v>
      </c>
      <c r="AW631" t="n">
        <v>5.10073960724305</v>
      </c>
    </row>
    <row r="632">
      <c r="A632" s="1112" t="n">
        <v>45168</v>
      </c>
      <c r="AD632" t="n">
        <v>5.0953</v>
      </c>
      <c r="AE632" s="103" t="n">
        <v>4.8186</v>
      </c>
      <c r="AF632" t="n">
        <v>4.7409</v>
      </c>
      <c r="AG632" s="1488" t="n">
        <v>4.8647</v>
      </c>
      <c r="AH632" t="n">
        <v>4.863813229571984</v>
      </c>
      <c r="AI632" t="n">
        <v>4.884004884004884</v>
      </c>
      <c r="AJ632" t="n">
        <v>4.907975460122699</v>
      </c>
      <c r="AK632" t="n">
        <v>4.927322000492732</v>
      </c>
      <c r="AL632" t="n">
        <v>4.941932295527551</v>
      </c>
      <c r="AM632" t="n">
        <v>4.959087527894868</v>
      </c>
      <c r="AN632" t="n">
        <v>4.973887092762994</v>
      </c>
      <c r="AO632" t="n">
        <v>4.987531172069825</v>
      </c>
      <c r="AP632" t="n">
        <v>5.001250312578144</v>
      </c>
      <c r="AQ632" t="n">
        <v>5.015045135406218</v>
      </c>
      <c r="AR632" t="n">
        <v>5.028916268544129</v>
      </c>
      <c r="AS632" t="n">
        <v>5.044136191677175</v>
      </c>
      <c r="AT632" t="n">
        <v>5.056890012642225</v>
      </c>
      <c r="AU632" t="n">
        <v>5.073566717402334</v>
      </c>
      <c r="AV632" t="n">
        <v>5.091649694501019</v>
      </c>
      <c r="AW632" t="n">
        <v>5.107252298263534</v>
      </c>
    </row>
    <row r="633">
      <c r="A633" s="1112" t="n">
        <v>45169</v>
      </c>
      <c r="AD633" t="n">
        <v>5.0953</v>
      </c>
      <c r="AE633" s="103" t="n">
        <v>4.8186</v>
      </c>
      <c r="AF633" t="n">
        <v>4.7409</v>
      </c>
      <c r="AG633" s="1488" t="n">
        <v>4.9213</v>
      </c>
      <c r="AH633" t="n">
        <v>4.921986513756953</v>
      </c>
      <c r="AI633" t="n">
        <v>4.973887092762994</v>
      </c>
      <c r="AJ633" t="n">
        <v>4.995004995004996</v>
      </c>
      <c r="AK633" t="n">
        <v>5.012531328320802</v>
      </c>
      <c r="AL633" t="n">
        <v>5.027652086475616</v>
      </c>
      <c r="AM633" t="n">
        <v>5.045408678102927</v>
      </c>
      <c r="AN633" t="n">
        <v>5.060728744939271</v>
      </c>
      <c r="AO633" t="n">
        <v>5.074854097944684</v>
      </c>
      <c r="AP633" t="n">
        <v>5.090353779587681</v>
      </c>
      <c r="AQ633" t="n">
        <v>5.105948429920858</v>
      </c>
      <c r="AR633" t="n">
        <v>5.120327700972862</v>
      </c>
      <c r="AS633" t="n">
        <v>5.137426149499102</v>
      </c>
      <c r="AT633" t="n">
        <v>5.151983513652756</v>
      </c>
      <c r="AU633" t="n">
        <v>5.17063081695967</v>
      </c>
      <c r="AV633" t="n">
        <v>5.189413596263622</v>
      </c>
      <c r="AW633" t="n">
        <v>5.206977349648529</v>
      </c>
    </row>
    <row r="634">
      <c r="A634" s="1112" t="n">
        <v>45170</v>
      </c>
      <c r="AD634" t="n">
        <v>5.0953</v>
      </c>
      <c r="AE634" s="103" t="n">
        <v>4.8186</v>
      </c>
      <c r="AF634" t="n">
        <v>4.7409</v>
      </c>
      <c r="AG634" s="1489" t="n">
        <v>4.9213</v>
      </c>
      <c r="AH634" t="n">
        <v>4.921986513756953</v>
      </c>
      <c r="AI634" t="n">
        <v>4.95785820525533</v>
      </c>
      <c r="AJ634" t="n">
        <v>4.9800796812749</v>
      </c>
      <c r="AK634" t="n">
        <v>4.996252810392206</v>
      </c>
      <c r="AL634" t="n">
        <v>5.012531328320802</v>
      </c>
      <c r="AM634" t="n">
        <v>5.030181086519114</v>
      </c>
      <c r="AN634" t="n">
        <v>5.046681806712087</v>
      </c>
      <c r="AO634" t="n">
        <v>5.060728744939271</v>
      </c>
      <c r="AP634" t="n">
        <v>5.077430820005078</v>
      </c>
      <c r="AQ634" t="n">
        <v>5.094243504839532</v>
      </c>
      <c r="AR634" t="n">
        <v>5.107252298263534</v>
      </c>
      <c r="AS634" t="n">
        <v>5.122950819672131</v>
      </c>
      <c r="AT634" t="n">
        <v>5.137426149499102</v>
      </c>
      <c r="AU634" t="n">
        <v>5.155968032998195</v>
      </c>
      <c r="AV634" t="n">
        <v>5.174644243208279</v>
      </c>
      <c r="AW634" t="n">
        <v>5.193456245131135</v>
      </c>
    </row>
    <row r="635">
      <c r="A635" s="1112" t="n">
        <v>45173</v>
      </c>
      <c r="AD635" t="n">
        <v>5.0953</v>
      </c>
      <c r="AE635" s="103" t="n">
        <v>4.8186</v>
      </c>
      <c r="AF635" t="n">
        <v>4.7409</v>
      </c>
      <c r="AG635" s="1489" t="n">
        <v>4.9213</v>
      </c>
      <c r="AH635" s="192" t="n">
        <v>4.921986513756953</v>
      </c>
      <c r="AI635" s="192" t="n">
        <v>4.95785820525533</v>
      </c>
      <c r="AJ635" s="192" t="n">
        <v>4.9800796812749</v>
      </c>
      <c r="AK635" s="192" t="n">
        <v>4.996252810392206</v>
      </c>
      <c r="AL635" s="192" t="n">
        <v>5.012531328320802</v>
      </c>
      <c r="AM635" s="192" t="n">
        <v>5.030181086519114</v>
      </c>
      <c r="AN635" s="192" t="n">
        <v>5.046681806712087</v>
      </c>
      <c r="AO635" s="192" t="n">
        <v>5.060728744939271</v>
      </c>
      <c r="AP635" s="192" t="n">
        <v>5.077430820005078</v>
      </c>
      <c r="AQ635" s="192" t="n">
        <v>5.094243504839532</v>
      </c>
      <c r="AR635" s="192" t="n">
        <v>5.107252298263534</v>
      </c>
      <c r="AS635" s="192" t="n">
        <v>5.122950819672131</v>
      </c>
      <c r="AT635" s="192" t="n">
        <v>5.137426149499102</v>
      </c>
      <c r="AU635" s="192" t="n">
        <v>5.155968032998195</v>
      </c>
      <c r="AV635" s="192" t="n">
        <v>5.174644243208279</v>
      </c>
      <c r="AW635" s="192" t="n">
        <v>5.193456245131135</v>
      </c>
    </row>
    <row r="636">
      <c r="A636" s="1112" t="n">
        <v>45174</v>
      </c>
      <c r="AD636" t="n">
        <v>5.0953</v>
      </c>
      <c r="AE636" s="103" t="n">
        <v>4.8186</v>
      </c>
      <c r="AF636" t="n">
        <v>4.7409</v>
      </c>
      <c r="AG636" s="1489" t="n">
        <v>4.9213</v>
      </c>
      <c r="AH636" s="1489" t="n">
        <v>4.9699</v>
      </c>
      <c r="AI636" s="1489" t="n">
        <v>5</v>
      </c>
      <c r="AJ636" s="1489" t="n">
        <v>5.020080321285141</v>
      </c>
      <c r="AK636" s="1489" t="n">
        <v>5.039052658100277</v>
      </c>
      <c r="AL636" s="1489" t="n">
        <v>5.056890012642225</v>
      </c>
      <c r="AM636" s="1489" t="n">
        <v>5.073566717402334</v>
      </c>
      <c r="AN636" s="1489" t="n">
        <v>5.089058524173028</v>
      </c>
      <c r="AO636" s="1489" t="n">
        <v>5.102040816326531</v>
      </c>
      <c r="AP636" s="1489" t="n">
        <v>5.117707267144319</v>
      </c>
      <c r="AQ636" s="1489" t="n">
        <v>5.132152938157557</v>
      </c>
      <c r="AR636" s="1489" t="n">
        <v>5.14668039114771</v>
      </c>
      <c r="AS636" s="1489" t="n">
        <v>5.163955589981926</v>
      </c>
      <c r="AT636" s="1489" t="n">
        <v>5.178663904712584</v>
      </c>
      <c r="AU636" s="1489" t="n">
        <v>5.194805194805195</v>
      </c>
      <c r="AV636" s="1489" t="n">
        <v>5.212405525149856</v>
      </c>
      <c r="AW636" s="1489" t="n">
        <v>5.228758169934641</v>
      </c>
      <c r="AX636" s="1489" t="n"/>
    </row>
    <row r="637">
      <c r="A637" s="1112" t="n">
        <v>45175</v>
      </c>
      <c r="AD637" t="n">
        <v>5.0953</v>
      </c>
      <c r="AE637" s="103" t="n">
        <v>4.8186</v>
      </c>
      <c r="AF637" t="n">
        <v>4.7409</v>
      </c>
      <c r="AG637" s="1489" t="n">
        <v>4.9213</v>
      </c>
      <c r="AH637" s="1489" t="n">
        <v>4.9756</v>
      </c>
      <c r="AI637" s="1489" t="n">
        <v>5.007511266900351</v>
      </c>
      <c r="AJ637" s="1489" t="n">
        <v>5.028916268544129</v>
      </c>
      <c r="AK637" s="1489" t="n">
        <v>5.045408678102927</v>
      </c>
      <c r="AL637" s="1489" t="n">
        <v>5.060728744939271</v>
      </c>
      <c r="AM637" s="1489" t="n">
        <v>5.077430820005078</v>
      </c>
      <c r="AN637" s="1489" t="n">
        <v>5.091649694501019</v>
      </c>
      <c r="AO637" s="1489" t="n">
        <v>5.105948429920858</v>
      </c>
      <c r="AP637" s="1489" t="n">
        <v>5.121638924455826</v>
      </c>
      <c r="AQ637" s="1489" t="n">
        <v>5.137426149499102</v>
      </c>
      <c r="AR637" s="1489" t="n">
        <v>5.150656708730363</v>
      </c>
      <c r="AS637" s="1489" t="n">
        <v>5.166623611469904</v>
      </c>
      <c r="AT637" s="1489" t="n">
        <v>5.181347150259067</v>
      </c>
      <c r="AU637" s="1489" t="n">
        <v>5.197505197505198</v>
      </c>
      <c r="AV637" s="1489" t="n">
        <v>5.215123859191656</v>
      </c>
      <c r="AW637" s="1489" t="n">
        <v>5.231493591420351</v>
      </c>
      <c r="AX637" s="1489" t="n"/>
    </row>
    <row r="638">
      <c r="A638" s="1112" t="n">
        <v>45176</v>
      </c>
      <c r="AD638" t="n">
        <v>5.0953</v>
      </c>
      <c r="AE638" s="103" t="n">
        <v>4.8186</v>
      </c>
      <c r="AF638" t="n">
        <v>4.7409</v>
      </c>
      <c r="AG638" s="1489" t="n">
        <v>4.9213</v>
      </c>
      <c r="AH638" s="1490" t="n">
        <v>4.9756</v>
      </c>
      <c r="AI638" s="1489" t="n">
        <v>5.016302984700276</v>
      </c>
      <c r="AJ638" s="1489" t="n">
        <v>5.037783375314861</v>
      </c>
      <c r="AK638" s="1489" t="n">
        <v>5.054334091483447</v>
      </c>
      <c r="AL638" s="1489" t="n">
        <v>5.054334091483447</v>
      </c>
      <c r="AM638" s="1489" t="n">
        <v>5.070993914807302</v>
      </c>
      <c r="AN638" s="1489" t="n">
        <v>5.085176709890669</v>
      </c>
      <c r="AO638" s="1489" t="n">
        <v>5.099439061703213</v>
      </c>
      <c r="AP638" s="1489" t="n">
        <v>5.116398055768738</v>
      </c>
      <c r="AQ638" s="1489" t="n">
        <v>5.130836326321191</v>
      </c>
      <c r="AR638" s="1489" t="n">
        <v>5.1440329218107</v>
      </c>
      <c r="AS638" s="1489" t="n">
        <v>5.159958720330238</v>
      </c>
      <c r="AT638" s="1489" t="n">
        <v>5.174644243208279</v>
      </c>
      <c r="AU638" s="1489" t="n">
        <v>5.190760446405399</v>
      </c>
      <c r="AV638" s="1489" t="n">
        <v>5.208333333333333</v>
      </c>
      <c r="AW638" s="1489" t="n">
        <v>5.223295899712719</v>
      </c>
      <c r="AX638" s="1489" t="n"/>
    </row>
    <row r="639">
      <c r="A639" s="1112" t="n">
        <v>45177</v>
      </c>
      <c r="AD639" t="n">
        <v>5.0953</v>
      </c>
      <c r="AE639" s="103" t="n">
        <v>4.8186</v>
      </c>
      <c r="AF639" t="n">
        <v>4.7409</v>
      </c>
      <c r="AG639" s="1489" t="n">
        <v>4.9213</v>
      </c>
      <c r="AH639" s="1488" t="n">
        <v>4.9829</v>
      </c>
      <c r="AI639" s="1489" t="n">
        <v>5.002501250625313</v>
      </c>
      <c r="AJ639" s="1489" t="n">
        <v>5.023863350916855</v>
      </c>
      <c r="AK639" s="1489" t="n">
        <v>5.040322580645161</v>
      </c>
      <c r="AL639" s="1489" t="n">
        <v>5.056890012642225</v>
      </c>
      <c r="AM639" s="1489" t="n">
        <v>5.073566717402334</v>
      </c>
      <c r="AN639" s="1489" t="n">
        <v>5.087763927753752</v>
      </c>
      <c r="AO639" s="1489" t="n">
        <v>5.102040816326531</v>
      </c>
      <c r="AP639" s="1489" t="n">
        <v>5.117707267144319</v>
      </c>
      <c r="AQ639" s="1489" t="n">
        <v>5.13347022587269</v>
      </c>
      <c r="AR639" s="1489" t="n">
        <v>5.14668039114771</v>
      </c>
      <c r="AS639" s="1489" t="n">
        <v>5.162622612287041</v>
      </c>
      <c r="AT639" s="1489" t="n">
        <v>5.178663904712584</v>
      </c>
      <c r="AU639" s="1489" t="n">
        <v>5.194805194805195</v>
      </c>
      <c r="AV639" s="1489" t="n">
        <v>5.213764337851929</v>
      </c>
      <c r="AW639" s="1489" t="n">
        <v>5.230125523012552</v>
      </c>
      <c r="AX639" s="1489" t="n"/>
    </row>
    <row r="640">
      <c r="A640" s="1112" t="n">
        <v>45180</v>
      </c>
      <c r="AD640" t="n">
        <v>5.0953</v>
      </c>
      <c r="AE640" s="103" t="n">
        <v>4.8186</v>
      </c>
      <c r="AF640" t="n">
        <v>4.7409</v>
      </c>
      <c r="AG640" s="1489" t="n">
        <v>4.9213</v>
      </c>
      <c r="AH640" s="1490" t="n">
        <v>4.9499</v>
      </c>
      <c r="AI640" s="1489" t="n">
        <v>4.946821667078902</v>
      </c>
      <c r="AJ640" s="1489" t="n">
        <v>4.967709885742672</v>
      </c>
      <c r="AK640" s="1489" t="n">
        <v>4.986287708800798</v>
      </c>
      <c r="AL640" s="1489" t="n">
        <v>5.003752814610959</v>
      </c>
      <c r="AM640" s="1489" t="n">
        <v>5.020080321285141</v>
      </c>
      <c r="AN640" s="1489" t="n">
        <v>5.033979360684621</v>
      </c>
      <c r="AO640" s="1489" t="n">
        <v>5.047955577990914</v>
      </c>
      <c r="AP640" s="1489" t="n">
        <v>5.063291139240506</v>
      </c>
      <c r="AQ640" s="1489" t="n">
        <v>5.077430820005078</v>
      </c>
      <c r="AR640" s="1489" t="n">
        <v>5.091649694501019</v>
      </c>
      <c r="AS640" s="1489" t="n">
        <v>5.107252298263534</v>
      </c>
      <c r="AT640" s="1489" t="n">
        <v>5.121638924455826</v>
      </c>
      <c r="AU640" s="1489" t="n">
        <v>5.138746145940391</v>
      </c>
      <c r="AV640" s="1489" t="n">
        <v>5.155968032998195</v>
      </c>
      <c r="AW640" s="1489" t="n">
        <v>5.17196793379881</v>
      </c>
      <c r="AX640" s="1489" t="n"/>
    </row>
    <row r="641">
      <c r="A641" s="1112" t="n">
        <v>45181</v>
      </c>
      <c r="AD641" t="n">
        <v>5.0953</v>
      </c>
      <c r="AE641" s="103" t="n">
        <v>4.8186</v>
      </c>
      <c r="AF641" t="n">
        <v>4.7409</v>
      </c>
      <c r="AG641" s="1489" t="n">
        <v>4.9213</v>
      </c>
      <c r="AH641" s="1488" t="n">
        <v>4.9499</v>
      </c>
      <c r="AI641" s="1489" t="n">
        <v>4.962779156327543</v>
      </c>
      <c r="AJ641" s="1489" t="n">
        <v>4.9838026414154</v>
      </c>
      <c r="AK641" s="1489" t="n">
        <v>5.001250312578144</v>
      </c>
      <c r="AL641" s="1489" t="n">
        <v>5.018820577164366</v>
      </c>
      <c r="AM641" s="1489" t="n">
        <v>5.033979360684621</v>
      </c>
      <c r="AN641" s="1489" t="n">
        <v>5.047955577990914</v>
      </c>
      <c r="AO641" s="1489" t="n">
        <v>5.062009617818274</v>
      </c>
      <c r="AP641" s="1489" t="n">
        <v>5.076142131979696</v>
      </c>
      <c r="AQ641" s="1489" t="n">
        <v>5.090353779587681</v>
      </c>
      <c r="AR641" s="1489" t="n">
        <v>5.103342689461597</v>
      </c>
      <c r="AS641" s="1489" t="n">
        <v>5.117707267144319</v>
      </c>
      <c r="AT641" s="1489" t="n">
        <v>5.132152938157557</v>
      </c>
      <c r="AU641" s="1489" t="n">
        <v>5.14668039114771</v>
      </c>
      <c r="AV641" s="1489" t="n">
        <v>5.163955589981926</v>
      </c>
      <c r="AW641" s="1489" t="n">
        <v>5.18000518000518</v>
      </c>
      <c r="AX641" s="1489" t="n"/>
    </row>
    <row r="642">
      <c r="A642" s="1112" t="n">
        <v>45182</v>
      </c>
      <c r="AD642" t="n">
        <v>5.0953</v>
      </c>
      <c r="AE642" s="103" t="n">
        <v>4.8186</v>
      </c>
      <c r="AF642" t="n">
        <v>4.7409</v>
      </c>
      <c r="AG642" s="1489" t="n">
        <v>4.9213</v>
      </c>
      <c r="AH642" s="1488" t="n">
        <v>4.9165</v>
      </c>
      <c r="AI642" t="n">
        <v>4.924895345973898</v>
      </c>
      <c r="AJ642" t="n">
        <v>4.945598417408506</v>
      </c>
      <c r="AK642" t="n">
        <v>4.964010920824026</v>
      </c>
      <c r="AL642" t="n">
        <v>4.9813200498132</v>
      </c>
      <c r="AM642" t="n">
        <v>4.997501249375312</v>
      </c>
      <c r="AN642" t="n">
        <v>5.012531328320802</v>
      </c>
      <c r="AO642" t="n">
        <v>5.025125628140703</v>
      </c>
      <c r="AP642" t="n">
        <v>5.039052658100277</v>
      </c>
      <c r="AQ642" t="n">
        <v>5.051780752715333</v>
      </c>
      <c r="AR642" t="n">
        <v>5.064573309698658</v>
      </c>
      <c r="AS642" t="n">
        <v>5.08001016002032</v>
      </c>
      <c r="AT642" t="n">
        <v>5.092946269416858</v>
      </c>
      <c r="AU642" t="n">
        <v>5.108556832694764</v>
      </c>
      <c r="AV642" t="n">
        <v>5.125576627370579</v>
      </c>
      <c r="AW642" t="n">
        <v>5.141388174807198</v>
      </c>
    </row>
    <row r="643">
      <c r="A643" s="1112" t="n">
        <v>45183</v>
      </c>
      <c r="AD643" t="n">
        <v>5.0953</v>
      </c>
      <c r="AE643" s="103" t="n">
        <v>4.8186</v>
      </c>
      <c r="AF643" t="n">
        <v>4.7409</v>
      </c>
      <c r="AG643" s="1489" t="n">
        <v>4.9213</v>
      </c>
      <c r="AH643" s="1488" t="n">
        <v>4.8745</v>
      </c>
      <c r="AI643" t="n">
        <v>4.885197850512946</v>
      </c>
      <c r="AJ643" t="n">
        <v>4.905567819475104</v>
      </c>
      <c r="AK643" t="n">
        <v>4.923682914820286</v>
      </c>
      <c r="AL643" t="n">
        <v>4.941932295527551</v>
      </c>
      <c r="AM643" t="n">
        <v>4.95785820525533</v>
      </c>
      <c r="AN643" t="n">
        <v>4.971414367387522</v>
      </c>
      <c r="AO643" t="n">
        <v>4.985044865403789</v>
      </c>
      <c r="AP643" t="n">
        <v>5</v>
      </c>
      <c r="AQ643" t="n">
        <v>5.013787916771121</v>
      </c>
      <c r="AR643" t="n">
        <v>5.026388539834129</v>
      </c>
      <c r="AS643" t="n">
        <v>5.041593143433325</v>
      </c>
      <c r="AT643" t="n">
        <v>5.055611729019211</v>
      </c>
      <c r="AU643" t="n">
        <v>5.070993914807302</v>
      </c>
      <c r="AV643" t="n">
        <v>5.087763927753752</v>
      </c>
      <c r="AW643" t="n">
        <v>5.103342689461597</v>
      </c>
    </row>
    <row r="644">
      <c r="A644" s="1112" t="n">
        <v>45184</v>
      </c>
      <c r="AD644" t="n">
        <v>5.0953</v>
      </c>
      <c r="AE644" s="103" t="n">
        <v>4.8186</v>
      </c>
      <c r="AF644" t="n">
        <v>4.7409</v>
      </c>
      <c r="AG644" s="1489" t="n">
        <v>4.9213</v>
      </c>
      <c r="AH644" s="1488" t="n">
        <v>4.8683</v>
      </c>
      <c r="AI644" t="n">
        <v>4.878048780487805</v>
      </c>
      <c r="AJ644" t="n">
        <v>4.898359049718344</v>
      </c>
      <c r="AK644" t="n">
        <v>4.915212582944212</v>
      </c>
      <c r="AL644" t="n">
        <v>4.93339911198816</v>
      </c>
      <c r="AM644" t="n">
        <v>4.949269982677555</v>
      </c>
      <c r="AN644" t="n">
        <v>4.964010920824026</v>
      </c>
      <c r="AO644" t="n">
        <v>4.977600796416128</v>
      </c>
      <c r="AP644" t="n">
        <v>4.992511233150275</v>
      </c>
      <c r="AQ644" t="n">
        <v>5.006257822277847</v>
      </c>
      <c r="AR644" t="n">
        <v>5.018820577164366</v>
      </c>
      <c r="AS644" t="n">
        <v>5.033979360684621</v>
      </c>
      <c r="AT644" t="n">
        <v>5.047955577990914</v>
      </c>
      <c r="AU644" t="n">
        <v>5.063291139240506</v>
      </c>
      <c r="AV644" t="n">
        <v>5.08001016002032</v>
      </c>
      <c r="AW644" t="n">
        <v>5.095541401273885</v>
      </c>
    </row>
    <row r="645">
      <c r="A645" s="1112" t="n">
        <v>45187</v>
      </c>
      <c r="AD645" t="n">
        <v>5.0953</v>
      </c>
      <c r="AE645" s="103" t="n">
        <v>4.8186</v>
      </c>
      <c r="AF645" t="n">
        <v>4.7409</v>
      </c>
      <c r="AG645" s="1489" t="n">
        <v>4.9213</v>
      </c>
      <c r="AH645" s="1488" t="n">
        <v>4.8529</v>
      </c>
      <c r="AI645" t="n">
        <v>4.859086491739553</v>
      </c>
      <c r="AJ645" t="n">
        <v>4.880429477794046</v>
      </c>
      <c r="AK645" t="n">
        <v>4.898359049718344</v>
      </c>
      <c r="AL645" t="n">
        <v>4.917629702483403</v>
      </c>
      <c r="AM645" t="n">
        <v>4.93339911198816</v>
      </c>
      <c r="AN645" t="n">
        <v>4.946821667078902</v>
      </c>
      <c r="AO645" t="n">
        <v>4.96031746031746</v>
      </c>
      <c r="AP645" t="n">
        <v>4.975124378109452</v>
      </c>
      <c r="AQ645" t="n">
        <v>4.990019960079841</v>
      </c>
      <c r="AR645" t="n">
        <v>5.002501250625313</v>
      </c>
      <c r="AS645" t="n">
        <v>5.017561465127947</v>
      </c>
      <c r="AT645" t="n">
        <v>5.031446540880503</v>
      </c>
      <c r="AU645" t="n">
        <v>5.046681806712087</v>
      </c>
      <c r="AV645" t="n">
        <v>5.063291139240506</v>
      </c>
      <c r="AW645" t="n">
        <v>5.078720162519045</v>
      </c>
    </row>
    <row r="646">
      <c r="A646" s="1112" t="n">
        <v>45188</v>
      </c>
      <c r="AD646" t="n">
        <v>5.0953</v>
      </c>
      <c r="AE646" s="103" t="n">
        <v>4.8186</v>
      </c>
      <c r="AF646" t="n">
        <v>4.7409</v>
      </c>
      <c r="AG646" s="1489" t="n">
        <v>4.9213</v>
      </c>
      <c r="AH646" s="1488" t="n">
        <v>4.8569</v>
      </c>
      <c r="AI646" t="n">
        <v>4.880429477794046</v>
      </c>
      <c r="AJ646" t="n">
        <v>4.90075961774075</v>
      </c>
      <c r="AK646" t="n">
        <v>4.920049200492005</v>
      </c>
      <c r="AL646" t="n">
        <v>4.939491232403062</v>
      </c>
      <c r="AM646" t="n">
        <v>4.955401387512389</v>
      </c>
      <c r="AN646" t="n">
        <v>4.970178926441352</v>
      </c>
      <c r="AO646" t="n">
        <v>4.9838026414154</v>
      </c>
      <c r="AP646" t="n">
        <v>4.998750312421895</v>
      </c>
      <c r="AQ646" t="n">
        <v>5.012531328320802</v>
      </c>
      <c r="AR646" t="n">
        <v>5.026388539834129</v>
      </c>
      <c r="AS646" t="n">
        <v>5.040322580645161</v>
      </c>
      <c r="AT646" t="n">
        <v>5.054334091483447</v>
      </c>
      <c r="AU646" t="n">
        <v>5.069708491761723</v>
      </c>
      <c r="AV646" t="n">
        <v>5.08646998982706</v>
      </c>
      <c r="AW646" t="n">
        <v>5.102040816326531</v>
      </c>
    </row>
    <row r="647">
      <c r="A647" s="1112" t="n">
        <v>45189</v>
      </c>
      <c r="AD647" t="n">
        <v>5.0953</v>
      </c>
      <c r="AE647" s="103" t="n">
        <v>4.8186</v>
      </c>
      <c r="AF647" t="n">
        <v>4.7409</v>
      </c>
      <c r="AG647" s="1489" t="n">
        <v>4.9213</v>
      </c>
      <c r="AH647" s="1488" t="n">
        <v>4.8487</v>
      </c>
      <c r="AI647" t="n">
        <v>4.8721071863581</v>
      </c>
      <c r="AJ647" t="n">
        <v>4.893564962074872</v>
      </c>
      <c r="AK647" t="n">
        <v>4.909180166912126</v>
      </c>
      <c r="AL647" t="n">
        <v>4.928536224741252</v>
      </c>
      <c r="AM647" t="n">
        <v>4.945598417408506</v>
      </c>
      <c r="AN647" t="n">
        <v>4.959087527894868</v>
      </c>
      <c r="AO647" t="n">
        <v>4.972650422675286</v>
      </c>
      <c r="AP647" t="n">
        <v>4.986287708800798</v>
      </c>
      <c r="AQ647" t="n">
        <v>5</v>
      </c>
      <c r="AR647" t="n">
        <v>5.011275369581559</v>
      </c>
      <c r="AS647" t="n">
        <v>5.027652086475616</v>
      </c>
      <c r="AT647" t="n">
        <v>5.041593143433325</v>
      </c>
      <c r="AU647" t="n">
        <v>5.056890012642225</v>
      </c>
      <c r="AV647" t="n">
        <v>5.073566717402334</v>
      </c>
      <c r="AW647" t="n">
        <v>5.090353779587681</v>
      </c>
    </row>
    <row r="648">
      <c r="A648" s="1112" t="n">
        <v>45190</v>
      </c>
      <c r="AD648" t="n">
        <v>5.0953</v>
      </c>
      <c r="AE648" s="103" t="n">
        <v>4.8186</v>
      </c>
      <c r="AF648" t="n">
        <v>4.7409</v>
      </c>
      <c r="AG648" s="1489" t="n">
        <v>4.9213</v>
      </c>
      <c r="AH648" s="1488" t="n">
        <v>4.9223</v>
      </c>
      <c r="AI648" t="n">
        <v>4.935834155972359</v>
      </c>
      <c r="AJ648" t="n">
        <v>4.956629491945477</v>
      </c>
      <c r="AK648" t="n">
        <v>4.973887092762994</v>
      </c>
      <c r="AL648" t="n">
        <v>4.991265285749938</v>
      </c>
      <c r="AM648" t="n">
        <v>5.008765339343852</v>
      </c>
      <c r="AN648" t="n">
        <v>5.023863350916855</v>
      </c>
      <c r="AO648" t="n">
        <v>5.039052658100277</v>
      </c>
      <c r="AP648" t="n">
        <v>5.054334091483447</v>
      </c>
      <c r="AQ648" t="n">
        <v>5.06842372022301</v>
      </c>
      <c r="AR648" t="n">
        <v>5.08130081300813</v>
      </c>
      <c r="AS648" t="n">
        <v>5.098139179199593</v>
      </c>
      <c r="AT648" t="n">
        <v>5.112474437627812</v>
      </c>
      <c r="AU648" t="n">
        <v>5.128205128205128</v>
      </c>
      <c r="AV648" t="n">
        <v>5.14668039114771</v>
      </c>
      <c r="AW648" t="n">
        <v>5.162622612287041</v>
      </c>
    </row>
    <row r="649">
      <c r="A649" s="1112" t="n">
        <v>45191</v>
      </c>
      <c r="AD649" t="n">
        <v>5.0953</v>
      </c>
      <c r="AE649" s="103" t="n">
        <v>4.8186</v>
      </c>
      <c r="AF649" t="n">
        <v>4.7409</v>
      </c>
      <c r="AG649" s="1489" t="n">
        <v>4.9213</v>
      </c>
      <c r="AH649" s="1488" t="n">
        <v>4.9125</v>
      </c>
      <c r="AI649" t="n">
        <v>4.934616333580064</v>
      </c>
      <c r="AJ649" t="n">
        <v>4.955401387512389</v>
      </c>
      <c r="AK649" t="n">
        <v>4.971414367387522</v>
      </c>
      <c r="AL649" t="n">
        <v>4.987531172069825</v>
      </c>
      <c r="AM649" t="n">
        <v>5.005005005005005</v>
      </c>
      <c r="AN649" t="n">
        <v>5.021340697966357</v>
      </c>
      <c r="AO649" t="n">
        <v>5.035246727089628</v>
      </c>
      <c r="AP649" t="n">
        <v>5.05050505050505</v>
      </c>
      <c r="AQ649" t="n">
        <v>5.064573309698658</v>
      </c>
      <c r="AR649" t="n">
        <v>5.076142131979696</v>
      </c>
      <c r="AS649" t="n">
        <v>5.091649694501019</v>
      </c>
      <c r="AT649" t="n">
        <v>5.105948429920858</v>
      </c>
      <c r="AU649" t="n">
        <v>5.121638924455826</v>
      </c>
      <c r="AV649" t="n">
        <v>5.138746145940391</v>
      </c>
      <c r="AW649" t="n">
        <v>5.154639175257731</v>
      </c>
    </row>
    <row r="650">
      <c r="A650" s="1112" t="n">
        <v>45194</v>
      </c>
      <c r="AD650" t="n">
        <v>5.0953</v>
      </c>
      <c r="AE650" s="103" t="n">
        <v>4.8186</v>
      </c>
      <c r="AF650" t="n">
        <v>4.7409</v>
      </c>
      <c r="AG650" s="1489" t="n">
        <v>4.9213</v>
      </c>
      <c r="AH650" s="1488" t="n">
        <v>4.96</v>
      </c>
      <c r="AI650" t="n">
        <v>4.976362279173924</v>
      </c>
      <c r="AJ650" t="n">
        <v>4.997501249375312</v>
      </c>
      <c r="AK650" t="n">
        <v>5.013787916771121</v>
      </c>
      <c r="AL650" t="n">
        <v>5.030181086519114</v>
      </c>
      <c r="AM650" t="n">
        <v>5.046681806712087</v>
      </c>
      <c r="AN650" t="n">
        <v>5.062009617818274</v>
      </c>
      <c r="AO650" t="n">
        <v>5.077430820005078</v>
      </c>
      <c r="AP650" t="n">
        <v>5.091649694501019</v>
      </c>
      <c r="AQ650" t="n">
        <v>5.105948429920858</v>
      </c>
      <c r="AR650" t="n">
        <v>5.117707267144319</v>
      </c>
      <c r="AS650" t="n">
        <v>5.134788189987163</v>
      </c>
      <c r="AT650" t="n">
        <v>5.149330587023687</v>
      </c>
      <c r="AU650" t="n">
        <v>5.165289256198347</v>
      </c>
      <c r="AV650" t="n">
        <v>5.182689816014511</v>
      </c>
      <c r="AW650" t="n">
        <v>5.198856251624643</v>
      </c>
    </row>
    <row r="651">
      <c r="A651" s="1112" t="n">
        <v>45195</v>
      </c>
      <c r="AD651" t="n">
        <v>5.0953</v>
      </c>
      <c r="AE651" s="103" t="n">
        <v>4.8186</v>
      </c>
      <c r="AF651" t="n">
        <v>4.7409</v>
      </c>
      <c r="AG651" s="1489" t="n">
        <v>4.9213</v>
      </c>
      <c r="AH651" s="1488" t="n">
        <v>4.9711</v>
      </c>
      <c r="AI651" t="n">
        <v>4.988775255674732</v>
      </c>
      <c r="AJ651" t="n">
        <v>5.01002004008016</v>
      </c>
      <c r="AK651" t="n">
        <v>5.026388539834129</v>
      </c>
      <c r="AL651" t="n">
        <v>5.044136191677175</v>
      </c>
      <c r="AM651" t="n">
        <v>5.062009617818274</v>
      </c>
      <c r="AN651" t="n">
        <v>5.077430820005078</v>
      </c>
      <c r="AO651" t="n">
        <v>5.091649694501019</v>
      </c>
      <c r="AP651" t="n">
        <v>5.107252298263534</v>
      </c>
      <c r="AQ651" t="n">
        <v>5.121638924455826</v>
      </c>
      <c r="AR651" t="n">
        <v>5.134788189987163</v>
      </c>
      <c r="AS651" t="n">
        <v>5.151983513652756</v>
      </c>
      <c r="AT651" t="n">
        <v>5.166623611469904</v>
      </c>
      <c r="AU651" t="n">
        <v>5.182689816014511</v>
      </c>
      <c r="AV651" t="n">
        <v>5.201560468140442</v>
      </c>
      <c r="AW651" t="n">
        <v>5.219206680584551</v>
      </c>
    </row>
    <row r="652">
      <c r="A652" s="1112" t="n">
        <v>45196</v>
      </c>
      <c r="AD652" t="n">
        <v>5.0953</v>
      </c>
      <c r="AE652" s="103" t="n">
        <v>4.8186</v>
      </c>
      <c r="AF652" t="n">
        <v>4.7409</v>
      </c>
      <c r="AG652" s="1489" t="n">
        <v>4.9213</v>
      </c>
      <c r="AH652" s="1488" t="n">
        <v>5.0283</v>
      </c>
      <c r="AI652" t="n">
        <v>5.058168942842691</v>
      </c>
      <c r="AJ652" t="n">
        <v>5.08001016002032</v>
      </c>
      <c r="AK652" t="n">
        <v>5.09683995922528</v>
      </c>
      <c r="AL652" t="n">
        <v>5.115089514066496</v>
      </c>
      <c r="AM652" t="n">
        <v>5.132152938157557</v>
      </c>
      <c r="AN652" t="n">
        <v>5.148005148005148</v>
      </c>
      <c r="AO652" t="n">
        <v>5.162622612287041</v>
      </c>
      <c r="AP652" t="n">
        <v>5.18000518000518</v>
      </c>
      <c r="AQ652" t="n">
        <v>5.194805194805195</v>
      </c>
      <c r="AR652" t="n">
        <v>5.209690023443605</v>
      </c>
      <c r="AS652" t="n">
        <v>5.227391531625718</v>
      </c>
      <c r="AT652" t="n">
        <v>5.243838489774514</v>
      </c>
      <c r="AU652" t="n">
        <v>5.260389268805892</v>
      </c>
      <c r="AV652" t="n">
        <v>5.281225244256667</v>
      </c>
      <c r="AW652" t="n">
        <v>5.300821627352239</v>
      </c>
    </row>
    <row r="653">
      <c r="A653" s="1112" t="n">
        <v>45197</v>
      </c>
      <c r="AD653" t="n">
        <v>5.0953</v>
      </c>
      <c r="AE653" s="103" t="n">
        <v>4.8186</v>
      </c>
      <c r="AF653" t="n">
        <v>4.7409</v>
      </c>
      <c r="AG653" s="1489" t="n">
        <v>4.9213</v>
      </c>
      <c r="AH653" s="1488" t="n">
        <v>5.0469</v>
      </c>
      <c r="AI653" t="n">
        <v>5.051780752715333</v>
      </c>
      <c r="AJ653" t="n">
        <v>5.073566717402334</v>
      </c>
      <c r="AK653" t="n">
        <v>5.090353779587681</v>
      </c>
      <c r="AL653" t="n">
        <v>5.107252298263534</v>
      </c>
      <c r="AM653" t="n">
        <v>5.125576627370579</v>
      </c>
      <c r="AN653" t="n">
        <v>5.141388174807198</v>
      </c>
      <c r="AO653" t="n">
        <v>5.155968032998195</v>
      </c>
      <c r="AP653" t="n">
        <v>5.174644243208279</v>
      </c>
      <c r="AQ653" t="n">
        <v>5.190760446405399</v>
      </c>
      <c r="AR653" t="n">
        <v>5.206977349648529</v>
      </c>
      <c r="AS653" t="n">
        <v>5.226025607525477</v>
      </c>
      <c r="AT653" t="n">
        <v>5.243838489774514</v>
      </c>
      <c r="AU653" t="n">
        <v>5.261773217574323</v>
      </c>
      <c r="AV653" t="n">
        <v>5.282620179609086</v>
      </c>
      <c r="AW653" t="n">
        <v>5.302226935312832</v>
      </c>
    </row>
    <row r="654">
      <c r="A654" s="1112" t="n">
        <v>45198</v>
      </c>
      <c r="AD654" t="n">
        <v>5.0953</v>
      </c>
      <c r="AE654" s="103" t="n">
        <v>4.8186</v>
      </c>
      <c r="AF654" t="n">
        <v>4.7409</v>
      </c>
      <c r="AG654" s="1489" t="n">
        <v>4.9213</v>
      </c>
      <c r="AH654" s="1488" t="n">
        <v>5.007</v>
      </c>
      <c r="AI654" t="n">
        <v>5.007511266900351</v>
      </c>
      <c r="AJ654" t="n">
        <v>5.045408678102927</v>
      </c>
      <c r="AK654" t="n">
        <v>5.063291139240506</v>
      </c>
      <c r="AL654" t="n">
        <v>5.08001016002032</v>
      </c>
      <c r="AM654" t="n">
        <v>5.098139179199593</v>
      </c>
      <c r="AN654" t="n">
        <v>5.113781641523907</v>
      </c>
      <c r="AO654" t="n">
        <v>5.12952038984355</v>
      </c>
      <c r="AP654" t="n">
        <v>5.148005148005148</v>
      </c>
      <c r="AQ654" t="n">
        <v>5.165289256198347</v>
      </c>
      <c r="AR654" t="n">
        <v>5.18000518000518</v>
      </c>
      <c r="AS654" t="n">
        <v>5.198856251624643</v>
      </c>
      <c r="AT654" t="n">
        <v>5.215123859191656</v>
      </c>
      <c r="AU654" t="n">
        <v>5.231493591420351</v>
      </c>
      <c r="AV654" t="n">
        <v>5.252100840336134</v>
      </c>
      <c r="AW654" t="n">
        <v>5.270092226613966</v>
      </c>
    </row>
    <row r="655">
      <c r="A655" s="1112" t="n">
        <v>45201</v>
      </c>
      <c r="AD655" t="n">
        <v>5.0953</v>
      </c>
      <c r="AE655" s="103" t="n">
        <v>4.8186</v>
      </c>
      <c r="AF655" t="n">
        <v>4.7409</v>
      </c>
      <c r="AG655" s="1489" t="n">
        <v>4.9213</v>
      </c>
      <c r="AH655" s="1488" t="n">
        <v>5.007</v>
      </c>
      <c r="AI655" t="n">
        <v>5.0673</v>
      </c>
      <c r="AJ655" t="n">
        <v>5.098139179199593</v>
      </c>
      <c r="AK655" t="n">
        <v>5.115089514066496</v>
      </c>
      <c r="AL655" t="n">
        <v>5.130836326321191</v>
      </c>
      <c r="AM655" t="n">
        <v>5.149330587023687</v>
      </c>
      <c r="AN655" t="n">
        <v>5.165289256198347</v>
      </c>
      <c r="AO655" t="n">
        <v>5.181347150259067</v>
      </c>
      <c r="AP655" t="n">
        <v>5.200208008320333</v>
      </c>
      <c r="AQ655" t="n">
        <v>5.216484089723526</v>
      </c>
      <c r="AR655" t="n">
        <v>5.232862375719519</v>
      </c>
      <c r="AS655" t="n">
        <v>5.249343832020998</v>
      </c>
      <c r="AT655" t="n">
        <v>5.26454330086865</v>
      </c>
      <c r="AU655" t="n">
        <v>5.279831045406547</v>
      </c>
      <c r="AV655" t="n">
        <v>5.300821627352239</v>
      </c>
      <c r="AW655" t="n">
        <v>5.321979776476849</v>
      </c>
    </row>
    <row r="656">
      <c r="A656" s="1112" t="n">
        <v>45202</v>
      </c>
      <c r="AD656" t="n">
        <v>5.0953</v>
      </c>
      <c r="AE656" s="103" t="n">
        <v>4.8186</v>
      </c>
      <c r="AF656" t="n">
        <v>4.7409</v>
      </c>
      <c r="AG656" s="1489" t="n">
        <v>4.9213</v>
      </c>
      <c r="AH656" s="1488" t="n">
        <v>5.007</v>
      </c>
      <c r="AI656" t="n">
        <v>5.1094</v>
      </c>
      <c r="AJ656" t="n">
        <v>5.169294391315585</v>
      </c>
      <c r="AK656" t="n">
        <v>5.186721991701245</v>
      </c>
      <c r="AL656" t="n">
        <v>5.202913631633715</v>
      </c>
      <c r="AM656" t="n">
        <v>5.221932114882507</v>
      </c>
      <c r="AN656" t="n">
        <v>5.238344683080147</v>
      </c>
      <c r="AO656" t="n">
        <v>5.253480430785396</v>
      </c>
      <c r="AP656" t="n">
        <v>5.271481286241434</v>
      </c>
      <c r="AQ656" t="n">
        <v>5.289605924358636</v>
      </c>
      <c r="AR656" t="n">
        <v>5.305039787798409</v>
      </c>
      <c r="AS656" t="n">
        <v>5.323396326856535</v>
      </c>
      <c r="AT656" t="n">
        <v>5.341880341880342</v>
      </c>
      <c r="AU656" t="n">
        <v>5.359056806002144</v>
      </c>
      <c r="AV656" t="n">
        <v>5.380683346785042</v>
      </c>
      <c r="AW656" t="n">
        <v>5.402485143165856</v>
      </c>
    </row>
    <row r="657">
      <c r="A657" s="1112" t="n">
        <v>45203</v>
      </c>
      <c r="AD657" t="n">
        <v>5.0953</v>
      </c>
      <c r="AE657" s="103" t="n">
        <v>4.8186</v>
      </c>
      <c r="AF657" t="n">
        <v>4.7409</v>
      </c>
      <c r="AG657" s="1489" t="n">
        <v>4.9213</v>
      </c>
      <c r="AH657" s="1488" t="n">
        <v>5.007</v>
      </c>
      <c r="AI657" t="n">
        <v>5.152</v>
      </c>
      <c r="AJ657" t="n">
        <v>5.17063081695967</v>
      </c>
      <c r="AK657" t="n">
        <v>5.188067444876784</v>
      </c>
      <c r="AL657" t="n">
        <v>5.202913631633715</v>
      </c>
      <c r="AM657" t="n">
        <v>5.220569042025581</v>
      </c>
      <c r="AN657" t="n">
        <v>5.235602094240837</v>
      </c>
      <c r="AO657" t="n">
        <v>5.252100840336134</v>
      </c>
      <c r="AP657" t="n">
        <v>5.270092226613966</v>
      </c>
      <c r="AQ657" t="n">
        <v>5.286809410520751</v>
      </c>
      <c r="AR657" t="n">
        <v>5.302226935312832</v>
      </c>
      <c r="AS657" t="n">
        <v>5.321979776476849</v>
      </c>
      <c r="AT657" t="n">
        <v>5.339028296849974</v>
      </c>
      <c r="AU657" t="n">
        <v>5.357621216180016</v>
      </c>
      <c r="AV657" t="n">
        <v>5.379236148466918</v>
      </c>
      <c r="AW657" t="n">
        <v>5.401026194977045</v>
      </c>
    </row>
    <row r="658">
      <c r="A658" s="1112" t="n">
        <v>45204</v>
      </c>
      <c r="AD658" t="n">
        <v>5.0953</v>
      </c>
      <c r="AE658" s="103" t="n">
        <v>4.8186</v>
      </c>
      <c r="AF658" t="n">
        <v>4.7409</v>
      </c>
      <c r="AG658" s="1489" t="n">
        <v>4.9213</v>
      </c>
      <c r="AH658" s="1488" t="n">
        <v>5.1707</v>
      </c>
      <c r="AI658" t="n">
        <v>5.186721991701245</v>
      </c>
      <c r="AJ658" t="n">
        <v>5.204267499349467</v>
      </c>
      <c r="AK658" t="n">
        <v>5.220569042025581</v>
      </c>
      <c r="AL658" t="n">
        <v>5.239717055279015</v>
      </c>
      <c r="AM658" t="n">
        <v>5.254860746190226</v>
      </c>
      <c r="AN658" t="n">
        <v>5.271481286241434</v>
      </c>
      <c r="AO658" t="n">
        <v>5.288207297726071</v>
      </c>
      <c r="AP658" t="n">
        <v>5.305039787798409</v>
      </c>
      <c r="AQ658" t="n">
        <v>5.320563979781856</v>
      </c>
      <c r="AR658" t="n">
        <v>5.339028296849974</v>
      </c>
      <c r="AS658" t="n">
        <v>5.357621216180016</v>
      </c>
      <c r="AT658" t="n">
        <v>5.374899220639613</v>
      </c>
      <c r="AU658" t="n">
        <v>5.396654074473826</v>
      </c>
      <c r="AV658" t="n">
        <v>5.417118093174432</v>
      </c>
    </row>
    <row r="659">
      <c r="A659" s="1112" t="n">
        <v>45205</v>
      </c>
      <c r="AD659" t="n">
        <v>5.0953</v>
      </c>
      <c r="AE659" s="103" t="n">
        <v>4.8186</v>
      </c>
      <c r="AF659" t="n">
        <v>4.7409</v>
      </c>
      <c r="AG659" s="1489" t="n">
        <v>4.9213</v>
      </c>
      <c r="AH659" s="1488" t="n">
        <v>5.1707</v>
      </c>
      <c r="AI659" t="n">
        <v>5.1912</v>
      </c>
      <c r="AJ659" t="n">
        <v>5.177323323841574</v>
      </c>
      <c r="AK659" t="n">
        <v>5.196154845414393</v>
      </c>
      <c r="AL659" t="n">
        <v>5.211047420531528</v>
      </c>
      <c r="AM659" t="n">
        <v>5.230125523012552</v>
      </c>
      <c r="AN659" t="n">
        <v>5.245213742460006</v>
      </c>
      <c r="AO659" t="n">
        <v>5.260389268805892</v>
      </c>
      <c r="AP659" t="n">
        <v>5.278437582475587</v>
      </c>
      <c r="AQ659" t="n">
        <v>5.295207836907599</v>
      </c>
      <c r="AR659" t="n">
        <v>5.310674455655868</v>
      </c>
      <c r="AS659" t="n">
        <v>5.329070077271516</v>
      </c>
      <c r="AT659" t="n">
        <v>5.347593582887701</v>
      </c>
      <c r="AU659" t="n">
        <v>5.366246310705661</v>
      </c>
      <c r="AV659" t="n">
        <v>5.386479935362241</v>
      </c>
      <c r="AW659" t="n">
        <v>5.406866720735334</v>
      </c>
    </row>
    <row r="660">
      <c r="A660" s="1112" t="n">
        <v>45208</v>
      </c>
      <c r="AD660" t="n">
        <v>5.0953</v>
      </c>
      <c r="AE660" s="103" t="n">
        <v>4.8186</v>
      </c>
      <c r="AF660" t="n">
        <v>4.7409</v>
      </c>
      <c r="AG660" s="1489" t="n">
        <v>4.9213</v>
      </c>
      <c r="AH660" s="1488" t="n">
        <v>5.1707</v>
      </c>
      <c r="AI660" t="n">
        <v>5.166</v>
      </c>
      <c r="AJ660" t="n">
        <v>5.150656708730363</v>
      </c>
      <c r="AK660" t="n">
        <v>5.169294391315585</v>
      </c>
      <c r="AL660" t="n">
        <v>5.181347150259067</v>
      </c>
      <c r="AM660" t="n">
        <v>5.200208008320333</v>
      </c>
      <c r="AN660" t="n">
        <v>5.216484089723526</v>
      </c>
      <c r="AO660" t="n">
        <v>5.231493591420351</v>
      </c>
      <c r="AP660" t="n">
        <v>5.249343832020998</v>
      </c>
      <c r="AQ660" t="n">
        <v>5.26454330086865</v>
      </c>
      <c r="AR660" t="n">
        <v>5.279831045406547</v>
      </c>
      <c r="AS660" t="n">
        <v>5.298013245033113</v>
      </c>
      <c r="AT660" t="n">
        <v>5.31632110579479</v>
      </c>
      <c r="AU660" t="n">
        <v>5.333333333333333</v>
      </c>
      <c r="AV660" t="n">
        <v>5.35475234270415</v>
      </c>
      <c r="AW660" t="n">
        <v>5.373455131649651</v>
      </c>
    </row>
    <row r="661">
      <c r="A661" s="1112" t="n">
        <v>45209</v>
      </c>
      <c r="AD661" t="n">
        <v>5.0953</v>
      </c>
      <c r="AE661" s="103" t="n">
        <v>4.8186</v>
      </c>
      <c r="AF661" t="n">
        <v>4.7409</v>
      </c>
      <c r="AG661" s="1489" t="n">
        <v>4.9213</v>
      </c>
      <c r="AH661" s="1488" t="n">
        <v>5.1707</v>
      </c>
      <c r="AI661" t="n">
        <v>5.0856</v>
      </c>
      <c r="AJ661" t="n">
        <v>5.08130081300813</v>
      </c>
      <c r="AK661" t="n">
        <v>5.099439061703213</v>
      </c>
      <c r="AL661" t="n">
        <v>5.116398055768738</v>
      </c>
      <c r="AM661" t="n">
        <v>5.13347022587269</v>
      </c>
      <c r="AN661" t="n">
        <v>5.149330587023687</v>
      </c>
      <c r="AO661" t="n">
        <v>5.163955589981926</v>
      </c>
      <c r="AP661" t="n">
        <v>5.181347150259067</v>
      </c>
      <c r="AQ661" t="n">
        <v>5.196154845414393</v>
      </c>
      <c r="AR661" t="n">
        <v>5.211047420531528</v>
      </c>
      <c r="AS661" t="n">
        <v>5.228758169934641</v>
      </c>
      <c r="AT661" t="n">
        <v>5.245213742460006</v>
      </c>
      <c r="AU661" t="n">
        <v>5.261773217574323</v>
      </c>
      <c r="AV661" t="n">
        <v>5.279831045406547</v>
      </c>
      <c r="AW661" t="n">
        <v>5.299417064122946</v>
      </c>
    </row>
    <row r="662">
      <c r="A662" s="1112" t="n">
        <v>45210</v>
      </c>
      <c r="AD662" t="n">
        <v>5.0953</v>
      </c>
      <c r="AE662" s="103" t="n">
        <v>4.8186</v>
      </c>
      <c r="AF662" t="n">
        <v>4.7409</v>
      </c>
      <c r="AG662" s="1489" t="n">
        <v>4.9213</v>
      </c>
      <c r="AH662" s="1488" t="n">
        <v>5.1707</v>
      </c>
      <c r="AI662" t="n">
        <v>5.049</v>
      </c>
      <c r="AJ662" t="n">
        <v>5.074854097944684</v>
      </c>
      <c r="AK662" t="n">
        <v>5.092946269416858</v>
      </c>
      <c r="AL662" t="n">
        <v>5.107252298263534</v>
      </c>
      <c r="AM662" t="n">
        <v>5.124263387138099</v>
      </c>
      <c r="AN662" t="n">
        <v>5.140066820868671</v>
      </c>
      <c r="AO662" t="n">
        <v>5.154639175257731</v>
      </c>
      <c r="AP662" t="n">
        <v>5.17196793379881</v>
      </c>
      <c r="AQ662" t="n">
        <v>5.188067444876784</v>
      </c>
      <c r="AR662" t="n">
        <v>5.202913631633715</v>
      </c>
      <c r="AS662" t="n">
        <v>5.220569042025581</v>
      </c>
      <c r="AT662" t="n">
        <v>5.238344683080147</v>
      </c>
      <c r="AU662" t="n">
        <v>5.256241787122208</v>
      </c>
      <c r="AV662" t="n">
        <v>5.275652862041678</v>
      </c>
      <c r="AW662" t="n">
        <v>5.295207836907599</v>
      </c>
    </row>
    <row r="663">
      <c r="A663" s="1112" t="n">
        <v>45211</v>
      </c>
      <c r="AD663" t="n">
        <v>5.0953</v>
      </c>
      <c r="AE663" s="103" t="n">
        <v>4.8186</v>
      </c>
      <c r="AF663" t="n">
        <v>4.7409</v>
      </c>
      <c r="AG663" s="1489" t="n">
        <v>4.9213</v>
      </c>
      <c r="AH663" s="1488" t="n">
        <v>5.1707</v>
      </c>
      <c r="AI663" s="192" t="n">
        <v>5.049</v>
      </c>
      <c r="AJ663" t="n">
        <v>5.107252298263534</v>
      </c>
      <c r="AK663" t="n">
        <v>5.125576627370579</v>
      </c>
      <c r="AL663" t="n">
        <v>5.098139179199593</v>
      </c>
      <c r="AM663" t="n">
        <v>5.116398055768738</v>
      </c>
      <c r="AN663" t="n">
        <v>5.132152938157557</v>
      </c>
      <c r="AO663" t="n">
        <v>5.14668039114771</v>
      </c>
      <c r="AP663" t="n">
        <v>5.163955589981926</v>
      </c>
      <c r="AQ663" t="n">
        <v>5.18000518000518</v>
      </c>
      <c r="AR663" t="n">
        <v>5.194805194805195</v>
      </c>
      <c r="AS663" t="n">
        <v>5.212405525149856</v>
      </c>
      <c r="AT663" t="n">
        <v>5.230125523012552</v>
      </c>
      <c r="AU663" t="n">
        <v>5.247966413014956</v>
      </c>
      <c r="AV663" t="n">
        <v>5.26592943654555</v>
      </c>
      <c r="AW663" t="n">
        <v>5.285412262156448</v>
      </c>
    </row>
    <row r="664">
      <c r="A664" s="1112" t="n">
        <v>45212</v>
      </c>
      <c r="AD664" t="n">
        <v>5.0953</v>
      </c>
      <c r="AE664" s="103" t="n">
        <v>4.8186</v>
      </c>
      <c r="AF664" t="n">
        <v>4.7409</v>
      </c>
      <c r="AG664" s="1489" t="n">
        <v>4.9213</v>
      </c>
      <c r="AH664" s="1488" t="n">
        <v>5.1707</v>
      </c>
      <c r="AI664" t="n">
        <v>5.0619</v>
      </c>
      <c r="AJ664" t="n">
        <v>5.111167901865577</v>
      </c>
      <c r="AK664" t="n">
        <v>5.12952038984355</v>
      </c>
      <c r="AL664" t="n">
        <v>5.145356315924878</v>
      </c>
      <c r="AM664" t="n">
        <v>5.163955589981926</v>
      </c>
      <c r="AN664" t="n">
        <v>5.18000518000518</v>
      </c>
      <c r="AO664" t="n">
        <v>5.194805194805195</v>
      </c>
      <c r="AP664" t="n">
        <v>5.213764337851929</v>
      </c>
      <c r="AQ664" t="n">
        <v>5.230125523012552</v>
      </c>
      <c r="AR664" t="n">
        <v>5.245213742460006</v>
      </c>
      <c r="AS664" t="n">
        <v>5.26454330086865</v>
      </c>
      <c r="AT664" t="n">
        <v>5.282620179609086</v>
      </c>
      <c r="AU664" t="n">
        <v>5.302226935312832</v>
      </c>
      <c r="AV664" t="n">
        <v>5.321979776476849</v>
      </c>
      <c r="AW664" t="n">
        <v>5.341880341880342</v>
      </c>
    </row>
    <row r="665">
      <c r="A665" s="1112" t="n">
        <v>45215</v>
      </c>
      <c r="AD665" t="n">
        <v>5.0953</v>
      </c>
      <c r="AE665" s="103" t="n">
        <v>4.8186</v>
      </c>
      <c r="AF665" t="n">
        <v>4.7409</v>
      </c>
      <c r="AG665" s="1489" t="n">
        <v>4.9213</v>
      </c>
      <c r="AH665" s="1488" t="n">
        <v>5.1707</v>
      </c>
      <c r="AI665" t="n">
        <v>5.0612</v>
      </c>
      <c r="AJ665" t="n">
        <v>5.05050505050505</v>
      </c>
      <c r="AK665" t="n">
        <v>5.06842372022301</v>
      </c>
      <c r="AL665" t="n">
        <v>5.08646998982706</v>
      </c>
      <c r="AM665" t="n">
        <v>5.104645227156713</v>
      </c>
      <c r="AN665" t="n">
        <v>5.119017148707449</v>
      </c>
      <c r="AO665" t="n">
        <v>5.134788189987163</v>
      </c>
      <c r="AP665" t="n">
        <v>5.151983513652756</v>
      </c>
      <c r="AQ665" t="n">
        <v>5.167958656330749</v>
      </c>
      <c r="AR665" t="n">
        <v>5.182689816014511</v>
      </c>
      <c r="AS665" t="n">
        <v>5.200208008320333</v>
      </c>
      <c r="AT665" t="n">
        <v>5.217845030002609</v>
      </c>
      <c r="AU665" t="n">
        <v>5.235602094240837</v>
      </c>
      <c r="AV665" t="n">
        <v>5.254860746190226</v>
      </c>
      <c r="AW665" t="n">
        <v>5.274261603375527</v>
      </c>
    </row>
    <row r="666">
      <c r="A666" s="1112" t="n">
        <v>45216</v>
      </c>
      <c r="AD666" t="n">
        <v>5.0953</v>
      </c>
      <c r="AE666" s="103" t="n">
        <v>4.8186</v>
      </c>
      <c r="AF666" t="n">
        <v>4.7409</v>
      </c>
      <c r="AG666" s="1489" t="n">
        <v>4.9213</v>
      </c>
      <c r="AH666" s="1488" t="n">
        <v>5.1707</v>
      </c>
      <c r="AI666" t="n">
        <v>5.0378</v>
      </c>
      <c r="AJ666" t="n">
        <v>5.051780752715333</v>
      </c>
      <c r="AK666" t="n">
        <v>5.069708491761723</v>
      </c>
      <c r="AL666" t="n">
        <v>5.087763927753752</v>
      </c>
      <c r="AM666" t="n">
        <v>5.105948429920858</v>
      </c>
      <c r="AN666" t="n">
        <v>5.121638924455826</v>
      </c>
      <c r="AO666" t="n">
        <v>5.137426149499102</v>
      </c>
      <c r="AP666" t="n">
        <v>5.154639175257731</v>
      </c>
      <c r="AQ666" t="n">
        <v>5.17196793379881</v>
      </c>
      <c r="AR666" t="n">
        <v>5.185377236193934</v>
      </c>
      <c r="AS666" t="n">
        <v>5.202913631633715</v>
      </c>
      <c r="AT666" t="n">
        <v>5.220569042025581</v>
      </c>
      <c r="AU666" t="n">
        <v>5.238344683080147</v>
      </c>
      <c r="AV666" t="n">
        <v>5.256241787122208</v>
      </c>
      <c r="AW666" t="n">
        <v>5.277044854881266</v>
      </c>
    </row>
    <row r="667">
      <c r="A667" s="1112" t="n">
        <v>45217</v>
      </c>
      <c r="AD667" t="n">
        <v>5.0953</v>
      </c>
      <c r="AE667" s="103" t="n">
        <v>4.8186</v>
      </c>
      <c r="AF667" t="n">
        <v>4.7409</v>
      </c>
      <c r="AG667" s="1489" t="n">
        <v>4.9213</v>
      </c>
      <c r="AH667" s="1488" t="n">
        <v>5.1707</v>
      </c>
      <c r="AI667" t="n">
        <v>5.0562</v>
      </c>
      <c r="AJ667" t="n">
        <v>5.060728744939271</v>
      </c>
      <c r="AK667" t="n">
        <v>5.078720162519045</v>
      </c>
      <c r="AL667" t="n">
        <v>5.09683995922528</v>
      </c>
      <c r="AM667" t="n">
        <v>5.113781641523907</v>
      </c>
      <c r="AN667" t="n">
        <v>5.12952038984355</v>
      </c>
      <c r="AO667" t="n">
        <v>5.1440329218107</v>
      </c>
      <c r="AP667" t="n">
        <v>5.161290322580645</v>
      </c>
      <c r="AQ667" t="n">
        <v>5.177323323841574</v>
      </c>
      <c r="AR667" t="n">
        <v>5.192107995846314</v>
      </c>
      <c r="AS667" t="n">
        <v>5.209690023443605</v>
      </c>
      <c r="AT667" t="n">
        <v>5.227391531625718</v>
      </c>
      <c r="AU667" t="n">
        <v>5.245213742460006</v>
      </c>
      <c r="AV667" t="n">
        <v>5.26454330086865</v>
      </c>
      <c r="AW667" t="n">
        <v>5.285412262156448</v>
      </c>
    </row>
    <row r="668">
      <c r="A668" s="1112" t="n">
        <v>45218</v>
      </c>
      <c r="AD668" t="n">
        <v>5.0953</v>
      </c>
      <c r="AE668" s="103" t="n">
        <v>4.8186</v>
      </c>
      <c r="AF668" t="n">
        <v>4.7409</v>
      </c>
      <c r="AG668" s="1489" t="n">
        <v>4.9213</v>
      </c>
      <c r="AH668" s="1488" t="n">
        <v>5.1707</v>
      </c>
      <c r="AI668" t="n">
        <v>5.0534</v>
      </c>
      <c r="AJ668" t="n">
        <v>5.062009617818274</v>
      </c>
      <c r="AK668" t="n">
        <v>5.08001016002032</v>
      </c>
      <c r="AL668" t="n">
        <v>5.094243504839532</v>
      </c>
      <c r="AM668" t="n">
        <v>5.112474437627812</v>
      </c>
      <c r="AN668" t="n">
        <v>5.128205128205128</v>
      </c>
      <c r="AO668" t="n">
        <v>5.1440329218107</v>
      </c>
      <c r="AP668" t="n">
        <v>5.162622612287041</v>
      </c>
      <c r="AQ668" t="n">
        <v>5.18000518000518</v>
      </c>
      <c r="AR668" t="n">
        <v>5.194805194805195</v>
      </c>
      <c r="AS668" t="n">
        <v>5.213764337851929</v>
      </c>
      <c r="AT668" t="n">
        <v>5.232862375719519</v>
      </c>
      <c r="AU668" t="n">
        <v>5.253480430785396</v>
      </c>
      <c r="AV668" t="n">
        <v>5.274261603375527</v>
      </c>
      <c r="AW668" t="n">
        <v>5.295207836907599</v>
      </c>
    </row>
    <row r="669">
      <c r="A669" s="1112" t="n">
        <v>45219</v>
      </c>
      <c r="AD669" t="n">
        <v>5.0953</v>
      </c>
      <c r="AE669" s="103" t="n">
        <v>4.8186</v>
      </c>
      <c r="AF669" t="n">
        <v>4.7409</v>
      </c>
      <c r="AG669" s="1489" t="n">
        <v>4.9213</v>
      </c>
      <c r="AH669" s="1488" t="n">
        <v>5.1707</v>
      </c>
      <c r="AI669" t="n">
        <v>5.0522</v>
      </c>
      <c r="AJ669" t="n">
        <v>5.040322580645161</v>
      </c>
      <c r="AK669" t="n">
        <v>5.058168942842691</v>
      </c>
      <c r="AL669" t="n">
        <v>5.074854097944684</v>
      </c>
      <c r="AM669" t="n">
        <v>5.094243504839532</v>
      </c>
      <c r="AN669" t="n">
        <v>5.109862033725089</v>
      </c>
      <c r="AO669" t="n">
        <v>5.125576627370579</v>
      </c>
      <c r="AP669" t="n">
        <v>5.1440329218107</v>
      </c>
      <c r="AQ669" t="n">
        <v>5.159958720330238</v>
      </c>
      <c r="AR669" t="n">
        <v>5.175983436853002</v>
      </c>
      <c r="AS669" t="n">
        <v>5.193456245131135</v>
      </c>
      <c r="AT669" t="n">
        <v>5.212405525149856</v>
      </c>
      <c r="AU669" t="n">
        <v>5.231493591420351</v>
      </c>
      <c r="AV669" t="n">
        <v>5.252100840336134</v>
      </c>
      <c r="AW669" t="n">
        <v>5.272871078302135</v>
      </c>
    </row>
    <row r="670">
      <c r="A670" s="1112" t="n">
        <v>45222</v>
      </c>
      <c r="AD670" t="n">
        <v>5.0953</v>
      </c>
      <c r="AE670" s="103" t="n">
        <v>4.8186</v>
      </c>
      <c r="AF670" t="n">
        <v>4.7409</v>
      </c>
      <c r="AG670" s="1489" t="n">
        <v>4.9213</v>
      </c>
      <c r="AH670" s="1488" t="n">
        <v>5.1707</v>
      </c>
      <c r="AI670" t="n">
        <v>5.0158</v>
      </c>
      <c r="AJ670" t="n">
        <v>5.018820577164366</v>
      </c>
      <c r="AK670" t="n">
        <v>5.036514731805591</v>
      </c>
      <c r="AL670" t="n">
        <v>5.054334091483447</v>
      </c>
      <c r="AM670" t="n">
        <v>5.073566717402334</v>
      </c>
      <c r="AN670" t="n">
        <v>5.090353779587681</v>
      </c>
      <c r="AO670" t="n">
        <v>5.104645227156713</v>
      </c>
      <c r="AP670" t="n">
        <v>5.122950819672131</v>
      </c>
      <c r="AQ670" t="n">
        <v>5.140066820868671</v>
      </c>
      <c r="AR670" t="n">
        <v>5.154639175257731</v>
      </c>
      <c r="AS670" t="n">
        <v>5.173305742369374</v>
      </c>
      <c r="AT670" t="n">
        <v>5.192107995846314</v>
      </c>
      <c r="AU670" t="n">
        <v>5.212405525149856</v>
      </c>
      <c r="AV670" t="n">
        <v>5.231493591420351</v>
      </c>
      <c r="AW670" t="n">
        <v>5.252100840336134</v>
      </c>
    </row>
    <row r="671">
      <c r="A671" s="1112" t="n">
        <v>45223</v>
      </c>
      <c r="AD671" t="n">
        <v>5.0953</v>
      </c>
      <c r="AE671" s="103" t="n">
        <v>4.8186</v>
      </c>
      <c r="AF671" t="n">
        <v>4.7409</v>
      </c>
      <c r="AG671" s="1489" t="n">
        <v>4.9213</v>
      </c>
      <c r="AH671" s="1488" t="n">
        <v>5.1707</v>
      </c>
      <c r="AI671" t="n">
        <v>5.0059</v>
      </c>
      <c r="AJ671" t="n">
        <v>5.003752814610959</v>
      </c>
      <c r="AK671" t="n">
        <v>5.021340697966357</v>
      </c>
      <c r="AL671" t="n">
        <v>5.040322580645161</v>
      </c>
      <c r="AM671" t="n">
        <v>5.060728744939271</v>
      </c>
      <c r="AN671" t="n">
        <v>5.076142131979696</v>
      </c>
      <c r="AO671" t="n">
        <v>5.091649694501019</v>
      </c>
      <c r="AP671" t="n">
        <v>5.109862033725089</v>
      </c>
      <c r="AQ671" t="n">
        <v>5.125576627370579</v>
      </c>
      <c r="AR671" t="n">
        <v>5.140066820868671</v>
      </c>
      <c r="AS671" t="n">
        <v>5.158627805003869</v>
      </c>
      <c r="AT671" t="n">
        <v>5.175983436853002</v>
      </c>
      <c r="AU671" t="n">
        <v>5.193456245131135</v>
      </c>
      <c r="AV671" t="n">
        <v>5.212405525149856</v>
      </c>
      <c r="AW671" t="n">
        <v>5.231493591420351</v>
      </c>
    </row>
    <row r="672">
      <c r="A672" s="1112" t="n">
        <v>45224</v>
      </c>
      <c r="AD672" t="n">
        <v>5.0953</v>
      </c>
      <c r="AE672" s="103" t="n">
        <v>4.8186</v>
      </c>
      <c r="AF672" t="n">
        <v>4.7409</v>
      </c>
      <c r="AG672" s="1489" t="n">
        <v>4.9213</v>
      </c>
      <c r="AH672" s="1488" t="n">
        <v>5.1707</v>
      </c>
      <c r="AI672" t="n">
        <v>4.9975</v>
      </c>
      <c r="AJ672" t="n">
        <v>5.01002004008016</v>
      </c>
      <c r="AK672" t="n">
        <v>5.027652086475616</v>
      </c>
      <c r="AL672" t="n">
        <v>5.046681806712087</v>
      </c>
      <c r="AM672" t="n">
        <v>5.064573309698658</v>
      </c>
      <c r="AN672" t="n">
        <v>5.08001016002032</v>
      </c>
      <c r="AO672" t="n">
        <v>5.094243504839532</v>
      </c>
      <c r="AP672" t="n">
        <v>5.112474437627812</v>
      </c>
      <c r="AQ672" t="n">
        <v>5.128205128205128</v>
      </c>
      <c r="AR672" t="n">
        <v>5.1440329218107</v>
      </c>
      <c r="AS672" t="n">
        <v>5.161290322580645</v>
      </c>
      <c r="AT672" t="n">
        <v>5.178663904712584</v>
      </c>
      <c r="AU672" t="n">
        <v>5.197505197505198</v>
      </c>
      <c r="AV672" t="n">
        <v>5.216484089723526</v>
      </c>
      <c r="AW672" t="n">
        <v>5.236973029588897</v>
      </c>
    </row>
    <row r="673">
      <c r="A673" s="1112" t="n">
        <v>45225</v>
      </c>
      <c r="AD673" t="n">
        <v>5.0953</v>
      </c>
      <c r="AE673" s="103" t="n">
        <v>4.8186</v>
      </c>
      <c r="AF673" t="n">
        <v>4.7409</v>
      </c>
      <c r="AG673" s="1489" t="n">
        <v>4.9213</v>
      </c>
      <c r="AH673" s="1488" t="n">
        <v>5.1707</v>
      </c>
      <c r="AI673" t="n">
        <v>5.0049</v>
      </c>
      <c r="AJ673" t="n">
        <v>4.995004995004996</v>
      </c>
      <c r="AK673" t="n">
        <v>5.013787916771121</v>
      </c>
      <c r="AL673" t="n">
        <v>5.032712632108707</v>
      </c>
      <c r="AM673" t="n">
        <v>5.049229992426155</v>
      </c>
      <c r="AN673" t="n">
        <v>5.064573309698658</v>
      </c>
      <c r="AO673" t="n">
        <v>5.08001016002032</v>
      </c>
      <c r="AP673" t="n">
        <v>5.09683995922528</v>
      </c>
      <c r="AQ673" t="n">
        <v>5.113781641523907</v>
      </c>
      <c r="AR673" t="n">
        <v>5.128205128205128</v>
      </c>
      <c r="AS673" t="n">
        <v>5.145356315924878</v>
      </c>
      <c r="AT673" t="n">
        <v>5.162622612287041</v>
      </c>
      <c r="AU673" t="n">
        <v>5.18000518000518</v>
      </c>
      <c r="AV673" t="n">
        <v>5.197505197505198</v>
      </c>
      <c r="AW673" t="n">
        <v>5.216484089723526</v>
      </c>
    </row>
    <row r="674">
      <c r="A674" s="1112" t="n">
        <v>45226</v>
      </c>
      <c r="AD674" t="n">
        <v>5.0953</v>
      </c>
      <c r="AE674" s="103" t="n">
        <v>4.8186</v>
      </c>
      <c r="AF674" t="n">
        <v>4.7409</v>
      </c>
      <c r="AG674" s="1489" t="n">
        <v>4.9213</v>
      </c>
      <c r="AH674" s="1488" t="n">
        <v>5.1707</v>
      </c>
      <c r="AI674" t="n">
        <v>4.9474</v>
      </c>
      <c r="AJ674" t="n">
        <v>5.015045135406218</v>
      </c>
      <c r="AK674" t="n">
        <v>5.033979360684621</v>
      </c>
      <c r="AL674" t="n">
        <v>5.053057099545225</v>
      </c>
      <c r="AM674" t="n">
        <v>5.070993914807302</v>
      </c>
      <c r="AN674" t="n">
        <v>5.08646998982706</v>
      </c>
      <c r="AO674" t="n">
        <v>5.102040816326531</v>
      </c>
      <c r="AP674" t="n">
        <v>5.119017148707449</v>
      </c>
      <c r="AQ674" t="n">
        <v>5.136106831022085</v>
      </c>
      <c r="AR674" t="n">
        <v>5.151983513652756</v>
      </c>
      <c r="AS674" t="n">
        <v>5.17063081695967</v>
      </c>
      <c r="AT674" t="n">
        <v>5.189413596263622</v>
      </c>
      <c r="AU674" t="n">
        <v>5.211047420531528</v>
      </c>
      <c r="AV674" t="n">
        <v>5.231493591420351</v>
      </c>
      <c r="AW674" t="n">
        <v>5.250721974271462</v>
      </c>
    </row>
    <row r="675">
      <c r="A675" s="1112" t="n">
        <v>45229</v>
      </c>
      <c r="AD675" t="n">
        <v>5.0953</v>
      </c>
      <c r="AE675" s="103" t="n">
        <v>4.8186</v>
      </c>
      <c r="AF675" t="n">
        <v>4.7409</v>
      </c>
      <c r="AG675" s="1489" t="n">
        <v>4.9213</v>
      </c>
      <c r="AH675" s="1488" t="n">
        <v>5.1707</v>
      </c>
      <c r="AI675" t="n">
        <v>5.0068</v>
      </c>
      <c r="AJ675" t="n">
        <v>5.051780752715333</v>
      </c>
      <c r="AK675" t="n">
        <v>5.069708491761723</v>
      </c>
      <c r="AL675" t="n">
        <v>5.083884087442806</v>
      </c>
      <c r="AM675" t="n">
        <v>5.104645227156713</v>
      </c>
      <c r="AN675" t="n">
        <v>5.120327700972862</v>
      </c>
      <c r="AO675" t="n">
        <v>5.134788189987163</v>
      </c>
      <c r="AP675" t="n">
        <v>5.15331100231899</v>
      </c>
      <c r="AQ675" t="n">
        <v>5.17196793379881</v>
      </c>
      <c r="AR675" t="n">
        <v>5.189413596263622</v>
      </c>
      <c r="AS675" t="n">
        <v>5.209690023443605</v>
      </c>
      <c r="AT675" t="n">
        <v>5.228758169934641</v>
      </c>
      <c r="AU675" t="n">
        <v>5.249343832020998</v>
      </c>
      <c r="AV675" t="n">
        <v>5.270092226613966</v>
      </c>
      <c r="AW675" t="n">
        <v>5.291005291005291</v>
      </c>
    </row>
    <row r="676">
      <c r="A676" s="1112" t="n">
        <v>45230</v>
      </c>
      <c r="AD676" t="n">
        <v>5.0953</v>
      </c>
      <c r="AE676" s="103" t="n">
        <v>4.8186</v>
      </c>
      <c r="AF676" t="n">
        <v>4.7409</v>
      </c>
      <c r="AG676" s="1489" t="n">
        <v>4.9213</v>
      </c>
      <c r="AH676" s="1488" t="n">
        <v>5.1707</v>
      </c>
      <c r="AI676" t="n">
        <v>5.0569</v>
      </c>
      <c r="AJ676" t="n">
        <v>5.05740150710565</v>
      </c>
      <c r="AK676" t="n">
        <v>5.054334091483447</v>
      </c>
      <c r="AL676" t="n">
        <v>5.07227998985544</v>
      </c>
      <c r="AM676" t="n">
        <v>5.091649694501019</v>
      </c>
      <c r="AN676" t="n">
        <v>5.108556832694764</v>
      </c>
      <c r="AO676" t="n">
        <v>5.122950819672131</v>
      </c>
      <c r="AP676" t="n">
        <v>5.141388174807198</v>
      </c>
      <c r="AQ676" t="n">
        <v>5.158627805003869</v>
      </c>
      <c r="AR676" t="n">
        <v>5.174644243208279</v>
      </c>
      <c r="AS676" t="n">
        <v>5.193456245131135</v>
      </c>
      <c r="AT676" t="n">
        <v>5.213764337851929</v>
      </c>
      <c r="AU676" t="n">
        <v>5.234231876472128</v>
      </c>
      <c r="AV676" t="n">
        <v>5.256241787122208</v>
      </c>
      <c r="AW676" t="n">
        <v>5.277044854881266</v>
      </c>
    </row>
    <row r="677">
      <c r="A677" s="242" t="n">
        <v>45231</v>
      </c>
      <c r="AD677" t="n">
        <v>5.0953</v>
      </c>
      <c r="AE677" s="103" t="n">
        <v>4.8186</v>
      </c>
      <c r="AF677" t="n">
        <v>4.7409</v>
      </c>
      <c r="AG677" s="1489" t="n">
        <v>4.9213</v>
      </c>
      <c r="AH677" s="1489" t="n">
        <v>5.1707</v>
      </c>
      <c r="AI677" t="n">
        <v>5.0569</v>
      </c>
      <c r="AJ677" s="28" t="n">
        <v>5.0188</v>
      </c>
      <c r="AK677" t="n">
        <v>4.995004995004996</v>
      </c>
      <c r="AL677" t="n">
        <v>5.011275369581559</v>
      </c>
      <c r="AM677" t="n">
        <v>5.026388539834129</v>
      </c>
      <c r="AN677" t="n">
        <v>5.042864346949067</v>
      </c>
      <c r="AO677" t="n">
        <v>5.056890012642225</v>
      </c>
      <c r="AP677" t="n">
        <v>5.073566717402334</v>
      </c>
      <c r="AQ677" t="n">
        <v>5.091649694501019</v>
      </c>
      <c r="AR677" t="n">
        <v>5.107252298263534</v>
      </c>
      <c r="AS677" t="n">
        <v>5.126890540886952</v>
      </c>
      <c r="AT677" t="n">
        <v>5.145356315924878</v>
      </c>
      <c r="AU677" t="n">
        <v>5.165289256198347</v>
      </c>
      <c r="AV677" t="n">
        <v>5.185377236193934</v>
      </c>
      <c r="AW677" t="n">
        <v>5.206977349648529</v>
      </c>
    </row>
    <row r="678">
      <c r="A678" s="1112" t="n">
        <v>45232</v>
      </c>
      <c r="AD678" t="n">
        <v>5.0953</v>
      </c>
      <c r="AE678" s="103" t="n">
        <v>4.8186</v>
      </c>
      <c r="AF678" t="n">
        <v>4.7409</v>
      </c>
      <c r="AG678" s="1489" t="n">
        <v>4.9213</v>
      </c>
      <c r="AH678" s="1489" t="n">
        <v>5.1707</v>
      </c>
      <c r="AI678" t="n">
        <v>5.0569</v>
      </c>
      <c r="AJ678" s="297" t="n">
        <v>5.0188</v>
      </c>
      <c r="AK678" t="n">
        <v>4.918839153959666</v>
      </c>
      <c r="AL678" t="n">
        <v>4.935834155972359</v>
      </c>
      <c r="AM678" t="n">
        <v>5.013787916771121</v>
      </c>
      <c r="AN678" t="n">
        <v>5.028916268544129</v>
      </c>
      <c r="AO678" t="n">
        <v>5.044136191677175</v>
      </c>
      <c r="AP678" t="n">
        <v>5.060728744939271</v>
      </c>
      <c r="AQ678" t="n">
        <v>5.078720162519045</v>
      </c>
      <c r="AR678" t="n">
        <v>5.094243504839532</v>
      </c>
      <c r="AS678" t="n">
        <v>5.113781641523907</v>
      </c>
      <c r="AT678" t="n">
        <v>5.132152938157557</v>
      </c>
      <c r="AU678" t="n">
        <v>5.151983513652756</v>
      </c>
      <c r="AV678" t="n">
        <v>5.17063081695967</v>
      </c>
      <c r="AW678" t="n">
        <v>5.192107995846314</v>
      </c>
    </row>
    <row r="679">
      <c r="A679" s="1112" t="n">
        <v>45233</v>
      </c>
      <c r="AD679" t="n">
        <v>5.0953</v>
      </c>
      <c r="AE679" s="103" t="n">
        <v>4.8186</v>
      </c>
      <c r="AF679" t="n">
        <v>4.7409</v>
      </c>
      <c r="AG679" s="1489" t="n">
        <v>4.9213</v>
      </c>
      <c r="AH679" s="1489" t="n">
        <v>5.1707</v>
      </c>
      <c r="AI679" t="n">
        <v>5.0569</v>
      </c>
      <c r="AJ679" s="28" t="n">
        <v>4.8904</v>
      </c>
      <c r="AK679" t="n">
        <v>4.909180166912126</v>
      </c>
      <c r="AL679" t="n">
        <v>4.926108374384236</v>
      </c>
      <c r="AM679" t="n">
        <v>4.945598417408506</v>
      </c>
      <c r="AN679" t="n">
        <v>4.961548002976929</v>
      </c>
      <c r="AO679" t="n">
        <v>4.975124378109452</v>
      </c>
      <c r="AP679" t="n">
        <v>4.992511233150275</v>
      </c>
      <c r="AQ679" t="n">
        <v>5.01002004008016</v>
      </c>
      <c r="AR679" t="n">
        <v>5.026388539834129</v>
      </c>
      <c r="AS679" t="n">
        <v>5.045408678102927</v>
      </c>
      <c r="AT679" t="n">
        <v>5.064573309698658</v>
      </c>
      <c r="AU679" t="n">
        <v>5.083884087442806</v>
      </c>
      <c r="AV679" t="n">
        <v>5.104645227156713</v>
      </c>
      <c r="AW679" t="n">
        <v>5.124263387138099</v>
      </c>
    </row>
    <row r="680">
      <c r="A680" s="1112" t="n">
        <v>45236</v>
      </c>
      <c r="AD680" t="n">
        <v>5.0953</v>
      </c>
      <c r="AE680" s="103" t="n">
        <v>4.8186</v>
      </c>
      <c r="AF680" t="n">
        <v>4.7409</v>
      </c>
      <c r="AG680" s="1489" t="n">
        <v>4.9213</v>
      </c>
      <c r="AH680" s="1489" t="n">
        <v>5.1707</v>
      </c>
      <c r="AI680" t="n">
        <v>5.0569</v>
      </c>
      <c r="AJ680" s="297" t="n">
        <v>4.8904</v>
      </c>
      <c r="AK680" t="n">
        <v>4.903162539838195</v>
      </c>
      <c r="AL680" s="103" t="n">
        <v>4.920049200492005</v>
      </c>
      <c r="AM680" t="n">
        <v>4.940711462450593</v>
      </c>
      <c r="AN680" s="1489" t="n">
        <v>4.956629491945477</v>
      </c>
      <c r="AO680" s="1489" t="n">
        <v>4.970178926441352</v>
      </c>
      <c r="AP680" t="n">
        <v>4.987531172069825</v>
      </c>
      <c r="AQ680" s="28" t="n">
        <v>5.005005005005005</v>
      </c>
      <c r="AR680" t="n">
        <v>5.021340697966357</v>
      </c>
      <c r="AS680" t="n">
        <v>5.040322580645161</v>
      </c>
      <c r="AT680" t="n">
        <v>5.059448520111308</v>
      </c>
      <c r="AU680" t="n">
        <v>5.078720162519045</v>
      </c>
      <c r="AV680" t="n">
        <v>5.099439061703213</v>
      </c>
      <c r="AW680" t="n">
        <v>5.119017148707449</v>
      </c>
    </row>
    <row r="681">
      <c r="A681" s="1112" t="n">
        <v>45237</v>
      </c>
      <c r="AD681" t="n">
        <v>5.0953</v>
      </c>
      <c r="AE681" s="103" t="n">
        <v>4.8186</v>
      </c>
      <c r="AF681" t="n">
        <v>4.7409</v>
      </c>
      <c r="AG681" s="1489" t="n">
        <v>4.9213</v>
      </c>
      <c r="AH681" s="1489" t="n">
        <v>5.1707</v>
      </c>
      <c r="AI681" t="n">
        <v>5.0569</v>
      </c>
      <c r="AJ681" s="28" t="n">
        <v>4.8664</v>
      </c>
      <c r="AK681" t="n">
        <v>4.879238838741156</v>
      </c>
      <c r="AL681" t="n">
        <v>4.895960832313341</v>
      </c>
      <c r="AM681" t="n">
        <v>4.917629702483403</v>
      </c>
      <c r="AN681" t="n">
        <v>4.93339911198816</v>
      </c>
      <c r="AO681" t="n">
        <v>4.946821667078902</v>
      </c>
      <c r="AP681" t="n">
        <v>4.962779156327543</v>
      </c>
      <c r="AQ681" t="n">
        <v>4.9800796812749</v>
      </c>
      <c r="AR681" t="n">
        <v>4.995004995004996</v>
      </c>
      <c r="AS681" t="n">
        <v>5.013787916771121</v>
      </c>
      <c r="AT681" t="n">
        <v>5.030181086519114</v>
      </c>
      <c r="AU681" t="n">
        <v>5.047955577990914</v>
      </c>
      <c r="AV681" t="n">
        <v>5.065856129685917</v>
      </c>
      <c r="AW681" t="n">
        <v>5.085176709890669</v>
      </c>
    </row>
    <row r="682">
      <c r="A682" s="1112" t="n">
        <v>45238</v>
      </c>
      <c r="AD682" t="n">
        <v>5.0953</v>
      </c>
      <c r="AE682" s="103" t="n">
        <v>4.8186</v>
      </c>
      <c r="AF682" t="n">
        <v>4.7409</v>
      </c>
      <c r="AG682" s="1489" t="n">
        <v>4.9213</v>
      </c>
      <c r="AH682" s="1489" t="n">
        <v>5.1707</v>
      </c>
      <c r="AI682" t="n">
        <v>5.0569</v>
      </c>
      <c r="AJ682" s="28" t="n">
        <v>4.8849</v>
      </c>
      <c r="AK682" t="n">
        <v>4.917629702483403</v>
      </c>
      <c r="AL682" t="n">
        <v>4.934616333580064</v>
      </c>
      <c r="AM682" t="n">
        <v>4.952947003467063</v>
      </c>
      <c r="AN682" t="n">
        <v>4.966476285075739</v>
      </c>
      <c r="AO682" t="n">
        <v>4.985044865403789</v>
      </c>
      <c r="AP682" t="n">
        <v>5.002501250625313</v>
      </c>
      <c r="AQ682" t="n">
        <v>5.018820577164366</v>
      </c>
      <c r="AR682" t="n">
        <v>5.033979360684621</v>
      </c>
      <c r="AS682" t="n">
        <v>5.05050505050505</v>
      </c>
      <c r="AT682" t="n">
        <v>5.06842372022301</v>
      </c>
      <c r="AU682" t="n">
        <v>5.089058524173028</v>
      </c>
      <c r="AV682" t="n">
        <v>5.108556832694764</v>
      </c>
      <c r="AW682" t="n">
        <v>5.128205128205128</v>
      </c>
    </row>
    <row r="683">
      <c r="A683" s="1112" t="n">
        <v>45239</v>
      </c>
      <c r="AD683" t="n">
        <v>5.0953</v>
      </c>
      <c r="AE683" s="103" t="n">
        <v>4.8186</v>
      </c>
      <c r="AF683" t="n">
        <v>4.7409</v>
      </c>
      <c r="AG683" s="1489" t="n">
        <v>4.9213</v>
      </c>
      <c r="AH683" s="1489" t="n">
        <v>5.1707</v>
      </c>
      <c r="AI683" t="n">
        <v>5.0569</v>
      </c>
      <c r="AJ683" s="28" t="n">
        <v>4.9001</v>
      </c>
      <c r="AK683" t="n">
        <v>4.937052579609973</v>
      </c>
      <c r="AL683" t="n">
        <v>4.952947003467063</v>
      </c>
      <c r="AM683" t="n">
        <v>4.968944099378882</v>
      </c>
      <c r="AN683" t="n">
        <v>4.9838026414154</v>
      </c>
      <c r="AO683" t="n">
        <v>4.998750312421895</v>
      </c>
      <c r="AP683" t="n">
        <v>5.017561465127947</v>
      </c>
      <c r="AQ683" t="n">
        <v>5.033979360684621</v>
      </c>
      <c r="AR683" t="n">
        <v>5.05050505050505</v>
      </c>
      <c r="AS683" t="n">
        <v>5.06842372022301</v>
      </c>
      <c r="AT683" t="n">
        <v>5.08646998982706</v>
      </c>
      <c r="AU683" t="n">
        <v>5.105948429920858</v>
      </c>
      <c r="AV683" t="n">
        <v>5.124263387138099</v>
      </c>
      <c r="AW683" t="n">
        <v>5.142710208279763</v>
      </c>
    </row>
    <row r="684">
      <c r="A684" s="1112" t="n">
        <v>45240</v>
      </c>
      <c r="AD684" t="n">
        <v>5.0953</v>
      </c>
      <c r="AE684" s="103" t="n">
        <v>4.8186</v>
      </c>
      <c r="AF684" t="n">
        <v>4.7409</v>
      </c>
      <c r="AG684" s="1489" t="n">
        <v>4.9213</v>
      </c>
      <c r="AH684" s="1489" t="n">
        <v>5.1707</v>
      </c>
      <c r="AI684" t="n">
        <v>5.0569</v>
      </c>
      <c r="AJ684" s="28" t="n">
        <v>4.9213</v>
      </c>
      <c r="AK684" t="n">
        <v>4.926108374384236</v>
      </c>
      <c r="AL684" t="n">
        <v>4.941932295527551</v>
      </c>
      <c r="AM684" t="n">
        <v>4.956629491945477</v>
      </c>
      <c r="AN684" t="n">
        <v>4.971414367387522</v>
      </c>
      <c r="AO684" t="n">
        <v>4.987531172069825</v>
      </c>
      <c r="AP684" t="n">
        <v>5.005005005005005</v>
      </c>
      <c r="AQ684" t="n">
        <v>5.022601707684581</v>
      </c>
      <c r="AR684" t="n">
        <v>5.037783375314861</v>
      </c>
      <c r="AS684" t="n">
        <v>5.056890012642225</v>
      </c>
      <c r="AT684" t="n">
        <v>5.073566717402334</v>
      </c>
      <c r="AU684" t="n">
        <v>5.091649694501019</v>
      </c>
      <c r="AV684" t="n">
        <v>5.109862033725089</v>
      </c>
      <c r="AW684" t="n">
        <v>5.128205128205128</v>
      </c>
    </row>
    <row r="685">
      <c r="A685" s="1112" t="n">
        <v>45243</v>
      </c>
      <c r="AD685" t="n">
        <v>5.0953</v>
      </c>
      <c r="AE685" s="103" t="n">
        <v>4.8186</v>
      </c>
      <c r="AF685" t="n">
        <v>4.7409</v>
      </c>
      <c r="AG685" s="1489" t="n">
        <v>4.9213</v>
      </c>
      <c r="AH685" s="1489" t="n">
        <v>5.1707</v>
      </c>
      <c r="AI685" t="n">
        <v>5.0569</v>
      </c>
      <c r="AJ685" s="28" t="n">
        <v>4.924</v>
      </c>
      <c r="AK685" t="n">
        <v>4.918839153959666</v>
      </c>
      <c r="AL685" t="n">
        <v>4.934616333580064</v>
      </c>
      <c r="AM685" t="n">
        <v>4.95049504950495</v>
      </c>
      <c r="AN685" t="n">
        <v>4.96524329692155</v>
      </c>
      <c r="AO685" t="n">
        <v>4.9813200498132</v>
      </c>
      <c r="AP685" t="n">
        <v>4.998750312421895</v>
      </c>
      <c r="AQ685" t="n">
        <v>5.015045135406218</v>
      </c>
      <c r="AR685" t="n">
        <v>5.030181086519114</v>
      </c>
      <c r="AS685" t="n">
        <v>5.049229992426155</v>
      </c>
      <c r="AT685" t="n">
        <v>5.065856129685917</v>
      </c>
      <c r="AU685" t="n">
        <v>5.082592121982211</v>
      </c>
      <c r="AV685" t="n">
        <v>5.10073960724305</v>
      </c>
      <c r="AW685" t="n">
        <v>5.117707267144319</v>
      </c>
    </row>
    <row r="686">
      <c r="A686" s="1112" t="n">
        <v>45244</v>
      </c>
      <c r="AD686" t="n">
        <v>5.0953</v>
      </c>
      <c r="AE686" s="103" t="n">
        <v>4.8186</v>
      </c>
      <c r="AF686" t="n">
        <v>4.7409</v>
      </c>
      <c r="AG686" s="1489" t="n">
        <v>4.9213</v>
      </c>
      <c r="AH686" s="1489" t="n">
        <v>5.1707</v>
      </c>
      <c r="AI686" t="n">
        <v>5.0569</v>
      </c>
      <c r="AJ686" s="28" t="n">
        <v>4.8676</v>
      </c>
      <c r="AK686" t="n">
        <v>4.870920603994155</v>
      </c>
      <c r="AL686" t="n">
        <v>4.886391399951136</v>
      </c>
      <c r="AM686" t="n">
        <v>4.901960784313726</v>
      </c>
      <c r="AN686" t="n">
        <v>4.916420845624385</v>
      </c>
      <c r="AO686" t="n">
        <v>4.932182490752157</v>
      </c>
      <c r="AP686" t="n">
        <v>4.95049504950495</v>
      </c>
      <c r="AQ686" t="n">
        <v>4.966476285075739</v>
      </c>
      <c r="AR686" t="n">
        <v>4.9800796812749</v>
      </c>
      <c r="AS686" t="n">
        <v>4.997501249375312</v>
      </c>
      <c r="AT686" t="n">
        <v>5.012531328320802</v>
      </c>
      <c r="AU686" t="n">
        <v>5.028916268544129</v>
      </c>
      <c r="AV686" t="n">
        <v>5.045408678102927</v>
      </c>
      <c r="AW686" t="n">
        <v>5.062009617818274</v>
      </c>
    </row>
    <row r="687">
      <c r="A687" s="1112" t="n">
        <v>45245</v>
      </c>
      <c r="AD687" t="n">
        <v>5.0953</v>
      </c>
      <c r="AE687" s="103" t="n">
        <v>4.8186</v>
      </c>
      <c r="AF687" t="n">
        <v>4.7409</v>
      </c>
      <c r="AG687" s="1489" t="n">
        <v>4.9213</v>
      </c>
      <c r="AH687" s="1489" t="n">
        <v>5.1707</v>
      </c>
      <c r="AI687" t="n">
        <v>5.0569</v>
      </c>
      <c r="AJ687" s="28" t="n">
        <v>4.8676</v>
      </c>
      <c r="AK687" t="n">
        <v>4.869734599464329</v>
      </c>
      <c r="AL687" t="n">
        <v>4.886391399951136</v>
      </c>
      <c r="AM687" t="n">
        <v>4.905567819475104</v>
      </c>
      <c r="AN687" t="n">
        <v>4.920049200492005</v>
      </c>
      <c r="AO687" t="n">
        <v>4.934616333580064</v>
      </c>
      <c r="AP687" t="n">
        <v>4.952947003467063</v>
      </c>
      <c r="AQ687" t="n">
        <v>4.968944099378882</v>
      </c>
      <c r="AR687" t="n">
        <v>4.982561036372696</v>
      </c>
      <c r="AS687" t="n">
        <v>4.998750312421895</v>
      </c>
      <c r="AT687" t="n">
        <v>5.013787916771121</v>
      </c>
      <c r="AU687" t="n">
        <v>5.031446540880503</v>
      </c>
      <c r="AV687" t="n">
        <v>5.047955577990914</v>
      </c>
      <c r="AW687" t="n">
        <v>5.064573309698658</v>
      </c>
    </row>
    <row r="688">
      <c r="A688" s="1112" t="n">
        <v>45246</v>
      </c>
      <c r="AD688" t="n">
        <v>5.0953</v>
      </c>
      <c r="AE688" s="103" t="n">
        <v>4.8186</v>
      </c>
      <c r="AF688" t="n">
        <v>4.7409</v>
      </c>
      <c r="AG688" s="1489" t="n">
        <v>4.9213</v>
      </c>
      <c r="AH688" s="1489" t="n">
        <v>5.1707</v>
      </c>
      <c r="AI688" t="n">
        <v>5.0569</v>
      </c>
      <c r="AJ688" s="28" t="n">
        <v>4.8569</v>
      </c>
      <c r="AK688" t="n">
        <v>4.873294346978557</v>
      </c>
      <c r="AL688" t="n">
        <v>4.888780249327793</v>
      </c>
      <c r="AM688" t="n">
        <v>4.903162539838195</v>
      </c>
      <c r="AN688" t="n">
        <v>4.917629702483403</v>
      </c>
      <c r="AO688" t="n">
        <v>4.932182490752157</v>
      </c>
      <c r="AP688" t="n">
        <v>4.949269982677555</v>
      </c>
      <c r="AQ688" t="n">
        <v>4.966476285075739</v>
      </c>
      <c r="AR688" t="n">
        <v>4.9813200498132</v>
      </c>
      <c r="AS688" t="n">
        <v>4.998750312421895</v>
      </c>
      <c r="AT688" t="n">
        <v>5.015045135406218</v>
      </c>
      <c r="AU688" t="n">
        <v>5.031446540880503</v>
      </c>
      <c r="AV688" t="n">
        <v>5.046681806712087</v>
      </c>
      <c r="AW688" t="n">
        <v>5.063291139240506</v>
      </c>
    </row>
    <row r="689">
      <c r="A689" s="1112" t="n">
        <v>45247</v>
      </c>
      <c r="AD689" t="n">
        <v>5.0953</v>
      </c>
      <c r="AE689" s="103" t="n">
        <v>4.8186</v>
      </c>
      <c r="AF689" t="n">
        <v>4.7409</v>
      </c>
      <c r="AG689" s="1489" t="n">
        <v>4.9213</v>
      </c>
      <c r="AH689" s="1489" t="n">
        <v>5.1707</v>
      </c>
      <c r="AI689" t="n">
        <v>5.0569</v>
      </c>
      <c r="AJ689" s="28" t="n">
        <v>4.8843</v>
      </c>
      <c r="AK689" t="n">
        <v>4.906771344455348</v>
      </c>
      <c r="AL689" t="n">
        <v>4.922471080482402</v>
      </c>
      <c r="AM689" t="n">
        <v>4.937052579609973</v>
      </c>
      <c r="AN689" t="n">
        <v>4.951720722951226</v>
      </c>
      <c r="AO689" t="n">
        <v>4.966476285075739</v>
      </c>
      <c r="AP689" t="n">
        <v>4.982561036372696</v>
      </c>
      <c r="AQ689" t="n">
        <v>4.998750312421895</v>
      </c>
      <c r="AR689" t="n">
        <v>5.013787916771121</v>
      </c>
      <c r="AS689" t="n">
        <v>5.030181086519114</v>
      </c>
      <c r="AT689" t="n">
        <v>5.045408678102927</v>
      </c>
      <c r="AU689" t="n">
        <v>5.063291139240506</v>
      </c>
      <c r="AV689" t="n">
        <v>5.08001016002032</v>
      </c>
      <c r="AW689" t="n">
        <v>5.09683995922528</v>
      </c>
    </row>
    <row r="690">
      <c r="A690" s="1112" t="n">
        <v>45250</v>
      </c>
      <c r="AD690" t="n">
        <v>5.0953</v>
      </c>
      <c r="AE690" s="103" t="n">
        <v>4.8186</v>
      </c>
      <c r="AF690" t="n">
        <v>4.7409</v>
      </c>
      <c r="AG690" s="1489" t="n">
        <v>4.9213</v>
      </c>
      <c r="AH690" s="1489" t="n">
        <v>5.1707</v>
      </c>
      <c r="AI690" t="n">
        <v>5.0569</v>
      </c>
      <c r="AJ690" s="28" t="n">
        <v>4.8717</v>
      </c>
      <c r="AK690" t="n">
        <v>4.860267314702309</v>
      </c>
      <c r="AL690" t="n">
        <v>4.87685930260912</v>
      </c>
      <c r="AM690" t="n">
        <v>4.892367906066537</v>
      </c>
      <c r="AN690" t="n">
        <v>4.906771344455348</v>
      </c>
      <c r="AO690" t="n">
        <v>4.921259842519685</v>
      </c>
      <c r="AP690" t="n">
        <v>4.938271604938271</v>
      </c>
      <c r="AQ690" t="n">
        <v>4.954173891503592</v>
      </c>
      <c r="AR690" t="n">
        <v>4.968944099378882</v>
      </c>
      <c r="AS690" t="n">
        <v>4.985044865403789</v>
      </c>
      <c r="AT690" t="n">
        <v>5</v>
      </c>
      <c r="AU690" t="n">
        <v>5.013787916771121</v>
      </c>
      <c r="AV690" t="n">
        <v>5.027652086475616</v>
      </c>
      <c r="AW690" t="n">
        <v>5.041593143433325</v>
      </c>
    </row>
    <row r="691">
      <c r="A691" s="1112" t="n">
        <v>45251</v>
      </c>
      <c r="AD691" t="n">
        <v>5.0953</v>
      </c>
      <c r="AE691" s="103" t="n">
        <v>4.8186</v>
      </c>
      <c r="AF691" t="n">
        <v>4.7409</v>
      </c>
      <c r="AG691" s="1489" t="n">
        <v>4.9213</v>
      </c>
      <c r="AH691" s="1489" t="n">
        <v>5.1707</v>
      </c>
      <c r="AI691" t="n">
        <v>5.0569</v>
      </c>
      <c r="AJ691" s="28" t="n">
        <v>4.88</v>
      </c>
      <c r="AK691" t="n">
        <v>4.906771344455348</v>
      </c>
      <c r="AL691" t="n">
        <v>4.922471080482402</v>
      </c>
      <c r="AM691" t="n">
        <v>4.940711462450593</v>
      </c>
      <c r="AN691" t="n">
        <v>4.954173891503592</v>
      </c>
      <c r="AO691" t="n">
        <v>4.968944099378882</v>
      </c>
      <c r="AP691" t="n">
        <v>4.987531172069825</v>
      </c>
      <c r="AQ691" t="n">
        <v>5.005005005005005</v>
      </c>
      <c r="AR691" t="n">
        <v>5.018820577164366</v>
      </c>
      <c r="AS691" t="n">
        <v>5.035246727089628</v>
      </c>
      <c r="AT691" t="n">
        <v>5.05050505050505</v>
      </c>
      <c r="AU691" t="n">
        <v>5.067139599695972</v>
      </c>
      <c r="AV691" t="n">
        <v>5.083884087442806</v>
      </c>
      <c r="AW691" t="n">
        <v>5.099439061703213</v>
      </c>
    </row>
    <row r="692">
      <c r="A692" s="1112" t="n">
        <v>45252</v>
      </c>
      <c r="AD692" t="n">
        <v>5.0953</v>
      </c>
      <c r="AE692" s="103" t="n">
        <v>4.8186</v>
      </c>
      <c r="AF692" t="n">
        <v>4.7409</v>
      </c>
      <c r="AG692" s="1489" t="n">
        <v>4.9213</v>
      </c>
      <c r="AH692" s="1489" t="n">
        <v>5.1707</v>
      </c>
      <c r="AI692" t="n">
        <v>5.0569</v>
      </c>
      <c r="AJ692" s="28" t="n">
        <v>4.8962</v>
      </c>
      <c r="AK692" t="n">
        <v>4.903162539838195</v>
      </c>
      <c r="AL692" t="n">
        <v>4.918839153959666</v>
      </c>
      <c r="AM692" t="n">
        <v>4.938271604938271</v>
      </c>
      <c r="AN692" t="n">
        <v>4.95049504950495</v>
      </c>
      <c r="AO692" t="n">
        <v>4.966476285075739</v>
      </c>
      <c r="AP692" t="n">
        <v>4.985044865403789</v>
      </c>
      <c r="AQ692" t="n">
        <v>5.002501250625313</v>
      </c>
      <c r="AR692" t="n">
        <v>5.016302984700276</v>
      </c>
      <c r="AS692" t="n">
        <v>5.032712632108707</v>
      </c>
      <c r="AT692" t="n">
        <v>5.047955577990914</v>
      </c>
      <c r="AU692" t="n">
        <v>5.064573309698658</v>
      </c>
      <c r="AV692" t="n">
        <v>5.082592121982211</v>
      </c>
      <c r="AW692" t="n">
        <v>5.099439061703213</v>
      </c>
    </row>
    <row r="693">
      <c r="A693" s="104" t="n">
        <v>45253</v>
      </c>
      <c r="AD693" t="n">
        <v>5.0953</v>
      </c>
      <c r="AE693" s="103" t="n">
        <v>4.8186</v>
      </c>
      <c r="AF693" t="n">
        <v>4.7409</v>
      </c>
      <c r="AG693" s="1489" t="n">
        <v>4.9213</v>
      </c>
      <c r="AH693" s="1489" t="n">
        <v>5.1707</v>
      </c>
      <c r="AI693" t="n">
        <v>5.0569</v>
      </c>
      <c r="AJ693" s="28" t="n">
        <v>4.8925</v>
      </c>
      <c r="AK693" s="192" t="n">
        <v>4.903162539838195</v>
      </c>
      <c r="AL693" s="192" t="n">
        <v>4.918839153959666</v>
      </c>
      <c r="AM693" s="192" t="n">
        <v>4.938271604938271</v>
      </c>
      <c r="AN693" s="192" t="n">
        <v>4.95049504950495</v>
      </c>
      <c r="AO693" s="192" t="n">
        <v>4.966476285075739</v>
      </c>
      <c r="AP693" s="192" t="n">
        <v>4.985044865403789</v>
      </c>
      <c r="AQ693" s="192" t="n">
        <v>5.002501250625313</v>
      </c>
      <c r="AR693" s="192" t="n">
        <v>5.016302984700276</v>
      </c>
      <c r="AS693" s="192" t="n">
        <v>5.032712632108707</v>
      </c>
      <c r="AT693" s="192" t="n">
        <v>5.047955577990914</v>
      </c>
      <c r="AU693" s="192" t="n">
        <v>5.064573309698658</v>
      </c>
      <c r="AV693" s="192" t="n">
        <v>5.082592121982211</v>
      </c>
      <c r="AW693" s="192" t="n">
        <v>5.099439061703213</v>
      </c>
    </row>
    <row r="694">
      <c r="A694" s="1112" t="n">
        <v>45254</v>
      </c>
      <c r="AD694" t="n">
        <v>5.0953</v>
      </c>
      <c r="AE694" s="103" t="n">
        <v>4.8186</v>
      </c>
      <c r="AF694" t="n">
        <v>4.7409</v>
      </c>
      <c r="AG694" s="1489" t="n">
        <v>4.9213</v>
      </c>
      <c r="AH694" s="1489" t="n">
        <v>5.1707</v>
      </c>
      <c r="AI694" t="n">
        <v>5.0569</v>
      </c>
      <c r="AJ694" s="28" t="n">
        <v>4.8921</v>
      </c>
      <c r="AK694" t="n">
        <v>4.903162539838195</v>
      </c>
      <c r="AL694" t="n">
        <v>4.918839153959666</v>
      </c>
      <c r="AM694" t="n">
        <v>4.934616333580064</v>
      </c>
      <c r="AN694" t="n">
        <v>4.949269982677555</v>
      </c>
      <c r="AO694" t="n">
        <v>4.964010920824026</v>
      </c>
      <c r="AP694" t="n">
        <v>4.9813200498132</v>
      </c>
      <c r="AQ694" t="n">
        <v>4.997501249375312</v>
      </c>
      <c r="AR694" t="n">
        <v>5.012531328320802</v>
      </c>
      <c r="AS694" t="n">
        <v>5.028916268544129</v>
      </c>
      <c r="AT694" t="n">
        <v>5.044136191677175</v>
      </c>
      <c r="AU694" t="n">
        <v>5.060728744939271</v>
      </c>
      <c r="AV694" t="n">
        <v>5.077430820005078</v>
      </c>
      <c r="AW694" t="n">
        <v>5.092946269416858</v>
      </c>
    </row>
    <row r="695">
      <c r="A695" s="1112" t="n">
        <v>45257</v>
      </c>
      <c r="AD695" t="n">
        <v>5.0953</v>
      </c>
      <c r="AE695" s="103" t="n">
        <v>4.8186</v>
      </c>
      <c r="AF695" t="n">
        <v>4.7409</v>
      </c>
      <c r="AG695" s="1489" t="n">
        <v>4.9213</v>
      </c>
      <c r="AH695" s="1489" t="n">
        <v>5.1707</v>
      </c>
      <c r="AI695" t="n">
        <v>5.0569</v>
      </c>
      <c r="AJ695" s="28" t="n">
        <v>4.8945</v>
      </c>
      <c r="AK695" t="n">
        <v>4.904364884747425</v>
      </c>
      <c r="AL695" t="n">
        <v>4.920049200492005</v>
      </c>
      <c r="AM695" t="n">
        <v>4.938271604938271</v>
      </c>
      <c r="AN695" t="n">
        <v>4.954173891503592</v>
      </c>
      <c r="AO695" t="n">
        <v>4.968944099378882</v>
      </c>
      <c r="AP695" t="n">
        <v>4.986287708800798</v>
      </c>
      <c r="AQ695" t="n">
        <v>5.002501250625313</v>
      </c>
      <c r="AR695" t="n">
        <v>5.016302984700276</v>
      </c>
      <c r="AS695" t="n">
        <v>5.032712632108707</v>
      </c>
      <c r="AT695" t="n">
        <v>5.049229992426155</v>
      </c>
      <c r="AU695" t="n">
        <v>5.064573309698658</v>
      </c>
      <c r="AV695" t="n">
        <v>5.08001016002032</v>
      </c>
      <c r="AW695" t="n">
        <v>5.094243504839532</v>
      </c>
    </row>
    <row r="696">
      <c r="A696" s="1112" t="n">
        <v>45258</v>
      </c>
      <c r="AD696" t="n">
        <v>5.0953</v>
      </c>
      <c r="AE696" s="103" t="n">
        <v>4.8186</v>
      </c>
      <c r="AF696" t="n">
        <v>4.7409</v>
      </c>
      <c r="AG696" s="1489" t="n">
        <v>4.9213</v>
      </c>
      <c r="AH696" s="1489" t="n">
        <v>5.1707</v>
      </c>
      <c r="AI696" t="n">
        <v>5.0569</v>
      </c>
      <c r="AJ696" s="28" t="n">
        <v>4.8861</v>
      </c>
      <c r="AK696" t="n">
        <v>4.874482086278333</v>
      </c>
      <c r="AL696" t="n">
        <v>4.88997555012225</v>
      </c>
      <c r="AM696" t="n">
        <v>4.906771344455348</v>
      </c>
      <c r="AN696" t="n">
        <v>4.921259842519685</v>
      </c>
      <c r="AO696" t="n">
        <v>4.935834155972359</v>
      </c>
      <c r="AP696" t="n">
        <v>4.952947003467063</v>
      </c>
      <c r="AQ696" t="n">
        <v>4.968944099378882</v>
      </c>
      <c r="AR696" t="n">
        <v>4.9838026414154</v>
      </c>
      <c r="AS696" t="n">
        <v>5.001250312578144</v>
      </c>
      <c r="AT696" t="n">
        <v>5.017561465127947</v>
      </c>
      <c r="AU696" t="n">
        <v>5.033979360684621</v>
      </c>
      <c r="AV696" t="n">
        <v>5.049229992426155</v>
      </c>
      <c r="AW696" t="n">
        <v>5.064573309698658</v>
      </c>
    </row>
    <row r="697">
      <c r="A697" s="1112" t="n">
        <v>45259</v>
      </c>
      <c r="AD697" t="n">
        <v>5.0953</v>
      </c>
      <c r="AE697" s="103" t="n">
        <v>4.8186</v>
      </c>
      <c r="AF697" t="n">
        <v>4.7409</v>
      </c>
      <c r="AG697" s="1489" t="n">
        <v>4.9213</v>
      </c>
      <c r="AH697" s="1489" t="n">
        <v>5.1707</v>
      </c>
      <c r="AI697" t="n">
        <v>5.0569</v>
      </c>
      <c r="AJ697" s="28" t="n">
        <v>4.8927</v>
      </c>
      <c r="AK697" t="n">
        <v>4.884004884004884</v>
      </c>
      <c r="AL697" t="n">
        <v>4.898359049718344</v>
      </c>
      <c r="AM697" t="n">
        <v>4.918839153959666</v>
      </c>
      <c r="AN697" t="n">
        <v>4.93339911198816</v>
      </c>
      <c r="AO697" t="n">
        <v>4.946821667078902</v>
      </c>
      <c r="AP697" t="n">
        <v>4.962779156327543</v>
      </c>
      <c r="AQ697" t="n">
        <v>4.978839930296241</v>
      </c>
      <c r="AR697" t="n">
        <v>4.993757802746567</v>
      </c>
      <c r="AS697" t="n">
        <v>5.012531328320802</v>
      </c>
      <c r="AT697" t="n">
        <v>5.028916268544129</v>
      </c>
      <c r="AU697" t="n">
        <v>5.045408678102927</v>
      </c>
      <c r="AV697" t="n">
        <v>5.060728744939271</v>
      </c>
      <c r="AW697" t="n">
        <v>5.076142131979696</v>
      </c>
    </row>
    <row r="698">
      <c r="A698" s="1112" t="n">
        <v>45260</v>
      </c>
      <c r="AD698" t="n">
        <v>5.0953</v>
      </c>
      <c r="AE698" s="103" t="n">
        <v>4.8186</v>
      </c>
      <c r="AF698" t="n">
        <v>4.7409</v>
      </c>
      <c r="AG698" s="1489" t="n">
        <v>4.9213</v>
      </c>
      <c r="AH698" s="1489" t="n">
        <v>5.1707</v>
      </c>
      <c r="AI698" t="n">
        <v>5.0569</v>
      </c>
      <c r="AJ698" s="28" t="n">
        <v>4.9349</v>
      </c>
      <c r="AK698" t="n">
        <v>4.935590543408519</v>
      </c>
      <c r="AL698" t="n">
        <v>4.937052579609973</v>
      </c>
      <c r="AM698" t="n">
        <v>4.955401387512389</v>
      </c>
      <c r="AN698" t="n">
        <v>4.970178926441352</v>
      </c>
      <c r="AO698" t="n">
        <v>4.9838026414154</v>
      </c>
      <c r="AP698" t="n">
        <v>5</v>
      </c>
      <c r="AQ698" t="n">
        <v>5.015045135406218</v>
      </c>
      <c r="AR698" t="n">
        <v>5.030181086519114</v>
      </c>
      <c r="AS698" t="n">
        <v>5.047955577990914</v>
      </c>
      <c r="AT698" t="n">
        <v>5.064573309698658</v>
      </c>
      <c r="AU698" t="n">
        <v>5.08130081300813</v>
      </c>
      <c r="AV698" t="n">
        <v>5.099439061703213</v>
      </c>
      <c r="AW698" t="n">
        <v>5.115089514066496</v>
      </c>
    </row>
    <row r="699">
      <c r="A699" s="1112" t="n">
        <v>45261</v>
      </c>
      <c r="AD699" t="n">
        <v>5.0953</v>
      </c>
      <c r="AE699" s="103" t="n">
        <v>4.8186</v>
      </c>
      <c r="AF699" t="n">
        <v>4.7409</v>
      </c>
      <c r="AG699" s="1489" t="n">
        <v>4.9213</v>
      </c>
      <c r="AH699" s="1489" t="n">
        <v>5.1707</v>
      </c>
      <c r="AI699" t="n">
        <v>5.0569</v>
      </c>
      <c r="AJ699" t="n">
        <v>4.9349</v>
      </c>
      <c r="AK699" s="28" t="n">
        <v>4.9185</v>
      </c>
      <c r="AL699" t="n">
        <v>4.886391399951136</v>
      </c>
      <c r="AM699" t="n">
        <v>4.905567819475104</v>
      </c>
      <c r="AN699" t="n">
        <v>4.917629702483403</v>
      </c>
      <c r="AO699" t="n">
        <v>4.932182490752157</v>
      </c>
      <c r="AP699" t="n">
        <v>4.949269982677555</v>
      </c>
      <c r="AQ699" t="n">
        <v>4.96524329692155</v>
      </c>
      <c r="AR699" t="n">
        <v>4.9800796812749</v>
      </c>
      <c r="AS699" t="n">
        <v>4.998750312421895</v>
      </c>
      <c r="AT699" t="n">
        <v>5.015045135406218</v>
      </c>
      <c r="AU699" t="n">
        <v>5.031446540880503</v>
      </c>
      <c r="AV699" t="n">
        <v>5.047955577990914</v>
      </c>
      <c r="AW699" t="n">
        <v>5.063291139240506</v>
      </c>
    </row>
    <row r="700">
      <c r="A700" s="1112" t="n">
        <v>45264</v>
      </c>
      <c r="AD700" t="n">
        <v>5.0953</v>
      </c>
      <c r="AE700" s="103" t="n">
        <v>4.8186</v>
      </c>
      <c r="AF700" t="n">
        <v>4.7409</v>
      </c>
      <c r="AG700" s="1489" t="n">
        <v>4.9213</v>
      </c>
      <c r="AH700" s="1489" t="n">
        <v>5.1707</v>
      </c>
      <c r="AI700" t="n">
        <v>5.0569</v>
      </c>
      <c r="AJ700" t="n">
        <v>4.9349</v>
      </c>
      <c r="AK700" s="28" t="n">
        <v>4.9085</v>
      </c>
      <c r="AL700" t="n">
        <v>4.964010920824026</v>
      </c>
      <c r="AM700" t="n">
        <v>4.9838026414154</v>
      </c>
      <c r="AN700" t="n">
        <v>4.998750312421895</v>
      </c>
      <c r="AO700" t="n">
        <v>5.013787916771121</v>
      </c>
      <c r="AP700" t="n">
        <v>5.031446540880503</v>
      </c>
      <c r="AQ700" t="n">
        <v>5.046681806712087</v>
      </c>
      <c r="AR700" t="n">
        <v>5.062009617818274</v>
      </c>
      <c r="AS700" t="n">
        <v>5.08001016002032</v>
      </c>
      <c r="AT700" t="n">
        <v>5.09683995922528</v>
      </c>
      <c r="AU700" t="n">
        <v>5.113781641523907</v>
      </c>
      <c r="AV700" t="n">
        <v>5.130836326321191</v>
      </c>
      <c r="AW700" t="n">
        <v>5.14668039114771</v>
      </c>
      <c r="AX700" t="n">
        <v>5.063291139240506</v>
      </c>
    </row>
    <row r="701">
      <c r="A701" s="1112" t="n">
        <v>45265</v>
      </c>
      <c r="AD701" t="n">
        <v>5.0953</v>
      </c>
      <c r="AE701" s="103" t="n">
        <v>4.8186</v>
      </c>
      <c r="AF701" t="n">
        <v>4.7409</v>
      </c>
      <c r="AG701" s="1489" t="n">
        <v>4.9213</v>
      </c>
      <c r="AH701" s="1489" t="n">
        <v>5.1707</v>
      </c>
      <c r="AI701" t="n">
        <v>5.0569</v>
      </c>
      <c r="AJ701" t="n">
        <v>4.9349</v>
      </c>
      <c r="AK701" s="28" t="n">
        <v>4.9516</v>
      </c>
      <c r="AL701" t="n">
        <v>4.940711462450593</v>
      </c>
      <c r="AM701" t="n">
        <v>4.959087527894868</v>
      </c>
      <c r="AN701" t="n">
        <v>4.975124378109452</v>
      </c>
      <c r="AO701" t="n">
        <v>4.990019960079841</v>
      </c>
      <c r="AP701" t="n">
        <v>5.007511266900351</v>
      </c>
      <c r="AQ701" t="n">
        <v>5.023863350916855</v>
      </c>
      <c r="AR701" t="n">
        <v>5.039052658100277</v>
      </c>
      <c r="AS701" t="n">
        <v>5.056890012642225</v>
      </c>
      <c r="AT701" t="n">
        <v>5.073566717402334</v>
      </c>
      <c r="AU701" t="n">
        <v>5.090353779587681</v>
      </c>
      <c r="AV701" t="n">
        <v>5.107252298263534</v>
      </c>
      <c r="AW701" t="n">
        <v>5.122950819672131</v>
      </c>
    </row>
    <row r="702">
      <c r="A702" s="1112" t="n">
        <v>45266</v>
      </c>
      <c r="AD702" t="n">
        <v>5.0953</v>
      </c>
      <c r="AE702" s="103" t="n">
        <v>4.8186</v>
      </c>
      <c r="AF702" t="n">
        <v>4.7409</v>
      </c>
      <c r="AG702" s="1489" t="n">
        <v>4.9213</v>
      </c>
      <c r="AH702" s="1489" t="n">
        <v>5.1707</v>
      </c>
      <c r="AI702" t="n">
        <v>5.0569</v>
      </c>
      <c r="AJ702" t="n">
        <v>4.9349</v>
      </c>
      <c r="AK702" s="28" t="n">
        <v>4.9025</v>
      </c>
      <c r="AL702" t="n">
        <v>4.907975460122699</v>
      </c>
      <c r="AM702" t="n">
        <v>4.927322000492732</v>
      </c>
      <c r="AN702" t="n">
        <v>4.943153732081067</v>
      </c>
      <c r="AO702" t="n">
        <v>4.956629491945477</v>
      </c>
      <c r="AP702" t="n">
        <v>4.973887092762994</v>
      </c>
      <c r="AQ702" t="n">
        <v>4.988775255674732</v>
      </c>
      <c r="AR702" t="n">
        <v>5.003752814610959</v>
      </c>
      <c r="AS702" t="n">
        <v>5.021340697966357</v>
      </c>
      <c r="AT702" t="n">
        <v>5.039052658100277</v>
      </c>
      <c r="AU702" t="n">
        <v>5.055611729019211</v>
      </c>
      <c r="AV702" t="n">
        <v>5.07227998985544</v>
      </c>
      <c r="AW702" t="n">
        <v>5.087763927753752</v>
      </c>
    </row>
    <row r="703">
      <c r="A703" s="1112" t="n">
        <v>45267</v>
      </c>
      <c r="AD703" t="n">
        <v>5.0953</v>
      </c>
      <c r="AE703" s="103" t="n">
        <v>4.8186</v>
      </c>
      <c r="AF703" t="n">
        <v>4.7409</v>
      </c>
      <c r="AG703" s="1489" t="n">
        <v>4.9213</v>
      </c>
      <c r="AH703" s="1489" t="n">
        <v>5.1707</v>
      </c>
      <c r="AI703" t="n">
        <v>5.0569</v>
      </c>
      <c r="AJ703" t="n">
        <v>4.9349</v>
      </c>
      <c r="AK703" s="28" t="n">
        <v>4.8943</v>
      </c>
      <c r="AL703" t="n">
        <v>4.917629702483403</v>
      </c>
      <c r="AM703" t="n">
        <v>4.937052579609973</v>
      </c>
      <c r="AN703" t="n">
        <v>4.95049504950495</v>
      </c>
      <c r="AO703" t="n">
        <v>4.966476285075739</v>
      </c>
      <c r="AP703" t="n">
        <v>4.982561036372696</v>
      </c>
      <c r="AQ703" t="n">
        <v>4.998750312421895</v>
      </c>
      <c r="AR703" t="n">
        <v>5.015045135406218</v>
      </c>
      <c r="AS703" t="n">
        <v>5.033979360684621</v>
      </c>
      <c r="AT703" t="n">
        <v>5.05050505050505</v>
      </c>
      <c r="AU703" t="n">
        <v>5.067139599695972</v>
      </c>
      <c r="AV703" t="n">
        <v>5.083884087442806</v>
      </c>
      <c r="AW703" t="n">
        <v>5.099439061703213</v>
      </c>
    </row>
    <row r="704">
      <c r="A704" s="1112" t="n">
        <v>45268</v>
      </c>
      <c r="AD704" t="n">
        <v>5.0953</v>
      </c>
      <c r="AE704" s="103" t="n">
        <v>4.8186</v>
      </c>
      <c r="AF704" t="n">
        <v>4.7409</v>
      </c>
      <c r="AG704" s="1489" t="n">
        <v>4.9213</v>
      </c>
      <c r="AH704" s="1489" t="n">
        <v>5.1707</v>
      </c>
      <c r="AI704" t="n">
        <v>5.0569</v>
      </c>
      <c r="AJ704" t="n">
        <v>4.9349</v>
      </c>
      <c r="AK704" s="28" t="n">
        <v>4.9152</v>
      </c>
      <c r="AL704" t="n">
        <v>4.935834155972359</v>
      </c>
      <c r="AM704" t="n">
        <v>4.954173891503592</v>
      </c>
      <c r="AN704" t="n">
        <v>4.967709885742672</v>
      </c>
      <c r="AO704" t="n">
        <v>4.9838026414154</v>
      </c>
      <c r="AP704" t="n">
        <v>5.001250312578144</v>
      </c>
      <c r="AQ704" t="n">
        <v>5.017561465127947</v>
      </c>
      <c r="AR704" t="n">
        <v>5.032712632108707</v>
      </c>
      <c r="AS704" t="n">
        <v>5.051780752715333</v>
      </c>
      <c r="AT704" t="n">
        <v>5.069708491761723</v>
      </c>
      <c r="AU704" t="n">
        <v>5.08646998982706</v>
      </c>
      <c r="AV704" t="n">
        <v>5.104645227156713</v>
      </c>
      <c r="AW704" t="n">
        <v>5.120327700972862</v>
      </c>
    </row>
    <row r="705">
      <c r="A705" s="1112" t="n">
        <v>45271</v>
      </c>
      <c r="AD705" t="n">
        <v>5.0953</v>
      </c>
      <c r="AE705" s="103" t="n">
        <v>4.8186</v>
      </c>
      <c r="AF705" t="n">
        <v>4.7409</v>
      </c>
      <c r="AG705" s="1489" t="n">
        <v>4.9213</v>
      </c>
      <c r="AH705" s="1489" t="n">
        <v>5.1707</v>
      </c>
      <c r="AI705" t="n">
        <v>5.0569</v>
      </c>
      <c r="AJ705" t="n">
        <v>4.9349</v>
      </c>
      <c r="AK705" s="28" t="n">
        <v>4.9434</v>
      </c>
      <c r="AL705" t="n">
        <v>4.939491232403062</v>
      </c>
      <c r="AM705" t="n">
        <v>4.95785820525533</v>
      </c>
      <c r="AN705" t="n">
        <v>4.971414367387522</v>
      </c>
      <c r="AO705" t="n">
        <v>4.987531172069825</v>
      </c>
      <c r="AP705" t="n">
        <v>5.003752814610959</v>
      </c>
      <c r="AQ705" t="n">
        <v>5.020080321285141</v>
      </c>
      <c r="AR705" t="n">
        <v>5.035246727089628</v>
      </c>
      <c r="AS705" t="n">
        <v>5.053057099545225</v>
      </c>
      <c r="AT705" t="n">
        <v>5.070993914807302</v>
      </c>
      <c r="AU705" t="n">
        <v>5.087763927753752</v>
      </c>
      <c r="AV705" t="n">
        <v>5.104645227156713</v>
      </c>
      <c r="AW705" t="n">
        <v>5.120327700972862</v>
      </c>
    </row>
    <row r="706">
      <c r="A706" s="1112" t="n">
        <v>45272</v>
      </c>
      <c r="AD706" t="n">
        <v>5.0953</v>
      </c>
      <c r="AE706" s="103" t="n">
        <v>4.8186</v>
      </c>
      <c r="AF706" t="n">
        <v>4.7409</v>
      </c>
      <c r="AG706" s="1489" t="n">
        <v>4.9213</v>
      </c>
      <c r="AH706" s="1489" t="n">
        <v>5.1707</v>
      </c>
      <c r="AI706" t="n">
        <v>5.0569</v>
      </c>
      <c r="AJ706" t="n">
        <v>4.9349</v>
      </c>
      <c r="AK706" s="28" t="n">
        <v>4.947</v>
      </c>
      <c r="AL706" t="n">
        <v>4.968944099378882</v>
      </c>
      <c r="AM706" t="n">
        <v>4.987531172069825</v>
      </c>
      <c r="AN706" t="n">
        <v>5.003752814610959</v>
      </c>
      <c r="AO706" t="n">
        <v>5.020080321285141</v>
      </c>
      <c r="AP706" t="n">
        <v>5.036514731805591</v>
      </c>
      <c r="AQ706" t="n">
        <v>5.053057099545225</v>
      </c>
      <c r="AR706" t="n">
        <v>5.067139599695972</v>
      </c>
      <c r="AS706" t="n">
        <v>5.083884087442806</v>
      </c>
      <c r="AT706" t="n">
        <v>5.099439061703213</v>
      </c>
      <c r="AU706" t="n">
        <v>5.116398055768738</v>
      </c>
      <c r="AV706" t="n">
        <v>5.13347022587269</v>
      </c>
      <c r="AW706" t="n">
        <v>5.149330587023687</v>
      </c>
    </row>
    <row r="707">
      <c r="A707" s="1112" t="n">
        <v>45273</v>
      </c>
      <c r="AD707" t="n">
        <v>5.0953</v>
      </c>
      <c r="AE707" s="103" t="n">
        <v>4.8186</v>
      </c>
      <c r="AF707" t="n">
        <v>4.7409</v>
      </c>
      <c r="AG707" s="1489" t="n">
        <v>4.9213</v>
      </c>
      <c r="AH707" s="1489" t="n">
        <v>5.1707</v>
      </c>
      <c r="AI707" t="n">
        <v>5.0569</v>
      </c>
      <c r="AJ707" t="n">
        <v>4.9349</v>
      </c>
      <c r="AK707" s="28" t="n">
        <v>4.9573</v>
      </c>
      <c r="AL707" t="n">
        <v>4.977600796416128</v>
      </c>
      <c r="AM707" t="n">
        <v>4.996252810392206</v>
      </c>
      <c r="AN707" t="n">
        <v>5.008765339343852</v>
      </c>
      <c r="AO707" t="n">
        <v>5.025125628140703</v>
      </c>
      <c r="AP707" t="n">
        <v>5.041593143433325</v>
      </c>
      <c r="AQ707" t="n">
        <v>5.056890012642225</v>
      </c>
      <c r="AR707" t="n">
        <v>5.07227998985544</v>
      </c>
      <c r="AS707" t="n">
        <v>5.089058524173028</v>
      </c>
      <c r="AT707" t="n">
        <v>5.104645227156713</v>
      </c>
      <c r="AU707" t="n">
        <v>5.121638924455826</v>
      </c>
      <c r="AV707" t="n">
        <v>5.137426149499102</v>
      </c>
      <c r="AW707" t="n">
        <v>5.15331100231899</v>
      </c>
    </row>
    <row r="708">
      <c r="A708" s="1112" t="n">
        <v>45274</v>
      </c>
      <c r="AD708" t="n">
        <v>5.0953</v>
      </c>
      <c r="AE708" s="103" t="n">
        <v>4.8186</v>
      </c>
      <c r="AF708" t="n">
        <v>4.7409</v>
      </c>
      <c r="AG708" s="1489" t="n">
        <v>4.9213</v>
      </c>
      <c r="AH708" s="1489" t="n">
        <v>5.1707</v>
      </c>
      <c r="AI708" t="n">
        <v>5.0569</v>
      </c>
      <c r="AJ708" t="n">
        <v>4.9349</v>
      </c>
      <c r="AK708" s="28" t="n">
        <v>4.8912001</v>
      </c>
      <c r="AL708" t="n">
        <v>4.911591355599214</v>
      </c>
      <c r="AM708" t="n">
        <v>4.930966469428007</v>
      </c>
      <c r="AN708" t="n">
        <v>4.940711462450593</v>
      </c>
      <c r="AO708" t="n">
        <v>4.956629491945477</v>
      </c>
      <c r="AP708" t="n">
        <v>4.973887092762994</v>
      </c>
      <c r="AQ708" t="n">
        <v>4.990019960079841</v>
      </c>
      <c r="AR708" t="n">
        <v>5.005005005005005</v>
      </c>
      <c r="AS708" t="n">
        <v>5.022601707684581</v>
      </c>
      <c r="AT708" t="n">
        <v>5.037783375314861</v>
      </c>
      <c r="AU708" t="n">
        <v>5.054334091483447</v>
      </c>
      <c r="AV708" t="n">
        <v>5.07227998985544</v>
      </c>
      <c r="AW708" t="n">
        <v>5.087763927753752</v>
      </c>
    </row>
    <row r="709">
      <c r="A709" s="1112" t="n">
        <v>45275</v>
      </c>
      <c r="AD709" t="n">
        <v>5.0953</v>
      </c>
      <c r="AE709" s="103" t="n">
        <v>4.8186</v>
      </c>
      <c r="AF709" t="n">
        <v>4.7409</v>
      </c>
      <c r="AG709" s="1489" t="n">
        <v>4.9213</v>
      </c>
      <c r="AH709" s="1489" t="n">
        <v>5.1707</v>
      </c>
      <c r="AI709" t="n">
        <v>5.0569</v>
      </c>
      <c r="AJ709" t="n">
        <v>4.9349</v>
      </c>
      <c r="AK709" s="28" t="n">
        <v>4.9391</v>
      </c>
      <c r="AL709" t="n">
        <v>4.944375772558714</v>
      </c>
      <c r="AM709" t="n">
        <v>4.964010920824026</v>
      </c>
      <c r="AN709" t="n">
        <v>4.977600796416128</v>
      </c>
      <c r="AO709" t="n">
        <v>4.995004995004996</v>
      </c>
      <c r="AP709" t="n">
        <v>5.012531328320802</v>
      </c>
      <c r="AQ709" t="n">
        <v>5.027652086475616</v>
      </c>
      <c r="AR709" t="n">
        <v>5.042864346949067</v>
      </c>
      <c r="AS709" t="n">
        <v>5.060728744939271</v>
      </c>
      <c r="AT709" t="n">
        <v>5.077430820005078</v>
      </c>
      <c r="AU709" t="n">
        <v>5.092946269416858</v>
      </c>
      <c r="AV709" t="n">
        <v>5.109862033725089</v>
      </c>
      <c r="AW709" t="n">
        <v>5.125576627370579</v>
      </c>
    </row>
    <row r="710">
      <c r="A710" s="1112" t="n">
        <v>45278</v>
      </c>
      <c r="AD710" t="n">
        <v>5.0953</v>
      </c>
      <c r="AE710" s="103" t="n">
        <v>4.8186</v>
      </c>
      <c r="AF710" t="n">
        <v>4.7409</v>
      </c>
      <c r="AG710" s="1489" t="n">
        <v>4.9213</v>
      </c>
      <c r="AH710" s="1489" t="n">
        <v>5.1707</v>
      </c>
      <c r="AI710" t="n">
        <v>5.0569</v>
      </c>
      <c r="AJ710" t="n">
        <v>4.9349</v>
      </c>
      <c r="AK710" s="28" t="n">
        <v>4.9393</v>
      </c>
      <c r="AL710" t="n">
        <v>4.904364884747425</v>
      </c>
      <c r="AM710" t="n">
        <v>4.923682914820286</v>
      </c>
      <c r="AN710" t="n">
        <v>4.937052579609973</v>
      </c>
      <c r="AO710" t="n">
        <v>4.954173891503592</v>
      </c>
      <c r="AP710" t="n">
        <v>4.970178926441352</v>
      </c>
      <c r="AQ710" t="n">
        <v>4.986287708800798</v>
      </c>
      <c r="AR710" t="n">
        <v>5.001250312578144</v>
      </c>
      <c r="AS710" t="n">
        <v>5.018820577164366</v>
      </c>
      <c r="AT710" t="n">
        <v>5.035246727089628</v>
      </c>
      <c r="AU710" t="n">
        <v>5.051780752715333</v>
      </c>
      <c r="AV710" t="n">
        <v>5.067139599695972</v>
      </c>
      <c r="AW710" t="n">
        <v>5.082592121982211</v>
      </c>
    </row>
    <row r="711">
      <c r="A711" s="1112" t="n">
        <v>45279</v>
      </c>
      <c r="AD711" t="n">
        <v>5.0953</v>
      </c>
      <c r="AE711" s="103" t="n">
        <v>4.8186</v>
      </c>
      <c r="AF711" t="n">
        <v>4.7409</v>
      </c>
      <c r="AG711" s="1489" t="n">
        <v>4.9213</v>
      </c>
      <c r="AH711" s="1489" t="n">
        <v>5.1707</v>
      </c>
      <c r="AI711" t="n">
        <v>5.0569</v>
      </c>
      <c r="AJ711" t="n">
        <v>4.9349</v>
      </c>
      <c r="AK711" s="28" t="n">
        <v>4.8657</v>
      </c>
      <c r="AL711" t="n">
        <v>4.860267314702309</v>
      </c>
      <c r="AM711" t="n">
        <v>4.879238838741156</v>
      </c>
      <c r="AN711" t="n">
        <v>4.894762604013705</v>
      </c>
      <c r="AO711" t="n">
        <v>4.911591355599214</v>
      </c>
      <c r="AP711" t="n">
        <v>4.929751047572098</v>
      </c>
      <c r="AQ711" t="n">
        <v>4.945598417408506</v>
      </c>
      <c r="AR711" t="n">
        <v>4.96031746031746</v>
      </c>
      <c r="AS711" t="n">
        <v>4.976362279173924</v>
      </c>
      <c r="AT711" t="n">
        <v>4.991265285749938</v>
      </c>
      <c r="AU711" t="n">
        <v>5.007511266900351</v>
      </c>
      <c r="AV711" t="n">
        <v>5.022601707684581</v>
      </c>
      <c r="AW711" t="n">
        <v>5.037783375314861</v>
      </c>
    </row>
    <row r="712">
      <c r="A712" s="1112" t="n">
        <v>45280</v>
      </c>
      <c r="AD712" t="n">
        <v>5.0953</v>
      </c>
      <c r="AE712" s="103" t="n">
        <v>4.8186</v>
      </c>
      <c r="AF712" t="n">
        <v>4.7409</v>
      </c>
      <c r="AG712" s="1489" t="n">
        <v>4.9213</v>
      </c>
      <c r="AH712" s="1489" t="n">
        <v>5.1707</v>
      </c>
      <c r="AI712" t="n">
        <v>5.0569</v>
      </c>
      <c r="AJ712" t="n">
        <v>4.9349</v>
      </c>
      <c r="AK712" s="28" t="n">
        <v>4.876</v>
      </c>
      <c r="AL712" t="n">
        <v>4.894762604013705</v>
      </c>
      <c r="AM712" t="n">
        <v>4.912797838368951</v>
      </c>
      <c r="AN712" t="n">
        <v>4.929751047572098</v>
      </c>
      <c r="AO712" t="n">
        <v>4.946821667078902</v>
      </c>
      <c r="AP712" t="n">
        <v>4.964010920824026</v>
      </c>
      <c r="AQ712" t="n">
        <v>4.978839930296241</v>
      </c>
      <c r="AR712" t="n">
        <v>4.992511233150275</v>
      </c>
      <c r="AS712" t="n">
        <v>5.01002004008016</v>
      </c>
      <c r="AT712" t="n">
        <v>5.026388539834129</v>
      </c>
      <c r="AU712" t="n">
        <v>5.042864346949067</v>
      </c>
      <c r="AV712" t="n">
        <v>5.058168942842691</v>
      </c>
      <c r="AW712" t="n">
        <v>5.073566717402334</v>
      </c>
    </row>
    <row r="713">
      <c r="A713" s="1112" t="n">
        <v>45281</v>
      </c>
      <c r="AD713" t="n">
        <v>5.0953</v>
      </c>
      <c r="AE713" s="103" t="n">
        <v>4.8186</v>
      </c>
      <c r="AF713" t="n">
        <v>4.7409</v>
      </c>
      <c r="AG713" s="1489" t="n">
        <v>4.9213</v>
      </c>
      <c r="AH713" s="1489" t="n">
        <v>5.1707</v>
      </c>
      <c r="AI713" t="n">
        <v>5.0569</v>
      </c>
      <c r="AJ713" t="n">
        <v>4.9349</v>
      </c>
      <c r="AK713" s="28" t="n">
        <v>4.8749</v>
      </c>
      <c r="AL713" t="n">
        <v>4.888780249327793</v>
      </c>
      <c r="AM713" t="n">
        <v>4.906771344455348</v>
      </c>
      <c r="AN713" t="n">
        <v>4.918839153959666</v>
      </c>
      <c r="AO713" t="n">
        <v>4.937052579609973</v>
      </c>
      <c r="AP713" t="n">
        <v>4.954173891503592</v>
      </c>
      <c r="AQ713" t="n">
        <v>4.970178926441352</v>
      </c>
      <c r="AR713" t="n">
        <v>4.985044865403789</v>
      </c>
      <c r="AS713" t="n">
        <v>5.003752814610959</v>
      </c>
      <c r="AT713" t="n">
        <v>5.020080321285141</v>
      </c>
      <c r="AU713" t="n">
        <v>5.037783375314861</v>
      </c>
      <c r="AV713" t="n">
        <v>5.053057099545225</v>
      </c>
      <c r="AW713" t="n">
        <v>5.067139599695972</v>
      </c>
    </row>
    <row r="714">
      <c r="A714" s="1112" t="n">
        <v>45282</v>
      </c>
      <c r="AD714" t="n">
        <v>5.0953</v>
      </c>
      <c r="AE714" s="103" t="n">
        <v>4.8186</v>
      </c>
      <c r="AF714" t="n">
        <v>4.7409</v>
      </c>
      <c r="AG714" s="1489" t="n">
        <v>4.9213</v>
      </c>
      <c r="AH714" s="1489" t="n">
        <v>5.1707</v>
      </c>
      <c r="AI714" t="n">
        <v>5.0569</v>
      </c>
      <c r="AJ714" t="n">
        <v>4.9349</v>
      </c>
      <c r="AK714" s="28" t="n">
        <v>4.8613</v>
      </c>
      <c r="AL714" t="n">
        <v>4.850836769342711</v>
      </c>
      <c r="AM714" t="n">
        <v>4.868549172346641</v>
      </c>
      <c r="AN714" t="n">
        <v>4.8828125</v>
      </c>
      <c r="AO714" t="n">
        <v>4.90075961774075</v>
      </c>
      <c r="AP714" t="n">
        <v>4.918839153959666</v>
      </c>
      <c r="AQ714" t="n">
        <v>4.934616333580064</v>
      </c>
      <c r="AR714" t="n">
        <v>4.949269982677555</v>
      </c>
      <c r="AS714" t="n">
        <v>4.967709885742672</v>
      </c>
      <c r="AT714" t="n">
        <v>4.9838026414154</v>
      </c>
      <c r="AU714" t="n">
        <v>5.001250312578144</v>
      </c>
      <c r="AV714" t="n">
        <v>5.016302984700276</v>
      </c>
      <c r="AW714" t="n">
        <v>5.031446540880503</v>
      </c>
    </row>
    <row r="715">
      <c r="A715" s="1112" t="n">
        <v>45286</v>
      </c>
      <c r="AD715" t="n">
        <v>5.0953</v>
      </c>
      <c r="AE715" t="n">
        <v>4.8186</v>
      </c>
      <c r="AF715" t="n">
        <v>4.7409</v>
      </c>
      <c r="AG715" t="n">
        <v>4.9213</v>
      </c>
      <c r="AH715" t="n">
        <v>5.1707</v>
      </c>
      <c r="AI715" t="n">
        <v>5.0569</v>
      </c>
      <c r="AJ715" t="n">
        <v>4.9349</v>
      </c>
      <c r="AK715" s="28" t="n">
        <v>4.8362</v>
      </c>
    </row>
    <row r="716">
      <c r="A716" s="1112" t="n">
        <v>45287</v>
      </c>
      <c r="AD716" t="n">
        <v>5.0953</v>
      </c>
      <c r="AE716" t="n">
        <v>4.8186</v>
      </c>
      <c r="AF716" t="n">
        <v>4.7409</v>
      </c>
      <c r="AG716" t="n">
        <v>4.9213</v>
      </c>
      <c r="AH716" t="n">
        <v>5.1707</v>
      </c>
      <c r="AI716" t="n">
        <v>5.0569</v>
      </c>
      <c r="AJ716" t="n">
        <v>4.9349</v>
      </c>
      <c r="AK716" s="28" t="n">
        <v>4.8306005</v>
      </c>
    </row>
    <row r="717">
      <c r="A717" s="1112" t="n">
        <v>45288</v>
      </c>
      <c r="AD717" t="n">
        <v>5.0953</v>
      </c>
      <c r="AE717" t="n">
        <v>4.8186</v>
      </c>
      <c r="AF717" t="n">
        <v>4.7409</v>
      </c>
      <c r="AG717" t="n">
        <v>4.9213</v>
      </c>
      <c r="AH717" t="n">
        <v>5.1707</v>
      </c>
      <c r="AI717" t="n">
        <v>5.0569</v>
      </c>
      <c r="AJ717" t="n">
        <v>4.9349</v>
      </c>
      <c r="AK717" s="28" t="n">
        <v>4.8407</v>
      </c>
      <c r="AL717" t="n">
        <v>4.841208365608056</v>
      </c>
      <c r="AM717" t="n">
        <v>4.863813229571984</v>
      </c>
      <c r="AN717" t="n">
        <v>4.87685930260912</v>
      </c>
      <c r="AO717" t="n">
        <v>4.88997555012225</v>
      </c>
      <c r="AP717" t="n">
        <v>4.905567819475104</v>
      </c>
      <c r="AQ717" t="n">
        <v>4.921259842519685</v>
      </c>
      <c r="AR717" t="n">
        <v>4.935834155972359</v>
      </c>
      <c r="AS717" t="n">
        <v>4.956629491945477</v>
      </c>
      <c r="AT717" t="n">
        <v>4.975124378109452</v>
      </c>
      <c r="AU717" t="n">
        <v>4.993757802746567</v>
      </c>
      <c r="AV717" t="n">
        <v>5.008765339343852</v>
      </c>
      <c r="AW717" t="n">
        <v>5.022601707684581</v>
      </c>
    </row>
    <row r="718">
      <c r="A718" s="1112" t="n">
        <v>45289</v>
      </c>
      <c r="AD718" t="n">
        <v>5.0953</v>
      </c>
      <c r="AE718" t="n">
        <v>4.8186</v>
      </c>
      <c r="AF718" t="n">
        <v>4.7409</v>
      </c>
      <c r="AG718" t="n">
        <v>4.9213</v>
      </c>
      <c r="AH718" t="n">
        <v>5.1707</v>
      </c>
      <c r="AI718" t="n">
        <v>5.0569</v>
      </c>
      <c r="AJ718" t="n">
        <v>4.9349</v>
      </c>
      <c r="AK718" s="28" t="n">
        <v>4.8412998</v>
      </c>
      <c r="AL718" t="n">
        <v>4.841208365608056</v>
      </c>
      <c r="AM718" t="n">
        <v>4.855547462976451</v>
      </c>
      <c r="AN718" t="n">
        <v>4.869734599464329</v>
      </c>
      <c r="AO718" t="n">
        <v>4.895960832313341</v>
      </c>
      <c r="AP718" t="n">
        <v>4.911591355599214</v>
      </c>
      <c r="AQ718" t="n">
        <v>4.928536224741252</v>
      </c>
      <c r="AR718" t="n">
        <v>4.941932295527551</v>
      </c>
      <c r="AS718" t="n">
        <v>4.962779156327543</v>
      </c>
      <c r="AT718" t="n">
        <v>4.9813200498132</v>
      </c>
      <c r="AU718" t="n">
        <v>5</v>
      </c>
      <c r="AV718" t="n">
        <v>5.015045135406218</v>
      </c>
      <c r="AW718" t="n">
        <v>5.027652086475616</v>
      </c>
    </row>
    <row r="719">
      <c r="A719" s="1112" t="n">
        <v>45293</v>
      </c>
      <c r="AD719" t="n">
        <v>5.0953</v>
      </c>
      <c r="AE719" t="n">
        <v>4.8186</v>
      </c>
      <c r="AF719" t="n">
        <v>4.7409</v>
      </c>
      <c r="AG719" t="n">
        <v>4.9213</v>
      </c>
      <c r="AH719" t="n">
        <v>5.1707</v>
      </c>
      <c r="AI719" t="n">
        <v>5.0569</v>
      </c>
      <c r="AJ719" t="n">
        <v>4.9349</v>
      </c>
      <c r="AK719" t="n">
        <v>4.8412998</v>
      </c>
      <c r="AL719" s="28" t="n">
        <v>4.891</v>
      </c>
      <c r="AM719" t="n">
        <v>4.937052579609973</v>
      </c>
      <c r="AN719" t="n">
        <v>4.949269982677555</v>
      </c>
      <c r="AO719" t="n">
        <v>4.96524329692155</v>
      </c>
      <c r="AP719" t="n">
        <v>4.9838026414154</v>
      </c>
      <c r="AQ719" t="n">
        <v>5</v>
      </c>
      <c r="AR719" t="n">
        <v>5.016302984700276</v>
      </c>
      <c r="AS719" t="n">
        <v>5.031446540880503</v>
      </c>
      <c r="AT719" t="n">
        <v>5.045408678102927</v>
      </c>
      <c r="AU719" t="n">
        <v>5.059448520111308</v>
      </c>
      <c r="AV719" t="n">
        <v>5.076142131979696</v>
      </c>
      <c r="AW719" t="n">
        <v>5.092946269416858</v>
      </c>
    </row>
    <row r="720">
      <c r="A720" s="1112" t="n">
        <v>45294</v>
      </c>
      <c r="AD720" t="n">
        <v>5.0953</v>
      </c>
      <c r="AE720" t="n">
        <v>4.8186</v>
      </c>
      <c r="AF720" t="n">
        <v>4.7409</v>
      </c>
      <c r="AG720" t="n">
        <v>4.9213</v>
      </c>
      <c r="AH720" t="n">
        <v>5.1707</v>
      </c>
      <c r="AI720" t="n">
        <v>5.0569</v>
      </c>
      <c r="AJ720" t="n">
        <v>4.9349</v>
      </c>
      <c r="AK720" t="n">
        <v>4.8412998</v>
      </c>
      <c r="AL720" s="28" t="n">
        <v>4.9206</v>
      </c>
      <c r="AM720" t="n">
        <v>4.937052579609973</v>
      </c>
      <c r="AN720" t="n">
        <v>4.95049504950495</v>
      </c>
      <c r="AO720" t="n">
        <v>4.966476285075739</v>
      </c>
      <c r="AP720" t="n">
        <v>4.9838026414154</v>
      </c>
      <c r="AQ720" t="n">
        <v>5</v>
      </c>
      <c r="AR720" t="n">
        <v>5.015045135406218</v>
      </c>
      <c r="AS720" t="n">
        <v>5.031446540880503</v>
      </c>
      <c r="AT720" t="n">
        <v>5.046681806712087</v>
      </c>
      <c r="AU720" t="n">
        <v>5.063291139240506</v>
      </c>
      <c r="AV720" t="n">
        <v>5.077430820005078</v>
      </c>
      <c r="AW720" t="n">
        <v>5.091649694501019</v>
      </c>
    </row>
    <row r="721">
      <c r="A721" s="1112" t="n">
        <v>45295</v>
      </c>
      <c r="AD721" t="n">
        <v>5.0953</v>
      </c>
      <c r="AE721" t="n">
        <v>4.8186</v>
      </c>
      <c r="AF721" t="n">
        <v>4.7409</v>
      </c>
      <c r="AG721" t="n">
        <v>4.9213</v>
      </c>
      <c r="AH721" t="n">
        <v>5.1707</v>
      </c>
      <c r="AI721" t="n">
        <v>5.0569</v>
      </c>
      <c r="AJ721" t="n">
        <v>4.9349</v>
      </c>
      <c r="AK721" t="n">
        <v>4.8412998</v>
      </c>
      <c r="AL721" s="28" t="n">
        <v>4.9182</v>
      </c>
      <c r="AM721" t="n">
        <v>4.928536224741252</v>
      </c>
      <c r="AN721" t="n">
        <v>4.940711462450593</v>
      </c>
      <c r="AO721" t="n">
        <v>4.955401387512389</v>
      </c>
      <c r="AP721" t="n">
        <v>4.972650422675286</v>
      </c>
      <c r="AQ721" t="n">
        <v>4.987531172069825</v>
      </c>
      <c r="AR721" t="n">
        <v>5.002501250625313</v>
      </c>
      <c r="AS721" t="n">
        <v>5.018820577164366</v>
      </c>
      <c r="AT721" t="n">
        <v>5.035246727089628</v>
      </c>
      <c r="AU721" t="n">
        <v>5.051780752715333</v>
      </c>
      <c r="AV721" t="n">
        <v>5.067139599695972</v>
      </c>
      <c r="AW721" t="n">
        <v>5.08001016002032</v>
      </c>
    </row>
    <row r="722">
      <c r="A722" s="1112" t="n">
        <v>45296</v>
      </c>
      <c r="AD722" t="n">
        <v>5.0953</v>
      </c>
      <c r="AE722" t="n">
        <v>4.8186</v>
      </c>
      <c r="AF722" t="n">
        <v>4.7409</v>
      </c>
      <c r="AG722" t="n">
        <v>4.9213</v>
      </c>
      <c r="AH722" t="n">
        <v>5.1707</v>
      </c>
      <c r="AI722" t="n">
        <v>5.0569</v>
      </c>
      <c r="AJ722" t="n">
        <v>4.9349</v>
      </c>
      <c r="AK722" t="n">
        <v>4.8412998</v>
      </c>
      <c r="AL722" s="28" t="n">
        <v>4.8893</v>
      </c>
      <c r="AM722" t="n">
        <v>4.887585532746823</v>
      </c>
      <c r="AN722" t="n">
        <v>4.90075961774075</v>
      </c>
      <c r="AO722" t="n">
        <v>4.914004914004915</v>
      </c>
      <c r="AP722" t="n">
        <v>4.932182490752157</v>
      </c>
      <c r="AQ722" t="n">
        <v>4.948045522018803</v>
      </c>
      <c r="AR722" t="n">
        <v>4.961548002976929</v>
      </c>
      <c r="AS722" t="n">
        <v>4.978839930296241</v>
      </c>
      <c r="AT722" t="n">
        <v>4.995004995004996</v>
      </c>
      <c r="AU722" t="n">
        <v>5.012531328320802</v>
      </c>
      <c r="AV722" t="n">
        <v>5.027652086475616</v>
      </c>
      <c r="AW722" t="n">
        <v>5.040322580645161</v>
      </c>
    </row>
    <row r="723">
      <c r="A723" s="1112" t="n">
        <v>45299</v>
      </c>
      <c r="AD723" t="n">
        <v>5.0953</v>
      </c>
      <c r="AE723" t="n">
        <v>4.8186</v>
      </c>
      <c r="AF723" t="n">
        <v>4.7409</v>
      </c>
      <c r="AG723" t="n">
        <v>4.9213</v>
      </c>
      <c r="AH723" t="n">
        <v>5.1707</v>
      </c>
      <c r="AI723" t="n">
        <v>5.0569</v>
      </c>
      <c r="AJ723" t="n">
        <v>4.9349</v>
      </c>
      <c r="AK723" t="n">
        <v>4.8412998</v>
      </c>
      <c r="AL723" s="28" t="n">
        <v>4.8844</v>
      </c>
      <c r="AM723" t="n">
        <v>4.88997555012225</v>
      </c>
      <c r="AN723" t="n">
        <v>4.901960784313726</v>
      </c>
      <c r="AO723" t="n">
        <v>4.916420845624385</v>
      </c>
      <c r="AP723" t="n">
        <v>4.934616333580064</v>
      </c>
      <c r="AQ723" t="n">
        <v>4.95049504950495</v>
      </c>
      <c r="AR723" t="n">
        <v>4.96524329692155</v>
      </c>
      <c r="AS723" t="n">
        <v>4.982561036372696</v>
      </c>
      <c r="AT723" t="n">
        <v>4.998750312421895</v>
      </c>
      <c r="AU723" t="n">
        <v>5.015045135406218</v>
      </c>
      <c r="AV723" t="n">
        <v>5.030181086519114</v>
      </c>
      <c r="AW723" t="n">
        <v>5.044136191677175</v>
      </c>
    </row>
    <row r="724">
      <c r="A724" s="1112" t="n">
        <v>45300</v>
      </c>
      <c r="AD724" t="n">
        <v>5.0953</v>
      </c>
      <c r="AE724" t="n">
        <v>4.8186</v>
      </c>
      <c r="AF724" t="n">
        <v>4.7409</v>
      </c>
      <c r="AG724" t="n">
        <v>4.9213</v>
      </c>
      <c r="AH724" t="n">
        <v>5.1707</v>
      </c>
      <c r="AI724" t="n">
        <v>5.0569</v>
      </c>
      <c r="AJ724" t="n">
        <v>4.9349</v>
      </c>
      <c r="AK724" t="n">
        <v>4.8412998</v>
      </c>
      <c r="AL724" s="28" t="n">
        <v>4.8931</v>
      </c>
      <c r="AM724" t="n">
        <v>4.915212582944212</v>
      </c>
      <c r="AN724" t="n">
        <v>4.928536224741252</v>
      </c>
      <c r="AO724" t="n">
        <v>4.945598417408506</v>
      </c>
      <c r="AP724" t="n">
        <v>4.964010920824026</v>
      </c>
      <c r="AQ724" t="n">
        <v>4.9813200498132</v>
      </c>
      <c r="AR724" t="n">
        <v>4.996252810392206</v>
      </c>
      <c r="AS724" t="n">
        <v>5.013787916771121</v>
      </c>
      <c r="AT724" t="n">
        <v>5.028916268544129</v>
      </c>
      <c r="AU724" t="n">
        <v>5.046681806712087</v>
      </c>
      <c r="AV724" t="n">
        <v>5.062009617818274</v>
      </c>
      <c r="AW724" t="n">
        <v>5.074854097944684</v>
      </c>
    </row>
    <row r="725">
      <c r="A725" s="1112" t="n">
        <v>45301</v>
      </c>
      <c r="AD725" t="n">
        <v>5.0953</v>
      </c>
      <c r="AE725" t="n">
        <v>4.8186</v>
      </c>
      <c r="AF725" t="n">
        <v>4.7409</v>
      </c>
      <c r="AG725" t="n">
        <v>4.9213</v>
      </c>
      <c r="AH725" t="n">
        <v>5.1707</v>
      </c>
      <c r="AI725" t="n">
        <v>5.0569</v>
      </c>
      <c r="AJ725" t="n">
        <v>4.9349</v>
      </c>
      <c r="AK725" t="n">
        <v>4.8412998</v>
      </c>
      <c r="AL725" s="28" t="n">
        <v>4.8895</v>
      </c>
      <c r="AM725" t="n">
        <v>4.906771344455348</v>
      </c>
      <c r="AN725" t="n">
        <v>4.920049200492005</v>
      </c>
      <c r="AO725" t="n">
        <v>4.937052579609973</v>
      </c>
      <c r="AP725" t="n">
        <v>4.955401387512389</v>
      </c>
      <c r="AQ725" t="n">
        <v>4.972650422675286</v>
      </c>
      <c r="AR725" t="n">
        <v>4.986287708800798</v>
      </c>
      <c r="AS725" t="n">
        <v>5.003752814610959</v>
      </c>
      <c r="AT725" t="n">
        <v>5.020080321285141</v>
      </c>
      <c r="AU725" t="n">
        <v>5.037783375314861</v>
      </c>
      <c r="AV725" t="n">
        <v>5.053057099545225</v>
      </c>
      <c r="AW725" t="n">
        <v>5.067139599695972</v>
      </c>
    </row>
    <row r="726">
      <c r="A726" s="1112" t="n">
        <v>45302</v>
      </c>
      <c r="AD726" t="n">
        <v>5.0953</v>
      </c>
      <c r="AE726" t="n">
        <v>4.8186</v>
      </c>
      <c r="AF726" t="n">
        <v>4.7409</v>
      </c>
      <c r="AG726" t="n">
        <v>4.9213</v>
      </c>
      <c r="AH726" t="n">
        <v>5.1707</v>
      </c>
      <c r="AI726" t="n">
        <v>5.0569</v>
      </c>
      <c r="AJ726" t="n">
        <v>4.9349</v>
      </c>
      <c r="AK726" t="n">
        <v>4.8412998</v>
      </c>
      <c r="AL726" s="28" t="n">
        <v>4.8788</v>
      </c>
      <c r="AM726" t="n">
        <v>4.894762604013705</v>
      </c>
      <c r="AN726" t="n">
        <v>4.906771344455348</v>
      </c>
      <c r="AO726" t="n">
        <v>4.922471080482402</v>
      </c>
      <c r="AP726" t="n">
        <v>4.940711462450593</v>
      </c>
      <c r="AQ726" t="n">
        <v>4.95785820525533</v>
      </c>
      <c r="AR726" t="n">
        <v>4.972650422675286</v>
      </c>
      <c r="AS726" t="n">
        <v>4.990019960079841</v>
      </c>
      <c r="AT726" t="n">
        <v>5.007511266900351</v>
      </c>
      <c r="AU726" t="n">
        <v>5.025125628140703</v>
      </c>
      <c r="AV726" t="n">
        <v>5.041593143433325</v>
      </c>
      <c r="AW726" t="n">
        <v>5.055611729019211</v>
      </c>
    </row>
    <row r="727">
      <c r="A727" s="1112" t="n">
        <v>45303</v>
      </c>
      <c r="AD727" t="n">
        <v>5.0953</v>
      </c>
      <c r="AE727" t="n">
        <v>4.8186</v>
      </c>
      <c r="AF727" t="n">
        <v>4.7409</v>
      </c>
      <c r="AG727" t="n">
        <v>4.9213</v>
      </c>
      <c r="AH727" t="n">
        <v>5.1707</v>
      </c>
      <c r="AI727" t="n">
        <v>5.0569</v>
      </c>
      <c r="AJ727" t="n">
        <v>4.9349</v>
      </c>
      <c r="AK727" t="n">
        <v>4.8412998</v>
      </c>
      <c r="AL727" s="28" t="n">
        <v>4.8537</v>
      </c>
      <c r="AM727" t="n">
        <v>4.866180048661801</v>
      </c>
      <c r="AN727" t="n">
        <v>4.879238838741156</v>
      </c>
      <c r="AO727" t="n">
        <v>4.894762604013705</v>
      </c>
      <c r="AP727" t="n">
        <v>4.914004914004915</v>
      </c>
      <c r="AQ727" t="n">
        <v>4.929751047572098</v>
      </c>
      <c r="AR727" t="n">
        <v>4.945598417408506</v>
      </c>
      <c r="AS727" t="n">
        <v>4.962779156327543</v>
      </c>
      <c r="AT727" t="n">
        <v>4.9800796812749</v>
      </c>
      <c r="AU727" t="n">
        <v>4.997501249375312</v>
      </c>
      <c r="AV727" t="n">
        <v>5.013787916771121</v>
      </c>
      <c r="AW727" t="n">
        <v>5.027652086475616</v>
      </c>
    </row>
    <row r="728">
      <c r="A728" s="1112" t="n">
        <v>45306</v>
      </c>
      <c r="AD728" t="n">
        <v>5.0953</v>
      </c>
      <c r="AE728" t="n">
        <v>4.8186</v>
      </c>
      <c r="AF728" t="n">
        <v>4.7409</v>
      </c>
      <c r="AG728" t="n">
        <v>4.9213</v>
      </c>
      <c r="AH728" t="n">
        <v>5.1707</v>
      </c>
      <c r="AI728" t="n">
        <v>5.0569</v>
      </c>
      <c r="AJ728" t="n">
        <v>4.9349</v>
      </c>
      <c r="AK728" t="n">
        <v>4.8412998</v>
      </c>
      <c r="AL728" s="28" t="n">
        <v>4.8759</v>
      </c>
      <c r="AM728" s="192" t="n">
        <v>4.866180048661801</v>
      </c>
      <c r="AN728" s="192" t="n">
        <v>4.879238838741156</v>
      </c>
      <c r="AO728" s="192" t="n">
        <v>4.894762604013705</v>
      </c>
      <c r="AP728" s="192" t="n">
        <v>4.914004914004915</v>
      </c>
      <c r="AQ728" s="192" t="n">
        <v>4.929751047572098</v>
      </c>
      <c r="AR728" s="192" t="n">
        <v>4.945598417408506</v>
      </c>
      <c r="AS728" s="192" t="n">
        <v>4.962779156327543</v>
      </c>
      <c r="AT728" s="192" t="n">
        <v>4.9800796812749</v>
      </c>
      <c r="AU728" s="192" t="n">
        <v>4.997501249375312</v>
      </c>
      <c r="AV728" s="192" t="n">
        <v>5.013787916771121</v>
      </c>
      <c r="AW728" s="192" t="n">
        <v>5.027652086475616</v>
      </c>
    </row>
    <row r="729">
      <c r="A729" s="1112" t="n">
        <v>45307</v>
      </c>
      <c r="AD729" t="n">
        <v>5.0953</v>
      </c>
      <c r="AE729" t="n">
        <v>4.8186</v>
      </c>
      <c r="AF729" t="n">
        <v>4.7409</v>
      </c>
      <c r="AG729" t="n">
        <v>4.9213</v>
      </c>
      <c r="AH729" t="n">
        <v>5.1707</v>
      </c>
      <c r="AI729" t="n">
        <v>5.0569</v>
      </c>
      <c r="AJ729" t="n">
        <v>4.9349</v>
      </c>
      <c r="AK729" t="n">
        <v>4.8412998</v>
      </c>
      <c r="AL729" s="28" t="n">
        <v>4.9032</v>
      </c>
      <c r="AM729" t="n">
        <v>4.938271604938271</v>
      </c>
      <c r="AN729" t="n">
        <v>4.95049504950495</v>
      </c>
      <c r="AO729" t="n">
        <v>4.967709885742672</v>
      </c>
      <c r="AP729" t="n">
        <v>4.986287708800798</v>
      </c>
      <c r="AQ729" t="n">
        <v>5.002501250625313</v>
      </c>
      <c r="AR729" t="n">
        <v>5.017561465127947</v>
      </c>
      <c r="AS729" t="n">
        <v>5.035246727089628</v>
      </c>
      <c r="AT729" t="n">
        <v>5.053057099545225</v>
      </c>
      <c r="AU729" t="n">
        <v>5.069708491761723</v>
      </c>
      <c r="AV729" t="n">
        <v>5.08646998982706</v>
      </c>
      <c r="AW729" t="n">
        <v>5.10073960724305</v>
      </c>
    </row>
    <row r="730">
      <c r="A730" s="1112" t="n">
        <v>45308</v>
      </c>
      <c r="AD730" t="n">
        <v>5.0953</v>
      </c>
      <c r="AE730" t="n">
        <v>4.8186</v>
      </c>
      <c r="AF730" t="n">
        <v>4.7409</v>
      </c>
      <c r="AG730" t="n">
        <v>4.9213</v>
      </c>
      <c r="AH730" t="n">
        <v>5.1707</v>
      </c>
      <c r="AI730" t="n">
        <v>5.0569</v>
      </c>
      <c r="AJ730" t="n">
        <v>4.9349</v>
      </c>
      <c r="AK730" t="n">
        <v>4.8412998</v>
      </c>
      <c r="AL730" s="28" t="n">
        <v>4.934</v>
      </c>
      <c r="AM730" t="n">
        <v>4.944375772558714</v>
      </c>
      <c r="AN730" t="n">
        <v>4.956629491945477</v>
      </c>
      <c r="AO730" t="n">
        <v>4.972650422675286</v>
      </c>
      <c r="AP730" t="n">
        <v>4.991265285749938</v>
      </c>
      <c r="AQ730" t="n">
        <v>5.007511266900351</v>
      </c>
      <c r="AR730" t="n">
        <v>5.022601707684581</v>
      </c>
      <c r="AS730" t="n">
        <v>5.039052658100277</v>
      </c>
      <c r="AT730" t="n">
        <v>5.053057099545225</v>
      </c>
      <c r="AU730" t="n">
        <v>5.065856129685917</v>
      </c>
      <c r="AV730" t="n">
        <v>5.08130081300813</v>
      </c>
      <c r="AW730" t="n">
        <v>5.09683995922528</v>
      </c>
    </row>
    <row r="731">
      <c r="A731" s="1112" t="n">
        <v>45309</v>
      </c>
      <c r="AD731" t="n">
        <v>5.0953</v>
      </c>
      <c r="AE731" t="n">
        <v>4.8186</v>
      </c>
      <c r="AF731" t="n">
        <v>4.7409</v>
      </c>
      <c r="AG731" t="n">
        <v>4.9213</v>
      </c>
      <c r="AH731" t="n">
        <v>5.1707</v>
      </c>
      <c r="AI731" t="n">
        <v>5.0569</v>
      </c>
      <c r="AJ731" t="n">
        <v>4.9349</v>
      </c>
      <c r="AK731" t="n">
        <v>4.8412998</v>
      </c>
      <c r="AL731" s="28" t="n">
        <v>4.9397</v>
      </c>
      <c r="AM731" t="n">
        <v>4.941932295527551</v>
      </c>
      <c r="AN731" t="n">
        <v>4.954173891503592</v>
      </c>
      <c r="AO731" t="n">
        <v>4.971414367387522</v>
      </c>
      <c r="AP731" t="n">
        <v>4.987531172069825</v>
      </c>
      <c r="AQ731" t="n">
        <v>5.003752814610959</v>
      </c>
      <c r="AR731" t="n">
        <v>5.017561465127947</v>
      </c>
      <c r="AS731" t="n">
        <v>5.035246727089628</v>
      </c>
      <c r="AT731" t="n">
        <v>5.051780752715333</v>
      </c>
      <c r="AU731" t="n">
        <v>5.069708491761723</v>
      </c>
      <c r="AV731" t="n">
        <v>5.08646998982706</v>
      </c>
      <c r="AW731" t="n">
        <v>5.10073960724305</v>
      </c>
    </row>
    <row r="732">
      <c r="A732" s="1112" t="n">
        <v>45310</v>
      </c>
      <c r="AD732" t="n">
        <v>5.0953</v>
      </c>
      <c r="AE732" t="n">
        <v>4.8186</v>
      </c>
      <c r="AF732" t="n">
        <v>4.7409</v>
      </c>
      <c r="AG732" t="n">
        <v>4.9213</v>
      </c>
      <c r="AH732" t="n">
        <v>5.1707</v>
      </c>
      <c r="AI732" t="n">
        <v>5.0569</v>
      </c>
      <c r="AJ732" t="n">
        <v>4.9349</v>
      </c>
      <c r="AK732" t="n">
        <v>4.8412998</v>
      </c>
      <c r="AL732" s="28" t="n">
        <v>4.9217</v>
      </c>
      <c r="AM732" t="n">
        <v>4.934616333580064</v>
      </c>
      <c r="AN732" t="n">
        <v>4.946821667078902</v>
      </c>
      <c r="AO732" t="n">
        <v>4.961548002976929</v>
      </c>
      <c r="AP732" t="n">
        <v>4.9800796812749</v>
      </c>
      <c r="AQ732" t="n">
        <v>4.996252810392206</v>
      </c>
      <c r="AR732" t="n">
        <v>5.01002004008016</v>
      </c>
      <c r="AS732" t="n">
        <v>5.027652086475616</v>
      </c>
      <c r="AT732" t="n">
        <v>5.044136191677175</v>
      </c>
      <c r="AU732" t="n">
        <v>5.060728744939271</v>
      </c>
      <c r="AV732" t="n">
        <v>5.077430820005078</v>
      </c>
      <c r="AW732" t="n">
        <v>5.092946269416858</v>
      </c>
    </row>
    <row r="733">
      <c r="A733" s="1112" t="n">
        <v>45313</v>
      </c>
      <c r="AD733" t="n">
        <v>5.0953</v>
      </c>
      <c r="AE733" t="n">
        <v>4.8186</v>
      </c>
      <c r="AF733" t="n">
        <v>4.7409</v>
      </c>
      <c r="AG733" t="n">
        <v>4.9213</v>
      </c>
      <c r="AH733" t="n">
        <v>5.1707</v>
      </c>
      <c r="AI733" t="n">
        <v>5.0569</v>
      </c>
      <c r="AJ733" t="n">
        <v>4.9349</v>
      </c>
      <c r="AK733" t="n">
        <v>4.8412998</v>
      </c>
      <c r="AL733" s="28" t="n">
        <v>4.9484</v>
      </c>
      <c r="AM733" t="n">
        <v>4.995004995004996</v>
      </c>
      <c r="AN733" t="n">
        <v>5.006257822277847</v>
      </c>
      <c r="AO733" t="n">
        <v>5.023863350916855</v>
      </c>
      <c r="AP733" t="n">
        <v>5.041593143433325</v>
      </c>
      <c r="AQ733" t="n">
        <v>5.058168942842691</v>
      </c>
      <c r="AR733" t="n">
        <v>5.07227998985544</v>
      </c>
      <c r="AS733" t="n">
        <v>5.089058524173028</v>
      </c>
      <c r="AT733" t="n">
        <v>5.105948429920858</v>
      </c>
      <c r="AU733" t="n">
        <v>5.122950819672131</v>
      </c>
      <c r="AV733" t="n">
        <v>5.138746145940391</v>
      </c>
      <c r="AW733" t="n">
        <v>5.154639175257731</v>
      </c>
    </row>
    <row r="734">
      <c r="A734" s="1112" t="n">
        <v>45314</v>
      </c>
      <c r="AD734" t="n">
        <v>5.0953</v>
      </c>
      <c r="AE734" t="n">
        <v>4.8186</v>
      </c>
      <c r="AF734" t="n">
        <v>4.7409</v>
      </c>
      <c r="AG734" t="n">
        <v>4.9213</v>
      </c>
      <c r="AH734" t="n">
        <v>5.1707</v>
      </c>
      <c r="AI734" t="n">
        <v>5.0569</v>
      </c>
      <c r="AJ734" t="n">
        <v>4.9349</v>
      </c>
      <c r="AK734" t="n">
        <v>4.8412998</v>
      </c>
      <c r="AL734" s="28" t="n">
        <v>4.9709</v>
      </c>
      <c r="AM734" t="n">
        <v>4.95785820525533</v>
      </c>
      <c r="AN734" t="n">
        <v>4.970178926441352</v>
      </c>
      <c r="AO734" t="n">
        <v>4.986287708800798</v>
      </c>
      <c r="AP734" t="n">
        <v>5.003752814610959</v>
      </c>
      <c r="AQ734" t="n">
        <v>5.018820577164366</v>
      </c>
      <c r="AR734" t="n">
        <v>5.033979360684621</v>
      </c>
      <c r="AS734" t="n">
        <v>5.05050505050505</v>
      </c>
      <c r="AT734" t="n">
        <v>5.065856129685917</v>
      </c>
      <c r="AU734" t="n">
        <v>5.082592121982211</v>
      </c>
      <c r="AV734" t="n">
        <v>5.099439061703213</v>
      </c>
      <c r="AW734" t="n">
        <v>5.113781641523907</v>
      </c>
    </row>
    <row r="735">
      <c r="A735" s="1112" t="n">
        <v>45315</v>
      </c>
      <c r="AD735" t="n">
        <v>5.0953</v>
      </c>
      <c r="AE735" t="n">
        <v>4.8186</v>
      </c>
      <c r="AF735" t="n">
        <v>4.7409</v>
      </c>
      <c r="AG735" t="n">
        <v>4.9213</v>
      </c>
      <c r="AH735" t="n">
        <v>5.1707</v>
      </c>
      <c r="AI735" t="n">
        <v>5.0569</v>
      </c>
      <c r="AJ735" t="n">
        <v>4.9349</v>
      </c>
      <c r="AK735" t="n">
        <v>4.8412998</v>
      </c>
      <c r="AL735" s="28" t="n">
        <v>4.9186</v>
      </c>
      <c r="AM735" t="n">
        <v>4.932182490752157</v>
      </c>
      <c r="AN735" t="n">
        <v>4.944375772558714</v>
      </c>
      <c r="AO735" t="n">
        <v>4.962779156327543</v>
      </c>
      <c r="AP735" t="n">
        <v>4.982561036372696</v>
      </c>
      <c r="AQ735" t="n">
        <v>4.997501249375312</v>
      </c>
      <c r="AR735" t="n">
        <v>5.011275369581559</v>
      </c>
      <c r="AS735" t="n">
        <v>5.028916268544129</v>
      </c>
      <c r="AT735" t="n">
        <v>5.044136191677175</v>
      </c>
      <c r="AU735" t="n">
        <v>5.059448520111308</v>
      </c>
      <c r="AV735" t="n">
        <v>5.076142131979696</v>
      </c>
      <c r="AW735" t="n">
        <v>5.090353779587681</v>
      </c>
    </row>
    <row r="736">
      <c r="A736" s="1112" t="n">
        <v>45316</v>
      </c>
      <c r="AD736" t="n">
        <v>5.0953</v>
      </c>
      <c r="AE736" t="n">
        <v>4.8186</v>
      </c>
      <c r="AF736" t="n">
        <v>4.7409</v>
      </c>
      <c r="AG736" t="n">
        <v>4.9213</v>
      </c>
      <c r="AH736" t="n">
        <v>5.1707</v>
      </c>
      <c r="AI736" t="n">
        <v>5.0569</v>
      </c>
      <c r="AJ736" t="n">
        <v>4.9349</v>
      </c>
      <c r="AK736" t="n">
        <v>4.8412998</v>
      </c>
      <c r="AL736" s="28" t="n">
        <v>4.9226</v>
      </c>
      <c r="AM736" t="n">
        <v>4.927322000492732</v>
      </c>
      <c r="AN736" t="n">
        <v>4.939491232403062</v>
      </c>
      <c r="AO736" t="n">
        <v>4.95785820525533</v>
      </c>
      <c r="AP736" t="n">
        <v>4.973887092762994</v>
      </c>
      <c r="AQ736" t="n">
        <v>4.990019960079841</v>
      </c>
      <c r="AR736" t="n">
        <v>5.003752814610959</v>
      </c>
      <c r="AS736" t="n">
        <v>5.021340697966357</v>
      </c>
      <c r="AT736" t="n">
        <v>5.037783375314861</v>
      </c>
      <c r="AU736" t="n">
        <v>5.054334091483447</v>
      </c>
      <c r="AV736" t="n">
        <v>5.070993914807302</v>
      </c>
      <c r="AW736" t="n">
        <v>5.08646998982706</v>
      </c>
    </row>
    <row r="737">
      <c r="A737" s="1112" t="n">
        <v>45317</v>
      </c>
      <c r="AD737" t="n">
        <v>5.0953</v>
      </c>
      <c r="AE737" t="n">
        <v>4.8186</v>
      </c>
      <c r="AF737" t="n">
        <v>4.7409</v>
      </c>
      <c r="AG737" t="n">
        <v>4.9213</v>
      </c>
      <c r="AH737" t="n">
        <v>5.1707</v>
      </c>
      <c r="AI737" t="n">
        <v>5.0569</v>
      </c>
      <c r="AJ737" t="n">
        <v>4.9349</v>
      </c>
      <c r="AK737" t="n">
        <v>4.8412998</v>
      </c>
      <c r="AL737" s="28" t="n">
        <v>4.9119</v>
      </c>
      <c r="AM737" t="n">
        <v>4.917629702483403</v>
      </c>
      <c r="AN737" t="n">
        <v>4.929751047572098</v>
      </c>
      <c r="AO737" t="n">
        <v>4.948045522018803</v>
      </c>
      <c r="AP737" t="n">
        <v>4.964010920824026</v>
      </c>
      <c r="AQ737" t="n">
        <v>4.9800796812749</v>
      </c>
      <c r="AR737" t="n">
        <v>4.993757802746567</v>
      </c>
      <c r="AS737" t="n">
        <v>5.011275369581559</v>
      </c>
      <c r="AT737" t="n">
        <v>5.026388539834129</v>
      </c>
      <c r="AU737" t="n">
        <v>5.042864346949067</v>
      </c>
      <c r="AV737" t="n">
        <v>5.059448520111308</v>
      </c>
      <c r="AW737" t="n">
        <v>5.074854097944684</v>
      </c>
    </row>
    <row r="738">
      <c r="A738" s="1112" t="n">
        <v>45320</v>
      </c>
      <c r="AD738" t="n">
        <v>5.0953</v>
      </c>
      <c r="AE738" t="n">
        <v>4.8186</v>
      </c>
      <c r="AF738" t="n">
        <v>4.7409</v>
      </c>
      <c r="AG738" t="n">
        <v>4.9213</v>
      </c>
      <c r="AH738" t="n">
        <v>5.1707</v>
      </c>
      <c r="AI738" t="n">
        <v>5.0569</v>
      </c>
      <c r="AJ738" t="n">
        <v>4.9349</v>
      </c>
      <c r="AK738" t="n">
        <v>4.8412998</v>
      </c>
      <c r="AL738" s="28" t="n">
        <v>4.9219</v>
      </c>
      <c r="AM738" t="n">
        <v>4.955401387512389</v>
      </c>
      <c r="AN738" t="n">
        <v>4.967709885742672</v>
      </c>
      <c r="AO738" t="n">
        <v>4.985044865403789</v>
      </c>
      <c r="AP738" t="n">
        <v>5.002501250625313</v>
      </c>
      <c r="AQ738" t="n">
        <v>5.017561465127947</v>
      </c>
      <c r="AR738" t="n">
        <v>5.032712632108707</v>
      </c>
      <c r="AS738" t="n">
        <v>5.049229992426155</v>
      </c>
      <c r="AT738" t="n">
        <v>5.065856129685917</v>
      </c>
      <c r="AU738" t="n">
        <v>5.082592121982211</v>
      </c>
      <c r="AV738" t="n">
        <v>5.099439061703213</v>
      </c>
      <c r="AW738" t="n">
        <v>5.113781641523907</v>
      </c>
    </row>
    <row r="739">
      <c r="A739" s="1112" t="n">
        <v>45321</v>
      </c>
      <c r="AD739" t="n">
        <v>5.0953</v>
      </c>
      <c r="AE739" t="n">
        <v>4.8186</v>
      </c>
      <c r="AF739" t="n">
        <v>4.7409</v>
      </c>
      <c r="AG739" t="n">
        <v>4.9213</v>
      </c>
      <c r="AH739" t="n">
        <v>5.1707</v>
      </c>
      <c r="AI739" t="n">
        <v>5.0569</v>
      </c>
      <c r="AJ739" t="n">
        <v>4.9349</v>
      </c>
      <c r="AK739" t="n">
        <v>4.8412998</v>
      </c>
      <c r="AL739" s="28" t="n">
        <v>4.9632</v>
      </c>
      <c r="AM739" t="n">
        <v>4.948045522018803</v>
      </c>
      <c r="AN739" t="n">
        <v>4.961548002976929</v>
      </c>
      <c r="AO739" t="n">
        <v>4.975124378109452</v>
      </c>
      <c r="AP739" t="n">
        <v>4.993757802746567</v>
      </c>
      <c r="AQ739" t="n">
        <v>5.01002004008016</v>
      </c>
      <c r="AR739" t="n">
        <v>5.025125628140703</v>
      </c>
      <c r="AS739" t="n">
        <v>5.042864346949067</v>
      </c>
      <c r="AT739" t="n">
        <v>5.059448520111308</v>
      </c>
      <c r="AU739" t="n">
        <v>5.077430820005078</v>
      </c>
      <c r="AV739" t="n">
        <v>5.095541401273885</v>
      </c>
      <c r="AW739" t="n">
        <v>5.108556832694764</v>
      </c>
    </row>
    <row r="740">
      <c r="A740" s="1112" t="n">
        <v>45322</v>
      </c>
      <c r="AD740" t="n">
        <v>5.0953</v>
      </c>
      <c r="AE740" t="n">
        <v>4.8186</v>
      </c>
      <c r="AF740" t="n">
        <v>4.7409</v>
      </c>
      <c r="AG740" t="n">
        <v>4.9213</v>
      </c>
      <c r="AH740" t="n">
        <v>5.1707</v>
      </c>
      <c r="AI740" t="n">
        <v>5.0569</v>
      </c>
      <c r="AJ740" t="n">
        <v>4.9349</v>
      </c>
      <c r="AK740" t="n">
        <v>4.8412998</v>
      </c>
      <c r="AL740" s="28" t="n">
        <v>4.9529</v>
      </c>
      <c r="AM740" t="n">
        <v>4.953437685753913</v>
      </c>
      <c r="AN740" t="n">
        <v>4.948045522018803</v>
      </c>
      <c r="AO740" t="n">
        <v>4.96524329692155</v>
      </c>
      <c r="AP740" t="n">
        <v>4.9838026414154</v>
      </c>
      <c r="AQ740" t="n">
        <v>5.001250312578144</v>
      </c>
      <c r="AR740" t="n">
        <v>5.016302984700276</v>
      </c>
      <c r="AS740" t="n">
        <v>5.033979360684621</v>
      </c>
      <c r="AT740" t="n">
        <v>5.049229992426155</v>
      </c>
      <c r="AU740" t="n">
        <v>5.064573309698658</v>
      </c>
      <c r="AV740" t="n">
        <v>5.08130081300813</v>
      </c>
      <c r="AW740" t="n">
        <v>5.095541401273885</v>
      </c>
    </row>
    <row r="741">
      <c r="A741" s="1112" t="n">
        <v>45323</v>
      </c>
      <c r="AD741" t="n">
        <v>5.0953</v>
      </c>
      <c r="AE741" t="n">
        <v>4.8186</v>
      </c>
      <c r="AF741" t="n">
        <v>4.7409</v>
      </c>
      <c r="AG741" t="n">
        <v>4.9213</v>
      </c>
      <c r="AH741" t="n">
        <v>5.1707</v>
      </c>
      <c r="AI741" t="n">
        <v>5.0569</v>
      </c>
      <c r="AJ741" t="n">
        <v>4.9349</v>
      </c>
      <c r="AK741" t="n">
        <v>4.8412998</v>
      </c>
      <c r="AL741" t="n">
        <v>4.9529</v>
      </c>
      <c r="AM741" s="28" t="n">
        <v>4.9344</v>
      </c>
      <c r="AN741" t="n">
        <v>4.929751047572098</v>
      </c>
      <c r="AO741" t="n">
        <v>4.945598417408506</v>
      </c>
      <c r="AP741" t="n">
        <v>4.961548002976929</v>
      </c>
      <c r="AQ741" t="n">
        <v>4.977600796416128</v>
      </c>
      <c r="AR741" t="n">
        <v>4.992511233150275</v>
      </c>
      <c r="AS741" t="n">
        <v>5.011275369581559</v>
      </c>
      <c r="AT741" t="n">
        <v>5.027652086475616</v>
      </c>
      <c r="AU741" t="n">
        <v>5.044136191677175</v>
      </c>
      <c r="AV741" t="n">
        <v>5.060728744939271</v>
      </c>
      <c r="AW741" t="n">
        <v>5.074854097944684</v>
      </c>
    </row>
    <row r="742">
      <c r="A742" s="1112" t="n">
        <v>45324</v>
      </c>
      <c r="AD742" t="n">
        <v>5.0953</v>
      </c>
      <c r="AE742" t="n">
        <v>4.8186</v>
      </c>
      <c r="AF742" t="n">
        <v>4.7409</v>
      </c>
      <c r="AG742" t="n">
        <v>4.9213</v>
      </c>
      <c r="AH742" t="n">
        <v>5.1707</v>
      </c>
      <c r="AI742" t="n">
        <v>5.0569</v>
      </c>
      <c r="AJ742" t="n">
        <v>4.9349</v>
      </c>
      <c r="AK742" t="n">
        <v>4.8412998</v>
      </c>
      <c r="AL742" t="n">
        <v>4.9529</v>
      </c>
      <c r="AM742" s="28" t="n">
        <v>4.9465</v>
      </c>
      <c r="AN742" t="n">
        <v>4.977600796416128</v>
      </c>
      <c r="AO742" t="n">
        <v>4.992511233150275</v>
      </c>
      <c r="AP742" t="n">
        <v>5.01002004008016</v>
      </c>
      <c r="AQ742" t="n">
        <v>5.026388539834129</v>
      </c>
      <c r="AR742" t="n">
        <v>5.041593143433325</v>
      </c>
      <c r="AS742" t="n">
        <v>5.059448520111308</v>
      </c>
      <c r="AT742" t="n">
        <v>5.076142131979696</v>
      </c>
      <c r="AU742" t="n">
        <v>5.092946269416858</v>
      </c>
      <c r="AV742" t="n">
        <v>5.109862033725089</v>
      </c>
      <c r="AW742" t="n">
        <v>5.124263387138099</v>
      </c>
      <c r="AX742" t="n">
        <v>5.074854097944684</v>
      </c>
    </row>
    <row r="743">
      <c r="A743" s="1112" t="n">
        <v>45327</v>
      </c>
      <c r="AD743" t="n">
        <v>5.0953</v>
      </c>
      <c r="AE743" t="n">
        <v>4.8186</v>
      </c>
      <c r="AF743" t="n">
        <v>4.7409</v>
      </c>
      <c r="AG743" t="n">
        <v>4.9213</v>
      </c>
      <c r="AH743" t="n">
        <v>5.1707</v>
      </c>
      <c r="AI743" t="n">
        <v>5.0569</v>
      </c>
      <c r="AJ743" t="n">
        <v>4.9349</v>
      </c>
      <c r="AK743" t="n">
        <v>4.8412998</v>
      </c>
      <c r="AL743" t="n">
        <v>4.9529</v>
      </c>
      <c r="AM743" s="28" t="n">
        <v>5.0047</v>
      </c>
      <c r="AN743" t="n">
        <v>5</v>
      </c>
      <c r="AO743" t="n">
        <v>5.015045135406218</v>
      </c>
      <c r="AP743" t="n">
        <v>5.030181086519114</v>
      </c>
      <c r="AQ743" t="n">
        <v>5.046681806712087</v>
      </c>
      <c r="AR743" t="n">
        <v>5.062009617818274</v>
      </c>
      <c r="AS743" t="n">
        <v>5.078720162519045</v>
      </c>
      <c r="AT743" t="n">
        <v>5.095541401273885</v>
      </c>
      <c r="AU743" t="n">
        <v>5.112474437627812</v>
      </c>
      <c r="AV743" t="n">
        <v>5.12952038984355</v>
      </c>
      <c r="AW743" t="n">
        <v>5.1440329218107</v>
      </c>
      <c r="AX743" t="n">
        <v>5.074854097944684</v>
      </c>
    </row>
    <row r="744">
      <c r="A744" s="1112" t="n">
        <v>45328</v>
      </c>
      <c r="AK744" t="n">
        <v>4.8412998</v>
      </c>
      <c r="AL744" t="n">
        <v>4.9529</v>
      </c>
      <c r="AM744" s="28" t="n">
        <v>4.9681</v>
      </c>
      <c r="AN744" t="n">
        <v>4.968944099378882</v>
      </c>
      <c r="AO744" t="n">
        <v>4.9838026414154</v>
      </c>
      <c r="AP744" t="n">
        <v>5.001250312578144</v>
      </c>
      <c r="AQ744" t="n">
        <v>5.017561465127947</v>
      </c>
      <c r="AR744" t="n">
        <v>5.031446540880503</v>
      </c>
      <c r="AS744" t="n">
        <v>5.049229992426155</v>
      </c>
      <c r="AT744" t="n">
        <v>5.064573309698658</v>
      </c>
      <c r="AU744" t="n">
        <v>5.08130081300813</v>
      </c>
      <c r="AV744" t="n">
        <v>5.098139179199593</v>
      </c>
      <c r="AW744" t="n">
        <v>5.112474437627812</v>
      </c>
    </row>
    <row r="745">
      <c r="A745" s="1112" t="n">
        <v>45329</v>
      </c>
      <c r="AK745" t="n">
        <v>4.8412998</v>
      </c>
      <c r="AL745" t="n">
        <v>4.9529</v>
      </c>
      <c r="AM745" s="28" t="n">
        <v>4.9602</v>
      </c>
      <c r="AN745" t="n">
        <v>4.978839930296241</v>
      </c>
      <c r="AO745" t="n">
        <v>4.995004995004996</v>
      </c>
      <c r="AP745" t="n">
        <v>5.011275369581559</v>
      </c>
      <c r="AQ745" t="n">
        <v>5.027652086475616</v>
      </c>
      <c r="AR745" t="n">
        <v>5.042864346949067</v>
      </c>
      <c r="AS745" t="n">
        <v>5.060728744939271</v>
      </c>
      <c r="AT745" t="n">
        <v>5.076142131979696</v>
      </c>
      <c r="AU745" t="n">
        <v>5.092946269416858</v>
      </c>
      <c r="AV745" t="n">
        <v>5.108556832694764</v>
      </c>
      <c r="AW745" t="n">
        <v>5.122950819672131</v>
      </c>
    </row>
    <row r="746">
      <c r="A746" s="1112" t="n">
        <v>45330</v>
      </c>
      <c r="AK746" t="n">
        <v>4.8412998</v>
      </c>
      <c r="AL746" t="n">
        <v>4.9529</v>
      </c>
      <c r="AM746" s="28" t="n">
        <v>4.9798</v>
      </c>
      <c r="AN746" t="n">
        <v>5</v>
      </c>
      <c r="AO746" t="n">
        <v>5.016302984700276</v>
      </c>
      <c r="AP746" t="n">
        <v>5.032712632108707</v>
      </c>
      <c r="AQ746" t="n">
        <v>5.049229992426155</v>
      </c>
      <c r="AR746" t="n">
        <v>5.063291139240506</v>
      </c>
      <c r="AS746" t="n">
        <v>5.08130081300813</v>
      </c>
      <c r="AT746" t="n">
        <v>5.098139179199593</v>
      </c>
      <c r="AU746" t="n">
        <v>5.115089514066496</v>
      </c>
      <c r="AV746" t="n">
        <v>5.132152938157557</v>
      </c>
      <c r="AW746" t="n">
        <v>5.148005148005148</v>
      </c>
    </row>
    <row r="747">
      <c r="A747" s="1112" t="n">
        <v>45331</v>
      </c>
      <c r="AK747" t="n">
        <v>4.8412998</v>
      </c>
      <c r="AL747" t="n">
        <v>4.9529</v>
      </c>
      <c r="AM747" s="28" t="n">
        <v>4.9711</v>
      </c>
      <c r="AN747" t="n">
        <v>4.964010920824026</v>
      </c>
      <c r="AO747" t="n">
        <v>4.9800796812749</v>
      </c>
      <c r="AP747" t="n">
        <v>4.996252810392206</v>
      </c>
      <c r="AQ747" t="n">
        <v>5.012531328320802</v>
      </c>
      <c r="AR747" t="n">
        <v>5.027652086475616</v>
      </c>
      <c r="AS747" t="n">
        <v>5.045408678102927</v>
      </c>
      <c r="AT747" t="n">
        <v>5.059448520111308</v>
      </c>
      <c r="AU747" t="n">
        <v>5.074854097944684</v>
      </c>
      <c r="AV747" t="n">
        <v>5.090353779587681</v>
      </c>
      <c r="AW747" t="n">
        <v>5.104645227156713</v>
      </c>
    </row>
    <row r="748">
      <c r="A748" s="104" t="n">
        <v>45334</v>
      </c>
      <c r="AK748" t="n">
        <v>4.8412998</v>
      </c>
      <c r="AL748" t="n">
        <v>4.9529</v>
      </c>
      <c r="AM748" s="297" t="n">
        <v>4.9711</v>
      </c>
      <c r="AN748" t="n">
        <v>4.962779156327543</v>
      </c>
      <c r="AO748" t="n">
        <v>4.978839930296241</v>
      </c>
      <c r="AP748" t="n">
        <v>4.996252810392206</v>
      </c>
      <c r="AQ748" t="n">
        <v>5.012531328320802</v>
      </c>
      <c r="AR748" t="n">
        <v>5.027652086475616</v>
      </c>
      <c r="AS748" t="n">
        <v>5.045408678102927</v>
      </c>
      <c r="AT748" t="n">
        <v>5.060728744939271</v>
      </c>
      <c r="AU748" t="n">
        <v>5.076142131979696</v>
      </c>
      <c r="AV748" t="n">
        <v>5.090353779587681</v>
      </c>
      <c r="AW748" t="n">
        <v>5.105948429920858</v>
      </c>
    </row>
    <row r="749">
      <c r="A749" s="104" t="n">
        <v>45335</v>
      </c>
      <c r="AK749" t="n">
        <v>4.8412998</v>
      </c>
      <c r="AL749" t="n">
        <v>4.9529</v>
      </c>
      <c r="AM749" s="297" t="n">
        <v>4.9711</v>
      </c>
      <c r="AN749" t="n">
        <v>5.007511266900351</v>
      </c>
      <c r="AO749" t="n">
        <v>5.022601707684581</v>
      </c>
      <c r="AP749" t="n">
        <v>4.995004995004996</v>
      </c>
      <c r="AQ749" t="n">
        <v>5.012531328320802</v>
      </c>
      <c r="AR749" t="n">
        <v>5.027652086475616</v>
      </c>
      <c r="AS749" t="n">
        <v>5.045408678102927</v>
      </c>
      <c r="AT749" t="n">
        <v>5.060728744939271</v>
      </c>
      <c r="AU749" t="n">
        <v>5.076142131979696</v>
      </c>
      <c r="AV749" t="n">
        <v>5.090353779587681</v>
      </c>
      <c r="AW749" t="n">
        <v>5.104645227156713</v>
      </c>
    </row>
    <row r="750">
      <c r="A750" s="1112" t="n">
        <v>45336</v>
      </c>
      <c r="AK750" t="n">
        <v>4.8412998</v>
      </c>
      <c r="AL750" t="n">
        <v>4.9529</v>
      </c>
      <c r="AM750" s="28" t="n">
        <v>4.9717</v>
      </c>
      <c r="AN750" t="n">
        <v>4.978839930296241</v>
      </c>
      <c r="AO750" t="n">
        <v>4.993757802746567</v>
      </c>
      <c r="AP750" t="n">
        <v>5.01002004008016</v>
      </c>
      <c r="AQ750" t="n">
        <v>5.027652086475616</v>
      </c>
      <c r="AR750" t="n">
        <v>5.041593143433325</v>
      </c>
      <c r="AS750" t="n">
        <v>5.058168942842691</v>
      </c>
      <c r="AT750" t="n">
        <v>5.073566717402334</v>
      </c>
      <c r="AU750" t="n">
        <v>5.089058524173028</v>
      </c>
      <c r="AV750" t="n">
        <v>5.104645227156713</v>
      </c>
      <c r="AW750" t="n">
        <v>5.119017148707449</v>
      </c>
    </row>
    <row r="751">
      <c r="A751" s="1112" t="n">
        <v>45337</v>
      </c>
      <c r="AK751" t="n">
        <v>4.8412998</v>
      </c>
      <c r="AL751" t="n">
        <v>4.9529</v>
      </c>
      <c r="AM751" s="28" t="n">
        <v>4.9704</v>
      </c>
      <c r="AN751" t="n">
        <v>4.975124378109452</v>
      </c>
      <c r="AO751" t="n">
        <v>4.991265285749938</v>
      </c>
      <c r="AP751" t="n">
        <v>5.007511266900351</v>
      </c>
      <c r="AQ751" t="n">
        <v>5.022601707684581</v>
      </c>
      <c r="AR751" t="n">
        <v>5.037783375314861</v>
      </c>
      <c r="AS751" t="n">
        <v>5.054334091483447</v>
      </c>
      <c r="AT751" t="n">
        <v>5.069708491761723</v>
      </c>
      <c r="AU751" t="n">
        <v>5.085176709890669</v>
      </c>
      <c r="AV751" t="n">
        <v>5.10073960724305</v>
      </c>
      <c r="AW751" t="n">
        <v>5.116398055768738</v>
      </c>
    </row>
    <row r="752">
      <c r="A752" s="1112" t="n">
        <v>45338</v>
      </c>
      <c r="AK752" t="n">
        <v>4.8412998</v>
      </c>
      <c r="AL752" t="n">
        <v>4.9529</v>
      </c>
      <c r="AM752" s="28" t="n">
        <v>4.9755</v>
      </c>
      <c r="AN752" t="n">
        <v>4.975124378109452</v>
      </c>
      <c r="AO752" t="n">
        <v>4.991265285749938</v>
      </c>
      <c r="AP752" t="n">
        <v>5.007511266900351</v>
      </c>
      <c r="AQ752" t="n">
        <v>5.023863350916855</v>
      </c>
      <c r="AR752" t="n">
        <v>5.037783375314861</v>
      </c>
      <c r="AS752" t="n">
        <v>5.055611729019211</v>
      </c>
      <c r="AT752" t="n">
        <v>5.069708491761723</v>
      </c>
      <c r="AU752" t="n">
        <v>5.085176709890669</v>
      </c>
      <c r="AV752" t="n">
        <v>5.10073960724305</v>
      </c>
      <c r="AW752" t="n">
        <v>5.115089514066496</v>
      </c>
    </row>
    <row r="753">
      <c r="A753" s="1112" t="n">
        <v>45341</v>
      </c>
      <c r="AK753" t="n">
        <v>4.8412998</v>
      </c>
      <c r="AL753" t="n">
        <v>4.9529</v>
      </c>
      <c r="AM753" s="28" t="n">
        <v>4.9579</v>
      </c>
      <c r="AN753" s="192" t="n">
        <v>4.975124378109452</v>
      </c>
      <c r="AO753" s="192" t="n">
        <v>4.991265285749938</v>
      </c>
      <c r="AP753" s="192" t="n">
        <v>5.007511266900351</v>
      </c>
      <c r="AQ753" s="192" t="n">
        <v>5.023863350916855</v>
      </c>
      <c r="AR753" s="192" t="n">
        <v>5.037783375314861</v>
      </c>
      <c r="AS753" s="192" t="n">
        <v>5.055611729019211</v>
      </c>
      <c r="AT753" s="192" t="n">
        <v>5.069708491761723</v>
      </c>
      <c r="AU753" s="192" t="n">
        <v>5.085176709890669</v>
      </c>
      <c r="AV753" s="192" t="n">
        <v>5.10073960724305</v>
      </c>
      <c r="AW753" s="192" t="n">
        <v>5.115089514066496</v>
      </c>
    </row>
    <row r="754">
      <c r="A754" s="1112" t="n">
        <v>45342</v>
      </c>
      <c r="AK754" t="n">
        <v>4.8412998</v>
      </c>
      <c r="AL754" t="n">
        <v>4.9529</v>
      </c>
      <c r="AM754" s="28" t="n">
        <v>4.9402</v>
      </c>
      <c r="AN754" t="n">
        <v>4.93339911198816</v>
      </c>
      <c r="AO754" t="n">
        <v>4.95049504950495</v>
      </c>
      <c r="AP754" t="n">
        <v>4.966476285075739</v>
      </c>
      <c r="AQ754" t="n">
        <v>4.982561036372696</v>
      </c>
      <c r="AR754" t="n">
        <v>4.996252810392206</v>
      </c>
      <c r="AS754" t="n">
        <v>5.013787916771121</v>
      </c>
      <c r="AT754" t="n">
        <v>5.027652086475616</v>
      </c>
      <c r="AU754" t="n">
        <v>5.042864346949067</v>
      </c>
      <c r="AV754" t="n">
        <v>5.056890012642225</v>
      </c>
      <c r="AW754" t="n">
        <v>5.070993914807302</v>
      </c>
    </row>
    <row r="755">
      <c r="A755" s="1112" t="n">
        <v>45343</v>
      </c>
      <c r="AK755" t="n">
        <v>4.8412998</v>
      </c>
      <c r="AL755" t="n">
        <v>4.9529</v>
      </c>
      <c r="AM755" s="28" t="n">
        <v>4.9297</v>
      </c>
      <c r="AN755" t="n">
        <v>4.945598417408506</v>
      </c>
      <c r="AO755" t="n">
        <v>4.961548002976929</v>
      </c>
      <c r="AP755" t="n">
        <v>4.978839930296241</v>
      </c>
      <c r="AQ755" t="n">
        <v>4.995004995004996</v>
      </c>
      <c r="AR755" t="n">
        <v>5.008765339343852</v>
      </c>
      <c r="AS755" t="n">
        <v>5.025125628140703</v>
      </c>
      <c r="AT755" t="n">
        <v>5.039052658100277</v>
      </c>
      <c r="AU755" t="n">
        <v>5.053057099545225</v>
      </c>
      <c r="AV755" t="n">
        <v>5.067139599695972</v>
      </c>
      <c r="AW755" t="n">
        <v>5.08130081300813</v>
      </c>
    </row>
    <row r="756">
      <c r="A756" s="1112" t="n">
        <v>45344</v>
      </c>
      <c r="AK756" t="n">
        <v>4.8412998</v>
      </c>
      <c r="AL756" t="n">
        <v>4.9529</v>
      </c>
      <c r="AM756" s="28" t="n">
        <v>4.9413</v>
      </c>
      <c r="AN756" t="n">
        <v>4.951720722951226</v>
      </c>
      <c r="AO756" t="n">
        <v>4.967709885742672</v>
      </c>
      <c r="AP756" t="n">
        <v>4.985044865403789</v>
      </c>
      <c r="AQ756" t="n">
        <v>5</v>
      </c>
      <c r="AR756" t="n">
        <v>5.013787916771121</v>
      </c>
      <c r="AS756" t="n">
        <v>5.028916268544129</v>
      </c>
      <c r="AT756" t="n">
        <v>5.042864346949067</v>
      </c>
      <c r="AU756" t="n">
        <v>5.058168942842691</v>
      </c>
      <c r="AV756" t="n">
        <v>5.07227998985544</v>
      </c>
      <c r="AW756" t="n">
        <v>5.08646998982706</v>
      </c>
    </row>
    <row r="757">
      <c r="A757" s="1112" t="n">
        <v>45345</v>
      </c>
      <c r="AK757" t="n">
        <v>4.8412998</v>
      </c>
      <c r="AL757" t="n">
        <v>4.9529</v>
      </c>
      <c r="AM757" s="28" t="n">
        <v>4.9845</v>
      </c>
      <c r="AN757" t="n">
        <v>4.990019960079841</v>
      </c>
      <c r="AO757" t="n">
        <v>5.005005005005005</v>
      </c>
      <c r="AP757" t="n">
        <v>5.021340697966357</v>
      </c>
      <c r="AQ757" t="n">
        <v>5.039052658100277</v>
      </c>
      <c r="AR757" t="n">
        <v>5.053057099545225</v>
      </c>
      <c r="AS757" t="n">
        <v>5.06842372022301</v>
      </c>
      <c r="AT757" t="n">
        <v>5.082592121982211</v>
      </c>
      <c r="AU757" t="n">
        <v>5.098139179199593</v>
      </c>
      <c r="AV757" t="n">
        <v>5.112474437627812</v>
      </c>
      <c r="AW757" t="n">
        <v>5.125576627370579</v>
      </c>
    </row>
    <row r="758">
      <c r="A758" s="1112" t="n">
        <v>45348</v>
      </c>
      <c r="AK758" t="n">
        <v>4.8412998</v>
      </c>
      <c r="AL758" t="n">
        <v>4.9529</v>
      </c>
      <c r="AM758" s="28" t="n">
        <v>4.9813</v>
      </c>
      <c r="AN758" t="n">
        <v>4.978839930296241</v>
      </c>
      <c r="AO758" t="n">
        <v>4.995004995004996</v>
      </c>
      <c r="AP758" t="n">
        <v>5.01002004008016</v>
      </c>
      <c r="AQ758" t="n">
        <v>5.026388539834129</v>
      </c>
      <c r="AR758" t="n">
        <v>5.040322580645161</v>
      </c>
      <c r="AS758" t="n">
        <v>5.056890012642225</v>
      </c>
      <c r="AT758" t="n">
        <v>5.070993914807302</v>
      </c>
      <c r="AU758" t="n">
        <v>5.08646998982706</v>
      </c>
      <c r="AV758" t="n">
        <v>5.102040816326531</v>
      </c>
      <c r="AW758" t="n">
        <v>5.116398055768738</v>
      </c>
    </row>
    <row r="759">
      <c r="A759" s="1112" t="n">
        <v>45349</v>
      </c>
      <c r="AK759" t="n">
        <v>4.8412998</v>
      </c>
      <c r="AL759" t="n">
        <v>4.9529</v>
      </c>
      <c r="AM759" s="28" t="n">
        <v>4.9569</v>
      </c>
      <c r="AN759" t="n">
        <v>4.93339911198816</v>
      </c>
      <c r="AO759" t="n">
        <v>4.948045522018803</v>
      </c>
      <c r="AP759" t="n">
        <v>4.96524329692155</v>
      </c>
      <c r="AQ759" t="n">
        <v>4.9800796812749</v>
      </c>
      <c r="AR759" t="n">
        <v>4.993757802746567</v>
      </c>
      <c r="AS759" t="n">
        <v>5.01002004008016</v>
      </c>
      <c r="AT759" t="n">
        <v>5.025125628140703</v>
      </c>
      <c r="AU759" t="n">
        <v>5.039052658100277</v>
      </c>
      <c r="AV759" t="n">
        <v>5.053057099545225</v>
      </c>
      <c r="AW759" t="n">
        <v>5.065856129685917</v>
      </c>
    </row>
    <row r="760">
      <c r="A760" s="1112" t="n">
        <v>45350</v>
      </c>
      <c r="AK760" t="n">
        <v>4.8412998</v>
      </c>
      <c r="AL760" t="n">
        <v>4.9529</v>
      </c>
      <c r="AM760" s="28" t="n">
        <v>4.9551</v>
      </c>
      <c r="AN760" t="n">
        <v>4.968944099378882</v>
      </c>
      <c r="AO760" t="n">
        <v>4.982561036372696</v>
      </c>
      <c r="AP760" t="n">
        <v>5.001250312578144</v>
      </c>
      <c r="AQ760" t="n">
        <v>5.013787916771121</v>
      </c>
      <c r="AR760" t="n">
        <v>5.027652086475616</v>
      </c>
      <c r="AS760" t="n">
        <v>5.045408678102927</v>
      </c>
      <c r="AT760" t="n">
        <v>5.060728744939271</v>
      </c>
      <c r="AU760" t="n">
        <v>5.074854097944684</v>
      </c>
      <c r="AV760" t="n">
        <v>5.090353779587681</v>
      </c>
      <c r="AW760" t="n">
        <v>5.103342689461597</v>
      </c>
    </row>
    <row r="761">
      <c r="A761" s="1112" t="n">
        <v>45351</v>
      </c>
      <c r="AK761" t="n">
        <v>4.8412998</v>
      </c>
      <c r="AL761" t="n">
        <v>4.9529</v>
      </c>
      <c r="AM761" s="28" t="n">
        <v>4.9827</v>
      </c>
      <c r="AN761" t="n">
        <v>4.983305925150745</v>
      </c>
      <c r="AO761" t="n">
        <v>4.985044865403789</v>
      </c>
      <c r="AP761" t="n">
        <v>5</v>
      </c>
      <c r="AQ761" t="n">
        <v>5.012531328320802</v>
      </c>
      <c r="AR761" t="n">
        <v>5.027652086475616</v>
      </c>
      <c r="AS761" t="n">
        <v>5.044136191677175</v>
      </c>
      <c r="AT761" t="n">
        <v>5.059448520111308</v>
      </c>
      <c r="AU761" t="n">
        <v>5.074854097944684</v>
      </c>
      <c r="AV761" t="n">
        <v>5.089058524173028</v>
      </c>
      <c r="AW761" t="n">
        <v>5.102040816326531</v>
      </c>
    </row>
    <row r="762">
      <c r="A762" s="1112" t="n">
        <v>45352</v>
      </c>
      <c r="AK762" t="n">
        <v>4.8412998</v>
      </c>
      <c r="AL762" t="n">
        <v>4.9529</v>
      </c>
      <c r="AM762" t="n">
        <v>4.9827</v>
      </c>
      <c r="AN762" s="28" t="n">
        <v>4.959</v>
      </c>
      <c r="AO762" t="n">
        <v>4.96524329692155</v>
      </c>
      <c r="AP762" t="n">
        <v>4.9800796812749</v>
      </c>
      <c r="AQ762" t="n">
        <v>4.993757802746567</v>
      </c>
      <c r="AR762" t="n">
        <v>5.007511266900351</v>
      </c>
      <c r="AS762" t="n">
        <v>5.023863350916855</v>
      </c>
      <c r="AT762" t="n">
        <v>5.039052658100277</v>
      </c>
      <c r="AU762" t="n">
        <v>5.053057099545225</v>
      </c>
      <c r="AV762" t="n">
        <v>5.067139599695972</v>
      </c>
      <c r="AW762" t="n">
        <v>5.08001016002032</v>
      </c>
    </row>
    <row r="763">
      <c r="A763" s="1112" t="n">
        <v>45355</v>
      </c>
      <c r="AK763" t="n">
        <v>4.8412998</v>
      </c>
      <c r="AL763" t="n">
        <v>4.9529</v>
      </c>
      <c r="AM763" t="n">
        <v>4.9827</v>
      </c>
      <c r="AN763" s="28" t="n">
        <v>4.9469</v>
      </c>
      <c r="AO763" t="n">
        <v>4.95785820525533</v>
      </c>
      <c r="AP763" t="n">
        <v>4.973887092762994</v>
      </c>
      <c r="AQ763" t="n">
        <v>4.988775255674732</v>
      </c>
      <c r="AR763" t="n">
        <v>5.003752814610959</v>
      </c>
      <c r="AS763" t="n">
        <v>5.018820577164366</v>
      </c>
      <c r="AT763" t="n">
        <v>5.033979360684621</v>
      </c>
      <c r="AU763" t="n">
        <v>5.047955577990914</v>
      </c>
      <c r="AV763" t="n">
        <v>5.062009617818274</v>
      </c>
      <c r="AW763" t="n">
        <v>5.076142131979696</v>
      </c>
      <c r="AX763" t="n">
        <v>5.08001016002032</v>
      </c>
    </row>
    <row r="764">
      <c r="A764" s="1112" t="n">
        <v>45356</v>
      </c>
      <c r="AK764" t="n">
        <v>4.8412998</v>
      </c>
      <c r="AL764" t="n">
        <v>4.9529</v>
      </c>
      <c r="AM764" t="n">
        <v>4.9827</v>
      </c>
      <c r="AN764" s="28" t="n">
        <v>4.9482</v>
      </c>
      <c r="AO764" t="n">
        <v>4.967709885742672</v>
      </c>
      <c r="AP764" t="n">
        <v>4.9838026414154</v>
      </c>
      <c r="AQ764" t="n">
        <v>4.996252810392206</v>
      </c>
      <c r="AR764" t="n">
        <v>5.01002004008016</v>
      </c>
      <c r="AS764" t="n">
        <v>5.025125628140703</v>
      </c>
      <c r="AT764" t="n">
        <v>5.039052658100277</v>
      </c>
      <c r="AU764" t="n">
        <v>5.053057099545225</v>
      </c>
      <c r="AV764" t="n">
        <v>5.065856129685917</v>
      </c>
      <c r="AW764" t="n">
        <v>5.078720162519045</v>
      </c>
      <c r="AX764" t="n">
        <v>5.08001016002032</v>
      </c>
    </row>
    <row r="765">
      <c r="A765" s="1112" t="n">
        <v>45357</v>
      </c>
      <c r="AK765" t="n">
        <v>4.8412998</v>
      </c>
      <c r="AL765" t="n">
        <v>4.9529</v>
      </c>
      <c r="AM765" t="n">
        <v>4.9827</v>
      </c>
      <c r="AN765" s="28" t="n">
        <v>4.9392</v>
      </c>
      <c r="AO765" t="n">
        <v>4.951720722951226</v>
      </c>
      <c r="AP765" t="n">
        <v>4.967709885742672</v>
      </c>
      <c r="AQ765" t="n">
        <v>4.9813200498132</v>
      </c>
      <c r="AR765" t="n">
        <v>4.993757802746567</v>
      </c>
      <c r="AS765" t="n">
        <v>5.01002004008016</v>
      </c>
      <c r="AT765" t="n">
        <v>5.023863350916855</v>
      </c>
      <c r="AU765" t="n">
        <v>5.037783375314861</v>
      </c>
      <c r="AV765" t="n">
        <v>5.051780752715333</v>
      </c>
      <c r="AW765" t="n">
        <v>5.064573309698658</v>
      </c>
      <c r="AX765" t="n">
        <v>5.08001016002032</v>
      </c>
    </row>
    <row r="766">
      <c r="A766" s="1112" t="n">
        <v>45358</v>
      </c>
      <c r="AK766" t="n">
        <v>4.8412998</v>
      </c>
      <c r="AL766" t="n">
        <v>4.9529</v>
      </c>
      <c r="AM766" t="n">
        <v>4.9827</v>
      </c>
      <c r="AN766" s="28" t="n">
        <v>4.9358</v>
      </c>
      <c r="AO766" t="n">
        <v>4.943153732081067</v>
      </c>
      <c r="AP766" t="n">
        <v>4.959087527894868</v>
      </c>
      <c r="AQ766" t="n">
        <v>4.971414367387522</v>
      </c>
      <c r="AR766" t="n">
        <v>4.9838026414154</v>
      </c>
      <c r="AS766" t="n">
        <v>5</v>
      </c>
      <c r="AT766" t="n">
        <v>5.015045135406218</v>
      </c>
      <c r="AU766" t="n">
        <v>5.028916268544129</v>
      </c>
      <c r="AV766" t="n">
        <v>5.042864346949067</v>
      </c>
      <c r="AW766" t="n">
        <v>5.055611729019211</v>
      </c>
      <c r="AX766" t="n">
        <v>5.08001016002032</v>
      </c>
    </row>
    <row r="767">
      <c r="A767" s="1112" t="n">
        <v>45359</v>
      </c>
      <c r="AK767" t="n">
        <v>4.8412998</v>
      </c>
      <c r="AL767" t="n">
        <v>4.9529</v>
      </c>
      <c r="AM767" t="n">
        <v>4.9827</v>
      </c>
      <c r="AN767" s="28" t="n">
        <v>4.9745</v>
      </c>
      <c r="AO767" t="n">
        <v>4.991265285749938</v>
      </c>
      <c r="AP767" t="n">
        <v>5.006257822277847</v>
      </c>
      <c r="AQ767" t="n">
        <v>5.018820577164366</v>
      </c>
      <c r="AR767" t="n">
        <v>5.032712632108707</v>
      </c>
      <c r="AS767" t="n">
        <v>5.049229992426155</v>
      </c>
      <c r="AT767" t="n">
        <v>5.063291139240506</v>
      </c>
      <c r="AU767" t="n">
        <v>5.078720162519045</v>
      </c>
      <c r="AV767" t="n">
        <v>5.092946269416858</v>
      </c>
      <c r="AW767" t="n">
        <v>5.105948429920858</v>
      </c>
      <c r="AX767" t="n">
        <v>5.08001016002032</v>
      </c>
    </row>
    <row r="768">
      <c r="A768" s="1112" t="n">
        <v>45362</v>
      </c>
      <c r="AK768" t="n">
        <v>4.8412998</v>
      </c>
      <c r="AL768" t="n">
        <v>4.9529</v>
      </c>
      <c r="AM768" t="n">
        <v>4.9827</v>
      </c>
      <c r="AN768" s="28" t="n">
        <v>4.9771</v>
      </c>
      <c r="AO768" t="n">
        <v>4.9838026414154</v>
      </c>
      <c r="AP768" t="n">
        <v>4.998750312421895</v>
      </c>
      <c r="AQ768" t="n">
        <v>5.011275369581559</v>
      </c>
      <c r="AR768" t="n">
        <v>5.023863350916855</v>
      </c>
      <c r="AS768" t="n">
        <v>5.040322580645161</v>
      </c>
      <c r="AT768" t="n">
        <v>5.054334091483447</v>
      </c>
      <c r="AU768" t="n">
        <v>5.06842372022301</v>
      </c>
      <c r="AV768" t="n">
        <v>5.08130081300813</v>
      </c>
      <c r="AW768" t="n">
        <v>5.092946269416858</v>
      </c>
      <c r="AX768" t="n">
        <v>5.08001016002032</v>
      </c>
    </row>
    <row r="769">
      <c r="A769" s="1112" t="n">
        <v>45363</v>
      </c>
      <c r="AK769" t="n">
        <v>4.8412998</v>
      </c>
      <c r="AL769" t="n">
        <v>4.9529</v>
      </c>
      <c r="AM769" t="n">
        <v>4.9827</v>
      </c>
      <c r="AN769" s="28" t="n">
        <v>4.9807</v>
      </c>
      <c r="AO769" t="n">
        <v>4.977600796416128</v>
      </c>
      <c r="AP769" t="n">
        <v>4.992511233150275</v>
      </c>
      <c r="AQ769" t="n">
        <v>5.003752814610959</v>
      </c>
      <c r="AR769" t="n">
        <v>5.017561465127947</v>
      </c>
      <c r="AS769" t="n">
        <v>5.031446540880503</v>
      </c>
      <c r="AT769" t="n">
        <v>5.045408678102927</v>
      </c>
      <c r="AU769" t="n">
        <v>5.058168942842691</v>
      </c>
      <c r="AV769" t="n">
        <v>5.070993914807302</v>
      </c>
      <c r="AW769" t="n">
        <v>5.083884087442806</v>
      </c>
      <c r="AX769" t="n">
        <v>5.08001016002032</v>
      </c>
    </row>
    <row r="770">
      <c r="A770" s="1112" t="n">
        <v>45364</v>
      </c>
      <c r="AK770" t="n">
        <v>4.8412998</v>
      </c>
      <c r="AL770" t="n">
        <v>4.9529</v>
      </c>
      <c r="AM770" t="n">
        <v>4.9827</v>
      </c>
      <c r="AN770" s="28" t="n">
        <v>4.9797</v>
      </c>
      <c r="AO770" t="n">
        <v>4.976362279173924</v>
      </c>
      <c r="AP770" t="n">
        <v>4.990019960079841</v>
      </c>
      <c r="AQ770" t="n">
        <v>5.003752814610959</v>
      </c>
      <c r="AR770" t="n">
        <v>5.015045135406218</v>
      </c>
      <c r="AS770" t="n">
        <v>5.030181086519114</v>
      </c>
      <c r="AT770" t="n">
        <v>5.044136191677175</v>
      </c>
      <c r="AU770" t="n">
        <v>5.058168942842691</v>
      </c>
      <c r="AV770" t="n">
        <v>5.07227998985544</v>
      </c>
      <c r="AW770" t="n">
        <v>5.085176709890669</v>
      </c>
      <c r="AX770" t="n">
        <v>5.08001016002032</v>
      </c>
    </row>
    <row r="771">
      <c r="A771" s="1112" t="n">
        <v>45365</v>
      </c>
      <c r="AK771" t="n">
        <v>4.8412998</v>
      </c>
      <c r="AL771" t="n">
        <v>4.9529</v>
      </c>
      <c r="AM771" t="n">
        <v>4.9827</v>
      </c>
      <c r="AN771" s="28" t="n">
        <v>4.9762</v>
      </c>
      <c r="AO771" t="n">
        <v>4.997501249375312</v>
      </c>
      <c r="AP771" t="n">
        <v>5.011275369581559</v>
      </c>
      <c r="AQ771" t="n">
        <v>5.023863350916855</v>
      </c>
      <c r="AR771" t="n">
        <v>5.037783375314861</v>
      </c>
      <c r="AS771" t="n">
        <v>5.053057099545225</v>
      </c>
      <c r="AT771" t="n">
        <v>5.067139599695972</v>
      </c>
      <c r="AU771" t="n">
        <v>5.08130081300813</v>
      </c>
      <c r="AV771" t="n">
        <v>5.095541401273885</v>
      </c>
      <c r="AW771" t="n">
        <v>5.107252298263534</v>
      </c>
    </row>
    <row r="772">
      <c r="A772" s="1112" t="n">
        <v>45366</v>
      </c>
      <c r="AK772" t="n">
        <v>4.8412998</v>
      </c>
      <c r="AL772" t="n">
        <v>4.9529</v>
      </c>
      <c r="AM772" t="n">
        <v>4.9827</v>
      </c>
      <c r="AN772" s="28" t="n">
        <v>4.9931</v>
      </c>
      <c r="AO772" t="n">
        <v>4.997501249375312</v>
      </c>
      <c r="AP772" t="n">
        <v>5.012531328320802</v>
      </c>
      <c r="AQ772" t="n">
        <v>5.028916268544129</v>
      </c>
      <c r="AR772" t="n">
        <v>5.042864346949067</v>
      </c>
      <c r="AS772" t="n">
        <v>5.058168942842691</v>
      </c>
      <c r="AT772" t="n">
        <v>5.070993914807302</v>
      </c>
      <c r="AU772" t="n">
        <v>5.08646998982706</v>
      </c>
      <c r="AV772" t="n">
        <v>5.10073960724305</v>
      </c>
      <c r="AW772" t="n">
        <v>5.113781641523907</v>
      </c>
    </row>
    <row r="773">
      <c r="A773" s="1112" t="n">
        <v>45369</v>
      </c>
      <c r="AK773" t="n">
        <v>4.8412998</v>
      </c>
      <c r="AL773" t="n">
        <v>4.9529</v>
      </c>
      <c r="AM773" t="n">
        <v>4.9827</v>
      </c>
      <c r="AN773" s="28" t="n">
        <v>5.0118</v>
      </c>
      <c r="AO773" t="n">
        <v>5.027652086475616</v>
      </c>
      <c r="AP773" t="n">
        <v>5.041593143433325</v>
      </c>
      <c r="AQ773" t="n">
        <v>5.055611729019211</v>
      </c>
      <c r="AR773" t="n">
        <v>5.069708491761723</v>
      </c>
      <c r="AS773" t="n">
        <v>5.08646998982706</v>
      </c>
      <c r="AT773" t="n">
        <v>5.10073960724305</v>
      </c>
      <c r="AU773" t="n">
        <v>5.115089514066496</v>
      </c>
      <c r="AV773" t="n">
        <v>5.12952038984355</v>
      </c>
      <c r="AW773" t="n">
        <v>5.142710208279763</v>
      </c>
    </row>
    <row r="774">
      <c r="A774" s="1112" t="n">
        <v>45370</v>
      </c>
      <c r="AK774" t="n">
        <v>4.8412998</v>
      </c>
      <c r="AL774" t="n">
        <v>4.9529</v>
      </c>
      <c r="AM774" t="n">
        <v>4.9827</v>
      </c>
      <c r="AN774" s="28" t="n">
        <v>5.0346</v>
      </c>
      <c r="AO774" t="n">
        <v>5.018820577164366</v>
      </c>
      <c r="AP774" t="n">
        <v>5.032712632108707</v>
      </c>
      <c r="AQ774" t="n">
        <v>5.047955577990914</v>
      </c>
      <c r="AR774" t="n">
        <v>5.062009617818274</v>
      </c>
      <c r="AS774" t="n">
        <v>5.076142131979696</v>
      </c>
      <c r="AT774" t="n">
        <v>5.090353779587681</v>
      </c>
      <c r="AU774" t="n">
        <v>5.104645227156713</v>
      </c>
      <c r="AV774" t="n">
        <v>5.119017148707449</v>
      </c>
      <c r="AW774" t="n">
        <v>5.132152938157557</v>
      </c>
    </row>
    <row r="775">
      <c r="A775" s="1112" t="n">
        <v>45371</v>
      </c>
      <c r="AK775" t="n">
        <v>4.8412998</v>
      </c>
      <c r="AL775" t="n">
        <v>4.9529</v>
      </c>
      <c r="AM775" t="n">
        <v>4.9827</v>
      </c>
      <c r="AN775" s="28" t="n">
        <v>5.0114</v>
      </c>
      <c r="AO775" t="n">
        <v>4.973887092762994</v>
      </c>
      <c r="AP775" t="n">
        <v>4.990019960079841</v>
      </c>
      <c r="AQ775" t="n">
        <v>5.003752814610959</v>
      </c>
      <c r="AR775" t="n">
        <v>5.016302984700276</v>
      </c>
      <c r="AS775" t="n">
        <v>5.031446540880503</v>
      </c>
      <c r="AT775" t="n">
        <v>5.046681806712087</v>
      </c>
      <c r="AU775" t="n">
        <v>5.060728744939271</v>
      </c>
      <c r="AV775" t="n">
        <v>5.074854097944684</v>
      </c>
      <c r="AW775" t="n">
        <v>5.087763927753752</v>
      </c>
    </row>
    <row r="776">
      <c r="A776" s="1112" t="n">
        <v>45372</v>
      </c>
      <c r="AK776" t="n">
        <v>4.8412998</v>
      </c>
      <c r="AL776" t="n">
        <v>4.9529</v>
      </c>
      <c r="AM776" t="n">
        <v>4.9827</v>
      </c>
      <c r="AN776" s="28" t="n">
        <v>4.9801</v>
      </c>
      <c r="AO776" t="n">
        <v>4.975124378109452</v>
      </c>
      <c r="AP776" t="n">
        <v>4.990019960079841</v>
      </c>
      <c r="AQ776" t="n">
        <v>5.003752814610959</v>
      </c>
      <c r="AR776" t="n">
        <v>5.016302984700276</v>
      </c>
      <c r="AS776" t="n">
        <v>5.032712632108707</v>
      </c>
      <c r="AT776" t="n">
        <v>5.046681806712087</v>
      </c>
      <c r="AU776" t="n">
        <v>5.062009617818274</v>
      </c>
      <c r="AV776" t="n">
        <v>5.076142131979696</v>
      </c>
      <c r="AW776" t="n">
        <v>5.089058524173028</v>
      </c>
    </row>
    <row r="777">
      <c r="A777" s="1112" t="n">
        <v>45373</v>
      </c>
      <c r="AK777" t="n">
        <v>4.8412998</v>
      </c>
      <c r="AL777" t="n">
        <v>4.9529</v>
      </c>
      <c r="AM777" t="n">
        <v>4.9827</v>
      </c>
      <c r="AN777" s="28" t="n">
        <v>4.9891</v>
      </c>
      <c r="AO777" t="n">
        <v>5.003752814610959</v>
      </c>
      <c r="AP777" t="n">
        <v>5.018820577164366</v>
      </c>
      <c r="AQ777" t="n">
        <v>5.031446540880503</v>
      </c>
      <c r="AR777" t="n">
        <v>5.045408678102927</v>
      </c>
      <c r="AS777" t="n">
        <v>5.060728744939271</v>
      </c>
      <c r="AT777" t="n">
        <v>5.076142131979696</v>
      </c>
      <c r="AU777" t="n">
        <v>5.090353779587681</v>
      </c>
      <c r="AV777" t="n">
        <v>5.104645227156713</v>
      </c>
      <c r="AW777" t="n">
        <v>5.116398055768738</v>
      </c>
    </row>
    <row r="778">
      <c r="A778" s="1112" t="n">
        <v>45376</v>
      </c>
      <c r="AK778" t="n">
        <v>4.8412998</v>
      </c>
      <c r="AL778" t="n">
        <v>4.9529</v>
      </c>
      <c r="AM778" t="n">
        <v>4.9827</v>
      </c>
      <c r="AN778" s="28" t="n">
        <v>4.9863</v>
      </c>
      <c r="AO778" t="n">
        <v>4.975124378109452</v>
      </c>
      <c r="AP778" t="n">
        <v>4.988775255674732</v>
      </c>
      <c r="AQ778" t="n">
        <v>5.002501250625313</v>
      </c>
      <c r="AR778" t="n">
        <v>5.016302984700276</v>
      </c>
      <c r="AS778" t="n">
        <v>5.031446540880503</v>
      </c>
      <c r="AT778" t="n">
        <v>5.045408678102927</v>
      </c>
      <c r="AU778" t="n">
        <v>5.060728744939271</v>
      </c>
      <c r="AV778" t="n">
        <v>5.073566717402334</v>
      </c>
      <c r="AW778" t="n">
        <v>5.08646998982706</v>
      </c>
    </row>
    <row r="779">
      <c r="A779" s="1112" t="n">
        <v>45377</v>
      </c>
      <c r="AK779" t="n">
        <v>4.8412998</v>
      </c>
      <c r="AL779" t="n">
        <v>4.9529</v>
      </c>
      <c r="AM779" t="n">
        <v>4.9827</v>
      </c>
      <c r="AN779" s="28" t="n">
        <v>4.9864</v>
      </c>
      <c r="AO779" t="n">
        <v>4.982561036372696</v>
      </c>
      <c r="AP779" t="n">
        <v>4.997501249375312</v>
      </c>
      <c r="AQ779" t="n">
        <v>5.011275369581559</v>
      </c>
      <c r="AR779" t="n">
        <v>5.025125628140703</v>
      </c>
      <c r="AS779" t="n">
        <v>5.040322580645161</v>
      </c>
      <c r="AT779" t="n">
        <v>5.053057099545225</v>
      </c>
      <c r="AU779" t="n">
        <v>5.067139599695972</v>
      </c>
      <c r="AV779" t="n">
        <v>5.08130081300813</v>
      </c>
      <c r="AW779" t="n">
        <v>5.094243504839532</v>
      </c>
    </row>
    <row r="780">
      <c r="A780" s="1112" t="n">
        <v>45378</v>
      </c>
      <c r="AK780" t="n">
        <v>4.8412998</v>
      </c>
      <c r="AL780" t="n">
        <v>4.9529</v>
      </c>
      <c r="AM780" t="n">
        <v>4.9827</v>
      </c>
      <c r="AN780" s="28" t="n">
        <v>4.985</v>
      </c>
      <c r="AO780" t="n">
        <v>4.977600796416128</v>
      </c>
      <c r="AP780" t="n">
        <v>4.992511233150275</v>
      </c>
      <c r="AQ780" t="n">
        <v>5.003752814610959</v>
      </c>
      <c r="AR780" t="n">
        <v>5.017561465127947</v>
      </c>
      <c r="AS780" t="n">
        <v>5.032712632108707</v>
      </c>
      <c r="AT780" t="n">
        <v>5.046681806712087</v>
      </c>
      <c r="AU780" t="n">
        <v>5.062009617818274</v>
      </c>
      <c r="AV780" t="n">
        <v>5.074854097944684</v>
      </c>
      <c r="AW780" t="n">
        <v>5.087763927753752</v>
      </c>
    </row>
    <row r="781">
      <c r="A781" s="1112" t="n">
        <v>45379</v>
      </c>
      <c r="AK781" t="n">
        <v>4.8412998</v>
      </c>
      <c r="AL781" t="n">
        <v>4.9529</v>
      </c>
      <c r="AM781" t="n">
        <v>4.9827</v>
      </c>
      <c r="AN781" s="28" t="n">
        <v>4.9956</v>
      </c>
      <c r="AO781" t="n">
        <v>4.996252810392206</v>
      </c>
      <c r="AP781" t="n">
        <v>5.023863350916855</v>
      </c>
      <c r="AQ781" t="n">
        <v>5.035246727089628</v>
      </c>
      <c r="AR781" t="n">
        <v>5.049229992426155</v>
      </c>
      <c r="AS781" t="n">
        <v>5.065856129685917</v>
      </c>
      <c r="AT781" t="n">
        <v>5.08001016002032</v>
      </c>
      <c r="AU781" t="n">
        <v>5.095541401273885</v>
      </c>
      <c r="AV781" t="n">
        <v>5.108556832694764</v>
      </c>
      <c r="AW781" t="n">
        <v>5.120327700972862</v>
      </c>
      <c r="AX781" t="n">
        <v>5.13347022587269</v>
      </c>
      <c r="AY781" t="n">
        <v>5.149330587023687</v>
      </c>
      <c r="AZ781" t="n">
        <v>5.162622612287041</v>
      </c>
      <c r="BA781" t="n">
        <v>5.178663904712584</v>
      </c>
      <c r="BB781" t="n">
        <v>5.197505197505198</v>
      </c>
      <c r="BC781" t="n">
        <v>5.217845030002609</v>
      </c>
      <c r="BD781" t="n">
        <v>5.238344683080147</v>
      </c>
      <c r="BE781" t="n">
        <v>5.259006047856954</v>
      </c>
      <c r="BF781" t="n">
        <v>5.278437582475587</v>
      </c>
      <c r="BG781" t="n">
        <v>5.299417064122946</v>
      </c>
      <c r="BH781" t="n">
        <v>5.320563979781856</v>
      </c>
      <c r="BI781" t="n">
        <v>5.339028296849974</v>
      </c>
    </row>
    <row r="782">
      <c r="A782" s="1112" t="n">
        <v>45383</v>
      </c>
      <c r="AK782" t="n">
        <v>4.8412998</v>
      </c>
      <c r="AL782" t="n">
        <v>4.9529</v>
      </c>
      <c r="AM782" t="n">
        <v>4.9827</v>
      </c>
      <c r="AN782" t="n">
        <v>4.9956</v>
      </c>
      <c r="AO782" s="28" t="n">
        <v>5.0526</v>
      </c>
      <c r="AP782" t="n">
        <v>5.083884087442806</v>
      </c>
      <c r="AQ782" t="n">
        <v>5.094243504839532</v>
      </c>
      <c r="AR782" t="n">
        <v>5.109862033725089</v>
      </c>
      <c r="AS782" t="n">
        <v>5.125576627370579</v>
      </c>
      <c r="AT782" t="n">
        <v>5.140066820868671</v>
      </c>
      <c r="AU782" t="n">
        <v>5.155968032998195</v>
      </c>
      <c r="AV782" t="n">
        <v>5.167958656330749</v>
      </c>
      <c r="AW782" t="n">
        <v>5.18000518000518</v>
      </c>
      <c r="AX782" t="n">
        <v>5.192107995846314</v>
      </c>
      <c r="AY782" t="n">
        <v>5.208333333333333</v>
      </c>
      <c r="AZ782" t="n">
        <v>5.221932114882507</v>
      </c>
      <c r="BA782" t="n">
        <v>5.236973029588897</v>
      </c>
      <c r="BB782" t="n">
        <v>5.257623554153523</v>
      </c>
      <c r="BC782" t="n">
        <v>5.278437582475587</v>
      </c>
      <c r="BD782" t="n">
        <v>5.299417064122946</v>
      </c>
      <c r="BE782" t="n">
        <v>5.320563979781856</v>
      </c>
      <c r="BF782" t="n">
        <v>5.34045393858478</v>
      </c>
      <c r="BG782" t="n">
        <v>5.361930294906166</v>
      </c>
      <c r="BH782" t="n">
        <v>5.382131324004306</v>
      </c>
      <c r="BI782" t="n">
        <v>5.402485143165856</v>
      </c>
    </row>
    <row r="783">
      <c r="A783" s="1112" t="n">
        <v>45384</v>
      </c>
      <c r="AK783" t="n">
        <v>4.8412998</v>
      </c>
      <c r="AL783" t="n">
        <v>4.9529</v>
      </c>
      <c r="AM783" t="n">
        <v>4.9827</v>
      </c>
      <c r="AN783" t="n">
        <v>4.9956</v>
      </c>
      <c r="AO783" s="28" t="n">
        <v>5.0469</v>
      </c>
      <c r="AP783" t="n">
        <v>5.074854097944684</v>
      </c>
      <c r="AQ783" t="n">
        <v>5.085176709890669</v>
      </c>
      <c r="AR783" t="n">
        <v>5.099439061703213</v>
      </c>
      <c r="AS783" t="n">
        <v>5.115089514066496</v>
      </c>
      <c r="AT783" t="n">
        <v>5.12952038984355</v>
      </c>
      <c r="AU783" t="n">
        <v>5.1440329218107</v>
      </c>
      <c r="AV783" t="n">
        <v>5.155968032998195</v>
      </c>
      <c r="AW783" t="n">
        <v>5.167958656330749</v>
      </c>
      <c r="AX783" t="n">
        <v>5.18000518000518</v>
      </c>
      <c r="AY783" t="n">
        <v>5.196154845414393</v>
      </c>
      <c r="AZ783" t="n">
        <v>5.209690023443605</v>
      </c>
      <c r="BA783" t="n">
        <v>5.226025607525477</v>
      </c>
      <c r="BB783" t="n">
        <v>5.245213742460006</v>
      </c>
      <c r="BC783" t="n">
        <v>5.26592943654555</v>
      </c>
      <c r="BD783" t="n">
        <v>5.286809410520751</v>
      </c>
      <c r="BE783" t="n">
        <v>5.307855626326964</v>
      </c>
      <c r="BF783" t="n">
        <v>5.327650506126798</v>
      </c>
      <c r="BG783" t="n">
        <v>5.349023803155924</v>
      </c>
      <c r="BH783" t="n">
        <v>5.369127516778524</v>
      </c>
      <c r="BI783" t="n">
        <v>5.387931034482759</v>
      </c>
    </row>
    <row r="784">
      <c r="A784" s="1112" t="n">
        <v>45385</v>
      </c>
      <c r="AK784" t="n">
        <v>4.8412998</v>
      </c>
      <c r="AL784" t="n">
        <v>4.9529</v>
      </c>
      <c r="AM784" t="n">
        <v>4.9827</v>
      </c>
      <c r="AN784" t="n">
        <v>4.9956</v>
      </c>
      <c r="AO784" s="28" t="n">
        <v>5.0718</v>
      </c>
      <c r="AP784" t="n">
        <v>5.051780752715333</v>
      </c>
      <c r="AQ784" t="n">
        <v>5.063291139240506</v>
      </c>
      <c r="AR784" t="n">
        <v>5.077430820005078</v>
      </c>
      <c r="AS784" t="n">
        <v>5.092946269416858</v>
      </c>
      <c r="AT784" t="n">
        <v>5.107252298263534</v>
      </c>
      <c r="AU784" t="n">
        <v>5.120327700972862</v>
      </c>
      <c r="AV784" t="n">
        <v>5.13347022587269</v>
      </c>
      <c r="AW784" t="n">
        <v>5.145356315924878</v>
      </c>
      <c r="AX784" t="n">
        <v>5.158627805003869</v>
      </c>
      <c r="AY784" t="n">
        <v>5.173305742369374</v>
      </c>
      <c r="AZ784" t="n">
        <v>5.186721991701245</v>
      </c>
      <c r="BA784" t="n">
        <v>5.202913631633715</v>
      </c>
      <c r="BB784" t="n">
        <v>5.221932114882507</v>
      </c>
      <c r="BC784" t="n">
        <v>5.241090146750524</v>
      </c>
      <c r="BD784" t="n">
        <v>5.263157894736842</v>
      </c>
      <c r="BE784" t="n">
        <v>5.284015852047556</v>
      </c>
      <c r="BF784" t="n">
        <v>5.302226935312832</v>
      </c>
      <c r="BG784" t="n">
        <v>5.324813631522897</v>
      </c>
      <c r="BH784" t="n">
        <v>5.344735435595938</v>
      </c>
      <c r="BI784" t="n">
        <v>5.363368195226602</v>
      </c>
    </row>
    <row r="785">
      <c r="A785" s="1112" t="n">
        <v>45386</v>
      </c>
      <c r="AK785" t="n">
        <v>4.8412998</v>
      </c>
      <c r="AL785" t="n">
        <v>4.9529</v>
      </c>
      <c r="AM785" t="n">
        <v>4.9827</v>
      </c>
      <c r="AN785" t="n">
        <v>4.9956</v>
      </c>
      <c r="AO785" s="28" t="n">
        <v>5.0231</v>
      </c>
      <c r="AP785" t="n">
        <v>5.055611729019211</v>
      </c>
      <c r="AQ785" t="n">
        <v>5.065856129685917</v>
      </c>
      <c r="AR785" t="n">
        <v>5.08001016002032</v>
      </c>
      <c r="AS785" t="n">
        <v>5.09683995922528</v>
      </c>
      <c r="AT785" t="n">
        <v>5.109862033725089</v>
      </c>
      <c r="AU785" t="n">
        <v>5.124263387138099</v>
      </c>
      <c r="AV785" t="n">
        <v>5.137426149499102</v>
      </c>
      <c r="AW785" t="n">
        <v>5.149330587023687</v>
      </c>
      <c r="AX785" t="n">
        <v>5.162622612287041</v>
      </c>
      <c r="AY785" t="n">
        <v>5.177323323841574</v>
      </c>
      <c r="AZ785" t="n">
        <v>5.192107995846314</v>
      </c>
      <c r="BA785" t="n">
        <v>5.206977349648529</v>
      </c>
      <c r="BB785" t="n">
        <v>5.226025607525477</v>
      </c>
      <c r="BC785" t="n">
        <v>5.245213742460006</v>
      </c>
      <c r="BD785" t="n">
        <v>5.26592943654555</v>
      </c>
      <c r="BE785" t="n">
        <v>5.286809410520751</v>
      </c>
      <c r="BF785" t="n">
        <v>5.306447333510214</v>
      </c>
      <c r="BG785" t="n">
        <v>5.327650506126798</v>
      </c>
      <c r="BH785" t="n">
        <v>5.349023803155924</v>
      </c>
      <c r="BI785" t="n">
        <v>5.367686527106817</v>
      </c>
    </row>
    <row r="786">
      <c r="A786" s="1112" t="n">
        <v>45387</v>
      </c>
      <c r="AK786" t="n">
        <v>4.8412998</v>
      </c>
      <c r="AL786" t="n">
        <v>4.9529</v>
      </c>
      <c r="AM786" t="n">
        <v>4.9827</v>
      </c>
      <c r="AN786" t="n">
        <v>4.9956</v>
      </c>
      <c r="AO786" s="28" t="n">
        <v>5.0514</v>
      </c>
      <c r="AP786" t="n">
        <v>5.083884087442806</v>
      </c>
      <c r="AQ786" t="n">
        <v>5.094243504839532</v>
      </c>
      <c r="AR786" t="n">
        <v>5.108556832694764</v>
      </c>
      <c r="AS786" t="n">
        <v>5.124263387138099</v>
      </c>
      <c r="AT786" t="n">
        <v>5.138746145940391</v>
      </c>
      <c r="AU786" t="n">
        <v>5.15331100231899</v>
      </c>
      <c r="AV786" t="n">
        <v>5.167958656330749</v>
      </c>
      <c r="AW786" t="n">
        <v>5.18000518000518</v>
      </c>
      <c r="AX786" t="n">
        <v>5.193456245131135</v>
      </c>
      <c r="AY786" t="n">
        <v>5.208333333333333</v>
      </c>
      <c r="AZ786" t="n">
        <v>5.223295899712719</v>
      </c>
      <c r="BA786" t="n">
        <v>5.238344683080147</v>
      </c>
      <c r="BB786" t="n">
        <v>5.257623554153523</v>
      </c>
      <c r="BC786" t="n">
        <v>5.278437582475587</v>
      </c>
      <c r="BD786" t="n">
        <v>5.299417064122946</v>
      </c>
      <c r="BE786" t="n">
        <v>5.320563979781856</v>
      </c>
      <c r="BF786" t="n">
        <v>5.341880341880342</v>
      </c>
      <c r="BG786" t="n">
        <v>5.363368195226602</v>
      </c>
      <c r="BH786" t="n">
        <v>5.385029617662897</v>
      </c>
      <c r="BI786" t="n">
        <v>5.403944879762227</v>
      </c>
    </row>
    <row r="787">
      <c r="A787" s="1112" t="n">
        <v>45390</v>
      </c>
      <c r="AK787" t="n">
        <v>4.8412998</v>
      </c>
      <c r="AL787" t="n">
        <v>4.9529</v>
      </c>
      <c r="AM787" t="n">
        <v>4.9827</v>
      </c>
      <c r="AN787" t="n">
        <v>4.9956</v>
      </c>
      <c r="AO787" s="28" t="n">
        <v>5.0415</v>
      </c>
      <c r="AP787" t="n">
        <v>5.041593143433325</v>
      </c>
      <c r="AQ787" t="n">
        <v>5.053057099545225</v>
      </c>
      <c r="AR787" t="n">
        <v>5.067139599695972</v>
      </c>
      <c r="AS787" t="n">
        <v>5.082592121982211</v>
      </c>
      <c r="AT787" t="n">
        <v>5.09683995922528</v>
      </c>
      <c r="AU787" t="n">
        <v>5.111167901865577</v>
      </c>
      <c r="AV787" t="n">
        <v>5.124263387138099</v>
      </c>
      <c r="AW787" t="n">
        <v>5.136106831022085</v>
      </c>
      <c r="AX787" t="n">
        <v>5.149330587023687</v>
      </c>
      <c r="AY787" t="n">
        <v>5.163955589981926</v>
      </c>
      <c r="AZ787" t="n">
        <v>5.177323323841574</v>
      </c>
      <c r="BA787" t="n">
        <v>5.190760446405399</v>
      </c>
      <c r="BB787" t="n">
        <v>5.209690023443605</v>
      </c>
      <c r="BC787" t="n">
        <v>5.230125523012552</v>
      </c>
      <c r="BD787" t="n">
        <v>5.250721974271462</v>
      </c>
      <c r="BE787" t="n">
        <v>5.272871078302135</v>
      </c>
      <c r="BF787" t="n">
        <v>5.292405398253506</v>
      </c>
      <c r="BG787" t="n">
        <v>5.313496280552603</v>
      </c>
      <c r="BH787" t="n">
        <v>5.334755934915977</v>
      </c>
      <c r="BI787" t="n">
        <v>5.35475234270415</v>
      </c>
    </row>
    <row r="788">
      <c r="A788" s="1112" t="n">
        <v>45391</v>
      </c>
      <c r="AK788" t="n">
        <v>4.8412998</v>
      </c>
      <c r="AL788" t="n">
        <v>4.9529</v>
      </c>
      <c r="AM788" t="n">
        <v>4.9827</v>
      </c>
      <c r="AN788" t="n">
        <v>4.9956</v>
      </c>
      <c r="AO788" s="28" t="n">
        <v>5.0074</v>
      </c>
      <c r="AP788" t="n">
        <v>5.018820577164366</v>
      </c>
      <c r="AQ788" t="n">
        <v>5.030181086519114</v>
      </c>
      <c r="AR788" t="n">
        <v>5.042864346949067</v>
      </c>
      <c r="AS788" t="n">
        <v>5.058168942842691</v>
      </c>
      <c r="AT788" t="n">
        <v>5.07227998985544</v>
      </c>
      <c r="AU788" t="n">
        <v>5.08646998982706</v>
      </c>
      <c r="AV788" t="n">
        <v>5.099439061703213</v>
      </c>
      <c r="AW788" t="n">
        <v>5.109862033725089</v>
      </c>
      <c r="AX788" t="n">
        <v>5.121638924455826</v>
      </c>
      <c r="AY788" t="n">
        <v>5.136106831022085</v>
      </c>
      <c r="AZ788" t="n">
        <v>5.150656708730363</v>
      </c>
      <c r="BA788" t="n">
        <v>5.166623611469904</v>
      </c>
      <c r="BB788" t="n">
        <v>5.184033177812339</v>
      </c>
      <c r="BC788" t="n">
        <v>5.204267499349467</v>
      </c>
      <c r="BD788" t="n">
        <v>5.22466039707419</v>
      </c>
      <c r="BE788" t="n">
        <v>5.243838489774514</v>
      </c>
      <c r="BF788" t="n">
        <v>5.263157894736842</v>
      </c>
      <c r="BG788" t="n">
        <v>5.284015852047556</v>
      </c>
      <c r="BH788" t="n">
        <v>5.305039787798409</v>
      </c>
      <c r="BI788" t="n">
        <v>5.323396326856535</v>
      </c>
    </row>
    <row r="789">
      <c r="A789" s="1112" t="n">
        <v>45392</v>
      </c>
      <c r="AK789" t="n">
        <v>4.8412998</v>
      </c>
      <c r="AL789" t="n">
        <v>4.9529</v>
      </c>
      <c r="AM789" t="n">
        <v>4.9827</v>
      </c>
      <c r="AN789" t="n">
        <v>4.9956</v>
      </c>
      <c r="AO789" s="28" t="n">
        <v>5.0648</v>
      </c>
      <c r="AP789" t="n">
        <v>5.092946269416858</v>
      </c>
      <c r="AQ789" t="n">
        <v>5.103342689461597</v>
      </c>
      <c r="AR789" t="n">
        <v>5.117707267144319</v>
      </c>
      <c r="AS789" t="n">
        <v>5.13347022587269</v>
      </c>
      <c r="AT789" t="n">
        <v>5.14668039114771</v>
      </c>
      <c r="AU789" t="n">
        <v>5.159958720330238</v>
      </c>
      <c r="AV789" t="n">
        <v>5.173305742369374</v>
      </c>
      <c r="AW789" t="n">
        <v>5.185377236193934</v>
      </c>
      <c r="AX789" t="n">
        <v>5.197505197505198</v>
      </c>
      <c r="AY789" t="n">
        <v>5.212405525149856</v>
      </c>
      <c r="AZ789" t="n">
        <v>5.226025607525477</v>
      </c>
      <c r="BA789" t="n">
        <v>5.242463958060288</v>
      </c>
      <c r="BB789" t="n">
        <v>5.260389268805892</v>
      </c>
      <c r="BC789" t="n">
        <v>5.281225244256667</v>
      </c>
      <c r="BD789" t="n">
        <v>5.303632988597189</v>
      </c>
      <c r="BE789" t="n">
        <v>5.326231691078562</v>
      </c>
      <c r="BF789" t="n">
        <v>5.346164127238707</v>
      </c>
      <c r="BG789" t="n">
        <v>5.369127516778524</v>
      </c>
      <c r="BH789" t="n">
        <v>5.390835579514825</v>
      </c>
      <c r="BI789" t="n">
        <v>5.411255411255412</v>
      </c>
    </row>
    <row r="790">
      <c r="A790" s="1112" t="n">
        <v>45393</v>
      </c>
      <c r="AK790" t="n">
        <v>4.8412998</v>
      </c>
      <c r="AL790" t="n">
        <v>4.9529</v>
      </c>
      <c r="AM790" t="n">
        <v>4.9827</v>
      </c>
      <c r="AN790" t="n">
        <v>4.9956</v>
      </c>
      <c r="AO790" s="28" t="n">
        <v>5.0759</v>
      </c>
      <c r="AP790" t="n">
        <v>5.10073960724305</v>
      </c>
      <c r="AQ790" t="n">
        <v>5.112474437627812</v>
      </c>
      <c r="AR790" t="n">
        <v>5.124263387138099</v>
      </c>
      <c r="AS790" t="n">
        <v>5.140066820868671</v>
      </c>
      <c r="AT790" t="n">
        <v>5.154639175257731</v>
      </c>
      <c r="AU790" t="n">
        <v>5.169294391315585</v>
      </c>
      <c r="AV790" t="n">
        <v>5.182689816014511</v>
      </c>
      <c r="AW790" t="n">
        <v>5.194805194805195</v>
      </c>
      <c r="AX790" t="n">
        <v>5.208333333333333</v>
      </c>
      <c r="AY790" t="n">
        <v>5.221932114882507</v>
      </c>
      <c r="AZ790" t="n">
        <v>5.235602094240837</v>
      </c>
      <c r="BA790" t="n">
        <v>5.252100840336134</v>
      </c>
      <c r="BB790" t="n">
        <v>5.268703898840886</v>
      </c>
      <c r="BC790" t="n">
        <v>5.289605924358636</v>
      </c>
      <c r="BD790" t="n">
        <v>5.310674455655868</v>
      </c>
      <c r="BE790" t="n">
        <v>5.331911490269261</v>
      </c>
      <c r="BF790" t="n">
        <v>5.351886540005352</v>
      </c>
      <c r="BG790" t="n">
        <v>5.373455131649651</v>
      </c>
      <c r="BH790" t="n">
        <v>5.393743257820928</v>
      </c>
      <c r="BI790" t="n">
        <v>5.414185165132648</v>
      </c>
    </row>
    <row r="791">
      <c r="A791" s="1112" t="n">
        <v>45394</v>
      </c>
      <c r="AK791" t="n">
        <v>4.8412998</v>
      </c>
      <c r="AL791" t="n">
        <v>4.9529</v>
      </c>
      <c r="AM791" t="n">
        <v>4.9827</v>
      </c>
      <c r="AN791" t="n">
        <v>4.9956</v>
      </c>
      <c r="AO791" s="28" t="n">
        <v>5.1358</v>
      </c>
      <c r="AP791" t="n">
        <v>5.140066820868671</v>
      </c>
      <c r="AQ791" t="n">
        <v>5.150656708730363</v>
      </c>
      <c r="AR791" t="n">
        <v>5.162622612287041</v>
      </c>
      <c r="AS791" t="n">
        <v>5.18000518000518</v>
      </c>
      <c r="AT791" t="n">
        <v>5.193456245131135</v>
      </c>
      <c r="AU791" t="n">
        <v>5.208333333333333</v>
      </c>
      <c r="AV791" t="n">
        <v>5.223295899712719</v>
      </c>
      <c r="AW791" t="n">
        <v>5.235602094240837</v>
      </c>
      <c r="AX791" t="n">
        <v>5.249343832020998</v>
      </c>
      <c r="AY791" t="n">
        <v>5.263157894736842</v>
      </c>
      <c r="AZ791" t="n">
        <v>5.278437582475587</v>
      </c>
      <c r="BA791" t="n">
        <v>5.295207836907599</v>
      </c>
      <c r="BB791" t="n">
        <v>5.313496280552603</v>
      </c>
      <c r="BC791" t="n">
        <v>5.333333333333333</v>
      </c>
      <c r="BD791" t="n">
        <v>5.35475234270415</v>
      </c>
      <c r="BE791" t="n">
        <v>5.374899220639613</v>
      </c>
      <c r="BF791" t="n">
        <v>5.395198273536553</v>
      </c>
      <c r="BG791" t="n">
        <v>5.415651232060655</v>
      </c>
      <c r="BH791" t="n">
        <v>5.43773790103317</v>
      </c>
      <c r="BI791" t="n">
        <v>5.455537370430988</v>
      </c>
    </row>
    <row r="792">
      <c r="A792" s="1112" t="n">
        <v>45397</v>
      </c>
      <c r="AK792" t="n">
        <v>4.8412998</v>
      </c>
      <c r="AL792" t="n">
        <v>4.9529</v>
      </c>
      <c r="AM792" t="n">
        <v>4.9827</v>
      </c>
      <c r="AN792" t="n">
        <v>4.9956</v>
      </c>
      <c r="AO792" s="28" t="n">
        <v>5.174</v>
      </c>
      <c r="AP792" t="n">
        <v>5.189413596263622</v>
      </c>
      <c r="AQ792" t="n">
        <v>5.201560468140442</v>
      </c>
      <c r="AR792" t="n">
        <v>5.212405525149856</v>
      </c>
      <c r="AS792" t="n">
        <v>5.228758169934641</v>
      </c>
      <c r="AT792" t="n">
        <v>5.243838489774514</v>
      </c>
      <c r="AU792" t="n">
        <v>5.259006047856954</v>
      </c>
      <c r="AV792" t="n">
        <v>5.272871078302135</v>
      </c>
      <c r="AW792" t="n">
        <v>5.285412262156448</v>
      </c>
      <c r="AX792" t="n">
        <v>5.299417064122946</v>
      </c>
      <c r="AY792" t="n">
        <v>5.314908317831518</v>
      </c>
      <c r="AZ792" t="n">
        <v>5.329070077271516</v>
      </c>
      <c r="BA792" t="n">
        <v>5.346164127238707</v>
      </c>
      <c r="BB792" t="n">
        <v>5.364806866952789</v>
      </c>
      <c r="BC792" t="n">
        <v>5.387931034482759</v>
      </c>
      <c r="BD792" t="n">
        <v>5.409791723018664</v>
      </c>
      <c r="BE792" t="n">
        <v>5.4333061668025</v>
      </c>
      <c r="BF792" t="n">
        <v>5.45404963185165</v>
      </c>
      <c r="BG792" t="n">
        <v>5.477951246233909</v>
      </c>
      <c r="BH792" t="n">
        <v>5.500550055005501</v>
      </c>
      <c r="BI792" t="n">
        <v>5.521811154058531</v>
      </c>
    </row>
    <row r="793">
      <c r="A793" s="1112" t="n">
        <v>45398</v>
      </c>
      <c r="AK793" t="n">
        <v>4.8412998</v>
      </c>
      <c r="AL793" t="n">
        <v>4.9529</v>
      </c>
      <c r="AM793" t="n">
        <v>4.9827</v>
      </c>
      <c r="AN793" t="n">
        <v>4.9956</v>
      </c>
      <c r="AO793" s="28" t="n">
        <v>5.2628</v>
      </c>
      <c r="AP793" t="n">
        <v>5.263157894736842</v>
      </c>
      <c r="AQ793" t="n">
        <v>5.277044854881266</v>
      </c>
      <c r="AR793" t="n">
        <v>5.286809410520751</v>
      </c>
      <c r="AS793" t="n">
        <v>5.305039787798409</v>
      </c>
      <c r="AT793" t="n">
        <v>5.320563979781856</v>
      </c>
      <c r="AU793" t="n">
        <v>5.336179295624333</v>
      </c>
      <c r="AV793" t="n">
        <v>5.351886540005352</v>
      </c>
      <c r="AW793" t="n">
        <v>5.364806866952789</v>
      </c>
      <c r="AX793" t="n">
        <v>5.380683346785042</v>
      </c>
      <c r="AY793" t="n">
        <v>5.395198273536553</v>
      </c>
      <c r="AZ793" t="n">
        <v>5.411255411255412</v>
      </c>
      <c r="BA793" t="n">
        <v>5.428881650380021</v>
      </c>
      <c r="BB793" t="n">
        <v>5.448106782892945</v>
      </c>
      <c r="BC793" t="n">
        <v>5.471956224350206</v>
      </c>
      <c r="BD793" t="n">
        <v>5.496015388843089</v>
      </c>
      <c r="BE793" t="n">
        <v>5.520287054926856</v>
      </c>
      <c r="BF793" t="n">
        <v>5.543237250554323</v>
      </c>
      <c r="BG793" t="n">
        <v>5.569479253689781</v>
      </c>
      <c r="BH793" t="n">
        <v>5.592841163310962</v>
      </c>
      <c r="BI793" t="n">
        <v>5.614823133071308</v>
      </c>
    </row>
    <row r="794">
      <c r="A794" s="1112" t="n">
        <v>45399</v>
      </c>
      <c r="AK794" t="n">
        <v>4.8412998</v>
      </c>
      <c r="AL794" t="n">
        <v>4.9529</v>
      </c>
      <c r="AM794" t="n">
        <v>4.9827</v>
      </c>
      <c r="AN794" t="n">
        <v>4.9956</v>
      </c>
      <c r="AO794" s="28" t="n">
        <v>5.2463</v>
      </c>
      <c r="AP794" t="n">
        <v>5.241090146750524</v>
      </c>
      <c r="AQ794" t="n">
        <v>5.254860746190226</v>
      </c>
      <c r="AR794" t="n">
        <v>5.26592943654555</v>
      </c>
      <c r="AS794" t="n">
        <v>5.282620179609086</v>
      </c>
      <c r="AT794" t="n">
        <v>5.299417064122946</v>
      </c>
      <c r="AU794" t="n">
        <v>5.314908317831518</v>
      </c>
      <c r="AV794" t="n">
        <v>5.331911490269261</v>
      </c>
      <c r="AW794" t="n">
        <v>5.346164127238707</v>
      </c>
      <c r="AX794" t="n">
        <v>5.361930294906166</v>
      </c>
      <c r="AY794" t="n">
        <v>5.379236148466918</v>
      </c>
      <c r="AZ794" t="n">
        <v>5.395198273536553</v>
      </c>
      <c r="BA794" t="n">
        <v>5.414185165132648</v>
      </c>
      <c r="BB794" t="n">
        <v>5.434782608695652</v>
      </c>
      <c r="BC794" t="n">
        <v>5.458515283842795</v>
      </c>
      <c r="BD794" t="n">
        <v>5.482456140350877</v>
      </c>
      <c r="BE794" t="n">
        <v>5.506607929515418</v>
      </c>
      <c r="BF794" t="n">
        <v>5.52944429084877</v>
      </c>
      <c r="BG794" t="n">
        <v>5.555555555555555</v>
      </c>
      <c r="BH794" t="n">
        <v>5.580357142857143</v>
      </c>
      <c r="BI794" t="n">
        <v>5.602240896358544</v>
      </c>
    </row>
    <row r="795">
      <c r="A795" s="1112" t="n">
        <v>45400</v>
      </c>
      <c r="AK795" t="n">
        <v>4.8412998</v>
      </c>
      <c r="AL795" t="n">
        <v>4.9529</v>
      </c>
      <c r="AM795" t="n">
        <v>4.9827</v>
      </c>
      <c r="AN795" t="n">
        <v>4.9956</v>
      </c>
      <c r="AO795" s="28" t="n">
        <v>5.2506</v>
      </c>
      <c r="AP795" t="n">
        <v>5.26592943654555</v>
      </c>
      <c r="AQ795" t="n">
        <v>5.278437582475587</v>
      </c>
      <c r="AR795" t="n">
        <v>5.289605924358636</v>
      </c>
      <c r="AS795" t="n">
        <v>5.306447333510214</v>
      </c>
      <c r="AT795" t="n">
        <v>5.321979776476849</v>
      </c>
      <c r="AU795" t="n">
        <v>5.339028296849974</v>
      </c>
      <c r="AV795" t="n">
        <v>5.356186395286556</v>
      </c>
      <c r="AW795" t="n">
        <v>5.370569280343716</v>
      </c>
      <c r="AX795" t="n">
        <v>5.386479935362241</v>
      </c>
      <c r="AY795" t="n">
        <v>5.402485143165856</v>
      </c>
      <c r="AZ795" t="n">
        <v>5.41858574911948</v>
      </c>
      <c r="BA795" t="n">
        <v>5.434782608695652</v>
      </c>
      <c r="BB795" t="n">
        <v>5.45404963185165</v>
      </c>
      <c r="BC795" t="n">
        <v>5.477951246233909</v>
      </c>
      <c r="BD795" t="n">
        <v>5.502063273727648</v>
      </c>
      <c r="BE795" t="n">
        <v>5.526388505111909</v>
      </c>
      <c r="BF795" t="n">
        <v>5.549389567147614</v>
      </c>
      <c r="BG795" t="n">
        <v>5.575689991636465</v>
      </c>
      <c r="BH795" t="n">
        <v>5.600672080649678</v>
      </c>
      <c r="BI795" t="n">
        <v>5.62271577171774</v>
      </c>
    </row>
    <row r="796">
      <c r="A796" s="1112" t="n">
        <v>45401</v>
      </c>
      <c r="AK796" t="n">
        <v>4.8412998</v>
      </c>
      <c r="AL796" t="n">
        <v>4.9529</v>
      </c>
      <c r="AM796" t="n">
        <v>4.9827</v>
      </c>
      <c r="AN796" t="n">
        <v>4.9956</v>
      </c>
      <c r="AO796" s="28" t="n">
        <v>5.2263</v>
      </c>
      <c r="AP796" t="n">
        <v>5.202913631633715</v>
      </c>
      <c r="AQ796" t="n">
        <v>5.215123859191656</v>
      </c>
      <c r="AR796" t="n">
        <v>5.226025607525477</v>
      </c>
      <c r="AS796" t="n">
        <v>5.243838489774514</v>
      </c>
      <c r="AT796" t="n">
        <v>5.260389268805892</v>
      </c>
      <c r="AU796" t="n">
        <v>5.277044854881266</v>
      </c>
      <c r="AV796" t="n">
        <v>5.292405398253506</v>
      </c>
      <c r="AW796" t="n">
        <v>5.306447333510214</v>
      </c>
      <c r="AX796" t="n">
        <v>5.320563979781856</v>
      </c>
      <c r="AY796" t="n">
        <v>5.336179295624333</v>
      </c>
      <c r="AZ796" t="n">
        <v>5.350454788657036</v>
      </c>
      <c r="BA796" t="n">
        <v>5.366246310705661</v>
      </c>
      <c r="BB796" t="n">
        <v>5.383580080753701</v>
      </c>
      <c r="BC796" t="n">
        <v>5.405405405405405</v>
      </c>
      <c r="BD796" t="n">
        <v>5.42740841248304</v>
      </c>
      <c r="BE796" t="n">
        <v>5.451076587626056</v>
      </c>
      <c r="BF796" t="n">
        <v>5.471956224350206</v>
      </c>
      <c r="BG796" t="n">
        <v>5.494505494505495</v>
      </c>
      <c r="BH796" t="n">
        <v>5.517241379310345</v>
      </c>
      <c r="BI796" t="n">
        <v>5.538631957906397</v>
      </c>
    </row>
    <row r="797">
      <c r="A797" s="1112" t="n">
        <v>45404</v>
      </c>
      <c r="AK797" t="n">
        <v>4.8412998</v>
      </c>
      <c r="AL797" t="n">
        <v>4.9529</v>
      </c>
      <c r="AM797" t="n">
        <v>4.9827</v>
      </c>
      <c r="AN797" t="n">
        <v>4.9956</v>
      </c>
      <c r="AO797" s="809" t="n">
        <v>5.2263</v>
      </c>
      <c r="AP797" t="n">
        <v>5.181347150259067</v>
      </c>
      <c r="AQ797" t="n">
        <v>5.194805194805195</v>
      </c>
      <c r="AR797" t="n">
        <v>5.206977349648529</v>
      </c>
      <c r="AS797" t="n">
        <v>5.223295899712719</v>
      </c>
      <c r="AT797" t="n">
        <v>5.238344683080147</v>
      </c>
      <c r="AU797" t="n">
        <v>5.254860746190226</v>
      </c>
      <c r="AV797" t="n">
        <v>5.270092226613966</v>
      </c>
      <c r="AW797" t="n">
        <v>5.284015852047556</v>
      </c>
      <c r="AX797" t="n">
        <v>5.298013245033113</v>
      </c>
      <c r="AY797" t="n">
        <v>5.312084993359893</v>
      </c>
      <c r="AZ797" t="n">
        <v>5.324813631522897</v>
      </c>
      <c r="BA797" t="n">
        <v>5.34045393858478</v>
      </c>
      <c r="BB797" t="n">
        <v>5.356186395286556</v>
      </c>
      <c r="BC797" t="n">
        <v>5.377789728421619</v>
      </c>
      <c r="BD797" t="n">
        <v>5.401026194977045</v>
      </c>
      <c r="BE797" t="n">
        <v>5.422993492407809</v>
      </c>
      <c r="BF797" t="n">
        <v>5.445140212360468</v>
      </c>
      <c r="BG797" t="n">
        <v>5.467468562055768</v>
      </c>
      <c r="BH797" t="n">
        <v>5.491488193300384</v>
      </c>
      <c r="BI797" t="n">
        <v>5.511160099200882</v>
      </c>
    </row>
    <row r="798">
      <c r="A798" s="1112" t="n">
        <v>45405</v>
      </c>
      <c r="AK798" t="n">
        <v>4.8412998</v>
      </c>
      <c r="AL798" t="n">
        <v>4.9529</v>
      </c>
      <c r="AM798" t="n">
        <v>4.9827</v>
      </c>
      <c r="AN798" t="n">
        <v>4.9956</v>
      </c>
      <c r="AO798" s="28" t="n">
        <v>5.162</v>
      </c>
      <c r="AP798" t="n">
        <v>5.128205128205128</v>
      </c>
      <c r="AQ798" t="n">
        <v>5.142710208279763</v>
      </c>
      <c r="AR798" t="n">
        <v>5.154639175257731</v>
      </c>
      <c r="AS798" t="n">
        <v>5.17196793379881</v>
      </c>
      <c r="AT798" t="n">
        <v>5.188067444876784</v>
      </c>
      <c r="AU798" t="n">
        <v>5.202913631633715</v>
      </c>
      <c r="AV798" t="n">
        <v>5.217845030002609</v>
      </c>
      <c r="AW798" t="n">
        <v>5.231493591420351</v>
      </c>
      <c r="AX798" t="n">
        <v>5.246589716684156</v>
      </c>
      <c r="AY798" t="n">
        <v>5.260389268805892</v>
      </c>
      <c r="AZ798" t="n">
        <v>5.275652862041678</v>
      </c>
      <c r="BA798" t="n">
        <v>5.291005291005291</v>
      </c>
      <c r="BB798" t="n">
        <v>5.307855626326964</v>
      </c>
      <c r="BC798" t="n">
        <v>5.329070077271516</v>
      </c>
      <c r="BD798" t="n">
        <v>5.350454788657036</v>
      </c>
      <c r="BE798" t="n">
        <v>5.372011818426</v>
      </c>
      <c r="BF798" t="n">
        <v>5.392289026691831</v>
      </c>
      <c r="BG798" t="n">
        <v>5.414185165132648</v>
      </c>
      <c r="BH798" t="n">
        <v>5.436259853220984</v>
      </c>
      <c r="BI798" t="n">
        <v>5.455537370430988</v>
      </c>
    </row>
    <row r="799">
      <c r="A799" s="1112" t="n">
        <v>45406</v>
      </c>
      <c r="AK799" t="n">
        <v>4.8412998</v>
      </c>
      <c r="AL799" t="n">
        <v>4.9529</v>
      </c>
      <c r="AM799" t="n">
        <v>4.9827</v>
      </c>
      <c r="AN799" t="n">
        <v>4.9956</v>
      </c>
      <c r="AO799" s="28" t="n">
        <v>5.1586</v>
      </c>
      <c r="AP799" t="n">
        <v>5.154639175257731</v>
      </c>
      <c r="AQ799" t="n">
        <v>5.167958656330749</v>
      </c>
      <c r="AR799" t="n">
        <v>5.18000518000518</v>
      </c>
      <c r="AS799" t="n">
        <v>5.197505197505198</v>
      </c>
      <c r="AT799" t="n">
        <v>5.212405525149856</v>
      </c>
      <c r="AU799" t="n">
        <v>5.227391531625718</v>
      </c>
      <c r="AV799" t="n">
        <v>5.242463958060288</v>
      </c>
      <c r="AW799" t="n">
        <v>5.256241787122208</v>
      </c>
      <c r="AX799" t="n">
        <v>5.271481286241434</v>
      </c>
      <c r="AY799" t="n">
        <v>5.285412262156448</v>
      </c>
      <c r="AZ799" t="n">
        <v>5.300821627352239</v>
      </c>
      <c r="BA799" t="n">
        <v>5.317734645041212</v>
      </c>
      <c r="BB799" t="n">
        <v>5.334755934915977</v>
      </c>
      <c r="BC799" t="n">
        <v>5.356186395286556</v>
      </c>
      <c r="BD799" t="n">
        <v>5.380683346785042</v>
      </c>
      <c r="BE799" t="n">
        <v>5.402485143165856</v>
      </c>
      <c r="BF799" t="n">
        <v>5.424464334147003</v>
      </c>
      <c r="BG799" t="n">
        <v>5.448106782892945</v>
      </c>
      <c r="BH799" t="n">
        <v>5.471956224350206</v>
      </c>
      <c r="BI799" t="n">
        <v>5.492996429552321</v>
      </c>
    </row>
    <row r="800">
      <c r="A800" s="1112" t="n">
        <v>45407</v>
      </c>
      <c r="AK800" t="n">
        <v>4.8412998</v>
      </c>
      <c r="AL800" t="n">
        <v>4.9529</v>
      </c>
      <c r="AM800" t="n">
        <v>4.9827</v>
      </c>
      <c r="AN800" t="n">
        <v>4.9956</v>
      </c>
      <c r="AO800" s="28" t="n">
        <v>5.1673</v>
      </c>
      <c r="AP800" t="n">
        <v>5.166623611469904</v>
      </c>
      <c r="AQ800" t="n">
        <v>5.18000518000518</v>
      </c>
      <c r="AR800" t="n">
        <v>5.190760446405399</v>
      </c>
      <c r="AS800" t="n">
        <v>5.208333333333333</v>
      </c>
      <c r="AT800" t="n">
        <v>5.223295899712719</v>
      </c>
      <c r="AU800" t="n">
        <v>5.239717055279015</v>
      </c>
      <c r="AV800" t="n">
        <v>5.256241787122208</v>
      </c>
      <c r="AW800" t="n">
        <v>5.268703898840886</v>
      </c>
      <c r="AX800" t="n">
        <v>5.284015852047556</v>
      </c>
      <c r="AY800" t="n">
        <v>5.298013245033113</v>
      </c>
      <c r="AZ800" t="n">
        <v>5.313496280552603</v>
      </c>
      <c r="BA800" t="n">
        <v>5.330490405117271</v>
      </c>
      <c r="BB800" t="n">
        <v>5.346164127238707</v>
      </c>
      <c r="BC800" t="n">
        <v>5.369127516778524</v>
      </c>
      <c r="BD800" t="n">
        <v>5.393743257820928</v>
      </c>
      <c r="BE800" t="n">
        <v>5.417118093174432</v>
      </c>
      <c r="BF800" t="n">
        <v>5.439216752787599</v>
      </c>
      <c r="BG800" t="n">
        <v>5.46448087431694</v>
      </c>
      <c r="BH800" t="n">
        <v>5.48847420417124</v>
      </c>
      <c r="BI800" t="n">
        <v>5.509641873278238</v>
      </c>
    </row>
    <row r="801">
      <c r="A801" s="1112" t="n">
        <v>45408</v>
      </c>
      <c r="AK801" t="n">
        <v>4.8412998</v>
      </c>
      <c r="AL801" t="n">
        <v>4.9529</v>
      </c>
      <c r="AM801" t="n">
        <v>4.9827</v>
      </c>
      <c r="AN801" t="n">
        <v>4.9956</v>
      </c>
      <c r="AO801" s="28" t="n">
        <v>5.1178</v>
      </c>
      <c r="AP801" t="n">
        <v>5.116398055768738</v>
      </c>
      <c r="AQ801" t="n">
        <v>5.130836326321191</v>
      </c>
      <c r="AR801" t="n">
        <v>5.145356315924878</v>
      </c>
      <c r="AS801" t="n">
        <v>5.159958720330238</v>
      </c>
      <c r="AT801" t="n">
        <v>5.175983436853002</v>
      </c>
      <c r="AU801" t="n">
        <v>5.190760446405399</v>
      </c>
      <c r="AV801" t="n">
        <v>5.206977349648529</v>
      </c>
      <c r="AW801" t="n">
        <v>5.219206680584551</v>
      </c>
      <c r="AX801" t="n">
        <v>5.232862375719519</v>
      </c>
      <c r="AY801" t="n">
        <v>5.246589716684156</v>
      </c>
      <c r="AZ801" t="n">
        <v>5.260389268805892</v>
      </c>
      <c r="BA801" t="n">
        <v>5.277044854881266</v>
      </c>
      <c r="BB801" t="n">
        <v>5.29380624669137</v>
      </c>
      <c r="BC801" t="n">
        <v>5.314908317831518</v>
      </c>
      <c r="BD801" t="n">
        <v>5.336179295624333</v>
      </c>
      <c r="BE801" t="n">
        <v>5.359056806002144</v>
      </c>
      <c r="BF801" t="n">
        <v>5.379236148466918</v>
      </c>
      <c r="BG801" t="n">
        <v>5.401026194977045</v>
      </c>
      <c r="BH801" t="n">
        <v>5.422993492407809</v>
      </c>
      <c r="BI801" t="n">
        <v>5.443658138268916</v>
      </c>
    </row>
    <row r="802">
      <c r="A802" s="1112" t="n">
        <v>45411</v>
      </c>
      <c r="AK802" t="n">
        <v>4.8412998</v>
      </c>
      <c r="AL802" t="n">
        <v>4.9529</v>
      </c>
      <c r="AM802" t="n">
        <v>4.9827</v>
      </c>
      <c r="AN802" t="n">
        <v>4.9956</v>
      </c>
      <c r="AO802" s="28" t="n">
        <v>5.1149</v>
      </c>
      <c r="AP802" t="n">
        <v>5.112474437627812</v>
      </c>
      <c r="AQ802" t="n">
        <v>5.125576627370579</v>
      </c>
      <c r="AR802" t="n">
        <v>5.140066820868671</v>
      </c>
      <c r="AS802" t="n">
        <v>5.158627805003869</v>
      </c>
      <c r="AT802" t="n">
        <v>5.173305742369374</v>
      </c>
      <c r="AU802" t="n">
        <v>5.188067444876784</v>
      </c>
      <c r="AV802" t="n">
        <v>5.202913631633715</v>
      </c>
      <c r="AW802" t="n">
        <v>5.215123859191656</v>
      </c>
      <c r="AX802" t="n">
        <v>5.228758169934641</v>
      </c>
      <c r="AY802" t="n">
        <v>5.241090146750524</v>
      </c>
      <c r="AZ802" t="n">
        <v>5.256241787122208</v>
      </c>
      <c r="BA802" t="n">
        <v>5.272871078302135</v>
      </c>
      <c r="BB802" t="n">
        <v>5.289605924358636</v>
      </c>
      <c r="BC802" t="n">
        <v>5.310674455655868</v>
      </c>
      <c r="BD802" t="n">
        <v>5.331911490269261</v>
      </c>
      <c r="BE802" t="n">
        <v>5.35475234270415</v>
      </c>
      <c r="BF802" t="n">
        <v>5.374899220639613</v>
      </c>
      <c r="BG802" t="n">
        <v>5.398110661268556</v>
      </c>
      <c r="BH802" t="n">
        <v>5.420054200542006</v>
      </c>
      <c r="BI802" t="n">
        <v>5.44069640914037</v>
      </c>
    </row>
    <row r="803">
      <c r="A803" s="1112" t="n">
        <v>45412</v>
      </c>
      <c r="AK803" t="n">
        <v>4.8412998</v>
      </c>
      <c r="AL803" t="n">
        <v>4.9529</v>
      </c>
      <c r="AM803" t="n">
        <v>4.9827</v>
      </c>
      <c r="AN803" t="n">
        <v>4.9956</v>
      </c>
      <c r="AO803" s="28" t="n">
        <v>5.1712</v>
      </c>
      <c r="AP803" t="n">
        <v>5.17170045510964</v>
      </c>
      <c r="AQ803" t="n">
        <v>5.201560468140442</v>
      </c>
      <c r="AR803" t="n">
        <v>5.215123859191656</v>
      </c>
      <c r="AS803" t="n">
        <v>5.231493591420351</v>
      </c>
      <c r="AT803" t="n">
        <v>5.247966413014956</v>
      </c>
      <c r="AU803" t="n">
        <v>5.26454330086865</v>
      </c>
      <c r="AV803" t="n">
        <v>5.279831045406547</v>
      </c>
      <c r="AW803" t="n">
        <v>5.29380624669137</v>
      </c>
      <c r="AX803" t="n">
        <v>5.307855626326964</v>
      </c>
      <c r="AY803" t="n">
        <v>5.321979776476849</v>
      </c>
      <c r="AZ803" t="n">
        <v>5.337603416066186</v>
      </c>
      <c r="BA803" t="n">
        <v>5.35475234270415</v>
      </c>
      <c r="BB803" t="n">
        <v>5.370569280343716</v>
      </c>
      <c r="BC803" t="n">
        <v>5.390835579514825</v>
      </c>
      <c r="BD803" t="n">
        <v>5.412719891745602</v>
      </c>
      <c r="BE803" t="n">
        <v>5.434782608695652</v>
      </c>
      <c r="BF803" t="n">
        <v>5.45404963185165</v>
      </c>
      <c r="BG803" t="n">
        <v>5.476451259583789</v>
      </c>
      <c r="BH803" t="n">
        <v>5.499037668408028</v>
      </c>
      <c r="BI803" t="n">
        <v>5.518763796909492</v>
      </c>
    </row>
    <row r="804">
      <c r="A804" s="104" t="n">
        <v>45413</v>
      </c>
      <c r="AK804" t="n">
        <v>4.8412998</v>
      </c>
      <c r="AL804" t="n">
        <v>4.9529</v>
      </c>
      <c r="AM804" t="n">
        <v>4.9827</v>
      </c>
      <c r="AN804" t="n">
        <v>4.9956</v>
      </c>
      <c r="AO804" t="n">
        <v>5.1712</v>
      </c>
      <c r="AP804" s="297" t="n">
        <v>5.1712</v>
      </c>
      <c r="AQ804" t="n">
        <v>5.167958656330749</v>
      </c>
      <c r="AR804" t="n">
        <v>5.185377236193934</v>
      </c>
      <c r="AS804" t="n">
        <v>5.239717055279015</v>
      </c>
      <c r="AT804" t="n">
        <v>5.254860746190226</v>
      </c>
      <c r="AU804" t="n">
        <v>5.271481286241434</v>
      </c>
      <c r="AV804" t="n">
        <v>5.288207297726071</v>
      </c>
      <c r="AW804" t="n">
        <v>5.302226935312832</v>
      </c>
      <c r="AX804" t="n">
        <v>5.31632110579479</v>
      </c>
      <c r="AY804" t="n">
        <v>5.330490405117271</v>
      </c>
      <c r="AZ804" t="n">
        <v>5.346164127238707</v>
      </c>
      <c r="BA804" t="n">
        <v>5.363368195226602</v>
      </c>
      <c r="BB804" t="n">
        <v>5.379236148466918</v>
      </c>
      <c r="BC804" t="n">
        <v>5.401026194977045</v>
      </c>
      <c r="BD804" t="n">
        <v>5.424464334147003</v>
      </c>
      <c r="BE804" t="n">
        <v>5.448106782892945</v>
      </c>
      <c r="BF804" t="n">
        <v>5.468963631391851</v>
      </c>
      <c r="BG804" t="n">
        <v>5.492996429552321</v>
      </c>
      <c r="BH804" t="n">
        <v>5.517241379310345</v>
      </c>
      <c r="BI804" t="n">
        <v>5.538631957906397</v>
      </c>
    </row>
    <row r="805">
      <c r="A805" s="1112" t="n">
        <v>45414</v>
      </c>
      <c r="AK805" t="n">
        <v>4.8412998</v>
      </c>
      <c r="AL805" t="n">
        <v>4.9529</v>
      </c>
      <c r="AM805" t="n">
        <v>4.9827</v>
      </c>
      <c r="AN805" t="n">
        <v>4.9956</v>
      </c>
      <c r="AO805" t="n">
        <v>5.1712</v>
      </c>
      <c r="AP805" s="28" t="n">
        <v>5.1183988</v>
      </c>
      <c r="AQ805" t="n">
        <v>5.124263387138099</v>
      </c>
      <c r="AR805" t="n">
        <v>5.137426149499102</v>
      </c>
      <c r="AS805" t="n">
        <v>5.151983513652756</v>
      </c>
      <c r="AT805" t="n">
        <v>5.167958656330749</v>
      </c>
      <c r="AU805" t="n">
        <v>5.184033177812339</v>
      </c>
      <c r="AV805" t="n">
        <v>5.198856251624643</v>
      </c>
      <c r="AW805" t="n">
        <v>5.212405525149856</v>
      </c>
      <c r="AX805" t="n">
        <v>5.227391531625718</v>
      </c>
      <c r="AY805" t="n">
        <v>5.241090146750524</v>
      </c>
      <c r="AZ805" t="n">
        <v>5.254860746190226</v>
      </c>
      <c r="BA805" t="n">
        <v>5.271481286241434</v>
      </c>
      <c r="BB805" t="n">
        <v>5.286809410520751</v>
      </c>
      <c r="BC805" t="n">
        <v>5.306447333510214</v>
      </c>
      <c r="BD805" t="n">
        <v>5.329070077271516</v>
      </c>
      <c r="BE805" t="n">
        <v>5.351886540005352</v>
      </c>
      <c r="BF805" t="n">
        <v>5.372011818426</v>
      </c>
      <c r="BG805" t="n">
        <v>5.395198273536553</v>
      </c>
      <c r="BH805" t="n">
        <v>5.41858574911948</v>
      </c>
      <c r="BI805" t="n">
        <v>5.43773790103317</v>
      </c>
    </row>
    <row r="806">
      <c r="A806" s="1112" t="n">
        <v>45415</v>
      </c>
      <c r="AK806" t="n">
        <v>4.8412998</v>
      </c>
      <c r="AL806" t="n">
        <v>4.9529</v>
      </c>
      <c r="AM806" t="n">
        <v>4.9827</v>
      </c>
      <c r="AN806" t="n">
        <v>4.9956</v>
      </c>
      <c r="AO806" t="n">
        <v>5.1712</v>
      </c>
      <c r="AP806" s="28" t="n">
        <v>5.0662</v>
      </c>
      <c r="AQ806" t="n">
        <v>5.082592121982211</v>
      </c>
      <c r="AR806" t="n">
        <v>5.09683995922528</v>
      </c>
      <c r="AS806" t="n">
        <v>5.111167901865577</v>
      </c>
      <c r="AT806" t="n">
        <v>5.125576627370579</v>
      </c>
      <c r="AU806" t="n">
        <v>5.141388174807198</v>
      </c>
      <c r="AV806" t="n">
        <v>5.155968032998195</v>
      </c>
      <c r="AW806" t="n">
        <v>5.169294391315585</v>
      </c>
      <c r="AX806" t="n">
        <v>5.184033177812339</v>
      </c>
      <c r="AY806" t="n">
        <v>5.198856251624643</v>
      </c>
      <c r="AZ806" t="n">
        <v>5.212405525149856</v>
      </c>
      <c r="BA806" t="n">
        <v>5.227391531625718</v>
      </c>
      <c r="BB806" t="n">
        <v>5.241090146750524</v>
      </c>
      <c r="BC806" t="n">
        <v>5.260389268805892</v>
      </c>
      <c r="BD806" t="n">
        <v>5.282620179609086</v>
      </c>
      <c r="BE806" t="n">
        <v>5.303632988597189</v>
      </c>
      <c r="BF806" t="n">
        <v>5.324813631522897</v>
      </c>
      <c r="BG806" t="n">
        <v>5.346164127238707</v>
      </c>
      <c r="BH806" t="n">
        <v>5.367686527106817</v>
      </c>
      <c r="BI806" t="n">
        <v>5.387931034482759</v>
      </c>
    </row>
    <row r="807">
      <c r="A807" s="104" t="n">
        <v>45418</v>
      </c>
      <c r="AK807" t="n">
        <v>4.8412998</v>
      </c>
      <c r="AL807" t="n">
        <v>4.9529</v>
      </c>
      <c r="AM807" t="n">
        <v>4.9827</v>
      </c>
      <c r="AN807" t="n">
        <v>4.9956</v>
      </c>
      <c r="AO807" t="n">
        <v>5.1712</v>
      </c>
      <c r="AP807" s="28" t="n">
        <v>5.0721</v>
      </c>
      <c r="AQ807" t="n">
        <v>5.08001016002032</v>
      </c>
      <c r="AR807" t="n">
        <v>5.094243504839532</v>
      </c>
      <c r="AS807" t="n">
        <v>5.111167901865577</v>
      </c>
      <c r="AT807" t="n">
        <v>5.126890540886952</v>
      </c>
      <c r="AU807" t="n">
        <v>5.141388174807198</v>
      </c>
      <c r="AV807" t="n">
        <v>5.15729757607014</v>
      </c>
      <c r="AW807" t="n">
        <v>5.17063081695967</v>
      </c>
      <c r="AX807" t="n">
        <v>5.184033177812339</v>
      </c>
      <c r="AY807" t="n">
        <v>5.198856251624643</v>
      </c>
      <c r="AZ807" t="n">
        <v>5.212405525149856</v>
      </c>
      <c r="BA807" t="n">
        <v>5.228758169934641</v>
      </c>
      <c r="BB807" t="n">
        <v>5.245213742460006</v>
      </c>
      <c r="BC807" t="n">
        <v>5.26592943654555</v>
      </c>
      <c r="BD807" t="n">
        <v>5.288207297726071</v>
      </c>
      <c r="BE807" t="n">
        <v>5.310674455655868</v>
      </c>
      <c r="BF807" t="n">
        <v>5.331911490269261</v>
      </c>
      <c r="BG807" t="n">
        <v>5.356186395286556</v>
      </c>
      <c r="BH807" t="n">
        <v>5.379236148466918</v>
      </c>
      <c r="BI807" t="n">
        <v>5.399568034557236</v>
      </c>
    </row>
    <row r="808">
      <c r="A808" s="1112" t="n">
        <v>45419</v>
      </c>
      <c r="AK808" t="n">
        <v>4.8412998</v>
      </c>
      <c r="AL808" t="n">
        <v>4.9529</v>
      </c>
      <c r="AM808" t="n">
        <v>4.9827</v>
      </c>
      <c r="AN808" t="n">
        <v>4.9956</v>
      </c>
      <c r="AO808" t="n">
        <v>5.1712</v>
      </c>
      <c r="AP808" s="28" t="n">
        <v>5.0604</v>
      </c>
      <c r="AQ808" t="n">
        <v>5.08130081300813</v>
      </c>
      <c r="AR808" t="n">
        <v>5.09683995922528</v>
      </c>
      <c r="AS808" t="n">
        <v>5.113781641523907</v>
      </c>
      <c r="AT808" t="n">
        <v>5.128205128205128</v>
      </c>
      <c r="AU808" t="n">
        <v>5.142710208279763</v>
      </c>
      <c r="AV808" t="n">
        <v>5.15729757607014</v>
      </c>
      <c r="AW808" t="n">
        <v>5.17196793379881</v>
      </c>
      <c r="AX808" t="n">
        <v>5.185377236193934</v>
      </c>
      <c r="AY808" t="n">
        <v>5.200208008320333</v>
      </c>
      <c r="AZ808" t="n">
        <v>5.213764337851929</v>
      </c>
      <c r="BA808" t="n">
        <v>5.228758169934641</v>
      </c>
      <c r="BB808" t="n">
        <v>5.243838489774514</v>
      </c>
      <c r="BC808" t="n">
        <v>5.26454330086865</v>
      </c>
      <c r="BD808" t="n">
        <v>5.286809410520751</v>
      </c>
      <c r="BE808" t="n">
        <v>5.309264666843642</v>
      </c>
      <c r="BF808" t="n">
        <v>5.331911490269261</v>
      </c>
      <c r="BG808" t="n">
        <v>5.35475234270415</v>
      </c>
      <c r="BH808" t="n">
        <v>5.377789728421619</v>
      </c>
      <c r="BI808" t="n">
        <v>5.398110661268556</v>
      </c>
    </row>
    <row r="809">
      <c r="A809" s="1112" t="n">
        <v>45420</v>
      </c>
      <c r="AK809" t="n">
        <v>4.8412998</v>
      </c>
      <c r="AL809" t="n">
        <v>4.9529</v>
      </c>
      <c r="AM809" t="n">
        <v>4.9827</v>
      </c>
      <c r="AN809" t="n">
        <v>4.9956</v>
      </c>
      <c r="AO809" t="n">
        <v>5.1712</v>
      </c>
      <c r="AP809" s="28" t="n">
        <v>5.0881</v>
      </c>
      <c r="AQ809" t="n">
        <v>5.104645227156713</v>
      </c>
      <c r="AR809" t="n">
        <v>5.119017148707449</v>
      </c>
      <c r="AS809" t="n">
        <v>5.136106831022085</v>
      </c>
      <c r="AT809" t="n">
        <v>5.150656708730363</v>
      </c>
      <c r="AU809" t="n">
        <v>5.165289256198347</v>
      </c>
      <c r="AV809" t="n">
        <v>5.181347150259067</v>
      </c>
      <c r="AW809" t="n">
        <v>5.194805194805195</v>
      </c>
      <c r="AX809" t="n">
        <v>5.209690023443605</v>
      </c>
      <c r="AY809" t="n">
        <v>5.223295899712719</v>
      </c>
      <c r="AZ809" t="n">
        <v>5.236973029588897</v>
      </c>
      <c r="BA809" t="n">
        <v>5.253480430785396</v>
      </c>
      <c r="BB809" t="n">
        <v>5.268703898840886</v>
      </c>
      <c r="BC809" t="n">
        <v>5.289605924358636</v>
      </c>
      <c r="BD809" t="n">
        <v>5.312084993359893</v>
      </c>
      <c r="BE809" t="n">
        <v>5.336179295624333</v>
      </c>
      <c r="BF809" t="n">
        <v>5.359056806002144</v>
      </c>
      <c r="BG809" t="n">
        <v>5.382131324004306</v>
      </c>
      <c r="BH809" t="n">
        <v>5.406866720735334</v>
      </c>
      <c r="BI809" t="n">
        <v>5.42740841248304</v>
      </c>
    </row>
    <row r="810">
      <c r="A810" s="1112" t="n">
        <v>45421</v>
      </c>
      <c r="AK810" t="n">
        <v>4.8412998</v>
      </c>
      <c r="AL810" t="n">
        <v>4.9529</v>
      </c>
      <c r="AM810" t="n">
        <v>4.9827</v>
      </c>
      <c r="AN810" t="n">
        <v>4.9956</v>
      </c>
      <c r="AO810" t="n">
        <v>5.1712</v>
      </c>
      <c r="AP810" s="28" t="n">
        <v>5.157</v>
      </c>
      <c r="AQ810" t="n">
        <v>5.151983513652756</v>
      </c>
      <c r="AR810" t="n">
        <v>5.166623611469904</v>
      </c>
      <c r="AS810" t="n">
        <v>5.182689816014511</v>
      </c>
      <c r="AT810" t="n">
        <v>5.198856251624643</v>
      </c>
      <c r="AU810" t="n">
        <v>5.215123859191656</v>
      </c>
      <c r="AV810" t="n">
        <v>5.231493591420351</v>
      </c>
      <c r="AW810" t="n">
        <v>5.246589716684156</v>
      </c>
      <c r="AX810" t="n">
        <v>5.260389268805892</v>
      </c>
      <c r="AY810" t="n">
        <v>5.275652862041678</v>
      </c>
      <c r="AZ810" t="n">
        <v>5.289605924358636</v>
      </c>
      <c r="BA810" t="n">
        <v>5.305039787798409</v>
      </c>
      <c r="BB810" t="n">
        <v>5.319148936170213</v>
      </c>
      <c r="BC810" t="n">
        <v>5.339028296849974</v>
      </c>
      <c r="BD810" t="n">
        <v>5.363368195226602</v>
      </c>
      <c r="BE810" t="n">
        <v>5.386479935362241</v>
      </c>
      <c r="BF810" t="n">
        <v>5.408328826392644</v>
      </c>
      <c r="BG810" t="n">
        <v>5.4333061668025</v>
      </c>
      <c r="BH810" t="n">
        <v>5.457025920873124</v>
      </c>
      <c r="BI810" t="n">
        <v>5.47945205479452</v>
      </c>
    </row>
    <row r="811">
      <c r="A811" s="1112" t="n">
        <v>45422</v>
      </c>
      <c r="AK811" t="n">
        <v>4.8412998</v>
      </c>
      <c r="AL811" t="n">
        <v>4.9529</v>
      </c>
      <c r="AM811" t="n">
        <v>4.9827</v>
      </c>
      <c r="AN811" t="n">
        <v>4.9956</v>
      </c>
      <c r="AO811" t="n">
        <v>5.1712</v>
      </c>
      <c r="AP811" s="28" t="n">
        <v>5.1458</v>
      </c>
      <c r="AQ811" t="n">
        <v>5.163955589981926</v>
      </c>
      <c r="AR811" t="n">
        <v>5.178663904712584</v>
      </c>
      <c r="AS811" t="n">
        <v>5.196154845414393</v>
      </c>
      <c r="AT811" t="n">
        <v>5.211047420531528</v>
      </c>
      <c r="AU811" t="n">
        <v>5.227391531625718</v>
      </c>
      <c r="AV811" t="n">
        <v>5.243838489774514</v>
      </c>
      <c r="AW811" t="n">
        <v>5.257623554153523</v>
      </c>
      <c r="AX811" t="n">
        <v>5.274261603375527</v>
      </c>
      <c r="AY811" t="n">
        <v>5.288207297726071</v>
      </c>
      <c r="AZ811" t="n">
        <v>5.302226935312832</v>
      </c>
      <c r="BA811" t="n">
        <v>5.319148936170213</v>
      </c>
      <c r="BB811" t="n">
        <v>5.334755934915977</v>
      </c>
      <c r="BC811" t="n">
        <v>5.35475234270415</v>
      </c>
      <c r="BD811" t="n">
        <v>5.377789728421619</v>
      </c>
      <c r="BE811" t="n">
        <v>5.402485143165856</v>
      </c>
      <c r="BF811" t="n">
        <v>5.424464334147003</v>
      </c>
      <c r="BG811" t="n">
        <v>5.449591280653951</v>
      </c>
      <c r="BH811" t="n">
        <v>5.473453749315818</v>
      </c>
      <c r="BI811" t="n">
        <v>5.494505494505495</v>
      </c>
    </row>
    <row r="812">
      <c r="A812" s="1112" t="n">
        <v>45425</v>
      </c>
      <c r="AK812" t="n">
        <v>4.8412998</v>
      </c>
      <c r="AL812" t="n">
        <v>4.9529</v>
      </c>
      <c r="AM812" t="n">
        <v>4.9827</v>
      </c>
      <c r="AN812" t="n">
        <v>4.9956</v>
      </c>
      <c r="AO812" t="n">
        <v>5.1712</v>
      </c>
      <c r="AP812" s="28" t="n">
        <v>5.1406</v>
      </c>
      <c r="AQ812" t="n">
        <v>5.159958720330238</v>
      </c>
      <c r="AR812" t="n">
        <v>5.174644243208279</v>
      </c>
      <c r="AS812" t="n">
        <v>5.189413596263622</v>
      </c>
      <c r="AT812" t="n">
        <v>5.204267499349467</v>
      </c>
      <c r="AU812" t="n">
        <v>5.220569042025581</v>
      </c>
      <c r="AV812" t="n">
        <v>5.235602094240837</v>
      </c>
      <c r="AW812" t="n">
        <v>5.249343832020998</v>
      </c>
      <c r="AX812" t="n">
        <v>5.26592943654555</v>
      </c>
      <c r="AY812" t="n">
        <v>5.281225244256667</v>
      </c>
      <c r="AZ812" t="n">
        <v>5.295207836907599</v>
      </c>
      <c r="BA812" t="n">
        <v>5.312084993359893</v>
      </c>
      <c r="BB812" t="n">
        <v>5.327650506126798</v>
      </c>
      <c r="BC812" t="n">
        <v>5.346164127238707</v>
      </c>
      <c r="BD812" t="n">
        <v>5.370569280343716</v>
      </c>
      <c r="BE812" t="n">
        <v>5.395198273536553</v>
      </c>
      <c r="BF812" t="n">
        <v>5.417118093174432</v>
      </c>
      <c r="BG812" t="n">
        <v>5.442176870748299</v>
      </c>
      <c r="BH812" t="n">
        <v>5.465974309920743</v>
      </c>
      <c r="BI812" t="n">
        <v>5.486968449931413</v>
      </c>
    </row>
    <row r="813">
      <c r="A813" s="1112" t="n">
        <v>45426</v>
      </c>
      <c r="AK813" t="n">
        <v>4.8412998</v>
      </c>
      <c r="AL813" t="n">
        <v>4.9529</v>
      </c>
      <c r="AM813" t="n">
        <v>4.9827</v>
      </c>
      <c r="AN813" t="n">
        <v>4.9956</v>
      </c>
      <c r="AO813" t="n">
        <v>5.1712</v>
      </c>
      <c r="AP813" s="28" t="n">
        <v>5.135</v>
      </c>
      <c r="AQ813" t="n">
        <v>5.137426149499102</v>
      </c>
      <c r="AR813" t="n">
        <v>5.151983513652756</v>
      </c>
      <c r="AS813" t="n">
        <v>5.169294391315585</v>
      </c>
      <c r="AT813" t="n">
        <v>5.185377236193934</v>
      </c>
      <c r="AU813" t="n">
        <v>5.200208008320333</v>
      </c>
      <c r="AV813" t="n">
        <v>5.215123859191656</v>
      </c>
      <c r="AW813" t="n">
        <v>5.228758169934641</v>
      </c>
      <c r="AX813" t="n">
        <v>5.245213742460006</v>
      </c>
      <c r="AY813" t="n">
        <v>5.260389268805892</v>
      </c>
      <c r="AZ813" t="n">
        <v>5.275652862041678</v>
      </c>
      <c r="BA813" t="n">
        <v>5.291005291005291</v>
      </c>
      <c r="BB813" t="n">
        <v>5.305039787798409</v>
      </c>
      <c r="BC813" t="n">
        <v>5.324813631522897</v>
      </c>
      <c r="BD813" t="n">
        <v>5.347593582887701</v>
      </c>
      <c r="BE813" t="n">
        <v>5.372011818426</v>
      </c>
      <c r="BF813" t="n">
        <v>5.393743257820928</v>
      </c>
      <c r="BG813" t="n">
        <v>5.41858574911948</v>
      </c>
      <c r="BH813" t="n">
        <v>5.443658138268916</v>
      </c>
      <c r="BI813" t="n">
        <v>5.46448087431694</v>
      </c>
    </row>
    <row r="814">
      <c r="A814" s="1112" t="n">
        <v>45427</v>
      </c>
      <c r="AK814" t="n">
        <v>4.8412998</v>
      </c>
      <c r="AL814" t="n">
        <v>4.9529</v>
      </c>
      <c r="AM814" t="n">
        <v>4.9827</v>
      </c>
      <c r="AN814" t="n">
        <v>4.9956</v>
      </c>
      <c r="AO814" t="n">
        <v>5.1712</v>
      </c>
      <c r="AP814" s="28" t="n">
        <v>5.1417</v>
      </c>
      <c r="AQ814" t="n">
        <v>5.14668039114771</v>
      </c>
      <c r="AR814" t="n">
        <v>5.161290322580645</v>
      </c>
      <c r="AS814" t="n">
        <v>5.177323323841574</v>
      </c>
      <c r="AT814" t="n">
        <v>5.193456245131135</v>
      </c>
      <c r="AU814" t="n">
        <v>5.208333333333333</v>
      </c>
      <c r="AV814" t="n">
        <v>5.22466039707419</v>
      </c>
      <c r="AW814" t="n">
        <v>5.239717055279015</v>
      </c>
      <c r="AX814" t="n">
        <v>5.254860746190226</v>
      </c>
      <c r="AY814" t="n">
        <v>5.270092226613966</v>
      </c>
      <c r="AZ814" t="n">
        <v>5.284015852047556</v>
      </c>
      <c r="BA814" t="n">
        <v>5.300821627352239</v>
      </c>
      <c r="BB814" t="n">
        <v>5.317734645041212</v>
      </c>
      <c r="BC814" t="n">
        <v>5.336179295624333</v>
      </c>
      <c r="BD814" t="n">
        <v>5.360493165371214</v>
      </c>
      <c r="BE814" t="n">
        <v>5.385029617662897</v>
      </c>
      <c r="BF814" t="n">
        <v>5.406866720735334</v>
      </c>
      <c r="BG814" t="n">
        <v>5.431830526887561</v>
      </c>
      <c r="BH814" t="n">
        <v>5.457025920873124</v>
      </c>
      <c r="BI814" t="n">
        <v>5.477951246233909</v>
      </c>
    </row>
    <row r="815">
      <c r="A815" s="1112" t="n">
        <v>45428</v>
      </c>
      <c r="AK815" t="n">
        <v>4.8412998</v>
      </c>
      <c r="AL815" t="n">
        <v>4.9529</v>
      </c>
      <c r="AM815" t="n">
        <v>4.9827</v>
      </c>
      <c r="AN815" t="n">
        <v>4.9956</v>
      </c>
      <c r="AO815" t="n">
        <v>5.1712</v>
      </c>
      <c r="AP815" s="28" t="n">
        <v>5.1264</v>
      </c>
      <c r="AQ815" t="n">
        <v>5.136106831022085</v>
      </c>
      <c r="AR815" t="n">
        <v>5.150656708730363</v>
      </c>
      <c r="AS815" t="n">
        <v>5.165289256198347</v>
      </c>
      <c r="AT815" t="n">
        <v>5.182689816014511</v>
      </c>
      <c r="AU815" t="n">
        <v>5.197505197505198</v>
      </c>
      <c r="AV815" t="n">
        <v>5.213764337851929</v>
      </c>
      <c r="AW815" t="n">
        <v>5.228758169934641</v>
      </c>
      <c r="AX815" t="n">
        <v>5.246589716684156</v>
      </c>
      <c r="AY815" t="n">
        <v>5.261773217574323</v>
      </c>
      <c r="AZ815" t="n">
        <v>5.277044854881266</v>
      </c>
      <c r="BA815" t="n">
        <v>5.292405398253506</v>
      </c>
      <c r="BB815" t="n">
        <v>5.309264666843642</v>
      </c>
      <c r="BC815" t="n">
        <v>5.326231691078562</v>
      </c>
      <c r="BD815" t="n">
        <v>5.350454788657036</v>
      </c>
      <c r="BE815" t="n">
        <v>5.374899220639613</v>
      </c>
      <c r="BF815" t="n">
        <v>5.398110661268556</v>
      </c>
      <c r="BG815" t="n">
        <v>5.422993492407809</v>
      </c>
      <c r="BH815" t="n">
        <v>5.446623093681917</v>
      </c>
      <c r="BI815" t="n">
        <v>5.468963631391851</v>
      </c>
    </row>
    <row r="816">
      <c r="A816" s="1112" t="n">
        <v>45429</v>
      </c>
      <c r="AK816" t="n">
        <v>4.8412998</v>
      </c>
      <c r="AL816" t="n">
        <v>4.9529</v>
      </c>
      <c r="AM816" t="n">
        <v>4.9827</v>
      </c>
      <c r="AN816" t="n">
        <v>4.9956</v>
      </c>
      <c r="AO816" t="n">
        <v>5.1712</v>
      </c>
      <c r="AP816" s="28" t="n">
        <v>5.1151</v>
      </c>
      <c r="AQ816" t="n">
        <v>5.109862033725089</v>
      </c>
      <c r="AR816" t="n">
        <v>5.124263387138099</v>
      </c>
      <c r="AS816" t="n">
        <v>5.140066820868671</v>
      </c>
      <c r="AT816" t="n">
        <v>5.155968032998195</v>
      </c>
      <c r="AU816" t="n">
        <v>5.17196793379881</v>
      </c>
      <c r="AV816" t="n">
        <v>5.188067444876784</v>
      </c>
      <c r="AW816" t="n">
        <v>5.202913631633715</v>
      </c>
      <c r="AX816" t="n">
        <v>5.219206680584551</v>
      </c>
      <c r="AY816" t="n">
        <v>5.236973029588897</v>
      </c>
      <c r="AZ816" t="n">
        <v>5.250721974271462</v>
      </c>
      <c r="BA816" t="n">
        <v>5.267316302343956</v>
      </c>
      <c r="BB816" t="n">
        <v>5.281225244256667</v>
      </c>
      <c r="BC816" t="n">
        <v>5.299417064122946</v>
      </c>
      <c r="BD816" t="n">
        <v>5.323396326856535</v>
      </c>
      <c r="BE816" t="n">
        <v>5.347593582887701</v>
      </c>
      <c r="BF816" t="n">
        <v>5.370569280343716</v>
      </c>
      <c r="BG816" t="n">
        <v>5.396654074473826</v>
      </c>
      <c r="BH816" t="n">
        <v>5.421523448088913</v>
      </c>
      <c r="BI816" t="n">
        <v>5.443658138268916</v>
      </c>
    </row>
    <row r="817">
      <c r="A817" s="1112" t="n">
        <v>45432</v>
      </c>
      <c r="AK817" t="n">
        <v>4.8412998</v>
      </c>
      <c r="AL817" t="n">
        <v>4.9529</v>
      </c>
      <c r="AM817" t="n">
        <v>4.9827</v>
      </c>
      <c r="AN817" t="n">
        <v>4.9956</v>
      </c>
      <c r="AO817" t="n">
        <v>5.1712</v>
      </c>
      <c r="AP817" s="28" t="n">
        <v>5.1079</v>
      </c>
      <c r="AQ817" t="n">
        <v>5.112474437627812</v>
      </c>
      <c r="AR817" t="n">
        <v>5.125576627370579</v>
      </c>
      <c r="AS817" t="n">
        <v>5.142710208279763</v>
      </c>
      <c r="AT817" t="n">
        <v>5.159958720330238</v>
      </c>
      <c r="AU817" t="n">
        <v>5.174644243208279</v>
      </c>
      <c r="AV817" t="n">
        <v>5.190760446405399</v>
      </c>
      <c r="AW817" t="n">
        <v>5.205622071837585</v>
      </c>
      <c r="AX817" t="n">
        <v>5.221932114882507</v>
      </c>
      <c r="AY817" t="n">
        <v>5.238344683080147</v>
      </c>
      <c r="AZ817" t="n">
        <v>5.252100840336134</v>
      </c>
      <c r="BA817" t="n">
        <v>5.270092226613966</v>
      </c>
      <c r="BB817" t="n">
        <v>5.286809410520751</v>
      </c>
      <c r="BC817" t="n">
        <v>5.305039787798409</v>
      </c>
      <c r="BD817" t="n">
        <v>5.330490405117271</v>
      </c>
      <c r="BE817" t="n">
        <v>5.35475234270415</v>
      </c>
      <c r="BF817" t="n">
        <v>5.377789728421619</v>
      </c>
      <c r="BG817" t="n">
        <v>5.403944879762227</v>
      </c>
      <c r="BH817" t="n">
        <v>5.428881650380021</v>
      </c>
      <c r="BI817" t="n">
        <v>5.451076587626056</v>
      </c>
    </row>
    <row r="818">
      <c r="A818" s="1112" t="n">
        <v>45433</v>
      </c>
      <c r="AK818" t="n">
        <v>4.8412998</v>
      </c>
      <c r="AL818" t="n">
        <v>4.9529</v>
      </c>
      <c r="AM818" t="n">
        <v>4.9827</v>
      </c>
      <c r="AN818" t="n">
        <v>4.9956</v>
      </c>
      <c r="AO818" t="n">
        <v>5.1712</v>
      </c>
      <c r="AP818" s="28" t="n">
        <v>5.1031</v>
      </c>
      <c r="AQ818" t="n">
        <v>5.119017148707449</v>
      </c>
      <c r="AR818" t="n">
        <v>5.13347022587269</v>
      </c>
      <c r="AS818" t="n">
        <v>5.149330587023687</v>
      </c>
      <c r="AT818" t="n">
        <v>5.165289256198347</v>
      </c>
      <c r="AU818" t="n">
        <v>5.18000518000518</v>
      </c>
      <c r="AV818" t="n">
        <v>5.194805194805195</v>
      </c>
      <c r="AW818" t="n">
        <v>5.208333333333333</v>
      </c>
      <c r="AX818" t="n">
        <v>5.226025607525477</v>
      </c>
      <c r="AY818" t="n">
        <v>5.242463958060288</v>
      </c>
      <c r="AZ818" t="n">
        <v>5.257623554153523</v>
      </c>
      <c r="BA818" t="n">
        <v>5.275652862041678</v>
      </c>
      <c r="BB818" t="n">
        <v>5.292405398253506</v>
      </c>
      <c r="BC818" t="n">
        <v>5.310674455655868</v>
      </c>
      <c r="BD818" t="n">
        <v>5.334755934915977</v>
      </c>
      <c r="BE818" t="n">
        <v>5.359056806002144</v>
      </c>
      <c r="BF818" t="n">
        <v>5.380683346785042</v>
      </c>
      <c r="BG818" t="n">
        <v>5.405405405405405</v>
      </c>
      <c r="BH818" t="n">
        <v>5.430355688297583</v>
      </c>
      <c r="BI818" t="n">
        <v>5.451076587626056</v>
      </c>
    </row>
    <row r="819">
      <c r="A819" s="1112" t="n">
        <v>45434</v>
      </c>
      <c r="AK819" t="n">
        <v>4.8412998</v>
      </c>
      <c r="AL819" t="n">
        <v>4.9529</v>
      </c>
      <c r="AM819" t="n">
        <v>4.9827</v>
      </c>
      <c r="AN819" t="n">
        <v>4.9956</v>
      </c>
      <c r="AO819" t="n">
        <v>5.1712</v>
      </c>
      <c r="AP819" s="28" t="n">
        <v>5.1496</v>
      </c>
      <c r="AQ819" t="n">
        <v>5.155968032998195</v>
      </c>
      <c r="AR819" t="n">
        <v>5.17063081695967</v>
      </c>
      <c r="AS819" t="n">
        <v>5.188067444876784</v>
      </c>
      <c r="AT819" t="n">
        <v>5.202913631633715</v>
      </c>
      <c r="AU819" t="n">
        <v>5.219206680584551</v>
      </c>
      <c r="AV819" t="n">
        <v>5.234231876472128</v>
      </c>
      <c r="AW819" t="n">
        <v>5.249343832020998</v>
      </c>
      <c r="AX819" t="n">
        <v>5.267316302343956</v>
      </c>
      <c r="AY819" t="n">
        <v>5.284015852047556</v>
      </c>
      <c r="AZ819" t="n">
        <v>5.299417064122946</v>
      </c>
      <c r="BA819" t="n">
        <v>5.317734645041212</v>
      </c>
      <c r="BB819" t="n">
        <v>5.334755934915977</v>
      </c>
      <c r="BC819" t="n">
        <v>5.353319057815846</v>
      </c>
      <c r="BD819" t="n">
        <v>5.377789728421619</v>
      </c>
      <c r="BE819" t="n">
        <v>5.402485143165856</v>
      </c>
      <c r="BF819" t="n">
        <v>5.425935973955507</v>
      </c>
      <c r="BG819" t="n">
        <v>5.452562704471101</v>
      </c>
      <c r="BH819" t="n">
        <v>5.476451259583789</v>
      </c>
      <c r="BI819" t="n">
        <v>5.499037668408028</v>
      </c>
    </row>
    <row r="820">
      <c r="A820" s="1112" t="n">
        <v>45435</v>
      </c>
      <c r="AK820" t="n">
        <v>4.8412998</v>
      </c>
      <c r="AL820" t="n">
        <v>4.9529</v>
      </c>
      <c r="AM820" t="n">
        <v>4.9827</v>
      </c>
      <c r="AN820" t="n">
        <v>4.9956</v>
      </c>
      <c r="AO820" t="n">
        <v>5.1712</v>
      </c>
      <c r="AP820" s="28" t="n">
        <v>5.1437</v>
      </c>
      <c r="AQ820" t="n">
        <v>5.159958720330238</v>
      </c>
      <c r="AR820" t="n">
        <v>5.174644243208279</v>
      </c>
      <c r="AS820" t="n">
        <v>5.190760446405399</v>
      </c>
      <c r="AT820" t="n">
        <v>5.206977349648529</v>
      </c>
      <c r="AU820" t="n">
        <v>5.223295899712719</v>
      </c>
      <c r="AV820" t="n">
        <v>5.239717055279015</v>
      </c>
      <c r="AW820" t="n">
        <v>5.254860746190226</v>
      </c>
      <c r="AX820" t="n">
        <v>5.272871078302135</v>
      </c>
      <c r="AY820" t="n">
        <v>5.289605924358636</v>
      </c>
      <c r="AZ820" t="n">
        <v>5.305039787798409</v>
      </c>
      <c r="BA820" t="n">
        <v>5.321979776476849</v>
      </c>
      <c r="BB820" t="n">
        <v>5.337603416066186</v>
      </c>
      <c r="BC820" t="n">
        <v>5.35475234270415</v>
      </c>
      <c r="BD820" t="n">
        <v>5.379236148466918</v>
      </c>
      <c r="BE820" t="n">
        <v>5.405405405405405</v>
      </c>
      <c r="BF820" t="n">
        <v>5.428881650380021</v>
      </c>
      <c r="BG820" t="n">
        <v>5.45404963185165</v>
      </c>
      <c r="BH820" t="n">
        <v>5.47945205479452</v>
      </c>
      <c r="BI820" t="n">
        <v>5.502063273727648</v>
      </c>
    </row>
    <row r="821">
      <c r="A821" s="1112" t="n">
        <v>45436</v>
      </c>
      <c r="AK821" t="n">
        <v>4.8412998</v>
      </c>
      <c r="AL821" t="n">
        <v>4.9529</v>
      </c>
      <c r="AM821" t="n">
        <v>4.9827</v>
      </c>
      <c r="AN821" t="n">
        <v>4.9956</v>
      </c>
      <c r="AO821" t="n">
        <v>5.1712</v>
      </c>
      <c r="AP821" s="28" t="n">
        <v>5.1502</v>
      </c>
      <c r="AQ821" t="n">
        <v>5.17196793379881</v>
      </c>
      <c r="AR821" t="n">
        <v>5.186721991701245</v>
      </c>
      <c r="AS821" t="n">
        <v>5.201560468140442</v>
      </c>
      <c r="AT821" t="n">
        <v>5.220569042025581</v>
      </c>
      <c r="AU821" t="n">
        <v>5.235602094240837</v>
      </c>
      <c r="AV821" t="n">
        <v>5.250721974271462</v>
      </c>
      <c r="AW821" t="n">
        <v>5.26592943654555</v>
      </c>
      <c r="AX821" t="n">
        <v>5.284015852047556</v>
      </c>
      <c r="AY821" t="n">
        <v>5.300821627352239</v>
      </c>
      <c r="AZ821" t="n">
        <v>5.31632110579479</v>
      </c>
      <c r="BA821" t="n">
        <v>5.333333333333333</v>
      </c>
      <c r="BB821" t="n">
        <v>5.350454788657036</v>
      </c>
      <c r="BC821" t="n">
        <v>5.367686527106817</v>
      </c>
      <c r="BD821" t="n">
        <v>5.392289026691831</v>
      </c>
      <c r="BE821" t="n">
        <v>5.417118093174432</v>
      </c>
      <c r="BF821" t="n">
        <v>5.439216752787599</v>
      </c>
      <c r="BG821" t="n">
        <v>5.46448087431694</v>
      </c>
      <c r="BH821" t="n">
        <v>5.48847420417124</v>
      </c>
      <c r="BI821" t="n">
        <v>5.511160099200882</v>
      </c>
    </row>
    <row r="822">
      <c r="A822" s="104" t="n">
        <v>45439</v>
      </c>
      <c r="AK822" t="n">
        <v>4.8412998</v>
      </c>
      <c r="AL822" t="n">
        <v>4.9529</v>
      </c>
      <c r="AM822" t="n">
        <v>4.9827</v>
      </c>
      <c r="AN822" t="n">
        <v>4.9956</v>
      </c>
      <c r="AO822" t="n">
        <v>5.1712</v>
      </c>
      <c r="AP822" s="28" t="n">
        <v>5.1698</v>
      </c>
      <c r="AQ822" s="192" t="n">
        <v>5.17196793379881</v>
      </c>
      <c r="AR822" s="192" t="n">
        <v>5.186721991701245</v>
      </c>
      <c r="AS822" s="192" t="n">
        <v>5.201560468140442</v>
      </c>
      <c r="AT822" s="192" t="n">
        <v>5.220569042025581</v>
      </c>
      <c r="AU822" s="192" t="n">
        <v>5.235602094240837</v>
      </c>
      <c r="AV822" s="192" t="n">
        <v>5.250721974271462</v>
      </c>
      <c r="AW822" s="192" t="n">
        <v>5.26592943654555</v>
      </c>
      <c r="AX822" s="192" t="n">
        <v>5.284015852047556</v>
      </c>
      <c r="AY822" s="192" t="n">
        <v>5.300821627352239</v>
      </c>
      <c r="AZ822" s="192" t="n">
        <v>5.31632110579479</v>
      </c>
      <c r="BA822" s="192" t="n">
        <v>5.333333333333333</v>
      </c>
      <c r="BB822" s="192" t="n">
        <v>5.350454788657036</v>
      </c>
      <c r="BC822" s="192" t="n">
        <v>5.367686527106817</v>
      </c>
      <c r="BD822" s="192" t="n">
        <v>5.392289026691831</v>
      </c>
      <c r="BE822" s="192" t="n">
        <v>5.417118093174432</v>
      </c>
      <c r="BF822" s="192" t="n">
        <v>5.439216752787599</v>
      </c>
      <c r="BG822" s="192" t="n">
        <v>5.46448087431694</v>
      </c>
      <c r="BH822" s="192" t="n">
        <v>5.48847420417124</v>
      </c>
      <c r="BI822" s="192" t="n">
        <v>5.511160099200882</v>
      </c>
    </row>
    <row r="823">
      <c r="A823" s="1112" t="n">
        <v>45440</v>
      </c>
      <c r="AK823" t="n">
        <v>4.8412998</v>
      </c>
      <c r="AL823" t="n">
        <v>4.9529</v>
      </c>
      <c r="AM823" t="n">
        <v>4.9827</v>
      </c>
      <c r="AN823" t="n">
        <v>4.9956</v>
      </c>
      <c r="AO823" t="n">
        <v>5.1712</v>
      </c>
      <c r="AP823" s="28" t="n">
        <v>5.1532</v>
      </c>
      <c r="AQ823" t="n">
        <v>5.159958720330238</v>
      </c>
      <c r="AR823" t="n">
        <v>5.174644243208279</v>
      </c>
      <c r="AS823" t="n">
        <v>5.190760446405399</v>
      </c>
      <c r="AT823" t="n">
        <v>5.206977349648529</v>
      </c>
      <c r="AU823" t="n">
        <v>5.221932114882507</v>
      </c>
      <c r="AV823" t="n">
        <v>5.236973029588897</v>
      </c>
      <c r="AW823" t="n">
        <v>5.252100840336134</v>
      </c>
      <c r="AX823" t="n">
        <v>5.268703898840886</v>
      </c>
      <c r="AY823" t="n">
        <v>5.285412262156448</v>
      </c>
      <c r="AZ823" t="n">
        <v>5.299417064122946</v>
      </c>
      <c r="BA823" t="n">
        <v>5.31632110579479</v>
      </c>
      <c r="BB823" t="n">
        <v>5.331911490269261</v>
      </c>
      <c r="BC823" t="n">
        <v>5.347593582887701</v>
      </c>
      <c r="BD823" t="n">
        <v>5.372011818426</v>
      </c>
      <c r="BE823" t="n">
        <v>5.396654074473826</v>
      </c>
      <c r="BF823" t="n">
        <v>5.41858574911948</v>
      </c>
      <c r="BG823" t="n">
        <v>5.443658138268916</v>
      </c>
      <c r="BH823" t="n">
        <v>5.467468562055768</v>
      </c>
      <c r="BI823" t="n">
        <v>5.489980785067252</v>
      </c>
    </row>
    <row r="824">
      <c r="A824" s="1112" t="n">
        <v>45441</v>
      </c>
      <c r="AK824" t="n">
        <v>4.8412998</v>
      </c>
      <c r="AL824" t="n">
        <v>4.9529</v>
      </c>
      <c r="AM824" t="n">
        <v>4.9827</v>
      </c>
      <c r="AN824" t="n">
        <v>4.9956</v>
      </c>
      <c r="AO824" t="n">
        <v>5.1712</v>
      </c>
      <c r="AP824" s="28" t="n">
        <v>5.1966</v>
      </c>
      <c r="AQ824" t="n">
        <v>5.205622071837585</v>
      </c>
      <c r="AR824" t="n">
        <v>5.220569042025581</v>
      </c>
      <c r="AS824" t="n">
        <v>5.235602094240837</v>
      </c>
      <c r="AT824" t="n">
        <v>5.252100840336134</v>
      </c>
      <c r="AU824" t="n">
        <v>5.267316302343956</v>
      </c>
      <c r="AV824" t="n">
        <v>5.284015852047556</v>
      </c>
      <c r="AW824" t="n">
        <v>5.298013245033113</v>
      </c>
      <c r="AX824" t="n">
        <v>5.314908317831518</v>
      </c>
      <c r="AY824" t="n">
        <v>5.330490405117271</v>
      </c>
      <c r="AZ824" t="n">
        <v>5.344735435595938</v>
      </c>
      <c r="BA824" t="n">
        <v>5.361930294906166</v>
      </c>
      <c r="BB824" t="n">
        <v>5.380683346785042</v>
      </c>
      <c r="BC824" t="n">
        <v>5.398110661268556</v>
      </c>
      <c r="BD824" t="n">
        <v>5.424464334147003</v>
      </c>
      <c r="BE824" t="n">
        <v>5.451076587626056</v>
      </c>
      <c r="BF824" t="n">
        <v>5.476451259583789</v>
      </c>
      <c r="BG824" t="n">
        <v>5.50357732526142</v>
      </c>
      <c r="BH824" t="n">
        <v>5.530973451327434</v>
      </c>
      <c r="BI824" t="n">
        <v>5.554012774229381</v>
      </c>
    </row>
    <row r="825">
      <c r="A825" s="104" t="n">
        <v>45442</v>
      </c>
      <c r="AK825" t="n">
        <v>4.8412998</v>
      </c>
      <c r="AL825" t="n">
        <v>4.9529</v>
      </c>
      <c r="AM825" t="n">
        <v>4.9827</v>
      </c>
      <c r="AN825" t="n">
        <v>4.9956</v>
      </c>
      <c r="AO825" t="n">
        <v>5.1712</v>
      </c>
      <c r="AP825" s="297" t="n">
        <v>5.1966</v>
      </c>
      <c r="AQ825" t="n">
        <v>5.202913631633715</v>
      </c>
      <c r="AR825" t="n">
        <v>5.215123859191656</v>
      </c>
      <c r="AS825" t="n">
        <v>5.232862375719519</v>
      </c>
      <c r="AT825" t="n">
        <v>5.249343832020998</v>
      </c>
      <c r="AU825" t="n">
        <v>5.26454330086865</v>
      </c>
      <c r="AV825" t="n">
        <v>5.279831045406547</v>
      </c>
      <c r="AW825" t="n">
        <v>5.29380624669137</v>
      </c>
      <c r="AX825" t="n">
        <v>5.310674455655868</v>
      </c>
      <c r="AY825" t="n">
        <v>5.326231691078562</v>
      </c>
      <c r="AZ825" t="n">
        <v>5.34045393858478</v>
      </c>
      <c r="BA825" t="n">
        <v>5.357621216180016</v>
      </c>
      <c r="BB825" t="n">
        <v>5.376344086021505</v>
      </c>
      <c r="BC825" t="n">
        <v>5.393743257820928</v>
      </c>
      <c r="BD825" t="n">
        <v>5.420054200542006</v>
      </c>
      <c r="BE825" t="n">
        <v>5.446623093681917</v>
      </c>
      <c r="BF825" t="n">
        <v>5.471956224350206</v>
      </c>
      <c r="BG825" t="n">
        <v>5.500550055005501</v>
      </c>
      <c r="BH825" t="n">
        <v>5.526388505111909</v>
      </c>
      <c r="BI825" t="n">
        <v>5.550929780738273</v>
      </c>
    </row>
    <row r="826">
      <c r="A826" s="1112" t="n">
        <v>45443</v>
      </c>
      <c r="AK826" t="n">
        <v>4.8412998</v>
      </c>
      <c r="AL826" t="n">
        <v>4.9529</v>
      </c>
      <c r="AM826" t="n">
        <v>4.9827</v>
      </c>
      <c r="AN826" t="n">
        <v>4.9956</v>
      </c>
      <c r="AO826" t="n">
        <v>5.1712</v>
      </c>
      <c r="AP826" s="28" t="n">
        <v>5.241</v>
      </c>
      <c r="AQ826" t="n">
        <v>5.241639584862145</v>
      </c>
      <c r="AR826" t="n">
        <v>5.263157894736842</v>
      </c>
      <c r="AS826" t="n">
        <v>5.278437582475587</v>
      </c>
      <c r="AT826" t="n">
        <v>5.295207836907599</v>
      </c>
      <c r="AU826" t="n">
        <v>5.310674455655868</v>
      </c>
      <c r="AV826" t="n">
        <v>5.326231691078562</v>
      </c>
      <c r="AW826" t="n">
        <v>5.34045393858478</v>
      </c>
      <c r="AX826" t="n">
        <v>5.356186395286556</v>
      </c>
      <c r="AY826" t="n">
        <v>5.372011818426</v>
      </c>
      <c r="AZ826" t="n">
        <v>5.386479935362241</v>
      </c>
      <c r="BA826" t="n">
        <v>5.403944879762227</v>
      </c>
      <c r="BB826" t="n">
        <v>5.422993492407809</v>
      </c>
      <c r="BC826" t="n">
        <v>5.44069640914037</v>
      </c>
      <c r="BD826" t="n">
        <v>5.46448087431694</v>
      </c>
      <c r="BE826" t="n">
        <v>5.489980785067252</v>
      </c>
      <c r="BF826" t="n">
        <v>5.514199062586159</v>
      </c>
      <c r="BG826" t="n">
        <v>5.538631957906397</v>
      </c>
      <c r="BH826" t="n">
        <v>5.564830272676684</v>
      </c>
      <c r="BI826" t="n">
        <v>5.58659217877095</v>
      </c>
    </row>
    <row r="827">
      <c r="A827" s="1112" t="n">
        <v>45446</v>
      </c>
      <c r="AK827" t="n">
        <v>4.8412998</v>
      </c>
      <c r="AL827" t="n">
        <v>4.9529</v>
      </c>
      <c r="AM827" t="n">
        <v>4.9827</v>
      </c>
      <c r="AN827" t="n">
        <v>4.9956</v>
      </c>
      <c r="AO827" t="n">
        <v>5.1712</v>
      </c>
      <c r="AP827" t="n">
        <v>5.241</v>
      </c>
      <c r="AQ827" s="1488" t="n">
        <v>5.2367</v>
      </c>
      <c r="AR827" t="n">
        <v>5.239717055279015</v>
      </c>
      <c r="AS827" t="n">
        <v>5.254860746190226</v>
      </c>
      <c r="AT827" t="n">
        <v>5.268703898840886</v>
      </c>
      <c r="AU827" t="n">
        <v>5.285412262156448</v>
      </c>
      <c r="AV827" t="n">
        <v>5.300821627352239</v>
      </c>
      <c r="AW827" t="n">
        <v>5.314908317831518</v>
      </c>
      <c r="AX827" t="n">
        <v>5.330490405117271</v>
      </c>
      <c r="AY827" t="n">
        <v>5.346164127238707</v>
      </c>
      <c r="AZ827" t="n">
        <v>5.360493165371214</v>
      </c>
      <c r="BA827" t="n">
        <v>5.379236148466918</v>
      </c>
      <c r="BB827" t="n">
        <v>5.396654074473826</v>
      </c>
      <c r="BC827" t="n">
        <v>5.415651232060655</v>
      </c>
      <c r="BD827" t="n">
        <v>5.439216752787599</v>
      </c>
      <c r="BE827" t="n">
        <v>5.46448087431694</v>
      </c>
      <c r="BF827" t="n">
        <v>5.48847420417124</v>
      </c>
      <c r="BG827" t="n">
        <v>5.515719801434088</v>
      </c>
      <c r="BH827" t="n">
        <v>5.54016620498615</v>
      </c>
      <c r="BI827" t="n">
        <v>5.563282336578582</v>
      </c>
    </row>
    <row r="828">
      <c r="A828" s="1112" t="n">
        <v>45447</v>
      </c>
      <c r="AK828" t="n">
        <v>4.8412998</v>
      </c>
      <c r="AL828" t="n">
        <v>4.9529</v>
      </c>
      <c r="AM828" t="n">
        <v>4.9827</v>
      </c>
      <c r="AN828" t="n">
        <v>4.9956</v>
      </c>
      <c r="AO828" t="n">
        <v>5.1712</v>
      </c>
      <c r="AP828" t="n">
        <v>5.241</v>
      </c>
      <c r="AQ828" s="1488" t="n">
        <v>5.2681</v>
      </c>
      <c r="AR828" t="n">
        <v>5.306447333510214</v>
      </c>
      <c r="AS828" t="n">
        <v>5.321979776476849</v>
      </c>
      <c r="AT828" t="n">
        <v>5.336179295624333</v>
      </c>
      <c r="AU828" t="n">
        <v>5.353319057815846</v>
      </c>
      <c r="AV828" t="n">
        <v>5.369127516778524</v>
      </c>
      <c r="AW828" t="n">
        <v>5.383580080753701</v>
      </c>
      <c r="AX828" t="n">
        <v>5.399568034557236</v>
      </c>
      <c r="AY828" t="n">
        <v>5.415651232060655</v>
      </c>
      <c r="AZ828" t="n">
        <v>5.430355688297583</v>
      </c>
      <c r="BA828" t="n">
        <v>5.449591280653951</v>
      </c>
      <c r="BB828" t="n">
        <v>5.468963631391851</v>
      </c>
      <c r="BC828" t="n">
        <v>5.48847420417124</v>
      </c>
      <c r="BD828" t="n">
        <v>5.514199062586159</v>
      </c>
      <c r="BE828" t="n">
        <v>5.54016620498615</v>
      </c>
      <c r="BF828" t="n">
        <v>5.564830272676684</v>
      </c>
      <c r="BG828" t="n">
        <v>5.591277606933184</v>
      </c>
      <c r="BH828" t="n">
        <v>5.616399887672002</v>
      </c>
      <c r="BI828" t="n">
        <v>5.640157924421883</v>
      </c>
    </row>
    <row r="829">
      <c r="A829" s="1112" t="n">
        <v>45448</v>
      </c>
      <c r="AK829" t="n">
        <v>4.8412998</v>
      </c>
      <c r="AL829" t="n">
        <v>4.9529</v>
      </c>
      <c r="AM829" t="n">
        <v>4.9827</v>
      </c>
      <c r="AN829" t="n">
        <v>4.9956</v>
      </c>
      <c r="AO829" t="n">
        <v>5.1712</v>
      </c>
      <c r="AP829" t="n">
        <v>5.241</v>
      </c>
      <c r="AQ829" s="1488" t="n">
        <v>5.2835</v>
      </c>
      <c r="AR829" t="n">
        <v>5.31632110579479</v>
      </c>
      <c r="AS829" t="n">
        <v>5.331911490269261</v>
      </c>
      <c r="AT829" t="n">
        <v>5.343307507347047</v>
      </c>
      <c r="AU829" t="n">
        <v>5.359056806002144</v>
      </c>
      <c r="AV829" t="n">
        <v>5.376344086021505</v>
      </c>
      <c r="AW829" t="n">
        <v>5.390835579514825</v>
      </c>
      <c r="AX829" t="n">
        <v>5.408328826392644</v>
      </c>
      <c r="AY829" t="n">
        <v>5.425935973955507</v>
      </c>
      <c r="AZ829" t="n">
        <v>5.44069640914037</v>
      </c>
      <c r="BA829" t="n">
        <v>5.458515283842795</v>
      </c>
      <c r="BB829" t="n">
        <v>5.476451259583789</v>
      </c>
      <c r="BC829" t="n">
        <v>5.492996429552321</v>
      </c>
      <c r="BD829" t="n">
        <v>5.517241379310345</v>
      </c>
      <c r="BE829" t="n">
        <v>5.543237250554323</v>
      </c>
      <c r="BF829" t="n">
        <v>5.567928730512249</v>
      </c>
      <c r="BG829" t="n">
        <v>5.594405594405595</v>
      </c>
      <c r="BH829" t="n">
        <v>5.61955605507165</v>
      </c>
      <c r="BI829" t="n">
        <v>5.643340857787811</v>
      </c>
    </row>
    <row r="830">
      <c r="A830" s="1112" t="n">
        <v>45449</v>
      </c>
      <c r="AK830" t="n">
        <v>4.8412998</v>
      </c>
      <c r="AL830" t="n">
        <v>4.9529</v>
      </c>
      <c r="AM830" t="n">
        <v>4.9827</v>
      </c>
      <c r="AN830" t="n">
        <v>4.9956</v>
      </c>
      <c r="AO830" t="n">
        <v>5.1712</v>
      </c>
      <c r="AP830" t="n">
        <v>5.241</v>
      </c>
      <c r="AQ830" s="1488" t="n">
        <v>5.2675</v>
      </c>
      <c r="AR830" t="n">
        <v>5.257623554153523</v>
      </c>
      <c r="AS830" t="n">
        <v>5.272871078302135</v>
      </c>
      <c r="AT830" t="n">
        <v>5.288207297726071</v>
      </c>
      <c r="AU830" t="n">
        <v>5.305039787798409</v>
      </c>
      <c r="AV830" t="n">
        <v>5.321979776476849</v>
      </c>
      <c r="AW830" t="n">
        <v>5.336179295624333</v>
      </c>
      <c r="AX830" t="n">
        <v>5.353319057815846</v>
      </c>
      <c r="AY830" t="n">
        <v>5.369127516778524</v>
      </c>
      <c r="AZ830" t="n">
        <v>5.383580080753701</v>
      </c>
      <c r="BA830" t="n">
        <v>5.402485143165856</v>
      </c>
      <c r="BB830" t="n">
        <v>5.421523448088913</v>
      </c>
      <c r="BC830" t="n">
        <v>5.442176870748299</v>
      </c>
      <c r="BD830" t="n">
        <v>5.465974309920743</v>
      </c>
      <c r="BE830" t="n">
        <v>5.491488193300384</v>
      </c>
      <c r="BF830" t="n">
        <v>5.515719801434088</v>
      </c>
      <c r="BG830" t="n">
        <v>5.543237250554323</v>
      </c>
      <c r="BH830" t="n">
        <v>5.569479253689781</v>
      </c>
      <c r="BI830" t="n">
        <v>5.592841163310962</v>
      </c>
    </row>
    <row r="831">
      <c r="A831" s="1112" t="n">
        <v>45450</v>
      </c>
      <c r="AK831" t="n">
        <v>4.8412998</v>
      </c>
      <c r="AL831" t="n">
        <v>4.9529</v>
      </c>
      <c r="AM831" t="n">
        <v>4.9827</v>
      </c>
      <c r="AN831" t="n">
        <v>4.9956</v>
      </c>
      <c r="AO831" t="n">
        <v>5.1712</v>
      </c>
      <c r="AP831" t="n">
        <v>5.241</v>
      </c>
      <c r="AQ831" s="1488" t="n">
        <v>5.2796</v>
      </c>
      <c r="AR831" t="n">
        <v>5.314908317831518</v>
      </c>
      <c r="AS831" t="n">
        <v>5.330490405117271</v>
      </c>
      <c r="AT831" t="n">
        <v>5.347593582887701</v>
      </c>
      <c r="AU831" t="n">
        <v>5.364806866952789</v>
      </c>
      <c r="AV831" t="n">
        <v>5.382131324004306</v>
      </c>
      <c r="AW831" t="n">
        <v>5.398110661268556</v>
      </c>
      <c r="AX831" t="n">
        <v>5.415651232060655</v>
      </c>
      <c r="AY831" t="n">
        <v>5.4333061668025</v>
      </c>
      <c r="AZ831" t="n">
        <v>5.449591280653951</v>
      </c>
      <c r="BA831" t="n">
        <v>5.470459518599562</v>
      </c>
      <c r="BB831" t="n">
        <v>5.491488193300384</v>
      </c>
      <c r="BC831" t="n">
        <v>5.511160099200882</v>
      </c>
      <c r="BD831" t="n">
        <v>5.537098560354374</v>
      </c>
      <c r="BE831" t="n">
        <v>5.564830272676684</v>
      </c>
      <c r="BF831" t="n">
        <v>5.589714924538848</v>
      </c>
      <c r="BG831" t="n">
        <v>5.617977528089888</v>
      </c>
      <c r="BH831" t="n">
        <v>5.644933672029354</v>
      </c>
      <c r="BI831" t="n">
        <v>5.668934240362812</v>
      </c>
    </row>
    <row r="832">
      <c r="A832" s="1112" t="n">
        <v>45453</v>
      </c>
      <c r="AK832" t="n">
        <v>4.8412998</v>
      </c>
      <c r="AL832" t="n">
        <v>4.9529</v>
      </c>
      <c r="AM832" t="n">
        <v>4.9827</v>
      </c>
      <c r="AN832" t="n">
        <v>4.9956</v>
      </c>
      <c r="AO832" t="n">
        <v>5.1712</v>
      </c>
      <c r="AP832" t="n">
        <v>5.241</v>
      </c>
      <c r="AQ832" s="1488" t="n">
        <v>5.366</v>
      </c>
      <c r="AR832" t="n">
        <v>5.369127516778524</v>
      </c>
      <c r="AS832" t="n">
        <v>5.385029617662897</v>
      </c>
      <c r="AT832" t="n">
        <v>5.398110661268556</v>
      </c>
      <c r="AU832" t="n">
        <v>5.417118093174432</v>
      </c>
      <c r="AV832" t="n">
        <v>5.434782608695652</v>
      </c>
      <c r="AW832" t="n">
        <v>5.452562704471101</v>
      </c>
      <c r="AX832" t="n">
        <v>5.470459518599562</v>
      </c>
      <c r="AY832" t="n">
        <v>5.48847420417124</v>
      </c>
      <c r="AZ832" t="n">
        <v>5.505092210294523</v>
      </c>
      <c r="BA832" t="n">
        <v>5.526388505111909</v>
      </c>
      <c r="BB832" t="n">
        <v>5.549389567147614</v>
      </c>
      <c r="BC832" t="n">
        <v>5.571030640668524</v>
      </c>
      <c r="BD832" t="n">
        <v>5.597537083683179</v>
      </c>
      <c r="BE832" t="n">
        <v>5.625879043600563</v>
      </c>
      <c r="BF832" t="n">
        <v>5.651313930488839</v>
      </c>
      <c r="BG832" t="n">
        <v>5.680204487361545</v>
      </c>
      <c r="BH832" t="n">
        <v>5.707762557077626</v>
      </c>
      <c r="BI832" t="n">
        <v>5.732301519059903</v>
      </c>
    </row>
    <row r="833">
      <c r="A833" s="1112" t="n">
        <v>45454</v>
      </c>
      <c r="AK833" t="n">
        <v>4.8412998</v>
      </c>
      <c r="AL833" t="n">
        <v>4.9529</v>
      </c>
      <c r="AM833" t="n">
        <v>4.9827</v>
      </c>
      <c r="AN833" t="n">
        <v>4.9956</v>
      </c>
      <c r="AO833" t="n">
        <v>5.1712</v>
      </c>
      <c r="AP833" t="n">
        <v>5.241</v>
      </c>
      <c r="AQ833" s="1488" t="n">
        <v>5.3519</v>
      </c>
      <c r="AR833" t="n">
        <v>5.369127516778524</v>
      </c>
      <c r="AS833" t="n">
        <v>5.385029617662897</v>
      </c>
      <c r="AT833" t="n">
        <v>5.402485143165856</v>
      </c>
      <c r="AU833" t="n">
        <v>5.421523448088913</v>
      </c>
      <c r="AV833" t="n">
        <v>5.439216752787599</v>
      </c>
      <c r="AW833" t="n">
        <v>5.455537370430988</v>
      </c>
      <c r="AX833" t="n">
        <v>5.473453749315818</v>
      </c>
      <c r="AY833" t="n">
        <v>5.491488193300384</v>
      </c>
      <c r="AZ833" t="n">
        <v>5.50812448361333</v>
      </c>
      <c r="BA833" t="n">
        <v>5.527915975677169</v>
      </c>
      <c r="BB833" t="n">
        <v>5.549389567147614</v>
      </c>
      <c r="BC833" t="n">
        <v>5.571030640668524</v>
      </c>
      <c r="BD833" t="n">
        <v>5.595970900951315</v>
      </c>
      <c r="BE833" t="n">
        <v>5.62271577171774</v>
      </c>
      <c r="BF833" t="n">
        <v>5.648121999435188</v>
      </c>
      <c r="BG833" t="n">
        <v>5.676979846721544</v>
      </c>
      <c r="BH833" t="n">
        <v>5.704506560182544</v>
      </c>
      <c r="BI833" t="n">
        <v>5.729017473503294</v>
      </c>
    </row>
    <row r="834">
      <c r="A834" s="1112" t="n">
        <v>45455</v>
      </c>
      <c r="AK834" t="n">
        <v>4.8412998</v>
      </c>
      <c r="AL834" t="n">
        <v>4.9529</v>
      </c>
      <c r="AM834" t="n">
        <v>4.9827</v>
      </c>
      <c r="AN834" t="n">
        <v>4.9956</v>
      </c>
      <c r="AO834" t="n">
        <v>5.1712</v>
      </c>
      <c r="AP834" t="n">
        <v>5.241</v>
      </c>
      <c r="AQ834" s="1488" t="n">
        <v>5.3885</v>
      </c>
      <c r="AR834" t="n">
        <v>5.395198273536553</v>
      </c>
      <c r="AS834" t="n">
        <v>5.412719891745602</v>
      </c>
      <c r="AT834" t="n">
        <v>5.42740841248304</v>
      </c>
      <c r="AU834" t="n">
        <v>5.445140212360468</v>
      </c>
      <c r="AV834" t="n">
        <v>5.462988254575253</v>
      </c>
      <c r="AW834" t="n">
        <v>5.480953685941354</v>
      </c>
      <c r="AX834" t="n">
        <v>5.500550055005501</v>
      </c>
      <c r="AY834" t="n">
        <v>5.520287054926856</v>
      </c>
      <c r="AZ834" t="n">
        <v>5.538631957906397</v>
      </c>
      <c r="BA834" t="n">
        <v>5.560189046427578</v>
      </c>
      <c r="BB834" t="n">
        <v>5.580357142857143</v>
      </c>
      <c r="BC834" t="n">
        <v>5.602240896358544</v>
      </c>
      <c r="BD834" t="n">
        <v>5.627462014631401</v>
      </c>
      <c r="BE834" t="n">
        <v>5.656108597285067</v>
      </c>
      <c r="BF834" t="n">
        <v>5.683432793407218</v>
      </c>
      <c r="BG834" t="n">
        <v>5.714285714285714</v>
      </c>
      <c r="BH834" t="n">
        <v>5.742176284811944</v>
      </c>
      <c r="BI834" t="n">
        <v>5.768676088837612</v>
      </c>
    </row>
    <row r="835">
      <c r="A835" s="1112" t="n">
        <v>45456</v>
      </c>
      <c r="AK835" t="n">
        <v>4.8412998</v>
      </c>
      <c r="AL835" t="n">
        <v>4.9529</v>
      </c>
      <c r="AM835" t="n">
        <v>4.9827</v>
      </c>
      <c r="AN835" t="n">
        <v>4.9956</v>
      </c>
      <c r="AO835" t="n">
        <v>5.1712</v>
      </c>
      <c r="AP835" t="n">
        <v>5.241</v>
      </c>
      <c r="AQ835" s="1488" t="n">
        <v>5.3968</v>
      </c>
      <c r="AR835" t="n">
        <v>5.379236148466918</v>
      </c>
      <c r="AS835" t="n">
        <v>5.396654074473826</v>
      </c>
      <c r="AT835" t="n">
        <v>5.412719891745602</v>
      </c>
      <c r="AU835" t="n">
        <v>5.431830526887561</v>
      </c>
      <c r="AV835" t="n">
        <v>5.449591280653951</v>
      </c>
      <c r="AW835" t="n">
        <v>5.465974309920743</v>
      </c>
      <c r="AX835" t="n">
        <v>5.485463521667581</v>
      </c>
      <c r="AY835" t="n">
        <v>5.50357732526142</v>
      </c>
      <c r="AZ835" t="n">
        <v>5.520287054926856</v>
      </c>
      <c r="BA835" t="n">
        <v>5.54016620498615</v>
      </c>
      <c r="BB835" t="n">
        <v>5.560189046427578</v>
      </c>
      <c r="BC835" t="n">
        <v>5.580357142857143</v>
      </c>
      <c r="BD835" t="n">
        <v>5.603810591202017</v>
      </c>
      <c r="BE835" t="n">
        <v>5.633802816901409</v>
      </c>
      <c r="BF835" t="n">
        <v>5.660911406736485</v>
      </c>
      <c r="BG835" t="n">
        <v>5.691519635742743</v>
      </c>
      <c r="BH835" t="n">
        <v>5.720823798627002</v>
      </c>
      <c r="BI835" t="n">
        <v>5.74712643678161</v>
      </c>
    </row>
    <row r="836">
      <c r="A836" s="1112" t="n">
        <v>45457</v>
      </c>
      <c r="AK836" t="n">
        <v>4.8412998</v>
      </c>
      <c r="AL836" t="n">
        <v>4.9529</v>
      </c>
      <c r="AM836" t="n">
        <v>4.9827</v>
      </c>
      <c r="AN836" t="n">
        <v>4.9956</v>
      </c>
      <c r="AO836" t="n">
        <v>5.1712</v>
      </c>
      <c r="AP836" t="n">
        <v>5.241</v>
      </c>
      <c r="AQ836" s="1488" t="n">
        <v>5.3624</v>
      </c>
      <c r="AR836" t="n">
        <v>5.385029617662897</v>
      </c>
      <c r="AS836" t="n">
        <v>5.403944879762227</v>
      </c>
      <c r="AT836" t="n">
        <v>5.420054200542006</v>
      </c>
      <c r="AU836" t="n">
        <v>5.43773790103317</v>
      </c>
      <c r="AV836" t="n">
        <v>5.457025920873124</v>
      </c>
      <c r="AW836" t="n">
        <v>5.473453749315818</v>
      </c>
      <c r="AX836" t="n">
        <v>5.492996429552321</v>
      </c>
      <c r="AY836" t="n">
        <v>5.511160099200882</v>
      </c>
      <c r="AZ836" t="n">
        <v>5.527915975677169</v>
      </c>
      <c r="BA836" t="n">
        <v>5.549389567147614</v>
      </c>
      <c r="BB836" t="n">
        <v>5.571030640668524</v>
      </c>
      <c r="BC836" t="n">
        <v>5.592841163310962</v>
      </c>
      <c r="BD836" t="n">
        <v>5.617977528089888</v>
      </c>
      <c r="BE836" t="n">
        <v>5.64652738565782</v>
      </c>
      <c r="BF836" t="n">
        <v>5.673758865248227</v>
      </c>
      <c r="BG836" t="n">
        <v>5.70287995437696</v>
      </c>
      <c r="BH836" t="n">
        <v>5.730659025787966</v>
      </c>
      <c r="BI836" t="n">
        <v>5.757052389176741</v>
      </c>
    </row>
    <row r="837">
      <c r="A837" s="1112" t="n">
        <v>45460</v>
      </c>
      <c r="AK837" t="n">
        <v>4.8412998</v>
      </c>
      <c r="AL837" t="n">
        <v>4.9529</v>
      </c>
      <c r="AM837" t="n">
        <v>4.9827</v>
      </c>
      <c r="AN837" t="n">
        <v>4.9956</v>
      </c>
      <c r="AO837" t="n">
        <v>5.1712</v>
      </c>
      <c r="AP837" t="n">
        <v>5.241</v>
      </c>
      <c r="AQ837" s="1488" t="n">
        <v>5.4124</v>
      </c>
      <c r="AR837" t="n">
        <v>5.430355688297583</v>
      </c>
      <c r="AS837" t="n">
        <v>5.446623093681917</v>
      </c>
      <c r="AT837" t="n">
        <v>5.462988254575253</v>
      </c>
      <c r="AU837" t="n">
        <v>5.482456140350877</v>
      </c>
      <c r="AV837" t="n">
        <v>5.502063273727648</v>
      </c>
      <c r="AW837" t="n">
        <v>5.518763796909492</v>
      </c>
      <c r="AX837" t="n">
        <v>5.538631957906397</v>
      </c>
      <c r="AY837" t="n">
        <v>5.557099194220616</v>
      </c>
      <c r="AZ837" t="n">
        <v>5.574136008918617</v>
      </c>
      <c r="BA837" t="n">
        <v>5.594405594405595</v>
      </c>
      <c r="BB837" t="n">
        <v>5.616399887672002</v>
      </c>
      <c r="BC837" t="n">
        <v>5.63856780377784</v>
      </c>
      <c r="BD837" t="n">
        <v>5.662514156285391</v>
      </c>
      <c r="BE837" t="n">
        <v>5.691519635742743</v>
      </c>
      <c r="BF837" t="n">
        <v>5.719187875321704</v>
      </c>
      <c r="BG837" t="n">
        <v>5.748778384593274</v>
      </c>
      <c r="BH837" t="n">
        <v>5.777007510109763</v>
      </c>
      <c r="BI837" t="n">
        <v>5.803830528148578</v>
      </c>
    </row>
    <row r="838">
      <c r="A838" s="1112" t="n">
        <v>45461</v>
      </c>
      <c r="AK838" t="n">
        <v>4.8412998</v>
      </c>
      <c r="AL838" t="n">
        <v>4.9529</v>
      </c>
      <c r="AM838" t="n">
        <v>4.9827</v>
      </c>
      <c r="AN838" t="n">
        <v>4.9956</v>
      </c>
      <c r="AO838" t="n">
        <v>5.1712</v>
      </c>
      <c r="AP838" t="n">
        <v>5.241</v>
      </c>
      <c r="AQ838" s="1488" t="n">
        <v>5.4646989</v>
      </c>
      <c r="AR838" t="n">
        <v>5.428881650380021</v>
      </c>
      <c r="AS838" t="n">
        <v>5.446623093681917</v>
      </c>
      <c r="AT838" t="n">
        <v>5.462988254575253</v>
      </c>
      <c r="AU838" t="n">
        <v>5.480953685941354</v>
      </c>
      <c r="AV838" t="n">
        <v>5.500550055005501</v>
      </c>
      <c r="AW838" t="n">
        <v>5.517241379310345</v>
      </c>
      <c r="AX838" t="n">
        <v>5.537098560354374</v>
      </c>
      <c r="AY838" t="n">
        <v>5.557099194220616</v>
      </c>
      <c r="AZ838" t="n">
        <v>5.575689991636465</v>
      </c>
      <c r="BA838" t="n">
        <v>5.595970900951315</v>
      </c>
      <c r="BB838" t="n">
        <v>5.616399887672002</v>
      </c>
      <c r="BC838" t="n">
        <v>5.63856780377784</v>
      </c>
      <c r="BD838" t="n">
        <v>5.662514156285391</v>
      </c>
      <c r="BE838" t="n">
        <v>5.691519635742743</v>
      </c>
      <c r="BF838" t="n">
        <v>5.720823798627002</v>
      </c>
      <c r="BG838" t="n">
        <v>5.752085130859936</v>
      </c>
      <c r="BH838" t="n">
        <v>5.782017924255565</v>
      </c>
      <c r="BI838" t="n">
        <v>5.808887598024978</v>
      </c>
    </row>
    <row r="839" customFormat="1" s="192">
      <c r="A839" s="104" t="n">
        <v>45462</v>
      </c>
      <c r="AK839" s="192" t="n">
        <v>4.8412998</v>
      </c>
      <c r="AL839" s="192" t="n">
        <v>4.9529</v>
      </c>
      <c r="AM839" s="192" t="n">
        <v>4.9827</v>
      </c>
      <c r="AN839" s="192" t="n">
        <v>4.9956</v>
      </c>
      <c r="AO839" s="192" t="n">
        <v>5.1712</v>
      </c>
      <c r="AP839" s="192" t="n">
        <v>5.241</v>
      </c>
      <c r="AQ839" s="1488" t="n">
        <v>5.4641</v>
      </c>
      <c r="AR839" s="192" t="n">
        <v>5.428881650380021</v>
      </c>
      <c r="AS839" s="192" t="n">
        <v>5.446623093681917</v>
      </c>
      <c r="AT839" s="192" t="n">
        <v>5.462988254575253</v>
      </c>
      <c r="AU839" s="192" t="n">
        <v>5.480953685941354</v>
      </c>
      <c r="AV839" s="192" t="n">
        <v>5.500550055005501</v>
      </c>
      <c r="AW839" s="192" t="n">
        <v>5.517241379310345</v>
      </c>
      <c r="AX839" s="192" t="n">
        <v>5.537098560354374</v>
      </c>
      <c r="AY839" s="192" t="n">
        <v>5.557099194220616</v>
      </c>
      <c r="AZ839" s="192" t="n">
        <v>5.575689991636465</v>
      </c>
      <c r="BA839" s="192" t="n">
        <v>5.595970900951315</v>
      </c>
      <c r="BB839" s="192" t="n">
        <v>5.616399887672002</v>
      </c>
      <c r="BC839" s="192" t="n">
        <v>5.63856780377784</v>
      </c>
      <c r="BD839" s="192" t="n">
        <v>5.662514156285391</v>
      </c>
      <c r="BE839" s="192" t="n">
        <v>5.691519635742743</v>
      </c>
      <c r="BF839" s="192" t="n">
        <v>5.720823798627002</v>
      </c>
      <c r="BG839" s="192" t="n">
        <v>5.752085130859936</v>
      </c>
      <c r="BH839" s="192" t="n">
        <v>5.782017924255565</v>
      </c>
      <c r="BI839" s="192" t="n">
        <v>5.808887598024978</v>
      </c>
    </row>
    <row r="840">
      <c r="A840" s="1112" t="n">
        <v>45463</v>
      </c>
      <c r="AK840" s="178" t="n">
        <v>4.8412998</v>
      </c>
      <c r="AL840" s="178" t="n">
        <v>4.9529</v>
      </c>
      <c r="AM840" s="178" t="n">
        <v>4.9827</v>
      </c>
      <c r="AN840" s="178" t="n">
        <v>4.9956</v>
      </c>
      <c r="AO840" s="178" t="n">
        <v>5.1712</v>
      </c>
      <c r="AP840" s="178" t="n">
        <v>5.241</v>
      </c>
      <c r="AQ840" s="1488" t="n">
        <v>5.4254002</v>
      </c>
      <c r="AR840" t="n">
        <v>5.449591280653951</v>
      </c>
      <c r="AS840" t="n">
        <v>5.467468562055768</v>
      </c>
      <c r="AT840" t="n">
        <v>5.47945205479452</v>
      </c>
      <c r="AU840" t="n">
        <v>5.497526113249037</v>
      </c>
      <c r="AV840" t="n">
        <v>5.515719801434088</v>
      </c>
      <c r="AW840" t="n">
        <v>5.532503457814661</v>
      </c>
      <c r="AX840" t="n">
        <v>5.552470849528039</v>
      </c>
      <c r="AY840" t="n">
        <v>5.571030640668524</v>
      </c>
      <c r="AZ840" t="n">
        <v>5.58659217877095</v>
      </c>
      <c r="BA840" t="n">
        <v>5.60695262125035</v>
      </c>
      <c r="BB840" t="n">
        <v>5.627462014631401</v>
      </c>
      <c r="BC840" t="n">
        <v>5.648121999435188</v>
      </c>
      <c r="BD840" t="n">
        <v>5.672149744753261</v>
      </c>
      <c r="BE840" t="n">
        <v>5.701254275940707</v>
      </c>
      <c r="BF840" t="n">
        <v>5.72737686139748</v>
      </c>
      <c r="BG840" t="n">
        <v>5.758710048949036</v>
      </c>
      <c r="BH840" t="n">
        <v>5.787037037037036</v>
      </c>
      <c r="BI840" t="n">
        <v>5.813953488372094</v>
      </c>
    </row>
    <row r="841">
      <c r="A841" s="1112" t="n">
        <v>45464</v>
      </c>
      <c r="AK841" s="178" t="n">
        <v>4.8412998</v>
      </c>
      <c r="AL841" s="178" t="n">
        <v>4.9529</v>
      </c>
      <c r="AM841" s="178" t="n">
        <v>4.9827</v>
      </c>
      <c r="AN841" s="178" t="n">
        <v>4.9956</v>
      </c>
      <c r="AO841" s="178" t="n">
        <v>5.1712</v>
      </c>
      <c r="AP841" s="178" t="n">
        <v>5.241</v>
      </c>
      <c r="AQ841" s="1488" t="n">
        <v>5.441</v>
      </c>
      <c r="AR841" t="n">
        <v>5.451076587626056</v>
      </c>
      <c r="AS841" t="n">
        <v>5.468963631391851</v>
      </c>
      <c r="AT841" t="n">
        <v>5.483959418700302</v>
      </c>
      <c r="AU841" t="n">
        <v>5.50357732526142</v>
      </c>
      <c r="AV841" t="n">
        <v>5.520287054926856</v>
      </c>
      <c r="AW841" t="n">
        <v>5.537098560354374</v>
      </c>
      <c r="AX841" t="n">
        <v>5.555555555555555</v>
      </c>
      <c r="AY841" t="n">
        <v>5.574136008918617</v>
      </c>
      <c r="AZ841" t="n">
        <v>5.592841163310962</v>
      </c>
      <c r="BA841" t="n">
        <v>5.611672278338945</v>
      </c>
      <c r="BB841" t="n">
        <v>5.632216277105041</v>
      </c>
      <c r="BC841" t="n">
        <v>5.654509471303364</v>
      </c>
      <c r="BD841" t="n">
        <v>5.676979846721544</v>
      </c>
      <c r="BE841" t="n">
        <v>5.706134094151213</v>
      </c>
      <c r="BF841" t="n">
        <v>5.73394495412844</v>
      </c>
      <c r="BG841" t="n">
        <v>5.765350245027386</v>
      </c>
      <c r="BH841" t="n">
        <v>5.793742757821553</v>
      </c>
      <c r="BI841" t="n">
        <v>5.820721769499418</v>
      </c>
    </row>
    <row r="842">
      <c r="A842" s="1112" t="n">
        <v>45467</v>
      </c>
      <c r="AK842" s="178" t="n">
        <v>4.8412998</v>
      </c>
      <c r="AL842" s="178" t="n">
        <v>4.9529</v>
      </c>
      <c r="AM842" s="178" t="n">
        <v>4.9827</v>
      </c>
      <c r="AN842" s="178" t="n">
        <v>4.9956</v>
      </c>
      <c r="AO842" s="178" t="n">
        <v>5.1712</v>
      </c>
      <c r="AP842" s="178" t="n">
        <v>5.241</v>
      </c>
      <c r="AQ842" s="1488" t="n">
        <v>5.3994</v>
      </c>
      <c r="AR842" t="n">
        <v>5.393743257820928</v>
      </c>
      <c r="AS842" t="n">
        <v>5.412719891745602</v>
      </c>
      <c r="AT842" t="n">
        <v>5.42740841248304</v>
      </c>
      <c r="AU842" t="n">
        <v>5.446623093681917</v>
      </c>
      <c r="AV842" t="n">
        <v>5.46448087431694</v>
      </c>
      <c r="AW842" t="n">
        <v>5.47945205479452</v>
      </c>
      <c r="AX842" t="n">
        <v>5.497526113249037</v>
      </c>
      <c r="AY842" t="n">
        <v>5.517241379310345</v>
      </c>
      <c r="AZ842" t="n">
        <v>5.534034311012729</v>
      </c>
      <c r="BA842" t="n">
        <v>5.552470849528039</v>
      </c>
      <c r="BB842" t="n">
        <v>5.572582892170521</v>
      </c>
      <c r="BC842" t="n">
        <v>5.594405594405595</v>
      </c>
      <c r="BD842" t="n">
        <v>5.616399887672002</v>
      </c>
      <c r="BE842" t="n">
        <v>5.644933672029354</v>
      </c>
      <c r="BF842" t="n">
        <v>5.670541536716756</v>
      </c>
      <c r="BG842" t="n">
        <v>5.699629524080935</v>
      </c>
      <c r="BH842" t="n">
        <v>5.72737686139748</v>
      </c>
      <c r="BI842" t="n">
        <v>5.752085130859936</v>
      </c>
    </row>
    <row r="843">
      <c r="A843" s="1112" t="n">
        <v>45468</v>
      </c>
      <c r="AK843" s="178" t="n">
        <v>4.8412998</v>
      </c>
      <c r="AL843" s="178" t="n">
        <v>4.9529</v>
      </c>
      <c r="AM843" s="178" t="n">
        <v>4.9827</v>
      </c>
      <c r="AN843" s="178" t="n">
        <v>4.9956</v>
      </c>
      <c r="AO843" s="178" t="n">
        <v>5.1712</v>
      </c>
      <c r="AP843" s="178" t="n">
        <v>5.241</v>
      </c>
      <c r="AQ843" s="1488" t="n">
        <v>5.4283</v>
      </c>
      <c r="AR843" t="n">
        <v>5.451076587626056</v>
      </c>
      <c r="AS843" t="n">
        <v>5.468963631391851</v>
      </c>
      <c r="AT843" t="n">
        <v>5.485463521667581</v>
      </c>
      <c r="AU843" t="n">
        <v>5.505092210294523</v>
      </c>
      <c r="AV843" t="n">
        <v>5.521811154058531</v>
      </c>
      <c r="AW843" t="n">
        <v>5.538631957906397</v>
      </c>
      <c r="AX843" t="n">
        <v>5.557099194220616</v>
      </c>
      <c r="AY843" t="n">
        <v>5.575689991636465</v>
      </c>
      <c r="AZ843" t="n">
        <v>5.592841163310962</v>
      </c>
      <c r="BA843" t="n">
        <v>5.613247263541959</v>
      </c>
      <c r="BB843" t="n">
        <v>5.633802816901409</v>
      </c>
      <c r="BC843" t="n">
        <v>5.654509471303364</v>
      </c>
      <c r="BD843" t="n">
        <v>5.676979846721544</v>
      </c>
      <c r="BE843" t="n">
        <v>5.706134094151213</v>
      </c>
      <c r="BF843" t="n">
        <v>5.732301519059903</v>
      </c>
      <c r="BG843" t="n">
        <v>5.762028233938346</v>
      </c>
      <c r="BH843" t="n">
        <v>5.790387955993052</v>
      </c>
      <c r="BI843" t="n">
        <v>5.815644082582146</v>
      </c>
    </row>
    <row r="844">
      <c r="A844" s="1112" t="n">
        <v>45469</v>
      </c>
      <c r="AK844" s="178" t="n">
        <v>4.8412998</v>
      </c>
      <c r="AL844" s="178" t="n">
        <v>4.9529</v>
      </c>
      <c r="AM844" s="178" t="n">
        <v>4.9827</v>
      </c>
      <c r="AN844" s="178" t="n">
        <v>4.9956</v>
      </c>
      <c r="AO844" s="178" t="n">
        <v>5.1712</v>
      </c>
      <c r="AP844" s="178" t="n">
        <v>5.241</v>
      </c>
      <c r="AQ844" s="1488" t="n">
        <v>5.5091</v>
      </c>
      <c r="AR844" t="n">
        <v>5.523336095001381</v>
      </c>
      <c r="AS844" t="n">
        <v>5.543237250554323</v>
      </c>
      <c r="AT844" t="n">
        <v>5.558643690939411</v>
      </c>
      <c r="AU844" t="n">
        <v>5.574136008918617</v>
      </c>
      <c r="AV844" t="n">
        <v>5.592841163310962</v>
      </c>
      <c r="AW844" t="n">
        <v>5.610098176718092</v>
      </c>
      <c r="AX844" t="n">
        <v>5.629045876723895</v>
      </c>
      <c r="AY844" t="n">
        <v>5.649717514124294</v>
      </c>
      <c r="AZ844" t="n">
        <v>5.667327854916407</v>
      </c>
      <c r="BA844" t="n">
        <v>5.686664771111743</v>
      </c>
      <c r="BB844" t="n">
        <v>5.707762557077626</v>
      </c>
      <c r="BC844" t="n">
        <v>5.729017473503294</v>
      </c>
      <c r="BD844" t="n">
        <v>5.752085130859936</v>
      </c>
      <c r="BE844" t="n">
        <v>5.782017924255565</v>
      </c>
      <c r="BF844" t="n">
        <v>5.810575246949448</v>
      </c>
      <c r="BG844" t="n">
        <v>5.841121495327103</v>
      </c>
      <c r="BH844" t="n">
        <v>5.871990604815032</v>
      </c>
      <c r="BI844" t="n">
        <v>5.899705014749262</v>
      </c>
    </row>
    <row r="845">
      <c r="A845" s="1112" t="n">
        <v>45470</v>
      </c>
      <c r="AK845" s="178" t="n">
        <v>4.8412998</v>
      </c>
      <c r="AL845" s="178" t="n">
        <v>4.9529</v>
      </c>
      <c r="AM845" s="178" t="n">
        <v>4.9827</v>
      </c>
      <c r="AN845" s="178" t="n">
        <v>4.9956</v>
      </c>
      <c r="AO845" s="178" t="n">
        <v>5.1712</v>
      </c>
      <c r="AP845" s="178" t="n">
        <v>5.241</v>
      </c>
      <c r="AQ845" s="1488" t="n">
        <v>5.5223</v>
      </c>
      <c r="AR845" t="n">
        <v>5.497526113249037</v>
      </c>
      <c r="AS845" t="n">
        <v>5.518763796909492</v>
      </c>
      <c r="AT845" t="n">
        <v>5.535566011624688</v>
      </c>
      <c r="AU845" t="n">
        <v>5.554012774229381</v>
      </c>
      <c r="AV845" t="n">
        <v>5.571030640668524</v>
      </c>
      <c r="AW845" t="n">
        <v>5.588153115395362</v>
      </c>
      <c r="AX845" t="n">
        <v>5.60695262125035</v>
      </c>
      <c r="AY845" t="n">
        <v>5.627462014631401</v>
      </c>
      <c r="AZ845" t="n">
        <v>5.644933672029354</v>
      </c>
      <c r="BA845" t="n">
        <v>5.6657223796034</v>
      </c>
      <c r="BB845" t="n">
        <v>5.688282138794084</v>
      </c>
      <c r="BC845" t="n">
        <v>5.709391949757351</v>
      </c>
      <c r="BD845" t="n">
        <v>5.730659025787966</v>
      </c>
      <c r="BE845" t="n">
        <v>5.762028233938346</v>
      </c>
      <c r="BF845" t="n">
        <v>5.790387955993052</v>
      </c>
      <c r="BG845" t="n">
        <v>5.822416302765648</v>
      </c>
      <c r="BH845" t="n">
        <v>5.85308750365818</v>
      </c>
      <c r="BI845" t="n">
        <v>5.880623346074684</v>
      </c>
    </row>
    <row r="846">
      <c r="A846" s="1112" t="n">
        <v>45471</v>
      </c>
      <c r="AK846" s="178" t="n">
        <v>4.8412998</v>
      </c>
      <c r="AL846" s="178" t="n">
        <v>4.9529</v>
      </c>
      <c r="AM846" s="178" t="n">
        <v>4.9827</v>
      </c>
      <c r="AN846" s="178" t="n">
        <v>4.9956</v>
      </c>
      <c r="AO846" s="178" t="n">
        <v>5.1712</v>
      </c>
      <c r="AP846" s="178" t="n">
        <v>5.241</v>
      </c>
      <c r="AQ846" s="1488" t="n">
        <v>5.5583</v>
      </c>
      <c r="AR846" t="n">
        <v>5.55895269331258</v>
      </c>
      <c r="AS846" t="n">
        <v>5.605381165919282</v>
      </c>
      <c r="AT846" t="n">
        <v>5.62271577171774</v>
      </c>
      <c r="AU846" t="n">
        <v>5.641748942172073</v>
      </c>
      <c r="AV846" t="n">
        <v>5.660911406736485</v>
      </c>
      <c r="AW846" t="n">
        <v>5.678591709256104</v>
      </c>
      <c r="AX846" t="n">
        <v>5.696382796923953</v>
      </c>
      <c r="AY846" t="n">
        <v>5.719187875321704</v>
      </c>
      <c r="AZ846" t="n">
        <v>5.738880918220947</v>
      </c>
      <c r="BA846" t="n">
        <v>5.762028233938346</v>
      </c>
      <c r="BB846" t="n">
        <v>5.785363031530228</v>
      </c>
      <c r="BC846" t="n">
        <v>5.808887598024978</v>
      </c>
      <c r="BD846" t="n">
        <v>5.832604257801108</v>
      </c>
      <c r="BE846" t="n">
        <v>5.865102639296187</v>
      </c>
      <c r="BF846" t="n">
        <v>5.89622641509434</v>
      </c>
      <c r="BG846" t="n">
        <v>5.929439667951379</v>
      </c>
      <c r="BH846" t="n">
        <v>5.961251862891207</v>
      </c>
      <c r="BI846" t="n">
        <v>5.991611743559018</v>
      </c>
    </row>
    <row r="847">
      <c r="A847" s="1112" t="n">
        <v>45474</v>
      </c>
      <c r="AK847" s="178" t="n">
        <v>4.8412998</v>
      </c>
      <c r="AL847" s="178" t="n">
        <v>4.9529</v>
      </c>
      <c r="AM847" s="178" t="n">
        <v>4.9827</v>
      </c>
      <c r="AN847" s="178" t="n">
        <v>4.9956</v>
      </c>
      <c r="AO847" s="178" t="n">
        <v>5.1712</v>
      </c>
      <c r="AP847" s="178" t="n">
        <v>5.241</v>
      </c>
      <c r="AQ847" s="1489" t="n">
        <v>5.5583</v>
      </c>
      <c r="AR847" s="1488" t="n">
        <v>5.5887</v>
      </c>
      <c r="AS847" t="n">
        <v>5.648121999435188</v>
      </c>
      <c r="AT847" t="n">
        <v>5.6657223796034</v>
      </c>
      <c r="AU847" t="n">
        <v>5.685048322910744</v>
      </c>
      <c r="AV847" t="n">
        <v>5.704506560182544</v>
      </c>
      <c r="AW847" t="n">
        <v>5.720823798627002</v>
      </c>
      <c r="AX847" t="n">
        <v>5.74052812858783</v>
      </c>
      <c r="AY847" t="n">
        <v>5.763688760806917</v>
      </c>
      <c r="AZ847" t="n">
        <v>5.787037037037036</v>
      </c>
      <c r="BA847" t="n">
        <v>5.810575246949448</v>
      </c>
      <c r="BB847" t="n">
        <v>5.834305717619603</v>
      </c>
      <c r="BC847" t="n">
        <v>5.859947260474656</v>
      </c>
      <c r="BD847" t="n">
        <v>5.884083553986467</v>
      </c>
      <c r="BE847" t="n">
        <v>5.917159763313609</v>
      </c>
      <c r="BF847" t="n">
        <v>5.947071067499257</v>
      </c>
      <c r="BG847" t="n">
        <v>5.982650314089142</v>
      </c>
      <c r="BH847" t="n">
        <v>6.015037593984962</v>
      </c>
      <c r="BI847" t="n">
        <v>6.044122091266243</v>
      </c>
    </row>
    <row r="848">
      <c r="A848" s="1112" t="n">
        <v>45475</v>
      </c>
      <c r="AK848" s="178" t="n">
        <v>4.8412998</v>
      </c>
      <c r="AL848" s="178" t="n">
        <v>4.9529</v>
      </c>
      <c r="AM848" s="178" t="n">
        <v>4.9827</v>
      </c>
      <c r="AN848" s="178" t="n">
        <v>4.9956</v>
      </c>
      <c r="AO848" s="178" t="n">
        <v>5.1712</v>
      </c>
      <c r="AP848" s="178" t="n">
        <v>5.241</v>
      </c>
      <c r="AQ848" s="1489" t="n">
        <v>5.5583</v>
      </c>
      <c r="AR848" s="1488" t="n">
        <v>5.6671</v>
      </c>
      <c r="AS848" t="n">
        <v>5.69313976658127</v>
      </c>
      <c r="AT848" t="n">
        <v>5.711022272986864</v>
      </c>
      <c r="AU848" t="n">
        <v>5.72737686139748</v>
      </c>
      <c r="AV848" t="n">
        <v>5.745475438092502</v>
      </c>
      <c r="AW848" t="n">
        <v>5.763688760806917</v>
      </c>
      <c r="AX848" t="n">
        <v>5.782017924255565</v>
      </c>
      <c r="AY848" t="n">
        <v>5.805515239477504</v>
      </c>
      <c r="AZ848" t="n">
        <v>5.825808330905914</v>
      </c>
      <c r="BA848" t="n">
        <v>5.849663644340451</v>
      </c>
      <c r="BB848" t="n">
        <v>5.871990604815032</v>
      </c>
      <c r="BC848" t="n">
        <v>5.89622641509434</v>
      </c>
      <c r="BD848" t="n">
        <v>5.920663114268798</v>
      </c>
      <c r="BE848" t="n">
        <v>5.952380952380952</v>
      </c>
      <c r="BF848" t="n">
        <v>5.982650314089142</v>
      </c>
      <c r="BG848" t="n">
        <v>6.015037593984962</v>
      </c>
      <c r="BH848" t="n">
        <v>6.047777441790142</v>
      </c>
      <c r="BI848" t="n">
        <v>6.077180188392585</v>
      </c>
      <c r="BJ848" t="n">
        <v>6.044122091266243</v>
      </c>
    </row>
    <row r="849">
      <c r="A849" s="1112" t="n">
        <v>45476</v>
      </c>
      <c r="AK849" s="178" t="n">
        <v>4.8412998</v>
      </c>
      <c r="AL849" s="178" t="n">
        <v>4.9529</v>
      </c>
      <c r="AM849" s="178" t="n">
        <v>4.9827</v>
      </c>
      <c r="AN849" s="178" t="n">
        <v>4.9956</v>
      </c>
      <c r="AO849" s="178" t="n">
        <v>5.1712</v>
      </c>
      <c r="AP849" s="178" t="n">
        <v>5.241</v>
      </c>
      <c r="AQ849" s="1489" t="n">
        <v>5.5583</v>
      </c>
      <c r="AR849" s="1488" t="n">
        <v>5.5857</v>
      </c>
      <c r="AS849" t="n">
        <v>5.575689991636465</v>
      </c>
      <c r="AT849" t="n">
        <v>5.592841163310962</v>
      </c>
      <c r="AU849" t="n">
        <v>5.611672278338945</v>
      </c>
      <c r="AV849" t="n">
        <v>5.63063063063063</v>
      </c>
      <c r="AW849" t="n">
        <v>5.648121999435188</v>
      </c>
      <c r="AX849" t="n">
        <v>5.667327854916407</v>
      </c>
      <c r="AY849" t="n">
        <v>5.688282138794084</v>
      </c>
      <c r="AZ849" t="n">
        <v>5.706134094151213</v>
      </c>
      <c r="BA849" t="n">
        <v>5.729017473503294</v>
      </c>
      <c r="BB849" t="n">
        <v>5.750431282346176</v>
      </c>
      <c r="BC849" t="n">
        <v>5.772005772005772</v>
      </c>
      <c r="BD849" t="n">
        <v>5.79542161692263</v>
      </c>
      <c r="BE849" t="n">
        <v>5.825808330905914</v>
      </c>
      <c r="BF849" t="n">
        <v>5.856515373352854</v>
      </c>
      <c r="BG849" t="n">
        <v>5.889281507656066</v>
      </c>
      <c r="BH849" t="n">
        <v>5.922416345869115</v>
      </c>
      <c r="BI849" t="n">
        <v>5.950609937518595</v>
      </c>
    </row>
    <row r="850">
      <c r="A850" s="1112" t="n">
        <v>45477</v>
      </c>
      <c r="AK850" s="178" t="n">
        <v>4.8412998</v>
      </c>
      <c r="AL850" s="178" t="n">
        <v>4.9529</v>
      </c>
      <c r="AM850" s="178" t="n">
        <v>4.9827</v>
      </c>
      <c r="AN850" s="178" t="n">
        <v>4.9956</v>
      </c>
      <c r="AO850" s="178" t="n">
        <v>5.1712</v>
      </c>
      <c r="AP850" s="178" t="n">
        <v>5.241</v>
      </c>
      <c r="AQ850" s="1489" t="n">
        <v>5.5583</v>
      </c>
      <c r="AR850" s="1488" t="n">
        <v>5.4833</v>
      </c>
      <c r="AS850" s="192" t="n">
        <v>5.575689991636465</v>
      </c>
      <c r="AT850" s="192" t="n">
        <v>5.592841163310962</v>
      </c>
      <c r="AU850" s="192" t="n">
        <v>5.611672278338945</v>
      </c>
      <c r="AV850" s="192" t="n">
        <v>5.63063063063063</v>
      </c>
      <c r="AW850" s="192" t="n">
        <v>5.648121999435188</v>
      </c>
      <c r="AX850" s="192" t="n">
        <v>5.667327854916407</v>
      </c>
      <c r="AY850" s="192" t="n">
        <v>5.688282138794084</v>
      </c>
      <c r="AZ850" s="192" t="n">
        <v>5.706134094151213</v>
      </c>
      <c r="BA850" s="192" t="n">
        <v>5.729017473503294</v>
      </c>
      <c r="BB850" s="192" t="n">
        <v>5.750431282346176</v>
      </c>
      <c r="BC850" s="192" t="n">
        <v>5.772005772005772</v>
      </c>
      <c r="BD850" s="192" t="n">
        <v>5.79542161692263</v>
      </c>
      <c r="BE850" s="192" t="n">
        <v>5.825808330905914</v>
      </c>
      <c r="BF850" s="192" t="n">
        <v>5.856515373352854</v>
      </c>
      <c r="BG850" s="192" t="n">
        <v>5.889281507656066</v>
      </c>
      <c r="BH850" s="192" t="n">
        <v>5.922416345869115</v>
      </c>
      <c r="BI850" s="192" t="n">
        <v>5.950609937518595</v>
      </c>
    </row>
    <row r="851">
      <c r="A851" s="1112" t="n">
        <v>45478</v>
      </c>
      <c r="AK851" s="178" t="n">
        <v>4.8412998</v>
      </c>
      <c r="AL851" s="178" t="n">
        <v>4.9529</v>
      </c>
      <c r="AM851" s="178" t="n">
        <v>4.9827</v>
      </c>
      <c r="AN851" s="178" t="n">
        <v>4.9956</v>
      </c>
      <c r="AO851" s="178" t="n">
        <v>5.1712</v>
      </c>
      <c r="AP851" s="178" t="n">
        <v>5.241</v>
      </c>
      <c r="AQ851" s="1489" t="n">
        <v>5.5583</v>
      </c>
      <c r="AR851" s="1488" t="n">
        <v>5.4964</v>
      </c>
      <c r="AS851" t="n">
        <v>5.474952094169176</v>
      </c>
      <c r="AT851" t="n">
        <v>5.491488193300384</v>
      </c>
      <c r="AU851" t="n">
        <v>5.509641873278238</v>
      </c>
      <c r="AV851" t="n">
        <v>5.526388505111909</v>
      </c>
      <c r="AW851" t="n">
        <v>5.543237250554323</v>
      </c>
      <c r="AX851" t="n">
        <v>5.560189046427578</v>
      </c>
      <c r="AY851" t="n">
        <v>5.580357142857143</v>
      </c>
      <c r="AZ851" t="n">
        <v>5.599104143337065</v>
      </c>
      <c r="BA851" t="n">
        <v>5.621135469364812</v>
      </c>
      <c r="BB851" t="n">
        <v>5.641748942172073</v>
      </c>
      <c r="BC851" t="n">
        <v>5.664117813650524</v>
      </c>
      <c r="BD851" t="n">
        <v>5.686664771111743</v>
      </c>
      <c r="BE851" t="n">
        <v>5.714285714285714</v>
      </c>
      <c r="BF851" t="n">
        <v>5.743825387708213</v>
      </c>
      <c r="BG851" t="n">
        <v>5.775339301183944</v>
      </c>
      <c r="BH851" t="n">
        <v>5.805515239477504</v>
      </c>
      <c r="BI851" t="n">
        <v>5.834305717619603</v>
      </c>
    </row>
    <row r="852">
      <c r="A852" s="1112" t="n">
        <v>45481</v>
      </c>
      <c r="AK852" s="178" t="n">
        <v>4.8412998</v>
      </c>
      <c r="AL852" s="178" t="n">
        <v>4.9529</v>
      </c>
      <c r="AM852" s="178" t="n">
        <v>4.9827</v>
      </c>
      <c r="AN852" s="178" t="n">
        <v>4.9956</v>
      </c>
      <c r="AO852" s="178" t="n">
        <v>5.1712</v>
      </c>
      <c r="AP852" s="178" t="n">
        <v>5.241</v>
      </c>
      <c r="AQ852" s="1489" t="n">
        <v>5.5583</v>
      </c>
      <c r="AR852" s="1488" t="n">
        <v>5.4714</v>
      </c>
      <c r="AS852" t="n">
        <v>5.489980785067252</v>
      </c>
      <c r="AT852" t="n">
        <v>5.506607929515418</v>
      </c>
      <c r="AU852" t="n">
        <v>5.524861878453039</v>
      </c>
      <c r="AV852" t="n">
        <v>5.543237250554323</v>
      </c>
      <c r="AW852" t="n">
        <v>5.558643690939411</v>
      </c>
      <c r="AX852" t="n">
        <v>5.575689991636465</v>
      </c>
      <c r="AY852" t="n">
        <v>5.595970900951315</v>
      </c>
      <c r="AZ852" t="n">
        <v>5.614823133071308</v>
      </c>
      <c r="BA852" t="n">
        <v>5.635390250774866</v>
      </c>
      <c r="BB852" t="n">
        <v>5.657708628005658</v>
      </c>
      <c r="BC852" t="n">
        <v>5.680204487361545</v>
      </c>
      <c r="BD852" t="n">
        <v>5.70287995437696</v>
      </c>
      <c r="BE852" t="n">
        <v>5.730659025787966</v>
      </c>
      <c r="BF852" t="n">
        <v>5.76036866359447</v>
      </c>
      <c r="BG852" t="n">
        <v>5.792064871126557</v>
      </c>
      <c r="BH852" t="n">
        <v>5.822416302765648</v>
      </c>
      <c r="BI852" t="n">
        <v>5.849663644340451</v>
      </c>
    </row>
    <row r="853">
      <c r="A853" s="1112" t="n">
        <v>45482</v>
      </c>
      <c r="AK853" s="178" t="n">
        <v>4.8412998</v>
      </c>
      <c r="AL853" s="178" t="n">
        <v>4.9529</v>
      </c>
      <c r="AM853" s="178" t="n">
        <v>4.9827</v>
      </c>
      <c r="AN853" s="178" t="n">
        <v>4.9956</v>
      </c>
      <c r="AO853" s="178" t="n">
        <v>5.1712</v>
      </c>
      <c r="AP853" s="178" t="n">
        <v>5.241</v>
      </c>
      <c r="AQ853" s="1489" t="n">
        <v>5.5583</v>
      </c>
      <c r="AR853" s="1488" t="n">
        <v>5.4381</v>
      </c>
      <c r="AS853" t="n">
        <v>5.430355688297583</v>
      </c>
      <c r="AT853" t="n">
        <v>5.448106782892945</v>
      </c>
      <c r="AU853" t="n">
        <v>5.46448087431694</v>
      </c>
      <c r="AV853" t="n">
        <v>5.480953685941354</v>
      </c>
      <c r="AW853" t="n">
        <v>5.496015388843089</v>
      </c>
      <c r="AX853" t="n">
        <v>5.512679162072767</v>
      </c>
      <c r="AY853" t="n">
        <v>5.530973451327434</v>
      </c>
      <c r="AZ853" t="n">
        <v>5.550929780738273</v>
      </c>
      <c r="BA853" t="n">
        <v>5.574136008918617</v>
      </c>
      <c r="BB853" t="n">
        <v>5.595970900951315</v>
      </c>
      <c r="BC853" t="n">
        <v>5.617977528089888</v>
      </c>
      <c r="BD853" t="n">
        <v>5.640157924421883</v>
      </c>
      <c r="BE853" t="n">
        <v>5.667327854916407</v>
      </c>
      <c r="BF853" t="n">
        <v>5.69313976658127</v>
      </c>
      <c r="BG853" t="n">
        <v>5.724098454493418</v>
      </c>
      <c r="BH853" t="n">
        <v>5.752085130859936</v>
      </c>
      <c r="BI853" t="n">
        <v>5.778676683039584</v>
      </c>
    </row>
    <row r="854">
      <c r="A854" s="1112" t="n">
        <v>45483</v>
      </c>
      <c r="AK854" s="178" t="n">
        <v>4.8412998</v>
      </c>
      <c r="AL854" s="178" t="n">
        <v>4.9529</v>
      </c>
      <c r="AM854" s="178" t="n">
        <v>4.9827</v>
      </c>
      <c r="AN854" s="178" t="n">
        <v>4.9956</v>
      </c>
      <c r="AO854" s="178" t="n">
        <v>5.1712</v>
      </c>
      <c r="AP854" s="178" t="n">
        <v>5.241</v>
      </c>
      <c r="AQ854" s="1489" t="n">
        <v>5.5583</v>
      </c>
      <c r="AR854" s="1488" t="n">
        <v>5.3961</v>
      </c>
      <c r="AS854" t="n">
        <v>5.424464334147003</v>
      </c>
      <c r="AT854" t="n">
        <v>5.44069640914037</v>
      </c>
      <c r="AU854" t="n">
        <v>5.457025920873124</v>
      </c>
      <c r="AV854" t="n">
        <v>5.474952094169176</v>
      </c>
      <c r="AW854" t="n">
        <v>5.489980785067252</v>
      </c>
      <c r="AX854" t="n">
        <v>5.505092210294523</v>
      </c>
      <c r="AY854" t="n">
        <v>5.524861878453039</v>
      </c>
      <c r="AZ854" t="n">
        <v>5.543237250554323</v>
      </c>
      <c r="BA854" t="n">
        <v>5.563282336578582</v>
      </c>
      <c r="BB854" t="n">
        <v>5.585032113934655</v>
      </c>
      <c r="BC854" t="n">
        <v>5.605381165919282</v>
      </c>
      <c r="BD854" t="n">
        <v>5.629045876723895</v>
      </c>
      <c r="BE854" t="n">
        <v>5.654509471303364</v>
      </c>
      <c r="BF854" t="n">
        <v>5.680204487361545</v>
      </c>
      <c r="BG854" t="n">
        <v>5.709391949757351</v>
      </c>
      <c r="BH854" t="n">
        <v>5.738880918220947</v>
      </c>
      <c r="BI854" t="n">
        <v>5.763688760806917</v>
      </c>
    </row>
    <row r="855">
      <c r="A855" s="1112" t="n">
        <v>45484</v>
      </c>
      <c r="AK855" s="178" t="n">
        <v>4.8412998</v>
      </c>
      <c r="AL855" s="178" t="n">
        <v>4.9529</v>
      </c>
      <c r="AM855" s="178" t="n">
        <v>4.9827</v>
      </c>
      <c r="AN855" s="178" t="n">
        <v>4.9956</v>
      </c>
      <c r="AO855" s="178" t="n">
        <v>5.1712</v>
      </c>
      <c r="AP855" s="178" t="n">
        <v>5.241</v>
      </c>
      <c r="AQ855" s="1489" t="n">
        <v>5.5583</v>
      </c>
      <c r="AR855" s="1488" t="n">
        <v>5.4094</v>
      </c>
      <c r="AS855" t="n">
        <v>5.449591280653951</v>
      </c>
      <c r="AT855" t="n">
        <v>5.465974309920743</v>
      </c>
      <c r="AU855" t="n">
        <v>5.483959418700302</v>
      </c>
      <c r="AV855" t="n">
        <v>5.502063273727648</v>
      </c>
      <c r="AW855" t="n">
        <v>5.517241379310345</v>
      </c>
      <c r="AX855" t="n">
        <v>5.535566011624688</v>
      </c>
      <c r="AY855" t="n">
        <v>5.554012774229381</v>
      </c>
      <c r="AZ855" t="n">
        <v>5.574136008918617</v>
      </c>
      <c r="BA855" t="n">
        <v>5.594405594405595</v>
      </c>
      <c r="BB855" t="n">
        <v>5.616399887672002</v>
      </c>
      <c r="BC855" t="n">
        <v>5.63856780377784</v>
      </c>
      <c r="BD855" t="n">
        <v>5.662514156285391</v>
      </c>
      <c r="BE855" t="n">
        <v>5.688282138794084</v>
      </c>
      <c r="BF855" t="n">
        <v>5.717552887364208</v>
      </c>
      <c r="BG855" t="n">
        <v>5.748778384593274</v>
      </c>
      <c r="BH855" t="n">
        <v>5.778676683039584</v>
      </c>
      <c r="BI855" t="n">
        <v>5.805515239477504</v>
      </c>
    </row>
    <row r="856">
      <c r="A856" s="1112" t="n">
        <v>45485</v>
      </c>
      <c r="AK856" s="178" t="n">
        <v>4.8412998</v>
      </c>
      <c r="AL856" s="178" t="n">
        <v>4.9529</v>
      </c>
      <c r="AM856" s="178" t="n">
        <v>4.9827</v>
      </c>
      <c r="AN856" s="178" t="n">
        <v>4.9956</v>
      </c>
      <c r="AO856" s="178" t="n">
        <v>5.1712</v>
      </c>
      <c r="AP856" s="178" t="n">
        <v>5.241</v>
      </c>
      <c r="AQ856" s="1489" t="n">
        <v>5.5583</v>
      </c>
      <c r="AR856" s="1488" t="n">
        <v>5.4523</v>
      </c>
      <c r="AS856" t="n">
        <v>5.443658138268916</v>
      </c>
      <c r="AT856" t="n">
        <v>5.46000546000546</v>
      </c>
      <c r="AU856" t="n">
        <v>5.476451259583789</v>
      </c>
      <c r="AV856" t="n">
        <v>5.494505494505495</v>
      </c>
      <c r="AW856" t="n">
        <v>5.511160099200882</v>
      </c>
      <c r="AX856" t="n">
        <v>5.52944429084877</v>
      </c>
      <c r="AY856" t="n">
        <v>5.547850208044383</v>
      </c>
      <c r="AZ856" t="n">
        <v>5.567928730512249</v>
      </c>
      <c r="BA856" t="n">
        <v>5.589714924538848</v>
      </c>
      <c r="BB856" t="n">
        <v>5.611672278338945</v>
      </c>
      <c r="BC856" t="n">
        <v>5.635390250774866</v>
      </c>
      <c r="BD856" t="n">
        <v>5.659309564233164</v>
      </c>
      <c r="BE856" t="n">
        <v>5.685048322910744</v>
      </c>
      <c r="BF856" t="n">
        <v>5.714285714285714</v>
      </c>
      <c r="BG856" t="n">
        <v>5.745475438092502</v>
      </c>
      <c r="BH856" t="n">
        <v>5.775339301183944</v>
      </c>
      <c r="BI856" t="n">
        <v>5.802146794313896</v>
      </c>
    </row>
    <row r="857">
      <c r="A857" s="1112" t="n">
        <v>45488</v>
      </c>
      <c r="AK857" s="178" t="n">
        <v>4.8412998</v>
      </c>
      <c r="AL857" s="178" t="n">
        <v>4.9529</v>
      </c>
      <c r="AM857" s="178" t="n">
        <v>4.9827</v>
      </c>
      <c r="AN857" s="178" t="n">
        <v>4.9956</v>
      </c>
      <c r="AO857" s="178" t="n">
        <v>5.1712</v>
      </c>
      <c r="AP857" s="178" t="n">
        <v>5.241</v>
      </c>
      <c r="AQ857" s="1489" t="n">
        <v>5.5583</v>
      </c>
      <c r="AR857" s="1488" t="n">
        <v>5.4557</v>
      </c>
      <c r="AS857" t="n">
        <v>5.45404963185165</v>
      </c>
      <c r="AT857" t="n">
        <v>5.471956224350206</v>
      </c>
      <c r="AU857" t="n">
        <v>5.486968449931413</v>
      </c>
      <c r="AV857" t="n">
        <v>5.505092210294523</v>
      </c>
      <c r="AW857" t="n">
        <v>5.521811154058531</v>
      </c>
      <c r="AX857" t="n">
        <v>5.54016620498615</v>
      </c>
      <c r="AY857" t="n">
        <v>5.560189046427578</v>
      </c>
      <c r="AZ857" t="n">
        <v>5.580357142857143</v>
      </c>
      <c r="BA857" t="n">
        <v>5.602240896358544</v>
      </c>
      <c r="BB857" t="n">
        <v>5.624296962879639</v>
      </c>
      <c r="BC857" t="n">
        <v>5.648121999435188</v>
      </c>
      <c r="BD857" t="n">
        <v>5.672149744753261</v>
      </c>
      <c r="BE857" t="n">
        <v>5.699629524080935</v>
      </c>
      <c r="BF857" t="n">
        <v>5.729017473503294</v>
      </c>
      <c r="BG857" t="n">
        <v>5.76036866359447</v>
      </c>
      <c r="BH857" t="n">
        <v>5.792064871126557</v>
      </c>
      <c r="BI857" t="n">
        <v>5.819028222286878</v>
      </c>
    </row>
    <row r="858">
      <c r="A858" s="1112" t="n">
        <v>45489</v>
      </c>
      <c r="AK858" s="178" t="n">
        <v>4.8412998</v>
      </c>
      <c r="AL858" s="178" t="n">
        <v>4.9529</v>
      </c>
      <c r="AM858" s="178" t="n">
        <v>4.9827</v>
      </c>
      <c r="AN858" s="178" t="n">
        <v>4.9956</v>
      </c>
      <c r="AO858" s="178" t="n">
        <v>5.1712</v>
      </c>
      <c r="AP858" s="178" t="n">
        <v>5.241</v>
      </c>
      <c r="AQ858" s="1489" t="n">
        <v>5.5583</v>
      </c>
      <c r="AR858" s="1488" t="n">
        <v>5.4268</v>
      </c>
      <c r="AS858" t="n">
        <v>5.439216752787599</v>
      </c>
      <c r="AT858" t="n">
        <v>5.457025920873124</v>
      </c>
      <c r="AU858" t="n">
        <v>5.473453749315818</v>
      </c>
      <c r="AV858" t="n">
        <v>5.491488193300384</v>
      </c>
      <c r="AW858" t="n">
        <v>5.506607929515418</v>
      </c>
      <c r="AX858" t="n">
        <v>5.524861878453039</v>
      </c>
      <c r="AY858" t="n">
        <v>5.541701302299806</v>
      </c>
      <c r="AZ858" t="n">
        <v>5.560189046427578</v>
      </c>
      <c r="BA858" t="n">
        <v>5.58191459670667</v>
      </c>
      <c r="BB858" t="n">
        <v>5.602240896358544</v>
      </c>
      <c r="BC858" t="n">
        <v>5.627462014631401</v>
      </c>
      <c r="BD858" t="n">
        <v>5.654509471303364</v>
      </c>
      <c r="BE858" t="n">
        <v>5.681818181818183</v>
      </c>
      <c r="BF858" t="n">
        <v>5.711022272986864</v>
      </c>
      <c r="BG858" t="n">
        <v>5.742176284811944</v>
      </c>
      <c r="BH858" t="n">
        <v>5.772005772005772</v>
      </c>
      <c r="BI858" t="n">
        <v>5.798782255726298</v>
      </c>
    </row>
    <row r="859">
      <c r="A859" s="1112" t="n">
        <v>45490</v>
      </c>
      <c r="AK859" s="178" t="n">
        <v>4.8412998</v>
      </c>
      <c r="AL859" s="178" t="n">
        <v>4.9529</v>
      </c>
      <c r="AM859" s="178" t="n">
        <v>4.9827</v>
      </c>
      <c r="AN859" s="178" t="n">
        <v>4.9956</v>
      </c>
      <c r="AO859" s="178" t="n">
        <v>5.1712</v>
      </c>
      <c r="AP859" s="178" t="n">
        <v>5.241</v>
      </c>
      <c r="AQ859" s="1489" t="n">
        <v>5.5583</v>
      </c>
      <c r="AR859" s="1488" t="n">
        <v>5.4664</v>
      </c>
      <c r="AS859" t="n">
        <v>5.496015388843089</v>
      </c>
      <c r="AT859" t="n">
        <v>5.514199062586159</v>
      </c>
      <c r="AU859" t="n">
        <v>5.52944429084877</v>
      </c>
      <c r="AV859" t="n">
        <v>5.546311702717693</v>
      </c>
      <c r="AW859" t="n">
        <v>5.563282336578582</v>
      </c>
      <c r="AX859" t="n">
        <v>5.583472920156337</v>
      </c>
      <c r="AY859" t="n">
        <v>5.602240896358544</v>
      </c>
      <c r="AZ859" t="n">
        <v>5.621135469364812</v>
      </c>
      <c r="BA859" t="n">
        <v>5.641748942172073</v>
      </c>
      <c r="BB859" t="n">
        <v>5.662514156285391</v>
      </c>
      <c r="BC859" t="n">
        <v>5.688282138794084</v>
      </c>
      <c r="BD859" t="n">
        <v>5.714285714285714</v>
      </c>
      <c r="BE859" t="n">
        <v>5.742176284811944</v>
      </c>
      <c r="BF859" t="n">
        <v>5.772005772005772</v>
      </c>
      <c r="BG859" t="n">
        <v>5.805515239477504</v>
      </c>
      <c r="BH859" t="n">
        <v>5.836008170411438</v>
      </c>
      <c r="BI859" t="n">
        <v>5.865102639296187</v>
      </c>
    </row>
    <row r="860">
      <c r="A860" s="1112" t="n">
        <v>45491</v>
      </c>
      <c r="AK860" s="178" t="n">
        <v>4.8412998</v>
      </c>
      <c r="AL860" s="178" t="n">
        <v>4.9529</v>
      </c>
      <c r="AM860" s="178" t="n">
        <v>4.9827</v>
      </c>
      <c r="AN860" s="178" t="n">
        <v>4.9956</v>
      </c>
      <c r="AO860" s="178" t="n">
        <v>5.1712</v>
      </c>
      <c r="AP860" s="178" t="n">
        <v>5.241</v>
      </c>
      <c r="AQ860" s="1489" t="n">
        <v>5.5583</v>
      </c>
      <c r="AR860" s="1488" t="n">
        <v>5.542</v>
      </c>
      <c r="AS860" t="n">
        <v>5.583472920156337</v>
      </c>
      <c r="AT860" t="n">
        <v>5.602240896358544</v>
      </c>
      <c r="AU860" t="n">
        <v>5.617977528089888</v>
      </c>
      <c r="AV860" t="n">
        <v>5.636978579481398</v>
      </c>
      <c r="AW860" t="n">
        <v>5.654509471303364</v>
      </c>
      <c r="AX860" t="n">
        <v>5.673758865248227</v>
      </c>
      <c r="AY860" t="n">
        <v>5.69313976658127</v>
      </c>
      <c r="AZ860" t="n">
        <v>5.712653527563553</v>
      </c>
      <c r="BA860" t="n">
        <v>5.735589331803843</v>
      </c>
      <c r="BB860" t="n">
        <v>5.758710048949036</v>
      </c>
      <c r="BC860" t="n">
        <v>5.785363031530228</v>
      </c>
      <c r="BD860" t="n">
        <v>5.812263876780006</v>
      </c>
      <c r="BE860" t="n">
        <v>5.842827928717499</v>
      </c>
      <c r="BF860" t="n">
        <v>5.871990604815032</v>
      </c>
      <c r="BG860" t="n">
        <v>5.906674542232722</v>
      </c>
      <c r="BH860" t="n">
        <v>5.938242280285036</v>
      </c>
      <c r="BI860" t="n">
        <v>5.968367651447329</v>
      </c>
    </row>
    <row r="861">
      <c r="A861" s="1112" t="n">
        <v>45492</v>
      </c>
      <c r="AK861" s="178" t="n">
        <v>4.8412998</v>
      </c>
      <c r="AL861" s="178" t="n">
        <v>4.9529</v>
      </c>
      <c r="AM861" s="178" t="n">
        <v>4.9827</v>
      </c>
      <c r="AN861" s="178" t="n">
        <v>4.9956</v>
      </c>
      <c r="AO861" s="178" t="n">
        <v>5.1712</v>
      </c>
      <c r="AP861" s="178" t="n">
        <v>5.241</v>
      </c>
      <c r="AQ861" s="1489" t="n">
        <v>5.5583</v>
      </c>
      <c r="AR861" s="1488" t="n">
        <v>5.5537</v>
      </c>
      <c r="AS861" t="n">
        <v>5.60695262125035</v>
      </c>
      <c r="AT861" t="n">
        <v>5.625879043600563</v>
      </c>
      <c r="AU861" t="n">
        <v>5.640157924421883</v>
      </c>
      <c r="AV861" t="n">
        <v>5.659309564233164</v>
      </c>
      <c r="AW861" t="n">
        <v>5.676979846721544</v>
      </c>
      <c r="AX861" t="n">
        <v>5.696382796923953</v>
      </c>
      <c r="AY861" t="n">
        <v>5.715918833952558</v>
      </c>
      <c r="AZ861" t="n">
        <v>5.735589331803843</v>
      </c>
      <c r="BA861" t="n">
        <v>5.758710048949036</v>
      </c>
      <c r="BB861" t="n">
        <v>5.782017924255565</v>
      </c>
      <c r="BC861" t="n">
        <v>5.808887598024978</v>
      </c>
      <c r="BD861" t="n">
        <v>5.836008170411438</v>
      </c>
      <c r="BE861" t="n">
        <v>5.865102639296187</v>
      </c>
      <c r="BF861" t="n">
        <v>5.897965202005308</v>
      </c>
      <c r="BG861" t="n">
        <v>5.931198102016608</v>
      </c>
      <c r="BH861" t="n">
        <v>5.964807634953773</v>
      </c>
      <c r="BI861" t="n">
        <v>5.995203836930456</v>
      </c>
    </row>
    <row r="862">
      <c r="A862" s="1112" t="n">
        <v>45495</v>
      </c>
      <c r="AK862" s="178" t="n">
        <v>4.8412998</v>
      </c>
      <c r="AL862" s="178" t="n">
        <v>4.9529</v>
      </c>
      <c r="AM862" s="178" t="n">
        <v>4.9827</v>
      </c>
      <c r="AN862" s="178" t="n">
        <v>4.9956</v>
      </c>
      <c r="AO862" s="178" t="n">
        <v>5.1712</v>
      </c>
      <c r="AP862" s="178" t="n">
        <v>5.241</v>
      </c>
      <c r="AQ862" s="1489" t="n">
        <v>5.5583</v>
      </c>
      <c r="AR862" s="1488" t="n">
        <v>5.5592</v>
      </c>
      <c r="AS862" t="n">
        <v>5.577244841048523</v>
      </c>
      <c r="AT862" t="n">
        <v>5.595970900951315</v>
      </c>
      <c r="AU862" t="n">
        <v>5.611672278338945</v>
      </c>
      <c r="AV862" t="n">
        <v>5.632216277105041</v>
      </c>
      <c r="AW862" t="n">
        <v>5.649717514124294</v>
      </c>
      <c r="AX862" t="n">
        <v>5.667327854916407</v>
      </c>
      <c r="AY862" t="n">
        <v>5.686664771111743</v>
      </c>
      <c r="AZ862" t="n">
        <v>5.706134094151213</v>
      </c>
      <c r="BA862" t="n">
        <v>5.729017473503294</v>
      </c>
      <c r="BB862" t="n">
        <v>5.750431282346176</v>
      </c>
      <c r="BC862" t="n">
        <v>5.777007510109763</v>
      </c>
      <c r="BD862" t="n">
        <v>5.803830528148578</v>
      </c>
      <c r="BE862" t="n">
        <v>5.832604257801108</v>
      </c>
      <c r="BF862" t="n">
        <v>5.863383172090296</v>
      </c>
      <c r="BG862" t="n">
        <v>5.897965202005308</v>
      </c>
      <c r="BH862" t="n">
        <v>5.929439667951379</v>
      </c>
      <c r="BI862" t="n">
        <v>5.959475566150179</v>
      </c>
    </row>
    <row r="863">
      <c r="A863" s="1112" t="n">
        <v>45496</v>
      </c>
      <c r="AK863" s="178" t="n">
        <v>4.8412998</v>
      </c>
      <c r="AL863" s="178" t="n">
        <v>4.9529</v>
      </c>
      <c r="AM863" s="178" t="n">
        <v>4.9827</v>
      </c>
      <c r="AN863" s="178" t="n">
        <v>4.9956</v>
      </c>
      <c r="AO863" s="178" t="n">
        <v>5.1712</v>
      </c>
      <c r="AP863" s="178" t="n">
        <v>5.241</v>
      </c>
      <c r="AQ863" s="1489" t="n">
        <v>5.5583</v>
      </c>
      <c r="AR863" s="1488" t="n">
        <v>5.5801</v>
      </c>
      <c r="AS863" t="n">
        <v>5.599104143337065</v>
      </c>
      <c r="AT863" t="n">
        <v>5.617977528089888</v>
      </c>
      <c r="AU863" t="n">
        <v>5.633802816901409</v>
      </c>
      <c r="AV863" t="n">
        <v>5.652911249293386</v>
      </c>
      <c r="AW863" t="n">
        <v>5.668934240362812</v>
      </c>
      <c r="AX863" t="n">
        <v>5.688282138794084</v>
      </c>
      <c r="AY863" t="n">
        <v>5.707762557077626</v>
      </c>
      <c r="AZ863" t="n">
        <v>5.729017473503294</v>
      </c>
      <c r="BA863" t="n">
        <v>5.752085130859936</v>
      </c>
      <c r="BB863" t="n">
        <v>5.775339301183944</v>
      </c>
      <c r="BC863" t="n">
        <v>5.803830528148578</v>
      </c>
      <c r="BD863" t="n">
        <v>5.832604257801108</v>
      </c>
      <c r="BE863" t="n">
        <v>5.863383172090296</v>
      </c>
      <c r="BF863" t="n">
        <v>5.894488653109343</v>
      </c>
      <c r="BG863" t="n">
        <v>5.927682276229994</v>
      </c>
      <c r="BH863" t="n">
        <v>5.959475566150179</v>
      </c>
      <c r="BI863" t="n">
        <v>5.989817310572028</v>
      </c>
    </row>
    <row r="864">
      <c r="A864" s="1112" t="n">
        <v>45497</v>
      </c>
      <c r="AK864" s="178" t="n">
        <v>4.8412998</v>
      </c>
      <c r="AL864" s="178" t="n">
        <v>4.9529</v>
      </c>
      <c r="AM864" s="178" t="n">
        <v>4.9827</v>
      </c>
      <c r="AN864" s="178" t="n">
        <v>4.9956</v>
      </c>
      <c r="AO864" s="178" t="n">
        <v>5.1712</v>
      </c>
      <c r="AP864" s="178" t="n">
        <v>5.241</v>
      </c>
      <c r="AQ864" s="1489" t="n">
        <v>5.5583</v>
      </c>
      <c r="AR864" s="1488" t="n">
        <v>5.634</v>
      </c>
      <c r="AS864" t="n">
        <v>5.664117813650524</v>
      </c>
      <c r="AT864" t="n">
        <v>5.683432793407218</v>
      </c>
      <c r="AU864" t="n">
        <v>5.698005698005699</v>
      </c>
      <c r="AV864" t="n">
        <v>5.715918833952558</v>
      </c>
      <c r="AW864" t="n">
        <v>5.73394495412844</v>
      </c>
      <c r="AX864" t="n">
        <v>5.75373993095512</v>
      </c>
      <c r="AY864" t="n">
        <v>5.773672055427252</v>
      </c>
      <c r="AZ864" t="n">
        <v>5.79542161692263</v>
      </c>
      <c r="BA864" t="n">
        <v>5.819028222286878</v>
      </c>
      <c r="BB864" t="n">
        <v>5.842827928717499</v>
      </c>
      <c r="BC864" t="n">
        <v>5.871990604815032</v>
      </c>
      <c r="BD864" t="n">
        <v>5.901445854234288</v>
      </c>
      <c r="BE864" t="n">
        <v>5.931198102016608</v>
      </c>
      <c r="BF864" t="n">
        <v>5.961251862891207</v>
      </c>
      <c r="BG864" t="n">
        <v>5.995203836930456</v>
      </c>
      <c r="BH864" t="n">
        <v>6.029544769369912</v>
      </c>
      <c r="BI864" t="n">
        <v>6.058770069675855</v>
      </c>
    </row>
    <row r="865">
      <c r="A865" s="1112" t="n">
        <v>45498</v>
      </c>
      <c r="AK865" s="178" t="n">
        <v>4.8412998</v>
      </c>
      <c r="AL865" s="178" t="n">
        <v>4.9529</v>
      </c>
      <c r="AM865" s="178" t="n">
        <v>4.9827</v>
      </c>
      <c r="AN865" s="178" t="n">
        <v>4.9956</v>
      </c>
      <c r="AO865" s="178" t="n">
        <v>5.1712</v>
      </c>
      <c r="AP865" s="178" t="n">
        <v>5.241</v>
      </c>
      <c r="AQ865" s="1489" t="n">
        <v>5.5583</v>
      </c>
      <c r="AR865" s="1488" t="n">
        <v>5.6396</v>
      </c>
      <c r="AS865" t="n">
        <v>5.656108597285067</v>
      </c>
      <c r="AT865" t="n">
        <v>5.675368898978434</v>
      </c>
      <c r="AU865" t="n">
        <v>5.688282138794084</v>
      </c>
      <c r="AV865" t="n">
        <v>5.709391949757351</v>
      </c>
      <c r="AW865" t="n">
        <v>5.72573718866304</v>
      </c>
      <c r="AX865" t="n">
        <v>5.743825387708213</v>
      </c>
      <c r="AY865" t="n">
        <v>5.763688760806917</v>
      </c>
      <c r="AZ865" t="n">
        <v>5.787037037037036</v>
      </c>
      <c r="BA865" t="n">
        <v>5.813953488372094</v>
      </c>
      <c r="BB865" t="n">
        <v>5.839416058394161</v>
      </c>
      <c r="BC865" t="n">
        <v>5.868544600938967</v>
      </c>
      <c r="BD865" t="n">
        <v>5.899705014749262</v>
      </c>
      <c r="BE865" t="n">
        <v>5.931198102016608</v>
      </c>
      <c r="BF865" t="n">
        <v>5.963029218843173</v>
      </c>
      <c r="BG865" t="n">
        <v>5.99880023995201</v>
      </c>
      <c r="BH865" t="n">
        <v>6.033182503770739</v>
      </c>
      <c r="BI865" t="n">
        <v>6.064281382656156</v>
      </c>
    </row>
    <row r="866">
      <c r="A866" s="1112" t="n">
        <v>45499</v>
      </c>
      <c r="AK866" s="178" t="n">
        <v>4.8412998</v>
      </c>
      <c r="AL866" s="178" t="n">
        <v>4.9529</v>
      </c>
      <c r="AM866" s="178" t="n">
        <v>4.9827</v>
      </c>
      <c r="AN866" s="178" t="n">
        <v>4.9956</v>
      </c>
      <c r="AO866" s="178" t="n">
        <v>5.1712</v>
      </c>
      <c r="AP866" s="178" t="n">
        <v>5.241</v>
      </c>
      <c r="AQ866" s="1489" t="n">
        <v>5.5583</v>
      </c>
      <c r="AR866" s="1488" t="n">
        <v>5.6459</v>
      </c>
      <c r="AS866" t="n">
        <v>5.670541536716756</v>
      </c>
      <c r="AT866" t="n">
        <v>5.689900426742533</v>
      </c>
      <c r="AU866" t="n">
        <v>5.704506560182544</v>
      </c>
      <c r="AV866" t="n">
        <v>5.724098454493418</v>
      </c>
      <c r="AW866" t="n">
        <v>5.743825387708213</v>
      </c>
      <c r="AX866" t="n">
        <v>5.765350245027386</v>
      </c>
      <c r="AY866" t="n">
        <v>5.785363031530228</v>
      </c>
      <c r="AZ866" t="n">
        <v>5.807200929152149</v>
      </c>
      <c r="BA866" t="n">
        <v>5.832604257801108</v>
      </c>
      <c r="BB866" t="n">
        <v>5.856515373352854</v>
      </c>
      <c r="BC866" t="n">
        <v>5.885815185403178</v>
      </c>
      <c r="BD866" t="n">
        <v>5.917159763313609</v>
      </c>
      <c r="BE866" t="n">
        <v>5.947071067499257</v>
      </c>
      <c r="BF866" t="n">
        <v>5.979073243647234</v>
      </c>
      <c r="BG866" t="n">
        <v>6.01684717208183</v>
      </c>
      <c r="BH866" t="n">
        <v>6.05143721633888</v>
      </c>
      <c r="BI866" t="n">
        <v>6.082725060827251</v>
      </c>
    </row>
    <row r="867">
      <c r="A867" s="1112" t="n">
        <v>45502</v>
      </c>
      <c r="AK867" s="178" t="n">
        <v>4.8412998</v>
      </c>
      <c r="AL867" s="178" t="n">
        <v>4.9529</v>
      </c>
      <c r="AM867" s="178" t="n">
        <v>4.9827</v>
      </c>
      <c r="AN867" s="178" t="n">
        <v>4.9956</v>
      </c>
      <c r="AO867" s="178" t="n">
        <v>5.1712</v>
      </c>
      <c r="AP867" s="178" t="n">
        <v>5.241</v>
      </c>
      <c r="AQ867" s="1489" t="n">
        <v>5.5583</v>
      </c>
      <c r="AR867" s="1488" t="n">
        <v>5.6473</v>
      </c>
      <c r="AS867" t="n">
        <v>5.633802816901409</v>
      </c>
      <c r="AT867" t="n">
        <v>5.652911249293386</v>
      </c>
      <c r="AU867" t="n">
        <v>5.668934240362812</v>
      </c>
      <c r="AV867" t="n">
        <v>5.691519635742743</v>
      </c>
      <c r="AW867" t="n">
        <v>5.709391949757351</v>
      </c>
      <c r="AX867" t="n">
        <v>5.730659025787966</v>
      </c>
      <c r="AY867" t="n">
        <v>5.750431282346176</v>
      </c>
      <c r="AZ867" t="n">
        <v>5.772005772005772</v>
      </c>
      <c r="BA867" t="n">
        <v>5.797101449275363</v>
      </c>
      <c r="BB867" t="n">
        <v>5.820721769499418</v>
      </c>
      <c r="BC867" t="n">
        <v>5.851375073142188</v>
      </c>
      <c r="BD867" t="n">
        <v>5.88235294117647</v>
      </c>
      <c r="BE867" t="n">
        <v>5.913660555884093</v>
      </c>
      <c r="BF867" t="n">
        <v>5.947071067499257</v>
      </c>
      <c r="BG867" t="n">
        <v>5.984440454817475</v>
      </c>
      <c r="BH867" t="n">
        <v>6.020469596628537</v>
      </c>
      <c r="BI867" t="n">
        <v>6.05143721633888</v>
      </c>
    </row>
    <row r="868">
      <c r="A868" s="1112" t="n">
        <v>45503</v>
      </c>
      <c r="AK868" s="178" t="n">
        <v>4.8412998</v>
      </c>
      <c r="AL868" s="178" t="n">
        <v>4.9529</v>
      </c>
      <c r="AM868" s="178" t="n">
        <v>4.9827</v>
      </c>
      <c r="AN868" s="178" t="n">
        <v>4.9956</v>
      </c>
      <c r="AO868" s="178" t="n">
        <v>5.1712</v>
      </c>
      <c r="AP868" s="178" t="n">
        <v>5.241</v>
      </c>
      <c r="AQ868" s="1489" t="n">
        <v>5.5583</v>
      </c>
      <c r="AR868" s="1488" t="n">
        <v>5.6526</v>
      </c>
      <c r="AS868" t="n">
        <v>5.625879043600563</v>
      </c>
      <c r="AT868" t="n">
        <v>5.644933672029354</v>
      </c>
      <c r="AU868" t="n">
        <v>5.660911406736485</v>
      </c>
      <c r="AV868" t="n">
        <v>5.683432793407218</v>
      </c>
      <c r="AW868" t="n">
        <v>5.701254275940707</v>
      </c>
      <c r="AX868" t="n">
        <v>5.720823798627002</v>
      </c>
      <c r="AY868" t="n">
        <v>5.738880918220947</v>
      </c>
      <c r="AZ868" t="n">
        <v>5.76036866359447</v>
      </c>
      <c r="BA868" t="n">
        <v>5.785363031530228</v>
      </c>
      <c r="BB868" t="n">
        <v>5.810575246949448</v>
      </c>
      <c r="BC868" t="n">
        <v>5.841121495327103</v>
      </c>
      <c r="BD868" t="n">
        <v>5.871990604815032</v>
      </c>
      <c r="BE868" t="n">
        <v>5.90318772136954</v>
      </c>
      <c r="BF868" t="n">
        <v>5.936479667557139</v>
      </c>
      <c r="BG868" t="n">
        <v>5.971931919976113</v>
      </c>
      <c r="BH868" t="n">
        <v>6.006006006006006</v>
      </c>
      <c r="BI868" t="n">
        <v>6.038647342995169</v>
      </c>
    </row>
    <row r="869">
      <c r="A869" s="1112" t="n">
        <v>45504</v>
      </c>
      <c r="AK869" s="178" t="n">
        <v>4.8412998</v>
      </c>
      <c r="AL869" s="178" t="n">
        <v>4.9529</v>
      </c>
      <c r="AM869" s="178" t="n">
        <v>4.9827</v>
      </c>
      <c r="AN869" s="178" t="n">
        <v>4.9956</v>
      </c>
      <c r="AO869" s="178" t="n">
        <v>5.1712</v>
      </c>
      <c r="AP869" s="178" t="n">
        <v>5.241</v>
      </c>
      <c r="AQ869" s="1489" t="n">
        <v>5.5583</v>
      </c>
      <c r="AR869" s="1488" t="n">
        <v>5.6615</v>
      </c>
      <c r="AS869" t="n">
        <v>5.662193533774984</v>
      </c>
      <c r="AT869" t="n">
        <v>5.656108597285067</v>
      </c>
      <c r="AU869" t="n">
        <v>5.672149744753261</v>
      </c>
      <c r="AV869" t="n">
        <v>5.689900426742533</v>
      </c>
      <c r="AW869" t="n">
        <v>5.709391949757351</v>
      </c>
      <c r="AX869" t="n">
        <v>5.729017473503294</v>
      </c>
      <c r="AY869" t="n">
        <v>5.748778384593274</v>
      </c>
      <c r="AZ869" t="n">
        <v>5.770340450086555</v>
      </c>
      <c r="BA869" t="n">
        <v>5.79542161692263</v>
      </c>
      <c r="BB869" t="n">
        <v>5.820721769499418</v>
      </c>
      <c r="BC869" t="n">
        <v>5.849663644340451</v>
      </c>
      <c r="BD869" t="n">
        <v>5.878894767783657</v>
      </c>
      <c r="BE869" t="n">
        <v>5.91016548463357</v>
      </c>
      <c r="BF869" t="n">
        <v>5.941770647653001</v>
      </c>
      <c r="BG869" t="n">
        <v>5.977286312014345</v>
      </c>
      <c r="BH869" t="n">
        <v>6.011421701232342</v>
      </c>
      <c r="BI869" t="n">
        <v>6.042296072507552</v>
      </c>
    </row>
    <row r="870">
      <c r="A870" s="1112" t="n">
        <v>45505</v>
      </c>
      <c r="AK870" s="178" t="n">
        <v>4.8412998</v>
      </c>
      <c r="AL870" s="178" t="n">
        <v>4.9529</v>
      </c>
      <c r="AM870" s="178" t="n">
        <v>4.9827</v>
      </c>
      <c r="AN870" s="178" t="n">
        <v>4.9956</v>
      </c>
      <c r="AO870" s="178" t="n">
        <v>5.1712</v>
      </c>
      <c r="AP870" s="178" t="n">
        <v>5.241</v>
      </c>
      <c r="AQ870" s="1489" t="n">
        <v>5.5583</v>
      </c>
      <c r="AR870" s="1489" t="n">
        <v>5.6615</v>
      </c>
      <c r="AS870" s="1488" t="n">
        <v>5.6675</v>
      </c>
      <c r="AT870" t="n">
        <v>5.763688760806917</v>
      </c>
      <c r="AU870" t="n">
        <v>5.780346820809249</v>
      </c>
      <c r="AV870" t="n">
        <v>5.797101449275363</v>
      </c>
      <c r="AW870" t="n">
        <v>5.815644082582146</v>
      </c>
      <c r="AX870" t="n">
        <v>5.837711617046118</v>
      </c>
      <c r="AY870" t="n">
        <v>5.858230814294084</v>
      </c>
      <c r="AZ870" t="n">
        <v>5.878894767783657</v>
      </c>
      <c r="BA870" t="n">
        <v>5.90318772136954</v>
      </c>
      <c r="BB870" t="n">
        <v>5.927682276229994</v>
      </c>
      <c r="BC870" t="n">
        <v>5.957700327673518</v>
      </c>
      <c r="BD870" t="n">
        <v>5.989817310572028</v>
      </c>
      <c r="BE870" t="n">
        <v>6.020469596628537</v>
      </c>
      <c r="BF870" t="n">
        <v>6.055101422948835</v>
      </c>
      <c r="BG870" t="n">
        <v>6.091989034419738</v>
      </c>
      <c r="BH870" t="n">
        <v>6.129328838492185</v>
      </c>
      <c r="BI870" t="n">
        <v>6.161429451632779</v>
      </c>
    </row>
    <row r="871">
      <c r="A871" s="1112" t="n">
        <v>45506</v>
      </c>
      <c r="AK871" s="178" t="n">
        <v>4.8412998</v>
      </c>
      <c r="AL871" s="178" t="n">
        <v>4.9529</v>
      </c>
      <c r="AM871" s="178" t="n">
        <v>4.9827</v>
      </c>
      <c r="AN871" s="178" t="n">
        <v>4.9956</v>
      </c>
      <c r="AO871" s="178" t="n">
        <v>5.1712</v>
      </c>
      <c r="AP871" s="178" t="n">
        <v>5.241</v>
      </c>
      <c r="AQ871" s="1489" t="n">
        <v>5.5583</v>
      </c>
      <c r="AR871" s="1489" t="n">
        <v>5.6615</v>
      </c>
      <c r="AS871" s="1488" t="n">
        <v>5.7365994</v>
      </c>
      <c r="AT871" t="n">
        <v>5.74712643678161</v>
      </c>
      <c r="AU871" t="n">
        <v>5.763688760806917</v>
      </c>
      <c r="AV871" t="n">
        <v>5.782017924255565</v>
      </c>
      <c r="AW871" t="n">
        <v>5.802146794313896</v>
      </c>
      <c r="AX871" t="n">
        <v>5.824111822947001</v>
      </c>
      <c r="AY871" t="n">
        <v>5.844535359438924</v>
      </c>
      <c r="AZ871" t="n">
        <v>5.863383172090296</v>
      </c>
      <c r="BA871" t="n">
        <v>5.885815185403178</v>
      </c>
      <c r="BB871" t="n">
        <v>5.908419497784342</v>
      </c>
      <c r="BC871" t="n">
        <v>5.94000594000594</v>
      </c>
      <c r="BD871" t="n">
        <v>5.973715651135006</v>
      </c>
      <c r="BE871" t="n">
        <v>6.009615384615385</v>
      </c>
      <c r="BF871" t="n">
        <v>6.040471156750226</v>
      </c>
      <c r="BG871" t="n">
        <v>6.073489219556635</v>
      </c>
      <c r="BH871" t="n">
        <v>6.105006105006105</v>
      </c>
      <c r="BI871" t="n">
        <v>6.134969325153374</v>
      </c>
    </row>
    <row r="872">
      <c r="A872" s="1112" t="n">
        <v>45509</v>
      </c>
      <c r="AK872" s="178" t="n">
        <v>4.8412998</v>
      </c>
      <c r="AL872" s="178" t="n">
        <v>4.9529</v>
      </c>
      <c r="AM872" s="178" t="n">
        <v>4.9827</v>
      </c>
      <c r="AN872" s="178" t="n">
        <v>4.9956</v>
      </c>
      <c r="AO872" s="178" t="n">
        <v>5.1712</v>
      </c>
      <c r="AP872" s="178" t="n">
        <v>5.241</v>
      </c>
      <c r="AQ872" s="1489" t="n">
        <v>5.5583</v>
      </c>
      <c r="AR872" s="1489" t="n">
        <v>5.6615</v>
      </c>
      <c r="AS872" s="1488" t="n">
        <v>5.7645991</v>
      </c>
      <c r="AT872" t="n">
        <v>5.757052389176741</v>
      </c>
      <c r="AU872" t="n">
        <v>5.773672055427252</v>
      </c>
      <c r="AV872" t="n">
        <v>5.793742757821553</v>
      </c>
      <c r="AW872" t="n">
        <v>5.815644082582146</v>
      </c>
      <c r="AX872" t="n">
        <v>5.836008170411438</v>
      </c>
      <c r="AY872" t="n">
        <v>5.856515373352854</v>
      </c>
      <c r="AZ872" t="n">
        <v>5.878894767783657</v>
      </c>
      <c r="BA872" t="n">
        <v>5.90318772136954</v>
      </c>
      <c r="BB872" t="n">
        <v>5.927682276229994</v>
      </c>
      <c r="BC872" t="n">
        <v>5.957700327673518</v>
      </c>
      <c r="BD872" t="n">
        <v>5.989817310572028</v>
      </c>
      <c r="BE872" t="n">
        <v>6.022282445046673</v>
      </c>
      <c r="BF872" t="n">
        <v>6.053268765133171</v>
      </c>
      <c r="BG872" t="n">
        <v>6.090133982947624</v>
      </c>
      <c r="BH872" t="n">
        <v>6.127450980392156</v>
      </c>
      <c r="BI872" t="n">
        <v>6.159531875577456</v>
      </c>
    </row>
    <row r="873">
      <c r="A873" s="1112" t="n">
        <v>45510</v>
      </c>
      <c r="AK873" s="178" t="n">
        <v>4.8412998</v>
      </c>
      <c r="AL873" s="178" t="n">
        <v>4.9529</v>
      </c>
      <c r="AM873" s="178" t="n">
        <v>4.9827</v>
      </c>
      <c r="AN873" s="178" t="n">
        <v>4.9956</v>
      </c>
      <c r="AO873" s="178" t="n">
        <v>5.1712</v>
      </c>
      <c r="AP873" s="178" t="n">
        <v>5.241</v>
      </c>
      <c r="AQ873" s="1489" t="n">
        <v>5.5583</v>
      </c>
      <c r="AR873" s="1489" t="n">
        <v>5.6615</v>
      </c>
      <c r="AS873" s="1488" t="n">
        <v>5.6522</v>
      </c>
      <c r="AT873" s="467" t="n"/>
      <c r="AU873" s="467" t="n"/>
      <c r="AV873" s="467" t="n"/>
      <c r="AW873" s="467" t="n"/>
      <c r="AX873" s="467" t="n"/>
      <c r="AY873" s="467" t="n"/>
      <c r="AZ873" s="467" t="n"/>
      <c r="BA873" s="467" t="n"/>
      <c r="BB873" s="467" t="n"/>
      <c r="BC873" s="467" t="n"/>
      <c r="BD873" s="467" t="n"/>
      <c r="BE873" s="467" t="n"/>
      <c r="BF873" s="467" t="n"/>
      <c r="BG873" s="467" t="n"/>
      <c r="BH873" s="467" t="n"/>
      <c r="BI873" s="467" t="n"/>
    </row>
    <row r="874">
      <c r="A874" s="1112" t="n">
        <v>45511</v>
      </c>
      <c r="AK874" s="178" t="n">
        <v>4.8412998</v>
      </c>
      <c r="AL874" s="178" t="n">
        <v>4.9529</v>
      </c>
      <c r="AM874" s="178" t="n">
        <v>4.9827</v>
      </c>
      <c r="AN874" s="178" t="n">
        <v>4.9956</v>
      </c>
      <c r="AO874" s="178" t="n">
        <v>5.1712</v>
      </c>
      <c r="AP874" s="178" t="n">
        <v>5.241</v>
      </c>
      <c r="AQ874" s="1489" t="n">
        <v>5.5583</v>
      </c>
      <c r="AR874" s="1489" t="n">
        <v>5.6615</v>
      </c>
      <c r="AS874" s="1488" t="n">
        <v>5.6092989</v>
      </c>
      <c r="AT874" t="n">
        <v>5.640157924421883</v>
      </c>
      <c r="AU874" t="n">
        <v>5.656108597285067</v>
      </c>
      <c r="AV874" t="n">
        <v>5.676979846721544</v>
      </c>
      <c r="AW874" t="n">
        <v>5.696382796923953</v>
      </c>
      <c r="AX874" t="n">
        <v>5.717552887364208</v>
      </c>
      <c r="AY874" t="n">
        <v>5.738880918220947</v>
      </c>
      <c r="AZ874" t="n">
        <v>5.76036866359447</v>
      </c>
      <c r="BA874" t="n">
        <v>5.787037037037036</v>
      </c>
      <c r="BB874" t="n">
        <v>5.813953488372094</v>
      </c>
      <c r="BC874" t="n">
        <v>5.842827928717499</v>
      </c>
      <c r="BD874" t="n">
        <v>5.873715124816446</v>
      </c>
      <c r="BE874" t="n">
        <v>5.906674542232722</v>
      </c>
      <c r="BF874" t="n">
        <v>5.938242280285036</v>
      </c>
      <c r="BG874" t="n">
        <v>5.975500448162534</v>
      </c>
      <c r="BH874" t="n">
        <v>6.009615384615385</v>
      </c>
      <c r="BI874" t="n">
        <v>6.042296072507552</v>
      </c>
    </row>
    <row r="875">
      <c r="A875" s="1112" t="n">
        <v>45512</v>
      </c>
      <c r="AK875" s="178" t="n">
        <v>4.8412998</v>
      </c>
      <c r="AL875" s="178" t="n">
        <v>4.9529</v>
      </c>
      <c r="AM875" s="178" t="n">
        <v>4.9827</v>
      </c>
      <c r="AN875" s="178" t="n">
        <v>4.9956</v>
      </c>
      <c r="AO875" s="178" t="n">
        <v>5.1712</v>
      </c>
      <c r="AP875" s="178" t="n">
        <v>5.241</v>
      </c>
      <c r="AQ875" s="1489" t="n">
        <v>5.5583</v>
      </c>
      <c r="AR875" s="1489" t="n">
        <v>5.6615</v>
      </c>
      <c r="AS875" s="1488" t="n">
        <v>5.6166</v>
      </c>
      <c r="AT875" t="n">
        <v>5.58191459670667</v>
      </c>
      <c r="AU875" t="n">
        <v>5.599104143337065</v>
      </c>
      <c r="AV875" t="n">
        <v>5.61955605507165</v>
      </c>
      <c r="AW875" t="n">
        <v>5.640157924421883</v>
      </c>
      <c r="AX875" t="n">
        <v>5.662514156285391</v>
      </c>
      <c r="AY875" t="n">
        <v>5.683432793407218</v>
      </c>
      <c r="AZ875" t="n">
        <v>5.704506560182544</v>
      </c>
      <c r="BA875" t="n">
        <v>5.729017473503294</v>
      </c>
      <c r="BB875" t="n">
        <v>5.75373993095512</v>
      </c>
      <c r="BC875" t="n">
        <v>5.782017924255565</v>
      </c>
      <c r="BD875" t="n">
        <v>5.813953488372094</v>
      </c>
      <c r="BE875" t="n">
        <v>5.847953216374268</v>
      </c>
      <c r="BF875" t="n">
        <v>5.878894767783657</v>
      </c>
      <c r="BG875" t="n">
        <v>5.915409642117717</v>
      </c>
      <c r="BH875" t="n">
        <v>5.950609937518595</v>
      </c>
      <c r="BI875" t="n">
        <v>5.982650314089142</v>
      </c>
    </row>
    <row r="876">
      <c r="A876" s="1112" t="n">
        <v>45513</v>
      </c>
      <c r="AK876" s="178" t="n">
        <v>4.8412998</v>
      </c>
      <c r="AL876" s="178" t="n">
        <v>4.9529</v>
      </c>
      <c r="AM876" s="178" t="n">
        <v>4.9827</v>
      </c>
      <c r="AN876" s="178" t="n">
        <v>4.9956</v>
      </c>
      <c r="AO876" s="178" t="n">
        <v>5.1712</v>
      </c>
      <c r="AP876" s="178" t="n">
        <v>5.241</v>
      </c>
      <c r="AQ876" s="1489" t="n">
        <v>5.5583</v>
      </c>
      <c r="AR876" s="1489" t="n">
        <v>5.6615</v>
      </c>
      <c r="AS876" s="1488" t="n">
        <v>5.5115003</v>
      </c>
      <c r="AT876" t="n">
        <v>5.521811154058531</v>
      </c>
      <c r="AU876" t="n">
        <v>5.538631957906397</v>
      </c>
      <c r="AV876" t="n">
        <v>5.558643690939411</v>
      </c>
      <c r="AW876" t="n">
        <v>5.578800557880056</v>
      </c>
      <c r="AX876" t="n">
        <v>5.600672080649678</v>
      </c>
      <c r="AY876" t="n">
        <v>5.621135469364812</v>
      </c>
      <c r="AZ876" t="n">
        <v>5.643340857787811</v>
      </c>
      <c r="BA876" t="n">
        <v>5.667327854916407</v>
      </c>
      <c r="BB876" t="n">
        <v>5.691519635742743</v>
      </c>
      <c r="BC876" t="n">
        <v>5.719187875321704</v>
      </c>
      <c r="BD876" t="n">
        <v>5.752085130859936</v>
      </c>
      <c r="BE876" t="n">
        <v>5.78368999421631</v>
      </c>
      <c r="BF876" t="n">
        <v>5.813953488372094</v>
      </c>
      <c r="BG876" t="n">
        <v>5.847953216374268</v>
      </c>
      <c r="BH876" t="n">
        <v>5.880623346074684</v>
      </c>
      <c r="BI876" t="n">
        <v>5.91016548463357</v>
      </c>
    </row>
    <row r="877">
      <c r="A877" s="1112" t="n">
        <v>45516</v>
      </c>
      <c r="AK877" s="178" t="n">
        <v>4.8412998</v>
      </c>
      <c r="AL877" s="178" t="n">
        <v>4.9529</v>
      </c>
      <c r="AM877" s="178" t="n">
        <v>4.9827</v>
      </c>
      <c r="AN877" s="178" t="n">
        <v>4.9956</v>
      </c>
      <c r="AO877" s="178" t="n">
        <v>5.1712</v>
      </c>
      <c r="AP877" s="178" t="n">
        <v>5.241</v>
      </c>
      <c r="AQ877" s="1489" t="n">
        <v>5.5583</v>
      </c>
      <c r="AR877" s="1489" t="n">
        <v>5.6615</v>
      </c>
      <c r="AS877" s="1488" t="n">
        <v>5.4905</v>
      </c>
      <c r="AT877" t="n">
        <v>5.509641873278238</v>
      </c>
      <c r="AU877" t="n">
        <v>5.527915975677169</v>
      </c>
      <c r="AV877" t="n">
        <v>5.547850208044383</v>
      </c>
      <c r="AW877" t="n">
        <v>5.569479253689781</v>
      </c>
      <c r="AX877" t="n">
        <v>5.591277606933184</v>
      </c>
      <c r="AY877" t="n">
        <v>5.611672278338945</v>
      </c>
      <c r="AZ877" t="n">
        <v>5.633802816901409</v>
      </c>
      <c r="BA877" t="n">
        <v>5.657708628005658</v>
      </c>
      <c r="BB877" t="n">
        <v>5.681818181818183</v>
      </c>
      <c r="BC877" t="n">
        <v>5.709391949757351</v>
      </c>
      <c r="BD877" t="n">
        <v>5.742176284811944</v>
      </c>
      <c r="BE877" t="n">
        <v>5.773672055427252</v>
      </c>
      <c r="BF877" t="n">
        <v>5.805515239477504</v>
      </c>
      <c r="BG877" t="n">
        <v>5.839416058394161</v>
      </c>
      <c r="BH877" t="n">
        <v>5.873715124816446</v>
      </c>
      <c r="BI877" t="n">
        <v>5.90318772136954</v>
      </c>
    </row>
    <row r="878">
      <c r="A878" s="1112" t="n">
        <v>45517</v>
      </c>
      <c r="AK878" s="178" t="n">
        <v>4.8412998</v>
      </c>
      <c r="AL878" s="178" t="n">
        <v>4.9529</v>
      </c>
      <c r="AM878" s="178" t="n">
        <v>4.9827</v>
      </c>
      <c r="AN878" s="178" t="n">
        <v>4.9956</v>
      </c>
      <c r="AO878" s="178" t="n">
        <v>5.1712</v>
      </c>
      <c r="AP878" s="178" t="n">
        <v>5.241</v>
      </c>
      <c r="AQ878" s="1489" t="n">
        <v>5.5583</v>
      </c>
      <c r="AR878" s="1489" t="n">
        <v>5.6615</v>
      </c>
      <c r="AS878" s="1488" t="n">
        <v>5.4869</v>
      </c>
      <c r="AT878" t="n">
        <v>5.467468562055768</v>
      </c>
      <c r="AU878" t="n">
        <v>5.483959418700302</v>
      </c>
      <c r="AV878" t="n">
        <v>5.502063273727648</v>
      </c>
      <c r="AW878" t="n">
        <v>5.521811154058531</v>
      </c>
      <c r="AX878" t="n">
        <v>5.544774050457444</v>
      </c>
      <c r="AY878" t="n">
        <v>5.566379070414695</v>
      </c>
      <c r="AZ878" t="n">
        <v>5.588153115395362</v>
      </c>
      <c r="BA878" t="n">
        <v>5.613247263541959</v>
      </c>
      <c r="BB878" t="n">
        <v>5.63856780377784</v>
      </c>
      <c r="BC878" t="n">
        <v>5.667327854916407</v>
      </c>
      <c r="BD878" t="n">
        <v>5.698005698005699</v>
      </c>
      <c r="BE878" t="n">
        <v>5.729017473503294</v>
      </c>
      <c r="BF878" t="n">
        <v>5.758710048949036</v>
      </c>
      <c r="BG878" t="n">
        <v>5.792064871126557</v>
      </c>
      <c r="BH878" t="n">
        <v>5.825808330905914</v>
      </c>
      <c r="BI878" t="n">
        <v>5.854800936768149</v>
      </c>
    </row>
    <row r="879">
      <c r="A879" s="1112" t="n">
        <v>45518</v>
      </c>
      <c r="AK879" s="178" t="n">
        <v>4.8412998</v>
      </c>
      <c r="AL879" s="178" t="n">
        <v>4.9529</v>
      </c>
      <c r="AM879" s="178" t="n">
        <v>4.9827</v>
      </c>
      <c r="AN879" s="178" t="n">
        <v>4.9956</v>
      </c>
      <c r="AO879" s="178" t="n">
        <v>5.1712</v>
      </c>
      <c r="AP879" s="178" t="n">
        <v>5.241</v>
      </c>
      <c r="AQ879" s="1489" t="n">
        <v>5.5583</v>
      </c>
      <c r="AR879" s="1489" t="n">
        <v>5.6615</v>
      </c>
      <c r="AS879" s="1488" t="n">
        <v>5.4496</v>
      </c>
      <c r="AT879" t="n">
        <v>5.476451259583789</v>
      </c>
      <c r="AU879" t="n">
        <v>5.492996429552321</v>
      </c>
      <c r="AV879" t="n">
        <v>5.512679162072767</v>
      </c>
      <c r="AW879" t="n">
        <v>5.530973451327434</v>
      </c>
      <c r="AX879" t="n">
        <v>5.554012774229381</v>
      </c>
      <c r="AY879" t="n">
        <v>5.577244841048523</v>
      </c>
      <c r="AZ879" t="n">
        <v>5.599104143337065</v>
      </c>
      <c r="BA879" t="n">
        <v>5.624296962879639</v>
      </c>
      <c r="BB879" t="n">
        <v>5.649717514124294</v>
      </c>
      <c r="BC879" t="n">
        <v>5.675368898978434</v>
      </c>
      <c r="BD879" t="n">
        <v>5.706134094151213</v>
      </c>
      <c r="BE879" t="n">
        <v>5.735589331803843</v>
      </c>
      <c r="BF879" t="n">
        <v>5.765350245027386</v>
      </c>
      <c r="BG879" t="n">
        <v>5.798782255726298</v>
      </c>
      <c r="BH879" t="n">
        <v>5.830903790087463</v>
      </c>
      <c r="BI879" t="n">
        <v>5.859947260474656</v>
      </c>
    </row>
    <row r="880">
      <c r="A880" s="1112" t="n">
        <v>45519</v>
      </c>
      <c r="AK880" s="178" t="n">
        <v>4.8412998</v>
      </c>
      <c r="AL880" s="178" t="n">
        <v>4.9529</v>
      </c>
      <c r="AM880" s="178" t="n">
        <v>4.9827</v>
      </c>
      <c r="AN880" s="178" t="n">
        <v>4.9956</v>
      </c>
      <c r="AO880" s="178" t="n">
        <v>5.1712</v>
      </c>
      <c r="AP880" s="178" t="n">
        <v>5.241</v>
      </c>
      <c r="AQ880" s="1489" t="n">
        <v>5.5583</v>
      </c>
      <c r="AR880" s="1489" t="n">
        <v>5.6615</v>
      </c>
      <c r="AS880" s="1488" t="n">
        <v>5.4645</v>
      </c>
      <c r="AT880" t="n">
        <v>5.492996429552321</v>
      </c>
      <c r="AU880" t="n">
        <v>5.509641873278238</v>
      </c>
      <c r="AV880" t="n">
        <v>5.527915975677169</v>
      </c>
      <c r="AW880" t="n">
        <v>5.547850208044383</v>
      </c>
      <c r="AX880" t="n">
        <v>5.571030640668524</v>
      </c>
      <c r="AY880" t="n">
        <v>5.592841163310962</v>
      </c>
      <c r="AZ880" t="n">
        <v>5.614823133071308</v>
      </c>
      <c r="BA880" t="n">
        <v>5.640157924421883</v>
      </c>
      <c r="BB880" t="n">
        <v>5.664117813650524</v>
      </c>
      <c r="BC880" t="n">
        <v>5.691519635742743</v>
      </c>
      <c r="BD880" t="n">
        <v>5.722460658082976</v>
      </c>
      <c r="BE880" t="n">
        <v>5.75373993095512</v>
      </c>
      <c r="BF880" t="n">
        <v>5.785363031530228</v>
      </c>
      <c r="BG880" t="n">
        <v>5.819028222286878</v>
      </c>
      <c r="BH880" t="n">
        <v>5.85308750365818</v>
      </c>
      <c r="BI880" t="n">
        <v>5.88235294117647</v>
      </c>
    </row>
    <row r="881">
      <c r="A881" s="1112" t="n">
        <v>45520</v>
      </c>
      <c r="AK881" s="178" t="n">
        <v>4.8412998</v>
      </c>
      <c r="AL881" s="178" t="n">
        <v>4.9529</v>
      </c>
      <c r="AM881" s="178" t="n">
        <v>4.9827</v>
      </c>
      <c r="AN881" s="178" t="n">
        <v>4.9956</v>
      </c>
      <c r="AO881" s="178" t="n">
        <v>5.1712</v>
      </c>
      <c r="AP881" s="178" t="n">
        <v>5.241</v>
      </c>
      <c r="AQ881" s="1489" t="n">
        <v>5.5583</v>
      </c>
      <c r="AR881" s="1489" t="n">
        <v>5.6615</v>
      </c>
      <c r="AS881" s="1488" t="n">
        <v>5.4626</v>
      </c>
      <c r="AT881" t="n">
        <v>5.476451259583789</v>
      </c>
      <c r="AU881" t="n">
        <v>5.494505494505495</v>
      </c>
      <c r="AV881" t="n">
        <v>5.512679162072767</v>
      </c>
      <c r="AW881" t="n">
        <v>5.530973451327434</v>
      </c>
      <c r="AX881" t="n">
        <v>5.555555555555555</v>
      </c>
      <c r="AY881" t="n">
        <v>5.578800557880056</v>
      </c>
      <c r="AZ881" t="n">
        <v>5.600672080649678</v>
      </c>
      <c r="BA881" t="n">
        <v>5.627462014631401</v>
      </c>
      <c r="BB881" t="n">
        <v>5.651313930488839</v>
      </c>
      <c r="BC881" t="n">
        <v>5.678591709256104</v>
      </c>
      <c r="BD881" t="n">
        <v>5.711022272986864</v>
      </c>
      <c r="BE881" t="n">
        <v>5.743825387708213</v>
      </c>
      <c r="BF881" t="n">
        <v>5.773672055427252</v>
      </c>
      <c r="BG881" t="n">
        <v>5.807200929152149</v>
      </c>
      <c r="BH881" t="n">
        <v>5.841121495327103</v>
      </c>
      <c r="BI881" t="n">
        <v>5.87026709715292</v>
      </c>
    </row>
    <row r="882">
      <c r="A882" s="1112" t="n">
        <v>45523</v>
      </c>
      <c r="AK882" s="178" t="n">
        <v>4.8412998</v>
      </c>
      <c r="AL882" s="178" t="n">
        <v>4.9529</v>
      </c>
      <c r="AM882" s="178" t="n">
        <v>4.9827</v>
      </c>
      <c r="AN882" s="178" t="n">
        <v>4.9956</v>
      </c>
      <c r="AO882" s="178" t="n">
        <v>5.1712</v>
      </c>
      <c r="AP882" s="178" t="n">
        <v>5.241</v>
      </c>
      <c r="AQ882" s="1489" t="n">
        <v>5.5583</v>
      </c>
      <c r="AR882" s="1489" t="n">
        <v>5.6615</v>
      </c>
      <c r="AS882" s="1488" t="n">
        <v>5.4231</v>
      </c>
      <c r="AT882" t="n">
        <v>5.411255411255412</v>
      </c>
      <c r="AU882" t="n">
        <v>5.428881650380021</v>
      </c>
      <c r="AV882" t="n">
        <v>5.448106782892945</v>
      </c>
      <c r="AW882" t="n">
        <v>5.465974309920743</v>
      </c>
      <c r="AX882" t="n">
        <v>5.491488193300384</v>
      </c>
      <c r="AY882" t="n">
        <v>5.514199062586159</v>
      </c>
      <c r="AZ882" t="n">
        <v>5.535566011624688</v>
      </c>
      <c r="BA882" t="n">
        <v>5.561735261401558</v>
      </c>
      <c r="BB882" t="n">
        <v>5.585032113934655</v>
      </c>
      <c r="BC882" t="n">
        <v>5.611672278338945</v>
      </c>
      <c r="BD882" t="n">
        <v>5.643340857787811</v>
      </c>
      <c r="BE882" t="n">
        <v>5.675368898978434</v>
      </c>
      <c r="BF882" t="n">
        <v>5.704506560182544</v>
      </c>
      <c r="BG882" t="n">
        <v>5.737234652897303</v>
      </c>
      <c r="BH882" t="n">
        <v>5.770340450086555</v>
      </c>
      <c r="BI882" t="n">
        <v>5.798782255726298</v>
      </c>
    </row>
    <row r="883">
      <c r="A883" s="1112" t="n">
        <v>45524</v>
      </c>
      <c r="AK883" s="178" t="n">
        <v>4.8412998</v>
      </c>
      <c r="AL883" s="178" t="n">
        <v>4.9529</v>
      </c>
      <c r="AM883" s="178" t="n">
        <v>4.9827</v>
      </c>
      <c r="AN883" s="178" t="n">
        <v>4.9956</v>
      </c>
      <c r="AO883" s="178" t="n">
        <v>5.1712</v>
      </c>
      <c r="AP883" s="178" t="n">
        <v>5.241</v>
      </c>
      <c r="AQ883" s="1489" t="n">
        <v>5.5583</v>
      </c>
      <c r="AR883" s="1489" t="n">
        <v>5.6615</v>
      </c>
      <c r="AS883" s="1488" t="n">
        <v>5.4541</v>
      </c>
      <c r="AT883" t="n">
        <v>5.489980785067252</v>
      </c>
      <c r="AU883" t="n">
        <v>5.506607929515418</v>
      </c>
      <c r="AV883" t="n">
        <v>5.524861878453039</v>
      </c>
      <c r="AW883" t="n">
        <v>5.543237250554323</v>
      </c>
      <c r="AX883" t="n">
        <v>5.566379070414695</v>
      </c>
      <c r="AY883" t="n">
        <v>5.589714924538848</v>
      </c>
      <c r="AZ883" t="n">
        <v>5.610098176718092</v>
      </c>
      <c r="BA883" t="n">
        <v>5.636978579481398</v>
      </c>
      <c r="BB883" t="n">
        <v>5.664117813650524</v>
      </c>
      <c r="BC883" t="n">
        <v>5.689900426742533</v>
      </c>
      <c r="BD883" t="n">
        <v>5.722460658082976</v>
      </c>
      <c r="BE883" t="n">
        <v>5.75373993095512</v>
      </c>
      <c r="BF883" t="n">
        <v>5.78368999421631</v>
      </c>
      <c r="BG883" t="n">
        <v>5.817335660267598</v>
      </c>
      <c r="BH883" t="n">
        <v>5.849663644340451</v>
      </c>
      <c r="BI883" t="n">
        <v>5.878894767783657</v>
      </c>
    </row>
    <row r="884">
      <c r="A884" s="1112" t="n">
        <v>45525</v>
      </c>
      <c r="AK884" s="178" t="n">
        <v>4.8412998</v>
      </c>
      <c r="AL884" s="178" t="n">
        <v>4.9529</v>
      </c>
      <c r="AM884" s="178" t="n">
        <v>4.9827</v>
      </c>
      <c r="AN884" s="178" t="n">
        <v>4.9956</v>
      </c>
      <c r="AO884" s="178" t="n">
        <v>5.1712</v>
      </c>
      <c r="AP884" s="178" t="n">
        <v>5.241</v>
      </c>
      <c r="AQ884" s="1489" t="n">
        <v>5.5583</v>
      </c>
      <c r="AR884" s="1489" t="n">
        <v>5.6615</v>
      </c>
      <c r="AS884" s="1488" t="n">
        <v>5.4701</v>
      </c>
      <c r="AT884" t="n">
        <v>5.482456140350877</v>
      </c>
      <c r="AU884" t="n">
        <v>5.499037668408028</v>
      </c>
      <c r="AV884" t="n">
        <v>5.517241379310345</v>
      </c>
      <c r="AW884" t="n">
        <v>5.534034311012729</v>
      </c>
      <c r="AX884" t="n">
        <v>5.557099194220616</v>
      </c>
      <c r="AY884" t="n">
        <v>5.58191459670667</v>
      </c>
      <c r="AZ884" t="n">
        <v>5.603810591202017</v>
      </c>
      <c r="BA884" t="n">
        <v>5.63063063063063</v>
      </c>
      <c r="BB884" t="n">
        <v>5.656108597285067</v>
      </c>
      <c r="BC884" t="n">
        <v>5.683432793407218</v>
      </c>
      <c r="BD884" t="n">
        <v>5.714285714285714</v>
      </c>
      <c r="BE884" t="n">
        <v>5.745475438092502</v>
      </c>
      <c r="BF884" t="n">
        <v>5.775339301183944</v>
      </c>
      <c r="BG884" t="n">
        <v>5.808887598024978</v>
      </c>
      <c r="BH884" t="n">
        <v>5.841121495327103</v>
      </c>
      <c r="BI884" t="n">
        <v>5.871990604815032</v>
      </c>
    </row>
    <row r="885">
      <c r="A885" s="1112" t="n">
        <v>45526</v>
      </c>
      <c r="AK885" s="178" t="n">
        <v>4.8412998</v>
      </c>
      <c r="AL885" s="178" t="n">
        <v>4.9529</v>
      </c>
      <c r="AM885" s="178" t="n">
        <v>4.9827</v>
      </c>
      <c r="AN885" s="178" t="n">
        <v>4.9956</v>
      </c>
      <c r="AO885" s="178" t="n">
        <v>5.1712</v>
      </c>
      <c r="AP885" s="178" t="n">
        <v>5.241</v>
      </c>
      <c r="AQ885" s="1489" t="n">
        <v>5.5583</v>
      </c>
      <c r="AR885" s="1489" t="n">
        <v>5.6615</v>
      </c>
      <c r="AS885" s="1488" t="n">
        <v>5.5694</v>
      </c>
      <c r="AT885" t="n">
        <v>5.599104143337065</v>
      </c>
      <c r="AU885" t="n">
        <v>5.616399887672002</v>
      </c>
      <c r="AV885" t="n">
        <v>5.633802816901409</v>
      </c>
      <c r="AW885" t="n">
        <v>5.651313930488839</v>
      </c>
      <c r="AX885" t="n">
        <v>5.676979846721544</v>
      </c>
      <c r="AY885" t="n">
        <v>5.70287995437696</v>
      </c>
      <c r="AZ885" t="n">
        <v>5.72573718866304</v>
      </c>
      <c r="BA885" t="n">
        <v>5.752085130859936</v>
      </c>
      <c r="BB885" t="n">
        <v>5.777007510109763</v>
      </c>
      <c r="BC885" t="n">
        <v>5.803830528148578</v>
      </c>
      <c r="BD885" t="n">
        <v>5.836008170411438</v>
      </c>
      <c r="BE885" t="n">
        <v>5.87026709715292</v>
      </c>
      <c r="BF885" t="n">
        <v>5.901445854234288</v>
      </c>
      <c r="BG885" t="n">
        <v>5.936479667557139</v>
      </c>
      <c r="BH885" t="n">
        <v>5.971931919976113</v>
      </c>
      <c r="BI885" t="n">
        <v>6.002400960384154</v>
      </c>
    </row>
    <row r="886">
      <c r="A886" s="1112" t="n">
        <v>45527</v>
      </c>
      <c r="AK886" s="178" t="n">
        <v>4.8412998</v>
      </c>
      <c r="AL886" s="178" t="n">
        <v>4.9529</v>
      </c>
      <c r="AM886" s="178" t="n">
        <v>4.9827</v>
      </c>
      <c r="AN886" s="178" t="n">
        <v>4.9956</v>
      </c>
      <c r="AO886" s="178" t="n">
        <v>5.1712</v>
      </c>
      <c r="AP886" s="178" t="n">
        <v>5.241</v>
      </c>
      <c r="AQ886" s="1489" t="n">
        <v>5.5583</v>
      </c>
      <c r="AR886" s="1489" t="n">
        <v>5.6615</v>
      </c>
      <c r="AS886" s="1488" t="n">
        <v>5.5257</v>
      </c>
      <c r="AT886" t="n">
        <v>5.483959418700302</v>
      </c>
      <c r="AU886" t="n">
        <v>5.502063273727648</v>
      </c>
      <c r="AV886" t="n">
        <v>5.521811154058531</v>
      </c>
      <c r="AW886" t="n">
        <v>5.538631957906397</v>
      </c>
      <c r="AX886" t="n">
        <v>5.563282336578582</v>
      </c>
      <c r="AY886" t="n">
        <v>5.588153115395362</v>
      </c>
      <c r="AZ886" t="n">
        <v>5.610098176718092</v>
      </c>
      <c r="BA886" t="n">
        <v>5.635390250774866</v>
      </c>
      <c r="BB886" t="n">
        <v>5.660911406736485</v>
      </c>
      <c r="BC886" t="n">
        <v>5.686664771111743</v>
      </c>
      <c r="BD886" t="n">
        <v>5.719187875321704</v>
      </c>
      <c r="BE886" t="n">
        <v>5.750431282346176</v>
      </c>
      <c r="BF886" t="n">
        <v>5.780346820809249</v>
      </c>
      <c r="BG886" t="n">
        <v>5.815644082582146</v>
      </c>
      <c r="BH886" t="n">
        <v>5.847953216374268</v>
      </c>
      <c r="BI886" t="n">
        <v>5.877167205406994</v>
      </c>
    </row>
    <row r="887">
      <c r="A887" s="1112" t="n">
        <v>45530</v>
      </c>
      <c r="AK887" s="178" t="n">
        <v>4.8412998</v>
      </c>
      <c r="AL887" s="178" t="n">
        <v>4.9529</v>
      </c>
      <c r="AM887" s="178" t="n">
        <v>4.9827</v>
      </c>
      <c r="AN887" s="178" t="n">
        <v>4.9956</v>
      </c>
      <c r="AO887" s="178" t="n">
        <v>5.1712</v>
      </c>
      <c r="AP887" s="178" t="n">
        <v>5.241</v>
      </c>
      <c r="AQ887" s="1489" t="n">
        <v>5.5583</v>
      </c>
      <c r="AR887" s="1489" t="n">
        <v>5.6615</v>
      </c>
      <c r="AS887" s="1488" t="n">
        <v>5.4915</v>
      </c>
      <c r="AT887" t="n">
        <v>5.486968449931413</v>
      </c>
      <c r="AU887" t="n">
        <v>5.50357732526142</v>
      </c>
      <c r="AV887" t="n">
        <v>5.523336095001381</v>
      </c>
      <c r="AW887" t="n">
        <v>5.541701302299806</v>
      </c>
      <c r="AX887" t="n">
        <v>5.567928730512249</v>
      </c>
      <c r="AY887" t="n">
        <v>5.591277606933184</v>
      </c>
      <c r="AZ887" t="n">
        <v>5.613247263541959</v>
      </c>
      <c r="BA887" t="n">
        <v>5.640157924421883</v>
      </c>
      <c r="BB887" t="n">
        <v>5.664117813650524</v>
      </c>
      <c r="BC887" t="n">
        <v>5.689900426742533</v>
      </c>
      <c r="BD887" t="n">
        <v>5.722460658082976</v>
      </c>
      <c r="BE887" t="n">
        <v>5.75373993095512</v>
      </c>
      <c r="BF887" t="n">
        <v>5.78368999421631</v>
      </c>
      <c r="BG887" t="n">
        <v>5.817335660267598</v>
      </c>
      <c r="BH887" t="n">
        <v>5.849663644340451</v>
      </c>
      <c r="BI887" t="n">
        <v>5.878894767783657</v>
      </c>
    </row>
    <row r="888">
      <c r="A888" s="1112" t="n">
        <v>45531</v>
      </c>
      <c r="AK888" s="178" t="n">
        <v>4.8412998</v>
      </c>
      <c r="AL888" s="178" t="n">
        <v>4.9529</v>
      </c>
      <c r="AM888" s="178" t="n">
        <v>4.9827</v>
      </c>
      <c r="AN888" s="178" t="n">
        <v>4.9956</v>
      </c>
      <c r="AO888" s="178" t="n">
        <v>5.1712</v>
      </c>
      <c r="AP888" s="178" t="n">
        <v>5.241</v>
      </c>
      <c r="AQ888" s="1489" t="n">
        <v>5.5583</v>
      </c>
      <c r="AR888" s="1489" t="n">
        <v>5.6615</v>
      </c>
      <c r="AS888" s="1488" t="n">
        <v>5.4963</v>
      </c>
      <c r="AT888" t="n">
        <v>5.502063273727648</v>
      </c>
      <c r="AU888" t="n">
        <v>5.518763796909492</v>
      </c>
      <c r="AV888" t="n">
        <v>5.538631957906397</v>
      </c>
      <c r="AW888" t="n">
        <v>5.557099194220616</v>
      </c>
      <c r="AX888" t="n">
        <v>5.58191459670667</v>
      </c>
      <c r="AY888" t="n">
        <v>5.60695262125035</v>
      </c>
      <c r="AZ888" t="n">
        <v>5.629045876723895</v>
      </c>
      <c r="BA888" t="n">
        <v>5.656108597285067</v>
      </c>
      <c r="BB888" t="n">
        <v>5.681818181818183</v>
      </c>
      <c r="BC888" t="n">
        <v>5.707762557077626</v>
      </c>
      <c r="BD888" t="n">
        <v>5.74052812858783</v>
      </c>
      <c r="BE888" t="n">
        <v>5.773672055427252</v>
      </c>
      <c r="BF888" t="n">
        <v>5.803830528148578</v>
      </c>
      <c r="BG888" t="n">
        <v>5.837711617046118</v>
      </c>
      <c r="BH888" t="n">
        <v>5.87026709715292</v>
      </c>
      <c r="BI888" t="n">
        <v>5.899705014749262</v>
      </c>
    </row>
    <row r="889">
      <c r="A889" s="1112" t="n">
        <v>45532</v>
      </c>
      <c r="AK889" s="178" t="n">
        <v>4.8412998</v>
      </c>
      <c r="AL889" s="178" t="n">
        <v>4.9529</v>
      </c>
      <c r="AM889" s="178" t="n">
        <v>4.9827</v>
      </c>
      <c r="AN889" s="178" t="n">
        <v>4.9956</v>
      </c>
      <c r="AO889" s="178" t="n">
        <v>5.1712</v>
      </c>
      <c r="AP889" s="178" t="n">
        <v>5.241</v>
      </c>
      <c r="AQ889" s="1489" t="n">
        <v>5.5583</v>
      </c>
      <c r="AR889" s="1489" t="n">
        <v>5.6615</v>
      </c>
      <c r="AS889" s="1488" t="n">
        <v>5.5309</v>
      </c>
      <c r="AT889" t="n">
        <v>5.549389567147614</v>
      </c>
      <c r="AU889" t="n">
        <v>5.566379070414695</v>
      </c>
      <c r="AV889" t="n">
        <v>5.58659217877095</v>
      </c>
      <c r="AW889" t="n">
        <v>5.605381165919282</v>
      </c>
      <c r="AX889" t="n">
        <v>5.63063063063063</v>
      </c>
      <c r="AY889" t="n">
        <v>5.656108597285067</v>
      </c>
      <c r="AZ889" t="n">
        <v>5.678591709256104</v>
      </c>
      <c r="BA889" t="n">
        <v>5.707762557077626</v>
      </c>
      <c r="BB889" t="n">
        <v>5.735589331803843</v>
      </c>
      <c r="BC889" t="n">
        <v>5.762028233938346</v>
      </c>
      <c r="BD889" t="n">
        <v>5.79542161692263</v>
      </c>
      <c r="BE889" t="n">
        <v>5.829204313611192</v>
      </c>
      <c r="BF889" t="n">
        <v>5.861664712778429</v>
      </c>
      <c r="BG889" t="n">
        <v>5.89622641509434</v>
      </c>
      <c r="BH889" t="n">
        <v>5.929439667951379</v>
      </c>
      <c r="BI889" t="n">
        <v>5.961251862891207</v>
      </c>
    </row>
    <row r="890">
      <c r="A890" s="1112" t="n">
        <v>45533</v>
      </c>
      <c r="AK890" s="178" t="n">
        <v>4.8412998</v>
      </c>
      <c r="AL890" s="178" t="n">
        <v>4.9529</v>
      </c>
      <c r="AM890" s="178" t="n">
        <v>4.9827</v>
      </c>
      <c r="AN890" s="178" t="n">
        <v>4.9956</v>
      </c>
      <c r="AO890" s="178" t="n">
        <v>5.1712</v>
      </c>
      <c r="AP890" s="178" t="n">
        <v>5.241</v>
      </c>
      <c r="AQ890" s="1489" t="n">
        <v>5.5583</v>
      </c>
      <c r="AR890" s="1489" t="n">
        <v>5.6615</v>
      </c>
      <c r="AS890" s="1488" t="n">
        <v>5.6352</v>
      </c>
      <c r="AT890" t="n">
        <v>5.624296962879639</v>
      </c>
      <c r="AU890" t="n">
        <v>5.63856780377784</v>
      </c>
      <c r="AV890" t="n">
        <v>5.657708628005658</v>
      </c>
      <c r="AW890" t="n">
        <v>5.676979846721544</v>
      </c>
      <c r="AX890" t="n">
        <v>5.701254275940707</v>
      </c>
      <c r="AY890" t="n">
        <v>5.72573718866304</v>
      </c>
      <c r="AZ890" t="n">
        <v>5.748778384593274</v>
      </c>
      <c r="BA890" t="n">
        <v>5.777007510109763</v>
      </c>
      <c r="BB890" t="n">
        <v>5.807200929152149</v>
      </c>
      <c r="BC890" t="n">
        <v>5.836008170411438</v>
      </c>
      <c r="BD890" t="n">
        <v>5.87026709715292</v>
      </c>
      <c r="BE890" t="n">
        <v>5.90493061706525</v>
      </c>
      <c r="BF890" t="n">
        <v>5.936479667557139</v>
      </c>
      <c r="BG890" t="n">
        <v>5.973715651135006</v>
      </c>
      <c r="BH890" t="n">
        <v>6.011421701232342</v>
      </c>
      <c r="BI890" t="n">
        <v>6.044122091266243</v>
      </c>
    </row>
    <row r="891">
      <c r="A891" s="1112" t="n">
        <v>45534</v>
      </c>
      <c r="AK891" s="178" t="n">
        <v>4.8412998</v>
      </c>
      <c r="AL891" s="178" t="n">
        <v>4.9529</v>
      </c>
      <c r="AM891" s="178" t="n">
        <v>4.9827</v>
      </c>
      <c r="AN891" s="178" t="n">
        <v>4.9956</v>
      </c>
      <c r="AO891" s="178" t="n">
        <v>5.1712</v>
      </c>
      <c r="AP891" s="178" t="n">
        <v>5.241</v>
      </c>
      <c r="AQ891" s="1489" t="n">
        <v>5.5583</v>
      </c>
      <c r="AR891" s="1489" t="n">
        <v>5.6615</v>
      </c>
      <c r="AS891" s="1488" t="n">
        <v>5.6556</v>
      </c>
      <c r="AT891" t="n">
        <v>5.656108597285067</v>
      </c>
      <c r="AU891" t="n">
        <v>5.667327854916407</v>
      </c>
      <c r="AV891" t="n">
        <v>5.688282138794084</v>
      </c>
      <c r="AW891" t="n">
        <v>5.706134094151213</v>
      </c>
      <c r="AX891" t="n">
        <v>5.730659025787966</v>
      </c>
      <c r="AY891" t="n">
        <v>5.755395683453238</v>
      </c>
      <c r="AZ891" t="n">
        <v>5.777007510109763</v>
      </c>
      <c r="BA891" t="n">
        <v>5.807200929152149</v>
      </c>
      <c r="BB891" t="n">
        <v>5.834305717619603</v>
      </c>
      <c r="BC891" t="n">
        <v>5.863383172090296</v>
      </c>
      <c r="BD891" t="n">
        <v>5.89622641509434</v>
      </c>
      <c r="BE891" t="n">
        <v>5.931198102016608</v>
      </c>
      <c r="BF891" t="n">
        <v>5.963029218843173</v>
      </c>
      <c r="BG891" t="n">
        <v>6.000600060006001</v>
      </c>
      <c r="BH891" t="n">
        <v>6.038647342995169</v>
      </c>
      <c r="BI891" t="n">
        <v>6.07164541590771</v>
      </c>
    </row>
    <row r="892">
      <c r="A892" s="104" t="n">
        <v>45537</v>
      </c>
      <c r="AK892" s="178" t="n">
        <v>4.8412998</v>
      </c>
      <c r="AL892" s="178" t="n">
        <v>4.9529</v>
      </c>
      <c r="AM892" s="178" t="n">
        <v>4.9827</v>
      </c>
      <c r="AN892" s="178" t="n">
        <v>4.9956</v>
      </c>
      <c r="AO892" s="178" t="n">
        <v>5.1712</v>
      </c>
      <c r="AP892" s="178" t="n">
        <v>5.241</v>
      </c>
      <c r="AQ892" s="1489" t="n">
        <v>5.5583</v>
      </c>
      <c r="AR892" s="1489" t="n">
        <v>5.6615</v>
      </c>
      <c r="AS892" s="1489" t="n">
        <v>5.6556</v>
      </c>
      <c r="AT892" s="297" t="n">
        <v>5.6224</v>
      </c>
      <c r="AU892" s="192" t="n">
        <v>5.667327854916407</v>
      </c>
      <c r="AV892" s="192" t="n">
        <v>5.688282138794084</v>
      </c>
      <c r="AW892" s="192" t="n">
        <v>5.706134094151213</v>
      </c>
      <c r="AX892" s="192" t="n">
        <v>5.730659025787966</v>
      </c>
      <c r="AY892" s="192" t="n">
        <v>5.755395683453238</v>
      </c>
      <c r="AZ892" s="192" t="n">
        <v>5.777007510109763</v>
      </c>
      <c r="BA892" s="192" t="n">
        <v>5.807200929152149</v>
      </c>
      <c r="BB892" s="192" t="n">
        <v>5.834305717619603</v>
      </c>
      <c r="BC892" s="192" t="n">
        <v>5.863383172090296</v>
      </c>
      <c r="BD892" s="192" t="n">
        <v>5.89622641509434</v>
      </c>
      <c r="BE892" s="192" t="n">
        <v>5.931198102016608</v>
      </c>
      <c r="BF892" s="192" t="n">
        <v>5.963029218843173</v>
      </c>
      <c r="BG892" s="192" t="n">
        <v>6.000600060006001</v>
      </c>
      <c r="BH892" s="192" t="n">
        <v>6.038647342995169</v>
      </c>
      <c r="BI892" s="192" t="n">
        <v>6.07164541590771</v>
      </c>
    </row>
    <row r="893">
      <c r="A893" s="1112" t="n">
        <v>45538</v>
      </c>
      <c r="AK893" s="178" t="n">
        <v>4.8412998</v>
      </c>
      <c r="AL893" s="178" t="n">
        <v>4.9529</v>
      </c>
      <c r="AM893" s="178" t="n">
        <v>4.9827</v>
      </c>
      <c r="AN893" s="178" t="n">
        <v>4.9956</v>
      </c>
      <c r="AO893" s="178" t="n">
        <v>5.1712</v>
      </c>
      <c r="AP893" s="178" t="n">
        <v>5.241</v>
      </c>
      <c r="AQ893" s="1489" t="n">
        <v>5.5583</v>
      </c>
      <c r="AR893" s="1489" t="n">
        <v>5.6615</v>
      </c>
      <c r="AS893" s="1489" t="n">
        <v>5.6556</v>
      </c>
      <c r="AT893" s="1488" t="n">
        <v>5.6218</v>
      </c>
      <c r="AU893" t="n">
        <v>5.659309564233164</v>
      </c>
      <c r="AV893" t="n">
        <v>5.678591709256104</v>
      </c>
      <c r="AW893" t="n">
        <v>5.696382796923953</v>
      </c>
      <c r="AX893" t="n">
        <v>5.720823798627002</v>
      </c>
      <c r="AY893" t="n">
        <v>5.743825387708213</v>
      </c>
      <c r="AZ893" t="n">
        <v>5.765350245027386</v>
      </c>
      <c r="BA893" t="n">
        <v>5.793742757821553</v>
      </c>
      <c r="BB893" t="n">
        <v>5.822416302765648</v>
      </c>
      <c r="BC893" t="n">
        <v>5.851375073142188</v>
      </c>
      <c r="BD893" t="n">
        <v>5.880623346074684</v>
      </c>
      <c r="BE893" t="n">
        <v>5.91016548463357</v>
      </c>
      <c r="BF893" t="n">
        <v>5.936479667557139</v>
      </c>
      <c r="BG893" t="n">
        <v>5.973715651135006</v>
      </c>
      <c r="BH893" t="n">
        <v>6.009615384615385</v>
      </c>
      <c r="BI893" t="n">
        <v>6.044122091266243</v>
      </c>
    </row>
    <row r="894">
      <c r="A894" s="1112" t="n">
        <v>45539</v>
      </c>
      <c r="AK894" s="178" t="n">
        <v>4.8412998</v>
      </c>
      <c r="AL894" s="178" t="n">
        <v>4.9529</v>
      </c>
      <c r="AM894" s="178" t="n">
        <v>4.9827</v>
      </c>
      <c r="AN894" s="178" t="n">
        <v>4.9956</v>
      </c>
      <c r="AO894" s="178" t="n">
        <v>5.1712</v>
      </c>
      <c r="AP894" s="178" t="n">
        <v>5.241</v>
      </c>
      <c r="AQ894" s="1489" t="n">
        <v>5.5583</v>
      </c>
      <c r="AR894" s="1489" t="n">
        <v>5.6615</v>
      </c>
      <c r="AS894" s="1489" t="n">
        <v>5.6556</v>
      </c>
      <c r="AT894" s="1488" t="n">
        <v>5.6353</v>
      </c>
      <c r="AU894" t="n">
        <v>5.649717514124294</v>
      </c>
      <c r="AV894" t="n">
        <v>5.668934240362812</v>
      </c>
      <c r="AW894" t="n">
        <v>5.688282138794084</v>
      </c>
      <c r="AX894" t="n">
        <v>5.712653527563553</v>
      </c>
      <c r="AY894" t="n">
        <v>5.735589331803843</v>
      </c>
      <c r="AZ894" t="n">
        <v>5.755395683453238</v>
      </c>
      <c r="BA894" t="n">
        <v>5.78368999421631</v>
      </c>
      <c r="BB894" t="n">
        <v>5.812263876780006</v>
      </c>
      <c r="BC894" t="n">
        <v>5.841121495327103</v>
      </c>
      <c r="BD894" t="n">
        <v>5.87026709715292</v>
      </c>
      <c r="BE894" t="n">
        <v>5.899705014749262</v>
      </c>
      <c r="BF894" t="n">
        <v>5.925925925925926</v>
      </c>
      <c r="BG894" t="n">
        <v>5.961251862891207</v>
      </c>
      <c r="BH894" t="n">
        <v>5.99880023995201</v>
      </c>
      <c r="BI894" t="n">
        <v>6.031363088057901</v>
      </c>
    </row>
    <row r="895">
      <c r="A895" s="1112" t="n">
        <v>45540</v>
      </c>
      <c r="AK895" s="178" t="n">
        <v>4.8412998</v>
      </c>
      <c r="AL895" s="178" t="n">
        <v>4.9529</v>
      </c>
      <c r="AM895" s="178" t="n">
        <v>4.9827</v>
      </c>
      <c r="AN895" s="178" t="n">
        <v>4.9956</v>
      </c>
      <c r="AO895" s="178" t="n">
        <v>5.1712</v>
      </c>
      <c r="AP895" s="178" t="n">
        <v>5.241</v>
      </c>
      <c r="AQ895" s="1489" t="n">
        <v>5.5583</v>
      </c>
      <c r="AR895" s="1489" t="n">
        <v>5.6615</v>
      </c>
      <c r="AS895" s="1489" t="n">
        <v>5.6556</v>
      </c>
      <c r="AT895" s="1488" t="n">
        <v>5.6043</v>
      </c>
      <c r="AU895" t="n">
        <v>5.597537083683179</v>
      </c>
      <c r="AV895" t="n">
        <v>5.616399887672002</v>
      </c>
      <c r="AW895" t="n">
        <v>5.632216277105041</v>
      </c>
      <c r="AX895" t="n">
        <v>5.654509471303364</v>
      </c>
      <c r="AY895" t="n">
        <v>5.678591709256104</v>
      </c>
      <c r="AZ895" t="n">
        <v>5.699629524080935</v>
      </c>
      <c r="BA895" t="n">
        <v>5.72737686139748</v>
      </c>
      <c r="BB895" t="n">
        <v>5.755395683453238</v>
      </c>
      <c r="BC895" t="n">
        <v>5.78368999421631</v>
      </c>
      <c r="BD895" t="n">
        <v>5.815644082582146</v>
      </c>
      <c r="BE895" t="n">
        <v>5.849663644340451</v>
      </c>
      <c r="BF895" t="n">
        <v>5.880623346074684</v>
      </c>
      <c r="BG895" t="n">
        <v>5.917159763313609</v>
      </c>
      <c r="BH895" t="n">
        <v>5.952380952380952</v>
      </c>
      <c r="BI895" t="n">
        <v>5.984440454817475</v>
      </c>
    </row>
    <row r="896">
      <c r="A896" s="1112" t="n">
        <v>45541</v>
      </c>
      <c r="AK896" s="178" t="n">
        <v>4.8412998</v>
      </c>
      <c r="AL896" s="178" t="n">
        <v>4.9529</v>
      </c>
      <c r="AM896" s="178" t="n">
        <v>4.9827</v>
      </c>
      <c r="AN896" s="178" t="n">
        <v>4.9956</v>
      </c>
      <c r="AO896" s="178" t="n">
        <v>5.1712</v>
      </c>
      <c r="AP896" s="178" t="n">
        <v>5.241</v>
      </c>
      <c r="AQ896" s="1489" t="n">
        <v>5.5583</v>
      </c>
      <c r="AR896" s="1489" t="n">
        <v>5.6615</v>
      </c>
      <c r="AS896" s="1489" t="n">
        <v>5.6556</v>
      </c>
      <c r="AT896" s="1488" t="n">
        <v>5.5696</v>
      </c>
      <c r="AU896" t="n">
        <v>5.605381165919282</v>
      </c>
      <c r="AV896" t="n">
        <v>5.624296962879639</v>
      </c>
      <c r="AW896" t="n">
        <v>5.643340857787811</v>
      </c>
      <c r="AX896" t="n">
        <v>5.6657223796034</v>
      </c>
      <c r="AY896" t="n">
        <v>5.689900426742533</v>
      </c>
      <c r="AZ896" t="n">
        <v>5.711022272986864</v>
      </c>
      <c r="BA896" t="n">
        <v>5.738880918220947</v>
      </c>
      <c r="BB896" t="n">
        <v>5.768676088837612</v>
      </c>
      <c r="BC896" t="n">
        <v>5.797101449275363</v>
      </c>
      <c r="BD896" t="n">
        <v>5.830903790087463</v>
      </c>
      <c r="BE896" t="n">
        <v>5.866823115283075</v>
      </c>
      <c r="BF896" t="n">
        <v>5.899705014749262</v>
      </c>
      <c r="BG896" t="n">
        <v>5.936479667557139</v>
      </c>
      <c r="BH896" t="n">
        <v>5.971931919976113</v>
      </c>
      <c r="BI896" t="n">
        <v>6.004202942059441</v>
      </c>
    </row>
    <row r="897">
      <c r="A897" s="1112" t="n">
        <v>45544</v>
      </c>
      <c r="AK897" s="178" t="n">
        <v>4.8412998</v>
      </c>
      <c r="AL897" s="178" t="n">
        <v>4.9529</v>
      </c>
      <c r="AM897" s="178" t="n">
        <v>4.9827</v>
      </c>
      <c r="AN897" s="178" t="n">
        <v>4.9956</v>
      </c>
      <c r="AO897" s="178" t="n">
        <v>5.1712</v>
      </c>
      <c r="AP897" s="178" t="n">
        <v>5.241</v>
      </c>
      <c r="AQ897" s="1489" t="n">
        <v>5.5583</v>
      </c>
      <c r="AR897" s="1489" t="n">
        <v>5.6615</v>
      </c>
      <c r="AS897" s="1489" t="n">
        <v>5.6556</v>
      </c>
      <c r="AT897" s="1488" t="n">
        <v>5.6091</v>
      </c>
      <c r="AU897" t="n">
        <v>5.594405594405595</v>
      </c>
      <c r="AV897" t="n">
        <v>5.613247263541959</v>
      </c>
      <c r="AW897" t="n">
        <v>5.632216277105041</v>
      </c>
      <c r="AX897" t="n">
        <v>5.656108597285067</v>
      </c>
      <c r="AY897" t="n">
        <v>5.680204487361545</v>
      </c>
      <c r="AZ897" t="n">
        <v>5.701254275940707</v>
      </c>
      <c r="BA897" t="n">
        <v>5.729017473503294</v>
      </c>
      <c r="BB897" t="n">
        <v>5.758710048949036</v>
      </c>
      <c r="BC897" t="n">
        <v>5.788712011577425</v>
      </c>
      <c r="BD897" t="n">
        <v>5.822416302765648</v>
      </c>
      <c r="BE897" t="n">
        <v>5.858230814294084</v>
      </c>
      <c r="BF897" t="n">
        <v>5.892751915144372</v>
      </c>
      <c r="BG897" t="n">
        <v>5.927682276229994</v>
      </c>
      <c r="BH897" t="n">
        <v>5.963029218843173</v>
      </c>
      <c r="BI897" t="n">
        <v>5.995203836930456</v>
      </c>
    </row>
    <row r="898">
      <c r="A898" s="1112" t="n">
        <v>45545</v>
      </c>
      <c r="AK898" s="178" t="n">
        <v>4.8412998</v>
      </c>
      <c r="AL898" s="178" t="n">
        <v>4.9529</v>
      </c>
      <c r="AM898" s="178" t="n">
        <v>4.9827</v>
      </c>
      <c r="AN898" s="178" t="n">
        <v>4.9956</v>
      </c>
      <c r="AO898" s="178" t="n">
        <v>5.1712</v>
      </c>
      <c r="AP898" s="178" t="n">
        <v>5.241</v>
      </c>
      <c r="AQ898" s="1489" t="n">
        <v>5.5583</v>
      </c>
      <c r="AR898" s="1489" t="n">
        <v>5.6615</v>
      </c>
      <c r="AS898" s="1489" t="n">
        <v>5.6556</v>
      </c>
      <c r="AT898" s="1488" t="n">
        <v>5.6248</v>
      </c>
      <c r="AU898" t="n">
        <v>5.6657223796034</v>
      </c>
      <c r="AV898" t="n">
        <v>5.685048322910744</v>
      </c>
      <c r="AW898" t="n">
        <v>5.704506560182544</v>
      </c>
      <c r="AX898" t="n">
        <v>5.729017473503294</v>
      </c>
      <c r="AY898" t="n">
        <v>5.752085130859936</v>
      </c>
      <c r="AZ898" t="n">
        <v>5.773672055427252</v>
      </c>
      <c r="BA898" t="n">
        <v>5.802146794313896</v>
      </c>
      <c r="BB898" t="n">
        <v>5.832604257801108</v>
      </c>
      <c r="BC898" t="n">
        <v>5.863383172090296</v>
      </c>
      <c r="BD898" t="n">
        <v>5.89622641509434</v>
      </c>
      <c r="BE898" t="n">
        <v>5.932957579353308</v>
      </c>
      <c r="BF898" t="n">
        <v>5.966587112171838</v>
      </c>
      <c r="BG898" t="n">
        <v>6.004202942059441</v>
      </c>
      <c r="BH898" t="n">
        <v>6.040471156750226</v>
      </c>
      <c r="BI898" t="n">
        <v>6.07164541590771</v>
      </c>
    </row>
    <row r="899">
      <c r="A899" s="1112" t="n">
        <v>45546</v>
      </c>
      <c r="AK899" s="178" t="n">
        <v>4.8412998</v>
      </c>
      <c r="AL899" s="178" t="n">
        <v>4.9529</v>
      </c>
      <c r="AM899" s="178" t="n">
        <v>4.9827</v>
      </c>
      <c r="AN899" s="178" t="n">
        <v>4.9956</v>
      </c>
      <c r="AO899" s="178" t="n">
        <v>5.1712</v>
      </c>
      <c r="AP899" s="178" t="n">
        <v>5.241</v>
      </c>
      <c r="AQ899" s="1489" t="n">
        <v>5.5583</v>
      </c>
      <c r="AR899" s="1489" t="n">
        <v>5.6615</v>
      </c>
      <c r="AS899" s="1489" t="n">
        <v>5.6556</v>
      </c>
      <c r="AT899" s="1488" t="n">
        <v>5.6548</v>
      </c>
      <c r="AU899" t="n">
        <v>5.659309564233164</v>
      </c>
      <c r="AV899" t="n">
        <v>5.680204487361545</v>
      </c>
      <c r="AW899" t="n">
        <v>5.699629524080935</v>
      </c>
      <c r="AX899" t="n">
        <v>5.722460658082976</v>
      </c>
      <c r="AY899" t="n">
        <v>5.74712643678161</v>
      </c>
      <c r="AZ899" t="n">
        <v>5.768676088837612</v>
      </c>
      <c r="BA899" t="n">
        <v>5.797101449275363</v>
      </c>
      <c r="BB899" t="n">
        <v>5.825808330905914</v>
      </c>
      <c r="BC899" t="n">
        <v>5.854800936768149</v>
      </c>
      <c r="BD899" t="n">
        <v>5.88754783632617</v>
      </c>
      <c r="BE899" t="n">
        <v>5.922416345869115</v>
      </c>
      <c r="BF899" t="n">
        <v>5.955926146515783</v>
      </c>
      <c r="BG899" t="n">
        <v>5.991611743559018</v>
      </c>
      <c r="BH899" t="n">
        <v>6.029544769369912</v>
      </c>
      <c r="BI899" t="n">
        <v>6.062443164595331</v>
      </c>
    </row>
    <row r="900">
      <c r="A900" s="1112" t="n">
        <v>45547</v>
      </c>
      <c r="AK900" s="178" t="n">
        <v>4.8412998</v>
      </c>
      <c r="AL900" s="178" t="n">
        <v>4.9529</v>
      </c>
      <c r="AM900" s="178" t="n">
        <v>4.9827</v>
      </c>
      <c r="AN900" s="178" t="n">
        <v>4.9956</v>
      </c>
      <c r="AO900" s="178" t="n">
        <v>5.1712</v>
      </c>
      <c r="AP900" s="178" t="n">
        <v>5.241</v>
      </c>
      <c r="AQ900" s="1489" t="n">
        <v>5.5583</v>
      </c>
      <c r="AR900" s="1489" t="n">
        <v>5.6615</v>
      </c>
      <c r="AS900" s="1489" t="n">
        <v>5.6556</v>
      </c>
      <c r="AT900" s="1488" t="n">
        <v>5.6548</v>
      </c>
      <c r="AU900" t="n">
        <v>5.635390250774866</v>
      </c>
      <c r="AV900" t="n">
        <v>5.656108597285067</v>
      </c>
      <c r="AW900" t="n">
        <v>5.672149744753261</v>
      </c>
      <c r="AX900" t="n">
        <v>5.696382796923953</v>
      </c>
      <c r="AY900" t="n">
        <v>5.720823798627002</v>
      </c>
      <c r="AZ900" t="n">
        <v>5.742176284811944</v>
      </c>
      <c r="BA900" t="n">
        <v>5.770340450086555</v>
      </c>
      <c r="BB900" t="n">
        <v>5.80046403712297</v>
      </c>
      <c r="BC900" t="n">
        <v>5.829204313611192</v>
      </c>
      <c r="BD900" t="n">
        <v>5.863383172090296</v>
      </c>
      <c r="BE900" t="n">
        <v>5.899705014749262</v>
      </c>
      <c r="BF900" t="n">
        <v>5.932957579353308</v>
      </c>
      <c r="BG900" t="n">
        <v>5.970149253731343</v>
      </c>
      <c r="BH900" t="n">
        <v>6.007810153199159</v>
      </c>
      <c r="BI900" t="n">
        <v>6.042296072507552</v>
      </c>
    </row>
    <row r="901">
      <c r="A901" s="1112" t="n">
        <v>45548</v>
      </c>
      <c r="AK901" s="178" t="n">
        <v>4.8412998</v>
      </c>
      <c r="AL901" s="178" t="n">
        <v>4.9529</v>
      </c>
      <c r="AM901" s="178" t="n">
        <v>4.9827</v>
      </c>
      <c r="AN901" s="178" t="n">
        <v>4.9956</v>
      </c>
      <c r="AO901" s="178" t="n">
        <v>5.1712</v>
      </c>
      <c r="AP901" s="178" t="n">
        <v>5.241</v>
      </c>
      <c r="AQ901" s="1489" t="n">
        <v>5.5583</v>
      </c>
      <c r="AR901" s="1489" t="n">
        <v>5.6615</v>
      </c>
      <c r="AS901" s="1489" t="n">
        <v>5.6556</v>
      </c>
      <c r="AT901" s="1488" t="n">
        <v>5.5711</v>
      </c>
      <c r="AU901" t="n">
        <v>5.575689991636465</v>
      </c>
      <c r="AV901" t="n">
        <v>5.595970900951315</v>
      </c>
      <c r="AW901" t="n">
        <v>5.613247263541959</v>
      </c>
      <c r="AX901" t="n">
        <v>5.636978579481398</v>
      </c>
      <c r="AY901" t="n">
        <v>5.660911406736485</v>
      </c>
      <c r="AZ901" t="n">
        <v>5.683432793407218</v>
      </c>
      <c r="BA901" t="n">
        <v>5.711022272986864</v>
      </c>
      <c r="BB901" t="n">
        <v>5.74052812858783</v>
      </c>
      <c r="BC901" t="n">
        <v>5.770340450086555</v>
      </c>
      <c r="BD901" t="n">
        <v>5.802146794313896</v>
      </c>
      <c r="BE901" t="n">
        <v>5.839416058394161</v>
      </c>
      <c r="BF901" t="n">
        <v>5.873715124816446</v>
      </c>
      <c r="BG901" t="n">
        <v>5.911912503694945</v>
      </c>
      <c r="BH901" t="n">
        <v>5.947071067499257</v>
      </c>
      <c r="BI901" t="n">
        <v>5.980861244019139</v>
      </c>
    </row>
    <row r="902">
      <c r="A902" s="1112" t="n">
        <v>45551</v>
      </c>
      <c r="AK902" s="178" t="n">
        <v>4.8412998</v>
      </c>
      <c r="AL902" s="178" t="n">
        <v>4.9529</v>
      </c>
      <c r="AM902" s="178" t="n">
        <v>4.9827</v>
      </c>
      <c r="AN902" s="178" t="n">
        <v>4.9956</v>
      </c>
      <c r="AO902" s="178" t="n">
        <v>5.1712</v>
      </c>
      <c r="AP902" s="178" t="n">
        <v>5.241</v>
      </c>
      <c r="AQ902" s="1489" t="n">
        <v>5.5583</v>
      </c>
      <c r="AR902" s="1489" t="n">
        <v>5.6615</v>
      </c>
      <c r="AS902" s="1489" t="n">
        <v>5.6556</v>
      </c>
      <c r="AT902" s="1488" t="n">
        <v>5.5201</v>
      </c>
      <c r="AU902" t="n">
        <v>5.518763796909492</v>
      </c>
      <c r="AV902" t="n">
        <v>5.54016620498615</v>
      </c>
      <c r="AW902" t="n">
        <v>5.558643690939411</v>
      </c>
      <c r="AX902" t="n">
        <v>5.583472920156337</v>
      </c>
      <c r="AY902" t="n">
        <v>5.60695262125035</v>
      </c>
      <c r="AZ902" t="n">
        <v>5.63063063063063</v>
      </c>
      <c r="BA902" t="n">
        <v>5.657708628005658</v>
      </c>
      <c r="BB902" t="n">
        <v>5.688282138794084</v>
      </c>
      <c r="BC902" t="n">
        <v>5.717552887364208</v>
      </c>
      <c r="BD902" t="n">
        <v>5.752085130859936</v>
      </c>
      <c r="BE902" t="n">
        <v>5.788712011577425</v>
      </c>
      <c r="BF902" t="n">
        <v>5.822416302765648</v>
      </c>
      <c r="BG902" t="n">
        <v>5.859947260474656</v>
      </c>
      <c r="BH902" t="n">
        <v>5.897965202005308</v>
      </c>
      <c r="BI902" t="n">
        <v>5.931198102016608</v>
      </c>
    </row>
    <row r="903">
      <c r="A903" s="1112" t="n">
        <v>45552</v>
      </c>
      <c r="AK903" s="178" t="n">
        <v>4.8412998</v>
      </c>
      <c r="AL903" s="178" t="n">
        <v>4.9529</v>
      </c>
      <c r="AM903" s="178" t="n">
        <v>4.9827</v>
      </c>
      <c r="AN903" s="178" t="n">
        <v>4.9956</v>
      </c>
      <c r="AO903" s="178" t="n">
        <v>5.1712</v>
      </c>
      <c r="AP903" s="178" t="n">
        <v>5.241</v>
      </c>
      <c r="AQ903" s="1489" t="n">
        <v>5.5583</v>
      </c>
      <c r="AR903" s="1489" t="n">
        <v>5.6615</v>
      </c>
      <c r="AS903" s="1489" t="n">
        <v>5.6556</v>
      </c>
      <c r="AT903" s="1488" t="n">
        <v>5.4761</v>
      </c>
      <c r="AU903" t="n">
        <v>5.485463521667581</v>
      </c>
      <c r="AV903" t="n">
        <v>5.505092210294523</v>
      </c>
      <c r="AW903" t="n">
        <v>5.524861878453039</v>
      </c>
      <c r="AX903" t="n">
        <v>5.549389567147614</v>
      </c>
      <c r="AY903" t="n">
        <v>5.574136008918617</v>
      </c>
      <c r="AZ903" t="n">
        <v>5.595970900951315</v>
      </c>
      <c r="BA903" t="n">
        <v>5.62271577171774</v>
      </c>
      <c r="BB903" t="n">
        <v>5.652911249293386</v>
      </c>
      <c r="BC903" t="n">
        <v>5.681818181818183</v>
      </c>
      <c r="BD903" t="n">
        <v>5.714285714285714</v>
      </c>
      <c r="BE903" t="n">
        <v>5.752085130859936</v>
      </c>
      <c r="BF903" t="n">
        <v>5.785363031530228</v>
      </c>
      <c r="BG903" t="n">
        <v>5.822416302765648</v>
      </c>
      <c r="BH903" t="n">
        <v>5.859947260474656</v>
      </c>
      <c r="BI903" t="n">
        <v>5.892751915144372</v>
      </c>
    </row>
    <row r="904">
      <c r="A904" s="1112" t="n">
        <v>45553</v>
      </c>
      <c r="AK904" s="178" t="n">
        <v>4.8412998</v>
      </c>
      <c r="AL904" s="178" t="n">
        <v>4.9529</v>
      </c>
      <c r="AM904" s="178" t="n">
        <v>4.9827</v>
      </c>
      <c r="AN904" s="178" t="n">
        <v>4.9956</v>
      </c>
      <c r="AO904" s="178" t="n">
        <v>5.1712</v>
      </c>
      <c r="AP904" s="178" t="n">
        <v>5.241</v>
      </c>
      <c r="AQ904" s="1489" t="n">
        <v>5.5583</v>
      </c>
      <c r="AR904" s="1489" t="n">
        <v>5.6615</v>
      </c>
      <c r="AS904" s="1489" t="n">
        <v>5.6556</v>
      </c>
      <c r="AT904" s="1488" t="n">
        <v>5.4761</v>
      </c>
      <c r="AU904" t="n">
        <v>5.446623093681917</v>
      </c>
      <c r="AV904" t="n">
        <v>5.46448087431694</v>
      </c>
      <c r="AW904" t="n">
        <v>5.482456140350877</v>
      </c>
      <c r="AX904" t="n">
        <v>5.50812448361333</v>
      </c>
      <c r="AY904" t="n">
        <v>5.532503457814661</v>
      </c>
      <c r="AZ904" t="n">
        <v>5.554012774229381</v>
      </c>
      <c r="BA904" t="n">
        <v>5.580357142857143</v>
      </c>
      <c r="BB904" t="n">
        <v>5.610098176718092</v>
      </c>
      <c r="BC904" t="n">
        <v>5.63856780377784</v>
      </c>
      <c r="BD904" t="n">
        <v>5.670541536716756</v>
      </c>
      <c r="BE904" t="n">
        <v>5.704506560182544</v>
      </c>
      <c r="BF904" t="n">
        <v>5.737234652897303</v>
      </c>
      <c r="BG904" t="n">
        <v>5.773672055427252</v>
      </c>
      <c r="BH904" t="n">
        <v>5.810575246949448</v>
      </c>
      <c r="BI904" t="n">
        <v>5.842827928717499</v>
      </c>
    </row>
    <row r="905">
      <c r="A905" s="1112" t="n">
        <v>45554</v>
      </c>
      <c r="AK905" s="178" t="n">
        <v>4.8412998</v>
      </c>
      <c r="AL905" s="178" t="n">
        <v>4.9529</v>
      </c>
      <c r="AM905" s="178" t="n">
        <v>4.9827</v>
      </c>
      <c r="AN905" s="178" t="n">
        <v>4.9956</v>
      </c>
      <c r="AO905" s="178" t="n">
        <v>5.1712</v>
      </c>
      <c r="AP905" s="178" t="n">
        <v>5.241</v>
      </c>
      <c r="AQ905" s="1489" t="n">
        <v>5.5583</v>
      </c>
      <c r="AR905" s="1489" t="n">
        <v>5.6615</v>
      </c>
      <c r="AS905" s="1489" t="n">
        <v>5.6556</v>
      </c>
      <c r="AT905" s="1488" t="n">
        <v>5.4183</v>
      </c>
      <c r="AU905" t="n">
        <v>5.431830526887561</v>
      </c>
      <c r="AV905" t="n">
        <v>5.449591280653951</v>
      </c>
      <c r="AW905" t="n">
        <v>5.465974309920743</v>
      </c>
      <c r="AX905" t="n">
        <v>5.491488193300384</v>
      </c>
      <c r="AY905" t="n">
        <v>5.517241379310345</v>
      </c>
      <c r="AZ905" t="n">
        <v>5.54016620498615</v>
      </c>
      <c r="BA905" t="n">
        <v>5.567928730512249</v>
      </c>
      <c r="BB905" t="n">
        <v>5.597537083683179</v>
      </c>
      <c r="BC905" t="n">
        <v>5.627462014631401</v>
      </c>
      <c r="BD905" t="n">
        <v>5.659309564233164</v>
      </c>
      <c r="BE905" t="n">
        <v>5.696382796923953</v>
      </c>
      <c r="BF905" t="n">
        <v>5.730659025787966</v>
      </c>
      <c r="BG905" t="n">
        <v>5.768676088837612</v>
      </c>
      <c r="BH905" t="n">
        <v>5.805515239477504</v>
      </c>
      <c r="BI905" t="n">
        <v>5.839416058394161</v>
      </c>
    </row>
    <row r="906">
      <c r="A906" s="1112" t="n">
        <v>45555</v>
      </c>
      <c r="AK906" s="178" t="n">
        <v>4.8412998</v>
      </c>
      <c r="AL906" s="178" t="n">
        <v>4.9529</v>
      </c>
      <c r="AM906" s="178" t="n">
        <v>4.9827</v>
      </c>
      <c r="AN906" s="178" t="n">
        <v>4.9956</v>
      </c>
      <c r="AO906" s="178" t="n">
        <v>5.1712</v>
      </c>
      <c r="AP906" s="178" t="n">
        <v>5.241</v>
      </c>
      <c r="AQ906" s="1489" t="n">
        <v>5.5583</v>
      </c>
      <c r="AR906" s="1489" t="n">
        <v>5.6615</v>
      </c>
      <c r="AS906" s="1489" t="n">
        <v>5.6556</v>
      </c>
      <c r="AT906" s="1488" t="n">
        <v>5.4769</v>
      </c>
      <c r="AU906" t="n">
        <v>5.518763796909492</v>
      </c>
      <c r="AV906" t="n">
        <v>5.538631957906397</v>
      </c>
      <c r="AW906" t="n">
        <v>5.555555555555555</v>
      </c>
      <c r="AX906" t="n">
        <v>5.58191459670667</v>
      </c>
      <c r="AY906" t="n">
        <v>5.608524957936063</v>
      </c>
      <c r="AZ906" t="n">
        <v>5.632216277105041</v>
      </c>
      <c r="BA906" t="n">
        <v>5.659309564233164</v>
      </c>
      <c r="BB906" t="n">
        <v>5.689900426742533</v>
      </c>
      <c r="BC906" t="n">
        <v>5.722460658082976</v>
      </c>
      <c r="BD906" t="n">
        <v>5.755395683453238</v>
      </c>
      <c r="BE906" t="n">
        <v>5.793742757821553</v>
      </c>
      <c r="BF906" t="n">
        <v>5.830903790087463</v>
      </c>
      <c r="BG906" t="n">
        <v>5.87026709715292</v>
      </c>
      <c r="BH906" t="n">
        <v>5.908419497784342</v>
      </c>
      <c r="BI906" t="n">
        <v>5.943536404160475</v>
      </c>
    </row>
    <row r="907">
      <c r="A907" s="1112" t="n">
        <v>45558</v>
      </c>
      <c r="AK907" s="178" t="n">
        <v>4.8412998</v>
      </c>
      <c r="AL907" s="178" t="n">
        <v>4.9529</v>
      </c>
      <c r="AM907" s="178" t="n">
        <v>4.9827</v>
      </c>
      <c r="AN907" s="178" t="n">
        <v>4.9956</v>
      </c>
      <c r="AO907" s="178" t="n">
        <v>5.1712</v>
      </c>
      <c r="AP907" s="178" t="n">
        <v>5.241</v>
      </c>
      <c r="AQ907" s="1489" t="n">
        <v>5.5583</v>
      </c>
      <c r="AR907" s="1489" t="n">
        <v>5.6615</v>
      </c>
      <c r="AS907" s="1489" t="n">
        <v>5.6556</v>
      </c>
      <c r="AT907" s="1488" t="n">
        <v>5.544</v>
      </c>
      <c r="AU907" t="n">
        <v>5.535566011624688</v>
      </c>
      <c r="AV907" t="n">
        <v>5.554012774229381</v>
      </c>
      <c r="AW907" t="n">
        <v>5.569479253689781</v>
      </c>
      <c r="AX907" t="n">
        <v>5.595970900951315</v>
      </c>
      <c r="AY907" t="n">
        <v>5.62271577171774</v>
      </c>
      <c r="AZ907" t="n">
        <v>5.64652738565782</v>
      </c>
      <c r="BA907" t="n">
        <v>5.675368898978434</v>
      </c>
      <c r="BB907" t="n">
        <v>5.707762557077626</v>
      </c>
      <c r="BC907" t="n">
        <v>5.74052812858783</v>
      </c>
      <c r="BD907" t="n">
        <v>5.775339301183944</v>
      </c>
      <c r="BE907" t="n">
        <v>5.813953488372094</v>
      </c>
      <c r="BF907" t="n">
        <v>5.849663644340451</v>
      </c>
      <c r="BG907" t="n">
        <v>5.89101620029455</v>
      </c>
      <c r="BH907" t="n">
        <v>5.929439667951379</v>
      </c>
      <c r="BI907" t="n">
        <v>5.964807634953773</v>
      </c>
    </row>
    <row r="908">
      <c r="A908" s="1112" t="n">
        <v>45559</v>
      </c>
      <c r="AK908" s="178" t="n">
        <v>4.8412998</v>
      </c>
      <c r="AL908" s="178" t="n">
        <v>4.9529</v>
      </c>
      <c r="AM908" s="178" t="n">
        <v>4.9827</v>
      </c>
      <c r="AN908" s="178" t="n">
        <v>4.9956</v>
      </c>
      <c r="AO908" s="178" t="n">
        <v>5.1712</v>
      </c>
      <c r="AP908" s="178" t="n">
        <v>5.241</v>
      </c>
      <c r="AQ908" s="1489" t="n">
        <v>5.5583</v>
      </c>
      <c r="AR908" s="1489" t="n">
        <v>5.6615</v>
      </c>
      <c r="AS908" s="1489" t="n">
        <v>5.6556</v>
      </c>
      <c r="AT908" s="1488" t="n">
        <v>5.4696</v>
      </c>
      <c r="AU908" t="n">
        <v>5.45404963185165</v>
      </c>
      <c r="AV908" t="n">
        <v>5.471956224350206</v>
      </c>
      <c r="AW908" t="n">
        <v>5.489980785067252</v>
      </c>
      <c r="AX908" t="n">
        <v>5.515719801434088</v>
      </c>
      <c r="AY908" t="n">
        <v>5.541701302299806</v>
      </c>
      <c r="AZ908" t="n">
        <v>5.566379070414695</v>
      </c>
      <c r="BA908" t="n">
        <v>5.592841163310962</v>
      </c>
      <c r="BB908" t="n">
        <v>5.624296962879639</v>
      </c>
      <c r="BC908" t="n">
        <v>5.654509471303364</v>
      </c>
      <c r="BD908" t="n">
        <v>5.688282138794084</v>
      </c>
      <c r="BE908" t="n">
        <v>5.72573718866304</v>
      </c>
      <c r="BF908" t="n">
        <v>5.76036866359447</v>
      </c>
      <c r="BG908" t="n">
        <v>5.80046403712297</v>
      </c>
      <c r="BH908" t="n">
        <v>5.837711617046118</v>
      </c>
      <c r="BI908" t="n">
        <v>5.871990604815032</v>
      </c>
    </row>
    <row r="909">
      <c r="A909" s="1112" t="n">
        <v>45560</v>
      </c>
      <c r="AK909" s="178" t="n">
        <v>4.8412998</v>
      </c>
      <c r="AL909" s="178" t="n">
        <v>4.9529</v>
      </c>
      <c r="AM909" s="178" t="n">
        <v>4.9827</v>
      </c>
      <c r="AN909" s="178" t="n">
        <v>4.9956</v>
      </c>
      <c r="AO909" s="178" t="n">
        <v>5.1712</v>
      </c>
      <c r="AP909" s="178" t="n">
        <v>5.241</v>
      </c>
      <c r="AQ909" s="1489" t="n">
        <v>5.5583</v>
      </c>
      <c r="AR909" s="1489" t="n">
        <v>5.6615</v>
      </c>
      <c r="AS909" s="1489" t="n">
        <v>5.6556</v>
      </c>
      <c r="AT909" s="1488" t="n">
        <v>5.473</v>
      </c>
      <c r="AU909" t="n">
        <v>5.477951246233909</v>
      </c>
      <c r="AV909" t="n">
        <v>5.497526113249037</v>
      </c>
      <c r="AW909" t="n">
        <v>5.514199062586159</v>
      </c>
      <c r="AX909" t="n">
        <v>5.54016620498615</v>
      </c>
      <c r="AY909" t="n">
        <v>5.567928730512249</v>
      </c>
      <c r="AZ909" t="n">
        <v>5.591277606933184</v>
      </c>
      <c r="BA909" t="n">
        <v>5.61955605507165</v>
      </c>
      <c r="BB909" t="n">
        <v>5.649717514124294</v>
      </c>
      <c r="BC909" t="n">
        <v>5.681818181818183</v>
      </c>
      <c r="BD909" t="n">
        <v>5.714285714285714</v>
      </c>
      <c r="BE909" t="n">
        <v>5.750431282346176</v>
      </c>
      <c r="BF909" t="n">
        <v>5.785363031530228</v>
      </c>
      <c r="BG909" t="n">
        <v>5.822416302765648</v>
      </c>
      <c r="BH909" t="n">
        <v>5.859947260474656</v>
      </c>
      <c r="BI909" t="n">
        <v>5.894488653109343</v>
      </c>
    </row>
    <row r="910">
      <c r="A910" s="1112" t="n">
        <v>45561</v>
      </c>
      <c r="AK910" s="178" t="n">
        <v>4.8412998</v>
      </c>
      <c r="AL910" s="178" t="n">
        <v>4.9529</v>
      </c>
      <c r="AM910" s="178" t="n">
        <v>4.9827</v>
      </c>
      <c r="AN910" s="178" t="n">
        <v>4.9956</v>
      </c>
      <c r="AO910" s="178" t="n">
        <v>5.1712</v>
      </c>
      <c r="AP910" s="178" t="n">
        <v>5.241</v>
      </c>
      <c r="AQ910" s="1489" t="n">
        <v>5.5583</v>
      </c>
      <c r="AR910" s="1489" t="n">
        <v>5.6615</v>
      </c>
      <c r="AS910" s="1489" t="n">
        <v>5.6556</v>
      </c>
      <c r="AT910" s="1488" t="n">
        <v>5.4406</v>
      </c>
      <c r="AU910" t="n">
        <v>5.44069640914037</v>
      </c>
      <c r="AV910" t="n">
        <v>5.46000546000546</v>
      </c>
      <c r="AW910" t="n">
        <v>5.477951246233909</v>
      </c>
      <c r="AX910" t="n">
        <v>5.500550055005501</v>
      </c>
      <c r="AY910" t="n">
        <v>5.527915975677169</v>
      </c>
      <c r="AZ910" t="n">
        <v>5.552470849528039</v>
      </c>
      <c r="BA910" t="n">
        <v>5.578800557880056</v>
      </c>
      <c r="BB910" t="n">
        <v>5.610098176718092</v>
      </c>
      <c r="BC910" t="n">
        <v>5.641748942172073</v>
      </c>
      <c r="BD910" t="n">
        <v>5.672149744753261</v>
      </c>
      <c r="BE910" t="n">
        <v>5.711022272986864</v>
      </c>
      <c r="BF910" t="n">
        <v>5.745475438092502</v>
      </c>
      <c r="BG910" t="n">
        <v>5.785363031530228</v>
      </c>
      <c r="BH910" t="n">
        <v>5.822416302765648</v>
      </c>
      <c r="BI910" t="n">
        <v>5.856515373352854</v>
      </c>
    </row>
    <row r="911">
      <c r="A911" s="1112" t="n">
        <v>45562</v>
      </c>
      <c r="AK911" s="178" t="n">
        <v>4.8412998</v>
      </c>
      <c r="AL911" s="178" t="n">
        <v>4.9529</v>
      </c>
      <c r="AM911" s="178" t="n">
        <v>4.9827</v>
      </c>
      <c r="AN911" s="178" t="n">
        <v>4.9956</v>
      </c>
      <c r="AO911" s="178" t="n">
        <v>5.1712</v>
      </c>
      <c r="AP911" s="178" t="n">
        <v>5.241</v>
      </c>
      <c r="AQ911" s="1489" t="n">
        <v>5.5583</v>
      </c>
      <c r="AR911" s="1489" t="n">
        <v>5.6615</v>
      </c>
      <c r="AS911" s="1489" t="n">
        <v>5.6556</v>
      </c>
      <c r="AT911" s="1488" t="n">
        <v>5.4425</v>
      </c>
      <c r="AU911" t="n">
        <v>5.434782608695652</v>
      </c>
      <c r="AV911" t="n">
        <v>5.45404963185165</v>
      </c>
      <c r="AW911" t="n">
        <v>5.470459518599562</v>
      </c>
      <c r="AX911" t="n">
        <v>5.494505494505495</v>
      </c>
      <c r="AY911" t="n">
        <v>5.521811154058531</v>
      </c>
      <c r="AZ911" t="n">
        <v>5.547850208044383</v>
      </c>
      <c r="BA911" t="n">
        <v>5.575689991636465</v>
      </c>
      <c r="BB911" t="n">
        <v>5.60695262125035</v>
      </c>
      <c r="BC911" t="n">
        <v>5.63856780377784</v>
      </c>
      <c r="BD911" t="n">
        <v>5.672149744753261</v>
      </c>
      <c r="BE911" t="n">
        <v>5.711022272986864</v>
      </c>
      <c r="BF911" t="n">
        <v>5.74712643678161</v>
      </c>
      <c r="BG911" t="n">
        <v>5.787037037037036</v>
      </c>
      <c r="BH911" t="n">
        <v>5.825808330905914</v>
      </c>
      <c r="BI911" t="n">
        <v>5.861664712778429</v>
      </c>
    </row>
    <row r="912">
      <c r="A912" s="1112" t="n">
        <v>45565</v>
      </c>
      <c r="AK912" s="178" t="n">
        <v>4.8412998</v>
      </c>
      <c r="AL912" s="178" t="n">
        <v>4.9529</v>
      </c>
      <c r="AM912" s="178" t="n">
        <v>4.9827</v>
      </c>
      <c r="AN912" s="178" t="n">
        <v>4.9956</v>
      </c>
      <c r="AO912" s="178" t="n">
        <v>5.1712</v>
      </c>
      <c r="AP912" s="178" t="n">
        <v>5.241</v>
      </c>
      <c r="AQ912" s="1489" t="n">
        <v>5.5583</v>
      </c>
      <c r="AR912" s="1489" t="n">
        <v>5.6615</v>
      </c>
      <c r="AS912" s="1489" t="n">
        <v>5.6556</v>
      </c>
      <c r="AT912" s="1488" t="n">
        <v>5.4475</v>
      </c>
      <c r="AU912" t="n">
        <v>5.448106782892945</v>
      </c>
      <c r="AV912" t="n">
        <v>5.46448087431694</v>
      </c>
      <c r="AW912" t="n">
        <v>5.483959418700302</v>
      </c>
      <c r="AX912" t="n">
        <v>5.50812448361333</v>
      </c>
      <c r="AY912" t="n">
        <v>5.535566011624688</v>
      </c>
      <c r="AZ912" t="n">
        <v>5.561735261401558</v>
      </c>
      <c r="BA912" t="n">
        <v>5.591277606933184</v>
      </c>
      <c r="BB912" t="n">
        <v>5.62271577171774</v>
      </c>
      <c r="BC912" t="n">
        <v>5.654509471303364</v>
      </c>
      <c r="BD912" t="n">
        <v>5.686664771111743</v>
      </c>
      <c r="BE912" t="n">
        <v>5.72737686139748</v>
      </c>
      <c r="BF912" t="n">
        <v>5.765350245027386</v>
      </c>
      <c r="BG912" t="n">
        <v>5.807200929152149</v>
      </c>
      <c r="BH912" t="n">
        <v>5.846243788365975</v>
      </c>
      <c r="BI912" t="n">
        <v>5.880623346074684</v>
      </c>
    </row>
    <row r="913">
      <c r="A913" s="1112" t="n">
        <v>45566</v>
      </c>
      <c r="AK913" s="178" t="n">
        <v>4.8412998</v>
      </c>
      <c r="AL913" s="178" t="n">
        <v>4.9529</v>
      </c>
      <c r="AM913" s="178" t="n">
        <v>4.9827</v>
      </c>
      <c r="AN913" s="178" t="n">
        <v>4.9956</v>
      </c>
      <c r="AO913" s="178" t="n">
        <v>5.1712</v>
      </c>
      <c r="AP913" s="178" t="n">
        <v>5.241</v>
      </c>
      <c r="AQ913" s="1489" t="n">
        <v>5.5583</v>
      </c>
      <c r="AR913" s="1489" t="n">
        <v>5.6615</v>
      </c>
      <c r="AS913" s="1489" t="n">
        <v>5.6556</v>
      </c>
      <c r="AT913" s="1489" t="n">
        <v>5.4475</v>
      </c>
      <c r="AU913" s="28" t="n">
        <v>5.4515</v>
      </c>
      <c r="AV913" t="n">
        <v>5.476451259583789</v>
      </c>
      <c r="AW913" t="n">
        <v>5.496015388843089</v>
      </c>
      <c r="AX913" t="n">
        <v>5.517241379310345</v>
      </c>
      <c r="AY913" t="n">
        <v>5.546311702717693</v>
      </c>
      <c r="AZ913" t="n">
        <v>5.572582892170521</v>
      </c>
      <c r="BA913" t="n">
        <v>5.602240896358544</v>
      </c>
      <c r="BB913" t="n">
        <v>5.632216277105041</v>
      </c>
      <c r="BC913" t="n">
        <v>5.664117813650524</v>
      </c>
      <c r="BD913" t="n">
        <v>5.696382796923953</v>
      </c>
      <c r="BE913" t="n">
        <v>5.735589331803843</v>
      </c>
      <c r="BF913" t="n">
        <v>5.772005772005772</v>
      </c>
      <c r="BG913" t="n">
        <v>5.812263876780006</v>
      </c>
      <c r="BH913" t="n">
        <v>5.849663644340451</v>
      </c>
      <c r="BI913" t="n">
        <v>5.884083553986467</v>
      </c>
    </row>
    <row r="914">
      <c r="A914" s="1112" t="n">
        <v>45567</v>
      </c>
      <c r="AK914" s="178" t="n">
        <v>4.8412998</v>
      </c>
      <c r="AL914" s="178" t="n">
        <v>4.9529</v>
      </c>
      <c r="AM914" s="178" t="n">
        <v>4.9827</v>
      </c>
      <c r="AN914" s="178" t="n">
        <v>4.9956</v>
      </c>
      <c r="AO914" s="178" t="n">
        <v>5.1712</v>
      </c>
      <c r="AP914" s="178" t="n">
        <v>5.241</v>
      </c>
      <c r="AQ914" s="1489" t="n">
        <v>5.5583</v>
      </c>
      <c r="AR914" s="1489" t="n">
        <v>5.6615</v>
      </c>
      <c r="AS914" s="1489" t="n">
        <v>5.6556</v>
      </c>
      <c r="AT914" s="1489" t="n">
        <v>5.4475</v>
      </c>
      <c r="AU914" s="28" t="n">
        <v>5.4299</v>
      </c>
      <c r="AV914" t="n">
        <v>5.46000546000546</v>
      </c>
      <c r="AW914" t="n">
        <v>5.47945205479452</v>
      </c>
      <c r="AX914" t="n">
        <v>5.500550055005501</v>
      </c>
      <c r="AY914" t="n">
        <v>5.527915975677169</v>
      </c>
      <c r="AZ914" t="n">
        <v>5.555555555555555</v>
      </c>
      <c r="BA914" t="n">
        <v>5.585032113934655</v>
      </c>
      <c r="BB914" t="n">
        <v>5.614823133071308</v>
      </c>
      <c r="BC914" t="n">
        <v>5.644933672029354</v>
      </c>
      <c r="BD914" t="n">
        <v>5.676979846721544</v>
      </c>
      <c r="BE914" t="n">
        <v>5.714285714285714</v>
      </c>
      <c r="BF914" t="n">
        <v>5.750431282346176</v>
      </c>
      <c r="BG914" t="n">
        <v>5.788712011577425</v>
      </c>
      <c r="BH914" t="n">
        <v>5.827505827505828</v>
      </c>
      <c r="BI914" t="n">
        <v>5.861664712778429</v>
      </c>
      <c r="BJ914" t="n">
        <v>5.884083553986467</v>
      </c>
    </row>
    <row r="915">
      <c r="A915" s="1112" t="n">
        <v>45568</v>
      </c>
      <c r="AK915" s="178" t="n">
        <v>4.8412998</v>
      </c>
      <c r="AL915" s="178" t="n">
        <v>4.9529</v>
      </c>
      <c r="AM915" s="178" t="n">
        <v>4.9827</v>
      </c>
      <c r="AN915" s="178" t="n">
        <v>4.9956</v>
      </c>
      <c r="AO915" s="178" t="n">
        <v>5.1712</v>
      </c>
      <c r="AP915" s="178" t="n">
        <v>5.241</v>
      </c>
      <c r="AQ915" s="1489" t="n">
        <v>5.5583</v>
      </c>
      <c r="AR915" s="1489" t="n">
        <v>5.6615</v>
      </c>
      <c r="AS915" s="1489" t="n">
        <v>5.6556</v>
      </c>
      <c r="AT915" s="1489" t="n">
        <v>5.4475</v>
      </c>
      <c r="AU915" s="28" t="n">
        <v>5.4844</v>
      </c>
      <c r="AV915" t="n">
        <v>5.482456140350877</v>
      </c>
      <c r="AW915" t="n">
        <v>5.500550055005501</v>
      </c>
      <c r="AX915" t="n">
        <v>5.521811154058531</v>
      </c>
      <c r="AY915" t="n">
        <v>5.549389567147614</v>
      </c>
      <c r="AZ915" t="n">
        <v>5.575689991636465</v>
      </c>
      <c r="BA915" t="n">
        <v>5.605381165919282</v>
      </c>
      <c r="BB915" t="n">
        <v>5.635390250774866</v>
      </c>
      <c r="BC915" t="n">
        <v>5.6657223796034</v>
      </c>
      <c r="BD915" t="n">
        <v>5.698005698005699</v>
      </c>
      <c r="BE915" t="n">
        <v>5.73394495412844</v>
      </c>
      <c r="BF915" t="n">
        <v>5.768676088837612</v>
      </c>
      <c r="BG915" t="n">
        <v>5.807200929152149</v>
      </c>
      <c r="BH915" t="n">
        <v>5.846243788365975</v>
      </c>
      <c r="BI915" t="n">
        <v>5.88235294117647</v>
      </c>
    </row>
    <row r="916">
      <c r="A916" s="1112" t="n">
        <v>45569</v>
      </c>
      <c r="AK916" s="178" t="n">
        <v>4.8412998</v>
      </c>
      <c r="AL916" s="178" t="n">
        <v>4.9529</v>
      </c>
      <c r="AM916" s="178" t="n">
        <v>4.9827</v>
      </c>
      <c r="AN916" s="178" t="n">
        <v>4.9956</v>
      </c>
      <c r="AO916" s="178" t="n">
        <v>5.1712</v>
      </c>
      <c r="AP916" s="178" t="n">
        <v>5.241</v>
      </c>
      <c r="AQ916" s="1489" t="n">
        <v>5.5583</v>
      </c>
      <c r="AR916" s="1489" t="n">
        <v>5.6615</v>
      </c>
      <c r="AS916" s="1489" t="n">
        <v>5.6556</v>
      </c>
      <c r="AT916" s="1489" t="n">
        <v>5.4475</v>
      </c>
      <c r="AU916" s="28" t="n">
        <v>5.468</v>
      </c>
      <c r="AV916" t="n">
        <v>5.476451259583789</v>
      </c>
      <c r="AW916" t="n">
        <v>5.494505494505495</v>
      </c>
      <c r="AX916" t="n">
        <v>5.518763796909492</v>
      </c>
      <c r="AY916" t="n">
        <v>5.544774050457444</v>
      </c>
      <c r="AZ916" t="n">
        <v>5.571030640668524</v>
      </c>
      <c r="BA916" t="n">
        <v>5.599104143337065</v>
      </c>
      <c r="BB916" t="n">
        <v>5.627462014631401</v>
      </c>
      <c r="BC916" t="n">
        <v>5.659309564233164</v>
      </c>
      <c r="BD916" t="n">
        <v>5.689900426742533</v>
      </c>
      <c r="BE916" t="n">
        <v>5.72573718866304</v>
      </c>
      <c r="BF916" t="n">
        <v>5.76036866359447</v>
      </c>
      <c r="BG916" t="n">
        <v>5.798782255726298</v>
      </c>
      <c r="BH916" t="n">
        <v>5.837711617046118</v>
      </c>
      <c r="BI916" t="n">
        <v>5.873715124816446</v>
      </c>
    </row>
    <row r="917">
      <c r="A917" s="1112" t="n">
        <v>45572</v>
      </c>
      <c r="AK917" s="178" t="n">
        <v>4.8412998</v>
      </c>
      <c r="AL917" s="178" t="n">
        <v>4.9529</v>
      </c>
      <c r="AM917" s="178" t="n">
        <v>4.9827</v>
      </c>
      <c r="AN917" s="178" t="n">
        <v>4.9956</v>
      </c>
      <c r="AO917" s="178" t="n">
        <v>5.1712</v>
      </c>
      <c r="AP917" s="178" t="n">
        <v>5.241</v>
      </c>
      <c r="AQ917" s="1489" t="n">
        <v>5.5583</v>
      </c>
      <c r="AR917" s="1489" t="n">
        <v>5.6615</v>
      </c>
      <c r="AS917" s="1489" t="n">
        <v>5.6556</v>
      </c>
      <c r="AT917" s="1489" t="n">
        <v>5.4475</v>
      </c>
      <c r="AU917" s="28" t="n">
        <v>5.462</v>
      </c>
      <c r="AV917" t="n">
        <v>5.50357732526142</v>
      </c>
      <c r="AW917" t="n">
        <v>5.521811154058531</v>
      </c>
      <c r="AX917" t="n">
        <v>5.544774050457444</v>
      </c>
      <c r="AY917" t="n">
        <v>5.569479253689781</v>
      </c>
      <c r="AZ917" t="n">
        <v>5.595970900951315</v>
      </c>
      <c r="BA917" t="n">
        <v>5.624296962879639</v>
      </c>
      <c r="BB917" t="n">
        <v>5.652911249293386</v>
      </c>
      <c r="BC917" t="n">
        <v>5.683432793407218</v>
      </c>
      <c r="BD917" t="n">
        <v>5.715918833952558</v>
      </c>
      <c r="BE917" t="n">
        <v>5.750431282346176</v>
      </c>
      <c r="BF917" t="n">
        <v>5.78368999421631</v>
      </c>
      <c r="BG917" t="n">
        <v>5.822416302765648</v>
      </c>
      <c r="BH917" t="n">
        <v>5.858230814294084</v>
      </c>
      <c r="BI917" t="n">
        <v>5.892751915144372</v>
      </c>
    </row>
    <row r="918">
      <c r="A918" s="1112" t="n">
        <v>45573</v>
      </c>
      <c r="AK918" s="178" t="n">
        <v>4.8412998</v>
      </c>
      <c r="AL918" s="178" t="n">
        <v>4.9529</v>
      </c>
      <c r="AM918" s="178" t="n">
        <v>4.9827</v>
      </c>
      <c r="AN918" s="178" t="n">
        <v>4.9956</v>
      </c>
      <c r="AO918" s="178" t="n">
        <v>5.1712</v>
      </c>
      <c r="AP918" s="178" t="n">
        <v>5.241</v>
      </c>
      <c r="AQ918" s="1489" t="n">
        <v>5.5583</v>
      </c>
      <c r="AR918" s="1489" t="n">
        <v>5.6615</v>
      </c>
      <c r="AS918" s="1489" t="n">
        <v>5.6556</v>
      </c>
      <c r="AT918" s="1489" t="n">
        <v>5.4475</v>
      </c>
      <c r="AU918" s="28" t="n">
        <v>5.5191</v>
      </c>
      <c r="AV918" t="n">
        <v>5.544774050457444</v>
      </c>
      <c r="AW918" t="n">
        <v>5.561735261401558</v>
      </c>
      <c r="AX918" t="n">
        <v>5.58191459670667</v>
      </c>
      <c r="AY918" t="n">
        <v>5.608524957936063</v>
      </c>
      <c r="AZ918" t="n">
        <v>5.633802816901409</v>
      </c>
      <c r="BA918" t="n">
        <v>5.660911406736485</v>
      </c>
      <c r="BB918" t="n">
        <v>5.689900426742533</v>
      </c>
      <c r="BC918" t="n">
        <v>5.720823798627002</v>
      </c>
      <c r="BD918" t="n">
        <v>5.750431282346176</v>
      </c>
      <c r="BE918" t="n">
        <v>5.785363031530228</v>
      </c>
      <c r="BF918" t="n">
        <v>5.820721769499418</v>
      </c>
      <c r="BG918" t="n">
        <v>5.858230814294084</v>
      </c>
      <c r="BH918" t="n">
        <v>5.894488653109343</v>
      </c>
      <c r="BI918" t="n">
        <v>5.927682276229994</v>
      </c>
    </row>
    <row r="919">
      <c r="A919" s="1112" t="n">
        <v>45574</v>
      </c>
      <c r="AK919" s="178" t="n">
        <v>4.8412998</v>
      </c>
      <c r="AL919" s="178" t="n">
        <v>4.9529</v>
      </c>
      <c r="AM919" s="178" t="n">
        <v>4.9827</v>
      </c>
      <c r="AN919" s="178" t="n">
        <v>4.9956</v>
      </c>
      <c r="AO919" s="178" t="n">
        <v>5.1712</v>
      </c>
      <c r="AP919" s="178" t="n">
        <v>5.241</v>
      </c>
      <c r="AQ919" s="1489" t="n">
        <v>5.5583</v>
      </c>
      <c r="AR919" s="1489" t="n">
        <v>5.6615</v>
      </c>
      <c r="AS919" s="1489" t="n">
        <v>5.6556</v>
      </c>
      <c r="AT919" s="1489" t="n">
        <v>5.4475</v>
      </c>
      <c r="AU919" s="28" t="n">
        <v>5.5731</v>
      </c>
      <c r="AV919" t="n">
        <v>5.60695262125035</v>
      </c>
      <c r="AW919" t="n">
        <v>5.625879043600563</v>
      </c>
      <c r="AX919" t="n">
        <v>5.64652738565782</v>
      </c>
      <c r="AY919" t="n">
        <v>5.672149744753261</v>
      </c>
      <c r="AZ919" t="n">
        <v>5.698005698005699</v>
      </c>
      <c r="BA919" t="n">
        <v>5.729017473503294</v>
      </c>
      <c r="BB919" t="n">
        <v>5.758710048949036</v>
      </c>
      <c r="BC919" t="n">
        <v>5.790387955993052</v>
      </c>
      <c r="BD919" t="n">
        <v>5.820721769499418</v>
      </c>
      <c r="BE919" t="n">
        <v>5.856515373352854</v>
      </c>
      <c r="BF919" t="n">
        <v>5.89101620029455</v>
      </c>
      <c r="BG919" t="n">
        <v>5.929439667951379</v>
      </c>
      <c r="BH919" t="n">
        <v>5.968367651447329</v>
      </c>
      <c r="BI919" t="n">
        <v>6.002400960384154</v>
      </c>
    </row>
    <row r="920">
      <c r="A920" s="1112" t="n">
        <v>45575</v>
      </c>
      <c r="AK920" s="178" t="n">
        <v>4.8412998</v>
      </c>
      <c r="AL920" s="178" t="n">
        <v>4.9529</v>
      </c>
      <c r="AM920" s="178" t="n">
        <v>4.9827</v>
      </c>
      <c r="AN920" s="178" t="n">
        <v>4.9956</v>
      </c>
      <c r="AO920" s="178" t="n">
        <v>5.1712</v>
      </c>
      <c r="AP920" s="178" t="n">
        <v>5.241</v>
      </c>
      <c r="AQ920" s="1489" t="n">
        <v>5.5583</v>
      </c>
      <c r="AR920" s="1489" t="n">
        <v>5.6615</v>
      </c>
      <c r="AS920" s="1489" t="n">
        <v>5.6556</v>
      </c>
      <c r="AT920" s="1489" t="n">
        <v>5.4475</v>
      </c>
      <c r="AU920" s="28" t="n">
        <v>5.5813</v>
      </c>
      <c r="AV920" t="n">
        <v>5.597537083683179</v>
      </c>
      <c r="AW920" t="n">
        <v>5.614823133071308</v>
      </c>
      <c r="AX920" t="n">
        <v>5.636978579481398</v>
      </c>
      <c r="AY920" t="n">
        <v>5.660911406736485</v>
      </c>
      <c r="AZ920" t="n">
        <v>5.686664771111743</v>
      </c>
      <c r="BA920" t="n">
        <v>5.714285714285714</v>
      </c>
      <c r="BB920" t="n">
        <v>5.743825387708213</v>
      </c>
      <c r="BC920" t="n">
        <v>5.775339301183944</v>
      </c>
      <c r="BD920" t="n">
        <v>5.807200929152149</v>
      </c>
      <c r="BE920" t="n">
        <v>5.841121495327103</v>
      </c>
      <c r="BF920" t="n">
        <v>5.878894767783657</v>
      </c>
      <c r="BG920" t="n">
        <v>5.918910920390648</v>
      </c>
      <c r="BH920" t="n">
        <v>5.957700327673518</v>
      </c>
      <c r="BI920" t="n">
        <v>5.993407252022775</v>
      </c>
    </row>
    <row r="921">
      <c r="A921" s="1112" t="n">
        <v>45576</v>
      </c>
      <c r="AK921" s="178" t="n">
        <v>4.8412998</v>
      </c>
      <c r="AL921" s="178" t="n">
        <v>4.9529</v>
      </c>
      <c r="AM921" s="178" t="n">
        <v>4.9827</v>
      </c>
      <c r="AN921" s="178" t="n">
        <v>4.9956</v>
      </c>
      <c r="AO921" s="178" t="n">
        <v>5.1712</v>
      </c>
      <c r="AP921" s="178" t="n">
        <v>5.241</v>
      </c>
      <c r="AQ921" s="1489" t="n">
        <v>5.5583</v>
      </c>
      <c r="AR921" s="1489" t="n">
        <v>5.6615</v>
      </c>
      <c r="AS921" s="1489" t="n">
        <v>5.6556</v>
      </c>
      <c r="AT921" s="1489" t="n">
        <v>5.4475</v>
      </c>
      <c r="AU921" s="28" t="n">
        <v>5.6257</v>
      </c>
      <c r="AV921" t="n">
        <v>5.641748942172073</v>
      </c>
      <c r="AW921" t="n">
        <v>5.659309564233164</v>
      </c>
      <c r="AX921" t="n">
        <v>5.681818181818183</v>
      </c>
      <c r="AY921" t="n">
        <v>5.707762557077626</v>
      </c>
      <c r="AZ921" t="n">
        <v>5.73394495412844</v>
      </c>
      <c r="BA921" t="n">
        <v>5.762028233938346</v>
      </c>
      <c r="BB921" t="n">
        <v>5.792064871126557</v>
      </c>
      <c r="BC921" t="n">
        <v>5.824111822947001</v>
      </c>
      <c r="BD921" t="n">
        <v>5.856515373352854</v>
      </c>
      <c r="BE921" t="n">
        <v>5.892751915144372</v>
      </c>
      <c r="BF921" t="n">
        <v>5.929439667951379</v>
      </c>
      <c r="BG921" t="n">
        <v>5.968367651447329</v>
      </c>
      <c r="BH921" t="n">
        <v>6.007810153199159</v>
      </c>
      <c r="BI921" t="n">
        <v>6.044122091266243</v>
      </c>
    </row>
    <row r="922">
      <c r="A922" s="1112" t="n">
        <v>45579</v>
      </c>
      <c r="AK922" s="178" t="n">
        <v>4.8412998</v>
      </c>
      <c r="AL922" s="178" t="n">
        <v>4.9529</v>
      </c>
      <c r="AM922" s="178" t="n">
        <v>4.9827</v>
      </c>
      <c r="AN922" s="178" t="n">
        <v>4.9956</v>
      </c>
      <c r="AO922" s="178" t="n">
        <v>5.1712</v>
      </c>
      <c r="AP922" s="178" t="n">
        <v>5.241</v>
      </c>
      <c r="AQ922" s="1489" t="n">
        <v>5.5583</v>
      </c>
      <c r="AR922" s="1489" t="n">
        <v>5.6615</v>
      </c>
      <c r="AS922" s="1489" t="n">
        <v>5.6556</v>
      </c>
      <c r="AT922" s="1489" t="n">
        <v>5.4475</v>
      </c>
      <c r="AU922" s="28" t="n">
        <v>5.6039</v>
      </c>
      <c r="AV922" t="n">
        <v>5.589714924538848</v>
      </c>
      <c r="AW922" t="n">
        <v>5.60695262125035</v>
      </c>
      <c r="AX922" t="n">
        <v>5.63063063063063</v>
      </c>
      <c r="AY922" t="n">
        <v>5.656108597285067</v>
      </c>
      <c r="AZ922" t="n">
        <v>5.680204487361545</v>
      </c>
      <c r="BA922" t="n">
        <v>5.709391949757351</v>
      </c>
      <c r="BB922" t="n">
        <v>5.738880918220947</v>
      </c>
      <c r="BC922" t="n">
        <v>5.768676088837612</v>
      </c>
      <c r="BD922" t="n">
        <v>5.80046403712297</v>
      </c>
      <c r="BE922" t="n">
        <v>5.836008170411438</v>
      </c>
      <c r="BF922" t="n">
        <v>5.87026709715292</v>
      </c>
      <c r="BG922" t="n">
        <v>5.908419497784342</v>
      </c>
      <c r="BH922" t="n">
        <v>5.945303210463734</v>
      </c>
      <c r="BI922" t="n">
        <v>5.979073243647234</v>
      </c>
    </row>
    <row r="923">
      <c r="A923" s="1112" t="n">
        <v>45580</v>
      </c>
      <c r="AK923" s="178" t="n">
        <v>4.8412998</v>
      </c>
      <c r="AL923" s="178" t="n">
        <v>4.9529</v>
      </c>
      <c r="AM923" s="178" t="n">
        <v>4.9827</v>
      </c>
      <c r="AN923" s="178" t="n">
        <v>4.9956</v>
      </c>
      <c r="AO923" s="178" t="n">
        <v>5.1712</v>
      </c>
      <c r="AP923" s="178" t="n">
        <v>5.241</v>
      </c>
      <c r="AQ923" s="1489" t="n">
        <v>5.5583</v>
      </c>
      <c r="AR923" s="1489" t="n">
        <v>5.6615</v>
      </c>
      <c r="AS923" s="1489" t="n">
        <v>5.6556</v>
      </c>
      <c r="AT923" s="1489" t="n">
        <v>5.4475</v>
      </c>
      <c r="AU923" s="28" t="n">
        <v>5.6372</v>
      </c>
      <c r="AV923" t="n">
        <v>5.667327854916407</v>
      </c>
      <c r="AW923" t="n">
        <v>5.683432793407218</v>
      </c>
      <c r="AX923" t="n">
        <v>5.706134094151213</v>
      </c>
      <c r="AY923" t="n">
        <v>5.732301519059903</v>
      </c>
      <c r="AZ923" t="n">
        <v>5.758710048949036</v>
      </c>
      <c r="BA923" t="n">
        <v>5.787037037037036</v>
      </c>
      <c r="BB923" t="n">
        <v>5.817335660267598</v>
      </c>
      <c r="BC923" t="n">
        <v>5.847953216374268</v>
      </c>
      <c r="BD923" t="n">
        <v>5.880623346074684</v>
      </c>
      <c r="BE923" t="n">
        <v>5.915409642117717</v>
      </c>
      <c r="BF923" t="n">
        <v>5.950609937518595</v>
      </c>
      <c r="BG923" t="n">
        <v>5.989817310572028</v>
      </c>
      <c r="BH923" t="n">
        <v>6.027727546714889</v>
      </c>
      <c r="BI923" t="n">
        <v>6.062443164595331</v>
      </c>
    </row>
    <row r="924">
      <c r="A924" s="1112" t="n">
        <v>45581</v>
      </c>
      <c r="AK924" s="178" t="n">
        <v>4.8412998</v>
      </c>
      <c r="AL924" s="178" t="n">
        <v>4.9529</v>
      </c>
      <c r="AM924" s="178" t="n">
        <v>4.9827</v>
      </c>
      <c r="AN924" s="178" t="n">
        <v>4.9956</v>
      </c>
      <c r="AO924" s="178" t="n">
        <v>5.1712</v>
      </c>
      <c r="AP924" s="178" t="n">
        <v>5.241</v>
      </c>
      <c r="AQ924" s="1489" t="n">
        <v>5.5583</v>
      </c>
      <c r="AR924" s="1489" t="n">
        <v>5.6615</v>
      </c>
      <c r="AS924" s="1489" t="n">
        <v>5.6556</v>
      </c>
      <c r="AT924" s="1489" t="n">
        <v>5.4475</v>
      </c>
      <c r="AU924" s="28" t="n">
        <v>5.6743</v>
      </c>
      <c r="AV924" t="n">
        <v>5.673758865248227</v>
      </c>
      <c r="AW924" t="n">
        <v>5.691519635742743</v>
      </c>
      <c r="AX924" t="n">
        <v>5.714285714285714</v>
      </c>
      <c r="AY924" t="n">
        <v>5.735589331803843</v>
      </c>
      <c r="AZ924" t="n">
        <v>5.762028233938346</v>
      </c>
      <c r="BA924" t="n">
        <v>5.788712011577425</v>
      </c>
      <c r="BB924" t="n">
        <v>5.819028222286878</v>
      </c>
      <c r="BC924" t="n">
        <v>5.85308750365818</v>
      </c>
      <c r="BD924" t="n">
        <v>5.88754783632617</v>
      </c>
      <c r="BE924" t="n">
        <v>5.924170616113744</v>
      </c>
      <c r="BF924" t="n">
        <v>5.959475566150179</v>
      </c>
      <c r="BG924" t="n">
        <v>5.99880023995201</v>
      </c>
      <c r="BH924" t="n">
        <v>6.038647342995169</v>
      </c>
      <c r="BI924" t="n">
        <v>6.073489219556635</v>
      </c>
    </row>
    <row r="925">
      <c r="A925" s="1112" t="n">
        <v>45582</v>
      </c>
      <c r="AK925" s="178" t="n">
        <v>4.8412998</v>
      </c>
      <c r="AL925" s="178" t="n">
        <v>4.9529</v>
      </c>
      <c r="AM925" s="178" t="n">
        <v>4.9827</v>
      </c>
      <c r="AN925" s="178" t="n">
        <v>4.9956</v>
      </c>
      <c r="AO925" s="178" t="n">
        <v>5.1712</v>
      </c>
      <c r="AP925" s="178" t="n">
        <v>5.241</v>
      </c>
      <c r="AQ925" s="1489" t="n">
        <v>5.5583</v>
      </c>
      <c r="AR925" s="1489" t="n">
        <v>5.6615</v>
      </c>
      <c r="AS925" s="1489" t="n">
        <v>5.6556</v>
      </c>
      <c r="AT925" s="1489" t="n">
        <v>5.4475</v>
      </c>
      <c r="AU925" s="28" t="n">
        <v>5.6752</v>
      </c>
      <c r="AV925" t="n">
        <v>5.681818181818183</v>
      </c>
      <c r="AW925" t="n">
        <v>5.698005698005699</v>
      </c>
      <c r="AX925" t="n">
        <v>5.717552887364208</v>
      </c>
      <c r="AY925" t="n">
        <v>5.742176284811944</v>
      </c>
      <c r="AZ925" t="n">
        <v>5.768676088837612</v>
      </c>
      <c r="BA925" t="n">
        <v>5.79542161692263</v>
      </c>
      <c r="BB925" t="n">
        <v>5.824111822947001</v>
      </c>
      <c r="BC925" t="n">
        <v>5.858230814294084</v>
      </c>
      <c r="BD925" t="n">
        <v>5.892751915144372</v>
      </c>
      <c r="BE925" t="n">
        <v>5.929439667951379</v>
      </c>
      <c r="BF925" t="n">
        <v>5.966587112171838</v>
      </c>
      <c r="BG925" t="n">
        <v>6.007810153199159</v>
      </c>
      <c r="BH925" t="n">
        <v>6.047777441790142</v>
      </c>
      <c r="BI925" t="n">
        <v>6.08457560085184</v>
      </c>
    </row>
    <row r="926">
      <c r="A926" s="1112" t="n">
        <v>45583</v>
      </c>
      <c r="AK926" s="178" t="n">
        <v>4.8412998</v>
      </c>
      <c r="AL926" s="178" t="n">
        <v>4.9529</v>
      </c>
      <c r="AM926" s="178" t="n">
        <v>4.9827</v>
      </c>
      <c r="AN926" s="178" t="n">
        <v>4.9956</v>
      </c>
      <c r="AO926" s="178" t="n">
        <v>5.1712</v>
      </c>
      <c r="AP926" s="178" t="n">
        <v>5.241</v>
      </c>
      <c r="AQ926" s="1489" t="n">
        <v>5.5583</v>
      </c>
      <c r="AR926" s="1489" t="n">
        <v>5.6615</v>
      </c>
      <c r="AS926" s="1489" t="n">
        <v>5.6556</v>
      </c>
      <c r="AT926" s="1489" t="n">
        <v>5.4475</v>
      </c>
      <c r="AU926" s="28" t="n">
        <v>5.6666</v>
      </c>
      <c r="AV926" t="n">
        <v>5.699629524080935</v>
      </c>
      <c r="AW926" t="n">
        <v>5.715918833952558</v>
      </c>
      <c r="AX926" t="n">
        <v>5.738880918220947</v>
      </c>
      <c r="AY926" t="n">
        <v>5.762028233938346</v>
      </c>
      <c r="AZ926" t="n">
        <v>5.787037037037036</v>
      </c>
      <c r="BA926" t="n">
        <v>5.815644082582146</v>
      </c>
      <c r="BB926" t="n">
        <v>5.844535359438924</v>
      </c>
      <c r="BC926" t="n">
        <v>5.878894767783657</v>
      </c>
      <c r="BD926" t="n">
        <v>5.913660555884093</v>
      </c>
      <c r="BE926" t="n">
        <v>5.950609937518595</v>
      </c>
      <c r="BF926" t="n">
        <v>5.988023952095808</v>
      </c>
      <c r="BG926" t="n">
        <v>6.029544769369912</v>
      </c>
      <c r="BH926" t="n">
        <v>6.067961165048543</v>
      </c>
      <c r="BI926" t="n">
        <v>6.105006105006105</v>
      </c>
    </row>
    <row r="927">
      <c r="A927" s="1112" t="n">
        <v>45586</v>
      </c>
      <c r="AK927" s="178" t="n">
        <v>4.8412998</v>
      </c>
      <c r="AL927" s="178" t="n">
        <v>4.9529</v>
      </c>
      <c r="AM927" s="178" t="n">
        <v>4.9827</v>
      </c>
      <c r="AN927" s="178" t="n">
        <v>4.9956</v>
      </c>
      <c r="AO927" s="178" t="n">
        <v>5.1712</v>
      </c>
      <c r="AP927" s="178" t="n">
        <v>5.241</v>
      </c>
      <c r="AQ927" s="1489" t="n">
        <v>5.5583</v>
      </c>
      <c r="AR927" s="1489" t="n">
        <v>5.6615</v>
      </c>
      <c r="AS927" s="1489" t="n">
        <v>5.6556</v>
      </c>
      <c r="AT927" s="1489" t="n">
        <v>5.4475</v>
      </c>
      <c r="AU927" s="28" t="n">
        <v>5.7062</v>
      </c>
      <c r="AV927" t="n">
        <v>5.712653527563553</v>
      </c>
      <c r="AW927" t="n">
        <v>5.729017473503294</v>
      </c>
      <c r="AX927" t="n">
        <v>5.750431282346176</v>
      </c>
      <c r="AY927" t="n">
        <v>5.775339301183944</v>
      </c>
      <c r="AZ927" t="n">
        <v>5.80046403712297</v>
      </c>
      <c r="BA927" t="n">
        <v>5.827505827505828</v>
      </c>
      <c r="BB927" t="n">
        <v>5.854800936768149</v>
      </c>
      <c r="BC927" t="n">
        <v>5.889281507656066</v>
      </c>
      <c r="BD927" t="n">
        <v>5.924170616113744</v>
      </c>
      <c r="BE927" t="n">
        <v>5.959475566150179</v>
      </c>
      <c r="BF927" t="n">
        <v>5.997001499250374</v>
      </c>
      <c r="BG927" t="n">
        <v>6.036824630244491</v>
      </c>
      <c r="BH927" t="n">
        <v>6.077180188392585</v>
      </c>
      <c r="BI927" t="n">
        <v>6.112469437652812</v>
      </c>
    </row>
    <row r="928">
      <c r="A928" s="1112" t="n">
        <v>45587</v>
      </c>
      <c r="AK928" s="178" t="n">
        <v>4.8412998</v>
      </c>
      <c r="AL928" s="178" t="n">
        <v>4.9529</v>
      </c>
      <c r="AM928" s="178" t="n">
        <v>4.9827</v>
      </c>
      <c r="AN928" s="178" t="n">
        <v>4.9956</v>
      </c>
      <c r="AO928" s="178" t="n">
        <v>5.1712</v>
      </c>
      <c r="AP928" s="178" t="n">
        <v>5.241</v>
      </c>
      <c r="AQ928" s="1489" t="n">
        <v>5.5583</v>
      </c>
      <c r="AR928" s="1489" t="n">
        <v>5.6615</v>
      </c>
      <c r="AS928" s="1489" t="n">
        <v>5.6556</v>
      </c>
      <c r="AT928" s="1489" t="n">
        <v>5.4475</v>
      </c>
      <c r="AU928" s="28" t="n">
        <v>5.6952</v>
      </c>
      <c r="AV928" t="n">
        <v>5.711022272986864</v>
      </c>
      <c r="AW928" t="n">
        <v>5.729017473503294</v>
      </c>
      <c r="AX928" t="n">
        <v>5.750431282346176</v>
      </c>
      <c r="AY928" t="n">
        <v>5.775339301183944</v>
      </c>
      <c r="AZ928" t="n">
        <v>5.80046403712297</v>
      </c>
      <c r="BA928" t="n">
        <v>5.827505827505828</v>
      </c>
      <c r="BB928" t="n">
        <v>5.856515373352854</v>
      </c>
      <c r="BC928" t="n">
        <v>5.889281507656066</v>
      </c>
      <c r="BD928" t="n">
        <v>5.924170616113744</v>
      </c>
      <c r="BE928" t="n">
        <v>5.959475566150179</v>
      </c>
      <c r="BF928" t="n">
        <v>5.997001499250374</v>
      </c>
      <c r="BG928" t="n">
        <v>6.036824630244491</v>
      </c>
      <c r="BH928" t="n">
        <v>6.075334143377886</v>
      </c>
      <c r="BI928" t="n">
        <v>6.110601894286588</v>
      </c>
    </row>
    <row r="929">
      <c r="A929" s="1112" t="n">
        <v>45588</v>
      </c>
      <c r="AK929" s="178" t="n">
        <v>4.8412998</v>
      </c>
      <c r="AL929" s="178" t="n">
        <v>4.9529</v>
      </c>
      <c r="AM929" s="178" t="n">
        <v>4.9827</v>
      </c>
      <c r="AN929" s="178" t="n">
        <v>4.9956</v>
      </c>
      <c r="AO929" s="178" t="n">
        <v>5.1712</v>
      </c>
      <c r="AP929" s="178" t="n">
        <v>5.241</v>
      </c>
      <c r="AQ929" s="1489" t="n">
        <v>5.5583</v>
      </c>
      <c r="AR929" s="1489" t="n">
        <v>5.6615</v>
      </c>
      <c r="AS929" s="1489" t="n">
        <v>5.6556</v>
      </c>
      <c r="AT929" s="1489" t="n">
        <v>5.4475</v>
      </c>
      <c r="AU929" s="28" t="n">
        <v>5.7143</v>
      </c>
      <c r="AV929" t="n">
        <v>5.701254275940707</v>
      </c>
      <c r="AW929" t="n">
        <v>5.719187875321704</v>
      </c>
      <c r="AX929" t="n">
        <v>5.737234652897303</v>
      </c>
      <c r="AY929" t="n">
        <v>5.758710048949036</v>
      </c>
      <c r="AZ929" t="n">
        <v>5.785363031530228</v>
      </c>
      <c r="BA929" t="n">
        <v>5.813953488372094</v>
      </c>
      <c r="BB929" t="n">
        <v>5.842827928717499</v>
      </c>
      <c r="BC929" t="n">
        <v>5.877167205406994</v>
      </c>
      <c r="BD929" t="n">
        <v>5.91016548463357</v>
      </c>
      <c r="BE929" t="n">
        <v>5.945303210463734</v>
      </c>
      <c r="BF929" t="n">
        <v>5.980861244019139</v>
      </c>
      <c r="BG929" t="n">
        <v>6.020469596628537</v>
      </c>
      <c r="BH929" t="n">
        <v>6.058770069675855</v>
      </c>
      <c r="BI929" t="n">
        <v>6.09570252971655</v>
      </c>
    </row>
    <row r="930">
      <c r="A930" s="1112" t="n">
        <v>45589</v>
      </c>
      <c r="AK930" t="n">
        <v>4.8412998</v>
      </c>
      <c r="AL930" t="n">
        <v>4.9529</v>
      </c>
      <c r="AM930" t="n">
        <v>4.9827</v>
      </c>
      <c r="AN930" t="n">
        <v>4.9956</v>
      </c>
      <c r="AO930" t="n">
        <v>5.1712</v>
      </c>
      <c r="AP930" t="n">
        <v>5.241</v>
      </c>
      <c r="AQ930" t="n">
        <v>5.5583</v>
      </c>
      <c r="AR930" t="n">
        <v>5.6615</v>
      </c>
      <c r="AS930" t="n">
        <v>5.6556</v>
      </c>
      <c r="AT930" t="n">
        <v>5.4475</v>
      </c>
      <c r="AU930" s="28" t="n">
        <v>5.7081</v>
      </c>
      <c r="AV930" t="n">
        <v>5.69313976658127</v>
      </c>
      <c r="AW930" t="n">
        <v>5.711022272986864</v>
      </c>
      <c r="AX930" t="n">
        <v>5.732301519059903</v>
      </c>
      <c r="AY930" t="n">
        <v>5.755395683453238</v>
      </c>
      <c r="AZ930" t="n">
        <v>5.780346820809249</v>
      </c>
      <c r="BA930" t="n">
        <v>5.808887598024978</v>
      </c>
      <c r="BB930" t="n">
        <v>5.836008170411438</v>
      </c>
      <c r="BC930" t="n">
        <v>5.868544600938967</v>
      </c>
      <c r="BD930" t="n">
        <v>5.90318772136954</v>
      </c>
      <c r="BE930" t="n">
        <v>5.938242280285036</v>
      </c>
      <c r="BF930" t="n">
        <v>5.973715651135006</v>
      </c>
      <c r="BG930" t="n">
        <v>6.013229104028864</v>
      </c>
      <c r="BH930" t="n">
        <v>6.053268765133171</v>
      </c>
      <c r="BI930" t="n">
        <v>6.0882800608828</v>
      </c>
    </row>
    <row r="931">
      <c r="A931" s="1112" t="n">
        <v>45590</v>
      </c>
      <c r="AK931" t="n">
        <v>4.8412998</v>
      </c>
      <c r="AL931" t="n">
        <v>4.9529</v>
      </c>
      <c r="AM931" t="n">
        <v>4.9827</v>
      </c>
      <c r="AN931" t="n">
        <v>4.9956</v>
      </c>
      <c r="AO931" t="n">
        <v>5.1712</v>
      </c>
      <c r="AP931" t="n">
        <v>5.241</v>
      </c>
      <c r="AQ931" t="n">
        <v>5.5583</v>
      </c>
      <c r="AR931" t="n">
        <v>5.6615</v>
      </c>
      <c r="AS931" t="n">
        <v>5.6556</v>
      </c>
      <c r="AT931" t="n">
        <v>5.4475</v>
      </c>
      <c r="AU931" s="28" t="n">
        <v>5.6963</v>
      </c>
      <c r="AV931" t="n">
        <v>5.707762557077626</v>
      </c>
      <c r="AW931" t="n">
        <v>5.72573718866304</v>
      </c>
      <c r="AX931" t="n">
        <v>5.74712643678161</v>
      </c>
      <c r="AY931" t="n">
        <v>5.772005772005772</v>
      </c>
      <c r="AZ931" t="n">
        <v>5.797101449275363</v>
      </c>
      <c r="BA931" t="n">
        <v>5.825808330905914</v>
      </c>
      <c r="BB931" t="n">
        <v>5.85308750365818</v>
      </c>
      <c r="BC931" t="n">
        <v>5.88754783632617</v>
      </c>
      <c r="BD931" t="n">
        <v>5.920663114268798</v>
      </c>
      <c r="BE931" t="n">
        <v>5.955926146515783</v>
      </c>
      <c r="BF931" t="n">
        <v>5.993407252022775</v>
      </c>
      <c r="BG931" t="n">
        <v>6.033182503770739</v>
      </c>
      <c r="BH931" t="n">
        <v>6.07164541590771</v>
      </c>
      <c r="BI931" t="n">
        <v>6.106870229007633</v>
      </c>
    </row>
    <row r="932">
      <c r="A932" s="1112" t="n">
        <v>45593</v>
      </c>
      <c r="AK932" t="n">
        <v>4.8412998</v>
      </c>
      <c r="AL932" t="n">
        <v>4.9529</v>
      </c>
      <c r="AM932" t="n">
        <v>4.9827</v>
      </c>
      <c r="AN932" t="n">
        <v>4.9956</v>
      </c>
      <c r="AO932" t="n">
        <v>5.1712</v>
      </c>
      <c r="AP932" t="n">
        <v>5.241</v>
      </c>
      <c r="AQ932" t="n">
        <v>5.5583</v>
      </c>
      <c r="AR932" t="n">
        <v>5.6615</v>
      </c>
      <c r="AS932" t="n">
        <v>5.6556</v>
      </c>
      <c r="AT932" t="n">
        <v>5.4475</v>
      </c>
      <c r="AU932" s="28" t="n">
        <v>5.6982</v>
      </c>
      <c r="AV932" t="n">
        <v>5.70287995437696</v>
      </c>
      <c r="AW932" t="n">
        <v>5.720823798627002</v>
      </c>
      <c r="AX932" t="n">
        <v>5.742176284811944</v>
      </c>
      <c r="AY932" t="n">
        <v>5.767012687427912</v>
      </c>
      <c r="AZ932" t="n">
        <v>5.792064871126557</v>
      </c>
      <c r="BA932" t="n">
        <v>5.820721769499418</v>
      </c>
      <c r="BB932" t="n">
        <v>5.847953216374268</v>
      </c>
      <c r="BC932" t="n">
        <v>5.88235294117647</v>
      </c>
      <c r="BD932" t="n">
        <v>5.915409642117717</v>
      </c>
      <c r="BE932" t="n">
        <v>5.950609937518595</v>
      </c>
      <c r="BF932" t="n">
        <v>5.986231667165519</v>
      </c>
      <c r="BG932" t="n">
        <v>6.027727546714889</v>
      </c>
      <c r="BH932" t="n">
        <v>6.066120715802245</v>
      </c>
      <c r="BI932" t="n">
        <v>6.09942055504727</v>
      </c>
    </row>
    <row r="933">
      <c r="A933" s="1112" t="n">
        <v>45594</v>
      </c>
      <c r="AK933" t="n">
        <v>4.8412998</v>
      </c>
      <c r="AL933" t="n">
        <v>4.9529</v>
      </c>
      <c r="AM933" t="n">
        <v>4.9827</v>
      </c>
      <c r="AN933" t="n">
        <v>4.9956</v>
      </c>
      <c r="AO933" t="n">
        <v>5.1712</v>
      </c>
      <c r="AP933" t="n">
        <v>5.241</v>
      </c>
      <c r="AQ933" t="n">
        <v>5.5583</v>
      </c>
      <c r="AR933" t="n">
        <v>5.6615</v>
      </c>
      <c r="AS933" t="n">
        <v>5.6556</v>
      </c>
      <c r="AT933" t="n">
        <v>5.4475</v>
      </c>
      <c r="AU933" s="28" t="n">
        <v>5.37134</v>
      </c>
      <c r="AV933" t="n">
        <v>5.76036866359447</v>
      </c>
      <c r="AW933" t="n">
        <v>5.778676683039584</v>
      </c>
      <c r="AX933" t="n">
        <v>5.798782255726298</v>
      </c>
      <c r="AY933" t="n">
        <v>5.824111822947001</v>
      </c>
      <c r="AZ933" t="n">
        <v>5.849663644340451</v>
      </c>
      <c r="BA933" t="n">
        <v>5.878894767783657</v>
      </c>
      <c r="BB933" t="n">
        <v>5.90493061706525</v>
      </c>
      <c r="BC933" t="n">
        <v>5.94000594000594</v>
      </c>
      <c r="BD933" t="n">
        <v>5.975500448162534</v>
      </c>
      <c r="BE933" t="n">
        <v>6.009615384615385</v>
      </c>
      <c r="BF933" t="n">
        <v>6.045949214026603</v>
      </c>
      <c r="BG933" t="n">
        <v>6.0882800608828</v>
      </c>
      <c r="BH933" t="n">
        <v>6.127450980392156</v>
      </c>
      <c r="BI933" t="n">
        <v>6.161429451632779</v>
      </c>
    </row>
    <row r="934">
      <c r="A934" s="1112" t="n">
        <v>45595</v>
      </c>
      <c r="AK934" t="n">
        <v>4.8412998</v>
      </c>
      <c r="AL934" t="n">
        <v>4.9529</v>
      </c>
      <c r="AM934" t="n">
        <v>4.9827</v>
      </c>
      <c r="AN934" t="n">
        <v>4.9956</v>
      </c>
      <c r="AO934" t="n">
        <v>5.1712</v>
      </c>
      <c r="AP934" t="n">
        <v>5.241</v>
      </c>
      <c r="AQ934" t="n">
        <v>5.5583</v>
      </c>
      <c r="AR934" t="n">
        <v>5.6615</v>
      </c>
      <c r="AS934" t="n">
        <v>5.6556</v>
      </c>
      <c r="AT934" t="n">
        <v>5.4475</v>
      </c>
      <c r="AU934" s="28" t="n">
        <v>5.7795</v>
      </c>
      <c r="AV934" t="n">
        <v>5.762028233938346</v>
      </c>
      <c r="AW934" t="n">
        <v>5.780346820809249</v>
      </c>
      <c r="AX934" t="n">
        <v>5.80046403712297</v>
      </c>
      <c r="AY934" t="n">
        <v>5.824111822947001</v>
      </c>
      <c r="AZ934" t="n">
        <v>5.849663644340451</v>
      </c>
      <c r="BA934" t="n">
        <v>5.878894767783657</v>
      </c>
      <c r="BB934" t="n">
        <v>5.906674542232722</v>
      </c>
      <c r="BC934" t="n">
        <v>5.94000594000594</v>
      </c>
      <c r="BD934" t="n">
        <v>5.975500448162534</v>
      </c>
      <c r="BE934" t="n">
        <v>6.011421701232342</v>
      </c>
      <c r="BF934" t="n">
        <v>6.047777441790142</v>
      </c>
      <c r="BG934" t="n">
        <v>6.086427267194157</v>
      </c>
      <c r="BH934" t="n">
        <v>6.12369871402327</v>
      </c>
      <c r="BI934" t="n">
        <v>6.157635467980296</v>
      </c>
    </row>
    <row r="935">
      <c r="A935" s="1112" t="n">
        <v>45596</v>
      </c>
      <c r="AK935" t="n">
        <v>4.8412998</v>
      </c>
      <c r="AL935" t="n">
        <v>4.9529</v>
      </c>
      <c r="AM935" t="n">
        <v>4.9827</v>
      </c>
      <c r="AN935" t="n">
        <v>4.9956</v>
      </c>
      <c r="AO935" t="n">
        <v>5.1712</v>
      </c>
      <c r="AP935" t="n">
        <v>5.241</v>
      </c>
      <c r="AQ935" t="n">
        <v>5.5583</v>
      </c>
      <c r="AR935" t="n">
        <v>5.6615</v>
      </c>
      <c r="AS935" t="n">
        <v>5.6556</v>
      </c>
      <c r="AT935" t="n">
        <v>5.4475</v>
      </c>
      <c r="AU935" s="28" t="n">
        <v>5.7773</v>
      </c>
      <c r="AV935" t="n">
        <v>5.778008898133703</v>
      </c>
      <c r="AW935" t="n">
        <v>5.798782255726298</v>
      </c>
      <c r="AX935" t="n">
        <v>5.815644082582146</v>
      </c>
      <c r="AY935" t="n">
        <v>5.841121495327103</v>
      </c>
      <c r="AZ935" t="n">
        <v>5.866823115283075</v>
      </c>
      <c r="BA935" t="n">
        <v>5.894488653109343</v>
      </c>
      <c r="BB935" t="n">
        <v>5.922416345869115</v>
      </c>
      <c r="BC935" t="n">
        <v>5.955926146515783</v>
      </c>
      <c r="BD935" t="n">
        <v>5.991611743559018</v>
      </c>
      <c r="BE935" t="n">
        <v>6.027727546714889</v>
      </c>
      <c r="BF935" t="n">
        <v>6.064281382656156</v>
      </c>
      <c r="BG935" t="n">
        <v>6.105006105006105</v>
      </c>
      <c r="BH935" t="n">
        <v>6.144393241167434</v>
      </c>
      <c r="BI935" t="n">
        <v>6.178560395427866</v>
      </c>
    </row>
    <row r="936">
      <c r="A936" s="1112" t="n">
        <v>45597</v>
      </c>
      <c r="AK936" t="n">
        <v>4.8412998</v>
      </c>
      <c r="AL936" t="n">
        <v>4.9529</v>
      </c>
      <c r="AM936" t="n">
        <v>4.9827</v>
      </c>
      <c r="AN936" t="n">
        <v>4.9956</v>
      </c>
      <c r="AO936" t="n">
        <v>5.1712</v>
      </c>
      <c r="AP936" t="n">
        <v>5.241</v>
      </c>
      <c r="AQ936" t="n">
        <v>5.5583</v>
      </c>
      <c r="AR936" t="n">
        <v>5.6615</v>
      </c>
      <c r="AS936" t="n">
        <v>5.6556</v>
      </c>
      <c r="AT936" t="n">
        <v>5.4475</v>
      </c>
      <c r="AU936" s="28" t="n">
        <v>5.8067</v>
      </c>
      <c r="AV936" t="n">
        <v>5.778008898133703</v>
      </c>
      <c r="AW936" t="n">
        <v>5.889281507656066</v>
      </c>
      <c r="AX936" t="n">
        <v>5.908419497784342</v>
      </c>
      <c r="AY936" t="n">
        <v>5.932957579353308</v>
      </c>
      <c r="AZ936" t="n">
        <v>5.959475566150179</v>
      </c>
      <c r="BA936" t="n">
        <v>5.988023952095808</v>
      </c>
      <c r="BB936" t="n">
        <v>6.015037593984962</v>
      </c>
      <c r="BC936" t="n">
        <v>6.049606775559589</v>
      </c>
      <c r="BD936" t="n">
        <v>6.0882800608828</v>
      </c>
      <c r="BE936" t="n">
        <v>6.127450980392156</v>
      </c>
      <c r="BF936" t="n">
        <v>6.165228113440197</v>
      </c>
      <c r="BG936" t="n">
        <v>6.207324643078834</v>
      </c>
      <c r="BH936" t="n">
        <v>6.25</v>
      </c>
      <c r="BI936" t="n">
        <v>6.285355122564425</v>
      </c>
    </row>
    <row r="937">
      <c r="A937" s="1112" t="n">
        <v>45600</v>
      </c>
      <c r="AK937" t="n">
        <v>4.8412998</v>
      </c>
      <c r="AL937" t="n">
        <v>4.9529</v>
      </c>
      <c r="AM937" t="n">
        <v>4.9827</v>
      </c>
      <c r="AN937" t="n">
        <v>4.9956</v>
      </c>
      <c r="AO937" t="n">
        <v>5.1712</v>
      </c>
      <c r="AP937" t="n">
        <v>5.241</v>
      </c>
      <c r="AQ937" t="n">
        <v>5.5583</v>
      </c>
      <c r="AR937" t="n">
        <v>5.6615</v>
      </c>
      <c r="AS937" t="n">
        <v>5.6556</v>
      </c>
      <c r="AT937" t="n">
        <v>5.4475</v>
      </c>
      <c r="AU937" t="n">
        <v>5.8067</v>
      </c>
      <c r="AV937" s="28" t="n">
        <v>5.7892</v>
      </c>
      <c r="AW937" t="n">
        <v>5.787037037037036</v>
      </c>
      <c r="AX937" t="n">
        <v>5.805515239477504</v>
      </c>
      <c r="AY937" t="n">
        <v>5.830903790087463</v>
      </c>
      <c r="AZ937" t="n">
        <v>5.856515373352854</v>
      </c>
      <c r="BA937" t="n">
        <v>5.884083553986467</v>
      </c>
      <c r="BB937" t="n">
        <v>5.91016548463357</v>
      </c>
      <c r="BC937" t="n">
        <v>5.943536404160475</v>
      </c>
      <c r="BD937" t="n">
        <v>5.979073243647234</v>
      </c>
      <c r="BE937" t="n">
        <v>6.015037593984962</v>
      </c>
      <c r="BF937" t="n">
        <v>6.05143721633888</v>
      </c>
      <c r="BG937" t="n">
        <v>6.091989034419738</v>
      </c>
      <c r="BH937" t="n">
        <v>6.131207847946046</v>
      </c>
      <c r="BI937" t="n">
        <v>6.165228113440197</v>
      </c>
      <c r="BJ937" t="n">
        <v>6.285355122564425</v>
      </c>
    </row>
    <row r="938">
      <c r="A938" s="1112" t="n">
        <v>45601</v>
      </c>
      <c r="AK938" t="n">
        <v>4.8412998</v>
      </c>
      <c r="AL938" t="n">
        <v>4.9529</v>
      </c>
      <c r="AM938" t="n">
        <v>4.9827</v>
      </c>
      <c r="AN938" t="n">
        <v>4.9956</v>
      </c>
      <c r="AO938" t="n">
        <v>5.1712</v>
      </c>
      <c r="AP938" t="n">
        <v>5.241</v>
      </c>
      <c r="AQ938" t="n">
        <v>5.5583</v>
      </c>
      <c r="AR938" t="n">
        <v>5.6615</v>
      </c>
      <c r="AS938" t="n">
        <v>5.6556</v>
      </c>
      <c r="AT938" t="n">
        <v>5.4475</v>
      </c>
      <c r="AU938" t="n">
        <v>5.8067</v>
      </c>
      <c r="AV938" s="28" t="n">
        <v>5.784</v>
      </c>
      <c r="AW938" t="n">
        <v>5.768676088837612</v>
      </c>
      <c r="AX938" t="n">
        <v>5.787037037037036</v>
      </c>
      <c r="AY938" t="n">
        <v>5.810575246949448</v>
      </c>
      <c r="AZ938" t="n">
        <v>5.836008170411438</v>
      </c>
      <c r="BA938" t="n">
        <v>5.863383172090296</v>
      </c>
      <c r="BB938" t="n">
        <v>5.89101620029455</v>
      </c>
      <c r="BC938" t="n">
        <v>5.922416345869115</v>
      </c>
      <c r="BD938" t="n">
        <v>5.957700327673518</v>
      </c>
      <c r="BE938" t="n">
        <v>5.991611743559018</v>
      </c>
      <c r="BF938" t="n">
        <v>6.025911419102139</v>
      </c>
      <c r="BG938" t="n">
        <v>6.064281382656156</v>
      </c>
      <c r="BH938" t="n">
        <v>6.101281269066504</v>
      </c>
      <c r="BI938" t="n">
        <v>6.134969325153374</v>
      </c>
    </row>
    <row r="939">
      <c r="A939" s="1112" t="n">
        <v>45602</v>
      </c>
      <c r="AK939" t="n">
        <v>4.8412998</v>
      </c>
      <c r="AL939" t="n">
        <v>4.9529</v>
      </c>
      <c r="AM939" t="n">
        <v>4.9827</v>
      </c>
      <c r="AN939" t="n">
        <v>4.9956</v>
      </c>
      <c r="AO939" t="n">
        <v>5.1712</v>
      </c>
      <c r="AP939" t="n">
        <v>5.241</v>
      </c>
      <c r="AQ939" t="n">
        <v>5.5583</v>
      </c>
      <c r="AR939" t="n">
        <v>5.6615</v>
      </c>
      <c r="AS939" t="n">
        <v>5.6556</v>
      </c>
      <c r="AT939" t="n">
        <v>5.4475</v>
      </c>
      <c r="AU939" t="n">
        <v>5.8067</v>
      </c>
      <c r="AV939" s="28" t="n">
        <v>5.7642</v>
      </c>
      <c r="AW939" t="n">
        <v>5.698005698005699</v>
      </c>
      <c r="AX939" t="n">
        <v>5.717552887364208</v>
      </c>
      <c r="AY939" t="n">
        <v>5.742176284811944</v>
      </c>
      <c r="AZ939" t="n">
        <v>5.767012687427912</v>
      </c>
      <c r="BA939" t="n">
        <v>5.79542161692263</v>
      </c>
      <c r="BB939" t="n">
        <v>5.822416302765648</v>
      </c>
      <c r="BC939" t="n">
        <v>5.85308750365818</v>
      </c>
      <c r="BD939" t="n">
        <v>5.88754783632617</v>
      </c>
      <c r="BE939" t="n">
        <v>5.922416345869115</v>
      </c>
      <c r="BF939" t="n">
        <v>5.955926146515783</v>
      </c>
      <c r="BG939" t="n">
        <v>5.993407252022775</v>
      </c>
      <c r="BH939" t="n">
        <v>6.027727546714889</v>
      </c>
      <c r="BI939" t="n">
        <v>6.060606060606061</v>
      </c>
    </row>
    <row r="940">
      <c r="A940" s="1112" t="n">
        <v>45603</v>
      </c>
      <c r="AK940" t="n">
        <v>4.8412998</v>
      </c>
      <c r="AL940" t="n">
        <v>4.9529</v>
      </c>
      <c r="AM940" t="n">
        <v>4.9827</v>
      </c>
      <c r="AN940" t="n">
        <v>4.9956</v>
      </c>
      <c r="AO940" t="n">
        <v>5.1712</v>
      </c>
      <c r="AP940" t="n">
        <v>5.241</v>
      </c>
      <c r="AQ940" t="n">
        <v>5.5583</v>
      </c>
      <c r="AR940" t="n">
        <v>5.6615</v>
      </c>
      <c r="AS940" t="n">
        <v>5.6556</v>
      </c>
      <c r="AT940" t="n">
        <v>5.4475</v>
      </c>
      <c r="AU940" t="n">
        <v>5.8067</v>
      </c>
      <c r="AV940" s="28" t="n">
        <v>5.6618</v>
      </c>
      <c r="AW940" t="n">
        <v>5.694760820045558</v>
      </c>
      <c r="AX940" t="n">
        <v>5.714285714285714</v>
      </c>
      <c r="AY940" t="n">
        <v>5.74052812858783</v>
      </c>
      <c r="AZ940" t="n">
        <v>5.767012687427912</v>
      </c>
      <c r="BA940" t="n">
        <v>5.793742757821553</v>
      </c>
      <c r="BB940" t="n">
        <v>5.819028222286878</v>
      </c>
      <c r="BC940" t="n">
        <v>5.851375073142188</v>
      </c>
      <c r="BD940" t="n">
        <v>5.885815185403178</v>
      </c>
      <c r="BE940" t="n">
        <v>5.922416345869115</v>
      </c>
      <c r="BF940" t="n">
        <v>5.955926146515783</v>
      </c>
      <c r="BG940" t="n">
        <v>5.995203836930456</v>
      </c>
      <c r="BH940" t="n">
        <v>6.033182503770739</v>
      </c>
      <c r="BI940" t="n">
        <v>6.067961165048543</v>
      </c>
    </row>
    <row r="941">
      <c r="A941" s="1112" t="n">
        <v>45604</v>
      </c>
      <c r="AK941" t="n">
        <v>4.8412998</v>
      </c>
      <c r="AL941" t="n">
        <v>4.9529</v>
      </c>
      <c r="AM941" t="n">
        <v>4.9827</v>
      </c>
      <c r="AN941" t="n">
        <v>4.9956</v>
      </c>
      <c r="AO941" t="n">
        <v>5.1712</v>
      </c>
      <c r="AP941" t="n">
        <v>5.241</v>
      </c>
      <c r="AQ941" t="n">
        <v>5.5583</v>
      </c>
      <c r="AR941" t="n">
        <v>5.6615</v>
      </c>
      <c r="AS941" t="n">
        <v>5.6556</v>
      </c>
      <c r="AT941" t="n">
        <v>5.4475</v>
      </c>
      <c r="AU941" t="n">
        <v>5.8067</v>
      </c>
      <c r="AV941" s="28" t="n">
        <v>5.7642</v>
      </c>
      <c r="AW941" t="n">
        <v>5.772005772005772</v>
      </c>
      <c r="AX941" t="n">
        <v>5.792064871126557</v>
      </c>
      <c r="AY941" t="n">
        <v>5.817335660267598</v>
      </c>
      <c r="AZ941" t="n">
        <v>5.842827928717499</v>
      </c>
      <c r="BA941" t="n">
        <v>5.87026709715292</v>
      </c>
      <c r="BB941" t="n">
        <v>5.89622641509434</v>
      </c>
      <c r="BC941" t="n">
        <v>5.927682276229994</v>
      </c>
      <c r="BD941" t="n">
        <v>5.963029218843173</v>
      </c>
      <c r="BE941" t="n">
        <v>5.997001499250374</v>
      </c>
      <c r="BF941" t="n">
        <v>6.031363088057901</v>
      </c>
      <c r="BG941" t="n">
        <v>6.07164541590771</v>
      </c>
      <c r="BH941" t="n">
        <v>6.110601894286588</v>
      </c>
      <c r="BI941" t="n">
        <v>6.144393241167434</v>
      </c>
    </row>
    <row r="942">
      <c r="A942" s="1112" t="n">
        <v>45607</v>
      </c>
      <c r="AK942" t="n">
        <v>4.8412998</v>
      </c>
      <c r="AL942" t="n">
        <v>4.9529</v>
      </c>
      <c r="AM942" t="n">
        <v>4.9827</v>
      </c>
      <c r="AN942" t="n">
        <v>4.9956</v>
      </c>
      <c r="AO942" t="n">
        <v>5.1712</v>
      </c>
      <c r="AP942" t="n">
        <v>5.241</v>
      </c>
      <c r="AQ942" t="n">
        <v>5.5583</v>
      </c>
      <c r="AR942" t="n">
        <v>5.6615</v>
      </c>
      <c r="AS942" t="n">
        <v>5.6556</v>
      </c>
      <c r="AT942" t="n">
        <v>5.4475</v>
      </c>
      <c r="AU942" t="n">
        <v>5.8067</v>
      </c>
      <c r="AV942" s="28" t="n">
        <v>5.7974</v>
      </c>
      <c r="AW942" t="n">
        <v>5.778676683039584</v>
      </c>
      <c r="AX942" t="n">
        <v>5.798782255726298</v>
      </c>
      <c r="AY942" t="n">
        <v>5.824111822947001</v>
      </c>
      <c r="AZ942" t="n">
        <v>5.849663644340451</v>
      </c>
      <c r="BA942" t="n">
        <v>5.877167205406994</v>
      </c>
      <c r="BB942" t="n">
        <v>5.901445854234288</v>
      </c>
      <c r="BC942" t="n">
        <v>5.932957579353308</v>
      </c>
      <c r="BD942" t="n">
        <v>5.968367651447329</v>
      </c>
      <c r="BE942" t="n">
        <v>6.004202942059441</v>
      </c>
      <c r="BF942" t="n">
        <v>6.040471156750226</v>
      </c>
      <c r="BG942" t="n">
        <v>6.0790273556231</v>
      </c>
      <c r="BH942" t="n">
        <v>6.118078923218109</v>
      </c>
      <c r="BI942" t="n">
        <v>6.150061500615006</v>
      </c>
    </row>
    <row r="943">
      <c r="A943" s="1112" t="n">
        <v>45608</v>
      </c>
      <c r="AK943" t="n">
        <v>4.8412998</v>
      </c>
      <c r="AL943" t="n">
        <v>4.9529</v>
      </c>
      <c r="AM943" t="n">
        <v>4.9827</v>
      </c>
      <c r="AN943" t="n">
        <v>4.9956</v>
      </c>
      <c r="AO943" t="n">
        <v>5.1712</v>
      </c>
      <c r="AP943" t="n">
        <v>5.241</v>
      </c>
      <c r="AQ943" t="n">
        <v>5.5583</v>
      </c>
      <c r="AR943" t="n">
        <v>5.6615</v>
      </c>
      <c r="AS943" t="n">
        <v>5.6556</v>
      </c>
      <c r="AT943" t="n">
        <v>5.4475</v>
      </c>
      <c r="AU943" t="n">
        <v>5.8067</v>
      </c>
      <c r="AV943" s="28" t="n">
        <v>5.7688</v>
      </c>
      <c r="AW943" t="n">
        <v>5.775339301183944</v>
      </c>
      <c r="AX943" t="n">
        <v>5.79542161692263</v>
      </c>
      <c r="AY943" t="n">
        <v>5.820721769499418</v>
      </c>
      <c r="AZ943" t="n">
        <v>5.844535359438924</v>
      </c>
      <c r="BA943" t="n">
        <v>5.871990604815032</v>
      </c>
      <c r="BB943" t="n">
        <v>5.89622641509434</v>
      </c>
      <c r="BC943" t="n">
        <v>5.927682276229994</v>
      </c>
      <c r="BD943" t="n">
        <v>5.963029218843173</v>
      </c>
      <c r="BE943" t="n">
        <v>5.99880023995201</v>
      </c>
      <c r="BF943" t="n">
        <v>6.033182503770739</v>
      </c>
      <c r="BG943" t="n">
        <v>6.073489219556635</v>
      </c>
      <c r="BH943" t="n">
        <v>6.112469437652812</v>
      </c>
      <c r="BI943" t="n">
        <v>6.144393241167434</v>
      </c>
    </row>
    <row r="944">
      <c r="A944" s="1112" t="n">
        <v>45609</v>
      </c>
      <c r="AK944" t="n">
        <v>4.8412998</v>
      </c>
      <c r="AL944" t="n">
        <v>4.9529</v>
      </c>
      <c r="AM944" t="n">
        <v>4.9827</v>
      </c>
      <c r="AN944" t="n">
        <v>4.9956</v>
      </c>
      <c r="AO944" t="n">
        <v>5.1712</v>
      </c>
      <c r="AP944" t="n">
        <v>5.241</v>
      </c>
      <c r="AQ944" t="n">
        <v>5.5583</v>
      </c>
      <c r="AR944" t="n">
        <v>5.6615</v>
      </c>
      <c r="AS944" t="n">
        <v>5.6556</v>
      </c>
      <c r="AT944" t="n">
        <v>5.4475</v>
      </c>
      <c r="AU944" t="n">
        <v>5.8067</v>
      </c>
      <c r="AV944" s="28" t="n">
        <v>5.7707</v>
      </c>
      <c r="AW944" t="n">
        <v>5.822416302765648</v>
      </c>
      <c r="AX944" t="n">
        <v>5.842827928717499</v>
      </c>
      <c r="AY944" t="n">
        <v>5.868544600938967</v>
      </c>
      <c r="AZ944" t="n">
        <v>5.894488653109343</v>
      </c>
      <c r="BA944" t="n">
        <v>5.922416345869115</v>
      </c>
      <c r="BB944" t="n">
        <v>5.950609937518595</v>
      </c>
      <c r="BC944" t="n">
        <v>5.980861244019139</v>
      </c>
      <c r="BD944" t="n">
        <v>6.01684717208183</v>
      </c>
      <c r="BE944" t="n">
        <v>6.053268765133171</v>
      </c>
      <c r="BF944" t="n">
        <v>6.0882800608828</v>
      </c>
      <c r="BG944" t="n">
        <v>6.129328838492185</v>
      </c>
      <c r="BH944" t="n">
        <v>6.17093489663684</v>
      </c>
      <c r="BI944" t="n">
        <v>6.205398696866274</v>
      </c>
    </row>
    <row r="945">
      <c r="A945" s="1112" t="n">
        <v>45610</v>
      </c>
      <c r="AK945" t="n">
        <v>4.8412998</v>
      </c>
      <c r="AL945" t="n">
        <v>4.9529</v>
      </c>
      <c r="AM945" t="n">
        <v>4.9827</v>
      </c>
      <c r="AN945" t="n">
        <v>4.9956</v>
      </c>
      <c r="AO945" t="n">
        <v>5.1712</v>
      </c>
      <c r="AP945" t="n">
        <v>5.241</v>
      </c>
      <c r="AQ945" t="n">
        <v>5.5583</v>
      </c>
      <c r="AR945" t="n">
        <v>5.6615</v>
      </c>
      <c r="AS945" t="n">
        <v>5.6556</v>
      </c>
      <c r="AT945" t="n">
        <v>5.4475</v>
      </c>
      <c r="AU945" t="n">
        <v>5.8067</v>
      </c>
      <c r="AV945" s="28" t="n">
        <v>5.7879</v>
      </c>
      <c r="AW945" t="n">
        <v>5.792064871126557</v>
      </c>
      <c r="AX945" t="n">
        <v>5.812263876780006</v>
      </c>
      <c r="AY945" t="n">
        <v>5.837711617046118</v>
      </c>
      <c r="AZ945" t="n">
        <v>5.863383172090296</v>
      </c>
      <c r="BA945" t="n">
        <v>5.89101620029455</v>
      </c>
      <c r="BB945" t="n">
        <v>5.918910920390648</v>
      </c>
      <c r="BC945" t="n">
        <v>5.94883997620464</v>
      </c>
      <c r="BD945" t="n">
        <v>5.986231667165519</v>
      </c>
      <c r="BE945" t="n">
        <v>6.024096385542168</v>
      </c>
      <c r="BF945" t="n">
        <v>6.058770069675855</v>
      </c>
      <c r="BG945" t="n">
        <v>6.09942055504727</v>
      </c>
      <c r="BH945" t="n">
        <v>6.140620202640467</v>
      </c>
      <c r="BI945" t="n">
        <v>6.174745291756714</v>
      </c>
    </row>
    <row r="946">
      <c r="A946" s="1112" t="n">
        <v>45611</v>
      </c>
      <c r="AK946" t="n">
        <v>4.8412998</v>
      </c>
      <c r="AL946" t="n">
        <v>4.9529</v>
      </c>
      <c r="AM946" t="n">
        <v>4.9827</v>
      </c>
      <c r="AN946" t="n">
        <v>4.9956</v>
      </c>
      <c r="AO946" t="n">
        <v>5.1712</v>
      </c>
      <c r="AP946" t="n">
        <v>5.241</v>
      </c>
      <c r="AQ946" t="n">
        <v>5.5583</v>
      </c>
      <c r="AR946" t="n">
        <v>5.6615</v>
      </c>
      <c r="AS946" t="n">
        <v>5.6556</v>
      </c>
      <c r="AT946" t="n">
        <v>5.4475</v>
      </c>
      <c r="AU946" t="n">
        <v>5.8067</v>
      </c>
      <c r="AV946" s="28" t="n">
        <v>5.7879</v>
      </c>
      <c r="AW946" t="n">
        <v>5.79542161692263</v>
      </c>
      <c r="AX946" t="n">
        <v>5.815644082582146</v>
      </c>
      <c r="AY946" t="n">
        <v>5.849663644340451</v>
      </c>
      <c r="AZ946" t="n">
        <v>5.875440658049354</v>
      </c>
      <c r="BA946" t="n">
        <v>5.90493061706525</v>
      </c>
      <c r="BB946" t="n">
        <v>5.932957579353308</v>
      </c>
      <c r="BC946" t="n">
        <v>5.963029218843173</v>
      </c>
      <c r="BD946" t="n">
        <v>6.000600060006001</v>
      </c>
      <c r="BE946" t="n">
        <v>6.038647342995169</v>
      </c>
      <c r="BF946" t="n">
        <v>6.075334143377886</v>
      </c>
      <c r="BG946" t="n">
        <v>6.118078923218109</v>
      </c>
      <c r="BH946" t="n">
        <v>6.159531875577456</v>
      </c>
      <c r="BI946" t="n">
        <v>6.195786864931847</v>
      </c>
    </row>
    <row r="947">
      <c r="A947" s="1112" t="n">
        <v>45614</v>
      </c>
      <c r="AK947" t="n">
        <v>4.8412998</v>
      </c>
      <c r="AL947" t="n">
        <v>4.9529</v>
      </c>
      <c r="AM947" t="n">
        <v>4.9827</v>
      </c>
      <c r="AN947" t="n">
        <v>4.9956</v>
      </c>
      <c r="AO947" t="n">
        <v>5.1712</v>
      </c>
      <c r="AP947" t="n">
        <v>5.241</v>
      </c>
      <c r="AQ947" t="n">
        <v>5.5583</v>
      </c>
      <c r="AR947" t="n">
        <v>5.6615</v>
      </c>
      <c r="AS947" t="n">
        <v>5.6556</v>
      </c>
      <c r="AT947" t="n">
        <v>5.4475</v>
      </c>
      <c r="AU947" t="n">
        <v>5.8067</v>
      </c>
      <c r="AV947" s="28" t="n">
        <v>5.7597</v>
      </c>
      <c r="AW947" t="n">
        <v>5.748778384593274</v>
      </c>
      <c r="AX947" t="n">
        <v>5.768676088837612</v>
      </c>
      <c r="AY947" t="n">
        <v>5.793742757821553</v>
      </c>
      <c r="AZ947" t="n">
        <v>5.822416302765648</v>
      </c>
      <c r="BA947" t="n">
        <v>5.851375073142188</v>
      </c>
      <c r="BB947" t="n">
        <v>5.878894767783657</v>
      </c>
      <c r="BC947" t="n">
        <v>5.91016548463357</v>
      </c>
      <c r="BD947" t="n">
        <v>5.947071067499257</v>
      </c>
      <c r="BE947" t="n">
        <v>5.986231667165519</v>
      </c>
      <c r="BF947" t="n">
        <v>6.022282445046673</v>
      </c>
      <c r="BG947" t="n">
        <v>6.064281382656156</v>
      </c>
      <c r="BH947" t="n">
        <v>6.103143118706134</v>
      </c>
      <c r="BI947" t="n">
        <v>6.138735420503377</v>
      </c>
    </row>
    <row r="948">
      <c r="A948" s="1112" t="n">
        <v>45615</v>
      </c>
      <c r="AK948" t="n">
        <v>4.8412998</v>
      </c>
      <c r="AL948" t="n">
        <v>4.9529</v>
      </c>
      <c r="AM948" t="n">
        <v>4.9827</v>
      </c>
      <c r="AN948" t="n">
        <v>4.9956</v>
      </c>
      <c r="AO948" t="n">
        <v>5.1712</v>
      </c>
      <c r="AP948" t="n">
        <v>5.241</v>
      </c>
      <c r="AQ948" t="n">
        <v>5.5583</v>
      </c>
      <c r="AR948" t="n">
        <v>5.6615</v>
      </c>
      <c r="AS948" t="n">
        <v>5.6556</v>
      </c>
      <c r="AT948" t="n">
        <v>5.4475</v>
      </c>
      <c r="AU948" t="n">
        <v>5.8067</v>
      </c>
      <c r="AV948" s="28" t="n">
        <v>5.7737</v>
      </c>
      <c r="AW948" t="n">
        <v>5.780346820809249</v>
      </c>
      <c r="AX948" t="n">
        <v>5.802146794313896</v>
      </c>
      <c r="AY948" t="n">
        <v>5.827505827505828</v>
      </c>
      <c r="AZ948" t="n">
        <v>5.85308750365818</v>
      </c>
      <c r="BA948" t="n">
        <v>5.884083553986467</v>
      </c>
      <c r="BB948" t="n">
        <v>5.913660555884093</v>
      </c>
      <c r="BC948" t="n">
        <v>5.945303210463734</v>
      </c>
      <c r="BD948" t="n">
        <v>5.982650314089142</v>
      </c>
      <c r="BE948" t="n">
        <v>6.020469596628537</v>
      </c>
      <c r="BF948" t="n">
        <v>6.056935190793459</v>
      </c>
      <c r="BG948" t="n">
        <v>6.097560975609756</v>
      </c>
      <c r="BH948" t="n">
        <v>6.136851795029149</v>
      </c>
      <c r="BI948" t="n">
        <v>6.17093489663684</v>
      </c>
    </row>
    <row r="949">
      <c r="A949" s="104" t="n">
        <v>45616</v>
      </c>
      <c r="AK949" t="n">
        <v>4.8412998</v>
      </c>
      <c r="AL949" t="n">
        <v>4.9529</v>
      </c>
      <c r="AM949" t="n">
        <v>4.9827</v>
      </c>
      <c r="AN949" t="n">
        <v>4.9956</v>
      </c>
      <c r="AO949" t="n">
        <v>5.1712</v>
      </c>
      <c r="AP949" t="n">
        <v>5.241</v>
      </c>
      <c r="AQ949" t="n">
        <v>5.5583</v>
      </c>
      <c r="AR949" t="n">
        <v>5.6615</v>
      </c>
      <c r="AS949" t="n">
        <v>5.6556</v>
      </c>
      <c r="AT949" t="n">
        <v>5.4475</v>
      </c>
      <c r="AU949" t="n">
        <v>5.8067</v>
      </c>
      <c r="AV949" s="297" t="n">
        <v>5.7737</v>
      </c>
      <c r="AW949" t="n">
        <v>5.807200929152149</v>
      </c>
      <c r="AX949" t="n">
        <v>5.827505827505828</v>
      </c>
      <c r="AY949" t="n">
        <v>5.824111822947001</v>
      </c>
      <c r="AZ949" t="n">
        <v>5.851375073142188</v>
      </c>
      <c r="BA949" t="n">
        <v>5.880623346074684</v>
      </c>
      <c r="BB949" t="n">
        <v>5.91016548463357</v>
      </c>
      <c r="BC949" t="n">
        <v>5.94000594000594</v>
      </c>
      <c r="BD949" t="n">
        <v>5.979073243647234</v>
      </c>
      <c r="BE949" t="n">
        <v>6.01684717208183</v>
      </c>
      <c r="BF949" t="n">
        <v>6.05143721633888</v>
      </c>
      <c r="BG949" t="n">
        <v>6.091989034419738</v>
      </c>
      <c r="BH949" t="n">
        <v>6.131207847946046</v>
      </c>
      <c r="BI949" t="n">
        <v>6.165228113440197</v>
      </c>
    </row>
    <row r="950">
      <c r="A950" s="1112" t="n">
        <v>45617</v>
      </c>
      <c r="AK950" t="n">
        <v>4.8412998</v>
      </c>
      <c r="AL950" t="n">
        <v>4.9529</v>
      </c>
      <c r="AM950" t="n">
        <v>4.9827</v>
      </c>
      <c r="AN950" t="n">
        <v>4.9956</v>
      </c>
      <c r="AO950" t="n">
        <v>5.1712</v>
      </c>
      <c r="AP950" t="n">
        <v>5.241</v>
      </c>
      <c r="AQ950" t="n">
        <v>5.5583</v>
      </c>
      <c r="AR950" t="n">
        <v>5.6615</v>
      </c>
      <c r="AS950" t="n">
        <v>5.6556</v>
      </c>
      <c r="AT950" t="n">
        <v>5.4475</v>
      </c>
      <c r="AU950" t="n">
        <v>5.8067</v>
      </c>
      <c r="AV950" s="28" t="n">
        <v>5.8167</v>
      </c>
      <c r="AW950" t="n">
        <v>5.820721769499418</v>
      </c>
      <c r="AX950" t="n">
        <v>5.841121495327103</v>
      </c>
      <c r="AY950" t="n">
        <v>5.861664712778429</v>
      </c>
      <c r="AZ950" t="n">
        <v>5.892751915144372</v>
      </c>
      <c r="BA950" t="n">
        <v>5.920663114268798</v>
      </c>
      <c r="BB950" t="n">
        <v>5.947071067499257</v>
      </c>
      <c r="BC950" t="n">
        <v>5.975500448162534</v>
      </c>
      <c r="BD950" t="n">
        <v>6.01684717208183</v>
      </c>
      <c r="BE950" t="n">
        <v>6.056935190793459</v>
      </c>
      <c r="BF950" t="n">
        <v>6.093845216331506</v>
      </c>
      <c r="BG950" t="n">
        <v>6.134969325153374</v>
      </c>
      <c r="BH950" t="n">
        <v>6.172839506172839</v>
      </c>
      <c r="BI950" t="n">
        <v>6.209251785159888</v>
      </c>
    </row>
    <row r="951">
      <c r="A951" s="1112" t="n">
        <v>45618</v>
      </c>
      <c r="AK951" t="n">
        <v>4.8412998</v>
      </c>
      <c r="AL951" t="n">
        <v>4.9529</v>
      </c>
      <c r="AM951" t="n">
        <v>4.9827</v>
      </c>
      <c r="AN951" t="n">
        <v>4.9956</v>
      </c>
      <c r="AO951" t="n">
        <v>5.1712</v>
      </c>
      <c r="AP951" t="n">
        <v>5.241</v>
      </c>
      <c r="AQ951" t="n">
        <v>5.5583</v>
      </c>
      <c r="AR951" t="n">
        <v>5.6615</v>
      </c>
      <c r="AS951" t="n">
        <v>5.6556</v>
      </c>
      <c r="AT951" t="n">
        <v>5.4475</v>
      </c>
      <c r="AU951" t="n">
        <v>5.8067</v>
      </c>
      <c r="AV951" s="28" t="n">
        <v>5.8118</v>
      </c>
      <c r="AW951" t="n">
        <v>5.815644082582146</v>
      </c>
      <c r="AX951" t="n">
        <v>5.837711617046118</v>
      </c>
      <c r="AY951" t="n">
        <v>5.858230814294084</v>
      </c>
      <c r="AZ951" t="n">
        <v>5.889281507656066</v>
      </c>
      <c r="BA951" t="n">
        <v>5.920663114268798</v>
      </c>
      <c r="BB951" t="n">
        <v>5.94883997620464</v>
      </c>
      <c r="BC951" t="n">
        <v>5.979073243647234</v>
      </c>
      <c r="BD951" t="n">
        <v>6.015037593984962</v>
      </c>
      <c r="BE951" t="n">
        <v>6.053268765133171</v>
      </c>
      <c r="BF951" t="n">
        <v>6.0882800608828</v>
      </c>
      <c r="BG951" t="n">
        <v>6.129328838492185</v>
      </c>
      <c r="BH951" t="n">
        <v>6.169031462060457</v>
      </c>
      <c r="BI951" t="n">
        <v>6.203473945409429</v>
      </c>
    </row>
    <row r="952">
      <c r="A952" s="1112" t="n">
        <v>45621</v>
      </c>
      <c r="AK952" t="n">
        <v>4.8412998</v>
      </c>
      <c r="AL952" t="n">
        <v>4.9529</v>
      </c>
      <c r="AM952" t="n">
        <v>4.9827</v>
      </c>
      <c r="AN952" t="n">
        <v>4.9956</v>
      </c>
      <c r="AO952" t="n">
        <v>5.1712</v>
      </c>
      <c r="AP952" t="n">
        <v>5.241</v>
      </c>
      <c r="AQ952" t="n">
        <v>5.5583</v>
      </c>
      <c r="AR952" t="n">
        <v>5.6615</v>
      </c>
      <c r="AS952" t="n">
        <v>5.6556</v>
      </c>
      <c r="AT952" t="n">
        <v>5.4475</v>
      </c>
      <c r="AU952" t="n">
        <v>5.8067</v>
      </c>
      <c r="AV952" s="28" t="n">
        <v>5.7996</v>
      </c>
      <c r="AW952" t="n">
        <v>5.808887598024978</v>
      </c>
      <c r="AX952" t="n">
        <v>5.830903790087463</v>
      </c>
      <c r="AY952" t="n">
        <v>5.85308750365818</v>
      </c>
      <c r="AZ952" t="n">
        <v>5.884083553986467</v>
      </c>
      <c r="BA952" t="n">
        <v>5.913660555884093</v>
      </c>
      <c r="BB952" t="n">
        <v>5.943536404160475</v>
      </c>
      <c r="BC952" t="n">
        <v>5.973715651135006</v>
      </c>
      <c r="BD952" t="n">
        <v>6.009615384615385</v>
      </c>
      <c r="BE952" t="n">
        <v>6.047777441790142</v>
      </c>
      <c r="BF952" t="n">
        <v>6.082725060827251</v>
      </c>
      <c r="BG952" t="n">
        <v>6.121824303642486</v>
      </c>
      <c r="BH952" t="n">
        <v>6.161429451632779</v>
      </c>
      <c r="BI952" t="n">
        <v>6.197706848466068</v>
      </c>
    </row>
    <row r="953">
      <c r="A953" s="1112" t="n">
        <v>45622</v>
      </c>
      <c r="AK953" t="n">
        <v>4.8412998</v>
      </c>
      <c r="AL953" t="n">
        <v>4.9529</v>
      </c>
      <c r="AM953" t="n">
        <v>4.9827</v>
      </c>
      <c r="AN953" t="n">
        <v>4.9956</v>
      </c>
      <c r="AO953" t="n">
        <v>5.1712</v>
      </c>
      <c r="AP953" t="n">
        <v>5.241</v>
      </c>
      <c r="AQ953" t="n">
        <v>5.5583</v>
      </c>
      <c r="AR953" t="n">
        <v>5.6615</v>
      </c>
      <c r="AS953" t="n">
        <v>5.6556</v>
      </c>
      <c r="AT953" t="n">
        <v>5.4475</v>
      </c>
      <c r="AU953" t="n">
        <v>5.8067</v>
      </c>
      <c r="AV953" s="28" t="n">
        <v>5.7984</v>
      </c>
      <c r="AW953" t="n">
        <v>5.807200929152149</v>
      </c>
      <c r="AX953" t="n">
        <v>5.829204313611192</v>
      </c>
      <c r="AY953" t="n">
        <v>5.847953216374268</v>
      </c>
      <c r="AZ953" t="n">
        <v>5.88235294117647</v>
      </c>
      <c r="BA953" t="n">
        <v>5.911912503694945</v>
      </c>
      <c r="BB953" t="n">
        <v>5.94000594000594</v>
      </c>
      <c r="BC953" t="n">
        <v>5.970149253731343</v>
      </c>
      <c r="BD953" t="n">
        <v>6.006006006006006</v>
      </c>
      <c r="BE953" t="n">
        <v>6.044122091266243</v>
      </c>
      <c r="BF953" t="n">
        <v>6.0790273556231</v>
      </c>
      <c r="BG953" t="n">
        <v>6.119951040391677</v>
      </c>
      <c r="BH953" t="n">
        <v>6.161429451632779</v>
      </c>
      <c r="BI953" t="n">
        <v>6.197706848466068</v>
      </c>
    </row>
    <row r="954">
      <c r="A954" s="1112" t="n">
        <v>45623</v>
      </c>
      <c r="AK954" t="n">
        <v>4.8412998</v>
      </c>
      <c r="AL954" t="n">
        <v>4.9529</v>
      </c>
      <c r="AM954" t="n">
        <v>4.9827</v>
      </c>
      <c r="AN954" t="n">
        <v>4.9956</v>
      </c>
      <c r="AO954" t="n">
        <v>5.1712</v>
      </c>
      <c r="AP954" t="n">
        <v>5.241</v>
      </c>
      <c r="AQ954" t="n">
        <v>5.5583</v>
      </c>
      <c r="AR954" t="n">
        <v>5.6615</v>
      </c>
      <c r="AS954" t="n">
        <v>5.6556</v>
      </c>
      <c r="AT954" t="n">
        <v>5.4475</v>
      </c>
      <c r="AU954" t="n">
        <v>5.8067</v>
      </c>
      <c r="AV954" s="28" t="n">
        <v>5.8285</v>
      </c>
      <c r="AW954" t="n">
        <v>5.920663114268798</v>
      </c>
      <c r="AX954" t="n">
        <v>5.943536404160475</v>
      </c>
      <c r="AY954" t="n">
        <v>5.961251862891207</v>
      </c>
      <c r="AZ954" t="n">
        <v>5.993407252022775</v>
      </c>
      <c r="BA954" t="n">
        <v>6.024096385542168</v>
      </c>
      <c r="BB954" t="n">
        <v>6.05143721633888</v>
      </c>
      <c r="BC954" t="n">
        <v>6.080875646093037</v>
      </c>
      <c r="BD954" t="n">
        <v>6.116207951070336</v>
      </c>
      <c r="BE954" t="n">
        <v>6.153846153846153</v>
      </c>
      <c r="BF954" t="n">
        <v>6.188118811881188</v>
      </c>
      <c r="BG954" t="n">
        <v>6.236357966947303</v>
      </c>
      <c r="BH954" t="n">
        <v>6.285355122564425</v>
      </c>
      <c r="BI954" t="n">
        <v>6.329113924050633</v>
      </c>
    </row>
    <row r="955">
      <c r="A955" s="104" t="n">
        <v>45624</v>
      </c>
      <c r="AK955" t="n">
        <v>4.8412998</v>
      </c>
      <c r="AL955" t="n">
        <v>4.9529</v>
      </c>
      <c r="AM955" t="n">
        <v>4.9827</v>
      </c>
      <c r="AN955" t="n">
        <v>4.9956</v>
      </c>
      <c r="AO955" t="n">
        <v>5.1712</v>
      </c>
      <c r="AP955" t="n">
        <v>5.241</v>
      </c>
      <c r="AQ955" t="n">
        <v>5.5583</v>
      </c>
      <c r="AR955" t="n">
        <v>5.6615</v>
      </c>
      <c r="AS955" t="n">
        <v>5.6556</v>
      </c>
      <c r="AT955" t="n">
        <v>5.4475</v>
      </c>
      <c r="AU955" t="n">
        <v>5.8067</v>
      </c>
      <c r="AV955" s="28" t="n">
        <v>5.9865</v>
      </c>
      <c r="AW955" s="192" t="n">
        <v>5.920663114268798</v>
      </c>
      <c r="AX955" s="192" t="n">
        <v>5.943536404160475</v>
      </c>
      <c r="AY955" s="192" t="n">
        <v>5.961251862891207</v>
      </c>
      <c r="AZ955" s="192" t="n">
        <v>5.993407252022775</v>
      </c>
      <c r="BA955" s="192" t="n">
        <v>6.024096385542168</v>
      </c>
      <c r="BB955" s="192" t="n">
        <v>6.05143721633888</v>
      </c>
      <c r="BC955" s="192" t="n">
        <v>6.080875646093037</v>
      </c>
      <c r="BD955" s="192" t="n">
        <v>6.116207951070336</v>
      </c>
      <c r="BE955" s="192" t="n">
        <v>6.153846153846153</v>
      </c>
      <c r="BF955" s="192" t="n">
        <v>6.188118811881188</v>
      </c>
      <c r="BG955" s="192" t="n">
        <v>6.236357966947303</v>
      </c>
      <c r="BH955" s="192" t="n">
        <v>6.285355122564425</v>
      </c>
      <c r="BI955" s="192" t="n">
        <v>6.329113924050633</v>
      </c>
    </row>
    <row r="956">
      <c r="A956" s="1112" t="n">
        <v>45625</v>
      </c>
      <c r="AK956" t="n">
        <v>4.8412998</v>
      </c>
      <c r="AL956" t="n">
        <v>4.9529</v>
      </c>
      <c r="AM956" t="n">
        <v>4.9827</v>
      </c>
      <c r="AN956" t="n">
        <v>4.9956</v>
      </c>
      <c r="AO956" t="n">
        <v>5.1712</v>
      </c>
      <c r="AP956" t="n">
        <v>5.241</v>
      </c>
      <c r="AQ956" t="n">
        <v>5.5583</v>
      </c>
      <c r="AR956" t="n">
        <v>5.6615</v>
      </c>
      <c r="AS956" t="n">
        <v>5.6556</v>
      </c>
      <c r="AT956" t="n">
        <v>5.4475</v>
      </c>
      <c r="AU956" t="n">
        <v>5.8067</v>
      </c>
      <c r="AV956" s="28" t="n">
        <v>6.0529</v>
      </c>
      <c r="AW956" t="n">
        <v>6.053635207942369</v>
      </c>
      <c r="AX956" t="n">
        <v>6.018657839301836</v>
      </c>
      <c r="AY956" t="n">
        <v>6.044122091266243</v>
      </c>
      <c r="AZ956" t="n">
        <v>6.07164541590771</v>
      </c>
      <c r="BA956" t="n">
        <v>6.101281269066504</v>
      </c>
      <c r="BB956" t="n">
        <v>6.127450980392156</v>
      </c>
      <c r="BC956" t="n">
        <v>6.155740227762388</v>
      </c>
      <c r="BD956" t="n">
        <v>6.191950464396284</v>
      </c>
      <c r="BE956" t="n">
        <v>6.228589224540642</v>
      </c>
      <c r="BF956" t="n">
        <v>6.263701847792046</v>
      </c>
      <c r="BG956" t="n">
        <v>6.311139160618492</v>
      </c>
      <c r="BH956" t="n">
        <v>6.359300476947536</v>
      </c>
      <c r="BI956" t="n">
        <v>6.402048655569782</v>
      </c>
    </row>
    <row r="957">
      <c r="A957" s="1112" t="n">
        <v>45628</v>
      </c>
      <c r="AK957" t="n">
        <v>4.8412998</v>
      </c>
      <c r="AL957" t="n">
        <v>4.9529</v>
      </c>
      <c r="AM957" t="n">
        <v>4.9827</v>
      </c>
      <c r="AN957" t="n">
        <v>4.9956</v>
      </c>
      <c r="AO957" t="n">
        <v>5.1712</v>
      </c>
      <c r="AP957" t="n">
        <v>5.241</v>
      </c>
      <c r="AQ957" t="n">
        <v>5.5583</v>
      </c>
      <c r="AR957" t="n">
        <v>5.6615</v>
      </c>
      <c r="AS957" t="n">
        <v>5.6556</v>
      </c>
      <c r="AT957" t="n">
        <v>5.4475</v>
      </c>
      <c r="AU957" t="n">
        <v>5.8067</v>
      </c>
      <c r="AV957" t="n">
        <v>6.0529</v>
      </c>
      <c r="AW957" s="28" t="n">
        <v>6.0628</v>
      </c>
      <c r="AX957" t="n">
        <v>6.082725060827251</v>
      </c>
      <c r="AY957" t="n">
        <v>6.108735491753206</v>
      </c>
      <c r="AZ957" t="n">
        <v>6.131207847946046</v>
      </c>
      <c r="BA957" t="n">
        <v>6.165228113440197</v>
      </c>
      <c r="BB957" t="n">
        <v>6.195786864931847</v>
      </c>
      <c r="BC957" t="n">
        <v>6.228589224540642</v>
      </c>
      <c r="BD957" t="n">
        <v>6.267627702914447</v>
      </c>
      <c r="BE957" t="n">
        <v>6.309148264984227</v>
      </c>
      <c r="BF957" t="n">
        <v>6.349206349206349</v>
      </c>
      <c r="BG957" t="n">
        <v>6.391818472355385</v>
      </c>
      <c r="BH957" t="n">
        <v>6.435006435006435</v>
      </c>
      <c r="BI957" t="n">
        <v>6.474587245063127</v>
      </c>
    </row>
    <row r="958">
      <c r="A958" s="1112" t="n">
        <v>45629</v>
      </c>
      <c r="AK958" t="n">
        <v>4.8412998</v>
      </c>
      <c r="AL958" t="n">
        <v>4.9529</v>
      </c>
      <c r="AM958" t="n">
        <v>4.9827</v>
      </c>
      <c r="AN958" t="n">
        <v>4.9956</v>
      </c>
      <c r="AO958" t="n">
        <v>5.1712</v>
      </c>
      <c r="AP958" t="n">
        <v>5.241</v>
      </c>
      <c r="AQ958" t="n">
        <v>5.5583</v>
      </c>
      <c r="AR958" t="n">
        <v>5.6615</v>
      </c>
      <c r="AS958" t="n">
        <v>5.6556</v>
      </c>
      <c r="AT958" t="n">
        <v>5.4475</v>
      </c>
      <c r="AU958" t="n">
        <v>5.8067</v>
      </c>
      <c r="AV958" t="n">
        <v>6.0529</v>
      </c>
      <c r="AW958" s="28" t="n">
        <v>6.0701</v>
      </c>
      <c r="AX958" t="n">
        <v>6.058770069675855</v>
      </c>
      <c r="AY958" t="n">
        <v>6.08457560085184</v>
      </c>
      <c r="AZ958" t="n">
        <v>6.108735491753206</v>
      </c>
      <c r="BA958" t="n">
        <v>6.142506142506143</v>
      </c>
      <c r="BB958" t="n">
        <v>6.174745291756714</v>
      </c>
      <c r="BC958" t="n">
        <v>6.207324643078834</v>
      </c>
      <c r="BD958" t="n">
        <v>6.248047485160887</v>
      </c>
      <c r="BE958" t="n">
        <v>6.291286568103176</v>
      </c>
      <c r="BF958" t="n">
        <v>6.331117442228553</v>
      </c>
      <c r="BG958" t="n">
        <v>6.375518010838381</v>
      </c>
      <c r="BH958" t="n">
        <v>6.420545746388443</v>
      </c>
      <c r="BI958" t="n">
        <v>6.459948320413437</v>
      </c>
    </row>
    <row r="959">
      <c r="A959" s="1112" t="n">
        <v>45630</v>
      </c>
      <c r="AK959" t="n">
        <v>4.8412998</v>
      </c>
      <c r="AL959" t="n">
        <v>4.9529</v>
      </c>
      <c r="AM959" t="n">
        <v>4.9827</v>
      </c>
      <c r="AN959" t="n">
        <v>4.9956</v>
      </c>
      <c r="AO959" t="n">
        <v>5.1712</v>
      </c>
      <c r="AP959" t="n">
        <v>5.241</v>
      </c>
      <c r="AQ959" t="n">
        <v>5.5583</v>
      </c>
      <c r="AR959" t="n">
        <v>5.6615</v>
      </c>
      <c r="AS959" t="n">
        <v>5.6556</v>
      </c>
      <c r="AT959" t="n">
        <v>5.4475</v>
      </c>
      <c r="AU959" t="n">
        <v>5.8067</v>
      </c>
      <c r="AV959" t="n">
        <v>6.0529</v>
      </c>
      <c r="AW959" s="28" t="n">
        <v>6.0575</v>
      </c>
      <c r="AX959" t="n">
        <v>6.060606060606061</v>
      </c>
      <c r="AY959" t="n">
        <v>6.086427267194157</v>
      </c>
      <c r="AZ959" t="n">
        <v>6.103143118706134</v>
      </c>
      <c r="BA959" t="n">
        <v>6.136851795029149</v>
      </c>
      <c r="BB959" t="n">
        <v>6.169031462060457</v>
      </c>
      <c r="BC959" t="n">
        <v>6.201550387596899</v>
      </c>
      <c r="BD959" t="n">
        <v>6.242197253433208</v>
      </c>
      <c r="BE959" t="n">
        <v>6.285355122564425</v>
      </c>
      <c r="BF959" t="n">
        <v>6.325110689437065</v>
      </c>
      <c r="BG959" t="n">
        <v>6.369426751592357</v>
      </c>
      <c r="BH959" t="n">
        <v>6.414368184733803</v>
      </c>
      <c r="BI959" t="n">
        <v>6.453694740238786</v>
      </c>
    </row>
    <row r="960">
      <c r="A960" s="1112" t="n">
        <v>45631</v>
      </c>
      <c r="AK960" t="n">
        <v>4.8412998</v>
      </c>
      <c r="AL960" t="n">
        <v>4.9529</v>
      </c>
      <c r="AM960" t="n">
        <v>4.9827</v>
      </c>
      <c r="AN960" t="n">
        <v>4.9956</v>
      </c>
      <c r="AO960" t="n">
        <v>5.1712</v>
      </c>
      <c r="AP960" t="n">
        <v>5.241</v>
      </c>
      <c r="AQ960" t="n">
        <v>5.5583</v>
      </c>
      <c r="AR960" t="n">
        <v>5.6615</v>
      </c>
      <c r="AS960" t="n">
        <v>5.6556</v>
      </c>
      <c r="AT960" t="n">
        <v>5.4475</v>
      </c>
      <c r="AU960" t="n">
        <v>5.8067</v>
      </c>
      <c r="AV960" t="n">
        <v>6.0529</v>
      </c>
      <c r="AW960" s="28" t="n">
        <v>5.9843</v>
      </c>
      <c r="AX960" t="n">
        <v>6.011421701232342</v>
      </c>
      <c r="AY960" t="n">
        <v>6.036824630244491</v>
      </c>
      <c r="AZ960" t="n">
        <v>6.055101422948835</v>
      </c>
      <c r="BA960" t="n">
        <v>6.0882800608828</v>
      </c>
      <c r="BB960" t="n">
        <v>6.121824303642486</v>
      </c>
      <c r="BC960" t="n">
        <v>6.155740227762388</v>
      </c>
      <c r="BD960" t="n">
        <v>6.197706848466068</v>
      </c>
      <c r="BE960" t="n">
        <v>6.244146113019045</v>
      </c>
      <c r="BF960" t="n">
        <v>6.287331027978623</v>
      </c>
      <c r="BG960" t="n">
        <v>6.333122229259025</v>
      </c>
      <c r="BH960" t="n">
        <v>6.377551020408164</v>
      </c>
      <c r="BI960" t="n">
        <v>6.416426050689767</v>
      </c>
    </row>
    <row r="961">
      <c r="A961" s="1112" t="n">
        <v>45632</v>
      </c>
      <c r="AK961" t="n">
        <v>4.8412998</v>
      </c>
      <c r="AL961" t="n">
        <v>4.9529</v>
      </c>
      <c r="AM961" t="n">
        <v>4.9827</v>
      </c>
      <c r="AN961" t="n">
        <v>4.9956</v>
      </c>
      <c r="AO961" t="n">
        <v>5.1712</v>
      </c>
      <c r="AP961" t="n">
        <v>5.241</v>
      </c>
      <c r="AQ961" t="n">
        <v>5.5583</v>
      </c>
      <c r="AR961" t="n">
        <v>5.6615</v>
      </c>
      <c r="AS961" t="n">
        <v>5.6556</v>
      </c>
      <c r="AT961" t="n">
        <v>5.4475</v>
      </c>
      <c r="AU961" t="n">
        <v>5.8067</v>
      </c>
      <c r="AV961" t="n">
        <v>6.0529</v>
      </c>
      <c r="AW961" s="28" t="n">
        <v>6.0287</v>
      </c>
      <c r="AX961" t="n">
        <v>6.105006105006105</v>
      </c>
      <c r="AY961" t="n">
        <v>6.131207847946046</v>
      </c>
      <c r="AZ961" t="n">
        <v>6.150061500615006</v>
      </c>
      <c r="BA961" t="n">
        <v>6.186204763377669</v>
      </c>
      <c r="BB961" t="n">
        <v>6.220839813374806</v>
      </c>
      <c r="BC961" t="n">
        <v>6.25782227784731</v>
      </c>
      <c r="BD961" t="n">
        <v>6.30119722747322</v>
      </c>
      <c r="BE961" t="n">
        <v>6.34719136781974</v>
      </c>
      <c r="BF961" t="n">
        <v>6.391818472355385</v>
      </c>
      <c r="BG961" t="n">
        <v>6.443298969072165</v>
      </c>
      <c r="BH961" t="n">
        <v>6.493506493506493</v>
      </c>
      <c r="BI961" t="n">
        <v>6.540222367560497</v>
      </c>
    </row>
    <row r="962">
      <c r="A962" s="1112" t="n">
        <v>45635</v>
      </c>
      <c r="AK962" t="n">
        <v>4.8412998</v>
      </c>
      <c r="AL962" t="n">
        <v>4.9529</v>
      </c>
      <c r="AM962" t="n">
        <v>4.9827</v>
      </c>
      <c r="AN962" t="n">
        <v>4.9956</v>
      </c>
      <c r="AO962" t="n">
        <v>5.1712</v>
      </c>
      <c r="AP962" t="n">
        <v>5.241</v>
      </c>
      <c r="AQ962" t="n">
        <v>5.5583</v>
      </c>
      <c r="AR962" t="n">
        <v>5.6615</v>
      </c>
      <c r="AS962" t="n">
        <v>5.6556</v>
      </c>
      <c r="AT962" t="n">
        <v>5.4475</v>
      </c>
      <c r="AU962" t="n">
        <v>5.8067</v>
      </c>
      <c r="AV962" t="n">
        <v>6.0529</v>
      </c>
      <c r="AW962" s="28" t="n">
        <v>6.0564</v>
      </c>
      <c r="AX962" t="n">
        <v>6.101281269066504</v>
      </c>
      <c r="AY962" t="n">
        <v>6.127450980392156</v>
      </c>
      <c r="AZ962" t="n">
        <v>6.148170919151553</v>
      </c>
      <c r="BA962" t="n">
        <v>6.184291898577612</v>
      </c>
      <c r="BB962" t="n">
        <v>6.220839813374806</v>
      </c>
      <c r="BC962" t="n">
        <v>6.255864873318736</v>
      </c>
      <c r="BD962" t="n">
        <v>6.297229219143577</v>
      </c>
      <c r="BE962" t="n">
        <v>6.34517766497462</v>
      </c>
      <c r="BF962" t="n">
        <v>6.389776357827476</v>
      </c>
      <c r="BG962" t="n">
        <v>6.439150032195751</v>
      </c>
      <c r="BH962" t="n">
        <v>6.489292667099287</v>
      </c>
      <c r="BI962" t="n">
        <v>6.535947712418301</v>
      </c>
    </row>
    <row r="963">
      <c r="A963" s="1112" t="n">
        <v>45636</v>
      </c>
      <c r="AK963" t="n">
        <v>4.8412998</v>
      </c>
      <c r="AL963" t="n">
        <v>4.9529</v>
      </c>
      <c r="AM963" t="n">
        <v>4.9827</v>
      </c>
      <c r="AN963" t="n">
        <v>4.9956</v>
      </c>
      <c r="AO963" t="n">
        <v>5.1712</v>
      </c>
      <c r="AP963" t="n">
        <v>5.241</v>
      </c>
      <c r="AQ963" t="n">
        <v>5.5583</v>
      </c>
      <c r="AR963" t="n">
        <v>5.6615</v>
      </c>
      <c r="AS963" t="n">
        <v>5.6556</v>
      </c>
      <c r="AT963" t="n">
        <v>5.4475</v>
      </c>
      <c r="AU963" t="n">
        <v>5.8067</v>
      </c>
      <c r="AV963" t="n">
        <v>6.0529</v>
      </c>
      <c r="AW963" s="28" t="n">
        <v>6.0523</v>
      </c>
      <c r="AX963" t="n">
        <v>6.07164541590771</v>
      </c>
      <c r="AY963" t="n">
        <v>6.097560975609756</v>
      </c>
      <c r="AZ963" t="n">
        <v>6.121824303642486</v>
      </c>
      <c r="BA963" t="n">
        <v>6.155740227762388</v>
      </c>
      <c r="BB963" t="n">
        <v>6.191950464396284</v>
      </c>
      <c r="BC963" t="n">
        <v>6.226650062266501</v>
      </c>
      <c r="BD963" t="n">
        <v>6.267627702914447</v>
      </c>
      <c r="BE963" t="n">
        <v>6.315124723713294</v>
      </c>
      <c r="BF963" t="n">
        <v>6.357279084551812</v>
      </c>
      <c r="BG963" t="n">
        <v>6.406149903907752</v>
      </c>
      <c r="BH963" t="n">
        <v>6.455777921239509</v>
      </c>
      <c r="BI963" t="n">
        <v>6.49772579597141</v>
      </c>
    </row>
    <row r="964">
      <c r="A964" s="1112" t="n">
        <v>45637</v>
      </c>
      <c r="AK964" t="n">
        <v>4.8412998</v>
      </c>
      <c r="AL964" t="n">
        <v>4.9529</v>
      </c>
      <c r="AM964" t="n">
        <v>4.9827</v>
      </c>
      <c r="AN964" t="n">
        <v>4.9956</v>
      </c>
      <c r="AO964" t="n">
        <v>5.1712</v>
      </c>
      <c r="AP964" t="n">
        <v>5.241</v>
      </c>
      <c r="AQ964" t="n">
        <v>5.5583</v>
      </c>
      <c r="AR964" t="n">
        <v>5.6615</v>
      </c>
      <c r="AS964" t="n">
        <v>5.6556</v>
      </c>
      <c r="AT964" t="n">
        <v>5.4475</v>
      </c>
      <c r="AU964" t="n">
        <v>5.8067</v>
      </c>
      <c r="AV964" t="n">
        <v>6.0529</v>
      </c>
      <c r="AW964" s="28" t="n">
        <v>6.0314</v>
      </c>
      <c r="AX964" t="n">
        <v>6.027727546714889</v>
      </c>
      <c r="AY964" t="n">
        <v>6.053268765133171</v>
      </c>
      <c r="AZ964" t="n">
        <v>6.077180188392585</v>
      </c>
      <c r="BA964" t="n">
        <v>6.110601894286588</v>
      </c>
      <c r="BB964" t="n">
        <v>6.144393241167434</v>
      </c>
      <c r="BC964" t="n">
        <v>6.178560395427866</v>
      </c>
      <c r="BD964" t="n">
        <v>6.218905472636816</v>
      </c>
      <c r="BE964" t="n">
        <v>6.263701847792046</v>
      </c>
      <c r="BF964" t="n">
        <v>6.305170239596469</v>
      </c>
      <c r="BG964" t="n">
        <v>6.353240152477763</v>
      </c>
      <c r="BH964" t="n">
        <v>6.4</v>
      </c>
      <c r="BI964" t="n">
        <v>6.443298969072165</v>
      </c>
    </row>
    <row r="965">
      <c r="A965" s="1112" t="n">
        <v>45638</v>
      </c>
      <c r="AK965" t="n">
        <v>4.8412998</v>
      </c>
      <c r="AL965" t="n">
        <v>4.9529</v>
      </c>
      <c r="AM965" t="n">
        <v>4.9827</v>
      </c>
      <c r="AN965" t="n">
        <v>4.9956</v>
      </c>
      <c r="AO965" t="n">
        <v>5.1712</v>
      </c>
      <c r="AP965" t="n">
        <v>5.241</v>
      </c>
      <c r="AQ965" t="n">
        <v>5.5583</v>
      </c>
      <c r="AR965" t="n">
        <v>5.6615</v>
      </c>
      <c r="AS965" t="n">
        <v>5.6556</v>
      </c>
      <c r="AT965" t="n">
        <v>5.4475</v>
      </c>
      <c r="AU965" t="n">
        <v>5.8067</v>
      </c>
      <c r="AV965" t="n">
        <v>6.0529</v>
      </c>
      <c r="AW965" s="28" t="n">
        <v>5.9402</v>
      </c>
      <c r="AX965" t="n">
        <v>6.040471156750226</v>
      </c>
      <c r="AY965" t="n">
        <v>6.066120715802245</v>
      </c>
      <c r="AZ965" t="n">
        <v>6.090133982947624</v>
      </c>
      <c r="BA965" t="n">
        <v>6.127450980392156</v>
      </c>
      <c r="BB965" t="n">
        <v>6.163328197226502</v>
      </c>
      <c r="BC965" t="n">
        <v>6.201550387596899</v>
      </c>
      <c r="BD965" t="n">
        <v>6.246096189881325</v>
      </c>
      <c r="BE965" t="n">
        <v>6.295247088448222</v>
      </c>
      <c r="BF965" t="n">
        <v>6.343165239454487</v>
      </c>
      <c r="BG965" t="n">
        <v>6.39386189258312</v>
      </c>
      <c r="BH965" t="n">
        <v>6.445375443119561</v>
      </c>
      <c r="BI965" t="n">
        <v>6.489292667099287</v>
      </c>
    </row>
    <row r="966">
      <c r="A966" s="1112" t="n">
        <v>45639</v>
      </c>
      <c r="AK966" t="n">
        <v>4.8412998</v>
      </c>
      <c r="AL966" t="n">
        <v>4.9529</v>
      </c>
      <c r="AM966" t="n">
        <v>4.9827</v>
      </c>
      <c r="AN966" t="n">
        <v>4.9956</v>
      </c>
      <c r="AO966" t="n">
        <v>5.1712</v>
      </c>
      <c r="AP966" t="n">
        <v>5.241</v>
      </c>
      <c r="AQ966" t="n">
        <v>5.5583</v>
      </c>
      <c r="AR966" t="n">
        <v>5.6615</v>
      </c>
      <c r="AS966" t="n">
        <v>5.6556</v>
      </c>
      <c r="AT966" t="n">
        <v>5.4475</v>
      </c>
      <c r="AU966" t="n">
        <v>5.8067</v>
      </c>
      <c r="AV966" t="n">
        <v>6.0529</v>
      </c>
      <c r="AW966" s="28" t="n">
        <v>6.0394</v>
      </c>
      <c r="AX966" t="n">
        <v>6.056935190793459</v>
      </c>
      <c r="AY966" t="n">
        <v>6.082725060827251</v>
      </c>
      <c r="AZ966" t="n">
        <v>6.105006105006105</v>
      </c>
      <c r="BA966" t="n">
        <v>6.142506142506143</v>
      </c>
      <c r="BB966" t="n">
        <v>6.180469715698393</v>
      </c>
      <c r="BC966" t="n">
        <v>6.218905472636816</v>
      </c>
      <c r="BD966" t="n">
        <v>6.261740763932373</v>
      </c>
      <c r="BE966" t="n">
        <v>6.311139160618492</v>
      </c>
      <c r="BF966" t="n">
        <v>6.357279084551812</v>
      </c>
      <c r="BG966" t="n">
        <v>6.408202499198975</v>
      </c>
      <c r="BH966" t="n">
        <v>6.455777921239509</v>
      </c>
      <c r="BI966" t="n">
        <v>6.501950585175553</v>
      </c>
    </row>
    <row r="967">
      <c r="A967" s="1112" t="n">
        <v>45642</v>
      </c>
      <c r="AK967" t="n">
        <v>4.8412998</v>
      </c>
      <c r="AL967" t="n">
        <v>4.9529</v>
      </c>
      <c r="AM967" t="n">
        <v>4.9827</v>
      </c>
      <c r="AN967" t="n">
        <v>4.9956</v>
      </c>
      <c r="AO967" t="n">
        <v>5.1712</v>
      </c>
      <c r="AP967" t="n">
        <v>5.241</v>
      </c>
      <c r="AQ967" t="n">
        <v>5.5583</v>
      </c>
      <c r="AR967" t="n">
        <v>5.6615</v>
      </c>
      <c r="AS967" t="n">
        <v>5.6556</v>
      </c>
      <c r="AT967" t="n">
        <v>5.4475</v>
      </c>
      <c r="AU967" t="n">
        <v>5.8067</v>
      </c>
      <c r="AV967" t="n">
        <v>6.0529</v>
      </c>
      <c r="AW967" s="28" t="n">
        <v>6.0504</v>
      </c>
      <c r="AX967" t="n">
        <v>6.0882800608828</v>
      </c>
      <c r="AY967" t="n">
        <v>6.116207951070336</v>
      </c>
      <c r="AZ967" t="n">
        <v>6.138735420503377</v>
      </c>
      <c r="BA967" t="n">
        <v>6.180469715698393</v>
      </c>
      <c r="BB967" t="n">
        <v>6.216972334473112</v>
      </c>
      <c r="BC967" t="n">
        <v>6.255864873318736</v>
      </c>
      <c r="BD967" t="n">
        <v>6.299212598425196</v>
      </c>
      <c r="BE967" t="n">
        <v>6.351222610352493</v>
      </c>
      <c r="BF967" t="n">
        <v>6.397952655150352</v>
      </c>
      <c r="BG967" t="n">
        <v>6.451612903225807</v>
      </c>
      <c r="BH967" t="n">
        <v>6.504065040650406</v>
      </c>
      <c r="BI967" t="n">
        <v>6.550933508024893</v>
      </c>
    </row>
    <row r="968">
      <c r="A968" s="1112" t="n">
        <v>45643</v>
      </c>
      <c r="AK968" t="n">
        <v>4.8412998</v>
      </c>
      <c r="AL968" t="n">
        <v>4.9529</v>
      </c>
      <c r="AM968" t="n">
        <v>4.9827</v>
      </c>
      <c r="AN968" t="n">
        <v>4.9956</v>
      </c>
      <c r="AO968" t="n">
        <v>5.1712</v>
      </c>
      <c r="AP968" t="n">
        <v>5.241</v>
      </c>
      <c r="AQ968" t="n">
        <v>5.5583</v>
      </c>
      <c r="AR968" t="n">
        <v>5.6615</v>
      </c>
      <c r="AS968" t="n">
        <v>5.6556</v>
      </c>
      <c r="AT968" t="n">
        <v>5.4475</v>
      </c>
      <c r="AU968" t="n">
        <v>5.8067</v>
      </c>
      <c r="AV968" t="n">
        <v>6.0529</v>
      </c>
      <c r="AW968" s="28" t="n">
        <v>6.1679</v>
      </c>
      <c r="AX968" t="n">
        <v>6.103143118706134</v>
      </c>
      <c r="AY968" t="n">
        <v>6.133088009812941</v>
      </c>
      <c r="AZ968" t="n">
        <v>6.151953245155337</v>
      </c>
      <c r="BA968" t="n">
        <v>6.193868070610096</v>
      </c>
      <c r="BB968" t="n">
        <v>6.232471174820816</v>
      </c>
      <c r="BC968" t="n">
        <v>6.269592476489028</v>
      </c>
      <c r="BD968" t="n">
        <v>6.313131313131312</v>
      </c>
      <c r="BE968" t="n">
        <v>6.365372374283896</v>
      </c>
      <c r="BF968" t="n">
        <v>6.414368184733803</v>
      </c>
      <c r="BG968" t="n">
        <v>6.46830530401035</v>
      </c>
      <c r="BH968" t="n">
        <v>6.521030322791002</v>
      </c>
      <c r="BI968" t="n">
        <v>6.568144499178982</v>
      </c>
    </row>
    <row r="969">
      <c r="A969" s="1112" t="n">
        <v>45644</v>
      </c>
      <c r="AK969" t="n">
        <v>4.8412998</v>
      </c>
      <c r="AL969" t="n">
        <v>4.9529</v>
      </c>
      <c r="AM969" t="n">
        <v>4.9827</v>
      </c>
      <c r="AN969" t="n">
        <v>4.9956</v>
      </c>
      <c r="AO969" t="n">
        <v>5.1712</v>
      </c>
      <c r="AP969" t="n">
        <v>5.241</v>
      </c>
      <c r="AQ969" t="n">
        <v>5.5583</v>
      </c>
      <c r="AR969" t="n">
        <v>5.6615</v>
      </c>
      <c r="AS969" t="n">
        <v>5.6556</v>
      </c>
      <c r="AT969" t="n">
        <v>5.4475</v>
      </c>
      <c r="AU969" t="n">
        <v>5.8067</v>
      </c>
      <c r="AV969" t="n">
        <v>6.0529</v>
      </c>
      <c r="AW969" s="28" t="n">
        <v>6.1618</v>
      </c>
      <c r="AX969" t="n">
        <v>6.220839813374806</v>
      </c>
      <c r="AY969" t="n">
        <v>6.251953735542356</v>
      </c>
      <c r="AZ969" t="n">
        <v>6.27549419516787</v>
      </c>
      <c r="BA969" t="n">
        <v>6.31911532385466</v>
      </c>
      <c r="BB969" t="n">
        <v>6.359300476947536</v>
      </c>
      <c r="BC969" t="n">
        <v>6.4</v>
      </c>
      <c r="BD969" t="n">
        <v>6.445375443119561</v>
      </c>
      <c r="BE969" t="n">
        <v>6.49772579597141</v>
      </c>
      <c r="BF969" t="n">
        <v>6.544502617801047</v>
      </c>
      <c r="BG969" t="n">
        <v>6.598482349059717</v>
      </c>
      <c r="BH969" t="n">
        <v>6.653359946773121</v>
      </c>
      <c r="BI969" t="n">
        <v>6.702412868632708</v>
      </c>
    </row>
    <row r="970">
      <c r="A970" s="1112" t="n">
        <v>45645</v>
      </c>
      <c r="AK970" t="n">
        <v>4.8412998</v>
      </c>
      <c r="AL970" t="n">
        <v>4.9529</v>
      </c>
      <c r="AM970" t="n">
        <v>4.9827</v>
      </c>
      <c r="AN970" t="n">
        <v>4.9956</v>
      </c>
      <c r="AO970" t="n">
        <v>5.1712</v>
      </c>
      <c r="AP970" t="n">
        <v>5.241</v>
      </c>
      <c r="AQ970" t="n">
        <v>5.5583</v>
      </c>
      <c r="AR970" t="n">
        <v>5.6615</v>
      </c>
      <c r="AS970" t="n">
        <v>5.6556</v>
      </c>
      <c r="AT970" t="n">
        <v>5.4475</v>
      </c>
      <c r="AU970" t="n">
        <v>5.8067</v>
      </c>
      <c r="AV970" t="n">
        <v>6.0529</v>
      </c>
      <c r="AW970" s="28" t="n">
        <v>6.1835</v>
      </c>
      <c r="AX970" t="n">
        <v>6.118078923218109</v>
      </c>
      <c r="AY970" t="n">
        <v>6.150061500615006</v>
      </c>
      <c r="AZ970" t="n">
        <v>6.17093489663684</v>
      </c>
      <c r="BA970" t="n">
        <v>6.207324643078834</v>
      </c>
      <c r="BB970" t="n">
        <v>6.246096189881325</v>
      </c>
      <c r="BC970" t="n">
        <v>6.285355122564425</v>
      </c>
      <c r="BD970" t="n">
        <v>6.329113924050633</v>
      </c>
      <c r="BE970" t="n">
        <v>6.377551020408164</v>
      </c>
      <c r="BF970" t="n">
        <v>6.424670735624799</v>
      </c>
      <c r="BG970" t="n">
        <v>6.474587245063127</v>
      </c>
      <c r="BH970" t="n">
        <v>6.523157208088715</v>
      </c>
      <c r="BI970" t="n">
        <v>6.565988181221274</v>
      </c>
    </row>
    <row r="971">
      <c r="A971" s="1112" t="n">
        <v>45646</v>
      </c>
      <c r="AK971" t="n">
        <v>4.8412998</v>
      </c>
      <c r="AL971" t="n">
        <v>4.9529</v>
      </c>
      <c r="AM971" t="n">
        <v>4.9827</v>
      </c>
      <c r="AN971" t="n">
        <v>4.9956</v>
      </c>
      <c r="AO971" t="n">
        <v>5.1712</v>
      </c>
      <c r="AP971" t="n">
        <v>5.241</v>
      </c>
      <c r="AQ971" t="n">
        <v>5.5583</v>
      </c>
      <c r="AR971" t="n">
        <v>5.6615</v>
      </c>
      <c r="AS971" t="n">
        <v>5.6556</v>
      </c>
      <c r="AT971" t="n">
        <v>5.4475</v>
      </c>
      <c r="AU971" t="n">
        <v>5.8067</v>
      </c>
      <c r="AV971" t="n">
        <v>6.0529</v>
      </c>
      <c r="AW971" s="28" t="n">
        <v>6.0774</v>
      </c>
      <c r="AX971" t="n">
        <v>6.066120715802245</v>
      </c>
      <c r="AY971" t="n">
        <v>6.097560975609756</v>
      </c>
      <c r="AZ971" t="n">
        <v>6.116207951070336</v>
      </c>
      <c r="BA971" t="n">
        <v>6.155740227762388</v>
      </c>
      <c r="BB971" t="n">
        <v>6.191950464396284</v>
      </c>
      <c r="BC971" t="n">
        <v>6.230529595015576</v>
      </c>
      <c r="BD971" t="n">
        <v>6.269592476489028</v>
      </c>
      <c r="BE971" t="n">
        <v>6.31911532385466</v>
      </c>
      <c r="BF971" t="n">
        <v>6.365372374283896</v>
      </c>
      <c r="BG971" t="n">
        <v>6.414368184733803</v>
      </c>
      <c r="BH971" t="n">
        <v>6.459948320413437</v>
      </c>
      <c r="BI971" t="n">
        <v>6.501950585175553</v>
      </c>
    </row>
    <row r="972">
      <c r="A972" s="1112" t="n">
        <v>45649</v>
      </c>
      <c r="AK972" t="n">
        <v>4.8412998</v>
      </c>
      <c r="AL972" t="n">
        <v>4.9529</v>
      </c>
      <c r="AM972" t="n">
        <v>4.9827</v>
      </c>
      <c r="AN972" t="n">
        <v>4.9956</v>
      </c>
      <c r="AO972" t="n">
        <v>5.1712</v>
      </c>
      <c r="AP972" t="n">
        <v>5.241</v>
      </c>
      <c r="AQ972" t="n">
        <v>5.5583</v>
      </c>
      <c r="AR972" t="n">
        <v>5.6615</v>
      </c>
      <c r="AS972" t="n">
        <v>5.6556</v>
      </c>
      <c r="AT972" t="n">
        <v>5.4475</v>
      </c>
      <c r="AU972" t="n">
        <v>5.8067</v>
      </c>
      <c r="AV972" t="n">
        <v>6.0529</v>
      </c>
      <c r="AW972" s="28" t="n">
        <v>6.1606</v>
      </c>
      <c r="AX972" t="n">
        <v>6.195786864931847</v>
      </c>
      <c r="AY972" t="n">
        <v>6.228589224540642</v>
      </c>
      <c r="AZ972" t="n">
        <v>6.248047485160887</v>
      </c>
      <c r="BA972" t="n">
        <v>6.285355122564425</v>
      </c>
      <c r="BB972" t="n">
        <v>6.321112515802781</v>
      </c>
      <c r="BC972" t="n">
        <v>6.359300476947536</v>
      </c>
      <c r="BD972" t="n">
        <v>6.397952655150352</v>
      </c>
      <c r="BE972" t="n">
        <v>6.449532408900355</v>
      </c>
      <c r="BF972" t="n">
        <v>6.495615459564793</v>
      </c>
      <c r="BG972" t="n">
        <v>6.548788474132285</v>
      </c>
      <c r="BH972" t="n">
        <v>6.600660066006601</v>
      </c>
      <c r="BI972" t="n">
        <v>6.646726487205052</v>
      </c>
    </row>
    <row r="973">
      <c r="A973" s="1112" t="n">
        <v>45650</v>
      </c>
      <c r="AK973" t="n">
        <v>4.8412998</v>
      </c>
      <c r="AL973" t="n">
        <v>4.9529</v>
      </c>
      <c r="AM973" t="n">
        <v>4.9827</v>
      </c>
      <c r="AN973" t="n">
        <v>4.9956</v>
      </c>
      <c r="AO973" t="n">
        <v>5.1712</v>
      </c>
      <c r="AP973" t="n">
        <v>5.241</v>
      </c>
      <c r="AQ973" t="n">
        <v>5.5583</v>
      </c>
      <c r="AR973" t="n">
        <v>5.6615</v>
      </c>
      <c r="AS973" t="n">
        <v>5.6556</v>
      </c>
      <c r="AT973" t="n">
        <v>5.4475</v>
      </c>
      <c r="AU973" t="n">
        <v>5.8067</v>
      </c>
      <c r="AV973" t="n">
        <v>6.0529</v>
      </c>
      <c r="AW973" s="28" t="n">
        <v>6.1527</v>
      </c>
      <c r="AX973" t="n">
        <v>6.148170919151553</v>
      </c>
      <c r="AY973" t="n">
        <v>6.182380216383307</v>
      </c>
      <c r="AZ973" t="n">
        <v>6.25</v>
      </c>
      <c r="BA973" t="n">
        <v>6.285355122564425</v>
      </c>
      <c r="BB973" t="n">
        <v>6.323110970597534</v>
      </c>
      <c r="BC973" t="n">
        <v>6.359300476947536</v>
      </c>
      <c r="BD973" t="n">
        <v>6.4</v>
      </c>
      <c r="BE973" t="n">
        <v>6.449532408900355</v>
      </c>
      <c r="BF973" t="n">
        <v>6.495615459564793</v>
      </c>
      <c r="BG973" t="n">
        <v>6.546644844517185</v>
      </c>
      <c r="BH973" t="n">
        <v>6.598482349059717</v>
      </c>
      <c r="BI973" t="n">
        <v>6.644518272425249</v>
      </c>
    </row>
    <row r="974">
      <c r="A974" s="1112" t="n">
        <v>45652</v>
      </c>
      <c r="AK974" t="n">
        <v>4.8412998</v>
      </c>
      <c r="AL974" t="n">
        <v>4.9529</v>
      </c>
      <c r="AM974" t="n">
        <v>4.9827</v>
      </c>
      <c r="AN974" t="n">
        <v>4.9956</v>
      </c>
      <c r="AO974" t="n">
        <v>5.1712</v>
      </c>
      <c r="AP974" t="n">
        <v>5.241</v>
      </c>
      <c r="AQ974" t="n">
        <v>5.5583</v>
      </c>
      <c r="AR974" t="n">
        <v>5.6615</v>
      </c>
      <c r="AS974" t="n">
        <v>5.6556</v>
      </c>
      <c r="AT974" t="n">
        <v>5.4475</v>
      </c>
      <c r="AU974" t="n">
        <v>5.8067</v>
      </c>
      <c r="AV974" t="n">
        <v>6.0529</v>
      </c>
      <c r="AW974" s="28" t="n">
        <v>6.165</v>
      </c>
      <c r="AX974" t="n">
        <v>6.180469715698393</v>
      </c>
      <c r="AY974" t="n">
        <v>6.216972334473112</v>
      </c>
      <c r="AZ974" t="n">
        <v>6.213109661385523</v>
      </c>
      <c r="BA974" t="n">
        <v>6.244146113019045</v>
      </c>
      <c r="BB974" t="n">
        <v>6.283380458686773</v>
      </c>
      <c r="BC974" t="n">
        <v>6.323110970597534</v>
      </c>
      <c r="BD974" t="n">
        <v>6.363347120585427</v>
      </c>
      <c r="BE974" t="n">
        <v>6.416426050689767</v>
      </c>
      <c r="BF974" t="n">
        <v>6.466214031684449</v>
      </c>
      <c r="BG974" t="n">
        <v>6.518904823989569</v>
      </c>
      <c r="BH974" t="n">
        <v>6.570302233902759</v>
      </c>
      <c r="BI974" t="n">
        <v>6.618133686300463</v>
      </c>
    </row>
    <row r="975">
      <c r="A975" s="1112" t="n">
        <v>45653</v>
      </c>
      <c r="AK975" t="n">
        <v>4.8412998</v>
      </c>
      <c r="AL975" t="n">
        <v>4.9529</v>
      </c>
      <c r="AM975" t="n">
        <v>4.9827</v>
      </c>
      <c r="AN975" t="n">
        <v>4.9956</v>
      </c>
      <c r="AO975" t="n">
        <v>5.1712</v>
      </c>
      <c r="AP975" t="n">
        <v>5.241</v>
      </c>
      <c r="AQ975" t="n">
        <v>5.5583</v>
      </c>
      <c r="AR975" t="n">
        <v>5.6615</v>
      </c>
      <c r="AS975" t="n">
        <v>5.6556</v>
      </c>
      <c r="AT975" t="n">
        <v>5.4475</v>
      </c>
      <c r="AU975" t="n">
        <v>5.8067</v>
      </c>
      <c r="AV975" t="n">
        <v>6.0529</v>
      </c>
      <c r="AW975" s="28" t="n">
        <v>6.1991015</v>
      </c>
      <c r="AX975" t="n">
        <v>6.205398696866274</v>
      </c>
      <c r="AY975" t="n">
        <v>6.244146113019045</v>
      </c>
      <c r="AZ975" t="n">
        <v>6.261740763932373</v>
      </c>
      <c r="BA975" t="n">
        <v>6.311139160618492</v>
      </c>
      <c r="BB975" t="n">
        <v>6.351222610352493</v>
      </c>
      <c r="BC975" t="n">
        <v>6.391818472355385</v>
      </c>
      <c r="BD975" t="n">
        <v>6.43293663557414</v>
      </c>
      <c r="BE975" t="n">
        <v>6.487187804086928</v>
      </c>
      <c r="BF975" t="n">
        <v>6.538084341288003</v>
      </c>
      <c r="BG975" t="n">
        <v>6.594131223211342</v>
      </c>
      <c r="BH975" t="n">
        <v>6.644518272425249</v>
      </c>
      <c r="BI975" t="n">
        <v>6.691201070592172</v>
      </c>
    </row>
    <row r="976">
      <c r="A976" s="1112" t="n">
        <v>45656</v>
      </c>
      <c r="AK976" t="n">
        <v>4.8412998</v>
      </c>
      <c r="AL976" t="n">
        <v>4.9529</v>
      </c>
      <c r="AM976" t="n">
        <v>4.9827</v>
      </c>
      <c r="AN976" t="n">
        <v>4.9956</v>
      </c>
      <c r="AO976" t="n">
        <v>5.1712</v>
      </c>
      <c r="AP976" t="n">
        <v>5.241</v>
      </c>
      <c r="AQ976" t="n">
        <v>5.5583</v>
      </c>
      <c r="AR976" t="n">
        <v>5.6615</v>
      </c>
      <c r="AS976" t="n">
        <v>5.6556</v>
      </c>
      <c r="AT976" t="n">
        <v>5.4475</v>
      </c>
      <c r="AU976" t="n">
        <v>5.8067</v>
      </c>
      <c r="AV976" t="n">
        <v>6.0529</v>
      </c>
      <c r="AW976" s="28" t="n">
        <v>6.1917</v>
      </c>
      <c r="AX976" t="n">
        <v>6.192333890643384</v>
      </c>
      <c r="AY976" t="n">
        <v>6.216972334473112</v>
      </c>
      <c r="AZ976" t="n">
        <v>6.248047485160887</v>
      </c>
      <c r="BA976" t="n">
        <v>6.273525721455458</v>
      </c>
      <c r="BB976" t="n">
        <v>6.323110970597534</v>
      </c>
      <c r="BC976" t="n">
        <v>6.377551020408164</v>
      </c>
      <c r="BD976" t="n">
        <v>6.430868167202572</v>
      </c>
      <c r="BE976" t="n">
        <v>6.485084306095979</v>
      </c>
      <c r="BF976" t="n">
        <v>6.535947712418301</v>
      </c>
      <c r="BG976" t="n">
        <v>6.591957811470007</v>
      </c>
      <c r="BH976" t="n">
        <v>6.631299734748011</v>
      </c>
      <c r="BI976" t="n">
        <v>6.664445184938354</v>
      </c>
    </row>
    <row r="977">
      <c r="A977" s="1112" t="n">
        <v>45657</v>
      </c>
      <c r="AK977" t="n">
        <v>4.8412998</v>
      </c>
      <c r="AL977" t="n">
        <v>4.9529</v>
      </c>
      <c r="AM977" t="n">
        <v>4.9827</v>
      </c>
      <c r="AN977" t="n">
        <v>4.9956</v>
      </c>
      <c r="AO977" t="n">
        <v>5.1712</v>
      </c>
      <c r="AP977" t="n">
        <v>5.241</v>
      </c>
      <c r="AQ977" t="n">
        <v>5.5583</v>
      </c>
      <c r="AR977" t="n">
        <v>5.6615</v>
      </c>
      <c r="AS977" t="n">
        <v>5.6556</v>
      </c>
      <c r="AT977" t="n">
        <v>5.4475</v>
      </c>
      <c r="AU977" t="n">
        <v>5.8067</v>
      </c>
      <c r="AV977" t="n">
        <v>6.0529</v>
      </c>
      <c r="AW977" s="28" t="n">
        <v>6.1917</v>
      </c>
      <c r="AX977" t="n">
        <v>6.192333890643384</v>
      </c>
      <c r="AY977" t="n">
        <v>6.269592476489028</v>
      </c>
      <c r="AZ977" t="n">
        <v>6.311139160618492</v>
      </c>
      <c r="BA977" t="n">
        <v>6.269592476489028</v>
      </c>
      <c r="BB977" t="n">
        <v>6.31911532385466</v>
      </c>
      <c r="BC977" t="n">
        <v>6.371455877668047</v>
      </c>
      <c r="BD977" t="n">
        <v>6.426735218508998</v>
      </c>
      <c r="BE977" t="n">
        <v>6.480881399870382</v>
      </c>
      <c r="BF977" t="n">
        <v>6.531678641410842</v>
      </c>
      <c r="BG977" t="n">
        <v>6.587615283267458</v>
      </c>
      <c r="BH977" t="n">
        <v>6.624710168930109</v>
      </c>
      <c r="BI977" t="n">
        <v>6.657789613848203</v>
      </c>
    </row>
    <row r="978">
      <c r="A978" s="1112" t="n">
        <v>45659</v>
      </c>
      <c r="AK978" t="n">
        <v>4.8412998</v>
      </c>
      <c r="AL978" t="n">
        <v>4.9529</v>
      </c>
      <c r="AM978" t="n">
        <v>4.9827</v>
      </c>
      <c r="AN978" t="n">
        <v>4.9956</v>
      </c>
      <c r="AO978" t="n">
        <v>5.1712</v>
      </c>
      <c r="AP978" t="n">
        <v>5.241</v>
      </c>
      <c r="AQ978" t="n">
        <v>5.5583</v>
      </c>
      <c r="AR978" t="n">
        <v>5.6615</v>
      </c>
      <c r="AS978" t="n">
        <v>5.6556</v>
      </c>
      <c r="AT978" t="n">
        <v>5.4475</v>
      </c>
      <c r="AU978" t="n">
        <v>5.8067</v>
      </c>
      <c r="AV978" t="n">
        <v>6.0529</v>
      </c>
      <c r="AW978" t="n">
        <v>6.1917</v>
      </c>
      <c r="AX978" s="28" t="n">
        <v>6.208</v>
      </c>
      <c r="AY978" t="n">
        <v>6.191950464396284</v>
      </c>
      <c r="AZ978" t="n">
        <v>6.226650062266501</v>
      </c>
      <c r="BA978" t="n">
        <v>6.25782227784731</v>
      </c>
      <c r="BB978" t="n">
        <v>6.297229219143577</v>
      </c>
      <c r="BC978" t="n">
        <v>6.337135614702155</v>
      </c>
      <c r="BD978" t="n">
        <v>6.379585326953748</v>
      </c>
      <c r="BE978" t="n">
        <v>6.428801028608165</v>
      </c>
      <c r="BF978" t="n">
        <v>6.478781988986071</v>
      </c>
      <c r="BG978" t="n">
        <v>6.531678641410842</v>
      </c>
      <c r="BH978" t="n">
        <v>6.585446163977609</v>
      </c>
      <c r="BI978" t="n">
        <v>6.631299734748011</v>
      </c>
    </row>
    <row r="979">
      <c r="A979" s="1112" t="n">
        <v>45660</v>
      </c>
      <c r="AK979" t="n">
        <v>4.8412998</v>
      </c>
      <c r="AL979" t="n">
        <v>4.9529</v>
      </c>
      <c r="AM979" t="n">
        <v>4.9827</v>
      </c>
      <c r="AN979" t="n">
        <v>4.9956</v>
      </c>
      <c r="AO979" t="n">
        <v>5.1712</v>
      </c>
      <c r="AP979" t="n">
        <v>5.241</v>
      </c>
      <c r="AQ979" t="n">
        <v>5.5583</v>
      </c>
      <c r="AR979" t="n">
        <v>5.6615</v>
      </c>
      <c r="AS979" t="n">
        <v>5.6556</v>
      </c>
      <c r="AT979" t="n">
        <v>5.4475</v>
      </c>
      <c r="AU979" t="n">
        <v>5.8067</v>
      </c>
      <c r="AV979" t="n">
        <v>6.0529</v>
      </c>
      <c r="AW979" t="n">
        <v>6.1917</v>
      </c>
      <c r="AX979" s="28" t="n">
        <v>6.1557</v>
      </c>
      <c r="AY979" t="n">
        <v>6.216972334473112</v>
      </c>
      <c r="AZ979" t="n">
        <v>6.25</v>
      </c>
      <c r="BA979" t="n">
        <v>6.273525721455458</v>
      </c>
      <c r="BB979" t="n">
        <v>6.315124723713294</v>
      </c>
      <c r="BC979" t="n">
        <v>6.357279084551812</v>
      </c>
      <c r="BD979" t="n">
        <v>6.402048655569782</v>
      </c>
      <c r="BE979" t="n">
        <v>6.451612903225807</v>
      </c>
      <c r="BF979" t="n">
        <v>6.49772579597141</v>
      </c>
      <c r="BG979" t="n">
        <v>6.550933508024893</v>
      </c>
      <c r="BH979" t="n">
        <v>6.600660066006601</v>
      </c>
      <c r="BI979" t="n">
        <v>6.646726487205052</v>
      </c>
    </row>
    <row r="980">
      <c r="A980" s="1112" t="n">
        <v>45663</v>
      </c>
      <c r="AK980" t="n">
        <v>4.8412998</v>
      </c>
      <c r="AL980" t="n">
        <v>4.9529</v>
      </c>
      <c r="AM980" t="n">
        <v>4.9827</v>
      </c>
      <c r="AN980" t="n">
        <v>4.9956</v>
      </c>
      <c r="AO980" t="n">
        <v>5.1712</v>
      </c>
      <c r="AP980" t="n">
        <v>5.241</v>
      </c>
      <c r="AQ980" t="n">
        <v>5.5583</v>
      </c>
      <c r="AR980" t="n">
        <v>5.6615</v>
      </c>
      <c r="AS980" t="n">
        <v>5.6556</v>
      </c>
      <c r="AT980" t="n">
        <v>5.4475</v>
      </c>
      <c r="AU980" t="n">
        <v>5.8067</v>
      </c>
      <c r="AV980" t="n">
        <v>6.0529</v>
      </c>
      <c r="AW980" t="n">
        <v>6.1917</v>
      </c>
      <c r="AX980" s="28" t="n">
        <v>6.1113</v>
      </c>
      <c r="AY980" t="n">
        <v>6.140620202640467</v>
      </c>
      <c r="AZ980" t="n">
        <v>6.172839506172839</v>
      </c>
      <c r="BA980" t="n">
        <v>6.199628022318661</v>
      </c>
      <c r="BB980" t="n">
        <v>6.240249609984399</v>
      </c>
      <c r="BC980" t="n">
        <v>6.281407035175879</v>
      </c>
      <c r="BD980" t="n">
        <v>6.323110970597534</v>
      </c>
      <c r="BE980" t="n">
        <v>6.369426751592357</v>
      </c>
      <c r="BF980" t="n">
        <v>6.416426050689767</v>
      </c>
      <c r="BG980" t="n">
        <v>6.46830530401035</v>
      </c>
      <c r="BH980" t="n">
        <v>6.516780710329098</v>
      </c>
      <c r="BI980" t="n">
        <v>6.561679790026246</v>
      </c>
    </row>
    <row r="981">
      <c r="A981" s="1112" t="n">
        <v>45664</v>
      </c>
      <c r="AK981" t="n">
        <v>4.8412998</v>
      </c>
      <c r="AL981" t="n">
        <v>4.9529</v>
      </c>
      <c r="AM981" t="n">
        <v>4.9827</v>
      </c>
      <c r="AN981" t="n">
        <v>4.9956</v>
      </c>
      <c r="AO981" t="n">
        <v>5.1712</v>
      </c>
      <c r="AP981" t="n">
        <v>5.241</v>
      </c>
      <c r="AQ981" t="n">
        <v>5.5583</v>
      </c>
      <c r="AR981" t="n">
        <v>5.6615</v>
      </c>
      <c r="AS981" t="n">
        <v>5.6556</v>
      </c>
      <c r="AT981" t="n">
        <v>5.4475</v>
      </c>
      <c r="AU981" t="n">
        <v>5.8067</v>
      </c>
      <c r="AV981" t="n">
        <v>6.0529</v>
      </c>
      <c r="AW981" t="n">
        <v>6.1917</v>
      </c>
      <c r="AX981" s="28" t="n">
        <v>6.0735</v>
      </c>
      <c r="AY981" t="n">
        <v>6.133088009812941</v>
      </c>
      <c r="AZ981" t="n">
        <v>6.165228113440197</v>
      </c>
      <c r="BA981" t="n">
        <v>6.190034045187248</v>
      </c>
      <c r="BB981" t="n">
        <v>6.228589224540642</v>
      </c>
      <c r="BC981" t="n">
        <v>6.267627702914447</v>
      </c>
      <c r="BD981" t="n">
        <v>6.309148264984227</v>
      </c>
      <c r="BE981" t="n">
        <v>6.355258976803305</v>
      </c>
      <c r="BF981" t="n">
        <v>6.402048655569782</v>
      </c>
      <c r="BG981" t="n">
        <v>6.451612903225807</v>
      </c>
      <c r="BH981" t="n">
        <v>6.499837504062399</v>
      </c>
      <c r="BI981" t="n">
        <v>6.542361792607131</v>
      </c>
    </row>
    <row r="982">
      <c r="A982" s="1112" t="n">
        <v>45665</v>
      </c>
      <c r="AK982" t="n">
        <v>4.8412998</v>
      </c>
      <c r="AL982" t="n">
        <v>4.9529</v>
      </c>
      <c r="AM982" t="n">
        <v>4.9827</v>
      </c>
      <c r="AN982" t="n">
        <v>4.9956</v>
      </c>
      <c r="AO982" t="n">
        <v>5.1712</v>
      </c>
      <c r="AP982" t="n">
        <v>5.241</v>
      </c>
      <c r="AQ982" t="n">
        <v>5.5583</v>
      </c>
      <c r="AR982" t="n">
        <v>5.6615</v>
      </c>
      <c r="AS982" t="n">
        <v>5.6556</v>
      </c>
      <c r="AT982" t="n">
        <v>5.4475</v>
      </c>
      <c r="AU982" t="n">
        <v>5.8067</v>
      </c>
      <c r="AV982" t="n">
        <v>6.0529</v>
      </c>
      <c r="AW982" t="n">
        <v>6.1917</v>
      </c>
      <c r="AX982" s="28" t="n">
        <v>6.1315</v>
      </c>
      <c r="AY982" t="n">
        <v>6.144393241167434</v>
      </c>
      <c r="AZ982" t="n">
        <v>6.176652254478073</v>
      </c>
      <c r="BA982" t="n">
        <v>6.205398696866274</v>
      </c>
      <c r="BB982" t="n">
        <v>6.244146113019045</v>
      </c>
      <c r="BC982" t="n">
        <v>6.283380458686773</v>
      </c>
      <c r="BD982" t="n">
        <v>6.323110970597534</v>
      </c>
      <c r="BE982" t="n">
        <v>6.371455877668047</v>
      </c>
      <c r="BF982" t="n">
        <v>6.416426050689767</v>
      </c>
      <c r="BG982" t="n">
        <v>6.46830530401035</v>
      </c>
      <c r="BH982" t="n">
        <v>6.514657980456026</v>
      </c>
      <c r="BI982" t="n">
        <v>6.557377049180328</v>
      </c>
    </row>
    <row r="983">
      <c r="A983" s="1112" t="n">
        <v>45666</v>
      </c>
      <c r="AK983" t="n">
        <v>4.8412998</v>
      </c>
      <c r="AL983" t="n">
        <v>4.9529</v>
      </c>
      <c r="AM983" t="n">
        <v>4.9827</v>
      </c>
      <c r="AN983" t="n">
        <v>4.9956</v>
      </c>
      <c r="AO983" t="n">
        <v>5.1712</v>
      </c>
      <c r="AP983" t="n">
        <v>5.241</v>
      </c>
      <c r="AQ983" t="n">
        <v>5.5583</v>
      </c>
      <c r="AR983" t="n">
        <v>5.6615</v>
      </c>
      <c r="AS983" t="n">
        <v>5.6556</v>
      </c>
      <c r="AT983" t="n">
        <v>5.4475</v>
      </c>
      <c r="AU983" t="n">
        <v>5.8067</v>
      </c>
      <c r="AV983" t="n">
        <v>6.0529</v>
      </c>
      <c r="AW983" t="n">
        <v>6.1917</v>
      </c>
      <c r="AX983" s="28" t="n">
        <v>6.089</v>
      </c>
      <c r="AY983" t="n">
        <v>6.0790273556231</v>
      </c>
      <c r="AZ983" t="n">
        <v>6.110601894286588</v>
      </c>
      <c r="BA983" t="n">
        <v>6.134969325153374</v>
      </c>
      <c r="BB983" t="n">
        <v>6.17093489663684</v>
      </c>
      <c r="BC983" t="n">
        <v>6.211180124223603</v>
      </c>
      <c r="BD983" t="n">
        <v>6.251953735542356</v>
      </c>
      <c r="BE983" t="n">
        <v>6.297229219143577</v>
      </c>
      <c r="BF983" t="n">
        <v>6.343165239454487</v>
      </c>
      <c r="BG983" t="n">
        <v>6.39386189258312</v>
      </c>
      <c r="BH983" t="n">
        <v>6.443298969072165</v>
      </c>
      <c r="BI983" t="n">
        <v>6.487187804086928</v>
      </c>
    </row>
    <row r="984">
      <c r="A984" s="1112" t="n">
        <v>45667</v>
      </c>
      <c r="AK984" t="n">
        <v>4.8412998</v>
      </c>
      <c r="AL984" t="n">
        <v>4.9529</v>
      </c>
      <c r="AM984" t="n">
        <v>4.9827</v>
      </c>
      <c r="AN984" t="n">
        <v>4.9956</v>
      </c>
      <c r="AO984" t="n">
        <v>5.1712</v>
      </c>
      <c r="AP984" t="n">
        <v>5.241</v>
      </c>
      <c r="AQ984" t="n">
        <v>5.5583</v>
      </c>
      <c r="AR984" t="n">
        <v>5.6615</v>
      </c>
      <c r="AS984" t="n">
        <v>5.6556</v>
      </c>
      <c r="AT984" t="n">
        <v>5.4475</v>
      </c>
      <c r="AU984" t="n">
        <v>5.8067</v>
      </c>
      <c r="AV984" t="n">
        <v>6.0529</v>
      </c>
      <c r="AW984" t="n">
        <v>6.1917</v>
      </c>
      <c r="AX984" s="28" t="n">
        <v>6.0959</v>
      </c>
      <c r="AY984" t="n">
        <v>6.118078923218109</v>
      </c>
      <c r="AZ984" t="n">
        <v>6.150061500615006</v>
      </c>
      <c r="BA984" t="n">
        <v>6.176652254478073</v>
      </c>
      <c r="BB984" t="n">
        <v>6.213109661385523</v>
      </c>
      <c r="BC984" t="n">
        <v>6.253908692933083</v>
      </c>
      <c r="BD984" t="n">
        <v>6.295247088448222</v>
      </c>
      <c r="BE984" t="n">
        <v>6.341154090044387</v>
      </c>
      <c r="BF984" t="n">
        <v>6.387735547748323</v>
      </c>
      <c r="BG984" t="n">
        <v>6.441223832528181</v>
      </c>
      <c r="BH984" t="n">
        <v>6.489292667099287</v>
      </c>
      <c r="BI984" t="n">
        <v>6.531678641410842</v>
      </c>
    </row>
    <row r="985">
      <c r="A985" s="1112" t="n">
        <v>45670</v>
      </c>
      <c r="AK985" t="n">
        <v>4.8412998</v>
      </c>
      <c r="AL985" t="n">
        <v>4.9529</v>
      </c>
      <c r="AM985" t="n">
        <v>4.9827</v>
      </c>
      <c r="AN985" t="n">
        <v>4.9956</v>
      </c>
      <c r="AO985" t="n">
        <v>5.1712</v>
      </c>
      <c r="AP985" t="n">
        <v>5.241</v>
      </c>
      <c r="AQ985" t="n">
        <v>5.5583</v>
      </c>
      <c r="AR985" t="n">
        <v>5.6615</v>
      </c>
      <c r="AS985" t="n">
        <v>5.6556</v>
      </c>
      <c r="AT985" t="n">
        <v>5.4475</v>
      </c>
      <c r="AU985" t="n">
        <v>5.8067</v>
      </c>
      <c r="AV985" t="n">
        <v>6.0529</v>
      </c>
      <c r="AW985" t="n">
        <v>6.1917</v>
      </c>
      <c r="AX985" s="28" t="n">
        <v>6.1073</v>
      </c>
      <c r="AY985" t="n">
        <v>6.108735491753206</v>
      </c>
      <c r="AZ985" t="n">
        <v>6.138735420503377</v>
      </c>
      <c r="BA985" t="n">
        <v>6.167129201356769</v>
      </c>
      <c r="BB985" t="n">
        <v>6.203473945409429</v>
      </c>
      <c r="BC985" t="n">
        <v>6.244146113019045</v>
      </c>
      <c r="BD985" t="n">
        <v>6.283380458686773</v>
      </c>
      <c r="BE985" t="n">
        <v>6.329113924050633</v>
      </c>
      <c r="BF985" t="n">
        <v>6.373486297004461</v>
      </c>
      <c r="BG985" t="n">
        <v>6.422607578676943</v>
      </c>
      <c r="BH985" t="n">
        <v>6.470397929472663</v>
      </c>
      <c r="BI985" t="n">
        <v>6.512536633018561</v>
      </c>
    </row>
    <row r="986">
      <c r="A986" s="1112" t="n">
        <v>45671</v>
      </c>
      <c r="AK986" t="n">
        <v>4.8412998</v>
      </c>
      <c r="AL986" t="n">
        <v>4.9529</v>
      </c>
      <c r="AM986" t="n">
        <v>4.9827</v>
      </c>
      <c r="AN986" t="n">
        <v>4.9956</v>
      </c>
      <c r="AO986" t="n">
        <v>5.1712</v>
      </c>
      <c r="AP986" t="n">
        <v>5.241</v>
      </c>
      <c r="AQ986" t="n">
        <v>5.5583</v>
      </c>
      <c r="AR986" t="n">
        <v>5.6615</v>
      </c>
      <c r="AS986" t="n">
        <v>5.6556</v>
      </c>
      <c r="AT986" t="n">
        <v>5.4475</v>
      </c>
      <c r="AU986" t="n">
        <v>5.8067</v>
      </c>
      <c r="AV986" t="n">
        <v>6.0529</v>
      </c>
      <c r="AW986" t="n">
        <v>6.1917</v>
      </c>
      <c r="AX986" s="28" t="n">
        <v>6.0665</v>
      </c>
      <c r="AY986" t="n">
        <v>6.069802731411229</v>
      </c>
      <c r="AZ986" t="n">
        <v>6.09942055504727</v>
      </c>
      <c r="BA986" t="n">
        <v>6.129328838492185</v>
      </c>
      <c r="BB986" t="n">
        <v>6.163328197226502</v>
      </c>
      <c r="BC986" t="n">
        <v>6.201550387596899</v>
      </c>
      <c r="BD986" t="n">
        <v>6.242197253433208</v>
      </c>
      <c r="BE986" t="n">
        <v>6.287331027978623</v>
      </c>
      <c r="BF986" t="n">
        <v>6.331117442228553</v>
      </c>
      <c r="BG986" t="n">
        <v>6.381620931716656</v>
      </c>
      <c r="BH986" t="n">
        <v>6.428801028608165</v>
      </c>
      <c r="BI986" t="n">
        <v>6.470397929472663</v>
      </c>
    </row>
    <row r="987">
      <c r="A987" s="1112" t="n">
        <v>45672</v>
      </c>
      <c r="AK987" t="n">
        <v>4.8412998</v>
      </c>
      <c r="AL987" t="n">
        <v>4.9529</v>
      </c>
      <c r="AM987" t="n">
        <v>4.9827</v>
      </c>
      <c r="AN987" t="n">
        <v>4.9956</v>
      </c>
      <c r="AO987" t="n">
        <v>5.1712</v>
      </c>
      <c r="AP987" t="n">
        <v>5.241</v>
      </c>
      <c r="AQ987" t="n">
        <v>5.5583</v>
      </c>
      <c r="AR987" t="n">
        <v>5.6615</v>
      </c>
      <c r="AS987" t="n">
        <v>5.6556</v>
      </c>
      <c r="AT987" t="n">
        <v>5.4475</v>
      </c>
      <c r="AU987" t="n">
        <v>5.8067</v>
      </c>
      <c r="AV987" t="n">
        <v>6.0529</v>
      </c>
      <c r="AW987" t="n">
        <v>6.1917</v>
      </c>
      <c r="AX987" s="28" t="n">
        <v>6.0371</v>
      </c>
      <c r="AY987" t="n">
        <v>6.040471156750226</v>
      </c>
      <c r="AZ987" t="n">
        <v>6.069802731411229</v>
      </c>
      <c r="BA987" t="n">
        <v>6.09942055504727</v>
      </c>
      <c r="BB987" t="n">
        <v>6.133088009812941</v>
      </c>
      <c r="BC987" t="n">
        <v>6.172839506172839</v>
      </c>
      <c r="BD987" t="n">
        <v>6.213109661385523</v>
      </c>
      <c r="BE987" t="n">
        <v>6.255864873318736</v>
      </c>
      <c r="BF987" t="n">
        <v>6.299212598425196</v>
      </c>
      <c r="BG987" t="n">
        <v>6.349206349206349</v>
      </c>
      <c r="BH987" t="n">
        <v>6.39386189258312</v>
      </c>
      <c r="BI987" t="n">
        <v>6.43293663557414</v>
      </c>
    </row>
    <row r="988">
      <c r="A988" s="1112" t="n">
        <v>45673</v>
      </c>
      <c r="AK988" t="n">
        <v>4.8412998</v>
      </c>
      <c r="AL988" t="n">
        <v>4.9529</v>
      </c>
      <c r="AM988" t="n">
        <v>4.9827</v>
      </c>
      <c r="AN988" t="n">
        <v>4.9956</v>
      </c>
      <c r="AO988" t="n">
        <v>5.1712</v>
      </c>
      <c r="AP988" t="n">
        <v>5.241</v>
      </c>
      <c r="AQ988" t="n">
        <v>5.5583</v>
      </c>
      <c r="AR988" t="n">
        <v>5.6615</v>
      </c>
      <c r="AS988" t="n">
        <v>5.6556</v>
      </c>
      <c r="AT988" t="n">
        <v>5.4475</v>
      </c>
      <c r="AU988" t="n">
        <v>5.8067</v>
      </c>
      <c r="AV988" t="n">
        <v>6.0529</v>
      </c>
      <c r="AW988" t="n">
        <v>6.1917</v>
      </c>
      <c r="AX988" s="28" t="n">
        <v>6.0316</v>
      </c>
      <c r="AY988" t="n">
        <v>6.080875646093037</v>
      </c>
      <c r="AZ988" t="n">
        <v>6.108735491753206</v>
      </c>
      <c r="BA988" t="n">
        <v>6.136851795029149</v>
      </c>
      <c r="BB988" t="n">
        <v>6.169031462060457</v>
      </c>
      <c r="BC988" t="n">
        <v>6.209251785159888</v>
      </c>
      <c r="BD988" t="n">
        <v>6.25</v>
      </c>
      <c r="BE988" t="n">
        <v>6.293266205160478</v>
      </c>
      <c r="BF988" t="n">
        <v>6.337135614702155</v>
      </c>
      <c r="BG988" t="n">
        <v>6.387735547748323</v>
      </c>
      <c r="BH988" t="n">
        <v>6.435006435006435</v>
      </c>
      <c r="BI988" t="n">
        <v>6.478781988986071</v>
      </c>
    </row>
    <row r="989">
      <c r="A989" s="1112" t="n">
        <v>45674</v>
      </c>
      <c r="AK989" t="n">
        <v>4.8412998</v>
      </c>
      <c r="AL989" t="n">
        <v>4.9529</v>
      </c>
      <c r="AM989" t="n">
        <v>4.9827</v>
      </c>
      <c r="AN989" t="n">
        <v>4.9956</v>
      </c>
      <c r="AO989" t="n">
        <v>5.1712</v>
      </c>
      <c r="AP989" t="n">
        <v>5.241</v>
      </c>
      <c r="AQ989" t="n">
        <v>5.5583</v>
      </c>
      <c r="AR989" t="n">
        <v>5.6615</v>
      </c>
      <c r="AS989" t="n">
        <v>5.6556</v>
      </c>
      <c r="AT989" t="n">
        <v>5.4475</v>
      </c>
      <c r="AU989" t="n">
        <v>5.8067</v>
      </c>
      <c r="AV989" t="n">
        <v>6.0529</v>
      </c>
      <c r="AW989" t="n">
        <v>6.1917</v>
      </c>
      <c r="AX989" s="28" t="n">
        <v>6.0603</v>
      </c>
      <c r="AY989" t="n">
        <v>6.07164541590771</v>
      </c>
      <c r="AZ989" t="n">
        <v>6.101281269066504</v>
      </c>
      <c r="BA989" t="n">
        <v>6.125574272588055</v>
      </c>
      <c r="BB989" t="n">
        <v>6.163328197226502</v>
      </c>
      <c r="BC989" t="n">
        <v>6.201550387596899</v>
      </c>
      <c r="BD989" t="n">
        <v>6.242197253433208</v>
      </c>
      <c r="BE989" t="n">
        <v>6.285355122564425</v>
      </c>
      <c r="BF989" t="n">
        <v>6.331117442228553</v>
      </c>
      <c r="BG989" t="n">
        <v>6.383657835939993</v>
      </c>
      <c r="BH989" t="n">
        <v>6.43293663557414</v>
      </c>
      <c r="BI989" t="n">
        <v>6.474587245063127</v>
      </c>
    </row>
    <row r="990">
      <c r="A990" s="104" t="n">
        <v>45677</v>
      </c>
      <c r="AK990" t="n">
        <v>4.8412998</v>
      </c>
      <c r="AL990" t="n">
        <v>4.9529</v>
      </c>
      <c r="AM990" t="n">
        <v>4.9827</v>
      </c>
      <c r="AN990" t="n">
        <v>4.9956</v>
      </c>
      <c r="AO990" t="n">
        <v>5.1712</v>
      </c>
      <c r="AP990" t="n">
        <v>5.241</v>
      </c>
      <c r="AQ990" t="n">
        <v>5.5583</v>
      </c>
      <c r="AR990" t="n">
        <v>5.6615</v>
      </c>
      <c r="AS990" t="n">
        <v>5.6556</v>
      </c>
      <c r="AT990" t="n">
        <v>5.4475</v>
      </c>
      <c r="AU990" t="n">
        <v>5.8067</v>
      </c>
      <c r="AV990" t="n">
        <v>6.0529</v>
      </c>
      <c r="AW990" t="n">
        <v>6.1917</v>
      </c>
      <c r="AX990" s="28" t="n">
        <v>6.0492</v>
      </c>
      <c r="AY990" s="192" t="n">
        <v>6.07164541590771</v>
      </c>
      <c r="AZ990" s="192" t="n">
        <v>6.101281269066504</v>
      </c>
      <c r="BA990" s="192" t="n">
        <v>6.125574272588055</v>
      </c>
      <c r="BB990" s="192" t="n">
        <v>6.163328197226502</v>
      </c>
      <c r="BC990" s="192" t="n">
        <v>6.201550387596899</v>
      </c>
      <c r="BD990" s="192" t="n">
        <v>6.242197253433208</v>
      </c>
      <c r="BE990" s="192" t="n">
        <v>6.285355122564425</v>
      </c>
      <c r="BF990" s="192" t="n">
        <v>6.331117442228553</v>
      </c>
      <c r="BG990" s="192" t="n">
        <v>6.383657835939993</v>
      </c>
      <c r="BH990" s="192" t="n">
        <v>6.43293663557414</v>
      </c>
      <c r="BI990" s="192" t="n">
        <v>6.474587245063127</v>
      </c>
    </row>
    <row r="991">
      <c r="A991" s="1112" t="n">
        <v>45678</v>
      </c>
      <c r="AK991" t="n">
        <v>4.8412998</v>
      </c>
      <c r="AL991" t="n">
        <v>4.9529</v>
      </c>
      <c r="AM991" t="n">
        <v>4.9827</v>
      </c>
      <c r="AN991" t="n">
        <v>4.9956</v>
      </c>
      <c r="AO991" t="n">
        <v>5.1712</v>
      </c>
      <c r="AP991" t="n">
        <v>5.241</v>
      </c>
      <c r="AQ991" t="n">
        <v>5.5583</v>
      </c>
      <c r="AR991" t="n">
        <v>5.6615</v>
      </c>
      <c r="AS991" t="n">
        <v>5.6556</v>
      </c>
      <c r="AT991" t="n">
        <v>5.4475</v>
      </c>
      <c r="AU991" t="n">
        <v>5.8067</v>
      </c>
      <c r="AV991" t="n">
        <v>6.0529</v>
      </c>
      <c r="AW991" t="n">
        <v>6.1917</v>
      </c>
      <c r="AX991" s="28" t="n">
        <v>6.0434</v>
      </c>
      <c r="AY991" t="n">
        <v>6.036824630244491</v>
      </c>
      <c r="AZ991" t="n">
        <v>6.064281382656156</v>
      </c>
      <c r="BA991" t="n">
        <v>6.091989034419738</v>
      </c>
      <c r="BB991" t="n">
        <v>6.129328838492185</v>
      </c>
      <c r="BC991" t="n">
        <v>6.17093489663684</v>
      </c>
      <c r="BD991" t="n">
        <v>6.213109661385523</v>
      </c>
      <c r="BE991" t="n">
        <v>6.25782227784731</v>
      </c>
      <c r="BF991" t="n">
        <v>6.303183107469271</v>
      </c>
      <c r="BG991" t="n">
        <v>6.355258976803305</v>
      </c>
      <c r="BH991" t="n">
        <v>6.404098623118796</v>
      </c>
      <c r="BI991" t="n">
        <v>6.447453255963895</v>
      </c>
    </row>
    <row r="992">
      <c r="A992" s="1112" t="n">
        <v>45679</v>
      </c>
      <c r="AK992" t="n">
        <v>4.8412998</v>
      </c>
      <c r="AL992" t="n">
        <v>4.9529</v>
      </c>
      <c r="AM992" t="n">
        <v>4.9827</v>
      </c>
      <c r="AN992" t="n">
        <v>4.9956</v>
      </c>
      <c r="AO992" t="n">
        <v>5.1712</v>
      </c>
      <c r="AP992" t="n">
        <v>5.241</v>
      </c>
      <c r="AQ992" t="n">
        <v>5.5583</v>
      </c>
      <c r="AR992" t="n">
        <v>5.6615</v>
      </c>
      <c r="AS992" t="n">
        <v>5.6556</v>
      </c>
      <c r="AT992" t="n">
        <v>5.4475</v>
      </c>
      <c r="AU992" t="n">
        <v>5.8067</v>
      </c>
      <c r="AV992" t="n">
        <v>6.0529</v>
      </c>
      <c r="AW992" t="n">
        <v>6.1917</v>
      </c>
      <c r="AX992" s="28" t="n">
        <v>5.9668</v>
      </c>
      <c r="AY992" t="n">
        <v>5.941770647653001</v>
      </c>
      <c r="AZ992" t="n">
        <v>5.970149253731343</v>
      </c>
      <c r="BA992" t="n">
        <v>6.000600060006001</v>
      </c>
      <c r="BB992" t="n">
        <v>6.031363088057901</v>
      </c>
      <c r="BC992" t="n">
        <v>6.07164541590771</v>
      </c>
      <c r="BD992" t="n">
        <v>6.114338122898197</v>
      </c>
      <c r="BE992" t="n">
        <v>6.157635467980296</v>
      </c>
      <c r="BF992" t="n">
        <v>6.203473945409429</v>
      </c>
      <c r="BG992" t="n">
        <v>6.251953735542356</v>
      </c>
      <c r="BH992" t="n">
        <v>6.299212598425196</v>
      </c>
      <c r="BI992" t="n">
        <v>6.341154090044387</v>
      </c>
    </row>
    <row r="993">
      <c r="A993" s="1112" t="n">
        <v>45680</v>
      </c>
      <c r="AK993" t="n">
        <v>4.8412998</v>
      </c>
      <c r="AL993" t="n">
        <v>4.9529</v>
      </c>
      <c r="AM993" t="n">
        <v>4.9827</v>
      </c>
      <c r="AN993" t="n">
        <v>4.9956</v>
      </c>
      <c r="AO993" t="n">
        <v>5.1712</v>
      </c>
      <c r="AP993" t="n">
        <v>5.241</v>
      </c>
      <c r="AQ993" t="n">
        <v>5.5583</v>
      </c>
      <c r="AR993" t="n">
        <v>5.6615</v>
      </c>
      <c r="AS993" t="n">
        <v>5.6556</v>
      </c>
      <c r="AT993" t="n">
        <v>5.4475</v>
      </c>
      <c r="AU993" t="n">
        <v>5.8067</v>
      </c>
      <c r="AV993" t="n">
        <v>6.0529</v>
      </c>
      <c r="AW993" t="n">
        <v>6.1917</v>
      </c>
      <c r="AX993" s="28" t="n">
        <v>5.9393</v>
      </c>
      <c r="AY993" t="n">
        <v>5.917159763313609</v>
      </c>
      <c r="AZ993" t="n">
        <v>5.947071067499257</v>
      </c>
      <c r="BA993" t="n">
        <v>5.971931919976113</v>
      </c>
      <c r="BB993" t="n">
        <v>6.000600060006001</v>
      </c>
      <c r="BC993" t="n">
        <v>6.042296072507552</v>
      </c>
      <c r="BD993" t="n">
        <v>6.08457560085184</v>
      </c>
      <c r="BE993" t="n">
        <v>6.127450980392156</v>
      </c>
      <c r="BF993" t="n">
        <v>6.172839506172839</v>
      </c>
      <c r="BG993" t="n">
        <v>6.224712107065049</v>
      </c>
      <c r="BH993" t="n">
        <v>6.273525721455458</v>
      </c>
      <c r="BI993" t="n">
        <v>6.317119393556538</v>
      </c>
    </row>
    <row r="994">
      <c r="A994" s="1112" t="n">
        <v>45681</v>
      </c>
      <c r="AK994" t="n">
        <v>4.8412998</v>
      </c>
      <c r="AL994" t="n">
        <v>4.9529</v>
      </c>
      <c r="AM994" t="n">
        <v>4.9827</v>
      </c>
      <c r="AN994" t="n">
        <v>4.9956</v>
      </c>
      <c r="AO994" t="n">
        <v>5.1712</v>
      </c>
      <c r="AP994" t="n">
        <v>5.241</v>
      </c>
      <c r="AQ994" t="n">
        <v>5.5583</v>
      </c>
      <c r="AR994" t="n">
        <v>5.6615</v>
      </c>
      <c r="AS994" t="n">
        <v>5.6556</v>
      </c>
      <c r="AT994" t="n">
        <v>5.4475</v>
      </c>
      <c r="AU994" t="n">
        <v>5.8067</v>
      </c>
      <c r="AV994" t="n">
        <v>6.0529</v>
      </c>
      <c r="AW994" t="n">
        <v>6.1917</v>
      </c>
      <c r="AX994" s="28" t="n">
        <v>5.8919</v>
      </c>
      <c r="AY994" t="n">
        <v>5.91016548463357</v>
      </c>
      <c r="AZ994" t="n">
        <v>5.94000594000594</v>
      </c>
      <c r="BA994" t="n">
        <v>5.968367651447329</v>
      </c>
      <c r="BB994" t="n">
        <v>5.997001499250374</v>
      </c>
      <c r="BC994" t="n">
        <v>6.040471156750226</v>
      </c>
      <c r="BD994" t="n">
        <v>6.082725060827251</v>
      </c>
      <c r="BE994" t="n">
        <v>6.127450980392156</v>
      </c>
      <c r="BF994" t="n">
        <v>6.174745291756714</v>
      </c>
      <c r="BG994" t="n">
        <v>6.226650062266501</v>
      </c>
      <c r="BH994" t="n">
        <v>6.279434850863423</v>
      </c>
      <c r="BI994" t="n">
        <v>6.323110970597534</v>
      </c>
    </row>
    <row r="995">
      <c r="A995" s="1112" t="n">
        <v>45684</v>
      </c>
      <c r="AK995" t="n">
        <v>4.8412998</v>
      </c>
      <c r="AL995" t="n">
        <v>4.9529</v>
      </c>
      <c r="AM995" t="n">
        <v>4.9827</v>
      </c>
      <c r="AN995" t="n">
        <v>4.9956</v>
      </c>
      <c r="AO995" t="n">
        <v>5.1712</v>
      </c>
      <c r="AP995" t="n">
        <v>5.241</v>
      </c>
      <c r="AQ995" t="n">
        <v>5.5583</v>
      </c>
      <c r="AR995" t="n">
        <v>5.6615</v>
      </c>
      <c r="AS995" t="n">
        <v>5.6556</v>
      </c>
      <c r="AT995" t="n">
        <v>5.4475</v>
      </c>
      <c r="AU995" t="n">
        <v>5.8067</v>
      </c>
      <c r="AV995" t="n">
        <v>6.0529</v>
      </c>
      <c r="AW995" t="n">
        <v>6.1917</v>
      </c>
      <c r="AX995" s="28" t="n">
        <v>5.9266</v>
      </c>
      <c r="AY995" t="n">
        <v>5.918910920390648</v>
      </c>
      <c r="AZ995" t="n">
        <v>5.94883997620464</v>
      </c>
      <c r="BA995" t="n">
        <v>5.975500448162534</v>
      </c>
      <c r="BB995" t="n">
        <v>6.007810153199159</v>
      </c>
      <c r="BC995" t="n">
        <v>6.049606775559589</v>
      </c>
      <c r="BD995" t="n">
        <v>6.093845216331506</v>
      </c>
      <c r="BE995" t="n">
        <v>6.138735420503377</v>
      </c>
      <c r="BF995" t="n">
        <v>6.186204763377669</v>
      </c>
      <c r="BG995" t="n">
        <v>6.238303181534623</v>
      </c>
      <c r="BH995" t="n">
        <v>6.287331027978623</v>
      </c>
      <c r="BI995" t="n">
        <v>6.333122229259025</v>
      </c>
    </row>
    <row r="996">
      <c r="A996" s="1112" t="n">
        <v>45685</v>
      </c>
      <c r="AK996" t="n">
        <v>4.8412998</v>
      </c>
      <c r="AL996" t="n">
        <v>4.9529</v>
      </c>
      <c r="AM996" t="n">
        <v>4.9827</v>
      </c>
      <c r="AN996" t="n">
        <v>4.9956</v>
      </c>
      <c r="AO996" t="n">
        <v>5.1712</v>
      </c>
      <c r="AP996" t="n">
        <v>5.241</v>
      </c>
      <c r="AQ996" t="n">
        <v>5.5583</v>
      </c>
      <c r="AR996" t="n">
        <v>5.6615</v>
      </c>
      <c r="AS996" t="n">
        <v>5.6556</v>
      </c>
      <c r="AT996" t="n">
        <v>5.4475</v>
      </c>
      <c r="AU996" t="n">
        <v>5.8067</v>
      </c>
      <c r="AV996" t="n">
        <v>6.0529</v>
      </c>
      <c r="AW996" t="n">
        <v>6.1917</v>
      </c>
      <c r="AX996" s="28" t="n">
        <v>5.8924</v>
      </c>
      <c r="AY996" t="n">
        <v>5.87026709715292</v>
      </c>
      <c r="AZ996" t="n">
        <v>5.899705014749262</v>
      </c>
      <c r="BA996" t="n">
        <v>5.929439667951379</v>
      </c>
      <c r="BB996" t="n">
        <v>5.955926146515783</v>
      </c>
      <c r="BC996" t="n">
        <v>5.99880023995201</v>
      </c>
      <c r="BD996" t="n">
        <v>6.042296072507552</v>
      </c>
      <c r="BE996" t="n">
        <v>6.086427267194157</v>
      </c>
      <c r="BF996" t="n">
        <v>6.134969325153374</v>
      </c>
      <c r="BG996" t="n">
        <v>6.186204763377669</v>
      </c>
      <c r="BH996" t="n">
        <v>6.238303181534623</v>
      </c>
      <c r="BI996" t="n">
        <v>6.281407035175879</v>
      </c>
    </row>
    <row r="997">
      <c r="A997" s="1112" t="n">
        <v>45686</v>
      </c>
      <c r="AK997" t="n">
        <v>4.8412998</v>
      </c>
      <c r="AL997" t="n">
        <v>4.9529</v>
      </c>
      <c r="AM997" t="n">
        <v>4.9827</v>
      </c>
      <c r="AN997" t="n">
        <v>4.9956</v>
      </c>
      <c r="AO997" t="n">
        <v>5.1712</v>
      </c>
      <c r="AP997" t="n">
        <v>5.241</v>
      </c>
      <c r="AQ997" t="n">
        <v>5.5583</v>
      </c>
      <c r="AR997" t="n">
        <v>5.6615</v>
      </c>
      <c r="AS997" t="n">
        <v>5.6556</v>
      </c>
      <c r="AT997" t="n">
        <v>5.4475</v>
      </c>
      <c r="AU997" t="n">
        <v>5.8067</v>
      </c>
      <c r="AV997" t="n">
        <v>6.0529</v>
      </c>
      <c r="AW997" t="n">
        <v>6.1917</v>
      </c>
      <c r="AX997" s="28" t="n">
        <v>5.859</v>
      </c>
      <c r="AY997" t="n">
        <v>5.871990604815032</v>
      </c>
      <c r="AZ997" t="n">
        <v>5.90318772136954</v>
      </c>
      <c r="BA997" t="n">
        <v>5.934718100890207</v>
      </c>
      <c r="BB997" t="n">
        <v>5.963029218843173</v>
      </c>
      <c r="BC997" t="n">
        <v>6.004202942059441</v>
      </c>
      <c r="BD997" t="n">
        <v>6.047777441790142</v>
      </c>
      <c r="BE997" t="n">
        <v>6.091989034419738</v>
      </c>
      <c r="BF997" t="n">
        <v>6.142506142506143</v>
      </c>
      <c r="BG997" t="n">
        <v>6.199628022318661</v>
      </c>
      <c r="BH997" t="n">
        <v>6.253908692933083</v>
      </c>
      <c r="BI997" t="n">
        <v>6.30119722747322</v>
      </c>
    </row>
    <row r="998">
      <c r="A998" s="1112" t="n">
        <v>45687</v>
      </c>
      <c r="AK998" t="n">
        <v>4.8412998</v>
      </c>
      <c r="AL998" t="n">
        <v>4.9529</v>
      </c>
      <c r="AM998" t="n">
        <v>4.9827</v>
      </c>
      <c r="AN998" t="n">
        <v>4.9956</v>
      </c>
      <c r="AO998" t="n">
        <v>5.1712</v>
      </c>
      <c r="AP998" t="n">
        <v>5.241</v>
      </c>
      <c r="AQ998" t="n">
        <v>5.5583</v>
      </c>
      <c r="AR998" t="n">
        <v>5.6615</v>
      </c>
      <c r="AS998" t="n">
        <v>5.6556</v>
      </c>
      <c r="AT998" t="n">
        <v>5.4475</v>
      </c>
      <c r="AU998" t="n">
        <v>5.8067</v>
      </c>
      <c r="AV998" t="n">
        <v>6.0529</v>
      </c>
      <c r="AW998" t="n">
        <v>6.1917</v>
      </c>
      <c r="AX998" s="1074" t="n">
        <v>5.9</v>
      </c>
      <c r="AY998" t="n">
        <v>5.866823115283075</v>
      </c>
      <c r="AZ998" t="n">
        <v>5.897965202005308</v>
      </c>
      <c r="BA998" t="n">
        <v>5.924170616113744</v>
      </c>
      <c r="BB998" t="n">
        <v>5.966587112171838</v>
      </c>
      <c r="BC998" t="n">
        <v>6.009615384615385</v>
      </c>
      <c r="BD998" t="n">
        <v>6.055101422948835</v>
      </c>
      <c r="BE998" t="n">
        <v>6.09942055504727</v>
      </c>
      <c r="BF998" t="n">
        <v>6.144393241167434</v>
      </c>
      <c r="BG998" t="n">
        <v>6.195786864931847</v>
      </c>
      <c r="BH998" t="n">
        <v>6.246096189881325</v>
      </c>
      <c r="BI998" t="n">
        <v>6.291286568103176</v>
      </c>
    </row>
    <row r="999">
      <c r="A999" s="1112" t="n">
        <v>45688</v>
      </c>
      <c r="AK999" t="n">
        <v>4.8412998</v>
      </c>
      <c r="AL999" t="n">
        <v>4.9529</v>
      </c>
      <c r="AM999" t="n">
        <v>4.9827</v>
      </c>
      <c r="AN999" t="n">
        <v>4.9956</v>
      </c>
      <c r="AO999" t="n">
        <v>5.1712</v>
      </c>
      <c r="AP999" t="n">
        <v>5.241</v>
      </c>
      <c r="AQ999" t="n">
        <v>5.5583</v>
      </c>
      <c r="AR999" t="n">
        <v>5.6615</v>
      </c>
      <c r="AS999" t="n">
        <v>5.6556</v>
      </c>
      <c r="AT999" t="n">
        <v>5.4475</v>
      </c>
      <c r="AU999" t="n">
        <v>5.8067</v>
      </c>
      <c r="AV999" t="n">
        <v>6.0529</v>
      </c>
      <c r="AW999" t="n">
        <v>6.1917</v>
      </c>
      <c r="AX999" s="28" t="n">
        <v>5.8295</v>
      </c>
      <c r="AY999" t="n">
        <v>5.830223880597015</v>
      </c>
      <c r="AZ999" t="n">
        <v>5.87026709715292</v>
      </c>
      <c r="BA999" t="n">
        <v>5.90318772136954</v>
      </c>
      <c r="BB999" t="n">
        <v>5.943536404160475</v>
      </c>
      <c r="BC999" t="n">
        <v>5.986231667165519</v>
      </c>
      <c r="BD999" t="n">
        <v>6.031363088057901</v>
      </c>
      <c r="BE999" t="n">
        <v>6.077180188392585</v>
      </c>
      <c r="BF999" t="n">
        <v>6.121824303642486</v>
      </c>
      <c r="BG999" t="n">
        <v>6.172839506172839</v>
      </c>
      <c r="BH999" t="n">
        <v>6.222775357809582</v>
      </c>
      <c r="BI999" t="n">
        <v>6.267627702914447</v>
      </c>
    </row>
    <row r="1000">
      <c r="A1000" s="1112" t="n">
        <v>45691</v>
      </c>
      <c r="AK1000" t="n">
        <v>4.8412998</v>
      </c>
      <c r="AL1000" t="n">
        <v>4.9529</v>
      </c>
      <c r="AM1000" t="n">
        <v>4.9827</v>
      </c>
      <c r="AN1000" t="n">
        <v>4.9956</v>
      </c>
      <c r="AO1000" t="n">
        <v>5.1712</v>
      </c>
      <c r="AP1000" t="n">
        <v>5.241</v>
      </c>
      <c r="AQ1000" t="n">
        <v>5.5583</v>
      </c>
      <c r="AR1000" t="n">
        <v>5.6615</v>
      </c>
      <c r="AS1000" t="n">
        <v>5.6556</v>
      </c>
      <c r="AT1000" t="n">
        <v>5.4475</v>
      </c>
      <c r="AU1000" t="n">
        <v>5.8067</v>
      </c>
      <c r="AV1000" t="n">
        <v>6.0529</v>
      </c>
      <c r="AW1000" t="n">
        <v>6.1917</v>
      </c>
      <c r="AX1000" t="n">
        <v>5.8295</v>
      </c>
      <c r="AY1000" s="28" t="n">
        <v>5.8681</v>
      </c>
      <c r="AZ1000" t="n">
        <v>5.846243788365975</v>
      </c>
      <c r="BA1000" t="n">
        <v>5.877167205406994</v>
      </c>
      <c r="BB1000" t="n">
        <v>5.906674542232722</v>
      </c>
      <c r="BC1000" t="n">
        <v>5.947071067499257</v>
      </c>
      <c r="BD1000" t="n">
        <v>5.991611743559018</v>
      </c>
      <c r="BE1000" t="n">
        <v>6.036824630244491</v>
      </c>
      <c r="BF1000" t="n">
        <v>6.082725060827251</v>
      </c>
      <c r="BG1000" t="n">
        <v>6.133088009812941</v>
      </c>
      <c r="BH1000" t="n">
        <v>6.182380216383307</v>
      </c>
      <c r="BI1000" t="n">
        <v>6.226650062266501</v>
      </c>
    </row>
    <row r="1001">
      <c r="A1001" s="1112" t="n">
        <v>45692</v>
      </c>
      <c r="AK1001" t="n">
        <v>4.8412998</v>
      </c>
      <c r="AL1001" t="n">
        <v>4.9529</v>
      </c>
      <c r="AM1001" t="n">
        <v>4.9827</v>
      </c>
      <c r="AN1001" t="n">
        <v>4.9956</v>
      </c>
      <c r="AO1001" t="n">
        <v>5.1712</v>
      </c>
      <c r="AP1001" t="n">
        <v>5.241</v>
      </c>
      <c r="AQ1001" t="n">
        <v>5.5583</v>
      </c>
      <c r="AR1001" t="n">
        <v>5.6615</v>
      </c>
      <c r="AS1001" t="n">
        <v>5.6556</v>
      </c>
      <c r="AT1001" t="n">
        <v>5.4475</v>
      </c>
      <c r="AU1001" t="n">
        <v>5.8067</v>
      </c>
      <c r="AV1001" t="n">
        <v>6.0529</v>
      </c>
      <c r="AW1001" t="n">
        <v>6.1917</v>
      </c>
      <c r="AX1001" t="n">
        <v>5.8295</v>
      </c>
      <c r="AY1001" s="28" t="n">
        <v>5.7921</v>
      </c>
      <c r="AZ1001" t="n">
        <v>5.802146794313896</v>
      </c>
      <c r="BA1001" t="n">
        <v>5.834305717619603</v>
      </c>
      <c r="BB1001" t="n">
        <v>5.861664712778429</v>
      </c>
      <c r="BC1001" t="n">
        <v>5.90318772136954</v>
      </c>
      <c r="BD1001" t="n">
        <v>5.947071067499257</v>
      </c>
      <c r="BE1001" t="n">
        <v>5.991611743559018</v>
      </c>
      <c r="BF1001" t="n">
        <v>6.036824630244491</v>
      </c>
      <c r="BG1001" t="n">
        <v>6.0882800608828</v>
      </c>
      <c r="BH1001" t="n">
        <v>6.136851795029149</v>
      </c>
      <c r="BI1001" t="n">
        <v>6.180469715698393</v>
      </c>
    </row>
    <row r="1002">
      <c r="A1002" s="1112" t="n">
        <v>45693</v>
      </c>
      <c r="AK1002" t="n">
        <v>4.8412998</v>
      </c>
      <c r="AL1002" t="n">
        <v>4.9529</v>
      </c>
      <c r="AM1002" t="n">
        <v>4.9827</v>
      </c>
      <c r="AN1002" t="n">
        <v>4.9956</v>
      </c>
      <c r="AO1002" t="n">
        <v>5.1712</v>
      </c>
      <c r="AP1002" t="n">
        <v>5.241</v>
      </c>
      <c r="AQ1002" t="n">
        <v>5.5583</v>
      </c>
      <c r="AR1002" t="n">
        <v>5.6615</v>
      </c>
      <c r="AS1002" t="n">
        <v>5.6556</v>
      </c>
      <c r="AT1002" t="n">
        <v>5.4475</v>
      </c>
      <c r="AU1002" t="n">
        <v>5.8067</v>
      </c>
      <c r="AV1002" t="n">
        <v>6.0529</v>
      </c>
      <c r="AW1002" t="n">
        <v>6.1917</v>
      </c>
      <c r="AX1002" t="n">
        <v>5.8295</v>
      </c>
      <c r="AY1002" s="28" t="n">
        <v>5.7991</v>
      </c>
      <c r="AZ1002" t="n">
        <v>5.813953488372094</v>
      </c>
      <c r="BA1002" t="n">
        <v>5.846243788365975</v>
      </c>
      <c r="BB1002" t="n">
        <v>5.871990604815032</v>
      </c>
      <c r="BC1002" t="n">
        <v>5.911912503694945</v>
      </c>
      <c r="BD1002" t="n">
        <v>5.955926146515783</v>
      </c>
      <c r="BE1002" t="n">
        <v>5.99880023995201</v>
      </c>
      <c r="BF1002" t="n">
        <v>6.044122091266243</v>
      </c>
      <c r="BG1002" t="n">
        <v>6.09570252971655</v>
      </c>
      <c r="BH1002" t="n">
        <v>6.144393241167434</v>
      </c>
      <c r="BI1002" t="n">
        <v>6.188118811881188</v>
      </c>
    </row>
    <row r="1003">
      <c r="A1003" s="1112" t="n">
        <v>45694</v>
      </c>
      <c r="AK1003" t="n">
        <v>4.8412998</v>
      </c>
      <c r="AL1003" t="n">
        <v>4.9529</v>
      </c>
      <c r="AM1003" t="n">
        <v>4.9827</v>
      </c>
      <c r="AN1003" t="n">
        <v>4.9956</v>
      </c>
      <c r="AO1003" t="n">
        <v>5.1712</v>
      </c>
      <c r="AP1003" t="n">
        <v>5.241</v>
      </c>
      <c r="AQ1003" t="n">
        <v>5.5583</v>
      </c>
      <c r="AR1003" t="n">
        <v>5.6615</v>
      </c>
      <c r="AS1003" t="n">
        <v>5.6556</v>
      </c>
      <c r="AT1003" t="n">
        <v>5.4475</v>
      </c>
      <c r="AU1003" t="n">
        <v>5.8067</v>
      </c>
      <c r="AV1003" t="n">
        <v>6.0529</v>
      </c>
      <c r="AW1003" t="n">
        <v>6.1917</v>
      </c>
      <c r="AX1003" t="n">
        <v>5.8295</v>
      </c>
      <c r="AY1003" s="28" t="n">
        <v>5.785</v>
      </c>
      <c r="AZ1003" t="n">
        <v>5.780346820809249</v>
      </c>
      <c r="BA1003" t="n">
        <v>5.812263876780006</v>
      </c>
      <c r="BB1003" t="n">
        <v>5.836008170411438</v>
      </c>
      <c r="BC1003" t="n">
        <v>5.873715124816446</v>
      </c>
      <c r="BD1003" t="n">
        <v>5.917159763313609</v>
      </c>
      <c r="BE1003" t="n">
        <v>5.963029218843173</v>
      </c>
      <c r="BF1003" t="n">
        <v>6.007810153199159</v>
      </c>
      <c r="BG1003" t="n">
        <v>6.058770069675855</v>
      </c>
      <c r="BH1003" t="n">
        <v>6.108735491753206</v>
      </c>
      <c r="BI1003" t="n">
        <v>6.153846153846153</v>
      </c>
    </row>
    <row r="1004">
      <c r="A1004" s="1112" t="n">
        <v>45695</v>
      </c>
      <c r="AK1004" t="n">
        <v>4.8412998</v>
      </c>
      <c r="AL1004" t="n">
        <v>4.9529</v>
      </c>
      <c r="AM1004" t="n">
        <v>4.9827</v>
      </c>
      <c r="AN1004" t="n">
        <v>4.9956</v>
      </c>
      <c r="AO1004" t="n">
        <v>5.1712</v>
      </c>
      <c r="AP1004" t="n">
        <v>5.241</v>
      </c>
      <c r="AQ1004" t="n">
        <v>5.5583</v>
      </c>
      <c r="AR1004" t="n">
        <v>5.6615</v>
      </c>
      <c r="AS1004" t="n">
        <v>5.6556</v>
      </c>
      <c r="AT1004" t="n">
        <v>5.4475</v>
      </c>
      <c r="AU1004" t="n">
        <v>5.8067</v>
      </c>
      <c r="AV1004" t="n">
        <v>6.0529</v>
      </c>
      <c r="AW1004" t="n">
        <v>6.1917</v>
      </c>
      <c r="AX1004" t="n">
        <v>5.8295</v>
      </c>
      <c r="AY1004" s="28" t="n">
        <v>5.7551</v>
      </c>
      <c r="AZ1004" t="n">
        <v>5.825808330905914</v>
      </c>
      <c r="BA1004" t="n">
        <v>5.856515373352854</v>
      </c>
      <c r="BB1004" t="n">
        <v>5.88235294117647</v>
      </c>
      <c r="BC1004" t="n">
        <v>5.918910920390648</v>
      </c>
      <c r="BD1004" t="n">
        <v>5.964807634953773</v>
      </c>
      <c r="BE1004" t="n">
        <v>6.009615384615385</v>
      </c>
      <c r="BF1004" t="n">
        <v>6.055101422948835</v>
      </c>
      <c r="BG1004" t="n">
        <v>6.106870229007633</v>
      </c>
      <c r="BH1004" t="n">
        <v>6.157635467980296</v>
      </c>
      <c r="BI1004" t="n">
        <v>6.203473945409429</v>
      </c>
    </row>
    <row r="1005">
      <c r="A1005" s="1112" t="n">
        <v>45698</v>
      </c>
      <c r="AK1005" t="n">
        <v>4.8412998</v>
      </c>
      <c r="AL1005" t="n">
        <v>4.9529</v>
      </c>
      <c r="AM1005" t="n">
        <v>4.9827</v>
      </c>
      <c r="AN1005" t="n">
        <v>4.9956</v>
      </c>
      <c r="AO1005" t="n">
        <v>5.1712</v>
      </c>
      <c r="AP1005" t="n">
        <v>5.241</v>
      </c>
      <c r="AQ1005" t="n">
        <v>5.5583</v>
      </c>
      <c r="AR1005" t="n">
        <v>5.6615</v>
      </c>
      <c r="AS1005" t="n">
        <v>5.6556</v>
      </c>
      <c r="AT1005" t="n">
        <v>5.4475</v>
      </c>
      <c r="AU1005" t="n">
        <v>5.8067</v>
      </c>
      <c r="AV1005" t="n">
        <v>6.0529</v>
      </c>
      <c r="AW1005" t="n">
        <v>6.1917</v>
      </c>
      <c r="AX1005" t="n">
        <v>5.8295</v>
      </c>
      <c r="AY1005" s="28" t="n">
        <v>5.7802</v>
      </c>
      <c r="AZ1005" t="n">
        <v>5.803830528148578</v>
      </c>
      <c r="BA1005" t="n">
        <v>5.834305717619603</v>
      </c>
      <c r="BB1005" t="n">
        <v>5.863383172090296</v>
      </c>
      <c r="BC1005" t="n">
        <v>5.90318772136954</v>
      </c>
      <c r="BD1005" t="n">
        <v>5.947071067499257</v>
      </c>
      <c r="BE1005" t="n">
        <v>5.991611743559018</v>
      </c>
      <c r="BF1005" t="n">
        <v>6.035003017501509</v>
      </c>
      <c r="BG1005" t="n">
        <v>6.08457560085184</v>
      </c>
      <c r="BH1005" t="n">
        <v>6.133088009812941</v>
      </c>
      <c r="BI1005" t="n">
        <v>6.176652254478073</v>
      </c>
    </row>
    <row r="1006">
      <c r="A1006" s="1112" t="n">
        <v>45699</v>
      </c>
      <c r="AK1006" t="n">
        <v>4.8412998</v>
      </c>
      <c r="AL1006" t="n">
        <v>4.9529</v>
      </c>
      <c r="AM1006" t="n">
        <v>4.9827</v>
      </c>
      <c r="AN1006" t="n">
        <v>4.9956</v>
      </c>
      <c r="AO1006" t="n">
        <v>5.1712</v>
      </c>
      <c r="AP1006" t="n">
        <v>5.241</v>
      </c>
      <c r="AQ1006" t="n">
        <v>5.5583</v>
      </c>
      <c r="AR1006" t="n">
        <v>5.6615</v>
      </c>
      <c r="AS1006" t="n">
        <v>5.6556</v>
      </c>
      <c r="AT1006" t="n">
        <v>5.4475</v>
      </c>
      <c r="AU1006" t="n">
        <v>5.8067</v>
      </c>
      <c r="AV1006" t="n">
        <v>6.0529</v>
      </c>
      <c r="AW1006" t="n">
        <v>6.1917</v>
      </c>
      <c r="AX1006" t="n">
        <v>5.8295</v>
      </c>
      <c r="AY1006" s="28" t="n">
        <v>5.7782</v>
      </c>
      <c r="AZ1006" t="n">
        <v>5.785363031530228</v>
      </c>
      <c r="BA1006" t="n">
        <v>5.815644082582146</v>
      </c>
      <c r="BB1006" t="n">
        <v>5.846243788365975</v>
      </c>
      <c r="BC1006" t="n">
        <v>5.884083553986467</v>
      </c>
      <c r="BD1006" t="n">
        <v>5.927682276229994</v>
      </c>
      <c r="BE1006" t="n">
        <v>5.970149253731343</v>
      </c>
      <c r="BF1006" t="n">
        <v>6.013229104028864</v>
      </c>
      <c r="BG1006" t="n">
        <v>6.064281382656156</v>
      </c>
      <c r="BH1006" t="n">
        <v>6.112469437652812</v>
      </c>
      <c r="BI1006" t="n">
        <v>6.153846153846153</v>
      </c>
    </row>
    <row r="1007">
      <c r="A1007" s="1112" t="n">
        <v>45700</v>
      </c>
      <c r="AK1007" t="n">
        <v>4.8412998</v>
      </c>
      <c r="AL1007" t="n">
        <v>4.9529</v>
      </c>
      <c r="AM1007" t="n">
        <v>4.9827</v>
      </c>
      <c r="AN1007" t="n">
        <v>4.9956</v>
      </c>
      <c r="AO1007" t="n">
        <v>5.1712</v>
      </c>
      <c r="AP1007" t="n">
        <v>5.241</v>
      </c>
      <c r="AQ1007" t="n">
        <v>5.5583</v>
      </c>
      <c r="AR1007" t="n">
        <v>5.6615</v>
      </c>
      <c r="AS1007" t="n">
        <v>5.6556</v>
      </c>
      <c r="AT1007" t="n">
        <v>5.4475</v>
      </c>
      <c r="AU1007" t="n">
        <v>5.8067</v>
      </c>
      <c r="AV1007" t="n">
        <v>6.0529</v>
      </c>
      <c r="AW1007" t="n">
        <v>6.1917</v>
      </c>
      <c r="AX1007" t="n">
        <v>5.8295</v>
      </c>
      <c r="AY1007" s="28" t="n">
        <v>5.7705</v>
      </c>
      <c r="AZ1007" t="n">
        <v>5.775339301183944</v>
      </c>
      <c r="BA1007" t="n">
        <v>5.805515239477504</v>
      </c>
      <c r="BB1007" t="n">
        <v>5.836008170411438</v>
      </c>
      <c r="BC1007" t="n">
        <v>5.871990604815032</v>
      </c>
      <c r="BD1007" t="n">
        <v>5.915409642117717</v>
      </c>
      <c r="BE1007" t="n">
        <v>5.959475566150179</v>
      </c>
      <c r="BF1007" t="n">
        <v>6.000600060006001</v>
      </c>
      <c r="BG1007" t="n">
        <v>6.049606775559589</v>
      </c>
      <c r="BH1007" t="n">
        <v>6.097560975609756</v>
      </c>
      <c r="BI1007" t="n">
        <v>6.138735420503377</v>
      </c>
    </row>
    <row r="1008">
      <c r="A1008" s="1112" t="n">
        <v>45701</v>
      </c>
      <c r="AK1008" t="n">
        <v>4.8412998</v>
      </c>
      <c r="AL1008" t="n">
        <v>4.9529</v>
      </c>
      <c r="AM1008" t="n">
        <v>4.9827</v>
      </c>
      <c r="AN1008" t="n">
        <v>4.9956</v>
      </c>
      <c r="AO1008" t="n">
        <v>5.1712</v>
      </c>
      <c r="AP1008" t="n">
        <v>5.241</v>
      </c>
      <c r="AQ1008" t="n">
        <v>5.5583</v>
      </c>
      <c r="AR1008" t="n">
        <v>5.6615</v>
      </c>
      <c r="AS1008" t="n">
        <v>5.6556</v>
      </c>
      <c r="AT1008" t="n">
        <v>5.4475</v>
      </c>
      <c r="AU1008" t="n">
        <v>5.8067</v>
      </c>
      <c r="AV1008" t="n">
        <v>6.0529</v>
      </c>
      <c r="AW1008" t="n">
        <v>6.1917</v>
      </c>
      <c r="AX1008" t="n">
        <v>5.8295</v>
      </c>
      <c r="AY1008" s="28" t="n">
        <v>5.7782</v>
      </c>
      <c r="AZ1008" t="n">
        <v>5.792064871126557</v>
      </c>
      <c r="BA1008" t="n">
        <v>5.822416302765648</v>
      </c>
      <c r="BB1008" t="n">
        <v>5.846243788365975</v>
      </c>
      <c r="BC1008" t="n">
        <v>5.884083553986467</v>
      </c>
      <c r="BD1008" t="n">
        <v>5.927682276229994</v>
      </c>
      <c r="BE1008" t="n">
        <v>5.970149253731343</v>
      </c>
      <c r="BF1008" t="n">
        <v>6.013229104028864</v>
      </c>
      <c r="BG1008" t="n">
        <v>6.060606060606061</v>
      </c>
      <c r="BH1008" t="n">
        <v>6.106870229007633</v>
      </c>
      <c r="BI1008" t="n">
        <v>6.150061500615006</v>
      </c>
    </row>
    <row r="1009">
      <c r="A1009" s="1112" t="n">
        <v>45702</v>
      </c>
      <c r="AK1009" t="n">
        <v>4.8412998</v>
      </c>
      <c r="AL1009" t="n">
        <v>4.9529</v>
      </c>
      <c r="AM1009" t="n">
        <v>4.9827</v>
      </c>
      <c r="AN1009" t="n">
        <v>4.9956</v>
      </c>
      <c r="AO1009" t="n">
        <v>5.1712</v>
      </c>
      <c r="AP1009" t="n">
        <v>5.241</v>
      </c>
      <c r="AQ1009" t="n">
        <v>5.5583</v>
      </c>
      <c r="AR1009" t="n">
        <v>5.6615</v>
      </c>
      <c r="AS1009" t="n">
        <v>5.6556</v>
      </c>
      <c r="AT1009" t="n">
        <v>5.4475</v>
      </c>
      <c r="AU1009" t="n">
        <v>5.8067</v>
      </c>
      <c r="AV1009" t="n">
        <v>6.0529</v>
      </c>
      <c r="AW1009" t="n">
        <v>6.1917</v>
      </c>
      <c r="AX1009" t="n">
        <v>5.8295</v>
      </c>
      <c r="AY1009" s="28" t="n">
        <v>5.7277</v>
      </c>
      <c r="AZ1009" t="n">
        <v>5.724098454493418</v>
      </c>
      <c r="BA1009" t="n">
        <v>5.75373993095512</v>
      </c>
      <c r="BB1009" t="n">
        <v>5.780346820809249</v>
      </c>
      <c r="BC1009" t="n">
        <v>5.819028222286878</v>
      </c>
      <c r="BD1009" t="n">
        <v>5.861664712778429</v>
      </c>
      <c r="BE1009" t="n">
        <v>5.90318772136954</v>
      </c>
      <c r="BF1009" t="n">
        <v>5.945303210463734</v>
      </c>
      <c r="BG1009" t="n">
        <v>5.993407252022775</v>
      </c>
      <c r="BH1009" t="n">
        <v>6.040471156750226</v>
      </c>
      <c r="BI1009" t="n">
        <v>6.082725060827251</v>
      </c>
    </row>
    <row r="1010">
      <c r="A1010" s="1112" t="n">
        <v>45705</v>
      </c>
      <c r="AK1010" t="n">
        <v>4.8412998</v>
      </c>
      <c r="AL1010" t="n">
        <v>4.9529</v>
      </c>
      <c r="AM1010" t="n">
        <v>4.9827</v>
      </c>
      <c r="AN1010" t="n">
        <v>4.9956</v>
      </c>
      <c r="AO1010" t="n">
        <v>5.1712</v>
      </c>
      <c r="AP1010" t="n">
        <v>5.241</v>
      </c>
      <c r="AQ1010" t="n">
        <v>5.5583</v>
      </c>
      <c r="AR1010" t="n">
        <v>5.6615</v>
      </c>
      <c r="AS1010" t="n">
        <v>5.6556</v>
      </c>
      <c r="AT1010" t="n">
        <v>5.4475</v>
      </c>
      <c r="AU1010" t="n">
        <v>5.8067</v>
      </c>
      <c r="AV1010" t="n">
        <v>6.0529</v>
      </c>
      <c r="AW1010" t="n">
        <v>6.1917</v>
      </c>
      <c r="AX1010" t="n">
        <v>5.8295</v>
      </c>
      <c r="AY1010" s="28" t="n">
        <v>5.7099</v>
      </c>
      <c r="AZ1010" s="192" t="n">
        <v>5.724098454493418</v>
      </c>
      <c r="BA1010" s="192" t="n">
        <v>5.75373993095512</v>
      </c>
      <c r="BB1010" s="192" t="n">
        <v>5.780346820809249</v>
      </c>
      <c r="BC1010" s="192" t="n">
        <v>5.819028222286878</v>
      </c>
      <c r="BD1010" s="192" t="n">
        <v>5.861664712778429</v>
      </c>
      <c r="BE1010" s="192" t="n">
        <v>5.90318772136954</v>
      </c>
      <c r="BF1010" s="192" t="n">
        <v>5.945303210463734</v>
      </c>
      <c r="BG1010" s="192" t="n">
        <v>5.993407252022775</v>
      </c>
      <c r="BH1010" s="192" t="n">
        <v>6.040471156750226</v>
      </c>
      <c r="BI1010" s="192" t="n">
        <v>6.082725060827251</v>
      </c>
    </row>
    <row r="1011">
      <c r="A1011" s="1112" t="n">
        <v>45706</v>
      </c>
      <c r="AK1011" t="n">
        <v>4.8412998</v>
      </c>
      <c r="AL1011" t="n">
        <v>4.9529</v>
      </c>
      <c r="AM1011" t="n">
        <v>4.9827</v>
      </c>
      <c r="AN1011" t="n">
        <v>4.9956</v>
      </c>
      <c r="AO1011" t="n">
        <v>5.1712</v>
      </c>
      <c r="AP1011" t="n">
        <v>5.241</v>
      </c>
      <c r="AQ1011" t="n">
        <v>5.5583</v>
      </c>
      <c r="AR1011" t="n">
        <v>5.6615</v>
      </c>
      <c r="AS1011" t="n">
        <v>5.6556</v>
      </c>
      <c r="AT1011" t="n">
        <v>5.4475</v>
      </c>
      <c r="AU1011" t="n">
        <v>5.8067</v>
      </c>
      <c r="AV1011" t="n">
        <v>6.0529</v>
      </c>
      <c r="AW1011" t="n">
        <v>6.1917</v>
      </c>
      <c r="AX1011" t="n">
        <v>5.8295</v>
      </c>
      <c r="AY1011" s="28" t="n">
        <v>5.6973</v>
      </c>
      <c r="AZ1011" t="n">
        <v>5.70287995437696</v>
      </c>
      <c r="BA1011" t="n">
        <v>5.732301519059903</v>
      </c>
      <c r="BB1011" t="n">
        <v>5.76036866359447</v>
      </c>
      <c r="BC1011" t="n">
        <v>5.797101449275363</v>
      </c>
      <c r="BD1011" t="n">
        <v>5.841121495327103</v>
      </c>
      <c r="BE1011" t="n">
        <v>5.88235294117647</v>
      </c>
      <c r="BF1011" t="n">
        <v>5.924170616113744</v>
      </c>
      <c r="BG1011" t="n">
        <v>5.970149253731343</v>
      </c>
      <c r="BH1011" t="n">
        <v>6.015037593984962</v>
      </c>
      <c r="BI1011" t="n">
        <v>6.056935190793459</v>
      </c>
    </row>
    <row r="1012">
      <c r="A1012" s="1112" t="n">
        <v>45707</v>
      </c>
      <c r="AK1012" t="n">
        <v>4.8412998</v>
      </c>
      <c r="AL1012" t="n">
        <v>4.9529</v>
      </c>
      <c r="AM1012" t="n">
        <v>4.9827</v>
      </c>
      <c r="AN1012" t="n">
        <v>4.9956</v>
      </c>
      <c r="AO1012" t="n">
        <v>5.1712</v>
      </c>
      <c r="AP1012" t="n">
        <v>5.241</v>
      </c>
      <c r="AQ1012" t="n">
        <v>5.5583</v>
      </c>
      <c r="AR1012" t="n">
        <v>5.6615</v>
      </c>
      <c r="AS1012" t="n">
        <v>5.6556</v>
      </c>
      <c r="AT1012" t="n">
        <v>5.4475</v>
      </c>
      <c r="AU1012" t="n">
        <v>5.8067</v>
      </c>
      <c r="AV1012" t="n">
        <v>6.0529</v>
      </c>
      <c r="AW1012" t="n">
        <v>6.1917</v>
      </c>
      <c r="AX1012" t="n">
        <v>5.8295</v>
      </c>
      <c r="AY1012" s="28" t="n">
        <v>5.708701</v>
      </c>
      <c r="AZ1012" t="n">
        <v>5.722460658082976</v>
      </c>
      <c r="BA1012" t="n">
        <v>5.752085130859936</v>
      </c>
      <c r="BB1012" t="n">
        <v>5.78368999421631</v>
      </c>
      <c r="BC1012" t="n">
        <v>5.819028222286878</v>
      </c>
      <c r="BD1012" t="n">
        <v>5.861664712778429</v>
      </c>
      <c r="BE1012" t="n">
        <v>5.90493061706525</v>
      </c>
      <c r="BF1012" t="n">
        <v>5.945303210463734</v>
      </c>
      <c r="BG1012" t="n">
        <v>5.993407252022775</v>
      </c>
      <c r="BH1012" t="n">
        <v>6.040471156750226</v>
      </c>
      <c r="BI1012" t="n">
        <v>6.080875646093037</v>
      </c>
    </row>
    <row r="1013">
      <c r="A1013" s="1112" t="n">
        <v>45708</v>
      </c>
      <c r="AK1013" t="n">
        <v>4.8412998</v>
      </c>
      <c r="AL1013" t="n">
        <v>4.9529</v>
      </c>
      <c r="AM1013" t="n">
        <v>4.9827</v>
      </c>
      <c r="AN1013" t="n">
        <v>4.9956</v>
      </c>
      <c r="AO1013" t="n">
        <v>5.1712</v>
      </c>
      <c r="AP1013" t="n">
        <v>5.241</v>
      </c>
      <c r="AQ1013" t="n">
        <v>5.5583</v>
      </c>
      <c r="AR1013" t="n">
        <v>5.6615</v>
      </c>
      <c r="AS1013" t="n">
        <v>5.6556</v>
      </c>
      <c r="AT1013" t="n">
        <v>5.4475</v>
      </c>
      <c r="AU1013" t="n">
        <v>5.8067</v>
      </c>
      <c r="AV1013" t="n">
        <v>6.0529</v>
      </c>
      <c r="AW1013" t="n">
        <v>6.1917</v>
      </c>
      <c r="AX1013" t="n">
        <v>5.8295</v>
      </c>
      <c r="AY1013" s="28" t="n">
        <v>5.7021</v>
      </c>
      <c r="AZ1013" t="n">
        <v>5.707762557077626</v>
      </c>
      <c r="BA1013" t="n">
        <v>5.737234652897303</v>
      </c>
      <c r="BB1013" t="n">
        <v>5.763688760806917</v>
      </c>
      <c r="BC1013" t="n">
        <v>5.79542161692263</v>
      </c>
      <c r="BD1013" t="n">
        <v>5.839416058394161</v>
      </c>
      <c r="BE1013" t="n">
        <v>5.88235294117647</v>
      </c>
      <c r="BF1013" t="n">
        <v>5.924170616113744</v>
      </c>
      <c r="BG1013" t="n">
        <v>5.970149253731343</v>
      </c>
      <c r="BH1013" t="n">
        <v>6.01684717208183</v>
      </c>
      <c r="BI1013" t="n">
        <v>6.058770069675855</v>
      </c>
    </row>
    <row r="1014">
      <c r="A1014" s="1112" t="n">
        <v>45709</v>
      </c>
      <c r="AK1014" t="n">
        <v>4.8412998</v>
      </c>
      <c r="AL1014" t="n">
        <v>4.9529</v>
      </c>
      <c r="AM1014" t="n">
        <v>4.9827</v>
      </c>
      <c r="AN1014" t="n">
        <v>4.9956</v>
      </c>
      <c r="AO1014" t="n">
        <v>5.1712</v>
      </c>
      <c r="AP1014" t="n">
        <v>5.241</v>
      </c>
      <c r="AQ1014" t="n">
        <v>5.5583</v>
      </c>
      <c r="AR1014" t="n">
        <v>5.6615</v>
      </c>
      <c r="AS1014" t="n">
        <v>5.6556</v>
      </c>
      <c r="AT1014" t="n">
        <v>5.4475</v>
      </c>
      <c r="AU1014" t="n">
        <v>5.8067</v>
      </c>
      <c r="AV1014" t="n">
        <v>6.0529</v>
      </c>
      <c r="AW1014" t="n">
        <v>6.1917</v>
      </c>
      <c r="AX1014" t="n">
        <v>5.8295</v>
      </c>
      <c r="AY1014" s="28" t="n">
        <v>5.7021</v>
      </c>
      <c r="AZ1014" t="n">
        <v>5.737234652897303</v>
      </c>
      <c r="BA1014" t="n">
        <v>5.767012687427912</v>
      </c>
      <c r="BB1014" t="n">
        <v>5.792064871126557</v>
      </c>
      <c r="BC1014" t="n">
        <v>5.827505827505828</v>
      </c>
      <c r="BD1014" t="n">
        <v>5.87026709715292</v>
      </c>
      <c r="BE1014" t="n">
        <v>5.913660555884093</v>
      </c>
      <c r="BF1014" t="n">
        <v>5.954153021732659</v>
      </c>
      <c r="BG1014" t="n">
        <v>6.000600060006001</v>
      </c>
      <c r="BH1014" t="n">
        <v>6.047777441790142</v>
      </c>
      <c r="BI1014" t="n">
        <v>6.0882800608828</v>
      </c>
    </row>
    <row r="1015">
      <c r="A1015" s="1112" t="n">
        <v>45712</v>
      </c>
      <c r="AK1015" t="n">
        <v>4.8412998</v>
      </c>
      <c r="AL1015" t="n">
        <v>4.9529</v>
      </c>
      <c r="AM1015" t="n">
        <v>4.9827</v>
      </c>
      <c r="AN1015" t="n">
        <v>4.9956</v>
      </c>
      <c r="AO1015" t="n">
        <v>5.1712</v>
      </c>
      <c r="AP1015" t="n">
        <v>5.241</v>
      </c>
      <c r="AQ1015" t="n">
        <v>5.5583</v>
      </c>
      <c r="AR1015" t="n">
        <v>5.6615</v>
      </c>
      <c r="AS1015" t="n">
        <v>5.6556</v>
      </c>
      <c r="AT1015" t="n">
        <v>5.4475</v>
      </c>
      <c r="AU1015" t="n">
        <v>5.8067</v>
      </c>
      <c r="AV1015" t="n">
        <v>6.0529</v>
      </c>
      <c r="AW1015" t="n">
        <v>6.1917</v>
      </c>
      <c r="AX1015" t="n">
        <v>5.8295</v>
      </c>
      <c r="AY1015" s="28" t="n">
        <v>5.7252</v>
      </c>
      <c r="AZ1015" t="n">
        <v>5.750431282346176</v>
      </c>
      <c r="BA1015" t="n">
        <v>5.782017924255565</v>
      </c>
      <c r="BB1015" t="n">
        <v>5.807200929152149</v>
      </c>
      <c r="BC1015" t="n">
        <v>5.849663644340451</v>
      </c>
      <c r="BD1015" t="n">
        <v>5.892751915144372</v>
      </c>
      <c r="BE1015" t="n">
        <v>5.936479667557139</v>
      </c>
      <c r="BF1015" t="n">
        <v>5.977286312014345</v>
      </c>
      <c r="BG1015" t="n">
        <v>6.024096385542168</v>
      </c>
      <c r="BH1015" t="n">
        <v>6.069802731411229</v>
      </c>
      <c r="BI1015" t="n">
        <v>6.110601894286588</v>
      </c>
    </row>
    <row r="1016">
      <c r="A1016" s="1112" t="n">
        <v>45713</v>
      </c>
      <c r="AK1016" t="n">
        <v>4.8412998</v>
      </c>
      <c r="AL1016" t="n">
        <v>4.9529</v>
      </c>
      <c r="AM1016" t="n">
        <v>4.9827</v>
      </c>
      <c r="AN1016" t="n">
        <v>4.9956</v>
      </c>
      <c r="AO1016" t="n">
        <v>5.1712</v>
      </c>
      <c r="AP1016" t="n">
        <v>5.241</v>
      </c>
      <c r="AQ1016" t="n">
        <v>5.5583</v>
      </c>
      <c r="AR1016" t="n">
        <v>5.6615</v>
      </c>
      <c r="AS1016" t="n">
        <v>5.6556</v>
      </c>
      <c r="AT1016" t="n">
        <v>5.4475</v>
      </c>
      <c r="AU1016" t="n">
        <v>5.8067</v>
      </c>
      <c r="AV1016" t="n">
        <v>6.0529</v>
      </c>
      <c r="AW1016" t="n">
        <v>6.1917</v>
      </c>
      <c r="AX1016" t="n">
        <v>5.8295</v>
      </c>
      <c r="AY1016" s="28" t="n">
        <v>5.7773</v>
      </c>
      <c r="AZ1016" t="n">
        <v>5.748778384593274</v>
      </c>
      <c r="BA1016" t="n">
        <v>5.780346820809249</v>
      </c>
      <c r="BB1016" t="n">
        <v>5.812263876780006</v>
      </c>
      <c r="BC1016" t="n">
        <v>5.851375073142188</v>
      </c>
      <c r="BD1016" t="n">
        <v>5.894488653109343</v>
      </c>
      <c r="BE1016" t="n">
        <v>5.936479667557139</v>
      </c>
      <c r="BF1016" t="n">
        <v>5.977286312014345</v>
      </c>
      <c r="BG1016" t="n">
        <v>6.024096385542168</v>
      </c>
      <c r="BH1016" t="n">
        <v>6.069802731411229</v>
      </c>
      <c r="BI1016" t="n">
        <v>6.110601894286588</v>
      </c>
    </row>
    <row r="1017">
      <c r="A1017" s="1112" t="n">
        <v>45714</v>
      </c>
      <c r="AK1017" t="n">
        <v>4.8412998</v>
      </c>
      <c r="AL1017" t="n">
        <v>4.9529</v>
      </c>
      <c r="AM1017" t="n">
        <v>4.9827</v>
      </c>
      <c r="AN1017" t="n">
        <v>4.9956</v>
      </c>
      <c r="AO1017" t="n">
        <v>5.1712</v>
      </c>
      <c r="AP1017" t="n">
        <v>5.241</v>
      </c>
      <c r="AQ1017" t="n">
        <v>5.5583</v>
      </c>
      <c r="AR1017" t="n">
        <v>5.6615</v>
      </c>
      <c r="AS1017" t="n">
        <v>5.6556</v>
      </c>
      <c r="AT1017" t="n">
        <v>5.4475</v>
      </c>
      <c r="AU1017" t="n">
        <v>5.8067</v>
      </c>
      <c r="AV1017" t="n">
        <v>6.0529</v>
      </c>
      <c r="AW1017" t="n">
        <v>6.1917</v>
      </c>
      <c r="AX1017" t="n">
        <v>5.8295</v>
      </c>
      <c r="AY1017" s="28" t="n">
        <v>5.7751</v>
      </c>
      <c r="AZ1017" t="n">
        <v>5.792064871126557</v>
      </c>
      <c r="BA1017" t="n">
        <v>5.822416302765648</v>
      </c>
      <c r="BB1017" t="n">
        <v>5.849663644340451</v>
      </c>
      <c r="BC1017" t="n">
        <v>5.889281507656066</v>
      </c>
      <c r="BD1017" t="n">
        <v>5.932957579353308</v>
      </c>
      <c r="BE1017" t="n">
        <v>5.979073243647234</v>
      </c>
      <c r="BF1017" t="n">
        <v>6.020469596628537</v>
      </c>
      <c r="BG1017" t="n">
        <v>6.069802731411229</v>
      </c>
      <c r="BH1017" t="n">
        <v>6.118078923218109</v>
      </c>
      <c r="BI1017" t="n">
        <v>6.163328197226502</v>
      </c>
    </row>
    <row r="1018">
      <c r="A1018" s="1112" t="n">
        <v>45715</v>
      </c>
      <c r="AK1018" t="n">
        <v>4.8412998</v>
      </c>
      <c r="AL1018" t="n">
        <v>4.9529</v>
      </c>
      <c r="AM1018" t="n">
        <v>4.9827</v>
      </c>
      <c r="AN1018" t="n">
        <v>4.9956</v>
      </c>
      <c r="AO1018" t="n">
        <v>5.1712</v>
      </c>
      <c r="AP1018" t="n">
        <v>5.241</v>
      </c>
      <c r="AQ1018" t="n">
        <v>5.5583</v>
      </c>
      <c r="AR1018" t="n">
        <v>5.6615</v>
      </c>
      <c r="AS1018" t="n">
        <v>5.6556</v>
      </c>
      <c r="AT1018" t="n">
        <v>5.4475</v>
      </c>
      <c r="AU1018" t="n">
        <v>5.8067</v>
      </c>
      <c r="AV1018" t="n">
        <v>6.0529</v>
      </c>
      <c r="AW1018" t="n">
        <v>6.1917</v>
      </c>
      <c r="AX1018" t="n">
        <v>5.8295</v>
      </c>
      <c r="AY1018" s="28" t="n">
        <v>5.8222</v>
      </c>
      <c r="AZ1018" t="n">
        <v>5.822416302765648</v>
      </c>
      <c r="BA1018" t="n">
        <v>5.854800936768149</v>
      </c>
      <c r="BB1018" t="n">
        <v>5.878894767783657</v>
      </c>
      <c r="BC1018" t="n">
        <v>5.925925925925926</v>
      </c>
      <c r="BD1018" t="n">
        <v>5.973715651135006</v>
      </c>
      <c r="BE1018" t="n">
        <v>6.018657839301836</v>
      </c>
      <c r="BF1018" t="n">
        <v>6.060606060606061</v>
      </c>
      <c r="BG1018" t="n">
        <v>6.108735491753206</v>
      </c>
      <c r="BH1018" t="n">
        <v>6.157635467980296</v>
      </c>
      <c r="BI1018" t="n">
        <v>6.201550387596899</v>
      </c>
    </row>
    <row r="1019">
      <c r="A1019" s="104" t="n">
        <v>45716</v>
      </c>
      <c r="AK1019" t="n">
        <v>4.8412998</v>
      </c>
      <c r="AL1019" t="n">
        <v>4.9529</v>
      </c>
      <c r="AM1019" t="n">
        <v>4.9827</v>
      </c>
      <c r="AN1019" t="n">
        <v>4.9956</v>
      </c>
      <c r="AO1019" t="n">
        <v>5.1712</v>
      </c>
      <c r="AP1019" t="n">
        <v>5.241</v>
      </c>
      <c r="AQ1019" t="n">
        <v>5.5583</v>
      </c>
      <c r="AR1019" t="n">
        <v>5.6615</v>
      </c>
      <c r="AS1019" t="n">
        <v>5.6556</v>
      </c>
      <c r="AT1019" t="n">
        <v>5.4475</v>
      </c>
      <c r="AU1019" t="n">
        <v>5.8067</v>
      </c>
      <c r="AV1019" t="n">
        <v>6.0529</v>
      </c>
      <c r="AW1019" t="n">
        <v>6.1917</v>
      </c>
      <c r="AX1019" t="n">
        <v>5.8295</v>
      </c>
      <c r="AY1019" s="28" t="n">
        <v>5.8482</v>
      </c>
      <c r="AZ1019" t="n">
        <v>5.848637267516668</v>
      </c>
      <c r="BA1019" t="n">
        <v>5.938242280285036</v>
      </c>
      <c r="BB1019" t="n">
        <v>5.970149253731343</v>
      </c>
      <c r="BC1019" t="n">
        <v>6.009615384615385</v>
      </c>
      <c r="BD1019" t="n">
        <v>6.053268765133171</v>
      </c>
      <c r="BE1019" t="n">
        <v>6.097560975609756</v>
      </c>
      <c r="BF1019" t="n">
        <v>6.138735420503377</v>
      </c>
      <c r="BG1019" t="n">
        <v>6.186204763377669</v>
      </c>
      <c r="BH1019" t="n">
        <v>6.234413965087282</v>
      </c>
      <c r="BI1019" t="n">
        <v>6.279434850863423</v>
      </c>
    </row>
    <row r="1020">
      <c r="A1020" s="104" t="n">
        <v>45719</v>
      </c>
      <c r="AK1020" t="n">
        <v>4.8412998</v>
      </c>
      <c r="AL1020" t="n">
        <v>4.9529</v>
      </c>
      <c r="AM1020" t="n">
        <v>4.9827</v>
      </c>
      <c r="AN1020" t="n">
        <v>4.9956</v>
      </c>
      <c r="AO1020" t="n">
        <v>5.1712</v>
      </c>
      <c r="AP1020" t="n">
        <v>5.241</v>
      </c>
      <c r="AQ1020" t="n">
        <v>5.5583</v>
      </c>
      <c r="AR1020" t="n">
        <v>5.6615</v>
      </c>
      <c r="AS1020" t="n">
        <v>5.6556</v>
      </c>
      <c r="AT1020" t="n">
        <v>5.4475</v>
      </c>
      <c r="AU1020" t="n">
        <v>5.8067</v>
      </c>
      <c r="AV1020" t="n">
        <v>6.0529</v>
      </c>
      <c r="AW1020" t="n">
        <v>6.1917</v>
      </c>
      <c r="AX1020" t="n">
        <v>5.8295</v>
      </c>
      <c r="AY1020" t="n">
        <v>5.8482</v>
      </c>
      <c r="AZ1020" s="297" t="n">
        <v>5.848637267516668</v>
      </c>
      <c r="BA1020" t="n">
        <v>5.913660555884093</v>
      </c>
      <c r="BB1020" t="n">
        <v>5.94883997620464</v>
      </c>
      <c r="BC1020" t="n">
        <v>5.993407252022775</v>
      </c>
      <c r="BD1020" t="n">
        <v>6.038647342995169</v>
      </c>
      <c r="BE1020" t="n">
        <v>6.08457560085184</v>
      </c>
      <c r="BF1020" t="n">
        <v>6.127450980392156</v>
      </c>
      <c r="BG1020" t="n">
        <v>6.176652254478073</v>
      </c>
      <c r="BH1020" t="n">
        <v>6.226650062266501</v>
      </c>
      <c r="BI1020" t="n">
        <v>6.271558482282847</v>
      </c>
    </row>
    <row r="1021">
      <c r="A1021" s="1112" t="n">
        <v>45720</v>
      </c>
      <c r="AK1021" t="n">
        <v>4.8412998</v>
      </c>
      <c r="AL1021" t="n">
        <v>4.9529</v>
      </c>
      <c r="AM1021" t="n">
        <v>4.9827</v>
      </c>
      <c r="AN1021" t="n">
        <v>4.9956</v>
      </c>
      <c r="AO1021" t="n">
        <v>5.1712</v>
      </c>
      <c r="AP1021" t="n">
        <v>5.241</v>
      </c>
      <c r="AQ1021" t="n">
        <v>5.5583</v>
      </c>
      <c r="AR1021" t="n">
        <v>5.6615</v>
      </c>
      <c r="AS1021" t="n">
        <v>5.6556</v>
      </c>
      <c r="AT1021" t="n">
        <v>5.4475</v>
      </c>
      <c r="AU1021" t="n">
        <v>5.8067</v>
      </c>
      <c r="AV1021" t="n">
        <v>6.0529</v>
      </c>
      <c r="AW1021" t="n">
        <v>6.1917</v>
      </c>
      <c r="AX1021" t="n">
        <v>5.8295</v>
      </c>
      <c r="AY1021" t="n">
        <v>5.8482</v>
      </c>
      <c r="AZ1021" s="297" t="n">
        <v>5.848637267516668</v>
      </c>
      <c r="BA1021" t="n">
        <v>5.917159763313609</v>
      </c>
      <c r="BB1021" t="n">
        <v>5.952380952380952</v>
      </c>
      <c r="BC1021" t="n">
        <v>5.995203836930456</v>
      </c>
      <c r="BD1021" t="n">
        <v>6.038647342995169</v>
      </c>
      <c r="BE1021" t="n">
        <v>6.08457560085184</v>
      </c>
      <c r="BF1021" t="n">
        <v>6.125574272588055</v>
      </c>
      <c r="BG1021" t="n">
        <v>6.176652254478073</v>
      </c>
      <c r="BH1021" t="n">
        <v>6.224712107065049</v>
      </c>
      <c r="BI1021" t="n">
        <v>6.269592476489028</v>
      </c>
    </row>
    <row r="1022">
      <c r="A1022" s="1112" t="n">
        <v>45721</v>
      </c>
      <c r="AK1022" t="n">
        <v>4.8412998</v>
      </c>
      <c r="AL1022" t="n">
        <v>4.9529</v>
      </c>
      <c r="AM1022" t="n">
        <v>4.9827</v>
      </c>
      <c r="AN1022" t="n">
        <v>4.9956</v>
      </c>
      <c r="AO1022" t="n">
        <v>5.1712</v>
      </c>
      <c r="AP1022" t="n">
        <v>5.241</v>
      </c>
      <c r="AQ1022" t="n">
        <v>5.5583</v>
      </c>
      <c r="AR1022" t="n">
        <v>5.6615</v>
      </c>
      <c r="AS1022" t="n">
        <v>5.6556</v>
      </c>
      <c r="AT1022" t="n">
        <v>5.4475</v>
      </c>
      <c r="AU1022" t="n">
        <v>5.8067</v>
      </c>
      <c r="AV1022" t="n">
        <v>6.0529</v>
      </c>
      <c r="AW1022" t="n">
        <v>6.1917</v>
      </c>
      <c r="AX1022" t="n">
        <v>5.8295</v>
      </c>
      <c r="AY1022" t="n">
        <v>5.8482</v>
      </c>
      <c r="AZ1022" s="28" t="n">
        <v>5.7908</v>
      </c>
      <c r="BA1022" t="n">
        <v>5.805515239477504</v>
      </c>
      <c r="BB1022" t="n">
        <v>5.839416058394161</v>
      </c>
      <c r="BC1022" t="n">
        <v>5.877167205406994</v>
      </c>
      <c r="BD1022" t="n">
        <v>5.920663114268798</v>
      </c>
      <c r="BE1022" t="n">
        <v>5.966587112171838</v>
      </c>
      <c r="BF1022" t="n">
        <v>6.007810153199159</v>
      </c>
      <c r="BG1022" t="n">
        <v>6.056935190793459</v>
      </c>
      <c r="BH1022" t="n">
        <v>6.105006105006105</v>
      </c>
      <c r="BI1022" t="n">
        <v>6.148170919151553</v>
      </c>
    </row>
    <row r="1023">
      <c r="A1023" s="1112" t="n">
        <v>45722</v>
      </c>
      <c r="AK1023" t="n">
        <v>4.8412998</v>
      </c>
      <c r="AL1023" t="n">
        <v>4.9529</v>
      </c>
      <c r="AM1023" t="n">
        <v>4.9827</v>
      </c>
      <c r="AN1023" t="n">
        <v>4.9956</v>
      </c>
      <c r="AO1023" t="n">
        <v>5.1712</v>
      </c>
      <c r="AP1023" t="n">
        <v>5.241</v>
      </c>
      <c r="AQ1023" t="n">
        <v>5.5583</v>
      </c>
      <c r="AR1023" t="n">
        <v>5.6615</v>
      </c>
      <c r="AS1023" t="n">
        <v>5.6556</v>
      </c>
      <c r="AT1023" t="n">
        <v>5.4475</v>
      </c>
      <c r="AU1023" t="n">
        <v>5.8067</v>
      </c>
      <c r="AV1023" t="n">
        <v>6.0529</v>
      </c>
      <c r="AW1023" t="n">
        <v>6.1917</v>
      </c>
      <c r="AX1023" t="n">
        <v>5.8295</v>
      </c>
      <c r="AY1023" t="n">
        <v>5.8482</v>
      </c>
      <c r="AZ1023" s="28" t="n">
        <v>5.7483</v>
      </c>
      <c r="BA1023" t="n">
        <v>5.790387955993052</v>
      </c>
      <c r="BB1023" t="n">
        <v>5.824111822947001</v>
      </c>
      <c r="BC1023" t="n">
        <v>5.861664712778429</v>
      </c>
      <c r="BD1023" t="n">
        <v>5.90493061706525</v>
      </c>
      <c r="BE1023" t="n">
        <v>5.950609937518595</v>
      </c>
      <c r="BF1023" t="n">
        <v>5.991611743559018</v>
      </c>
      <c r="BG1023" t="n">
        <v>6.040471156750226</v>
      </c>
      <c r="BH1023" t="n">
        <v>6.086427267194157</v>
      </c>
      <c r="BI1023" t="n">
        <v>6.129328838492185</v>
      </c>
    </row>
    <row r="1024">
      <c r="A1024" s="1112" t="n">
        <v>45723</v>
      </c>
      <c r="AK1024" t="n">
        <v>4.8412998</v>
      </c>
      <c r="AL1024" t="n">
        <v>4.9529</v>
      </c>
      <c r="AM1024" t="n">
        <v>4.9827</v>
      </c>
      <c r="AN1024" t="n">
        <v>4.9956</v>
      </c>
      <c r="AO1024" t="n">
        <v>5.1712</v>
      </c>
      <c r="AP1024" t="n">
        <v>5.241</v>
      </c>
      <c r="AQ1024" t="n">
        <v>5.5583</v>
      </c>
      <c r="AR1024" t="n">
        <v>5.6615</v>
      </c>
      <c r="AS1024" t="n">
        <v>5.6556</v>
      </c>
      <c r="AT1024" t="n">
        <v>5.4475</v>
      </c>
      <c r="AU1024" t="n">
        <v>5.8067</v>
      </c>
      <c r="AV1024" t="n">
        <v>6.0529</v>
      </c>
      <c r="AW1024" t="n">
        <v>6.1917</v>
      </c>
      <c r="AX1024" t="n">
        <v>5.8295</v>
      </c>
      <c r="AY1024" t="n">
        <v>5.8482</v>
      </c>
      <c r="AZ1024" s="28" t="n">
        <v>5.7682</v>
      </c>
      <c r="BA1024" t="n">
        <v>5.822416302765648</v>
      </c>
      <c r="BB1024" t="n">
        <v>5.85308750365818</v>
      </c>
      <c r="BC1024" t="n">
        <v>5.892751915144372</v>
      </c>
      <c r="BD1024" t="n">
        <v>5.936479667557139</v>
      </c>
      <c r="BE1024" t="n">
        <v>5.980861244019139</v>
      </c>
      <c r="BF1024" t="n">
        <v>6.024096385542168</v>
      </c>
      <c r="BG1024" t="n">
        <v>6.07164541590771</v>
      </c>
      <c r="BH1024" t="n">
        <v>6.119951040391677</v>
      </c>
      <c r="BI1024" t="n">
        <v>6.163328197226502</v>
      </c>
    </row>
    <row r="1025">
      <c r="A1025" s="1112" t="n">
        <v>45726</v>
      </c>
      <c r="AK1025" t="n">
        <v>4.8412998</v>
      </c>
      <c r="AL1025" t="n">
        <v>4.9529</v>
      </c>
      <c r="AM1025" t="n">
        <v>4.9827</v>
      </c>
      <c r="AN1025" t="n">
        <v>4.9956</v>
      </c>
      <c r="AO1025" t="n">
        <v>5.1712</v>
      </c>
      <c r="AP1025" t="n">
        <v>5.241</v>
      </c>
      <c r="AQ1025" t="n">
        <v>5.5583</v>
      </c>
      <c r="AR1025" t="n">
        <v>5.6615</v>
      </c>
      <c r="AS1025" t="n">
        <v>5.6556</v>
      </c>
      <c r="AT1025" t="n">
        <v>5.4475</v>
      </c>
      <c r="AU1025" t="n">
        <v>5.8067</v>
      </c>
      <c r="AV1025" t="n">
        <v>6.0529</v>
      </c>
      <c r="AW1025" t="n">
        <v>6.1917</v>
      </c>
      <c r="AX1025" t="n">
        <v>5.8295</v>
      </c>
      <c r="AY1025" t="n">
        <v>5.8482</v>
      </c>
      <c r="AZ1025" s="28" t="n">
        <v>5.7924</v>
      </c>
      <c r="BA1025" t="n">
        <v>5.89101620029455</v>
      </c>
      <c r="BB1025" t="n">
        <v>5.922416345869115</v>
      </c>
      <c r="BC1025" t="n">
        <v>5.964807634953773</v>
      </c>
      <c r="BD1025" t="n">
        <v>6.007810153199159</v>
      </c>
      <c r="BE1025" t="n">
        <v>6.053268765133171</v>
      </c>
      <c r="BF1025" t="n">
        <v>6.093845216331506</v>
      </c>
      <c r="BG1025" t="n">
        <v>6.142506142506143</v>
      </c>
      <c r="BH1025" t="n">
        <v>6.190034045187248</v>
      </c>
      <c r="BI1025" t="n">
        <v>6.234413965087282</v>
      </c>
    </row>
    <row r="1026">
      <c r="A1026" s="1112" t="n">
        <v>45727</v>
      </c>
      <c r="AK1026" t="n">
        <v>4.8412998</v>
      </c>
      <c r="AL1026" t="n">
        <v>4.9529</v>
      </c>
      <c r="AM1026" t="n">
        <v>4.9827</v>
      </c>
      <c r="AN1026" t="n">
        <v>4.9956</v>
      </c>
      <c r="AO1026" t="n">
        <v>5.1712</v>
      </c>
      <c r="AP1026" t="n">
        <v>5.241</v>
      </c>
      <c r="AQ1026" t="n">
        <v>5.5583</v>
      </c>
      <c r="AR1026" t="n">
        <v>5.6615</v>
      </c>
      <c r="AS1026" t="n">
        <v>5.6556</v>
      </c>
      <c r="AT1026" t="n">
        <v>5.4475</v>
      </c>
      <c r="AU1026" t="n">
        <v>5.8067</v>
      </c>
      <c r="AV1026" t="n">
        <v>6.0529</v>
      </c>
      <c r="AW1026" t="n">
        <v>6.1917</v>
      </c>
      <c r="AX1026" t="n">
        <v>5.8295</v>
      </c>
      <c r="AY1026" t="n">
        <v>5.8482</v>
      </c>
      <c r="AZ1026" s="28" t="n">
        <v>5.8341</v>
      </c>
      <c r="BA1026" t="n">
        <v>5.836008170411438</v>
      </c>
      <c r="BB1026" t="n">
        <v>5.866823115283075</v>
      </c>
      <c r="BC1026" t="n">
        <v>5.908419497784342</v>
      </c>
      <c r="BD1026" t="n">
        <v>5.950609937518595</v>
      </c>
      <c r="BE1026" t="n">
        <v>5.993407252022775</v>
      </c>
      <c r="BF1026" t="n">
        <v>6.035003017501509</v>
      </c>
      <c r="BG1026" t="n">
        <v>6.082725060827251</v>
      </c>
      <c r="BH1026" t="n">
        <v>6.129328838492185</v>
      </c>
      <c r="BI1026" t="n">
        <v>6.172839506172839</v>
      </c>
    </row>
    <row r="1027">
      <c r="A1027" s="1112" t="n">
        <v>45728</v>
      </c>
      <c r="AK1027" t="n">
        <v>4.8412998</v>
      </c>
      <c r="AL1027" t="n">
        <v>4.9529</v>
      </c>
      <c r="AM1027" t="n">
        <v>4.9827</v>
      </c>
      <c r="AN1027" t="n">
        <v>4.9956</v>
      </c>
      <c r="AO1027" t="n">
        <v>5.1712</v>
      </c>
      <c r="AP1027" t="n">
        <v>5.241</v>
      </c>
      <c r="AQ1027" t="n">
        <v>5.5583</v>
      </c>
      <c r="AR1027" t="n">
        <v>5.6615</v>
      </c>
      <c r="AS1027" t="n">
        <v>5.6556</v>
      </c>
      <c r="AT1027" t="n">
        <v>5.4475</v>
      </c>
      <c r="AU1027" t="n">
        <v>5.8067</v>
      </c>
      <c r="AV1027" t="n">
        <v>6.0529</v>
      </c>
      <c r="AW1027" t="n">
        <v>6.1917</v>
      </c>
      <c r="AX1027" t="n">
        <v>5.8295</v>
      </c>
      <c r="AY1027" t="n">
        <v>5.8482</v>
      </c>
      <c r="AZ1027" s="28" t="n">
        <v>5.8262</v>
      </c>
      <c r="BA1027" t="n">
        <v>5.825808330905914</v>
      </c>
      <c r="BB1027" t="n">
        <v>5.856515373352854</v>
      </c>
      <c r="BC1027" t="n">
        <v>5.897965202005308</v>
      </c>
      <c r="BD1027" t="n">
        <v>5.938242280285036</v>
      </c>
      <c r="BE1027" t="n">
        <v>5.982650314089142</v>
      </c>
      <c r="BF1027" t="n">
        <v>6.025911419102139</v>
      </c>
      <c r="BG1027" t="n">
        <v>6.073489219556635</v>
      </c>
      <c r="BH1027" t="n">
        <v>6.121824303642486</v>
      </c>
      <c r="BI1027" t="n">
        <v>6.165228113440197</v>
      </c>
    </row>
    <row r="1028">
      <c r="A1028" s="1112" t="n">
        <v>45729</v>
      </c>
      <c r="AK1028" t="n">
        <v>4.8412998</v>
      </c>
      <c r="AL1028" t="n">
        <v>4.9529</v>
      </c>
      <c r="AM1028" t="n">
        <v>4.9827</v>
      </c>
      <c r="AN1028" t="n">
        <v>4.9956</v>
      </c>
      <c r="AO1028" t="n">
        <v>5.1712</v>
      </c>
      <c r="AP1028" t="n">
        <v>5.241</v>
      </c>
      <c r="AQ1028" t="n">
        <v>5.5583</v>
      </c>
      <c r="AR1028" t="n">
        <v>5.6615</v>
      </c>
      <c r="AS1028" t="n">
        <v>5.6556</v>
      </c>
      <c r="AT1028" t="n">
        <v>5.4475</v>
      </c>
      <c r="AU1028" t="n">
        <v>5.8067</v>
      </c>
      <c r="AV1028" t="n">
        <v>6.0529</v>
      </c>
      <c r="AW1028" t="n">
        <v>6.1917</v>
      </c>
      <c r="AX1028" t="n">
        <v>5.8295</v>
      </c>
      <c r="AY1028" t="n">
        <v>5.8482</v>
      </c>
      <c r="AZ1028" s="28" t="n">
        <v>5.8125</v>
      </c>
      <c r="BA1028" t="n">
        <v>5.832604257801108</v>
      </c>
      <c r="BB1028" t="n">
        <v>5.863383172090296</v>
      </c>
      <c r="BC1028" t="n">
        <v>5.899705014749262</v>
      </c>
      <c r="BD1028" t="n">
        <v>5.943536404160475</v>
      </c>
      <c r="BE1028" t="n">
        <v>5.988023952095808</v>
      </c>
      <c r="BF1028" t="n">
        <v>6.031363088057901</v>
      </c>
      <c r="BG1028" t="n">
        <v>6.0790273556231</v>
      </c>
      <c r="BH1028" t="n">
        <v>6.127450980392156</v>
      </c>
      <c r="BI1028" t="n">
        <v>6.17093489663684</v>
      </c>
    </row>
    <row r="1029">
      <c r="A1029" s="1112" t="n">
        <v>45730</v>
      </c>
      <c r="AK1029" t="n">
        <v>4.8412998</v>
      </c>
      <c r="AL1029" t="n">
        <v>4.9529</v>
      </c>
      <c r="AM1029" t="n">
        <v>4.9827</v>
      </c>
      <c r="AN1029" t="n">
        <v>4.9956</v>
      </c>
      <c r="AO1029" t="n">
        <v>5.1712</v>
      </c>
      <c r="AP1029" t="n">
        <v>5.241</v>
      </c>
      <c r="AQ1029" t="n">
        <v>5.5583</v>
      </c>
      <c r="AR1029" t="n">
        <v>5.6615</v>
      </c>
      <c r="AS1029" t="n">
        <v>5.6556</v>
      </c>
      <c r="AT1029" t="n">
        <v>5.4475</v>
      </c>
      <c r="AU1029" t="n">
        <v>5.8067</v>
      </c>
      <c r="AV1029" t="n">
        <v>6.0529</v>
      </c>
      <c r="AW1029" t="n">
        <v>6.1917</v>
      </c>
      <c r="AX1029" t="n">
        <v>5.8295</v>
      </c>
      <c r="AY1029" t="n">
        <v>5.8482</v>
      </c>
      <c r="AZ1029" s="28" t="n">
        <v>5.7413</v>
      </c>
      <c r="BA1029" t="n">
        <v>5.758710048949036</v>
      </c>
      <c r="BB1029" t="n">
        <v>5.788712011577425</v>
      </c>
      <c r="BC1029" t="n">
        <v>5.829204313611192</v>
      </c>
      <c r="BD1029" t="n">
        <v>5.87026709715292</v>
      </c>
      <c r="BE1029" t="n">
        <v>5.915409642117717</v>
      </c>
      <c r="BF1029" t="n">
        <v>5.957700327673518</v>
      </c>
      <c r="BG1029" t="n">
        <v>6.004202942059441</v>
      </c>
      <c r="BH1029" t="n">
        <v>6.053268765133171</v>
      </c>
      <c r="BI1029" t="n">
        <v>6.097560975609756</v>
      </c>
    </row>
    <row r="1030">
      <c r="A1030" s="1112" t="n">
        <v>45733</v>
      </c>
      <c r="AK1030" t="n">
        <v>4.8412998</v>
      </c>
      <c r="AL1030" t="n">
        <v>4.9529</v>
      </c>
      <c r="AM1030" t="n">
        <v>4.9827</v>
      </c>
      <c r="AN1030" t="n">
        <v>4.9956</v>
      </c>
      <c r="AO1030" t="n">
        <v>5.1712</v>
      </c>
      <c r="AP1030" t="n">
        <v>5.241</v>
      </c>
      <c r="AQ1030" t="n">
        <v>5.5583</v>
      </c>
      <c r="AR1030" t="n">
        <v>5.6615</v>
      </c>
      <c r="AS1030" t="n">
        <v>5.6556</v>
      </c>
      <c r="AT1030" t="n">
        <v>5.4475</v>
      </c>
      <c r="AU1030" t="n">
        <v>5.8067</v>
      </c>
      <c r="AV1030" t="n">
        <v>6.0529</v>
      </c>
      <c r="AW1030" t="n">
        <v>6.1917</v>
      </c>
      <c r="AX1030" t="n">
        <v>5.8295</v>
      </c>
      <c r="AY1030" t="n">
        <v>5.8482</v>
      </c>
      <c r="AZ1030" s="28" t="n">
        <v>5.7076</v>
      </c>
      <c r="BA1030" t="n">
        <v>5.686664771111743</v>
      </c>
      <c r="BB1030" t="n">
        <v>5.715918833952558</v>
      </c>
      <c r="BC1030" t="n">
        <v>5.758710048949036</v>
      </c>
      <c r="BD1030" t="n">
        <v>5.80046403712297</v>
      </c>
      <c r="BE1030" t="n">
        <v>5.844535359438924</v>
      </c>
      <c r="BF1030" t="n">
        <v>5.88754783632617</v>
      </c>
      <c r="BG1030" t="n">
        <v>5.934718100890207</v>
      </c>
      <c r="BH1030" t="n">
        <v>5.982650314089142</v>
      </c>
      <c r="BI1030" t="n">
        <v>6.027727546714889</v>
      </c>
    </row>
    <row r="1031">
      <c r="A1031" s="1112" t="n">
        <v>45734</v>
      </c>
      <c r="AK1031" t="n">
        <v>4.8412998</v>
      </c>
      <c r="AL1031" t="n">
        <v>4.9529</v>
      </c>
      <c r="AM1031" t="n">
        <v>4.9827</v>
      </c>
      <c r="AN1031" t="n">
        <v>4.9956</v>
      </c>
      <c r="AO1031" t="n">
        <v>5.1712</v>
      </c>
      <c r="AP1031" t="n">
        <v>5.241</v>
      </c>
      <c r="AQ1031" t="n">
        <v>5.5583</v>
      </c>
      <c r="AR1031" t="n">
        <v>5.6615</v>
      </c>
      <c r="AS1031" t="n">
        <v>5.6556</v>
      </c>
      <c r="AT1031" t="n">
        <v>5.4475</v>
      </c>
      <c r="AU1031" t="n">
        <v>5.8067</v>
      </c>
      <c r="AV1031" t="n">
        <v>6.0529</v>
      </c>
      <c r="AW1031" t="n">
        <v>6.1917</v>
      </c>
      <c r="AX1031" t="n">
        <v>5.8295</v>
      </c>
      <c r="AY1031" t="n">
        <v>5.8482</v>
      </c>
      <c r="AZ1031" s="28" t="n">
        <v>5.6846</v>
      </c>
      <c r="BA1031" t="n">
        <v>5.683432793407218</v>
      </c>
      <c r="BB1031" t="n">
        <v>5.714285714285714</v>
      </c>
      <c r="BC1031" t="n">
        <v>5.757052389176741</v>
      </c>
      <c r="BD1031" t="n">
        <v>5.798782255726298</v>
      </c>
      <c r="BE1031" t="n">
        <v>5.841121495327103</v>
      </c>
      <c r="BF1031" t="n">
        <v>5.88235294117647</v>
      </c>
      <c r="BG1031" t="n">
        <v>5.927682276229994</v>
      </c>
      <c r="BH1031" t="n">
        <v>5.977286312014345</v>
      </c>
      <c r="BI1031" t="n">
        <v>6.020469596628537</v>
      </c>
    </row>
    <row r="1032">
      <c r="A1032" s="1112" t="n">
        <v>45735</v>
      </c>
      <c r="AK1032" t="n">
        <v>4.8412998</v>
      </c>
      <c r="AL1032" t="n">
        <v>4.9529</v>
      </c>
      <c r="AM1032" t="n">
        <v>4.9827</v>
      </c>
      <c r="AN1032" t="n">
        <v>4.9956</v>
      </c>
      <c r="AO1032" t="n">
        <v>5.1712</v>
      </c>
      <c r="AP1032" t="n">
        <v>5.241</v>
      </c>
      <c r="AQ1032" t="n">
        <v>5.5583</v>
      </c>
      <c r="AR1032" t="n">
        <v>5.6615</v>
      </c>
      <c r="AS1032" t="n">
        <v>5.6556</v>
      </c>
      <c r="AT1032" t="n">
        <v>5.4475</v>
      </c>
      <c r="AU1032" t="n">
        <v>5.8067</v>
      </c>
      <c r="AV1032" t="n">
        <v>6.0529</v>
      </c>
      <c r="AW1032" t="n">
        <v>6.1917</v>
      </c>
      <c r="AX1032" t="n">
        <v>5.8295</v>
      </c>
      <c r="AY1032" t="n">
        <v>5.8482</v>
      </c>
      <c r="AZ1032" s="28" t="n">
        <v>5.6651</v>
      </c>
      <c r="BA1032" t="n">
        <v>5.64652738565782</v>
      </c>
      <c r="BB1032" t="n">
        <v>5.676979846721544</v>
      </c>
      <c r="BC1032" t="n">
        <v>5.724098454493418</v>
      </c>
      <c r="BD1032" t="n">
        <v>5.762028233938346</v>
      </c>
      <c r="BE1032" t="n">
        <v>5.807200929152149</v>
      </c>
      <c r="BF1032" t="n">
        <v>5.849663644340451</v>
      </c>
      <c r="BG1032" t="n">
        <v>5.897965202005308</v>
      </c>
      <c r="BH1032" t="n">
        <v>5.945303210463734</v>
      </c>
      <c r="BI1032" t="n">
        <v>5.989817310572028</v>
      </c>
    </row>
    <row r="1033">
      <c r="A1033" s="1112" t="n">
        <v>45736</v>
      </c>
      <c r="AK1033" t="n">
        <v>4.8412998</v>
      </c>
      <c r="AL1033" t="n">
        <v>4.9529</v>
      </c>
      <c r="AM1033" t="n">
        <v>4.9827</v>
      </c>
      <c r="AN1033" t="n">
        <v>4.9956</v>
      </c>
      <c r="AO1033" t="n">
        <v>5.1712</v>
      </c>
      <c r="AP1033" t="n">
        <v>5.241</v>
      </c>
      <c r="AQ1033" t="n">
        <v>5.5583</v>
      </c>
      <c r="AR1033" t="n">
        <v>5.6615</v>
      </c>
      <c r="AS1033" t="n">
        <v>5.6556</v>
      </c>
      <c r="AT1033" t="n">
        <v>5.4475</v>
      </c>
      <c r="AU1033" t="n">
        <v>5.8067</v>
      </c>
      <c r="AV1033" t="n">
        <v>6.0529</v>
      </c>
      <c r="AW1033" t="n">
        <v>6.1917</v>
      </c>
      <c r="AX1033" t="n">
        <v>5.8295</v>
      </c>
      <c r="AY1033" t="n">
        <v>5.8482</v>
      </c>
      <c r="AZ1033" s="28" t="n">
        <v>5.6622</v>
      </c>
      <c r="BA1033" t="n">
        <v>5.683432793407218</v>
      </c>
      <c r="BB1033" t="n">
        <v>5.714285714285714</v>
      </c>
      <c r="BC1033" t="n">
        <v>5.752085130859936</v>
      </c>
      <c r="BD1033" t="n">
        <v>5.797101449275363</v>
      </c>
      <c r="BE1033" t="n">
        <v>5.841121495327103</v>
      </c>
      <c r="BF1033" t="n">
        <v>5.88235294117647</v>
      </c>
      <c r="BG1033" t="n">
        <v>5.929439667951379</v>
      </c>
      <c r="BH1033" t="n">
        <v>5.979073243647234</v>
      </c>
      <c r="BI1033" t="n">
        <v>6.022282445046673</v>
      </c>
    </row>
    <row r="1034">
      <c r="A1034" s="1112" t="n">
        <v>45737</v>
      </c>
      <c r="AK1034" t="n">
        <v>4.8412998</v>
      </c>
      <c r="AL1034" t="n">
        <v>4.9529</v>
      </c>
      <c r="AM1034" t="n">
        <v>4.9827</v>
      </c>
      <c r="AN1034" t="n">
        <v>4.9956</v>
      </c>
      <c r="AO1034" t="n">
        <v>5.1712</v>
      </c>
      <c r="AP1034" t="n">
        <v>5.241</v>
      </c>
      <c r="AQ1034" t="n">
        <v>5.5583</v>
      </c>
      <c r="AR1034" t="n">
        <v>5.6615</v>
      </c>
      <c r="AS1034" t="n">
        <v>5.6556</v>
      </c>
      <c r="AT1034" t="n">
        <v>5.4475</v>
      </c>
      <c r="AU1034" t="n">
        <v>5.8067</v>
      </c>
      <c r="AV1034" t="n">
        <v>6.0529</v>
      </c>
      <c r="AW1034" t="n">
        <v>6.1917</v>
      </c>
      <c r="AX1034" t="n">
        <v>5.8295</v>
      </c>
      <c r="AY1034" t="n">
        <v>5.8482</v>
      </c>
      <c r="AZ1034" s="28" t="n">
        <v>5.7235</v>
      </c>
      <c r="BA1034" t="n">
        <v>5.730659025787966</v>
      </c>
      <c r="BB1034" t="n">
        <v>5.762028233938346</v>
      </c>
      <c r="BC1034" t="n">
        <v>5.80046403712297</v>
      </c>
      <c r="BD1034" t="n">
        <v>5.841121495327103</v>
      </c>
      <c r="BE1034" t="n">
        <v>5.885815185403178</v>
      </c>
      <c r="BF1034" t="n">
        <v>5.927682276229994</v>
      </c>
      <c r="BG1034" t="n">
        <v>5.975500448162534</v>
      </c>
      <c r="BH1034" t="n">
        <v>6.024096385542168</v>
      </c>
      <c r="BI1034" t="n">
        <v>6.067961165048543</v>
      </c>
    </row>
    <row r="1035">
      <c r="A1035" s="1112" t="n">
        <v>45740</v>
      </c>
      <c r="AK1035" t="n">
        <v>4.8412998</v>
      </c>
      <c r="AL1035" t="n">
        <v>4.9529</v>
      </c>
      <c r="AM1035" t="n">
        <v>4.9827</v>
      </c>
      <c r="AN1035" t="n">
        <v>4.9956</v>
      </c>
      <c r="AO1035" t="n">
        <v>5.1712</v>
      </c>
      <c r="AP1035" t="n">
        <v>5.241</v>
      </c>
      <c r="AQ1035" t="n">
        <v>5.5583</v>
      </c>
      <c r="AR1035" t="n">
        <v>5.6615</v>
      </c>
      <c r="AS1035" t="n">
        <v>5.6556</v>
      </c>
      <c r="AT1035" t="n">
        <v>5.4475</v>
      </c>
      <c r="AU1035" t="n">
        <v>5.8067</v>
      </c>
      <c r="AV1035" t="n">
        <v>6.0529</v>
      </c>
      <c r="AW1035" t="n">
        <v>6.1917</v>
      </c>
      <c r="AX1035" t="n">
        <v>5.8295</v>
      </c>
      <c r="AY1035" t="n">
        <v>5.8482</v>
      </c>
      <c r="AZ1035" s="28" t="n">
        <v>5.7397</v>
      </c>
      <c r="BA1035" t="n">
        <v>5.758710048949036</v>
      </c>
      <c r="BB1035" t="n">
        <v>5.788712011577425</v>
      </c>
      <c r="BC1035" t="n">
        <v>5.827505827505828</v>
      </c>
      <c r="BD1035" t="n">
        <v>5.871990604815032</v>
      </c>
      <c r="BE1035" t="n">
        <v>5.918910920390648</v>
      </c>
      <c r="BF1035" t="n">
        <v>5.963029218843173</v>
      </c>
      <c r="BG1035" t="n">
        <v>6.013229104028864</v>
      </c>
      <c r="BH1035" t="n">
        <v>6.058770069675855</v>
      </c>
      <c r="BI1035" t="n">
        <v>6.101281269066504</v>
      </c>
    </row>
    <row r="1036">
      <c r="A1036" s="1112" t="n">
        <v>45741</v>
      </c>
      <c r="AK1036" t="n">
        <v>4.8412998</v>
      </c>
      <c r="AL1036" t="n">
        <v>4.9529</v>
      </c>
      <c r="AM1036" t="n">
        <v>4.9827</v>
      </c>
      <c r="AN1036" t="n">
        <v>4.9956</v>
      </c>
      <c r="AO1036" t="n">
        <v>5.1712</v>
      </c>
      <c r="AP1036" t="n">
        <v>5.241</v>
      </c>
      <c r="AQ1036" t="n">
        <v>5.5583</v>
      </c>
      <c r="AR1036" t="n">
        <v>5.6615</v>
      </c>
      <c r="AS1036" t="n">
        <v>5.6556</v>
      </c>
      <c r="AT1036" t="n">
        <v>5.4475</v>
      </c>
      <c r="AU1036" t="n">
        <v>5.8067</v>
      </c>
      <c r="AV1036" t="n">
        <v>6.0529</v>
      </c>
      <c r="AW1036" t="n">
        <v>6.1917</v>
      </c>
      <c r="AX1036" t="n">
        <v>5.8295</v>
      </c>
      <c r="AY1036" t="n">
        <v>5.8482</v>
      </c>
      <c r="AZ1036" s="28" t="n">
        <v>5.6986</v>
      </c>
      <c r="BA1036" t="n">
        <v>5.701254275940707</v>
      </c>
      <c r="BB1036" t="n">
        <v>5.732301519059903</v>
      </c>
      <c r="BC1036" t="n">
        <v>5.770340450086555</v>
      </c>
      <c r="BD1036" t="n">
        <v>5.813953488372094</v>
      </c>
      <c r="BE1036" t="n">
        <v>5.861664712778429</v>
      </c>
      <c r="BF1036" t="n">
        <v>5.90493061706525</v>
      </c>
      <c r="BG1036" t="n">
        <v>5.952380952380952</v>
      </c>
      <c r="BH1036" t="n">
        <v>5.99880023995201</v>
      </c>
      <c r="BI1036" t="n">
        <v>6.040471156750226</v>
      </c>
    </row>
    <row r="1037">
      <c r="A1037" s="1112" t="n">
        <v>45742</v>
      </c>
      <c r="AK1037" t="n">
        <v>4.8412998</v>
      </c>
      <c r="AL1037" t="n">
        <v>4.9529</v>
      </c>
      <c r="AM1037" t="n">
        <v>4.9827</v>
      </c>
      <c r="AN1037" t="n">
        <v>4.9956</v>
      </c>
      <c r="AO1037" t="n">
        <v>5.1712</v>
      </c>
      <c r="AP1037" t="n">
        <v>5.241</v>
      </c>
      <c r="AQ1037" t="n">
        <v>5.5583</v>
      </c>
      <c r="AR1037" t="n">
        <v>5.6615</v>
      </c>
      <c r="AS1037" t="n">
        <v>5.6556</v>
      </c>
      <c r="AT1037" t="n">
        <v>5.4475</v>
      </c>
      <c r="AU1037" t="n">
        <v>5.8067</v>
      </c>
      <c r="AV1037" t="n">
        <v>6.0529</v>
      </c>
      <c r="AW1037" t="n">
        <v>6.1917</v>
      </c>
      <c r="AX1037" t="n">
        <v>5.8295</v>
      </c>
      <c r="AY1037" t="n">
        <v>5.8482</v>
      </c>
      <c r="AZ1037" s="28" t="n">
        <v>5.7292</v>
      </c>
      <c r="BA1037" t="n">
        <v>5.737234652897303</v>
      </c>
      <c r="BB1037" t="n">
        <v>5.767012687427912</v>
      </c>
      <c r="BC1037" t="n">
        <v>5.807200929152149</v>
      </c>
      <c r="BD1037" t="n">
        <v>5.846243788365975</v>
      </c>
      <c r="BE1037" t="n">
        <v>5.894488653109343</v>
      </c>
      <c r="BF1037" t="n">
        <v>5.94000594000594</v>
      </c>
      <c r="BG1037" t="n">
        <v>5.989817310572028</v>
      </c>
      <c r="BH1037" t="n">
        <v>6.038647342995169</v>
      </c>
      <c r="BI1037" t="n">
        <v>6.082725060827251</v>
      </c>
    </row>
    <row r="1038">
      <c r="A1038" s="1112" t="n">
        <v>45743</v>
      </c>
      <c r="AK1038" t="n">
        <v>4.8412998</v>
      </c>
      <c r="AL1038" t="n">
        <v>4.9529</v>
      </c>
      <c r="AM1038" t="n">
        <v>4.9827</v>
      </c>
      <c r="AN1038" t="n">
        <v>4.9956</v>
      </c>
      <c r="AO1038" t="n">
        <v>5.1712</v>
      </c>
      <c r="AP1038" t="n">
        <v>5.241</v>
      </c>
      <c r="AQ1038" t="n">
        <v>5.5583</v>
      </c>
      <c r="AR1038" t="n">
        <v>5.6615</v>
      </c>
      <c r="AS1038" t="n">
        <v>5.6556</v>
      </c>
      <c r="AT1038" t="n">
        <v>5.4475</v>
      </c>
      <c r="AU1038" t="n">
        <v>5.8067</v>
      </c>
      <c r="AV1038" t="n">
        <v>6.0529</v>
      </c>
      <c r="AW1038" t="n">
        <v>6.1917</v>
      </c>
      <c r="AX1038" t="n">
        <v>5.8295</v>
      </c>
      <c r="AY1038" t="n">
        <v>5.8482</v>
      </c>
      <c r="AZ1038" s="28" t="n">
        <v>5.7468</v>
      </c>
      <c r="BA1038" t="n">
        <v>5.757052389176741</v>
      </c>
      <c r="BB1038" t="n">
        <v>5.788712011577425</v>
      </c>
      <c r="BC1038" t="n">
        <v>5.825808330905914</v>
      </c>
      <c r="BD1038" t="n">
        <v>5.863383172090296</v>
      </c>
      <c r="BE1038" t="n">
        <v>5.911912503694945</v>
      </c>
      <c r="BF1038" t="n">
        <v>5.955926146515783</v>
      </c>
      <c r="BG1038" t="n">
        <v>6.006006006006006</v>
      </c>
      <c r="BH1038" t="n">
        <v>6.055101422948835</v>
      </c>
      <c r="BI1038" t="n">
        <v>6.097560975609756</v>
      </c>
    </row>
    <row r="1039">
      <c r="A1039" s="1112" t="n">
        <v>45744</v>
      </c>
      <c r="AK1039" t="n">
        <v>4.8412998</v>
      </c>
      <c r="AL1039" t="n">
        <v>4.9529</v>
      </c>
      <c r="AM1039" t="n">
        <v>4.9827</v>
      </c>
      <c r="AN1039" t="n">
        <v>4.9956</v>
      </c>
      <c r="AO1039" t="n">
        <v>5.1712</v>
      </c>
      <c r="AP1039" t="n">
        <v>5.241</v>
      </c>
      <c r="AQ1039" t="n">
        <v>5.5583</v>
      </c>
      <c r="AR1039" t="n">
        <v>5.6615</v>
      </c>
      <c r="AS1039" t="n">
        <v>5.6556</v>
      </c>
      <c r="AT1039" t="n">
        <v>5.4475</v>
      </c>
      <c r="AU1039" t="n">
        <v>5.8067</v>
      </c>
      <c r="AV1039" t="n">
        <v>6.0529</v>
      </c>
      <c r="AW1039" t="n">
        <v>6.1917</v>
      </c>
      <c r="AX1039" t="n">
        <v>5.8295</v>
      </c>
      <c r="AY1039" t="n">
        <v>5.8482</v>
      </c>
      <c r="AZ1039" s="28" t="n">
        <v>5.7654</v>
      </c>
      <c r="BA1039" t="n">
        <v>5.758710048949036</v>
      </c>
      <c r="BB1039" t="n">
        <v>5.788712011577425</v>
      </c>
      <c r="BC1039" t="n">
        <v>5.825808330905914</v>
      </c>
      <c r="BD1039" t="n">
        <v>5.866823115283075</v>
      </c>
      <c r="BE1039" t="n">
        <v>5.915409642117717</v>
      </c>
      <c r="BF1039" t="n">
        <v>5.961251862891207</v>
      </c>
      <c r="BG1039" t="n">
        <v>6.011421701232342</v>
      </c>
      <c r="BH1039" t="n">
        <v>6.058770069675855</v>
      </c>
      <c r="BI1039" t="n">
        <v>6.101281269066504</v>
      </c>
    </row>
    <row r="1040">
      <c r="A1040" s="1112" t="n">
        <v>45747</v>
      </c>
      <c r="AK1040" t="n">
        <v>4.8412998</v>
      </c>
      <c r="AL1040" t="n">
        <v>4.9529</v>
      </c>
      <c r="AM1040" t="n">
        <v>4.9827</v>
      </c>
      <c r="AN1040" t="n">
        <v>4.9956</v>
      </c>
      <c r="AO1040" t="n">
        <v>5.1712</v>
      </c>
      <c r="AP1040" t="n">
        <v>5.241</v>
      </c>
      <c r="AQ1040" t="n">
        <v>5.5583</v>
      </c>
      <c r="AR1040" t="n">
        <v>5.6615</v>
      </c>
      <c r="AS1040" t="n">
        <v>5.6556</v>
      </c>
      <c r="AT1040" t="n">
        <v>5.4475</v>
      </c>
      <c r="AU1040" t="n">
        <v>5.8067</v>
      </c>
      <c r="AV1040" t="n">
        <v>6.0529</v>
      </c>
      <c r="AW1040" t="n">
        <v>6.1917</v>
      </c>
      <c r="AX1040" t="n">
        <v>5.8295</v>
      </c>
      <c r="AY1040" t="n">
        <v>5.8482</v>
      </c>
      <c r="AZ1040" s="28" t="n">
        <v>5.7416</v>
      </c>
      <c r="BA1040" t="n">
        <v>5.742176284811944</v>
      </c>
      <c r="BB1040" t="n">
        <v>5.743825387708213</v>
      </c>
      <c r="BC1040" t="n">
        <v>5.780346820809249</v>
      </c>
      <c r="BD1040" t="n">
        <v>5.822416302765648</v>
      </c>
      <c r="BE1040" t="n">
        <v>5.87026709715292</v>
      </c>
      <c r="BF1040" t="n">
        <v>5.913660555884093</v>
      </c>
      <c r="BG1040" t="n">
        <v>5.964807634953773</v>
      </c>
      <c r="BH1040" t="n">
        <v>6.011421701232342</v>
      </c>
      <c r="BI1040" t="n">
        <v>6.053268765133171</v>
      </c>
    </row>
    <row r="1041">
      <c r="A1041" s="1112" t="n">
        <v>45748</v>
      </c>
      <c r="AK1041" t="n">
        <v>4.8412998</v>
      </c>
      <c r="AL1041" t="n">
        <v>4.9529</v>
      </c>
      <c r="AM1041" t="n">
        <v>4.9827</v>
      </c>
      <c r="AN1041" t="n">
        <v>4.9956</v>
      </c>
      <c r="AO1041" t="n">
        <v>5.1712</v>
      </c>
      <c r="AP1041" t="n">
        <v>5.241</v>
      </c>
      <c r="AQ1041" t="n">
        <v>5.5583</v>
      </c>
      <c r="AR1041" t="n">
        <v>5.6615</v>
      </c>
      <c r="AS1041" t="n">
        <v>5.6556</v>
      </c>
      <c r="AT1041" t="n">
        <v>5.4475</v>
      </c>
      <c r="AU1041" t="n">
        <v>5.8067</v>
      </c>
      <c r="AV1041" t="n">
        <v>6.0529</v>
      </c>
      <c r="AW1041" t="n">
        <v>6.1917</v>
      </c>
      <c r="AX1041" t="n">
        <v>5.8295</v>
      </c>
      <c r="AY1041" t="n">
        <v>5.8482</v>
      </c>
      <c r="AZ1041" t="n">
        <v>5.7416</v>
      </c>
      <c r="BA1041" s="28" t="n">
        <v>5.7045</v>
      </c>
      <c r="BB1041" t="n">
        <v>5.709391949757351</v>
      </c>
      <c r="BC1041" t="n">
        <v>5.74712643678161</v>
      </c>
      <c r="BD1041" t="n">
        <v>5.790387955993052</v>
      </c>
      <c r="BE1041" t="n">
        <v>5.837711617046118</v>
      </c>
      <c r="BF1041" t="n">
        <v>5.88235294117647</v>
      </c>
      <c r="BG1041" t="n">
        <v>5.931198102016608</v>
      </c>
      <c r="BH1041" t="n">
        <v>5.975500448162534</v>
      </c>
      <c r="BI1041" t="n">
        <v>6.01684717208183</v>
      </c>
    </row>
    <row r="1042">
      <c r="A1042" s="1112" t="n">
        <v>45749</v>
      </c>
      <c r="AK1042" t="n">
        <v>4.8412998</v>
      </c>
      <c r="AL1042" t="n">
        <v>4.9529</v>
      </c>
      <c r="AM1042" t="n">
        <v>4.9827</v>
      </c>
      <c r="AN1042" t="n">
        <v>4.9956</v>
      </c>
      <c r="AO1042" t="n">
        <v>5.1712</v>
      </c>
      <c r="AP1042" t="n">
        <v>5.241</v>
      </c>
      <c r="AQ1042" t="n">
        <v>5.5583</v>
      </c>
      <c r="AR1042" t="n">
        <v>5.6615</v>
      </c>
      <c r="AS1042" t="n">
        <v>5.6556</v>
      </c>
      <c r="AT1042" t="n">
        <v>5.4475</v>
      </c>
      <c r="AU1042" t="n">
        <v>5.8067</v>
      </c>
      <c r="AV1042" t="n">
        <v>6.0529</v>
      </c>
      <c r="AW1042" t="n">
        <v>6.1917</v>
      </c>
      <c r="AX1042" t="n">
        <v>5.8295</v>
      </c>
      <c r="AY1042" t="n">
        <v>5.8482</v>
      </c>
      <c r="AZ1042" t="n">
        <v>5.7416</v>
      </c>
      <c r="BA1042" s="28" t="n">
        <v>5.6918</v>
      </c>
      <c r="BB1042" t="n">
        <v>5.717552887364208</v>
      </c>
      <c r="BC1042" t="n">
        <v>5.755395683453238</v>
      </c>
      <c r="BD1042" t="n">
        <v>5.79542161692263</v>
      </c>
      <c r="BE1042" t="n">
        <v>5.841121495327103</v>
      </c>
      <c r="BF1042" t="n">
        <v>5.885815185403178</v>
      </c>
      <c r="BG1042" t="n">
        <v>5.934718100890207</v>
      </c>
      <c r="BH1042" t="n">
        <v>5.980861244019139</v>
      </c>
      <c r="BI1042" t="n">
        <v>6.022282445046673</v>
      </c>
    </row>
    <row r="1043">
      <c r="A1043" s="1112" t="n">
        <v>45750</v>
      </c>
      <c r="AK1043" t="n">
        <v>4.8412998</v>
      </c>
      <c r="AL1043" t="n">
        <v>4.9529</v>
      </c>
      <c r="AM1043" t="n">
        <v>4.9827</v>
      </c>
      <c r="AN1043" t="n">
        <v>4.9956</v>
      </c>
      <c r="AO1043" t="n">
        <v>5.1712</v>
      </c>
      <c r="AP1043" t="n">
        <v>5.241</v>
      </c>
      <c r="AQ1043" t="n">
        <v>5.5583</v>
      </c>
      <c r="AR1043" t="n">
        <v>5.6615</v>
      </c>
      <c r="AS1043" t="n">
        <v>5.6556</v>
      </c>
      <c r="AT1043" t="n">
        <v>5.4475</v>
      </c>
      <c r="AU1043" t="n">
        <v>5.8067</v>
      </c>
      <c r="AV1043" t="n">
        <v>6.0529</v>
      </c>
      <c r="AW1043" t="n">
        <v>6.1917</v>
      </c>
      <c r="AX1043" t="n">
        <v>5.8295</v>
      </c>
      <c r="AY1043" t="n">
        <v>5.8482</v>
      </c>
      <c r="AZ1043" t="n">
        <v>5.7416</v>
      </c>
      <c r="BA1043" s="28" t="n">
        <v>5.6062</v>
      </c>
      <c r="BB1043" t="n">
        <v>5.643340857787811</v>
      </c>
      <c r="BC1043" t="n">
        <v>5.681818181818183</v>
      </c>
      <c r="BD1043" t="n">
        <v>5.706134094151213</v>
      </c>
      <c r="BE1043" t="n">
        <v>5.750431282346176</v>
      </c>
      <c r="BF1043" t="n">
        <v>5.793742757821553</v>
      </c>
      <c r="BG1043" t="n">
        <v>5.841121495327103</v>
      </c>
      <c r="BH1043" t="n">
        <v>5.885815185403178</v>
      </c>
      <c r="BI1043" t="n">
        <v>5.927682276229994</v>
      </c>
    </row>
    <row r="1044">
      <c r="A1044" s="1112" t="n">
        <v>45751</v>
      </c>
      <c r="AK1044" t="n">
        <v>4.8412998</v>
      </c>
      <c r="AL1044" t="n">
        <v>4.9529</v>
      </c>
      <c r="AM1044" t="n">
        <v>4.9827</v>
      </c>
      <c r="AN1044" t="n">
        <v>4.9956</v>
      </c>
      <c r="AO1044" t="n">
        <v>5.1712</v>
      </c>
      <c r="AP1044" t="n">
        <v>5.241</v>
      </c>
      <c r="AQ1044" t="n">
        <v>5.5583</v>
      </c>
      <c r="AR1044" t="n">
        <v>5.6615</v>
      </c>
      <c r="AS1044" t="n">
        <v>5.6556</v>
      </c>
      <c r="AT1044" t="n">
        <v>5.4475</v>
      </c>
      <c r="AU1044" t="n">
        <v>5.8067</v>
      </c>
      <c r="AV1044" t="n">
        <v>6.0529</v>
      </c>
      <c r="AW1044" t="n">
        <v>6.1917</v>
      </c>
      <c r="AX1044" t="n">
        <v>5.8295</v>
      </c>
      <c r="AY1044" t="n">
        <v>5.8482</v>
      </c>
      <c r="AZ1044" t="n">
        <v>5.7416</v>
      </c>
      <c r="BA1044" s="28" t="n">
        <v>5.7771</v>
      </c>
      <c r="BB1044" t="n">
        <v>5.865102639296187</v>
      </c>
      <c r="BC1044" t="n">
        <v>5.906674542232722</v>
      </c>
      <c r="BD1044" t="n">
        <v>5.943536404160475</v>
      </c>
      <c r="BE1044" t="n">
        <v>5.989817310572028</v>
      </c>
      <c r="BF1044" t="n">
        <v>6.033182503770739</v>
      </c>
      <c r="BG1044" t="n">
        <v>6.082725060827251</v>
      </c>
      <c r="BH1044" t="n">
        <v>6.129328838492185</v>
      </c>
      <c r="BI1044" t="n">
        <v>6.172839506172839</v>
      </c>
    </row>
    <row r="1045">
      <c r="A1045" s="1112" t="n">
        <v>45754</v>
      </c>
      <c r="AK1045" t="n">
        <v>4.8412998</v>
      </c>
      <c r="AL1045" t="n">
        <v>4.9529</v>
      </c>
      <c r="AM1045" t="n">
        <v>4.9827</v>
      </c>
      <c r="AN1045" t="n">
        <v>4.9956</v>
      </c>
      <c r="AO1045" t="n">
        <v>5.1712</v>
      </c>
      <c r="AP1045" t="n">
        <v>5.241</v>
      </c>
      <c r="AQ1045" t="n">
        <v>5.5583</v>
      </c>
      <c r="AR1045" t="n">
        <v>5.6615</v>
      </c>
      <c r="AS1045" t="n">
        <v>5.6556</v>
      </c>
      <c r="AT1045" t="n">
        <v>5.4475</v>
      </c>
      <c r="AU1045" t="n">
        <v>5.8067</v>
      </c>
      <c r="AV1045" t="n">
        <v>6.0529</v>
      </c>
      <c r="AW1045" t="n">
        <v>6.1917</v>
      </c>
      <c r="AX1045" t="n">
        <v>5.8295</v>
      </c>
      <c r="AY1045" t="n">
        <v>5.8482</v>
      </c>
      <c r="AZ1045" t="n">
        <v>5.7416</v>
      </c>
      <c r="BA1045" s="28" t="n">
        <v>5.8871</v>
      </c>
      <c r="BB1045" t="n">
        <v>5.941770647653001</v>
      </c>
      <c r="BC1045" t="n">
        <v>5.982650314089142</v>
      </c>
      <c r="BD1045" t="n">
        <v>6.018657839301836</v>
      </c>
      <c r="BE1045" t="n">
        <v>6.064281382656156</v>
      </c>
      <c r="BF1045" t="n">
        <v>6.108735491753206</v>
      </c>
      <c r="BG1045" t="n">
        <v>6.157635467980296</v>
      </c>
      <c r="BH1045" t="n">
        <v>6.205398696866274</v>
      </c>
      <c r="BI1045" t="n">
        <v>6.246096189881325</v>
      </c>
    </row>
    <row r="1046">
      <c r="A1046" s="1112" t="n">
        <v>45755</v>
      </c>
      <c r="AK1046" t="n">
        <v>4.8412998</v>
      </c>
      <c r="AL1046" t="n">
        <v>4.9529</v>
      </c>
      <c r="AM1046" t="n">
        <v>4.9827</v>
      </c>
      <c r="AN1046" t="n">
        <v>4.9956</v>
      </c>
      <c r="AO1046" t="n">
        <v>5.1712</v>
      </c>
      <c r="AP1046" t="n">
        <v>5.241</v>
      </c>
      <c r="AQ1046" t="n">
        <v>5.5583</v>
      </c>
      <c r="AR1046" t="n">
        <v>5.6615</v>
      </c>
      <c r="AS1046" t="n">
        <v>5.6556</v>
      </c>
      <c r="AT1046" t="n">
        <v>5.4475</v>
      </c>
      <c r="AU1046" t="n">
        <v>5.8067</v>
      </c>
      <c r="AV1046" t="n">
        <v>6.0529</v>
      </c>
      <c r="AW1046" t="n">
        <v>6.1917</v>
      </c>
      <c r="AX1046" t="n">
        <v>5.8295</v>
      </c>
      <c r="AY1046" t="n">
        <v>5.8482</v>
      </c>
      <c r="AZ1046" t="n">
        <v>5.7416</v>
      </c>
      <c r="BA1046" s="28" t="n">
        <v>5.9362</v>
      </c>
      <c r="BB1046" t="n">
        <v>6.009615384615385</v>
      </c>
      <c r="BC1046" t="n">
        <v>6.049606775559589</v>
      </c>
      <c r="BD1046" t="n">
        <v>6.086427267194157</v>
      </c>
      <c r="BE1046" t="n">
        <v>6.133088009812941</v>
      </c>
      <c r="BF1046" t="n">
        <v>6.178560395427866</v>
      </c>
      <c r="BG1046" t="n">
        <v>6.228589224540642</v>
      </c>
      <c r="BH1046" t="n">
        <v>6.27549419516787</v>
      </c>
      <c r="BI1046" t="n">
        <v>6.315124723713294</v>
      </c>
    </row>
    <row r="1047">
      <c r="A1047" s="1112" t="n">
        <v>45756</v>
      </c>
      <c r="AK1047" t="n">
        <v>4.8412998</v>
      </c>
      <c r="AL1047" t="n">
        <v>4.9529</v>
      </c>
      <c r="AM1047" t="n">
        <v>4.9827</v>
      </c>
      <c r="AN1047" t="n">
        <v>4.9956</v>
      </c>
      <c r="AO1047" t="n">
        <v>5.1712</v>
      </c>
      <c r="AP1047" t="n">
        <v>5.241</v>
      </c>
      <c r="AQ1047" t="n">
        <v>5.5583</v>
      </c>
      <c r="AR1047" t="n">
        <v>5.6615</v>
      </c>
      <c r="AS1047" t="n">
        <v>5.6556</v>
      </c>
      <c r="AT1047" t="n">
        <v>5.4475</v>
      </c>
      <c r="AU1047" t="n">
        <v>5.8067</v>
      </c>
      <c r="AV1047" t="n">
        <v>6.0529</v>
      </c>
      <c r="AW1047" t="n">
        <v>6.1917</v>
      </c>
      <c r="AX1047" t="n">
        <v>5.8295</v>
      </c>
      <c r="AY1047" t="n">
        <v>5.8482</v>
      </c>
      <c r="AZ1047" t="n">
        <v>5.7416</v>
      </c>
      <c r="BA1047" s="28" t="n">
        <v>6.0599</v>
      </c>
      <c r="BB1047" t="n">
        <v>6.009615384615385</v>
      </c>
      <c r="BC1047" t="n">
        <v>6.049606775559589</v>
      </c>
      <c r="BD1047" t="n">
        <v>6.086427267194157</v>
      </c>
      <c r="BE1047" t="n">
        <v>6.133088009812941</v>
      </c>
      <c r="BF1047" t="n">
        <v>6.178560395427866</v>
      </c>
      <c r="BG1047" t="n">
        <v>6.228589224540642</v>
      </c>
      <c r="BH1047" t="n">
        <v>6.27549419516787</v>
      </c>
      <c r="BI1047" t="n">
        <v>6.315124723713294</v>
      </c>
    </row>
    <row r="1048">
      <c r="A1048" s="1112" t="n">
        <v>45757</v>
      </c>
      <c r="AK1048" t="n">
        <v>4.8412998</v>
      </c>
      <c r="AL1048" t="n">
        <v>4.9529</v>
      </c>
      <c r="AM1048" t="n">
        <v>4.9827</v>
      </c>
      <c r="AN1048" t="n">
        <v>4.9956</v>
      </c>
      <c r="AO1048" t="n">
        <v>5.1712</v>
      </c>
      <c r="AP1048" t="n">
        <v>5.241</v>
      </c>
      <c r="AQ1048" t="n">
        <v>5.5583</v>
      </c>
      <c r="AR1048" t="n">
        <v>5.6615</v>
      </c>
      <c r="AS1048" t="n">
        <v>5.6556</v>
      </c>
      <c r="AT1048" t="n">
        <v>5.4475</v>
      </c>
      <c r="AU1048" t="n">
        <v>5.8067</v>
      </c>
      <c r="AV1048" t="n">
        <v>6.0529</v>
      </c>
      <c r="AW1048" t="n">
        <v>6.1917</v>
      </c>
      <c r="AX1048" t="n">
        <v>5.8295</v>
      </c>
      <c r="AY1048" t="n">
        <v>5.8482</v>
      </c>
      <c r="AZ1048" t="n">
        <v>5.7416</v>
      </c>
      <c r="BA1048" s="28" t="n">
        <v>5.9109</v>
      </c>
      <c r="BB1048" t="n">
        <v>5.913660555884093</v>
      </c>
      <c r="BC1048" t="n">
        <v>5.952380952380952</v>
      </c>
      <c r="BD1048" t="n">
        <v>5.986231667165519</v>
      </c>
      <c r="BE1048" t="n">
        <v>6.033182503770739</v>
      </c>
      <c r="BF1048" t="n">
        <v>6.077180188392585</v>
      </c>
      <c r="BG1048" t="n">
        <v>6.125574272588055</v>
      </c>
      <c r="BH1048" t="n">
        <v>6.17093489663684</v>
      </c>
      <c r="BI1048" t="n">
        <v>6.213109661385523</v>
      </c>
    </row>
    <row r="1049">
      <c r="A1049" s="1112" t="n">
        <v>45758</v>
      </c>
      <c r="AK1049" t="n">
        <v>4.8412998</v>
      </c>
      <c r="AL1049" t="n">
        <v>4.9529</v>
      </c>
      <c r="AM1049" t="n">
        <v>4.9827</v>
      </c>
      <c r="AN1049" t="n">
        <v>4.9956</v>
      </c>
      <c r="AO1049" t="n">
        <v>5.1712</v>
      </c>
      <c r="AP1049" t="n">
        <v>5.241</v>
      </c>
      <c r="AQ1049" t="n">
        <v>5.5583</v>
      </c>
      <c r="AR1049" t="n">
        <v>5.6615</v>
      </c>
      <c r="AS1049" t="n">
        <v>5.6556</v>
      </c>
      <c r="AT1049" t="n">
        <v>5.4475</v>
      </c>
      <c r="AU1049" t="n">
        <v>5.8067</v>
      </c>
      <c r="AV1049" t="n">
        <v>6.0529</v>
      </c>
      <c r="AW1049" t="n">
        <v>6.1917</v>
      </c>
      <c r="AX1049" t="n">
        <v>5.8295</v>
      </c>
      <c r="AY1049" t="n">
        <v>5.8482</v>
      </c>
      <c r="AZ1049" t="n">
        <v>5.7416</v>
      </c>
      <c r="BA1049" s="28" t="n">
        <v>5.8731</v>
      </c>
      <c r="BB1049" t="n">
        <v>5.889281507656066</v>
      </c>
      <c r="BC1049" t="n">
        <v>5.927682276229994</v>
      </c>
      <c r="BD1049" t="n">
        <v>5.968367651447329</v>
      </c>
      <c r="BE1049" t="n">
        <v>6.013229104028864</v>
      </c>
      <c r="BF1049" t="n">
        <v>6.058770069675855</v>
      </c>
      <c r="BG1049" t="n">
        <v>6.106870229007633</v>
      </c>
      <c r="BH1049" t="n">
        <v>6.151953245155337</v>
      </c>
      <c r="BI1049" t="n">
        <v>6.193868070610096</v>
      </c>
    </row>
    <row r="1050">
      <c r="A1050" s="1112" t="n">
        <v>45761</v>
      </c>
      <c r="AK1050" t="n">
        <v>4.8412998</v>
      </c>
      <c r="AL1050" t="n">
        <v>4.9529</v>
      </c>
      <c r="AM1050" t="n">
        <v>4.9827</v>
      </c>
      <c r="AN1050" t="n">
        <v>4.9956</v>
      </c>
      <c r="AO1050" t="n">
        <v>5.1712</v>
      </c>
      <c r="AP1050" t="n">
        <v>5.241</v>
      </c>
      <c r="AQ1050" t="n">
        <v>5.5583</v>
      </c>
      <c r="AR1050" t="n">
        <v>5.6615</v>
      </c>
      <c r="AS1050" t="n">
        <v>5.6556</v>
      </c>
      <c r="AT1050" t="n">
        <v>5.4475</v>
      </c>
      <c r="AU1050" t="n">
        <v>5.8067</v>
      </c>
      <c r="AV1050" t="n">
        <v>6.0529</v>
      </c>
      <c r="AW1050" t="n">
        <v>6.1917</v>
      </c>
      <c r="AX1050" t="n">
        <v>5.8295</v>
      </c>
      <c r="AY1050" t="n">
        <v>5.8482</v>
      </c>
      <c r="AZ1050" t="n">
        <v>5.7416</v>
      </c>
      <c r="BA1050" s="28" t="n">
        <v>5.8419</v>
      </c>
      <c r="BB1050" t="n">
        <v>5.868544600938967</v>
      </c>
      <c r="BC1050" t="n">
        <v>5.906674542232722</v>
      </c>
      <c r="BD1050" t="n">
        <v>5.943536404160475</v>
      </c>
      <c r="BE1050" t="n">
        <v>5.988023952095808</v>
      </c>
      <c r="BF1050" t="n">
        <v>6.031363088057901</v>
      </c>
      <c r="BG1050" t="n">
        <v>6.0790273556231</v>
      </c>
      <c r="BH1050" t="n">
        <v>6.125574272588055</v>
      </c>
      <c r="BI1050" t="n">
        <v>6.165228113440197</v>
      </c>
    </row>
    <row r="1051">
      <c r="A1051" s="1112" t="n">
        <v>45762</v>
      </c>
      <c r="AK1051" t="n">
        <v>4.8412998</v>
      </c>
      <c r="AL1051" t="n">
        <v>4.9529</v>
      </c>
      <c r="AM1051" t="n">
        <v>4.9827</v>
      </c>
      <c r="AN1051" t="n">
        <v>4.9956</v>
      </c>
      <c r="AO1051" t="n">
        <v>5.1712</v>
      </c>
      <c r="AP1051" t="n">
        <v>5.241</v>
      </c>
      <c r="AQ1051" t="n">
        <v>5.5583</v>
      </c>
      <c r="AR1051" t="n">
        <v>5.6615</v>
      </c>
      <c r="AS1051" t="n">
        <v>5.6556</v>
      </c>
      <c r="AT1051" t="n">
        <v>5.4475</v>
      </c>
      <c r="AU1051" t="n">
        <v>5.8067</v>
      </c>
      <c r="AV1051" t="n">
        <v>6.0529</v>
      </c>
      <c r="AW1051" t="n">
        <v>6.1917</v>
      </c>
      <c r="AX1051" t="n">
        <v>5.8295</v>
      </c>
      <c r="AY1051" t="n">
        <v>5.8482</v>
      </c>
      <c r="AZ1051" t="n">
        <v>5.7416</v>
      </c>
      <c r="BA1051" s="28" t="n">
        <v>5.8701</v>
      </c>
      <c r="BB1051" t="n">
        <v>5.91016548463357</v>
      </c>
      <c r="BC1051" t="n">
        <v>5.94883997620464</v>
      </c>
      <c r="BD1051" t="n">
        <v>5.986231667165519</v>
      </c>
      <c r="BE1051" t="n">
        <v>6.029544769369912</v>
      </c>
      <c r="BF1051" t="n">
        <v>6.075334143377886</v>
      </c>
      <c r="BG1051" t="n">
        <v>6.12369871402327</v>
      </c>
      <c r="BH1051" t="n">
        <v>6.169031462060457</v>
      </c>
      <c r="BI1051" t="n">
        <v>6.209251785159888</v>
      </c>
    </row>
    <row r="1052">
      <c r="A1052" s="1112" t="n">
        <v>45763</v>
      </c>
      <c r="AK1052" t="n">
        <v>4.8412998</v>
      </c>
      <c r="AL1052" t="n">
        <v>4.9529</v>
      </c>
      <c r="AM1052" t="n">
        <v>4.9827</v>
      </c>
      <c r="AN1052" t="n">
        <v>4.9956</v>
      </c>
      <c r="AO1052" t="n">
        <v>5.1712</v>
      </c>
      <c r="AP1052" t="n">
        <v>5.241</v>
      </c>
      <c r="AQ1052" t="n">
        <v>5.5583</v>
      </c>
      <c r="AR1052" t="n">
        <v>5.6615</v>
      </c>
      <c r="AS1052" t="n">
        <v>5.6556</v>
      </c>
      <c r="AT1052" t="n">
        <v>5.4475</v>
      </c>
      <c r="AU1052" t="n">
        <v>5.8067</v>
      </c>
      <c r="AV1052" t="n">
        <v>6.0529</v>
      </c>
      <c r="AW1052" t="n">
        <v>6.1917</v>
      </c>
      <c r="AX1052" t="n">
        <v>5.8295</v>
      </c>
      <c r="AY1052" t="n">
        <v>5.8482</v>
      </c>
      <c r="AZ1052" t="n">
        <v>5.7416</v>
      </c>
      <c r="BA1052" s="28" t="n">
        <v>5.8802</v>
      </c>
      <c r="BB1052" t="n">
        <v>5.871990604815032</v>
      </c>
      <c r="BC1052" t="n">
        <v>5.91016548463357</v>
      </c>
      <c r="BD1052" t="n">
        <v>5.941770647653001</v>
      </c>
      <c r="BE1052" t="n">
        <v>5.991611743559018</v>
      </c>
      <c r="BF1052" t="n">
        <v>6.035003017501509</v>
      </c>
      <c r="BG1052" t="n">
        <v>6.082725060827251</v>
      </c>
      <c r="BH1052" t="n">
        <v>6.129328838492185</v>
      </c>
      <c r="BI1052" t="n">
        <v>6.17093489663684</v>
      </c>
    </row>
    <row r="1053">
      <c r="A1053" s="1112" t="n">
        <v>45764</v>
      </c>
      <c r="AK1053" t="n">
        <v>4.8412998</v>
      </c>
      <c r="AL1053" t="n">
        <v>4.9529</v>
      </c>
      <c r="AM1053" t="n">
        <v>4.9827</v>
      </c>
      <c r="AN1053" t="n">
        <v>4.9956</v>
      </c>
      <c r="AO1053" t="n">
        <v>5.1712</v>
      </c>
      <c r="AP1053" t="n">
        <v>5.241</v>
      </c>
      <c r="AQ1053" t="n">
        <v>5.5583</v>
      </c>
      <c r="AR1053" t="n">
        <v>5.6615</v>
      </c>
      <c r="AS1053" t="n">
        <v>5.6556</v>
      </c>
      <c r="AT1053" t="n">
        <v>5.4475</v>
      </c>
      <c r="AU1053" t="n">
        <v>5.8067</v>
      </c>
      <c r="AV1053" t="n">
        <v>6.0529</v>
      </c>
      <c r="AW1053" t="n">
        <v>6.1917</v>
      </c>
      <c r="AX1053" t="n">
        <v>5.8295</v>
      </c>
      <c r="AY1053" t="n">
        <v>5.8482</v>
      </c>
      <c r="AZ1053" t="n">
        <v>5.7416</v>
      </c>
      <c r="BA1053" s="28" t="n">
        <v>5.8553</v>
      </c>
      <c r="BB1053" t="n">
        <v>5.813953488372094</v>
      </c>
      <c r="BC1053" t="n">
        <v>5.851375073142188</v>
      </c>
      <c r="BD1053" t="n">
        <v>5.884083553986467</v>
      </c>
      <c r="BE1053" t="n">
        <v>5.929439667951379</v>
      </c>
      <c r="BF1053" t="n">
        <v>5.973715651135006</v>
      </c>
      <c r="BG1053" t="n">
        <v>6.022282445046673</v>
      </c>
      <c r="BH1053" t="n">
        <v>6.067961165048543</v>
      </c>
      <c r="BI1053" t="n">
        <v>6.108735491753206</v>
      </c>
    </row>
    <row r="1054">
      <c r="A1054" s="104" t="n">
        <v>45768</v>
      </c>
      <c r="AK1054" t="n">
        <v>4.8412998</v>
      </c>
      <c r="AL1054" t="n">
        <v>4.9529</v>
      </c>
      <c r="AM1054" t="n">
        <v>4.9827</v>
      </c>
      <c r="AN1054" t="n">
        <v>4.9956</v>
      </c>
      <c r="AO1054" t="n">
        <v>5.1712</v>
      </c>
      <c r="AP1054" t="n">
        <v>5.241</v>
      </c>
      <c r="AQ1054" t="n">
        <v>5.5583</v>
      </c>
      <c r="AR1054" t="n">
        <v>5.6615</v>
      </c>
      <c r="AS1054" t="n">
        <v>5.6556</v>
      </c>
      <c r="AT1054" t="n">
        <v>5.4475</v>
      </c>
      <c r="AU1054" t="n">
        <v>5.8067</v>
      </c>
      <c r="AV1054" t="n">
        <v>6.0529</v>
      </c>
      <c r="AW1054" t="n">
        <v>6.1917</v>
      </c>
      <c r="AX1054" t="n">
        <v>5.8295</v>
      </c>
      <c r="AY1054" t="n">
        <v>5.8482</v>
      </c>
      <c r="AZ1054" t="n">
        <v>5.7416</v>
      </c>
      <c r="BA1054" s="297" t="n">
        <v>5.8553</v>
      </c>
      <c r="BB1054" t="n">
        <v>5.836008170411438</v>
      </c>
      <c r="BC1054" t="n">
        <v>5.871990604815032</v>
      </c>
      <c r="BD1054" t="n">
        <v>5.89101620029455</v>
      </c>
      <c r="BE1054" t="n">
        <v>5.936479667557139</v>
      </c>
      <c r="BF1054" t="n">
        <v>5.980861244019139</v>
      </c>
      <c r="BG1054" t="n">
        <v>6.029544769369912</v>
      </c>
      <c r="BH1054" t="n">
        <v>6.075334143377886</v>
      </c>
      <c r="BI1054" t="n">
        <v>6.116207951070336</v>
      </c>
    </row>
    <row r="1055">
      <c r="A1055" s="1112" t="n">
        <v>45769</v>
      </c>
      <c r="AK1055" t="n">
        <v>4.8412998</v>
      </c>
      <c r="AL1055" t="n">
        <v>4.9529</v>
      </c>
      <c r="AM1055" t="n">
        <v>4.9827</v>
      </c>
      <c r="AN1055" t="n">
        <v>4.9956</v>
      </c>
      <c r="AO1055" t="n">
        <v>5.1712</v>
      </c>
      <c r="AP1055" t="n">
        <v>5.241</v>
      </c>
      <c r="AQ1055" t="n">
        <v>5.5583</v>
      </c>
      <c r="AR1055" t="n">
        <v>5.6615</v>
      </c>
      <c r="AS1055" t="n">
        <v>5.6556</v>
      </c>
      <c r="AT1055" t="n">
        <v>5.4475</v>
      </c>
      <c r="AU1055" t="n">
        <v>5.8067</v>
      </c>
      <c r="AV1055" t="n">
        <v>6.0529</v>
      </c>
      <c r="AW1055" t="n">
        <v>6.1917</v>
      </c>
      <c r="AX1055" t="n">
        <v>5.8295</v>
      </c>
      <c r="AY1055" t="n">
        <v>5.8482</v>
      </c>
      <c r="AZ1055" t="n">
        <v>5.7416</v>
      </c>
      <c r="BA1055" s="28" t="n">
        <v>5.749</v>
      </c>
      <c r="BB1055" s="1078" t="n">
        <v>5.732301519059903</v>
      </c>
      <c r="BC1055" t="n">
        <v>5.770340450086555</v>
      </c>
      <c r="BD1055" t="n">
        <v>5.803830528148578</v>
      </c>
      <c r="BE1055" t="n">
        <v>5.849663644340451</v>
      </c>
      <c r="BF1055" t="n">
        <v>5.892751915144372</v>
      </c>
      <c r="BG1055" t="n">
        <v>5.94000594000594</v>
      </c>
      <c r="BH1055" t="n">
        <v>5.984440454817475</v>
      </c>
      <c r="BI1055" t="n">
        <v>6.024096385542168</v>
      </c>
    </row>
    <row r="1056">
      <c r="A1056" s="1112" t="n">
        <v>45770</v>
      </c>
      <c r="AK1056" t="n">
        <v>4.8412998</v>
      </c>
      <c r="AL1056" t="n">
        <v>4.9529</v>
      </c>
      <c r="AM1056" t="n">
        <v>4.9827</v>
      </c>
      <c r="AN1056" t="n">
        <v>4.9956</v>
      </c>
      <c r="AO1056" t="n">
        <v>5.1712</v>
      </c>
      <c r="AP1056" t="n">
        <v>5.241</v>
      </c>
      <c r="AQ1056" t="n">
        <v>5.5583</v>
      </c>
      <c r="AR1056" t="n">
        <v>5.6615</v>
      </c>
      <c r="AS1056" t="n">
        <v>5.6556</v>
      </c>
      <c r="AT1056" t="n">
        <v>5.4475</v>
      </c>
      <c r="AU1056" t="n">
        <v>5.8067</v>
      </c>
      <c r="AV1056" t="n">
        <v>6.0529</v>
      </c>
      <c r="AW1056" t="n">
        <v>6.1917</v>
      </c>
      <c r="AX1056" t="n">
        <v>5.8295</v>
      </c>
      <c r="AY1056" t="n">
        <v>5.8482</v>
      </c>
      <c r="AZ1056" t="n">
        <v>5.7416</v>
      </c>
      <c r="BA1056" s="28" t="n">
        <v>5.6874</v>
      </c>
      <c r="BB1056" t="n">
        <v>5.715918833952558</v>
      </c>
      <c r="BC1056" t="n">
        <v>5.75373993095512</v>
      </c>
      <c r="BD1056" t="n">
        <v>5.790387955993052</v>
      </c>
      <c r="BE1056" t="n">
        <v>5.836008170411438</v>
      </c>
      <c r="BF1056" t="n">
        <v>5.877167205406994</v>
      </c>
      <c r="BG1056" t="n">
        <v>5.922416345869115</v>
      </c>
      <c r="BH1056" t="n">
        <v>5.966587112171838</v>
      </c>
      <c r="BI1056" t="n">
        <v>6.006006006006006</v>
      </c>
    </row>
    <row r="1057">
      <c r="A1057" s="1112" t="n">
        <v>45771</v>
      </c>
      <c r="AK1057" t="n">
        <v>4.8412998</v>
      </c>
      <c r="AL1057" t="n">
        <v>4.9529</v>
      </c>
      <c r="AM1057" t="n">
        <v>4.9827</v>
      </c>
      <c r="AN1057" t="n">
        <v>4.9956</v>
      </c>
      <c r="AO1057" t="n">
        <v>5.1712</v>
      </c>
      <c r="AP1057" t="n">
        <v>5.241</v>
      </c>
      <c r="AQ1057" t="n">
        <v>5.5583</v>
      </c>
      <c r="AR1057" t="n">
        <v>5.6615</v>
      </c>
      <c r="AS1057" t="n">
        <v>5.6556</v>
      </c>
      <c r="AT1057" t="n">
        <v>5.4475</v>
      </c>
      <c r="AU1057" t="n">
        <v>5.8067</v>
      </c>
      <c r="AV1057" t="n">
        <v>6.0529</v>
      </c>
      <c r="AW1057" t="n">
        <v>6.1917</v>
      </c>
      <c r="AX1057" t="n">
        <v>5.8295</v>
      </c>
      <c r="AY1057" t="n">
        <v>5.8482</v>
      </c>
      <c r="AZ1057" t="n">
        <v>5.7416</v>
      </c>
      <c r="BA1057" s="28" t="n">
        <v>5.6732</v>
      </c>
      <c r="BB1057" t="n">
        <v>5.688282138794084</v>
      </c>
      <c r="BC1057" t="n">
        <v>5.72573718866304</v>
      </c>
      <c r="BD1057" t="n">
        <v>5.757052389176741</v>
      </c>
      <c r="BE1057" t="n">
        <v>5.803830528148578</v>
      </c>
      <c r="BF1057" t="n">
        <v>5.846243788365975</v>
      </c>
      <c r="BG1057" t="n">
        <v>5.892751915144372</v>
      </c>
      <c r="BH1057" t="n">
        <v>5.936479667557139</v>
      </c>
      <c r="BI1057" t="n">
        <v>5.975500448162534</v>
      </c>
    </row>
    <row r="1058">
      <c r="A1058" s="1112" t="n">
        <v>45772</v>
      </c>
      <c r="AK1058" t="n">
        <v>4.8412998</v>
      </c>
      <c r="AL1058" t="n">
        <v>4.9529</v>
      </c>
      <c r="AM1058" t="n">
        <v>4.9827</v>
      </c>
      <c r="AN1058" t="n">
        <v>4.9956</v>
      </c>
      <c r="AO1058" t="n">
        <v>5.1712</v>
      </c>
      <c r="AP1058" t="n">
        <v>5.241</v>
      </c>
      <c r="AQ1058" t="n">
        <v>5.5583</v>
      </c>
      <c r="AR1058" t="n">
        <v>5.6615</v>
      </c>
      <c r="AS1058" t="n">
        <v>5.6556</v>
      </c>
      <c r="AT1058" t="n">
        <v>5.4475</v>
      </c>
      <c r="AU1058" t="n">
        <v>5.8067</v>
      </c>
      <c r="AV1058" t="n">
        <v>6.0529</v>
      </c>
      <c r="AW1058" t="n">
        <v>6.1917</v>
      </c>
      <c r="AX1058" t="n">
        <v>5.8295</v>
      </c>
      <c r="AY1058" t="n">
        <v>5.8482</v>
      </c>
      <c r="AZ1058" t="n">
        <v>5.7416</v>
      </c>
      <c r="BA1058" s="28" t="n">
        <v>5.684</v>
      </c>
      <c r="BB1058" t="n">
        <v>5.689900426742533</v>
      </c>
      <c r="BC1058" t="n">
        <v>5.72737686139748</v>
      </c>
      <c r="BD1058" t="n">
        <v>5.76036866359447</v>
      </c>
      <c r="BE1058" t="n">
        <v>5.807200929152149</v>
      </c>
      <c r="BF1058" t="n">
        <v>5.849663644340451</v>
      </c>
      <c r="BG1058" t="n">
        <v>5.89622641509434</v>
      </c>
      <c r="BH1058" t="n">
        <v>5.941770647653001</v>
      </c>
      <c r="BI1058" t="n">
        <v>5.982650314089142</v>
      </c>
    </row>
    <row r="1059">
      <c r="A1059" s="1112" t="n">
        <v>45775</v>
      </c>
      <c r="AK1059" t="n">
        <v>4.8412998</v>
      </c>
      <c r="AL1059" t="n">
        <v>4.9529</v>
      </c>
      <c r="AM1059" t="n">
        <v>4.9827</v>
      </c>
      <c r="AN1059" t="n">
        <v>4.9956</v>
      </c>
      <c r="AO1059" t="n">
        <v>5.1712</v>
      </c>
      <c r="AP1059" t="n">
        <v>5.241</v>
      </c>
      <c r="AQ1059" t="n">
        <v>5.5583</v>
      </c>
      <c r="AR1059" t="n">
        <v>5.6615</v>
      </c>
      <c r="AS1059" t="n">
        <v>5.6556</v>
      </c>
      <c r="AT1059" t="n">
        <v>5.4475</v>
      </c>
      <c r="AU1059" t="n">
        <v>5.8067</v>
      </c>
      <c r="AV1059" t="n">
        <v>6.0529</v>
      </c>
      <c r="AW1059" t="n">
        <v>6.1917</v>
      </c>
      <c r="AX1059" t="n">
        <v>5.8295</v>
      </c>
      <c r="AY1059" t="n">
        <v>5.8482</v>
      </c>
      <c r="AZ1059" t="n">
        <v>5.7416</v>
      </c>
      <c r="BA1059" s="28" t="n">
        <v>5.6675</v>
      </c>
      <c r="BB1059" t="n">
        <v>5.652911249293386</v>
      </c>
      <c r="BC1059" t="n">
        <v>5.691519635742743</v>
      </c>
      <c r="BD1059" t="n">
        <v>5.72573718866304</v>
      </c>
      <c r="BE1059" t="n">
        <v>5.772005772005772</v>
      </c>
      <c r="BF1059" t="n">
        <v>5.815644082582146</v>
      </c>
      <c r="BG1059" t="n">
        <v>5.861664712778429</v>
      </c>
      <c r="BH1059" t="n">
        <v>5.908419497784342</v>
      </c>
      <c r="BI1059" t="n">
        <v>5.947071067499257</v>
      </c>
    </row>
    <row r="1060">
      <c r="A1060" s="1112" t="n">
        <v>45776</v>
      </c>
      <c r="AK1060" t="n">
        <v>4.8412998</v>
      </c>
      <c r="AL1060" t="n">
        <v>4.9529</v>
      </c>
      <c r="AM1060" t="n">
        <v>4.9827</v>
      </c>
      <c r="AN1060" t="n">
        <v>4.9956</v>
      </c>
      <c r="AO1060" t="n">
        <v>5.1712</v>
      </c>
      <c r="AP1060" t="n">
        <v>5.241</v>
      </c>
      <c r="AQ1060" t="n">
        <v>5.5583</v>
      </c>
      <c r="AR1060" t="n">
        <v>5.6615</v>
      </c>
      <c r="AS1060" t="n">
        <v>5.6556</v>
      </c>
      <c r="AT1060" t="n">
        <v>5.4475</v>
      </c>
      <c r="AU1060" t="n">
        <v>5.8067</v>
      </c>
      <c r="AV1060" t="n">
        <v>6.0529</v>
      </c>
      <c r="AW1060" t="n">
        <v>6.1917</v>
      </c>
      <c r="AX1060" t="n">
        <v>5.8295</v>
      </c>
      <c r="AY1060" t="n">
        <v>5.8482</v>
      </c>
      <c r="AZ1060" t="n">
        <v>5.7416</v>
      </c>
      <c r="BA1060" s="28" t="n">
        <v>5.6461</v>
      </c>
      <c r="BB1060" t="n">
        <v>5.632216277105041</v>
      </c>
      <c r="BC1060" t="n">
        <v>5.668934240362812</v>
      </c>
      <c r="BD1060" t="n">
        <v>5.706134094151213</v>
      </c>
      <c r="BE1060" t="n">
        <v>5.748778384593274</v>
      </c>
      <c r="BF1060" t="n">
        <v>5.790387955993052</v>
      </c>
      <c r="BG1060" t="n">
        <v>5.837711617046118</v>
      </c>
      <c r="BH1060" t="n">
        <v>5.884083553986467</v>
      </c>
      <c r="BI1060" t="n">
        <v>5.924170616113744</v>
      </c>
    </row>
    <row r="1061">
      <c r="A1061" s="1112" t="n">
        <v>45777</v>
      </c>
      <c r="AK1061" t="n">
        <v>4.8412998</v>
      </c>
      <c r="AL1061" t="n">
        <v>4.9529</v>
      </c>
      <c r="AM1061" t="n">
        <v>4.9827</v>
      </c>
      <c r="AN1061" t="n">
        <v>4.9956</v>
      </c>
      <c r="AO1061" t="n">
        <v>5.1712</v>
      </c>
      <c r="AP1061" t="n">
        <v>5.241</v>
      </c>
      <c r="AQ1061" t="n">
        <v>5.5583</v>
      </c>
      <c r="AR1061" t="n">
        <v>5.6615</v>
      </c>
      <c r="AS1061" t="n">
        <v>5.6556</v>
      </c>
      <c r="AT1061" t="n">
        <v>5.4475</v>
      </c>
      <c r="AU1061" t="n">
        <v>5.8067</v>
      </c>
      <c r="AV1061" t="n">
        <v>6.0529</v>
      </c>
      <c r="AW1061" t="n">
        <v>6.1917</v>
      </c>
      <c r="AX1061" t="n">
        <v>5.8295</v>
      </c>
      <c r="AY1061" t="n">
        <v>5.8482</v>
      </c>
      <c r="AZ1061" t="n">
        <v>5.7416</v>
      </c>
      <c r="BA1061" s="28" t="n">
        <v>5.6602</v>
      </c>
      <c r="BB1061" t="n">
        <v>5.660911406736485</v>
      </c>
      <c r="BC1061" t="n">
        <v>5.704506560182544</v>
      </c>
      <c r="BD1061" t="n">
        <v>5.742176284811944</v>
      </c>
      <c r="BE1061" t="n">
        <v>5.782017924255565</v>
      </c>
      <c r="BF1061" t="n">
        <v>5.825808330905914</v>
      </c>
      <c r="BG1061" t="n">
        <v>5.873715124816446</v>
      </c>
      <c r="BH1061" t="n">
        <v>5.918910920390648</v>
      </c>
      <c r="BI1061" t="n">
        <v>5.959475566150179</v>
      </c>
    </row>
    <row r="1062">
      <c r="A1062" s="104" t="n">
        <v>45778</v>
      </c>
      <c r="AK1062" t="n">
        <v>4.8412998</v>
      </c>
      <c r="AL1062" t="n">
        <v>4.9529</v>
      </c>
      <c r="AM1062" t="n">
        <v>4.9827</v>
      </c>
      <c r="AN1062" t="n">
        <v>4.9956</v>
      </c>
      <c r="AO1062" t="n">
        <v>5.1712</v>
      </c>
      <c r="AP1062" t="n">
        <v>5.241</v>
      </c>
      <c r="AQ1062" t="n">
        <v>5.5583</v>
      </c>
      <c r="AR1062" t="n">
        <v>5.6615</v>
      </c>
      <c r="AS1062" t="n">
        <v>5.6556</v>
      </c>
      <c r="AT1062" t="n">
        <v>5.4475</v>
      </c>
      <c r="AU1062" t="n">
        <v>5.8067</v>
      </c>
      <c r="AV1062" t="n">
        <v>6.0529</v>
      </c>
      <c r="AW1062" t="n">
        <v>6.1917</v>
      </c>
      <c r="AX1062" t="n">
        <v>5.8295</v>
      </c>
      <c r="AY1062" t="n">
        <v>5.8482</v>
      </c>
      <c r="AZ1062" t="n">
        <v>5.7416</v>
      </c>
      <c r="BA1062" t="n">
        <v>5.6602</v>
      </c>
      <c r="BB1062" s="192" t="n">
        <v>5.660911406736485</v>
      </c>
      <c r="BC1062" t="n">
        <v>5.70287995437696</v>
      </c>
      <c r="BD1062" t="n">
        <v>5.742176284811944</v>
      </c>
      <c r="BE1062" t="n">
        <v>5.792064871126557</v>
      </c>
      <c r="BF1062" t="n">
        <v>5.836008170411438</v>
      </c>
      <c r="BG1062" t="n">
        <v>5.88235294117647</v>
      </c>
      <c r="BH1062" t="n">
        <v>5.929439667951379</v>
      </c>
      <c r="BI1062" t="n">
        <v>5.970149253731343</v>
      </c>
    </row>
    <row r="1063">
      <c r="A1063" s="1112" t="n">
        <v>45779</v>
      </c>
      <c r="AK1063" t="n">
        <v>4.8412998</v>
      </c>
      <c r="AL1063" t="n">
        <v>4.9529</v>
      </c>
      <c r="AM1063" t="n">
        <v>4.9827</v>
      </c>
      <c r="AN1063" t="n">
        <v>4.9956</v>
      </c>
      <c r="AO1063" t="n">
        <v>5.1712</v>
      </c>
      <c r="AP1063" t="n">
        <v>5.241</v>
      </c>
      <c r="AQ1063" t="n">
        <v>5.5583</v>
      </c>
      <c r="AR1063" t="n">
        <v>5.6615</v>
      </c>
      <c r="AS1063" t="n">
        <v>5.6556</v>
      </c>
      <c r="AT1063" t="n">
        <v>5.4475</v>
      </c>
      <c r="AU1063" t="n">
        <v>5.8067</v>
      </c>
      <c r="AV1063" t="n">
        <v>6.0529</v>
      </c>
      <c r="AW1063" t="n">
        <v>6.1917</v>
      </c>
      <c r="AX1063" t="n">
        <v>5.8295</v>
      </c>
      <c r="AY1063" t="n">
        <v>5.8482</v>
      </c>
      <c r="AZ1063" t="n">
        <v>5.7416</v>
      </c>
      <c r="BA1063" t="n">
        <v>5.6602</v>
      </c>
      <c r="BB1063" s="28" t="n">
        <v>5.6388</v>
      </c>
      <c r="BC1063" t="n">
        <v>5.689900426742533</v>
      </c>
      <c r="BD1063" t="n">
        <v>5.72737686139748</v>
      </c>
      <c r="BE1063" t="n">
        <v>5.768676088837612</v>
      </c>
      <c r="BF1063" t="n">
        <v>5.812263876780006</v>
      </c>
      <c r="BG1063" t="n">
        <v>5.859947260474656</v>
      </c>
      <c r="BH1063" t="n">
        <v>5.90493061706525</v>
      </c>
      <c r="BI1063" t="n">
        <v>5.945303210463734</v>
      </c>
    </row>
    <row r="1064">
      <c r="A1064" s="104" t="n">
        <v>45782</v>
      </c>
      <c r="AK1064" t="n">
        <v>4.8412998</v>
      </c>
      <c r="AL1064" t="n">
        <v>4.9529</v>
      </c>
      <c r="AM1064" t="n">
        <v>4.9827</v>
      </c>
      <c r="AN1064" t="n">
        <v>4.9956</v>
      </c>
      <c r="AO1064" t="n">
        <v>5.1712</v>
      </c>
      <c r="AP1064" t="n">
        <v>5.241</v>
      </c>
      <c r="AQ1064" t="n">
        <v>5.5583</v>
      </c>
      <c r="AR1064" t="n">
        <v>5.6615</v>
      </c>
      <c r="AS1064" t="n">
        <v>5.6556</v>
      </c>
      <c r="AT1064" t="n">
        <v>5.4475</v>
      </c>
      <c r="AU1064" t="n">
        <v>5.8067</v>
      </c>
      <c r="AV1064" t="n">
        <v>6.0529</v>
      </c>
      <c r="AW1064" t="n">
        <v>6.1917</v>
      </c>
      <c r="AX1064" t="n">
        <v>5.8295</v>
      </c>
      <c r="AY1064" t="n">
        <v>5.8482</v>
      </c>
      <c r="AZ1064" t="n">
        <v>5.7416</v>
      </c>
      <c r="BA1064" t="n">
        <v>5.6602</v>
      </c>
      <c r="BB1064" s="28" t="n">
        <v>5.6514</v>
      </c>
      <c r="BC1064" t="n">
        <v>5.720823798627002</v>
      </c>
      <c r="BD1064" t="n">
        <v>5.757052389176741</v>
      </c>
      <c r="BE1064" t="n">
        <v>5.802146794313896</v>
      </c>
      <c r="BF1064" t="n">
        <v>5.846243788365975</v>
      </c>
      <c r="BG1064" t="n">
        <v>5.892751915144372</v>
      </c>
      <c r="BH1064" t="n">
        <v>5.94000594000594</v>
      </c>
      <c r="BI1064" t="n">
        <v>5.979073243647234</v>
      </c>
    </row>
    <row r="1065">
      <c r="A1065" s="1112" t="n">
        <v>45783</v>
      </c>
      <c r="AK1065" t="n">
        <v>4.8412998</v>
      </c>
      <c r="AL1065" t="n">
        <v>4.9529</v>
      </c>
      <c r="AM1065" t="n">
        <v>4.9827</v>
      </c>
      <c r="AN1065" t="n">
        <v>4.9956</v>
      </c>
      <c r="AO1065" t="n">
        <v>5.1712</v>
      </c>
      <c r="AP1065" t="n">
        <v>5.241</v>
      </c>
      <c r="AQ1065" t="n">
        <v>5.5583</v>
      </c>
      <c r="AR1065" t="n">
        <v>5.6615</v>
      </c>
      <c r="AS1065" t="n">
        <v>5.6556</v>
      </c>
      <c r="AT1065" t="n">
        <v>5.4475</v>
      </c>
      <c r="AU1065" t="n">
        <v>5.8067</v>
      </c>
      <c r="AV1065" t="n">
        <v>6.0529</v>
      </c>
      <c r="AW1065" t="n">
        <v>6.1917</v>
      </c>
      <c r="AX1065" t="n">
        <v>5.8295</v>
      </c>
      <c r="AY1065" t="n">
        <v>5.8482</v>
      </c>
      <c r="AZ1065" t="n">
        <v>5.7416</v>
      </c>
      <c r="BA1065" t="n">
        <v>5.6602</v>
      </c>
      <c r="BB1065" s="28" t="n">
        <v>5.7204</v>
      </c>
      <c r="BC1065" t="n">
        <v>5.742176284811944</v>
      </c>
      <c r="BD1065" t="n">
        <v>5.778676683039584</v>
      </c>
      <c r="BE1065" t="n">
        <v>5.824111822947001</v>
      </c>
      <c r="BF1065" t="n">
        <v>5.866823115283075</v>
      </c>
      <c r="BG1065" t="n">
        <v>5.911912503694945</v>
      </c>
      <c r="BH1065" t="n">
        <v>5.957700327673518</v>
      </c>
      <c r="BI1065" t="n">
        <v>5.997001499250374</v>
      </c>
    </row>
    <row r="1066">
      <c r="A1066" s="1112" t="n">
        <v>45784</v>
      </c>
      <c r="AK1066" t="n">
        <v>4.8412998</v>
      </c>
      <c r="AL1066" t="n">
        <v>4.9529</v>
      </c>
      <c r="AM1066" t="n">
        <v>4.9827</v>
      </c>
      <c r="AN1066" t="n">
        <v>4.9956</v>
      </c>
      <c r="AO1066" t="n">
        <v>5.1712</v>
      </c>
      <c r="AP1066" t="n">
        <v>5.241</v>
      </c>
      <c r="AQ1066" t="n">
        <v>5.5583</v>
      </c>
      <c r="AR1066" t="n">
        <v>5.6615</v>
      </c>
      <c r="AS1066" t="n">
        <v>5.6556</v>
      </c>
      <c r="AT1066" t="n">
        <v>5.4475</v>
      </c>
      <c r="AU1066" t="n">
        <v>5.8067</v>
      </c>
      <c r="AV1066" t="n">
        <v>6.0529</v>
      </c>
      <c r="AW1066" t="n">
        <v>6.1917</v>
      </c>
      <c r="AX1066" t="n">
        <v>5.8295</v>
      </c>
      <c r="AY1066" t="n">
        <v>5.8482</v>
      </c>
      <c r="AZ1066" t="n">
        <v>5.7416</v>
      </c>
      <c r="BA1066" t="n">
        <v>5.6602</v>
      </c>
      <c r="BB1066" s="28" t="n">
        <v>5.7368</v>
      </c>
      <c r="BC1066" t="n">
        <v>5.775339301183944</v>
      </c>
      <c r="BD1066" t="n">
        <v>5.815644082582146</v>
      </c>
      <c r="BE1066" t="n">
        <v>5.858230814294084</v>
      </c>
      <c r="BF1066" t="n">
        <v>5.901445854234288</v>
      </c>
      <c r="BG1066" t="n">
        <v>5.94883997620464</v>
      </c>
      <c r="BH1066" t="n">
        <v>5.995203836930456</v>
      </c>
      <c r="BI1066" t="n">
        <v>6.035003017501509</v>
      </c>
    </row>
    <row r="1067">
      <c r="A1067" s="1112" t="n">
        <v>45785</v>
      </c>
      <c r="AK1067" t="n">
        <v>4.8412998</v>
      </c>
      <c r="AL1067" t="n">
        <v>4.9529</v>
      </c>
      <c r="AM1067" t="n">
        <v>4.9827</v>
      </c>
      <c r="AN1067" t="n">
        <v>4.9956</v>
      </c>
      <c r="AO1067" t="n">
        <v>5.1712</v>
      </c>
      <c r="AP1067" t="n">
        <v>5.241</v>
      </c>
      <c r="AQ1067" t="n">
        <v>5.5583</v>
      </c>
      <c r="AR1067" t="n">
        <v>5.6615</v>
      </c>
      <c r="AS1067" t="n">
        <v>5.6556</v>
      </c>
      <c r="AT1067" t="n">
        <v>5.4475</v>
      </c>
      <c r="AU1067" t="n">
        <v>5.8067</v>
      </c>
      <c r="AV1067" t="n">
        <v>6.0529</v>
      </c>
      <c r="AW1067" t="n">
        <v>6.1917</v>
      </c>
      <c r="AX1067" t="n">
        <v>5.8295</v>
      </c>
      <c r="AY1067" t="n">
        <v>5.8482</v>
      </c>
      <c r="AZ1067" t="n">
        <v>5.7416</v>
      </c>
      <c r="BA1067" t="n">
        <v>5.6602</v>
      </c>
      <c r="BB1067" s="28" t="n">
        <v>5.6854</v>
      </c>
      <c r="BC1067" t="n">
        <v>5.707762557077626</v>
      </c>
      <c r="BD1067" t="n">
        <v>5.745475438092502</v>
      </c>
      <c r="BE1067" t="n">
        <v>5.785363031530228</v>
      </c>
      <c r="BF1067" t="n">
        <v>5.829204313611192</v>
      </c>
      <c r="BG1067" t="n">
        <v>5.877167205406994</v>
      </c>
      <c r="BH1067" t="n">
        <v>5.922416345869115</v>
      </c>
      <c r="BI1067" t="n">
        <v>5.964807634953773</v>
      </c>
    </row>
    <row r="1068">
      <c r="A1068" s="1112" t="n">
        <v>45786</v>
      </c>
      <c r="AK1068" t="n">
        <v>4.8412998</v>
      </c>
      <c r="AL1068" t="n">
        <v>4.9529</v>
      </c>
      <c r="AM1068" t="n">
        <v>4.9827</v>
      </c>
      <c r="AN1068" t="n">
        <v>4.9956</v>
      </c>
      <c r="AO1068" t="n">
        <v>5.1712</v>
      </c>
      <c r="AP1068" t="n">
        <v>5.241</v>
      </c>
      <c r="AQ1068" t="n">
        <v>5.5583</v>
      </c>
      <c r="AR1068" t="n">
        <v>5.6615</v>
      </c>
      <c r="AS1068" t="n">
        <v>5.6556</v>
      </c>
      <c r="AT1068" t="n">
        <v>5.4475</v>
      </c>
      <c r="AU1068" t="n">
        <v>5.8067</v>
      </c>
      <c r="AV1068" t="n">
        <v>6.0529</v>
      </c>
      <c r="AW1068" t="n">
        <v>6.1917</v>
      </c>
      <c r="AX1068" t="n">
        <v>5.8295</v>
      </c>
      <c r="AY1068" t="n">
        <v>5.8482</v>
      </c>
      <c r="AZ1068" t="n">
        <v>5.7416</v>
      </c>
      <c r="BA1068" t="n">
        <v>5.6602</v>
      </c>
      <c r="BB1068" s="28" t="n">
        <v>5.6505</v>
      </c>
      <c r="BC1068" t="n">
        <v>5.681818181818183</v>
      </c>
      <c r="BD1068" t="n">
        <v>5.719187875321704</v>
      </c>
      <c r="BE1068" t="n">
        <v>5.758710048949036</v>
      </c>
      <c r="BF1068" t="n">
        <v>5.802146794313896</v>
      </c>
      <c r="BG1068" t="n">
        <v>5.849663644340451</v>
      </c>
      <c r="BH1068" t="n">
        <v>5.89622641509434</v>
      </c>
      <c r="BI1068" t="n">
        <v>5.936479667557139</v>
      </c>
    </row>
    <row r="1069">
      <c r="A1069" s="1112" t="n">
        <v>45789</v>
      </c>
      <c r="AK1069" t="n">
        <v>4.8412998</v>
      </c>
      <c r="AL1069" t="n">
        <v>4.9529</v>
      </c>
      <c r="AM1069" t="n">
        <v>4.9827</v>
      </c>
      <c r="AN1069" t="n">
        <v>4.9956</v>
      </c>
      <c r="AO1069" t="n">
        <v>5.1712</v>
      </c>
      <c r="AP1069" t="n">
        <v>5.241</v>
      </c>
      <c r="AQ1069" t="n">
        <v>5.5583</v>
      </c>
      <c r="AR1069" t="n">
        <v>5.6615</v>
      </c>
      <c r="AS1069" t="n">
        <v>5.6556</v>
      </c>
      <c r="AT1069" t="n">
        <v>5.4475</v>
      </c>
      <c r="AU1069" t="n">
        <v>5.8067</v>
      </c>
      <c r="AV1069" t="n">
        <v>6.0529</v>
      </c>
      <c r="AW1069" t="n">
        <v>6.1917</v>
      </c>
      <c r="AX1069" t="n">
        <v>5.8295</v>
      </c>
      <c r="AY1069" t="n">
        <v>5.8482</v>
      </c>
      <c r="AZ1069" t="n">
        <v>5.7416</v>
      </c>
      <c r="BA1069" t="n">
        <v>5.6602</v>
      </c>
      <c r="BB1069" s="28" t="n">
        <v>5.6816</v>
      </c>
      <c r="BC1069" t="n">
        <v>5.719187875321704</v>
      </c>
      <c r="BD1069" t="n">
        <v>5.755395683453238</v>
      </c>
      <c r="BE1069" t="n">
        <v>5.798782255726298</v>
      </c>
      <c r="BF1069" t="n">
        <v>5.842827928717499</v>
      </c>
      <c r="BG1069" t="n">
        <v>5.89101620029455</v>
      </c>
      <c r="BH1069" t="n">
        <v>5.936479667557139</v>
      </c>
      <c r="BI1069" t="n">
        <v>5.975500448162534</v>
      </c>
    </row>
    <row r="1070">
      <c r="A1070" s="1112" t="n">
        <v>45790</v>
      </c>
      <c r="AK1070" t="n">
        <v>4.8412998</v>
      </c>
      <c r="AL1070" t="n">
        <v>4.9529</v>
      </c>
      <c r="AM1070" t="n">
        <v>4.9827</v>
      </c>
      <c r="AN1070" t="n">
        <v>4.9956</v>
      </c>
      <c r="AO1070" t="n">
        <v>5.1712</v>
      </c>
      <c r="AP1070" t="n">
        <v>5.241</v>
      </c>
      <c r="AQ1070" t="n">
        <v>5.5583</v>
      </c>
      <c r="AR1070" t="n">
        <v>5.6615</v>
      </c>
      <c r="AS1070" t="n">
        <v>5.6556</v>
      </c>
      <c r="AT1070" t="n">
        <v>5.4475</v>
      </c>
      <c r="AU1070" t="n">
        <v>5.8067</v>
      </c>
      <c r="AV1070" t="n">
        <v>6.0529</v>
      </c>
      <c r="AW1070" t="n">
        <v>6.1917</v>
      </c>
      <c r="AX1070" t="n">
        <v>5.8295</v>
      </c>
      <c r="AY1070" t="n">
        <v>5.8482</v>
      </c>
      <c r="AZ1070" t="n">
        <v>5.7416</v>
      </c>
      <c r="BA1070" t="n">
        <v>5.6602</v>
      </c>
      <c r="BB1070" s="28" t="n">
        <v>5.6256</v>
      </c>
      <c r="BC1070" t="n">
        <v>5.621135469364812</v>
      </c>
      <c r="BD1070" t="n">
        <v>5.656108597285067</v>
      </c>
      <c r="BE1070" t="n">
        <v>5.699629524080935</v>
      </c>
      <c r="BF1070" t="n">
        <v>5.742176284811944</v>
      </c>
      <c r="BG1070" t="n">
        <v>5.785363031530228</v>
      </c>
      <c r="BH1070" t="n">
        <v>5.829204313611192</v>
      </c>
      <c r="BI1070" t="n">
        <v>5.868544600938967</v>
      </c>
    </row>
    <row r="1071">
      <c r="A1071" s="1112" t="n">
        <v>45791</v>
      </c>
      <c r="AK1071" t="n">
        <v>4.8412998</v>
      </c>
      <c r="AL1071" t="n">
        <v>4.9529</v>
      </c>
      <c r="AM1071" t="n">
        <v>4.9827</v>
      </c>
      <c r="AN1071" t="n">
        <v>4.9956</v>
      </c>
      <c r="AO1071" t="n">
        <v>5.1712</v>
      </c>
      <c r="AP1071" t="n">
        <v>5.241</v>
      </c>
      <c r="AQ1071" t="n">
        <v>5.5583</v>
      </c>
      <c r="AR1071" t="n">
        <v>5.6615</v>
      </c>
      <c r="AS1071" t="n">
        <v>5.6556</v>
      </c>
      <c r="AT1071" t="n">
        <v>5.4475</v>
      </c>
      <c r="AU1071" t="n">
        <v>5.8067</v>
      </c>
      <c r="AV1071" t="n">
        <v>6.0529</v>
      </c>
      <c r="AW1071" t="n">
        <v>6.1917</v>
      </c>
      <c r="AX1071" t="n">
        <v>5.8295</v>
      </c>
      <c r="AY1071" t="n">
        <v>5.8482</v>
      </c>
      <c r="AZ1071" t="n">
        <v>5.7416</v>
      </c>
      <c r="BA1071" t="n">
        <v>5.6602</v>
      </c>
      <c r="BB1071" s="28" t="n">
        <v>5.6094</v>
      </c>
      <c r="BC1071" t="n">
        <v>5.643340857787811</v>
      </c>
      <c r="BD1071" t="n">
        <v>5.680204487361545</v>
      </c>
      <c r="BE1071" t="n">
        <v>5.720823798627002</v>
      </c>
      <c r="BF1071" t="n">
        <v>5.762028233938346</v>
      </c>
      <c r="BG1071" t="n">
        <v>5.807200929152149</v>
      </c>
      <c r="BH1071" t="n">
        <v>5.85308750365818</v>
      </c>
      <c r="BI1071" t="n">
        <v>5.892751915144372</v>
      </c>
    </row>
    <row r="1072">
      <c r="A1072" s="1112" t="n">
        <v>45792</v>
      </c>
      <c r="AK1072" t="n">
        <v>4.8412998</v>
      </c>
      <c r="AL1072" t="n">
        <v>4.9529</v>
      </c>
      <c r="AM1072" t="n">
        <v>4.9827</v>
      </c>
      <c r="AN1072" t="n">
        <v>4.9956</v>
      </c>
      <c r="AO1072" t="n">
        <v>5.1712</v>
      </c>
      <c r="AP1072" t="n">
        <v>5.241</v>
      </c>
      <c r="AQ1072" t="n">
        <v>5.5583</v>
      </c>
      <c r="AR1072" t="n">
        <v>5.6615</v>
      </c>
      <c r="AS1072" t="n">
        <v>5.6556</v>
      </c>
      <c r="AT1072" t="n">
        <v>5.4475</v>
      </c>
      <c r="AU1072" t="n">
        <v>5.8067</v>
      </c>
      <c r="AV1072" t="n">
        <v>6.0529</v>
      </c>
      <c r="AW1072" t="n">
        <v>6.1917</v>
      </c>
      <c r="AX1072" t="n">
        <v>5.8295</v>
      </c>
      <c r="AY1072" t="n">
        <v>5.8482</v>
      </c>
      <c r="AZ1072" t="n">
        <v>5.7416</v>
      </c>
      <c r="BA1072" t="n">
        <v>5.6602</v>
      </c>
      <c r="BB1072" s="28" t="n">
        <v>5.6322</v>
      </c>
      <c r="BC1072" t="n">
        <v>5.70287995437696</v>
      </c>
      <c r="BD1072" t="n">
        <v>5.742176284811944</v>
      </c>
      <c r="BE1072" t="n">
        <v>5.78368999421631</v>
      </c>
      <c r="BF1072" t="n">
        <v>5.825808330905914</v>
      </c>
      <c r="BG1072" t="n">
        <v>5.873715124816446</v>
      </c>
      <c r="BH1072" t="n">
        <v>5.918910920390648</v>
      </c>
      <c r="BI1072" t="n">
        <v>5.959475566150179</v>
      </c>
    </row>
    <row r="1073">
      <c r="A1073" s="1112" t="n">
        <v>45793</v>
      </c>
      <c r="AK1073" t="n">
        <v>4.8412998</v>
      </c>
      <c r="AL1073" t="n">
        <v>4.9529</v>
      </c>
      <c r="AM1073" t="n">
        <v>4.9827</v>
      </c>
      <c r="AN1073" t="n">
        <v>4.9956</v>
      </c>
      <c r="AO1073" t="n">
        <v>5.1712</v>
      </c>
      <c r="AP1073" t="n">
        <v>5.241</v>
      </c>
      <c r="AQ1073" t="n">
        <v>5.5583</v>
      </c>
      <c r="AR1073" t="n">
        <v>5.6615</v>
      </c>
      <c r="AS1073" t="n">
        <v>5.6556</v>
      </c>
      <c r="AT1073" t="n">
        <v>5.4475</v>
      </c>
      <c r="AU1073" t="n">
        <v>5.8067</v>
      </c>
      <c r="AV1073" t="n">
        <v>6.0529</v>
      </c>
      <c r="AW1073" t="n">
        <v>6.1917</v>
      </c>
      <c r="AX1073" t="n">
        <v>5.8295</v>
      </c>
      <c r="AY1073" t="n">
        <v>5.8482</v>
      </c>
      <c r="AZ1073" t="n">
        <v>5.7416</v>
      </c>
      <c r="BA1073" t="n">
        <v>5.6602</v>
      </c>
      <c r="BB1073" s="28" t="n">
        <v>5.6919</v>
      </c>
      <c r="BC1073" t="n">
        <v>5.688282138794084</v>
      </c>
      <c r="BD1073" t="n">
        <v>5.72573718866304</v>
      </c>
      <c r="BE1073" t="n">
        <v>5.767012687427912</v>
      </c>
      <c r="BF1073" t="n">
        <v>5.808887598024978</v>
      </c>
      <c r="BG1073" t="n">
        <v>5.854800936768149</v>
      </c>
      <c r="BH1073" t="n">
        <v>5.899705014749262</v>
      </c>
      <c r="BI1073" t="n">
        <v>5.938242280285036</v>
      </c>
    </row>
    <row r="1074">
      <c r="A1074" s="1112" t="n">
        <v>45796</v>
      </c>
      <c r="AK1074" t="n">
        <v>4.8412998</v>
      </c>
      <c r="AL1074" t="n">
        <v>4.9529</v>
      </c>
      <c r="AM1074" t="n">
        <v>4.9827</v>
      </c>
      <c r="AN1074" t="n">
        <v>4.9956</v>
      </c>
      <c r="AO1074" t="n">
        <v>5.1712</v>
      </c>
      <c r="AP1074" t="n">
        <v>5.241</v>
      </c>
      <c r="AQ1074" t="n">
        <v>5.5583</v>
      </c>
      <c r="AR1074" t="n">
        <v>5.6615</v>
      </c>
      <c r="AS1074" t="n">
        <v>5.6556</v>
      </c>
      <c r="AT1074" t="n">
        <v>5.4475</v>
      </c>
      <c r="AU1074" t="n">
        <v>5.8067</v>
      </c>
      <c r="AV1074" t="n">
        <v>6.0529</v>
      </c>
      <c r="AW1074" t="n">
        <v>6.1917</v>
      </c>
      <c r="AX1074" t="n">
        <v>5.8295</v>
      </c>
      <c r="AY1074" t="n">
        <v>5.8482</v>
      </c>
      <c r="AZ1074" t="n">
        <v>5.7416</v>
      </c>
      <c r="BA1074" t="n">
        <v>5.6602</v>
      </c>
      <c r="BB1074" s="28" t="n">
        <v>5.6585</v>
      </c>
      <c r="BC1074" t="n">
        <v>5.660911406736485</v>
      </c>
      <c r="BD1074" t="n">
        <v>5.696382796923953</v>
      </c>
      <c r="BE1074" t="n">
        <v>5.737234652897303</v>
      </c>
      <c r="BF1074" t="n">
        <v>5.780346820809249</v>
      </c>
      <c r="BG1074" t="n">
        <v>5.825808330905914</v>
      </c>
      <c r="BH1074" t="n">
        <v>5.87026709715292</v>
      </c>
      <c r="BI1074" t="n">
        <v>5.908419497784342</v>
      </c>
    </row>
    <row r="1075">
      <c r="A1075" s="1112" t="n">
        <v>45797</v>
      </c>
      <c r="AK1075" t="n">
        <v>4.8412998</v>
      </c>
      <c r="AL1075" t="n">
        <v>4.9529</v>
      </c>
      <c r="AM1075" t="n">
        <v>4.9827</v>
      </c>
      <c r="AN1075" t="n">
        <v>4.9956</v>
      </c>
      <c r="AO1075" t="n">
        <v>5.1712</v>
      </c>
      <c r="AP1075" t="n">
        <v>5.241</v>
      </c>
      <c r="AQ1075" t="n">
        <v>5.5583</v>
      </c>
      <c r="AR1075" t="n">
        <v>5.6615</v>
      </c>
      <c r="AS1075" t="n">
        <v>5.6556</v>
      </c>
      <c r="AT1075" t="n">
        <v>5.4475</v>
      </c>
      <c r="AU1075" t="n">
        <v>5.8067</v>
      </c>
      <c r="AV1075" t="n">
        <v>6.0529</v>
      </c>
      <c r="AW1075" t="n">
        <v>6.1917</v>
      </c>
      <c r="AX1075" t="n">
        <v>5.8295</v>
      </c>
      <c r="AY1075" t="n">
        <v>5.8482</v>
      </c>
      <c r="AZ1075" t="n">
        <v>5.7416</v>
      </c>
      <c r="BA1075" t="n">
        <v>5.6602</v>
      </c>
      <c r="BB1075" s="28" t="n">
        <v>5.6614</v>
      </c>
      <c r="BC1075" t="n">
        <v>5.696382796923953</v>
      </c>
      <c r="BD1075" t="n">
        <v>5.732301519059903</v>
      </c>
      <c r="BE1075" t="n">
        <v>5.773672055427252</v>
      </c>
      <c r="BF1075" t="n">
        <v>5.815644082582146</v>
      </c>
      <c r="BG1075" t="n">
        <v>5.859947260474656</v>
      </c>
      <c r="BH1075" t="n">
        <v>5.90318772136954</v>
      </c>
      <c r="BI1075" t="n">
        <v>5.941770647653001</v>
      </c>
    </row>
    <row r="1076">
      <c r="A1076" s="1112" t="n">
        <v>45798</v>
      </c>
      <c r="AK1076" t="n">
        <v>4.8412998</v>
      </c>
      <c r="AL1076" t="n">
        <v>4.9529</v>
      </c>
      <c r="AM1076" t="n">
        <v>4.9827</v>
      </c>
      <c r="AN1076" t="n">
        <v>4.9956</v>
      </c>
      <c r="AO1076" t="n">
        <v>5.1712</v>
      </c>
      <c r="AP1076" t="n">
        <v>5.241</v>
      </c>
      <c r="AQ1076" t="n">
        <v>5.5583</v>
      </c>
      <c r="AR1076" t="n">
        <v>5.6615</v>
      </c>
      <c r="AS1076" t="n">
        <v>5.6556</v>
      </c>
      <c r="AT1076" t="n">
        <v>5.4475</v>
      </c>
      <c r="AU1076" t="n">
        <v>5.8067</v>
      </c>
      <c r="AV1076" t="n">
        <v>6.0529</v>
      </c>
      <c r="AW1076" t="n">
        <v>6.1917</v>
      </c>
      <c r="AX1076" t="n">
        <v>5.8295</v>
      </c>
      <c r="AY1076" t="n">
        <v>5.8482</v>
      </c>
      <c r="AZ1076" t="n">
        <v>5.7416</v>
      </c>
      <c r="BA1076" t="n">
        <v>5.6602</v>
      </c>
    </row>
    <row r="1077">
      <c r="A1077" s="1112" t="n">
        <v>45799</v>
      </c>
      <c r="AK1077" t="n">
        <v>4.8412998</v>
      </c>
      <c r="AL1077" t="n">
        <v>4.9529</v>
      </c>
      <c r="AM1077" t="n">
        <v>4.9827</v>
      </c>
      <c r="AN1077" t="n">
        <v>4.9956</v>
      </c>
      <c r="AO1077" t="n">
        <v>5.1712</v>
      </c>
      <c r="AP1077" t="n">
        <v>5.241</v>
      </c>
      <c r="AQ1077" t="n">
        <v>5.5583</v>
      </c>
      <c r="AR1077" t="n">
        <v>5.6615</v>
      </c>
      <c r="AS1077" t="n">
        <v>5.6556</v>
      </c>
      <c r="AT1077" t="n">
        <v>5.4475</v>
      </c>
      <c r="AU1077" t="n">
        <v>5.8067</v>
      </c>
      <c r="AV1077" t="n">
        <v>6.0529</v>
      </c>
      <c r="AW1077" t="n">
        <v>6.1917</v>
      </c>
      <c r="AX1077" t="n">
        <v>5.8295</v>
      </c>
      <c r="AY1077" t="n">
        <v>5.8482</v>
      </c>
      <c r="AZ1077" t="n">
        <v>5.7416</v>
      </c>
      <c r="BA1077" t="n">
        <v>5.6602</v>
      </c>
    </row>
    <row r="1078">
      <c r="A1078" s="1112" t="n">
        <v>45800</v>
      </c>
      <c r="AK1078" t="n">
        <v>4.8412998</v>
      </c>
      <c r="AL1078" t="n">
        <v>4.9529</v>
      </c>
      <c r="AM1078" t="n">
        <v>4.9827</v>
      </c>
      <c r="AN1078" t="n">
        <v>4.9956</v>
      </c>
      <c r="AO1078" t="n">
        <v>5.1712</v>
      </c>
      <c r="AP1078" t="n">
        <v>5.241</v>
      </c>
      <c r="AQ1078" t="n">
        <v>5.5583</v>
      </c>
      <c r="AR1078" t="n">
        <v>5.6615</v>
      </c>
      <c r="AS1078" t="n">
        <v>5.6556</v>
      </c>
      <c r="AT1078" t="n">
        <v>5.4475</v>
      </c>
      <c r="AU1078" t="n">
        <v>5.8067</v>
      </c>
      <c r="AV1078" t="n">
        <v>6.0529</v>
      </c>
      <c r="AW1078" t="n">
        <v>6.1917</v>
      </c>
      <c r="AX1078" t="n">
        <v>5.8295</v>
      </c>
      <c r="AY1078" t="n">
        <v>5.8482</v>
      </c>
      <c r="AZ1078" t="n">
        <v>5.7416</v>
      </c>
      <c r="BA1078" t="n">
        <v>5.6602</v>
      </c>
    </row>
    <row r="1079">
      <c r="A1079" s="104" t="n">
        <v>45803</v>
      </c>
    </row>
    <row r="1080">
      <c r="A1080" s="1112" t="n">
        <v>45804</v>
      </c>
    </row>
    <row r="1081">
      <c r="A1081" s="1112" t="n">
        <v>45805</v>
      </c>
    </row>
    <row r="1082">
      <c r="A1082" s="1112" t="n">
        <v>45806</v>
      </c>
    </row>
    <row r="1083">
      <c r="A1083" s="1112" t="n">
        <v>45807</v>
      </c>
    </row>
    <row r="1084" ht="15.75" customHeight="1" s="1129" thickBot="1">
      <c r="A1084" s="1112" t="n">
        <v>45810</v>
      </c>
      <c r="BH1084" s="1474" t="n">
        <v>1</v>
      </c>
    </row>
    <row r="1085" ht="23.25" customHeight="1" s="1129" thickBot="1">
      <c r="A1085" s="1112" t="n">
        <v>45811</v>
      </c>
      <c r="BB1085" s="1093" t="inlineStr">
        <is>
          <t>Month</t>
        </is>
      </c>
      <c r="BC1085" s="1093" t="inlineStr">
        <is>
          <t>Open</t>
        </is>
      </c>
      <c r="BD1085" s="1093" t="inlineStr">
        <is>
          <t>High</t>
        </is>
      </c>
      <c r="BE1085" s="1093" t="inlineStr">
        <is>
          <t>Low</t>
        </is>
      </c>
      <c r="BF1085" s="1093" t="inlineStr">
        <is>
          <t>Last</t>
        </is>
      </c>
      <c r="BG1085" s="1093" t="inlineStr">
        <is>
          <t>Change</t>
        </is>
      </c>
      <c r="BH1085" s="1093" t="inlineStr">
        <is>
          <t>Settle</t>
        </is>
      </c>
      <c r="BI1085" s="1093" t="inlineStr">
        <is>
          <t>Est. Volume</t>
        </is>
      </c>
      <c r="BJ1085" s="1094" t="inlineStr">
        <is>
          <t>Prior day OI</t>
        </is>
      </c>
      <c r="BK1085" s="1474" t="n"/>
    </row>
    <row r="1086" ht="15.75" customHeight="1" s="1129" thickBot="1">
      <c r="A1086" s="1112" t="n">
        <v>45812</v>
      </c>
      <c r="BB1086" s="1100" t="n">
        <v>45809</v>
      </c>
      <c r="BC1086" s="1095" t="n">
        <v>0.17635</v>
      </c>
      <c r="BD1086" s="1095" t="n">
        <v>0.17675</v>
      </c>
      <c r="BE1086" s="1095" t="n">
        <v>0.17555</v>
      </c>
      <c r="BF1086" s="1095" t="n">
        <v>0.17595</v>
      </c>
      <c r="BG1086" s="1095" t="n">
        <v>-0.0011</v>
      </c>
      <c r="BH1086" s="1095" t="n">
        <v>0.17555</v>
      </c>
      <c r="BI1086" s="1104" t="n">
        <v>40830</v>
      </c>
      <c r="BJ1086" s="1105" t="n">
        <v>89699</v>
      </c>
      <c r="BK1086" s="1487">
        <f>+$BH$1084/BH1086</f>
        <v/>
      </c>
    </row>
    <row r="1087" ht="15.75" customHeight="1" s="1129" thickBot="1">
      <c r="A1087" s="1112" t="n">
        <v>45813</v>
      </c>
      <c r="BB1087" s="1098" t="inlineStr">
        <is>
          <t>JLY 25</t>
        </is>
      </c>
      <c r="BC1087" s="1098" t="n">
        <v>0.1754</v>
      </c>
      <c r="BD1087" s="1098" t="n">
        <v>0.1754</v>
      </c>
      <c r="BE1087" s="1098" t="n">
        <v>0.1744</v>
      </c>
      <c r="BF1087" s="1098" t="inlineStr">
        <is>
          <t>.174800B</t>
        </is>
      </c>
      <c r="BG1087" s="1098" t="n">
        <v>-0.0011</v>
      </c>
      <c r="BH1087" s="1098" t="n">
        <v>0.17445</v>
      </c>
      <c r="BI1087" s="1098" t="n">
        <v>85</v>
      </c>
      <c r="BJ1087" s="1099" t="n">
        <v>893</v>
      </c>
      <c r="BK1087" s="1487">
        <f>+$BH$1084/BH1087</f>
        <v/>
      </c>
    </row>
    <row r="1088" ht="15.75" customHeight="1" s="1129" thickBot="1">
      <c r="A1088" s="1112" t="n">
        <v>45814</v>
      </c>
      <c r="BB1088" s="1100" t="n">
        <v>45870</v>
      </c>
      <c r="BC1088" s="1095" t="inlineStr">
        <is>
          <t>-</t>
        </is>
      </c>
      <c r="BD1088" s="1095" t="inlineStr">
        <is>
          <t>-</t>
        </is>
      </c>
      <c r="BE1088" s="1095" t="inlineStr">
        <is>
          <t>-</t>
        </is>
      </c>
      <c r="BF1088" s="1095" t="inlineStr">
        <is>
          <t>-</t>
        </is>
      </c>
      <c r="BG1088" s="1095" t="n">
        <v>-0.0011</v>
      </c>
      <c r="BH1088" s="1095" t="n">
        <v>0.1732</v>
      </c>
      <c r="BI1088" s="1095" t="n">
        <v>0</v>
      </c>
      <c r="BJ1088" s="1096" t="n">
        <v>2</v>
      </c>
      <c r="BK1088" s="1487">
        <f>+$BH$1084/BH1088</f>
        <v/>
      </c>
    </row>
    <row r="1089" ht="15.75" customHeight="1" s="1129" thickBot="1">
      <c r="A1089" s="1112" t="n">
        <v>45817</v>
      </c>
      <c r="BB1089" s="1097" t="n">
        <v>45901</v>
      </c>
      <c r="BC1089" s="1098" t="inlineStr">
        <is>
          <t>-</t>
        </is>
      </c>
      <c r="BD1089" s="1098" t="inlineStr">
        <is>
          <t>-</t>
        </is>
      </c>
      <c r="BE1089" s="1098" t="inlineStr">
        <is>
          <t>-</t>
        </is>
      </c>
      <c r="BF1089" s="1098" t="inlineStr">
        <is>
          <t>-</t>
        </is>
      </c>
      <c r="BG1089" s="1098" t="n">
        <v>-0.00105</v>
      </c>
      <c r="BH1089" s="1098" t="n">
        <v>0.17195</v>
      </c>
      <c r="BI1089" s="1098" t="n">
        <v>0</v>
      </c>
      <c r="BJ1089" s="1099" t="n">
        <v>0</v>
      </c>
      <c r="BK1089" s="1487">
        <f>+$BH$1084/BH1089</f>
        <v/>
      </c>
    </row>
    <row r="1090" ht="15.75" customHeight="1" s="1129" thickBot="1">
      <c r="A1090" s="1112" t="n">
        <v>45818</v>
      </c>
      <c r="BB1090" s="1100" t="n">
        <v>45931</v>
      </c>
      <c r="BC1090" s="1095" t="inlineStr">
        <is>
          <t>-</t>
        </is>
      </c>
      <c r="BD1090" s="1095" t="inlineStr">
        <is>
          <t>-</t>
        </is>
      </c>
      <c r="BE1090" s="1095" t="inlineStr">
        <is>
          <t>-</t>
        </is>
      </c>
      <c r="BF1090" s="1095" t="inlineStr">
        <is>
          <t>-</t>
        </is>
      </c>
      <c r="BG1090" s="1095" t="n">
        <v>-0.001</v>
      </c>
      <c r="BH1090" s="1095" t="n">
        <v>0.17065</v>
      </c>
      <c r="BI1090" s="1095" t="n">
        <v>0</v>
      </c>
      <c r="BJ1090" s="1096" t="n">
        <v>0</v>
      </c>
      <c r="BK1090" s="1487">
        <f>+$BH$1084/BH1090</f>
        <v/>
      </c>
    </row>
    <row r="1091" ht="15.75" customHeight="1" s="1129" thickBot="1">
      <c r="A1091" s="1112" t="n">
        <v>45819</v>
      </c>
      <c r="BB1091" s="1097" t="n">
        <v>45962</v>
      </c>
      <c r="BC1091" s="1098" t="inlineStr">
        <is>
          <t>-</t>
        </is>
      </c>
      <c r="BD1091" s="1098" t="inlineStr">
        <is>
          <t>-</t>
        </is>
      </c>
      <c r="BE1091" s="1098" t="inlineStr">
        <is>
          <t>-</t>
        </is>
      </c>
      <c r="BF1091" s="1098" t="inlineStr">
        <is>
          <t>-</t>
        </is>
      </c>
      <c r="BG1091" s="1098" t="n">
        <v>-0.00095</v>
      </c>
      <c r="BH1091" s="1098" t="n">
        <v>0.1694</v>
      </c>
      <c r="BI1091" s="1098" t="n">
        <v>0</v>
      </c>
      <c r="BJ1091" s="1099" t="n">
        <v>0</v>
      </c>
      <c r="BK1091" s="1487">
        <f>+$BH$1084/BH1091</f>
        <v/>
      </c>
    </row>
    <row r="1092" ht="15.75" customHeight="1" s="1129" thickBot="1">
      <c r="A1092" s="1112" t="n">
        <v>45820</v>
      </c>
      <c r="BB1092" s="1106" t="n">
        <v>45992</v>
      </c>
      <c r="BC1092" s="1107" t="inlineStr">
        <is>
          <t>-</t>
        </is>
      </c>
      <c r="BD1092" s="1107" t="inlineStr">
        <is>
          <t>-</t>
        </is>
      </c>
      <c r="BE1092" s="1107" t="inlineStr">
        <is>
          <t>-</t>
        </is>
      </c>
      <c r="BF1092" s="1107" t="inlineStr">
        <is>
          <t>-</t>
        </is>
      </c>
      <c r="BG1092" s="1107" t="n">
        <v>-0.00095</v>
      </c>
      <c r="BH1092" s="1107" t="n">
        <v>0.1683</v>
      </c>
      <c r="BI1092" s="1107" t="n">
        <v>0</v>
      </c>
      <c r="BJ1092" s="1108" t="n">
        <v>0</v>
      </c>
      <c r="BK1092" s="1487">
        <f>+$BH$1084/BH1092</f>
        <v/>
      </c>
    </row>
    <row r="1093">
      <c r="A1093" s="1112" t="n">
        <v>45821</v>
      </c>
    </row>
    <row r="1094">
      <c r="A1094" s="1112" t="n">
        <v>45824</v>
      </c>
    </row>
    <row r="1095">
      <c r="A1095" s="1112" t="n">
        <v>45825</v>
      </c>
    </row>
    <row r="1096">
      <c r="A1096" s="1112" t="n">
        <v>45826</v>
      </c>
    </row>
    <row r="1097">
      <c r="A1097" s="104" t="n">
        <v>45827</v>
      </c>
    </row>
    <row r="1098">
      <c r="A1098" s="1112" t="n">
        <v>45828</v>
      </c>
    </row>
    <row r="1099">
      <c r="A1099" s="1112" t="n">
        <v>45831</v>
      </c>
    </row>
    <row r="1100">
      <c r="A1100" s="1112" t="n">
        <v>45832</v>
      </c>
    </row>
    <row r="1101">
      <c r="A1101" s="1112" t="n">
        <v>45833</v>
      </c>
    </row>
    <row r="1102">
      <c r="A1102" s="1112" t="n">
        <v>45834</v>
      </c>
    </row>
    <row r="1103">
      <c r="A1103" s="1112" t="n">
        <v>45835</v>
      </c>
    </row>
    <row r="1104">
      <c r="A1104" s="1112" t="n">
        <v>45838</v>
      </c>
    </row>
    <row r="1105">
      <c r="A1105" s="1112" t="n">
        <v>45839</v>
      </c>
    </row>
    <row r="1106">
      <c r="A1106" s="1112" t="n">
        <v>45840</v>
      </c>
    </row>
    <row r="1107">
      <c r="A1107" s="1112" t="n">
        <v>45841</v>
      </c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hyperlinks>
    <hyperlink xmlns:r="http://schemas.openxmlformats.org/officeDocument/2006/relationships" ref="A1" r:id="rId1"/>
    <hyperlink xmlns:r="http://schemas.openxmlformats.org/officeDocument/2006/relationships" ref="A2" r:id="rId2"/>
  </hyperlinks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FFC000"/>
    <outlinePr summaryBelow="1" summaryRight="1"/>
    <pageSetUpPr/>
  </sheetPr>
  <dimension ref="A1:BV1135"/>
  <sheetViews>
    <sheetView workbookViewId="0">
      <pane xSplit="1" ySplit="4" topLeftCell="AS1073" activePane="bottomRight" state="frozen"/>
      <selection pane="topRight" activeCell="B1" sqref="B1"/>
      <selection pane="bottomLeft" activeCell="A5" sqref="A5"/>
      <selection pane="bottomRight" activeCell="AT1" sqref="AT1"/>
    </sheetView>
  </sheetViews>
  <sheetFormatPr baseColWidth="10" defaultColWidth="8.7109375" defaultRowHeight="15"/>
  <cols>
    <col width="11.85546875" customWidth="1" style="1129" min="1" max="1"/>
    <col hidden="1" width="8.85546875" customWidth="1" style="1129" min="2" max="25"/>
    <col hidden="1" width="13" customWidth="1" style="1129" min="26" max="34"/>
  </cols>
  <sheetData>
    <row r="1">
      <c r="A1" s="1144" t="inlineStr">
        <is>
          <t>EURO FX FUTURES</t>
        </is>
      </c>
      <c r="AT1" s="822" t="inlineStr">
        <is>
          <t>Hay 2 urls, con cual me quedo?</t>
        </is>
      </c>
    </row>
    <row r="2">
      <c r="A2" s="1144" t="inlineStr">
        <is>
          <t>https://www.ecb.europa.eu/stats/policy_and_exchange_rates/euro_reference_exchange_rates/html/eurofxref-graph-usd.en.html</t>
        </is>
      </c>
    </row>
    <row r="4" ht="15.75" customFormat="1" customHeight="1" s="97" thickBot="1">
      <c r="A4" s="97" t="inlineStr">
        <is>
          <t>DATE</t>
        </is>
      </c>
      <c r="B4" s="98" t="n">
        <v>44287</v>
      </c>
      <c r="C4" s="98" t="n">
        <v>44317</v>
      </c>
      <c r="D4" s="98" t="n">
        <v>44348</v>
      </c>
      <c r="E4" s="98" t="inlineStr">
        <is>
          <t>JLY 21</t>
        </is>
      </c>
      <c r="F4" s="98" t="n">
        <v>44409</v>
      </c>
      <c r="G4" s="98" t="n">
        <v>44440</v>
      </c>
      <c r="H4" s="98" t="n">
        <v>44470</v>
      </c>
      <c r="I4" s="98" t="n">
        <v>44501</v>
      </c>
      <c r="J4" s="98" t="n">
        <v>44531</v>
      </c>
      <c r="K4" s="98" t="n">
        <v>44562</v>
      </c>
      <c r="L4" s="98" t="n">
        <v>44593</v>
      </c>
      <c r="M4" s="98" t="n">
        <v>44621</v>
      </c>
      <c r="N4" s="98" t="n">
        <v>44652</v>
      </c>
      <c r="O4" s="98" t="n">
        <v>44682</v>
      </c>
      <c r="P4" s="98" t="n">
        <v>44713</v>
      </c>
      <c r="Q4" s="98" t="n">
        <v>44743</v>
      </c>
      <c r="R4" s="124" t="n">
        <v>44774</v>
      </c>
      <c r="S4" s="98" t="n">
        <v>44805</v>
      </c>
      <c r="T4" s="98" t="n">
        <v>44835</v>
      </c>
      <c r="U4" s="98" t="n">
        <v>44866</v>
      </c>
      <c r="V4" s="98" t="n">
        <v>44896</v>
      </c>
      <c r="W4" s="346" t="n">
        <v>44927</v>
      </c>
      <c r="X4" s="124" t="n">
        <v>44958</v>
      </c>
      <c r="Y4" s="124" t="n">
        <v>44986</v>
      </c>
      <c r="Z4" s="124" t="n">
        <v>45017</v>
      </c>
      <c r="AA4" s="124" t="n">
        <v>45047</v>
      </c>
      <c r="AB4" s="124" t="n">
        <v>45078</v>
      </c>
      <c r="AC4" s="124" t="n">
        <v>45108</v>
      </c>
      <c r="AD4" s="124" t="n">
        <v>45139</v>
      </c>
      <c r="AE4" s="124" t="n">
        <v>45170</v>
      </c>
      <c r="AF4" s="124" t="n">
        <v>45200</v>
      </c>
      <c r="AG4" s="124" t="n">
        <v>45231</v>
      </c>
      <c r="AH4" s="124" t="n">
        <v>45261</v>
      </c>
      <c r="AI4" s="124" t="n">
        <v>45292</v>
      </c>
      <c r="AJ4" s="124" t="n">
        <v>45323</v>
      </c>
      <c r="AK4" s="124" t="n">
        <v>45352</v>
      </c>
      <c r="AL4" s="124" t="n">
        <v>45383</v>
      </c>
      <c r="AM4" s="124" t="n">
        <v>45413</v>
      </c>
      <c r="AN4" s="98" t="n">
        <v>45444</v>
      </c>
      <c r="AO4" s="98" t="n">
        <v>45474</v>
      </c>
      <c r="AP4" s="124" t="n">
        <v>45505</v>
      </c>
      <c r="AQ4" s="98" t="n">
        <v>45536</v>
      </c>
      <c r="AR4" s="124" t="n">
        <v>45566</v>
      </c>
      <c r="AS4" s="124" t="n">
        <v>45597</v>
      </c>
      <c r="AT4" s="98" t="n">
        <v>45627</v>
      </c>
      <c r="AU4" s="98" t="n">
        <v>45658</v>
      </c>
      <c r="AV4" s="98" t="n">
        <v>45689</v>
      </c>
      <c r="AW4" s="98" t="n">
        <v>45717</v>
      </c>
      <c r="AX4" s="98" t="n">
        <v>45748</v>
      </c>
      <c r="AY4" s="98" t="n">
        <v>45778</v>
      </c>
      <c r="AZ4" s="98" t="n">
        <v>45809</v>
      </c>
      <c r="BA4" s="124" t="n">
        <v>45839</v>
      </c>
      <c r="BB4" s="124" t="n">
        <v>45870</v>
      </c>
      <c r="BC4" s="98" t="n">
        <v>45901</v>
      </c>
      <c r="BD4" s="98" t="n">
        <v>45992</v>
      </c>
      <c r="BE4" s="98" t="n">
        <v>46082</v>
      </c>
      <c r="BF4" s="98" t="n">
        <v>46174</v>
      </c>
      <c r="BG4" s="98" t="n">
        <v>46266</v>
      </c>
      <c r="BH4" s="98" t="n">
        <v>46357</v>
      </c>
      <c r="BI4" s="98" t="n">
        <v>46447</v>
      </c>
      <c r="BJ4" s="98" t="n">
        <v>46539</v>
      </c>
      <c r="BK4" s="98" t="n">
        <v>46631</v>
      </c>
      <c r="BL4" s="98" t="n">
        <v>46722</v>
      </c>
      <c r="BM4" s="98" t="n">
        <v>46813</v>
      </c>
      <c r="BN4" s="98" t="n">
        <v>46905</v>
      </c>
      <c r="BO4" s="98" t="n">
        <v>46997</v>
      </c>
      <c r="BP4" s="98" t="n">
        <v>47088</v>
      </c>
      <c r="BQ4" s="98" t="n">
        <v>47178</v>
      </c>
      <c r="BR4" s="98" t="n">
        <v>47270</v>
      </c>
      <c r="BS4" s="98" t="n">
        <v>47362</v>
      </c>
      <c r="BT4" s="98" t="n">
        <v>47453</v>
      </c>
      <c r="BU4" s="98" t="n">
        <v>11018</v>
      </c>
    </row>
    <row r="5">
      <c r="A5" s="1112" t="n">
        <v>44286</v>
      </c>
      <c r="B5" s="1481" t="n">
        <v>1.17285</v>
      </c>
      <c r="C5" s="1481" t="n">
        <v>1.17355</v>
      </c>
      <c r="D5" s="1481" t="n">
        <v>1.1742</v>
      </c>
      <c r="E5" s="1481" t="n">
        <v>1.1751</v>
      </c>
      <c r="F5" s="1481" t="n"/>
      <c r="G5" s="1481" t="n">
        <v>1.1766</v>
      </c>
      <c r="H5" s="1481" t="n"/>
      <c r="I5" s="1481" t="n"/>
      <c r="J5" s="1481" t="n">
        <v>1.179</v>
      </c>
      <c r="K5" s="1481" t="n"/>
      <c r="L5" s="1481" t="n"/>
      <c r="M5" s="1481" t="n">
        <v>1.1821</v>
      </c>
      <c r="N5" s="1481" t="n"/>
      <c r="O5" s="1481" t="n"/>
      <c r="P5" s="1481" t="n">
        <v>1.18455</v>
      </c>
      <c r="Q5" s="1481" t="n"/>
      <c r="R5" s="1481" t="n">
        <v>1.18815</v>
      </c>
      <c r="S5" s="1481" t="n">
        <v>1.19115</v>
      </c>
      <c r="T5" s="1481" t="n"/>
      <c r="U5" s="1481" t="n"/>
      <c r="V5" s="1481" t="n">
        <v>1.19385</v>
      </c>
      <c r="W5" s="1481" t="n"/>
      <c r="X5" s="1481" t="n"/>
      <c r="Y5" s="1481" t="n">
        <v>1.1994</v>
      </c>
      <c r="Z5" s="1481" t="n"/>
      <c r="AA5" s="1481" t="n"/>
      <c r="AB5" s="1481" t="n">
        <v>1.20525</v>
      </c>
      <c r="AC5" s="1481" t="n">
        <v>1.2111</v>
      </c>
      <c r="AD5" s="1481" t="n">
        <v>1.21695</v>
      </c>
      <c r="AE5" s="1481" t="n">
        <v>1.2228</v>
      </c>
      <c r="AF5" s="1481" t="n">
        <v>1.22865</v>
      </c>
      <c r="AG5" s="1481" t="n">
        <v>1.2345</v>
      </c>
      <c r="AH5" s="1481" t="n">
        <v>1.24035</v>
      </c>
      <c r="AI5" s="1481" t="n"/>
      <c r="AJ5" s="1481" t="n"/>
      <c r="AK5" s="1481" t="n">
        <v>1.2462</v>
      </c>
      <c r="AL5" s="1481" t="n"/>
      <c r="AM5" s="1481" t="n"/>
      <c r="AN5" s="1481" t="n">
        <v>1.25205</v>
      </c>
      <c r="AO5" s="1481" t="n"/>
      <c r="AP5" s="1481" t="n"/>
      <c r="AQ5" s="1481" t="n">
        <v>1.2579</v>
      </c>
      <c r="AR5" s="1481" t="n"/>
      <c r="AS5" s="1481" t="n"/>
      <c r="AT5" s="1481" t="n">
        <v>1.26375</v>
      </c>
      <c r="AU5" s="1481" t="n"/>
      <c r="AV5" s="1481" t="n"/>
      <c r="AW5" s="1151" t="n"/>
      <c r="AX5" s="1151" t="n"/>
      <c r="AY5" s="1151" t="n"/>
    </row>
    <row r="6">
      <c r="A6" s="1112" t="n">
        <v>44287</v>
      </c>
      <c r="B6" s="1483" t="n">
        <v>1.17745</v>
      </c>
      <c r="C6" s="1483" t="n">
        <v>1.1782</v>
      </c>
      <c r="D6" s="1483" t="n">
        <v>1.17885</v>
      </c>
      <c r="E6" s="1483" t="n">
        <v>1.17975</v>
      </c>
      <c r="F6" s="1483" t="n"/>
      <c r="G6" s="1483" t="n">
        <v>1.18115</v>
      </c>
      <c r="H6" s="1483" t="n"/>
      <c r="I6" s="1483" t="n"/>
      <c r="J6" s="1483" t="n">
        <v>1.1836</v>
      </c>
      <c r="K6" s="1483" t="n"/>
      <c r="L6" s="1483" t="n"/>
      <c r="M6" s="1483" t="n">
        <v>1.1867</v>
      </c>
      <c r="N6" s="1483" t="n"/>
      <c r="O6" s="1483" t="n"/>
      <c r="P6" s="1483" t="n">
        <v>1.1892</v>
      </c>
      <c r="Q6" s="1483" t="n"/>
      <c r="R6" s="1483" t="n">
        <v>1.19285</v>
      </c>
      <c r="S6" s="1483" t="n">
        <v>1.19585</v>
      </c>
      <c r="T6" s="1483" t="n"/>
      <c r="U6" s="1483" t="n"/>
      <c r="V6" s="1483" t="n">
        <v>1.19865</v>
      </c>
      <c r="W6" s="1483" t="n"/>
      <c r="X6" s="1483" t="n"/>
      <c r="Y6" s="1483" t="n">
        <v>1.2041</v>
      </c>
      <c r="Z6" s="1483" t="n"/>
      <c r="AA6" s="1483" t="n"/>
      <c r="AB6" s="1483" t="n">
        <v>1.20995</v>
      </c>
      <c r="AC6" s="1483" t="n">
        <v>1.21585</v>
      </c>
      <c r="AD6" s="1483" t="n">
        <v>1.2217</v>
      </c>
      <c r="AE6" s="1483" t="n">
        <v>1.22755</v>
      </c>
      <c r="AF6" s="1483" t="n">
        <v>1.23345</v>
      </c>
      <c r="AG6" s="1483" t="n">
        <v>1.2393</v>
      </c>
      <c r="AH6" s="1483" t="n">
        <v>1.2452</v>
      </c>
      <c r="AI6" s="1483" t="n"/>
      <c r="AJ6" s="1483" t="n"/>
      <c r="AK6" s="1483" t="n">
        <v>1.25105</v>
      </c>
      <c r="AL6" s="1483" t="n"/>
      <c r="AM6" s="1483" t="n"/>
      <c r="AN6" s="1483" t="n">
        <v>1.25695</v>
      </c>
      <c r="AO6" s="1483" t="n"/>
      <c r="AP6" s="1483" t="n"/>
      <c r="AQ6" s="1483" t="n">
        <v>1.2628</v>
      </c>
      <c r="AR6" s="1483" t="n"/>
      <c r="AS6" s="1483" t="n"/>
      <c r="AT6" s="1483" t="n">
        <v>1.2687</v>
      </c>
      <c r="AU6" s="1483" t="n"/>
      <c r="AV6" s="1483" t="n"/>
      <c r="AW6" s="1474" t="n"/>
      <c r="AX6" s="1474" t="n"/>
      <c r="AY6" s="1474" t="n"/>
    </row>
    <row r="7" customFormat="1" s="178">
      <c r="A7" s="242" t="n">
        <v>44291</v>
      </c>
      <c r="B7" s="1483" t="n">
        <v>1.1815</v>
      </c>
      <c r="C7" s="1483" t="n">
        <v>1.18225</v>
      </c>
      <c r="D7" s="1483" t="n">
        <v>1.1829</v>
      </c>
      <c r="E7" s="1483" t="n">
        <v>1.1838</v>
      </c>
      <c r="F7" s="1483" t="n"/>
      <c r="G7" s="1483" t="n">
        <v>1.1853</v>
      </c>
      <c r="H7" s="1483" t="n"/>
      <c r="I7" s="1483" t="n"/>
      <c r="J7" s="1483" t="n">
        <v>1.18765</v>
      </c>
      <c r="K7" s="1483" t="n"/>
      <c r="L7" s="1483" t="n"/>
      <c r="M7" s="1483" t="n">
        <v>1.1908</v>
      </c>
      <c r="N7" s="1483" t="n"/>
      <c r="O7" s="1483" t="n"/>
      <c r="P7" s="1483" t="n">
        <v>1.1933</v>
      </c>
      <c r="Q7" s="1483" t="n"/>
      <c r="R7" s="1483" t="n">
        <v>1.19715</v>
      </c>
      <c r="S7" s="1483" t="n">
        <v>1.20025</v>
      </c>
      <c r="T7" s="1483" t="n"/>
      <c r="U7" s="1483" t="n"/>
      <c r="V7" s="1483" t="n">
        <v>1.20315</v>
      </c>
      <c r="W7" s="1483" t="n"/>
      <c r="X7" s="1483" t="n"/>
      <c r="Y7" s="1483" t="n">
        <v>1.20865</v>
      </c>
      <c r="Z7" s="1483" t="n"/>
      <c r="AA7" s="1483" t="n"/>
      <c r="AB7" s="1483" t="n">
        <v>1.2146</v>
      </c>
      <c r="AC7" s="1483" t="n">
        <v>1.22055</v>
      </c>
      <c r="AD7" s="1483" t="n">
        <v>1.2265</v>
      </c>
      <c r="AE7" s="1483" t="n">
        <v>1.23245</v>
      </c>
      <c r="AF7" s="1483" t="n">
        <v>1.23845</v>
      </c>
      <c r="AG7" s="1483" t="n">
        <v>1.2444</v>
      </c>
      <c r="AH7" s="1483" t="n">
        <v>1.25035</v>
      </c>
      <c r="AI7" s="1483" t="n"/>
      <c r="AJ7" s="1483" t="n"/>
      <c r="AK7" s="1483" t="n">
        <v>1.2563</v>
      </c>
      <c r="AL7" s="1483" t="n"/>
      <c r="AM7" s="1483" t="n"/>
      <c r="AN7" s="1483" t="n">
        <v>1.26225</v>
      </c>
      <c r="AO7" s="1483" t="n"/>
      <c r="AP7" s="1483" t="n"/>
      <c r="AQ7" s="1483" t="n">
        <v>1.2682</v>
      </c>
      <c r="AR7" s="1483" t="n"/>
      <c r="AS7" s="1483" t="n"/>
      <c r="AT7" s="1483" t="n">
        <v>1.27415</v>
      </c>
      <c r="AU7" s="1483" t="n"/>
      <c r="AV7" s="1483" t="n"/>
      <c r="AW7" s="1473" t="n"/>
      <c r="AX7" s="1473" t="n"/>
      <c r="AY7" s="1473" t="n"/>
    </row>
    <row r="8" customFormat="1" s="178">
      <c r="A8" s="242" t="n">
        <v>44292</v>
      </c>
      <c r="B8" s="1483" t="n">
        <v>1.18735</v>
      </c>
      <c r="C8" s="1483" t="n">
        <v>1.18805</v>
      </c>
      <c r="D8" s="1483" t="n">
        <v>1.18875</v>
      </c>
      <c r="E8" s="1483" t="n">
        <v>1.18965</v>
      </c>
      <c r="F8" s="1483" t="n"/>
      <c r="G8" s="1483" t="n">
        <v>1.19105</v>
      </c>
      <c r="H8" s="1483" t="n"/>
      <c r="I8" s="1483" t="n"/>
      <c r="J8" s="1483" t="n">
        <v>1.1935</v>
      </c>
      <c r="K8" s="1483" t="n"/>
      <c r="L8" s="1483" t="n"/>
      <c r="M8" s="1483" t="n">
        <v>1.1967</v>
      </c>
      <c r="N8" s="1483" t="n"/>
      <c r="O8" s="1483" t="n"/>
      <c r="P8" s="1483" t="n">
        <v>1.19915</v>
      </c>
      <c r="Q8" s="1483" t="n"/>
      <c r="R8" s="1483" t="n">
        <v>1.20295</v>
      </c>
      <c r="S8" s="1483" t="n">
        <v>1.20605</v>
      </c>
      <c r="T8" s="1483" t="n"/>
      <c r="U8" s="1483" t="n"/>
      <c r="V8" s="1483" t="n">
        <v>1.2089</v>
      </c>
      <c r="W8" s="1483" t="n"/>
      <c r="X8" s="1483" t="n"/>
      <c r="Y8" s="1483" t="n">
        <v>1.21425</v>
      </c>
      <c r="Z8" s="1483" t="n"/>
      <c r="AA8" s="1483" t="n"/>
      <c r="AB8" s="1483" t="n">
        <v>1.22005</v>
      </c>
      <c r="AC8" s="1483" t="n">
        <v>1.2258</v>
      </c>
      <c r="AD8" s="1483" t="n">
        <v>1.2316</v>
      </c>
      <c r="AE8" s="1483" t="n">
        <v>1.2374</v>
      </c>
      <c r="AF8" s="1483" t="n">
        <v>1.24315</v>
      </c>
      <c r="AG8" s="1483" t="n">
        <v>1.24895</v>
      </c>
      <c r="AH8" s="1483" t="n">
        <v>1.2547</v>
      </c>
      <c r="AI8" s="1483" t="n"/>
      <c r="AJ8" s="1483" t="n"/>
      <c r="AK8" s="1483" t="n">
        <v>1.2605</v>
      </c>
      <c r="AL8" s="1483" t="n"/>
      <c r="AM8" s="1483" t="n"/>
      <c r="AN8" s="1483" t="n">
        <v>1.26625</v>
      </c>
      <c r="AO8" s="1483" t="n"/>
      <c r="AP8" s="1483" t="n"/>
      <c r="AQ8" s="1483" t="n">
        <v>1.27205</v>
      </c>
      <c r="AR8" s="1483" t="n"/>
      <c r="AS8" s="1483" t="n"/>
      <c r="AT8" s="1483" t="n">
        <v>1.2778</v>
      </c>
      <c r="AU8" s="1483" t="n"/>
      <c r="AV8" s="1483" t="n"/>
      <c r="AW8" s="1473" t="n"/>
      <c r="AX8" s="1473" t="n"/>
      <c r="AY8" s="1473" t="n"/>
    </row>
    <row r="9" customFormat="1" s="178">
      <c r="A9" s="242" t="n">
        <v>44293</v>
      </c>
      <c r="B9" s="1483" t="n">
        <v>1.18685</v>
      </c>
      <c r="C9" s="1483" t="n">
        <v>1.18755</v>
      </c>
      <c r="D9" s="1483" t="n">
        <v>1.18825</v>
      </c>
      <c r="E9" s="1483" t="n">
        <v>1.18915</v>
      </c>
      <c r="F9" s="1483" t="n"/>
      <c r="G9" s="1483" t="n">
        <v>1.19055</v>
      </c>
      <c r="H9" s="1483" t="n"/>
      <c r="I9" s="1483" t="n"/>
      <c r="J9" s="1483" t="n">
        <v>1.19295</v>
      </c>
      <c r="K9" s="1483" t="n"/>
      <c r="L9" s="1483" t="n"/>
      <c r="M9" s="1483" t="n">
        <v>1.19605</v>
      </c>
      <c r="N9" s="1483" t="n"/>
      <c r="O9" s="1483" t="n"/>
      <c r="P9" s="1483" t="n">
        <v>1.19865</v>
      </c>
      <c r="Q9" s="1483" t="n"/>
      <c r="R9" s="1483" t="n">
        <v>1.20225</v>
      </c>
      <c r="S9" s="1483" t="n">
        <v>1.2053</v>
      </c>
      <c r="T9" s="1483" t="n"/>
      <c r="U9" s="1483" t="n"/>
      <c r="V9" s="1483" t="n">
        <v>1.2081</v>
      </c>
      <c r="W9" s="1483" t="n"/>
      <c r="X9" s="1483" t="n"/>
      <c r="Y9" s="1483" t="n">
        <v>1.21345</v>
      </c>
      <c r="Z9" s="1483" t="n"/>
      <c r="AA9" s="1483" t="n"/>
      <c r="AB9" s="1483" t="n">
        <v>1.21915</v>
      </c>
      <c r="AC9" s="1483" t="n">
        <v>1.2249</v>
      </c>
      <c r="AD9" s="1483" t="n">
        <v>1.2306</v>
      </c>
      <c r="AE9" s="1483" t="n">
        <v>1.2363</v>
      </c>
      <c r="AF9" s="1483" t="n">
        <v>1.24205</v>
      </c>
      <c r="AG9" s="1483" t="n">
        <v>1.24775</v>
      </c>
      <c r="AH9" s="1483" t="n">
        <v>1.2535</v>
      </c>
      <c r="AI9" s="1483" t="n"/>
      <c r="AJ9" s="1483" t="n"/>
      <c r="AK9" s="1483" t="n">
        <v>1.2592</v>
      </c>
      <c r="AL9" s="1483" t="n"/>
      <c r="AM9" s="1483" t="n"/>
      <c r="AN9" s="1483" t="n">
        <v>1.2649</v>
      </c>
      <c r="AO9" s="1483" t="n"/>
      <c r="AP9" s="1483" t="n"/>
      <c r="AQ9" s="1483" t="n">
        <v>1.27065</v>
      </c>
      <c r="AR9" s="1483" t="n"/>
      <c r="AS9" s="1483" t="n"/>
      <c r="AT9" s="1483" t="n">
        <v>1.27635</v>
      </c>
      <c r="AU9" s="1483" t="n"/>
      <c r="AV9" s="1483" t="n"/>
      <c r="AW9" s="1473" t="n"/>
      <c r="AX9" s="1473" t="n"/>
      <c r="AY9" s="1473" t="n"/>
    </row>
    <row r="10" customFormat="1" s="178">
      <c r="A10" s="242" t="n">
        <v>44294</v>
      </c>
      <c r="B10" s="1483" t="n">
        <v>1.1919</v>
      </c>
      <c r="C10" s="1483" t="n">
        <v>1.1926</v>
      </c>
      <c r="D10" s="1483" t="n">
        <v>1.1933</v>
      </c>
      <c r="E10" s="1483" t="n">
        <v>1.1942</v>
      </c>
      <c r="F10" s="1483" t="n"/>
      <c r="G10" s="1483" t="n">
        <v>1.1956</v>
      </c>
      <c r="H10" s="1483" t="n"/>
      <c r="I10" s="1483" t="n"/>
      <c r="J10" s="1483" t="n">
        <v>1.19805</v>
      </c>
      <c r="K10" s="1483" t="n"/>
      <c r="L10" s="1483" t="n"/>
      <c r="M10" s="1483" t="n">
        <v>1.20115</v>
      </c>
      <c r="N10" s="1483" t="n"/>
      <c r="O10" s="1483" t="n"/>
      <c r="P10" s="1483" t="n">
        <v>1.2037</v>
      </c>
      <c r="Q10" s="1483" t="n"/>
      <c r="R10" s="1483" t="n">
        <v>1.2073</v>
      </c>
      <c r="S10" s="1483" t="n">
        <v>1.2103</v>
      </c>
      <c r="T10" s="1483" t="n"/>
      <c r="U10" s="1483" t="n"/>
      <c r="V10" s="1483" t="n">
        <v>1.2131</v>
      </c>
      <c r="W10" s="1483" t="n"/>
      <c r="X10" s="1483" t="n"/>
      <c r="Y10" s="1483" t="n">
        <v>1.21835</v>
      </c>
      <c r="Z10" s="1483" t="n"/>
      <c r="AA10" s="1483" t="n"/>
      <c r="AB10" s="1483" t="n">
        <v>1.22405</v>
      </c>
      <c r="AC10" s="1483" t="n">
        <v>1.22975</v>
      </c>
      <c r="AD10" s="1483" t="n">
        <v>1.23545</v>
      </c>
      <c r="AE10" s="1483" t="n">
        <v>1.24115</v>
      </c>
      <c r="AF10" s="1483" t="n">
        <v>1.24685</v>
      </c>
      <c r="AG10" s="1483" t="n">
        <v>1.25255</v>
      </c>
      <c r="AH10" s="1483" t="n">
        <v>1.25825</v>
      </c>
      <c r="AI10" s="1483" t="n"/>
      <c r="AJ10" s="1483" t="n"/>
      <c r="AK10" s="1483" t="n">
        <v>1.26395</v>
      </c>
      <c r="AL10" s="1483" t="n"/>
      <c r="AM10" s="1483" t="n"/>
      <c r="AN10" s="1483" t="n">
        <v>1.26965</v>
      </c>
      <c r="AO10" s="1483" t="n"/>
      <c r="AP10" s="1483" t="n"/>
      <c r="AQ10" s="1483" t="n">
        <v>1.27535</v>
      </c>
      <c r="AR10" s="1483" t="n"/>
      <c r="AS10" s="1483" t="n"/>
      <c r="AT10" s="1483" t="n">
        <v>1.28105</v>
      </c>
      <c r="AU10" s="1483" t="n"/>
      <c r="AV10" s="1483" t="n"/>
      <c r="AW10" s="1473" t="n"/>
      <c r="AX10" s="1473" t="n"/>
      <c r="AY10" s="1473" t="n"/>
    </row>
    <row r="11" customFormat="1" s="178">
      <c r="A11" s="242" t="n">
        <v>44295</v>
      </c>
      <c r="B11" s="1483" t="n">
        <v>1.19045</v>
      </c>
      <c r="C11" s="1483" t="n">
        <v>1.19115</v>
      </c>
      <c r="D11" s="1483" t="n">
        <v>1.19185</v>
      </c>
      <c r="E11" s="1483" t="n">
        <v>1.1928</v>
      </c>
      <c r="F11" s="1483" t="n"/>
      <c r="G11" s="1483" t="n">
        <v>1.19415</v>
      </c>
      <c r="H11" s="1483" t="n"/>
      <c r="I11" s="1483" t="n"/>
      <c r="J11" s="1483" t="n">
        <v>1.1966</v>
      </c>
      <c r="K11" s="1483" t="n"/>
      <c r="L11" s="1483" t="n"/>
      <c r="M11" s="1483" t="n">
        <v>1.19965</v>
      </c>
      <c r="N11" s="1483" t="n"/>
      <c r="O11" s="1483" t="n"/>
      <c r="P11" s="1483" t="n">
        <v>1.2022</v>
      </c>
      <c r="Q11" s="1483" t="n"/>
      <c r="R11" s="1483" t="n">
        <v>1.20575</v>
      </c>
      <c r="S11" s="1483" t="n">
        <v>1.20875</v>
      </c>
      <c r="T11" s="1483" t="n"/>
      <c r="U11" s="1483" t="n"/>
      <c r="V11" s="1483" t="n">
        <v>1.21155</v>
      </c>
      <c r="W11" s="1483" t="n"/>
      <c r="X11" s="1483" t="n"/>
      <c r="Y11" s="1483" t="n">
        <v>1.2167</v>
      </c>
      <c r="Z11" s="1483" t="n"/>
      <c r="AA11" s="1483" t="n"/>
      <c r="AB11" s="1483" t="n">
        <v>1.22235</v>
      </c>
      <c r="AC11" s="1483" t="n">
        <v>1.228</v>
      </c>
      <c r="AD11" s="1483" t="n">
        <v>1.23365</v>
      </c>
      <c r="AE11" s="1483" t="n">
        <v>1.2393</v>
      </c>
      <c r="AF11" s="1483" t="n">
        <v>1.24495</v>
      </c>
      <c r="AG11" s="1483" t="n">
        <v>1.2506</v>
      </c>
      <c r="AH11" s="1483" t="n">
        <v>1.25625</v>
      </c>
      <c r="AI11" s="1483" t="n"/>
      <c r="AJ11" s="1483" t="n"/>
      <c r="AK11" s="1483" t="n">
        <v>1.2619</v>
      </c>
      <c r="AL11" s="1483" t="n"/>
      <c r="AM11" s="1483" t="n"/>
      <c r="AN11" s="1483" t="n">
        <v>1.26755</v>
      </c>
      <c r="AO11" s="1483" t="n"/>
      <c r="AP11" s="1483" t="n"/>
      <c r="AQ11" s="1483" t="n">
        <v>1.2732</v>
      </c>
      <c r="AR11" s="1483" t="n"/>
      <c r="AS11" s="1483" t="n"/>
      <c r="AT11" s="1483" t="n">
        <v>1.27885</v>
      </c>
      <c r="AU11" s="1483" t="n"/>
      <c r="AV11" s="1483" t="n"/>
      <c r="AW11" s="1473" t="n"/>
      <c r="AX11" s="1473" t="n"/>
      <c r="AY11" s="1473" t="n"/>
    </row>
    <row r="12" customFormat="1" s="178">
      <c r="A12" s="242" t="n">
        <v>44298</v>
      </c>
      <c r="B12" s="1483" t="n">
        <v>1.19065</v>
      </c>
      <c r="C12" s="1483" t="n">
        <v>1.19135</v>
      </c>
      <c r="D12" s="1483" t="n">
        <v>1.19205</v>
      </c>
      <c r="E12" s="1483" t="n">
        <v>1.193</v>
      </c>
      <c r="F12" s="1483" t="n"/>
      <c r="G12" s="1483" t="n">
        <v>1.19435</v>
      </c>
      <c r="H12" s="1483" t="n"/>
      <c r="I12" s="1483" t="n"/>
      <c r="J12" s="1483" t="n">
        <v>1.19675</v>
      </c>
      <c r="K12" s="1483" t="n"/>
      <c r="L12" s="1483" t="n"/>
      <c r="M12" s="1483" t="n">
        <v>1.19985</v>
      </c>
      <c r="N12" s="1483" t="n"/>
      <c r="O12" s="1483" t="n"/>
      <c r="P12" s="1483" t="n">
        <v>1.2024</v>
      </c>
      <c r="Q12" s="1483" t="n"/>
      <c r="R12" s="1483" t="n">
        <v>1.20595</v>
      </c>
      <c r="S12" s="1483" t="n">
        <v>1.209</v>
      </c>
      <c r="T12" s="1483" t="n"/>
      <c r="U12" s="1483" t="n"/>
      <c r="V12" s="1483" t="n">
        <v>1.2118</v>
      </c>
      <c r="W12" s="1483" t="n"/>
      <c r="X12" s="1483" t="n"/>
      <c r="Y12" s="1483" t="n">
        <v>1.217</v>
      </c>
      <c r="Z12" s="1483" t="n"/>
      <c r="AA12" s="1483" t="n"/>
      <c r="AB12" s="1483" t="n">
        <v>1.2227</v>
      </c>
      <c r="AC12" s="1483" t="n">
        <v>1.2284</v>
      </c>
      <c r="AD12" s="1483" t="n">
        <v>1.23415</v>
      </c>
      <c r="AE12" s="1483" t="n">
        <v>1.23985</v>
      </c>
      <c r="AF12" s="1483" t="n">
        <v>1.24555</v>
      </c>
      <c r="AG12" s="1483" t="n">
        <v>1.25125</v>
      </c>
      <c r="AH12" s="1483" t="n">
        <v>1.25695</v>
      </c>
      <c r="AI12" s="1483" t="n"/>
      <c r="AJ12" s="1483" t="n"/>
      <c r="AK12" s="1483" t="n">
        <v>1.26265</v>
      </c>
      <c r="AL12" s="1483" t="n"/>
      <c r="AM12" s="1483" t="n"/>
      <c r="AN12" s="1483" t="n">
        <v>1.26835</v>
      </c>
      <c r="AO12" s="1483" t="n"/>
      <c r="AP12" s="1483" t="n"/>
      <c r="AQ12" s="1483" t="n">
        <v>1.2741</v>
      </c>
      <c r="AR12" s="1483" t="n"/>
      <c r="AS12" s="1483" t="n"/>
      <c r="AT12" s="1483" t="n">
        <v>1.2798</v>
      </c>
      <c r="AU12" s="1483" t="n"/>
      <c r="AV12" s="1483" t="n"/>
      <c r="AW12" s="1473" t="n"/>
      <c r="AX12" s="1473" t="n"/>
      <c r="AY12" s="1473" t="n"/>
    </row>
    <row r="13" ht="14.1" customFormat="1" customHeight="1" s="178">
      <c r="A13" s="242" t="n">
        <v>44299</v>
      </c>
      <c r="B13" s="1483" t="n">
        <v>1.19475</v>
      </c>
      <c r="C13" s="1483" t="n">
        <v>1.19545</v>
      </c>
      <c r="D13" s="1483" t="n">
        <v>1.19615</v>
      </c>
      <c r="E13" s="1483" t="n">
        <v>1.19705</v>
      </c>
      <c r="F13" s="1483" t="n"/>
      <c r="G13" s="1483" t="n">
        <v>1.19845</v>
      </c>
      <c r="H13" s="1483" t="n"/>
      <c r="I13" s="1483" t="n"/>
      <c r="J13" s="1483" t="n">
        <v>1.2009</v>
      </c>
      <c r="K13" s="1483" t="n"/>
      <c r="L13" s="1483" t="n"/>
      <c r="M13" s="1483" t="n">
        <v>1.20395</v>
      </c>
      <c r="N13" s="1483" t="n"/>
      <c r="O13" s="1483" t="n"/>
      <c r="P13" s="1483" t="n">
        <v>1.2065</v>
      </c>
      <c r="Q13" s="1483" t="n"/>
      <c r="R13" s="1483" t="n">
        <v>1.2099</v>
      </c>
      <c r="S13" s="1483" t="n">
        <v>1.2129</v>
      </c>
      <c r="T13" s="1483" t="n"/>
      <c r="U13" s="1483" t="n"/>
      <c r="V13" s="1483" t="n">
        <v>1.2156</v>
      </c>
      <c r="W13" s="1483" t="n"/>
      <c r="X13" s="1483" t="n"/>
      <c r="Y13" s="1483" t="n">
        <v>1.22055</v>
      </c>
      <c r="Z13" s="1483" t="n"/>
      <c r="AA13" s="1483" t="n"/>
      <c r="AB13" s="1483" t="n">
        <v>1.22605</v>
      </c>
      <c r="AC13" s="1483" t="n">
        <v>1.2315</v>
      </c>
      <c r="AD13" s="1483" t="n">
        <v>1.23695</v>
      </c>
      <c r="AE13" s="1483" t="n">
        <v>1.24245</v>
      </c>
      <c r="AF13" s="1483" t="n">
        <v>1.2479</v>
      </c>
      <c r="AG13" s="1483" t="n">
        <v>1.2534</v>
      </c>
      <c r="AH13" s="1483" t="n">
        <v>1.25885</v>
      </c>
      <c r="AI13" s="1483" t="n"/>
      <c r="AJ13" s="1483" t="n"/>
      <c r="AK13" s="1483" t="n">
        <v>1.26435</v>
      </c>
      <c r="AL13" s="1483" t="n"/>
      <c r="AM13" s="1483" t="n"/>
      <c r="AN13" s="1483" t="n">
        <v>1.2698</v>
      </c>
      <c r="AO13" s="1483" t="n"/>
      <c r="AP13" s="1483" t="n"/>
      <c r="AQ13" s="1483" t="n">
        <v>1.2753</v>
      </c>
      <c r="AR13" s="1483" t="n"/>
      <c r="AS13" s="1483" t="n"/>
      <c r="AT13" s="1483" t="n">
        <v>1.28075</v>
      </c>
      <c r="AU13" s="1483" t="n"/>
      <c r="AV13" s="1483" t="n"/>
      <c r="AW13" s="1473" t="n"/>
      <c r="AX13" s="1473" t="n"/>
      <c r="AY13" s="1473" t="n"/>
    </row>
    <row r="14" ht="14.1" customFormat="1" customHeight="1" s="178">
      <c r="A14" s="242" t="n">
        <v>44300</v>
      </c>
      <c r="B14" s="1483" t="n">
        <v>1.1972</v>
      </c>
      <c r="C14" s="1483" t="n">
        <v>1.1979</v>
      </c>
      <c r="D14" s="1483" t="n">
        <v>1.1986</v>
      </c>
      <c r="E14" s="1483" t="n">
        <v>1.1995</v>
      </c>
      <c r="F14" s="1483" t="n"/>
      <c r="G14" s="1483" t="n">
        <v>1.2009</v>
      </c>
      <c r="H14" s="1483" t="n"/>
      <c r="I14" s="1483" t="n"/>
      <c r="J14" s="1483" t="n">
        <v>1.20335</v>
      </c>
      <c r="K14" s="1483" t="n"/>
      <c r="L14" s="1483" t="n"/>
      <c r="M14" s="1483" t="n">
        <v>1.20635</v>
      </c>
      <c r="N14" s="1483" t="n"/>
      <c r="O14" s="1483" t="n"/>
      <c r="P14" s="1483" t="n">
        <v>1.2089</v>
      </c>
      <c r="Q14" s="1483" t="n"/>
      <c r="R14" s="1483" t="n">
        <v>1.21225</v>
      </c>
      <c r="S14" s="1483" t="n">
        <v>1.2152</v>
      </c>
      <c r="T14" s="1483" t="n"/>
      <c r="U14" s="1483" t="n"/>
      <c r="V14" s="1483" t="n">
        <v>1.21795</v>
      </c>
      <c r="W14" s="1483" t="n"/>
      <c r="X14" s="1483" t="n"/>
      <c r="Y14" s="1483" t="n">
        <v>1.22275</v>
      </c>
      <c r="Z14" s="1483" t="n"/>
      <c r="AA14" s="1483" t="n"/>
      <c r="AB14" s="1483" t="n">
        <v>1.2281</v>
      </c>
      <c r="AC14" s="1483" t="n">
        <v>1.2334</v>
      </c>
      <c r="AD14" s="1483" t="n">
        <v>1.2387</v>
      </c>
      <c r="AE14" s="1483" t="n">
        <v>1.24405</v>
      </c>
      <c r="AF14" s="1483" t="n">
        <v>1.24935</v>
      </c>
      <c r="AG14" s="1483" t="n">
        <v>1.2547</v>
      </c>
      <c r="AH14" s="1483" t="n">
        <v>1.26</v>
      </c>
      <c r="AI14" s="1483" t="n"/>
      <c r="AJ14" s="1483" t="n"/>
      <c r="AK14" s="1483" t="n">
        <v>1.2653</v>
      </c>
      <c r="AL14" s="1483" t="n"/>
      <c r="AM14" s="1483" t="n"/>
      <c r="AN14" s="1483" t="n">
        <v>1.27065</v>
      </c>
      <c r="AO14" s="1483" t="n"/>
      <c r="AP14" s="1483" t="n"/>
      <c r="AQ14" s="1483" t="n">
        <v>1.27595</v>
      </c>
      <c r="AR14" s="1483" t="n"/>
      <c r="AS14" s="1483" t="n"/>
      <c r="AT14" s="1483" t="n">
        <v>1.2813</v>
      </c>
      <c r="AU14" s="1483" t="n"/>
      <c r="AV14" s="1483" t="n"/>
      <c r="AW14" s="1473" t="n"/>
      <c r="AX14" s="1473" t="n"/>
      <c r="AY14" s="1473" t="n"/>
    </row>
    <row r="15" ht="14.1" customFormat="1" customHeight="1" s="178">
      <c r="A15" s="242" t="n">
        <v>44301</v>
      </c>
      <c r="B15" s="1483" t="n">
        <v>1.1975</v>
      </c>
      <c r="C15" s="1483" t="n">
        <v>1.1982</v>
      </c>
      <c r="D15" s="1483" t="n">
        <v>1.1989</v>
      </c>
      <c r="E15" s="1483" t="n">
        <v>1.1998</v>
      </c>
      <c r="F15" s="1483" t="n"/>
      <c r="G15" s="1483" t="n">
        <v>1.2012</v>
      </c>
      <c r="H15" s="1483" t="n"/>
      <c r="I15" s="1483" t="n"/>
      <c r="J15" s="1483" t="n">
        <v>1.2036</v>
      </c>
      <c r="K15" s="1483" t="n"/>
      <c r="L15" s="1483" t="n"/>
      <c r="M15" s="1483" t="n">
        <v>1.2066</v>
      </c>
      <c r="N15" s="1483" t="n"/>
      <c r="O15" s="1483" t="n"/>
      <c r="P15" s="1483" t="n">
        <v>1.2091</v>
      </c>
      <c r="Q15" s="1483" t="n"/>
      <c r="R15" s="1483" t="n">
        <v>1.2125</v>
      </c>
      <c r="S15" s="1483" t="n">
        <v>1.2154</v>
      </c>
      <c r="T15" s="1483" t="n"/>
      <c r="U15" s="1483" t="n"/>
      <c r="V15" s="1483" t="n">
        <v>1.2181</v>
      </c>
      <c r="W15" s="1483" t="n"/>
      <c r="X15" s="1483" t="n"/>
      <c r="Y15" s="1483" t="n">
        <v>1.22275</v>
      </c>
      <c r="Z15" s="1483" t="n"/>
      <c r="AA15" s="1483" t="n"/>
      <c r="AB15" s="1483" t="n">
        <v>1.22795</v>
      </c>
      <c r="AC15" s="1483" t="n">
        <v>1.2331</v>
      </c>
      <c r="AD15" s="1483" t="n">
        <v>1.23825</v>
      </c>
      <c r="AE15" s="1483" t="n">
        <v>1.2434</v>
      </c>
      <c r="AF15" s="1483" t="n">
        <v>1.24855</v>
      </c>
      <c r="AG15" s="1483" t="n">
        <v>1.25375</v>
      </c>
      <c r="AH15" s="1483" t="n">
        <v>1.2589</v>
      </c>
      <c r="AI15" s="1483" t="n"/>
      <c r="AJ15" s="1483" t="n"/>
      <c r="AK15" s="1483" t="n">
        <v>1.26405</v>
      </c>
      <c r="AL15" s="1483" t="n"/>
      <c r="AM15" s="1483" t="n"/>
      <c r="AN15" s="1483" t="n">
        <v>1.2692</v>
      </c>
      <c r="AO15" s="1483" t="n"/>
      <c r="AP15" s="1483" t="n"/>
      <c r="AQ15" s="1483" t="n">
        <v>1.27435</v>
      </c>
      <c r="AR15" s="1483" t="n"/>
      <c r="AS15" s="1483" t="n"/>
      <c r="AT15" s="1483" t="n">
        <v>1.27955</v>
      </c>
      <c r="AU15" s="1483" t="n"/>
      <c r="AV15" s="1483" t="n"/>
      <c r="AW15" s="1473" t="n"/>
      <c r="AX15" s="1473" t="n"/>
      <c r="AY15" s="1473" t="n"/>
    </row>
    <row r="16" ht="14.1" customFormat="1" customHeight="1" s="178">
      <c r="A16" s="242" t="n">
        <v>44302</v>
      </c>
      <c r="B16" s="1483" t="n">
        <v>1.19785</v>
      </c>
      <c r="C16" s="1483" t="n">
        <v>1.19855</v>
      </c>
      <c r="D16" s="1483" t="n">
        <v>1.19925</v>
      </c>
      <c r="E16" s="1483" t="n">
        <v>1.20015</v>
      </c>
      <c r="F16" s="1483" t="n"/>
      <c r="G16" s="1483" t="n">
        <v>1.2016</v>
      </c>
      <c r="H16" s="1483" t="n"/>
      <c r="I16" s="1483" t="n"/>
      <c r="J16" s="1483" t="n">
        <v>1.20395</v>
      </c>
      <c r="K16" s="1483" t="n"/>
      <c r="L16" s="1483" t="n"/>
      <c r="M16" s="1483" t="n">
        <v>1.207</v>
      </c>
      <c r="N16" s="1483" t="n"/>
      <c r="O16" s="1483" t="n"/>
      <c r="P16" s="1483" t="n">
        <v>1.2095</v>
      </c>
      <c r="Q16" s="1483" t="n"/>
      <c r="R16" s="1483" t="n">
        <v>1.21285</v>
      </c>
      <c r="S16" s="1483" t="n">
        <v>1.2158</v>
      </c>
      <c r="T16" s="1483" t="n"/>
      <c r="U16" s="1483" t="n"/>
      <c r="V16" s="1483" t="n">
        <v>1.2185</v>
      </c>
      <c r="W16" s="1483" t="n"/>
      <c r="X16" s="1483" t="n"/>
      <c r="Y16" s="1483" t="n">
        <v>1.22315</v>
      </c>
      <c r="Z16" s="1483" t="n"/>
      <c r="AA16" s="1483" t="n"/>
      <c r="AB16" s="1483" t="n">
        <v>1.2283</v>
      </c>
      <c r="AC16" s="1483" t="n">
        <v>1.2335</v>
      </c>
      <c r="AD16" s="1483" t="n">
        <v>1.2387</v>
      </c>
      <c r="AE16" s="1483" t="n">
        <v>1.24385</v>
      </c>
      <c r="AF16" s="1483" t="n">
        <v>1.24905</v>
      </c>
      <c r="AG16" s="1483" t="n">
        <v>1.25425</v>
      </c>
      <c r="AH16" s="1483" t="n">
        <v>1.2594</v>
      </c>
      <c r="AI16" s="1483" t="n"/>
      <c r="AJ16" s="1483" t="n"/>
      <c r="AK16" s="1483" t="n">
        <v>1.2646</v>
      </c>
      <c r="AL16" s="1483" t="n"/>
      <c r="AM16" s="1483" t="n"/>
      <c r="AN16" s="1483" t="n">
        <v>1.26975</v>
      </c>
      <c r="AO16" s="1483" t="n"/>
      <c r="AP16" s="1483" t="n"/>
      <c r="AQ16" s="1483" t="n">
        <v>1.27495</v>
      </c>
      <c r="AR16" s="1483" t="n"/>
      <c r="AS16" s="1483" t="n"/>
      <c r="AT16" s="1483" t="n">
        <v>1.28015</v>
      </c>
      <c r="AU16" s="1483" t="n"/>
      <c r="AV16" s="1483" t="n"/>
      <c r="AW16" s="1473" t="n"/>
      <c r="AX16" s="1473" t="n"/>
      <c r="AY16" s="1473" t="n"/>
    </row>
    <row r="17" ht="14.1" customFormat="1" customHeight="1" s="178">
      <c r="A17" s="242" t="n">
        <v>44305</v>
      </c>
      <c r="B17" s="1483" t="n">
        <v>1.20175</v>
      </c>
      <c r="C17" s="1483" t="n">
        <v>1.2046</v>
      </c>
      <c r="D17" s="1483" t="n">
        <v>1.2053</v>
      </c>
      <c r="E17" s="1483" t="n">
        <v>1.20625</v>
      </c>
      <c r="F17" s="1483" t="n"/>
      <c r="G17" s="1483" t="n">
        <v>1.20765</v>
      </c>
      <c r="H17" s="1483" t="n"/>
      <c r="I17" s="1483" t="n"/>
      <c r="J17" s="1483" t="n">
        <v>1.21</v>
      </c>
      <c r="K17" s="1483" t="n"/>
      <c r="L17" s="1483" t="n"/>
      <c r="M17" s="1483" t="n">
        <v>1.21305</v>
      </c>
      <c r="N17" s="1483" t="n"/>
      <c r="O17" s="1483" t="n"/>
      <c r="P17" s="1483" t="n">
        <v>1.21555</v>
      </c>
      <c r="Q17" s="1483" t="n"/>
      <c r="R17" s="1483" t="n">
        <v>1.2188</v>
      </c>
      <c r="S17" s="1483" t="n">
        <v>1.22165</v>
      </c>
      <c r="T17" s="1483" t="n"/>
      <c r="U17" s="1483" t="n"/>
      <c r="V17" s="1483" t="n">
        <v>1.2243</v>
      </c>
      <c r="W17" s="1483" t="n"/>
      <c r="X17" s="1483" t="n"/>
      <c r="Y17" s="1483" t="n">
        <v>1.22885</v>
      </c>
      <c r="Z17" s="1483" t="n"/>
      <c r="AA17" s="1483" t="n"/>
      <c r="AB17" s="1483" t="n">
        <v>1.23395</v>
      </c>
      <c r="AC17" s="1483" t="n">
        <v>1.23905</v>
      </c>
      <c r="AD17" s="1483" t="n">
        <v>1.24415</v>
      </c>
      <c r="AE17" s="1483" t="n">
        <v>1.24925</v>
      </c>
      <c r="AF17" s="1483" t="n">
        <v>1.25435</v>
      </c>
      <c r="AG17" s="1483" t="n">
        <v>1.25945</v>
      </c>
      <c r="AH17" s="1483" t="n">
        <v>1.2646</v>
      </c>
      <c r="AI17" s="1483" t="n"/>
      <c r="AJ17" s="1483" t="n"/>
      <c r="AK17" s="1483" t="n">
        <v>1.2697</v>
      </c>
      <c r="AL17" s="1483" t="n"/>
      <c r="AM17" s="1483" t="n"/>
      <c r="AN17" s="1483" t="n">
        <v>1.2748</v>
      </c>
      <c r="AO17" s="1483" t="n"/>
      <c r="AP17" s="1483" t="n"/>
      <c r="AQ17" s="1483" t="n">
        <v>1.2799</v>
      </c>
      <c r="AR17" s="1483" t="n"/>
      <c r="AS17" s="1483" t="n"/>
      <c r="AT17" s="1483" t="n">
        <v>1.285</v>
      </c>
      <c r="AU17" s="1483" t="n"/>
      <c r="AV17" s="1483" t="n"/>
      <c r="AW17" s="1473" t="n"/>
      <c r="AX17" s="1473" t="n"/>
      <c r="AY17" s="1473" t="n"/>
    </row>
    <row r="18" ht="14.1" customFormat="1" customHeight="1" s="178">
      <c r="A18" s="242" t="n">
        <v>44306</v>
      </c>
      <c r="B18" s="1483" t="n">
        <v>1.20175</v>
      </c>
      <c r="C18" s="1483" t="n">
        <v>1.2046</v>
      </c>
      <c r="D18" s="1483" t="n">
        <v>1.2053</v>
      </c>
      <c r="E18" s="1483" t="n">
        <v>1.20625</v>
      </c>
      <c r="F18" s="1483" t="n"/>
      <c r="G18" s="1483" t="n">
        <v>1.20765</v>
      </c>
      <c r="H18" s="1483" t="n"/>
      <c r="I18" s="1483" t="n"/>
      <c r="J18" s="1483" t="n">
        <v>1.21</v>
      </c>
      <c r="K18" s="1483" t="n"/>
      <c r="L18" s="1483" t="n"/>
      <c r="M18" s="1483" t="n">
        <v>1.21305</v>
      </c>
      <c r="N18" s="1483" t="n"/>
      <c r="O18" s="1483" t="n"/>
      <c r="P18" s="1483" t="n">
        <v>1.21555</v>
      </c>
      <c r="Q18" s="1483" t="n"/>
      <c r="R18" s="1483" t="n">
        <v>1.2188</v>
      </c>
      <c r="S18" s="1483" t="n">
        <v>1.22165</v>
      </c>
      <c r="T18" s="1483" t="n"/>
      <c r="U18" s="1483" t="n"/>
      <c r="V18" s="1483" t="n">
        <v>1.2243</v>
      </c>
      <c r="W18" s="1483" t="n"/>
      <c r="X18" s="1483" t="n"/>
      <c r="Y18" s="1483" t="n">
        <v>1.22885</v>
      </c>
      <c r="Z18" s="1483" t="n"/>
      <c r="AA18" s="1483" t="n"/>
      <c r="AB18" s="1483" t="n">
        <v>1.23395</v>
      </c>
      <c r="AC18" s="1483" t="n">
        <v>1.23905</v>
      </c>
      <c r="AD18" s="1483" t="n">
        <v>1.24415</v>
      </c>
      <c r="AE18" s="1483" t="n">
        <v>1.24925</v>
      </c>
      <c r="AF18" s="1483" t="n">
        <v>1.25435</v>
      </c>
      <c r="AG18" s="1483" t="n">
        <v>1.25945</v>
      </c>
      <c r="AH18" s="1483" t="n">
        <v>1.2646</v>
      </c>
      <c r="AI18" s="1483" t="n"/>
      <c r="AJ18" s="1483" t="n"/>
      <c r="AK18" s="1483" t="n">
        <v>1.2697</v>
      </c>
      <c r="AL18" s="1483" t="n"/>
      <c r="AM18" s="1483" t="n"/>
      <c r="AN18" s="1483" t="n">
        <v>1.2748</v>
      </c>
      <c r="AO18" s="1483" t="n"/>
      <c r="AP18" s="1483" t="n"/>
      <c r="AQ18" s="1483" t="n">
        <v>1.2799</v>
      </c>
      <c r="AR18" s="1483" t="n"/>
      <c r="AS18" s="1483" t="n"/>
      <c r="AT18" s="1483" t="n">
        <v>1.285</v>
      </c>
      <c r="AU18" s="1483" t="n"/>
      <c r="AV18" s="1483" t="n"/>
      <c r="AW18" s="1473" t="n"/>
      <c r="AX18" s="1473" t="n"/>
      <c r="AY18" s="1473" t="n"/>
    </row>
    <row r="19" ht="14.1" customFormat="1" customHeight="1" s="178">
      <c r="A19" s="242" t="n">
        <v>44307</v>
      </c>
      <c r="B19" s="1483" t="n">
        <v>1.20355</v>
      </c>
      <c r="C19" s="1483" t="n">
        <v>1.20425</v>
      </c>
      <c r="D19" s="1483" t="n">
        <v>1.2052</v>
      </c>
      <c r="E19" s="1483" t="n">
        <v>1.2059</v>
      </c>
      <c r="F19" s="1483" t="n"/>
      <c r="G19" s="1483" t="n">
        <v>1.20665</v>
      </c>
      <c r="H19" s="1483" t="n"/>
      <c r="I19" s="1483" t="n"/>
      <c r="J19" s="1483" t="n">
        <v>1.209</v>
      </c>
      <c r="K19" s="1483" t="n"/>
      <c r="L19" s="1483" t="n"/>
      <c r="M19" s="1483" t="n">
        <v>1.21195</v>
      </c>
      <c r="N19" s="1483" t="n"/>
      <c r="O19" s="1483" t="n"/>
      <c r="P19" s="1483" t="n">
        <v>1.21445</v>
      </c>
      <c r="Q19" s="1483" t="n"/>
      <c r="R19" s="1483" t="n">
        <v>1.2177</v>
      </c>
      <c r="S19" s="1483" t="n">
        <v>1.22055</v>
      </c>
      <c r="T19" s="1483" t="n"/>
      <c r="U19" s="1483" t="n"/>
      <c r="V19" s="1483" t="n">
        <v>1.22325</v>
      </c>
      <c r="W19" s="1483" t="n"/>
      <c r="X19" s="1483" t="n"/>
      <c r="Y19" s="1483" t="n">
        <v>1.22775</v>
      </c>
      <c r="Z19" s="1483" t="n"/>
      <c r="AA19" s="1483" t="n"/>
      <c r="AB19" s="1483" t="n">
        <v>1.2329</v>
      </c>
      <c r="AC19" s="1483" t="n">
        <v>1.23805</v>
      </c>
      <c r="AD19" s="1483" t="n">
        <v>1.2432</v>
      </c>
      <c r="AE19" s="1483" t="n">
        <v>1.24835</v>
      </c>
      <c r="AF19" s="1483" t="n">
        <v>1.2535</v>
      </c>
      <c r="AG19" s="1483" t="n">
        <v>1.25865</v>
      </c>
      <c r="AH19" s="1483" t="n">
        <v>1.2638</v>
      </c>
      <c r="AI19" s="1483" t="n"/>
      <c r="AJ19" s="1483" t="n"/>
      <c r="AK19" s="1483" t="n">
        <v>1.26895</v>
      </c>
      <c r="AL19" s="1483" t="n"/>
      <c r="AM19" s="1483" t="n"/>
      <c r="AN19" s="1483" t="n">
        <v>1.2741</v>
      </c>
      <c r="AO19" s="1483" t="n"/>
      <c r="AP19" s="1483" t="n"/>
      <c r="AQ19" s="1483" t="n">
        <v>1.27925</v>
      </c>
      <c r="AR19" s="1483" t="n"/>
      <c r="AS19" s="1483" t="n"/>
      <c r="AT19" s="1483" t="n">
        <v>1.2844</v>
      </c>
      <c r="AU19" s="1483" t="n"/>
      <c r="AV19" s="1483" t="n"/>
      <c r="AW19" s="1473" t="n"/>
      <c r="AX19" s="1473" t="n"/>
      <c r="AY19" s="1473" t="n"/>
    </row>
    <row r="20" ht="14.1" customFormat="1" customHeight="1" s="178">
      <c r="A20" s="242" t="n">
        <v>44308</v>
      </c>
      <c r="B20" s="1483" t="n">
        <v>1.2013</v>
      </c>
      <c r="C20" s="1483" t="n">
        <v>1.202</v>
      </c>
      <c r="D20" s="1483" t="n">
        <v>1.20295</v>
      </c>
      <c r="E20" s="1483" t="n">
        <v>1.20365</v>
      </c>
      <c r="F20" s="1483" t="n"/>
      <c r="G20" s="1483" t="n">
        <v>1.20435</v>
      </c>
      <c r="H20" s="1483" t="n"/>
      <c r="I20" s="1483" t="n"/>
      <c r="J20" s="1483" t="n">
        <v>1.20675</v>
      </c>
      <c r="K20" s="1483" t="n"/>
      <c r="L20" s="1483" t="n"/>
      <c r="M20" s="1483" t="n">
        <v>1.2097</v>
      </c>
      <c r="N20" s="1483" t="n"/>
      <c r="O20" s="1483" t="n"/>
      <c r="P20" s="1483" t="n">
        <v>1.2122</v>
      </c>
      <c r="Q20" s="1483" t="n"/>
      <c r="R20" s="1483" t="n">
        <v>1.2154</v>
      </c>
      <c r="S20" s="1483" t="n">
        <v>1.2183</v>
      </c>
      <c r="T20" s="1483" t="n"/>
      <c r="U20" s="1483" t="n"/>
      <c r="V20" s="1483" t="n">
        <v>1.2209</v>
      </c>
      <c r="W20" s="1483" t="n"/>
      <c r="X20" s="1483" t="n"/>
      <c r="Y20" s="1483" t="n">
        <v>1.2254</v>
      </c>
      <c r="Z20" s="1483" t="n"/>
      <c r="AA20" s="1483" t="n"/>
      <c r="AB20" s="1483" t="n">
        <v>1.2306</v>
      </c>
      <c r="AC20" s="1483" t="n">
        <v>1.2358</v>
      </c>
      <c r="AD20" s="1483" t="n">
        <v>1.24105</v>
      </c>
      <c r="AE20" s="1483" t="n">
        <v>1.24625</v>
      </c>
      <c r="AF20" s="1483" t="n">
        <v>1.25145</v>
      </c>
      <c r="AG20" s="1483" t="n">
        <v>1.25665</v>
      </c>
      <c r="AH20" s="1483" t="n">
        <v>1.2619</v>
      </c>
      <c r="AI20" s="1483" t="n"/>
      <c r="AJ20" s="1483" t="n"/>
      <c r="AK20" s="1483" t="n">
        <v>1.2671</v>
      </c>
      <c r="AL20" s="1483" t="n"/>
      <c r="AM20" s="1483" t="n"/>
      <c r="AN20" s="1483" t="n">
        <v>1.2723</v>
      </c>
      <c r="AO20" s="1483" t="n"/>
      <c r="AP20" s="1483" t="n"/>
      <c r="AQ20" s="1483" t="n">
        <v>1.2775</v>
      </c>
      <c r="AR20" s="1483" t="n"/>
      <c r="AS20" s="1483" t="n"/>
      <c r="AT20" s="1483" t="n">
        <v>1.2827</v>
      </c>
      <c r="AU20" s="1483" t="n"/>
      <c r="AV20" s="1483" t="n"/>
      <c r="AW20" s="1473" t="n"/>
      <c r="AX20" s="1473" t="n"/>
      <c r="AY20" s="1473" t="n"/>
    </row>
    <row r="21" ht="14.1" customFormat="1" customHeight="1" s="178">
      <c r="A21" s="242" t="n">
        <v>44309</v>
      </c>
      <c r="B21" s="1483" t="n">
        <v>1.2098</v>
      </c>
      <c r="C21" s="1483" t="n">
        <v>1.2105</v>
      </c>
      <c r="D21" s="1483" t="n">
        <v>1.21145</v>
      </c>
      <c r="E21" s="1483" t="n">
        <v>1.21215</v>
      </c>
      <c r="F21" s="1483" t="n"/>
      <c r="G21" s="1483" t="n">
        <v>1.21285</v>
      </c>
      <c r="H21" s="1483" t="n"/>
      <c r="I21" s="1483" t="n"/>
      <c r="J21" s="1483" t="n">
        <v>1.21525</v>
      </c>
      <c r="K21" s="1483" t="n"/>
      <c r="L21" s="1483" t="n"/>
      <c r="M21" s="1483" t="n">
        <v>1.2182</v>
      </c>
      <c r="N21" s="1483" t="n"/>
      <c r="O21" s="1483" t="n"/>
      <c r="P21" s="1483" t="n">
        <v>1.2207</v>
      </c>
      <c r="Q21" s="1483" t="n"/>
      <c r="R21" s="1483" t="n">
        <v>1.22405</v>
      </c>
      <c r="S21" s="1483" t="n">
        <v>1.22695</v>
      </c>
      <c r="T21" s="1483" t="n"/>
      <c r="U21" s="1483" t="n"/>
      <c r="V21" s="1483" t="n">
        <v>1.22965</v>
      </c>
      <c r="W21" s="1483" t="n"/>
      <c r="X21" s="1483" t="n"/>
      <c r="Y21" s="1483" t="n">
        <v>1.2341</v>
      </c>
      <c r="Z21" s="1483" t="n"/>
      <c r="AA21" s="1483" t="n"/>
      <c r="AB21" s="1483" t="n">
        <v>1.2393</v>
      </c>
      <c r="AC21" s="1483" t="n">
        <v>1.2445</v>
      </c>
      <c r="AD21" s="1483" t="n">
        <v>1.2497</v>
      </c>
      <c r="AE21" s="1483" t="n">
        <v>1.2549</v>
      </c>
      <c r="AF21" s="1483" t="n">
        <v>1.2601</v>
      </c>
      <c r="AG21" s="1483" t="n">
        <v>1.2653</v>
      </c>
      <c r="AH21" s="1483" t="n">
        <v>1.2705</v>
      </c>
      <c r="AI21" s="1483" t="n"/>
      <c r="AJ21" s="1483" t="n"/>
      <c r="AK21" s="1483" t="n">
        <v>1.2757</v>
      </c>
      <c r="AL21" s="1483" t="n"/>
      <c r="AM21" s="1483" t="n"/>
      <c r="AN21" s="1483" t="n">
        <v>1.2809</v>
      </c>
      <c r="AO21" s="1483" t="n"/>
      <c r="AP21" s="1483" t="n"/>
      <c r="AQ21" s="1483" t="n">
        <v>1.2861</v>
      </c>
      <c r="AR21" s="1483" t="n"/>
      <c r="AS21" s="1483" t="n"/>
      <c r="AT21" s="1483" t="n">
        <v>1.29125</v>
      </c>
      <c r="AU21" s="1483" t="n"/>
      <c r="AV21" s="1483" t="n"/>
      <c r="AW21" s="1473" t="n"/>
      <c r="AX21" s="1473" t="n"/>
      <c r="AY21" s="1473" t="n"/>
    </row>
    <row r="22" ht="14.1" customFormat="1" customHeight="1" s="178">
      <c r="A22" s="242" t="n">
        <v>44312</v>
      </c>
      <c r="B22" s="1483" t="n">
        <v>1.20975</v>
      </c>
      <c r="C22" s="1483" t="n">
        <v>1.21045</v>
      </c>
      <c r="D22" s="1483" t="n">
        <v>1.2114</v>
      </c>
      <c r="E22" s="1483" t="n">
        <v>1.2121</v>
      </c>
      <c r="F22" s="1483" t="n"/>
      <c r="G22" s="1483" t="n">
        <v>1.2128</v>
      </c>
      <c r="H22" s="1483" t="n"/>
      <c r="I22" s="1483" t="n"/>
      <c r="J22" s="1483" t="n">
        <v>1.21525</v>
      </c>
      <c r="K22" s="1483" t="n"/>
      <c r="L22" s="1483" t="n"/>
      <c r="M22" s="1483" t="n">
        <v>1.2182</v>
      </c>
      <c r="N22" s="1483" t="n"/>
      <c r="O22" s="1483" t="n"/>
      <c r="P22" s="1483" t="n">
        <v>1.22065</v>
      </c>
      <c r="Q22" s="1483" t="n"/>
      <c r="R22" s="1483" t="n">
        <v>1.224</v>
      </c>
      <c r="S22" s="1483" t="n">
        <v>1.2269</v>
      </c>
      <c r="T22" s="1483" t="n"/>
      <c r="U22" s="1483" t="n"/>
      <c r="V22" s="1483" t="n">
        <v>1.2296</v>
      </c>
      <c r="W22" s="1483" t="n"/>
      <c r="X22" s="1483" t="n"/>
      <c r="Y22" s="1483" t="n">
        <v>1.23405</v>
      </c>
      <c r="Z22" s="1483" t="n"/>
      <c r="AA22" s="1483" t="n"/>
      <c r="AB22" s="1483" t="n">
        <v>1.2393</v>
      </c>
      <c r="AC22" s="1483" t="n">
        <v>1.24455</v>
      </c>
      <c r="AD22" s="1483" t="n">
        <v>1.24975</v>
      </c>
      <c r="AE22" s="1483" t="n">
        <v>1.255</v>
      </c>
      <c r="AF22" s="1483" t="n">
        <v>1.26025</v>
      </c>
      <c r="AG22" s="1483" t="n">
        <v>1.26545</v>
      </c>
      <c r="AH22" s="1483" t="n">
        <v>1.2707</v>
      </c>
      <c r="AI22" s="1483" t="n"/>
      <c r="AJ22" s="1483" t="n"/>
      <c r="AK22" s="1483" t="n">
        <v>1.27595</v>
      </c>
      <c r="AL22" s="1483" t="n"/>
      <c r="AM22" s="1483" t="n"/>
      <c r="AN22" s="1483" t="n">
        <v>1.28115</v>
      </c>
      <c r="AO22" s="1483" t="n"/>
      <c r="AP22" s="1483" t="n"/>
      <c r="AQ22" s="1483" t="n">
        <v>1.2864</v>
      </c>
      <c r="AR22" s="1483" t="n"/>
      <c r="AS22" s="1483" t="n"/>
      <c r="AT22" s="1483" t="n">
        <v>1.29165</v>
      </c>
      <c r="AU22" s="1483" t="n"/>
      <c r="AV22" s="1483" t="n"/>
      <c r="AW22" s="1473" t="n"/>
      <c r="AX22" s="1473" t="n"/>
      <c r="AY22" s="1473" t="n"/>
    </row>
    <row r="23" ht="14.1" customFormat="1" customHeight="1" s="178">
      <c r="A23" s="242" t="n">
        <v>44313</v>
      </c>
      <c r="B23" s="1483" t="n">
        <v>1.2092</v>
      </c>
      <c r="C23" s="1483" t="n">
        <v>1.2099</v>
      </c>
      <c r="D23" s="1483" t="n">
        <v>1.21085</v>
      </c>
      <c r="E23" s="1483" t="n">
        <v>1.21155</v>
      </c>
      <c r="F23" s="1483" t="n"/>
      <c r="G23" s="1483" t="n">
        <v>1.21225</v>
      </c>
      <c r="H23" s="1483" t="n"/>
      <c r="I23" s="1483" t="n"/>
      <c r="J23" s="1483" t="n">
        <v>1.21465</v>
      </c>
      <c r="K23" s="1483" t="n"/>
      <c r="L23" s="1483" t="n"/>
      <c r="M23" s="1483" t="n">
        <v>1.21765</v>
      </c>
      <c r="N23" s="1483" t="n"/>
      <c r="O23" s="1483" t="n"/>
      <c r="P23" s="1483" t="n">
        <v>1.22015</v>
      </c>
      <c r="Q23" s="1483" t="n"/>
      <c r="R23" s="1483" t="n">
        <v>1.22345</v>
      </c>
      <c r="S23" s="1483" t="n">
        <v>1.22635</v>
      </c>
      <c r="T23" s="1483" t="n"/>
      <c r="U23" s="1483" t="n"/>
      <c r="V23" s="1483" t="n">
        <v>1.22905</v>
      </c>
      <c r="W23" s="1483" t="n"/>
      <c r="X23" s="1483" t="n"/>
      <c r="Y23" s="1483" t="n">
        <v>1.2336</v>
      </c>
      <c r="Z23" s="1483" t="n"/>
      <c r="AA23" s="1483" t="n"/>
      <c r="AB23" s="1483" t="n">
        <v>1.23895</v>
      </c>
      <c r="AC23" s="1483" t="n">
        <v>1.24435</v>
      </c>
      <c r="AD23" s="1483" t="n">
        <v>1.2497</v>
      </c>
      <c r="AE23" s="1483" t="n">
        <v>1.2551</v>
      </c>
      <c r="AF23" s="1483" t="n">
        <v>1.26045</v>
      </c>
      <c r="AG23" s="1483" t="n">
        <v>1.26585</v>
      </c>
      <c r="AH23" s="1483" t="n">
        <v>1.27125</v>
      </c>
      <c r="AI23" s="1483" t="n"/>
      <c r="AJ23" s="1483" t="n"/>
      <c r="AK23" s="1483" t="n">
        <v>1.2766</v>
      </c>
      <c r="AL23" s="1483" t="n"/>
      <c r="AM23" s="1483" t="n"/>
      <c r="AN23" s="1483" t="n">
        <v>1.282</v>
      </c>
      <c r="AO23" s="1483" t="n"/>
      <c r="AP23" s="1483" t="n"/>
      <c r="AQ23" s="1483" t="n">
        <v>1.28735</v>
      </c>
      <c r="AR23" s="1483" t="n"/>
      <c r="AS23" s="1483" t="n"/>
      <c r="AT23" s="1483" t="n">
        <v>1.29275</v>
      </c>
      <c r="AU23" s="1483" t="n"/>
      <c r="AV23" s="1483" t="n"/>
      <c r="AW23" s="1473" t="n"/>
      <c r="AX23" s="1473" t="n"/>
      <c r="AY23" s="1473" t="n"/>
    </row>
    <row r="24" ht="14.1" customFormat="1" customHeight="1" s="178">
      <c r="A24" s="242" t="n">
        <v>44314</v>
      </c>
      <c r="B24" s="1483" t="n">
        <v>1.21295</v>
      </c>
      <c r="C24" s="1483" t="n">
        <v>1.21365</v>
      </c>
      <c r="D24" s="1483" t="n">
        <v>1.2146</v>
      </c>
      <c r="E24" s="1483" t="n">
        <v>1.2153</v>
      </c>
      <c r="F24" s="1483" t="n"/>
      <c r="G24" s="1483" t="n">
        <v>1.21595</v>
      </c>
      <c r="H24" s="1483" t="n"/>
      <c r="I24" s="1483" t="n"/>
      <c r="J24" s="1483" t="n">
        <v>1.2184</v>
      </c>
      <c r="K24" s="1483" t="n"/>
      <c r="L24" s="1483" t="n"/>
      <c r="M24" s="1483" t="n">
        <v>1.2214</v>
      </c>
      <c r="N24" s="1483" t="n"/>
      <c r="O24" s="1483" t="n"/>
      <c r="P24" s="1483" t="n">
        <v>1.22385</v>
      </c>
      <c r="Q24" s="1483" t="n"/>
      <c r="R24" s="1483" t="n">
        <v>1.22725</v>
      </c>
      <c r="S24" s="1483" t="n">
        <v>1.2302</v>
      </c>
      <c r="T24" s="1483" t="n"/>
      <c r="U24" s="1483" t="n"/>
      <c r="V24" s="1483" t="n">
        <v>1.2329</v>
      </c>
      <c r="W24" s="1483" t="n"/>
      <c r="X24" s="1483" t="n"/>
      <c r="Y24" s="1483" t="n">
        <v>1.23755</v>
      </c>
      <c r="Z24" s="1483" t="n"/>
      <c r="AA24" s="1483" t="n"/>
      <c r="AB24" s="1483" t="n">
        <v>1.24305</v>
      </c>
      <c r="AC24" s="1483" t="n">
        <v>1.24855</v>
      </c>
      <c r="AD24" s="1483" t="n">
        <v>1.254</v>
      </c>
      <c r="AE24" s="1483" t="n">
        <v>1.2595</v>
      </c>
      <c r="AF24" s="1483" t="n">
        <v>1.265</v>
      </c>
      <c r="AG24" s="1483" t="n">
        <v>1.2705</v>
      </c>
      <c r="AH24" s="1483" t="n">
        <v>1.276</v>
      </c>
      <c r="AI24" s="1483" t="n"/>
      <c r="AJ24" s="1483" t="n"/>
      <c r="AK24" s="1483" t="n">
        <v>1.2815</v>
      </c>
      <c r="AL24" s="1483" t="n"/>
      <c r="AM24" s="1483" t="n"/>
      <c r="AN24" s="1483" t="n">
        <v>1.287</v>
      </c>
      <c r="AO24" s="1483" t="n"/>
      <c r="AP24" s="1483" t="n"/>
      <c r="AQ24" s="1483" t="n">
        <v>1.2925</v>
      </c>
      <c r="AR24" s="1483" t="n"/>
      <c r="AS24" s="1483" t="n"/>
      <c r="AT24" s="1483" t="n">
        <v>1.298</v>
      </c>
      <c r="AU24" s="1483" t="n"/>
      <c r="AV24" s="1483" t="n"/>
      <c r="AW24" s="1473" t="n"/>
      <c r="AX24" s="1473" t="n"/>
      <c r="AY24" s="1473" t="n"/>
    </row>
    <row r="25" ht="14.1" customFormat="1" customHeight="1" s="178">
      <c r="A25" s="242" t="n">
        <v>44315</v>
      </c>
      <c r="B25" s="1483" t="n">
        <v>1.2129</v>
      </c>
      <c r="C25" s="1483" t="n">
        <v>1.21355</v>
      </c>
      <c r="D25" s="1483" t="n">
        <v>1.2145</v>
      </c>
      <c r="E25" s="1483" t="n">
        <v>1.21515</v>
      </c>
      <c r="F25" s="1483" t="n"/>
      <c r="G25" s="1483" t="n">
        <v>1.21585</v>
      </c>
      <c r="H25" s="1483" t="n"/>
      <c r="I25" s="1483" t="n"/>
      <c r="J25" s="1483" t="n">
        <v>1.21825</v>
      </c>
      <c r="K25" s="1483" t="n"/>
      <c r="L25" s="1483" t="n"/>
      <c r="M25" s="1483" t="n">
        <v>1.22115</v>
      </c>
      <c r="N25" s="1483" t="n"/>
      <c r="O25" s="1483" t="n"/>
      <c r="P25" s="1483" t="n">
        <v>1.22375</v>
      </c>
      <c r="Q25" s="1483" t="n"/>
      <c r="R25" s="1483" t="n">
        <v>1.2269</v>
      </c>
      <c r="S25" s="1483" t="n">
        <v>1.22975</v>
      </c>
      <c r="T25" s="1483" t="n"/>
      <c r="U25" s="1483" t="n"/>
      <c r="V25" s="1483" t="n">
        <v>1.2324</v>
      </c>
      <c r="W25" s="1483" t="n"/>
      <c r="X25" s="1483" t="n"/>
      <c r="Y25" s="1483" t="n">
        <v>1.23675</v>
      </c>
      <c r="Z25" s="1483" t="n"/>
      <c r="AA25" s="1483" t="n"/>
      <c r="AB25" s="1483" t="n">
        <v>1.2421</v>
      </c>
      <c r="AC25" s="1483" t="n">
        <v>1.24745</v>
      </c>
      <c r="AD25" s="1483" t="n">
        <v>1.25275</v>
      </c>
      <c r="AE25" s="1483" t="n">
        <v>1.2581</v>
      </c>
      <c r="AF25" s="1483" t="n">
        <v>1.26345</v>
      </c>
      <c r="AG25" s="1483" t="n">
        <v>1.26875</v>
      </c>
      <c r="AH25" s="1483" t="n">
        <v>1.2741</v>
      </c>
      <c r="AI25" s="1483" t="n"/>
      <c r="AJ25" s="1483" t="n"/>
      <c r="AK25" s="1483" t="n">
        <v>1.27945</v>
      </c>
      <c r="AL25" s="1483" t="n"/>
      <c r="AM25" s="1483" t="n"/>
      <c r="AN25" s="1483" t="n">
        <v>1.28475</v>
      </c>
      <c r="AO25" s="1483" t="n"/>
      <c r="AP25" s="1483" t="n"/>
      <c r="AQ25" s="1483" t="n">
        <v>1.2901</v>
      </c>
      <c r="AR25" s="1483" t="n"/>
      <c r="AS25" s="1483" t="n"/>
      <c r="AT25" s="1483" t="n">
        <v>1.29545</v>
      </c>
      <c r="AU25" s="1483" t="n"/>
      <c r="AV25" s="1483" t="n"/>
      <c r="AW25" s="1473" t="n"/>
      <c r="AX25" s="1473" t="n"/>
      <c r="AY25" s="1473" t="n"/>
    </row>
    <row r="26" ht="14.1" customFormat="1" customHeight="1" s="178">
      <c r="A26" s="242" t="n">
        <v>44316</v>
      </c>
      <c r="B26" s="1483" t="n"/>
      <c r="C26" s="1483" t="n">
        <v>1.2026</v>
      </c>
      <c r="D26" s="1483" t="n">
        <v>1.20325</v>
      </c>
      <c r="E26" s="1483" t="n">
        <v>1.20415</v>
      </c>
      <c r="F26" s="1483" t="n"/>
      <c r="G26" s="1483" t="n">
        <v>1.20485</v>
      </c>
      <c r="H26" s="1483" t="n"/>
      <c r="I26" s="1483" t="n"/>
      <c r="J26" s="1483" t="n">
        <v>1.20555</v>
      </c>
      <c r="K26" s="1483" t="n"/>
      <c r="L26" s="1483" t="n"/>
      <c r="M26" s="1483" t="n">
        <v>1.2079</v>
      </c>
      <c r="N26" s="1483" t="n"/>
      <c r="O26" s="1483" t="n"/>
      <c r="P26" s="1483" t="n">
        <v>1.21085</v>
      </c>
      <c r="Q26" s="1483" t="n"/>
      <c r="R26" s="1483" t="n">
        <v>1.21335</v>
      </c>
      <c r="S26" s="1483" t="n">
        <v>1.2165</v>
      </c>
      <c r="T26" s="1483" t="n"/>
      <c r="U26" s="1483" t="n"/>
      <c r="V26" s="1483" t="n">
        <v>1.21935</v>
      </c>
      <c r="W26" s="1483" t="n"/>
      <c r="X26" s="1483" t="n"/>
      <c r="Y26" s="1483" t="n">
        <v>1.222</v>
      </c>
      <c r="Z26" s="1483" t="n"/>
      <c r="AA26" s="1483" t="n"/>
      <c r="AB26" s="1483" t="n">
        <v>1.2263</v>
      </c>
      <c r="AC26" s="1483" t="n">
        <v>1.23155</v>
      </c>
      <c r="AD26" s="1483" t="n">
        <v>1.2368</v>
      </c>
      <c r="AE26" s="1483" t="n">
        <v>1.24205</v>
      </c>
      <c r="AF26" s="1483" t="n">
        <v>1.2473</v>
      </c>
      <c r="AG26" s="1483" t="n">
        <v>1.25255</v>
      </c>
      <c r="AH26" s="1483" t="n">
        <v>1.25775</v>
      </c>
      <c r="AI26" s="1483" t="n"/>
      <c r="AJ26" s="1483" t="n"/>
      <c r="AK26" s="1483" t="n">
        <v>1.263</v>
      </c>
      <c r="AL26" s="1483" t="n"/>
      <c r="AM26" s="1483" t="n"/>
      <c r="AN26" s="1483" t="n">
        <v>1.26825</v>
      </c>
      <c r="AO26" s="1483" t="n"/>
      <c r="AP26" s="1483" t="n"/>
      <c r="AQ26" s="1483" t="n">
        <v>1.2735</v>
      </c>
      <c r="AR26" s="1483" t="n"/>
      <c r="AS26" s="1483" t="n"/>
      <c r="AT26" s="1483" t="n">
        <v>1.27875</v>
      </c>
      <c r="AU26" s="1483" t="n"/>
      <c r="AV26" s="1483" t="n"/>
      <c r="AW26" s="1473" t="n">
        <v>1.284</v>
      </c>
      <c r="AX26" s="1473" t="n"/>
      <c r="AY26" s="1473" t="n"/>
    </row>
    <row r="27" ht="14.1" customFormat="1" customHeight="1" s="178">
      <c r="A27" s="242" t="n">
        <v>44319</v>
      </c>
      <c r="B27" s="1483" t="n"/>
      <c r="C27" s="1483" t="n">
        <v>1.207</v>
      </c>
      <c r="D27" s="1483" t="n">
        <v>1.20765</v>
      </c>
      <c r="E27" s="1483" t="n">
        <v>1.20855</v>
      </c>
      <c r="F27" s="1483" t="n"/>
      <c r="G27" s="1483" t="n">
        <v>1.20925</v>
      </c>
      <c r="H27" s="1483" t="n"/>
      <c r="I27" s="1483" t="n"/>
      <c r="J27" s="1483" t="n">
        <v>1.20995</v>
      </c>
      <c r="K27" s="1483" t="n"/>
      <c r="L27" s="1483" t="n"/>
      <c r="M27" s="1483" t="n">
        <v>1.21235</v>
      </c>
      <c r="N27" s="1483" t="n"/>
      <c r="O27" s="1483" t="n"/>
      <c r="P27" s="1483" t="n">
        <v>1.21525</v>
      </c>
      <c r="Q27" s="1483" t="n"/>
      <c r="R27" s="1483" t="n">
        <v>1.2178</v>
      </c>
      <c r="S27" s="1483" t="n">
        <v>1.2209</v>
      </c>
      <c r="T27" s="1483" t="n"/>
      <c r="U27" s="1483" t="n"/>
      <c r="V27" s="1483" t="n">
        <v>1.22375</v>
      </c>
      <c r="W27" s="1483" t="n"/>
      <c r="X27" s="1483" t="n"/>
      <c r="Y27" s="1483" t="n">
        <v>1.22635</v>
      </c>
      <c r="Z27" s="1483" t="n"/>
      <c r="AA27" s="1483" t="n"/>
      <c r="AB27" s="1483" t="n">
        <v>1.2306</v>
      </c>
      <c r="AC27" s="1483" t="n">
        <v>1.2359</v>
      </c>
      <c r="AD27" s="1483" t="n">
        <v>1.2412</v>
      </c>
      <c r="AE27" s="1483" t="n">
        <v>1.24645</v>
      </c>
      <c r="AF27" s="1483" t="n">
        <v>1.25175</v>
      </c>
      <c r="AG27" s="1483" t="n">
        <v>1.25705</v>
      </c>
      <c r="AH27" s="1483" t="n">
        <v>1.2623</v>
      </c>
      <c r="AI27" s="1483" t="n"/>
      <c r="AJ27" s="1483" t="n"/>
      <c r="AK27" s="1483" t="n">
        <v>1.2676</v>
      </c>
      <c r="AL27" s="1483" t="n"/>
      <c r="AM27" s="1483" t="n"/>
      <c r="AN27" s="1483" t="n">
        <v>1.2729</v>
      </c>
      <c r="AO27" s="1483" t="n"/>
      <c r="AP27" s="1483" t="n"/>
      <c r="AQ27" s="1483" t="n">
        <v>1.27815</v>
      </c>
      <c r="AR27" s="1483" t="n"/>
      <c r="AS27" s="1483" t="n"/>
      <c r="AT27" s="1483" t="n">
        <v>1.28345</v>
      </c>
      <c r="AU27" s="1483" t="n"/>
      <c r="AV27" s="1483" t="n"/>
      <c r="AW27" s="1473" t="n">
        <v>1.28875</v>
      </c>
      <c r="AX27" s="1473" t="n"/>
      <c r="AY27" s="1473" t="n"/>
    </row>
    <row r="28">
      <c r="A28" s="1112" t="n">
        <v>44320</v>
      </c>
      <c r="C28" t="n">
        <v>1.2015</v>
      </c>
      <c r="D28" t="n">
        <v>1.20215</v>
      </c>
      <c r="E28" t="n">
        <v>1.2031</v>
      </c>
      <c r="G28" t="n">
        <v>1.20375</v>
      </c>
      <c r="J28" t="n">
        <v>1.20445</v>
      </c>
      <c r="M28" t="n">
        <v>1.2068</v>
      </c>
      <c r="P28" t="n">
        <v>1.2097</v>
      </c>
      <c r="R28" t="n">
        <v>1.21225</v>
      </c>
      <c r="S28" t="n">
        <v>1.2153</v>
      </c>
      <c r="V28" t="n">
        <v>1.21815</v>
      </c>
      <c r="Y28" t="n">
        <v>1.2208</v>
      </c>
      <c r="AB28" t="n">
        <v>1.22495</v>
      </c>
      <c r="AC28" t="n">
        <v>1.2301</v>
      </c>
      <c r="AD28" t="n">
        <v>1.2353</v>
      </c>
      <c r="AE28" t="n">
        <v>1.24045</v>
      </c>
      <c r="AF28" t="n">
        <v>1.2456</v>
      </c>
      <c r="AG28" t="n">
        <v>1.2508</v>
      </c>
      <c r="AH28" t="n">
        <v>1.25595</v>
      </c>
      <c r="AK28" t="n">
        <v>1.2611</v>
      </c>
      <c r="AN28" t="n">
        <v>1.2663</v>
      </c>
      <c r="AQ28" t="n">
        <v>1.27145</v>
      </c>
      <c r="AT28" t="n">
        <v>1.27665</v>
      </c>
      <c r="AW28" t="n">
        <v>1.2818</v>
      </c>
    </row>
    <row r="29">
      <c r="A29" s="1112" t="n">
        <v>44321</v>
      </c>
      <c r="C29" t="n">
        <v>1.2002</v>
      </c>
      <c r="D29" t="n">
        <v>1.2009</v>
      </c>
      <c r="E29" t="n">
        <v>1.2018</v>
      </c>
      <c r="G29" t="n">
        <v>1.2025</v>
      </c>
      <c r="J29" t="n">
        <v>1.2032</v>
      </c>
      <c r="M29" t="n">
        <v>1.2055</v>
      </c>
      <c r="P29" t="n">
        <v>1.20835</v>
      </c>
      <c r="R29" t="n">
        <v>1.21085</v>
      </c>
      <c r="S29" t="n">
        <v>1.2139</v>
      </c>
      <c r="V29" t="n">
        <v>1.21675</v>
      </c>
      <c r="Y29" t="n">
        <v>1.21935</v>
      </c>
      <c r="AB29" t="n">
        <v>1.22345</v>
      </c>
      <c r="AC29" t="n">
        <v>1.22855</v>
      </c>
      <c r="AD29" t="n">
        <v>1.23365</v>
      </c>
      <c r="AE29" t="n">
        <v>1.23875</v>
      </c>
      <c r="AF29" t="n">
        <v>1.24385</v>
      </c>
      <c r="AG29" t="n">
        <v>1.24895</v>
      </c>
      <c r="AH29" t="n">
        <v>1.25405</v>
      </c>
      <c r="AK29" t="n">
        <v>1.25915</v>
      </c>
      <c r="AN29" t="n">
        <v>1.26425</v>
      </c>
      <c r="AQ29" t="n">
        <v>1.2693</v>
      </c>
      <c r="AT29" t="n">
        <v>1.2744</v>
      </c>
      <c r="AW29" t="n">
        <v>1.2795</v>
      </c>
    </row>
    <row r="30">
      <c r="A30" s="1112" t="n">
        <v>44322</v>
      </c>
      <c r="C30" t="n">
        <v>1.2057</v>
      </c>
      <c r="D30" t="n">
        <v>1.20635</v>
      </c>
      <c r="E30" t="n">
        <v>1.20725</v>
      </c>
      <c r="G30" t="n">
        <v>1.2079</v>
      </c>
      <c r="J30" t="n">
        <v>1.20855</v>
      </c>
      <c r="M30" t="n">
        <v>1.21085</v>
      </c>
      <c r="P30" t="n">
        <v>1.21365</v>
      </c>
      <c r="R30" t="n">
        <v>1.2162</v>
      </c>
      <c r="S30" t="n">
        <v>1.2192</v>
      </c>
      <c r="V30" t="n">
        <v>1.22205</v>
      </c>
      <c r="Y30" t="n">
        <v>1.22465</v>
      </c>
      <c r="AB30" t="n">
        <v>1.2287</v>
      </c>
      <c r="AC30" t="n">
        <v>1.23375</v>
      </c>
      <c r="AD30" t="n">
        <v>1.2388</v>
      </c>
      <c r="AE30" t="n">
        <v>1.24385</v>
      </c>
      <c r="AF30" t="n">
        <v>1.2489</v>
      </c>
      <c r="AG30" t="n">
        <v>1.254</v>
      </c>
      <c r="AH30" t="n">
        <v>1.25905</v>
      </c>
      <c r="AK30" t="n">
        <v>1.2641</v>
      </c>
      <c r="AN30" t="n">
        <v>1.26915</v>
      </c>
      <c r="AQ30" t="n">
        <v>1.2742</v>
      </c>
      <c r="AT30" t="n">
        <v>1.27925</v>
      </c>
      <c r="AW30" t="n">
        <v>1.2843</v>
      </c>
    </row>
    <row r="31">
      <c r="A31" s="1112" t="n">
        <v>44323</v>
      </c>
      <c r="C31" t="n">
        <v>1.2167</v>
      </c>
      <c r="D31" t="n">
        <v>1.21735</v>
      </c>
      <c r="E31" t="n">
        <v>1.21825</v>
      </c>
      <c r="G31" t="n">
        <v>1.2189</v>
      </c>
      <c r="J31" t="n">
        <v>1.2196</v>
      </c>
      <c r="M31" t="n">
        <v>1.22185</v>
      </c>
      <c r="P31" t="n">
        <v>1.2247</v>
      </c>
      <c r="R31" t="n">
        <v>1.22715</v>
      </c>
      <c r="S31" t="n">
        <v>1.23005</v>
      </c>
      <c r="V31" t="n">
        <v>1.23275</v>
      </c>
      <c r="Y31" t="n">
        <v>1.23525</v>
      </c>
      <c r="AB31" t="n">
        <v>1.2391</v>
      </c>
      <c r="AC31" t="n">
        <v>1.244</v>
      </c>
      <c r="AD31" t="n">
        <v>1.24895</v>
      </c>
      <c r="AE31" t="n">
        <v>1.25385</v>
      </c>
      <c r="AF31" t="n">
        <v>1.2588</v>
      </c>
      <c r="AG31" t="n">
        <v>1.2637</v>
      </c>
      <c r="AH31" t="n">
        <v>1.2686</v>
      </c>
      <c r="AK31" t="n">
        <v>1.27355</v>
      </c>
      <c r="AN31" t="n">
        <v>1.27845</v>
      </c>
      <c r="AQ31" t="n">
        <v>1.28335</v>
      </c>
      <c r="AT31" t="n">
        <v>1.2883</v>
      </c>
      <c r="AW31" t="n">
        <v>1.2932</v>
      </c>
    </row>
    <row r="32">
      <c r="A32" s="1112" t="n">
        <v>44326</v>
      </c>
      <c r="C32" t="n">
        <v>1.21475</v>
      </c>
      <c r="D32" t="n">
        <v>1.2154</v>
      </c>
      <c r="E32" t="n">
        <v>1.2163</v>
      </c>
      <c r="G32" t="n">
        <v>1.21695</v>
      </c>
      <c r="J32" t="n">
        <v>1.21765</v>
      </c>
      <c r="M32" t="n">
        <v>1.2199</v>
      </c>
      <c r="P32" t="n">
        <v>1.22275</v>
      </c>
      <c r="R32" t="n">
        <v>1.2252</v>
      </c>
      <c r="S32" t="n">
        <v>1.2281</v>
      </c>
      <c r="V32" t="n">
        <v>1.2308</v>
      </c>
      <c r="Y32" t="n">
        <v>1.2333</v>
      </c>
      <c r="AB32" t="n">
        <v>1.2371</v>
      </c>
      <c r="AC32" t="n">
        <v>1.242</v>
      </c>
      <c r="AD32" t="n">
        <v>1.2469</v>
      </c>
      <c r="AE32" t="n">
        <v>1.2518</v>
      </c>
      <c r="AF32" t="n">
        <v>1.25665</v>
      </c>
      <c r="AG32" t="n">
        <v>1.26155</v>
      </c>
      <c r="AH32" t="n">
        <v>1.26645</v>
      </c>
      <c r="AK32" t="n">
        <v>1.27135</v>
      </c>
      <c r="AN32" t="n">
        <v>1.27625</v>
      </c>
      <c r="AQ32" t="n">
        <v>1.28115</v>
      </c>
      <c r="AT32" t="n">
        <v>1.286</v>
      </c>
      <c r="AW32" t="n">
        <v>1.2909</v>
      </c>
    </row>
    <row r="33">
      <c r="A33" s="1112" t="n">
        <v>44327</v>
      </c>
      <c r="C33" t="n">
        <v>1.21535</v>
      </c>
      <c r="D33" t="n">
        <v>1.216</v>
      </c>
      <c r="E33" t="n">
        <v>1.2169</v>
      </c>
      <c r="G33" t="n">
        <v>1.21755</v>
      </c>
      <c r="J33" t="n">
        <v>1.21825</v>
      </c>
      <c r="M33" t="n">
        <v>1.2205</v>
      </c>
      <c r="P33" t="n">
        <v>1.2233</v>
      </c>
      <c r="R33" t="n">
        <v>1.22575</v>
      </c>
      <c r="S33" t="n">
        <v>1.22865</v>
      </c>
      <c r="V33" t="n">
        <v>1.23135</v>
      </c>
      <c r="Y33" t="n">
        <v>1.23385</v>
      </c>
      <c r="AB33" t="n">
        <v>1.2376</v>
      </c>
      <c r="AC33" t="n">
        <v>1.24245</v>
      </c>
      <c r="AD33" t="n">
        <v>1.2473</v>
      </c>
      <c r="AE33" t="n">
        <v>1.25215</v>
      </c>
      <c r="AF33" t="n">
        <v>1.257</v>
      </c>
      <c r="AG33" t="n">
        <v>1.26185</v>
      </c>
      <c r="AH33" t="n">
        <v>1.2667</v>
      </c>
      <c r="AK33" t="n">
        <v>1.27155</v>
      </c>
      <c r="AN33" t="n">
        <v>1.2764</v>
      </c>
      <c r="AQ33" t="n">
        <v>1.28125</v>
      </c>
      <c r="AT33" t="n">
        <v>1.2861</v>
      </c>
      <c r="AW33" t="n">
        <v>1.29095</v>
      </c>
    </row>
    <row r="34">
      <c r="A34" s="1112" t="n">
        <v>44328</v>
      </c>
      <c r="C34" t="n">
        <v>1.2081</v>
      </c>
      <c r="D34" t="n">
        <v>1.20875</v>
      </c>
      <c r="E34" t="n">
        <v>1.2096</v>
      </c>
      <c r="G34" t="n">
        <v>1.21025</v>
      </c>
      <c r="J34" t="n">
        <v>1.21095</v>
      </c>
      <c r="M34" t="n">
        <v>1.21315</v>
      </c>
      <c r="P34" t="n">
        <v>1.21595</v>
      </c>
      <c r="R34" t="n">
        <v>1.2184</v>
      </c>
      <c r="S34" t="n">
        <v>1.2214</v>
      </c>
      <c r="V34" t="n">
        <v>1.22415</v>
      </c>
      <c r="Y34" t="n">
        <v>1.2267</v>
      </c>
      <c r="AB34" t="n">
        <v>1.23055</v>
      </c>
      <c r="AC34" t="n">
        <v>1.2355</v>
      </c>
      <c r="AD34" t="n">
        <v>1.2405</v>
      </c>
      <c r="AE34" t="n">
        <v>1.2455</v>
      </c>
      <c r="AF34" t="n">
        <v>1.25045</v>
      </c>
      <c r="AG34" t="n">
        <v>1.25545</v>
      </c>
      <c r="AH34" t="n">
        <v>1.2604</v>
      </c>
      <c r="AK34" t="n">
        <v>1.2654</v>
      </c>
      <c r="AN34" t="n">
        <v>1.27035</v>
      </c>
      <c r="AQ34" t="n">
        <v>1.27535</v>
      </c>
      <c r="AT34" t="n">
        <v>1.28035</v>
      </c>
      <c r="AW34" t="n">
        <v>1.2853</v>
      </c>
    </row>
    <row r="35">
      <c r="A35" s="1112" t="n">
        <v>44329</v>
      </c>
      <c r="C35" t="n">
        <v>1.2077</v>
      </c>
      <c r="D35" t="n">
        <v>1.20835</v>
      </c>
      <c r="E35" t="n">
        <v>1.2092</v>
      </c>
      <c r="G35" t="n">
        <v>1.2099</v>
      </c>
      <c r="J35" t="n">
        <v>1.21055</v>
      </c>
      <c r="M35" t="n">
        <v>1.21275</v>
      </c>
      <c r="P35" t="n">
        <v>1.2155</v>
      </c>
      <c r="R35" t="n">
        <v>1.21795</v>
      </c>
      <c r="S35" t="n">
        <v>1.22085</v>
      </c>
      <c r="V35" t="n">
        <v>1.22355</v>
      </c>
      <c r="Y35" t="n">
        <v>1.2261</v>
      </c>
      <c r="AB35" t="n">
        <v>1.2298</v>
      </c>
      <c r="AC35" t="n">
        <v>1.23465</v>
      </c>
      <c r="AD35" t="n">
        <v>1.23955</v>
      </c>
      <c r="AE35" t="n">
        <v>1.2444</v>
      </c>
      <c r="AF35" t="n">
        <v>1.24925</v>
      </c>
      <c r="AG35" t="n">
        <v>1.2541</v>
      </c>
      <c r="AH35" t="n">
        <v>1.25895</v>
      </c>
      <c r="AK35" t="n">
        <v>1.26385</v>
      </c>
      <c r="AN35" t="n">
        <v>1.2687</v>
      </c>
      <c r="AQ35" t="n">
        <v>1.27355</v>
      </c>
      <c r="AT35" t="n">
        <v>1.2784</v>
      </c>
      <c r="AW35" t="n">
        <v>1.2833</v>
      </c>
    </row>
    <row r="36" ht="15" customHeight="1" s="1129">
      <c r="A36" s="1112" t="n">
        <v>44330</v>
      </c>
      <c r="C36" t="n">
        <v>1.21435</v>
      </c>
      <c r="D36" t="n">
        <v>1.215</v>
      </c>
      <c r="E36" t="n">
        <v>1.21585</v>
      </c>
      <c r="G36" t="n">
        <v>1.21655</v>
      </c>
      <c r="J36" t="n">
        <v>1.2172</v>
      </c>
      <c r="M36" t="n">
        <v>1.2194</v>
      </c>
      <c r="P36" t="n">
        <v>1.22215</v>
      </c>
      <c r="R36" t="n">
        <v>1.2246</v>
      </c>
      <c r="S36" t="n">
        <v>1.22755</v>
      </c>
      <c r="V36" t="n">
        <v>1.2303</v>
      </c>
      <c r="Y36" t="n">
        <v>1.2328</v>
      </c>
      <c r="AB36" t="n">
        <v>1.23655</v>
      </c>
      <c r="AC36" t="n">
        <v>1.2414</v>
      </c>
      <c r="AD36" t="n">
        <v>1.24625</v>
      </c>
      <c r="AE36" t="n">
        <v>1.25115</v>
      </c>
      <c r="AF36" t="n">
        <v>1.256</v>
      </c>
      <c r="AG36" t="n">
        <v>1.2609</v>
      </c>
      <c r="AH36" t="n">
        <v>1.26575</v>
      </c>
      <c r="AK36" t="n">
        <v>1.27065</v>
      </c>
      <c r="AN36" t="n">
        <v>1.2755</v>
      </c>
      <c r="AQ36" t="n">
        <v>1.2804</v>
      </c>
      <c r="AT36" t="n">
        <v>1.28525</v>
      </c>
      <c r="AW36" t="n">
        <v>1.2901</v>
      </c>
    </row>
    <row r="37" ht="15" customHeight="1" s="1129">
      <c r="A37" s="1112" t="n">
        <v>44333</v>
      </c>
      <c r="C37" t="n">
        <v>1.21395</v>
      </c>
      <c r="D37" t="n">
        <v>1.21655</v>
      </c>
      <c r="E37" t="n">
        <v>1.2174</v>
      </c>
      <c r="G37" t="n">
        <v>1.21805</v>
      </c>
      <c r="J37" t="n">
        <v>1.21875</v>
      </c>
      <c r="M37" t="n">
        <v>1.22095</v>
      </c>
      <c r="P37" t="n">
        <v>1.22365</v>
      </c>
      <c r="R37" t="n">
        <v>1.22605</v>
      </c>
      <c r="S37" t="n">
        <v>1.22895</v>
      </c>
      <c r="V37" t="n">
        <v>1.2316</v>
      </c>
      <c r="Y37" t="n">
        <v>1.2341</v>
      </c>
      <c r="AB37" t="n">
        <v>1.23775</v>
      </c>
      <c r="AC37" t="n">
        <v>1.2426</v>
      </c>
      <c r="AD37" t="n">
        <v>1.24745</v>
      </c>
      <c r="AE37" t="n">
        <v>1.25235</v>
      </c>
      <c r="AF37" t="n">
        <v>1.2572</v>
      </c>
      <c r="AG37" t="n">
        <v>1.26205</v>
      </c>
      <c r="AH37" t="n">
        <v>1.26695</v>
      </c>
      <c r="AK37" t="n">
        <v>1.2718</v>
      </c>
      <c r="AN37" t="n">
        <v>1.27665</v>
      </c>
      <c r="AQ37" t="n">
        <v>1.28155</v>
      </c>
      <c r="AT37" t="n">
        <v>1.2864</v>
      </c>
      <c r="AW37" t="n">
        <v>1.29125</v>
      </c>
    </row>
    <row r="38" ht="15" customHeight="1" s="1129">
      <c r="A38" s="1112" t="n">
        <v>44334</v>
      </c>
      <c r="C38" t="n">
        <v>1.22355</v>
      </c>
      <c r="D38" t="n">
        <v>1.2244</v>
      </c>
      <c r="E38" t="n">
        <v>1.2251</v>
      </c>
      <c r="G38" t="n">
        <v>1.22575</v>
      </c>
      <c r="J38" t="n">
        <v>1.2266</v>
      </c>
      <c r="M38" t="n">
        <v>1.22795</v>
      </c>
      <c r="P38" t="n">
        <v>1.23065</v>
      </c>
      <c r="R38" t="n">
        <v>1.23305</v>
      </c>
      <c r="S38" t="n">
        <v>1.23595</v>
      </c>
      <c r="V38" t="n">
        <v>1.23865</v>
      </c>
      <c r="Y38" t="n">
        <v>1.24115</v>
      </c>
      <c r="AB38" t="n">
        <v>1.24475</v>
      </c>
      <c r="AC38" t="n">
        <v>1.2496</v>
      </c>
      <c r="AD38" t="n">
        <v>1.25445</v>
      </c>
      <c r="AE38" t="n">
        <v>1.2593</v>
      </c>
      <c r="AF38" t="n">
        <v>1.26415</v>
      </c>
      <c r="AG38" t="n">
        <v>1.26905</v>
      </c>
      <c r="AH38" t="n">
        <v>1.2739</v>
      </c>
      <c r="AK38" t="n">
        <v>1.27875</v>
      </c>
      <c r="AN38" t="n">
        <v>1.2836</v>
      </c>
      <c r="AQ38" t="n">
        <v>1.2885</v>
      </c>
      <c r="AT38" t="n">
        <v>1.29335</v>
      </c>
      <c r="AW38" t="n">
        <v>1.2982</v>
      </c>
    </row>
    <row r="39" ht="15" customHeight="1" s="1129">
      <c r="A39" s="1112" t="n">
        <v>44335</v>
      </c>
      <c r="C39" t="n">
        <v>1.21785</v>
      </c>
      <c r="D39" t="n">
        <v>1.21875</v>
      </c>
      <c r="E39" t="n">
        <v>1.21935</v>
      </c>
      <c r="G39" t="n">
        <v>1.22005</v>
      </c>
      <c r="J39" t="n">
        <v>1.2209</v>
      </c>
      <c r="M39" t="n">
        <v>1.22225</v>
      </c>
      <c r="P39" t="n">
        <v>1.22485</v>
      </c>
      <c r="R39" t="n">
        <v>1.2272</v>
      </c>
      <c r="S39" t="n">
        <v>1.2301</v>
      </c>
      <c r="V39" t="n">
        <v>1.2328</v>
      </c>
      <c r="Y39" t="n">
        <v>1.2353</v>
      </c>
      <c r="AB39" t="n">
        <v>1.23885</v>
      </c>
      <c r="AC39" t="n">
        <v>1.2437</v>
      </c>
      <c r="AD39" t="n">
        <v>1.24855</v>
      </c>
      <c r="AE39" t="n">
        <v>1.2534</v>
      </c>
      <c r="AF39" t="n">
        <v>1.2582</v>
      </c>
      <c r="AG39" t="n">
        <v>1.26305</v>
      </c>
      <c r="AH39" t="n">
        <v>1.2679</v>
      </c>
      <c r="AK39" t="n">
        <v>1.27275</v>
      </c>
      <c r="AN39" t="n">
        <v>1.2776</v>
      </c>
      <c r="AQ39" t="n">
        <v>1.2824</v>
      </c>
      <c r="AT39" t="n">
        <v>1.28725</v>
      </c>
      <c r="AW39" t="n">
        <v>1.2921</v>
      </c>
    </row>
    <row r="40" ht="15" customHeight="1" s="1129">
      <c r="A40" s="1112" t="n">
        <v>44336</v>
      </c>
      <c r="C40" t="n">
        <v>1.2225</v>
      </c>
      <c r="D40" t="n">
        <v>1.2234</v>
      </c>
      <c r="E40" t="n">
        <v>1.22405</v>
      </c>
      <c r="G40" t="n">
        <v>1.2247</v>
      </c>
      <c r="J40" t="n">
        <v>1.22555</v>
      </c>
      <c r="M40" t="n">
        <v>1.2269</v>
      </c>
      <c r="P40" t="n">
        <v>1.2295</v>
      </c>
      <c r="R40" t="n">
        <v>1.23185</v>
      </c>
      <c r="S40" t="n">
        <v>1.2347</v>
      </c>
      <c r="V40" t="n">
        <v>1.2374</v>
      </c>
      <c r="Y40" t="n">
        <v>1.23985</v>
      </c>
      <c r="AB40" t="n">
        <v>1.24335</v>
      </c>
      <c r="AC40" t="n">
        <v>1.2482</v>
      </c>
      <c r="AD40" t="n">
        <v>1.253</v>
      </c>
      <c r="AE40" t="n">
        <v>1.25785</v>
      </c>
      <c r="AF40" t="n">
        <v>1.26265</v>
      </c>
      <c r="AG40" t="n">
        <v>1.2675</v>
      </c>
      <c r="AH40" t="n">
        <v>1.2723</v>
      </c>
      <c r="AK40" t="n">
        <v>1.27715</v>
      </c>
      <c r="AN40" t="n">
        <v>1.28195</v>
      </c>
      <c r="AQ40" t="n">
        <v>1.28675</v>
      </c>
      <c r="AT40" t="n">
        <v>1.2916</v>
      </c>
      <c r="AW40" t="n">
        <v>1.2964</v>
      </c>
    </row>
    <row r="41">
      <c r="A41" s="1112" t="n">
        <v>44337</v>
      </c>
      <c r="C41" t="n">
        <v>1.21865</v>
      </c>
      <c r="D41" t="n">
        <v>1.21955</v>
      </c>
      <c r="E41" t="n">
        <v>1.2202</v>
      </c>
      <c r="G41" t="n">
        <v>1.22085</v>
      </c>
      <c r="J41" t="n">
        <v>1.2217</v>
      </c>
      <c r="M41" t="n">
        <v>1.22305</v>
      </c>
      <c r="P41" t="n">
        <v>1.22565</v>
      </c>
      <c r="R41" t="n">
        <v>1.228</v>
      </c>
      <c r="S41" t="n">
        <v>1.2309</v>
      </c>
      <c r="V41" t="n">
        <v>1.23355</v>
      </c>
      <c r="Y41" t="n">
        <v>1.23605</v>
      </c>
      <c r="AB41" t="n">
        <v>1.2396</v>
      </c>
      <c r="AC41" t="n">
        <v>1.24455</v>
      </c>
      <c r="AD41" t="n">
        <v>1.2495</v>
      </c>
      <c r="AE41" t="n">
        <v>1.25445</v>
      </c>
      <c r="AF41" t="n">
        <v>1.2594</v>
      </c>
      <c r="AG41" t="n">
        <v>1.2644</v>
      </c>
      <c r="AH41" t="n">
        <v>1.26935</v>
      </c>
      <c r="AK41" t="n">
        <v>1.2743</v>
      </c>
      <c r="AN41" t="n">
        <v>1.27925</v>
      </c>
      <c r="AQ41" t="n">
        <v>1.2842</v>
      </c>
      <c r="AT41" t="n">
        <v>1.2892</v>
      </c>
      <c r="AW41" t="n">
        <v>1.29415</v>
      </c>
    </row>
    <row r="42">
      <c r="A42" s="1112" t="n">
        <v>44340</v>
      </c>
      <c r="C42" t="n">
        <v>1.2218</v>
      </c>
      <c r="D42" t="n">
        <v>1.22265</v>
      </c>
      <c r="E42" t="n">
        <v>1.2233</v>
      </c>
      <c r="G42" t="n">
        <v>1.224</v>
      </c>
      <c r="J42" t="n">
        <v>1.2248</v>
      </c>
      <c r="M42" t="n">
        <v>1.22615</v>
      </c>
      <c r="P42" t="n">
        <v>1.22875</v>
      </c>
      <c r="R42" t="n">
        <v>1.23105</v>
      </c>
      <c r="S42" t="n">
        <v>1.2339</v>
      </c>
      <c r="V42" t="n">
        <v>1.23655</v>
      </c>
      <c r="Y42" t="n">
        <v>1.239</v>
      </c>
      <c r="AB42" t="n">
        <v>1.2424</v>
      </c>
      <c r="AC42" t="n">
        <v>1.24735</v>
      </c>
      <c r="AD42" t="n">
        <v>1.25225</v>
      </c>
      <c r="AE42" t="n">
        <v>1.25715</v>
      </c>
      <c r="AF42" t="n">
        <v>1.26205</v>
      </c>
      <c r="AG42" t="n">
        <v>1.26695</v>
      </c>
      <c r="AH42" t="n">
        <v>1.27185</v>
      </c>
      <c r="AK42" t="n">
        <v>1.27675</v>
      </c>
      <c r="AN42" t="n">
        <v>1.28165</v>
      </c>
      <c r="AQ42" t="n">
        <v>1.28655</v>
      </c>
      <c r="AT42" t="n">
        <v>1.29145</v>
      </c>
      <c r="AW42" t="n">
        <v>1.29635</v>
      </c>
    </row>
    <row r="43">
      <c r="A43" s="1112" t="n">
        <v>44341</v>
      </c>
      <c r="C43" t="n">
        <v>1.22605</v>
      </c>
      <c r="D43" t="n">
        <v>1.2269</v>
      </c>
      <c r="E43" t="n">
        <v>1.22755</v>
      </c>
      <c r="G43" t="n">
        <v>1.22825</v>
      </c>
      <c r="J43" t="n">
        <v>1.22905</v>
      </c>
      <c r="M43" t="n">
        <v>1.23045</v>
      </c>
      <c r="P43" t="n">
        <v>1.23295</v>
      </c>
      <c r="R43" t="n">
        <v>1.23525</v>
      </c>
      <c r="S43" t="n">
        <v>1.23805</v>
      </c>
      <c r="V43" t="n">
        <v>1.2407</v>
      </c>
      <c r="Y43" t="n">
        <v>1.2431</v>
      </c>
      <c r="AB43" t="n">
        <v>1.2464</v>
      </c>
      <c r="AC43" t="n">
        <v>1.25125</v>
      </c>
      <c r="AD43" t="n">
        <v>1.25605</v>
      </c>
      <c r="AE43" t="n">
        <v>1.26085</v>
      </c>
      <c r="AF43" t="n">
        <v>1.26565</v>
      </c>
      <c r="AG43" t="n">
        <v>1.27045</v>
      </c>
      <c r="AH43" t="n">
        <v>1.27525</v>
      </c>
      <c r="AK43" t="n">
        <v>1.28005</v>
      </c>
      <c r="AN43" t="n">
        <v>1.28485</v>
      </c>
      <c r="AQ43" t="n">
        <v>1.28965</v>
      </c>
      <c r="AT43" t="n">
        <v>1.29445</v>
      </c>
      <c r="AW43" t="n">
        <v>1.29925</v>
      </c>
    </row>
    <row r="44">
      <c r="A44" s="1112" t="n">
        <v>44342</v>
      </c>
      <c r="C44" t="n">
        <v>1.2197</v>
      </c>
      <c r="D44" t="n">
        <v>1.22055</v>
      </c>
      <c r="E44" t="n">
        <v>1.2212</v>
      </c>
      <c r="G44" t="n">
        <v>1.22185</v>
      </c>
      <c r="J44" t="n">
        <v>1.22265</v>
      </c>
      <c r="M44" t="n">
        <v>1.224</v>
      </c>
      <c r="P44" t="n">
        <v>1.2265</v>
      </c>
      <c r="R44" t="n">
        <v>1.2287</v>
      </c>
      <c r="S44" t="n">
        <v>1.2315</v>
      </c>
      <c r="V44" t="n">
        <v>1.23405</v>
      </c>
      <c r="Y44" t="n">
        <v>1.23645</v>
      </c>
      <c r="AB44" t="n">
        <v>1.2397</v>
      </c>
      <c r="AC44" t="n">
        <v>1.24455</v>
      </c>
      <c r="AD44" t="n">
        <v>1.2494</v>
      </c>
      <c r="AE44" t="n">
        <v>1.2543</v>
      </c>
      <c r="AF44" t="n">
        <v>1.25915</v>
      </c>
      <c r="AG44" t="n">
        <v>1.264</v>
      </c>
      <c r="AH44" t="n">
        <v>1.26885</v>
      </c>
      <c r="AK44" t="n">
        <v>1.2737</v>
      </c>
      <c r="AN44" t="n">
        <v>1.27855</v>
      </c>
      <c r="AQ44" t="n">
        <v>1.2834</v>
      </c>
      <c r="AT44" t="n">
        <v>1.2883</v>
      </c>
      <c r="AW44" t="n">
        <v>1.29315</v>
      </c>
    </row>
    <row r="45">
      <c r="A45" s="1112" t="n">
        <v>44343</v>
      </c>
      <c r="C45" t="n">
        <v>1.22025</v>
      </c>
      <c r="D45" t="n">
        <v>1.2211</v>
      </c>
      <c r="E45" t="n">
        <v>1.22175</v>
      </c>
      <c r="G45" t="n">
        <v>1.2224</v>
      </c>
      <c r="J45" t="n">
        <v>1.2232</v>
      </c>
      <c r="M45" t="n">
        <v>1.2245</v>
      </c>
      <c r="P45" t="n">
        <v>1.22695</v>
      </c>
      <c r="R45" t="n">
        <v>1.2292</v>
      </c>
      <c r="S45" t="n">
        <v>1.23195</v>
      </c>
      <c r="V45" t="n">
        <v>1.23455</v>
      </c>
      <c r="Y45" t="n">
        <v>1.2369</v>
      </c>
      <c r="AB45" t="n">
        <v>1.24015</v>
      </c>
      <c r="AC45" t="n">
        <v>1.245</v>
      </c>
      <c r="AD45" t="n">
        <v>1.2498</v>
      </c>
      <c r="AE45" t="n">
        <v>1.25465</v>
      </c>
      <c r="AF45" t="n">
        <v>1.25945</v>
      </c>
      <c r="AG45" t="n">
        <v>1.2643</v>
      </c>
      <c r="AH45" t="n">
        <v>1.26915</v>
      </c>
      <c r="AK45" t="n">
        <v>1.27395</v>
      </c>
      <c r="AN45" t="n">
        <v>1.2788</v>
      </c>
      <c r="AQ45" t="n">
        <v>1.2836</v>
      </c>
      <c r="AT45" t="n">
        <v>1.28845</v>
      </c>
      <c r="AW45" t="n">
        <v>1.29325</v>
      </c>
    </row>
    <row r="46">
      <c r="A46" s="1112" t="n">
        <v>44344</v>
      </c>
      <c r="C46" t="n">
        <v>1.22045</v>
      </c>
      <c r="D46" t="n">
        <v>1.2213</v>
      </c>
      <c r="E46" t="n">
        <v>1.22195</v>
      </c>
      <c r="G46" t="n">
        <v>1.2226</v>
      </c>
      <c r="J46" t="n">
        <v>1.2234</v>
      </c>
      <c r="M46" t="n">
        <v>1.2247</v>
      </c>
      <c r="P46" t="n">
        <v>1.22715</v>
      </c>
      <c r="R46" t="n">
        <v>1.22935</v>
      </c>
      <c r="S46" t="n">
        <v>1.2321</v>
      </c>
      <c r="V46" t="n">
        <v>1.23465</v>
      </c>
      <c r="Y46" t="n">
        <v>1.237</v>
      </c>
      <c r="AB46" t="n">
        <v>1.24015</v>
      </c>
      <c r="AC46" t="n">
        <v>1.245</v>
      </c>
      <c r="AD46" t="n">
        <v>1.24985</v>
      </c>
      <c r="AE46" t="n">
        <v>1.2547</v>
      </c>
      <c r="AF46" t="n">
        <v>1.2596</v>
      </c>
      <c r="AG46" t="n">
        <v>1.26445</v>
      </c>
      <c r="AH46" t="n">
        <v>1.2693</v>
      </c>
      <c r="AK46" t="n">
        <v>1.27415</v>
      </c>
      <c r="AN46" t="n">
        <v>1.279</v>
      </c>
      <c r="AQ46" t="n">
        <v>1.28385</v>
      </c>
      <c r="AT46" t="n">
        <v>1.2887</v>
      </c>
      <c r="AW46" t="n">
        <v>1.29355</v>
      </c>
    </row>
    <row r="47" ht="15" customHeight="1" s="1129">
      <c r="A47" s="1112" t="n">
        <v>44347</v>
      </c>
      <c r="C47" s="192" t="n">
        <v>1.22045</v>
      </c>
      <c r="D47" s="192" t="n">
        <v>1.2213</v>
      </c>
      <c r="E47" s="192" t="n">
        <v>1.22195</v>
      </c>
      <c r="F47" s="192" t="n"/>
      <c r="G47" s="192" t="n">
        <v>1.2226</v>
      </c>
      <c r="H47" s="192" t="n"/>
      <c r="I47" s="192" t="n"/>
      <c r="J47" s="192" t="n">
        <v>1.2234</v>
      </c>
      <c r="K47" s="192" t="n"/>
      <c r="L47" s="192" t="n"/>
      <c r="M47" s="192" t="n">
        <v>1.2247</v>
      </c>
      <c r="N47" s="192" t="n"/>
      <c r="O47" s="192" t="n"/>
      <c r="P47" s="192" t="n">
        <v>1.22715</v>
      </c>
      <c r="Q47" s="192" t="n"/>
      <c r="R47" s="192" t="n">
        <v>1.22935</v>
      </c>
      <c r="S47" s="192" t="n">
        <v>1.2321</v>
      </c>
      <c r="T47" s="192" t="n"/>
      <c r="U47" s="192" t="n"/>
      <c r="V47" s="192" t="n">
        <v>1.23465</v>
      </c>
      <c r="W47" s="192" t="n"/>
      <c r="X47" s="192" t="n"/>
      <c r="Y47" s="192" t="n">
        <v>1.237</v>
      </c>
      <c r="Z47" s="192" t="n"/>
      <c r="AA47" s="192" t="n"/>
      <c r="AB47" s="192" t="n">
        <v>1.24015</v>
      </c>
      <c r="AC47" s="192" t="n">
        <v>1.245</v>
      </c>
      <c r="AD47" s="192" t="n">
        <v>1.24985</v>
      </c>
      <c r="AE47" s="192" t="n">
        <v>1.2547</v>
      </c>
      <c r="AF47" s="192" t="n">
        <v>1.2596</v>
      </c>
      <c r="AG47" s="192" t="n">
        <v>1.26445</v>
      </c>
      <c r="AH47" s="192" t="n">
        <v>1.2693</v>
      </c>
      <c r="AI47" s="192" t="n"/>
      <c r="AJ47" s="192" t="n"/>
      <c r="AK47" s="192" t="n">
        <v>1.27415</v>
      </c>
      <c r="AL47" s="192" t="n"/>
      <c r="AM47" s="192" t="n"/>
      <c r="AN47" s="192" t="n">
        <v>1.279</v>
      </c>
      <c r="AO47" s="192" t="n"/>
      <c r="AP47" s="192" t="n"/>
      <c r="AQ47" s="192" t="n">
        <v>1.28385</v>
      </c>
      <c r="AR47" s="192" t="n"/>
      <c r="AS47" s="192" t="n"/>
      <c r="AT47" s="192" t="n">
        <v>1.2887</v>
      </c>
      <c r="AU47" s="192" t="n"/>
      <c r="AV47" s="192" t="n"/>
      <c r="AW47" s="192" t="n">
        <v>1.29355</v>
      </c>
      <c r="AX47" s="192" t="n"/>
      <c r="AY47" s="192" t="n"/>
    </row>
    <row r="48">
      <c r="A48" s="1112" t="n">
        <v>44348</v>
      </c>
      <c r="D48" t="n">
        <v>1.22315</v>
      </c>
      <c r="E48" t="n">
        <v>1.224</v>
      </c>
      <c r="G48" t="n">
        <v>1.22465</v>
      </c>
      <c r="J48" t="n">
        <v>1.2253</v>
      </c>
      <c r="M48" t="n">
        <v>1.2261</v>
      </c>
      <c r="P48" t="n">
        <v>1.22745</v>
      </c>
      <c r="R48" t="n">
        <v>1.2299</v>
      </c>
      <c r="S48" t="n">
        <v>1.23215</v>
      </c>
      <c r="V48" t="n">
        <v>1.2349</v>
      </c>
      <c r="Y48" t="n">
        <v>1.2375</v>
      </c>
      <c r="AB48" t="n">
        <v>1.2399</v>
      </c>
      <c r="AC48" t="n">
        <v>1.24305</v>
      </c>
      <c r="AD48" t="n">
        <v>1.248</v>
      </c>
      <c r="AE48" t="n">
        <v>1.253</v>
      </c>
      <c r="AF48" t="n">
        <v>1.25795</v>
      </c>
      <c r="AG48" t="n">
        <v>1.2629</v>
      </c>
      <c r="AH48" t="n">
        <v>1.26785</v>
      </c>
      <c r="AK48" t="n">
        <v>1.2728</v>
      </c>
      <c r="AN48" t="n">
        <v>1.2778</v>
      </c>
      <c r="AQ48" t="n">
        <v>1.28275</v>
      </c>
      <c r="AT48" t="n">
        <v>1.2877</v>
      </c>
      <c r="AW48" t="n">
        <v>1.29265</v>
      </c>
      <c r="AZ48" t="n">
        <v>1.29765</v>
      </c>
    </row>
    <row r="49">
      <c r="A49" s="1112" t="n">
        <v>44349</v>
      </c>
      <c r="D49" t="n">
        <v>1.2214</v>
      </c>
      <c r="E49" t="n">
        <v>1.2223</v>
      </c>
      <c r="G49" t="n">
        <v>1.2229</v>
      </c>
      <c r="J49" t="n">
        <v>1.2236</v>
      </c>
      <c r="M49" t="n">
        <v>1.2244</v>
      </c>
      <c r="P49" t="n">
        <v>1.22575</v>
      </c>
      <c r="R49" t="n">
        <v>1.22825</v>
      </c>
      <c r="S49" t="n">
        <v>1.2305</v>
      </c>
      <c r="V49" t="n">
        <v>1.2333</v>
      </c>
      <c r="Y49" t="n">
        <v>1.2359</v>
      </c>
      <c r="AB49" t="n">
        <v>1.2383</v>
      </c>
      <c r="AC49" t="n">
        <v>1.2415</v>
      </c>
      <c r="AD49" t="n">
        <v>1.2464</v>
      </c>
      <c r="AE49" t="n">
        <v>1.25135</v>
      </c>
      <c r="AF49" t="n">
        <v>1.2563</v>
      </c>
      <c r="AG49" t="n">
        <v>1.26125</v>
      </c>
      <c r="AH49" t="n">
        <v>1.26615</v>
      </c>
      <c r="AK49" t="n">
        <v>1.2711</v>
      </c>
      <c r="AN49" t="n">
        <v>1.27605</v>
      </c>
      <c r="AQ49" t="n">
        <v>1.281</v>
      </c>
      <c r="AT49" t="n">
        <v>1.2859</v>
      </c>
      <c r="AW49" t="n">
        <v>1.29085</v>
      </c>
      <c r="AZ49" t="n">
        <v>1.2958</v>
      </c>
    </row>
    <row r="50">
      <c r="A50" s="1112" t="n">
        <v>44350</v>
      </c>
      <c r="D50" t="n">
        <v>1.21275</v>
      </c>
      <c r="E50" t="n">
        <v>1.2136</v>
      </c>
      <c r="G50" t="n">
        <v>1.21425</v>
      </c>
      <c r="J50" t="n">
        <v>1.2149</v>
      </c>
      <c r="M50" t="n">
        <v>1.21575</v>
      </c>
      <c r="P50" t="n">
        <v>1.2171</v>
      </c>
      <c r="R50" t="n">
        <v>1.2196</v>
      </c>
      <c r="S50" t="n">
        <v>1.22185</v>
      </c>
      <c r="V50" t="n">
        <v>1.22465</v>
      </c>
      <c r="Y50" t="n">
        <v>1.2272</v>
      </c>
      <c r="AB50" t="n">
        <v>1.2296</v>
      </c>
      <c r="AC50" t="n">
        <v>1.2327</v>
      </c>
      <c r="AD50" t="n">
        <v>1.2377</v>
      </c>
      <c r="AE50" t="n">
        <v>1.24275</v>
      </c>
      <c r="AF50" t="n">
        <v>1.24775</v>
      </c>
      <c r="AG50" t="n">
        <v>1.25275</v>
      </c>
      <c r="AH50" t="n">
        <v>1.2578</v>
      </c>
      <c r="AK50" t="n">
        <v>1.2628</v>
      </c>
      <c r="AN50" t="n">
        <v>1.26785</v>
      </c>
      <c r="AQ50" t="n">
        <v>1.27285</v>
      </c>
      <c r="AT50" t="n">
        <v>1.2779</v>
      </c>
      <c r="AW50" t="n">
        <v>1.2829</v>
      </c>
      <c r="AZ50" t="n">
        <v>1.2879</v>
      </c>
    </row>
    <row r="51">
      <c r="A51" s="1112" t="n">
        <v>44351</v>
      </c>
      <c r="D51" t="n">
        <v>1.2167</v>
      </c>
      <c r="E51" t="n">
        <v>1.21755</v>
      </c>
      <c r="G51" t="n">
        <v>1.2182</v>
      </c>
      <c r="J51" t="n">
        <v>1.21885</v>
      </c>
      <c r="M51" t="n">
        <v>1.21965</v>
      </c>
      <c r="P51" t="n">
        <v>1.221</v>
      </c>
      <c r="R51" t="n">
        <v>1.22355</v>
      </c>
      <c r="S51" t="n">
        <v>1.2258</v>
      </c>
      <c r="V51" t="n">
        <v>1.2286</v>
      </c>
      <c r="Y51" t="n">
        <v>1.23115</v>
      </c>
      <c r="AB51" t="n">
        <v>1.23355</v>
      </c>
      <c r="AC51" t="n">
        <v>1.23655</v>
      </c>
      <c r="AD51" t="n">
        <v>1.2414</v>
      </c>
      <c r="AE51" t="n">
        <v>1.2462</v>
      </c>
      <c r="AF51" t="n">
        <v>1.251</v>
      </c>
      <c r="AG51" t="n">
        <v>1.2558</v>
      </c>
      <c r="AH51" t="n">
        <v>1.26065</v>
      </c>
      <c r="AK51" t="n">
        <v>1.26545</v>
      </c>
      <c r="AN51" t="n">
        <v>1.27025</v>
      </c>
      <c r="AQ51" t="n">
        <v>1.2751</v>
      </c>
      <c r="AT51" t="n">
        <v>1.2799</v>
      </c>
      <c r="AW51" t="n">
        <v>1.2847</v>
      </c>
      <c r="AZ51" t="n">
        <v>1.2895</v>
      </c>
    </row>
    <row r="52">
      <c r="A52" s="1112" t="n">
        <v>44354</v>
      </c>
      <c r="D52" t="n">
        <v>1.21965</v>
      </c>
      <c r="E52" t="n">
        <v>1.2205</v>
      </c>
      <c r="G52" t="n">
        <v>1.22115</v>
      </c>
      <c r="J52" t="n">
        <v>1.22185</v>
      </c>
      <c r="M52" t="n">
        <v>1.22265</v>
      </c>
      <c r="P52" t="n">
        <v>1.224</v>
      </c>
      <c r="R52" t="n">
        <v>1.22655</v>
      </c>
      <c r="S52" t="n">
        <v>1.2287</v>
      </c>
      <c r="V52" t="n">
        <v>1.2315</v>
      </c>
      <c r="Y52" t="n">
        <v>1.2341</v>
      </c>
      <c r="AB52" t="n">
        <v>1.2365</v>
      </c>
      <c r="AC52" t="n">
        <v>1.23955</v>
      </c>
      <c r="AD52" t="n">
        <v>1.24435</v>
      </c>
      <c r="AE52" t="n">
        <v>1.24915</v>
      </c>
      <c r="AF52" t="n">
        <v>1.25395</v>
      </c>
      <c r="AG52" t="n">
        <v>1.2588</v>
      </c>
      <c r="AH52" t="n">
        <v>1.2636</v>
      </c>
      <c r="AK52" t="n">
        <v>1.2684</v>
      </c>
      <c r="AN52" t="n">
        <v>1.2732</v>
      </c>
      <c r="AQ52" t="n">
        <v>1.27805</v>
      </c>
      <c r="AT52" t="n">
        <v>1.28285</v>
      </c>
      <c r="AW52" t="n">
        <v>1.28765</v>
      </c>
      <c r="AZ52" t="n">
        <v>1.29245</v>
      </c>
    </row>
    <row r="53">
      <c r="A53" s="1112" t="n">
        <v>44355</v>
      </c>
      <c r="D53" t="n">
        <v>1.2181</v>
      </c>
      <c r="E53" t="n">
        <v>1.21895</v>
      </c>
      <c r="G53" t="n">
        <v>1.2196</v>
      </c>
      <c r="J53" t="n">
        <v>1.2203</v>
      </c>
      <c r="M53" t="n">
        <v>1.2211</v>
      </c>
      <c r="P53" t="n">
        <v>1.22245</v>
      </c>
      <c r="R53" t="n">
        <v>1.225</v>
      </c>
      <c r="S53" t="n">
        <v>1.2272</v>
      </c>
      <c r="V53" t="n">
        <v>1.23</v>
      </c>
      <c r="Y53" t="n">
        <v>1.2326</v>
      </c>
      <c r="AB53" t="n">
        <v>1.23495</v>
      </c>
      <c r="AC53" t="n">
        <v>1.2379</v>
      </c>
      <c r="AD53" t="n">
        <v>1.2427</v>
      </c>
      <c r="AE53" t="n">
        <v>1.24745</v>
      </c>
      <c r="AF53" t="n">
        <v>1.2522</v>
      </c>
      <c r="AG53" t="n">
        <v>1.25695</v>
      </c>
      <c r="AH53" t="n">
        <v>1.2617</v>
      </c>
      <c r="AK53" t="n">
        <v>1.2665</v>
      </c>
      <c r="AN53" t="n">
        <v>1.27125</v>
      </c>
      <c r="AQ53" t="n">
        <v>1.276</v>
      </c>
      <c r="AT53" t="n">
        <v>1.28075</v>
      </c>
      <c r="AW53" t="n">
        <v>1.28555</v>
      </c>
      <c r="AZ53" t="n">
        <v>1.2903</v>
      </c>
    </row>
    <row r="54" ht="15" customHeight="1" s="1129">
      <c r="A54" s="1112" t="n">
        <v>44356</v>
      </c>
      <c r="D54" t="n">
        <v>1.21805</v>
      </c>
      <c r="E54" t="n">
        <v>1.2189</v>
      </c>
      <c r="G54" t="n">
        <v>1.21955</v>
      </c>
      <c r="J54" t="n">
        <v>1.22025</v>
      </c>
      <c r="M54" t="n">
        <v>1.221</v>
      </c>
      <c r="P54" t="n">
        <v>1.2224</v>
      </c>
      <c r="R54" t="n">
        <v>1.225</v>
      </c>
      <c r="S54" t="n">
        <v>1.22715</v>
      </c>
      <c r="V54" t="n">
        <v>1.22995</v>
      </c>
      <c r="Y54" t="n">
        <v>1.23255</v>
      </c>
      <c r="AB54" t="n">
        <v>1.23495</v>
      </c>
      <c r="AC54" t="n">
        <v>1.23795</v>
      </c>
      <c r="AD54" t="n">
        <v>1.24265</v>
      </c>
      <c r="AE54" t="n">
        <v>1.2474</v>
      </c>
      <c r="AF54" t="n">
        <v>1.25215</v>
      </c>
      <c r="AG54" t="n">
        <v>1.2569</v>
      </c>
      <c r="AH54" t="n">
        <v>1.2616</v>
      </c>
      <c r="AK54" t="n">
        <v>1.26635</v>
      </c>
      <c r="AN54" t="n">
        <v>1.2711</v>
      </c>
      <c r="AQ54" t="n">
        <v>1.27585</v>
      </c>
      <c r="AT54" t="n">
        <v>1.28055</v>
      </c>
      <c r="AW54" t="n">
        <v>1.2853</v>
      </c>
      <c r="AZ54" t="n">
        <v>1.29005</v>
      </c>
    </row>
    <row r="55">
      <c r="A55" s="1112" t="n">
        <v>44357</v>
      </c>
      <c r="D55" t="n">
        <v>1.2172</v>
      </c>
      <c r="E55" t="n">
        <v>1.21805</v>
      </c>
      <c r="G55" t="n">
        <v>1.2187</v>
      </c>
      <c r="J55" t="n">
        <v>1.2194</v>
      </c>
      <c r="M55" t="n">
        <v>1.2201</v>
      </c>
      <c r="P55" t="n">
        <v>1.2215</v>
      </c>
      <c r="R55" t="n">
        <v>1.2241</v>
      </c>
      <c r="S55" t="n">
        <v>1.22625</v>
      </c>
      <c r="V55" t="n">
        <v>1.2291</v>
      </c>
      <c r="Y55" t="n">
        <v>1.2318</v>
      </c>
      <c r="AB55" t="n">
        <v>1.23425</v>
      </c>
      <c r="AC55" t="n">
        <v>1.23725</v>
      </c>
      <c r="AD55" t="n">
        <v>1.2419</v>
      </c>
      <c r="AE55" t="n">
        <v>1.2466</v>
      </c>
      <c r="AF55" t="n">
        <v>1.25125</v>
      </c>
      <c r="AG55" t="n">
        <v>1.25595</v>
      </c>
      <c r="AH55" t="n">
        <v>1.26065</v>
      </c>
      <c r="AK55" t="n">
        <v>1.2653</v>
      </c>
      <c r="AN55" t="n">
        <v>1.27</v>
      </c>
      <c r="AQ55" t="n">
        <v>1.27465</v>
      </c>
      <c r="AT55" t="n">
        <v>1.27935</v>
      </c>
      <c r="AW55" t="n">
        <v>1.284</v>
      </c>
      <c r="AZ55" t="n">
        <v>1.2887</v>
      </c>
    </row>
    <row r="56">
      <c r="A56" s="1112" t="n">
        <v>44358</v>
      </c>
      <c r="D56" t="n">
        <v>1.21025</v>
      </c>
      <c r="E56" t="n">
        <v>1.2111</v>
      </c>
      <c r="G56" t="n">
        <v>1.21175</v>
      </c>
      <c r="J56" t="n">
        <v>1.2124</v>
      </c>
      <c r="M56" t="n">
        <v>1.2132</v>
      </c>
      <c r="P56" t="n">
        <v>1.2145</v>
      </c>
      <c r="R56" t="n">
        <v>1.2171</v>
      </c>
      <c r="S56" t="n">
        <v>1.2193</v>
      </c>
      <c r="V56" t="n">
        <v>1.2222</v>
      </c>
      <c r="Y56" t="n">
        <v>1.22485</v>
      </c>
      <c r="AB56" t="n">
        <v>1.22735</v>
      </c>
      <c r="AC56" t="n">
        <v>1.2303</v>
      </c>
      <c r="AD56" t="n">
        <v>1.23505</v>
      </c>
      <c r="AE56" t="n">
        <v>1.23985</v>
      </c>
      <c r="AF56" t="n">
        <v>1.2446</v>
      </c>
      <c r="AG56" t="n">
        <v>1.2494</v>
      </c>
      <c r="AH56" t="n">
        <v>1.25415</v>
      </c>
      <c r="AK56" t="n">
        <v>1.25895</v>
      </c>
      <c r="AN56" t="n">
        <v>1.2637</v>
      </c>
      <c r="AQ56" t="n">
        <v>1.2685</v>
      </c>
      <c r="AT56" t="n">
        <v>1.27325</v>
      </c>
      <c r="AW56" t="n">
        <v>1.278</v>
      </c>
      <c r="AZ56" t="n">
        <v>1.2828</v>
      </c>
    </row>
    <row r="57">
      <c r="A57" s="1112" t="n">
        <v>44361</v>
      </c>
      <c r="D57" t="n">
        <v>1.2122</v>
      </c>
      <c r="E57" t="n">
        <v>1.21265</v>
      </c>
      <c r="G57" t="n">
        <v>1.2133</v>
      </c>
      <c r="J57" t="n">
        <v>1.21395</v>
      </c>
      <c r="M57" t="n">
        <v>1.2148</v>
      </c>
      <c r="P57" t="n">
        <v>1.21605</v>
      </c>
      <c r="R57" t="n">
        <v>1.21865</v>
      </c>
      <c r="S57" t="n">
        <v>1.2209</v>
      </c>
      <c r="V57" t="n">
        <v>1.22385</v>
      </c>
      <c r="Y57" t="n">
        <v>1.22655</v>
      </c>
      <c r="AB57" t="n">
        <v>1.22905</v>
      </c>
      <c r="AC57" t="n">
        <v>1.23205</v>
      </c>
      <c r="AD57" t="n">
        <v>1.23695</v>
      </c>
      <c r="AE57" t="n">
        <v>1.2418</v>
      </c>
      <c r="AF57" t="n">
        <v>1.2467</v>
      </c>
      <c r="AG57" t="n">
        <v>1.25155</v>
      </c>
      <c r="AH57" t="n">
        <v>1.25645</v>
      </c>
      <c r="AK57" t="n">
        <v>1.2613</v>
      </c>
      <c r="AN57" t="n">
        <v>1.2662</v>
      </c>
      <c r="AQ57" t="n">
        <v>1.27105</v>
      </c>
      <c r="AT57" t="n">
        <v>1.27595</v>
      </c>
      <c r="AW57" t="n">
        <v>1.2808</v>
      </c>
      <c r="AZ57" t="n">
        <v>1.2857</v>
      </c>
    </row>
    <row r="58">
      <c r="A58" s="1112" t="n">
        <v>44362</v>
      </c>
      <c r="D58" t="n">
        <v>1.21335</v>
      </c>
      <c r="E58" t="n">
        <v>1.214</v>
      </c>
      <c r="G58" t="n">
        <v>1.21465</v>
      </c>
      <c r="J58" t="n">
        <v>1.2155</v>
      </c>
      <c r="M58" t="n">
        <v>1.2168</v>
      </c>
      <c r="P58" t="n">
        <v>1.21935</v>
      </c>
      <c r="R58" t="n">
        <v>1.2216</v>
      </c>
      <c r="S58" t="n">
        <v>1.2245</v>
      </c>
      <c r="V58" t="n">
        <v>1.22725</v>
      </c>
      <c r="Y58" t="n">
        <v>1.22975</v>
      </c>
      <c r="AB58" t="n">
        <v>1.2327</v>
      </c>
      <c r="AC58" t="n">
        <v>1.23745</v>
      </c>
      <c r="AD58" t="n">
        <v>1.24225</v>
      </c>
      <c r="AE58" t="n">
        <v>1.24705</v>
      </c>
      <c r="AF58" t="n">
        <v>1.25185</v>
      </c>
      <c r="AG58" t="n">
        <v>1.25665</v>
      </c>
      <c r="AH58" t="n">
        <v>1.2614</v>
      </c>
      <c r="AK58" t="n">
        <v>1.2662</v>
      </c>
      <c r="AN58" t="n">
        <v>1.271</v>
      </c>
      <c r="AQ58" t="n">
        <v>1.2758</v>
      </c>
      <c r="AT58" t="n">
        <v>1.2806</v>
      </c>
      <c r="AW58" t="n">
        <v>1.2854</v>
      </c>
      <c r="AZ58" t="n">
        <v>1.29015</v>
      </c>
    </row>
    <row r="59">
      <c r="A59" s="1112" t="n">
        <v>44363</v>
      </c>
      <c r="D59" t="n">
        <v>1.2026</v>
      </c>
      <c r="E59" t="n">
        <v>1.2032</v>
      </c>
      <c r="G59" t="n">
        <v>1.2039</v>
      </c>
      <c r="J59" t="n">
        <v>1.2047</v>
      </c>
      <c r="M59" t="n">
        <v>1.2061</v>
      </c>
      <c r="P59" t="n">
        <v>1.2086</v>
      </c>
      <c r="R59" t="n">
        <v>1.2108</v>
      </c>
      <c r="S59" t="n">
        <v>1.21365</v>
      </c>
      <c r="V59" t="n">
        <v>1.21635</v>
      </c>
      <c r="Y59" t="n">
        <v>1.21885</v>
      </c>
      <c r="AB59" t="n">
        <v>1.22175</v>
      </c>
      <c r="AC59" t="n">
        <v>1.22655</v>
      </c>
      <c r="AD59" t="n">
        <v>1.23135</v>
      </c>
      <c r="AE59" t="n">
        <v>1.23615</v>
      </c>
      <c r="AF59" t="n">
        <v>1.24095</v>
      </c>
      <c r="AG59" t="n">
        <v>1.24575</v>
      </c>
      <c r="AH59" t="n">
        <v>1.25055</v>
      </c>
      <c r="AK59" t="n">
        <v>1.25535</v>
      </c>
      <c r="AN59" t="n">
        <v>1.26015</v>
      </c>
      <c r="AQ59" t="n">
        <v>1.26495</v>
      </c>
      <c r="AT59" t="n">
        <v>1.26975</v>
      </c>
      <c r="AW59" t="n">
        <v>1.2746</v>
      </c>
      <c r="AZ59" t="n">
        <v>1.2794</v>
      </c>
    </row>
    <row r="60">
      <c r="A60" s="1112" t="n">
        <v>44364</v>
      </c>
      <c r="D60" t="n">
        <v>1.1918</v>
      </c>
      <c r="E60" t="n">
        <v>1.19245</v>
      </c>
      <c r="G60" t="n">
        <v>1.1931</v>
      </c>
      <c r="J60" t="n">
        <v>1.19395</v>
      </c>
      <c r="M60" t="n">
        <v>1.1953</v>
      </c>
      <c r="P60" t="n">
        <v>1.1978</v>
      </c>
      <c r="R60" t="n">
        <v>1.20005</v>
      </c>
      <c r="S60" t="n">
        <v>1.20305</v>
      </c>
      <c r="V60" t="n">
        <v>1.20595</v>
      </c>
      <c r="Y60" t="n">
        <v>1.2086</v>
      </c>
      <c r="AB60" t="n">
        <v>1.2117</v>
      </c>
      <c r="AC60" t="n">
        <v>1.2167</v>
      </c>
      <c r="AD60" t="n">
        <v>1.22175</v>
      </c>
      <c r="AE60" t="n">
        <v>1.22675</v>
      </c>
      <c r="AF60" t="n">
        <v>1.2318</v>
      </c>
      <c r="AG60" t="n">
        <v>1.23685</v>
      </c>
      <c r="AH60" t="n">
        <v>1.24185</v>
      </c>
      <c r="AK60" t="n">
        <v>1.2469</v>
      </c>
      <c r="AN60" t="n">
        <v>1.25195</v>
      </c>
      <c r="AQ60" t="n">
        <v>1.25695</v>
      </c>
      <c r="AT60" t="n">
        <v>1.262</v>
      </c>
      <c r="AW60" t="n">
        <v>1.26705</v>
      </c>
      <c r="AZ60" t="n">
        <v>1.27205</v>
      </c>
    </row>
    <row r="61">
      <c r="A61" s="1112" t="n">
        <v>44365</v>
      </c>
      <c r="D61" t="n">
        <v>1.1879</v>
      </c>
      <c r="E61" t="n">
        <v>1.18855</v>
      </c>
      <c r="G61" t="n">
        <v>1.1892</v>
      </c>
      <c r="J61" t="n">
        <v>1.19005</v>
      </c>
      <c r="M61" t="n">
        <v>1.1914</v>
      </c>
      <c r="P61" t="n">
        <v>1.19395</v>
      </c>
      <c r="R61" t="n">
        <v>1.1963</v>
      </c>
      <c r="S61" t="n">
        <v>1.1995</v>
      </c>
      <c r="V61" t="n">
        <v>1.2026</v>
      </c>
      <c r="Y61" t="n">
        <v>1.20545</v>
      </c>
      <c r="AB61" t="n">
        <v>1.20875</v>
      </c>
      <c r="AC61" t="n">
        <v>1.2136</v>
      </c>
      <c r="AD61" t="n">
        <v>1.2185</v>
      </c>
      <c r="AE61" t="n">
        <v>1.2234</v>
      </c>
      <c r="AF61" t="n">
        <v>1.2283</v>
      </c>
      <c r="AG61" t="n">
        <v>1.2332</v>
      </c>
      <c r="AH61" t="n">
        <v>1.2381</v>
      </c>
      <c r="AK61" t="n">
        <v>1.243</v>
      </c>
      <c r="AN61" t="n">
        <v>1.2479</v>
      </c>
      <c r="AQ61" t="n">
        <v>1.2528</v>
      </c>
      <c r="AT61" t="n">
        <v>1.2577</v>
      </c>
      <c r="AW61" t="n">
        <v>1.2626</v>
      </c>
      <c r="AZ61" t="n">
        <v>1.2675</v>
      </c>
    </row>
    <row r="62">
      <c r="A62" s="1112" t="n">
        <v>44368</v>
      </c>
      <c r="D62" t="n">
        <v>1.19165</v>
      </c>
      <c r="E62" t="n">
        <v>1.19225</v>
      </c>
      <c r="G62" t="n">
        <v>1.19295</v>
      </c>
      <c r="J62" t="n">
        <v>1.1938</v>
      </c>
      <c r="M62" t="n">
        <v>1.1952</v>
      </c>
      <c r="P62" t="n">
        <v>1.1978</v>
      </c>
      <c r="R62" t="n">
        <v>1.20025</v>
      </c>
      <c r="S62" t="n">
        <v>1.2034</v>
      </c>
      <c r="V62" t="n">
        <v>1.2064</v>
      </c>
      <c r="Y62" t="n">
        <v>1.20915</v>
      </c>
      <c r="AB62" t="n">
        <v>1.2124</v>
      </c>
      <c r="AC62" t="n">
        <v>1.21715</v>
      </c>
      <c r="AD62" t="n">
        <v>1.22205</v>
      </c>
      <c r="AE62" t="n">
        <v>1.2269</v>
      </c>
      <c r="AF62" t="n">
        <v>1.23175</v>
      </c>
      <c r="AG62" t="n">
        <v>1.2366</v>
      </c>
      <c r="AH62" t="n">
        <v>1.24145</v>
      </c>
      <c r="AK62" t="n">
        <v>1.2463</v>
      </c>
      <c r="AN62" t="n">
        <v>1.25115</v>
      </c>
      <c r="AQ62" t="n">
        <v>1.25605</v>
      </c>
      <c r="AT62" t="n">
        <v>1.2609</v>
      </c>
      <c r="AW62" t="n">
        <v>1.26575</v>
      </c>
      <c r="AZ62" t="n">
        <v>1.2706</v>
      </c>
    </row>
    <row r="63">
      <c r="A63" s="1112" t="n">
        <v>44369</v>
      </c>
      <c r="D63" t="n">
        <v>1.1943</v>
      </c>
      <c r="E63" t="n">
        <v>1.19495</v>
      </c>
      <c r="G63" t="n">
        <v>1.1956</v>
      </c>
      <c r="J63" t="n">
        <v>1.19645</v>
      </c>
      <c r="M63" t="n">
        <v>1.1978</v>
      </c>
      <c r="P63" t="n">
        <v>1.2005</v>
      </c>
      <c r="R63" t="n">
        <v>1.2028</v>
      </c>
      <c r="S63" t="n">
        <v>1.2059</v>
      </c>
      <c r="V63" t="n">
        <v>1.20885</v>
      </c>
      <c r="Y63" t="n">
        <v>1.21155</v>
      </c>
      <c r="AB63" t="n">
        <v>1.2147</v>
      </c>
      <c r="AC63" t="n">
        <v>1.2194</v>
      </c>
      <c r="AD63" t="n">
        <v>1.2242</v>
      </c>
      <c r="AE63" t="n">
        <v>1.22905</v>
      </c>
      <c r="AF63" t="n">
        <v>1.23385</v>
      </c>
      <c r="AG63" t="n">
        <v>1.23865</v>
      </c>
      <c r="AH63" t="n">
        <v>1.2435</v>
      </c>
      <c r="AK63" t="n">
        <v>1.2483</v>
      </c>
      <c r="AN63" t="n">
        <v>1.25315</v>
      </c>
      <c r="AQ63" t="n">
        <v>1.25795</v>
      </c>
      <c r="AT63" t="n">
        <v>1.26275</v>
      </c>
      <c r="AW63" t="n">
        <v>1.2676</v>
      </c>
      <c r="AZ63" t="n">
        <v>1.2724</v>
      </c>
    </row>
    <row r="64" ht="14.45" customHeight="1" s="1129">
      <c r="A64" s="1112" t="n">
        <v>44370</v>
      </c>
      <c r="D64" t="n">
        <v>1.19355</v>
      </c>
      <c r="E64" t="n">
        <v>1.1942</v>
      </c>
      <c r="G64" t="n">
        <v>1.19485</v>
      </c>
      <c r="J64" t="n">
        <v>1.1957</v>
      </c>
      <c r="M64" t="n">
        <v>1.197</v>
      </c>
      <c r="P64" t="n">
        <v>1.1997</v>
      </c>
      <c r="R64" t="n">
        <v>1.2021</v>
      </c>
      <c r="S64" t="n">
        <v>1.20525</v>
      </c>
      <c r="V64" t="n">
        <v>1.20825</v>
      </c>
      <c r="Y64" t="n">
        <v>1.211</v>
      </c>
      <c r="AB64" t="n">
        <v>1.21425</v>
      </c>
      <c r="AC64" t="n">
        <v>1.2191</v>
      </c>
      <c r="AD64" t="n">
        <v>1.22405</v>
      </c>
      <c r="AE64" t="n">
        <v>1.229</v>
      </c>
      <c r="AF64" t="n">
        <v>1.234</v>
      </c>
      <c r="AG64" t="n">
        <v>1.23895</v>
      </c>
      <c r="AH64" t="n">
        <v>1.2439</v>
      </c>
      <c r="AK64" t="n">
        <v>1.2489</v>
      </c>
      <c r="AN64" t="n">
        <v>1.25385</v>
      </c>
      <c r="AQ64" t="n">
        <v>1.2588</v>
      </c>
      <c r="AT64" t="n">
        <v>1.2638</v>
      </c>
      <c r="AW64" t="n">
        <v>1.26875</v>
      </c>
      <c r="AZ64" t="n">
        <v>1.2737</v>
      </c>
    </row>
    <row r="65" ht="15" customHeight="1" s="1129">
      <c r="A65" s="1112" t="n">
        <v>44371</v>
      </c>
      <c r="D65" t="n">
        <v>1.1937</v>
      </c>
      <c r="E65" t="n">
        <v>1.19435</v>
      </c>
      <c r="G65" t="n">
        <v>1.195</v>
      </c>
      <c r="J65" t="n">
        <v>1.19585</v>
      </c>
      <c r="M65" t="n">
        <v>1.19715</v>
      </c>
      <c r="P65" t="n">
        <v>1.1998</v>
      </c>
      <c r="R65" t="n">
        <v>1.20225</v>
      </c>
      <c r="S65" t="n">
        <v>1.2054</v>
      </c>
      <c r="V65" t="n">
        <v>1.2085</v>
      </c>
      <c r="Y65" t="n">
        <v>1.21135</v>
      </c>
      <c r="AB65" t="n">
        <v>1.21465</v>
      </c>
      <c r="AC65" t="n">
        <v>1.21945</v>
      </c>
      <c r="AD65" t="n">
        <v>1.22445</v>
      </c>
      <c r="AE65" t="n">
        <v>1.22945</v>
      </c>
      <c r="AF65" t="n">
        <v>1.23445</v>
      </c>
      <c r="AG65" t="n">
        <v>1.23945</v>
      </c>
      <c r="AH65" t="n">
        <v>1.24445</v>
      </c>
      <c r="AK65" t="n">
        <v>1.24945</v>
      </c>
      <c r="AN65" t="n">
        <v>1.25445</v>
      </c>
      <c r="AQ65" t="n">
        <v>1.25945</v>
      </c>
      <c r="AT65" t="n">
        <v>1.26445</v>
      </c>
      <c r="AW65" t="n">
        <v>1.26945</v>
      </c>
      <c r="AZ65" t="n">
        <v>1.27445</v>
      </c>
    </row>
    <row r="66" customFormat="1" s="105">
      <c r="A66" s="390" t="n">
        <v>44372</v>
      </c>
      <c r="D66" s="105" t="n">
        <v>1.19365</v>
      </c>
      <c r="E66" s="105" t="n">
        <v>1.1943</v>
      </c>
      <c r="G66" s="105" t="n">
        <v>1.19495</v>
      </c>
      <c r="J66" s="105" t="n">
        <v>1.1958</v>
      </c>
      <c r="M66" s="105" t="n">
        <v>1.19715</v>
      </c>
      <c r="P66" s="105" t="n">
        <v>1.19975</v>
      </c>
      <c r="R66" s="105" t="n">
        <v>1.20215</v>
      </c>
      <c r="S66" s="105" t="n">
        <v>1.20535</v>
      </c>
      <c r="V66" s="105" t="n">
        <v>1.20845</v>
      </c>
      <c r="Y66" s="105" t="n">
        <v>1.2113</v>
      </c>
      <c r="AB66" s="105" t="n">
        <v>1.21465</v>
      </c>
      <c r="AC66" s="105" t="n">
        <v>1.21955</v>
      </c>
      <c r="AD66" s="105" t="n">
        <v>1.2246</v>
      </c>
      <c r="AE66" s="105" t="n">
        <v>1.2297</v>
      </c>
      <c r="AF66" s="105" t="n">
        <v>1.2348</v>
      </c>
      <c r="AG66" s="105" t="n">
        <v>1.2399</v>
      </c>
      <c r="AH66" s="105" t="n">
        <v>1.24495</v>
      </c>
      <c r="AK66" s="105" t="n">
        <v>1.25005</v>
      </c>
      <c r="AN66" s="105" t="n">
        <v>1.25515</v>
      </c>
      <c r="AQ66" s="105" t="n">
        <v>1.2602</v>
      </c>
      <c r="AT66" s="105" t="n">
        <v>1.2653</v>
      </c>
      <c r="AW66" s="105" t="n">
        <v>1.2704</v>
      </c>
      <c r="AZ66" s="105" t="n">
        <v>1.27545</v>
      </c>
    </row>
    <row r="67">
      <c r="A67" s="1112" t="n">
        <v>44375</v>
      </c>
      <c r="D67" t="n">
        <v>1.19285</v>
      </c>
      <c r="E67" t="n">
        <v>1.19355</v>
      </c>
      <c r="G67" t="n">
        <v>1.1942</v>
      </c>
      <c r="J67" t="n">
        <v>1.19505</v>
      </c>
      <c r="M67" t="n">
        <v>1.1964</v>
      </c>
      <c r="P67" t="n">
        <v>1.199</v>
      </c>
      <c r="R67" t="n">
        <v>1.2014</v>
      </c>
      <c r="S67" t="n">
        <v>1.20455</v>
      </c>
      <c r="V67" t="n">
        <v>1.2076</v>
      </c>
      <c r="Y67" t="n">
        <v>1.2104</v>
      </c>
      <c r="AB67" t="n">
        <v>1.21365</v>
      </c>
      <c r="AC67" t="n">
        <v>1.2184</v>
      </c>
      <c r="AD67" t="n">
        <v>1.2234</v>
      </c>
      <c r="AE67" t="n">
        <v>1.2284</v>
      </c>
      <c r="AF67" t="n">
        <v>1.2334</v>
      </c>
      <c r="AG67" t="n">
        <v>1.2384</v>
      </c>
      <c r="AH67" t="n">
        <v>1.2434</v>
      </c>
      <c r="AK67" t="n">
        <v>1.2484</v>
      </c>
      <c r="AN67" t="n">
        <v>1.2534</v>
      </c>
      <c r="AQ67" t="n">
        <v>1.25835</v>
      </c>
      <c r="AT67" t="n">
        <v>1.26335</v>
      </c>
      <c r="AW67" t="n">
        <v>1.26835</v>
      </c>
      <c r="AZ67" t="n">
        <v>1.27335</v>
      </c>
    </row>
    <row r="68">
      <c r="A68" s="1112" t="n">
        <v>44376</v>
      </c>
      <c r="D68" t="n">
        <v>1.1907</v>
      </c>
      <c r="E68" t="n">
        <v>1.19135</v>
      </c>
      <c r="G68" t="n">
        <v>1.192</v>
      </c>
      <c r="J68" t="n">
        <v>1.19285</v>
      </c>
      <c r="M68" t="n">
        <v>1.1942</v>
      </c>
      <c r="P68" t="n">
        <v>1.1969</v>
      </c>
      <c r="R68" t="n">
        <v>1.1992</v>
      </c>
      <c r="S68" t="n">
        <v>1.20235</v>
      </c>
      <c r="V68" t="n">
        <v>1.2054</v>
      </c>
      <c r="Y68" t="n">
        <v>1.20825</v>
      </c>
      <c r="AB68" t="n">
        <v>1.21155</v>
      </c>
      <c r="AC68" t="n">
        <v>1.2162</v>
      </c>
      <c r="AD68" t="n">
        <v>1.2212</v>
      </c>
      <c r="AE68" t="n">
        <v>1.22615</v>
      </c>
      <c r="AF68" t="n">
        <v>1.2311</v>
      </c>
      <c r="AG68" t="n">
        <v>1.23605</v>
      </c>
      <c r="AH68" t="n">
        <v>1.241</v>
      </c>
      <c r="AK68" t="n">
        <v>1.246</v>
      </c>
      <c r="AN68" t="n">
        <v>1.25095</v>
      </c>
      <c r="AQ68" t="n">
        <v>1.2559</v>
      </c>
      <c r="AT68" t="n">
        <v>1.26085</v>
      </c>
      <c r="AW68" t="n">
        <v>1.2658</v>
      </c>
      <c r="AZ68" t="n">
        <v>1.2708</v>
      </c>
    </row>
    <row r="69">
      <c r="A69" s="1112" t="n">
        <v>44377</v>
      </c>
      <c r="D69" t="n">
        <v>1.1852</v>
      </c>
      <c r="E69" t="n">
        <v>1.18585</v>
      </c>
      <c r="G69" t="n">
        <v>1.1865</v>
      </c>
      <c r="J69" t="n">
        <v>1.18735</v>
      </c>
      <c r="M69" t="n">
        <v>1.1887</v>
      </c>
      <c r="P69" t="n">
        <v>1.19135</v>
      </c>
      <c r="R69" t="n">
        <v>1.19365</v>
      </c>
      <c r="S69" t="n">
        <v>1.1967</v>
      </c>
      <c r="V69" t="n">
        <v>1.1999</v>
      </c>
      <c r="Y69" t="n">
        <v>1.2027</v>
      </c>
      <c r="AB69" t="n">
        <v>1.20605</v>
      </c>
      <c r="AC69" t="n">
        <v>1.21065</v>
      </c>
      <c r="AD69" t="n">
        <v>1.21555</v>
      </c>
      <c r="AE69" t="n">
        <v>1.2204</v>
      </c>
      <c r="AF69" t="n">
        <v>1.2253</v>
      </c>
      <c r="AG69" t="n">
        <v>1.2302</v>
      </c>
      <c r="AH69" t="n">
        <v>1.2351</v>
      </c>
      <c r="AK69" t="n">
        <v>1.24</v>
      </c>
      <c r="AN69" t="n">
        <v>1.24485</v>
      </c>
      <c r="AQ69" t="n">
        <v>1.24975</v>
      </c>
      <c r="AT69" t="n">
        <v>1.25465</v>
      </c>
      <c r="AW69" t="n">
        <v>1.25955</v>
      </c>
      <c r="AZ69" t="n">
        <v>1.2644</v>
      </c>
    </row>
    <row r="70">
      <c r="A70" s="1112" t="n">
        <v>44378</v>
      </c>
      <c r="E70" t="n">
        <v>1.1845</v>
      </c>
      <c r="F70" t="n">
        <v>1.18515</v>
      </c>
      <c r="G70" t="n">
        <v>1.1858</v>
      </c>
      <c r="H70" t="n">
        <v>1.18665</v>
      </c>
      <c r="J70" t="n">
        <v>1.188</v>
      </c>
      <c r="M70" t="n">
        <v>1.1907</v>
      </c>
      <c r="P70" t="n">
        <v>1.193</v>
      </c>
      <c r="R70" t="n">
        <v>1.1962</v>
      </c>
      <c r="S70" t="n">
        <v>1.19935</v>
      </c>
      <c r="V70" t="n">
        <v>1.20225</v>
      </c>
      <c r="Y70" t="n">
        <v>1.20565</v>
      </c>
      <c r="AB70" t="n">
        <v>1.21035</v>
      </c>
      <c r="AC70" t="n">
        <v>1.21545</v>
      </c>
      <c r="AD70" t="n">
        <v>1.2205</v>
      </c>
      <c r="AE70" t="n">
        <v>1.2256</v>
      </c>
      <c r="AF70" t="n">
        <v>1.23065</v>
      </c>
      <c r="AG70" t="n">
        <v>1.2357</v>
      </c>
      <c r="AH70" t="n">
        <v>1.2408</v>
      </c>
      <c r="AK70" t="n">
        <v>1.24585</v>
      </c>
      <c r="AN70" t="n">
        <v>1.25095</v>
      </c>
      <c r="AQ70" t="n">
        <v>1.256</v>
      </c>
      <c r="AT70" t="n">
        <v>1.2611</v>
      </c>
      <c r="AW70" t="n">
        <v>1.26615</v>
      </c>
    </row>
    <row r="71" ht="14.45" customHeight="1" s="1129">
      <c r="A71" s="1112" t="n">
        <v>44379</v>
      </c>
      <c r="E71" t="n">
        <v>1.18475</v>
      </c>
      <c r="F71" t="n">
        <v>1.1854</v>
      </c>
      <c r="G71" t="n">
        <v>1.18605</v>
      </c>
      <c r="H71" t="n">
        <v>1.1869</v>
      </c>
      <c r="J71" t="n">
        <v>1.1882</v>
      </c>
      <c r="M71" t="n">
        <v>1.19085</v>
      </c>
      <c r="P71" t="n">
        <v>1.1932</v>
      </c>
      <c r="R71" t="n">
        <v>1.1963</v>
      </c>
      <c r="S71" t="n">
        <v>1.1993</v>
      </c>
      <c r="V71" t="n">
        <v>1.2021</v>
      </c>
      <c r="Y71" t="n">
        <v>1.2054</v>
      </c>
      <c r="AB71" t="n">
        <v>1.21</v>
      </c>
      <c r="AC71" t="n">
        <v>1.215</v>
      </c>
      <c r="AD71" t="n">
        <v>1.22</v>
      </c>
      <c r="AE71" t="n">
        <v>1.22505</v>
      </c>
      <c r="AF71" t="n">
        <v>1.23005</v>
      </c>
      <c r="AG71" t="n">
        <v>1.23505</v>
      </c>
      <c r="AH71" t="n">
        <v>1.24005</v>
      </c>
      <c r="AK71" t="n">
        <v>1.24505</v>
      </c>
      <c r="AN71" t="n">
        <v>1.25005</v>
      </c>
      <c r="AQ71" t="n">
        <v>1.25505</v>
      </c>
      <c r="AT71" t="n">
        <v>1.26005</v>
      </c>
      <c r="AW71" t="n">
        <v>1.26505</v>
      </c>
    </row>
    <row r="72" ht="15" customFormat="1" customHeight="1" s="192">
      <c r="A72" s="104" t="n">
        <v>44382</v>
      </c>
      <c r="E72" s="192" t="n">
        <v>1.18475</v>
      </c>
      <c r="F72" s="192" t="n">
        <v>1.1854</v>
      </c>
      <c r="G72" s="192" t="n">
        <v>1.18605</v>
      </c>
      <c r="H72" s="192" t="n">
        <v>1.1869</v>
      </c>
      <c r="J72" s="192" t="n">
        <v>1.1882</v>
      </c>
      <c r="M72" s="192" t="n">
        <v>1.19085</v>
      </c>
      <c r="P72" s="192" t="n">
        <v>1.1932</v>
      </c>
      <c r="R72" s="192" t="n">
        <v>1.1963</v>
      </c>
      <c r="S72" s="192" t="n">
        <v>1.1993</v>
      </c>
      <c r="V72" s="192" t="n">
        <v>1.2021</v>
      </c>
      <c r="Y72" s="192" t="n">
        <v>1.2054</v>
      </c>
      <c r="AB72" s="192" t="n">
        <v>1.21</v>
      </c>
      <c r="AC72" s="192" t="n">
        <v>1.215</v>
      </c>
      <c r="AD72" s="192" t="n">
        <v>1.22</v>
      </c>
      <c r="AE72" s="192" t="n">
        <v>1.22505</v>
      </c>
      <c r="AF72" s="192" t="n">
        <v>1.23005</v>
      </c>
      <c r="AG72" s="192" t="n">
        <v>1.23505</v>
      </c>
      <c r="AH72" s="192" t="n">
        <v>1.24005</v>
      </c>
      <c r="AK72" s="192" t="n">
        <v>1.24505</v>
      </c>
      <c r="AN72" s="192" t="n">
        <v>1.25005</v>
      </c>
      <c r="AQ72" s="192" t="n">
        <v>1.25505</v>
      </c>
      <c r="AT72" s="192" t="n">
        <v>1.26005</v>
      </c>
      <c r="AW72" s="192" t="n">
        <v>1.26505</v>
      </c>
    </row>
    <row r="73">
      <c r="A73" s="1112" t="n">
        <v>44383</v>
      </c>
      <c r="E73" t="n">
        <v>1.18265</v>
      </c>
      <c r="F73" t="n">
        <v>1.1833</v>
      </c>
      <c r="G73" t="n">
        <v>1.18395</v>
      </c>
      <c r="H73" t="n">
        <v>1.1848</v>
      </c>
      <c r="J73" t="n">
        <v>1.1861</v>
      </c>
      <c r="M73" t="n">
        <v>1.18875</v>
      </c>
      <c r="P73" t="n">
        <v>1.191</v>
      </c>
      <c r="R73" t="n">
        <v>1.194</v>
      </c>
      <c r="S73" t="n">
        <v>1.197</v>
      </c>
      <c r="V73" t="n">
        <v>1.1997</v>
      </c>
      <c r="Y73" t="n">
        <v>1.2029</v>
      </c>
      <c r="AB73" t="n">
        <v>1.20725</v>
      </c>
      <c r="AC73" t="n">
        <v>1.21205</v>
      </c>
      <c r="AD73" t="n">
        <v>1.2168</v>
      </c>
      <c r="AE73" t="n">
        <v>1.22155</v>
      </c>
      <c r="AF73" t="n">
        <v>1.22635</v>
      </c>
      <c r="AG73" t="n">
        <v>1.2311</v>
      </c>
      <c r="AH73" t="n">
        <v>1.2359</v>
      </c>
      <c r="AK73" t="n">
        <v>1.24065</v>
      </c>
      <c r="AN73" t="n">
        <v>1.2454</v>
      </c>
      <c r="AQ73" t="n">
        <v>1.2502</v>
      </c>
      <c r="AT73" t="n">
        <v>1.25495</v>
      </c>
      <c r="AW73" t="n">
        <v>1.25975</v>
      </c>
    </row>
    <row r="74">
      <c r="A74" s="1112" t="n">
        <v>44384</v>
      </c>
      <c r="E74" t="n">
        <v>1.18085</v>
      </c>
      <c r="F74" t="n">
        <v>1.1815</v>
      </c>
      <c r="G74" t="n">
        <v>1.18215</v>
      </c>
      <c r="H74" t="n">
        <v>1.183</v>
      </c>
      <c r="J74" t="n">
        <v>1.1843</v>
      </c>
      <c r="M74" t="n">
        <v>1.18695</v>
      </c>
      <c r="P74" t="n">
        <v>1.1892</v>
      </c>
      <c r="R74" t="n">
        <v>1.19195</v>
      </c>
      <c r="S74" t="n">
        <v>1.1951</v>
      </c>
      <c r="V74" t="n">
        <v>1.1978</v>
      </c>
      <c r="Y74" t="n">
        <v>1.20095</v>
      </c>
      <c r="AB74" t="n">
        <v>1.20525</v>
      </c>
      <c r="AC74" t="n">
        <v>1.21</v>
      </c>
      <c r="AD74" t="n">
        <v>1.2147</v>
      </c>
      <c r="AE74" t="n">
        <v>1.2194</v>
      </c>
      <c r="AF74" t="n">
        <v>1.22415</v>
      </c>
      <c r="AG74" t="n">
        <v>1.22885</v>
      </c>
      <c r="AH74" t="n">
        <v>1.23355</v>
      </c>
      <c r="AK74" t="n">
        <v>1.2383</v>
      </c>
      <c r="AN74" t="n">
        <v>1.243</v>
      </c>
      <c r="AQ74" t="n">
        <v>1.2477</v>
      </c>
      <c r="AT74" t="n">
        <v>1.25245</v>
      </c>
      <c r="AW74" t="n">
        <v>1.25715</v>
      </c>
    </row>
    <row r="75">
      <c r="A75" s="1112" t="n">
        <v>44385</v>
      </c>
      <c r="E75" t="n">
        <v>1.18415</v>
      </c>
      <c r="F75" t="n">
        <v>1.1848</v>
      </c>
      <c r="G75" t="n">
        <v>1.1855</v>
      </c>
      <c r="H75" t="n">
        <v>1.18635</v>
      </c>
      <c r="J75" t="n">
        <v>1.18765</v>
      </c>
      <c r="M75" t="n">
        <v>1.1903</v>
      </c>
      <c r="P75" t="n">
        <v>1.19255</v>
      </c>
      <c r="R75" t="n">
        <v>1.19555</v>
      </c>
      <c r="S75" t="n">
        <v>1.19845</v>
      </c>
      <c r="V75" t="n">
        <v>1.2011</v>
      </c>
      <c r="Y75" t="n">
        <v>1.2042</v>
      </c>
      <c r="AB75" t="n">
        <v>1.20835</v>
      </c>
      <c r="AC75" t="n">
        <v>1.21295</v>
      </c>
      <c r="AD75" t="n">
        <v>1.2176</v>
      </c>
      <c r="AE75" t="n">
        <v>1.2222</v>
      </c>
      <c r="AF75" t="n">
        <v>1.2268</v>
      </c>
      <c r="AG75" t="n">
        <v>1.2314</v>
      </c>
      <c r="AH75" t="n">
        <v>1.236</v>
      </c>
      <c r="AK75" t="n">
        <v>1.24065</v>
      </c>
      <c r="AN75" t="n">
        <v>1.24525</v>
      </c>
      <c r="AQ75" t="n">
        <v>1.24985</v>
      </c>
      <c r="AT75" t="n">
        <v>1.25445</v>
      </c>
      <c r="AW75" t="n">
        <v>1.2591</v>
      </c>
    </row>
    <row r="76" ht="14.45" customHeight="1" s="1129">
      <c r="A76" s="1112" t="n">
        <v>44386</v>
      </c>
      <c r="E76" t="n">
        <v>1.18785</v>
      </c>
      <c r="F76" t="n">
        <v>1.1885</v>
      </c>
      <c r="G76" t="n">
        <v>1.1892</v>
      </c>
      <c r="H76" t="n">
        <v>1.19005</v>
      </c>
      <c r="J76" t="n">
        <v>1.1914</v>
      </c>
      <c r="M76" t="n">
        <v>1.194</v>
      </c>
      <c r="P76" t="n">
        <v>1.1963</v>
      </c>
      <c r="R76" t="n">
        <v>1.1993</v>
      </c>
      <c r="S76" t="n">
        <v>1.20235</v>
      </c>
      <c r="V76" t="n">
        <v>1.20505</v>
      </c>
      <c r="Y76" t="n">
        <v>1.20825</v>
      </c>
      <c r="AB76" t="n">
        <v>1.21255</v>
      </c>
      <c r="AC76" t="n">
        <v>1.2173</v>
      </c>
      <c r="AD76" t="n">
        <v>1.2221</v>
      </c>
      <c r="AE76" t="n">
        <v>1.22685</v>
      </c>
      <c r="AF76" t="n">
        <v>1.2316</v>
      </c>
      <c r="AG76" t="n">
        <v>1.2364</v>
      </c>
      <c r="AH76" t="n">
        <v>1.24115</v>
      </c>
      <c r="AK76" t="n">
        <v>1.2459</v>
      </c>
      <c r="AN76" t="n">
        <v>1.2507</v>
      </c>
      <c r="AQ76" t="n">
        <v>1.25545</v>
      </c>
      <c r="AT76" t="n">
        <v>1.2602</v>
      </c>
      <c r="AW76" t="n">
        <v>1.265</v>
      </c>
    </row>
    <row r="77" ht="15" customHeight="1" s="1129">
      <c r="A77" s="1112" t="n">
        <v>44389</v>
      </c>
      <c r="E77" t="n">
        <v>1.18595</v>
      </c>
      <c r="F77" t="n">
        <v>1.1866</v>
      </c>
      <c r="G77" t="n">
        <v>1.1873</v>
      </c>
      <c r="H77" t="n">
        <v>1.18815</v>
      </c>
      <c r="J77" t="n">
        <v>1.18945</v>
      </c>
      <c r="M77" t="n">
        <v>1.1921</v>
      </c>
      <c r="P77" t="n">
        <v>1.19445</v>
      </c>
      <c r="R77" t="n">
        <v>1.19725</v>
      </c>
      <c r="S77" t="n">
        <v>1.20045</v>
      </c>
      <c r="V77" t="n">
        <v>1.2032</v>
      </c>
      <c r="Y77" t="n">
        <v>1.2064</v>
      </c>
      <c r="AB77" t="n">
        <v>1.2107</v>
      </c>
      <c r="AC77" t="n">
        <v>1.2155</v>
      </c>
      <c r="AD77" t="n">
        <v>1.2203</v>
      </c>
      <c r="AE77" t="n">
        <v>1.2251</v>
      </c>
      <c r="AF77" t="n">
        <v>1.2299</v>
      </c>
      <c r="AG77" t="n">
        <v>1.2347</v>
      </c>
      <c r="AH77" t="n">
        <v>1.2395</v>
      </c>
      <c r="AK77" t="n">
        <v>1.2443</v>
      </c>
      <c r="AN77" t="n">
        <v>1.2491</v>
      </c>
      <c r="AQ77" t="n">
        <v>1.2539</v>
      </c>
      <c r="AT77" t="n">
        <v>1.2587</v>
      </c>
      <c r="AW77" t="n">
        <v>1.2635</v>
      </c>
    </row>
    <row r="78">
      <c r="A78" s="1112" t="n">
        <v>44390</v>
      </c>
      <c r="E78" t="n">
        <v>1.1783</v>
      </c>
      <c r="F78" t="n">
        <v>1.17895</v>
      </c>
      <c r="G78" t="n">
        <v>1.1796</v>
      </c>
      <c r="H78" t="n">
        <v>1.18045</v>
      </c>
      <c r="J78" t="n">
        <v>1.18175</v>
      </c>
      <c r="M78" t="n">
        <v>1.1844</v>
      </c>
      <c r="P78" t="n">
        <v>1.1867</v>
      </c>
      <c r="R78" t="n">
        <v>1.1895</v>
      </c>
      <c r="S78" t="n">
        <v>1.19285</v>
      </c>
      <c r="V78" t="n">
        <v>1.19575</v>
      </c>
      <c r="Y78" t="n">
        <v>1.1991</v>
      </c>
      <c r="AB78" t="n">
        <v>1.20335</v>
      </c>
      <c r="AC78" t="n">
        <v>1.20815</v>
      </c>
      <c r="AD78" t="n">
        <v>1.213</v>
      </c>
      <c r="AE78" t="n">
        <v>1.2178</v>
      </c>
      <c r="AF78" t="n">
        <v>1.2226</v>
      </c>
      <c r="AG78" t="n">
        <v>1.2274</v>
      </c>
      <c r="AH78" t="n">
        <v>1.23225</v>
      </c>
      <c r="AK78" t="n">
        <v>1.23705</v>
      </c>
      <c r="AN78" t="n">
        <v>1.24185</v>
      </c>
      <c r="AQ78" t="n">
        <v>1.24665</v>
      </c>
      <c r="AT78" t="n">
        <v>1.2515</v>
      </c>
      <c r="AW78" t="n">
        <v>1.2563</v>
      </c>
    </row>
    <row r="79">
      <c r="A79" s="1112" t="n">
        <v>44391</v>
      </c>
      <c r="E79" t="n">
        <v>1.1831</v>
      </c>
      <c r="F79" t="n">
        <v>1.1838</v>
      </c>
      <c r="G79" t="n">
        <v>1.1844</v>
      </c>
      <c r="H79" t="n">
        <v>1.18525</v>
      </c>
      <c r="J79" t="n">
        <v>1.18655</v>
      </c>
      <c r="M79" t="n">
        <v>1.18915</v>
      </c>
      <c r="P79" t="n">
        <v>1.1914</v>
      </c>
      <c r="R79" t="n">
        <v>1.19425</v>
      </c>
      <c r="S79" t="n">
        <v>1.1974</v>
      </c>
      <c r="V79" t="n">
        <v>1.2002</v>
      </c>
      <c r="Y79" t="n">
        <v>1.20345</v>
      </c>
      <c r="AB79" t="n">
        <v>1.20775</v>
      </c>
      <c r="AC79" t="n">
        <v>1.21265</v>
      </c>
      <c r="AD79" t="n">
        <v>1.2175</v>
      </c>
      <c r="AE79" t="n">
        <v>1.2224</v>
      </c>
      <c r="AF79" t="n">
        <v>1.22725</v>
      </c>
      <c r="AG79" t="n">
        <v>1.23215</v>
      </c>
      <c r="AH79" t="n">
        <v>1.237</v>
      </c>
      <c r="AK79" t="n">
        <v>1.24185</v>
      </c>
      <c r="AN79" t="n">
        <v>1.24675</v>
      </c>
      <c r="AQ79" t="n">
        <v>1.2516</v>
      </c>
      <c r="AT79" t="n">
        <v>1.2565</v>
      </c>
      <c r="AW79" t="n">
        <v>1.26135</v>
      </c>
    </row>
    <row r="80">
      <c r="A80" s="1112" t="n">
        <v>44392</v>
      </c>
      <c r="E80" t="n">
        <v>1.18075</v>
      </c>
      <c r="F80" t="n">
        <v>1.1814</v>
      </c>
      <c r="G80" t="n">
        <v>1.18205</v>
      </c>
      <c r="H80" t="n">
        <v>1.1829</v>
      </c>
      <c r="J80" t="n">
        <v>1.1842</v>
      </c>
      <c r="M80" t="n">
        <v>1.1868</v>
      </c>
      <c r="P80" t="n">
        <v>1.189</v>
      </c>
      <c r="R80" t="n">
        <v>1.1919</v>
      </c>
      <c r="S80" t="n">
        <v>1.19485</v>
      </c>
      <c r="V80" t="n">
        <v>1.1976</v>
      </c>
      <c r="Y80" t="n">
        <v>1.20075</v>
      </c>
      <c r="AB80" t="n">
        <v>1.2049</v>
      </c>
      <c r="AC80" t="n">
        <v>1.20965</v>
      </c>
      <c r="AD80" t="n">
        <v>1.21435</v>
      </c>
      <c r="AE80" t="n">
        <v>1.2191</v>
      </c>
      <c r="AF80" t="n">
        <v>1.2238</v>
      </c>
      <c r="AG80" t="n">
        <v>1.2285</v>
      </c>
      <c r="AH80" t="n">
        <v>1.23325</v>
      </c>
      <c r="AK80" t="n">
        <v>1.23795</v>
      </c>
      <c r="AN80" t="n">
        <v>1.2427</v>
      </c>
      <c r="AQ80" t="n">
        <v>1.2474</v>
      </c>
      <c r="AT80" t="n">
        <v>1.25215</v>
      </c>
      <c r="AW80" t="n">
        <v>1.25685</v>
      </c>
    </row>
    <row r="81">
      <c r="A81" s="1112" t="n">
        <v>44393</v>
      </c>
      <c r="E81" t="n">
        <v>1.1809</v>
      </c>
      <c r="F81" t="n">
        <v>1.18155</v>
      </c>
      <c r="G81" t="n">
        <v>1.1822</v>
      </c>
      <c r="H81" t="n">
        <v>1.18305</v>
      </c>
      <c r="J81" t="n">
        <v>1.18435</v>
      </c>
      <c r="M81" t="n">
        <v>1.18695</v>
      </c>
      <c r="P81" t="n">
        <v>1.1892</v>
      </c>
      <c r="R81" t="n">
        <v>1.1921</v>
      </c>
      <c r="S81" t="n">
        <v>1.1951</v>
      </c>
      <c r="V81" t="n">
        <v>1.19785</v>
      </c>
      <c r="Y81" t="n">
        <v>1.2011</v>
      </c>
      <c r="AB81" t="n">
        <v>1.20525</v>
      </c>
      <c r="AC81" t="n">
        <v>1.21</v>
      </c>
      <c r="AD81" t="n">
        <v>1.21475</v>
      </c>
      <c r="AE81" t="n">
        <v>1.21945</v>
      </c>
      <c r="AF81" t="n">
        <v>1.2242</v>
      </c>
      <c r="AG81" t="n">
        <v>1.22895</v>
      </c>
      <c r="AH81" t="n">
        <v>1.2337</v>
      </c>
      <c r="AK81" t="n">
        <v>1.23845</v>
      </c>
      <c r="AN81" t="n">
        <v>1.2432</v>
      </c>
      <c r="AQ81" t="n">
        <v>1.2479</v>
      </c>
      <c r="AT81" t="n">
        <v>1.25265</v>
      </c>
      <c r="AW81" t="n">
        <v>1.2574</v>
      </c>
    </row>
    <row r="82">
      <c r="A82" s="1112" t="n">
        <v>44396</v>
      </c>
      <c r="E82" t="n">
        <v>1.1819</v>
      </c>
      <c r="F82" t="n">
        <v>1.17975</v>
      </c>
      <c r="G82" t="n">
        <v>1.1804</v>
      </c>
      <c r="H82" t="n">
        <v>1.1813</v>
      </c>
      <c r="J82" t="n">
        <v>1.1826</v>
      </c>
      <c r="M82" t="n">
        <v>1.1852</v>
      </c>
      <c r="P82" t="n">
        <v>1.18745</v>
      </c>
      <c r="R82" t="n">
        <v>1.19025</v>
      </c>
      <c r="S82" t="n">
        <v>1.1931</v>
      </c>
      <c r="V82" t="n">
        <v>1.1957</v>
      </c>
      <c r="Y82" t="n">
        <v>1.19875</v>
      </c>
      <c r="AB82" t="n">
        <v>1.20255</v>
      </c>
      <c r="AC82" t="n">
        <v>1.2069</v>
      </c>
      <c r="AD82" t="n">
        <v>1.21125</v>
      </c>
      <c r="AE82" t="n">
        <v>1.2156</v>
      </c>
      <c r="AF82" t="n">
        <v>1.21995</v>
      </c>
      <c r="AG82" t="n">
        <v>1.2243</v>
      </c>
      <c r="AH82" t="n">
        <v>1.22865</v>
      </c>
      <c r="AK82" t="n">
        <v>1.233</v>
      </c>
      <c r="AN82" t="n">
        <v>1.23735</v>
      </c>
      <c r="AQ82" t="n">
        <v>1.2417</v>
      </c>
      <c r="AT82" t="n">
        <v>1.246</v>
      </c>
      <c r="AW82" t="n">
        <v>1.25035</v>
      </c>
    </row>
    <row r="83">
      <c r="A83" s="1112" t="n">
        <v>44397</v>
      </c>
      <c r="E83" t="n">
        <v>1.1788</v>
      </c>
      <c r="F83" t="n">
        <v>1.17945</v>
      </c>
      <c r="G83" t="n">
        <v>1.18035</v>
      </c>
      <c r="H83" t="n">
        <v>1.1811</v>
      </c>
      <c r="J83" t="n">
        <v>1.18165</v>
      </c>
      <c r="M83" t="n">
        <v>1.18425</v>
      </c>
      <c r="P83" t="n">
        <v>1.18655</v>
      </c>
      <c r="R83" t="n">
        <v>1.18935</v>
      </c>
      <c r="S83" t="n">
        <v>1.19215</v>
      </c>
      <c r="V83" t="n">
        <v>1.1947</v>
      </c>
      <c r="Y83" t="n">
        <v>1.1977</v>
      </c>
      <c r="AB83" t="n">
        <v>1.2015</v>
      </c>
      <c r="AC83" t="n">
        <v>1.2059</v>
      </c>
      <c r="AD83" t="n">
        <v>1.2103</v>
      </c>
      <c r="AE83" t="n">
        <v>1.21475</v>
      </c>
      <c r="AF83" t="n">
        <v>1.21915</v>
      </c>
      <c r="AG83" t="n">
        <v>1.22355</v>
      </c>
      <c r="AH83" t="n">
        <v>1.228</v>
      </c>
      <c r="AK83" t="n">
        <v>1.2324</v>
      </c>
      <c r="AN83" t="n">
        <v>1.2368</v>
      </c>
      <c r="AQ83" t="n">
        <v>1.24125</v>
      </c>
      <c r="AT83" t="n">
        <v>1.24565</v>
      </c>
      <c r="AW83" t="n">
        <v>1.2501</v>
      </c>
    </row>
    <row r="84">
      <c r="A84" s="1112" t="n">
        <v>44398</v>
      </c>
      <c r="E84" t="n">
        <v>1.1806</v>
      </c>
      <c r="F84" t="n">
        <v>1.18125</v>
      </c>
      <c r="G84" t="n">
        <v>1.18215</v>
      </c>
      <c r="H84" t="n">
        <v>1.1828</v>
      </c>
      <c r="J84" t="n">
        <v>1.18345</v>
      </c>
      <c r="M84" t="n">
        <v>1.186</v>
      </c>
      <c r="P84" t="n">
        <v>1.18835</v>
      </c>
      <c r="R84" t="n">
        <v>1.1912</v>
      </c>
      <c r="S84" t="n">
        <v>1.1941</v>
      </c>
      <c r="V84" t="n">
        <v>1.1968</v>
      </c>
      <c r="Y84" t="n">
        <v>1.1999</v>
      </c>
      <c r="AB84" t="n">
        <v>1.20385</v>
      </c>
      <c r="AC84" t="n">
        <v>1.20845</v>
      </c>
      <c r="AD84" t="n">
        <v>1.21305</v>
      </c>
      <c r="AE84" t="n">
        <v>1.21765</v>
      </c>
      <c r="AF84" t="n">
        <v>1.22225</v>
      </c>
      <c r="AG84" t="n">
        <v>1.22685</v>
      </c>
      <c r="AH84" t="n">
        <v>1.2314</v>
      </c>
      <c r="AK84" t="n">
        <v>1.236</v>
      </c>
      <c r="AN84" t="n">
        <v>1.2406</v>
      </c>
      <c r="AQ84" t="n">
        <v>1.2452</v>
      </c>
      <c r="AT84" t="n">
        <v>1.2498</v>
      </c>
      <c r="AW84" t="n">
        <v>1.2544</v>
      </c>
    </row>
    <row r="85">
      <c r="A85" s="1112" t="n">
        <v>44399</v>
      </c>
      <c r="E85" t="n">
        <v>1.1777</v>
      </c>
      <c r="F85" t="n">
        <v>1.1783</v>
      </c>
      <c r="G85" t="n">
        <v>1.17915</v>
      </c>
      <c r="H85" t="n">
        <v>1.1798</v>
      </c>
      <c r="J85" t="n">
        <v>1.18045</v>
      </c>
      <c r="M85" t="n">
        <v>1.1831</v>
      </c>
      <c r="P85" t="n">
        <v>1.18535</v>
      </c>
      <c r="R85" t="n">
        <v>1.18825</v>
      </c>
      <c r="S85" t="n">
        <v>1.19115</v>
      </c>
      <c r="V85" t="n">
        <v>1.19385</v>
      </c>
      <c r="Y85" t="n">
        <v>1.197</v>
      </c>
      <c r="AB85" t="n">
        <v>1.2009</v>
      </c>
      <c r="AC85" t="n">
        <v>1.2055</v>
      </c>
      <c r="AD85" t="n">
        <v>1.2101</v>
      </c>
      <c r="AE85" t="n">
        <v>1.21465</v>
      </c>
      <c r="AF85" t="n">
        <v>1.21925</v>
      </c>
      <c r="AG85" t="n">
        <v>1.22385</v>
      </c>
      <c r="AH85" t="n">
        <v>1.22845</v>
      </c>
      <c r="AK85" t="n">
        <v>1.233</v>
      </c>
      <c r="AN85" t="n">
        <v>1.2376</v>
      </c>
      <c r="AQ85" t="n">
        <v>1.2422</v>
      </c>
      <c r="AT85" t="n">
        <v>1.2468</v>
      </c>
      <c r="AW85" t="n">
        <v>1.25135</v>
      </c>
      <c r="AZ85" t="n">
        <v>1.2498</v>
      </c>
    </row>
    <row r="86">
      <c r="A86" s="1112" t="n">
        <v>44400</v>
      </c>
      <c r="E86" t="n">
        <v>1.1776</v>
      </c>
      <c r="F86" t="n">
        <v>1.17825</v>
      </c>
      <c r="G86" t="n">
        <v>1.17915</v>
      </c>
      <c r="H86" t="n">
        <v>1.17975</v>
      </c>
      <c r="J86" t="n">
        <v>1.18045</v>
      </c>
      <c r="M86" t="n">
        <v>1.18305</v>
      </c>
      <c r="P86" t="n">
        <v>1.18535</v>
      </c>
      <c r="R86" t="n">
        <v>1.1882</v>
      </c>
      <c r="S86" t="n">
        <v>1.19115</v>
      </c>
      <c r="V86" t="n">
        <v>1.1939</v>
      </c>
      <c r="Y86" t="n">
        <v>1.19705</v>
      </c>
      <c r="AB86" t="n">
        <v>1.20095</v>
      </c>
      <c r="AC86" t="n">
        <v>1.20555</v>
      </c>
      <c r="AD86" t="n">
        <v>1.21015</v>
      </c>
      <c r="AE86" t="n">
        <v>1.21475</v>
      </c>
      <c r="AF86" t="n">
        <v>1.21935</v>
      </c>
      <c r="AG86" t="n">
        <v>1.22395</v>
      </c>
      <c r="AH86" t="n">
        <v>1.22855</v>
      </c>
      <c r="AK86" t="n">
        <v>1.23315</v>
      </c>
      <c r="AN86" t="n">
        <v>1.23775</v>
      </c>
      <c r="AQ86" t="n">
        <v>1.24235</v>
      </c>
      <c r="AT86" t="n">
        <v>1.24695</v>
      </c>
      <c r="AW86" t="n">
        <v>1.25155</v>
      </c>
      <c r="AZ86" t="n">
        <v>1.2498</v>
      </c>
    </row>
    <row r="87">
      <c r="A87" s="1112" t="n">
        <v>44403</v>
      </c>
      <c r="E87" t="n">
        <v>1.1806</v>
      </c>
      <c r="F87" t="n">
        <v>1.18125</v>
      </c>
      <c r="G87" t="n">
        <v>1.18215</v>
      </c>
      <c r="H87" t="n">
        <v>1.1828</v>
      </c>
      <c r="J87" t="n">
        <v>1.18345</v>
      </c>
      <c r="M87" t="n">
        <v>1.1861</v>
      </c>
      <c r="P87" t="n">
        <v>1.18835</v>
      </c>
      <c r="R87" t="n">
        <v>1.19115</v>
      </c>
      <c r="S87" t="n">
        <v>1.19425</v>
      </c>
      <c r="V87" t="n">
        <v>1.197</v>
      </c>
      <c r="Y87" t="n">
        <v>1.2002</v>
      </c>
      <c r="AB87" t="n">
        <v>1.2041</v>
      </c>
      <c r="AC87" t="n">
        <v>1.2087</v>
      </c>
      <c r="AD87" t="n">
        <v>1.2133</v>
      </c>
      <c r="AE87" t="n">
        <v>1.2179</v>
      </c>
      <c r="AF87" t="n">
        <v>1.2225</v>
      </c>
      <c r="AG87" t="n">
        <v>1.2271</v>
      </c>
      <c r="AH87" t="n">
        <v>1.2317</v>
      </c>
      <c r="AK87" t="n">
        <v>1.23635</v>
      </c>
      <c r="AN87" t="n">
        <v>1.24095</v>
      </c>
      <c r="AQ87" t="n">
        <v>1.24555</v>
      </c>
      <c r="AT87" t="n">
        <v>1.25015</v>
      </c>
      <c r="AW87" t="n">
        <v>1.25475</v>
      </c>
      <c r="AZ87" t="n">
        <v>1.2498</v>
      </c>
    </row>
    <row r="88">
      <c r="A88" s="1112" t="n">
        <v>44404</v>
      </c>
      <c r="E88" t="n">
        <v>1.18275</v>
      </c>
      <c r="F88" t="n">
        <v>1.1834</v>
      </c>
      <c r="G88" t="n">
        <v>1.1843</v>
      </c>
      <c r="H88" t="n">
        <v>1.18495</v>
      </c>
      <c r="J88" t="n">
        <v>1.18555</v>
      </c>
      <c r="M88" t="n">
        <v>1.18825</v>
      </c>
      <c r="P88" t="n">
        <v>1.1905</v>
      </c>
      <c r="R88" t="n">
        <v>1.1933</v>
      </c>
      <c r="S88" t="n">
        <v>1.19635</v>
      </c>
      <c r="V88" t="n">
        <v>1.19905</v>
      </c>
      <c r="Y88" t="n">
        <v>1.20225</v>
      </c>
      <c r="AB88" t="n">
        <v>1.20605</v>
      </c>
      <c r="AC88" t="n">
        <v>1.21065</v>
      </c>
      <c r="AD88" t="n">
        <v>1.21525</v>
      </c>
      <c r="AE88" t="n">
        <v>1.21985</v>
      </c>
      <c r="AF88" t="n">
        <v>1.2244</v>
      </c>
      <c r="AG88" t="n">
        <v>1.229</v>
      </c>
      <c r="AH88" t="n">
        <v>1.2336</v>
      </c>
      <c r="AK88" t="n">
        <v>1.2382</v>
      </c>
      <c r="AN88" t="n">
        <v>1.24275</v>
      </c>
      <c r="AQ88" t="n">
        <v>1.24735</v>
      </c>
      <c r="AT88" t="n">
        <v>1.25195</v>
      </c>
      <c r="AW88" t="n">
        <v>1.25655</v>
      </c>
    </row>
    <row r="89">
      <c r="A89" s="1112" t="n">
        <v>44405</v>
      </c>
      <c r="E89" t="n">
        <v>1.1843</v>
      </c>
      <c r="F89" t="n">
        <v>1.18495</v>
      </c>
      <c r="G89" t="n">
        <v>1.18585</v>
      </c>
      <c r="H89" t="n">
        <v>1.1865</v>
      </c>
      <c r="J89" t="n">
        <v>1.1871</v>
      </c>
      <c r="M89" t="n">
        <v>1.1898</v>
      </c>
      <c r="P89" t="n">
        <v>1.192</v>
      </c>
      <c r="R89" t="n">
        <v>1.1949</v>
      </c>
      <c r="S89" t="n">
        <v>1.198</v>
      </c>
      <c r="V89" t="n">
        <v>1.20075</v>
      </c>
      <c r="Y89" t="n">
        <v>1.20395</v>
      </c>
      <c r="AB89" t="n">
        <v>1.2078</v>
      </c>
      <c r="AC89" t="n">
        <v>1.21245</v>
      </c>
      <c r="AD89" t="n">
        <v>1.2171</v>
      </c>
      <c r="AE89" t="n">
        <v>1.22175</v>
      </c>
      <c r="AF89" t="n">
        <v>1.2264</v>
      </c>
      <c r="AG89" t="n">
        <v>1.23105</v>
      </c>
      <c r="AH89" t="n">
        <v>1.2357</v>
      </c>
      <c r="AK89" t="n">
        <v>1.24035</v>
      </c>
      <c r="AN89" t="n">
        <v>1.24495</v>
      </c>
      <c r="AQ89" t="n">
        <v>1.2496</v>
      </c>
      <c r="AT89" t="n">
        <v>1.25425</v>
      </c>
      <c r="AW89" t="n">
        <v>1.2589</v>
      </c>
      <c r="AZ89" t="n">
        <v>1.25195</v>
      </c>
    </row>
    <row r="90">
      <c r="A90" s="1112" t="n">
        <v>44406</v>
      </c>
      <c r="E90" t="n">
        <v>1.18945</v>
      </c>
      <c r="F90" t="n">
        <v>1.1901</v>
      </c>
      <c r="G90" t="n">
        <v>1.19095</v>
      </c>
      <c r="H90" t="n">
        <v>1.1916</v>
      </c>
      <c r="J90" t="n">
        <v>1.19225</v>
      </c>
      <c r="M90" t="n">
        <v>1.19485</v>
      </c>
      <c r="P90" t="n">
        <v>1.1971</v>
      </c>
      <c r="R90" t="n">
        <v>1.2</v>
      </c>
      <c r="S90" t="n">
        <v>1.20295</v>
      </c>
      <c r="V90" t="n">
        <v>1.2057</v>
      </c>
      <c r="Y90" t="n">
        <v>1.2089</v>
      </c>
      <c r="AB90" t="n">
        <v>1.2128</v>
      </c>
      <c r="AC90" t="n">
        <v>1.2176</v>
      </c>
      <c r="AD90" t="n">
        <v>1.22235</v>
      </c>
      <c r="AE90" t="n">
        <v>1.22715</v>
      </c>
      <c r="AF90" t="n">
        <v>1.23195</v>
      </c>
      <c r="AG90" t="n">
        <v>1.2367</v>
      </c>
      <c r="AH90" t="n">
        <v>1.2415</v>
      </c>
      <c r="AK90" t="n">
        <v>1.2463</v>
      </c>
      <c r="AN90" t="n">
        <v>1.25105</v>
      </c>
      <c r="AQ90" t="n">
        <v>1.25585</v>
      </c>
      <c r="AT90" t="n">
        <v>1.26065</v>
      </c>
      <c r="AW90" t="n">
        <v>1.26545</v>
      </c>
      <c r="AZ90" t="n">
        <v>1.25195</v>
      </c>
    </row>
    <row r="91">
      <c r="A91" s="1112" t="n">
        <v>44407</v>
      </c>
      <c r="E91" t="n">
        <v>1.18595</v>
      </c>
      <c r="F91" t="n">
        <v>1.1866</v>
      </c>
      <c r="G91" t="n">
        <v>1.18745</v>
      </c>
      <c r="H91" t="n">
        <v>1.1881</v>
      </c>
      <c r="J91" t="n">
        <v>1.18875</v>
      </c>
      <c r="M91" t="n">
        <v>1.1913</v>
      </c>
      <c r="P91" t="n">
        <v>1.19355</v>
      </c>
      <c r="R91" t="n">
        <v>1.19635</v>
      </c>
      <c r="S91" t="n">
        <v>1.1993</v>
      </c>
      <c r="V91" t="n">
        <v>1.202</v>
      </c>
      <c r="Y91" t="n">
        <v>1.20515</v>
      </c>
      <c r="AB91" t="n">
        <v>1.2089</v>
      </c>
      <c r="AC91" t="n">
        <v>1.2135</v>
      </c>
      <c r="AD91" t="n">
        <v>1.2181</v>
      </c>
      <c r="AE91" t="n">
        <v>1.22275</v>
      </c>
      <c r="AF91" t="n">
        <v>1.22735</v>
      </c>
      <c r="AG91" t="n">
        <v>1.23195</v>
      </c>
      <c r="AH91" t="n">
        <v>1.23655</v>
      </c>
      <c r="AK91" t="n">
        <v>1.24115</v>
      </c>
      <c r="AN91" t="n">
        <v>1.24575</v>
      </c>
      <c r="AQ91" t="n">
        <v>1.25035</v>
      </c>
      <c r="AT91" t="n">
        <v>1.25495</v>
      </c>
      <c r="AW91" t="n">
        <v>1.2596</v>
      </c>
      <c r="AZ91" t="n">
        <v>1.25195</v>
      </c>
    </row>
    <row r="92">
      <c r="A92" s="1112" t="n">
        <v>44410</v>
      </c>
      <c r="E92" t="n">
        <v>1.1876</v>
      </c>
      <c r="F92" t="n">
        <v>1.18825</v>
      </c>
      <c r="G92" t="n">
        <v>1.1891</v>
      </c>
      <c r="H92" t="n">
        <v>1.18975</v>
      </c>
      <c r="J92" t="n">
        <v>1.1904</v>
      </c>
      <c r="M92" t="n">
        <v>1.19295</v>
      </c>
      <c r="P92" t="n">
        <v>1.1952</v>
      </c>
      <c r="R92" t="n">
        <v>1.19795</v>
      </c>
      <c r="S92" t="n">
        <v>1.20085</v>
      </c>
      <c r="V92" t="n">
        <v>1.2035</v>
      </c>
      <c r="Y92" t="n">
        <v>1.2066</v>
      </c>
      <c r="AB92" t="n">
        <v>1.21025</v>
      </c>
      <c r="AC92" t="n">
        <v>1.2147</v>
      </c>
      <c r="AD92" t="n">
        <v>1.2192</v>
      </c>
      <c r="AE92" t="n">
        <v>1.22365</v>
      </c>
      <c r="AF92" t="n">
        <v>1.22815</v>
      </c>
      <c r="AG92" t="n">
        <v>1.2326</v>
      </c>
      <c r="AH92" t="n">
        <v>1.2371</v>
      </c>
      <c r="AK92" t="n">
        <v>1.24155</v>
      </c>
      <c r="AN92" t="n">
        <v>1.24605</v>
      </c>
      <c r="AQ92" t="n">
        <v>1.2505</v>
      </c>
      <c r="AT92" t="n">
        <v>1.255</v>
      </c>
      <c r="AW92" t="n">
        <v>1.25945</v>
      </c>
      <c r="AZ92" t="n">
        <v>1.25195</v>
      </c>
    </row>
    <row r="93">
      <c r="A93" s="1112" t="n">
        <v>44411</v>
      </c>
      <c r="F93" t="n">
        <v>1.1866</v>
      </c>
      <c r="G93" t="n">
        <v>1.1872</v>
      </c>
      <c r="H93" t="n">
        <v>1.18805</v>
      </c>
      <c r="J93" t="n">
        <v>1.1887</v>
      </c>
      <c r="M93" t="n">
        <v>1.18935</v>
      </c>
      <c r="P93" t="n">
        <v>1.1919</v>
      </c>
      <c r="R93" t="n">
        <v>1.1941</v>
      </c>
      <c r="S93" t="n">
        <v>1.19685</v>
      </c>
      <c r="V93" t="n">
        <v>1.19965</v>
      </c>
      <c r="Y93" t="n">
        <v>1.2023</v>
      </c>
      <c r="AB93" t="n">
        <v>1.20535</v>
      </c>
      <c r="AC93" t="n">
        <v>1.2089</v>
      </c>
      <c r="AD93" t="n">
        <v>1.2133</v>
      </c>
      <c r="AE93" t="n">
        <v>1.21775</v>
      </c>
      <c r="AF93" t="n">
        <v>1.2222</v>
      </c>
      <c r="AG93" t="n">
        <v>1.2266</v>
      </c>
      <c r="AH93" t="n">
        <v>1.23105</v>
      </c>
      <c r="AK93" t="n">
        <v>1.23545</v>
      </c>
      <c r="AN93" t="n">
        <v>1.2399</v>
      </c>
      <c r="AQ93" t="n">
        <v>1.2443</v>
      </c>
      <c r="AT93" t="n">
        <v>1.24875</v>
      </c>
      <c r="AW93" t="n">
        <v>1.25315</v>
      </c>
      <c r="AZ93" t="n">
        <v>1.2576</v>
      </c>
    </row>
    <row r="94">
      <c r="A94" s="1112" t="n">
        <v>44412</v>
      </c>
      <c r="F94" t="n">
        <v>1.18415</v>
      </c>
      <c r="G94" t="n">
        <v>1.18475</v>
      </c>
      <c r="H94" t="n">
        <v>1.1856</v>
      </c>
      <c r="J94" t="n">
        <v>1.1862</v>
      </c>
      <c r="M94" t="n">
        <v>1.18685</v>
      </c>
      <c r="P94" t="n">
        <v>1.18935</v>
      </c>
      <c r="R94" t="n">
        <v>1.19155</v>
      </c>
      <c r="S94" t="n">
        <v>1.19425</v>
      </c>
      <c r="V94" t="n">
        <v>1.19725</v>
      </c>
      <c r="Y94" t="n">
        <v>1.19995</v>
      </c>
      <c r="AB94" t="n">
        <v>1.2031</v>
      </c>
      <c r="AC94" t="n">
        <v>1.20675</v>
      </c>
      <c r="AD94" t="n">
        <v>1.2113</v>
      </c>
      <c r="AE94" t="n">
        <v>1.21585</v>
      </c>
      <c r="AF94" t="n">
        <v>1.2204</v>
      </c>
      <c r="AG94" t="n">
        <v>1.22495</v>
      </c>
      <c r="AH94" t="n">
        <v>1.2295</v>
      </c>
      <c r="AK94" t="n">
        <v>1.23405</v>
      </c>
      <c r="AN94" t="n">
        <v>1.2386</v>
      </c>
      <c r="AQ94" t="n">
        <v>1.24315</v>
      </c>
      <c r="AT94" t="n">
        <v>1.2477</v>
      </c>
      <c r="AW94" t="n">
        <v>1.25225</v>
      </c>
      <c r="AZ94" t="n">
        <v>1.2568</v>
      </c>
      <c r="BD94" t="n">
        <v>1.25655</v>
      </c>
    </row>
    <row r="95">
      <c r="A95" s="1112" t="n">
        <v>44413</v>
      </c>
      <c r="F95" t="n">
        <v>1.1838</v>
      </c>
      <c r="G95" t="n">
        <v>1.18445</v>
      </c>
      <c r="H95" t="n">
        <v>1.1853</v>
      </c>
      <c r="J95" t="n">
        <v>1.1859</v>
      </c>
      <c r="M95" t="n">
        <v>1.18655</v>
      </c>
      <c r="P95" t="n">
        <v>1.18905</v>
      </c>
      <c r="R95" t="n">
        <v>1.19135</v>
      </c>
      <c r="S95" t="n">
        <v>1.19405</v>
      </c>
      <c r="V95" t="n">
        <v>1.19715</v>
      </c>
      <c r="Y95" t="n">
        <v>1.19995</v>
      </c>
      <c r="AB95" t="n">
        <v>1.2032</v>
      </c>
      <c r="AC95" t="n">
        <v>1.20695</v>
      </c>
      <c r="AD95" t="n">
        <v>1.2117</v>
      </c>
      <c r="AE95" t="n">
        <v>1.2164</v>
      </c>
      <c r="AF95" t="n">
        <v>1.2211</v>
      </c>
      <c r="AG95" t="n">
        <v>1.2258</v>
      </c>
      <c r="AH95" t="n">
        <v>1.23055</v>
      </c>
      <c r="AK95" t="n">
        <v>1.23525</v>
      </c>
      <c r="AN95" t="n">
        <v>1.23995</v>
      </c>
      <c r="AQ95" t="n">
        <v>1.2447</v>
      </c>
      <c r="AT95" t="n">
        <v>1.2494</v>
      </c>
      <c r="AW95" t="n">
        <v>1.2541</v>
      </c>
      <c r="AZ95" t="n">
        <v>1.25885</v>
      </c>
      <c r="BD95" t="n">
        <v>1.25655</v>
      </c>
    </row>
    <row r="96">
      <c r="A96" s="1112" t="n">
        <v>44414</v>
      </c>
      <c r="F96" t="n">
        <v>1.1759</v>
      </c>
      <c r="G96" t="n">
        <v>1.17655</v>
      </c>
      <c r="H96" t="n">
        <v>1.17735</v>
      </c>
      <c r="J96" t="n">
        <v>1.178</v>
      </c>
      <c r="M96" t="n">
        <v>1.17865</v>
      </c>
      <c r="P96" t="n">
        <v>1.18115</v>
      </c>
      <c r="R96" t="n">
        <v>1.1834</v>
      </c>
      <c r="S96" t="n">
        <v>1.1862</v>
      </c>
      <c r="V96" t="n">
        <v>1.18935</v>
      </c>
      <c r="Y96" t="n">
        <v>1.1922</v>
      </c>
      <c r="AB96" t="n">
        <v>1.1955</v>
      </c>
      <c r="AC96" t="n">
        <v>1.1993</v>
      </c>
      <c r="AD96" t="n">
        <v>1.20415</v>
      </c>
      <c r="AE96" t="n">
        <v>1.20895</v>
      </c>
      <c r="AF96" t="n">
        <v>1.21375</v>
      </c>
      <c r="AG96" t="n">
        <v>1.21855</v>
      </c>
      <c r="AH96" t="n">
        <v>1.22335</v>
      </c>
      <c r="AK96" t="n">
        <v>1.22815</v>
      </c>
      <c r="AN96" t="n">
        <v>1.23295</v>
      </c>
      <c r="AQ96" t="n">
        <v>1.23775</v>
      </c>
      <c r="AT96" t="n">
        <v>1.24255</v>
      </c>
      <c r="AW96" t="n">
        <v>1.24735</v>
      </c>
      <c r="AZ96" t="n">
        <v>1.25215</v>
      </c>
      <c r="BD96" t="n">
        <v>1.25655</v>
      </c>
    </row>
    <row r="97">
      <c r="A97" s="1112" t="n">
        <v>44417</v>
      </c>
      <c r="F97" t="n">
        <v>1.1742</v>
      </c>
      <c r="G97" t="n">
        <v>1.17485</v>
      </c>
      <c r="H97" t="n">
        <v>1.17565</v>
      </c>
      <c r="J97" t="n">
        <v>1.1763</v>
      </c>
      <c r="M97" t="n">
        <v>1.17695</v>
      </c>
      <c r="P97" t="n">
        <v>1.1795</v>
      </c>
      <c r="R97" t="n">
        <v>1.18175</v>
      </c>
      <c r="S97" t="n">
        <v>1.18455</v>
      </c>
      <c r="V97" t="n">
        <v>1.1877</v>
      </c>
      <c r="Y97" t="n">
        <v>1.19055</v>
      </c>
      <c r="AB97" t="n">
        <v>1.1939</v>
      </c>
      <c r="AC97" t="n">
        <v>1.19775</v>
      </c>
      <c r="AD97" t="n">
        <v>1.20275</v>
      </c>
      <c r="AE97" t="n">
        <v>1.20775</v>
      </c>
      <c r="AF97" t="n">
        <v>1.21275</v>
      </c>
      <c r="AG97" t="n">
        <v>1.21775</v>
      </c>
      <c r="AH97" t="n">
        <v>1.2227</v>
      </c>
      <c r="AK97" t="n">
        <v>1.2277</v>
      </c>
      <c r="AN97" t="n">
        <v>1.2327</v>
      </c>
      <c r="AQ97" t="n">
        <v>1.2377</v>
      </c>
      <c r="AT97" t="n">
        <v>1.2427</v>
      </c>
      <c r="AW97" t="n">
        <v>1.2477</v>
      </c>
      <c r="AZ97" t="n">
        <v>1.25265</v>
      </c>
      <c r="BD97" t="n">
        <v>1.25655</v>
      </c>
    </row>
    <row r="98">
      <c r="A98" s="1112" t="n">
        <v>44418</v>
      </c>
      <c r="F98" t="n">
        <v>1.1723</v>
      </c>
      <c r="G98" t="n">
        <v>1.17295</v>
      </c>
      <c r="H98" t="n">
        <v>1.17375</v>
      </c>
      <c r="J98" t="n">
        <v>1.1744</v>
      </c>
      <c r="M98" t="n">
        <v>1.17505</v>
      </c>
      <c r="P98" t="n">
        <v>1.1776</v>
      </c>
      <c r="R98" t="n">
        <v>1.17985</v>
      </c>
      <c r="S98" t="n">
        <v>1.18255</v>
      </c>
      <c r="V98" t="n">
        <v>1.1859</v>
      </c>
      <c r="Y98" t="n">
        <v>1.18885</v>
      </c>
      <c r="AB98" t="n">
        <v>1.1922</v>
      </c>
      <c r="AC98" t="n">
        <v>1.1961</v>
      </c>
      <c r="AD98" t="n">
        <v>1.2012</v>
      </c>
      <c r="AE98" t="n">
        <v>1.2063</v>
      </c>
      <c r="AF98" t="n">
        <v>1.2114</v>
      </c>
      <c r="AG98" t="n">
        <v>1.2165</v>
      </c>
      <c r="AH98" t="n">
        <v>1.2216</v>
      </c>
      <c r="AK98" t="n">
        <v>1.2267</v>
      </c>
      <c r="AN98" t="n">
        <v>1.2318</v>
      </c>
      <c r="AQ98" t="n">
        <v>1.2369</v>
      </c>
      <c r="AT98" t="n">
        <v>1.242</v>
      </c>
      <c r="AW98" t="n">
        <v>1.2471</v>
      </c>
      <c r="AZ98" t="n">
        <v>1.2522</v>
      </c>
      <c r="BD98" t="n">
        <v>1.25655</v>
      </c>
    </row>
    <row r="99">
      <c r="A99" s="1112" t="n">
        <v>44419</v>
      </c>
      <c r="F99" t="n">
        <v>1.1739</v>
      </c>
      <c r="G99" t="n">
        <v>1.17455</v>
      </c>
      <c r="H99" t="n">
        <v>1.17535</v>
      </c>
      <c r="J99" t="n">
        <v>1.17605</v>
      </c>
      <c r="M99" t="n">
        <v>1.17665</v>
      </c>
      <c r="P99" t="n">
        <v>1.1792</v>
      </c>
      <c r="R99" t="n">
        <v>1.18145</v>
      </c>
      <c r="S99" t="n">
        <v>1.1842</v>
      </c>
      <c r="V99" t="n">
        <v>1.1874</v>
      </c>
      <c r="Y99" t="n">
        <v>1.1903</v>
      </c>
      <c r="AB99" t="n">
        <v>1.19365</v>
      </c>
      <c r="AC99" t="n">
        <v>1.1975</v>
      </c>
      <c r="AD99" t="n">
        <v>1.20255</v>
      </c>
      <c r="AE99" t="n">
        <v>1.2076</v>
      </c>
      <c r="AF99" t="n">
        <v>1.21265</v>
      </c>
      <c r="AG99" t="n">
        <v>1.21765</v>
      </c>
      <c r="AH99" t="n">
        <v>1.2227</v>
      </c>
      <c r="AK99" t="n">
        <v>1.22775</v>
      </c>
      <c r="AN99" t="n">
        <v>1.2328</v>
      </c>
      <c r="AQ99" t="n">
        <v>1.2378</v>
      </c>
      <c r="AT99" t="n">
        <v>1.24285</v>
      </c>
      <c r="AW99" t="n">
        <v>1.2479</v>
      </c>
      <c r="AZ99" t="n">
        <v>1.25295</v>
      </c>
    </row>
    <row r="100">
      <c r="A100" s="1112" t="n">
        <v>44420</v>
      </c>
      <c r="F100" t="n">
        <v>1.173</v>
      </c>
      <c r="G100" t="n">
        <v>1.17365</v>
      </c>
      <c r="H100" t="n">
        <v>1.17445</v>
      </c>
      <c r="J100" t="n">
        <v>1.17515</v>
      </c>
      <c r="M100" t="n">
        <v>1.17575</v>
      </c>
      <c r="P100" t="n">
        <v>1.17835</v>
      </c>
      <c r="R100" t="n">
        <v>1.18055</v>
      </c>
      <c r="S100" t="n">
        <v>1.1832</v>
      </c>
      <c r="V100" t="n">
        <v>1.18655</v>
      </c>
      <c r="Y100" t="n">
        <v>1.1895</v>
      </c>
      <c r="AB100" t="n">
        <v>1.1929</v>
      </c>
      <c r="AC100" t="n">
        <v>1.19675</v>
      </c>
      <c r="AD100" t="n">
        <v>1.20185</v>
      </c>
      <c r="AE100" t="n">
        <v>1.20695</v>
      </c>
      <c r="AF100" t="n">
        <v>1.212</v>
      </c>
      <c r="AG100" t="n">
        <v>1.2171</v>
      </c>
      <c r="AH100" t="n">
        <v>1.22215</v>
      </c>
      <c r="AK100" t="n">
        <v>1.22725</v>
      </c>
      <c r="AN100" t="n">
        <v>1.23235</v>
      </c>
      <c r="AQ100" t="n">
        <v>1.2374</v>
      </c>
      <c r="AT100" t="n">
        <v>1.2425</v>
      </c>
      <c r="AW100" t="n">
        <v>1.24755</v>
      </c>
      <c r="AZ100" t="n">
        <v>1.25265</v>
      </c>
    </row>
    <row r="101">
      <c r="A101" s="1112" t="n">
        <v>44421</v>
      </c>
      <c r="F101" t="n">
        <v>1.1795</v>
      </c>
      <c r="G101" t="n">
        <v>1.18015</v>
      </c>
      <c r="H101" t="n">
        <v>1.18095</v>
      </c>
      <c r="J101" t="n">
        <v>1.18165</v>
      </c>
      <c r="M101" t="n">
        <v>1.18225</v>
      </c>
      <c r="P101" t="n">
        <v>1.18485</v>
      </c>
      <c r="R101" t="n">
        <v>1.18705</v>
      </c>
      <c r="S101" t="n">
        <v>1.18975</v>
      </c>
      <c r="V101" t="n">
        <v>1.19305</v>
      </c>
      <c r="Y101" t="n">
        <v>1.19595</v>
      </c>
      <c r="AB101" t="n">
        <v>1.19935</v>
      </c>
      <c r="AC101" t="n">
        <v>1.20315</v>
      </c>
      <c r="AD101" t="n">
        <v>1.20815</v>
      </c>
      <c r="AE101" t="n">
        <v>1.2132</v>
      </c>
      <c r="AF101" t="n">
        <v>1.2182</v>
      </c>
      <c r="AG101" t="n">
        <v>1.22325</v>
      </c>
      <c r="AH101" t="n">
        <v>1.22825</v>
      </c>
      <c r="AK101" t="n">
        <v>1.2333</v>
      </c>
      <c r="AN101" t="n">
        <v>1.23835</v>
      </c>
      <c r="AQ101" t="n">
        <v>1.24335</v>
      </c>
      <c r="AT101" t="n">
        <v>1.2484</v>
      </c>
      <c r="AW101" t="n">
        <v>1.2534</v>
      </c>
      <c r="AZ101" t="n">
        <v>1.25845</v>
      </c>
    </row>
    <row r="102">
      <c r="A102" s="1112" t="n">
        <v>44424</v>
      </c>
      <c r="F102" t="n">
        <v>1.17815</v>
      </c>
      <c r="G102" t="n">
        <v>1.17815</v>
      </c>
      <c r="H102" t="n">
        <v>1.17895</v>
      </c>
      <c r="J102" t="n">
        <v>1.17965</v>
      </c>
      <c r="M102" t="n">
        <v>1.18025</v>
      </c>
      <c r="P102" t="n">
        <v>1.1828</v>
      </c>
      <c r="R102" t="n">
        <v>1.185</v>
      </c>
      <c r="S102" t="n">
        <v>1.1877</v>
      </c>
      <c r="V102" t="n">
        <v>1.1909</v>
      </c>
      <c r="Y102" t="n">
        <v>1.1937</v>
      </c>
      <c r="AB102" t="n">
        <v>1.19695</v>
      </c>
      <c r="AC102" t="n">
        <v>1.2006</v>
      </c>
      <c r="AD102" t="n">
        <v>1.2054</v>
      </c>
      <c r="AE102" t="n">
        <v>1.21015</v>
      </c>
      <c r="AF102" t="n">
        <v>1.21495</v>
      </c>
      <c r="AG102" t="n">
        <v>1.21975</v>
      </c>
      <c r="AH102" t="n">
        <v>1.22455</v>
      </c>
      <c r="AK102" t="n">
        <v>1.2293</v>
      </c>
      <c r="AN102" t="n">
        <v>1.2341</v>
      </c>
      <c r="AQ102" t="n">
        <v>1.2389</v>
      </c>
      <c r="AT102" t="n">
        <v>1.2437</v>
      </c>
      <c r="AW102" t="n">
        <v>1.24845</v>
      </c>
      <c r="AZ102" t="n">
        <v>1.25325</v>
      </c>
    </row>
    <row r="103">
      <c r="A103" s="1112" t="n">
        <v>44425</v>
      </c>
      <c r="F103" t="n">
        <v>1.17165</v>
      </c>
      <c r="G103" t="n">
        <v>1.17245</v>
      </c>
      <c r="H103" t="n">
        <v>1.1731</v>
      </c>
      <c r="J103" t="n">
        <v>1.17375</v>
      </c>
      <c r="M103" t="n">
        <v>1.17475</v>
      </c>
      <c r="P103" t="n">
        <v>1.17635</v>
      </c>
      <c r="R103" t="n">
        <v>1.1785</v>
      </c>
      <c r="S103" t="n">
        <v>1.1812</v>
      </c>
      <c r="V103" t="n">
        <v>1.18435</v>
      </c>
      <c r="Y103" t="n">
        <v>1.1872</v>
      </c>
      <c r="AB103" t="n">
        <v>1.1905</v>
      </c>
      <c r="AC103" t="n">
        <v>1.1941</v>
      </c>
      <c r="AD103" t="n">
        <v>1.1989</v>
      </c>
      <c r="AE103" t="n">
        <v>1.20365</v>
      </c>
      <c r="AF103" t="n">
        <v>1.20845</v>
      </c>
      <c r="AG103" t="n">
        <v>1.2132</v>
      </c>
      <c r="AH103" t="n">
        <v>1.218</v>
      </c>
      <c r="AK103" t="n">
        <v>1.2228</v>
      </c>
      <c r="AN103" t="n">
        <v>1.22755</v>
      </c>
      <c r="AQ103" t="n">
        <v>1.23235</v>
      </c>
      <c r="AT103" t="n">
        <v>1.23715</v>
      </c>
      <c r="AW103" t="n">
        <v>1.2419</v>
      </c>
      <c r="AZ103" t="n">
        <v>1.2467</v>
      </c>
    </row>
    <row r="104">
      <c r="A104" s="1112" t="n">
        <v>44426</v>
      </c>
      <c r="F104" t="n">
        <v>1.1718</v>
      </c>
      <c r="G104" t="n">
        <v>1.1726</v>
      </c>
      <c r="H104" t="n">
        <v>1.17325</v>
      </c>
      <c r="J104" t="n">
        <v>1.1739</v>
      </c>
      <c r="M104" t="n">
        <v>1.1749</v>
      </c>
      <c r="P104" t="n">
        <v>1.1765</v>
      </c>
      <c r="R104" t="n">
        <v>1.1787</v>
      </c>
      <c r="S104" t="n">
        <v>1.1813</v>
      </c>
      <c r="V104" t="n">
        <v>1.1847</v>
      </c>
      <c r="Y104" t="n">
        <v>1.1876</v>
      </c>
      <c r="AB104" t="n">
        <v>1.19105</v>
      </c>
      <c r="AC104" t="n">
        <v>1.19475</v>
      </c>
      <c r="AD104" t="n">
        <v>1.1997</v>
      </c>
      <c r="AE104" t="n">
        <v>1.2046</v>
      </c>
      <c r="AF104" t="n">
        <v>1.20955</v>
      </c>
      <c r="AG104" t="n">
        <v>1.2145</v>
      </c>
      <c r="AH104" t="n">
        <v>1.21945</v>
      </c>
      <c r="AK104" t="n">
        <v>1.22435</v>
      </c>
      <c r="AN104" t="n">
        <v>1.2293</v>
      </c>
      <c r="AQ104" t="n">
        <v>1.23425</v>
      </c>
      <c r="AT104" t="n">
        <v>1.2392</v>
      </c>
      <c r="AW104" t="n">
        <v>1.2441</v>
      </c>
      <c r="AZ104" t="n">
        <v>1.24905</v>
      </c>
    </row>
    <row r="105">
      <c r="A105" s="1112" t="n">
        <v>44427</v>
      </c>
      <c r="F105" t="n">
        <v>1.16805</v>
      </c>
      <c r="G105" t="n">
        <v>1.1689</v>
      </c>
      <c r="H105" t="n">
        <v>1.1695</v>
      </c>
      <c r="J105" t="n">
        <v>1.17015</v>
      </c>
      <c r="M105" t="n">
        <v>1.1712</v>
      </c>
      <c r="P105" t="n">
        <v>1.17275</v>
      </c>
      <c r="R105" t="n">
        <v>1.17495</v>
      </c>
      <c r="S105" t="n">
        <v>1.17755</v>
      </c>
      <c r="V105" t="n">
        <v>1.1809</v>
      </c>
      <c r="Y105" t="n">
        <v>1.18375</v>
      </c>
      <c r="AB105" t="n">
        <v>1.18705</v>
      </c>
      <c r="AC105" t="n">
        <v>1.19065</v>
      </c>
      <c r="AD105" t="n">
        <v>1.1954</v>
      </c>
      <c r="AE105" t="n">
        <v>1.2002</v>
      </c>
      <c r="AF105" t="n">
        <v>1.205</v>
      </c>
      <c r="AG105" t="n">
        <v>1.2098</v>
      </c>
      <c r="AH105" t="n">
        <v>1.2146</v>
      </c>
      <c r="AK105" t="n">
        <v>1.2194</v>
      </c>
      <c r="AN105" t="n">
        <v>1.22415</v>
      </c>
      <c r="AQ105" t="n">
        <v>1.22895</v>
      </c>
      <c r="AT105" t="n">
        <v>1.23375</v>
      </c>
      <c r="AW105" t="n">
        <v>1.23855</v>
      </c>
      <c r="AZ105" t="n">
        <v>1.24335</v>
      </c>
    </row>
    <row r="106">
      <c r="A106" s="1112" t="n">
        <v>44428</v>
      </c>
      <c r="F106" t="n">
        <v>1.17015</v>
      </c>
      <c r="G106" t="n">
        <v>1.171</v>
      </c>
      <c r="H106" t="n">
        <v>1.1716</v>
      </c>
      <c r="J106" t="n">
        <v>1.17225</v>
      </c>
      <c r="M106" t="n">
        <v>1.1733</v>
      </c>
      <c r="P106" t="n">
        <v>1.1749</v>
      </c>
      <c r="R106" t="n">
        <v>1.1771</v>
      </c>
      <c r="S106" t="n">
        <v>1.17965</v>
      </c>
      <c r="V106" t="n">
        <v>1.183</v>
      </c>
      <c r="Y106" t="n">
        <v>1.1859</v>
      </c>
      <c r="AB106" t="n">
        <v>1.1893</v>
      </c>
      <c r="AC106" t="n">
        <v>1.1929</v>
      </c>
      <c r="AD106" t="n">
        <v>1.19785</v>
      </c>
      <c r="AE106" t="n">
        <v>1.2028</v>
      </c>
      <c r="AF106" t="n">
        <v>1.20775</v>
      </c>
      <c r="AG106" t="n">
        <v>1.2127</v>
      </c>
      <c r="AH106" t="n">
        <v>1.21765</v>
      </c>
      <c r="AK106" t="n">
        <v>1.22255</v>
      </c>
      <c r="AN106" t="n">
        <v>1.2275</v>
      </c>
      <c r="AQ106" t="n">
        <v>1.23245</v>
      </c>
      <c r="AT106" t="n">
        <v>1.2374</v>
      </c>
      <c r="AW106" t="n">
        <v>1.24235</v>
      </c>
      <c r="AZ106" t="n">
        <v>1.2473</v>
      </c>
    </row>
    <row r="107">
      <c r="A107" s="1112" t="n">
        <v>44431</v>
      </c>
      <c r="F107" t="n">
        <v>1.1753</v>
      </c>
      <c r="G107" t="n">
        <v>1.17615</v>
      </c>
      <c r="H107" t="n">
        <v>1.17675</v>
      </c>
      <c r="J107" t="n">
        <v>1.1774</v>
      </c>
      <c r="M107" t="n">
        <v>1.17845</v>
      </c>
      <c r="P107" t="n">
        <v>1.18005</v>
      </c>
      <c r="R107" t="n">
        <v>1.1823</v>
      </c>
      <c r="S107" t="n">
        <v>1.1848</v>
      </c>
      <c r="V107" t="n">
        <v>1.1882</v>
      </c>
      <c r="Y107" t="n">
        <v>1.19105</v>
      </c>
      <c r="AB107" t="n">
        <v>1.1944</v>
      </c>
      <c r="AC107" t="n">
        <v>1.198</v>
      </c>
      <c r="AD107" t="n">
        <v>1.2029</v>
      </c>
      <c r="AE107" t="n">
        <v>1.20785</v>
      </c>
      <c r="AF107" t="n">
        <v>1.21275</v>
      </c>
      <c r="AG107" t="n">
        <v>1.21765</v>
      </c>
      <c r="AH107" t="n">
        <v>1.2226</v>
      </c>
      <c r="AK107" t="n">
        <v>1.2275</v>
      </c>
      <c r="AN107" t="n">
        <v>1.2324</v>
      </c>
      <c r="AQ107" t="n">
        <v>1.23735</v>
      </c>
      <c r="AT107" t="n">
        <v>1.24225</v>
      </c>
      <c r="AW107" t="n">
        <v>1.24715</v>
      </c>
      <c r="AZ107" t="n">
        <v>1.2521</v>
      </c>
    </row>
    <row r="108">
      <c r="A108" s="1112" t="n">
        <v>44432</v>
      </c>
      <c r="F108" t="n">
        <v>1.17595</v>
      </c>
      <c r="G108" t="n">
        <v>1.1768</v>
      </c>
      <c r="H108" t="n">
        <v>1.17745</v>
      </c>
      <c r="J108" t="n">
        <v>1.17805</v>
      </c>
      <c r="M108" t="n">
        <v>1.1791</v>
      </c>
      <c r="P108" t="n">
        <v>1.18075</v>
      </c>
      <c r="R108" t="n">
        <v>1.18295</v>
      </c>
      <c r="S108" t="n">
        <v>1.18545</v>
      </c>
      <c r="V108" t="n">
        <v>1.18895</v>
      </c>
      <c r="Y108" t="n">
        <v>1.19185</v>
      </c>
      <c r="AB108" t="n">
        <v>1.19525</v>
      </c>
      <c r="AC108" t="n">
        <v>1.19885</v>
      </c>
      <c r="AD108" t="n">
        <v>1.20385</v>
      </c>
      <c r="AE108" t="n">
        <v>1.20885</v>
      </c>
      <c r="AF108" t="n">
        <v>1.21385</v>
      </c>
      <c r="AG108" t="n">
        <v>1.21885</v>
      </c>
      <c r="AH108" t="n">
        <v>1.22385</v>
      </c>
      <c r="AK108" t="n">
        <v>1.22885</v>
      </c>
      <c r="AN108" t="n">
        <v>1.23385</v>
      </c>
      <c r="AQ108" t="n">
        <v>1.23885</v>
      </c>
      <c r="AT108" t="n">
        <v>1.2438</v>
      </c>
      <c r="AW108" t="n">
        <v>1.2488</v>
      </c>
      <c r="AZ108" t="n">
        <v>1.2538</v>
      </c>
    </row>
    <row r="109">
      <c r="A109" s="1112" t="n">
        <v>44433</v>
      </c>
      <c r="F109" t="n">
        <v>1.17755</v>
      </c>
      <c r="G109" t="n">
        <v>1.1784</v>
      </c>
      <c r="H109" t="n">
        <v>1.179</v>
      </c>
      <c r="J109" t="n">
        <v>1.17965</v>
      </c>
      <c r="M109" t="n">
        <v>1.18065</v>
      </c>
      <c r="P109" t="n">
        <v>1.1823</v>
      </c>
      <c r="R109" t="n">
        <v>1.18455</v>
      </c>
      <c r="S109" t="n">
        <v>1.18715</v>
      </c>
      <c r="V109" t="n">
        <v>1.19055</v>
      </c>
      <c r="Y109" t="n">
        <v>1.19355</v>
      </c>
      <c r="AB109" t="n">
        <v>1.197</v>
      </c>
      <c r="AC109" t="n">
        <v>1.20065</v>
      </c>
      <c r="AD109" t="n">
        <v>1.20575</v>
      </c>
      <c r="AE109" t="n">
        <v>1.21085</v>
      </c>
      <c r="AF109" t="n">
        <v>1.21595</v>
      </c>
      <c r="AG109" t="n">
        <v>1.22105</v>
      </c>
      <c r="AH109" t="n">
        <v>1.2262</v>
      </c>
      <c r="AK109" t="n">
        <v>1.2313</v>
      </c>
      <c r="AN109" t="n">
        <v>1.2364</v>
      </c>
      <c r="AQ109" t="n">
        <v>1.2415</v>
      </c>
      <c r="AT109" t="n">
        <v>1.2466</v>
      </c>
      <c r="AW109" t="n">
        <v>1.2517</v>
      </c>
      <c r="AZ109" t="n">
        <v>1.25685</v>
      </c>
    </row>
    <row r="110">
      <c r="A110" s="1112" t="n">
        <v>44434</v>
      </c>
      <c r="F110" t="n">
        <v>1.1755</v>
      </c>
      <c r="G110" t="n">
        <v>1.17635</v>
      </c>
      <c r="H110" t="n">
        <v>1.17695</v>
      </c>
      <c r="J110" t="n">
        <v>1.1776</v>
      </c>
      <c r="M110" t="n">
        <v>1.1786</v>
      </c>
      <c r="P110" t="n">
        <v>1.1803</v>
      </c>
      <c r="R110" t="n">
        <v>1.1825</v>
      </c>
      <c r="S110" t="n">
        <v>1.1851</v>
      </c>
      <c r="V110" t="n">
        <v>1.1885</v>
      </c>
      <c r="Y110" t="n">
        <v>1.1914</v>
      </c>
      <c r="AB110" t="n">
        <v>1.19485</v>
      </c>
      <c r="AC110" t="n">
        <v>1.19845</v>
      </c>
      <c r="AD110" t="n">
        <v>1.20355</v>
      </c>
      <c r="AE110" t="n">
        <v>1.2087</v>
      </c>
      <c r="AF110" t="n">
        <v>1.21385</v>
      </c>
      <c r="AG110" t="n">
        <v>1.219</v>
      </c>
      <c r="AH110" t="n">
        <v>1.22415</v>
      </c>
      <c r="AK110" t="n">
        <v>1.2293</v>
      </c>
      <c r="AN110" t="n">
        <v>1.23445</v>
      </c>
      <c r="AQ110" t="n">
        <v>1.23955</v>
      </c>
      <c r="AT110" t="n">
        <v>1.2447</v>
      </c>
      <c r="AW110" t="n">
        <v>1.24985</v>
      </c>
      <c r="AZ110" t="n">
        <v>1.255</v>
      </c>
    </row>
    <row r="111">
      <c r="A111" s="1112" t="n">
        <v>44435</v>
      </c>
      <c r="F111" t="n">
        <v>1.1798</v>
      </c>
      <c r="G111" t="n">
        <v>1.18065</v>
      </c>
      <c r="H111" t="n">
        <v>1.18125</v>
      </c>
      <c r="J111" t="n">
        <v>1.1819</v>
      </c>
      <c r="M111" t="n">
        <v>1.1829</v>
      </c>
      <c r="P111" t="n">
        <v>1.18455</v>
      </c>
      <c r="R111" t="n">
        <v>1.18675</v>
      </c>
      <c r="S111" t="n">
        <v>1.18935</v>
      </c>
      <c r="V111" t="n">
        <v>1.19255</v>
      </c>
      <c r="Y111" t="n">
        <v>1.19545</v>
      </c>
      <c r="AB111" t="n">
        <v>1.1988</v>
      </c>
      <c r="AC111" t="n">
        <v>1.20225</v>
      </c>
      <c r="AD111" t="n">
        <v>1.2072</v>
      </c>
      <c r="AE111" t="n">
        <v>1.21215</v>
      </c>
      <c r="AF111" t="n">
        <v>1.2171</v>
      </c>
      <c r="AG111" t="n">
        <v>1.22205</v>
      </c>
      <c r="AH111" t="n">
        <v>1.227</v>
      </c>
      <c r="AK111" t="n">
        <v>1.232</v>
      </c>
      <c r="AN111" t="n">
        <v>1.23695</v>
      </c>
      <c r="AQ111" t="n">
        <v>1.2419</v>
      </c>
      <c r="AT111" t="n">
        <v>1.24685</v>
      </c>
      <c r="AW111" t="n">
        <v>1.2518</v>
      </c>
      <c r="AZ111" t="n">
        <v>1.25675</v>
      </c>
    </row>
    <row r="112">
      <c r="A112" s="1112" t="n">
        <v>44438</v>
      </c>
      <c r="F112" t="n">
        <v>1.1807</v>
      </c>
      <c r="G112" t="n">
        <v>1.18155</v>
      </c>
      <c r="H112" t="n">
        <v>1.18215</v>
      </c>
      <c r="J112" t="n">
        <v>1.1828</v>
      </c>
      <c r="M112" t="n">
        <v>1.1838</v>
      </c>
      <c r="P112" t="n">
        <v>1.18545</v>
      </c>
      <c r="R112" t="n">
        <v>1.18765</v>
      </c>
      <c r="S112" t="n">
        <v>1.19015</v>
      </c>
      <c r="V112" t="n">
        <v>1.19335</v>
      </c>
      <c r="Y112" t="n">
        <v>1.19615</v>
      </c>
      <c r="AB112" t="n">
        <v>1.19945</v>
      </c>
      <c r="AC112" t="n">
        <v>1.2029</v>
      </c>
      <c r="AD112" t="n">
        <v>1.20795</v>
      </c>
      <c r="AE112" t="n">
        <v>1.213</v>
      </c>
      <c r="AF112" t="n">
        <v>1.2181</v>
      </c>
      <c r="AG112" t="n">
        <v>1.22315</v>
      </c>
      <c r="AH112" t="n">
        <v>1.2282</v>
      </c>
      <c r="AK112" t="n">
        <v>1.23325</v>
      </c>
      <c r="AN112" t="n">
        <v>1.23835</v>
      </c>
      <c r="AQ112" t="n">
        <v>1.2434</v>
      </c>
      <c r="AT112" t="n">
        <v>1.24845</v>
      </c>
      <c r="AW112" t="n">
        <v>1.2535</v>
      </c>
      <c r="AZ112" t="n">
        <v>1.2586</v>
      </c>
    </row>
    <row r="113">
      <c r="A113" s="1112" t="n">
        <v>44439</v>
      </c>
      <c r="F113" t="n">
        <v>1.18155</v>
      </c>
      <c r="G113" t="n">
        <v>1.1824</v>
      </c>
      <c r="H113" t="n">
        <v>1.183</v>
      </c>
      <c r="J113" t="n">
        <v>1.18365</v>
      </c>
      <c r="M113" t="n">
        <v>1.18465</v>
      </c>
      <c r="P113" t="n">
        <v>1.18625</v>
      </c>
      <c r="R113" t="n">
        <v>1.1885</v>
      </c>
      <c r="S113" t="n">
        <v>1.19095</v>
      </c>
      <c r="V113" t="n">
        <v>1.19415</v>
      </c>
      <c r="Y113" t="n">
        <v>1.19695</v>
      </c>
      <c r="AB113" t="n">
        <v>1.2002</v>
      </c>
      <c r="AC113" t="n">
        <v>1.2035</v>
      </c>
      <c r="AD113" t="n">
        <v>1.2083</v>
      </c>
      <c r="AE113" t="n">
        <v>1.21315</v>
      </c>
      <c r="AF113" t="n">
        <v>1.21795</v>
      </c>
      <c r="AG113" t="n">
        <v>1.2228</v>
      </c>
      <c r="AH113" t="n">
        <v>1.2276</v>
      </c>
      <c r="AK113" t="n">
        <v>1.23245</v>
      </c>
      <c r="AN113" t="n">
        <v>1.23725</v>
      </c>
      <c r="AQ113" t="n">
        <v>1.24205</v>
      </c>
      <c r="AT113" t="n">
        <v>1.2469</v>
      </c>
      <c r="AW113" t="n">
        <v>1.2517</v>
      </c>
      <c r="AZ113" t="n">
        <v>1.25655</v>
      </c>
    </row>
    <row r="114">
      <c r="A114" s="1112" t="n">
        <v>44440</v>
      </c>
      <c r="G114" t="n">
        <v>1.1849</v>
      </c>
      <c r="H114" t="n">
        <v>1.18575</v>
      </c>
      <c r="J114" t="n">
        <v>1.18635</v>
      </c>
      <c r="K114" t="n">
        <v>1.187</v>
      </c>
      <c r="M114" t="n">
        <v>1.18795</v>
      </c>
      <c r="P114" t="n">
        <v>1.1896</v>
      </c>
      <c r="R114" t="n">
        <v>1.1918</v>
      </c>
      <c r="S114" t="n">
        <v>1.1943</v>
      </c>
      <c r="V114" t="n">
        <v>1.19745</v>
      </c>
      <c r="Y114" t="n">
        <v>1.2003</v>
      </c>
      <c r="AB114" t="n">
        <v>1.20355</v>
      </c>
      <c r="AC114" t="n">
        <v>1.20685</v>
      </c>
      <c r="AD114" t="n">
        <v>1.21175</v>
      </c>
      <c r="AE114" t="n">
        <v>1.2166</v>
      </c>
      <c r="AF114" t="n">
        <v>1.22145</v>
      </c>
      <c r="AG114" t="n">
        <v>1.22635</v>
      </c>
      <c r="AH114" t="n">
        <v>1.2312</v>
      </c>
      <c r="AK114" t="n">
        <v>1.23605</v>
      </c>
      <c r="AN114" t="n">
        <v>1.24095</v>
      </c>
      <c r="AQ114" t="n">
        <v>1.2458</v>
      </c>
      <c r="AT114" t="n">
        <v>1.25065</v>
      </c>
      <c r="AW114" t="n">
        <v>1.25555</v>
      </c>
      <c r="AZ114" t="n">
        <v>1.2604</v>
      </c>
    </row>
    <row r="115">
      <c r="A115" s="433" t="n">
        <v>44441</v>
      </c>
      <c r="G115" t="n">
        <v>1.18765</v>
      </c>
      <c r="H115" t="n">
        <v>1.1885</v>
      </c>
      <c r="J115" t="n">
        <v>1.1891</v>
      </c>
      <c r="K115" t="n">
        <v>1.18975</v>
      </c>
      <c r="M115" t="n">
        <v>1.19065</v>
      </c>
      <c r="P115" t="n">
        <v>1.19235</v>
      </c>
      <c r="R115" t="n">
        <v>1.19455</v>
      </c>
      <c r="S115" t="n">
        <v>1.19715</v>
      </c>
      <c r="V115" t="n">
        <v>1.20025</v>
      </c>
      <c r="Y115" t="n">
        <v>1.2031</v>
      </c>
      <c r="AB115" t="n">
        <v>1.2064</v>
      </c>
      <c r="AC115" t="n">
        <v>1.2097</v>
      </c>
      <c r="AD115" t="n">
        <v>1.21455</v>
      </c>
      <c r="AE115" t="n">
        <v>1.2194</v>
      </c>
      <c r="AF115" t="n">
        <v>1.22425</v>
      </c>
      <c r="AG115" t="n">
        <v>1.2291</v>
      </c>
      <c r="AH115" t="n">
        <v>1.23395</v>
      </c>
      <c r="AK115" t="n">
        <v>1.2388</v>
      </c>
      <c r="AN115" t="n">
        <v>1.2437</v>
      </c>
      <c r="AQ115" t="n">
        <v>1.24855</v>
      </c>
      <c r="AT115" t="n">
        <v>1.2534</v>
      </c>
      <c r="AW115" t="n">
        <v>1.25825</v>
      </c>
      <c r="AZ115" t="n">
        <v>1.2631</v>
      </c>
    </row>
    <row r="116">
      <c r="A116" s="433" t="n">
        <v>44442</v>
      </c>
      <c r="G116" t="n">
        <v>1.18925</v>
      </c>
      <c r="H116" t="n">
        <v>1.1901</v>
      </c>
      <c r="J116" t="n">
        <v>1.1907</v>
      </c>
      <c r="K116" t="n">
        <v>1.19135</v>
      </c>
      <c r="M116" t="n">
        <v>1.19225</v>
      </c>
      <c r="P116" t="n">
        <v>1.1939</v>
      </c>
      <c r="R116" t="n">
        <v>1.19615</v>
      </c>
      <c r="S116" t="n">
        <v>1.1987</v>
      </c>
      <c r="V116" t="n">
        <v>1.2017</v>
      </c>
      <c r="Y116" t="n">
        <v>1.20445</v>
      </c>
      <c r="AB116" t="n">
        <v>1.2077</v>
      </c>
      <c r="AC116" t="n">
        <v>1.21095</v>
      </c>
      <c r="AD116" t="n">
        <v>1.21575</v>
      </c>
      <c r="AE116" t="n">
        <v>1.22055</v>
      </c>
      <c r="AF116" t="n">
        <v>1.22535</v>
      </c>
      <c r="AG116" t="n">
        <v>1.2302</v>
      </c>
      <c r="AH116" t="n">
        <v>1.235</v>
      </c>
      <c r="AK116" t="n">
        <v>1.2398</v>
      </c>
      <c r="AN116" t="n">
        <v>1.2446</v>
      </c>
      <c r="AQ116" t="n">
        <v>1.24945</v>
      </c>
      <c r="AT116" t="n">
        <v>1.25425</v>
      </c>
      <c r="AW116" t="n">
        <v>1.25905</v>
      </c>
      <c r="AZ116" t="n">
        <v>1.26385</v>
      </c>
    </row>
    <row r="117">
      <c r="A117" s="433" t="n">
        <v>44445</v>
      </c>
      <c r="G117" s="192" t="n">
        <v>1.18925</v>
      </c>
      <c r="H117" s="192" t="n">
        <v>1.1901</v>
      </c>
      <c r="I117" s="192" t="n"/>
      <c r="J117" s="192" t="n">
        <v>1.1907</v>
      </c>
      <c r="K117" s="192" t="n">
        <v>1.19135</v>
      </c>
      <c r="L117" s="192" t="n"/>
      <c r="M117" s="192" t="n">
        <v>1.19225</v>
      </c>
      <c r="N117" s="192" t="n"/>
      <c r="O117" s="192" t="n"/>
      <c r="P117" s="192" t="n">
        <v>1.1939</v>
      </c>
      <c r="Q117" s="192" t="n"/>
      <c r="R117" s="192" t="n">
        <v>1.19615</v>
      </c>
      <c r="S117" s="192" t="n">
        <v>1.1987</v>
      </c>
      <c r="T117" s="192" t="n"/>
      <c r="U117" s="192" t="n"/>
      <c r="V117" s="192" t="n">
        <v>1.2017</v>
      </c>
      <c r="W117" s="192" t="n"/>
      <c r="X117" s="192" t="n"/>
      <c r="Y117" s="192" t="n">
        <v>1.20445</v>
      </c>
      <c r="Z117" s="192" t="n"/>
      <c r="AA117" s="192" t="n"/>
      <c r="AB117" s="192" t="n">
        <v>1.2077</v>
      </c>
      <c r="AC117" s="192" t="n">
        <v>1.21095</v>
      </c>
      <c r="AD117" s="192" t="n">
        <v>1.21575</v>
      </c>
      <c r="AE117" s="192" t="n">
        <v>1.22055</v>
      </c>
      <c r="AF117" s="192" t="n">
        <v>1.22535</v>
      </c>
      <c r="AG117" s="192" t="n">
        <v>1.2302</v>
      </c>
      <c r="AH117" s="192" t="n">
        <v>1.235</v>
      </c>
      <c r="AI117" s="192" t="n"/>
      <c r="AJ117" s="192" t="n"/>
      <c r="AK117" s="192" t="n">
        <v>1.2398</v>
      </c>
      <c r="AL117" s="192" t="n"/>
      <c r="AM117" s="192" t="n"/>
      <c r="AN117" s="192" t="n">
        <v>1.2446</v>
      </c>
      <c r="AO117" s="192" t="n"/>
      <c r="AP117" s="192" t="n"/>
      <c r="AQ117" s="192" t="n">
        <v>1.24945</v>
      </c>
      <c r="AR117" s="192" t="n"/>
      <c r="AS117" s="192" t="n"/>
      <c r="AT117" s="192" t="n">
        <v>1.25425</v>
      </c>
      <c r="AU117" s="192" t="n"/>
      <c r="AV117" s="192" t="n"/>
      <c r="AW117" s="192" t="n">
        <v>1.25905</v>
      </c>
      <c r="AX117" s="192" t="n"/>
      <c r="AY117" s="192" t="n"/>
      <c r="AZ117" s="192" t="n">
        <v>1.26385</v>
      </c>
      <c r="BA117" s="192" t="n"/>
      <c r="BB117" s="192" t="n"/>
      <c r="BC117" s="192" t="n"/>
    </row>
    <row r="118">
      <c r="A118" s="433" t="n">
        <v>44446</v>
      </c>
      <c r="G118" t="n">
        <v>1.1847</v>
      </c>
      <c r="H118" t="n">
        <v>1.18555</v>
      </c>
      <c r="J118" t="n">
        <v>1.18615</v>
      </c>
      <c r="K118" t="n">
        <v>1.1868</v>
      </c>
      <c r="M118" t="n">
        <v>1.1877</v>
      </c>
      <c r="P118" t="n">
        <v>1.18935</v>
      </c>
      <c r="R118" t="n">
        <v>1.19155</v>
      </c>
      <c r="S118" t="n">
        <v>1.194</v>
      </c>
      <c r="V118" t="n">
        <v>1.19705</v>
      </c>
      <c r="Y118" t="n">
        <v>1.1998</v>
      </c>
      <c r="AB118" t="n">
        <v>1.20305</v>
      </c>
      <c r="AC118" t="n">
        <v>1.2062</v>
      </c>
      <c r="AD118" t="n">
        <v>1.2111</v>
      </c>
      <c r="AE118" t="n">
        <v>1.21595</v>
      </c>
      <c r="AF118" t="n">
        <v>1.22085</v>
      </c>
      <c r="AG118" t="n">
        <v>1.22575</v>
      </c>
      <c r="AH118" t="n">
        <v>1.2306</v>
      </c>
      <c r="AK118" t="n">
        <v>1.2355</v>
      </c>
      <c r="AN118" t="n">
        <v>1.24035</v>
      </c>
      <c r="AQ118" t="n">
        <v>1.24525</v>
      </c>
      <c r="AT118" t="n">
        <v>1.2501</v>
      </c>
      <c r="AW118" t="n">
        <v>1.255</v>
      </c>
      <c r="AZ118" t="n">
        <v>1.25985</v>
      </c>
    </row>
    <row r="119">
      <c r="A119" s="433" t="n">
        <v>44447</v>
      </c>
      <c r="G119" t="n">
        <v>1.1826</v>
      </c>
      <c r="H119" t="n">
        <v>1.18345</v>
      </c>
      <c r="J119" t="n">
        <v>1.18405</v>
      </c>
      <c r="K119" t="n">
        <v>1.1847</v>
      </c>
      <c r="M119" t="n">
        <v>1.1856</v>
      </c>
      <c r="P119" t="n">
        <v>1.1873</v>
      </c>
      <c r="R119" t="n">
        <v>1.1895</v>
      </c>
      <c r="S119" t="n">
        <v>1.19195</v>
      </c>
      <c r="V119" t="n">
        <v>1.19495</v>
      </c>
      <c r="Y119" t="n">
        <v>1.1977</v>
      </c>
      <c r="AB119" t="n">
        <v>1.20095</v>
      </c>
      <c r="AC119" t="n">
        <v>1.20405</v>
      </c>
      <c r="AD119" t="n">
        <v>1.2089</v>
      </c>
      <c r="AE119" t="n">
        <v>1.21375</v>
      </c>
      <c r="AF119" t="n">
        <v>1.2186</v>
      </c>
      <c r="AG119" t="n">
        <v>1.2234</v>
      </c>
      <c r="AH119" t="n">
        <v>1.22825</v>
      </c>
      <c r="AK119" t="n">
        <v>1.2331</v>
      </c>
      <c r="AN119" t="n">
        <v>1.23795</v>
      </c>
      <c r="AQ119" t="n">
        <v>1.2428</v>
      </c>
      <c r="AT119" t="n">
        <v>1.2476</v>
      </c>
      <c r="AW119" t="n">
        <v>1.25245</v>
      </c>
      <c r="AZ119" t="n">
        <v>1.2573</v>
      </c>
    </row>
    <row r="120">
      <c r="A120" s="433" t="n">
        <v>44448</v>
      </c>
      <c r="G120" t="n">
        <v>1.18305</v>
      </c>
      <c r="H120" t="n">
        <v>1.1839</v>
      </c>
      <c r="J120" t="n">
        <v>1.1845</v>
      </c>
      <c r="K120" t="n">
        <v>1.18515</v>
      </c>
      <c r="M120" t="n">
        <v>1.18595</v>
      </c>
      <c r="P120" t="n">
        <v>1.1877</v>
      </c>
      <c r="R120" t="n">
        <v>1.18995</v>
      </c>
      <c r="S120" t="n">
        <v>1.1923</v>
      </c>
      <c r="V120" t="n">
        <v>1.1953</v>
      </c>
      <c r="Y120" t="n">
        <v>1.19805</v>
      </c>
      <c r="AB120" t="n">
        <v>1.2013</v>
      </c>
      <c r="AC120" t="n">
        <v>1.2044</v>
      </c>
      <c r="AD120" t="n">
        <v>1.2092</v>
      </c>
      <c r="AE120" t="n">
        <v>1.21405</v>
      </c>
      <c r="AF120" t="n">
        <v>1.21885</v>
      </c>
      <c r="AG120" t="n">
        <v>1.2237</v>
      </c>
      <c r="AH120" t="n">
        <v>1.22855</v>
      </c>
      <c r="AK120" t="n">
        <v>1.23335</v>
      </c>
      <c r="AN120" t="n">
        <v>1.2382</v>
      </c>
      <c r="AQ120" t="n">
        <v>1.243</v>
      </c>
      <c r="AT120" t="n">
        <v>1.24785</v>
      </c>
      <c r="AW120" t="n">
        <v>1.25265</v>
      </c>
      <c r="AZ120" t="n">
        <v>1.2575</v>
      </c>
    </row>
    <row r="121">
      <c r="A121" s="433" t="n">
        <v>44449</v>
      </c>
      <c r="G121" t="n">
        <v>1.1815</v>
      </c>
      <c r="H121" t="n">
        <v>1.18235</v>
      </c>
      <c r="J121" t="n">
        <v>1.18295</v>
      </c>
      <c r="K121" t="n">
        <v>1.1836</v>
      </c>
      <c r="M121" t="n">
        <v>1.1845</v>
      </c>
      <c r="P121" t="n">
        <v>1.18615</v>
      </c>
      <c r="R121" t="n">
        <v>1.18835</v>
      </c>
      <c r="S121" t="n">
        <v>1.19085</v>
      </c>
      <c r="V121" t="n">
        <v>1.19385</v>
      </c>
      <c r="Y121" t="n">
        <v>1.19665</v>
      </c>
      <c r="AB121" t="n">
        <v>1.1999</v>
      </c>
      <c r="AC121" t="n">
        <v>1.203</v>
      </c>
      <c r="AD121" t="n">
        <v>1.20785</v>
      </c>
      <c r="AE121" t="n">
        <v>1.2127</v>
      </c>
      <c r="AF121" t="n">
        <v>1.21755</v>
      </c>
      <c r="AG121" t="n">
        <v>1.2224</v>
      </c>
      <c r="AH121" t="n">
        <v>1.22725</v>
      </c>
      <c r="AK121" t="n">
        <v>1.2321</v>
      </c>
      <c r="AN121" t="n">
        <v>1.23695</v>
      </c>
      <c r="AQ121" t="n">
        <v>1.2418</v>
      </c>
      <c r="AT121" t="n">
        <v>1.24665</v>
      </c>
      <c r="AW121" t="n">
        <v>1.2515</v>
      </c>
      <c r="AZ121" t="n">
        <v>1.25635</v>
      </c>
    </row>
    <row r="122">
      <c r="A122" s="433" t="n">
        <v>44452</v>
      </c>
      <c r="G122" t="n">
        <v>1.1804</v>
      </c>
      <c r="H122" t="n">
        <v>1.18115</v>
      </c>
      <c r="J122" t="n">
        <v>1.1818</v>
      </c>
      <c r="K122" t="n">
        <v>1.18245</v>
      </c>
      <c r="M122" t="n">
        <v>1.18335</v>
      </c>
      <c r="P122" t="n">
        <v>1.185</v>
      </c>
      <c r="R122" t="n">
        <v>1.1872</v>
      </c>
      <c r="S122" t="n">
        <v>1.18965</v>
      </c>
      <c r="V122" t="n">
        <v>1.1927</v>
      </c>
      <c r="Y122" t="n">
        <v>1.19545</v>
      </c>
      <c r="AB122" t="n">
        <v>1.1987</v>
      </c>
      <c r="AC122" t="n">
        <v>1.20175</v>
      </c>
      <c r="AD122" t="n">
        <v>1.20655</v>
      </c>
      <c r="AE122" t="n">
        <v>1.21135</v>
      </c>
      <c r="AF122" t="n">
        <v>1.21615</v>
      </c>
      <c r="AG122" t="n">
        <v>1.22095</v>
      </c>
      <c r="AH122" t="n">
        <v>1.22575</v>
      </c>
      <c r="AK122" t="n">
        <v>1.23055</v>
      </c>
      <c r="AN122" t="n">
        <v>1.23535</v>
      </c>
      <c r="AQ122" t="n">
        <v>1.24015</v>
      </c>
      <c r="AT122" t="n">
        <v>1.24495</v>
      </c>
      <c r="AW122" t="n">
        <v>1.24975</v>
      </c>
      <c r="AZ122" t="n">
        <v>1.25455</v>
      </c>
    </row>
    <row r="123">
      <c r="A123" s="433" t="n">
        <v>44453</v>
      </c>
      <c r="G123" t="n">
        <v>1.18155</v>
      </c>
      <c r="H123" t="n">
        <v>1.1822</v>
      </c>
      <c r="J123" t="n">
        <v>1.18285</v>
      </c>
      <c r="K123" t="n">
        <v>1.1841</v>
      </c>
      <c r="M123" t="n">
        <v>1.1854</v>
      </c>
      <c r="P123" t="n">
        <v>1.1876</v>
      </c>
      <c r="R123" t="n">
        <v>1.19005</v>
      </c>
      <c r="S123" t="n">
        <v>1.1928</v>
      </c>
      <c r="V123" t="n">
        <v>1.19575</v>
      </c>
      <c r="Y123" t="n">
        <v>1.19895</v>
      </c>
      <c r="AB123" t="n">
        <v>1.20195</v>
      </c>
      <c r="AC123" t="n">
        <v>1.20665</v>
      </c>
      <c r="AD123" t="n">
        <v>1.2114</v>
      </c>
      <c r="AE123" t="n">
        <v>1.21615</v>
      </c>
      <c r="AF123" t="n">
        <v>1.22085</v>
      </c>
      <c r="AG123" t="n">
        <v>1.2256</v>
      </c>
      <c r="AH123" t="n">
        <v>1.2303</v>
      </c>
      <c r="AK123" t="n">
        <v>1.23505</v>
      </c>
      <c r="AN123" t="n">
        <v>1.2398</v>
      </c>
      <c r="AQ123" t="n">
        <v>1.2445</v>
      </c>
      <c r="AT123" t="n">
        <v>1.24925</v>
      </c>
      <c r="AW123" t="n">
        <v>1.254</v>
      </c>
      <c r="AZ123" t="n">
        <v>1.2587</v>
      </c>
    </row>
    <row r="124">
      <c r="A124" s="433" t="n">
        <v>44454</v>
      </c>
      <c r="G124" t="n">
        <v>1.1815</v>
      </c>
      <c r="H124" t="n">
        <v>1.18215</v>
      </c>
      <c r="J124" t="n">
        <v>1.1828</v>
      </c>
      <c r="K124" t="n">
        <v>1.18405</v>
      </c>
      <c r="M124" t="n">
        <v>1.18535</v>
      </c>
      <c r="P124" t="n">
        <v>1.18755</v>
      </c>
      <c r="R124" t="n">
        <v>1.19</v>
      </c>
      <c r="S124" t="n">
        <v>1.19275</v>
      </c>
      <c r="V124" t="n">
        <v>1.19575</v>
      </c>
      <c r="Y124" t="n">
        <v>1.199</v>
      </c>
      <c r="AB124" t="n">
        <v>1.202</v>
      </c>
      <c r="AC124" t="n">
        <v>1.20675</v>
      </c>
      <c r="AD124" t="n">
        <v>1.21155</v>
      </c>
      <c r="AE124" t="n">
        <v>1.21635</v>
      </c>
      <c r="AF124" t="n">
        <v>1.2211</v>
      </c>
      <c r="AG124" t="n">
        <v>1.2259</v>
      </c>
      <c r="AH124" t="n">
        <v>1.2307</v>
      </c>
      <c r="AK124" t="n">
        <v>1.2355</v>
      </c>
      <c r="AN124" t="n">
        <v>1.24025</v>
      </c>
      <c r="AQ124" t="n">
        <v>1.24505</v>
      </c>
      <c r="AT124" t="n">
        <v>1.24985</v>
      </c>
      <c r="AW124" t="n">
        <v>1.25465</v>
      </c>
      <c r="AZ124" t="n">
        <v>1.2594</v>
      </c>
    </row>
    <row r="125">
      <c r="A125" s="433" t="n">
        <v>44455</v>
      </c>
      <c r="G125" t="n">
        <v>1.17605</v>
      </c>
      <c r="H125" t="n">
        <v>1.1767</v>
      </c>
      <c r="J125" t="n">
        <v>1.17735</v>
      </c>
      <c r="K125" t="n">
        <v>1.1786</v>
      </c>
      <c r="M125" t="n">
        <v>1.17995</v>
      </c>
      <c r="P125" t="n">
        <v>1.18215</v>
      </c>
      <c r="R125" t="n">
        <v>1.18455</v>
      </c>
      <c r="S125" t="n">
        <v>1.1873</v>
      </c>
      <c r="V125" t="n">
        <v>1.1904</v>
      </c>
      <c r="Y125" t="n">
        <v>1.19365</v>
      </c>
      <c r="AB125" t="n">
        <v>1.1967</v>
      </c>
      <c r="AC125" t="n">
        <v>1.2015</v>
      </c>
      <c r="AD125" t="n">
        <v>1.2064</v>
      </c>
      <c r="AE125" t="n">
        <v>1.21125</v>
      </c>
      <c r="AF125" t="n">
        <v>1.2161</v>
      </c>
      <c r="AG125" t="n">
        <v>1.22095</v>
      </c>
      <c r="AH125" t="n">
        <v>1.22585</v>
      </c>
      <c r="AK125" t="n">
        <v>1.2307</v>
      </c>
      <c r="AN125" t="n">
        <v>1.23555</v>
      </c>
      <c r="AQ125" t="n">
        <v>1.2404</v>
      </c>
      <c r="AT125" t="n">
        <v>1.2453</v>
      </c>
      <c r="AW125" t="n">
        <v>1.25015</v>
      </c>
      <c r="AZ125" t="n">
        <v>1.255</v>
      </c>
    </row>
    <row r="126">
      <c r="A126" s="433" t="n">
        <v>44456</v>
      </c>
      <c r="G126" t="n">
        <v>1.1736</v>
      </c>
      <c r="H126" t="n">
        <v>1.17425</v>
      </c>
      <c r="J126" t="n">
        <v>1.1749</v>
      </c>
      <c r="K126" t="n">
        <v>1.17615</v>
      </c>
      <c r="M126" t="n">
        <v>1.1775</v>
      </c>
      <c r="P126" t="n">
        <v>1.17965</v>
      </c>
      <c r="R126" t="n">
        <v>1.1821</v>
      </c>
      <c r="S126" t="n">
        <v>1.18485</v>
      </c>
      <c r="V126" t="n">
        <v>1.1879</v>
      </c>
      <c r="Y126" t="n">
        <v>1.1912</v>
      </c>
      <c r="AB126" t="n">
        <v>1.19425</v>
      </c>
      <c r="AC126" t="n">
        <v>1.19905</v>
      </c>
      <c r="AD126" t="n">
        <v>1.20395</v>
      </c>
      <c r="AE126" t="n">
        <v>1.20885</v>
      </c>
      <c r="AF126" t="n">
        <v>1.21375</v>
      </c>
      <c r="AG126" t="n">
        <v>1.21865</v>
      </c>
      <c r="AH126" t="n">
        <v>1.22355</v>
      </c>
      <c r="AK126" t="n">
        <v>1.22845</v>
      </c>
      <c r="AN126" t="n">
        <v>1.23335</v>
      </c>
      <c r="AQ126" t="n">
        <v>1.23825</v>
      </c>
      <c r="AT126" t="n">
        <v>1.24315</v>
      </c>
      <c r="AW126" t="n">
        <v>1.24805</v>
      </c>
      <c r="AZ126" t="n">
        <v>1.25295</v>
      </c>
    </row>
    <row r="127">
      <c r="A127" s="433" t="n">
        <v>44459</v>
      </c>
      <c r="G127" t="n">
        <v>1.1731</v>
      </c>
      <c r="H127" t="n">
        <v>1.17375</v>
      </c>
      <c r="J127" t="n">
        <v>1.1744</v>
      </c>
      <c r="K127" t="n">
        <v>1.17565</v>
      </c>
      <c r="M127" t="n">
        <v>1.177</v>
      </c>
      <c r="P127" t="n">
        <v>1.17915</v>
      </c>
      <c r="R127" t="n">
        <v>1.18155</v>
      </c>
      <c r="S127" t="n">
        <v>1.18435</v>
      </c>
      <c r="V127" t="n">
        <v>1.18735</v>
      </c>
      <c r="Y127" t="n">
        <v>1.1906</v>
      </c>
      <c r="AB127" t="n">
        <v>1.19365</v>
      </c>
      <c r="AC127" t="n">
        <v>1.1983</v>
      </c>
      <c r="AD127" t="n">
        <v>1.20305</v>
      </c>
      <c r="AE127" t="n">
        <v>1.20785</v>
      </c>
      <c r="AF127" t="n">
        <v>1.2126</v>
      </c>
      <c r="AG127" t="n">
        <v>1.21735</v>
      </c>
      <c r="AH127" t="n">
        <v>1.2221</v>
      </c>
      <c r="AK127" t="n">
        <v>1.22685</v>
      </c>
      <c r="AN127" t="n">
        <v>1.23165</v>
      </c>
      <c r="AQ127" t="n">
        <v>1.2364</v>
      </c>
      <c r="AT127" t="n">
        <v>1.24115</v>
      </c>
      <c r="AW127" t="n">
        <v>1.2459</v>
      </c>
      <c r="AZ127" t="n">
        <v>1.25065</v>
      </c>
    </row>
    <row r="128">
      <c r="A128" s="433" t="n">
        <v>44460</v>
      </c>
      <c r="G128" t="n">
        <v>1.1732</v>
      </c>
      <c r="H128" t="n">
        <v>1.17385</v>
      </c>
      <c r="J128" t="n">
        <v>1.1745</v>
      </c>
      <c r="K128" t="n">
        <v>1.17575</v>
      </c>
      <c r="M128" t="n">
        <v>1.1771</v>
      </c>
      <c r="P128" t="n">
        <v>1.1793</v>
      </c>
      <c r="R128" t="n">
        <v>1.1817</v>
      </c>
      <c r="S128" t="n">
        <v>1.18445</v>
      </c>
      <c r="V128" t="n">
        <v>1.18745</v>
      </c>
      <c r="Y128" t="n">
        <v>1.1907</v>
      </c>
      <c r="AB128" t="n">
        <v>1.1937</v>
      </c>
      <c r="AC128" t="n">
        <v>1.19835</v>
      </c>
      <c r="AD128" t="n">
        <v>1.20315</v>
      </c>
      <c r="AE128" t="n">
        <v>1.20795</v>
      </c>
      <c r="AF128" t="n">
        <v>1.2127</v>
      </c>
      <c r="AG128" t="n">
        <v>1.2175</v>
      </c>
      <c r="AH128" t="n">
        <v>1.2223</v>
      </c>
      <c r="AK128" t="n">
        <v>1.2271</v>
      </c>
      <c r="AN128" t="n">
        <v>1.2319</v>
      </c>
      <c r="AQ128" t="n">
        <v>1.2367</v>
      </c>
      <c r="AT128" t="n">
        <v>1.24145</v>
      </c>
      <c r="AW128" t="n">
        <v>1.24625</v>
      </c>
      <c r="AZ128" t="n">
        <v>1.25105</v>
      </c>
    </row>
    <row r="129">
      <c r="A129" s="433" t="n">
        <v>44461</v>
      </c>
      <c r="G129" t="n">
        <v>1.1699</v>
      </c>
      <c r="H129" t="n">
        <v>1.1705</v>
      </c>
      <c r="J129" t="n">
        <v>1.17115</v>
      </c>
      <c r="K129" t="n">
        <v>1.1724</v>
      </c>
      <c r="M129" t="n">
        <v>1.17375</v>
      </c>
      <c r="P129" t="n">
        <v>1.1759</v>
      </c>
      <c r="R129" t="n">
        <v>1.1783</v>
      </c>
      <c r="S129" t="n">
        <v>1.18105</v>
      </c>
      <c r="V129" t="n">
        <v>1.18405</v>
      </c>
      <c r="Y129" t="n">
        <v>1.1873</v>
      </c>
      <c r="AB129" t="n">
        <v>1.1903</v>
      </c>
      <c r="AC129" t="n">
        <v>1.19505</v>
      </c>
      <c r="AD129" t="n">
        <v>1.19995</v>
      </c>
      <c r="AE129" t="n">
        <v>1.2048</v>
      </c>
      <c r="AF129" t="n">
        <v>1.2097</v>
      </c>
      <c r="AG129" t="n">
        <v>1.21455</v>
      </c>
      <c r="AH129" t="n">
        <v>1.21945</v>
      </c>
      <c r="AK129" t="n">
        <v>1.2243</v>
      </c>
      <c r="AN129" t="n">
        <v>1.2292</v>
      </c>
      <c r="AQ129" t="n">
        <v>1.23405</v>
      </c>
      <c r="AT129" t="n">
        <v>1.23895</v>
      </c>
      <c r="AW129" t="n">
        <v>1.2438</v>
      </c>
      <c r="AZ129" t="n">
        <v>1.2487</v>
      </c>
    </row>
    <row r="130">
      <c r="A130" s="433" t="n">
        <v>44462</v>
      </c>
      <c r="G130" t="n">
        <v>1.1752</v>
      </c>
      <c r="H130" t="n">
        <v>1.17585</v>
      </c>
      <c r="J130" t="n">
        <v>1.1765</v>
      </c>
      <c r="K130" t="n">
        <v>1.1778</v>
      </c>
      <c r="M130" t="n">
        <v>1.17915</v>
      </c>
      <c r="P130" t="n">
        <v>1.1813</v>
      </c>
      <c r="R130" t="n">
        <v>1.1838</v>
      </c>
      <c r="S130" t="n">
        <v>1.18645</v>
      </c>
      <c r="V130" t="n">
        <v>1.18985</v>
      </c>
      <c r="Y130" t="n">
        <v>1.1933</v>
      </c>
      <c r="AB130" t="n">
        <v>1.1965</v>
      </c>
      <c r="AC130" t="n">
        <v>1.2013</v>
      </c>
      <c r="AD130" t="n">
        <v>1.2063</v>
      </c>
      <c r="AE130" t="n">
        <v>1.21125</v>
      </c>
      <c r="AF130" t="n">
        <v>1.2162</v>
      </c>
      <c r="AG130" t="n">
        <v>1.2212</v>
      </c>
      <c r="AH130" t="n">
        <v>1.22615</v>
      </c>
      <c r="AK130" t="n">
        <v>1.23115</v>
      </c>
      <c r="AN130" t="n">
        <v>1.2361</v>
      </c>
      <c r="AQ130" t="n">
        <v>1.2411</v>
      </c>
      <c r="AT130" t="n">
        <v>1.24605</v>
      </c>
      <c r="AW130" t="n">
        <v>1.251</v>
      </c>
      <c r="AZ130" t="n">
        <v>1.256</v>
      </c>
    </row>
    <row r="131">
      <c r="A131" s="433" t="n">
        <v>44463</v>
      </c>
      <c r="G131" t="n">
        <v>1.1721</v>
      </c>
      <c r="H131" t="n">
        <v>1.1727</v>
      </c>
      <c r="J131" t="n">
        <v>1.17335</v>
      </c>
      <c r="K131" t="n">
        <v>1.17465</v>
      </c>
      <c r="M131" t="n">
        <v>1.17595</v>
      </c>
      <c r="P131" t="n">
        <v>1.17815</v>
      </c>
      <c r="R131" t="n">
        <v>1.18065</v>
      </c>
      <c r="S131" t="n">
        <v>1.1833</v>
      </c>
      <c r="V131" t="n">
        <v>1.18685</v>
      </c>
      <c r="Y131" t="n">
        <v>1.19035</v>
      </c>
      <c r="AB131" t="n">
        <v>1.19365</v>
      </c>
      <c r="AC131" t="n">
        <v>1.19845</v>
      </c>
      <c r="AD131" t="n">
        <v>1.2035</v>
      </c>
      <c r="AE131" t="n">
        <v>1.2085</v>
      </c>
      <c r="AF131" t="n">
        <v>1.21355</v>
      </c>
      <c r="AG131" t="n">
        <v>1.21855</v>
      </c>
      <c r="AH131" t="n">
        <v>1.22355</v>
      </c>
      <c r="AK131" t="n">
        <v>1.2286</v>
      </c>
      <c r="AN131" t="n">
        <v>1.2336</v>
      </c>
      <c r="AQ131" t="n">
        <v>1.2386</v>
      </c>
      <c r="AT131" t="n">
        <v>1.24365</v>
      </c>
      <c r="AW131" t="n">
        <v>1.24865</v>
      </c>
      <c r="AZ131" t="n">
        <v>1.2537</v>
      </c>
    </row>
    <row r="132">
      <c r="A132" s="433" t="n">
        <v>44466</v>
      </c>
      <c r="G132" t="n">
        <v>1.1704</v>
      </c>
      <c r="H132" t="n">
        <v>1.17105</v>
      </c>
      <c r="J132" t="n">
        <v>1.1717</v>
      </c>
      <c r="K132" t="n">
        <v>1.173</v>
      </c>
      <c r="M132" t="n">
        <v>1.1743</v>
      </c>
      <c r="P132" t="n">
        <v>1.1765</v>
      </c>
      <c r="R132" t="n">
        <v>1.17905</v>
      </c>
      <c r="S132" t="n">
        <v>1.1817</v>
      </c>
      <c r="V132" t="n">
        <v>1.18525</v>
      </c>
      <c r="Y132" t="n">
        <v>1.18885</v>
      </c>
      <c r="AB132" t="n">
        <v>1.19215</v>
      </c>
      <c r="AC132" t="n">
        <v>1.197</v>
      </c>
      <c r="AD132" t="n">
        <v>1.2021</v>
      </c>
      <c r="AE132" t="n">
        <v>1.20715</v>
      </c>
      <c r="AF132" t="n">
        <v>1.21225</v>
      </c>
      <c r="AG132" t="n">
        <v>1.21735</v>
      </c>
      <c r="AH132" t="n">
        <v>1.2224</v>
      </c>
      <c r="AK132" t="n">
        <v>1.2275</v>
      </c>
      <c r="AN132" t="n">
        <v>1.2326</v>
      </c>
      <c r="AQ132" t="n">
        <v>1.23765</v>
      </c>
      <c r="AT132" t="n">
        <v>1.24275</v>
      </c>
      <c r="AW132" t="n">
        <v>1.24785</v>
      </c>
      <c r="AZ132" t="n">
        <v>1.2529</v>
      </c>
    </row>
    <row r="133">
      <c r="A133" s="433" t="n">
        <v>44467</v>
      </c>
      <c r="G133" t="n">
        <v>1.16815</v>
      </c>
      <c r="H133" t="n">
        <v>1.16885</v>
      </c>
      <c r="J133" t="n">
        <v>1.16945</v>
      </c>
      <c r="K133" t="n">
        <v>1.17205</v>
      </c>
      <c r="M133" t="n">
        <v>1.1743</v>
      </c>
      <c r="P133" t="n">
        <v>1.17675</v>
      </c>
      <c r="R133" t="n">
        <v>1.1794</v>
      </c>
      <c r="S133" t="n">
        <v>1.18295</v>
      </c>
      <c r="V133" t="n">
        <v>1.1865</v>
      </c>
      <c r="Y133" t="n">
        <v>1.18975</v>
      </c>
      <c r="AB133" t="n">
        <v>1.1947</v>
      </c>
      <c r="AC133" t="n">
        <v>1.1999</v>
      </c>
      <c r="AD133" t="n">
        <v>1.20505</v>
      </c>
      <c r="AE133" t="n">
        <v>1.21025</v>
      </c>
      <c r="AF133" t="n">
        <v>1.2154</v>
      </c>
      <c r="AG133" t="n">
        <v>1.2206</v>
      </c>
      <c r="AH133" t="n">
        <v>1.2258</v>
      </c>
      <c r="AK133" t="n">
        <v>1.23095</v>
      </c>
      <c r="AN133" t="n">
        <v>1.23615</v>
      </c>
      <c r="AQ133" t="n">
        <v>1.2413</v>
      </c>
      <c r="AT133" t="n">
        <v>1.2465</v>
      </c>
      <c r="AW133" t="n">
        <v>1.2517</v>
      </c>
    </row>
    <row r="134">
      <c r="A134" s="433" t="n">
        <v>44468</v>
      </c>
      <c r="G134" t="n">
        <v>1.1605</v>
      </c>
      <c r="H134" t="n">
        <v>1.16115</v>
      </c>
      <c r="J134" t="n">
        <v>1.16175</v>
      </c>
      <c r="K134" t="n">
        <v>1.163</v>
      </c>
      <c r="M134" t="n">
        <v>1.16435</v>
      </c>
      <c r="P134" t="n">
        <v>1.16655</v>
      </c>
      <c r="R134" t="n">
        <v>1.16885</v>
      </c>
      <c r="S134" t="n">
        <v>1.1717</v>
      </c>
      <c r="V134" t="n">
        <v>1.1749</v>
      </c>
      <c r="Y134" t="n">
        <v>1.17835</v>
      </c>
      <c r="AB134" t="n">
        <v>1.18155</v>
      </c>
      <c r="AC134" t="n">
        <v>1.1864</v>
      </c>
      <c r="AD134" t="n">
        <v>1.19155</v>
      </c>
      <c r="AE134" t="n">
        <v>1.1967</v>
      </c>
      <c r="AF134" t="n">
        <v>1.2018</v>
      </c>
      <c r="AG134" t="n">
        <v>1.20695</v>
      </c>
      <c r="AH134" t="n">
        <v>1.2121</v>
      </c>
      <c r="AK134" t="n">
        <v>1.2172</v>
      </c>
      <c r="AN134" t="n">
        <v>1.22235</v>
      </c>
      <c r="AQ134" t="n">
        <v>1.2275</v>
      </c>
      <c r="AT134" t="n">
        <v>1.2326</v>
      </c>
      <c r="AW134" t="n">
        <v>1.23775</v>
      </c>
      <c r="AZ134" t="n">
        <v>1.2429</v>
      </c>
    </row>
    <row r="135">
      <c r="A135" s="433" t="n">
        <v>44469</v>
      </c>
      <c r="G135" t="n">
        <v>1.15875</v>
      </c>
      <c r="H135" t="n">
        <v>1.1594</v>
      </c>
      <c r="J135" t="n">
        <v>1.16</v>
      </c>
      <c r="K135" t="n">
        <v>1.1625</v>
      </c>
      <c r="M135" t="n">
        <v>1.1648</v>
      </c>
      <c r="P135" t="n">
        <v>1.16715</v>
      </c>
      <c r="R135" t="n">
        <v>1.16995</v>
      </c>
      <c r="S135" t="n">
        <v>1.17315</v>
      </c>
      <c r="V135" t="n">
        <v>1.17655</v>
      </c>
      <c r="Y135" t="n">
        <v>1.17975</v>
      </c>
      <c r="AB135" t="n">
        <v>1.1845</v>
      </c>
      <c r="AC135" t="n">
        <v>1.1896</v>
      </c>
      <c r="AD135" t="n">
        <v>1.19465</v>
      </c>
      <c r="AE135" t="n">
        <v>1.19975</v>
      </c>
      <c r="AF135" t="n">
        <v>1.20485</v>
      </c>
      <c r="AG135" t="n">
        <v>1.20995</v>
      </c>
      <c r="AH135" t="n">
        <v>1.21505</v>
      </c>
      <c r="AK135" t="n">
        <v>1.2201</v>
      </c>
      <c r="AN135" t="n">
        <v>1.2252</v>
      </c>
      <c r="AQ135" t="n">
        <v>1.2303</v>
      </c>
      <c r="AT135" t="n">
        <v>1.2354</v>
      </c>
      <c r="AW135" t="n">
        <v>1.2405</v>
      </c>
    </row>
    <row r="136">
      <c r="A136" s="433" t="n">
        <v>44470</v>
      </c>
      <c r="G136" t="n">
        <v>1.16005</v>
      </c>
      <c r="H136" t="n">
        <v>1.1607</v>
      </c>
      <c r="J136" t="n">
        <v>1.1613</v>
      </c>
      <c r="K136" t="n">
        <v>1.1625</v>
      </c>
      <c r="M136" t="n">
        <v>1.16385</v>
      </c>
      <c r="P136" t="n">
        <v>1.16605</v>
      </c>
      <c r="R136" t="n">
        <v>1.16845</v>
      </c>
      <c r="S136" t="n">
        <v>1.17125</v>
      </c>
      <c r="V136" t="n">
        <v>1.17435</v>
      </c>
      <c r="Y136" t="n">
        <v>1.17775</v>
      </c>
      <c r="AB136" t="n">
        <v>1.1809</v>
      </c>
      <c r="AC136" t="n">
        <v>1.1855</v>
      </c>
      <c r="AD136" t="n">
        <v>1.19045</v>
      </c>
      <c r="AE136" t="n">
        <v>1.1954</v>
      </c>
      <c r="AF136" t="n">
        <v>1.20035</v>
      </c>
      <c r="AG136" t="n">
        <v>1.2053</v>
      </c>
      <c r="AH136" t="n">
        <v>1.21025</v>
      </c>
      <c r="AK136" t="n">
        <v>1.2152</v>
      </c>
      <c r="AN136" t="n">
        <v>1.2201</v>
      </c>
      <c r="AQ136" t="n">
        <v>1.22505</v>
      </c>
      <c r="AT136" t="n">
        <v>1.23</v>
      </c>
      <c r="AW136" t="n">
        <v>1.23495</v>
      </c>
      <c r="AZ136" t="n">
        <v>1.2399</v>
      </c>
    </row>
    <row r="137">
      <c r="A137" s="433" t="n">
        <v>44473</v>
      </c>
      <c r="G137" t="n">
        <v>1.16275</v>
      </c>
      <c r="H137" t="n">
        <v>1.1634</v>
      </c>
      <c r="J137" t="n">
        <v>1.164</v>
      </c>
      <c r="K137" t="n">
        <v>1.1652</v>
      </c>
      <c r="M137" t="n">
        <v>1.16655</v>
      </c>
      <c r="P137" t="n">
        <v>1.16875</v>
      </c>
      <c r="R137" t="n">
        <v>1.1712</v>
      </c>
      <c r="S137" t="n">
        <v>1.17395</v>
      </c>
      <c r="V137" t="n">
        <v>1.1772</v>
      </c>
      <c r="Y137" t="n">
        <v>1.18065</v>
      </c>
      <c r="AB137" t="n">
        <v>1.1839</v>
      </c>
      <c r="AC137" t="n">
        <v>1.18845</v>
      </c>
      <c r="AD137" t="n">
        <v>1.1934</v>
      </c>
      <c r="AE137" t="n">
        <v>1.1983</v>
      </c>
      <c r="AF137" t="n">
        <v>1.20325</v>
      </c>
      <c r="AG137" t="n">
        <v>1.20815</v>
      </c>
      <c r="AH137" t="n">
        <v>1.21305</v>
      </c>
      <c r="AK137" t="n">
        <v>1.218</v>
      </c>
      <c r="AN137" t="n">
        <v>1.2229</v>
      </c>
      <c r="AQ137" t="n">
        <v>1.22785</v>
      </c>
      <c r="AT137" t="n">
        <v>1.23275</v>
      </c>
      <c r="AW137" t="n">
        <v>1.2377</v>
      </c>
      <c r="AZ137" t="n">
        <v>1.2426</v>
      </c>
    </row>
    <row r="138">
      <c r="A138" s="433" t="n">
        <v>44474</v>
      </c>
      <c r="G138" t="n">
        <v>1.16</v>
      </c>
      <c r="H138" t="n">
        <v>1.1606</v>
      </c>
      <c r="J138" t="n">
        <v>1.16125</v>
      </c>
      <c r="K138" t="n">
        <v>1.16245</v>
      </c>
      <c r="M138" t="n">
        <v>1.1638</v>
      </c>
      <c r="P138" t="n">
        <v>1.166</v>
      </c>
      <c r="R138" t="n">
        <v>1.16845</v>
      </c>
      <c r="S138" t="n">
        <v>1.17115</v>
      </c>
      <c r="V138" t="n">
        <v>1.17455</v>
      </c>
      <c r="Y138" t="n">
        <v>1.178</v>
      </c>
      <c r="AB138" t="n">
        <v>1.18125</v>
      </c>
      <c r="AC138" t="n">
        <v>1.1858</v>
      </c>
      <c r="AD138" t="n">
        <v>1.19075</v>
      </c>
      <c r="AE138" t="n">
        <v>1.19565</v>
      </c>
      <c r="AF138" t="n">
        <v>1.2006</v>
      </c>
      <c r="AG138" t="n">
        <v>1.20555</v>
      </c>
      <c r="AH138" t="n">
        <v>1.2105</v>
      </c>
      <c r="AK138" t="n">
        <v>1.2154</v>
      </c>
      <c r="AN138" t="n">
        <v>1.22035</v>
      </c>
      <c r="AQ138" t="n">
        <v>1.2253</v>
      </c>
      <c r="AT138" t="n">
        <v>1.23025</v>
      </c>
      <c r="AW138" t="n">
        <v>1.23515</v>
      </c>
      <c r="AZ138" t="n">
        <v>1.2401</v>
      </c>
    </row>
    <row r="139">
      <c r="A139" s="242" t="n">
        <v>44475</v>
      </c>
      <c r="G139" t="n">
        <v>1.15525</v>
      </c>
      <c r="H139" t="n">
        <v>1.1559</v>
      </c>
      <c r="J139" t="n">
        <v>1.1565</v>
      </c>
      <c r="K139" t="n">
        <v>1.1577</v>
      </c>
      <c r="M139" t="n">
        <v>1.15905</v>
      </c>
      <c r="P139" t="n">
        <v>1.16125</v>
      </c>
      <c r="R139" t="n">
        <v>1.1637</v>
      </c>
      <c r="S139" t="n">
        <v>1.1664</v>
      </c>
      <c r="V139" t="n">
        <v>1.1698</v>
      </c>
      <c r="Y139" t="n">
        <v>1.17335</v>
      </c>
      <c r="AB139" t="n">
        <v>1.17665</v>
      </c>
      <c r="AC139" t="n">
        <v>1.18115</v>
      </c>
      <c r="AD139" t="n">
        <v>1.18605</v>
      </c>
      <c r="AE139" t="n">
        <v>1.1909</v>
      </c>
      <c r="AF139" t="n">
        <v>1.1958</v>
      </c>
      <c r="AG139" t="n">
        <v>1.2007</v>
      </c>
      <c r="AH139" t="n">
        <v>1.20555</v>
      </c>
      <c r="AK139" t="n">
        <v>1.21045</v>
      </c>
      <c r="AN139" t="n">
        <v>1.21535</v>
      </c>
      <c r="AQ139" t="n">
        <v>1.2202</v>
      </c>
      <c r="AT139" t="n">
        <v>1.2251</v>
      </c>
      <c r="AW139" t="n">
        <v>1.22995</v>
      </c>
      <c r="AZ139" t="n">
        <v>1.23485</v>
      </c>
    </row>
    <row r="140">
      <c r="A140" s="1112" t="n">
        <v>44476</v>
      </c>
      <c r="H140" t="n">
        <v>1.15535</v>
      </c>
      <c r="J140" t="n">
        <v>1.15595</v>
      </c>
      <c r="K140" t="n">
        <v>1.1566</v>
      </c>
      <c r="M140" t="n">
        <v>1.15785</v>
      </c>
      <c r="P140" t="n">
        <v>1.1591</v>
      </c>
      <c r="R140" t="n">
        <v>1.1614</v>
      </c>
      <c r="S140" t="n">
        <v>1.1638</v>
      </c>
      <c r="V140" t="n">
        <v>1.16655</v>
      </c>
      <c r="Y140" t="n">
        <v>1.17005</v>
      </c>
      <c r="AB140" t="n">
        <v>1.1736</v>
      </c>
      <c r="AC140" t="n">
        <v>1.17695</v>
      </c>
      <c r="AD140" t="n">
        <v>1.18155</v>
      </c>
      <c r="AE140" t="n">
        <v>1.1866</v>
      </c>
      <c r="AF140" t="n">
        <v>1.19165</v>
      </c>
      <c r="AG140" t="n">
        <v>1.1967</v>
      </c>
      <c r="AH140" t="n">
        <v>1.20175</v>
      </c>
      <c r="AK140" t="n">
        <v>1.2068</v>
      </c>
      <c r="AN140" t="n">
        <v>1.21185</v>
      </c>
      <c r="AQ140" t="n">
        <v>1.2169</v>
      </c>
      <c r="AT140" t="n">
        <v>1.22195</v>
      </c>
      <c r="AW140" t="n">
        <v>1.227</v>
      </c>
      <c r="AZ140" t="n">
        <v>1.23205</v>
      </c>
      <c r="BC140" t="n">
        <v>1.2371</v>
      </c>
    </row>
    <row r="141">
      <c r="A141" s="1112" t="n">
        <v>44477</v>
      </c>
      <c r="H141" t="n">
        <v>1.1579</v>
      </c>
      <c r="J141" t="n">
        <v>1.1585</v>
      </c>
      <c r="K141" t="n">
        <v>1.1591</v>
      </c>
      <c r="M141" t="n">
        <v>1.1604</v>
      </c>
      <c r="P141" t="n">
        <v>1.16165</v>
      </c>
      <c r="R141" t="n">
        <v>1.1639</v>
      </c>
      <c r="S141" t="n">
        <v>1.16635</v>
      </c>
      <c r="V141" t="n">
        <v>1.169</v>
      </c>
      <c r="Y141" t="n">
        <v>1.1726</v>
      </c>
      <c r="AB141" t="n">
        <v>1.17615</v>
      </c>
      <c r="AC141" t="n">
        <v>1.1794</v>
      </c>
      <c r="AD141" t="n">
        <v>1.18405</v>
      </c>
      <c r="AE141" t="n">
        <v>1.18915</v>
      </c>
      <c r="AF141" t="n">
        <v>1.19425</v>
      </c>
      <c r="AG141" t="n">
        <v>1.19935</v>
      </c>
      <c r="AH141" t="n">
        <v>1.2044</v>
      </c>
      <c r="AK141" t="n">
        <v>1.2095</v>
      </c>
      <c r="AN141" t="n">
        <v>1.2146</v>
      </c>
      <c r="AQ141" t="n">
        <v>1.2197</v>
      </c>
      <c r="AT141" t="n">
        <v>1.2248</v>
      </c>
      <c r="AW141" t="n">
        <v>1.2299</v>
      </c>
      <c r="AZ141" t="n">
        <v>1.235</v>
      </c>
      <c r="BC141" t="n">
        <v>1.2401</v>
      </c>
      <c r="BD141" t="n">
        <v>1.23205</v>
      </c>
      <c r="BE141" t="n">
        <v>1.2371</v>
      </c>
    </row>
    <row r="142">
      <c r="A142" s="1112" t="n">
        <v>44480</v>
      </c>
      <c r="H142" t="n">
        <v>1.15615</v>
      </c>
      <c r="J142" t="n">
        <v>1.15675</v>
      </c>
      <c r="K142" t="n">
        <v>1.15735</v>
      </c>
      <c r="M142" t="n">
        <v>1.15865</v>
      </c>
      <c r="P142" t="n">
        <v>1.15995</v>
      </c>
      <c r="R142" t="n">
        <v>1.16215</v>
      </c>
      <c r="S142" t="n">
        <v>1.1647</v>
      </c>
      <c r="V142" t="n">
        <v>1.1673</v>
      </c>
      <c r="Y142" t="n">
        <v>1.17105</v>
      </c>
      <c r="AB142" t="n">
        <v>1.1747</v>
      </c>
      <c r="AC142" t="n">
        <v>1.17805</v>
      </c>
      <c r="AD142" t="n">
        <v>1.18255</v>
      </c>
      <c r="AE142" t="n">
        <v>1.1875</v>
      </c>
      <c r="AF142" t="n">
        <v>1.19245</v>
      </c>
      <c r="AG142" t="n">
        <v>1.1974</v>
      </c>
      <c r="AH142" t="n">
        <v>1.2023</v>
      </c>
      <c r="AK142" t="n">
        <v>1.20725</v>
      </c>
      <c r="AN142" t="n">
        <v>1.2122</v>
      </c>
      <c r="AQ142" t="n">
        <v>1.21715</v>
      </c>
      <c r="AT142" t="n">
        <v>1.22205</v>
      </c>
      <c r="AW142" t="n">
        <v>1.227</v>
      </c>
      <c r="AZ142" t="n">
        <v>1.23195</v>
      </c>
      <c r="BC142" t="n">
        <v>1.2369</v>
      </c>
    </row>
    <row r="143">
      <c r="A143" s="1112" t="n">
        <v>44481</v>
      </c>
      <c r="H143" t="n">
        <v>1.15315</v>
      </c>
      <c r="J143" t="n">
        <v>1.1537</v>
      </c>
      <c r="K143" t="n">
        <v>1.15435</v>
      </c>
      <c r="M143" t="n">
        <v>1.15565</v>
      </c>
      <c r="P143" t="n">
        <v>1.15695</v>
      </c>
      <c r="R143" t="n">
        <v>1.1592</v>
      </c>
      <c r="S143" t="n">
        <v>1.1618</v>
      </c>
      <c r="V143" t="n">
        <v>1.1644</v>
      </c>
      <c r="Y143" t="n">
        <v>1.168</v>
      </c>
      <c r="AB143" t="n">
        <v>1.1716</v>
      </c>
      <c r="AC143" t="n">
        <v>1.17495</v>
      </c>
      <c r="AD143" t="n">
        <v>1.17935</v>
      </c>
      <c r="AE143" t="n">
        <v>1.1842</v>
      </c>
      <c r="AF143" t="n">
        <v>1.18905</v>
      </c>
      <c r="AG143" t="n">
        <v>1.1939</v>
      </c>
      <c r="AH143" t="n">
        <v>1.19875</v>
      </c>
      <c r="AK143" t="n">
        <v>1.2036</v>
      </c>
      <c r="AN143" t="n">
        <v>1.20845</v>
      </c>
      <c r="AQ143" t="n">
        <v>1.2133</v>
      </c>
      <c r="AT143" t="n">
        <v>1.21815</v>
      </c>
      <c r="AW143" t="n">
        <v>1.223</v>
      </c>
      <c r="AZ143" t="n">
        <v>1.22785</v>
      </c>
      <c r="BC143" t="n">
        <v>1.23265</v>
      </c>
    </row>
    <row r="144">
      <c r="A144" s="1112" t="n">
        <v>44482</v>
      </c>
      <c r="H144" t="n">
        <v>1.1591</v>
      </c>
      <c r="J144" t="n">
        <v>1.15965</v>
      </c>
      <c r="K144" t="n">
        <v>1.1603</v>
      </c>
      <c r="M144" t="n">
        <v>1.1616</v>
      </c>
      <c r="P144" t="n">
        <v>1.1629</v>
      </c>
      <c r="R144" t="n">
        <v>1.16525</v>
      </c>
      <c r="S144" t="n">
        <v>1.1678</v>
      </c>
      <c r="V144" t="n">
        <v>1.1704</v>
      </c>
      <c r="Y144" t="n">
        <v>1.17425</v>
      </c>
      <c r="AB144" t="n">
        <v>1.17795</v>
      </c>
      <c r="AC144" t="n">
        <v>1.1814</v>
      </c>
      <c r="AD144" t="n">
        <v>1.1858</v>
      </c>
      <c r="AE144" t="n">
        <v>1.19065</v>
      </c>
      <c r="AF144" t="n">
        <v>1.1955</v>
      </c>
      <c r="AG144" t="n">
        <v>1.20035</v>
      </c>
      <c r="AH144" t="n">
        <v>1.2052</v>
      </c>
      <c r="AK144" t="n">
        <v>1.21005</v>
      </c>
      <c r="AN144" t="n">
        <v>1.2149</v>
      </c>
      <c r="AQ144" t="n">
        <v>1.21975</v>
      </c>
      <c r="AT144" t="n">
        <v>1.2246</v>
      </c>
      <c r="AW144" t="n">
        <v>1.22945</v>
      </c>
      <c r="AZ144" t="n">
        <v>1.2343</v>
      </c>
      <c r="BC144" t="n">
        <v>1.23915</v>
      </c>
    </row>
    <row r="145">
      <c r="A145" s="1112" t="n">
        <v>44483</v>
      </c>
      <c r="H145" t="n">
        <v>1.16</v>
      </c>
      <c r="J145" t="n">
        <v>1.16055</v>
      </c>
      <c r="K145" t="n">
        <v>1.1612</v>
      </c>
      <c r="M145" t="n">
        <v>1.16255</v>
      </c>
      <c r="P145" t="n">
        <v>1.16385</v>
      </c>
      <c r="R145" t="n">
        <v>1.16615</v>
      </c>
      <c r="S145" t="n">
        <v>1.16885</v>
      </c>
      <c r="V145" t="n">
        <v>1.1716</v>
      </c>
      <c r="Y145" t="n">
        <v>1.17555</v>
      </c>
      <c r="AB145" t="n">
        <v>1.1794</v>
      </c>
      <c r="AC145" t="n">
        <v>1.183</v>
      </c>
      <c r="AD145" t="n">
        <v>1.18755</v>
      </c>
      <c r="AE145" t="n">
        <v>1.19255</v>
      </c>
      <c r="AF145" t="n">
        <v>1.19755</v>
      </c>
      <c r="AG145" t="n">
        <v>1.2025</v>
      </c>
      <c r="AH145" t="n">
        <v>1.2075</v>
      </c>
      <c r="AK145" t="n">
        <v>1.2125</v>
      </c>
      <c r="AN145" t="n">
        <v>1.2175</v>
      </c>
      <c r="AQ145" t="n">
        <v>1.2225</v>
      </c>
      <c r="AT145" t="n">
        <v>1.2275</v>
      </c>
      <c r="AW145" t="n">
        <v>1.2325</v>
      </c>
      <c r="AZ145" t="n">
        <v>1.2375</v>
      </c>
      <c r="BC145" t="n">
        <v>1.2425</v>
      </c>
    </row>
    <row r="146">
      <c r="A146" s="1112" t="n">
        <v>44484</v>
      </c>
      <c r="H146" t="n">
        <v>1.1606</v>
      </c>
      <c r="J146" t="n">
        <v>1.1612</v>
      </c>
      <c r="K146" t="n">
        <v>1.16185</v>
      </c>
      <c r="M146" t="n">
        <v>1.16325</v>
      </c>
      <c r="P146" t="n">
        <v>1.1646</v>
      </c>
      <c r="R146" t="n">
        <v>1.16695</v>
      </c>
      <c r="S146" t="n">
        <v>1.1697</v>
      </c>
      <c r="V146" t="n">
        <v>1.1725</v>
      </c>
      <c r="Y146" t="n">
        <v>1.17655</v>
      </c>
      <c r="AB146" t="n">
        <v>1.18055</v>
      </c>
      <c r="AC146" t="n">
        <v>1.18425</v>
      </c>
      <c r="AD146" t="n">
        <v>1.18885</v>
      </c>
      <c r="AE146" t="n">
        <v>1.1939</v>
      </c>
      <c r="AF146" t="n">
        <v>1.199</v>
      </c>
      <c r="AG146" t="n">
        <v>1.2041</v>
      </c>
      <c r="AH146" t="n">
        <v>1.20915</v>
      </c>
      <c r="AK146" t="n">
        <v>1.21425</v>
      </c>
      <c r="AN146" t="n">
        <v>1.21935</v>
      </c>
      <c r="AQ146" t="n">
        <v>1.2244</v>
      </c>
      <c r="AT146" t="n">
        <v>1.2295</v>
      </c>
      <c r="AW146" t="n">
        <v>1.2346</v>
      </c>
      <c r="AZ146" t="n">
        <v>1.23965</v>
      </c>
      <c r="BC146" t="n">
        <v>1.24475</v>
      </c>
    </row>
    <row r="147">
      <c r="A147" s="1112" t="n">
        <v>44487</v>
      </c>
      <c r="H147" t="n">
        <v>1.16025</v>
      </c>
      <c r="J147" t="n">
        <v>1.16165</v>
      </c>
      <c r="K147" t="n">
        <v>1.1623</v>
      </c>
      <c r="M147" t="n">
        <v>1.16375</v>
      </c>
      <c r="P147" t="n">
        <v>1.1651</v>
      </c>
      <c r="R147" t="n">
        <v>1.16745</v>
      </c>
      <c r="S147" t="n">
        <v>1.1702</v>
      </c>
      <c r="V147" t="n">
        <v>1.1733</v>
      </c>
      <c r="Y147" t="n">
        <v>1.17695</v>
      </c>
      <c r="AB147" t="n">
        <v>1.18095</v>
      </c>
      <c r="AC147" t="n">
        <v>1.1846</v>
      </c>
      <c r="AD147" t="n">
        <v>1.1892</v>
      </c>
      <c r="AE147" t="n">
        <v>1.19425</v>
      </c>
      <c r="AF147" t="n">
        <v>1.19935</v>
      </c>
      <c r="AG147" t="n">
        <v>1.2044</v>
      </c>
      <c r="AH147" t="n">
        <v>1.20945</v>
      </c>
      <c r="AK147" t="n">
        <v>1.21455</v>
      </c>
      <c r="AN147" t="n">
        <v>1.2196</v>
      </c>
      <c r="AQ147" t="n">
        <v>1.22465</v>
      </c>
      <c r="AT147" t="n">
        <v>1.22975</v>
      </c>
      <c r="AW147" t="n">
        <v>1.2348</v>
      </c>
      <c r="AZ147" t="n">
        <v>1.23985</v>
      </c>
      <c r="BC147" t="n">
        <v>1.24495</v>
      </c>
    </row>
    <row r="148">
      <c r="A148" s="1112" t="n">
        <v>44488</v>
      </c>
      <c r="H148" t="n">
        <v>1.1645</v>
      </c>
      <c r="J148" t="n">
        <v>1.16515</v>
      </c>
      <c r="K148" t="n">
        <v>1.16655</v>
      </c>
      <c r="M148" t="n">
        <v>1.16725</v>
      </c>
      <c r="P148" t="n">
        <v>1.1679</v>
      </c>
      <c r="R148" t="n">
        <v>1.17025</v>
      </c>
      <c r="S148" t="n">
        <v>1.173</v>
      </c>
      <c r="V148" t="n">
        <v>1.1761</v>
      </c>
      <c r="Y148" t="n">
        <v>1.17955</v>
      </c>
      <c r="AB148" t="n">
        <v>1.1834</v>
      </c>
      <c r="AC148" t="n">
        <v>1.187</v>
      </c>
      <c r="AD148" t="n">
        <v>1.1915</v>
      </c>
      <c r="AE148" t="n">
        <v>1.1965</v>
      </c>
      <c r="AF148" t="n">
        <v>1.20155</v>
      </c>
      <c r="AG148" t="n">
        <v>1.2066</v>
      </c>
      <c r="AH148" t="n">
        <v>1.21165</v>
      </c>
      <c r="AK148" t="n">
        <v>1.2167</v>
      </c>
      <c r="AN148" t="n">
        <v>1.22175</v>
      </c>
      <c r="AQ148" t="n">
        <v>1.2268</v>
      </c>
      <c r="AT148" t="n">
        <v>1.23185</v>
      </c>
      <c r="AW148" t="n">
        <v>1.23685</v>
      </c>
      <c r="AZ148" t="n">
        <v>1.2419</v>
      </c>
      <c r="BC148" t="n">
        <v>1.24695</v>
      </c>
    </row>
    <row r="149">
      <c r="A149" s="1112" t="n">
        <v>44489</v>
      </c>
      <c r="H149" t="n">
        <v>1.16615</v>
      </c>
      <c r="J149" t="n">
        <v>1.1668</v>
      </c>
      <c r="K149" t="n">
        <v>1.1682</v>
      </c>
      <c r="M149" t="n">
        <v>1.16885</v>
      </c>
      <c r="P149" t="n">
        <v>1.1695</v>
      </c>
      <c r="R149" t="n">
        <v>1.17185</v>
      </c>
      <c r="S149" t="n">
        <v>1.17465</v>
      </c>
      <c r="V149" t="n">
        <v>1.1777</v>
      </c>
      <c r="Y149" t="n">
        <v>1.18145</v>
      </c>
      <c r="AB149" t="n">
        <v>1.18545</v>
      </c>
      <c r="AC149" t="n">
        <v>1.1892</v>
      </c>
      <c r="AD149" t="n">
        <v>1.1938</v>
      </c>
      <c r="AE149" t="n">
        <v>1.19895</v>
      </c>
      <c r="AF149" t="n">
        <v>1.2041</v>
      </c>
      <c r="AG149" t="n">
        <v>1.20925</v>
      </c>
      <c r="AH149" t="n">
        <v>1.2144</v>
      </c>
      <c r="AK149" t="n">
        <v>1.21955</v>
      </c>
      <c r="AN149" t="n">
        <v>1.2247</v>
      </c>
      <c r="AQ149" t="n">
        <v>1.22985</v>
      </c>
      <c r="AT149" t="n">
        <v>1.23505</v>
      </c>
      <c r="AW149" t="n">
        <v>1.2402</v>
      </c>
      <c r="AZ149" t="n">
        <v>1.24535</v>
      </c>
      <c r="BC149" t="n">
        <v>1.2505</v>
      </c>
    </row>
    <row r="150">
      <c r="A150" s="1112" t="n">
        <v>44490</v>
      </c>
      <c r="H150" t="n">
        <v>1.1628</v>
      </c>
      <c r="J150" t="n">
        <v>1.16345</v>
      </c>
      <c r="K150" t="n">
        <v>1.1648</v>
      </c>
      <c r="M150" t="n">
        <v>1.1655</v>
      </c>
      <c r="P150" t="n">
        <v>1.16615</v>
      </c>
      <c r="R150" t="n">
        <v>1.16855</v>
      </c>
      <c r="S150" t="n">
        <v>1.1714</v>
      </c>
      <c r="V150" t="n">
        <v>1.17445</v>
      </c>
      <c r="Y150" t="n">
        <v>1.17835</v>
      </c>
      <c r="AB150" t="n">
        <v>1.1825</v>
      </c>
      <c r="AC150" t="n">
        <v>1.1863</v>
      </c>
      <c r="AD150" t="n">
        <v>1.1909</v>
      </c>
      <c r="AE150" t="n">
        <v>1.19605</v>
      </c>
      <c r="AF150" t="n">
        <v>1.2012</v>
      </c>
      <c r="AG150" t="n">
        <v>1.2063</v>
      </c>
      <c r="AH150" t="n">
        <v>1.21145</v>
      </c>
      <c r="AK150" t="n">
        <v>1.2166</v>
      </c>
      <c r="AN150" t="n">
        <v>1.2217</v>
      </c>
      <c r="AQ150" t="n">
        <v>1.22685</v>
      </c>
      <c r="AT150" t="n">
        <v>1.232</v>
      </c>
      <c r="AW150" t="n">
        <v>1.2371</v>
      </c>
      <c r="AZ150" t="n">
        <v>1.24225</v>
      </c>
      <c r="BC150" t="n">
        <v>1.2474</v>
      </c>
    </row>
    <row r="151">
      <c r="A151" s="1112" t="n">
        <v>44491</v>
      </c>
      <c r="H151" t="n">
        <v>1.1641</v>
      </c>
      <c r="J151" t="n">
        <v>1.16475</v>
      </c>
      <c r="K151" t="n">
        <v>1.16615</v>
      </c>
      <c r="M151" t="n">
        <v>1.16685</v>
      </c>
      <c r="P151" t="n">
        <v>1.1675</v>
      </c>
      <c r="R151" t="n">
        <v>1.17</v>
      </c>
      <c r="S151" t="n">
        <v>1.1728</v>
      </c>
      <c r="V151" t="n">
        <v>1.1759</v>
      </c>
      <c r="Y151" t="n">
        <v>1.1801</v>
      </c>
      <c r="AB151" t="n">
        <v>1.1843</v>
      </c>
      <c r="AC151" t="n">
        <v>1.18825</v>
      </c>
      <c r="AD151" t="n">
        <v>1.19285</v>
      </c>
      <c r="AE151" t="n">
        <v>1.19805</v>
      </c>
      <c r="AF151" t="n">
        <v>1.2032</v>
      </c>
      <c r="AG151" t="n">
        <v>1.2084</v>
      </c>
      <c r="AH151" t="n">
        <v>1.21355</v>
      </c>
      <c r="AK151" t="n">
        <v>1.2187</v>
      </c>
      <c r="AN151" t="n">
        <v>1.2239</v>
      </c>
      <c r="AQ151" t="n">
        <v>1.22905</v>
      </c>
      <c r="AT151" t="n">
        <v>1.2342</v>
      </c>
      <c r="AW151" t="n">
        <v>1.2394</v>
      </c>
      <c r="AZ151" t="n">
        <v>1.24455</v>
      </c>
      <c r="BC151" t="n">
        <v>1.24975</v>
      </c>
    </row>
    <row r="152">
      <c r="A152" s="1112" t="n">
        <v>44494</v>
      </c>
      <c r="H152" t="n">
        <v>1.1617</v>
      </c>
      <c r="J152" t="n">
        <v>1.16235</v>
      </c>
      <c r="K152" t="n">
        <v>1.1638</v>
      </c>
      <c r="M152" t="n">
        <v>1.16445</v>
      </c>
      <c r="P152" t="n">
        <v>1.16515</v>
      </c>
      <c r="R152" t="n">
        <v>1.16755</v>
      </c>
      <c r="S152" t="n">
        <v>1.17055</v>
      </c>
      <c r="V152" t="n">
        <v>1.17365</v>
      </c>
      <c r="Y152" t="n">
        <v>1.1776</v>
      </c>
      <c r="AB152" t="n">
        <v>1.18175</v>
      </c>
      <c r="AC152" t="n">
        <v>1.1856</v>
      </c>
      <c r="AD152" t="n">
        <v>1.19015</v>
      </c>
      <c r="AE152" t="n">
        <v>1.1953</v>
      </c>
      <c r="AF152" t="n">
        <v>1.20045</v>
      </c>
      <c r="AG152" t="n">
        <v>1.20555</v>
      </c>
      <c r="AH152" t="n">
        <v>1.2107</v>
      </c>
      <c r="AK152" t="n">
        <v>1.2158</v>
      </c>
      <c r="AN152" t="n">
        <v>1.22095</v>
      </c>
      <c r="AQ152" t="n">
        <v>1.2261</v>
      </c>
      <c r="AT152" t="n">
        <v>1.2312</v>
      </c>
      <c r="AW152" t="n">
        <v>1.23635</v>
      </c>
      <c r="AZ152" t="n">
        <v>1.24145</v>
      </c>
      <c r="BC152" t="n">
        <v>1.2466</v>
      </c>
    </row>
    <row r="153">
      <c r="A153" s="1112" t="n">
        <v>44495</v>
      </c>
      <c r="H153" t="n">
        <v>1.16015</v>
      </c>
      <c r="J153" t="n">
        <v>1.16075</v>
      </c>
      <c r="K153" t="n">
        <v>1.1622</v>
      </c>
      <c r="M153" t="n">
        <v>1.1629</v>
      </c>
      <c r="P153" t="n">
        <v>1.16355</v>
      </c>
      <c r="R153" t="n">
        <v>1.16595</v>
      </c>
      <c r="S153" t="n">
        <v>1.16895</v>
      </c>
      <c r="V153" t="n">
        <v>1.1721</v>
      </c>
      <c r="Y153" t="n">
        <v>1.1761</v>
      </c>
      <c r="AB153" t="n">
        <v>1.18035</v>
      </c>
      <c r="AC153" t="n">
        <v>1.18425</v>
      </c>
      <c r="AD153" t="n">
        <v>1.1889</v>
      </c>
      <c r="AE153" t="n">
        <v>1.1941</v>
      </c>
      <c r="AF153" t="n">
        <v>1.1993</v>
      </c>
      <c r="AG153" t="n">
        <v>1.2045</v>
      </c>
      <c r="AH153" t="n">
        <v>1.2097</v>
      </c>
      <c r="AK153" t="n">
        <v>1.2149</v>
      </c>
      <c r="AN153" t="n">
        <v>1.2201</v>
      </c>
      <c r="AQ153" t="n">
        <v>1.2253</v>
      </c>
      <c r="AT153" t="n">
        <v>1.2305</v>
      </c>
      <c r="AW153" t="n">
        <v>1.2357</v>
      </c>
      <c r="AZ153" t="n">
        <v>1.2409</v>
      </c>
      <c r="BC153" t="n">
        <v>1.2461</v>
      </c>
    </row>
    <row r="154">
      <c r="A154" s="1112" t="n">
        <v>44496</v>
      </c>
      <c r="H154" t="n">
        <v>1.16135</v>
      </c>
      <c r="J154" t="n">
        <v>1.16195</v>
      </c>
      <c r="K154" t="n">
        <v>1.1634</v>
      </c>
      <c r="M154" t="n">
        <v>1.16405</v>
      </c>
      <c r="P154" t="n">
        <v>1.1647</v>
      </c>
      <c r="R154" t="n">
        <v>1.16715</v>
      </c>
      <c r="S154" t="n">
        <v>1.1701</v>
      </c>
      <c r="V154" t="n">
        <v>1.17335</v>
      </c>
      <c r="Y154" t="n">
        <v>1.1772</v>
      </c>
      <c r="AB154" t="n">
        <v>1.1814</v>
      </c>
      <c r="AC154" t="n">
        <v>1.18535</v>
      </c>
      <c r="AD154" t="n">
        <v>1.1899</v>
      </c>
      <c r="AE154" t="n">
        <v>1.1951</v>
      </c>
      <c r="AF154" t="n">
        <v>1.20025</v>
      </c>
      <c r="AG154" t="n">
        <v>1.20545</v>
      </c>
      <c r="AH154" t="n">
        <v>1.21065</v>
      </c>
      <c r="AK154" t="n">
        <v>1.2158</v>
      </c>
      <c r="AN154" t="n">
        <v>1.221</v>
      </c>
      <c r="AQ154" t="n">
        <v>1.22615</v>
      </c>
      <c r="AT154" t="n">
        <v>1.23135</v>
      </c>
      <c r="AW154" t="n">
        <v>1.2365</v>
      </c>
      <c r="AZ154" t="n">
        <v>1.2417</v>
      </c>
      <c r="BC154" t="n">
        <v>1.2469</v>
      </c>
    </row>
    <row r="155">
      <c r="A155" s="1112" t="n">
        <v>44497</v>
      </c>
      <c r="H155" t="n">
        <v>1.16885</v>
      </c>
      <c r="J155" t="n">
        <v>1.16945</v>
      </c>
      <c r="K155" t="n">
        <v>1.1709</v>
      </c>
      <c r="M155" t="n">
        <v>1.17155</v>
      </c>
      <c r="P155" t="n">
        <v>1.1723</v>
      </c>
      <c r="R155" t="n">
        <v>1.1747</v>
      </c>
      <c r="S155" t="n">
        <v>1.1775</v>
      </c>
      <c r="V155" t="n">
        <v>1.18085</v>
      </c>
      <c r="Y155" t="n">
        <v>1.1844</v>
      </c>
      <c r="AB155" t="n">
        <v>1.1885</v>
      </c>
      <c r="AC155" t="n">
        <v>1.19235</v>
      </c>
      <c r="AD155" t="n">
        <v>1.19685</v>
      </c>
      <c r="AE155" t="n">
        <v>1.2019</v>
      </c>
      <c r="AF155" t="n">
        <v>1.207</v>
      </c>
      <c r="AG155" t="n">
        <v>1.21205</v>
      </c>
      <c r="AH155" t="n">
        <v>1.21715</v>
      </c>
      <c r="AK155" t="n">
        <v>1.2222</v>
      </c>
      <c r="AN155" t="n">
        <v>1.2273</v>
      </c>
      <c r="AQ155" t="n">
        <v>1.23235</v>
      </c>
      <c r="AT155" t="n">
        <v>1.23745</v>
      </c>
      <c r="AW155" t="n">
        <v>1.2425</v>
      </c>
      <c r="AZ155" t="n">
        <v>1.2476</v>
      </c>
      <c r="BC155" t="n">
        <v>1.25265</v>
      </c>
    </row>
    <row r="156">
      <c r="A156" s="1112" t="n">
        <v>44498</v>
      </c>
      <c r="H156" t="n">
        <v>1.1562</v>
      </c>
      <c r="J156" t="n">
        <v>1.15685</v>
      </c>
      <c r="K156" t="n">
        <v>1.15825</v>
      </c>
      <c r="M156" t="n">
        <v>1.1589</v>
      </c>
      <c r="P156" t="n">
        <v>1.15955</v>
      </c>
      <c r="R156" t="n">
        <v>1.16195</v>
      </c>
      <c r="S156" t="n">
        <v>1.16485</v>
      </c>
      <c r="V156" t="n">
        <v>1.16815</v>
      </c>
      <c r="Y156" t="n">
        <v>1.1716</v>
      </c>
      <c r="AB156" t="n">
        <v>1.1756</v>
      </c>
      <c r="AC156" t="n">
        <v>1.1793</v>
      </c>
      <c r="AD156" t="n">
        <v>1.1835</v>
      </c>
      <c r="AE156" t="n">
        <v>1.18815</v>
      </c>
      <c r="AF156" t="n">
        <v>1.1928</v>
      </c>
      <c r="AG156" t="n">
        <v>1.19745</v>
      </c>
      <c r="AH156" t="n">
        <v>1.2021</v>
      </c>
      <c r="AK156" t="n">
        <v>1.20675</v>
      </c>
      <c r="AN156" t="n">
        <v>1.21145</v>
      </c>
      <c r="AQ156" t="n">
        <v>1.2161</v>
      </c>
      <c r="AT156" t="n">
        <v>1.22075</v>
      </c>
      <c r="AW156" t="n">
        <v>1.2254</v>
      </c>
      <c r="AZ156" t="n">
        <v>1.23005</v>
      </c>
      <c r="BC156" t="n">
        <v>1.2347</v>
      </c>
    </row>
    <row r="157">
      <c r="A157" s="1112" t="n">
        <v>44501</v>
      </c>
      <c r="H157" t="n">
        <v>1.161</v>
      </c>
      <c r="J157" t="n">
        <v>1.1616</v>
      </c>
      <c r="K157" t="n">
        <v>1.163</v>
      </c>
      <c r="M157" t="n">
        <v>1.16365</v>
      </c>
      <c r="P157" t="n">
        <v>1.1643</v>
      </c>
      <c r="R157" t="n">
        <v>1.16675</v>
      </c>
      <c r="S157" t="n">
        <v>1.16965</v>
      </c>
      <c r="V157" t="n">
        <v>1.17305</v>
      </c>
      <c r="Y157" t="n">
        <v>1.1767</v>
      </c>
      <c r="AB157" t="n">
        <v>1.1809</v>
      </c>
      <c r="AC157" t="n">
        <v>1.1848</v>
      </c>
      <c r="AD157" t="n">
        <v>1.18915</v>
      </c>
      <c r="AE157" t="n">
        <v>1.19395</v>
      </c>
      <c r="AF157" t="n">
        <v>1.1988</v>
      </c>
      <c r="AG157" t="n">
        <v>1.2036</v>
      </c>
      <c r="AH157" t="n">
        <v>1.2084</v>
      </c>
      <c r="AK157" t="n">
        <v>1.2132</v>
      </c>
      <c r="AN157" t="n">
        <v>1.218</v>
      </c>
      <c r="AQ157" t="n">
        <v>1.2228</v>
      </c>
      <c r="AT157" t="n">
        <v>1.22765</v>
      </c>
      <c r="AW157" t="n">
        <v>1.23245</v>
      </c>
      <c r="AZ157" t="n">
        <v>1.23725</v>
      </c>
      <c r="BC157" t="n">
        <v>1.24205</v>
      </c>
    </row>
    <row r="158">
      <c r="A158" s="1112" t="n">
        <v>44502</v>
      </c>
      <c r="H158" t="n">
        <v>1.1585</v>
      </c>
      <c r="J158" t="n">
        <v>1.1591</v>
      </c>
      <c r="K158" t="n">
        <v>1.1605</v>
      </c>
      <c r="M158" t="n">
        <v>1.16115</v>
      </c>
      <c r="P158" t="n">
        <v>1.1618</v>
      </c>
      <c r="R158" t="n">
        <v>1.16425</v>
      </c>
      <c r="S158" t="n">
        <v>1.1671</v>
      </c>
      <c r="V158" t="n">
        <v>1.1705</v>
      </c>
      <c r="Y158" t="n">
        <v>1.17415</v>
      </c>
      <c r="AB158" t="n">
        <v>1.1784</v>
      </c>
      <c r="AC158" t="n">
        <v>1.1823</v>
      </c>
      <c r="AD158" t="n">
        <v>1.1867</v>
      </c>
      <c r="AE158" t="n">
        <v>1.19165</v>
      </c>
      <c r="AF158" t="n">
        <v>1.1966</v>
      </c>
      <c r="AG158" t="n">
        <v>1.20155</v>
      </c>
      <c r="AH158" t="n">
        <v>1.2065</v>
      </c>
      <c r="AK158" t="n">
        <v>1.21145</v>
      </c>
      <c r="AN158" t="n">
        <v>1.2164</v>
      </c>
      <c r="AQ158" t="n">
        <v>1.22135</v>
      </c>
      <c r="AT158" t="n">
        <v>1.22625</v>
      </c>
      <c r="AW158" t="n">
        <v>1.2312</v>
      </c>
      <c r="AZ158" t="n">
        <v>1.23615</v>
      </c>
      <c r="BC158" t="n">
        <v>1.2411</v>
      </c>
    </row>
    <row r="159">
      <c r="A159" s="1112" t="n">
        <v>44503</v>
      </c>
      <c r="H159" t="n">
        <v>1.1614</v>
      </c>
      <c r="J159" t="n">
        <v>1.162</v>
      </c>
      <c r="K159" t="n">
        <v>1.1634</v>
      </c>
      <c r="M159" t="n">
        <v>1.16405</v>
      </c>
      <c r="P159" t="n">
        <v>1.16475</v>
      </c>
      <c r="R159" t="n">
        <v>1.1671</v>
      </c>
      <c r="S159" t="n">
        <v>1.17</v>
      </c>
      <c r="V159" t="n">
        <v>1.1733</v>
      </c>
      <c r="Y159" t="n">
        <v>1.1769</v>
      </c>
      <c r="AB159" t="n">
        <v>1.1811</v>
      </c>
      <c r="AC159" t="n">
        <v>1.185</v>
      </c>
      <c r="AD159" t="n">
        <v>1.1895</v>
      </c>
      <c r="AE159" t="n">
        <v>1.1946</v>
      </c>
      <c r="AF159" t="n">
        <v>1.1997</v>
      </c>
      <c r="AG159" t="n">
        <v>1.20485</v>
      </c>
      <c r="AH159" t="n">
        <v>1.20995</v>
      </c>
      <c r="AK159" t="n">
        <v>1.2151</v>
      </c>
      <c r="AN159" t="n">
        <v>1.2202</v>
      </c>
      <c r="AQ159" t="n">
        <v>1.2253</v>
      </c>
      <c r="AT159" t="n">
        <v>1.23045</v>
      </c>
      <c r="AW159" t="n">
        <v>1.23555</v>
      </c>
      <c r="AZ159" t="n">
        <v>1.24065</v>
      </c>
      <c r="BC159" t="n">
        <v>1.2458</v>
      </c>
    </row>
    <row r="160">
      <c r="A160" s="1112" t="n">
        <v>44504</v>
      </c>
      <c r="H160" t="n">
        <v>1.1555</v>
      </c>
      <c r="J160" t="n">
        <v>1.1561</v>
      </c>
      <c r="K160" t="n">
        <v>1.1575</v>
      </c>
      <c r="M160" t="n">
        <v>1.15815</v>
      </c>
      <c r="P160" t="n">
        <v>1.15885</v>
      </c>
      <c r="R160" t="n">
        <v>1.1612</v>
      </c>
      <c r="S160" t="n">
        <v>1.16405</v>
      </c>
      <c r="V160" t="n">
        <v>1.16735</v>
      </c>
      <c r="Y160" t="n">
        <v>1.17095</v>
      </c>
      <c r="AB160" t="n">
        <v>1.1751</v>
      </c>
      <c r="AC160" t="n">
        <v>1.179</v>
      </c>
      <c r="AD160" t="n">
        <v>1.1835</v>
      </c>
      <c r="AE160" t="n">
        <v>1.18865</v>
      </c>
      <c r="AF160" t="n">
        <v>1.19385</v>
      </c>
      <c r="AG160" t="n">
        <v>1.19905</v>
      </c>
      <c r="AH160" t="n">
        <v>1.2042</v>
      </c>
      <c r="AK160" t="n">
        <v>1.2094</v>
      </c>
      <c r="AN160" t="n">
        <v>1.2146</v>
      </c>
      <c r="AQ160" t="n">
        <v>1.2198</v>
      </c>
      <c r="AT160" t="n">
        <v>1.22495</v>
      </c>
      <c r="AW160" t="n">
        <v>1.23015</v>
      </c>
      <c r="AZ160" t="n">
        <v>1.23535</v>
      </c>
      <c r="BC160" t="n">
        <v>1.2405</v>
      </c>
    </row>
    <row r="161">
      <c r="A161" s="1112" t="n">
        <v>44505</v>
      </c>
      <c r="H161" t="n">
        <v>1.1552</v>
      </c>
      <c r="J161" t="n">
        <v>1.1558</v>
      </c>
      <c r="K161" t="n">
        <v>1.1572</v>
      </c>
      <c r="M161" t="n">
        <v>1.15785</v>
      </c>
      <c r="P161" t="n">
        <v>1.1585</v>
      </c>
      <c r="R161" t="n">
        <v>1.16085</v>
      </c>
      <c r="S161" t="n">
        <v>1.16365</v>
      </c>
      <c r="V161" t="n">
        <v>1.1669</v>
      </c>
      <c r="Y161" t="n">
        <v>1.17035</v>
      </c>
      <c r="AB161" t="n">
        <v>1.1744</v>
      </c>
      <c r="AC161" t="n">
        <v>1.17815</v>
      </c>
      <c r="AD161" t="n">
        <v>1.1825</v>
      </c>
      <c r="AE161" t="n">
        <v>1.18755</v>
      </c>
      <c r="AF161" t="n">
        <v>1.19265</v>
      </c>
      <c r="AG161" t="n">
        <v>1.1977</v>
      </c>
      <c r="AH161" t="n">
        <v>1.20275</v>
      </c>
      <c r="AK161" t="n">
        <v>1.20785</v>
      </c>
      <c r="AN161" t="n">
        <v>1.2129</v>
      </c>
      <c r="AQ161" t="n">
        <v>1.218</v>
      </c>
      <c r="AT161" t="n">
        <v>1.22305</v>
      </c>
      <c r="AW161" t="n">
        <v>1.22815</v>
      </c>
      <c r="AZ161" t="n">
        <v>1.2332</v>
      </c>
      <c r="BC161" t="n">
        <v>1.23825</v>
      </c>
    </row>
    <row r="162">
      <c r="A162" s="1112" t="n">
        <v>44508</v>
      </c>
      <c r="H162" t="n">
        <v>1.1591</v>
      </c>
      <c r="J162" t="n">
        <v>1.1597</v>
      </c>
      <c r="K162" t="n">
        <v>1.16115</v>
      </c>
      <c r="M162" t="n">
        <v>1.1618</v>
      </c>
      <c r="P162" t="n">
        <v>1.16245</v>
      </c>
      <c r="R162" t="n">
        <v>1.1648</v>
      </c>
      <c r="S162" t="n">
        <v>1.1677</v>
      </c>
      <c r="V162" t="n">
        <v>1.1709</v>
      </c>
      <c r="Y162" t="n">
        <v>1.17465</v>
      </c>
      <c r="AB162" t="n">
        <v>1.1788</v>
      </c>
      <c r="AC162" t="n">
        <v>1.1827</v>
      </c>
      <c r="AD162" t="n">
        <v>1.18705</v>
      </c>
      <c r="AE162" t="n">
        <v>1.1921</v>
      </c>
      <c r="AF162" t="n">
        <v>1.1972</v>
      </c>
      <c r="AG162" t="n">
        <v>1.20225</v>
      </c>
      <c r="AH162" t="n">
        <v>1.20735</v>
      </c>
      <c r="AK162" t="n">
        <v>1.2124</v>
      </c>
      <c r="AN162" t="n">
        <v>1.2175</v>
      </c>
      <c r="AQ162" t="n">
        <v>1.22255</v>
      </c>
      <c r="AT162" t="n">
        <v>1.2276</v>
      </c>
      <c r="AW162" t="n">
        <v>1.2327</v>
      </c>
      <c r="AZ162" t="n">
        <v>1.23775</v>
      </c>
      <c r="BC162" t="n">
        <v>1.24285</v>
      </c>
    </row>
    <row r="163">
      <c r="A163" s="1112" t="n">
        <v>44509</v>
      </c>
      <c r="H163" t="n">
        <v>1.15955</v>
      </c>
      <c r="J163" t="n">
        <v>1.16015</v>
      </c>
      <c r="K163" t="n">
        <v>1.1616</v>
      </c>
      <c r="M163" t="n">
        <v>1.16225</v>
      </c>
      <c r="P163" t="n">
        <v>1.16295</v>
      </c>
      <c r="R163" t="n">
        <v>1.1653</v>
      </c>
      <c r="S163" t="n">
        <v>1.1682</v>
      </c>
      <c r="V163" t="n">
        <v>1.17125</v>
      </c>
      <c r="Y163" t="n">
        <v>1.17495</v>
      </c>
      <c r="AB163" t="n">
        <v>1.1791</v>
      </c>
      <c r="AC163" t="n">
        <v>1.1829</v>
      </c>
      <c r="AD163" t="n">
        <v>1.18725</v>
      </c>
      <c r="AE163" t="n">
        <v>1.1923</v>
      </c>
      <c r="AF163" t="n">
        <v>1.19735</v>
      </c>
      <c r="AG163" t="n">
        <v>1.2024</v>
      </c>
      <c r="AH163" t="n">
        <v>1.2075</v>
      </c>
      <c r="AK163" t="n">
        <v>1.21255</v>
      </c>
      <c r="AN163" t="n">
        <v>1.2176</v>
      </c>
      <c r="AQ163" t="n">
        <v>1.22265</v>
      </c>
      <c r="AT163" t="n">
        <v>1.22775</v>
      </c>
      <c r="AW163" t="n">
        <v>1.2328</v>
      </c>
      <c r="AZ163" t="n">
        <v>1.23785</v>
      </c>
      <c r="BC163" t="n">
        <v>1.2429</v>
      </c>
    </row>
    <row r="164">
      <c r="A164" s="1112" t="n">
        <v>44510</v>
      </c>
      <c r="H164" t="n">
        <v>1.14845</v>
      </c>
      <c r="J164" t="n">
        <v>1.14905</v>
      </c>
      <c r="K164" t="n">
        <v>1.15055</v>
      </c>
      <c r="M164" t="n">
        <v>1.1512</v>
      </c>
      <c r="P164" t="n">
        <v>1.15185</v>
      </c>
      <c r="R164" t="n">
        <v>1.1543</v>
      </c>
      <c r="S164" t="n">
        <v>1.15725</v>
      </c>
      <c r="V164" t="n">
        <v>1.16055</v>
      </c>
      <c r="Y164" t="n">
        <v>1.1643</v>
      </c>
      <c r="AB164" t="n">
        <v>1.16855</v>
      </c>
      <c r="AC164" t="n">
        <v>1.17255</v>
      </c>
      <c r="AD164" t="n">
        <v>1.177</v>
      </c>
      <c r="AE164" t="n">
        <v>1.18215</v>
      </c>
      <c r="AF164" t="n">
        <v>1.1873</v>
      </c>
      <c r="AG164" t="n">
        <v>1.1925</v>
      </c>
      <c r="AH164" t="n">
        <v>1.19765</v>
      </c>
      <c r="AK164" t="n">
        <v>1.2028</v>
      </c>
      <c r="AN164" t="n">
        <v>1.20795</v>
      </c>
      <c r="AQ164" t="n">
        <v>1.21315</v>
      </c>
      <c r="AT164" t="n">
        <v>1.2183</v>
      </c>
      <c r="AW164" t="n">
        <v>1.22345</v>
      </c>
      <c r="AZ164" t="n">
        <v>1.2286</v>
      </c>
      <c r="BC164" t="n">
        <v>1.2338</v>
      </c>
    </row>
    <row r="165">
      <c r="A165" s="1112" t="n">
        <v>44511</v>
      </c>
      <c r="H165" t="n">
        <v>1.14455</v>
      </c>
      <c r="J165" t="n">
        <v>1.14515</v>
      </c>
      <c r="K165" t="n">
        <v>1.1466</v>
      </c>
      <c r="M165" t="n">
        <v>1.14725</v>
      </c>
      <c r="P165" t="n">
        <v>1.14795</v>
      </c>
      <c r="R165" t="n">
        <v>1.15035</v>
      </c>
      <c r="S165" t="n">
        <v>1.1535</v>
      </c>
      <c r="V165" t="n">
        <v>1.15655</v>
      </c>
      <c r="Y165" t="n">
        <v>1.16075</v>
      </c>
      <c r="AB165" t="n">
        <v>1.1652</v>
      </c>
      <c r="AC165" t="n">
        <v>1.1693</v>
      </c>
      <c r="AD165" t="n">
        <v>1.1738</v>
      </c>
      <c r="AE165" t="n">
        <v>1.17885</v>
      </c>
      <c r="AF165" t="n">
        <v>1.1839</v>
      </c>
      <c r="AG165" t="n">
        <v>1.18895</v>
      </c>
      <c r="AH165" t="n">
        <v>1.194</v>
      </c>
      <c r="AK165" t="n">
        <v>1.19905</v>
      </c>
      <c r="AN165" t="n">
        <v>1.2041</v>
      </c>
      <c r="AQ165" t="n">
        <v>1.20915</v>
      </c>
      <c r="AT165" t="n">
        <v>1.2142</v>
      </c>
      <c r="AW165" t="n">
        <v>1.2193</v>
      </c>
      <c r="AZ165" t="n">
        <v>1.22435</v>
      </c>
      <c r="BC165" t="n">
        <v>1.2294</v>
      </c>
    </row>
    <row r="166">
      <c r="A166" s="1112" t="n">
        <v>44512</v>
      </c>
      <c r="I166" t="n">
        <v>1.1444</v>
      </c>
      <c r="J166" t="n">
        <v>1.145</v>
      </c>
      <c r="K166" t="n">
        <v>1.14645</v>
      </c>
      <c r="M166" t="n">
        <v>1.1471</v>
      </c>
      <c r="P166" t="n">
        <v>1.1478</v>
      </c>
      <c r="R166" t="n">
        <v>1.15025</v>
      </c>
      <c r="S166" t="n">
        <v>1.15335</v>
      </c>
      <c r="V166" t="n">
        <v>1.1568</v>
      </c>
      <c r="Y166" t="n">
        <v>1.16095</v>
      </c>
      <c r="AB166" t="n">
        <v>1.16565</v>
      </c>
      <c r="AC166" t="n">
        <v>1.17</v>
      </c>
      <c r="AD166" t="n">
        <v>1.17465</v>
      </c>
      <c r="AE166" t="n">
        <v>1.17995</v>
      </c>
      <c r="AF166" t="n">
        <v>1.1852</v>
      </c>
      <c r="AG166" t="n">
        <v>1.1905</v>
      </c>
      <c r="AH166" t="n">
        <v>1.1958</v>
      </c>
      <c r="AK166" t="n">
        <v>1.2011</v>
      </c>
      <c r="AN166" t="n">
        <v>1.20635</v>
      </c>
      <c r="AQ166" t="n">
        <v>1.21165</v>
      </c>
      <c r="AT166" t="n">
        <v>1.21695</v>
      </c>
      <c r="AW166" t="n">
        <v>1.2222</v>
      </c>
      <c r="AZ166" t="n">
        <v>1.2275</v>
      </c>
      <c r="BC166" t="n">
        <v>1.2328</v>
      </c>
      <c r="BD166" t="n">
        <v>1.2328</v>
      </c>
    </row>
    <row r="167">
      <c r="A167" s="1112" t="n">
        <v>44515</v>
      </c>
      <c r="I167" t="n">
        <v>1.1439</v>
      </c>
      <c r="J167" t="n">
        <v>1.1391</v>
      </c>
      <c r="K167" t="n">
        <v>1.1406</v>
      </c>
      <c r="M167" t="n">
        <v>1.1412</v>
      </c>
      <c r="P167" t="n">
        <v>1.1419</v>
      </c>
      <c r="R167" t="n">
        <v>1.14435</v>
      </c>
      <c r="S167" t="n">
        <v>1.14745</v>
      </c>
      <c r="V167" t="n">
        <v>1.1508</v>
      </c>
      <c r="Y167" t="n">
        <v>1.155</v>
      </c>
      <c r="AB167" t="n">
        <v>1.15965</v>
      </c>
      <c r="AC167" t="n">
        <v>1.164</v>
      </c>
      <c r="AD167" t="n">
        <v>1.16865</v>
      </c>
      <c r="AE167" t="n">
        <v>1.174</v>
      </c>
      <c r="AF167" t="n">
        <v>1.17935</v>
      </c>
      <c r="AG167" t="n">
        <v>1.18465</v>
      </c>
      <c r="AH167" t="n">
        <v>1.19</v>
      </c>
      <c r="AK167" t="n">
        <v>1.19535</v>
      </c>
      <c r="AN167" t="n">
        <v>1.2007</v>
      </c>
      <c r="AQ167" t="n">
        <v>1.20605</v>
      </c>
      <c r="AT167" t="n">
        <v>1.2114</v>
      </c>
      <c r="AW167" t="n">
        <v>1.2167</v>
      </c>
      <c r="AZ167" t="n">
        <v>1.22205</v>
      </c>
      <c r="BC167" t="n">
        <v>1.2274</v>
      </c>
    </row>
    <row r="168">
      <c r="A168" s="1112" t="n">
        <v>44516</v>
      </c>
      <c r="J168" t="n">
        <v>1.1322</v>
      </c>
      <c r="K168" t="n">
        <v>1.1337</v>
      </c>
      <c r="M168" t="n">
        <v>1.13435</v>
      </c>
      <c r="P168" t="n">
        <v>1.135</v>
      </c>
      <c r="R168" t="n">
        <v>1.13595</v>
      </c>
      <c r="S168" t="n">
        <v>1.1375</v>
      </c>
      <c r="V168" t="n">
        <v>1.14055</v>
      </c>
      <c r="Y168" t="n">
        <v>1.14395</v>
      </c>
      <c r="AB168" t="n">
        <v>1.1481</v>
      </c>
      <c r="AC168" t="n">
        <v>1.15275</v>
      </c>
      <c r="AD168" t="n">
        <v>1.15705</v>
      </c>
      <c r="AE168" t="n">
        <v>1.1617</v>
      </c>
      <c r="AF168" t="n">
        <v>1.16715</v>
      </c>
      <c r="AG168" t="n">
        <v>1.1726</v>
      </c>
      <c r="AH168" t="n">
        <v>1.178</v>
      </c>
      <c r="AK168" t="n">
        <v>1.18345</v>
      </c>
      <c r="AN168" t="n">
        <v>1.1889</v>
      </c>
      <c r="AQ168" t="n">
        <v>1.19435</v>
      </c>
      <c r="AT168" t="n">
        <v>1.1998</v>
      </c>
      <c r="AW168" t="n">
        <v>1.20525</v>
      </c>
      <c r="AZ168" t="n">
        <v>1.21065</v>
      </c>
      <c r="BC168" t="n">
        <v>1.2161</v>
      </c>
      <c r="BD168" t="n">
        <v>1.22155</v>
      </c>
    </row>
    <row r="169">
      <c r="A169" s="1112" t="n">
        <v>44517</v>
      </c>
      <c r="J169" t="n">
        <v>1.132</v>
      </c>
      <c r="K169" t="n">
        <v>1.1335</v>
      </c>
      <c r="M169" t="n">
        <v>1.13415</v>
      </c>
      <c r="P169" t="n">
        <v>1.1348</v>
      </c>
      <c r="R169" t="n">
        <v>1.1357</v>
      </c>
      <c r="S169" t="n">
        <v>1.13725</v>
      </c>
      <c r="V169" t="n">
        <v>1.1403</v>
      </c>
      <c r="Y169" t="n">
        <v>1.1437</v>
      </c>
      <c r="AB169" t="n">
        <v>1.1478</v>
      </c>
      <c r="AC169" t="n">
        <v>1.15245</v>
      </c>
      <c r="AD169" t="n">
        <v>1.15675</v>
      </c>
      <c r="AE169" t="n">
        <v>1.1614</v>
      </c>
      <c r="AF169" t="n">
        <v>1.16685</v>
      </c>
      <c r="AG169" t="n">
        <v>1.1723</v>
      </c>
      <c r="AH169" t="n">
        <v>1.1777</v>
      </c>
      <c r="AK169" t="n">
        <v>1.18315</v>
      </c>
      <c r="AN169" t="n">
        <v>1.1886</v>
      </c>
      <c r="AQ169" t="n">
        <v>1.194</v>
      </c>
      <c r="AT169" t="n">
        <v>1.19945</v>
      </c>
      <c r="AW169" t="n">
        <v>1.20485</v>
      </c>
      <c r="AZ169" t="n">
        <v>1.2103</v>
      </c>
      <c r="BC169" t="n">
        <v>1.21575</v>
      </c>
      <c r="BD169" t="n">
        <v>1.22115</v>
      </c>
    </row>
    <row r="170">
      <c r="A170" s="1112" t="n">
        <v>44518</v>
      </c>
      <c r="J170" t="n">
        <v>1.13755</v>
      </c>
      <c r="K170" t="n">
        <v>1.13905</v>
      </c>
      <c r="M170" t="n">
        <v>1.13975</v>
      </c>
      <c r="P170" t="n">
        <v>1.1404</v>
      </c>
      <c r="R170" t="n">
        <v>1.1413</v>
      </c>
      <c r="S170" t="n">
        <v>1.1428</v>
      </c>
      <c r="V170" t="n">
        <v>1.14585</v>
      </c>
      <c r="Y170" t="n">
        <v>1.14925</v>
      </c>
      <c r="AB170" t="n">
        <v>1.15335</v>
      </c>
      <c r="AC170" t="n">
        <v>1.158</v>
      </c>
      <c r="AD170" t="n">
        <v>1.1623</v>
      </c>
      <c r="AE170" t="n">
        <v>1.1669</v>
      </c>
      <c r="AF170" t="n">
        <v>1.17225</v>
      </c>
      <c r="AG170" t="n">
        <v>1.17765</v>
      </c>
      <c r="AH170" t="n">
        <v>1.183</v>
      </c>
      <c r="AK170" t="n">
        <v>1.1884</v>
      </c>
      <c r="AN170" t="n">
        <v>1.19375</v>
      </c>
      <c r="AQ170" t="n">
        <v>1.19915</v>
      </c>
      <c r="AT170" t="n">
        <v>1.2045</v>
      </c>
      <c r="AW170" t="n">
        <v>1.2099</v>
      </c>
      <c r="AZ170" t="n">
        <v>1.21525</v>
      </c>
      <c r="BC170" t="n">
        <v>1.2206</v>
      </c>
      <c r="BD170" t="n">
        <v>1.226</v>
      </c>
    </row>
    <row r="171">
      <c r="A171" s="1112" t="n">
        <v>44519</v>
      </c>
      <c r="J171" t="n">
        <v>1.12935</v>
      </c>
      <c r="K171" t="n">
        <v>1.1309</v>
      </c>
      <c r="M171" t="n">
        <v>1.1316</v>
      </c>
      <c r="P171" t="n">
        <v>1.13225</v>
      </c>
      <c r="R171" t="n">
        <v>1.13315</v>
      </c>
      <c r="S171" t="n">
        <v>1.1346</v>
      </c>
      <c r="V171" t="n">
        <v>1.13775</v>
      </c>
      <c r="Y171" t="n">
        <v>1.14115</v>
      </c>
      <c r="AB171" t="n">
        <v>1.14545</v>
      </c>
      <c r="AC171" t="n">
        <v>1.1502</v>
      </c>
      <c r="AD171" t="n">
        <v>1.15465</v>
      </c>
      <c r="AE171" t="n">
        <v>1.15935</v>
      </c>
      <c r="AF171" t="n">
        <v>1.16475</v>
      </c>
      <c r="AG171" t="n">
        <v>1.17015</v>
      </c>
      <c r="AH171" t="n">
        <v>1.1756</v>
      </c>
      <c r="AK171" t="n">
        <v>1.181</v>
      </c>
      <c r="AN171" t="n">
        <v>1.1864</v>
      </c>
      <c r="AQ171" t="n">
        <v>1.1918</v>
      </c>
      <c r="AT171" t="n">
        <v>1.19725</v>
      </c>
      <c r="AW171" t="n">
        <v>1.20265</v>
      </c>
      <c r="AZ171" t="n">
        <v>1.20805</v>
      </c>
      <c r="BC171" t="n">
        <v>1.21345</v>
      </c>
      <c r="BD171" t="n">
        <v>1.2189</v>
      </c>
    </row>
    <row r="172">
      <c r="A172" s="1112" t="n">
        <v>44522</v>
      </c>
      <c r="J172" t="n">
        <v>1.1236</v>
      </c>
      <c r="K172" t="n">
        <v>1.1253</v>
      </c>
      <c r="M172" t="n">
        <v>1.12595</v>
      </c>
      <c r="P172" t="n">
        <v>1.12665</v>
      </c>
      <c r="R172" t="n">
        <v>1.1276</v>
      </c>
      <c r="S172" t="n">
        <v>1.1291</v>
      </c>
      <c r="V172" t="n">
        <v>1.1324</v>
      </c>
      <c r="Y172" t="n">
        <v>1.1359</v>
      </c>
      <c r="AB172" t="n">
        <v>1.14055</v>
      </c>
      <c r="AC172" t="n">
        <v>1.14565</v>
      </c>
      <c r="AD172" t="n">
        <v>1.1504</v>
      </c>
      <c r="AE172" t="n">
        <v>1.1554</v>
      </c>
      <c r="AF172" t="n">
        <v>1.161</v>
      </c>
      <c r="AG172" t="n">
        <v>1.1666</v>
      </c>
      <c r="AH172" t="n">
        <v>1.1722</v>
      </c>
      <c r="AK172" t="n">
        <v>1.1778</v>
      </c>
      <c r="AN172" t="n">
        <v>1.1834</v>
      </c>
      <c r="AQ172" t="n">
        <v>1.189</v>
      </c>
      <c r="AT172" t="n">
        <v>1.1946</v>
      </c>
      <c r="AW172" t="n">
        <v>1.2002</v>
      </c>
      <c r="AZ172" t="n">
        <v>1.2058</v>
      </c>
      <c r="BC172" t="n">
        <v>1.2114</v>
      </c>
      <c r="BD172" t="n">
        <v>1.217</v>
      </c>
    </row>
    <row r="173">
      <c r="A173" s="1112" t="n">
        <v>44523</v>
      </c>
      <c r="J173" t="n">
        <v>1.1254</v>
      </c>
      <c r="K173" t="n">
        <v>1.1271</v>
      </c>
      <c r="M173" t="n">
        <v>1.1278</v>
      </c>
      <c r="P173" t="n">
        <v>1.12845</v>
      </c>
      <c r="R173" t="n">
        <v>1.1294</v>
      </c>
      <c r="S173" t="n">
        <v>1.13095</v>
      </c>
      <c r="V173" t="n">
        <v>1.1341</v>
      </c>
      <c r="Y173" t="n">
        <v>1.1377</v>
      </c>
      <c r="AB173" t="n">
        <v>1.142</v>
      </c>
      <c r="AC173" t="n">
        <v>1.14695</v>
      </c>
      <c r="AD173" t="n">
        <v>1.15155</v>
      </c>
      <c r="AE173" t="n">
        <v>1.15635</v>
      </c>
      <c r="AF173" t="n">
        <v>1.16195</v>
      </c>
      <c r="AG173" t="n">
        <v>1.16755</v>
      </c>
      <c r="AH173" t="n">
        <v>1.17315</v>
      </c>
      <c r="AK173" t="n">
        <v>1.17875</v>
      </c>
      <c r="AN173" t="n">
        <v>1.18435</v>
      </c>
      <c r="AQ173" t="n">
        <v>1.18995</v>
      </c>
      <c r="AT173" t="n">
        <v>1.19555</v>
      </c>
      <c r="AW173" t="n">
        <v>1.20115</v>
      </c>
      <c r="AZ173" t="n">
        <v>1.20675</v>
      </c>
      <c r="BC173" t="n">
        <v>1.21235</v>
      </c>
      <c r="BD173" t="n">
        <v>1.21795</v>
      </c>
    </row>
    <row r="174">
      <c r="A174" s="1112" t="n">
        <v>44524</v>
      </c>
      <c r="J174" t="n">
        <v>1.1202</v>
      </c>
      <c r="K174" t="n">
        <v>1.1219</v>
      </c>
      <c r="M174" t="n">
        <v>1.12255</v>
      </c>
      <c r="P174" t="n">
        <v>1.12325</v>
      </c>
      <c r="R174" t="n">
        <v>1.1242</v>
      </c>
      <c r="S174" t="n">
        <v>1.1258</v>
      </c>
      <c r="V174" t="n">
        <v>1.1291</v>
      </c>
      <c r="Y174" t="n">
        <v>1.1325</v>
      </c>
      <c r="AB174" t="n">
        <v>1.1373</v>
      </c>
      <c r="AC174" t="n">
        <v>1.14245</v>
      </c>
      <c r="AD174" t="n">
        <v>1.1472</v>
      </c>
      <c r="AE174" t="n">
        <v>1.15215</v>
      </c>
      <c r="AF174" t="n">
        <v>1.15765</v>
      </c>
      <c r="AG174" t="n">
        <v>1.16315</v>
      </c>
      <c r="AH174" t="n">
        <v>1.16865</v>
      </c>
      <c r="AK174" t="n">
        <v>1.17415</v>
      </c>
      <c r="AN174" t="n">
        <v>1.17965</v>
      </c>
      <c r="AQ174" t="n">
        <v>1.18515</v>
      </c>
      <c r="AT174" t="n">
        <v>1.1906</v>
      </c>
      <c r="AW174" t="n">
        <v>1.1961</v>
      </c>
      <c r="AZ174" t="n">
        <v>1.2016</v>
      </c>
      <c r="BC174" t="n">
        <v>1.2071</v>
      </c>
      <c r="BD174" t="n">
        <v>1.2126</v>
      </c>
    </row>
    <row r="175">
      <c r="A175" s="104" t="n">
        <v>44525</v>
      </c>
      <c r="J175" s="192" t="n">
        <v>1.1202</v>
      </c>
      <c r="K175" s="192" t="n">
        <v>1.1219</v>
      </c>
      <c r="L175" s="192" t="n"/>
      <c r="M175" s="192" t="n">
        <v>1.12255</v>
      </c>
      <c r="N175" s="192" t="n"/>
      <c r="O175" s="192" t="n"/>
      <c r="P175" s="192" t="n">
        <v>1.12325</v>
      </c>
      <c r="Q175" s="192" t="n"/>
      <c r="R175" s="192" t="n">
        <v>1.1242</v>
      </c>
      <c r="S175" s="192" t="n">
        <v>1.1258</v>
      </c>
      <c r="T175" s="192" t="n"/>
      <c r="U175" s="192" t="n"/>
      <c r="V175" s="192" t="n">
        <v>1.1291</v>
      </c>
      <c r="W175" s="192" t="n"/>
      <c r="X175" s="192" t="n"/>
      <c r="Y175" s="192" t="n">
        <v>1.1325</v>
      </c>
      <c r="Z175" s="192" t="n"/>
      <c r="AA175" s="192" t="n"/>
      <c r="AB175" s="192" t="n">
        <v>1.1373</v>
      </c>
      <c r="AC175" s="192" t="n">
        <v>1.14245</v>
      </c>
      <c r="AD175" s="192" t="n">
        <v>1.1472</v>
      </c>
      <c r="AE175" s="192" t="n">
        <v>1.15215</v>
      </c>
      <c r="AF175" s="192" t="n">
        <v>1.15765</v>
      </c>
      <c r="AG175" s="192" t="n">
        <v>1.16315</v>
      </c>
      <c r="AH175" s="192" t="n">
        <v>1.16865</v>
      </c>
      <c r="AI175" s="192" t="n"/>
      <c r="AJ175" s="192" t="n"/>
      <c r="AK175" s="192" t="n">
        <v>1.17415</v>
      </c>
      <c r="AL175" s="192" t="n"/>
      <c r="AM175" s="192" t="n"/>
      <c r="AN175" s="192" t="n">
        <v>1.17965</v>
      </c>
      <c r="AO175" s="192" t="n"/>
      <c r="AP175" s="192" t="n"/>
      <c r="AQ175" s="192" t="n">
        <v>1.18515</v>
      </c>
      <c r="AR175" s="192" t="n"/>
      <c r="AS175" s="192" t="n"/>
      <c r="AT175" s="192" t="n">
        <v>1.1906</v>
      </c>
      <c r="AU175" s="192" t="n"/>
      <c r="AV175" s="192" t="n"/>
      <c r="AW175" s="192" t="n">
        <v>1.1961</v>
      </c>
      <c r="AX175" s="192" t="n"/>
      <c r="AY175" s="192" t="n"/>
      <c r="AZ175" s="192" t="n">
        <v>1.2016</v>
      </c>
      <c r="BA175" s="192" t="n"/>
      <c r="BB175" s="192" t="n"/>
      <c r="BC175" s="192" t="n">
        <v>1.2071</v>
      </c>
      <c r="BD175" s="192" t="n">
        <v>1.2126</v>
      </c>
    </row>
    <row r="176">
      <c r="A176" s="1112" t="n">
        <v>44526</v>
      </c>
      <c r="J176" t="n">
        <v>1.1306</v>
      </c>
      <c r="K176" t="n">
        <v>1.13235</v>
      </c>
      <c r="M176" t="n">
        <v>1.133</v>
      </c>
      <c r="P176" t="n">
        <v>1.1337</v>
      </c>
      <c r="R176" t="n">
        <v>1.1346</v>
      </c>
      <c r="S176" t="n">
        <v>1.1361</v>
      </c>
      <c r="V176" t="n">
        <v>1.13915</v>
      </c>
      <c r="Y176" t="n">
        <v>1.1425</v>
      </c>
      <c r="AB176" t="n">
        <v>1.14665</v>
      </c>
      <c r="AC176" t="n">
        <v>1.15135</v>
      </c>
      <c r="AD176" t="n">
        <v>1.15575</v>
      </c>
      <c r="AE176" t="n">
        <v>1.1603</v>
      </c>
      <c r="AF176" t="n">
        <v>1.1657</v>
      </c>
      <c r="AG176" t="n">
        <v>1.17115</v>
      </c>
      <c r="AH176" t="n">
        <v>1.17655</v>
      </c>
      <c r="AK176" t="n">
        <v>1.18195</v>
      </c>
      <c r="AN176" t="n">
        <v>1.18735</v>
      </c>
      <c r="AQ176" t="n">
        <v>1.1928</v>
      </c>
      <c r="AT176" t="n">
        <v>1.1982</v>
      </c>
      <c r="AW176" t="n">
        <v>1.2036</v>
      </c>
      <c r="AZ176" t="n">
        <v>1.209</v>
      </c>
      <c r="BC176" t="n">
        <v>1.21445</v>
      </c>
      <c r="BD176" t="n">
        <v>1.21985</v>
      </c>
    </row>
    <row r="177">
      <c r="A177" s="1112" t="n">
        <v>44529</v>
      </c>
      <c r="J177" t="n">
        <v>1.1276</v>
      </c>
      <c r="K177" t="n">
        <v>1.1293</v>
      </c>
      <c r="M177" t="n">
        <v>1.13</v>
      </c>
      <c r="P177" t="n">
        <v>1.1307</v>
      </c>
      <c r="R177" t="n">
        <v>1.1314</v>
      </c>
      <c r="S177" t="n">
        <v>1.13305</v>
      </c>
      <c r="V177" t="n">
        <v>1.13615</v>
      </c>
      <c r="Y177" t="n">
        <v>1.13945</v>
      </c>
      <c r="AB177" t="n">
        <v>1.1434</v>
      </c>
      <c r="AC177" t="n">
        <v>1.14805</v>
      </c>
      <c r="AD177" t="n">
        <v>1.1524</v>
      </c>
      <c r="AE177" t="n">
        <v>1.1569</v>
      </c>
      <c r="AF177" t="n">
        <v>1.1622</v>
      </c>
      <c r="AG177" t="n">
        <v>1.1675</v>
      </c>
      <c r="AH177" t="n">
        <v>1.17285</v>
      </c>
      <c r="AK177" t="n">
        <v>1.17815</v>
      </c>
      <c r="AN177" t="n">
        <v>1.18345</v>
      </c>
      <c r="AQ177" t="n">
        <v>1.1888</v>
      </c>
      <c r="AT177" t="n">
        <v>1.1941</v>
      </c>
      <c r="AW177" t="n">
        <v>1.1994</v>
      </c>
      <c r="AZ177" t="n">
        <v>1.2047</v>
      </c>
      <c r="BC177" t="n">
        <v>1.21005</v>
      </c>
      <c r="BD177" t="n">
        <v>1.21535</v>
      </c>
    </row>
    <row r="178">
      <c r="A178" s="1112" t="n">
        <v>44530</v>
      </c>
      <c r="J178" t="n">
        <v>1.13265</v>
      </c>
      <c r="K178" t="n">
        <v>1.1344</v>
      </c>
      <c r="M178" t="n">
        <v>1.1351</v>
      </c>
      <c r="P178" t="n">
        <v>1.1358</v>
      </c>
      <c r="R178" t="n">
        <v>1.13655</v>
      </c>
      <c r="S178" t="n">
        <v>1.13825</v>
      </c>
      <c r="V178" t="n">
        <v>1.1413</v>
      </c>
      <c r="Y178" t="n">
        <v>1.14455</v>
      </c>
      <c r="AB178" t="n">
        <v>1.1488</v>
      </c>
      <c r="AC178" t="n">
        <v>1.1535</v>
      </c>
      <c r="AD178" t="n">
        <v>1.15785</v>
      </c>
      <c r="AE178" t="n">
        <v>1.1623</v>
      </c>
      <c r="AF178" t="n">
        <v>1.1673</v>
      </c>
      <c r="AG178" t="n">
        <v>1.17235</v>
      </c>
      <c r="AH178" t="n">
        <v>1.17735</v>
      </c>
      <c r="AK178" t="n">
        <v>1.18235</v>
      </c>
      <c r="AN178" t="n">
        <v>1.18735</v>
      </c>
      <c r="AQ178" t="n">
        <v>1.1924</v>
      </c>
      <c r="AT178" t="n">
        <v>1.1974</v>
      </c>
      <c r="AW178" t="n">
        <v>1.2024</v>
      </c>
      <c r="AZ178" t="n">
        <v>1.2074</v>
      </c>
      <c r="BC178" t="n">
        <v>1.2124</v>
      </c>
      <c r="BD178" t="n">
        <v>1.21745</v>
      </c>
    </row>
    <row r="179">
      <c r="A179" s="1112" t="n">
        <v>44531</v>
      </c>
      <c r="J179" t="n">
        <v>1.13205</v>
      </c>
      <c r="K179" t="n">
        <v>1.13375</v>
      </c>
      <c r="M179" t="n">
        <v>1.13445</v>
      </c>
      <c r="P179" t="n">
        <v>1.1351</v>
      </c>
      <c r="R179" t="n">
        <v>1.13595</v>
      </c>
      <c r="S179" t="n">
        <v>1.13755</v>
      </c>
      <c r="V179" t="n">
        <v>1.14065</v>
      </c>
      <c r="Y179" t="n">
        <v>1.1441</v>
      </c>
      <c r="AB179" t="n">
        <v>1.1483</v>
      </c>
      <c r="AC179" t="n">
        <v>1.15315</v>
      </c>
      <c r="AD179" t="n">
        <v>1.15765</v>
      </c>
      <c r="AE179" t="n">
        <v>1.16225</v>
      </c>
      <c r="AF179" t="n">
        <v>1.1674</v>
      </c>
      <c r="AG179" t="n">
        <v>1.17255</v>
      </c>
      <c r="AH179" t="n">
        <v>1.1777</v>
      </c>
      <c r="AK179" t="n">
        <v>1.1828</v>
      </c>
      <c r="AN179" t="n">
        <v>1.18795</v>
      </c>
      <c r="AQ179" t="n">
        <v>1.1931</v>
      </c>
      <c r="AT179" t="n">
        <v>1.19825</v>
      </c>
      <c r="AW179" t="n">
        <v>1.2034</v>
      </c>
      <c r="AZ179" t="n">
        <v>1.20855</v>
      </c>
      <c r="BC179" t="n">
        <v>1.2137</v>
      </c>
      <c r="BD179" t="n">
        <v>1.2188</v>
      </c>
    </row>
    <row r="180">
      <c r="A180" s="1112" t="n">
        <v>44532</v>
      </c>
      <c r="J180" t="n">
        <v>1.1299</v>
      </c>
      <c r="K180" t="n">
        <v>1.1314</v>
      </c>
      <c r="M180" t="n">
        <v>1.13205</v>
      </c>
      <c r="P180" t="n">
        <v>1.1327</v>
      </c>
      <c r="R180" t="n">
        <v>1.13365</v>
      </c>
      <c r="S180" t="n">
        <v>1.1352</v>
      </c>
      <c r="V180" t="n">
        <v>1.1384</v>
      </c>
      <c r="Y180" t="n">
        <v>1.14185</v>
      </c>
      <c r="AB180" t="n">
        <v>1.1463</v>
      </c>
      <c r="AC180" t="n">
        <v>1.15125</v>
      </c>
      <c r="AD180" t="n">
        <v>1.1559</v>
      </c>
      <c r="AE180" t="n">
        <v>1.1606</v>
      </c>
      <c r="AF180" t="n">
        <v>1.1658</v>
      </c>
      <c r="AG180" t="n">
        <v>1.17105</v>
      </c>
      <c r="AH180" t="n">
        <v>1.17625</v>
      </c>
      <c r="AK180" t="n">
        <v>1.1815</v>
      </c>
      <c r="AN180" t="n">
        <v>1.18675</v>
      </c>
      <c r="AQ180" t="n">
        <v>1.19195</v>
      </c>
      <c r="AT180" t="n">
        <v>1.1972</v>
      </c>
      <c r="AW180" t="n">
        <v>1.2024</v>
      </c>
      <c r="AZ180" t="n">
        <v>1.20765</v>
      </c>
      <c r="BC180" t="n">
        <v>1.21285</v>
      </c>
      <c r="BD180" t="n">
        <v>1.2181</v>
      </c>
    </row>
    <row r="181">
      <c r="A181" s="1112" t="n">
        <v>44533</v>
      </c>
      <c r="J181" t="n">
        <v>1.13135</v>
      </c>
      <c r="K181" t="n">
        <v>1.13275</v>
      </c>
      <c r="M181" t="n">
        <v>1.13345</v>
      </c>
      <c r="P181" t="n">
        <v>1.13405</v>
      </c>
      <c r="R181" t="n">
        <v>1.135</v>
      </c>
      <c r="S181" t="n">
        <v>1.1365</v>
      </c>
      <c r="V181" t="n">
        <v>1.13965</v>
      </c>
      <c r="Y181" t="n">
        <v>1.14315</v>
      </c>
      <c r="AB181" t="n">
        <v>1.1473</v>
      </c>
      <c r="AC181" t="n">
        <v>1.1521</v>
      </c>
      <c r="AD181" t="n">
        <v>1.15655</v>
      </c>
      <c r="AE181" t="n">
        <v>1.16105</v>
      </c>
      <c r="AF181" t="n">
        <v>1.16595</v>
      </c>
      <c r="AG181" t="n">
        <v>1.17085</v>
      </c>
      <c r="AH181" t="n">
        <v>1.17575</v>
      </c>
      <c r="AK181" t="n">
        <v>1.18065</v>
      </c>
      <c r="AN181" t="n">
        <v>1.1855</v>
      </c>
      <c r="AQ181" t="n">
        <v>1.1904</v>
      </c>
      <c r="AT181" t="n">
        <v>1.1953</v>
      </c>
      <c r="AW181" t="n">
        <v>1.2002</v>
      </c>
      <c r="AZ181" t="n">
        <v>1.2051</v>
      </c>
      <c r="BC181" t="n">
        <v>1.21</v>
      </c>
      <c r="BD181" t="n">
        <v>1.21485</v>
      </c>
    </row>
    <row r="182">
      <c r="A182" s="1112" t="n">
        <v>44536</v>
      </c>
      <c r="J182" t="n">
        <v>1.12805</v>
      </c>
      <c r="K182" t="n">
        <v>1.12955</v>
      </c>
      <c r="M182" t="n">
        <v>1.1302</v>
      </c>
      <c r="P182" t="n">
        <v>1.13085</v>
      </c>
      <c r="R182" t="n">
        <v>1.1318</v>
      </c>
      <c r="S182" t="n">
        <v>1.1333</v>
      </c>
      <c r="V182" t="n">
        <v>1.13645</v>
      </c>
      <c r="Y182" t="n">
        <v>1.13995</v>
      </c>
      <c r="AB182" t="n">
        <v>1.1442</v>
      </c>
      <c r="AC182" t="n">
        <v>1.1492</v>
      </c>
      <c r="AD182" t="n">
        <v>1.1538</v>
      </c>
      <c r="AE182" t="n">
        <v>1.15845</v>
      </c>
      <c r="AF182" t="n">
        <v>1.1636</v>
      </c>
      <c r="AG182" t="n">
        <v>1.1688</v>
      </c>
      <c r="AH182" t="n">
        <v>1.17395</v>
      </c>
      <c r="AK182" t="n">
        <v>1.17915</v>
      </c>
      <c r="AN182" t="n">
        <v>1.1843</v>
      </c>
      <c r="AQ182" t="n">
        <v>1.1895</v>
      </c>
      <c r="AT182" t="n">
        <v>1.19465</v>
      </c>
      <c r="AW182" t="n">
        <v>1.19985</v>
      </c>
      <c r="AZ182" t="n">
        <v>1.205</v>
      </c>
      <c r="BC182" t="n">
        <v>1.21015</v>
      </c>
      <c r="BD182" t="n">
        <v>1.21535</v>
      </c>
    </row>
    <row r="183">
      <c r="A183" s="1112" t="n">
        <v>44537</v>
      </c>
      <c r="J183" t="n">
        <v>1.12625</v>
      </c>
      <c r="K183" t="n">
        <v>1.12775</v>
      </c>
      <c r="M183" t="n">
        <v>1.12835</v>
      </c>
      <c r="P183" t="n">
        <v>1.12905</v>
      </c>
      <c r="R183" t="n">
        <v>1.13</v>
      </c>
      <c r="S183" t="n">
        <v>1.1316</v>
      </c>
      <c r="V183" t="n">
        <v>1.13485</v>
      </c>
      <c r="Y183" t="n">
        <v>1.13845</v>
      </c>
      <c r="AB183" t="n">
        <v>1.1428</v>
      </c>
      <c r="AC183" t="n">
        <v>1.1479</v>
      </c>
      <c r="AD183" t="n">
        <v>1.1526</v>
      </c>
      <c r="AE183" t="n">
        <v>1.15735</v>
      </c>
      <c r="AF183" t="n">
        <v>1.1626</v>
      </c>
      <c r="AG183" t="n">
        <v>1.16785</v>
      </c>
      <c r="AH183" t="n">
        <v>1.1731</v>
      </c>
      <c r="AK183" t="n">
        <v>1.17835</v>
      </c>
      <c r="AN183" t="n">
        <v>1.1836</v>
      </c>
      <c r="AQ183" t="n">
        <v>1.18885</v>
      </c>
      <c r="AT183" t="n">
        <v>1.1941</v>
      </c>
      <c r="AW183" t="n">
        <v>1.19935</v>
      </c>
      <c r="AZ183" t="n">
        <v>1.2046</v>
      </c>
      <c r="BC183" t="n">
        <v>1.20985</v>
      </c>
      <c r="BD183" t="n">
        <v>1.2151</v>
      </c>
    </row>
    <row r="184">
      <c r="A184" s="1112" t="n">
        <v>44538</v>
      </c>
      <c r="J184" t="n">
        <v>1.1351</v>
      </c>
      <c r="K184" t="n">
        <v>1.1364</v>
      </c>
      <c r="M184" t="n">
        <v>1.1371</v>
      </c>
      <c r="P184" t="n">
        <v>1.1377</v>
      </c>
      <c r="R184" t="n">
        <v>1.1387</v>
      </c>
      <c r="S184" t="n">
        <v>1.14025</v>
      </c>
      <c r="V184" t="n">
        <v>1.14345</v>
      </c>
      <c r="Y184" t="n">
        <v>1.14705</v>
      </c>
      <c r="AB184" t="n">
        <v>1.15135</v>
      </c>
      <c r="AC184" t="n">
        <v>1.15635</v>
      </c>
      <c r="AD184" t="n">
        <v>1.16105</v>
      </c>
      <c r="AE184" t="n">
        <v>1.16575</v>
      </c>
      <c r="AF184" t="n">
        <v>1.171</v>
      </c>
      <c r="AG184" t="n">
        <v>1.17625</v>
      </c>
      <c r="AH184" t="n">
        <v>1.1815</v>
      </c>
      <c r="AK184" t="n">
        <v>1.18675</v>
      </c>
      <c r="AN184" t="n">
        <v>1.192</v>
      </c>
      <c r="AQ184" t="n">
        <v>1.19725</v>
      </c>
      <c r="AT184" t="n">
        <v>1.20245</v>
      </c>
      <c r="AW184" t="n">
        <v>1.2077</v>
      </c>
      <c r="AZ184" t="n">
        <v>1.21295</v>
      </c>
      <c r="BC184" t="n">
        <v>1.2182</v>
      </c>
      <c r="BD184" t="n">
        <v>1.22345</v>
      </c>
    </row>
    <row r="185">
      <c r="A185" s="1112" t="n">
        <v>44539</v>
      </c>
      <c r="J185" t="n">
        <v>1.12885</v>
      </c>
      <c r="K185" t="n">
        <v>1.13015</v>
      </c>
      <c r="M185" t="n">
        <v>1.1308</v>
      </c>
      <c r="P185" t="n">
        <v>1.13145</v>
      </c>
      <c r="R185" t="n">
        <v>1.13235</v>
      </c>
      <c r="S185" t="n">
        <v>1.13385</v>
      </c>
      <c r="V185" t="n">
        <v>1.13705</v>
      </c>
      <c r="Y185" t="n">
        <v>1.14065</v>
      </c>
      <c r="AB185" t="n">
        <v>1.145</v>
      </c>
      <c r="AC185" t="n">
        <v>1.1501</v>
      </c>
      <c r="AD185" t="n">
        <v>1.1548</v>
      </c>
      <c r="AE185" t="n">
        <v>1.1595</v>
      </c>
      <c r="AF185" t="n">
        <v>1.16475</v>
      </c>
      <c r="AG185" t="n">
        <v>1.17</v>
      </c>
      <c r="AH185" t="n">
        <v>1.17525</v>
      </c>
      <c r="AK185" t="n">
        <v>1.1805</v>
      </c>
      <c r="AN185" t="n">
        <v>1.18575</v>
      </c>
      <c r="AQ185" t="n">
        <v>1.191</v>
      </c>
      <c r="AT185" t="n">
        <v>1.19625</v>
      </c>
      <c r="AW185" t="n">
        <v>1.2015</v>
      </c>
      <c r="AZ185" t="n">
        <v>1.20675</v>
      </c>
      <c r="BC185" t="n">
        <v>1.212</v>
      </c>
      <c r="BD185" t="n">
        <v>1.21725</v>
      </c>
    </row>
    <row r="186">
      <c r="A186" s="1112" t="n">
        <v>44540</v>
      </c>
      <c r="J186" t="n">
        <v>1.13115</v>
      </c>
      <c r="K186" t="n">
        <v>1.1325</v>
      </c>
      <c r="M186" t="n">
        <v>1.1332</v>
      </c>
      <c r="P186" t="n">
        <v>1.13385</v>
      </c>
      <c r="R186" t="n">
        <v>1.1348</v>
      </c>
      <c r="S186" t="n">
        <v>1.1363</v>
      </c>
      <c r="V186" t="n">
        <v>1.13955</v>
      </c>
      <c r="Y186" t="n">
        <v>1.1431</v>
      </c>
      <c r="AB186" t="n">
        <v>1.1474</v>
      </c>
      <c r="AC186" t="n">
        <v>1.15245</v>
      </c>
      <c r="AD186" t="n">
        <v>1.15715</v>
      </c>
      <c r="AE186" t="n">
        <v>1.16185</v>
      </c>
      <c r="AF186" t="n">
        <v>1.16715</v>
      </c>
      <c r="AG186" t="n">
        <v>1.17245</v>
      </c>
      <c r="AH186" t="n">
        <v>1.1777</v>
      </c>
      <c r="AK186" t="n">
        <v>1.183</v>
      </c>
      <c r="AN186" t="n">
        <v>1.18825</v>
      </c>
      <c r="AQ186" t="n">
        <v>1.19355</v>
      </c>
      <c r="AT186" t="n">
        <v>1.1988</v>
      </c>
      <c r="AW186" t="n">
        <v>1.2041</v>
      </c>
      <c r="AZ186" t="n">
        <v>1.2094</v>
      </c>
      <c r="BC186" t="n">
        <v>1.21465</v>
      </c>
      <c r="BD186" t="n">
        <v>1.21995</v>
      </c>
    </row>
    <row r="187">
      <c r="A187" s="1112" t="n">
        <v>44543</v>
      </c>
      <c r="J187" t="n">
        <v>1.1277</v>
      </c>
      <c r="K187" t="n">
        <v>1.13025</v>
      </c>
      <c r="M187" t="n">
        <v>1.1309</v>
      </c>
      <c r="P187" t="n">
        <v>1.1316</v>
      </c>
      <c r="R187" t="n">
        <v>1.13255</v>
      </c>
      <c r="S187" t="n">
        <v>1.134</v>
      </c>
      <c r="V187" t="n">
        <v>1.1373</v>
      </c>
      <c r="Y187" t="n">
        <v>1.14075</v>
      </c>
      <c r="AB187" t="n">
        <v>1.1449</v>
      </c>
      <c r="AC187" t="n">
        <v>1.14975</v>
      </c>
      <c r="AD187" t="n">
        <v>1.15425</v>
      </c>
      <c r="AE187" t="n">
        <v>1.1588</v>
      </c>
      <c r="AF187" t="n">
        <v>1.164</v>
      </c>
      <c r="AG187" t="n">
        <v>1.16915</v>
      </c>
      <c r="AH187" t="n">
        <v>1.17435</v>
      </c>
      <c r="AK187" t="n">
        <v>1.17955</v>
      </c>
      <c r="AN187" t="n">
        <v>1.1847</v>
      </c>
      <c r="AQ187" t="n">
        <v>1.1899</v>
      </c>
      <c r="AT187" t="n">
        <v>1.19505</v>
      </c>
      <c r="AW187" t="n">
        <v>1.20025</v>
      </c>
      <c r="AZ187" t="n">
        <v>1.20545</v>
      </c>
      <c r="BC187" t="n">
        <v>1.2106</v>
      </c>
      <c r="BD187" t="n">
        <v>1.2158</v>
      </c>
    </row>
    <row r="188">
      <c r="A188" s="1112" t="n">
        <v>44544</v>
      </c>
      <c r="J188" t="n">
        <v>1.12705</v>
      </c>
      <c r="K188" t="n">
        <v>1.12765</v>
      </c>
      <c r="M188" t="n">
        <v>1.12835</v>
      </c>
      <c r="P188" t="n">
        <v>1.1293</v>
      </c>
      <c r="R188" t="n">
        <v>1.13075</v>
      </c>
      <c r="S188" t="n">
        <v>1.13405</v>
      </c>
      <c r="V188" t="n">
        <v>1.1376</v>
      </c>
      <c r="Y188" t="n">
        <v>1.14185</v>
      </c>
      <c r="AB188" t="n">
        <v>1.1468</v>
      </c>
      <c r="AC188" t="n">
        <v>1.1514</v>
      </c>
      <c r="AD188" t="n">
        <v>1.156</v>
      </c>
      <c r="AE188" t="n">
        <v>1.16115</v>
      </c>
      <c r="AF188" t="n">
        <v>1.16635</v>
      </c>
      <c r="AG188" t="n">
        <v>1.17155</v>
      </c>
      <c r="AH188" t="n">
        <v>1.17675</v>
      </c>
      <c r="AK188" t="n">
        <v>1.18195</v>
      </c>
      <c r="AN188" t="n">
        <v>1.18715</v>
      </c>
      <c r="AQ188" t="n">
        <v>1.19235</v>
      </c>
      <c r="AT188" t="n">
        <v>1.19755</v>
      </c>
      <c r="AW188" t="n">
        <v>1.2027</v>
      </c>
      <c r="AZ188" t="n">
        <v>1.2079</v>
      </c>
      <c r="BC188" t="n">
        <v>1.2131</v>
      </c>
      <c r="BD188" t="n">
        <v>1.2183</v>
      </c>
    </row>
    <row r="189">
      <c r="A189" s="1112" t="n">
        <v>44545</v>
      </c>
      <c r="J189" t="n">
        <v>1.12845</v>
      </c>
      <c r="K189" t="n">
        <v>1.12915</v>
      </c>
      <c r="M189" t="n">
        <v>1.1298</v>
      </c>
      <c r="P189" t="n">
        <v>1.13075</v>
      </c>
      <c r="R189" t="n">
        <v>1.13235</v>
      </c>
      <c r="S189" t="n">
        <v>1.1356</v>
      </c>
      <c r="V189" t="n">
        <v>1.1392</v>
      </c>
      <c r="Y189" t="n">
        <v>1.1435</v>
      </c>
      <c r="AB189" t="n">
        <v>1.1485</v>
      </c>
      <c r="AC189" t="n">
        <v>1.15315</v>
      </c>
      <c r="AD189" t="n">
        <v>1.15775</v>
      </c>
      <c r="AE189" t="n">
        <v>1.16295</v>
      </c>
      <c r="AF189" t="n">
        <v>1.1681</v>
      </c>
      <c r="AG189" t="n">
        <v>1.17325</v>
      </c>
      <c r="AH189" t="n">
        <v>1.17845</v>
      </c>
      <c r="AK189" t="n">
        <v>1.1836</v>
      </c>
      <c r="AN189" t="n">
        <v>1.18875</v>
      </c>
      <c r="AQ189" t="n">
        <v>1.19395</v>
      </c>
      <c r="AT189" t="n">
        <v>1.1991</v>
      </c>
      <c r="AW189" t="n">
        <v>1.20425</v>
      </c>
      <c r="AZ189" t="n">
        <v>1.20945</v>
      </c>
      <c r="BC189" t="n">
        <v>1.2146</v>
      </c>
      <c r="BD189" t="n">
        <v>1.21975</v>
      </c>
    </row>
    <row r="190">
      <c r="A190" s="1112" t="n">
        <v>44546</v>
      </c>
      <c r="J190" t="n">
        <v>1.1337</v>
      </c>
      <c r="K190" t="n">
        <v>1.13435</v>
      </c>
      <c r="M190" t="n">
        <v>1.13505</v>
      </c>
      <c r="P190" t="n">
        <v>1.13605</v>
      </c>
      <c r="R190" t="n">
        <v>1.1376</v>
      </c>
      <c r="S190" t="n">
        <v>1.14105</v>
      </c>
      <c r="V190" t="n">
        <v>1.14465</v>
      </c>
      <c r="Y190" t="n">
        <v>1.1488</v>
      </c>
      <c r="AB190" t="n">
        <v>1.15365</v>
      </c>
      <c r="AC190" t="n">
        <v>1.15815</v>
      </c>
      <c r="AD190" t="n">
        <v>1.16265</v>
      </c>
      <c r="AE190" t="n">
        <v>1.1676</v>
      </c>
      <c r="AF190" t="n">
        <v>1.17255</v>
      </c>
      <c r="AG190" t="n">
        <v>1.17755</v>
      </c>
      <c r="AH190" t="n">
        <v>1.1825</v>
      </c>
      <c r="AK190" t="n">
        <v>1.18745</v>
      </c>
      <c r="AN190" t="n">
        <v>1.1924</v>
      </c>
      <c r="AQ190" t="n">
        <v>1.19735</v>
      </c>
      <c r="AT190" t="n">
        <v>1.2023</v>
      </c>
      <c r="AW190" t="n">
        <v>1.2073</v>
      </c>
      <c r="AZ190" t="n">
        <v>1.21225</v>
      </c>
      <c r="BC190" t="n">
        <v>1.2172</v>
      </c>
      <c r="BD190" t="n">
        <v>1.22215</v>
      </c>
    </row>
    <row r="191">
      <c r="A191" s="1112" t="n">
        <v>44547</v>
      </c>
      <c r="J191" t="n">
        <v>1.1264</v>
      </c>
      <c r="K191" t="n">
        <v>1.1271</v>
      </c>
      <c r="M191" t="n">
        <v>1.1277</v>
      </c>
      <c r="P191" t="n">
        <v>1.1287</v>
      </c>
      <c r="R191" t="n">
        <v>1.13025</v>
      </c>
      <c r="S191" t="n">
        <v>1.13385</v>
      </c>
      <c r="V191" t="n">
        <v>1.13755</v>
      </c>
      <c r="Y191" t="n">
        <v>1.14175</v>
      </c>
      <c r="AB191" t="n">
        <v>1.1467</v>
      </c>
      <c r="AC191" t="n">
        <v>1.15125</v>
      </c>
      <c r="AD191" t="n">
        <v>1.15585</v>
      </c>
      <c r="AE191" t="n">
        <v>1.16065</v>
      </c>
      <c r="AF191" t="n">
        <v>1.16545</v>
      </c>
      <c r="AG191" t="n">
        <v>1.17025</v>
      </c>
      <c r="AH191" t="n">
        <v>1.17505</v>
      </c>
      <c r="AK191" t="n">
        <v>1.17985</v>
      </c>
      <c r="AN191" t="n">
        <v>1.18465</v>
      </c>
      <c r="AQ191" t="n">
        <v>1.18945</v>
      </c>
      <c r="AT191" t="n">
        <v>1.19425</v>
      </c>
      <c r="AW191" t="n">
        <v>1.19905</v>
      </c>
      <c r="AZ191" t="n">
        <v>1.20385</v>
      </c>
      <c r="BC191" t="n">
        <v>1.2087</v>
      </c>
      <c r="BD191" t="n">
        <v>1.2135</v>
      </c>
    </row>
    <row r="192">
      <c r="A192" s="1112" t="n">
        <v>44550</v>
      </c>
      <c r="J192" t="n">
        <v>1.1284</v>
      </c>
      <c r="K192" t="n">
        <v>1.12905</v>
      </c>
      <c r="M192" t="n">
        <v>1.12975</v>
      </c>
      <c r="P192" t="n">
        <v>1.13075</v>
      </c>
      <c r="R192" t="n">
        <v>1.1323</v>
      </c>
      <c r="S192" t="n">
        <v>1.1358</v>
      </c>
      <c r="V192" t="n">
        <v>1.1395</v>
      </c>
      <c r="Y192" t="n">
        <v>1.14365</v>
      </c>
      <c r="AB192" t="n">
        <v>1.1484</v>
      </c>
      <c r="AC192" t="n">
        <v>1.15305</v>
      </c>
      <c r="AD192" t="n">
        <v>1.1576</v>
      </c>
      <c r="AE192" t="n">
        <v>1.16235</v>
      </c>
      <c r="AF192" t="n">
        <v>1.1672</v>
      </c>
      <c r="AG192" t="n">
        <v>1.172</v>
      </c>
      <c r="AH192" t="n">
        <v>1.1768</v>
      </c>
      <c r="AK192" t="n">
        <v>1.1816</v>
      </c>
      <c r="AN192" t="n">
        <v>1.1864</v>
      </c>
      <c r="AQ192" t="n">
        <v>1.1912</v>
      </c>
      <c r="AT192" t="n">
        <v>1.196</v>
      </c>
      <c r="AW192" t="n">
        <v>1.2008</v>
      </c>
      <c r="AZ192" t="n">
        <v>1.2056</v>
      </c>
      <c r="BC192" t="n">
        <v>1.2104</v>
      </c>
      <c r="BD192" t="n">
        <v>1.2152</v>
      </c>
    </row>
    <row r="193">
      <c r="A193" s="1112" t="n">
        <v>44551</v>
      </c>
      <c r="K193" t="n">
        <v>1.1289</v>
      </c>
      <c r="M193" t="n">
        <v>1.12955</v>
      </c>
      <c r="P193" t="n">
        <v>1.13025</v>
      </c>
      <c r="R193" t="n">
        <v>1.13125</v>
      </c>
      <c r="S193" t="n">
        <v>1.1329</v>
      </c>
      <c r="V193" t="n">
        <v>1.1364</v>
      </c>
      <c r="Y193" t="n">
        <v>1.1402</v>
      </c>
      <c r="AB193" t="n">
        <v>1.14445</v>
      </c>
      <c r="AC193" t="n">
        <v>1.1493</v>
      </c>
      <c r="AD193" t="n">
        <v>1.1541</v>
      </c>
      <c r="AE193" t="n">
        <v>1.15875</v>
      </c>
      <c r="AF193" t="n">
        <v>1.1637</v>
      </c>
      <c r="AG193" t="n">
        <v>1.1687</v>
      </c>
      <c r="AH193" t="n">
        <v>1.17375</v>
      </c>
      <c r="AK193" t="n">
        <v>1.17875</v>
      </c>
      <c r="AN193" t="n">
        <v>1.18375</v>
      </c>
      <c r="AQ193" t="n">
        <v>1.18875</v>
      </c>
      <c r="AT193" t="n">
        <v>1.19375</v>
      </c>
      <c r="AW193" t="n">
        <v>1.1988</v>
      </c>
      <c r="AZ193" t="n">
        <v>1.2038</v>
      </c>
      <c r="BC193" t="n">
        <v>1.2088</v>
      </c>
      <c r="BD193" t="n">
        <v>1.2138</v>
      </c>
      <c r="BE193" t="n">
        <v>1.21885</v>
      </c>
    </row>
    <row r="194">
      <c r="A194" s="1112" t="n">
        <v>44552</v>
      </c>
      <c r="K194" t="n">
        <v>1.134</v>
      </c>
      <c r="M194" t="n">
        <v>1.1347</v>
      </c>
      <c r="P194" t="n">
        <v>1.1354</v>
      </c>
      <c r="R194" t="n">
        <v>1.1364</v>
      </c>
      <c r="S194" t="n">
        <v>1.13805</v>
      </c>
      <c r="V194" t="n">
        <v>1.14155</v>
      </c>
      <c r="Y194" t="n">
        <v>1.1453</v>
      </c>
      <c r="AB194" t="n">
        <v>1.14945</v>
      </c>
      <c r="AC194" t="n">
        <v>1.1542</v>
      </c>
      <c r="AD194" t="n">
        <v>1.15885</v>
      </c>
      <c r="AE194" t="n">
        <v>1.1634</v>
      </c>
      <c r="AF194" t="n">
        <v>1.1683</v>
      </c>
      <c r="AG194" t="n">
        <v>1.17325</v>
      </c>
      <c r="AH194" t="n">
        <v>1.1782</v>
      </c>
      <c r="AK194" t="n">
        <v>1.18315</v>
      </c>
      <c r="AN194" t="n">
        <v>1.18805</v>
      </c>
      <c r="AQ194" t="n">
        <v>1.193</v>
      </c>
      <c r="AT194" t="n">
        <v>1.19795</v>
      </c>
      <c r="AW194" t="n">
        <v>1.2029</v>
      </c>
      <c r="AZ194" t="n">
        <v>1.20785</v>
      </c>
      <c r="BC194" t="n">
        <v>1.21275</v>
      </c>
      <c r="BD194" t="n">
        <v>1.2177</v>
      </c>
      <c r="BE194" t="n">
        <v>1.22265</v>
      </c>
    </row>
    <row r="195">
      <c r="A195" s="1112" t="n">
        <v>44553</v>
      </c>
      <c r="K195" t="n">
        <v>1.1344</v>
      </c>
      <c r="M195" t="n">
        <v>1.1351</v>
      </c>
      <c r="P195" t="n">
        <v>1.13575</v>
      </c>
      <c r="R195" t="n">
        <v>1.13675</v>
      </c>
      <c r="S195" t="n">
        <v>1.1384</v>
      </c>
      <c r="V195" t="n">
        <v>1.1419</v>
      </c>
      <c r="Y195" t="n">
        <v>1.1457</v>
      </c>
      <c r="AB195" t="n">
        <v>1.1498</v>
      </c>
      <c r="AC195" t="n">
        <v>1.1545</v>
      </c>
      <c r="AD195" t="n">
        <v>1.15915</v>
      </c>
      <c r="AE195" t="n">
        <v>1.16365</v>
      </c>
      <c r="AF195" t="n">
        <v>1.1685</v>
      </c>
      <c r="AG195" t="n">
        <v>1.17335</v>
      </c>
      <c r="AH195" t="n">
        <v>1.1782</v>
      </c>
      <c r="AK195" t="n">
        <v>1.18305</v>
      </c>
      <c r="AN195" t="n">
        <v>1.1879</v>
      </c>
      <c r="AQ195" t="n">
        <v>1.19275</v>
      </c>
      <c r="AT195" t="n">
        <v>1.1976</v>
      </c>
      <c r="AW195" t="n">
        <v>1.20245</v>
      </c>
      <c r="AZ195" t="n">
        <v>1.2073</v>
      </c>
      <c r="BC195" t="n">
        <v>1.21215</v>
      </c>
      <c r="BD195" t="n">
        <v>1.217</v>
      </c>
      <c r="BE195" t="n">
        <v>1.22185</v>
      </c>
    </row>
    <row r="196">
      <c r="A196" s="1112" t="n">
        <v>44554</v>
      </c>
      <c r="K196" s="192" t="n">
        <v>1.1344</v>
      </c>
      <c r="L196" s="192" t="n"/>
      <c r="M196" s="192" t="n">
        <v>1.1351</v>
      </c>
      <c r="N196" s="192" t="n"/>
      <c r="O196" s="192" t="n"/>
      <c r="P196" s="192" t="n">
        <v>1.13575</v>
      </c>
      <c r="Q196" s="192" t="n"/>
      <c r="R196" s="192" t="n">
        <v>1.13675</v>
      </c>
      <c r="S196" s="192" t="n">
        <v>1.1384</v>
      </c>
      <c r="T196" s="192" t="n"/>
      <c r="U196" s="192" t="n"/>
      <c r="V196" s="192" t="n">
        <v>1.1419</v>
      </c>
      <c r="W196" s="192" t="n"/>
      <c r="X196" s="192" t="n"/>
      <c r="Y196" s="192" t="n">
        <v>1.1457</v>
      </c>
      <c r="Z196" s="192" t="n"/>
      <c r="AA196" s="192" t="n"/>
      <c r="AB196" s="192" t="n">
        <v>1.1498</v>
      </c>
      <c r="AC196" s="192" t="n">
        <v>1.1545</v>
      </c>
      <c r="AD196" s="192" t="n">
        <v>1.15915</v>
      </c>
      <c r="AE196" s="192" t="n">
        <v>1.16365</v>
      </c>
      <c r="AF196" s="192" t="n">
        <v>1.1685</v>
      </c>
      <c r="AG196" s="192" t="n">
        <v>1.17335</v>
      </c>
      <c r="AH196" s="192" t="n">
        <v>1.1782</v>
      </c>
      <c r="AI196" s="192" t="n"/>
      <c r="AJ196" s="192" t="n"/>
      <c r="AK196" s="192" t="n">
        <v>1.18305</v>
      </c>
      <c r="AL196" s="192" t="n"/>
      <c r="AM196" s="192" t="n"/>
      <c r="AN196" s="192" t="n">
        <v>1.1879</v>
      </c>
      <c r="AO196" s="192" t="n"/>
      <c r="AP196" s="192" t="n"/>
      <c r="AQ196" s="192" t="n">
        <v>1.19275</v>
      </c>
      <c r="AR196" s="192" t="n"/>
      <c r="AS196" s="192" t="n"/>
      <c r="AT196" s="192" t="n">
        <v>1.1976</v>
      </c>
      <c r="AU196" s="192" t="n"/>
      <c r="AV196" s="192" t="n"/>
      <c r="AW196" s="192" t="n">
        <v>1.20245</v>
      </c>
      <c r="AX196" s="192" t="n"/>
      <c r="AY196" s="192" t="n"/>
      <c r="AZ196" s="192" t="n">
        <v>1.2073</v>
      </c>
      <c r="BA196" s="192" t="n"/>
      <c r="BB196" s="192" t="n"/>
      <c r="BC196" s="192" t="n">
        <v>1.21215</v>
      </c>
      <c r="BD196" s="192" t="n">
        <v>1.217</v>
      </c>
      <c r="BE196" s="192" t="n">
        <v>1.22185</v>
      </c>
    </row>
    <row r="197">
      <c r="A197" s="1112" t="n">
        <v>44557</v>
      </c>
      <c r="K197" t="n">
        <v>1.1332</v>
      </c>
      <c r="L197" t="n">
        <v>1.13395</v>
      </c>
      <c r="M197" t="n">
        <v>1.13455</v>
      </c>
      <c r="N197" t="n">
        <v>1.13555</v>
      </c>
      <c r="P197" t="n">
        <v>1.13725</v>
      </c>
      <c r="R197" t="n">
        <v>1.14085</v>
      </c>
      <c r="S197" t="n">
        <v>1.14465</v>
      </c>
      <c r="V197" t="n">
        <v>1.14885</v>
      </c>
      <c r="Y197" t="n">
        <v>1.1536</v>
      </c>
      <c r="AB197" t="n">
        <v>1.1583</v>
      </c>
      <c r="AC197" t="n">
        <v>1.1629</v>
      </c>
      <c r="AD197" t="n">
        <v>1.16755</v>
      </c>
      <c r="AE197" t="n">
        <v>1.1722</v>
      </c>
      <c r="AF197" t="n">
        <v>1.1769</v>
      </c>
      <c r="AG197" t="n">
        <v>1.1816</v>
      </c>
      <c r="AH197" t="n">
        <v>1.18625</v>
      </c>
      <c r="AK197" t="n">
        <v>1.19095</v>
      </c>
      <c r="AN197" t="n">
        <v>1.19565</v>
      </c>
      <c r="AQ197" t="n">
        <v>1.2003</v>
      </c>
      <c r="AT197" t="n">
        <v>1.205</v>
      </c>
      <c r="AW197" t="n">
        <v>1.2097</v>
      </c>
      <c r="AZ197" t="n">
        <v>1.21435</v>
      </c>
      <c r="BC197" t="n">
        <v>1.21905</v>
      </c>
    </row>
    <row r="198">
      <c r="A198" s="1112" t="n">
        <v>44558</v>
      </c>
      <c r="K198" t="n">
        <v>1.1309</v>
      </c>
      <c r="L198" t="n">
        <v>1.1315</v>
      </c>
      <c r="M198" t="n">
        <v>1.1322</v>
      </c>
      <c r="N198" t="n">
        <v>1.1332</v>
      </c>
      <c r="P198" t="n">
        <v>1.1349</v>
      </c>
      <c r="R198" t="n">
        <v>1.13855</v>
      </c>
      <c r="S198" t="n">
        <v>1.14235</v>
      </c>
      <c r="V198" t="n">
        <v>1.14635</v>
      </c>
      <c r="Y198" t="n">
        <v>1.15095</v>
      </c>
      <c r="AB198" t="n">
        <v>1.1555</v>
      </c>
      <c r="AC198" t="n">
        <v>1.1599</v>
      </c>
      <c r="AD198" t="n">
        <v>1.16455</v>
      </c>
      <c r="AE198" t="n">
        <v>1.16925</v>
      </c>
      <c r="AF198" t="n">
        <v>1.1739</v>
      </c>
      <c r="AG198" t="n">
        <v>1.1786</v>
      </c>
      <c r="AH198" t="n">
        <v>1.18325</v>
      </c>
      <c r="AK198" t="n">
        <v>1.18795</v>
      </c>
      <c r="AN198" t="n">
        <v>1.1926</v>
      </c>
      <c r="AQ198" t="n">
        <v>1.1973</v>
      </c>
      <c r="AT198" t="n">
        <v>1.20195</v>
      </c>
      <c r="AW198" t="n">
        <v>1.20665</v>
      </c>
      <c r="AZ198" t="n">
        <v>1.2113</v>
      </c>
      <c r="BC198" t="n">
        <v>1.216</v>
      </c>
    </row>
    <row r="199">
      <c r="A199" s="1112" t="n">
        <v>44559</v>
      </c>
      <c r="K199" t="n">
        <v>1.13495</v>
      </c>
      <c r="L199" t="n">
        <v>1.1357</v>
      </c>
      <c r="M199" t="n">
        <v>1.1363</v>
      </c>
      <c r="N199" t="n">
        <v>1.1373</v>
      </c>
      <c r="P199" t="n">
        <v>1.13905</v>
      </c>
      <c r="R199" t="n">
        <v>1.1427</v>
      </c>
      <c r="S199" t="n">
        <v>1.1465</v>
      </c>
      <c r="V199" t="n">
        <v>1.1506</v>
      </c>
      <c r="Y199" t="n">
        <v>1.15525</v>
      </c>
      <c r="AB199" t="n">
        <v>1.1599</v>
      </c>
      <c r="AC199" t="n">
        <v>1.16435</v>
      </c>
      <c r="AD199" t="n">
        <v>1.16905</v>
      </c>
      <c r="AE199" t="n">
        <v>1.17375</v>
      </c>
      <c r="AF199" t="n">
        <v>1.17845</v>
      </c>
      <c r="AG199" t="n">
        <v>1.1832</v>
      </c>
      <c r="AH199" t="n">
        <v>1.1879</v>
      </c>
      <c r="AK199" t="n">
        <v>1.1926</v>
      </c>
      <c r="AN199" t="n">
        <v>1.1973</v>
      </c>
      <c r="AQ199" t="n">
        <v>1.20205</v>
      </c>
      <c r="AT199" t="n">
        <v>1.20675</v>
      </c>
      <c r="AW199" t="n">
        <v>1.21145</v>
      </c>
      <c r="AZ199" t="n">
        <v>1.21615</v>
      </c>
      <c r="BC199" t="n">
        <v>1.2209</v>
      </c>
    </row>
    <row r="200">
      <c r="A200" s="1112" t="n">
        <v>44560</v>
      </c>
      <c r="K200" t="n">
        <v>1.13895</v>
      </c>
      <c r="L200" t="n">
        <v>1.1396</v>
      </c>
      <c r="M200" t="n">
        <v>1.14025</v>
      </c>
      <c r="N200" t="n">
        <v>1.14125</v>
      </c>
      <c r="P200" t="n">
        <v>1.1429</v>
      </c>
      <c r="R200" t="n">
        <v>1.14645</v>
      </c>
      <c r="S200" t="n">
        <v>1.15045</v>
      </c>
      <c r="V200" t="n">
        <v>1.1545</v>
      </c>
      <c r="Y200" t="n">
        <v>1.15905</v>
      </c>
      <c r="AB200" t="n">
        <v>1.1635</v>
      </c>
      <c r="AC200" t="n">
        <v>1.16785</v>
      </c>
      <c r="AD200" t="n">
        <v>1.1724</v>
      </c>
      <c r="AE200" t="n">
        <v>1.17705</v>
      </c>
      <c r="AF200" t="n">
        <v>1.1817</v>
      </c>
      <c r="AG200" t="n">
        <v>1.18635</v>
      </c>
      <c r="AH200" t="n">
        <v>1.191</v>
      </c>
      <c r="AK200" t="n">
        <v>1.19565</v>
      </c>
      <c r="AN200" t="n">
        <v>1.2003</v>
      </c>
      <c r="AQ200" t="n">
        <v>1.20495</v>
      </c>
      <c r="AT200" t="n">
        <v>1.2096</v>
      </c>
      <c r="AW200" t="n">
        <v>1.21425</v>
      </c>
      <c r="AZ200" t="n">
        <v>1.2189</v>
      </c>
      <c r="BC200" t="n">
        <v>1.22355</v>
      </c>
    </row>
    <row r="201">
      <c r="A201" s="1112" t="n">
        <v>44561</v>
      </c>
      <c r="K201" t="n">
        <v>1.13895</v>
      </c>
      <c r="L201" t="n">
        <v>1.1396</v>
      </c>
      <c r="M201" t="n">
        <v>1.14025</v>
      </c>
      <c r="N201" t="n">
        <v>1.14125</v>
      </c>
      <c r="P201" t="n">
        <v>1.1429</v>
      </c>
      <c r="R201" t="n">
        <v>1.14645</v>
      </c>
      <c r="S201" t="n">
        <v>1.15045</v>
      </c>
      <c r="V201" t="n">
        <v>1.1545</v>
      </c>
      <c r="Y201" t="n">
        <v>1.15905</v>
      </c>
      <c r="AB201" t="n">
        <v>1.1635</v>
      </c>
      <c r="AC201" t="n">
        <v>1.16785</v>
      </c>
      <c r="AD201" t="n">
        <v>1.1724</v>
      </c>
      <c r="AE201" t="n">
        <v>1.17705</v>
      </c>
      <c r="AF201" t="n">
        <v>1.1817</v>
      </c>
      <c r="AG201" t="n">
        <v>1.18635</v>
      </c>
      <c r="AH201" t="n">
        <v>1.191</v>
      </c>
      <c r="AK201" t="n">
        <v>1.19565</v>
      </c>
      <c r="AN201" t="n">
        <v>1.2003</v>
      </c>
      <c r="AQ201" t="n">
        <v>1.20495</v>
      </c>
      <c r="AT201" t="n">
        <v>1.2096</v>
      </c>
      <c r="AW201" t="n">
        <v>1.21425</v>
      </c>
      <c r="AZ201" t="n">
        <v>1.2189</v>
      </c>
      <c r="BC201" t="n">
        <v>1.22355</v>
      </c>
    </row>
    <row r="202">
      <c r="A202" s="1112" t="n">
        <v>44564</v>
      </c>
      <c r="K202" t="n">
        <v>1.13005</v>
      </c>
      <c r="L202" t="n">
        <v>1.13065</v>
      </c>
      <c r="M202" t="n">
        <v>1.1313</v>
      </c>
      <c r="N202" t="n">
        <v>1.1323</v>
      </c>
      <c r="P202" t="n">
        <v>1.13395</v>
      </c>
      <c r="R202" t="n">
        <v>1.13765</v>
      </c>
      <c r="S202" t="n">
        <v>1.14155</v>
      </c>
      <c r="V202" t="n">
        <v>1.1456</v>
      </c>
      <c r="Y202" t="n">
        <v>1.1504</v>
      </c>
      <c r="AB202" t="n">
        <v>1.15505</v>
      </c>
      <c r="AC202" t="n">
        <v>1.1595</v>
      </c>
      <c r="AD202" t="n">
        <v>1.1643</v>
      </c>
      <c r="AE202" t="n">
        <v>1.1692</v>
      </c>
      <c r="AF202" t="n">
        <v>1.1741</v>
      </c>
      <c r="AG202" t="n">
        <v>1.17905</v>
      </c>
      <c r="AH202" t="n">
        <v>1.18395</v>
      </c>
      <c r="AK202" t="n">
        <v>1.18885</v>
      </c>
      <c r="AN202" t="n">
        <v>1.19375</v>
      </c>
      <c r="AQ202" t="n">
        <v>1.19865</v>
      </c>
      <c r="AT202" t="n">
        <v>1.20355</v>
      </c>
      <c r="AW202" t="n">
        <v>1.20845</v>
      </c>
      <c r="AZ202" t="n">
        <v>1.21335</v>
      </c>
      <c r="BC202" t="n">
        <v>1.21825</v>
      </c>
    </row>
    <row r="203">
      <c r="A203" s="1112" t="n">
        <v>44565</v>
      </c>
      <c r="K203" t="n">
        <v>1.1291</v>
      </c>
      <c r="L203" t="n">
        <v>1.1297</v>
      </c>
      <c r="M203" t="n">
        <v>1.1303</v>
      </c>
      <c r="N203" t="n">
        <v>1.1313</v>
      </c>
      <c r="P203" t="n">
        <v>1.13295</v>
      </c>
      <c r="R203" t="n">
        <v>1.1365</v>
      </c>
      <c r="S203" t="n">
        <v>1.1405</v>
      </c>
      <c r="V203" t="n">
        <v>1.14455</v>
      </c>
      <c r="Y203" t="n">
        <v>1.14925</v>
      </c>
      <c r="AB203" t="n">
        <v>1.15385</v>
      </c>
      <c r="AC203" t="n">
        <v>1.1583</v>
      </c>
      <c r="AD203" t="n">
        <v>1.1633</v>
      </c>
      <c r="AE203" t="n">
        <v>1.16845</v>
      </c>
      <c r="AF203" t="n">
        <v>1.1736</v>
      </c>
      <c r="AG203" t="n">
        <v>1.17875</v>
      </c>
      <c r="AH203" t="n">
        <v>1.1839</v>
      </c>
      <c r="AK203" t="n">
        <v>1.18905</v>
      </c>
      <c r="AN203" t="n">
        <v>1.1942</v>
      </c>
      <c r="AQ203" t="n">
        <v>1.19935</v>
      </c>
      <c r="AT203" t="n">
        <v>1.2045</v>
      </c>
      <c r="AW203" t="n">
        <v>1.20965</v>
      </c>
      <c r="AZ203" t="n">
        <v>1.2148</v>
      </c>
      <c r="BC203" t="n">
        <v>1.21995</v>
      </c>
    </row>
    <row r="204">
      <c r="A204" s="1112" t="n">
        <v>44566</v>
      </c>
      <c r="K204" t="n">
        <v>1.1313</v>
      </c>
      <c r="L204" t="n">
        <v>1.13195</v>
      </c>
      <c r="M204" t="n">
        <v>1.13255</v>
      </c>
      <c r="N204" t="n">
        <v>1.13355</v>
      </c>
      <c r="P204" t="n">
        <v>1.13525</v>
      </c>
      <c r="R204" t="n">
        <v>1.1389</v>
      </c>
      <c r="S204" t="n">
        <v>1.1429</v>
      </c>
      <c r="V204" t="n">
        <v>1.1472</v>
      </c>
      <c r="Y204" t="n">
        <v>1.15205</v>
      </c>
      <c r="AB204" t="n">
        <v>1.15685</v>
      </c>
      <c r="AC204" t="n">
        <v>1.1615</v>
      </c>
      <c r="AD204" t="n">
        <v>1.16655</v>
      </c>
      <c r="AE204" t="n">
        <v>1.1717</v>
      </c>
      <c r="AF204" t="n">
        <v>1.1769</v>
      </c>
      <c r="AG204" t="n">
        <v>1.18205</v>
      </c>
      <c r="AH204" t="n">
        <v>1.18725</v>
      </c>
      <c r="AK204" t="n">
        <v>1.19245</v>
      </c>
      <c r="AN204" t="n">
        <v>1.1976</v>
      </c>
      <c r="AQ204" t="n">
        <v>1.2028</v>
      </c>
      <c r="AT204" t="n">
        <v>1.20795</v>
      </c>
      <c r="AW204" t="n">
        <v>1.21315</v>
      </c>
      <c r="AZ204" t="n">
        <v>1.2183</v>
      </c>
      <c r="BC204" t="n">
        <v>1.2235</v>
      </c>
    </row>
    <row r="205">
      <c r="A205" s="1112" t="n">
        <v>44567</v>
      </c>
      <c r="K205" t="n">
        <v>1.1289</v>
      </c>
      <c r="L205" t="n">
        <v>1.1295</v>
      </c>
      <c r="M205" t="n">
        <v>1.13015</v>
      </c>
      <c r="N205" t="n">
        <v>1.13115</v>
      </c>
      <c r="P205" t="n">
        <v>1.1329</v>
      </c>
      <c r="R205" t="n">
        <v>1.1367</v>
      </c>
      <c r="S205" t="n">
        <v>1.1408</v>
      </c>
      <c r="V205" t="n">
        <v>1.1452</v>
      </c>
      <c r="Y205" t="n">
        <v>1.15065</v>
      </c>
      <c r="AB205" t="n">
        <v>1.1557</v>
      </c>
      <c r="AC205" t="n">
        <v>1.1606</v>
      </c>
      <c r="AD205" t="n">
        <v>1.1657</v>
      </c>
      <c r="AE205" t="n">
        <v>1.1709</v>
      </c>
      <c r="AF205" t="n">
        <v>1.1761</v>
      </c>
      <c r="AG205" t="n">
        <v>1.1813</v>
      </c>
      <c r="AH205" t="n">
        <v>1.1865</v>
      </c>
      <c r="AK205" t="n">
        <v>1.1917</v>
      </c>
      <c r="AN205" t="n">
        <v>1.1969</v>
      </c>
      <c r="AQ205" t="n">
        <v>1.20215</v>
      </c>
      <c r="AT205" t="n">
        <v>1.20735</v>
      </c>
      <c r="AW205" t="n">
        <v>1.21255</v>
      </c>
      <c r="AZ205" t="n">
        <v>1.21775</v>
      </c>
      <c r="BC205" t="n">
        <v>1.22295</v>
      </c>
    </row>
    <row r="206">
      <c r="A206" s="1112" t="n">
        <v>44568</v>
      </c>
      <c r="K206" t="n">
        <v>1.1365</v>
      </c>
      <c r="L206" t="n">
        <v>1.13715</v>
      </c>
      <c r="M206" t="n">
        <v>1.1378</v>
      </c>
      <c r="N206" t="n">
        <v>1.13885</v>
      </c>
      <c r="P206" t="n">
        <v>1.14065</v>
      </c>
      <c r="R206" t="n">
        <v>1.1444</v>
      </c>
      <c r="S206" t="n">
        <v>1.1487</v>
      </c>
      <c r="V206" t="n">
        <v>1.15305</v>
      </c>
      <c r="Y206" t="n">
        <v>1.1581</v>
      </c>
      <c r="AB206" t="n">
        <v>1.16305</v>
      </c>
      <c r="AC206" t="n">
        <v>1.16785</v>
      </c>
      <c r="AD206" t="n">
        <v>1.1731</v>
      </c>
      <c r="AE206" t="n">
        <v>1.1785</v>
      </c>
      <c r="AF206" t="n">
        <v>1.1839</v>
      </c>
      <c r="AG206" t="n">
        <v>1.1893</v>
      </c>
      <c r="AH206" t="n">
        <v>1.19475</v>
      </c>
      <c r="AK206" t="n">
        <v>1.20015</v>
      </c>
      <c r="AN206" t="n">
        <v>1.20555</v>
      </c>
      <c r="AQ206" t="n">
        <v>1.21095</v>
      </c>
      <c r="AT206" t="n">
        <v>1.21635</v>
      </c>
      <c r="AW206" t="n">
        <v>1.22175</v>
      </c>
      <c r="AZ206" t="n">
        <v>1.22715</v>
      </c>
      <c r="BC206" t="n">
        <v>1.23255</v>
      </c>
    </row>
    <row r="207">
      <c r="A207" s="1112" t="n">
        <v>44571</v>
      </c>
      <c r="K207" t="n">
        <v>1.1325</v>
      </c>
      <c r="L207" t="n">
        <v>1.13315</v>
      </c>
      <c r="M207" t="n">
        <v>1.1338</v>
      </c>
      <c r="N207" t="n">
        <v>1.1349</v>
      </c>
      <c r="P207" t="n">
        <v>1.1367</v>
      </c>
      <c r="R207" t="n">
        <v>1.1405</v>
      </c>
      <c r="S207" t="n">
        <v>1.1447</v>
      </c>
      <c r="V207" t="n">
        <v>1.1494</v>
      </c>
      <c r="Y207" t="n">
        <v>1.15455</v>
      </c>
      <c r="AB207" t="n">
        <v>1.15965</v>
      </c>
      <c r="AC207" t="n">
        <v>1.16455</v>
      </c>
      <c r="AD207" t="n">
        <v>1.16985</v>
      </c>
      <c r="AE207" t="n">
        <v>1.17525</v>
      </c>
      <c r="AF207" t="n">
        <v>1.1807</v>
      </c>
      <c r="AG207" t="n">
        <v>1.18615</v>
      </c>
      <c r="AH207" t="n">
        <v>1.19155</v>
      </c>
      <c r="AK207" t="n">
        <v>1.197</v>
      </c>
      <c r="AN207" t="n">
        <v>1.20245</v>
      </c>
      <c r="AQ207" t="n">
        <v>1.20785</v>
      </c>
      <c r="AT207" t="n">
        <v>1.2133</v>
      </c>
      <c r="AW207" t="n">
        <v>1.21875</v>
      </c>
      <c r="AZ207" t="n">
        <v>1.22415</v>
      </c>
      <c r="BC207" t="n">
        <v>1.2296</v>
      </c>
    </row>
    <row r="208">
      <c r="A208" s="1112" t="n">
        <v>44572</v>
      </c>
      <c r="K208" t="n">
        <v>1.13695</v>
      </c>
      <c r="L208" t="n">
        <v>1.1376</v>
      </c>
      <c r="M208" t="n">
        <v>1.13825</v>
      </c>
      <c r="N208" t="n">
        <v>1.13935</v>
      </c>
      <c r="P208" t="n">
        <v>1.14115</v>
      </c>
      <c r="R208" t="n">
        <v>1.145</v>
      </c>
      <c r="S208" t="n">
        <v>1.1491</v>
      </c>
      <c r="V208" t="n">
        <v>1.15385</v>
      </c>
      <c r="Y208" t="n">
        <v>1.1589</v>
      </c>
      <c r="AB208" t="n">
        <v>1.16395</v>
      </c>
      <c r="AC208" t="n">
        <v>1.1688</v>
      </c>
      <c r="AD208" t="n">
        <v>1.17395</v>
      </c>
      <c r="AE208" t="n">
        <v>1.1793</v>
      </c>
      <c r="AF208" t="n">
        <v>1.1846</v>
      </c>
      <c r="AG208" t="n">
        <v>1.1899</v>
      </c>
      <c r="AH208" t="n">
        <v>1.1952</v>
      </c>
      <c r="AK208" t="n">
        <v>1.2005</v>
      </c>
      <c r="AN208" t="n">
        <v>1.20585</v>
      </c>
      <c r="AQ208" t="n">
        <v>1.21115</v>
      </c>
      <c r="AT208" t="n">
        <v>1.21645</v>
      </c>
      <c r="AW208" t="n">
        <v>1.22175</v>
      </c>
      <c r="AZ208" t="n">
        <v>1.2271</v>
      </c>
      <c r="BC208" t="n">
        <v>1.2324</v>
      </c>
    </row>
    <row r="209">
      <c r="A209" s="1112" t="n">
        <v>44573</v>
      </c>
      <c r="K209" t="n">
        <v>1.14505</v>
      </c>
      <c r="L209" t="n">
        <v>1.1457</v>
      </c>
      <c r="M209" t="n">
        <v>1.14635</v>
      </c>
      <c r="N209" t="n">
        <v>1.14745</v>
      </c>
      <c r="P209" t="n">
        <v>1.14925</v>
      </c>
      <c r="R209" t="n">
        <v>1.1531</v>
      </c>
      <c r="S209" t="n">
        <v>1.1572</v>
      </c>
      <c r="V209" t="n">
        <v>1.16205</v>
      </c>
      <c r="Y209" t="n">
        <v>1.1673</v>
      </c>
      <c r="AB209" t="n">
        <v>1.17245</v>
      </c>
      <c r="AC209" t="n">
        <v>1.17745</v>
      </c>
      <c r="AD209" t="n">
        <v>1.18265</v>
      </c>
      <c r="AE209" t="n">
        <v>1.1879</v>
      </c>
      <c r="AF209" t="n">
        <v>1.19315</v>
      </c>
      <c r="AG209" t="n">
        <v>1.19845</v>
      </c>
      <c r="AH209" t="n">
        <v>1.2037</v>
      </c>
      <c r="AK209" t="n">
        <v>1.209</v>
      </c>
      <c r="AN209" t="n">
        <v>1.21425</v>
      </c>
      <c r="AQ209" t="n">
        <v>1.21955</v>
      </c>
      <c r="AT209" t="n">
        <v>1.2248</v>
      </c>
      <c r="AW209" t="n">
        <v>1.23005</v>
      </c>
      <c r="AZ209" t="n">
        <v>1.23535</v>
      </c>
      <c r="BC209" t="n">
        <v>1.2406</v>
      </c>
    </row>
    <row r="210">
      <c r="A210" s="1112" t="n">
        <v>44574</v>
      </c>
      <c r="K210" t="n">
        <v>1.14615</v>
      </c>
      <c r="L210" t="n">
        <v>1.1468</v>
      </c>
      <c r="M210" t="n">
        <v>1.14745</v>
      </c>
      <c r="N210" t="n">
        <v>1.1485</v>
      </c>
      <c r="P210" t="n">
        <v>1.15035</v>
      </c>
      <c r="R210" t="n">
        <v>1.1542</v>
      </c>
      <c r="S210" t="n">
        <v>1.15835</v>
      </c>
      <c r="V210" t="n">
        <v>1.1631</v>
      </c>
      <c r="Y210" t="n">
        <v>1.1683</v>
      </c>
      <c r="AB210" t="n">
        <v>1.17345</v>
      </c>
      <c r="AC210" t="n">
        <v>1.17845</v>
      </c>
      <c r="AD210" t="n">
        <v>1.18365</v>
      </c>
      <c r="AE210" t="n">
        <v>1.189</v>
      </c>
      <c r="AF210" t="n">
        <v>1.1943</v>
      </c>
      <c r="AG210" t="n">
        <v>1.19965</v>
      </c>
      <c r="AH210" t="n">
        <v>1.205</v>
      </c>
      <c r="AK210" t="n">
        <v>1.21035</v>
      </c>
      <c r="AN210" t="n">
        <v>1.2157</v>
      </c>
      <c r="AQ210" t="n">
        <v>1.221</v>
      </c>
      <c r="AT210" t="n">
        <v>1.22635</v>
      </c>
      <c r="AW210" t="n">
        <v>1.2317</v>
      </c>
      <c r="AZ210" t="n">
        <v>1.23705</v>
      </c>
      <c r="BC210" t="n">
        <v>1.2424</v>
      </c>
    </row>
    <row r="211">
      <c r="A211" s="1112" t="n">
        <v>44575</v>
      </c>
      <c r="K211" t="n">
        <v>1.14315</v>
      </c>
      <c r="L211" t="n">
        <v>1.1422</v>
      </c>
      <c r="M211" t="n">
        <v>1.1428</v>
      </c>
      <c r="N211" t="n">
        <v>1.1439</v>
      </c>
      <c r="P211" t="n">
        <v>1.14575</v>
      </c>
      <c r="R211" t="n">
        <v>1.1496</v>
      </c>
      <c r="S211" t="n">
        <v>1.15375</v>
      </c>
      <c r="V211" t="n">
        <v>1.15855</v>
      </c>
      <c r="Y211" t="n">
        <v>1.1638</v>
      </c>
      <c r="AB211" t="n">
        <v>1.169</v>
      </c>
      <c r="AC211" t="n">
        <v>1.17405</v>
      </c>
      <c r="AD211" t="n">
        <v>1.1792</v>
      </c>
      <c r="AE211" t="n">
        <v>1.1845</v>
      </c>
      <c r="AF211" t="n">
        <v>1.18975</v>
      </c>
      <c r="AG211" t="n">
        <v>1.19505</v>
      </c>
      <c r="AH211" t="n">
        <v>1.2003</v>
      </c>
      <c r="AK211" t="n">
        <v>1.2056</v>
      </c>
      <c r="AN211" t="n">
        <v>1.21085</v>
      </c>
      <c r="AQ211" t="n">
        <v>1.21615</v>
      </c>
      <c r="AT211" t="n">
        <v>1.2214</v>
      </c>
      <c r="AW211" t="n">
        <v>1.2267</v>
      </c>
      <c r="AZ211" t="n">
        <v>1.23195</v>
      </c>
      <c r="BC211" t="n">
        <v>1.23725</v>
      </c>
    </row>
    <row r="212">
      <c r="A212" s="1112" t="n">
        <v>44578</v>
      </c>
      <c r="K212" s="192" t="n">
        <v>1.14315</v>
      </c>
      <c r="L212" s="192" t="n">
        <v>1.1422</v>
      </c>
      <c r="M212" s="192" t="n">
        <v>1.1428</v>
      </c>
      <c r="N212" s="192" t="n">
        <v>1.1439</v>
      </c>
      <c r="O212" s="192" t="n"/>
      <c r="P212" s="192" t="n">
        <v>1.14575</v>
      </c>
      <c r="Q212" s="192" t="n"/>
      <c r="R212" s="192" t="n">
        <v>1.1496</v>
      </c>
      <c r="S212" s="192" t="n">
        <v>1.15375</v>
      </c>
      <c r="T212" s="192" t="n"/>
      <c r="U212" s="192" t="n"/>
      <c r="V212" s="192" t="n">
        <v>1.15855</v>
      </c>
      <c r="W212" s="192" t="n"/>
      <c r="X212" s="192" t="n"/>
      <c r="Y212" s="192" t="n">
        <v>1.1638</v>
      </c>
      <c r="Z212" s="192" t="n"/>
      <c r="AA212" s="192" t="n"/>
      <c r="AB212" s="192" t="n">
        <v>1.169</v>
      </c>
      <c r="AC212" s="192" t="n">
        <v>1.17405</v>
      </c>
      <c r="AD212" s="192" t="n">
        <v>1.1792</v>
      </c>
      <c r="AE212" s="192" t="n">
        <v>1.1845</v>
      </c>
      <c r="AF212" s="192" t="n">
        <v>1.18975</v>
      </c>
      <c r="AG212" s="192" t="n">
        <v>1.19505</v>
      </c>
      <c r="AH212" s="192" t="n">
        <v>1.2003</v>
      </c>
      <c r="AI212" s="192" t="n"/>
      <c r="AJ212" s="192" t="n"/>
      <c r="AK212" s="192" t="n">
        <v>1.2056</v>
      </c>
      <c r="AL212" s="192" t="n"/>
      <c r="AM212" s="192" t="n"/>
      <c r="AN212" s="192" t="n">
        <v>1.21085</v>
      </c>
      <c r="AO212" s="192" t="n"/>
      <c r="AP212" s="192" t="n"/>
      <c r="AQ212" s="192" t="n">
        <v>1.21615</v>
      </c>
      <c r="AR212" s="192" t="n"/>
      <c r="AS212" s="192" t="n"/>
      <c r="AT212" s="192" t="n">
        <v>1.2214</v>
      </c>
      <c r="AU212" s="192" t="n"/>
      <c r="AV212" s="192" t="n"/>
      <c r="AW212" s="192" t="n">
        <v>1.2267</v>
      </c>
      <c r="AX212" s="192" t="n"/>
      <c r="AY212" s="192" t="n"/>
      <c r="AZ212" s="192" t="n">
        <v>1.23195</v>
      </c>
      <c r="BA212" s="192" t="n"/>
      <c r="BB212" s="192" t="n"/>
      <c r="BC212" s="192" t="n">
        <v>1.23725</v>
      </c>
    </row>
    <row r="213">
      <c r="A213" s="1112" t="n">
        <v>44579</v>
      </c>
      <c r="K213" t="n">
        <v>1.13325</v>
      </c>
      <c r="L213" t="n">
        <v>1.1339</v>
      </c>
      <c r="M213" t="n">
        <v>1.13505</v>
      </c>
      <c r="N213" t="n">
        <v>1.136</v>
      </c>
      <c r="P213" t="n">
        <v>1.13695</v>
      </c>
      <c r="R213" t="n">
        <v>1.1411</v>
      </c>
      <c r="S213" t="n">
        <v>1.14545</v>
      </c>
      <c r="V213" t="n">
        <v>1.15035</v>
      </c>
      <c r="Y213" t="n">
        <v>1.15585</v>
      </c>
      <c r="AB213" t="n">
        <v>1.16125</v>
      </c>
      <c r="AC213" t="n">
        <v>1.16645</v>
      </c>
      <c r="AD213" t="n">
        <v>1.1719</v>
      </c>
      <c r="AE213" t="n">
        <v>1.17745</v>
      </c>
      <c r="AF213" t="n">
        <v>1.183</v>
      </c>
      <c r="AG213" t="n">
        <v>1.18855</v>
      </c>
      <c r="AH213" t="n">
        <v>1.1941</v>
      </c>
      <c r="AK213" t="n">
        <v>1.19965</v>
      </c>
      <c r="AN213" t="n">
        <v>1.2052</v>
      </c>
      <c r="AQ213" t="n">
        <v>1.21075</v>
      </c>
      <c r="AT213" t="n">
        <v>1.2163</v>
      </c>
      <c r="AW213" t="n">
        <v>1.22185</v>
      </c>
      <c r="AZ213" t="n">
        <v>1.2274</v>
      </c>
      <c r="BC213" t="n">
        <v>1.23295</v>
      </c>
    </row>
    <row r="214">
      <c r="A214" s="1112" t="n">
        <v>44580</v>
      </c>
      <c r="K214" t="n">
        <v>1.13575</v>
      </c>
      <c r="L214" t="n">
        <v>1.1364</v>
      </c>
      <c r="M214" t="n">
        <v>1.13755</v>
      </c>
      <c r="N214" t="n">
        <v>1.1385</v>
      </c>
      <c r="P214" t="n">
        <v>1.1394</v>
      </c>
      <c r="R214" t="n">
        <v>1.14355</v>
      </c>
      <c r="S214" t="n">
        <v>1.1479</v>
      </c>
      <c r="V214" t="n">
        <v>1.15275</v>
      </c>
      <c r="Y214" t="n">
        <v>1.1582</v>
      </c>
      <c r="AB214" t="n">
        <v>1.1636</v>
      </c>
      <c r="AC214" t="n">
        <v>1.16885</v>
      </c>
      <c r="AD214" t="n">
        <v>1.1742</v>
      </c>
      <c r="AE214" t="n">
        <v>1.1797</v>
      </c>
      <c r="AF214" t="n">
        <v>1.1852</v>
      </c>
      <c r="AG214" t="n">
        <v>1.1907</v>
      </c>
      <c r="AH214" t="n">
        <v>1.1962</v>
      </c>
      <c r="AK214" t="n">
        <v>1.2017</v>
      </c>
      <c r="AN214" t="n">
        <v>1.2072</v>
      </c>
      <c r="AQ214" t="n">
        <v>1.2127</v>
      </c>
      <c r="AT214" t="n">
        <v>1.2182</v>
      </c>
      <c r="AW214" t="n">
        <v>1.2237</v>
      </c>
      <c r="AZ214" t="n">
        <v>1.2292</v>
      </c>
      <c r="BC214" t="n">
        <v>1.23465</v>
      </c>
    </row>
    <row r="215">
      <c r="A215" s="1112" t="n">
        <v>44581</v>
      </c>
      <c r="K215" t="n">
        <v>1.1318</v>
      </c>
      <c r="L215" t="n">
        <v>1.13245</v>
      </c>
      <c r="M215" t="n">
        <v>1.13355</v>
      </c>
      <c r="N215" t="n">
        <v>1.1345</v>
      </c>
      <c r="P215" t="n">
        <v>1.13545</v>
      </c>
      <c r="R215" t="n">
        <v>1.1396</v>
      </c>
      <c r="S215" t="n">
        <v>1.14405</v>
      </c>
      <c r="V215" t="n">
        <v>1.1489</v>
      </c>
      <c r="Y215" t="n">
        <v>1.15445</v>
      </c>
      <c r="AB215" t="n">
        <v>1.1599</v>
      </c>
      <c r="AC215" t="n">
        <v>1.1652</v>
      </c>
      <c r="AD215" t="n">
        <v>1.17055</v>
      </c>
      <c r="AE215" t="n">
        <v>1.17605</v>
      </c>
      <c r="AF215" t="n">
        <v>1.1815</v>
      </c>
      <c r="AG215" t="n">
        <v>1.18695</v>
      </c>
      <c r="AH215" t="n">
        <v>1.19245</v>
      </c>
      <c r="AK215" t="n">
        <v>1.1979</v>
      </c>
      <c r="AN215" t="n">
        <v>1.20335</v>
      </c>
      <c r="AQ215" t="n">
        <v>1.20885</v>
      </c>
      <c r="AT215" t="n">
        <v>1.2143</v>
      </c>
      <c r="AW215" t="n">
        <v>1.21975</v>
      </c>
      <c r="AZ215" t="n">
        <v>1.2252</v>
      </c>
      <c r="BC215" t="n">
        <v>1.2307</v>
      </c>
    </row>
    <row r="216">
      <c r="A216" s="1112" t="n">
        <v>44582</v>
      </c>
      <c r="K216" t="n">
        <v>1.13465</v>
      </c>
      <c r="L216" t="n">
        <v>1.1353</v>
      </c>
      <c r="M216" t="n">
        <v>1.1364</v>
      </c>
      <c r="N216" t="n">
        <v>1.13735</v>
      </c>
      <c r="P216" t="n">
        <v>1.1383</v>
      </c>
      <c r="R216" t="n">
        <v>1.1423</v>
      </c>
      <c r="S216" t="n">
        <v>1.14675</v>
      </c>
      <c r="V216" t="n">
        <v>1.15155</v>
      </c>
      <c r="Y216" t="n">
        <v>1.157</v>
      </c>
      <c r="AB216" t="n">
        <v>1.16235</v>
      </c>
      <c r="AC216" t="n">
        <v>1.16755</v>
      </c>
      <c r="AD216" t="n">
        <v>1.17275</v>
      </c>
      <c r="AE216" t="n">
        <v>1.178</v>
      </c>
      <c r="AF216" t="n">
        <v>1.18325</v>
      </c>
      <c r="AG216" t="n">
        <v>1.1885</v>
      </c>
      <c r="AH216" t="n">
        <v>1.19375</v>
      </c>
      <c r="AK216" t="n">
        <v>1.19905</v>
      </c>
      <c r="AN216" t="n">
        <v>1.2043</v>
      </c>
      <c r="AQ216" t="n">
        <v>1.20955</v>
      </c>
      <c r="AT216" t="n">
        <v>1.2148</v>
      </c>
      <c r="AW216" t="n">
        <v>1.22005</v>
      </c>
      <c r="AZ216" t="n">
        <v>1.2253</v>
      </c>
      <c r="BC216" t="n">
        <v>1.23055</v>
      </c>
    </row>
    <row r="217">
      <c r="A217" s="1112" t="n">
        <v>44585</v>
      </c>
      <c r="K217" t="n">
        <v>1.13255</v>
      </c>
      <c r="L217" t="n">
        <v>1.1332</v>
      </c>
      <c r="M217" t="n">
        <v>1.13435</v>
      </c>
      <c r="N217" t="n">
        <v>1.13525</v>
      </c>
      <c r="P217" t="n">
        <v>1.1362</v>
      </c>
      <c r="R217" t="n">
        <v>1.1402</v>
      </c>
      <c r="S217" t="n">
        <v>1.14465</v>
      </c>
      <c r="V217" t="n">
        <v>1.14915</v>
      </c>
      <c r="Y217" t="n">
        <v>1.15425</v>
      </c>
      <c r="AB217" t="n">
        <v>1.15935</v>
      </c>
      <c r="AC217" t="n">
        <v>1.16425</v>
      </c>
      <c r="AD217" t="n">
        <v>1.16935</v>
      </c>
      <c r="AE217" t="n">
        <v>1.1746</v>
      </c>
      <c r="AF217" t="n">
        <v>1.1798</v>
      </c>
      <c r="AG217" t="n">
        <v>1.18505</v>
      </c>
      <c r="AH217" t="n">
        <v>1.19025</v>
      </c>
      <c r="AK217" t="n">
        <v>1.19545</v>
      </c>
      <c r="AN217" t="n">
        <v>1.2007</v>
      </c>
      <c r="AQ217" t="n">
        <v>1.2059</v>
      </c>
      <c r="AT217" t="n">
        <v>1.21115</v>
      </c>
      <c r="AW217" t="n">
        <v>1.21635</v>
      </c>
      <c r="AZ217" t="n">
        <v>1.2216</v>
      </c>
      <c r="BC217" t="n">
        <v>1.2268</v>
      </c>
    </row>
    <row r="218">
      <c r="A218" s="1112" t="n">
        <v>44586</v>
      </c>
      <c r="K218" t="n">
        <v>1.1309</v>
      </c>
      <c r="L218" t="n">
        <v>1.13155</v>
      </c>
      <c r="M218" t="n">
        <v>1.1327</v>
      </c>
      <c r="N218" t="n">
        <v>1.1336</v>
      </c>
      <c r="P218" t="n">
        <v>1.1346</v>
      </c>
      <c r="R218" t="n">
        <v>1.13875</v>
      </c>
      <c r="S218" t="n">
        <v>1.14315</v>
      </c>
      <c r="V218" t="n">
        <v>1.1479</v>
      </c>
      <c r="Y218" t="n">
        <v>1.15305</v>
      </c>
      <c r="AB218" t="n">
        <v>1.15815</v>
      </c>
      <c r="AC218" t="n">
        <v>1.16315</v>
      </c>
      <c r="AD218" t="n">
        <v>1.16825</v>
      </c>
      <c r="AE218" t="n">
        <v>1.1735</v>
      </c>
      <c r="AF218" t="n">
        <v>1.17875</v>
      </c>
      <c r="AG218" t="n">
        <v>1.184</v>
      </c>
      <c r="AH218" t="n">
        <v>1.18925</v>
      </c>
      <c r="AK218" t="n">
        <v>1.1945</v>
      </c>
      <c r="AN218" t="n">
        <v>1.19975</v>
      </c>
      <c r="AQ218" t="n">
        <v>1.205</v>
      </c>
      <c r="AT218" t="n">
        <v>1.21025</v>
      </c>
      <c r="AW218" t="n">
        <v>1.2155</v>
      </c>
      <c r="AZ218" t="n">
        <v>1.22075</v>
      </c>
      <c r="BC218" t="n">
        <v>1.226</v>
      </c>
    </row>
    <row r="219">
      <c r="A219" s="1112" t="n">
        <v>44587</v>
      </c>
      <c r="K219" t="n">
        <v>1.1258</v>
      </c>
      <c r="L219" t="n">
        <v>1.12645</v>
      </c>
      <c r="M219" t="n">
        <v>1.12755</v>
      </c>
      <c r="N219" t="n">
        <v>1.1285</v>
      </c>
      <c r="P219" t="n">
        <v>1.12955</v>
      </c>
      <c r="R219" t="n">
        <v>1.1336</v>
      </c>
      <c r="S219" t="n">
        <v>1.13815</v>
      </c>
      <c r="V219" t="n">
        <v>1.1427</v>
      </c>
      <c r="Y219" t="n">
        <v>1.14795</v>
      </c>
      <c r="AB219" t="n">
        <v>1.1531</v>
      </c>
      <c r="AC219" t="n">
        <v>1.1581</v>
      </c>
      <c r="AD219" t="n">
        <v>1.16325</v>
      </c>
      <c r="AE219" t="n">
        <v>1.16845</v>
      </c>
      <c r="AF219" t="n">
        <v>1.17365</v>
      </c>
      <c r="AG219" t="n">
        <v>1.17885</v>
      </c>
      <c r="AH219" t="n">
        <v>1.18405</v>
      </c>
      <c r="AK219" t="n">
        <v>1.18925</v>
      </c>
      <c r="AN219" t="n">
        <v>1.19445</v>
      </c>
      <c r="AQ219" t="n">
        <v>1.19965</v>
      </c>
      <c r="AT219" t="n">
        <v>1.2049</v>
      </c>
      <c r="AW219" t="n">
        <v>1.2101</v>
      </c>
      <c r="AZ219" t="n">
        <v>1.2153</v>
      </c>
      <c r="BC219" t="n">
        <v>1.2205</v>
      </c>
    </row>
    <row r="220">
      <c r="A220" s="1112" t="n">
        <v>44588</v>
      </c>
      <c r="K220" t="n">
        <v>1.11445</v>
      </c>
      <c r="L220" t="n">
        <v>1.11505</v>
      </c>
      <c r="M220" t="n">
        <v>1.1162</v>
      </c>
      <c r="N220" t="n">
        <v>1.11715</v>
      </c>
      <c r="P220" t="n">
        <v>1.11825</v>
      </c>
      <c r="R220" t="n">
        <v>1.12265</v>
      </c>
      <c r="S220" t="n">
        <v>1.1275</v>
      </c>
      <c r="V220" t="n">
        <v>1.13245</v>
      </c>
      <c r="Y220" t="n">
        <v>1.13805</v>
      </c>
      <c r="AB220" t="n">
        <v>1.14355</v>
      </c>
      <c r="AC220" t="n">
        <v>1.1489</v>
      </c>
      <c r="AD220" t="n">
        <v>1.15425</v>
      </c>
      <c r="AE220" t="n">
        <v>1.1595</v>
      </c>
      <c r="AF220" t="n">
        <v>1.16475</v>
      </c>
      <c r="AG220" t="n">
        <v>1.17005</v>
      </c>
      <c r="AH220" t="n">
        <v>1.1753</v>
      </c>
      <c r="AK220" t="n">
        <v>1.18055</v>
      </c>
      <c r="AN220" t="n">
        <v>1.18585</v>
      </c>
      <c r="AQ220" t="n">
        <v>1.1911</v>
      </c>
      <c r="AT220" t="n">
        <v>1.19635</v>
      </c>
      <c r="AW220" t="n">
        <v>1.20165</v>
      </c>
      <c r="AZ220" t="n">
        <v>1.2069</v>
      </c>
      <c r="BC220" t="n">
        <v>1.21215</v>
      </c>
    </row>
    <row r="221">
      <c r="A221" s="1112" t="n">
        <v>44589</v>
      </c>
      <c r="K221" t="n">
        <v>1.11485</v>
      </c>
      <c r="L221" t="n">
        <v>1.11545</v>
      </c>
      <c r="M221" t="n">
        <v>1.1166</v>
      </c>
      <c r="N221" t="n">
        <v>1.11755</v>
      </c>
      <c r="P221" t="n">
        <v>1.11865</v>
      </c>
      <c r="R221" t="n">
        <v>1.1231</v>
      </c>
      <c r="S221" t="n">
        <v>1.12795</v>
      </c>
      <c r="V221" t="n">
        <v>1.13295</v>
      </c>
      <c r="Y221" t="n">
        <v>1.1385</v>
      </c>
      <c r="AB221" t="n">
        <v>1.14395</v>
      </c>
      <c r="AC221" t="n">
        <v>1.14925</v>
      </c>
      <c r="AD221" t="n">
        <v>1.15445</v>
      </c>
      <c r="AE221" t="n">
        <v>1.15955</v>
      </c>
      <c r="AF221" t="n">
        <v>1.1646</v>
      </c>
      <c r="AG221" t="n">
        <v>1.1697</v>
      </c>
      <c r="AH221" t="n">
        <v>1.17475</v>
      </c>
      <c r="AK221" t="n">
        <v>1.17985</v>
      </c>
      <c r="AN221" t="n">
        <v>1.1849</v>
      </c>
      <c r="AQ221" t="n">
        <v>1.19</v>
      </c>
      <c r="AT221" t="n">
        <v>1.19505</v>
      </c>
      <c r="AW221" t="n">
        <v>1.20015</v>
      </c>
      <c r="AZ221" t="n">
        <v>1.2052</v>
      </c>
      <c r="BC221" t="n">
        <v>1.2103</v>
      </c>
    </row>
    <row r="222">
      <c r="A222" s="1112" t="n">
        <v>44592</v>
      </c>
      <c r="K222" t="n">
        <v>1.1247</v>
      </c>
      <c r="L222" t="n">
        <v>1.12535</v>
      </c>
      <c r="M222" t="n">
        <v>1.1265</v>
      </c>
      <c r="N222" t="n">
        <v>1.12745</v>
      </c>
      <c r="P222" t="n">
        <v>1.12855</v>
      </c>
      <c r="R222" t="n">
        <v>1.13305</v>
      </c>
      <c r="S222" t="n">
        <v>1.1378</v>
      </c>
      <c r="V222" t="n">
        <v>1.14265</v>
      </c>
      <c r="Y222" t="n">
        <v>1.1479</v>
      </c>
      <c r="AB222" t="n">
        <v>1.1531</v>
      </c>
      <c r="AC222" t="n">
        <v>1.15815</v>
      </c>
      <c r="AD222" t="n">
        <v>1.16305</v>
      </c>
      <c r="AE222" t="n">
        <v>1.1678</v>
      </c>
      <c r="AF222" t="n">
        <v>1.1726</v>
      </c>
      <c r="AG222" t="n">
        <v>1.17735</v>
      </c>
      <c r="AH222" t="n">
        <v>1.1821</v>
      </c>
      <c r="AK222" t="n">
        <v>1.18685</v>
      </c>
      <c r="AN222" t="n">
        <v>1.1916</v>
      </c>
      <c r="AQ222" t="n">
        <v>1.19635</v>
      </c>
      <c r="AT222" t="n">
        <v>1.2011</v>
      </c>
      <c r="AW222" t="n">
        <v>1.2059</v>
      </c>
      <c r="AZ222" t="n">
        <v>1.21065</v>
      </c>
      <c r="BC222" t="n">
        <v>1.2154</v>
      </c>
    </row>
    <row r="223">
      <c r="A223" s="1112" t="n">
        <v>44593</v>
      </c>
      <c r="K223" t="n">
        <v>1.12555</v>
      </c>
      <c r="L223" t="n">
        <v>1.1262</v>
      </c>
      <c r="M223" t="n">
        <v>1.12735</v>
      </c>
      <c r="N223" t="n">
        <v>1.1283</v>
      </c>
      <c r="P223" t="n">
        <v>1.1294</v>
      </c>
      <c r="R223" t="n">
        <v>1.13385</v>
      </c>
      <c r="S223" t="n">
        <v>1.13865</v>
      </c>
      <c r="V223" t="n">
        <v>1.14345</v>
      </c>
      <c r="Y223" t="n">
        <v>1.1487</v>
      </c>
      <c r="AB223" t="n">
        <v>1.1539</v>
      </c>
      <c r="AC223" t="n">
        <v>1.15895</v>
      </c>
      <c r="AD223" t="n">
        <v>1.16385</v>
      </c>
      <c r="AE223" t="n">
        <v>1.16865</v>
      </c>
      <c r="AF223" t="n">
        <v>1.1734</v>
      </c>
      <c r="AG223" t="n">
        <v>1.1782</v>
      </c>
      <c r="AH223" t="n">
        <v>1.18295</v>
      </c>
      <c r="AK223" t="n">
        <v>1.18775</v>
      </c>
      <c r="AN223" t="n">
        <v>1.1925</v>
      </c>
      <c r="AQ223" t="n">
        <v>1.1973</v>
      </c>
      <c r="AT223" t="n">
        <v>1.20205</v>
      </c>
      <c r="AW223" t="n">
        <v>1.20685</v>
      </c>
      <c r="AZ223" t="n">
        <v>1.2116</v>
      </c>
      <c r="BC223" t="n">
        <v>1.2164</v>
      </c>
    </row>
    <row r="224">
      <c r="A224" s="1112" t="n">
        <v>44594</v>
      </c>
      <c r="K224" t="n">
        <v>1.1313</v>
      </c>
      <c r="L224" t="n">
        <v>1.1319</v>
      </c>
      <c r="M224" t="n">
        <v>1.13305</v>
      </c>
      <c r="N224" t="n">
        <v>1.13395</v>
      </c>
      <c r="P224" t="n">
        <v>1.13505</v>
      </c>
      <c r="R224" t="n">
        <v>1.1394</v>
      </c>
      <c r="S224" t="n">
        <v>1.1442</v>
      </c>
      <c r="V224" t="n">
        <v>1.149</v>
      </c>
      <c r="Y224" t="n">
        <v>1.15415</v>
      </c>
      <c r="AB224" t="n">
        <v>1.15925</v>
      </c>
      <c r="AC224" t="n">
        <v>1.1642</v>
      </c>
      <c r="AD224" t="n">
        <v>1.16895</v>
      </c>
      <c r="AE224" t="n">
        <v>1.17355</v>
      </c>
      <c r="AF224" t="n">
        <v>1.1781</v>
      </c>
      <c r="AG224" t="n">
        <v>1.1827</v>
      </c>
      <c r="AH224" t="n">
        <v>1.1873</v>
      </c>
      <c r="AK224" t="n">
        <v>1.19185</v>
      </c>
      <c r="AN224" t="n">
        <v>1.19645</v>
      </c>
      <c r="AQ224" t="n">
        <v>1.20105</v>
      </c>
      <c r="AT224" t="n">
        <v>1.2056</v>
      </c>
      <c r="AW224" t="n">
        <v>1.2102</v>
      </c>
      <c r="AZ224" t="n">
        <v>1.2148</v>
      </c>
      <c r="BC224" t="n">
        <v>1.21935</v>
      </c>
    </row>
    <row r="225">
      <c r="A225" s="1112" t="n">
        <v>44595</v>
      </c>
      <c r="K225" t="n">
        <v>1.14355</v>
      </c>
      <c r="L225" t="n">
        <v>1.1442</v>
      </c>
      <c r="M225" t="n">
        <v>1.14535</v>
      </c>
      <c r="N225" t="n">
        <v>1.1463</v>
      </c>
      <c r="P225" t="n">
        <v>1.1474</v>
      </c>
      <c r="R225" t="n">
        <v>1.1518</v>
      </c>
      <c r="S225" t="n">
        <v>1.15635</v>
      </c>
      <c r="V225" t="n">
        <v>1.1608</v>
      </c>
      <c r="Y225" t="n">
        <v>1.1655</v>
      </c>
      <c r="AB225" t="n">
        <v>1.1702</v>
      </c>
      <c r="AC225" t="n">
        <v>1.1747</v>
      </c>
      <c r="AD225" t="n">
        <v>1.1792</v>
      </c>
      <c r="AE225" t="n">
        <v>1.18375</v>
      </c>
      <c r="AF225" t="n">
        <v>1.1883</v>
      </c>
      <c r="AG225" t="n">
        <v>1.19285</v>
      </c>
      <c r="AH225" t="n">
        <v>1.1974</v>
      </c>
      <c r="AK225" t="n">
        <v>1.20195</v>
      </c>
      <c r="AN225" t="n">
        <v>1.20645</v>
      </c>
      <c r="AQ225" t="n">
        <v>1.211</v>
      </c>
      <c r="AT225" t="n">
        <v>1.21555</v>
      </c>
      <c r="AW225" t="n">
        <v>1.2201</v>
      </c>
      <c r="AZ225" t="n">
        <v>1.22465</v>
      </c>
      <c r="BC225" t="n">
        <v>1.2292</v>
      </c>
    </row>
    <row r="226">
      <c r="A226" s="1112" t="n">
        <v>44596</v>
      </c>
      <c r="K226" t="n">
        <v>1.145</v>
      </c>
      <c r="L226" t="n">
        <v>1.14565</v>
      </c>
      <c r="M226" t="n">
        <v>1.14685</v>
      </c>
      <c r="N226" t="n">
        <v>1.14785</v>
      </c>
      <c r="P226" t="n">
        <v>1.14905</v>
      </c>
      <c r="R226" t="n">
        <v>1.15365</v>
      </c>
      <c r="S226" t="n">
        <v>1.15845</v>
      </c>
      <c r="V226" t="n">
        <v>1.163</v>
      </c>
      <c r="Y226" t="n">
        <v>1.16765</v>
      </c>
      <c r="AB226" t="n">
        <v>1.17225</v>
      </c>
      <c r="AC226" t="n">
        <v>1.17675</v>
      </c>
      <c r="AD226" t="n">
        <v>1.18125</v>
      </c>
      <c r="AE226" t="n">
        <v>1.1859</v>
      </c>
      <c r="AF226" t="n">
        <v>1.1905</v>
      </c>
      <c r="AG226" t="n">
        <v>1.1951</v>
      </c>
      <c r="AH226" t="n">
        <v>1.19975</v>
      </c>
      <c r="AK226" t="n">
        <v>1.20435</v>
      </c>
      <c r="AN226" t="n">
        <v>1.20895</v>
      </c>
      <c r="AQ226" t="n">
        <v>1.21355</v>
      </c>
      <c r="AT226" t="n">
        <v>1.2182</v>
      </c>
      <c r="AW226" t="n">
        <v>1.2228</v>
      </c>
      <c r="AZ226" t="n">
        <v>1.2274</v>
      </c>
      <c r="BC226" t="n">
        <v>1.23205</v>
      </c>
    </row>
    <row r="227">
      <c r="A227" s="1112" t="n">
        <v>44599</v>
      </c>
      <c r="L227" t="n">
        <v>1.14455</v>
      </c>
      <c r="M227" t="n">
        <v>1.1452</v>
      </c>
      <c r="N227" t="n">
        <v>1.1464</v>
      </c>
      <c r="O227" t="n">
        <v>1.1474</v>
      </c>
      <c r="P227" t="n">
        <v>1.1486</v>
      </c>
      <c r="R227" t="n">
        <v>1.1532</v>
      </c>
      <c r="S227" t="n">
        <v>1.1579</v>
      </c>
      <c r="V227" t="n">
        <v>1.16255</v>
      </c>
      <c r="Y227" t="n">
        <v>1.16735</v>
      </c>
      <c r="AB227" t="n">
        <v>1.1721</v>
      </c>
      <c r="AC227" t="n">
        <v>1.1767</v>
      </c>
      <c r="AD227" t="n">
        <v>1.1812</v>
      </c>
      <c r="AE227" t="n">
        <v>1.1856</v>
      </c>
      <c r="AF227" t="n">
        <v>1.18995</v>
      </c>
      <c r="AG227" t="n">
        <v>1.19435</v>
      </c>
      <c r="AH227" t="n">
        <v>1.19875</v>
      </c>
      <c r="AK227" t="n">
        <v>1.2031</v>
      </c>
      <c r="AN227" t="n">
        <v>1.2075</v>
      </c>
      <c r="AQ227" t="n">
        <v>1.21185</v>
      </c>
      <c r="AT227" t="n">
        <v>1.21625</v>
      </c>
      <c r="AW227" t="n">
        <v>1.2206</v>
      </c>
      <c r="AZ227" t="n">
        <v>1.225</v>
      </c>
      <c r="BC227" t="n">
        <v>1.2294</v>
      </c>
    </row>
    <row r="228">
      <c r="A228" s="1112" t="n">
        <v>44600</v>
      </c>
      <c r="L228" t="n">
        <v>1.1415</v>
      </c>
      <c r="M228" t="n">
        <v>1.1422</v>
      </c>
      <c r="N228" t="n">
        <v>1.1434</v>
      </c>
      <c r="O228" t="n">
        <v>1.1444</v>
      </c>
      <c r="P228" t="n">
        <v>1.1456</v>
      </c>
      <c r="R228" t="n">
        <v>1.1503</v>
      </c>
      <c r="S228" t="n">
        <v>1.1551</v>
      </c>
      <c r="V228" t="n">
        <v>1.1598</v>
      </c>
      <c r="Y228" t="n">
        <v>1.16465</v>
      </c>
      <c r="AB228" t="n">
        <v>1.1694</v>
      </c>
      <c r="AC228" t="n">
        <v>1.17405</v>
      </c>
      <c r="AD228" t="n">
        <v>1.17855</v>
      </c>
      <c r="AE228" t="n">
        <v>1.18285</v>
      </c>
      <c r="AF228" t="n">
        <v>1.18715</v>
      </c>
      <c r="AG228" t="n">
        <v>1.19145</v>
      </c>
      <c r="AH228" t="n">
        <v>1.19575</v>
      </c>
      <c r="AK228" t="n">
        <v>1.20005</v>
      </c>
      <c r="AN228" t="n">
        <v>1.20435</v>
      </c>
      <c r="AQ228" t="n">
        <v>1.20865</v>
      </c>
      <c r="AT228" t="n">
        <v>1.21295</v>
      </c>
      <c r="AW228" t="n">
        <v>1.21725</v>
      </c>
      <c r="AZ228" t="n">
        <v>1.22155</v>
      </c>
      <c r="BC228" t="n">
        <v>1.22585</v>
      </c>
    </row>
    <row r="229">
      <c r="A229" s="1112" t="n">
        <v>44601</v>
      </c>
      <c r="L229" t="n">
        <v>1.14335</v>
      </c>
      <c r="M229" t="n">
        <v>1.144</v>
      </c>
      <c r="N229" t="n">
        <v>1.1452</v>
      </c>
      <c r="O229" t="n">
        <v>1.1462</v>
      </c>
      <c r="P229" t="n">
        <v>1.1474</v>
      </c>
      <c r="R229" t="n">
        <v>1.1521</v>
      </c>
      <c r="S229" t="n">
        <v>1.15695</v>
      </c>
      <c r="V229" t="n">
        <v>1.16175</v>
      </c>
      <c r="Y229" t="n">
        <v>1.1667</v>
      </c>
      <c r="AB229" t="n">
        <v>1.17165</v>
      </c>
      <c r="AC229" t="n">
        <v>1.1764</v>
      </c>
      <c r="AD229" t="n">
        <v>1.181</v>
      </c>
      <c r="AE229" t="n">
        <v>1.1854</v>
      </c>
      <c r="AF229" t="n">
        <v>1.1898</v>
      </c>
      <c r="AG229" t="n">
        <v>1.1942</v>
      </c>
      <c r="AH229" t="n">
        <v>1.1986</v>
      </c>
      <c r="AK229" t="n">
        <v>1.20305</v>
      </c>
      <c r="AN229" t="n">
        <v>1.20745</v>
      </c>
      <c r="AQ229" t="n">
        <v>1.21185</v>
      </c>
      <c r="AT229" t="n">
        <v>1.21625</v>
      </c>
      <c r="AW229" t="n">
        <v>1.22065</v>
      </c>
      <c r="AZ229" t="n">
        <v>1.22505</v>
      </c>
      <c r="BC229" t="n">
        <v>1.22945</v>
      </c>
    </row>
    <row r="230">
      <c r="A230" s="1112" t="n">
        <v>44602</v>
      </c>
      <c r="L230" t="n">
        <v>1.145</v>
      </c>
      <c r="M230" t="n">
        <v>1.1457</v>
      </c>
      <c r="N230" t="n">
        <v>1.14705</v>
      </c>
      <c r="O230" t="n">
        <v>1.14815</v>
      </c>
      <c r="P230" t="n">
        <v>1.1495</v>
      </c>
      <c r="R230" t="n">
        <v>1.15465</v>
      </c>
      <c r="S230" t="n">
        <v>1.16005</v>
      </c>
      <c r="V230" t="n">
        <v>1.16515</v>
      </c>
      <c r="Y230" t="n">
        <v>1.17025</v>
      </c>
      <c r="AB230" t="n">
        <v>1.1753</v>
      </c>
      <c r="AC230" t="n">
        <v>1.1802</v>
      </c>
      <c r="AD230" t="n">
        <v>1.1849</v>
      </c>
      <c r="AE230" t="n">
        <v>1.1892</v>
      </c>
      <c r="AF230" t="n">
        <v>1.1935</v>
      </c>
      <c r="AG230" t="n">
        <v>1.1978</v>
      </c>
      <c r="AH230" t="n">
        <v>1.2021</v>
      </c>
      <c r="AK230" t="n">
        <v>1.2064</v>
      </c>
      <c r="AN230" t="n">
        <v>1.21075</v>
      </c>
      <c r="AQ230" t="n">
        <v>1.21505</v>
      </c>
      <c r="AT230" t="n">
        <v>1.21935</v>
      </c>
      <c r="AW230" t="n">
        <v>1.22365</v>
      </c>
      <c r="AZ230" t="n">
        <v>1.22795</v>
      </c>
      <c r="BC230" t="n">
        <v>1.23225</v>
      </c>
    </row>
    <row r="231">
      <c r="A231" s="1112" t="n">
        <v>44603</v>
      </c>
      <c r="L231" t="n">
        <v>1.13365</v>
      </c>
      <c r="M231" t="n">
        <v>1.1343</v>
      </c>
      <c r="N231" t="n">
        <v>1.1356</v>
      </c>
      <c r="O231" t="n">
        <v>1.1366</v>
      </c>
      <c r="P231" t="n">
        <v>1.13795</v>
      </c>
      <c r="R231" t="n">
        <v>1.1431</v>
      </c>
      <c r="S231" t="n">
        <v>1.1484</v>
      </c>
      <c r="V231" t="n">
        <v>1.15345</v>
      </c>
      <c r="Y231" t="n">
        <v>1.1588</v>
      </c>
      <c r="AB231" t="n">
        <v>1.1641</v>
      </c>
      <c r="AC231" t="n">
        <v>1.16925</v>
      </c>
      <c r="AD231" t="n">
        <v>1.1741</v>
      </c>
      <c r="AE231" t="n">
        <v>1.1784</v>
      </c>
      <c r="AF231" t="n">
        <v>1.18265</v>
      </c>
      <c r="AG231" t="n">
        <v>1.18695</v>
      </c>
      <c r="AH231" t="n">
        <v>1.19125</v>
      </c>
      <c r="AK231" t="n">
        <v>1.19555</v>
      </c>
      <c r="AN231" t="n">
        <v>1.19985</v>
      </c>
      <c r="AQ231" t="n">
        <v>1.20415</v>
      </c>
      <c r="AT231" t="n">
        <v>1.20845</v>
      </c>
      <c r="AW231" t="n">
        <v>1.21275</v>
      </c>
      <c r="AZ231" t="n">
        <v>1.21705</v>
      </c>
      <c r="BC231" t="n">
        <v>1.22135</v>
      </c>
    </row>
    <row r="232">
      <c r="A232" s="1112" t="n">
        <v>44606</v>
      </c>
      <c r="L232" t="n">
        <v>1.13025</v>
      </c>
      <c r="M232" t="n">
        <v>1.13025</v>
      </c>
      <c r="N232" t="n">
        <v>1.13155</v>
      </c>
      <c r="O232" t="n">
        <v>1.13265</v>
      </c>
      <c r="P232" t="n">
        <v>1.134</v>
      </c>
      <c r="R232" t="n">
        <v>1.13935</v>
      </c>
      <c r="S232" t="n">
        <v>1.1449</v>
      </c>
      <c r="V232" t="n">
        <v>1.1502</v>
      </c>
      <c r="Y232" t="n">
        <v>1.1555</v>
      </c>
      <c r="AB232" t="n">
        <v>1.16075</v>
      </c>
      <c r="AC232" t="n">
        <v>1.16585</v>
      </c>
      <c r="AD232" t="n">
        <v>1.1706</v>
      </c>
      <c r="AE232" t="n">
        <v>1.17475</v>
      </c>
      <c r="AF232" t="n">
        <v>1.17885</v>
      </c>
      <c r="AG232" t="n">
        <v>1.183</v>
      </c>
      <c r="AH232" t="n">
        <v>1.18715</v>
      </c>
      <c r="AK232" t="n">
        <v>1.19125</v>
      </c>
      <c r="AN232" t="n">
        <v>1.1954</v>
      </c>
      <c r="AQ232" t="n">
        <v>1.1995</v>
      </c>
      <c r="AT232" t="n">
        <v>1.20365</v>
      </c>
      <c r="AW232" t="n">
        <v>1.2078</v>
      </c>
      <c r="AZ232" t="n">
        <v>1.2119</v>
      </c>
      <c r="BC232" t="n">
        <v>1.21605</v>
      </c>
    </row>
    <row r="233">
      <c r="A233" s="1112" t="n">
        <v>44607</v>
      </c>
      <c r="L233" t="n">
        <v>1.1366</v>
      </c>
      <c r="M233" t="n">
        <v>1.1379</v>
      </c>
      <c r="N233" t="n">
        <v>1.13895</v>
      </c>
      <c r="O233" t="n">
        <v>1.1402</v>
      </c>
      <c r="P233" t="n">
        <v>1.1421</v>
      </c>
      <c r="R233" t="n">
        <v>1.1455</v>
      </c>
      <c r="S233" t="n">
        <v>1.151</v>
      </c>
      <c r="V233" t="n">
        <v>1.15635</v>
      </c>
      <c r="Y233" t="n">
        <v>1.16185</v>
      </c>
      <c r="AB233" t="n">
        <v>1.1673</v>
      </c>
      <c r="AC233" t="n">
        <v>1.17255</v>
      </c>
      <c r="AD233" t="n">
        <v>1.1776</v>
      </c>
      <c r="AE233" t="n">
        <v>1.18205</v>
      </c>
      <c r="AF233" t="n">
        <v>1.1865</v>
      </c>
      <c r="AG233" t="n">
        <v>1.191</v>
      </c>
      <c r="AH233" t="n">
        <v>1.19545</v>
      </c>
      <c r="AK233" t="n">
        <v>1.1999</v>
      </c>
      <c r="AN233" t="n">
        <v>1.2044</v>
      </c>
      <c r="AQ233" t="n">
        <v>1.20885</v>
      </c>
      <c r="AT233" t="n">
        <v>1.2133</v>
      </c>
      <c r="AW233" t="n">
        <v>1.2178</v>
      </c>
      <c r="AZ233" t="n">
        <v>1.22225</v>
      </c>
      <c r="BC233" t="n">
        <v>1.2267</v>
      </c>
    </row>
    <row r="234">
      <c r="A234" s="1112" t="n">
        <v>44608</v>
      </c>
      <c r="L234" t="n">
        <v>1.1396</v>
      </c>
      <c r="M234" t="n">
        <v>1.1409</v>
      </c>
      <c r="N234" t="n">
        <v>1.14195</v>
      </c>
      <c r="O234" t="n">
        <v>1.1432</v>
      </c>
      <c r="P234" t="n">
        <v>1.1451</v>
      </c>
      <c r="R234" t="n">
        <v>1.14855</v>
      </c>
      <c r="S234" t="n">
        <v>1.154</v>
      </c>
      <c r="V234" t="n">
        <v>1.15945</v>
      </c>
      <c r="Y234" t="n">
        <v>1.165</v>
      </c>
      <c r="AB234" t="n">
        <v>1.1705</v>
      </c>
      <c r="AC234" t="n">
        <v>1.1758</v>
      </c>
      <c r="AD234" t="n">
        <v>1.18085</v>
      </c>
      <c r="AE234" t="n">
        <v>1.1854</v>
      </c>
      <c r="AF234" t="n">
        <v>1.1899</v>
      </c>
      <c r="AG234" t="n">
        <v>1.19445</v>
      </c>
      <c r="AH234" t="n">
        <v>1.19895</v>
      </c>
      <c r="AK234" t="n">
        <v>1.2035</v>
      </c>
      <c r="AN234" t="n">
        <v>1.20805</v>
      </c>
      <c r="AQ234" t="n">
        <v>1.21255</v>
      </c>
      <c r="AT234" t="n">
        <v>1.2171</v>
      </c>
      <c r="AW234" t="n">
        <v>1.2216</v>
      </c>
      <c r="AZ234" t="n">
        <v>1.22615</v>
      </c>
      <c r="BC234" t="n">
        <v>1.23065</v>
      </c>
    </row>
    <row r="235">
      <c r="A235" s="1112" t="n">
        <v>44609</v>
      </c>
      <c r="L235" t="n">
        <v>1.1369</v>
      </c>
      <c r="M235" t="n">
        <v>1.13815</v>
      </c>
      <c r="N235" t="n">
        <v>1.13925</v>
      </c>
      <c r="O235" t="n">
        <v>1.14045</v>
      </c>
      <c r="P235" t="n">
        <v>1.14225</v>
      </c>
      <c r="R235" t="n">
        <v>1.1456</v>
      </c>
      <c r="S235" t="n">
        <v>1.15105</v>
      </c>
      <c r="V235" t="n">
        <v>1.15635</v>
      </c>
      <c r="Y235" t="n">
        <v>1.16185</v>
      </c>
      <c r="AB235" t="n">
        <v>1.1673</v>
      </c>
      <c r="AC235" t="n">
        <v>1.17255</v>
      </c>
      <c r="AD235" t="n">
        <v>1.1776</v>
      </c>
      <c r="AE235" t="n">
        <v>1.1821</v>
      </c>
      <c r="AF235" t="n">
        <v>1.18655</v>
      </c>
      <c r="AG235" t="n">
        <v>1.191</v>
      </c>
      <c r="AH235" t="n">
        <v>1.1955</v>
      </c>
      <c r="AK235" t="n">
        <v>1.19995</v>
      </c>
      <c r="AN235" t="n">
        <v>1.2044</v>
      </c>
      <c r="AQ235" t="n">
        <v>1.2089</v>
      </c>
      <c r="AT235" t="n">
        <v>1.21335</v>
      </c>
      <c r="AW235" t="n">
        <v>1.21785</v>
      </c>
      <c r="AZ235" t="n">
        <v>1.2223</v>
      </c>
      <c r="BC235" t="n">
        <v>1.22675</v>
      </c>
    </row>
    <row r="236">
      <c r="A236" s="1112" t="n">
        <v>44610</v>
      </c>
      <c r="L236" t="n">
        <v>1.13375</v>
      </c>
      <c r="M236" t="n">
        <v>1.13505</v>
      </c>
      <c r="N236" t="n">
        <v>1.13605</v>
      </c>
      <c r="O236" t="n">
        <v>1.1373</v>
      </c>
      <c r="P236" t="n">
        <v>1.1391</v>
      </c>
      <c r="R236" t="n">
        <v>1.1424</v>
      </c>
      <c r="S236" t="n">
        <v>1.14775</v>
      </c>
      <c r="V236" t="n">
        <v>1.1532</v>
      </c>
      <c r="Y236" t="n">
        <v>1.15875</v>
      </c>
      <c r="AB236" t="n">
        <v>1.1642</v>
      </c>
      <c r="AC236" t="n">
        <v>1.1695</v>
      </c>
      <c r="AD236" t="n">
        <v>1.17455</v>
      </c>
      <c r="AE236" t="n">
        <v>1.17895</v>
      </c>
      <c r="AF236" t="n">
        <v>1.1833</v>
      </c>
      <c r="AG236" t="n">
        <v>1.1877</v>
      </c>
      <c r="AH236" t="n">
        <v>1.1921</v>
      </c>
      <c r="AK236" t="n">
        <v>1.19645</v>
      </c>
      <c r="AN236" t="n">
        <v>1.20085</v>
      </c>
      <c r="AQ236" t="n">
        <v>1.2052</v>
      </c>
      <c r="AT236" t="n">
        <v>1.2096</v>
      </c>
      <c r="AW236" t="n">
        <v>1.214</v>
      </c>
      <c r="AZ236" t="n">
        <v>1.21835</v>
      </c>
      <c r="BC236" t="n">
        <v>1.22275</v>
      </c>
    </row>
    <row r="237">
      <c r="A237" s="1112" t="n">
        <v>44613</v>
      </c>
      <c r="L237" s="192" t="n">
        <v>1.13375</v>
      </c>
      <c r="M237" s="192" t="n">
        <v>1.13505</v>
      </c>
      <c r="N237" s="192" t="n">
        <v>1.13605</v>
      </c>
      <c r="O237" s="192" t="n">
        <v>1.1373</v>
      </c>
      <c r="P237" s="192" t="n">
        <v>1.1391</v>
      </c>
      <c r="Q237" s="192" t="n"/>
      <c r="R237" s="192" t="n">
        <v>1.1424</v>
      </c>
      <c r="S237" s="192" t="n">
        <v>1.14775</v>
      </c>
      <c r="T237" s="192" t="n"/>
      <c r="U237" s="192" t="n"/>
      <c r="V237" s="192" t="n">
        <v>1.1532</v>
      </c>
      <c r="W237" s="192" t="n"/>
      <c r="X237" s="192" t="n"/>
      <c r="Y237" s="192" t="n">
        <v>1.15875</v>
      </c>
      <c r="Z237" s="192" t="n"/>
      <c r="AA237" s="192" t="n"/>
      <c r="AB237" s="192" t="n">
        <v>1.1642</v>
      </c>
      <c r="AC237" s="192" t="n">
        <v>1.1695</v>
      </c>
      <c r="AD237" s="192" t="n">
        <v>1.17455</v>
      </c>
      <c r="AE237" s="192" t="n">
        <v>1.17895</v>
      </c>
      <c r="AF237" s="192" t="n">
        <v>1.1833</v>
      </c>
      <c r="AG237" s="192" t="n">
        <v>1.1877</v>
      </c>
      <c r="AH237" s="192" t="n">
        <v>1.1921</v>
      </c>
      <c r="AI237" s="192" t="n"/>
      <c r="AJ237" s="192" t="n"/>
      <c r="AK237" s="192" t="n">
        <v>1.19645</v>
      </c>
      <c r="AL237" s="192" t="n"/>
      <c r="AM237" s="192" t="n"/>
      <c r="AN237" s="192" t="n">
        <v>1.20085</v>
      </c>
      <c r="AO237" s="192" t="n"/>
      <c r="AP237" s="192" t="n"/>
      <c r="AQ237" s="192" t="n">
        <v>1.2052</v>
      </c>
      <c r="AR237" s="192" t="n"/>
      <c r="AS237" s="192" t="n"/>
      <c r="AT237" s="192" t="n">
        <v>1.2096</v>
      </c>
      <c r="AU237" s="192" t="n"/>
      <c r="AV237" s="192" t="n"/>
      <c r="AW237" s="192" t="n">
        <v>1.214</v>
      </c>
      <c r="AX237" s="192" t="n"/>
      <c r="AY237" s="192" t="n"/>
      <c r="AZ237" s="192" t="n">
        <v>1.21835</v>
      </c>
      <c r="BA237" s="192" t="n"/>
      <c r="BB237" s="192" t="n"/>
      <c r="BC237" s="192" t="n">
        <v>1.22275</v>
      </c>
    </row>
    <row r="238">
      <c r="A238" s="1112" t="n">
        <v>44614</v>
      </c>
      <c r="L238" t="n">
        <v>1.134</v>
      </c>
      <c r="M238" t="n">
        <v>1.1353</v>
      </c>
      <c r="N238" t="n">
        <v>1.1364</v>
      </c>
      <c r="O238" t="n">
        <v>1.1377</v>
      </c>
      <c r="P238" t="n">
        <v>1.13955</v>
      </c>
      <c r="R238" t="n">
        <v>1.1431</v>
      </c>
      <c r="S238" t="n">
        <v>1.1487</v>
      </c>
      <c r="V238" t="n">
        <v>1.15405</v>
      </c>
      <c r="Y238" t="n">
        <v>1.1594</v>
      </c>
      <c r="AB238" t="n">
        <v>1.16475</v>
      </c>
      <c r="AC238" t="n">
        <v>1.1699</v>
      </c>
      <c r="AD238" t="n">
        <v>1.1748</v>
      </c>
      <c r="AE238" t="n">
        <v>1.17895</v>
      </c>
      <c r="AF238" t="n">
        <v>1.1831</v>
      </c>
      <c r="AG238" t="n">
        <v>1.18725</v>
      </c>
      <c r="AH238" t="n">
        <v>1.19145</v>
      </c>
      <c r="AK238" t="n">
        <v>1.1956</v>
      </c>
      <c r="AN238" t="n">
        <v>1.19975</v>
      </c>
      <c r="AQ238" t="n">
        <v>1.2039</v>
      </c>
      <c r="AT238" t="n">
        <v>1.20805</v>
      </c>
      <c r="AW238" t="n">
        <v>1.2122</v>
      </c>
      <c r="AZ238" t="n">
        <v>1.2164</v>
      </c>
      <c r="BC238" t="n">
        <v>1.22055</v>
      </c>
    </row>
    <row r="239">
      <c r="A239" s="1112" t="n">
        <v>44615</v>
      </c>
      <c r="L239" t="n">
        <v>1.13125</v>
      </c>
      <c r="M239" t="n">
        <v>1.13255</v>
      </c>
      <c r="N239" t="n">
        <v>1.13365</v>
      </c>
      <c r="O239" t="n">
        <v>1.1349</v>
      </c>
      <c r="P239" t="n">
        <v>1.13675</v>
      </c>
      <c r="R239" t="n">
        <v>1.1402</v>
      </c>
      <c r="S239" t="n">
        <v>1.14575</v>
      </c>
      <c r="V239" t="n">
        <v>1.15135</v>
      </c>
      <c r="Y239" t="n">
        <v>1.15675</v>
      </c>
      <c r="AB239" t="n">
        <v>1.16205</v>
      </c>
      <c r="AC239" t="n">
        <v>1.16725</v>
      </c>
      <c r="AD239" t="n">
        <v>1.17215</v>
      </c>
      <c r="AE239" t="n">
        <v>1.1763</v>
      </c>
      <c r="AF239" t="n">
        <v>1.18045</v>
      </c>
      <c r="AG239" t="n">
        <v>1.1846</v>
      </c>
      <c r="AH239" t="n">
        <v>1.18875</v>
      </c>
      <c r="AK239" t="n">
        <v>1.1929</v>
      </c>
      <c r="AN239" t="n">
        <v>1.19705</v>
      </c>
      <c r="AQ239" t="n">
        <v>1.2012</v>
      </c>
      <c r="AT239" t="n">
        <v>1.20535</v>
      </c>
      <c r="AW239" t="n">
        <v>1.2095</v>
      </c>
      <c r="AZ239" t="n">
        <v>1.21365</v>
      </c>
      <c r="BC239" t="n">
        <v>1.21775</v>
      </c>
    </row>
    <row r="240">
      <c r="A240" s="1112" t="n">
        <v>44616</v>
      </c>
      <c r="L240" t="n">
        <v>1.1191</v>
      </c>
      <c r="M240" t="n">
        <v>1.12035</v>
      </c>
      <c r="N240" t="n">
        <v>1.12145</v>
      </c>
      <c r="O240" t="n">
        <v>1.12265</v>
      </c>
      <c r="P240" t="n">
        <v>1.12435</v>
      </c>
      <c r="R240" t="n">
        <v>1.12775</v>
      </c>
      <c r="S240" t="n">
        <v>1.13325</v>
      </c>
      <c r="V240" t="n">
        <v>1.1385</v>
      </c>
      <c r="Y240" t="n">
        <v>1.1439</v>
      </c>
      <c r="AB240" t="n">
        <v>1.1492</v>
      </c>
      <c r="AC240" t="n">
        <v>1.15435</v>
      </c>
      <c r="AD240" t="n">
        <v>1.1593</v>
      </c>
      <c r="AE240" t="n">
        <v>1.16345</v>
      </c>
      <c r="AF240" t="n">
        <v>1.1676</v>
      </c>
      <c r="AG240" t="n">
        <v>1.17175</v>
      </c>
      <c r="AH240" t="n">
        <v>1.1759</v>
      </c>
      <c r="AK240" t="n">
        <v>1.18005</v>
      </c>
      <c r="AN240" t="n">
        <v>1.1842</v>
      </c>
      <c r="AQ240" t="n">
        <v>1.18835</v>
      </c>
      <c r="AT240" t="n">
        <v>1.1925</v>
      </c>
      <c r="AW240" t="n">
        <v>1.19665</v>
      </c>
      <c r="AZ240" t="n">
        <v>1.2008</v>
      </c>
      <c r="BC240" t="n">
        <v>1.20495</v>
      </c>
    </row>
    <row r="241">
      <c r="A241" s="1112" t="n">
        <v>44617</v>
      </c>
      <c r="L241" t="n">
        <v>1.12675</v>
      </c>
      <c r="M241" t="n">
        <v>1.12805</v>
      </c>
      <c r="N241" t="n">
        <v>1.1292</v>
      </c>
      <c r="O241" t="n">
        <v>1.13045</v>
      </c>
      <c r="P241" t="n">
        <v>1.1323</v>
      </c>
      <c r="R241" t="n">
        <v>1.13575</v>
      </c>
      <c r="S241" t="n">
        <v>1.1413</v>
      </c>
      <c r="V241" t="n">
        <v>1.147</v>
      </c>
      <c r="Y241" t="n">
        <v>1.15275</v>
      </c>
      <c r="AB241" t="n">
        <v>1.15845</v>
      </c>
      <c r="AC241" t="n">
        <v>1.164</v>
      </c>
      <c r="AD241" t="n">
        <v>1.16925</v>
      </c>
      <c r="AE241" t="n">
        <v>1.1733</v>
      </c>
      <c r="AF241" t="n">
        <v>1.17735</v>
      </c>
      <c r="AG241" t="n">
        <v>1.1814</v>
      </c>
      <c r="AH241" t="n">
        <v>1.18545</v>
      </c>
      <c r="AK241" t="n">
        <v>1.1895</v>
      </c>
      <c r="AN241" t="n">
        <v>1.19355</v>
      </c>
      <c r="AQ241" t="n">
        <v>1.1976</v>
      </c>
      <c r="AT241" t="n">
        <v>1.20165</v>
      </c>
      <c r="AW241" t="n">
        <v>1.2057</v>
      </c>
      <c r="AZ241" t="n">
        <v>1.20975</v>
      </c>
      <c r="BC241" t="n">
        <v>1.2138</v>
      </c>
    </row>
    <row r="242">
      <c r="A242" s="1112" t="n">
        <v>44620</v>
      </c>
      <c r="M242" t="n">
        <v>1.12265</v>
      </c>
      <c r="N242" t="n">
        <v>1.1242</v>
      </c>
      <c r="O242" t="n">
        <v>1.1253</v>
      </c>
      <c r="P242" t="n">
        <v>1.12655</v>
      </c>
      <c r="Q242" t="n">
        <v>1.1284</v>
      </c>
      <c r="R242" t="n">
        <v>1.13175</v>
      </c>
      <c r="S242" t="n">
        <v>1.1373</v>
      </c>
      <c r="V242" t="n">
        <v>1.1429</v>
      </c>
      <c r="Y242" t="n">
        <v>1.1488</v>
      </c>
      <c r="AB242" t="n">
        <v>1.15465</v>
      </c>
      <c r="AC242" t="n">
        <v>1.1603</v>
      </c>
      <c r="AD242" t="n">
        <v>1.1657</v>
      </c>
      <c r="AE242" t="n">
        <v>1.17</v>
      </c>
      <c r="AF242" t="n">
        <v>1.17425</v>
      </c>
      <c r="AG242" t="n">
        <v>1.17855</v>
      </c>
      <c r="AH242" t="n">
        <v>1.1828</v>
      </c>
      <c r="AK242" t="n">
        <v>1.1871</v>
      </c>
      <c r="AN242" t="n">
        <v>1.19135</v>
      </c>
      <c r="AQ242" t="n">
        <v>1.19565</v>
      </c>
      <c r="AT242" t="n">
        <v>1.1999</v>
      </c>
      <c r="AW242" t="n">
        <v>1.2042</v>
      </c>
      <c r="AZ242" t="n">
        <v>1.20845</v>
      </c>
      <c r="BC242" t="n">
        <v>1.21275</v>
      </c>
    </row>
    <row r="243">
      <c r="A243" s="1112" t="n">
        <v>44621</v>
      </c>
      <c r="M243" t="n">
        <v>1.11265</v>
      </c>
      <c r="N243" t="n">
        <v>1.11415</v>
      </c>
      <c r="O243" t="n">
        <v>1.11525</v>
      </c>
      <c r="P243" t="n">
        <v>1.1164</v>
      </c>
      <c r="Q243" t="n">
        <v>1.11795</v>
      </c>
      <c r="R243" t="n">
        <v>1.121</v>
      </c>
      <c r="S243" t="n">
        <v>1.1259</v>
      </c>
      <c r="V243" t="n">
        <v>1.1312</v>
      </c>
      <c r="Y243" t="n">
        <v>1.1366</v>
      </c>
      <c r="AB243" t="n">
        <v>1.14195</v>
      </c>
      <c r="AC243" t="n">
        <v>1.14715</v>
      </c>
      <c r="AD243" t="n">
        <v>1.1521</v>
      </c>
      <c r="AE243" t="n">
        <v>1.15605</v>
      </c>
      <c r="AF243" t="n">
        <v>1.16</v>
      </c>
      <c r="AG243" t="n">
        <v>1.16395</v>
      </c>
      <c r="AH243" t="n">
        <v>1.1679</v>
      </c>
      <c r="AK243" t="n">
        <v>1.17185</v>
      </c>
      <c r="AN243" t="n">
        <v>1.1758</v>
      </c>
      <c r="AQ243" t="n">
        <v>1.17975</v>
      </c>
      <c r="AT243" t="n">
        <v>1.1837</v>
      </c>
      <c r="AW243" t="n">
        <v>1.18765</v>
      </c>
      <c r="AZ243" t="n">
        <v>1.1916</v>
      </c>
      <c r="BC243" t="n">
        <v>1.19555</v>
      </c>
    </row>
    <row r="244">
      <c r="A244" s="1112" t="n">
        <v>44622</v>
      </c>
      <c r="M244" t="n">
        <v>1.1126</v>
      </c>
      <c r="N244" t="n">
        <v>1.114</v>
      </c>
      <c r="O244" t="n">
        <v>1.1151</v>
      </c>
      <c r="P244" t="n">
        <v>1.1163</v>
      </c>
      <c r="Q244" t="n">
        <v>1.1181</v>
      </c>
      <c r="R244" t="n">
        <v>1.12145</v>
      </c>
      <c r="S244" t="n">
        <v>1.12695</v>
      </c>
      <c r="V244" t="n">
        <v>1.13285</v>
      </c>
      <c r="Y244" t="n">
        <v>1.13855</v>
      </c>
      <c r="AB244" t="n">
        <v>1.1442</v>
      </c>
      <c r="AC244" t="n">
        <v>1.14965</v>
      </c>
      <c r="AD244" t="n">
        <v>1.1549</v>
      </c>
      <c r="AE244" t="n">
        <v>1.1591</v>
      </c>
      <c r="AF244" t="n">
        <v>1.1633</v>
      </c>
      <c r="AG244" t="n">
        <v>1.1675</v>
      </c>
      <c r="AH244" t="n">
        <v>1.1717</v>
      </c>
      <c r="AK244" t="n">
        <v>1.1759</v>
      </c>
      <c r="AN244" t="n">
        <v>1.1801</v>
      </c>
      <c r="AQ244" t="n">
        <v>1.1843</v>
      </c>
      <c r="AT244" t="n">
        <v>1.1885</v>
      </c>
      <c r="AW244" t="n">
        <v>1.1927</v>
      </c>
      <c r="AZ244" t="n">
        <v>1.1969</v>
      </c>
      <c r="BC244" t="n">
        <v>1.2011</v>
      </c>
    </row>
    <row r="245">
      <c r="A245" s="1112" t="n">
        <v>44623</v>
      </c>
      <c r="M245" t="n">
        <v>1.106</v>
      </c>
      <c r="N245" t="n">
        <v>1.1073</v>
      </c>
      <c r="O245" t="n">
        <v>1.10845</v>
      </c>
      <c r="P245" t="n">
        <v>1.10965</v>
      </c>
      <c r="Q245" t="n">
        <v>1.1114</v>
      </c>
      <c r="R245" t="n">
        <v>1.11475</v>
      </c>
      <c r="S245" t="n">
        <v>1.12025</v>
      </c>
      <c r="V245" t="n">
        <v>1.1259</v>
      </c>
      <c r="Y245" t="n">
        <v>1.1316</v>
      </c>
      <c r="AB245" t="n">
        <v>1.1373</v>
      </c>
      <c r="AC245" t="n">
        <v>1.14275</v>
      </c>
      <c r="AD245" t="n">
        <v>1.1481</v>
      </c>
      <c r="AE245" t="n">
        <v>1.1523</v>
      </c>
      <c r="AF245" t="n">
        <v>1.15645</v>
      </c>
      <c r="AG245" t="n">
        <v>1.1606</v>
      </c>
      <c r="AH245" t="n">
        <v>1.1648</v>
      </c>
      <c r="AK245" t="n">
        <v>1.16895</v>
      </c>
      <c r="AN245" t="n">
        <v>1.17315</v>
      </c>
      <c r="AQ245" t="n">
        <v>1.1773</v>
      </c>
      <c r="AT245" t="n">
        <v>1.1815</v>
      </c>
      <c r="AW245" t="n">
        <v>1.18565</v>
      </c>
      <c r="AZ245" t="n">
        <v>1.18985</v>
      </c>
      <c r="BC245" t="n">
        <v>1.194</v>
      </c>
    </row>
    <row r="246">
      <c r="A246" s="1112" t="n">
        <v>44624</v>
      </c>
      <c r="M246" t="n">
        <v>1.0913</v>
      </c>
      <c r="N246" t="n">
        <v>1.0928</v>
      </c>
      <c r="O246" t="n">
        <v>1.094</v>
      </c>
      <c r="P246" t="n">
        <v>1.0951</v>
      </c>
      <c r="Q246" t="n">
        <v>1.097</v>
      </c>
      <c r="R246" t="n">
        <v>1.10035</v>
      </c>
      <c r="S246" t="n">
        <v>1.1058</v>
      </c>
      <c r="V246" t="n">
        <v>1.11145</v>
      </c>
      <c r="Y246" t="n">
        <v>1.1171</v>
      </c>
      <c r="AB246" t="n">
        <v>1.1227</v>
      </c>
      <c r="AC246" t="n">
        <v>1.12815</v>
      </c>
      <c r="AD246" t="n">
        <v>1.1334</v>
      </c>
      <c r="AE246" t="n">
        <v>1.13715</v>
      </c>
      <c r="AF246" t="n">
        <v>1.14095</v>
      </c>
      <c r="AG246" t="n">
        <v>1.1447</v>
      </c>
      <c r="AH246" t="n">
        <v>1.1485</v>
      </c>
      <c r="AK246" t="n">
        <v>1.15225</v>
      </c>
      <c r="AN246" t="n">
        <v>1.15605</v>
      </c>
      <c r="AQ246" t="n">
        <v>1.1598</v>
      </c>
      <c r="AT246" t="n">
        <v>1.1636</v>
      </c>
      <c r="AW246" t="n">
        <v>1.16735</v>
      </c>
      <c r="AZ246" t="n">
        <v>1.17115</v>
      </c>
      <c r="BC246" t="n">
        <v>1.1749</v>
      </c>
    </row>
    <row r="247">
      <c r="A247" s="1112" t="n">
        <v>44627</v>
      </c>
      <c r="M247" t="n">
        <v>1.08485</v>
      </c>
      <c r="N247" t="n">
        <v>1.0863</v>
      </c>
      <c r="O247" t="n">
        <v>1.08745</v>
      </c>
      <c r="P247" t="n">
        <v>1.0887</v>
      </c>
      <c r="Q247" t="n">
        <v>1.09055</v>
      </c>
      <c r="R247" t="n">
        <v>1.094</v>
      </c>
      <c r="S247" t="n">
        <v>1.09965</v>
      </c>
      <c r="V247" t="n">
        <v>1.1056</v>
      </c>
      <c r="Y247" t="n">
        <v>1.11135</v>
      </c>
      <c r="AB247" t="n">
        <v>1.117</v>
      </c>
      <c r="AC247" t="n">
        <v>1.1225</v>
      </c>
      <c r="AD247" t="n">
        <v>1.1279</v>
      </c>
      <c r="AE247" t="n">
        <v>1.1316</v>
      </c>
      <c r="AF247" t="n">
        <v>1.1353</v>
      </c>
      <c r="AG247" t="n">
        <v>1.139</v>
      </c>
      <c r="AH247" t="n">
        <v>1.1427</v>
      </c>
      <c r="AK247" t="n">
        <v>1.14645</v>
      </c>
      <c r="AN247" t="n">
        <v>1.15015</v>
      </c>
      <c r="AQ247" t="n">
        <v>1.15385</v>
      </c>
      <c r="AT247" t="n">
        <v>1.15755</v>
      </c>
      <c r="AW247" t="n">
        <v>1.16125</v>
      </c>
      <c r="AZ247" t="n">
        <v>1.165</v>
      </c>
      <c r="BC247" t="n">
        <v>1.1687</v>
      </c>
    </row>
    <row r="248">
      <c r="A248" s="1112" t="n">
        <v>44628</v>
      </c>
      <c r="M248" t="n">
        <v>1.09075</v>
      </c>
      <c r="N248" t="n">
        <v>1.0921</v>
      </c>
      <c r="O248" t="n">
        <v>1.0933</v>
      </c>
      <c r="P248" t="n">
        <v>1.09455</v>
      </c>
      <c r="Q248" t="n">
        <v>1.09645</v>
      </c>
      <c r="R248" t="n">
        <v>1.0999</v>
      </c>
      <c r="S248" t="n">
        <v>1.1058</v>
      </c>
      <c r="V248" t="n">
        <v>1.1117</v>
      </c>
      <c r="Y248" t="n">
        <v>1.1177</v>
      </c>
      <c r="AB248" t="n">
        <v>1.1236</v>
      </c>
      <c r="AC248" t="n">
        <v>1.1293</v>
      </c>
      <c r="AD248" t="n">
        <v>1.1349</v>
      </c>
      <c r="AE248" t="n">
        <v>1.13875</v>
      </c>
      <c r="AF248" t="n">
        <v>1.14265</v>
      </c>
      <c r="AG248" t="n">
        <v>1.1465</v>
      </c>
      <c r="AH248" t="n">
        <v>1.15035</v>
      </c>
      <c r="AK248" t="n">
        <v>1.15425</v>
      </c>
      <c r="AN248" t="n">
        <v>1.1581</v>
      </c>
      <c r="AQ248" t="n">
        <v>1.162</v>
      </c>
      <c r="AT248" t="n">
        <v>1.16585</v>
      </c>
      <c r="AW248" t="n">
        <v>1.1697</v>
      </c>
      <c r="AZ248" t="n">
        <v>1.1736</v>
      </c>
      <c r="BC248" t="n">
        <v>1.17745</v>
      </c>
    </row>
    <row r="249">
      <c r="A249" s="1112" t="n">
        <v>44629</v>
      </c>
      <c r="M249" t="n">
        <v>1.1079</v>
      </c>
      <c r="N249" t="n">
        <v>1.10915</v>
      </c>
      <c r="O249" t="n">
        <v>1.1103</v>
      </c>
      <c r="P249" t="n">
        <v>1.11155</v>
      </c>
      <c r="Q249" t="n">
        <v>1.1134</v>
      </c>
      <c r="R249" t="n">
        <v>1.11695</v>
      </c>
      <c r="S249" t="n">
        <v>1.12265</v>
      </c>
      <c r="V249" t="n">
        <v>1.1288</v>
      </c>
      <c r="Y249" t="n">
        <v>1.1349</v>
      </c>
      <c r="AB249" t="n">
        <v>1.1409</v>
      </c>
      <c r="AC249" t="n">
        <v>1.14675</v>
      </c>
      <c r="AD249" t="n">
        <v>1.15245</v>
      </c>
      <c r="AE249" t="n">
        <v>1.1565</v>
      </c>
      <c r="AF249" t="n">
        <v>1.1606</v>
      </c>
      <c r="AG249" t="n">
        <v>1.1647</v>
      </c>
      <c r="AH249" t="n">
        <v>1.1688</v>
      </c>
      <c r="AK249" t="n">
        <v>1.1729</v>
      </c>
      <c r="AN249" t="n">
        <v>1.17695</v>
      </c>
      <c r="AQ249" t="n">
        <v>1.18105</v>
      </c>
      <c r="AT249" t="n">
        <v>1.18515</v>
      </c>
      <c r="AW249" t="n">
        <v>1.18925</v>
      </c>
      <c r="AZ249" t="n">
        <v>1.19335</v>
      </c>
      <c r="BC249" t="n">
        <v>1.1974</v>
      </c>
    </row>
    <row r="250">
      <c r="A250" s="1112" t="n">
        <v>44630</v>
      </c>
      <c r="M250" t="n">
        <v>1.09865</v>
      </c>
      <c r="N250" t="n">
        <v>1.09995</v>
      </c>
      <c r="O250" t="n">
        <v>1.1011</v>
      </c>
      <c r="P250" t="n">
        <v>1.10235</v>
      </c>
      <c r="Q250" t="n">
        <v>1.1042</v>
      </c>
      <c r="R250" t="n">
        <v>1.1078</v>
      </c>
      <c r="S250" t="n">
        <v>1.1133</v>
      </c>
      <c r="V250" t="n">
        <v>1.11935</v>
      </c>
      <c r="Y250" t="n">
        <v>1.1249</v>
      </c>
      <c r="AB250" t="n">
        <v>1.13045</v>
      </c>
      <c r="AC250" t="n">
        <v>1.1358</v>
      </c>
      <c r="AD250" t="n">
        <v>1.14115</v>
      </c>
      <c r="AE250" t="n">
        <v>1.1453</v>
      </c>
      <c r="AF250" t="n">
        <v>1.1494</v>
      </c>
      <c r="AG250" t="n">
        <v>1.15355</v>
      </c>
      <c r="AH250" t="n">
        <v>1.1577</v>
      </c>
      <c r="AK250" t="n">
        <v>1.16185</v>
      </c>
      <c r="AN250" t="n">
        <v>1.166</v>
      </c>
      <c r="AQ250" t="n">
        <v>1.1701</v>
      </c>
      <c r="AT250" t="n">
        <v>1.17425</v>
      </c>
      <c r="AW250" t="n">
        <v>1.1784</v>
      </c>
      <c r="AZ250" t="n">
        <v>1.18255</v>
      </c>
      <c r="BC250" t="n">
        <v>1.1867</v>
      </c>
    </row>
    <row r="251">
      <c r="A251" s="1112" t="n">
        <v>44631</v>
      </c>
      <c r="M251" t="n">
        <v>1.0907</v>
      </c>
      <c r="N251" t="n">
        <v>1.09205</v>
      </c>
      <c r="O251" t="n">
        <v>1.09315</v>
      </c>
      <c r="P251" t="n">
        <v>1.0944</v>
      </c>
      <c r="Q251" t="n">
        <v>1.0963</v>
      </c>
      <c r="R251" t="n">
        <v>1.0998</v>
      </c>
      <c r="S251" t="n">
        <v>1.1054</v>
      </c>
      <c r="V251" t="n">
        <v>1.11125</v>
      </c>
      <c r="Y251" t="n">
        <v>1.11685</v>
      </c>
      <c r="AB251" t="n">
        <v>1.1223</v>
      </c>
      <c r="AC251" t="n">
        <v>1.1276</v>
      </c>
      <c r="AD251" t="n">
        <v>1.1329</v>
      </c>
      <c r="AE251" t="n">
        <v>1.1368</v>
      </c>
      <c r="AF251" t="n">
        <v>1.1407</v>
      </c>
      <c r="AG251" t="n">
        <v>1.1446</v>
      </c>
      <c r="AH251" t="n">
        <v>1.1485</v>
      </c>
      <c r="AK251" t="n">
        <v>1.1524</v>
      </c>
      <c r="AN251" t="n">
        <v>1.1563</v>
      </c>
      <c r="AQ251" t="n">
        <v>1.1602</v>
      </c>
      <c r="AT251" t="n">
        <v>1.1641</v>
      </c>
      <c r="AW251" t="n">
        <v>1.168</v>
      </c>
      <c r="AZ251" t="n">
        <v>1.1719</v>
      </c>
      <c r="BC251" t="n">
        <v>1.1758</v>
      </c>
    </row>
    <row r="252">
      <c r="A252" s="1112" t="n">
        <v>44634</v>
      </c>
      <c r="M252" t="n">
        <v>1.0961</v>
      </c>
      <c r="N252" t="n">
        <v>1.09715</v>
      </c>
      <c r="O252" t="n">
        <v>1.0983</v>
      </c>
      <c r="P252" t="n">
        <v>1.09955</v>
      </c>
      <c r="Q252" t="n">
        <v>1.1015</v>
      </c>
      <c r="R252" t="n">
        <v>1.10515</v>
      </c>
      <c r="S252" t="n">
        <v>1.11095</v>
      </c>
      <c r="V252" t="n">
        <v>1.1169</v>
      </c>
      <c r="Y252" t="n">
        <v>1.12275</v>
      </c>
      <c r="AB252" t="n">
        <v>1.12855</v>
      </c>
      <c r="AC252" t="n">
        <v>1.1341</v>
      </c>
      <c r="AD252" t="n">
        <v>1.1397</v>
      </c>
      <c r="AE252" t="n">
        <v>1.1437</v>
      </c>
      <c r="AF252" t="n">
        <v>1.1477</v>
      </c>
      <c r="AG252" t="n">
        <v>1.15175</v>
      </c>
      <c r="AH252" t="n">
        <v>1.15575</v>
      </c>
      <c r="AK252" t="n">
        <v>1.15975</v>
      </c>
      <c r="AN252" t="n">
        <v>1.1638</v>
      </c>
      <c r="AQ252" t="n">
        <v>1.1678</v>
      </c>
      <c r="AT252" t="n">
        <v>1.1718</v>
      </c>
      <c r="AW252" t="n">
        <v>1.17585</v>
      </c>
      <c r="AZ252" t="n">
        <v>1.17985</v>
      </c>
      <c r="BC252" t="n">
        <v>1.18385</v>
      </c>
    </row>
    <row r="253">
      <c r="A253" s="1112" t="n">
        <v>44635</v>
      </c>
      <c r="M253" t="n">
        <v>1.09535</v>
      </c>
      <c r="N253" t="n">
        <v>1.09645</v>
      </c>
      <c r="O253" t="n">
        <v>1.0978</v>
      </c>
      <c r="P253" t="n">
        <v>1.09975</v>
      </c>
      <c r="Q253" t="n">
        <v>1.1034</v>
      </c>
      <c r="R253" t="n">
        <v>1.1092</v>
      </c>
      <c r="S253" t="n">
        <v>1.11535</v>
      </c>
      <c r="V253" t="n">
        <v>1.1214</v>
      </c>
      <c r="Y253" t="n">
        <v>1.1274</v>
      </c>
      <c r="AB253" t="n">
        <v>1.13325</v>
      </c>
      <c r="AC253" t="n">
        <v>1.13905</v>
      </c>
      <c r="AD253" t="n">
        <v>1.1434</v>
      </c>
      <c r="AE253" t="n">
        <v>1.14775</v>
      </c>
      <c r="AF253" t="n">
        <v>1.1521</v>
      </c>
      <c r="AG253" t="n">
        <v>1.15645</v>
      </c>
      <c r="AH253" t="n">
        <v>1.1608</v>
      </c>
      <c r="AK253" t="n">
        <v>1.16515</v>
      </c>
      <c r="AN253" t="n">
        <v>1.1695</v>
      </c>
      <c r="AQ253" t="n">
        <v>1.17385</v>
      </c>
      <c r="AT253" t="n">
        <v>1.1782</v>
      </c>
      <c r="AW253" t="n">
        <v>1.18255</v>
      </c>
      <c r="AZ253" t="n">
        <v>1.1869</v>
      </c>
      <c r="BC253" t="n">
        <v>1.19125</v>
      </c>
    </row>
    <row r="254">
      <c r="A254" s="1112" t="n">
        <v>44636</v>
      </c>
      <c r="M254" t="n">
        <v>1.10155</v>
      </c>
      <c r="N254" t="n">
        <v>1.1027</v>
      </c>
      <c r="O254" t="n">
        <v>1.104</v>
      </c>
      <c r="P254" t="n">
        <v>1.106</v>
      </c>
      <c r="Q254" t="n">
        <v>1.1098</v>
      </c>
      <c r="R254" t="n">
        <v>1.11595</v>
      </c>
      <c r="S254" t="n">
        <v>1.12195</v>
      </c>
      <c r="V254" t="n">
        <v>1.12825</v>
      </c>
      <c r="Y254" t="n">
        <v>1.1344</v>
      </c>
      <c r="AB254" t="n">
        <v>1.14035</v>
      </c>
      <c r="AC254" t="n">
        <v>1.1463</v>
      </c>
      <c r="AD254" t="n">
        <v>1.1508</v>
      </c>
      <c r="AE254" t="n">
        <v>1.1553</v>
      </c>
      <c r="AF254" t="n">
        <v>1.15975</v>
      </c>
      <c r="AG254" t="n">
        <v>1.16425</v>
      </c>
      <c r="AH254" t="n">
        <v>1.16875</v>
      </c>
      <c r="AK254" t="n">
        <v>1.1732</v>
      </c>
      <c r="AN254" t="n">
        <v>1.1777</v>
      </c>
      <c r="AQ254" t="n">
        <v>1.1822</v>
      </c>
      <c r="AT254" t="n">
        <v>1.18665</v>
      </c>
      <c r="AW254" t="n">
        <v>1.19115</v>
      </c>
      <c r="AZ254" t="n">
        <v>1.19565</v>
      </c>
      <c r="BC254" t="n">
        <v>1.2001</v>
      </c>
    </row>
    <row r="255">
      <c r="A255" s="1112" t="n">
        <v>44637</v>
      </c>
      <c r="N255" t="n">
        <v>1.1112</v>
      </c>
      <c r="O255" t="n">
        <v>1.11225</v>
      </c>
      <c r="P255" t="n">
        <v>1.11355</v>
      </c>
      <c r="Q255" t="n">
        <v>1.1155</v>
      </c>
      <c r="R255" t="n">
        <v>1.11925</v>
      </c>
      <c r="S255" t="n">
        <v>1.12545</v>
      </c>
      <c r="V255" t="n">
        <v>1.13205</v>
      </c>
      <c r="Y255" t="n">
        <v>1.1388</v>
      </c>
      <c r="AB255" t="n">
        <v>1.14545</v>
      </c>
      <c r="AC255" t="n">
        <v>1.1519</v>
      </c>
      <c r="AD255" t="n">
        <v>1.1583</v>
      </c>
      <c r="AE255" t="n">
        <v>1.16285</v>
      </c>
      <c r="AF255" t="n">
        <v>1.16735</v>
      </c>
      <c r="AG255" t="n">
        <v>1.17185</v>
      </c>
      <c r="AH255" t="n">
        <v>1.17635</v>
      </c>
      <c r="AK255" t="n">
        <v>1.18085</v>
      </c>
      <c r="AN255" t="n">
        <v>1.18535</v>
      </c>
      <c r="AQ255" t="n">
        <v>1.18985</v>
      </c>
      <c r="AT255" t="n">
        <v>1.1943</v>
      </c>
      <c r="AW255" t="n">
        <v>1.1988</v>
      </c>
      <c r="AZ255" t="n">
        <v>1.2033</v>
      </c>
      <c r="BC255" t="n">
        <v>1.2078</v>
      </c>
      <c r="BD255" t="n">
        <v>1.2123</v>
      </c>
    </row>
    <row r="256">
      <c r="A256" s="1112" t="n">
        <v>44638</v>
      </c>
      <c r="N256" t="n">
        <v>1.10595</v>
      </c>
      <c r="O256" t="n">
        <v>1.10705</v>
      </c>
      <c r="P256" t="n">
        <v>1.10835</v>
      </c>
      <c r="Q256" t="n">
        <v>1.1103</v>
      </c>
      <c r="R256" t="n">
        <v>1.11405</v>
      </c>
      <c r="S256" t="n">
        <v>1.1203</v>
      </c>
      <c r="V256" t="n">
        <v>1.1269</v>
      </c>
      <c r="Y256" t="n">
        <v>1.1337</v>
      </c>
      <c r="AB256" t="n">
        <v>1.1403</v>
      </c>
      <c r="AC256" t="n">
        <v>1.14675</v>
      </c>
      <c r="AD256" t="n">
        <v>1.15315</v>
      </c>
      <c r="AE256" t="n">
        <v>1.15765</v>
      </c>
      <c r="AF256" t="n">
        <v>1.1621</v>
      </c>
      <c r="AG256" t="n">
        <v>1.1665</v>
      </c>
      <c r="AH256" t="n">
        <v>1.17095</v>
      </c>
      <c r="AK256" t="n">
        <v>1.17535</v>
      </c>
      <c r="AN256" t="n">
        <v>1.17975</v>
      </c>
      <c r="AQ256" t="n">
        <v>1.1842</v>
      </c>
      <c r="AT256" t="n">
        <v>1.1886</v>
      </c>
      <c r="AW256" t="n">
        <v>1.19305</v>
      </c>
      <c r="AZ256" t="n">
        <v>1.19745</v>
      </c>
      <c r="BC256" t="n">
        <v>1.20185</v>
      </c>
      <c r="BD256" t="n">
        <v>1.2063</v>
      </c>
    </row>
    <row r="257">
      <c r="A257" s="1112" t="n">
        <v>44641</v>
      </c>
      <c r="N257" t="n">
        <v>1.1025</v>
      </c>
      <c r="O257" t="n">
        <v>1.1036</v>
      </c>
      <c r="P257" t="n">
        <v>1.1049</v>
      </c>
      <c r="Q257" t="n">
        <v>1.10695</v>
      </c>
      <c r="R257" t="n">
        <v>1.11085</v>
      </c>
      <c r="S257" t="n">
        <v>1.1174</v>
      </c>
      <c r="V257" t="n">
        <v>1.12445</v>
      </c>
      <c r="Y257" t="n">
        <v>1.1313</v>
      </c>
      <c r="AB257" t="n">
        <v>1.1382</v>
      </c>
      <c r="AC257" t="n">
        <v>1.14485</v>
      </c>
      <c r="AD257" t="n">
        <v>1.15155</v>
      </c>
      <c r="AE257" t="n">
        <v>1.1563</v>
      </c>
      <c r="AF257" t="n">
        <v>1.1609</v>
      </c>
      <c r="AG257" t="n">
        <v>1.16555</v>
      </c>
      <c r="AH257" t="n">
        <v>1.17015</v>
      </c>
      <c r="AK257" t="n">
        <v>1.17475</v>
      </c>
      <c r="AN257" t="n">
        <v>1.1794</v>
      </c>
      <c r="AQ257" t="n">
        <v>1.184</v>
      </c>
      <c r="AT257" t="n">
        <v>1.1886</v>
      </c>
      <c r="AW257" t="n">
        <v>1.19325</v>
      </c>
      <c r="AZ257" t="n">
        <v>1.19785</v>
      </c>
      <c r="BC257" t="n">
        <v>1.20245</v>
      </c>
      <c r="BD257" t="n">
        <v>1.2071</v>
      </c>
    </row>
    <row r="258">
      <c r="A258" s="1112" t="n">
        <v>44642</v>
      </c>
      <c r="N258" t="n">
        <v>1.10315</v>
      </c>
      <c r="O258" t="n">
        <v>1.10425</v>
      </c>
      <c r="P258" t="n">
        <v>1.10555</v>
      </c>
      <c r="Q258" t="n">
        <v>1.1076</v>
      </c>
      <c r="R258" t="n">
        <v>1.11165</v>
      </c>
      <c r="S258" t="n">
        <v>1.1183</v>
      </c>
      <c r="V258" t="n">
        <v>1.12545</v>
      </c>
      <c r="Y258" t="n">
        <v>1.13245</v>
      </c>
      <c r="AB258" t="n">
        <v>1.13925</v>
      </c>
      <c r="AC258" t="n">
        <v>1.1458</v>
      </c>
      <c r="AD258" t="n">
        <v>1.1524</v>
      </c>
      <c r="AE258" t="n">
        <v>1.1573</v>
      </c>
      <c r="AF258" t="n">
        <v>1.162</v>
      </c>
      <c r="AG258" t="n">
        <v>1.16675</v>
      </c>
      <c r="AH258" t="n">
        <v>1.1715</v>
      </c>
      <c r="AK258" t="n">
        <v>1.17625</v>
      </c>
      <c r="AN258" t="n">
        <v>1.181</v>
      </c>
      <c r="AQ258" t="n">
        <v>1.18575</v>
      </c>
      <c r="AT258" t="n">
        <v>1.1905</v>
      </c>
      <c r="AW258" t="n">
        <v>1.1952</v>
      </c>
      <c r="AZ258" t="n">
        <v>1.19995</v>
      </c>
      <c r="BC258" t="n">
        <v>1.2047</v>
      </c>
      <c r="BD258" t="n">
        <v>1.20945</v>
      </c>
    </row>
    <row r="259">
      <c r="A259" s="1112" t="n">
        <v>44643</v>
      </c>
      <c r="N259" t="n">
        <v>1.1017</v>
      </c>
      <c r="O259" t="n">
        <v>1.1029</v>
      </c>
      <c r="P259" t="n">
        <v>1.1042</v>
      </c>
      <c r="Q259" t="n">
        <v>1.10625</v>
      </c>
      <c r="R259" t="n">
        <v>1.11025</v>
      </c>
      <c r="S259" t="n">
        <v>1.1169</v>
      </c>
      <c r="V259" t="n">
        <v>1.12395</v>
      </c>
      <c r="Y259" t="n">
        <v>1.1308</v>
      </c>
      <c r="AB259" t="n">
        <v>1.13745</v>
      </c>
      <c r="AC259" t="n">
        <v>1.1439</v>
      </c>
      <c r="AD259" t="n">
        <v>1.15035</v>
      </c>
      <c r="AE259" t="n">
        <v>1.1552</v>
      </c>
      <c r="AF259" t="n">
        <v>1.15985</v>
      </c>
      <c r="AG259" t="n">
        <v>1.16455</v>
      </c>
      <c r="AH259" t="n">
        <v>1.16925</v>
      </c>
      <c r="AK259" t="n">
        <v>1.1739</v>
      </c>
      <c r="AN259" t="n">
        <v>1.1786</v>
      </c>
      <c r="AQ259" t="n">
        <v>1.18325</v>
      </c>
      <c r="AT259" t="n">
        <v>1.18795</v>
      </c>
      <c r="AW259" t="n">
        <v>1.19265</v>
      </c>
      <c r="AZ259" t="n">
        <v>1.1973</v>
      </c>
      <c r="BC259" t="n">
        <v>1.202</v>
      </c>
      <c r="BD259" t="n">
        <v>1.20665</v>
      </c>
    </row>
    <row r="260">
      <c r="A260" s="1112" t="n">
        <v>44644</v>
      </c>
      <c r="N260" t="n">
        <v>1.1007</v>
      </c>
      <c r="O260" t="n">
        <v>1.10185</v>
      </c>
      <c r="P260" t="n">
        <v>1.1032</v>
      </c>
      <c r="Q260" t="n">
        <v>1.10525</v>
      </c>
      <c r="R260" t="n">
        <v>1.1093</v>
      </c>
      <c r="S260" t="n">
        <v>1.1161</v>
      </c>
      <c r="V260" t="n">
        <v>1.1232</v>
      </c>
      <c r="Y260" t="n">
        <v>1.12975</v>
      </c>
      <c r="AB260" t="n">
        <v>1.13615</v>
      </c>
      <c r="AC260" t="n">
        <v>1.14235</v>
      </c>
      <c r="AD260" t="n">
        <v>1.1485</v>
      </c>
      <c r="AE260" t="n">
        <v>1.1532</v>
      </c>
      <c r="AF260" t="n">
        <v>1.1577</v>
      </c>
      <c r="AG260" t="n">
        <v>1.1622</v>
      </c>
      <c r="AH260" t="n">
        <v>1.1667</v>
      </c>
      <c r="AK260" t="n">
        <v>1.1712</v>
      </c>
      <c r="AN260" t="n">
        <v>1.1757</v>
      </c>
      <c r="AQ260" t="n">
        <v>1.1802</v>
      </c>
      <c r="AT260" t="n">
        <v>1.18475</v>
      </c>
      <c r="AW260" t="n">
        <v>1.18925</v>
      </c>
      <c r="AZ260" t="n">
        <v>1.19375</v>
      </c>
      <c r="BC260" t="n">
        <v>1.19825</v>
      </c>
      <c r="BD260" t="n">
        <v>1.20275</v>
      </c>
    </row>
    <row r="261">
      <c r="A261" s="1112" t="n">
        <v>44645</v>
      </c>
      <c r="N261" t="n">
        <v>1.0995</v>
      </c>
      <c r="O261" t="n">
        <v>1.10065</v>
      </c>
      <c r="P261" t="n">
        <v>1.102</v>
      </c>
      <c r="Q261" t="n">
        <v>1.1041</v>
      </c>
      <c r="R261" t="n">
        <v>1.1083</v>
      </c>
      <c r="S261" t="n">
        <v>1.1153</v>
      </c>
      <c r="V261" t="n">
        <v>1.12255</v>
      </c>
      <c r="Y261" t="n">
        <v>1.12985</v>
      </c>
      <c r="AB261" t="n">
        <v>1.13625</v>
      </c>
      <c r="AC261" t="n">
        <v>1.1428</v>
      </c>
      <c r="AD261" t="n">
        <v>1.14935</v>
      </c>
      <c r="AE261" t="n">
        <v>1.15445</v>
      </c>
      <c r="AF261" t="n">
        <v>1.1593</v>
      </c>
      <c r="AG261" t="n">
        <v>1.1642</v>
      </c>
      <c r="AH261" t="n">
        <v>1.1691</v>
      </c>
      <c r="AK261" t="n">
        <v>1.174</v>
      </c>
      <c r="AN261" t="n">
        <v>1.1789</v>
      </c>
      <c r="AQ261" t="n">
        <v>1.1838</v>
      </c>
      <c r="AT261" t="n">
        <v>1.1887</v>
      </c>
      <c r="AW261" t="n">
        <v>1.1936</v>
      </c>
      <c r="AZ261" t="n">
        <v>1.1985</v>
      </c>
      <c r="BC261" t="n">
        <v>1.2034</v>
      </c>
      <c r="BD261" t="n">
        <v>1.20825</v>
      </c>
    </row>
    <row r="262">
      <c r="A262" s="1112" t="n">
        <v>44648</v>
      </c>
      <c r="N262" t="n">
        <v>1.09975</v>
      </c>
      <c r="O262" t="n">
        <v>1.10095</v>
      </c>
      <c r="P262" t="n">
        <v>1.1023</v>
      </c>
      <c r="Q262" t="n">
        <v>1.1044</v>
      </c>
      <c r="R262" t="n">
        <v>1.10865</v>
      </c>
      <c r="S262" t="n">
        <v>1.1157</v>
      </c>
      <c r="V262" t="n">
        <v>1.1231</v>
      </c>
      <c r="Y262" t="n">
        <v>1.1303</v>
      </c>
      <c r="AB262" t="n">
        <v>1.13705</v>
      </c>
      <c r="AC262" t="n">
        <v>1.1437</v>
      </c>
      <c r="AD262" t="n">
        <v>1.15035</v>
      </c>
      <c r="AE262" t="n">
        <v>1.15535</v>
      </c>
      <c r="AF262" t="n">
        <v>1.16005</v>
      </c>
      <c r="AG262" t="n">
        <v>1.1648</v>
      </c>
      <c r="AH262" t="n">
        <v>1.16955</v>
      </c>
      <c r="AK262" t="n">
        <v>1.1743</v>
      </c>
      <c r="AN262" t="n">
        <v>1.17905</v>
      </c>
      <c r="AQ262" t="n">
        <v>1.1838</v>
      </c>
      <c r="AT262" t="n">
        <v>1.1885</v>
      </c>
      <c r="AW262" t="n">
        <v>1.19325</v>
      </c>
      <c r="AZ262" t="n">
        <v>1.198</v>
      </c>
      <c r="BC262" t="n">
        <v>1.20275</v>
      </c>
      <c r="BD262" t="n">
        <v>1.2075</v>
      </c>
    </row>
    <row r="263">
      <c r="A263" s="1112" t="n">
        <v>44649</v>
      </c>
      <c r="N263" t="n">
        <v>1.1096</v>
      </c>
      <c r="O263" t="n">
        <v>1.11075</v>
      </c>
      <c r="P263" t="n">
        <v>1.1121</v>
      </c>
      <c r="Q263" t="n">
        <v>1.1142</v>
      </c>
      <c r="R263" t="n">
        <v>1.1183</v>
      </c>
      <c r="S263" t="n">
        <v>1.12525</v>
      </c>
      <c r="V263" t="n">
        <v>1.13235</v>
      </c>
      <c r="Y263" t="n">
        <v>1.13935</v>
      </c>
      <c r="AB263" t="n">
        <v>1.14595</v>
      </c>
      <c r="AC263" t="n">
        <v>1.1523</v>
      </c>
      <c r="AD263" t="n">
        <v>1.1587</v>
      </c>
      <c r="AE263" t="n">
        <v>1.16325</v>
      </c>
      <c r="AF263" t="n">
        <v>1.1675</v>
      </c>
      <c r="AG263" t="n">
        <v>1.1718</v>
      </c>
      <c r="AH263" t="n">
        <v>1.1761</v>
      </c>
      <c r="AK263" t="n">
        <v>1.1804</v>
      </c>
      <c r="AN263" t="n">
        <v>1.1847</v>
      </c>
      <c r="AQ263" t="n">
        <v>1.189</v>
      </c>
      <c r="AT263" t="n">
        <v>1.19325</v>
      </c>
      <c r="AW263" t="n">
        <v>1.19755</v>
      </c>
      <c r="AZ263" t="n">
        <v>1.20185</v>
      </c>
      <c r="BC263" t="n">
        <v>1.20615</v>
      </c>
      <c r="BD263" t="n">
        <v>1.21045</v>
      </c>
    </row>
    <row r="264">
      <c r="A264" s="1112" t="n">
        <v>44650</v>
      </c>
      <c r="N264" t="n">
        <v>1.11685</v>
      </c>
      <c r="O264" t="n">
        <v>1.11795</v>
      </c>
      <c r="P264" t="n">
        <v>1.11925</v>
      </c>
      <c r="Q264" t="n">
        <v>1.12135</v>
      </c>
      <c r="R264" t="n">
        <v>1.1254</v>
      </c>
      <c r="S264" t="n">
        <v>1.1324</v>
      </c>
      <c r="V264" t="n">
        <v>1.1393</v>
      </c>
      <c r="Y264" t="n">
        <v>1.1459</v>
      </c>
      <c r="AB264" t="n">
        <v>1.1519</v>
      </c>
      <c r="AC264" t="n">
        <v>1.1578</v>
      </c>
      <c r="AD264" t="n">
        <v>1.16375</v>
      </c>
      <c r="AE264" t="n">
        <v>1.16815</v>
      </c>
      <c r="AF264" t="n">
        <v>1.17225</v>
      </c>
      <c r="AG264" t="n">
        <v>1.17635</v>
      </c>
      <c r="AH264" t="n">
        <v>1.1805</v>
      </c>
      <c r="AK264" t="n">
        <v>1.1846</v>
      </c>
      <c r="AN264" t="n">
        <v>1.1887</v>
      </c>
      <c r="AQ264" t="n">
        <v>1.1928</v>
      </c>
      <c r="AT264" t="n">
        <v>1.1969</v>
      </c>
      <c r="AW264" t="n">
        <v>1.20105</v>
      </c>
      <c r="AZ264" t="n">
        <v>1.20515</v>
      </c>
      <c r="BC264" t="n">
        <v>1.20925</v>
      </c>
      <c r="BD264" t="n">
        <v>1.21335</v>
      </c>
    </row>
    <row r="265">
      <c r="A265" s="1112" t="n">
        <v>44651</v>
      </c>
      <c r="N265" t="n">
        <v>1.1075</v>
      </c>
      <c r="O265" t="n">
        <v>1.1086</v>
      </c>
      <c r="P265" t="n">
        <v>1.1099</v>
      </c>
      <c r="Q265" t="n">
        <v>1.11195</v>
      </c>
      <c r="R265" t="n">
        <v>1.116</v>
      </c>
      <c r="S265" t="n">
        <v>1.12295</v>
      </c>
      <c r="V265" t="n">
        <v>1.13</v>
      </c>
      <c r="Y265" t="n">
        <v>1.1368</v>
      </c>
      <c r="AB265" t="n">
        <v>1.1431</v>
      </c>
      <c r="AC265" t="n">
        <v>1.1493</v>
      </c>
      <c r="AD265" t="n">
        <v>1.1555</v>
      </c>
      <c r="AE265" t="n">
        <v>1.1601</v>
      </c>
      <c r="AF265" t="n">
        <v>1.16435</v>
      </c>
      <c r="AG265" t="n">
        <v>1.16855</v>
      </c>
      <c r="AH265" t="n">
        <v>1.1728</v>
      </c>
      <c r="AK265" t="n">
        <v>1.17705</v>
      </c>
      <c r="AN265" t="n">
        <v>1.1813</v>
      </c>
      <c r="AQ265" t="n">
        <v>1.1855</v>
      </c>
      <c r="AT265" t="n">
        <v>1.18975</v>
      </c>
      <c r="AW265" t="n">
        <v>1.194</v>
      </c>
      <c r="AZ265" t="n">
        <v>1.19825</v>
      </c>
      <c r="BC265" t="n">
        <v>1.20245</v>
      </c>
      <c r="BD265" t="n">
        <v>1.2067</v>
      </c>
    </row>
    <row r="266">
      <c r="A266" s="1112" t="n">
        <v>44652</v>
      </c>
      <c r="N266" t="n">
        <v>1.10445</v>
      </c>
      <c r="O266" t="n">
        <v>1.10555</v>
      </c>
      <c r="P266" t="n">
        <v>1.10685</v>
      </c>
      <c r="Q266" t="n">
        <v>1.10895</v>
      </c>
      <c r="R266" t="n">
        <v>1.1131</v>
      </c>
      <c r="S266" t="n">
        <v>1.12025</v>
      </c>
      <c r="V266" t="n">
        <v>1.12775</v>
      </c>
      <c r="Y266" t="n">
        <v>1.13495</v>
      </c>
      <c r="AB266" t="n">
        <v>1.14185</v>
      </c>
      <c r="AC266" t="n">
        <v>1.14855</v>
      </c>
      <c r="AD266" t="n">
        <v>1.15525</v>
      </c>
      <c r="AE266" t="n">
        <v>1.16015</v>
      </c>
      <c r="AF266" t="n">
        <v>1.16465</v>
      </c>
      <c r="AG266" t="n">
        <v>1.1691</v>
      </c>
      <c r="AH266" t="n">
        <v>1.17355</v>
      </c>
      <c r="AK266" t="n">
        <v>1.178</v>
      </c>
      <c r="AN266" t="n">
        <v>1.18245</v>
      </c>
      <c r="AQ266" t="n">
        <v>1.18695</v>
      </c>
      <c r="AT266" t="n">
        <v>1.1914</v>
      </c>
      <c r="AW266" t="n">
        <v>1.19585</v>
      </c>
      <c r="AZ266" t="n">
        <v>1.2003</v>
      </c>
      <c r="BC266" t="n">
        <v>1.20475</v>
      </c>
      <c r="BD266" t="n">
        <v>1.20925</v>
      </c>
    </row>
    <row r="267">
      <c r="A267" s="1112" t="n">
        <v>44655</v>
      </c>
      <c r="N267" t="n">
        <v>1.09765</v>
      </c>
      <c r="O267" t="n">
        <v>1.09875</v>
      </c>
      <c r="P267" t="n">
        <v>1.10005</v>
      </c>
      <c r="Q267" t="n">
        <v>1.10215</v>
      </c>
      <c r="R267" t="n">
        <v>1.1064</v>
      </c>
      <c r="S267" t="n">
        <v>1.1135</v>
      </c>
      <c r="V267" t="n">
        <v>1.12095</v>
      </c>
      <c r="Y267" t="n">
        <v>1.1281</v>
      </c>
      <c r="AB267" t="n">
        <v>1.1349</v>
      </c>
      <c r="AC267" t="n">
        <v>1.14155</v>
      </c>
      <c r="AD267" t="n">
        <v>1.14815</v>
      </c>
      <c r="AE267" t="n">
        <v>1.15315</v>
      </c>
      <c r="AF267" t="n">
        <v>1.15765</v>
      </c>
      <c r="AG267" t="n">
        <v>1.16215</v>
      </c>
      <c r="AH267" t="n">
        <v>1.16665</v>
      </c>
      <c r="AK267" t="n">
        <v>1.1712</v>
      </c>
      <c r="AN267" t="n">
        <v>1.1757</v>
      </c>
      <c r="AQ267" t="n">
        <v>1.1802</v>
      </c>
      <c r="AT267" t="n">
        <v>1.1847</v>
      </c>
      <c r="AW267" t="n">
        <v>1.1892</v>
      </c>
      <c r="AZ267" t="n">
        <v>1.1937</v>
      </c>
      <c r="BC267" t="n">
        <v>1.1982</v>
      </c>
      <c r="BD267" t="n">
        <v>1.20275</v>
      </c>
    </row>
    <row r="268">
      <c r="A268" s="1112" t="n">
        <v>44656</v>
      </c>
      <c r="N268" t="n">
        <v>1.09085</v>
      </c>
      <c r="O268" t="n">
        <v>1.0919</v>
      </c>
      <c r="P268" t="n">
        <v>1.09325</v>
      </c>
      <c r="Q268" t="n">
        <v>1.09535</v>
      </c>
      <c r="R268" t="n">
        <v>1.0996</v>
      </c>
      <c r="S268" t="n">
        <v>1.10685</v>
      </c>
      <c r="V268" t="n">
        <v>1.11425</v>
      </c>
      <c r="Y268" t="n">
        <v>1.12175</v>
      </c>
      <c r="AB268" t="n">
        <v>1.128</v>
      </c>
      <c r="AC268" t="n">
        <v>1.13455</v>
      </c>
      <c r="AD268" t="n">
        <v>1.14105</v>
      </c>
      <c r="AE268" t="n">
        <v>1.1462</v>
      </c>
      <c r="AF268" t="n">
        <v>1.15085</v>
      </c>
      <c r="AG268" t="n">
        <v>1.15555</v>
      </c>
      <c r="AH268" t="n">
        <v>1.16025</v>
      </c>
      <c r="AK268" t="n">
        <v>1.16495</v>
      </c>
      <c r="AN268" t="n">
        <v>1.1696</v>
      </c>
      <c r="AQ268" t="n">
        <v>1.1743</v>
      </c>
      <c r="AT268" t="n">
        <v>1.179</v>
      </c>
      <c r="AW268" t="n">
        <v>1.1837</v>
      </c>
      <c r="AZ268" t="n">
        <v>1.18835</v>
      </c>
      <c r="BC268" t="n">
        <v>1.19305</v>
      </c>
      <c r="BD268" t="n">
        <v>1.19775</v>
      </c>
    </row>
    <row r="269">
      <c r="A269" s="1112" t="n">
        <v>44657</v>
      </c>
      <c r="N269" t="n">
        <v>1.0904</v>
      </c>
      <c r="O269" t="n">
        <v>1.09145</v>
      </c>
      <c r="P269" t="n">
        <v>1.0928</v>
      </c>
      <c r="Q269" t="n">
        <v>1.09495</v>
      </c>
      <c r="R269" t="n">
        <v>1.09925</v>
      </c>
      <c r="S269" t="n">
        <v>1.10655</v>
      </c>
      <c r="V269" t="n">
        <v>1.1139</v>
      </c>
      <c r="Y269" t="n">
        <v>1.12115</v>
      </c>
      <c r="AB269" t="n">
        <v>1.1277</v>
      </c>
      <c r="AC269" t="n">
        <v>1.13415</v>
      </c>
      <c r="AD269" t="n">
        <v>1.14065</v>
      </c>
      <c r="AE269" t="n">
        <v>1.1457</v>
      </c>
      <c r="AF269" t="n">
        <v>1.15035</v>
      </c>
      <c r="AG269" t="n">
        <v>1.155</v>
      </c>
      <c r="AH269" t="n">
        <v>1.15965</v>
      </c>
      <c r="AK269" t="n">
        <v>1.16425</v>
      </c>
      <c r="AN269" t="n">
        <v>1.1689</v>
      </c>
      <c r="AQ269" t="n">
        <v>1.17355</v>
      </c>
      <c r="AT269" t="n">
        <v>1.1782</v>
      </c>
      <c r="AW269" t="n">
        <v>1.18285</v>
      </c>
      <c r="AZ269" t="n">
        <v>1.1875</v>
      </c>
      <c r="BC269" t="n">
        <v>1.19215</v>
      </c>
      <c r="BD269" t="n">
        <v>1.1968</v>
      </c>
    </row>
    <row r="270">
      <c r="A270" s="1112" t="n">
        <v>44658</v>
      </c>
      <c r="N270" t="n">
        <v>1.0883</v>
      </c>
      <c r="O270" t="n">
        <v>1.08935</v>
      </c>
      <c r="P270" t="n">
        <v>1.0907</v>
      </c>
      <c r="Q270" t="n">
        <v>1.09285</v>
      </c>
      <c r="R270" t="n">
        <v>1.0971</v>
      </c>
      <c r="S270" t="n">
        <v>1.10425</v>
      </c>
      <c r="V270" t="n">
        <v>1.11165</v>
      </c>
      <c r="Y270" t="n">
        <v>1.11865</v>
      </c>
      <c r="AB270" t="n">
        <v>1.12495</v>
      </c>
      <c r="AC270" t="n">
        <v>1.13115</v>
      </c>
      <c r="AD270" t="n">
        <v>1.1374</v>
      </c>
      <c r="AE270" t="n">
        <v>1.14245</v>
      </c>
      <c r="AF270" t="n">
        <v>1.14705</v>
      </c>
      <c r="AG270" t="n">
        <v>1.1517</v>
      </c>
      <c r="AH270" t="n">
        <v>1.15635</v>
      </c>
      <c r="AK270" t="n">
        <v>1.16095</v>
      </c>
      <c r="AN270" t="n">
        <v>1.1656</v>
      </c>
      <c r="AQ270" t="n">
        <v>1.1702</v>
      </c>
      <c r="AT270" t="n">
        <v>1.17485</v>
      </c>
      <c r="AW270" t="n">
        <v>1.17945</v>
      </c>
      <c r="AZ270" t="n">
        <v>1.1841</v>
      </c>
      <c r="BC270" t="n">
        <v>1.1887</v>
      </c>
      <c r="BD270" t="n">
        <v>1.19335</v>
      </c>
    </row>
    <row r="271">
      <c r="A271" s="1112" t="n">
        <v>44659</v>
      </c>
      <c r="N271" t="n">
        <v>1.08865</v>
      </c>
      <c r="O271" t="n">
        <v>1.08975</v>
      </c>
      <c r="P271" t="n">
        <v>1.09105</v>
      </c>
      <c r="Q271" t="n">
        <v>1.09225</v>
      </c>
      <c r="R271" t="n">
        <v>1.09745</v>
      </c>
      <c r="S271" t="n">
        <v>1.10455</v>
      </c>
      <c r="V271" t="n">
        <v>1.1119</v>
      </c>
      <c r="Y271" t="n">
        <v>1.11975</v>
      </c>
      <c r="AB271" t="n">
        <v>1.12495</v>
      </c>
      <c r="AC271" t="n">
        <v>1.13105</v>
      </c>
      <c r="AD271" t="n">
        <v>1.1371</v>
      </c>
      <c r="AE271" t="n">
        <v>1.1422</v>
      </c>
      <c r="AF271" t="n">
        <v>1.1469</v>
      </c>
      <c r="AG271" t="n">
        <v>1.1516</v>
      </c>
      <c r="AH271" t="n">
        <v>1.1563</v>
      </c>
      <c r="AK271" t="n">
        <v>1.161</v>
      </c>
      <c r="AN271" t="n">
        <v>1.1657</v>
      </c>
      <c r="AQ271" t="n">
        <v>1.1704</v>
      </c>
      <c r="AT271" t="n">
        <v>1.1751</v>
      </c>
      <c r="AW271" t="n">
        <v>1.1798</v>
      </c>
      <c r="AZ271" t="n">
        <v>1.1845</v>
      </c>
      <c r="BC271" t="n">
        <v>1.1892</v>
      </c>
      <c r="BD271" t="n">
        <v>1.19395</v>
      </c>
    </row>
    <row r="272">
      <c r="A272" s="1112" t="n">
        <v>44662</v>
      </c>
      <c r="N272" t="n">
        <v>1.08925</v>
      </c>
      <c r="O272" t="n">
        <v>1.09035</v>
      </c>
      <c r="P272" t="n">
        <v>1.09165</v>
      </c>
      <c r="Q272" t="n">
        <v>1.09325</v>
      </c>
      <c r="R272" t="n">
        <v>1.098</v>
      </c>
      <c r="S272" t="n">
        <v>1.10505</v>
      </c>
      <c r="V272" t="n">
        <v>1.11225</v>
      </c>
      <c r="Y272" t="n">
        <v>1.11915</v>
      </c>
      <c r="AB272" t="n">
        <v>1.125</v>
      </c>
      <c r="AC272" t="n">
        <v>1.13095</v>
      </c>
      <c r="AD272" t="n">
        <v>1.1369</v>
      </c>
      <c r="AE272" t="n">
        <v>1.1419</v>
      </c>
      <c r="AF272" t="n">
        <v>1.14655</v>
      </c>
      <c r="AG272" t="n">
        <v>1.15115</v>
      </c>
      <c r="AH272" t="n">
        <v>1.1558</v>
      </c>
      <c r="AK272" t="n">
        <v>1.1604</v>
      </c>
      <c r="AN272" t="n">
        <v>1.16505</v>
      </c>
      <c r="AQ272" t="n">
        <v>1.16965</v>
      </c>
      <c r="AT272" t="n">
        <v>1.1743</v>
      </c>
      <c r="AW272" t="n">
        <v>1.1789</v>
      </c>
      <c r="AZ272" t="n">
        <v>1.18355</v>
      </c>
      <c r="BC272" t="n">
        <v>1.18815</v>
      </c>
      <c r="BD272" t="n">
        <v>1.1928</v>
      </c>
    </row>
    <row r="273">
      <c r="A273" s="1112" t="n">
        <v>44663</v>
      </c>
      <c r="N273" t="n">
        <v>1.08315</v>
      </c>
      <c r="O273" t="n">
        <v>1.0842</v>
      </c>
      <c r="P273" t="n">
        <v>1.0855</v>
      </c>
      <c r="Q273" t="n">
        <v>1.0874</v>
      </c>
      <c r="R273" t="n">
        <v>1.09175</v>
      </c>
      <c r="S273" t="n">
        <v>1.0986</v>
      </c>
      <c r="V273" t="n">
        <v>1.10565</v>
      </c>
      <c r="Y273" t="n">
        <v>1.1122</v>
      </c>
      <c r="AB273" t="n">
        <v>1.1179</v>
      </c>
      <c r="AC273" t="n">
        <v>1.1236</v>
      </c>
      <c r="AD273" t="n">
        <v>1.12925</v>
      </c>
      <c r="AE273" t="n">
        <v>1.13395</v>
      </c>
      <c r="AF273" t="n">
        <v>1.1382</v>
      </c>
      <c r="AG273" t="n">
        <v>1.1425</v>
      </c>
      <c r="AH273" t="n">
        <v>1.14675</v>
      </c>
      <c r="AK273" t="n">
        <v>1.151</v>
      </c>
      <c r="AN273" t="n">
        <v>1.15525</v>
      </c>
      <c r="AQ273" t="n">
        <v>1.15955</v>
      </c>
      <c r="AT273" t="n">
        <v>1.1638</v>
      </c>
      <c r="AW273" t="n">
        <v>1.16805</v>
      </c>
      <c r="AZ273" t="n">
        <v>1.1723</v>
      </c>
      <c r="BC273" t="n">
        <v>1.1766</v>
      </c>
      <c r="BD273" t="n">
        <v>1.18085</v>
      </c>
    </row>
    <row r="274">
      <c r="A274" s="1112" t="n">
        <v>44664</v>
      </c>
      <c r="N274" t="n">
        <v>1.08855</v>
      </c>
      <c r="O274" t="n">
        <v>1.08965</v>
      </c>
      <c r="P274" t="n">
        <v>1.09095</v>
      </c>
      <c r="Q274" t="n">
        <v>1.093</v>
      </c>
      <c r="R274" t="n">
        <v>1.09705</v>
      </c>
      <c r="S274" t="n">
        <v>1.10395</v>
      </c>
      <c r="V274" t="n">
        <v>1.11085</v>
      </c>
      <c r="Y274" t="n">
        <v>1.11755</v>
      </c>
      <c r="AB274" t="n">
        <v>1.12305</v>
      </c>
      <c r="AC274" t="n">
        <v>1.1287</v>
      </c>
      <c r="AD274" t="n">
        <v>1.13435</v>
      </c>
      <c r="AE274" t="n">
        <v>1.13915</v>
      </c>
      <c r="AF274" t="n">
        <v>1.14345</v>
      </c>
      <c r="AG274" t="n">
        <v>1.14775</v>
      </c>
      <c r="AH274" t="n">
        <v>1.1521</v>
      </c>
      <c r="AK274" t="n">
        <v>1.1564</v>
      </c>
      <c r="AN274" t="n">
        <v>1.16075</v>
      </c>
      <c r="AQ274" t="n">
        <v>1.16505</v>
      </c>
      <c r="AT274" t="n">
        <v>1.16935</v>
      </c>
      <c r="AW274" t="n">
        <v>1.1737</v>
      </c>
      <c r="AZ274" t="n">
        <v>1.178</v>
      </c>
      <c r="BC274" t="n">
        <v>1.1823</v>
      </c>
      <c r="BD274" t="n">
        <v>1.18665</v>
      </c>
    </row>
    <row r="275">
      <c r="A275" s="1112" t="n">
        <v>44665</v>
      </c>
      <c r="N275" t="n">
        <v>1.08315</v>
      </c>
      <c r="O275" t="n">
        <v>1.08405</v>
      </c>
      <c r="P275" t="n">
        <v>1.0854</v>
      </c>
      <c r="Q275" t="n">
        <v>1.08745</v>
      </c>
      <c r="R275" t="n">
        <v>1.0917</v>
      </c>
      <c r="S275" t="n">
        <v>1.0987</v>
      </c>
      <c r="V275" t="n">
        <v>1.10585</v>
      </c>
      <c r="Y275" t="n">
        <v>1.1127</v>
      </c>
      <c r="AB275" t="n">
        <v>1.1187</v>
      </c>
      <c r="AC275" t="n">
        <v>1.1247</v>
      </c>
      <c r="AD275" t="n">
        <v>1.13065</v>
      </c>
      <c r="AE275" t="n">
        <v>1.13565</v>
      </c>
      <c r="AF275" t="n">
        <v>1.14</v>
      </c>
      <c r="AG275" t="n">
        <v>1.1443</v>
      </c>
      <c r="AH275" t="n">
        <v>1.14865</v>
      </c>
      <c r="AK275" t="n">
        <v>1.153</v>
      </c>
      <c r="AN275" t="n">
        <v>1.15735</v>
      </c>
      <c r="AQ275" t="n">
        <v>1.1617</v>
      </c>
      <c r="AT275" t="n">
        <v>1.16605</v>
      </c>
      <c r="AW275" t="n">
        <v>1.17035</v>
      </c>
      <c r="AZ275" t="n">
        <v>1.1747</v>
      </c>
      <c r="BC275" t="n">
        <v>1.17905</v>
      </c>
      <c r="BD275" t="n">
        <v>1.1834</v>
      </c>
    </row>
    <row r="276">
      <c r="A276" s="1112" t="n">
        <v>44669</v>
      </c>
      <c r="N276" t="n">
        <v>1.0802</v>
      </c>
      <c r="O276" t="n">
        <v>1.0795</v>
      </c>
      <c r="P276" t="n">
        <v>1.08085</v>
      </c>
      <c r="Q276" t="n">
        <v>1.083</v>
      </c>
      <c r="R276" t="n">
        <v>1.08715</v>
      </c>
      <c r="S276" t="n">
        <v>1.09425</v>
      </c>
      <c r="V276" t="n">
        <v>1.1013</v>
      </c>
      <c r="Y276" t="n">
        <v>1.1081</v>
      </c>
      <c r="AB276" t="n">
        <v>1.1144</v>
      </c>
      <c r="AC276" t="n">
        <v>1.12045</v>
      </c>
      <c r="AD276" t="n">
        <v>1.12655</v>
      </c>
      <c r="AE276" t="n">
        <v>1.1316</v>
      </c>
      <c r="AF276" t="n">
        <v>1.136</v>
      </c>
      <c r="AG276" t="n">
        <v>1.1404</v>
      </c>
      <c r="AH276" t="n">
        <v>1.14485</v>
      </c>
      <c r="AK276" t="n">
        <v>1.14925</v>
      </c>
      <c r="AN276" t="n">
        <v>1.1537</v>
      </c>
      <c r="AQ276" t="n">
        <v>1.1581</v>
      </c>
      <c r="AT276" t="n">
        <v>1.1625</v>
      </c>
      <c r="AW276" t="n">
        <v>1.16695</v>
      </c>
      <c r="AZ276" t="n">
        <v>1.17135</v>
      </c>
      <c r="BC276" t="n">
        <v>1.1758</v>
      </c>
      <c r="BD276" t="n">
        <v>1.1802</v>
      </c>
    </row>
    <row r="277">
      <c r="A277" s="1112" t="n">
        <v>44670</v>
      </c>
      <c r="N277" t="n">
        <v>1.08</v>
      </c>
      <c r="O277" t="n">
        <v>1.08135</v>
      </c>
      <c r="P277" t="n">
        <v>1.08355</v>
      </c>
      <c r="Q277" t="n">
        <v>1.0854</v>
      </c>
      <c r="R277" t="n">
        <v>1.08785</v>
      </c>
      <c r="S277" t="n">
        <v>1.0951</v>
      </c>
      <c r="V277" t="n">
        <v>1.10245</v>
      </c>
      <c r="Y277" t="n">
        <v>1.1099</v>
      </c>
      <c r="AB277" t="n">
        <v>1.1159</v>
      </c>
      <c r="AC277" t="n">
        <v>1.12225</v>
      </c>
      <c r="AD277" t="n">
        <v>1.12855</v>
      </c>
      <c r="AE277" t="n">
        <v>1.13385</v>
      </c>
      <c r="AF277" t="n">
        <v>1.13845</v>
      </c>
      <c r="AG277" t="n">
        <v>1.14305</v>
      </c>
      <c r="AH277" t="n">
        <v>1.1477</v>
      </c>
      <c r="AK277" t="n">
        <v>1.1523</v>
      </c>
      <c r="AN277" t="n">
        <v>1.1569</v>
      </c>
      <c r="AQ277" t="n">
        <v>1.16155</v>
      </c>
      <c r="AT277" t="n">
        <v>1.16615</v>
      </c>
      <c r="AW277" t="n">
        <v>1.17075</v>
      </c>
      <c r="AZ277" t="n">
        <v>1.1754</v>
      </c>
      <c r="BC277" t="n">
        <v>1.18</v>
      </c>
      <c r="BD277" t="n">
        <v>1.1846</v>
      </c>
    </row>
    <row r="278">
      <c r="A278" s="1112" t="n">
        <v>44671</v>
      </c>
      <c r="N278" t="n">
        <v>1.08515</v>
      </c>
      <c r="O278" t="n">
        <v>1.08645</v>
      </c>
      <c r="P278" t="n">
        <v>1.08865</v>
      </c>
      <c r="Q278" t="n">
        <v>1.0905</v>
      </c>
      <c r="R278" t="n">
        <v>1.09295</v>
      </c>
      <c r="S278" t="n">
        <v>1.10025</v>
      </c>
      <c r="V278" t="n">
        <v>1.10775</v>
      </c>
      <c r="Y278" t="n">
        <v>1.11545</v>
      </c>
      <c r="AB278" t="n">
        <v>1.1218</v>
      </c>
      <c r="AC278" t="n">
        <v>1.12835</v>
      </c>
      <c r="AD278" t="n">
        <v>1.1349</v>
      </c>
      <c r="AE278" t="n">
        <v>1.14025</v>
      </c>
      <c r="AF278" t="n">
        <v>1.1449</v>
      </c>
      <c r="AG278" t="n">
        <v>1.14955</v>
      </c>
      <c r="AH278" t="n">
        <v>1.1542</v>
      </c>
      <c r="AK278" t="n">
        <v>1.15885</v>
      </c>
      <c r="AN278" t="n">
        <v>1.1635</v>
      </c>
      <c r="AQ278" t="n">
        <v>1.16815</v>
      </c>
      <c r="AT278" t="n">
        <v>1.17285</v>
      </c>
      <c r="AW278" t="n">
        <v>1.1775</v>
      </c>
      <c r="AZ278" t="n">
        <v>1.18215</v>
      </c>
      <c r="BC278" t="n">
        <v>1.1868</v>
      </c>
      <c r="BD278" t="n">
        <v>1.19145</v>
      </c>
    </row>
    <row r="279">
      <c r="A279" s="1112" t="n">
        <v>44672</v>
      </c>
      <c r="N279" t="n">
        <v>1.08475</v>
      </c>
      <c r="O279" t="n">
        <v>1.08605</v>
      </c>
      <c r="P279" t="n">
        <v>1.0883</v>
      </c>
      <c r="Q279" t="n">
        <v>1.0901</v>
      </c>
      <c r="R279" t="n">
        <v>1.0926</v>
      </c>
      <c r="S279" t="n">
        <v>1.09985</v>
      </c>
      <c r="V279" t="n">
        <v>1.10715</v>
      </c>
      <c r="Y279" t="n">
        <v>1.1148</v>
      </c>
      <c r="AB279" t="n">
        <v>1.12075</v>
      </c>
      <c r="AC279" t="n">
        <v>1.12715</v>
      </c>
      <c r="AD279" t="n">
        <v>1.13355</v>
      </c>
      <c r="AE279" t="n">
        <v>1.13905</v>
      </c>
      <c r="AF279" t="n">
        <v>1.1439</v>
      </c>
      <c r="AG279" t="n">
        <v>1.14875</v>
      </c>
      <c r="AH279" t="n">
        <v>1.15365</v>
      </c>
      <c r="AK279" t="n">
        <v>1.1585</v>
      </c>
      <c r="AN279" t="n">
        <v>1.16335</v>
      </c>
      <c r="AQ279" t="n">
        <v>1.16825</v>
      </c>
      <c r="AT279" t="n">
        <v>1.1731</v>
      </c>
      <c r="AW279" t="n">
        <v>1.178</v>
      </c>
      <c r="AZ279" t="n">
        <v>1.18285</v>
      </c>
      <c r="BC279" t="n">
        <v>1.1877</v>
      </c>
      <c r="BD279" t="n">
        <v>1.1926</v>
      </c>
    </row>
    <row r="280">
      <c r="A280" s="1112" t="n">
        <v>44673</v>
      </c>
      <c r="N280" t="n">
        <v>1.0795</v>
      </c>
      <c r="O280" t="n">
        <v>1.0808</v>
      </c>
      <c r="P280" t="n">
        <v>1.0831</v>
      </c>
      <c r="Q280" t="n">
        <v>1.0849</v>
      </c>
      <c r="R280" t="n">
        <v>1.0875</v>
      </c>
      <c r="S280" t="n">
        <v>1.09475</v>
      </c>
      <c r="V280" t="n">
        <v>1.102</v>
      </c>
      <c r="Y280" t="n">
        <v>1.1094</v>
      </c>
      <c r="AB280" t="n">
        <v>1.11505</v>
      </c>
      <c r="AC280" t="n">
        <v>1.12105</v>
      </c>
      <c r="AD280" t="n">
        <v>1.1271</v>
      </c>
      <c r="AE280" t="n">
        <v>1.13235</v>
      </c>
      <c r="AF280" t="n">
        <v>1.13715</v>
      </c>
      <c r="AG280" t="n">
        <v>1.1419</v>
      </c>
      <c r="AH280" t="n">
        <v>1.14665</v>
      </c>
      <c r="AK280" t="n">
        <v>1.1514</v>
      </c>
      <c r="AN280" t="n">
        <v>1.15615</v>
      </c>
      <c r="AQ280" t="n">
        <v>1.1609</v>
      </c>
      <c r="AT280" t="n">
        <v>1.16565</v>
      </c>
      <c r="AW280" t="n">
        <v>1.17045</v>
      </c>
      <c r="AZ280" t="n">
        <v>1.1752</v>
      </c>
      <c r="BC280" t="n">
        <v>1.17995</v>
      </c>
      <c r="BD280" t="n">
        <v>1.1847</v>
      </c>
    </row>
    <row r="281">
      <c r="A281" s="1112" t="n">
        <v>44676</v>
      </c>
      <c r="O281" t="n">
        <v>1.07185</v>
      </c>
      <c r="P281" t="n">
        <v>1.07315</v>
      </c>
      <c r="Q281" t="n">
        <v>1.0754</v>
      </c>
      <c r="R281" t="n">
        <v>1.07725</v>
      </c>
      <c r="S281" t="n">
        <v>1.07985</v>
      </c>
      <c r="V281" t="n">
        <v>1.08715</v>
      </c>
      <c r="Y281" t="n">
        <v>1.09425</v>
      </c>
      <c r="AB281" t="n">
        <v>1.10155</v>
      </c>
      <c r="AC281" t="n">
        <v>1.1069</v>
      </c>
      <c r="AD281" t="n">
        <v>1.11275</v>
      </c>
      <c r="AE281" t="n">
        <v>1.1186</v>
      </c>
      <c r="AF281" t="n">
        <v>1.1237</v>
      </c>
      <c r="AG281" t="n">
        <v>1.12815</v>
      </c>
      <c r="AH281" t="n">
        <v>1.13255</v>
      </c>
      <c r="AK281" t="n">
        <v>1.137</v>
      </c>
      <c r="AN281" t="n">
        <v>1.1414</v>
      </c>
      <c r="AQ281" t="n">
        <v>1.14585</v>
      </c>
      <c r="AT281" t="n">
        <v>1.15025</v>
      </c>
      <c r="AW281" t="n">
        <v>1.1547</v>
      </c>
      <c r="AZ281" t="n">
        <v>1.1591</v>
      </c>
      <c r="BC281" t="n">
        <v>1.16355</v>
      </c>
      <c r="BD281" t="n">
        <v>1.16795</v>
      </c>
      <c r="BE281" t="n">
        <v>1.1724</v>
      </c>
    </row>
    <row r="282">
      <c r="A282" s="1112" t="n">
        <v>44677</v>
      </c>
      <c r="O282" t="n">
        <v>1.06535</v>
      </c>
      <c r="P282" t="n">
        <v>1.06665</v>
      </c>
      <c r="Q282" t="n">
        <v>1.0689</v>
      </c>
      <c r="R282" t="n">
        <v>1.07075</v>
      </c>
      <c r="S282" t="n">
        <v>1.0733</v>
      </c>
      <c r="V282" t="n">
        <v>1.08045</v>
      </c>
      <c r="Y282" t="n">
        <v>1.0875</v>
      </c>
      <c r="AB282" t="n">
        <v>1.0946</v>
      </c>
      <c r="AC282" t="n">
        <v>1.1</v>
      </c>
      <c r="AD282" t="n">
        <v>1.1058</v>
      </c>
      <c r="AE282" t="n">
        <v>1.11155</v>
      </c>
      <c r="AF282" t="n">
        <v>1.1166</v>
      </c>
      <c r="AG282" t="n">
        <v>1.121</v>
      </c>
      <c r="AH282" t="n">
        <v>1.1254</v>
      </c>
      <c r="AK282" t="n">
        <v>1.12985</v>
      </c>
      <c r="AN282" t="n">
        <v>1.13425</v>
      </c>
      <c r="AQ282" t="n">
        <v>1.13865</v>
      </c>
      <c r="AT282" t="n">
        <v>1.14305</v>
      </c>
      <c r="AW282" t="n">
        <v>1.14745</v>
      </c>
      <c r="AZ282" t="n">
        <v>1.1519</v>
      </c>
      <c r="BC282" t="n">
        <v>1.1563</v>
      </c>
      <c r="BD282" t="n">
        <v>1.1607</v>
      </c>
      <c r="BE282" t="n">
        <v>1.1651</v>
      </c>
    </row>
    <row r="283">
      <c r="A283" s="1112" t="n">
        <v>44678</v>
      </c>
      <c r="O283" t="n">
        <v>1.05685</v>
      </c>
      <c r="P283" t="n">
        <v>1.0581</v>
      </c>
      <c r="Q283" t="n">
        <v>1.06035</v>
      </c>
      <c r="R283" t="n">
        <v>1.0621</v>
      </c>
      <c r="S283" t="n">
        <v>1.06465</v>
      </c>
      <c r="V283" t="n">
        <v>1.07185</v>
      </c>
      <c r="Y283" t="n">
        <v>1.0789</v>
      </c>
      <c r="AB283" t="n">
        <v>1.08595</v>
      </c>
      <c r="AC283" t="n">
        <v>1.09155</v>
      </c>
      <c r="AD283" t="n">
        <v>1.0975</v>
      </c>
      <c r="AE283" t="n">
        <v>1.1034</v>
      </c>
      <c r="AF283" t="n">
        <v>1.1086</v>
      </c>
      <c r="AG283" t="n">
        <v>1.1132</v>
      </c>
      <c r="AH283" t="n">
        <v>1.11775</v>
      </c>
      <c r="AK283" t="n">
        <v>1.12235</v>
      </c>
      <c r="AN283" t="n">
        <v>1.1269</v>
      </c>
      <c r="AQ283" t="n">
        <v>1.1315</v>
      </c>
      <c r="AT283" t="n">
        <v>1.13605</v>
      </c>
      <c r="AW283" t="n">
        <v>1.14065</v>
      </c>
      <c r="AZ283" t="n">
        <v>1.1452</v>
      </c>
      <c r="BC283" t="n">
        <v>1.1498</v>
      </c>
      <c r="BD283" t="n">
        <v>1.15435</v>
      </c>
      <c r="BE283" t="n">
        <v>1.15895</v>
      </c>
    </row>
    <row r="284">
      <c r="A284" s="1112" t="n">
        <v>44679</v>
      </c>
      <c r="O284" t="n">
        <v>1.05115</v>
      </c>
      <c r="P284" t="n">
        <v>1.05245</v>
      </c>
      <c r="Q284" t="n">
        <v>1.05465</v>
      </c>
      <c r="R284" t="n">
        <v>1.05645</v>
      </c>
      <c r="S284" t="n">
        <v>1.059</v>
      </c>
      <c r="V284" t="n">
        <v>1.06615</v>
      </c>
      <c r="Y284" t="n">
        <v>1.07315</v>
      </c>
      <c r="AB284" t="n">
        <v>1.0802</v>
      </c>
      <c r="AC284" t="n">
        <v>1.08575</v>
      </c>
      <c r="AD284" t="n">
        <v>1.0916</v>
      </c>
      <c r="AE284" t="n">
        <v>1.0975</v>
      </c>
      <c r="AF284" t="n">
        <v>1.10275</v>
      </c>
      <c r="AG284" t="n">
        <v>1.1074</v>
      </c>
      <c r="AH284" t="n">
        <v>1.1121</v>
      </c>
      <c r="AK284" t="n">
        <v>1.11675</v>
      </c>
      <c r="AN284" t="n">
        <v>1.1214</v>
      </c>
      <c r="AQ284" t="n">
        <v>1.1261</v>
      </c>
      <c r="AT284" t="n">
        <v>1.13075</v>
      </c>
      <c r="AW284" t="n">
        <v>1.1354</v>
      </c>
      <c r="AZ284" t="n">
        <v>1.1401</v>
      </c>
      <c r="BC284" t="n">
        <v>1.14475</v>
      </c>
      <c r="BD284" t="n">
        <v>1.1494</v>
      </c>
      <c r="BE284" t="n">
        <v>1.1541</v>
      </c>
    </row>
    <row r="285">
      <c r="A285" s="1112" t="n">
        <v>44680</v>
      </c>
      <c r="O285" t="n">
        <v>1.0576</v>
      </c>
      <c r="P285" t="n">
        <v>1.0589</v>
      </c>
      <c r="Q285" t="n">
        <v>1.06115</v>
      </c>
      <c r="R285" t="n">
        <v>1.06295</v>
      </c>
      <c r="S285" t="n">
        <v>1.06555</v>
      </c>
      <c r="V285" t="n">
        <v>1.0728</v>
      </c>
      <c r="Y285" t="n">
        <v>1.0799</v>
      </c>
      <c r="AB285" t="n">
        <v>1.0873</v>
      </c>
      <c r="AC285" t="n">
        <v>1.0928</v>
      </c>
      <c r="AD285" t="n">
        <v>1.09865</v>
      </c>
      <c r="AE285" t="n">
        <v>1.1045</v>
      </c>
      <c r="AF285" t="n">
        <v>1.10975</v>
      </c>
      <c r="AG285" t="n">
        <v>1.11435</v>
      </c>
      <c r="AH285" t="n">
        <v>1.11895</v>
      </c>
      <c r="AK285" t="n">
        <v>1.12355</v>
      </c>
      <c r="AN285" t="n">
        <v>1.1281</v>
      </c>
      <c r="AQ285" t="n">
        <v>1.1327</v>
      </c>
      <c r="AT285" t="n">
        <v>1.1373</v>
      </c>
      <c r="AW285" t="n">
        <v>1.1419</v>
      </c>
      <c r="AZ285" t="n">
        <v>1.1465</v>
      </c>
      <c r="BC285" t="n">
        <v>1.1511</v>
      </c>
      <c r="BD285" t="n">
        <v>1.15565</v>
      </c>
      <c r="BE285" t="n">
        <v>1.16025</v>
      </c>
    </row>
    <row r="286">
      <c r="A286" s="1112" t="n">
        <v>44683</v>
      </c>
      <c r="O286" t="n">
        <v>1.0498</v>
      </c>
      <c r="P286" t="n">
        <v>1.0511</v>
      </c>
      <c r="Q286" t="n">
        <v>1.0533</v>
      </c>
      <c r="R286" t="n">
        <v>1.0551</v>
      </c>
      <c r="S286" t="n">
        <v>1.05765</v>
      </c>
      <c r="V286" t="n">
        <v>1.0648</v>
      </c>
      <c r="Y286" t="n">
        <v>1.0719</v>
      </c>
      <c r="AB286" t="n">
        <v>1.0792</v>
      </c>
      <c r="AC286" t="n">
        <v>1.085</v>
      </c>
      <c r="AD286" t="n">
        <v>1.0911</v>
      </c>
      <c r="AE286" t="n">
        <v>1.0972</v>
      </c>
      <c r="AF286" t="n">
        <v>1.1027</v>
      </c>
      <c r="AG286" t="n">
        <v>1.1074</v>
      </c>
      <c r="AH286" t="n">
        <v>1.11215</v>
      </c>
      <c r="AK286" t="n">
        <v>1.1169</v>
      </c>
      <c r="AN286" t="n">
        <v>1.12165</v>
      </c>
      <c r="AQ286" t="n">
        <v>1.1264</v>
      </c>
      <c r="AT286" t="n">
        <v>1.1311</v>
      </c>
      <c r="AW286" t="n">
        <v>1.13585</v>
      </c>
      <c r="AZ286" t="n">
        <v>1.1406</v>
      </c>
      <c r="BC286" t="n">
        <v>1.14535</v>
      </c>
      <c r="BD286" t="n">
        <v>1.1501</v>
      </c>
      <c r="BE286" t="n">
        <v>1.1548</v>
      </c>
    </row>
    <row r="287">
      <c r="A287" s="1112" t="n">
        <v>44684</v>
      </c>
      <c r="O287" t="n">
        <v>1.05315</v>
      </c>
      <c r="P287" t="n">
        <v>1.05445</v>
      </c>
      <c r="Q287" t="n">
        <v>1.0567</v>
      </c>
      <c r="R287" t="n">
        <v>1.0585</v>
      </c>
      <c r="S287" t="n">
        <v>1.0611</v>
      </c>
      <c r="V287" t="n">
        <v>1.06845</v>
      </c>
      <c r="Y287" t="n">
        <v>1.07565</v>
      </c>
      <c r="AB287" t="n">
        <v>1.08305</v>
      </c>
      <c r="AC287" t="n">
        <v>1.0883</v>
      </c>
      <c r="AD287" t="n">
        <v>1.09415</v>
      </c>
      <c r="AE287" t="n">
        <v>1.1</v>
      </c>
      <c r="AF287" t="n">
        <v>1.10525</v>
      </c>
      <c r="AG287" t="n">
        <v>1.1099</v>
      </c>
      <c r="AH287" t="n">
        <v>1.1145</v>
      </c>
      <c r="AK287" t="n">
        <v>1.11915</v>
      </c>
      <c r="AN287" t="n">
        <v>1.12375</v>
      </c>
      <c r="AQ287" t="n">
        <v>1.12835</v>
      </c>
      <c r="AT287" t="n">
        <v>1.133</v>
      </c>
      <c r="AW287" t="n">
        <v>1.1376</v>
      </c>
      <c r="AZ287" t="n">
        <v>1.14225</v>
      </c>
      <c r="BC287" t="n">
        <v>1.14685</v>
      </c>
      <c r="BD287" t="n">
        <v>1.15145</v>
      </c>
      <c r="BE287" t="n">
        <v>1.1561</v>
      </c>
    </row>
    <row r="288">
      <c r="A288" s="1112" t="n">
        <v>44685</v>
      </c>
      <c r="O288" t="n">
        <v>1.06225</v>
      </c>
      <c r="P288" t="n">
        <v>1.06355</v>
      </c>
      <c r="Q288" t="n">
        <v>1.06575</v>
      </c>
      <c r="R288" t="n">
        <v>1.06765</v>
      </c>
      <c r="S288" t="n">
        <v>1.0701</v>
      </c>
      <c r="V288" t="n">
        <v>1.078</v>
      </c>
      <c r="Y288" t="n">
        <v>1.08535</v>
      </c>
      <c r="AB288" t="n">
        <v>1.09255</v>
      </c>
      <c r="AC288" t="n">
        <v>1.09885</v>
      </c>
      <c r="AD288" t="n">
        <v>1.1049</v>
      </c>
      <c r="AE288" t="n">
        <v>1.111</v>
      </c>
      <c r="AF288" t="n">
        <v>1.11645</v>
      </c>
      <c r="AG288" t="n">
        <v>1.12125</v>
      </c>
      <c r="AH288" t="n">
        <v>1.126</v>
      </c>
      <c r="AK288" t="n">
        <v>1.1308</v>
      </c>
      <c r="AN288" t="n">
        <v>1.1356</v>
      </c>
      <c r="AQ288" t="n">
        <v>1.14035</v>
      </c>
      <c r="AT288" t="n">
        <v>1.14515</v>
      </c>
      <c r="AW288" t="n">
        <v>1.14995</v>
      </c>
      <c r="AZ288" t="n">
        <v>1.1547</v>
      </c>
      <c r="BC288" t="n">
        <v>1.1595</v>
      </c>
      <c r="BD288" t="n">
        <v>1.16425</v>
      </c>
      <c r="BE288" t="n">
        <v>1.16905</v>
      </c>
    </row>
    <row r="289">
      <c r="A289" s="1112" t="n">
        <v>44686</v>
      </c>
      <c r="O289" t="n">
        <v>1.0519</v>
      </c>
      <c r="P289" t="n">
        <v>1.05315</v>
      </c>
      <c r="Q289" t="n">
        <v>1.05535</v>
      </c>
      <c r="R289" t="n">
        <v>1.0571</v>
      </c>
      <c r="S289" t="n">
        <v>1.05955</v>
      </c>
      <c r="V289" t="n">
        <v>1.0667</v>
      </c>
      <c r="Y289" t="n">
        <v>1.074</v>
      </c>
      <c r="AB289" t="n">
        <v>1.0813</v>
      </c>
      <c r="AC289" t="n">
        <v>1.0871</v>
      </c>
      <c r="AD289" t="n">
        <v>1.09305</v>
      </c>
      <c r="AE289" t="n">
        <v>1.09895</v>
      </c>
      <c r="AF289" t="n">
        <v>1.10445</v>
      </c>
      <c r="AG289" t="n">
        <v>1.10935</v>
      </c>
      <c r="AH289" t="n">
        <v>1.1142</v>
      </c>
      <c r="AK289" t="n">
        <v>1.1191</v>
      </c>
      <c r="AN289" t="n">
        <v>1.124</v>
      </c>
      <c r="AQ289" t="n">
        <v>1.1289</v>
      </c>
      <c r="AT289" t="n">
        <v>1.13375</v>
      </c>
      <c r="AW289" t="n">
        <v>1.13865</v>
      </c>
      <c r="AZ289" t="n">
        <v>1.14355</v>
      </c>
      <c r="BC289" t="n">
        <v>1.14845</v>
      </c>
      <c r="BD289" t="n">
        <v>1.1533</v>
      </c>
      <c r="BE289" t="n">
        <v>1.1582</v>
      </c>
    </row>
    <row r="290">
      <c r="A290" s="1112" t="n">
        <v>44687</v>
      </c>
      <c r="O290" t="n">
        <v>1.05505</v>
      </c>
      <c r="P290" t="n">
        <v>1.0563</v>
      </c>
      <c r="Q290" t="n">
        <v>1.05845</v>
      </c>
      <c r="R290" t="n">
        <v>1.0602</v>
      </c>
      <c r="S290" t="n">
        <v>1.06255</v>
      </c>
      <c r="V290" t="n">
        <v>1.0696</v>
      </c>
      <c r="Y290" t="n">
        <v>1.07655</v>
      </c>
      <c r="AB290" t="n">
        <v>1.0837</v>
      </c>
      <c r="AC290" t="n">
        <v>1.08875</v>
      </c>
      <c r="AD290" t="n">
        <v>1.09425</v>
      </c>
      <c r="AE290" t="n">
        <v>1.09975</v>
      </c>
      <c r="AF290" t="n">
        <v>1.1049</v>
      </c>
      <c r="AG290" t="n">
        <v>1.1095</v>
      </c>
      <c r="AH290" t="n">
        <v>1.11415</v>
      </c>
      <c r="AK290" t="n">
        <v>1.1188</v>
      </c>
      <c r="AN290" t="n">
        <v>1.1234</v>
      </c>
      <c r="AQ290" t="n">
        <v>1.12805</v>
      </c>
      <c r="AT290" t="n">
        <v>1.1327</v>
      </c>
      <c r="AW290" t="n">
        <v>1.13735</v>
      </c>
      <c r="AZ290" t="n">
        <v>1.14195</v>
      </c>
      <c r="BC290" t="n">
        <v>1.1466</v>
      </c>
      <c r="BD290" t="n">
        <v>1.15125</v>
      </c>
      <c r="BE290" t="n">
        <v>1.15585</v>
      </c>
    </row>
    <row r="291">
      <c r="A291" s="1112" t="n">
        <v>44690</v>
      </c>
      <c r="O291" t="n">
        <v>1.05685</v>
      </c>
      <c r="P291" t="n">
        <v>1.0581</v>
      </c>
      <c r="Q291" t="n">
        <v>1.0602</v>
      </c>
      <c r="R291" t="n">
        <v>1.06205</v>
      </c>
      <c r="S291" t="n">
        <v>1.0644</v>
      </c>
      <c r="V291" t="n">
        <v>1.0712</v>
      </c>
      <c r="Y291" t="n">
        <v>1.07805</v>
      </c>
      <c r="AB291" t="n">
        <v>1.085</v>
      </c>
      <c r="AC291" t="n">
        <v>1.09025</v>
      </c>
      <c r="AD291" t="n">
        <v>1.09575</v>
      </c>
      <c r="AE291" t="n">
        <v>1.10125</v>
      </c>
      <c r="AF291" t="n">
        <v>1.1063</v>
      </c>
      <c r="AG291" t="n">
        <v>1.1106</v>
      </c>
      <c r="AH291" t="n">
        <v>1.1149</v>
      </c>
      <c r="AK291" t="n">
        <v>1.1192</v>
      </c>
      <c r="AN291" t="n">
        <v>1.1235</v>
      </c>
      <c r="AQ291" t="n">
        <v>1.1278</v>
      </c>
      <c r="AT291" t="n">
        <v>1.1321</v>
      </c>
      <c r="AW291" t="n">
        <v>1.1364</v>
      </c>
      <c r="AZ291" t="n">
        <v>1.1407</v>
      </c>
      <c r="BC291" t="n">
        <v>1.145</v>
      </c>
      <c r="BD291" t="n">
        <v>1.1493</v>
      </c>
      <c r="BE291" t="n">
        <v>1.1536</v>
      </c>
    </row>
    <row r="292">
      <c r="A292" s="1112" t="n">
        <v>44691</v>
      </c>
      <c r="O292" t="n">
        <v>1.0533</v>
      </c>
      <c r="P292" t="n">
        <v>1.05455</v>
      </c>
      <c r="Q292" t="n">
        <v>1.0567</v>
      </c>
      <c r="R292" t="n">
        <v>1.05845</v>
      </c>
      <c r="S292" t="n">
        <v>1.06085</v>
      </c>
      <c r="V292" t="n">
        <v>1.06765</v>
      </c>
      <c r="Y292" t="n">
        <v>1.07455</v>
      </c>
      <c r="AB292" t="n">
        <v>1.0816</v>
      </c>
      <c r="AC292" t="n">
        <v>1.0868</v>
      </c>
      <c r="AD292" t="n">
        <v>1.09225</v>
      </c>
      <c r="AE292" t="n">
        <v>1.0977</v>
      </c>
      <c r="AF292" t="n">
        <v>1.1027</v>
      </c>
      <c r="AG292" t="n">
        <v>1.10685</v>
      </c>
      <c r="AH292" t="n">
        <v>1.11105</v>
      </c>
      <c r="AK292" t="n">
        <v>1.11525</v>
      </c>
      <c r="AN292" t="n">
        <v>1.11945</v>
      </c>
      <c r="AQ292" t="n">
        <v>1.1236</v>
      </c>
      <c r="AT292" t="n">
        <v>1.1278</v>
      </c>
      <c r="AW292" t="n">
        <v>1.132</v>
      </c>
      <c r="AZ292" t="n">
        <v>1.1362</v>
      </c>
      <c r="BC292" t="n">
        <v>1.14035</v>
      </c>
      <c r="BD292" t="n">
        <v>1.14455</v>
      </c>
      <c r="BE292" t="n">
        <v>1.14875</v>
      </c>
    </row>
    <row r="293">
      <c r="A293" s="1112" t="n">
        <v>44692</v>
      </c>
      <c r="O293" t="n">
        <v>1.05325</v>
      </c>
      <c r="P293" t="n">
        <v>1.0545</v>
      </c>
      <c r="Q293" t="n">
        <v>1.0566</v>
      </c>
      <c r="R293" t="n">
        <v>1.05845</v>
      </c>
      <c r="S293" t="n">
        <v>1.06085</v>
      </c>
      <c r="V293" t="n">
        <v>1.06785</v>
      </c>
      <c r="Y293" t="n">
        <v>1.075</v>
      </c>
      <c r="AB293" t="n">
        <v>1.0823</v>
      </c>
      <c r="AC293" t="n">
        <v>1.0878</v>
      </c>
      <c r="AD293" t="n">
        <v>1.0936</v>
      </c>
      <c r="AE293" t="n">
        <v>1.09935</v>
      </c>
      <c r="AF293" t="n">
        <v>1.1046</v>
      </c>
      <c r="AG293" t="n">
        <v>1.109</v>
      </c>
      <c r="AH293" t="n">
        <v>1.1134</v>
      </c>
      <c r="AK293" t="n">
        <v>1.1178</v>
      </c>
      <c r="AN293" t="n">
        <v>1.1222</v>
      </c>
      <c r="AQ293" t="n">
        <v>1.1266</v>
      </c>
      <c r="AT293" t="n">
        <v>1.131</v>
      </c>
      <c r="AW293" t="n">
        <v>1.1354</v>
      </c>
      <c r="AZ293" t="n">
        <v>1.13975</v>
      </c>
      <c r="BC293" t="n">
        <v>1.14415</v>
      </c>
      <c r="BD293" t="n">
        <v>1.14855</v>
      </c>
      <c r="BE293" t="n">
        <v>1.15295</v>
      </c>
    </row>
    <row r="294">
      <c r="A294" s="1112" t="n">
        <v>44693</v>
      </c>
      <c r="O294" t="n">
        <v>1.037</v>
      </c>
      <c r="P294" t="n">
        <v>1.03825</v>
      </c>
      <c r="Q294" t="n">
        <v>1.0404</v>
      </c>
      <c r="R294" t="n">
        <v>1.0422</v>
      </c>
      <c r="S294" t="n">
        <v>1.04455</v>
      </c>
      <c r="V294" t="n">
        <v>1.0514</v>
      </c>
      <c r="Y294" t="n">
        <v>1.05835</v>
      </c>
      <c r="AB294" t="n">
        <v>1.06555</v>
      </c>
      <c r="AC294" t="n">
        <v>1.07115</v>
      </c>
      <c r="AD294" t="n">
        <v>1.07695</v>
      </c>
      <c r="AE294" t="n">
        <v>1.08275</v>
      </c>
      <c r="AF294" t="n">
        <v>1.08805</v>
      </c>
      <c r="AG294" t="n">
        <v>1.09255</v>
      </c>
      <c r="AH294" t="n">
        <v>1.097</v>
      </c>
      <c r="AK294" t="n">
        <v>1.10145</v>
      </c>
      <c r="AN294" t="n">
        <v>1.1059</v>
      </c>
      <c r="AQ294" t="n">
        <v>1.11035</v>
      </c>
      <c r="AT294" t="n">
        <v>1.1148</v>
      </c>
      <c r="AW294" t="n">
        <v>1.11925</v>
      </c>
      <c r="AZ294" t="n">
        <v>1.12375</v>
      </c>
      <c r="BC294" t="n">
        <v>1.1282</v>
      </c>
      <c r="BD294" t="n">
        <v>1.13265</v>
      </c>
      <c r="BE294" t="n">
        <v>1.1371</v>
      </c>
    </row>
    <row r="295">
      <c r="A295" s="1112" t="n">
        <v>44694</v>
      </c>
      <c r="O295" t="n">
        <v>1.04045</v>
      </c>
      <c r="P295" t="n">
        <v>1.0417</v>
      </c>
      <c r="Q295" t="n">
        <v>1.0439</v>
      </c>
      <c r="R295" t="n">
        <v>1.04565</v>
      </c>
      <c r="S295" t="n">
        <v>1.048</v>
      </c>
      <c r="V295" t="n">
        <v>1.055</v>
      </c>
      <c r="Y295" t="n">
        <v>1.06215</v>
      </c>
      <c r="AB295" t="n">
        <v>1.0694</v>
      </c>
      <c r="AC295" t="n">
        <v>1.0754</v>
      </c>
      <c r="AD295" t="n">
        <v>1.0814</v>
      </c>
      <c r="AE295" t="n">
        <v>1.0874</v>
      </c>
      <c r="AF295" t="n">
        <v>1.0929</v>
      </c>
      <c r="AG295" t="n">
        <v>1.09735</v>
      </c>
      <c r="AH295" t="n">
        <v>1.10185</v>
      </c>
      <c r="AK295" t="n">
        <v>1.1063</v>
      </c>
      <c r="AN295" t="n">
        <v>1.1108</v>
      </c>
      <c r="AQ295" t="n">
        <v>1.1153</v>
      </c>
      <c r="AT295" t="n">
        <v>1.11975</v>
      </c>
      <c r="AW295" t="n">
        <v>1.12425</v>
      </c>
      <c r="AZ295" t="n">
        <v>1.1287</v>
      </c>
      <c r="BC295" t="n">
        <v>1.1332</v>
      </c>
      <c r="BD295" t="n">
        <v>1.13765</v>
      </c>
      <c r="BE295" t="n">
        <v>1.14215</v>
      </c>
    </row>
    <row r="296">
      <c r="A296" s="1112" t="n">
        <v>44697</v>
      </c>
      <c r="P296" t="n">
        <v>1.04085</v>
      </c>
      <c r="Q296" t="n">
        <v>1.04495</v>
      </c>
      <c r="R296" t="n">
        <v>1.0471</v>
      </c>
      <c r="S296" t="n">
        <v>1.04885</v>
      </c>
      <c r="V296" t="n">
        <v>1.05125</v>
      </c>
      <c r="Y296" t="n">
        <v>1.058</v>
      </c>
      <c r="AB296" t="n">
        <v>1.06495</v>
      </c>
      <c r="AC296" t="n">
        <v>1.0721</v>
      </c>
      <c r="AD296" t="n">
        <v>1.0773</v>
      </c>
      <c r="AE296" t="n">
        <v>1.08285</v>
      </c>
      <c r="AF296" t="n">
        <v>1.0884</v>
      </c>
      <c r="AG296" t="n">
        <v>1.09355</v>
      </c>
      <c r="AH296" t="n">
        <v>1.09785</v>
      </c>
      <c r="AK296" t="n">
        <v>1.10215</v>
      </c>
      <c r="AN296" t="n">
        <v>1.10645</v>
      </c>
      <c r="AQ296" t="n">
        <v>1.1107</v>
      </c>
      <c r="AT296" t="n">
        <v>1.115</v>
      </c>
      <c r="AW296" t="n">
        <v>1.1193</v>
      </c>
      <c r="AZ296" t="n">
        <v>1.1236</v>
      </c>
      <c r="BC296" t="n">
        <v>1.12785</v>
      </c>
      <c r="BD296" t="n">
        <v>1.13215</v>
      </c>
      <c r="BE296" t="n">
        <v>1.13645</v>
      </c>
      <c r="BF296" t="n">
        <v>1.1407</v>
      </c>
    </row>
    <row r="297">
      <c r="A297" s="1112" t="n">
        <v>44698</v>
      </c>
      <c r="P297" t="n">
        <v>1.0556</v>
      </c>
      <c r="Q297" t="n">
        <v>1.05775</v>
      </c>
      <c r="R297" t="n">
        <v>1.05955</v>
      </c>
      <c r="S297" t="n">
        <v>1.0619</v>
      </c>
      <c r="V297" t="n">
        <v>1.0639</v>
      </c>
      <c r="Y297" t="n">
        <v>1.0687</v>
      </c>
      <c r="AB297" t="n">
        <v>1.0756</v>
      </c>
      <c r="AC297" t="n">
        <v>1.0828</v>
      </c>
      <c r="AD297" t="n">
        <v>1.0882</v>
      </c>
      <c r="AE297" t="n">
        <v>1.09385</v>
      </c>
      <c r="AF297" t="n">
        <v>1.0995</v>
      </c>
      <c r="AG297" t="n">
        <v>1.10475</v>
      </c>
      <c r="AH297" t="n">
        <v>1.109</v>
      </c>
      <c r="AK297" t="n">
        <v>1.1133</v>
      </c>
      <c r="AN297" t="n">
        <v>1.11755</v>
      </c>
      <c r="AQ297" t="n">
        <v>1.1218</v>
      </c>
      <c r="AT297" t="n">
        <v>1.12605</v>
      </c>
      <c r="AW297" t="n">
        <v>1.13035</v>
      </c>
      <c r="AZ297" t="n">
        <v>1.1346</v>
      </c>
      <c r="BC297" t="n">
        <v>1.13885</v>
      </c>
      <c r="BD297" t="n">
        <v>1.14315</v>
      </c>
      <c r="BE297" t="n">
        <v>1.1474</v>
      </c>
      <c r="BF297" t="n">
        <v>1.15165</v>
      </c>
    </row>
    <row r="298">
      <c r="A298" s="1112" t="n">
        <v>44699</v>
      </c>
      <c r="P298" t="n">
        <v>1.04855</v>
      </c>
      <c r="Q298" t="n">
        <v>1.05065</v>
      </c>
      <c r="R298" t="n">
        <v>1.05245</v>
      </c>
      <c r="S298" t="n">
        <v>1.05475</v>
      </c>
      <c r="V298" t="n">
        <v>1.05665</v>
      </c>
      <c r="Y298" t="n">
        <v>1.06135</v>
      </c>
      <c r="AB298" t="n">
        <v>1.06815</v>
      </c>
      <c r="AC298" t="n">
        <v>1.07505</v>
      </c>
      <c r="AD298" t="n">
        <v>1.08015</v>
      </c>
      <c r="AE298" t="n">
        <v>1.08555</v>
      </c>
      <c r="AF298" t="n">
        <v>1.091</v>
      </c>
      <c r="AG298" t="n">
        <v>1.09595</v>
      </c>
      <c r="AH298" t="n">
        <v>1.10005</v>
      </c>
      <c r="AK298" t="n">
        <v>1.1041</v>
      </c>
      <c r="AN298" t="n">
        <v>1.10815</v>
      </c>
      <c r="AQ298" t="n">
        <v>1.11225</v>
      </c>
      <c r="AT298" t="n">
        <v>1.1163</v>
      </c>
      <c r="AW298" t="n">
        <v>1.12035</v>
      </c>
      <c r="AZ298" t="n">
        <v>1.12445</v>
      </c>
      <c r="BC298" t="n">
        <v>1.1285</v>
      </c>
      <c r="BD298" t="n">
        <v>1.13255</v>
      </c>
      <c r="BE298" t="n">
        <v>1.13665</v>
      </c>
      <c r="BF298" t="n">
        <v>1.1407</v>
      </c>
    </row>
    <row r="299">
      <c r="A299" s="1112" t="n">
        <v>44700</v>
      </c>
      <c r="P299" t="n">
        <v>1.0609</v>
      </c>
      <c r="Q299" t="n">
        <v>1.06305</v>
      </c>
      <c r="R299" t="n">
        <v>1.06485</v>
      </c>
      <c r="S299" t="n">
        <v>1.0671</v>
      </c>
      <c r="V299" t="n">
        <v>1.069</v>
      </c>
      <c r="Y299" t="n">
        <v>1.07365</v>
      </c>
      <c r="AB299" t="n">
        <v>1.0803</v>
      </c>
      <c r="AC299" t="n">
        <v>1.08715</v>
      </c>
      <c r="AD299" t="n">
        <v>1.09205</v>
      </c>
      <c r="AE299" t="n">
        <v>1.0973</v>
      </c>
      <c r="AF299" t="n">
        <v>1.1026</v>
      </c>
      <c r="AG299" t="n">
        <v>1.1075</v>
      </c>
      <c r="AH299" t="n">
        <v>1.1116</v>
      </c>
      <c r="AK299" t="n">
        <v>1.11565</v>
      </c>
      <c r="AN299" t="n">
        <v>1.11975</v>
      </c>
      <c r="AQ299" t="n">
        <v>1.1238</v>
      </c>
      <c r="AT299" t="n">
        <v>1.1279</v>
      </c>
      <c r="AW299" t="n">
        <v>1.13195</v>
      </c>
      <c r="AZ299" t="n">
        <v>1.13605</v>
      </c>
      <c r="BC299" t="n">
        <v>1.1401</v>
      </c>
      <c r="BD299" t="n">
        <v>1.1442</v>
      </c>
      <c r="BE299" t="n">
        <v>1.14825</v>
      </c>
      <c r="BF299" t="n">
        <v>1.1523</v>
      </c>
    </row>
    <row r="300">
      <c r="A300" s="1112" t="n">
        <v>44701</v>
      </c>
      <c r="P300" t="n">
        <v>1.05555</v>
      </c>
      <c r="Q300" t="n">
        <v>1.0577</v>
      </c>
      <c r="R300" t="n">
        <v>1.0595</v>
      </c>
      <c r="S300" t="n">
        <v>1.06175</v>
      </c>
      <c r="V300" t="n">
        <v>1.06365</v>
      </c>
      <c r="Y300" t="n">
        <v>1.06825</v>
      </c>
      <c r="AB300" t="n">
        <v>1.07495</v>
      </c>
      <c r="AC300" t="n">
        <v>1.08195</v>
      </c>
      <c r="AD300" t="n">
        <v>1.08715</v>
      </c>
      <c r="AE300" t="n">
        <v>1.09255</v>
      </c>
      <c r="AF300" t="n">
        <v>1.09795</v>
      </c>
      <c r="AG300" t="n">
        <v>1.103</v>
      </c>
      <c r="AH300" t="n">
        <v>1.10705</v>
      </c>
      <c r="AK300" t="n">
        <v>1.11115</v>
      </c>
      <c r="AN300" t="n">
        <v>1.1152</v>
      </c>
      <c r="AQ300" t="n">
        <v>1.1193</v>
      </c>
      <c r="AT300" t="n">
        <v>1.12335</v>
      </c>
      <c r="AW300" t="n">
        <v>1.12745</v>
      </c>
      <c r="AZ300" t="n">
        <v>1.1315</v>
      </c>
      <c r="BC300" t="n">
        <v>1.1356</v>
      </c>
      <c r="BD300" t="n">
        <v>1.13965</v>
      </c>
      <c r="BE300" t="n">
        <v>1.14375</v>
      </c>
      <c r="BF300" t="n">
        <v>1.14785</v>
      </c>
    </row>
    <row r="301">
      <c r="A301" s="1112" t="n">
        <v>44704</v>
      </c>
      <c r="P301" t="n">
        <v>1.0702</v>
      </c>
      <c r="Q301" t="n">
        <v>1.0724</v>
      </c>
      <c r="R301" t="n">
        <v>1.07425</v>
      </c>
      <c r="S301" t="n">
        <v>1.0765</v>
      </c>
      <c r="V301" t="n">
        <v>1.07845</v>
      </c>
      <c r="Y301" t="n">
        <v>1.0831</v>
      </c>
      <c r="AB301" t="n">
        <v>1.09</v>
      </c>
      <c r="AC301" t="n">
        <v>1.09695</v>
      </c>
      <c r="AD301" t="n">
        <v>1.1023</v>
      </c>
      <c r="AE301" t="n">
        <v>1.10775</v>
      </c>
      <c r="AF301" t="n">
        <v>1.1132</v>
      </c>
      <c r="AG301" t="n">
        <v>1.11835</v>
      </c>
      <c r="AH301" t="n">
        <v>1.1225</v>
      </c>
      <c r="AK301" t="n">
        <v>1.12665</v>
      </c>
      <c r="AN301" t="n">
        <v>1.1308</v>
      </c>
      <c r="AQ301" t="n">
        <v>1.13495</v>
      </c>
      <c r="AT301" t="n">
        <v>1.1391</v>
      </c>
      <c r="AW301" t="n">
        <v>1.14325</v>
      </c>
      <c r="AZ301" t="n">
        <v>1.1474</v>
      </c>
      <c r="BC301" t="n">
        <v>1.15155</v>
      </c>
      <c r="BD301" t="n">
        <v>1.1557</v>
      </c>
      <c r="BE301" t="n">
        <v>1.15985</v>
      </c>
      <c r="BF301" t="n">
        <v>1.164</v>
      </c>
    </row>
    <row r="302">
      <c r="A302" s="1112" t="n">
        <v>44705</v>
      </c>
      <c r="P302" t="n">
        <v>1.07335</v>
      </c>
      <c r="Q302" t="n">
        <v>1.07555</v>
      </c>
      <c r="R302" t="n">
        <v>1.0774</v>
      </c>
      <c r="S302" t="n">
        <v>1.0796</v>
      </c>
      <c r="V302" t="n">
        <v>1.0815</v>
      </c>
      <c r="Y302" t="n">
        <v>1.086</v>
      </c>
      <c r="AB302" t="n">
        <v>1.09255</v>
      </c>
      <c r="AC302" t="n">
        <v>1.09925</v>
      </c>
      <c r="AD302" t="n">
        <v>1.1042</v>
      </c>
      <c r="AE302" t="n">
        <v>1.1093</v>
      </c>
      <c r="AF302" t="n">
        <v>1.11445</v>
      </c>
      <c r="AG302" t="n">
        <v>1.1193</v>
      </c>
      <c r="AH302" t="n">
        <v>1.1232</v>
      </c>
      <c r="AK302" t="n">
        <v>1.12715</v>
      </c>
      <c r="AN302" t="n">
        <v>1.13105</v>
      </c>
      <c r="AQ302" t="n">
        <v>1.13495</v>
      </c>
      <c r="AT302" t="n">
        <v>1.13885</v>
      </c>
      <c r="AW302" t="n">
        <v>1.14275</v>
      </c>
      <c r="AZ302" t="n">
        <v>1.1467</v>
      </c>
      <c r="BC302" t="n">
        <v>1.1506</v>
      </c>
      <c r="BD302" t="n">
        <v>1.1545</v>
      </c>
      <c r="BE302" t="n">
        <v>1.1584</v>
      </c>
      <c r="BF302" t="n">
        <v>1.1623</v>
      </c>
    </row>
    <row r="303">
      <c r="A303" s="1112" t="n">
        <v>44706</v>
      </c>
      <c r="P303" t="n">
        <v>1.0696</v>
      </c>
      <c r="Q303" t="n">
        <v>1.07175</v>
      </c>
      <c r="R303" t="n">
        <v>1.07355</v>
      </c>
      <c r="S303" t="n">
        <v>1.0758</v>
      </c>
      <c r="V303" t="n">
        <v>1.0777</v>
      </c>
      <c r="Y303" t="n">
        <v>1.08215</v>
      </c>
      <c r="AB303" t="n">
        <v>1.08875</v>
      </c>
      <c r="AC303" t="n">
        <v>1.0954</v>
      </c>
      <c r="AD303" t="n">
        <v>1.10055</v>
      </c>
      <c r="AE303" t="n">
        <v>1.10575</v>
      </c>
      <c r="AF303" t="n">
        <v>1.11095</v>
      </c>
      <c r="AG303" t="n">
        <v>1.1158</v>
      </c>
      <c r="AH303" t="n">
        <v>1.11965</v>
      </c>
      <c r="AK303" t="n">
        <v>1.12345</v>
      </c>
      <c r="AN303" t="n">
        <v>1.12725</v>
      </c>
      <c r="AQ303" t="n">
        <v>1.1311</v>
      </c>
      <c r="AT303" t="n">
        <v>1.1349</v>
      </c>
      <c r="AW303" t="n">
        <v>1.1387</v>
      </c>
      <c r="AZ303" t="n">
        <v>1.1425</v>
      </c>
      <c r="BC303" t="n">
        <v>1.14635</v>
      </c>
      <c r="BD303" t="n">
        <v>1.15015</v>
      </c>
      <c r="BE303" t="n">
        <v>1.15395</v>
      </c>
      <c r="BF303" t="n">
        <v>1.1578</v>
      </c>
    </row>
    <row r="304">
      <c r="A304" s="1112" t="n">
        <v>44707</v>
      </c>
      <c r="P304" t="n">
        <v>1.0727</v>
      </c>
      <c r="Q304" t="n">
        <v>1.07485</v>
      </c>
      <c r="R304" t="n">
        <v>1.07665</v>
      </c>
      <c r="S304" t="n">
        <v>1.0789</v>
      </c>
      <c r="V304" t="n">
        <v>1.0807</v>
      </c>
      <c r="Y304" t="n">
        <v>1.0852</v>
      </c>
      <c r="AB304" t="n">
        <v>1.09185</v>
      </c>
      <c r="AC304" t="n">
        <v>1.0984</v>
      </c>
      <c r="AD304" t="n">
        <v>1.10365</v>
      </c>
      <c r="AE304" t="n">
        <v>1.1089</v>
      </c>
      <c r="AF304" t="n">
        <v>1.1142</v>
      </c>
      <c r="AG304" t="n">
        <v>1.1192</v>
      </c>
      <c r="AH304" t="n">
        <v>1.12305</v>
      </c>
      <c r="AK304" t="n">
        <v>1.1269</v>
      </c>
      <c r="AN304" t="n">
        <v>1.13075</v>
      </c>
      <c r="AQ304" t="n">
        <v>1.1346</v>
      </c>
      <c r="AT304" t="n">
        <v>1.13845</v>
      </c>
      <c r="AW304" t="n">
        <v>1.1423</v>
      </c>
      <c r="AZ304" t="n">
        <v>1.14615</v>
      </c>
      <c r="BC304" t="n">
        <v>1.15</v>
      </c>
      <c r="BD304" t="n">
        <v>1.1539</v>
      </c>
      <c r="BE304" t="n">
        <v>1.15775</v>
      </c>
      <c r="BF304" t="n">
        <v>1.1616</v>
      </c>
    </row>
    <row r="305">
      <c r="A305" s="1112" t="n">
        <v>44708</v>
      </c>
      <c r="P305" t="n">
        <v>1.07385</v>
      </c>
      <c r="Q305" t="n">
        <v>1.076</v>
      </c>
      <c r="R305" t="n">
        <v>1.07775</v>
      </c>
      <c r="S305" t="n">
        <v>1.07995</v>
      </c>
      <c r="V305" t="n">
        <v>1.0818</v>
      </c>
      <c r="Y305" t="n">
        <v>1.0862</v>
      </c>
      <c r="AB305" t="n">
        <v>1.09275</v>
      </c>
      <c r="AC305" t="n">
        <v>1.0992</v>
      </c>
      <c r="AD305" t="n">
        <v>1.1041</v>
      </c>
      <c r="AE305" t="n">
        <v>1.1091</v>
      </c>
      <c r="AF305" t="n">
        <v>1.11415</v>
      </c>
      <c r="AG305" t="n">
        <v>1.1189</v>
      </c>
      <c r="AH305" t="n">
        <v>1.12265</v>
      </c>
      <c r="AK305" t="n">
        <v>1.1264</v>
      </c>
      <c r="AN305" t="n">
        <v>1.1301</v>
      </c>
      <c r="AQ305" t="n">
        <v>1.13385</v>
      </c>
      <c r="AT305" t="n">
        <v>1.1376</v>
      </c>
      <c r="AW305" t="n">
        <v>1.1413</v>
      </c>
      <c r="AZ305" t="n">
        <v>1.14505</v>
      </c>
      <c r="BC305" t="n">
        <v>1.14875</v>
      </c>
      <c r="BD305" t="n">
        <v>1.1525</v>
      </c>
      <c r="BE305" t="n">
        <v>1.15625</v>
      </c>
      <c r="BF305" t="n">
        <v>1.15995</v>
      </c>
    </row>
    <row r="306">
      <c r="A306" s="1112" t="n">
        <v>44711</v>
      </c>
      <c r="P306" s="192" t="n">
        <v>1.07385</v>
      </c>
      <c r="Q306" s="192" t="n">
        <v>1.076</v>
      </c>
      <c r="R306" s="192" t="n">
        <v>1.07775</v>
      </c>
      <c r="S306" s="192" t="n">
        <v>1.07995</v>
      </c>
      <c r="T306" s="192" t="n"/>
      <c r="U306" s="192" t="n"/>
      <c r="V306" s="192" t="n">
        <v>1.0818</v>
      </c>
      <c r="W306" s="192" t="n"/>
      <c r="X306" s="192" t="n"/>
      <c r="Y306" s="192" t="n">
        <v>1.0862</v>
      </c>
      <c r="Z306" s="192" t="n"/>
      <c r="AA306" s="192" t="n"/>
      <c r="AB306" s="192" t="n">
        <v>1.09275</v>
      </c>
      <c r="AC306" s="192" t="n">
        <v>1.0992</v>
      </c>
      <c r="AD306" s="192" t="n">
        <v>1.1041</v>
      </c>
      <c r="AE306" s="192" t="n">
        <v>1.1091</v>
      </c>
      <c r="AF306" s="192" t="n">
        <v>1.11415</v>
      </c>
      <c r="AG306" s="192" t="n">
        <v>1.1189</v>
      </c>
      <c r="AH306" s="192" t="n">
        <v>1.12265</v>
      </c>
      <c r="AI306" s="192" t="n"/>
      <c r="AJ306" s="192" t="n"/>
      <c r="AK306" s="192" t="n">
        <v>1.1264</v>
      </c>
      <c r="AL306" s="192" t="n"/>
      <c r="AM306" s="192" t="n"/>
      <c r="AN306" s="192" t="n">
        <v>1.1301</v>
      </c>
      <c r="AO306" s="192" t="n"/>
      <c r="AP306" s="192" t="n"/>
      <c r="AQ306" s="192" t="n">
        <v>1.13385</v>
      </c>
      <c r="AR306" s="192" t="n"/>
      <c r="AS306" s="192" t="n"/>
      <c r="AT306" s="192" t="n">
        <v>1.1376</v>
      </c>
      <c r="AU306" s="192" t="n"/>
      <c r="AV306" s="192" t="n"/>
      <c r="AW306" s="192" t="n">
        <v>1.1413</v>
      </c>
      <c r="AX306" s="192" t="n"/>
      <c r="AY306" s="192" t="n"/>
      <c r="AZ306" s="192" t="n">
        <v>1.14505</v>
      </c>
      <c r="BA306" s="192" t="n"/>
      <c r="BB306" s="192" t="n"/>
      <c r="BC306" s="192" t="n">
        <v>1.14875</v>
      </c>
      <c r="BD306" s="192" t="n">
        <v>1.1525</v>
      </c>
      <c r="BE306" s="192" t="n">
        <v>1.15625</v>
      </c>
      <c r="BF306" s="192" t="n">
        <v>1.15995</v>
      </c>
    </row>
    <row r="307">
      <c r="A307" s="1112" t="n">
        <v>44712</v>
      </c>
      <c r="P307" t="n">
        <v>1.0742</v>
      </c>
      <c r="Q307" t="n">
        <v>1.0763</v>
      </c>
      <c r="R307" t="n">
        <v>1.0781</v>
      </c>
      <c r="S307" t="n">
        <v>1.0803</v>
      </c>
      <c r="V307" t="n">
        <v>1.0822</v>
      </c>
      <c r="Y307" t="n">
        <v>1.0866</v>
      </c>
      <c r="AB307" t="n">
        <v>1.093</v>
      </c>
      <c r="AC307" t="n">
        <v>1.0993</v>
      </c>
      <c r="AD307" t="n">
        <v>1.10395</v>
      </c>
      <c r="AE307" t="n">
        <v>1.1087</v>
      </c>
      <c r="AF307" t="n">
        <v>1.11345</v>
      </c>
      <c r="AG307" t="n">
        <v>1.11805</v>
      </c>
      <c r="AH307" t="n">
        <v>1.12175</v>
      </c>
      <c r="AK307" t="n">
        <v>1.1254</v>
      </c>
      <c r="AN307" t="n">
        <v>1.1291</v>
      </c>
      <c r="AQ307" t="n">
        <v>1.1328</v>
      </c>
      <c r="AT307" t="n">
        <v>1.1365</v>
      </c>
      <c r="AW307" t="n">
        <v>1.14015</v>
      </c>
      <c r="AZ307" t="n">
        <v>1.14385</v>
      </c>
      <c r="BC307" t="n">
        <v>1.14755</v>
      </c>
      <c r="BD307" t="n">
        <v>1.15125</v>
      </c>
      <c r="BE307" t="n">
        <v>1.1549</v>
      </c>
      <c r="BF307" t="n">
        <v>1.1586</v>
      </c>
    </row>
    <row r="308">
      <c r="A308" s="1112" t="n">
        <v>44713</v>
      </c>
      <c r="P308" t="n">
        <v>1.06605</v>
      </c>
      <c r="Q308" t="n">
        <v>1.06815</v>
      </c>
      <c r="R308" t="n">
        <v>1.0699</v>
      </c>
      <c r="S308" t="n">
        <v>1.0721</v>
      </c>
      <c r="V308" t="n">
        <v>1.074</v>
      </c>
      <c r="Y308" t="n">
        <v>1.0784</v>
      </c>
      <c r="AB308" t="n">
        <v>1.08495</v>
      </c>
      <c r="AC308" t="n">
        <v>1.0914</v>
      </c>
      <c r="AD308" t="n">
        <v>1.09625</v>
      </c>
      <c r="AE308" t="n">
        <v>1.10115</v>
      </c>
      <c r="AF308" t="n">
        <v>1.106</v>
      </c>
      <c r="AG308" t="n">
        <v>1.11075</v>
      </c>
      <c r="AH308" t="n">
        <v>1.11445</v>
      </c>
      <c r="AK308" t="n">
        <v>1.1182</v>
      </c>
      <c r="AN308" t="n">
        <v>1.1219</v>
      </c>
      <c r="AQ308" t="n">
        <v>1.12565</v>
      </c>
      <c r="AT308" t="n">
        <v>1.1294</v>
      </c>
      <c r="AW308" t="n">
        <v>1.1331</v>
      </c>
      <c r="AZ308" t="n">
        <v>1.13685</v>
      </c>
      <c r="BC308" t="n">
        <v>1.1406</v>
      </c>
      <c r="BD308" t="n">
        <v>1.1443</v>
      </c>
      <c r="BE308" t="n">
        <v>1.14805</v>
      </c>
      <c r="BF308" t="n">
        <v>1.15175</v>
      </c>
    </row>
    <row r="309">
      <c r="A309" s="1112" t="n">
        <v>44714</v>
      </c>
      <c r="P309" t="n">
        <v>1.0743</v>
      </c>
      <c r="Q309" t="n">
        <v>1.0764</v>
      </c>
      <c r="R309" t="n">
        <v>1.07815</v>
      </c>
      <c r="S309" t="n">
        <v>1.0804</v>
      </c>
      <c r="V309" t="n">
        <v>1.08235</v>
      </c>
      <c r="Y309" t="n">
        <v>1.08675</v>
      </c>
      <c r="AB309" t="n">
        <v>1.0932</v>
      </c>
      <c r="AC309" t="n">
        <v>1.0994</v>
      </c>
      <c r="AD309" t="n">
        <v>1.10415</v>
      </c>
      <c r="AE309" t="n">
        <v>1.1088</v>
      </c>
      <c r="AF309" t="n">
        <v>1.11345</v>
      </c>
      <c r="AG309" t="n">
        <v>1.11795</v>
      </c>
      <c r="AH309" t="n">
        <v>1.12135</v>
      </c>
      <c r="AK309" t="n">
        <v>1.12475</v>
      </c>
      <c r="AN309" t="n">
        <v>1.1282</v>
      </c>
      <c r="AQ309" t="n">
        <v>1.1316</v>
      </c>
      <c r="AT309" t="n">
        <v>1.13505</v>
      </c>
      <c r="AW309" t="n">
        <v>1.13845</v>
      </c>
      <c r="AZ309" t="n">
        <v>1.14185</v>
      </c>
      <c r="BC309" t="n">
        <v>1.1453</v>
      </c>
      <c r="BD309" t="n">
        <v>1.1487</v>
      </c>
      <c r="BE309" t="n">
        <v>1.15215</v>
      </c>
      <c r="BF309" t="n">
        <v>1.15555</v>
      </c>
    </row>
    <row r="310">
      <c r="A310" s="1112" t="n">
        <v>44715</v>
      </c>
      <c r="P310" t="n">
        <v>1.07245</v>
      </c>
      <c r="Q310" t="n">
        <v>1.0746</v>
      </c>
      <c r="R310" t="n">
        <v>1.07635</v>
      </c>
      <c r="S310" t="n">
        <v>1.07855</v>
      </c>
      <c r="V310" t="n">
        <v>1.08045</v>
      </c>
      <c r="Y310" t="n">
        <v>1.08475</v>
      </c>
      <c r="AB310" t="n">
        <v>1.0911</v>
      </c>
      <c r="AC310" t="n">
        <v>1.0973</v>
      </c>
      <c r="AD310" t="n">
        <v>1.10185</v>
      </c>
      <c r="AE310" t="n">
        <v>1.1064</v>
      </c>
      <c r="AF310" t="n">
        <v>1.11095</v>
      </c>
      <c r="AG310" t="n">
        <v>1.11535</v>
      </c>
      <c r="AH310" t="n">
        <v>1.11875</v>
      </c>
      <c r="AK310" t="n">
        <v>1.1221</v>
      </c>
      <c r="AN310" t="n">
        <v>1.1255</v>
      </c>
      <c r="AQ310" t="n">
        <v>1.1289</v>
      </c>
      <c r="AT310" t="n">
        <v>1.13225</v>
      </c>
      <c r="AW310" t="n">
        <v>1.13565</v>
      </c>
      <c r="AZ310" t="n">
        <v>1.13905</v>
      </c>
      <c r="BC310" t="n">
        <v>1.1424</v>
      </c>
      <c r="BD310" t="n">
        <v>1.1458</v>
      </c>
      <c r="BE310" t="n">
        <v>1.1492</v>
      </c>
      <c r="BF310" t="n">
        <v>1.15255</v>
      </c>
    </row>
    <row r="311">
      <c r="A311" s="1112" t="n">
        <v>44718</v>
      </c>
      <c r="P311" t="n">
        <v>1.06935</v>
      </c>
      <c r="Q311" t="n">
        <v>1.07145</v>
      </c>
      <c r="R311" t="n">
        <v>1.07325</v>
      </c>
      <c r="S311" t="n">
        <v>1.0754</v>
      </c>
      <c r="V311" t="n">
        <v>1.0773</v>
      </c>
      <c r="Y311" t="n">
        <v>1.0816</v>
      </c>
      <c r="AB311" t="n">
        <v>1.0879</v>
      </c>
      <c r="AC311" t="n">
        <v>1.0943</v>
      </c>
      <c r="AD311" t="n">
        <v>1.09895</v>
      </c>
      <c r="AE311" t="n">
        <v>1.10365</v>
      </c>
      <c r="AF311" t="n">
        <v>1.1084</v>
      </c>
      <c r="AG311" t="n">
        <v>1.113</v>
      </c>
      <c r="AH311" t="n">
        <v>1.1165</v>
      </c>
      <c r="AK311" t="n">
        <v>1.12</v>
      </c>
      <c r="AN311" t="n">
        <v>1.1235</v>
      </c>
      <c r="AQ311" t="n">
        <v>1.12705</v>
      </c>
      <c r="AT311" t="n">
        <v>1.13055</v>
      </c>
      <c r="AW311" t="n">
        <v>1.13405</v>
      </c>
      <c r="AZ311" t="n">
        <v>1.13755</v>
      </c>
      <c r="BC311" t="n">
        <v>1.14105</v>
      </c>
      <c r="BD311" t="n">
        <v>1.14455</v>
      </c>
      <c r="BE311" t="n">
        <v>1.1481</v>
      </c>
      <c r="BF311" t="n">
        <v>1.1516</v>
      </c>
    </row>
    <row r="312">
      <c r="A312" s="1112" t="n">
        <v>44719</v>
      </c>
      <c r="P312" t="n">
        <v>1.07095</v>
      </c>
      <c r="Q312" t="n">
        <v>1.07305</v>
      </c>
      <c r="R312" t="n">
        <v>1.07485</v>
      </c>
      <c r="S312" t="n">
        <v>1.077</v>
      </c>
      <c r="V312" t="n">
        <v>1.0789</v>
      </c>
      <c r="Y312" t="n">
        <v>1.08315</v>
      </c>
      <c r="AB312" t="n">
        <v>1.0894</v>
      </c>
      <c r="AC312" t="n">
        <v>1.0957</v>
      </c>
      <c r="AD312" t="n">
        <v>1.10045</v>
      </c>
      <c r="AE312" t="n">
        <v>1.10515</v>
      </c>
      <c r="AF312" t="n">
        <v>1.10985</v>
      </c>
      <c r="AG312" t="n">
        <v>1.1144</v>
      </c>
      <c r="AH312" t="n">
        <v>1.11785</v>
      </c>
      <c r="AK312" t="n">
        <v>1.12125</v>
      </c>
      <c r="AN312" t="n">
        <v>1.1247</v>
      </c>
      <c r="AQ312" t="n">
        <v>1.1281</v>
      </c>
      <c r="AT312" t="n">
        <v>1.13155</v>
      </c>
      <c r="AW312" t="n">
        <v>1.13495</v>
      </c>
      <c r="AZ312" t="n">
        <v>1.13835</v>
      </c>
      <c r="BC312" t="n">
        <v>1.1418</v>
      </c>
      <c r="BD312" t="n">
        <v>1.1452</v>
      </c>
      <c r="BE312" t="n">
        <v>1.14865</v>
      </c>
      <c r="BF312" t="n">
        <v>1.15205</v>
      </c>
    </row>
    <row r="313">
      <c r="A313" s="1112" t="n">
        <v>44720</v>
      </c>
      <c r="P313" t="n">
        <v>1.07175</v>
      </c>
      <c r="Q313" t="n">
        <v>1.07385</v>
      </c>
      <c r="R313" t="n">
        <v>1.07565</v>
      </c>
      <c r="S313" t="n">
        <v>1.07785</v>
      </c>
      <c r="V313" t="n">
        <v>1.07965</v>
      </c>
      <c r="Y313" t="n">
        <v>1.0839</v>
      </c>
      <c r="AB313" t="n">
        <v>1.09025</v>
      </c>
      <c r="AC313" t="n">
        <v>1.09645</v>
      </c>
      <c r="AD313" t="n">
        <v>1.10115</v>
      </c>
      <c r="AE313" t="n">
        <v>1.10585</v>
      </c>
      <c r="AF313" t="n">
        <v>1.11055</v>
      </c>
      <c r="AG313" t="n">
        <v>1.11515</v>
      </c>
      <c r="AH313" t="n">
        <v>1.11855</v>
      </c>
      <c r="AK313" t="n">
        <v>1.12195</v>
      </c>
      <c r="AN313" t="n">
        <v>1.1253</v>
      </c>
      <c r="AQ313" t="n">
        <v>1.1287</v>
      </c>
      <c r="AT313" t="n">
        <v>1.1321</v>
      </c>
      <c r="AW313" t="n">
        <v>1.13545</v>
      </c>
      <c r="AZ313" t="n">
        <v>1.13885</v>
      </c>
      <c r="BC313" t="n">
        <v>1.14225</v>
      </c>
      <c r="BD313" t="n">
        <v>1.1456</v>
      </c>
      <c r="BE313" t="n">
        <v>1.149</v>
      </c>
      <c r="BF313" t="n">
        <v>1.15235</v>
      </c>
    </row>
    <row r="314">
      <c r="A314" s="1112" t="n">
        <v>44721</v>
      </c>
      <c r="P314" t="n">
        <v>1.0628</v>
      </c>
      <c r="Q314" t="n">
        <v>1.0649</v>
      </c>
      <c r="R314" t="n">
        <v>1.0667</v>
      </c>
      <c r="S314" t="n">
        <v>1.06895</v>
      </c>
      <c r="V314" t="n">
        <v>1.07065</v>
      </c>
      <c r="Y314" t="n">
        <v>1.0749</v>
      </c>
      <c r="AB314" t="n">
        <v>1.08095</v>
      </c>
      <c r="AC314" t="n">
        <v>1.08705</v>
      </c>
      <c r="AD314" t="n">
        <v>1.09095</v>
      </c>
      <c r="AE314" t="n">
        <v>1.09535</v>
      </c>
      <c r="AF314" t="n">
        <v>1.09975</v>
      </c>
      <c r="AG314" t="n">
        <v>1.1041</v>
      </c>
      <c r="AH314" t="n">
        <v>1.1072</v>
      </c>
      <c r="AK314" t="n">
        <v>1.11035</v>
      </c>
      <c r="AN314" t="n">
        <v>1.1135</v>
      </c>
      <c r="AQ314" t="n">
        <v>1.1166</v>
      </c>
      <c r="AT314" t="n">
        <v>1.11975</v>
      </c>
      <c r="AW314" t="n">
        <v>1.12285</v>
      </c>
      <c r="AZ314" t="n">
        <v>1.126</v>
      </c>
      <c r="BC314" t="n">
        <v>1.1291</v>
      </c>
      <c r="BD314" t="n">
        <v>1.13225</v>
      </c>
      <c r="BE314" t="n">
        <v>1.13535</v>
      </c>
      <c r="BF314" t="n">
        <v>1.1385</v>
      </c>
    </row>
    <row r="315">
      <c r="A315" s="1112" t="n">
        <v>44722</v>
      </c>
      <c r="P315" t="n">
        <v>1.0522</v>
      </c>
      <c r="Q315" t="n">
        <v>1.0543</v>
      </c>
      <c r="R315" t="n">
        <v>1.05605</v>
      </c>
      <c r="S315" t="n">
        <v>1.05845</v>
      </c>
      <c r="V315" t="n">
        <v>1.0604</v>
      </c>
      <c r="Y315" t="n">
        <v>1.06485</v>
      </c>
      <c r="AB315" t="n">
        <v>1.07135</v>
      </c>
      <c r="AC315" t="n">
        <v>1.07735</v>
      </c>
      <c r="AD315" t="n">
        <v>1.0822</v>
      </c>
      <c r="AE315" t="n">
        <v>1.08685</v>
      </c>
      <c r="AF315" t="n">
        <v>1.09155</v>
      </c>
      <c r="AG315" t="n">
        <v>1.0962</v>
      </c>
      <c r="AH315" t="n">
        <v>1.09935</v>
      </c>
      <c r="AK315" t="n">
        <v>1.10255</v>
      </c>
      <c r="AN315" t="n">
        <v>1.10575</v>
      </c>
      <c r="AQ315" t="n">
        <v>1.10895</v>
      </c>
      <c r="AT315" t="n">
        <v>1.1121</v>
      </c>
      <c r="AW315" t="n">
        <v>1.1153</v>
      </c>
      <c r="AZ315" t="n">
        <v>1.1185</v>
      </c>
      <c r="BC315" t="n">
        <v>1.1217</v>
      </c>
      <c r="BD315" t="n">
        <v>1.12485</v>
      </c>
      <c r="BE315" t="n">
        <v>1.12805</v>
      </c>
      <c r="BF315" t="n">
        <v>1.13125</v>
      </c>
    </row>
    <row r="316">
      <c r="A316" s="1112" t="n">
        <v>44725</v>
      </c>
      <c r="P316" t="n">
        <v>1.04315</v>
      </c>
      <c r="Q316" t="n">
        <v>1.04455</v>
      </c>
      <c r="R316" t="n">
        <v>1.04635</v>
      </c>
      <c r="S316" t="n">
        <v>1.04885</v>
      </c>
      <c r="V316" t="n">
        <v>1.0509</v>
      </c>
      <c r="Y316" t="n">
        <v>1.0556</v>
      </c>
      <c r="AB316" t="n">
        <v>1.06235</v>
      </c>
      <c r="AC316" t="n">
        <v>1.06865</v>
      </c>
      <c r="AD316" t="n">
        <v>1.0732</v>
      </c>
      <c r="AE316" t="n">
        <v>1.0776</v>
      </c>
      <c r="AF316" t="n">
        <v>1.08195</v>
      </c>
      <c r="AG316" t="n">
        <v>1.08635</v>
      </c>
      <c r="AH316" t="n">
        <v>1.0895</v>
      </c>
      <c r="AK316" t="n">
        <v>1.0926</v>
      </c>
      <c r="AN316" t="n">
        <v>1.0957</v>
      </c>
      <c r="AQ316" t="n">
        <v>1.09885</v>
      </c>
      <c r="AT316" t="n">
        <v>1.10195</v>
      </c>
      <c r="AW316" t="n">
        <v>1.10505</v>
      </c>
      <c r="AZ316" t="n">
        <v>1.10815</v>
      </c>
      <c r="BC316" t="n">
        <v>1.1113</v>
      </c>
      <c r="BD316" t="n">
        <v>1.1144</v>
      </c>
      <c r="BE316" t="n">
        <v>1.1175</v>
      </c>
      <c r="BF316" t="n">
        <v>1.12065</v>
      </c>
    </row>
    <row r="317">
      <c r="A317" s="1112" t="n">
        <v>44726</v>
      </c>
      <c r="P317" t="n">
        <v>1.0434</v>
      </c>
      <c r="Q317" t="n">
        <v>1.04545</v>
      </c>
      <c r="R317" t="n">
        <v>1.0481</v>
      </c>
      <c r="S317" t="n">
        <v>1.0503</v>
      </c>
      <c r="V317" t="n">
        <v>1.05525</v>
      </c>
      <c r="Y317" t="n">
        <v>1.0622</v>
      </c>
      <c r="AB317" t="n">
        <v>1.06805</v>
      </c>
      <c r="AC317" t="n">
        <v>1.07225</v>
      </c>
      <c r="AD317" t="n">
        <v>1.0763</v>
      </c>
      <c r="AE317" t="n">
        <v>1.08035</v>
      </c>
      <c r="AF317" t="n">
        <v>1.08445</v>
      </c>
      <c r="AG317" t="n">
        <v>1.0874</v>
      </c>
      <c r="AH317" t="n">
        <v>1.0904</v>
      </c>
      <c r="AK317" t="n">
        <v>1.0934</v>
      </c>
      <c r="AN317" t="n">
        <v>1.0964</v>
      </c>
      <c r="AQ317" t="n">
        <v>1.09935</v>
      </c>
      <c r="AT317" t="n">
        <v>1.10235</v>
      </c>
      <c r="AW317" t="n">
        <v>1.10535</v>
      </c>
      <c r="AZ317" t="n">
        <v>1.10835</v>
      </c>
      <c r="BC317" t="n">
        <v>1.1113</v>
      </c>
      <c r="BD317" t="n">
        <v>1.1143</v>
      </c>
      <c r="BE317" t="n">
        <v>1.1173</v>
      </c>
      <c r="BF317" t="n">
        <v>1.1203</v>
      </c>
    </row>
    <row r="318">
      <c r="A318" s="1112" t="n">
        <v>44727</v>
      </c>
      <c r="P318" t="n">
        <v>1.04455</v>
      </c>
      <c r="Q318" t="n">
        <v>1.0466</v>
      </c>
      <c r="R318" t="n">
        <v>1.04925</v>
      </c>
      <c r="S318" t="n">
        <v>1.0515</v>
      </c>
      <c r="V318" t="n">
        <v>1.0566</v>
      </c>
      <c r="Y318" t="n">
        <v>1.0641</v>
      </c>
      <c r="AB318" t="n">
        <v>1.0708</v>
      </c>
      <c r="AC318" t="n">
        <v>1.0755</v>
      </c>
      <c r="AD318" t="n">
        <v>1.08</v>
      </c>
      <c r="AE318" t="n">
        <v>1.0845</v>
      </c>
      <c r="AF318" t="n">
        <v>1.089</v>
      </c>
      <c r="AG318" t="n">
        <v>1.0922</v>
      </c>
      <c r="AH318" t="n">
        <v>1.0954</v>
      </c>
      <c r="AK318" t="n">
        <v>1.0986</v>
      </c>
      <c r="AN318" t="n">
        <v>1.1018</v>
      </c>
      <c r="AQ318" t="n">
        <v>1.10495</v>
      </c>
      <c r="AT318" t="n">
        <v>1.10815</v>
      </c>
      <c r="AW318" t="n">
        <v>1.11135</v>
      </c>
      <c r="AZ318" t="n">
        <v>1.11455</v>
      </c>
      <c r="BC318" t="n">
        <v>1.11775</v>
      </c>
      <c r="BD318" t="n">
        <v>1.12095</v>
      </c>
      <c r="BE318" t="n">
        <v>1.12415</v>
      </c>
      <c r="BF318" t="n">
        <v>1.1273</v>
      </c>
    </row>
    <row r="319">
      <c r="A319" s="1112" t="n">
        <v>44728</v>
      </c>
      <c r="P319" t="n">
        <v>1.05955</v>
      </c>
      <c r="Q319" t="n">
        <v>1.0616</v>
      </c>
      <c r="R319" t="n">
        <v>1.06425</v>
      </c>
      <c r="S319" t="n">
        <v>1.06645</v>
      </c>
      <c r="V319" t="n">
        <v>1.0715</v>
      </c>
      <c r="Y319" t="n">
        <v>1.0785</v>
      </c>
      <c r="AB319" t="n">
        <v>1.08475</v>
      </c>
      <c r="AC319" t="n">
        <v>1.08895</v>
      </c>
      <c r="AD319" t="n">
        <v>1.0929</v>
      </c>
      <c r="AE319" t="n">
        <v>1.0968</v>
      </c>
      <c r="AF319" t="n">
        <v>1.10075</v>
      </c>
      <c r="AG319" t="n">
        <v>1.10335</v>
      </c>
      <c r="AH319" t="n">
        <v>1.10585</v>
      </c>
      <c r="AK319" t="n">
        <v>1.10835</v>
      </c>
      <c r="AN319" t="n">
        <v>1.1109</v>
      </c>
      <c r="AQ319" t="n">
        <v>1.1134</v>
      </c>
      <c r="AT319" t="n">
        <v>1.11595</v>
      </c>
      <c r="AW319" t="n">
        <v>1.11845</v>
      </c>
      <c r="AZ319" t="n">
        <v>1.121</v>
      </c>
      <c r="BC319" t="n">
        <v>1.1235</v>
      </c>
      <c r="BD319" t="n">
        <v>1.126</v>
      </c>
      <c r="BE319" t="n">
        <v>1.12855</v>
      </c>
      <c r="BF319" t="n">
        <v>1.13105</v>
      </c>
    </row>
    <row r="320">
      <c r="A320" s="1112" t="n">
        <v>44729</v>
      </c>
      <c r="P320" t="n">
        <v>1.0511</v>
      </c>
      <c r="Q320" t="n">
        <v>1.05315</v>
      </c>
      <c r="R320" t="n">
        <v>1.05575</v>
      </c>
      <c r="S320" t="n">
        <v>1.058</v>
      </c>
      <c r="V320" t="n">
        <v>1.06315</v>
      </c>
      <c r="Y320" t="n">
        <v>1.0702</v>
      </c>
      <c r="AB320" t="n">
        <v>1.0765</v>
      </c>
      <c r="AC320" t="n">
        <v>1.08095</v>
      </c>
      <c r="AD320" t="n">
        <v>1.0851</v>
      </c>
      <c r="AE320" t="n">
        <v>1.0893</v>
      </c>
      <c r="AF320" t="n">
        <v>1.0935</v>
      </c>
      <c r="AG320" t="n">
        <v>1.0963</v>
      </c>
      <c r="AH320" t="n">
        <v>1.09905</v>
      </c>
      <c r="AK320" t="n">
        <v>1.1018</v>
      </c>
      <c r="AN320" t="n">
        <v>1.10455</v>
      </c>
      <c r="AQ320" t="n">
        <v>1.1073</v>
      </c>
      <c r="AT320" t="n">
        <v>1.11</v>
      </c>
      <c r="AW320" t="n">
        <v>1.11275</v>
      </c>
      <c r="AZ320" t="n">
        <v>1.1155</v>
      </c>
      <c r="BC320" t="n">
        <v>1.11825</v>
      </c>
      <c r="BD320" t="n">
        <v>1.121</v>
      </c>
      <c r="BE320" t="n">
        <v>1.12375</v>
      </c>
      <c r="BF320" t="n">
        <v>1.12645</v>
      </c>
    </row>
    <row r="321">
      <c r="A321" s="1112" t="n">
        <v>44732</v>
      </c>
      <c r="P321" s="192" t="n">
        <v>1.0511</v>
      </c>
      <c r="Q321" s="192" t="n">
        <v>1.05315</v>
      </c>
      <c r="R321" s="192" t="n">
        <v>1.05575</v>
      </c>
      <c r="S321" s="192" t="n">
        <v>1.058</v>
      </c>
      <c r="T321" s="192" t="n"/>
      <c r="U321" s="192" t="n"/>
      <c r="V321" s="192" t="n">
        <v>1.06315</v>
      </c>
      <c r="W321" s="192" t="n"/>
      <c r="X321" s="192" t="n"/>
      <c r="Y321" s="192" t="n">
        <v>1.0702</v>
      </c>
      <c r="Z321" s="192" t="n"/>
      <c r="AA321" s="192" t="n"/>
      <c r="AB321" s="192" t="n">
        <v>1.0765</v>
      </c>
      <c r="AC321" s="192" t="n">
        <v>1.08095</v>
      </c>
      <c r="AD321" s="192" t="n">
        <v>1.0851</v>
      </c>
      <c r="AE321" s="192" t="n">
        <v>1.0893</v>
      </c>
      <c r="AF321" s="192" t="n">
        <v>1.0935</v>
      </c>
      <c r="AG321" s="192" t="n">
        <v>1.0963</v>
      </c>
      <c r="AH321" s="192" t="n">
        <v>1.09905</v>
      </c>
      <c r="AI321" s="192" t="n"/>
      <c r="AJ321" s="192" t="n"/>
      <c r="AK321" s="192" t="n">
        <v>1.1018</v>
      </c>
      <c r="AL321" s="192" t="n"/>
      <c r="AM321" s="192" t="n"/>
      <c r="AN321" s="192" t="n">
        <v>1.10455</v>
      </c>
      <c r="AO321" s="192" t="n"/>
      <c r="AP321" s="192" t="n"/>
      <c r="AQ321" s="192" t="n">
        <v>1.1073</v>
      </c>
      <c r="AR321" s="192" t="n"/>
      <c r="AS321" s="192" t="n"/>
      <c r="AT321" s="192" t="n">
        <v>1.11</v>
      </c>
      <c r="AU321" s="192" t="n"/>
      <c r="AV321" s="192" t="n"/>
      <c r="AW321" s="192" t="n">
        <v>1.11275</v>
      </c>
      <c r="AX321" s="192" t="n"/>
      <c r="AY321" s="192" t="n"/>
      <c r="AZ321" s="192" t="n">
        <v>1.1155</v>
      </c>
      <c r="BA321" s="192" t="n"/>
      <c r="BB321" s="192" t="n"/>
      <c r="BC321" s="192" t="n">
        <v>1.11825</v>
      </c>
      <c r="BD321" s="192" t="n">
        <v>1.121</v>
      </c>
      <c r="BE321" s="192" t="n">
        <v>1.12375</v>
      </c>
      <c r="BF321" s="192" t="n">
        <v>1.12645</v>
      </c>
    </row>
    <row r="322">
      <c r="A322" s="1112" t="n">
        <v>44733</v>
      </c>
      <c r="P322" t="n">
        <v>1.05495</v>
      </c>
      <c r="Q322" t="n">
        <v>1.05705</v>
      </c>
      <c r="R322" t="n">
        <v>1.05975</v>
      </c>
      <c r="S322" t="n">
        <v>1.06205</v>
      </c>
      <c r="V322" t="n">
        <v>1.0673</v>
      </c>
      <c r="Y322" t="n">
        <v>1.0745</v>
      </c>
      <c r="AB322" t="n">
        <v>1.08085</v>
      </c>
      <c r="AC322" t="n">
        <v>1.0855</v>
      </c>
      <c r="AD322" t="n">
        <v>1.08925</v>
      </c>
      <c r="AE322" t="n">
        <v>1.09335</v>
      </c>
      <c r="AF322" t="n">
        <v>1.09745</v>
      </c>
      <c r="AG322" t="n">
        <v>1.1001</v>
      </c>
      <c r="AH322" t="n">
        <v>1.10265</v>
      </c>
      <c r="AK322" t="n">
        <v>1.1052</v>
      </c>
      <c r="AN322" t="n">
        <v>1.1078</v>
      </c>
      <c r="AQ322" t="n">
        <v>1.11035</v>
      </c>
      <c r="AT322" t="n">
        <v>1.1129</v>
      </c>
      <c r="AW322" t="n">
        <v>1.11545</v>
      </c>
      <c r="AZ322" t="n">
        <v>1.118</v>
      </c>
      <c r="BC322" t="n">
        <v>1.12055</v>
      </c>
      <c r="BD322" t="n">
        <v>1.12315</v>
      </c>
      <c r="BE322" t="n">
        <v>1.1257</v>
      </c>
      <c r="BF322" t="n">
        <v>1.12825</v>
      </c>
    </row>
    <row r="323">
      <c r="A323" s="1112" t="n">
        <v>44734</v>
      </c>
      <c r="P323" t="n">
        <v>1.05845</v>
      </c>
      <c r="Q323" t="n">
        <v>1.0606</v>
      </c>
      <c r="R323" t="n">
        <v>1.0633</v>
      </c>
      <c r="S323" t="n">
        <v>1.0656</v>
      </c>
      <c r="V323" t="n">
        <v>1.07085</v>
      </c>
      <c r="Y323" t="n">
        <v>1.07795</v>
      </c>
      <c r="AB323" t="n">
        <v>1.084</v>
      </c>
      <c r="AC323" t="n">
        <v>1.08845</v>
      </c>
      <c r="AD323" t="n">
        <v>1.09205</v>
      </c>
      <c r="AE323" t="n">
        <v>1.09595</v>
      </c>
      <c r="AF323" t="n">
        <v>1.09985</v>
      </c>
      <c r="AG323" t="n">
        <v>1.1025</v>
      </c>
      <c r="AH323" t="n">
        <v>1.105</v>
      </c>
      <c r="AK323" t="n">
        <v>1.10755</v>
      </c>
      <c r="AN323" t="n">
        <v>1.11005</v>
      </c>
      <c r="AQ323" t="n">
        <v>1.1126</v>
      </c>
      <c r="AT323" t="n">
        <v>1.1151</v>
      </c>
      <c r="AW323" t="n">
        <v>1.11765</v>
      </c>
      <c r="AZ323" t="n">
        <v>1.12015</v>
      </c>
      <c r="BC323" t="n">
        <v>1.1227</v>
      </c>
      <c r="BD323" t="n">
        <v>1.1252</v>
      </c>
      <c r="BE323" t="n">
        <v>1.12775</v>
      </c>
      <c r="BF323" t="n">
        <v>1.13025</v>
      </c>
    </row>
    <row r="324">
      <c r="A324" s="1112" t="n">
        <v>44735</v>
      </c>
      <c r="P324" t="n">
        <v>1.05365</v>
      </c>
      <c r="Q324" t="n">
        <v>1.05575</v>
      </c>
      <c r="R324" t="n">
        <v>1.05845</v>
      </c>
      <c r="S324" t="n">
        <v>1.06075</v>
      </c>
      <c r="V324" t="n">
        <v>1.0661</v>
      </c>
      <c r="Y324" t="n">
        <v>1.07335</v>
      </c>
      <c r="AB324" t="n">
        <v>1.07995</v>
      </c>
      <c r="AC324" t="n">
        <v>1.08485</v>
      </c>
      <c r="AD324" t="n">
        <v>1.08885</v>
      </c>
      <c r="AE324" t="n">
        <v>1.0932</v>
      </c>
      <c r="AF324" t="n">
        <v>1.09755</v>
      </c>
      <c r="AG324" t="n">
        <v>1.10055</v>
      </c>
      <c r="AH324" t="n">
        <v>1.1034</v>
      </c>
      <c r="AK324" t="n">
        <v>1.1062</v>
      </c>
      <c r="AN324" t="n">
        <v>1.10905</v>
      </c>
      <c r="AQ324" t="n">
        <v>1.11185</v>
      </c>
      <c r="AT324" t="n">
        <v>1.1147</v>
      </c>
      <c r="AW324" t="n">
        <v>1.1175</v>
      </c>
      <c r="AZ324" t="n">
        <v>1.12035</v>
      </c>
      <c r="BC324" t="n">
        <v>1.1232</v>
      </c>
      <c r="BD324" t="n">
        <v>1.126</v>
      </c>
      <c r="BE324" t="n">
        <v>1.12885</v>
      </c>
      <c r="BF324" t="n">
        <v>1.13165</v>
      </c>
    </row>
    <row r="325">
      <c r="A325" s="1112" t="n">
        <v>44736</v>
      </c>
      <c r="P325" t="n">
        <v>1.0564</v>
      </c>
      <c r="Q325" t="n">
        <v>1.0585</v>
      </c>
      <c r="R325" t="n">
        <v>1.0612</v>
      </c>
      <c r="S325" t="n">
        <v>1.0635</v>
      </c>
      <c r="V325" t="n">
        <v>1.0688</v>
      </c>
      <c r="Y325" t="n">
        <v>1.0761</v>
      </c>
      <c r="AB325" t="n">
        <v>1.0829</v>
      </c>
      <c r="AC325" t="n">
        <v>1.0879</v>
      </c>
      <c r="AD325" t="n">
        <v>1.09245</v>
      </c>
      <c r="AE325" t="n">
        <v>1.0971</v>
      </c>
      <c r="AF325" t="n">
        <v>1.1017</v>
      </c>
      <c r="AG325" t="n">
        <v>1.1051</v>
      </c>
      <c r="AH325" t="n">
        <v>1.1083</v>
      </c>
      <c r="AK325" t="n">
        <v>1.1115</v>
      </c>
      <c r="AN325" t="n">
        <v>1.1147</v>
      </c>
      <c r="AQ325" t="n">
        <v>1.11795</v>
      </c>
      <c r="AT325" t="n">
        <v>1.12115</v>
      </c>
      <c r="AW325" t="n">
        <v>1.12435</v>
      </c>
      <c r="AZ325" t="n">
        <v>1.12755</v>
      </c>
      <c r="BC325" t="n">
        <v>1.13075</v>
      </c>
      <c r="BD325" t="n">
        <v>1.13395</v>
      </c>
      <c r="BE325" t="n">
        <v>1.1372</v>
      </c>
      <c r="BF325" t="n">
        <v>1.1404</v>
      </c>
    </row>
    <row r="326">
      <c r="A326" s="1112" t="n">
        <v>44739</v>
      </c>
      <c r="P326" t="n">
        <v>1.05985</v>
      </c>
      <c r="Q326" t="n">
        <v>1.06195</v>
      </c>
      <c r="R326" t="n">
        <v>1.06465</v>
      </c>
      <c r="S326" t="n">
        <v>1.06695</v>
      </c>
      <c r="V326" t="n">
        <v>1.07235</v>
      </c>
      <c r="Y326" t="n">
        <v>1.07975</v>
      </c>
      <c r="AB326" t="n">
        <v>1.0863</v>
      </c>
      <c r="AC326" t="n">
        <v>1.0911</v>
      </c>
      <c r="AD326" t="n">
        <v>1.0954</v>
      </c>
      <c r="AE326" t="n">
        <v>1.0998</v>
      </c>
      <c r="AF326" t="n">
        <v>1.10415</v>
      </c>
      <c r="AG326" t="n">
        <v>1.1074</v>
      </c>
      <c r="AH326" t="n">
        <v>1.11045</v>
      </c>
      <c r="AK326" t="n">
        <v>1.1135</v>
      </c>
      <c r="AN326" t="n">
        <v>1.1166</v>
      </c>
      <c r="AQ326" t="n">
        <v>1.11965</v>
      </c>
      <c r="AT326" t="n">
        <v>1.1227</v>
      </c>
      <c r="AW326" t="n">
        <v>1.1258</v>
      </c>
      <c r="AZ326" t="n">
        <v>1.12885</v>
      </c>
      <c r="BC326" t="n">
        <v>1.1319</v>
      </c>
      <c r="BD326" t="n">
        <v>1.135</v>
      </c>
      <c r="BE326" t="n">
        <v>1.13805</v>
      </c>
      <c r="BF326" t="n">
        <v>1.1411</v>
      </c>
    </row>
    <row r="327">
      <c r="A327" s="1112" t="n">
        <v>44740</v>
      </c>
      <c r="P327" t="n">
        <v>1.05365</v>
      </c>
      <c r="Q327" t="n">
        <v>1.05575</v>
      </c>
      <c r="R327" t="n">
        <v>1.0584</v>
      </c>
      <c r="S327" t="n">
        <v>1.06065</v>
      </c>
      <c r="V327" t="n">
        <v>1.0659</v>
      </c>
      <c r="Y327" t="n">
        <v>1.0732</v>
      </c>
      <c r="AB327" t="n">
        <v>1.0795</v>
      </c>
      <c r="AC327" t="n">
        <v>1.0842</v>
      </c>
      <c r="AD327" t="n">
        <v>1.08825</v>
      </c>
      <c r="AE327" t="n">
        <v>1.09245</v>
      </c>
      <c r="AF327" t="n">
        <v>1.09665</v>
      </c>
      <c r="AG327" t="n">
        <v>1.0996</v>
      </c>
      <c r="AH327" t="n">
        <v>1.1024</v>
      </c>
      <c r="AK327" t="n">
        <v>1.10515</v>
      </c>
      <c r="AN327" t="n">
        <v>1.10795</v>
      </c>
      <c r="AQ327" t="n">
        <v>1.11075</v>
      </c>
      <c r="AT327" t="n">
        <v>1.1135</v>
      </c>
      <c r="AW327" t="n">
        <v>1.1163</v>
      </c>
      <c r="AZ327" t="n">
        <v>1.1191</v>
      </c>
      <c r="BC327" t="n">
        <v>1.12185</v>
      </c>
      <c r="BD327" t="n">
        <v>1.12465</v>
      </c>
      <c r="BE327" t="n">
        <v>1.1274</v>
      </c>
      <c r="BF327" t="n">
        <v>1.1302</v>
      </c>
    </row>
    <row r="328">
      <c r="A328" s="1112" t="n">
        <v>44741</v>
      </c>
      <c r="P328" t="n">
        <v>1.04535</v>
      </c>
      <c r="Q328" t="n">
        <v>1.04745</v>
      </c>
      <c r="R328" t="n">
        <v>1.0501</v>
      </c>
      <c r="S328" t="n">
        <v>1.0525</v>
      </c>
      <c r="V328" t="n">
        <v>1.05765</v>
      </c>
      <c r="Y328" t="n">
        <v>1.0651</v>
      </c>
      <c r="AB328" t="n">
        <v>1.07175</v>
      </c>
      <c r="AC328" t="n">
        <v>1.0767</v>
      </c>
      <c r="AD328" t="n">
        <v>1.08045</v>
      </c>
      <c r="AE328" t="n">
        <v>1.08465</v>
      </c>
      <c r="AF328" t="n">
        <v>1.08885</v>
      </c>
      <c r="AG328" t="n">
        <v>1.0919</v>
      </c>
      <c r="AH328" t="n">
        <v>1.0947</v>
      </c>
      <c r="AK328" t="n">
        <v>1.0975</v>
      </c>
      <c r="AN328" t="n">
        <v>1.1003</v>
      </c>
      <c r="AQ328" t="n">
        <v>1.10315</v>
      </c>
      <c r="AT328" t="n">
        <v>1.10595</v>
      </c>
      <c r="AW328" t="n">
        <v>1.10875</v>
      </c>
      <c r="AZ328" t="n">
        <v>1.11155</v>
      </c>
      <c r="BC328" t="n">
        <v>1.11435</v>
      </c>
      <c r="BD328" t="n">
        <v>1.11715</v>
      </c>
      <c r="BE328" t="n">
        <v>1.12</v>
      </c>
      <c r="BF328" t="n">
        <v>1.1228</v>
      </c>
    </row>
    <row r="329">
      <c r="A329" s="1112" t="n">
        <v>44742</v>
      </c>
      <c r="P329" t="n">
        <v>1.04905</v>
      </c>
      <c r="Q329" t="n">
        <v>1.05115</v>
      </c>
      <c r="R329" t="n">
        <v>1.0538</v>
      </c>
      <c r="S329" t="n">
        <v>1.0562</v>
      </c>
      <c r="V329" t="n">
        <v>1.0614</v>
      </c>
      <c r="Y329" t="n">
        <v>1.06885</v>
      </c>
      <c r="AB329" t="n">
        <v>1.07565</v>
      </c>
      <c r="AC329" t="n">
        <v>1.08065</v>
      </c>
      <c r="AD329" t="n">
        <v>1.08505</v>
      </c>
      <c r="AE329" t="n">
        <v>1.0895</v>
      </c>
      <c r="AF329" t="n">
        <v>1.09395</v>
      </c>
      <c r="AG329" t="n">
        <v>1.0971</v>
      </c>
      <c r="AH329" t="n">
        <v>1.09995</v>
      </c>
      <c r="AK329" t="n">
        <v>1.10275</v>
      </c>
      <c r="AN329" t="n">
        <v>1.1056</v>
      </c>
      <c r="AQ329" t="n">
        <v>1.1084</v>
      </c>
      <c r="AT329" t="n">
        <v>1.11125</v>
      </c>
      <c r="AW329" t="n">
        <v>1.11405</v>
      </c>
      <c r="AZ329" t="n">
        <v>1.1169</v>
      </c>
      <c r="BC329" t="n">
        <v>1.1197</v>
      </c>
      <c r="BD329" t="n">
        <v>1.12255</v>
      </c>
      <c r="BE329" t="n">
        <v>1.12535</v>
      </c>
      <c r="BF329" t="n">
        <v>1.1282</v>
      </c>
    </row>
    <row r="330">
      <c r="A330" s="1112" t="n">
        <v>44743</v>
      </c>
      <c r="Q330" t="n">
        <v>1.0434</v>
      </c>
      <c r="R330" t="n">
        <v>1.0455</v>
      </c>
      <c r="S330" t="n">
        <v>1.0481</v>
      </c>
      <c r="V330" t="n">
        <v>1.0505</v>
      </c>
      <c r="Y330" t="n">
        <v>1.05565</v>
      </c>
      <c r="AB330" t="n">
        <v>1.06335</v>
      </c>
      <c r="AC330" t="n">
        <v>1.07025</v>
      </c>
      <c r="AD330" t="n">
        <v>1.07565</v>
      </c>
      <c r="AE330" t="n">
        <v>1.07975</v>
      </c>
      <c r="AF330" t="n">
        <v>1.08425</v>
      </c>
      <c r="AG330" t="n">
        <v>1.08875</v>
      </c>
      <c r="AH330" t="n">
        <v>1.092</v>
      </c>
      <c r="AK330" t="n">
        <v>1.0949</v>
      </c>
      <c r="AN330" t="n">
        <v>1.09785</v>
      </c>
      <c r="AQ330" t="n">
        <v>1.1008</v>
      </c>
      <c r="AT330" t="n">
        <v>1.1037</v>
      </c>
      <c r="AW330" t="n">
        <v>1.10665</v>
      </c>
      <c r="AZ330" t="n">
        <v>1.10955</v>
      </c>
      <c r="BC330" t="n">
        <v>1.1125</v>
      </c>
      <c r="BD330" t="n">
        <v>1.11545</v>
      </c>
      <c r="BE330" t="n">
        <v>1.11835</v>
      </c>
      <c r="BF330" t="n">
        <v>1.1213</v>
      </c>
      <c r="BG330" t="n">
        <v>1.1242</v>
      </c>
    </row>
    <row r="331">
      <c r="A331" s="1112" t="n">
        <v>44746</v>
      </c>
      <c r="Q331" s="192" t="n">
        <v>1.0434</v>
      </c>
      <c r="R331" s="192" t="n">
        <v>1.0455</v>
      </c>
      <c r="S331" s="192" t="n">
        <v>1.0481</v>
      </c>
      <c r="T331" s="192" t="n"/>
      <c r="U331" s="192" t="n"/>
      <c r="V331" s="192" t="n">
        <v>1.0505</v>
      </c>
      <c r="W331" s="192" t="n"/>
      <c r="X331" s="192" t="n"/>
      <c r="Y331" s="192" t="n">
        <v>1.05565</v>
      </c>
      <c r="Z331" s="192" t="n"/>
      <c r="AA331" s="192" t="n"/>
      <c r="AB331" s="192" t="n">
        <v>1.06335</v>
      </c>
      <c r="AC331" s="192" t="n">
        <v>1.07025</v>
      </c>
      <c r="AD331" s="192" t="n">
        <v>1.07565</v>
      </c>
      <c r="AE331" s="192" t="n">
        <v>1.07975</v>
      </c>
      <c r="AF331" s="192" t="n">
        <v>1.08425</v>
      </c>
      <c r="AG331" s="192" t="n">
        <v>1.08875</v>
      </c>
      <c r="AH331" s="192" t="n">
        <v>1.092</v>
      </c>
      <c r="AI331" s="192" t="n"/>
      <c r="AJ331" s="192" t="n"/>
      <c r="AK331" s="192" t="n">
        <v>1.0949</v>
      </c>
      <c r="AL331" s="192" t="n"/>
      <c r="AM331" s="192" t="n"/>
      <c r="AN331" s="192" t="n">
        <v>1.09785</v>
      </c>
      <c r="AO331" s="192" t="n"/>
      <c r="AP331" s="192" t="n"/>
      <c r="AQ331" s="192" t="n">
        <v>1.1008</v>
      </c>
      <c r="AR331" s="192" t="n"/>
      <c r="AS331" s="192" t="n"/>
      <c r="AT331" s="192" t="n">
        <v>1.1037</v>
      </c>
      <c r="AU331" s="192" t="n"/>
      <c r="AV331" s="192" t="n"/>
      <c r="AW331" s="192" t="n">
        <v>1.10665</v>
      </c>
      <c r="AX331" s="192" t="n"/>
      <c r="AY331" s="192" t="n"/>
      <c r="AZ331" s="192" t="n">
        <v>1.10955</v>
      </c>
      <c r="BA331" s="192" t="n"/>
      <c r="BB331" s="192" t="n"/>
      <c r="BC331" s="192" t="n">
        <v>1.1125</v>
      </c>
      <c r="BD331" s="192" t="n">
        <v>1.11545</v>
      </c>
      <c r="BE331" s="192" t="n">
        <v>1.11835</v>
      </c>
      <c r="BF331" s="192" t="n">
        <v>1.1213</v>
      </c>
    </row>
    <row r="332">
      <c r="A332" s="1112" t="n">
        <v>44747</v>
      </c>
      <c r="Q332" t="n">
        <v>1.02695</v>
      </c>
      <c r="R332" t="n">
        <v>1.02905</v>
      </c>
      <c r="S332" t="n">
        <v>1.0316</v>
      </c>
      <c r="V332" t="n">
        <v>1.03395</v>
      </c>
      <c r="Y332" t="n">
        <v>1.039</v>
      </c>
      <c r="AB332" t="n">
        <v>1.04645</v>
      </c>
      <c r="AC332" t="n">
        <v>1.0531</v>
      </c>
      <c r="AD332" t="n">
        <v>1.0582</v>
      </c>
      <c r="AE332" t="n">
        <v>1.06215</v>
      </c>
      <c r="AF332" t="n">
        <v>1.06645</v>
      </c>
      <c r="AG332" t="n">
        <v>1.07075</v>
      </c>
      <c r="AH332" t="n">
        <v>1.0738</v>
      </c>
      <c r="AK332" t="n">
        <v>1.0764</v>
      </c>
      <c r="AN332" t="n">
        <v>1.07905</v>
      </c>
      <c r="AQ332" t="n">
        <v>1.0817</v>
      </c>
      <c r="AT332" t="n">
        <v>1.0843</v>
      </c>
      <c r="AW332" t="n">
        <v>1.08695</v>
      </c>
      <c r="AZ332" t="n">
        <v>1.0896</v>
      </c>
      <c r="BC332" t="n">
        <v>1.0922</v>
      </c>
      <c r="BD332" t="n">
        <v>1.09485</v>
      </c>
      <c r="BE332" t="n">
        <v>1.0975</v>
      </c>
      <c r="BF332" t="n">
        <v>1.1001</v>
      </c>
      <c r="BG332" t="n">
        <v>1.10275</v>
      </c>
    </row>
    <row r="333">
      <c r="A333" s="1112" t="n">
        <v>44748</v>
      </c>
      <c r="Q333" t="n">
        <v>1.01885</v>
      </c>
      <c r="R333" t="n">
        <v>1.0209</v>
      </c>
      <c r="S333" t="n">
        <v>1.0235</v>
      </c>
      <c r="V333" t="n">
        <v>1.02575</v>
      </c>
      <c r="Y333" t="n">
        <v>1.0309</v>
      </c>
      <c r="AB333" t="n">
        <v>1.03845</v>
      </c>
      <c r="AC333" t="n">
        <v>1.04565</v>
      </c>
      <c r="AD333" t="n">
        <v>1.05105</v>
      </c>
      <c r="AE333" t="n">
        <v>1.0555</v>
      </c>
      <c r="AF333" t="n">
        <v>1.06035</v>
      </c>
      <c r="AG333" t="n">
        <v>1.0652</v>
      </c>
      <c r="AH333" t="n">
        <v>1.06875</v>
      </c>
      <c r="AK333" t="n">
        <v>1.0719</v>
      </c>
      <c r="AN333" t="n">
        <v>1.0751</v>
      </c>
      <c r="AQ333" t="n">
        <v>1.0783</v>
      </c>
      <c r="AT333" t="n">
        <v>1.08145</v>
      </c>
      <c r="AW333" t="n">
        <v>1.08465</v>
      </c>
      <c r="AZ333" t="n">
        <v>1.08785</v>
      </c>
      <c r="BC333" t="n">
        <v>1.091</v>
      </c>
      <c r="BD333" t="n">
        <v>1.0942</v>
      </c>
      <c r="BE333" t="n">
        <v>1.0974</v>
      </c>
      <c r="BF333" t="n">
        <v>1.10055</v>
      </c>
      <c r="BG333" t="n">
        <v>1.10375</v>
      </c>
    </row>
    <row r="334">
      <c r="A334" s="1112" t="n">
        <v>44749</v>
      </c>
      <c r="Q334" t="n">
        <v>1.0163</v>
      </c>
      <c r="R334" t="n">
        <v>1.0183</v>
      </c>
      <c r="S334" t="n">
        <v>1.02085</v>
      </c>
      <c r="V334" t="n">
        <v>1.0231</v>
      </c>
      <c r="Y334" t="n">
        <v>1.0281</v>
      </c>
      <c r="AB334" t="n">
        <v>1.0354</v>
      </c>
      <c r="AC334" t="n">
        <v>1.04225</v>
      </c>
      <c r="AD334" t="n">
        <v>1.0476</v>
      </c>
      <c r="AE334" t="n">
        <v>1.05215</v>
      </c>
      <c r="AF334" t="n">
        <v>1.0569</v>
      </c>
      <c r="AG334" t="n">
        <v>1.0617</v>
      </c>
      <c r="AH334" t="n">
        <v>1.0654</v>
      </c>
      <c r="AK334" t="n">
        <v>1.0687</v>
      </c>
      <c r="AN334" t="n">
        <v>1.072</v>
      </c>
      <c r="AQ334" t="n">
        <v>1.0753</v>
      </c>
      <c r="AT334" t="n">
        <v>1.07865</v>
      </c>
      <c r="AW334" t="n">
        <v>1.08195</v>
      </c>
      <c r="AZ334" t="n">
        <v>1.08525</v>
      </c>
      <c r="BC334" t="n">
        <v>1.08855</v>
      </c>
      <c r="BD334" t="n">
        <v>1.09185</v>
      </c>
      <c r="BE334" t="n">
        <v>1.09515</v>
      </c>
      <c r="BF334" t="n">
        <v>1.09845</v>
      </c>
      <c r="BG334" t="n">
        <v>1.10175</v>
      </c>
    </row>
    <row r="335">
      <c r="A335" s="1112" t="n">
        <v>44750</v>
      </c>
      <c r="Q335" t="n">
        <v>1.01785</v>
      </c>
      <c r="R335" t="n">
        <v>1.0199</v>
      </c>
      <c r="S335" t="n">
        <v>1.02245</v>
      </c>
      <c r="V335" t="n">
        <v>1.0247</v>
      </c>
      <c r="Y335" t="n">
        <v>1.02975</v>
      </c>
      <c r="AB335" t="n">
        <v>1.03715</v>
      </c>
      <c r="AC335" t="n">
        <v>1.04435</v>
      </c>
      <c r="AD335" t="n">
        <v>1.0501</v>
      </c>
      <c r="AE335" t="n">
        <v>1.05485</v>
      </c>
      <c r="AF335" t="n">
        <v>1.0599</v>
      </c>
      <c r="AG335" t="n">
        <v>1.0649</v>
      </c>
      <c r="AH335" t="n">
        <v>1.06865</v>
      </c>
      <c r="AK335" t="n">
        <v>1.0719</v>
      </c>
      <c r="AN335" t="n">
        <v>1.07515</v>
      </c>
      <c r="AQ335" t="n">
        <v>1.0784</v>
      </c>
      <c r="AT335" t="n">
        <v>1.08165</v>
      </c>
      <c r="AW335" t="n">
        <v>1.0849</v>
      </c>
      <c r="AZ335" t="n">
        <v>1.08815</v>
      </c>
      <c r="BC335" t="n">
        <v>1.0914</v>
      </c>
      <c r="BD335" t="n">
        <v>1.09465</v>
      </c>
      <c r="BE335" t="n">
        <v>1.0979</v>
      </c>
      <c r="BF335" t="n">
        <v>1.10115</v>
      </c>
      <c r="BG335" t="n">
        <v>1.1044</v>
      </c>
    </row>
    <row r="336">
      <c r="A336" s="1112" t="n">
        <v>44753</v>
      </c>
      <c r="Q336" t="n">
        <v>1.00665</v>
      </c>
      <c r="R336" t="n">
        <v>1.00865</v>
      </c>
      <c r="S336" t="n">
        <v>1.0112</v>
      </c>
      <c r="V336" t="n">
        <v>1.0134</v>
      </c>
      <c r="Y336" t="n">
        <v>1.0184</v>
      </c>
      <c r="AB336" t="n">
        <v>1.0257</v>
      </c>
      <c r="AC336" t="n">
        <v>1.0326</v>
      </c>
      <c r="AD336" t="n">
        <v>1.0383</v>
      </c>
      <c r="AE336" t="n">
        <v>1.04315</v>
      </c>
      <c r="AF336" t="n">
        <v>1.04825</v>
      </c>
      <c r="AG336" t="n">
        <v>1.05335</v>
      </c>
      <c r="AH336" t="n">
        <v>1.0571</v>
      </c>
      <c r="AK336" t="n">
        <v>1.0603</v>
      </c>
      <c r="AN336" t="n">
        <v>1.06345</v>
      </c>
      <c r="AQ336" t="n">
        <v>1.06665</v>
      </c>
      <c r="AT336" t="n">
        <v>1.0698</v>
      </c>
      <c r="AW336" t="n">
        <v>1.073</v>
      </c>
      <c r="AZ336" t="n">
        <v>1.0762</v>
      </c>
      <c r="BC336" t="n">
        <v>1.07935</v>
      </c>
      <c r="BD336" t="n">
        <v>1.08255</v>
      </c>
      <c r="BE336" t="n">
        <v>1.08575</v>
      </c>
      <c r="BF336" t="n">
        <v>1.0889</v>
      </c>
      <c r="BG336" t="n">
        <v>1.0921</v>
      </c>
    </row>
    <row r="337">
      <c r="A337" s="1112" t="n">
        <v>44754</v>
      </c>
      <c r="Q337" t="n">
        <v>1.0048</v>
      </c>
      <c r="R337" t="n">
        <v>1.00685</v>
      </c>
      <c r="S337" t="n">
        <v>1.0094</v>
      </c>
      <c r="V337" t="n">
        <v>1.0116</v>
      </c>
      <c r="Y337" t="n">
        <v>1.0167</v>
      </c>
      <c r="AB337" t="n">
        <v>1.02415</v>
      </c>
      <c r="AC337" t="n">
        <v>1.0313</v>
      </c>
      <c r="AD337" t="n">
        <v>1.0369</v>
      </c>
      <c r="AE337" t="n">
        <v>1.0421</v>
      </c>
      <c r="AF337" t="n">
        <v>1.0474</v>
      </c>
      <c r="AG337" t="n">
        <v>1.05265</v>
      </c>
      <c r="AH337" t="n">
        <v>1.0565</v>
      </c>
      <c r="AK337" t="n">
        <v>1.05975</v>
      </c>
      <c r="AN337" t="n">
        <v>1.063</v>
      </c>
      <c r="AQ337" t="n">
        <v>1.0662</v>
      </c>
      <c r="AT337" t="n">
        <v>1.06945</v>
      </c>
      <c r="AW337" t="n">
        <v>1.0727</v>
      </c>
      <c r="AZ337" t="n">
        <v>1.07595</v>
      </c>
      <c r="BC337" t="n">
        <v>1.07915</v>
      </c>
      <c r="BD337" t="n">
        <v>1.0824</v>
      </c>
      <c r="BE337" t="n">
        <v>1.08565</v>
      </c>
      <c r="BF337" t="n">
        <v>1.08885</v>
      </c>
      <c r="BG337" t="n">
        <v>1.0921</v>
      </c>
    </row>
    <row r="338">
      <c r="A338" s="1112" t="n">
        <v>44755</v>
      </c>
      <c r="Q338" t="n">
        <v>1.0066</v>
      </c>
      <c r="R338" t="n">
        <v>1.0087</v>
      </c>
      <c r="S338" t="n">
        <v>1.0114</v>
      </c>
      <c r="V338" t="n">
        <v>1.0137</v>
      </c>
      <c r="Y338" t="n">
        <v>1.01905</v>
      </c>
      <c r="AB338" t="n">
        <v>1.0265</v>
      </c>
      <c r="AC338" t="n">
        <v>1.03355</v>
      </c>
      <c r="AD338" t="n">
        <v>1.0391</v>
      </c>
      <c r="AE338" t="n">
        <v>1.04435</v>
      </c>
      <c r="AF338" t="n">
        <v>1.04965</v>
      </c>
      <c r="AG338" t="n">
        <v>1.0549</v>
      </c>
      <c r="AH338" t="n">
        <v>1.05875</v>
      </c>
      <c r="AK338" t="n">
        <v>1.0619</v>
      </c>
      <c r="AN338" t="n">
        <v>1.0651</v>
      </c>
      <c r="AQ338" t="n">
        <v>1.06825</v>
      </c>
      <c r="AT338" t="n">
        <v>1.0714</v>
      </c>
      <c r="AW338" t="n">
        <v>1.0746</v>
      </c>
      <c r="AZ338" t="n">
        <v>1.07775</v>
      </c>
      <c r="BC338" t="n">
        <v>1.08095</v>
      </c>
      <c r="BD338" t="n">
        <v>1.0841</v>
      </c>
      <c r="BE338" t="n">
        <v>1.08725</v>
      </c>
      <c r="BF338" t="n">
        <v>1.09045</v>
      </c>
      <c r="BG338" t="n">
        <v>1.0936</v>
      </c>
    </row>
    <row r="339">
      <c r="A339" s="1112" t="n">
        <v>44756</v>
      </c>
      <c r="Q339" t="n">
        <v>1.0031</v>
      </c>
      <c r="R339" t="n">
        <v>1.0051</v>
      </c>
      <c r="S339" t="n">
        <v>1.0077</v>
      </c>
      <c r="V339" t="n">
        <v>1.01005</v>
      </c>
      <c r="Y339" t="n">
        <v>1.0151</v>
      </c>
      <c r="AB339" t="n">
        <v>1.02245</v>
      </c>
      <c r="AC339" t="n">
        <v>1.02945</v>
      </c>
      <c r="AD339" t="n">
        <v>1.03515</v>
      </c>
      <c r="AE339" t="n">
        <v>1.04045</v>
      </c>
      <c r="AF339" t="n">
        <v>1.0457</v>
      </c>
      <c r="AG339" t="n">
        <v>1.05095</v>
      </c>
      <c r="AH339" t="n">
        <v>1.05495</v>
      </c>
      <c r="AK339" t="n">
        <v>1.0583</v>
      </c>
      <c r="AN339" t="n">
        <v>1.0616</v>
      </c>
      <c r="AQ339" t="n">
        <v>1.06495</v>
      </c>
      <c r="AT339" t="n">
        <v>1.06825</v>
      </c>
      <c r="AW339" t="n">
        <v>1.07155</v>
      </c>
      <c r="AZ339" t="n">
        <v>1.0749</v>
      </c>
      <c r="BC339" t="n">
        <v>1.0782</v>
      </c>
      <c r="BD339" t="n">
        <v>1.08155</v>
      </c>
      <c r="BE339" t="n">
        <v>1.08485</v>
      </c>
      <c r="BF339" t="n">
        <v>1.0882</v>
      </c>
      <c r="BG339" t="n">
        <v>1.0915</v>
      </c>
    </row>
    <row r="340">
      <c r="A340" s="1112" t="n">
        <v>44757</v>
      </c>
      <c r="Q340" t="n">
        <v>1.00805</v>
      </c>
      <c r="R340" t="n">
        <v>1.01015</v>
      </c>
      <c r="S340" t="n">
        <v>1.0127</v>
      </c>
      <c r="V340" t="n">
        <v>1.015</v>
      </c>
      <c r="Y340" t="n">
        <v>1.02</v>
      </c>
      <c r="AB340" t="n">
        <v>1.02735</v>
      </c>
      <c r="AC340" t="n">
        <v>1.03425</v>
      </c>
      <c r="AD340" t="n">
        <v>1.0401</v>
      </c>
      <c r="AE340" t="n">
        <v>1.04545</v>
      </c>
      <c r="AF340" t="n">
        <v>1.05075</v>
      </c>
      <c r="AG340" t="n">
        <v>1.05605</v>
      </c>
      <c r="AH340" t="n">
        <v>1.0601</v>
      </c>
      <c r="AK340" t="n">
        <v>1.0635</v>
      </c>
      <c r="AN340" t="n">
        <v>1.06685</v>
      </c>
      <c r="AQ340" t="n">
        <v>1.07025</v>
      </c>
      <c r="AT340" t="n">
        <v>1.0736</v>
      </c>
      <c r="AW340" t="n">
        <v>1.077</v>
      </c>
      <c r="AZ340" t="n">
        <v>1.08035</v>
      </c>
      <c r="BC340" t="n">
        <v>1.0837</v>
      </c>
      <c r="BD340" t="n">
        <v>1.0871</v>
      </c>
      <c r="BE340" t="n">
        <v>1.09045</v>
      </c>
      <c r="BF340" t="n">
        <v>1.09385</v>
      </c>
      <c r="BG340" t="n">
        <v>1.0972</v>
      </c>
    </row>
    <row r="341">
      <c r="A341" s="1112" t="n">
        <v>44760</v>
      </c>
      <c r="Q341" t="n">
        <v>1.01715</v>
      </c>
      <c r="R341" t="n">
        <v>1.01715</v>
      </c>
      <c r="S341" t="n">
        <v>1.01975</v>
      </c>
      <c r="V341" t="n">
        <v>1.0221</v>
      </c>
      <c r="Y341" t="n">
        <v>1.02705</v>
      </c>
      <c r="AB341" t="n">
        <v>1.0344</v>
      </c>
      <c r="AC341" t="n">
        <v>1.0412</v>
      </c>
      <c r="AD341" t="n">
        <v>1.047</v>
      </c>
      <c r="AE341" t="n">
        <v>1.0522</v>
      </c>
      <c r="AF341" t="n">
        <v>1.05745</v>
      </c>
      <c r="AG341" t="n">
        <v>1.0627</v>
      </c>
      <c r="AH341" t="n">
        <v>1.06675</v>
      </c>
      <c r="AK341" t="n">
        <v>1.07005</v>
      </c>
      <c r="AN341" t="n">
        <v>1.07335</v>
      </c>
      <c r="AQ341" t="n">
        <v>1.07665</v>
      </c>
      <c r="AT341" t="n">
        <v>1.08</v>
      </c>
      <c r="AW341" t="n">
        <v>1.0833</v>
      </c>
      <c r="AZ341" t="n">
        <v>1.0866</v>
      </c>
      <c r="BC341" t="n">
        <v>1.0899</v>
      </c>
      <c r="BD341" t="n">
        <v>1.0932</v>
      </c>
      <c r="BE341" t="n">
        <v>1.09655</v>
      </c>
      <c r="BF341" t="n">
        <v>1.09985</v>
      </c>
      <c r="BG341" t="n">
        <v>1.10315</v>
      </c>
    </row>
    <row r="342">
      <c r="A342" s="1112" t="n">
        <v>44761</v>
      </c>
      <c r="Q342" t="n">
        <v>1.0252</v>
      </c>
      <c r="R342" t="n">
        <v>1.02775</v>
      </c>
      <c r="S342" t="n">
        <v>1.03</v>
      </c>
      <c r="V342" t="n">
        <v>1.0324</v>
      </c>
      <c r="Y342" t="n">
        <v>1.0348</v>
      </c>
      <c r="AB342" t="n">
        <v>1.042</v>
      </c>
      <c r="AC342" t="n">
        <v>1.04875</v>
      </c>
      <c r="AD342" t="n">
        <v>1.05425</v>
      </c>
      <c r="AE342" t="n">
        <v>1.0594</v>
      </c>
      <c r="AF342" t="n">
        <v>1.0645</v>
      </c>
      <c r="AG342" t="n">
        <v>1.0696</v>
      </c>
      <c r="AH342" t="n">
        <v>1.07355</v>
      </c>
      <c r="AK342" t="n">
        <v>1.07685</v>
      </c>
      <c r="AN342" t="n">
        <v>1.0801</v>
      </c>
      <c r="AQ342" t="n">
        <v>1.08335</v>
      </c>
      <c r="AT342" t="n">
        <v>1.0866</v>
      </c>
      <c r="AW342" t="n">
        <v>1.08985</v>
      </c>
      <c r="AZ342" t="n">
        <v>1.0931</v>
      </c>
      <c r="BC342" t="n">
        <v>1.09635</v>
      </c>
      <c r="BD342" t="n">
        <v>1.0996</v>
      </c>
      <c r="BE342" t="n">
        <v>1.10285</v>
      </c>
      <c r="BF342" t="n">
        <v>1.1061</v>
      </c>
      <c r="BG342" t="n">
        <v>1.10935</v>
      </c>
    </row>
    <row r="343">
      <c r="A343" s="1112" t="n">
        <v>44762</v>
      </c>
      <c r="Q343" t="n">
        <v>1.0196</v>
      </c>
      <c r="R343" t="n">
        <v>1.02215</v>
      </c>
      <c r="S343" t="n">
        <v>1.0244</v>
      </c>
      <c r="V343" t="n">
        <v>1.02685</v>
      </c>
      <c r="Y343" t="n">
        <v>1.02925</v>
      </c>
      <c r="AB343" t="n">
        <v>1.03665</v>
      </c>
      <c r="AC343" t="n">
        <v>1.04365</v>
      </c>
      <c r="AD343" t="n">
        <v>1.04945</v>
      </c>
      <c r="AE343" t="n">
        <v>1.0548</v>
      </c>
      <c r="AF343" t="n">
        <v>1.0602</v>
      </c>
      <c r="AG343" t="n">
        <v>1.0656</v>
      </c>
      <c r="AH343" t="n">
        <v>1.06975</v>
      </c>
      <c r="AK343" t="n">
        <v>1.07315</v>
      </c>
      <c r="AN343" t="n">
        <v>1.07655</v>
      </c>
      <c r="AQ343" t="n">
        <v>1.0799</v>
      </c>
      <c r="AT343" t="n">
        <v>1.0833</v>
      </c>
      <c r="AW343" t="n">
        <v>1.0867</v>
      </c>
      <c r="AZ343" t="n">
        <v>1.0901</v>
      </c>
      <c r="BC343" t="n">
        <v>1.09345</v>
      </c>
      <c r="BD343" t="n">
        <v>1.09685</v>
      </c>
      <c r="BE343" t="n">
        <v>1.10025</v>
      </c>
      <c r="BF343" t="n">
        <v>1.1036</v>
      </c>
      <c r="BG343" t="n">
        <v>1.107</v>
      </c>
    </row>
    <row r="344">
      <c r="A344" s="1112" t="n">
        <v>44763</v>
      </c>
      <c r="Q344" t="n">
        <v>1.0209</v>
      </c>
      <c r="R344" t="n">
        <v>1.02335</v>
      </c>
      <c r="S344" t="n">
        <v>1.0255</v>
      </c>
      <c r="V344" t="n">
        <v>1.02785</v>
      </c>
      <c r="Y344" t="n">
        <v>1.03025</v>
      </c>
      <c r="AB344" t="n">
        <v>1.03705</v>
      </c>
      <c r="AC344" t="n">
        <v>1.04335</v>
      </c>
      <c r="AD344" t="n">
        <v>1.0485</v>
      </c>
      <c r="AE344" t="n">
        <v>1.0533</v>
      </c>
      <c r="AF344" t="n">
        <v>1.0581</v>
      </c>
      <c r="AG344" t="n">
        <v>1.0629</v>
      </c>
      <c r="AH344" t="n">
        <v>1.0667</v>
      </c>
      <c r="AK344" t="n">
        <v>1.0698</v>
      </c>
      <c r="AN344" t="n">
        <v>1.0729</v>
      </c>
      <c r="AQ344" t="n">
        <v>1.07595</v>
      </c>
      <c r="AT344" t="n">
        <v>1.07905</v>
      </c>
      <c r="AW344" t="n">
        <v>1.08215</v>
      </c>
      <c r="AZ344" t="n">
        <v>1.0852</v>
      </c>
      <c r="BC344" t="n">
        <v>1.0883</v>
      </c>
      <c r="BD344" t="n">
        <v>1.0914</v>
      </c>
      <c r="BE344" t="n">
        <v>1.09445</v>
      </c>
      <c r="BF344" t="n">
        <v>1.09755</v>
      </c>
      <c r="BG344" t="n">
        <v>1.10065</v>
      </c>
    </row>
    <row r="345">
      <c r="A345" s="1112" t="n">
        <v>44764</v>
      </c>
      <c r="Q345" t="n">
        <v>1.0211</v>
      </c>
      <c r="R345" t="n">
        <v>1.02355</v>
      </c>
      <c r="S345" t="n">
        <v>1.02575</v>
      </c>
      <c r="V345" t="n">
        <v>1.0281</v>
      </c>
      <c r="Y345" t="n">
        <v>1.03055</v>
      </c>
      <c r="AB345" t="n">
        <v>1.0375</v>
      </c>
      <c r="AC345" t="n">
        <v>1.0438</v>
      </c>
      <c r="AD345" t="n">
        <v>1.0493</v>
      </c>
      <c r="AE345" t="n">
        <v>1.05425</v>
      </c>
      <c r="AF345" t="n">
        <v>1.05915</v>
      </c>
      <c r="AG345" t="n">
        <v>1.0641</v>
      </c>
      <c r="AH345" t="n">
        <v>1.0681</v>
      </c>
      <c r="AK345" t="n">
        <v>1.0714</v>
      </c>
      <c r="AN345" t="n">
        <v>1.0747</v>
      </c>
      <c r="AQ345" t="n">
        <v>1.078</v>
      </c>
      <c r="AT345" t="n">
        <v>1.0813</v>
      </c>
      <c r="AW345" t="n">
        <v>1.0846</v>
      </c>
      <c r="AZ345" t="n">
        <v>1.0879</v>
      </c>
      <c r="BC345" t="n">
        <v>1.0912</v>
      </c>
      <c r="BD345" t="n">
        <v>1.0945</v>
      </c>
      <c r="BE345" t="n">
        <v>1.0978</v>
      </c>
      <c r="BF345" t="n">
        <v>1.1011</v>
      </c>
      <c r="BG345" t="n">
        <v>1.1044</v>
      </c>
    </row>
    <row r="346">
      <c r="A346" s="1112" t="n">
        <v>44767</v>
      </c>
      <c r="Q346" t="n">
        <v>1.0236</v>
      </c>
      <c r="R346" t="n">
        <v>1.02605</v>
      </c>
      <c r="S346" t="n">
        <v>1.02835</v>
      </c>
      <c r="V346" t="n">
        <v>1.0307</v>
      </c>
      <c r="Y346" t="n">
        <v>1.03325</v>
      </c>
      <c r="AB346" t="n">
        <v>1.04055</v>
      </c>
      <c r="AC346" t="n">
        <v>1.0474</v>
      </c>
      <c r="AD346" t="n">
        <v>1.0531</v>
      </c>
      <c r="AE346" t="n">
        <v>1.05835</v>
      </c>
      <c r="AF346" t="n">
        <v>1.0636</v>
      </c>
      <c r="AG346" t="n">
        <v>1.06885</v>
      </c>
      <c r="AH346" t="n">
        <v>1.07315</v>
      </c>
      <c r="AK346" t="n">
        <v>1.0767</v>
      </c>
      <c r="AN346" t="n">
        <v>1.08025</v>
      </c>
      <c r="AQ346" t="n">
        <v>1.08375</v>
      </c>
      <c r="AT346" t="n">
        <v>1.0873</v>
      </c>
      <c r="AW346" t="n">
        <v>1.09085</v>
      </c>
      <c r="AZ346" t="n">
        <v>1.09435</v>
      </c>
      <c r="BC346" t="n">
        <v>1.0979</v>
      </c>
      <c r="BD346" t="n">
        <v>1.10145</v>
      </c>
      <c r="BE346" t="n">
        <v>1.10495</v>
      </c>
      <c r="BF346" t="n">
        <v>1.1085</v>
      </c>
      <c r="BG346" t="n">
        <v>1.112</v>
      </c>
    </row>
    <row r="347">
      <c r="A347" s="1112" t="n">
        <v>44768</v>
      </c>
      <c r="Q347" t="n">
        <v>1.0136</v>
      </c>
      <c r="R347" t="n">
        <v>1.01605</v>
      </c>
      <c r="S347" t="n">
        <v>1.0183</v>
      </c>
      <c r="V347" t="n">
        <v>1.02065</v>
      </c>
      <c r="Y347" t="n">
        <v>1.0232</v>
      </c>
      <c r="AB347" t="n">
        <v>1.0305</v>
      </c>
      <c r="AC347" t="n">
        <v>1.03735</v>
      </c>
      <c r="AD347" t="n">
        <v>1.0434</v>
      </c>
      <c r="AE347" t="n">
        <v>1.0489</v>
      </c>
      <c r="AF347" t="n">
        <v>1.0544</v>
      </c>
      <c r="AG347" t="n">
        <v>1.05985</v>
      </c>
      <c r="AH347" t="n">
        <v>1.0644</v>
      </c>
      <c r="AK347" t="n">
        <v>1.06815</v>
      </c>
      <c r="AN347" t="n">
        <v>1.0719</v>
      </c>
      <c r="AQ347" t="n">
        <v>1.0756</v>
      </c>
      <c r="AT347" t="n">
        <v>1.07935</v>
      </c>
      <c r="AW347" t="n">
        <v>1.0831</v>
      </c>
      <c r="AZ347" t="n">
        <v>1.08685</v>
      </c>
      <c r="BC347" t="n">
        <v>1.09055</v>
      </c>
      <c r="BD347" t="n">
        <v>1.0943</v>
      </c>
      <c r="BE347" t="n">
        <v>1.09805</v>
      </c>
      <c r="BF347" t="n">
        <v>1.1018</v>
      </c>
      <c r="BG347" t="n">
        <v>1.1055</v>
      </c>
    </row>
    <row r="348">
      <c r="A348" s="1112" t="n">
        <v>44769</v>
      </c>
      <c r="R348" t="n">
        <v>1.02105</v>
      </c>
      <c r="S348" t="n">
        <v>1.02355</v>
      </c>
      <c r="V348" t="n">
        <v>1.0257</v>
      </c>
      <c r="Y348" t="n">
        <v>1.02805</v>
      </c>
      <c r="AB348" t="n">
        <v>1.03055</v>
      </c>
      <c r="AC348" t="n">
        <v>1.03775</v>
      </c>
      <c r="AD348" t="n">
        <v>1.0444</v>
      </c>
      <c r="AE348" t="n">
        <v>1.0504</v>
      </c>
      <c r="AF348" t="n">
        <v>1.0558</v>
      </c>
      <c r="AG348" t="n">
        <v>1.0612</v>
      </c>
      <c r="AH348" t="n">
        <v>1.06655</v>
      </c>
      <c r="AK348" t="n">
        <v>1.071</v>
      </c>
      <c r="AN348" t="n">
        <v>1.0745</v>
      </c>
      <c r="AQ348" t="n">
        <v>1.078</v>
      </c>
      <c r="AT348" t="n">
        <v>1.0815</v>
      </c>
      <c r="AW348" t="n">
        <v>1.085</v>
      </c>
      <c r="AZ348" t="n">
        <v>1.0885</v>
      </c>
      <c r="BC348" t="n">
        <v>1.092</v>
      </c>
      <c r="BD348" t="n">
        <v>1.0955</v>
      </c>
      <c r="BE348" t="n">
        <v>1.099</v>
      </c>
      <c r="BF348" t="n">
        <v>1.1025</v>
      </c>
      <c r="BG348" t="n">
        <v>1.10605</v>
      </c>
      <c r="BH348" t="n">
        <v>1.10955</v>
      </c>
    </row>
    <row r="349">
      <c r="A349" s="1112" t="n">
        <v>44770</v>
      </c>
      <c r="R349" t="n">
        <v>1.01875</v>
      </c>
      <c r="S349" t="n">
        <v>1.02115</v>
      </c>
      <c r="V349" t="n">
        <v>1.02335</v>
      </c>
      <c r="Y349" t="n">
        <v>1.0255</v>
      </c>
      <c r="AB349" t="n">
        <v>1.0281</v>
      </c>
      <c r="AC349" t="n">
        <v>1.0352</v>
      </c>
      <c r="AD349" t="n">
        <v>1.04195</v>
      </c>
      <c r="AE349" t="n">
        <v>1.0478</v>
      </c>
      <c r="AF349" t="n">
        <v>1.0532</v>
      </c>
      <c r="AG349" t="n">
        <v>1.05865</v>
      </c>
      <c r="AH349" t="n">
        <v>1.06405</v>
      </c>
      <c r="AK349" t="n">
        <v>1.0685</v>
      </c>
      <c r="AN349" t="n">
        <v>1.072</v>
      </c>
      <c r="AQ349" t="n">
        <v>1.0755</v>
      </c>
      <c r="AT349" t="n">
        <v>1.079</v>
      </c>
      <c r="AW349" t="n">
        <v>1.08255</v>
      </c>
      <c r="AZ349" t="n">
        <v>1.08605</v>
      </c>
      <c r="BC349" t="n">
        <v>1.08955</v>
      </c>
      <c r="BD349" t="n">
        <v>1.09305</v>
      </c>
      <c r="BE349" t="n">
        <v>1.09655</v>
      </c>
      <c r="BF349" t="n">
        <v>1.10005</v>
      </c>
      <c r="BG349" t="n">
        <v>1.1036</v>
      </c>
      <c r="BH349" t="n">
        <v>1.1071</v>
      </c>
    </row>
    <row r="350">
      <c r="A350" s="1112" t="n">
        <v>44771</v>
      </c>
      <c r="R350" t="n">
        <v>1.02305</v>
      </c>
      <c r="S350" t="n">
        <v>1.02545</v>
      </c>
      <c r="V350" t="n">
        <v>1.02765</v>
      </c>
      <c r="Y350" t="n">
        <v>1.0298</v>
      </c>
      <c r="AB350" t="n">
        <v>1.0325</v>
      </c>
      <c r="AC350" t="n">
        <v>1.0396</v>
      </c>
      <c r="AD350" t="n">
        <v>1.0465</v>
      </c>
      <c r="AE350" t="n">
        <v>1.0523</v>
      </c>
      <c r="AF350" t="n">
        <v>1.05755</v>
      </c>
      <c r="AG350" t="n">
        <v>1.06285</v>
      </c>
      <c r="AH350" t="n">
        <v>1.0681</v>
      </c>
      <c r="AK350" t="n">
        <v>1.0724</v>
      </c>
      <c r="AN350" t="n">
        <v>1.0758</v>
      </c>
      <c r="AQ350" t="n">
        <v>1.07915</v>
      </c>
      <c r="AT350" t="n">
        <v>1.08255</v>
      </c>
      <c r="AW350" t="n">
        <v>1.0859</v>
      </c>
      <c r="AZ350" t="n">
        <v>1.0893</v>
      </c>
      <c r="BC350" t="n">
        <v>1.09265</v>
      </c>
      <c r="BD350" t="n">
        <v>1.09605</v>
      </c>
      <c r="BE350" t="n">
        <v>1.0994</v>
      </c>
      <c r="BF350" t="n">
        <v>1.1028</v>
      </c>
      <c r="BG350" t="n">
        <v>1.10615</v>
      </c>
      <c r="BH350" t="n">
        <v>1.10955</v>
      </c>
    </row>
    <row r="351">
      <c r="A351" s="1112" t="n">
        <v>44774</v>
      </c>
      <c r="R351" t="n">
        <v>1.0264</v>
      </c>
      <c r="S351" t="n">
        <v>1.02875</v>
      </c>
      <c r="V351" t="n">
        <v>1.03095</v>
      </c>
      <c r="Y351" t="n">
        <v>1.0331</v>
      </c>
      <c r="AB351" t="n">
        <v>1.0358</v>
      </c>
      <c r="AC351" t="n">
        <v>1.04305</v>
      </c>
      <c r="AD351" t="n">
        <v>1.04995</v>
      </c>
      <c r="AE351" t="n">
        <v>1.05585</v>
      </c>
      <c r="AF351" t="n">
        <v>1.0611</v>
      </c>
      <c r="AG351" t="n">
        <v>1.0664</v>
      </c>
      <c r="AH351" t="n">
        <v>1.07175</v>
      </c>
      <c r="AK351" t="n">
        <v>1.07615</v>
      </c>
      <c r="AN351" t="n">
        <v>1.0795</v>
      </c>
      <c r="AQ351" t="n">
        <v>1.08285</v>
      </c>
      <c r="AT351" t="n">
        <v>1.0862</v>
      </c>
      <c r="AW351" t="n">
        <v>1.0896</v>
      </c>
      <c r="AZ351" t="n">
        <v>1.09295</v>
      </c>
      <c r="BC351" t="n">
        <v>1.0963</v>
      </c>
      <c r="BD351" t="n">
        <v>1.09965</v>
      </c>
      <c r="BE351" t="n">
        <v>1.103</v>
      </c>
      <c r="BF351" t="n">
        <v>1.10635</v>
      </c>
      <c r="BG351" t="n">
        <v>1.1097</v>
      </c>
      <c r="BH351" t="n">
        <v>1.11305</v>
      </c>
    </row>
    <row r="352">
      <c r="A352" s="1112" t="n">
        <v>44775</v>
      </c>
      <c r="R352" t="n">
        <v>1.01815</v>
      </c>
      <c r="S352" t="n">
        <v>1.02055</v>
      </c>
      <c r="V352" t="n">
        <v>1.02275</v>
      </c>
      <c r="Y352" t="n">
        <v>1.02485</v>
      </c>
      <c r="AB352" t="n">
        <v>1.0276</v>
      </c>
      <c r="AC352" t="n">
        <v>1.03485</v>
      </c>
      <c r="AD352" t="n">
        <v>1.042</v>
      </c>
      <c r="AE352" t="n">
        <v>1.0479</v>
      </c>
      <c r="AF352" t="n">
        <v>1.0535</v>
      </c>
      <c r="AG352" t="n">
        <v>1.05905</v>
      </c>
      <c r="AH352" t="n">
        <v>1.06465</v>
      </c>
      <c r="AK352" t="n">
        <v>1.0693</v>
      </c>
      <c r="AN352" t="n">
        <v>1.0729</v>
      </c>
      <c r="AQ352" t="n">
        <v>1.0765</v>
      </c>
      <c r="AT352" t="n">
        <v>1.0801</v>
      </c>
      <c r="AW352" t="n">
        <v>1.0837</v>
      </c>
      <c r="AZ352" t="n">
        <v>1.0873</v>
      </c>
      <c r="BC352" t="n">
        <v>1.09085</v>
      </c>
      <c r="BD352" t="n">
        <v>1.09445</v>
      </c>
      <c r="BE352" t="n">
        <v>1.09805</v>
      </c>
      <c r="BF352" t="n">
        <v>1.10165</v>
      </c>
      <c r="BG352" t="n">
        <v>1.10525</v>
      </c>
      <c r="BH352" t="n">
        <v>1.10885</v>
      </c>
    </row>
    <row r="353">
      <c r="A353" s="1112" t="n">
        <v>44776</v>
      </c>
      <c r="R353" t="n">
        <v>1.01625</v>
      </c>
      <c r="S353" t="n">
        <v>1.0186</v>
      </c>
      <c r="V353" t="n">
        <v>1.0208</v>
      </c>
      <c r="Y353" t="n">
        <v>1.0229</v>
      </c>
      <c r="AB353" t="n">
        <v>1.0257</v>
      </c>
      <c r="AC353" t="n">
        <v>1.033</v>
      </c>
      <c r="AD353" t="n">
        <v>1.0401</v>
      </c>
      <c r="AE353" t="n">
        <v>1.04625</v>
      </c>
      <c r="AF353" t="n">
        <v>1.0519</v>
      </c>
      <c r="AG353" t="n">
        <v>1.0575</v>
      </c>
      <c r="AH353" t="n">
        <v>1.06315</v>
      </c>
      <c r="AK353" t="n">
        <v>1.0678</v>
      </c>
      <c r="AN353" t="n">
        <v>1.0714</v>
      </c>
      <c r="AQ353" t="n">
        <v>1.07495</v>
      </c>
      <c r="AT353" t="n">
        <v>1.07855</v>
      </c>
      <c r="AW353" t="n">
        <v>1.0821</v>
      </c>
      <c r="AZ353" t="n">
        <v>1.08565</v>
      </c>
      <c r="BC353" t="n">
        <v>1.08925</v>
      </c>
      <c r="BD353" t="n">
        <v>1.0928</v>
      </c>
      <c r="BE353" t="n">
        <v>1.0964</v>
      </c>
      <c r="BF353" t="n">
        <v>1.09995</v>
      </c>
      <c r="BG353" t="n">
        <v>1.10355</v>
      </c>
      <c r="BH353" t="n">
        <v>1.1071</v>
      </c>
    </row>
    <row r="354">
      <c r="A354" s="1112" t="n">
        <v>44777</v>
      </c>
      <c r="R354" t="n">
        <v>1.02565</v>
      </c>
      <c r="S354" t="n">
        <v>1.028</v>
      </c>
      <c r="V354" t="n">
        <v>1.0302</v>
      </c>
      <c r="Y354" t="n">
        <v>1.0323</v>
      </c>
      <c r="AB354" t="n">
        <v>1.035</v>
      </c>
      <c r="AC354" t="n">
        <v>1.04245</v>
      </c>
      <c r="AD354" t="n">
        <v>1.04965</v>
      </c>
      <c r="AE354" t="n">
        <v>1.0558</v>
      </c>
      <c r="AF354" t="n">
        <v>1.06145</v>
      </c>
      <c r="AG354" t="n">
        <v>1.06705</v>
      </c>
      <c r="AH354" t="n">
        <v>1.07265</v>
      </c>
      <c r="AK354" t="n">
        <v>1.0774</v>
      </c>
      <c r="AN354" t="n">
        <v>1.081</v>
      </c>
      <c r="AQ354" t="n">
        <v>1.08455</v>
      </c>
      <c r="AT354" t="n">
        <v>1.08815</v>
      </c>
      <c r="AW354" t="n">
        <v>1.0917</v>
      </c>
      <c r="AZ354" t="n">
        <v>1.0953</v>
      </c>
      <c r="BC354" t="n">
        <v>1.09885</v>
      </c>
      <c r="BD354" t="n">
        <v>1.1024</v>
      </c>
      <c r="BE354" t="n">
        <v>1.106</v>
      </c>
      <c r="BF354" t="n">
        <v>1.10955</v>
      </c>
      <c r="BG354" t="n">
        <v>1.11315</v>
      </c>
      <c r="BH354" t="n">
        <v>1.1167</v>
      </c>
    </row>
    <row r="355">
      <c r="A355" s="1112" t="n">
        <v>44778</v>
      </c>
      <c r="R355" t="n">
        <v>1.0182</v>
      </c>
      <c r="S355" t="n">
        <v>1.02055</v>
      </c>
      <c r="V355" t="n">
        <v>1.0228</v>
      </c>
      <c r="Y355" t="n">
        <v>1.0249</v>
      </c>
      <c r="AB355" t="n">
        <v>1.02775</v>
      </c>
      <c r="AC355" t="n">
        <v>1.0352</v>
      </c>
      <c r="AD355" t="n">
        <v>1.04245</v>
      </c>
      <c r="AE355" t="n">
        <v>1.04875</v>
      </c>
      <c r="AF355" t="n">
        <v>1.05425</v>
      </c>
      <c r="AG355" t="n">
        <v>1.05975</v>
      </c>
      <c r="AH355" t="n">
        <v>1.06525</v>
      </c>
      <c r="AK355" t="n">
        <v>1.06985</v>
      </c>
      <c r="AN355" t="n">
        <v>1.0733</v>
      </c>
      <c r="AQ355" t="n">
        <v>1.07675</v>
      </c>
      <c r="AT355" t="n">
        <v>1.08015</v>
      </c>
      <c r="AW355" t="n">
        <v>1.0836</v>
      </c>
      <c r="AZ355" t="n">
        <v>1.08705</v>
      </c>
      <c r="BC355" t="n">
        <v>1.09045</v>
      </c>
      <c r="BD355" t="n">
        <v>1.0939</v>
      </c>
      <c r="BE355" t="n">
        <v>1.09735</v>
      </c>
      <c r="BF355" t="n">
        <v>1.10075</v>
      </c>
      <c r="BG355" t="n">
        <v>1.1042</v>
      </c>
      <c r="BH355" t="n">
        <v>1.10765</v>
      </c>
    </row>
    <row r="356">
      <c r="A356" s="1112" t="n">
        <v>44781</v>
      </c>
      <c r="R356" t="n">
        <v>1.0192</v>
      </c>
      <c r="S356" t="n">
        <v>1.02155</v>
      </c>
      <c r="V356" t="n">
        <v>1.0238</v>
      </c>
      <c r="Y356" t="n">
        <v>1.0259</v>
      </c>
      <c r="AB356" t="n">
        <v>1.02875</v>
      </c>
      <c r="AC356" t="n">
        <v>1.0363</v>
      </c>
      <c r="AD356" t="n">
        <v>1.0436</v>
      </c>
      <c r="AE356" t="n">
        <v>1.0499</v>
      </c>
      <c r="AF356" t="n">
        <v>1.0555</v>
      </c>
      <c r="AG356" t="n">
        <v>1.0611</v>
      </c>
      <c r="AH356" t="n">
        <v>1.06675</v>
      </c>
      <c r="AK356" t="n">
        <v>1.07145</v>
      </c>
      <c r="AN356" t="n">
        <v>1.07475</v>
      </c>
      <c r="AQ356" t="n">
        <v>1.07805</v>
      </c>
      <c r="AT356" t="n">
        <v>1.08135</v>
      </c>
      <c r="AW356" t="n">
        <v>1.08465</v>
      </c>
      <c r="AZ356" t="n">
        <v>1.08795</v>
      </c>
      <c r="BC356" t="n">
        <v>1.09125</v>
      </c>
      <c r="BD356" t="n">
        <v>1.09455</v>
      </c>
      <c r="BE356" t="n">
        <v>1.0979</v>
      </c>
      <c r="BF356" t="n">
        <v>1.1012</v>
      </c>
      <c r="BG356" t="n">
        <v>1.1045</v>
      </c>
      <c r="BH356" t="n">
        <v>1.1078</v>
      </c>
    </row>
    <row r="357">
      <c r="A357" s="1112" t="n">
        <v>44782</v>
      </c>
      <c r="R357" t="n">
        <v>1.02095</v>
      </c>
      <c r="S357" t="n">
        <v>1.0233</v>
      </c>
      <c r="V357" t="n">
        <v>1.02555</v>
      </c>
      <c r="Y357" t="n">
        <v>1.0276</v>
      </c>
      <c r="AB357" t="n">
        <v>1.0305</v>
      </c>
      <c r="AC357" t="n">
        <v>1.03805</v>
      </c>
      <c r="AD357" t="n">
        <v>1.0455</v>
      </c>
      <c r="AE357" t="n">
        <v>1.05175</v>
      </c>
      <c r="AF357" t="n">
        <v>1.0575</v>
      </c>
      <c r="AG357" t="n">
        <v>1.06325</v>
      </c>
      <c r="AH357" t="n">
        <v>1.069</v>
      </c>
      <c r="AK357" t="n">
        <v>1.07385</v>
      </c>
      <c r="AN357" t="n">
        <v>1.0773</v>
      </c>
      <c r="AQ357" t="n">
        <v>1.0807</v>
      </c>
      <c r="AT357" t="n">
        <v>1.08415</v>
      </c>
      <c r="AW357" t="n">
        <v>1.0876</v>
      </c>
      <c r="AZ357" t="n">
        <v>1.091</v>
      </c>
      <c r="BC357" t="n">
        <v>1.09445</v>
      </c>
      <c r="BD357" t="n">
        <v>1.0979</v>
      </c>
      <c r="BE357" t="n">
        <v>1.1013</v>
      </c>
      <c r="BF357" t="n">
        <v>1.10475</v>
      </c>
      <c r="BG357" t="n">
        <v>1.1082</v>
      </c>
      <c r="BH357" t="n">
        <v>1.1116</v>
      </c>
    </row>
    <row r="358">
      <c r="A358" s="1112" t="n">
        <v>44783</v>
      </c>
      <c r="R358" t="n">
        <v>1.0308</v>
      </c>
      <c r="S358" t="n">
        <v>1.03315</v>
      </c>
      <c r="V358" t="n">
        <v>1.03535</v>
      </c>
      <c r="Y358" t="n">
        <v>1.0374</v>
      </c>
      <c r="AB358" t="n">
        <v>1.04025</v>
      </c>
      <c r="AC358" t="n">
        <v>1.04765</v>
      </c>
      <c r="AD358" t="n">
        <v>1.055</v>
      </c>
      <c r="AE358" t="n">
        <v>1.0613</v>
      </c>
      <c r="AF358" t="n">
        <v>1.0669</v>
      </c>
      <c r="AG358" t="n">
        <v>1.07255</v>
      </c>
      <c r="AH358" t="n">
        <v>1.07815</v>
      </c>
      <c r="AK358" t="n">
        <v>1.08295</v>
      </c>
      <c r="AN358" t="n">
        <v>1.08635</v>
      </c>
      <c r="AQ358" t="n">
        <v>1.08975</v>
      </c>
      <c r="AT358" t="n">
        <v>1.09315</v>
      </c>
      <c r="AW358" t="n">
        <v>1.09655</v>
      </c>
      <c r="AZ358" t="n">
        <v>1.09995</v>
      </c>
      <c r="BC358" t="n">
        <v>1.10335</v>
      </c>
      <c r="BD358" t="n">
        <v>1.10675</v>
      </c>
      <c r="BE358" t="n">
        <v>1.11015</v>
      </c>
      <c r="BF358" t="n">
        <v>1.11355</v>
      </c>
      <c r="BG358" t="n">
        <v>1.117</v>
      </c>
      <c r="BH358" t="n">
        <v>1.1204</v>
      </c>
    </row>
    <row r="359">
      <c r="A359" s="1112" t="n">
        <v>44784</v>
      </c>
      <c r="R359" t="n">
        <v>1.0326</v>
      </c>
      <c r="S359" t="n">
        <v>1.035</v>
      </c>
      <c r="V359" t="n">
        <v>1.0372</v>
      </c>
      <c r="Y359" t="n">
        <v>1.0393</v>
      </c>
      <c r="AB359" t="n">
        <v>1.0422</v>
      </c>
      <c r="AC359" t="n">
        <v>1.04965</v>
      </c>
      <c r="AD359" t="n">
        <v>1.05705</v>
      </c>
      <c r="AE359" t="n">
        <v>1.0634</v>
      </c>
      <c r="AF359" t="n">
        <v>1.06895</v>
      </c>
      <c r="AG359" t="n">
        <v>1.0745</v>
      </c>
      <c r="AH359" t="n">
        <v>1.08005</v>
      </c>
      <c r="AK359" t="n">
        <v>1.08495</v>
      </c>
      <c r="AN359" t="n">
        <v>1.08855</v>
      </c>
      <c r="AQ359" t="n">
        <v>1.0921</v>
      </c>
      <c r="AT359" t="n">
        <v>1.0957</v>
      </c>
      <c r="AW359" t="n">
        <v>1.0993</v>
      </c>
      <c r="AZ359" t="n">
        <v>1.1029</v>
      </c>
      <c r="BC359" t="n">
        <v>1.1065</v>
      </c>
      <c r="BD359" t="n">
        <v>1.1101</v>
      </c>
      <c r="BE359" t="n">
        <v>1.1137</v>
      </c>
      <c r="BF359" t="n">
        <v>1.1173</v>
      </c>
      <c r="BG359" t="n">
        <v>1.1209</v>
      </c>
      <c r="BH359" t="n">
        <v>1.1245</v>
      </c>
    </row>
    <row r="360">
      <c r="A360" s="1112" t="n">
        <v>44785</v>
      </c>
      <c r="R360" t="n">
        <v>1.0266</v>
      </c>
      <c r="S360" t="n">
        <v>1.029</v>
      </c>
      <c r="V360" t="n">
        <v>1.0312</v>
      </c>
      <c r="Y360" t="n">
        <v>1.03335</v>
      </c>
      <c r="AB360" t="n">
        <v>1.03625</v>
      </c>
      <c r="AC360" t="n">
        <v>1.04375</v>
      </c>
      <c r="AD360" t="n">
        <v>1.05105</v>
      </c>
      <c r="AE360" t="n">
        <v>1.05735</v>
      </c>
      <c r="AF360" t="n">
        <v>1.0629</v>
      </c>
      <c r="AG360" t="n">
        <v>1.0684</v>
      </c>
      <c r="AH360" t="n">
        <v>1.0739</v>
      </c>
      <c r="AK360" t="n">
        <v>1.0787</v>
      </c>
      <c r="AN360" t="n">
        <v>1.08215</v>
      </c>
      <c r="AQ360" t="n">
        <v>1.0856</v>
      </c>
      <c r="AT360" t="n">
        <v>1.08905</v>
      </c>
      <c r="AW360" t="n">
        <v>1.09245</v>
      </c>
      <c r="AZ360" t="n">
        <v>1.0959</v>
      </c>
      <c r="BC360" t="n">
        <v>1.09935</v>
      </c>
      <c r="BD360" t="n">
        <v>1.1028</v>
      </c>
      <c r="BE360" t="n">
        <v>1.1062</v>
      </c>
      <c r="BF360" t="n">
        <v>1.10965</v>
      </c>
      <c r="BG360" t="n">
        <v>1.1131</v>
      </c>
      <c r="BH360" t="n">
        <v>1.11655</v>
      </c>
    </row>
    <row r="361">
      <c r="A361" s="1112" t="n">
        <v>44788</v>
      </c>
      <c r="R361" t="n">
        <v>1.0192</v>
      </c>
      <c r="S361" t="n">
        <v>1.0179</v>
      </c>
      <c r="V361" t="n">
        <v>1.0201</v>
      </c>
      <c r="Y361" t="n">
        <v>1.0223</v>
      </c>
      <c r="AB361" t="n">
        <v>1.02515</v>
      </c>
      <c r="AC361" t="n">
        <v>1.03265</v>
      </c>
      <c r="AD361" t="n">
        <v>1.03995</v>
      </c>
      <c r="AE361" t="n">
        <v>1.0464</v>
      </c>
      <c r="AF361" t="n">
        <v>1.0519</v>
      </c>
      <c r="AG361" t="n">
        <v>1.0574</v>
      </c>
      <c r="AH361" t="n">
        <v>1.0629</v>
      </c>
      <c r="AK361" t="n">
        <v>1.06775</v>
      </c>
      <c r="AN361" t="n">
        <v>1.0712</v>
      </c>
      <c r="AQ361" t="n">
        <v>1.0746</v>
      </c>
      <c r="AT361" t="n">
        <v>1.078</v>
      </c>
      <c r="AW361" t="n">
        <v>1.08145</v>
      </c>
      <c r="AZ361" t="n">
        <v>1.08485</v>
      </c>
      <c r="BC361" t="n">
        <v>1.0883</v>
      </c>
      <c r="BD361" t="n">
        <v>1.0917</v>
      </c>
      <c r="BE361" t="n">
        <v>1.09515</v>
      </c>
      <c r="BF361" t="n">
        <v>1.09855</v>
      </c>
      <c r="BG361" t="n">
        <v>1.10195</v>
      </c>
      <c r="BH361" t="n">
        <v>1.1054</v>
      </c>
    </row>
    <row r="362">
      <c r="A362" s="1112" t="n">
        <v>44789</v>
      </c>
      <c r="R362" s="764" t="n">
        <v>1.0191</v>
      </c>
      <c r="S362" t="n">
        <v>1.0191</v>
      </c>
      <c r="V362" t="n">
        <v>1.0213</v>
      </c>
      <c r="Y362" t="n">
        <v>1.02345</v>
      </c>
      <c r="AB362" t="n">
        <v>1.02625</v>
      </c>
      <c r="AC362" t="n">
        <v>1.02875</v>
      </c>
      <c r="AD362" t="n">
        <v>1.03375</v>
      </c>
      <c r="AE362" t="n">
        <v>1.0411</v>
      </c>
      <c r="AF362" t="n">
        <v>1.04755</v>
      </c>
      <c r="AG362" t="n">
        <v>1.05305</v>
      </c>
      <c r="AH362" t="n">
        <v>1.0586</v>
      </c>
      <c r="AK362" t="n">
        <v>1.0641</v>
      </c>
      <c r="AN362" t="n">
        <v>1.069</v>
      </c>
      <c r="AQ362" t="n">
        <v>1.07245</v>
      </c>
      <c r="AT362" t="n">
        <v>1.07595</v>
      </c>
      <c r="AW362" t="n">
        <v>1.07945</v>
      </c>
      <c r="AZ362" t="n">
        <v>1.0829</v>
      </c>
      <c r="BC362" t="n">
        <v>1.0864</v>
      </c>
      <c r="BD362" t="n">
        <v>1.08985</v>
      </c>
      <c r="BE362" t="n">
        <v>1.09335</v>
      </c>
      <c r="BF362" t="n">
        <v>1.09685</v>
      </c>
      <c r="BG362" t="n">
        <v>1.1003</v>
      </c>
      <c r="BH362" t="n">
        <v>1.1038</v>
      </c>
      <c r="BI362" t="n">
        <v>1.10725</v>
      </c>
    </row>
    <row r="363">
      <c r="A363" s="1112" t="n">
        <v>44790</v>
      </c>
      <c r="S363" t="n">
        <v>1.02065</v>
      </c>
      <c r="V363" t="n">
        <v>1.0228</v>
      </c>
      <c r="Y363" t="n">
        <v>1.0249</v>
      </c>
      <c r="AB363" t="n">
        <v>1.0276</v>
      </c>
      <c r="AC363" t="n">
        <v>1.03015</v>
      </c>
      <c r="AD363" t="n">
        <v>1.035</v>
      </c>
      <c r="AE363" t="n">
        <v>1.0421</v>
      </c>
      <c r="AF363" t="n">
        <v>1.04835</v>
      </c>
      <c r="AG363" t="n">
        <v>1.0536</v>
      </c>
      <c r="AH363" t="n">
        <v>1.05885</v>
      </c>
      <c r="AK363" t="n">
        <v>1.0641</v>
      </c>
      <c r="AN363" t="n">
        <v>1.0688</v>
      </c>
      <c r="AQ363" t="n">
        <v>1.0721</v>
      </c>
      <c r="AT363" t="n">
        <v>1.0754</v>
      </c>
      <c r="AW363" t="n">
        <v>1.07875</v>
      </c>
      <c r="AZ363" t="n">
        <v>1.08205</v>
      </c>
      <c r="BC363" t="n">
        <v>1.08535</v>
      </c>
      <c r="BD363" t="n">
        <v>1.0887</v>
      </c>
      <c r="BE363" t="n">
        <v>1.092</v>
      </c>
      <c r="BF363" t="n">
        <v>1.0953</v>
      </c>
      <c r="BG363" t="n">
        <v>1.09865</v>
      </c>
      <c r="BH363" t="n">
        <v>1.10195</v>
      </c>
      <c r="BI363" t="n">
        <v>1.10525</v>
      </c>
    </row>
    <row r="364">
      <c r="A364" s="1112" t="n">
        <v>44791</v>
      </c>
      <c r="S364" t="n">
        <v>1.01095</v>
      </c>
      <c r="V364" t="n">
        <v>1.01305</v>
      </c>
      <c r="Y364" t="n">
        <v>1.0151</v>
      </c>
      <c r="AB364" t="n">
        <v>1.0177</v>
      </c>
      <c r="AC364" t="n">
        <v>1.0201</v>
      </c>
      <c r="AD364" t="n">
        <v>1.02485</v>
      </c>
      <c r="AE364" t="n">
        <v>1.03145</v>
      </c>
      <c r="AF364" t="n">
        <v>1.0373</v>
      </c>
      <c r="AG364" t="n">
        <v>1.0422</v>
      </c>
      <c r="AH364" t="n">
        <v>1.04715</v>
      </c>
      <c r="AK364" t="n">
        <v>1.0521</v>
      </c>
      <c r="AN364" t="n">
        <v>1.05655</v>
      </c>
      <c r="AQ364" t="n">
        <v>1.05965</v>
      </c>
      <c r="AT364" t="n">
        <v>1.0628</v>
      </c>
      <c r="AW364" t="n">
        <v>1.06595</v>
      </c>
      <c r="AZ364" t="n">
        <v>1.0691</v>
      </c>
      <c r="BC364" t="n">
        <v>1.07225</v>
      </c>
      <c r="BD364" t="n">
        <v>1.0754</v>
      </c>
      <c r="BE364" t="n">
        <v>1.07855</v>
      </c>
      <c r="BF364" t="n">
        <v>1.08165</v>
      </c>
      <c r="BG364" t="n">
        <v>1.0848</v>
      </c>
      <c r="BH364" t="n">
        <v>1.08795</v>
      </c>
      <c r="BI364" t="n">
        <v>1.0911</v>
      </c>
    </row>
    <row r="365">
      <c r="A365" s="1112" t="n">
        <v>44792</v>
      </c>
      <c r="S365" t="n">
        <v>1.0051</v>
      </c>
      <c r="V365" t="n">
        <v>1.0072</v>
      </c>
      <c r="Y365" t="n">
        <v>1.0092</v>
      </c>
      <c r="AB365" t="n">
        <v>1.0118</v>
      </c>
      <c r="AC365" t="n">
        <v>1.0141</v>
      </c>
      <c r="AD365" t="n">
        <v>1.0187</v>
      </c>
      <c r="AE365" t="n">
        <v>1.0251</v>
      </c>
      <c r="AF365" t="n">
        <v>1.03055</v>
      </c>
      <c r="AG365" t="n">
        <v>1.0352</v>
      </c>
      <c r="AH365" t="n">
        <v>1.0398</v>
      </c>
      <c r="AK365" t="n">
        <v>1.04445</v>
      </c>
      <c r="AN365" t="n">
        <v>1.0486</v>
      </c>
      <c r="AQ365" t="n">
        <v>1.05155</v>
      </c>
      <c r="AT365" t="n">
        <v>1.0545</v>
      </c>
      <c r="AW365" t="n">
        <v>1.0574</v>
      </c>
      <c r="AZ365" t="n">
        <v>1.06035</v>
      </c>
      <c r="BC365" t="n">
        <v>1.0633</v>
      </c>
      <c r="BD365" t="n">
        <v>1.06625</v>
      </c>
      <c r="BE365" t="n">
        <v>1.0692</v>
      </c>
      <c r="BF365" t="n">
        <v>1.0721</v>
      </c>
      <c r="BG365" t="n">
        <v>1.07505</v>
      </c>
      <c r="BH365" t="n">
        <v>1.078</v>
      </c>
      <c r="BI365" t="n">
        <v>1.08095</v>
      </c>
    </row>
    <row r="366">
      <c r="A366" s="1112" t="n">
        <v>44795</v>
      </c>
      <c r="S366" t="n">
        <v>0.99505</v>
      </c>
      <c r="V366" t="n">
        <v>0.99715</v>
      </c>
      <c r="Y366" t="n">
        <v>0.99915</v>
      </c>
      <c r="AB366" t="n">
        <v>1.0018</v>
      </c>
      <c r="AC366" t="n">
        <v>1.00405</v>
      </c>
      <c r="AD366" t="n">
        <v>1.00875</v>
      </c>
      <c r="AE366" t="n">
        <v>1.0151</v>
      </c>
      <c r="AF366" t="n">
        <v>1.0205</v>
      </c>
      <c r="AG366" t="n">
        <v>1.02495</v>
      </c>
      <c r="AH366" t="n">
        <v>1.02945</v>
      </c>
      <c r="AK366" t="n">
        <v>1.034</v>
      </c>
      <c r="AN366" t="n">
        <v>1.03805</v>
      </c>
      <c r="AQ366" t="n">
        <v>1.0407</v>
      </c>
      <c r="AT366" t="n">
        <v>1.0434</v>
      </c>
      <c r="AW366" t="n">
        <v>1.04605</v>
      </c>
      <c r="AZ366" t="n">
        <v>1.0487</v>
      </c>
      <c r="BC366" t="n">
        <v>1.05135</v>
      </c>
      <c r="BD366" t="n">
        <v>1.05405</v>
      </c>
      <c r="BE366" t="n">
        <v>1.0567</v>
      </c>
      <c r="BF366" t="n">
        <v>1.05935</v>
      </c>
      <c r="BG366" t="n">
        <v>1.062</v>
      </c>
      <c r="BH366" t="n">
        <v>1.0647</v>
      </c>
      <c r="BI366" t="n">
        <v>1.06735</v>
      </c>
    </row>
    <row r="367">
      <c r="A367" s="1112" t="n">
        <v>44796</v>
      </c>
      <c r="S367" t="n">
        <v>0.9978</v>
      </c>
      <c r="V367" t="n">
        <v>0.99985</v>
      </c>
      <c r="Y367" t="n">
        <v>1.0019</v>
      </c>
      <c r="AB367" t="n">
        <v>1.0045</v>
      </c>
      <c r="AC367" t="n">
        <v>1.00675</v>
      </c>
      <c r="AD367" t="n">
        <v>1.01145</v>
      </c>
      <c r="AE367" t="n">
        <v>1.0178</v>
      </c>
      <c r="AF367" t="n">
        <v>1.02325</v>
      </c>
      <c r="AG367" t="n">
        <v>1.0278</v>
      </c>
      <c r="AH367" t="n">
        <v>1.0323</v>
      </c>
      <c r="AK367" t="n">
        <v>1.03685</v>
      </c>
      <c r="AN367" t="n">
        <v>1.04095</v>
      </c>
      <c r="AQ367" t="n">
        <v>1.0436</v>
      </c>
      <c r="AT367" t="n">
        <v>1.0463</v>
      </c>
      <c r="AW367" t="n">
        <v>1.049</v>
      </c>
      <c r="AZ367" t="n">
        <v>1.05165</v>
      </c>
      <c r="BC367" t="n">
        <v>1.05435</v>
      </c>
      <c r="BD367" t="n">
        <v>1.05705</v>
      </c>
      <c r="BE367" t="n">
        <v>1.0597</v>
      </c>
      <c r="BF367" t="n">
        <v>1.0624</v>
      </c>
      <c r="BG367" t="n">
        <v>1.06505</v>
      </c>
      <c r="BH367" t="n">
        <v>1.06775</v>
      </c>
      <c r="BI367" t="n">
        <v>1.07045</v>
      </c>
    </row>
    <row r="368">
      <c r="A368" s="1112" t="n">
        <v>44797</v>
      </c>
      <c r="S368" t="n">
        <v>0.9979</v>
      </c>
      <c r="V368" t="n">
        <v>0.99995</v>
      </c>
      <c r="Y368" t="n">
        <v>1.00195</v>
      </c>
      <c r="AB368" t="n">
        <v>1.0046</v>
      </c>
      <c r="AC368" t="n">
        <v>1.00675</v>
      </c>
      <c r="AD368" t="n">
        <v>1.01145</v>
      </c>
      <c r="AE368" t="n">
        <v>1.0177</v>
      </c>
      <c r="AF368" t="n">
        <v>1.0229</v>
      </c>
      <c r="AG368" t="n">
        <v>1.0273</v>
      </c>
      <c r="AH368" t="n">
        <v>1.03165</v>
      </c>
      <c r="AK368" t="n">
        <v>1.03605</v>
      </c>
      <c r="AN368" t="n">
        <v>1.0401</v>
      </c>
      <c r="AQ368" t="n">
        <v>1.04295</v>
      </c>
      <c r="AT368" t="n">
        <v>1.04585</v>
      </c>
      <c r="AW368" t="n">
        <v>1.0487</v>
      </c>
      <c r="AZ368" t="n">
        <v>1.0516</v>
      </c>
      <c r="BC368" t="n">
        <v>1.05445</v>
      </c>
      <c r="BD368" t="n">
        <v>1.05735</v>
      </c>
      <c r="BE368" t="n">
        <v>1.0602</v>
      </c>
      <c r="BF368" t="n">
        <v>1.0631</v>
      </c>
      <c r="BG368" t="n">
        <v>1.06595</v>
      </c>
      <c r="BH368" t="n">
        <v>1.06885</v>
      </c>
      <c r="BI368" t="n">
        <v>1.0717</v>
      </c>
    </row>
    <row r="369">
      <c r="A369" s="1112" t="n">
        <v>44798</v>
      </c>
      <c r="S369" t="n">
        <v>0.9984</v>
      </c>
      <c r="V369" t="n">
        <v>1.0005</v>
      </c>
      <c r="Y369" t="n">
        <v>1.0025</v>
      </c>
      <c r="AB369" t="n">
        <v>1.00515</v>
      </c>
      <c r="AC369" t="n">
        <v>1.00725</v>
      </c>
      <c r="AD369" t="n">
        <v>1.0119</v>
      </c>
      <c r="AE369" t="n">
        <v>1.0183</v>
      </c>
      <c r="AF369" t="n">
        <v>1.0237</v>
      </c>
      <c r="AG369" t="n">
        <v>1.02835</v>
      </c>
      <c r="AH369" t="n">
        <v>1.033</v>
      </c>
      <c r="AK369" t="n">
        <v>1.03765</v>
      </c>
      <c r="AN369" t="n">
        <v>1.042</v>
      </c>
      <c r="AQ369" t="n">
        <v>1.04495</v>
      </c>
      <c r="AT369" t="n">
        <v>1.0479</v>
      </c>
      <c r="AW369" t="n">
        <v>1.05085</v>
      </c>
      <c r="AZ369" t="n">
        <v>1.05385</v>
      </c>
      <c r="BC369" t="n">
        <v>1.0568</v>
      </c>
      <c r="BD369" t="n">
        <v>1.05975</v>
      </c>
      <c r="BE369" t="n">
        <v>1.06275</v>
      </c>
      <c r="BF369" t="n">
        <v>1.0657</v>
      </c>
      <c r="BG369" t="n">
        <v>1.06865</v>
      </c>
      <c r="BH369" t="n">
        <v>1.0716</v>
      </c>
      <c r="BI369" t="n">
        <v>1.0746</v>
      </c>
    </row>
    <row r="370">
      <c r="A370" s="1112" t="n">
        <v>44799</v>
      </c>
      <c r="S370" t="n">
        <v>0.9978</v>
      </c>
      <c r="V370" t="n">
        <v>0.99975</v>
      </c>
      <c r="Y370" t="n">
        <v>1.0017</v>
      </c>
      <c r="AB370" t="n">
        <v>1.00425</v>
      </c>
      <c r="AC370" t="n">
        <v>1.00625</v>
      </c>
      <c r="AD370" t="n">
        <v>1.01065</v>
      </c>
      <c r="AE370" t="n">
        <v>1.01645</v>
      </c>
      <c r="AF370" t="n">
        <v>1.02165</v>
      </c>
      <c r="AG370" t="n">
        <v>1.026</v>
      </c>
      <c r="AH370" t="n">
        <v>1.03035</v>
      </c>
      <c r="AK370" t="n">
        <v>1.03475</v>
      </c>
      <c r="AN370" t="n">
        <v>1.0388</v>
      </c>
      <c r="AQ370" t="n">
        <v>1.04165</v>
      </c>
      <c r="AT370" t="n">
        <v>1.0445</v>
      </c>
      <c r="AW370" t="n">
        <v>1.04735</v>
      </c>
      <c r="AZ370" t="n">
        <v>1.0502</v>
      </c>
      <c r="BC370" t="n">
        <v>1.0531</v>
      </c>
      <c r="BD370" t="n">
        <v>1.05595</v>
      </c>
      <c r="BE370" t="n">
        <v>1.0588</v>
      </c>
      <c r="BF370" t="n">
        <v>1.06165</v>
      </c>
      <c r="BG370" t="n">
        <v>1.0645</v>
      </c>
      <c r="BH370" t="n">
        <v>1.06735</v>
      </c>
      <c r="BI370" t="n">
        <v>1.0702</v>
      </c>
    </row>
    <row r="371">
      <c r="A371" s="1112" t="n">
        <v>44802</v>
      </c>
      <c r="S371" t="n">
        <v>1.0004</v>
      </c>
      <c r="V371" t="n">
        <v>1.0024</v>
      </c>
      <c r="Y371" t="n">
        <v>1.00425</v>
      </c>
      <c r="AB371" t="n">
        <v>1.0068</v>
      </c>
      <c r="AC371" t="n">
        <v>1.0086</v>
      </c>
      <c r="AD371" t="n">
        <v>1.01275</v>
      </c>
      <c r="AE371" t="n">
        <v>1.0181</v>
      </c>
      <c r="AF371" t="n">
        <v>1.02285</v>
      </c>
      <c r="AG371" t="n">
        <v>1.02695</v>
      </c>
      <c r="AH371" t="n">
        <v>1.0311</v>
      </c>
      <c r="AK371" t="n">
        <v>1.0352</v>
      </c>
      <c r="AN371" t="n">
        <v>1.03905</v>
      </c>
      <c r="AQ371" t="n">
        <v>1.0418</v>
      </c>
      <c r="AT371" t="n">
        <v>1.04455</v>
      </c>
      <c r="AW371" t="n">
        <v>1.0473</v>
      </c>
      <c r="AZ371" t="n">
        <v>1.05005</v>
      </c>
      <c r="BC371" t="n">
        <v>1.0528</v>
      </c>
      <c r="BD371" t="n">
        <v>1.05555</v>
      </c>
      <c r="BE371" t="n">
        <v>1.05825</v>
      </c>
      <c r="BF371" t="n">
        <v>1.061</v>
      </c>
      <c r="BG371" t="n">
        <v>1.06375</v>
      </c>
      <c r="BH371" t="n">
        <v>1.0665</v>
      </c>
      <c r="BI371" t="n">
        <v>1.06925</v>
      </c>
    </row>
    <row r="372">
      <c r="A372" s="1112" t="n">
        <v>44803</v>
      </c>
      <c r="S372" t="n">
        <v>1.0033</v>
      </c>
      <c r="V372" t="n">
        <v>1.0053</v>
      </c>
      <c r="Y372" t="n">
        <v>1.0072</v>
      </c>
      <c r="AB372" t="n">
        <v>1.0097</v>
      </c>
      <c r="AC372" t="n">
        <v>1.0115</v>
      </c>
      <c r="AD372" t="n">
        <v>1.0158</v>
      </c>
      <c r="AE372" t="n">
        <v>1.02145</v>
      </c>
      <c r="AF372" t="n">
        <v>1.0261</v>
      </c>
      <c r="AG372" t="n">
        <v>1.03025</v>
      </c>
      <c r="AH372" t="n">
        <v>1.0344</v>
      </c>
      <c r="AK372" t="n">
        <v>1.03855</v>
      </c>
      <c r="AN372" t="n">
        <v>1.0425</v>
      </c>
      <c r="AQ372" t="n">
        <v>1.04525</v>
      </c>
      <c r="AT372" t="n">
        <v>1.04805</v>
      </c>
      <c r="AW372" t="n">
        <v>1.0508</v>
      </c>
      <c r="AZ372" t="n">
        <v>1.0536</v>
      </c>
      <c r="BC372" t="n">
        <v>1.05635</v>
      </c>
      <c r="BD372" t="n">
        <v>1.0591</v>
      </c>
      <c r="BE372" t="n">
        <v>1.0619</v>
      </c>
      <c r="BF372" t="n">
        <v>1.06465</v>
      </c>
      <c r="BG372" t="n">
        <v>1.06745</v>
      </c>
      <c r="BH372" t="n">
        <v>1.0702</v>
      </c>
      <c r="BI372" t="n">
        <v>1.073</v>
      </c>
    </row>
    <row r="373">
      <c r="A373" s="1112" t="n">
        <v>44804</v>
      </c>
      <c r="S373" t="n">
        <v>1.0056</v>
      </c>
      <c r="V373" t="n">
        <v>1.0076</v>
      </c>
      <c r="Y373" t="n">
        <v>1.00955</v>
      </c>
      <c r="AB373" t="n">
        <v>1.01195</v>
      </c>
      <c r="AC373" t="n">
        <v>1.01375</v>
      </c>
      <c r="AD373" t="n">
        <v>1.0179</v>
      </c>
      <c r="AE373" t="n">
        <v>1.0234</v>
      </c>
      <c r="AF373" t="n">
        <v>1.02805</v>
      </c>
      <c r="AG373" t="n">
        <v>1.03205</v>
      </c>
      <c r="AH373" t="n">
        <v>1.03605</v>
      </c>
      <c r="AK373" t="n">
        <v>1.04</v>
      </c>
      <c r="AN373" t="n">
        <v>1.04385</v>
      </c>
      <c r="AQ373" t="n">
        <v>1.0466</v>
      </c>
      <c r="AT373" t="n">
        <v>1.0493</v>
      </c>
      <c r="AW373" t="n">
        <v>1.05205</v>
      </c>
      <c r="AZ373" t="n">
        <v>1.0548</v>
      </c>
      <c r="BC373" t="n">
        <v>1.05755</v>
      </c>
      <c r="BD373" t="n">
        <v>1.0603</v>
      </c>
      <c r="BE373" t="n">
        <v>1.06305</v>
      </c>
      <c r="BF373" t="n">
        <v>1.0658</v>
      </c>
      <c r="BG373" t="n">
        <v>1.06855</v>
      </c>
      <c r="BH373" t="n">
        <v>1.07125</v>
      </c>
      <c r="BI373" t="n">
        <v>1.074</v>
      </c>
    </row>
    <row r="374">
      <c r="A374" s="1112" t="n">
        <v>44805</v>
      </c>
      <c r="S374" t="n">
        <v>0.99535</v>
      </c>
      <c r="V374" t="n">
        <v>0.9973</v>
      </c>
      <c r="Y374" t="n">
        <v>0.99925</v>
      </c>
      <c r="AB374" t="n">
        <v>1.0017</v>
      </c>
      <c r="AC374" t="n">
        <v>1.0034</v>
      </c>
      <c r="AD374" t="n">
        <v>1.00775</v>
      </c>
      <c r="AE374" t="n">
        <v>1.0133</v>
      </c>
      <c r="AF374" t="n">
        <v>1.0182</v>
      </c>
      <c r="AG374" t="n">
        <v>1.02245</v>
      </c>
      <c r="AH374" t="n">
        <v>1.0267</v>
      </c>
      <c r="AK374" t="n">
        <v>1.03095</v>
      </c>
      <c r="AN374" t="n">
        <v>1.0351</v>
      </c>
      <c r="AQ374" t="n">
        <v>1.03825</v>
      </c>
      <c r="AT374" t="n">
        <v>1.0414</v>
      </c>
      <c r="AW374" t="n">
        <v>1.04455</v>
      </c>
      <c r="AZ374" t="n">
        <v>1.0477</v>
      </c>
      <c r="BC374" t="n">
        <v>1.05085</v>
      </c>
      <c r="BD374" t="n">
        <v>1.054</v>
      </c>
      <c r="BE374" t="n">
        <v>1.05715</v>
      </c>
      <c r="BF374" t="n">
        <v>1.0603</v>
      </c>
      <c r="BG374" t="n">
        <v>1.06345</v>
      </c>
      <c r="BH374" t="n">
        <v>1.0666</v>
      </c>
      <c r="BI374" t="n">
        <v>1.06975</v>
      </c>
    </row>
    <row r="375">
      <c r="A375" s="1112" t="n">
        <v>44806</v>
      </c>
      <c r="S375" t="n">
        <v>0.9974</v>
      </c>
      <c r="V375" t="n">
        <v>0.99935</v>
      </c>
      <c r="Y375" t="n">
        <v>1.00125</v>
      </c>
      <c r="AB375" t="n">
        <v>1.0036</v>
      </c>
      <c r="AC375" t="n">
        <v>1.00535</v>
      </c>
      <c r="AD375" t="n">
        <v>1.00945</v>
      </c>
      <c r="AE375" t="n">
        <v>1.015</v>
      </c>
      <c r="AF375" t="n">
        <v>1.0199</v>
      </c>
      <c r="AG375" t="n">
        <v>1.0242</v>
      </c>
      <c r="AH375" t="n">
        <v>1.0285</v>
      </c>
      <c r="AK375" t="n">
        <v>1.03275</v>
      </c>
      <c r="AN375" t="n">
        <v>1.03695</v>
      </c>
      <c r="AQ375" t="n">
        <v>1.04005</v>
      </c>
      <c r="AT375" t="n">
        <v>1.0432</v>
      </c>
      <c r="AW375" t="n">
        <v>1.0463</v>
      </c>
      <c r="AZ375" t="n">
        <v>1.04945</v>
      </c>
      <c r="BC375" t="n">
        <v>1.05255</v>
      </c>
      <c r="BD375" t="n">
        <v>1.0557</v>
      </c>
      <c r="BE375" t="n">
        <v>1.0588</v>
      </c>
      <c r="BF375" t="n">
        <v>1.06195</v>
      </c>
      <c r="BG375" t="n">
        <v>1.06505</v>
      </c>
      <c r="BH375" t="n">
        <v>1.0682</v>
      </c>
      <c r="BI375" t="n">
        <v>1.0713</v>
      </c>
    </row>
    <row r="376">
      <c r="A376" s="104" t="n">
        <v>44809</v>
      </c>
      <c r="S376" s="192" t="n">
        <v>0.9974</v>
      </c>
      <c r="T376" s="192" t="n">
        <v>0.99935</v>
      </c>
      <c r="U376" s="192" t="n">
        <v>1.00125</v>
      </c>
      <c r="V376" s="192" t="n">
        <v>1.0036</v>
      </c>
      <c r="W376" s="192" t="n">
        <v>1.00535</v>
      </c>
      <c r="X376" s="192" t="n"/>
      <c r="Y376" s="192" t="n">
        <v>1.00945</v>
      </c>
      <c r="Z376" s="192" t="n"/>
      <c r="AA376" s="192" t="n"/>
      <c r="AB376" s="192" t="n">
        <v>1.015</v>
      </c>
      <c r="AC376" s="192" t="n">
        <v>1.0199</v>
      </c>
      <c r="AD376" s="192" t="n">
        <v>1.0242</v>
      </c>
      <c r="AE376" s="192" t="n">
        <v>1.0285</v>
      </c>
      <c r="AF376" s="192" t="n">
        <v>1.03275</v>
      </c>
      <c r="AG376" s="192" t="n">
        <v>1.03695</v>
      </c>
      <c r="AH376" s="192" t="n">
        <v>1.04005</v>
      </c>
      <c r="AI376" s="192" t="n"/>
      <c r="AJ376" s="192" t="n"/>
      <c r="AK376" s="192" t="n">
        <v>1.0432</v>
      </c>
      <c r="AL376" s="192" t="n"/>
      <c r="AM376" s="192" t="n"/>
      <c r="AN376" s="192" t="n">
        <v>1.0463</v>
      </c>
      <c r="AO376" s="192" t="n"/>
      <c r="AP376" s="192" t="n"/>
      <c r="AQ376" s="192" t="n">
        <v>1.04945</v>
      </c>
      <c r="AR376" s="192" t="n"/>
      <c r="AS376" s="192" t="n"/>
      <c r="AT376" s="192" t="n">
        <v>1.05255</v>
      </c>
      <c r="AU376" s="192" t="n"/>
      <c r="AV376" s="192" t="n"/>
      <c r="AW376" s="192" t="n">
        <v>1.0557</v>
      </c>
      <c r="AX376" s="192" t="n"/>
      <c r="AY376" s="192" t="n"/>
      <c r="AZ376" s="192" t="n">
        <v>1.0588</v>
      </c>
      <c r="BA376" s="192" t="n"/>
      <c r="BB376" s="192" t="n"/>
      <c r="BC376" s="192" t="n">
        <v>1.06195</v>
      </c>
      <c r="BD376" s="192" t="n">
        <v>1.06505</v>
      </c>
      <c r="BE376" s="192" t="n">
        <v>1.0682</v>
      </c>
      <c r="BF376" s="192" t="n">
        <v>1.0713</v>
      </c>
      <c r="BG376" s="192" t="n"/>
      <c r="BH376" s="192" t="n"/>
      <c r="BI376" s="192" t="n"/>
    </row>
    <row r="377">
      <c r="A377" s="1112" t="n">
        <v>44810</v>
      </c>
      <c r="S377" t="n">
        <v>0.99165</v>
      </c>
      <c r="T377" t="n">
        <v>0.99365</v>
      </c>
      <c r="U377" t="n">
        <v>0.9956</v>
      </c>
      <c r="V377" t="n">
        <v>0.9981</v>
      </c>
      <c r="W377" t="n">
        <v>0.9999</v>
      </c>
      <c r="Y377" t="n">
        <v>1.00425</v>
      </c>
      <c r="AB377" t="n">
        <v>1.01</v>
      </c>
      <c r="AC377" t="n">
        <v>1.0149</v>
      </c>
      <c r="AD377" t="n">
        <v>1.01915</v>
      </c>
      <c r="AE377" t="n">
        <v>1.0234</v>
      </c>
      <c r="AF377" t="n">
        <v>1.02765</v>
      </c>
      <c r="AG377" t="n">
        <v>1.0318</v>
      </c>
      <c r="AH377" t="n">
        <v>1.0347</v>
      </c>
      <c r="AK377" t="n">
        <v>1.03755</v>
      </c>
      <c r="AN377" t="n">
        <v>1.0404</v>
      </c>
      <c r="AQ377" t="n">
        <v>1.04325</v>
      </c>
      <c r="AT377" t="n">
        <v>1.04615</v>
      </c>
      <c r="AW377" t="n">
        <v>1.049</v>
      </c>
      <c r="AZ377" t="n">
        <v>1.05185</v>
      </c>
      <c r="BC377" t="n">
        <v>1.0547</v>
      </c>
      <c r="BD377" t="n">
        <v>1.05755</v>
      </c>
      <c r="BE377" t="n">
        <v>1.06045</v>
      </c>
      <c r="BF377" t="n">
        <v>1.0633</v>
      </c>
    </row>
    <row r="378">
      <c r="A378" s="1112" t="n">
        <v>44811</v>
      </c>
      <c r="S378" t="n">
        <v>0.9989</v>
      </c>
      <c r="T378" t="n">
        <v>1.001</v>
      </c>
      <c r="U378" t="n">
        <v>1.00295</v>
      </c>
      <c r="V378" t="n">
        <v>1.0055</v>
      </c>
      <c r="W378" t="n">
        <v>1.00735</v>
      </c>
      <c r="Y378" t="n">
        <v>1.01195</v>
      </c>
      <c r="AB378" t="n">
        <v>1.0176</v>
      </c>
      <c r="AC378" t="n">
        <v>1.0229</v>
      </c>
      <c r="AD378" t="n">
        <v>1.0271</v>
      </c>
      <c r="AE378" t="n">
        <v>1.03125</v>
      </c>
      <c r="AF378" t="n">
        <v>1.03545</v>
      </c>
      <c r="AG378" t="n">
        <v>1.0396</v>
      </c>
      <c r="AH378" t="n">
        <v>1.04255</v>
      </c>
      <c r="AK378" t="n">
        <v>1.04555</v>
      </c>
      <c r="AN378" t="n">
        <v>1.0485</v>
      </c>
      <c r="AQ378" t="n">
        <v>1.0515</v>
      </c>
      <c r="AT378" t="n">
        <v>1.05445</v>
      </c>
      <c r="AW378" t="n">
        <v>1.05745</v>
      </c>
      <c r="AZ378" t="n">
        <v>1.06045</v>
      </c>
      <c r="BC378" t="n">
        <v>1.0634</v>
      </c>
      <c r="BD378" t="n">
        <v>1.0664</v>
      </c>
      <c r="BE378" t="n">
        <v>1.06935</v>
      </c>
      <c r="BF378" t="n">
        <v>1.07235</v>
      </c>
    </row>
    <row r="379">
      <c r="A379" s="1112" t="n">
        <v>44812</v>
      </c>
      <c r="S379" t="n">
        <v>0.99965</v>
      </c>
      <c r="T379" t="n">
        <v>1.00155</v>
      </c>
      <c r="U379" t="n">
        <v>1.0035</v>
      </c>
      <c r="V379" t="n">
        <v>1.0059</v>
      </c>
      <c r="W379" t="n">
        <v>1.0077</v>
      </c>
      <c r="Y379" t="n">
        <v>1.01195</v>
      </c>
      <c r="AB379" t="n">
        <v>1.01705</v>
      </c>
      <c r="AC379" t="n">
        <v>1.02185</v>
      </c>
      <c r="AD379" t="n">
        <v>1.0258</v>
      </c>
      <c r="AE379" t="n">
        <v>1.02975</v>
      </c>
      <c r="AF379" t="n">
        <v>1.0337</v>
      </c>
      <c r="AG379" t="n">
        <v>1.0376</v>
      </c>
      <c r="AH379" t="n">
        <v>1.0403</v>
      </c>
      <c r="AK379" t="n">
        <v>1.043</v>
      </c>
      <c r="AN379" t="n">
        <v>1.0457</v>
      </c>
      <c r="AQ379" t="n">
        <v>1.04845</v>
      </c>
      <c r="AT379" t="n">
        <v>1.05115</v>
      </c>
      <c r="AW379" t="n">
        <v>1.05385</v>
      </c>
      <c r="AZ379" t="n">
        <v>1.05655</v>
      </c>
      <c r="BC379" t="n">
        <v>1.0593</v>
      </c>
      <c r="BD379" t="n">
        <v>1.062</v>
      </c>
      <c r="BE379" t="n">
        <v>1.0647</v>
      </c>
      <c r="BF379" t="n">
        <v>1.06745</v>
      </c>
    </row>
    <row r="380">
      <c r="A380" s="1112" t="n">
        <v>44813</v>
      </c>
      <c r="S380" t="n">
        <v>1.0048</v>
      </c>
      <c r="T380" t="n">
        <v>1.0068</v>
      </c>
      <c r="U380" t="n">
        <v>1.00865</v>
      </c>
      <c r="V380" t="n">
        <v>1.01115</v>
      </c>
      <c r="W380" t="n">
        <v>1.01295</v>
      </c>
      <c r="Y380" t="n">
        <v>1.01735</v>
      </c>
      <c r="AB380" t="n">
        <v>1.02265</v>
      </c>
      <c r="AC380" t="n">
        <v>1.02755</v>
      </c>
      <c r="AD380" t="n">
        <v>1.03175</v>
      </c>
      <c r="AE380" t="n">
        <v>1.03595</v>
      </c>
      <c r="AF380" t="n">
        <v>1.04015</v>
      </c>
      <c r="AG380" t="n">
        <v>1.0443</v>
      </c>
      <c r="AH380" t="n">
        <v>1.0472</v>
      </c>
      <c r="AK380" t="n">
        <v>1.05005</v>
      </c>
      <c r="AN380" t="n">
        <v>1.05295</v>
      </c>
      <c r="AQ380" t="n">
        <v>1.05585</v>
      </c>
      <c r="AT380" t="n">
        <v>1.0587</v>
      </c>
      <c r="AW380" t="n">
        <v>1.0616</v>
      </c>
      <c r="AZ380" t="n">
        <v>1.0645</v>
      </c>
      <c r="BC380" t="n">
        <v>1.0674</v>
      </c>
      <c r="BD380" t="n">
        <v>1.07025</v>
      </c>
      <c r="BE380" t="n">
        <v>1.07315</v>
      </c>
      <c r="BF380" t="n">
        <v>1.07605</v>
      </c>
    </row>
    <row r="381">
      <c r="A381" s="1112" t="n">
        <v>44816</v>
      </c>
      <c r="S381" t="n">
        <v>1.01215</v>
      </c>
      <c r="T381" t="n">
        <v>1.01415</v>
      </c>
      <c r="U381" t="n">
        <v>1.0161</v>
      </c>
      <c r="V381" t="n">
        <v>1.01865</v>
      </c>
      <c r="W381" t="n">
        <v>1.02025</v>
      </c>
      <c r="Y381" t="n">
        <v>1.0248</v>
      </c>
      <c r="AB381" t="n">
        <v>1.0302</v>
      </c>
      <c r="AC381" t="n">
        <v>1.0352</v>
      </c>
      <c r="AD381" t="n">
        <v>1.0394</v>
      </c>
      <c r="AE381" t="n">
        <v>1.0438</v>
      </c>
      <c r="AF381" t="n">
        <v>1.04815</v>
      </c>
      <c r="AG381" t="n">
        <v>1.05255</v>
      </c>
      <c r="AH381" t="n">
        <v>1.05575</v>
      </c>
      <c r="AK381" t="n">
        <v>1.0589</v>
      </c>
      <c r="AN381" t="n">
        <v>1.0621</v>
      </c>
      <c r="AQ381" t="n">
        <v>1.0653</v>
      </c>
      <c r="AT381" t="n">
        <v>1.0685</v>
      </c>
      <c r="AW381" t="n">
        <v>1.0717</v>
      </c>
      <c r="AZ381" t="n">
        <v>1.0749</v>
      </c>
      <c r="BC381" t="n">
        <v>1.0781</v>
      </c>
      <c r="BD381" t="n">
        <v>1.0813</v>
      </c>
      <c r="BE381" t="n">
        <v>1.0845</v>
      </c>
      <c r="BF381" t="n">
        <v>1.0877</v>
      </c>
    </row>
    <row r="382">
      <c r="A382" s="1112" t="n">
        <v>44817</v>
      </c>
      <c r="S382" t="n">
        <v>0.998</v>
      </c>
      <c r="T382" t="n">
        <v>1.00005</v>
      </c>
      <c r="U382" t="n">
        <v>1.0021</v>
      </c>
      <c r="V382" t="n">
        <v>1.00475</v>
      </c>
      <c r="W382" t="n">
        <v>1.00665</v>
      </c>
      <c r="Y382" t="n">
        <v>1.01145</v>
      </c>
      <c r="AB382" t="n">
        <v>1.0173</v>
      </c>
      <c r="AC382" t="n">
        <v>1.02255</v>
      </c>
      <c r="AD382" t="n">
        <v>1.027</v>
      </c>
      <c r="AE382" t="n">
        <v>1.03145</v>
      </c>
      <c r="AF382" t="n">
        <v>1.03595</v>
      </c>
      <c r="AG382" t="n">
        <v>1.0404</v>
      </c>
      <c r="AH382" t="n">
        <v>1.0436</v>
      </c>
      <c r="AK382" t="n">
        <v>1.0468</v>
      </c>
      <c r="AN382" t="n">
        <v>1.05</v>
      </c>
      <c r="AQ382" t="n">
        <v>1.0532</v>
      </c>
      <c r="AT382" t="n">
        <v>1.0564</v>
      </c>
      <c r="AW382" t="n">
        <v>1.05955</v>
      </c>
      <c r="AZ382" t="n">
        <v>1.06275</v>
      </c>
      <c r="BC382" t="n">
        <v>1.06595</v>
      </c>
      <c r="BD382" t="n">
        <v>1.06915</v>
      </c>
      <c r="BE382" t="n">
        <v>1.07235</v>
      </c>
      <c r="BF382" t="n">
        <v>1.07555</v>
      </c>
    </row>
    <row r="383">
      <c r="A383" s="1112" t="n">
        <v>44818</v>
      </c>
      <c r="S383" t="n">
        <v>0.99825</v>
      </c>
      <c r="T383" t="n">
        <v>1.00035</v>
      </c>
      <c r="U383" t="n">
        <v>1.00235</v>
      </c>
      <c r="V383" t="n">
        <v>1.00495</v>
      </c>
      <c r="W383" t="n">
        <v>1.0069</v>
      </c>
      <c r="Y383" t="n">
        <v>1.0117</v>
      </c>
      <c r="AB383" t="n">
        <v>1.01755</v>
      </c>
      <c r="AC383" t="n">
        <v>1.02275</v>
      </c>
      <c r="AD383" t="n">
        <v>1.027</v>
      </c>
      <c r="AE383" t="n">
        <v>1.0314</v>
      </c>
      <c r="AF383" t="n">
        <v>1.03585</v>
      </c>
      <c r="AG383" t="n">
        <v>1.04025</v>
      </c>
      <c r="AH383" t="n">
        <v>1.0432</v>
      </c>
      <c r="AK383" t="n">
        <v>1.04615</v>
      </c>
      <c r="AN383" t="n">
        <v>1.0491</v>
      </c>
      <c r="AQ383" t="n">
        <v>1.05205</v>
      </c>
      <c r="AT383" t="n">
        <v>1.055</v>
      </c>
      <c r="AW383" t="n">
        <v>1.05795</v>
      </c>
      <c r="AZ383" t="n">
        <v>1.0609</v>
      </c>
      <c r="BC383" t="n">
        <v>1.06385</v>
      </c>
      <c r="BD383" t="n">
        <v>1.0668</v>
      </c>
      <c r="BE383" t="n">
        <v>1.06975</v>
      </c>
      <c r="BF383" t="n">
        <v>1.0727</v>
      </c>
    </row>
    <row r="384">
      <c r="A384" s="1112" t="n">
        <v>44819</v>
      </c>
      <c r="S384" t="n">
        <v>0.99935</v>
      </c>
      <c r="T384" t="n">
        <v>1.00135</v>
      </c>
      <c r="U384" t="n">
        <v>1.00335</v>
      </c>
      <c r="V384" t="n">
        <v>1.006</v>
      </c>
      <c r="W384" t="n">
        <v>1.0077</v>
      </c>
      <c r="Y384" t="n">
        <v>1.01255</v>
      </c>
      <c r="AB384" t="n">
        <v>1.01815</v>
      </c>
      <c r="AC384" t="n">
        <v>1.0236</v>
      </c>
      <c r="AD384" t="n">
        <v>1.0278</v>
      </c>
      <c r="AE384" t="n">
        <v>1.03225</v>
      </c>
      <c r="AF384" t="n">
        <v>1.0367</v>
      </c>
      <c r="AG384" t="n">
        <v>1.04115</v>
      </c>
      <c r="AH384" t="n">
        <v>1.0443</v>
      </c>
      <c r="AK384" t="n">
        <v>1.04745</v>
      </c>
      <c r="AN384" t="n">
        <v>1.0506</v>
      </c>
      <c r="AQ384" t="n">
        <v>1.05375</v>
      </c>
      <c r="AT384" t="n">
        <v>1.0569</v>
      </c>
      <c r="AW384" t="n">
        <v>1.06005</v>
      </c>
      <c r="AZ384" t="n">
        <v>1.06315</v>
      </c>
      <c r="BC384" t="n">
        <v>1.0663</v>
      </c>
      <c r="BD384" t="n">
        <v>1.06945</v>
      </c>
      <c r="BE384" t="n">
        <v>1.0726</v>
      </c>
      <c r="BF384" t="n">
        <v>1.07575</v>
      </c>
    </row>
    <row r="385">
      <c r="A385" s="1112" t="n">
        <v>44820</v>
      </c>
      <c r="S385" t="n">
        <v>1.0003</v>
      </c>
      <c r="T385" t="n">
        <v>1.0023</v>
      </c>
      <c r="U385" t="n">
        <v>1.0043</v>
      </c>
      <c r="V385" t="n">
        <v>1.0069</v>
      </c>
      <c r="W385" t="n">
        <v>1.00885</v>
      </c>
      <c r="Y385" t="n">
        <v>1.0134</v>
      </c>
      <c r="AB385" t="n">
        <v>1.01915</v>
      </c>
      <c r="AC385" t="n">
        <v>1.0245</v>
      </c>
      <c r="AD385" t="n">
        <v>1.02905</v>
      </c>
      <c r="AE385" t="n">
        <v>1.0336</v>
      </c>
      <c r="AF385" t="n">
        <v>1.03815</v>
      </c>
      <c r="AG385" t="n">
        <v>1.04265</v>
      </c>
      <c r="AH385" t="n">
        <v>1.04585</v>
      </c>
      <c r="AK385" t="n">
        <v>1.049</v>
      </c>
      <c r="AN385" t="n">
        <v>1.05215</v>
      </c>
      <c r="AQ385" t="n">
        <v>1.05525</v>
      </c>
      <c r="AT385" t="n">
        <v>1.0584</v>
      </c>
      <c r="AW385" t="n">
        <v>1.06155</v>
      </c>
      <c r="AZ385" t="n">
        <v>1.06465</v>
      </c>
      <c r="BC385" t="n">
        <v>1.0678</v>
      </c>
      <c r="BD385" t="n">
        <v>1.07095</v>
      </c>
      <c r="BE385" t="n">
        <v>1.0741</v>
      </c>
      <c r="BF385" t="n">
        <v>1.0772</v>
      </c>
    </row>
    <row r="386">
      <c r="A386" s="1112" t="n">
        <v>44823</v>
      </c>
      <c r="S386" t="n">
        <v>0.99895</v>
      </c>
      <c r="T386" t="n">
        <v>1.00325</v>
      </c>
      <c r="U386" t="n">
        <v>1.00525</v>
      </c>
      <c r="V386" t="n">
        <v>1.00785</v>
      </c>
      <c r="W386" t="n">
        <v>1.00975</v>
      </c>
      <c r="Y386" t="n">
        <v>1.01435</v>
      </c>
      <c r="AB386" t="n">
        <v>1.02</v>
      </c>
      <c r="AC386" t="n">
        <v>1.02525</v>
      </c>
      <c r="AD386" t="n">
        <v>1.02975</v>
      </c>
      <c r="AE386" t="n">
        <v>1.0342</v>
      </c>
      <c r="AF386" t="n">
        <v>1.03865</v>
      </c>
      <c r="AG386" t="n">
        <v>1.0431</v>
      </c>
      <c r="AH386" t="n">
        <v>1.0464</v>
      </c>
      <c r="AK386" t="n">
        <v>1.0496</v>
      </c>
      <c r="AN386" t="n">
        <v>1.0528</v>
      </c>
      <c r="AQ386" t="n">
        <v>1.056</v>
      </c>
      <c r="AT386" t="n">
        <v>1.05915</v>
      </c>
      <c r="AW386" t="n">
        <v>1.06235</v>
      </c>
      <c r="AZ386" t="n">
        <v>1.06555</v>
      </c>
      <c r="BC386" t="n">
        <v>1.06875</v>
      </c>
      <c r="BD386" t="n">
        <v>1.07195</v>
      </c>
      <c r="BE386" t="n">
        <v>1.07515</v>
      </c>
      <c r="BF386" t="n">
        <v>1.07835</v>
      </c>
    </row>
    <row r="387">
      <c r="A387" s="1112" t="n">
        <v>44824</v>
      </c>
      <c r="S387" t="n">
        <v>0.99885</v>
      </c>
      <c r="T387" t="n">
        <v>1.00085</v>
      </c>
      <c r="U387" t="n">
        <v>1.00345</v>
      </c>
      <c r="V387" t="n">
        <v>1.00535</v>
      </c>
      <c r="W387" t="n">
        <v>1.01</v>
      </c>
      <c r="Y387" t="n">
        <v>1.0155</v>
      </c>
      <c r="AB387" t="n">
        <v>1.02045</v>
      </c>
      <c r="AC387" t="n">
        <v>1.0246</v>
      </c>
      <c r="AD387" t="n">
        <v>1.0287</v>
      </c>
      <c r="AE387" t="n">
        <v>1.0328</v>
      </c>
      <c r="AF387" t="n">
        <v>1.03695</v>
      </c>
      <c r="AG387" t="n">
        <v>1.04</v>
      </c>
      <c r="AH387" t="n">
        <v>1.04295</v>
      </c>
      <c r="AK387" t="n">
        <v>1.04595</v>
      </c>
      <c r="AN387" t="n">
        <v>1.0489</v>
      </c>
      <c r="AQ387" t="n">
        <v>1.0519</v>
      </c>
      <c r="AT387" t="n">
        <v>1.0549</v>
      </c>
      <c r="AW387" t="n">
        <v>1.05785</v>
      </c>
      <c r="AZ387" t="n">
        <v>1.06085</v>
      </c>
      <c r="BC387" t="n">
        <v>1.0638</v>
      </c>
      <c r="BD387" t="n">
        <v>1.0668</v>
      </c>
      <c r="BE387" t="n">
        <v>1.06975</v>
      </c>
      <c r="BF387" t="n">
        <v>1.07275</v>
      </c>
    </row>
    <row r="388">
      <c r="A388" s="1112" t="n">
        <v>44825</v>
      </c>
      <c r="S388" t="n">
        <v>0.99255</v>
      </c>
      <c r="T388" t="n">
        <v>0.99455</v>
      </c>
      <c r="U388" t="n">
        <v>0.99715</v>
      </c>
      <c r="V388" t="n">
        <v>0.99905</v>
      </c>
      <c r="W388" t="n">
        <v>1.0037</v>
      </c>
      <c r="Y388" t="n">
        <v>1.0089</v>
      </c>
      <c r="AB388" t="n">
        <v>1.01365</v>
      </c>
      <c r="AC388" t="n">
        <v>1.0178</v>
      </c>
      <c r="AD388" t="n">
        <v>1.0219</v>
      </c>
      <c r="AE388" t="n">
        <v>1.02605</v>
      </c>
      <c r="AF388" t="n">
        <v>1.03015</v>
      </c>
      <c r="AG388" t="n">
        <v>1.03315</v>
      </c>
      <c r="AH388" t="n">
        <v>1.03605</v>
      </c>
      <c r="AK388" t="n">
        <v>1.03895</v>
      </c>
      <c r="AN388" t="n">
        <v>1.04185</v>
      </c>
      <c r="AQ388" t="n">
        <v>1.04475</v>
      </c>
      <c r="AT388" t="n">
        <v>1.0476</v>
      </c>
      <c r="AW388" t="n">
        <v>1.0505</v>
      </c>
      <c r="AZ388" t="n">
        <v>1.0534</v>
      </c>
      <c r="BC388" t="n">
        <v>1.0563</v>
      </c>
      <c r="BD388" t="n">
        <v>1.0592</v>
      </c>
      <c r="BE388" t="n">
        <v>1.0621</v>
      </c>
      <c r="BF388" t="n">
        <v>1.065</v>
      </c>
    </row>
    <row r="389">
      <c r="A389" s="1112" t="n">
        <v>44826</v>
      </c>
      <c r="S389" t="n">
        <v>0.9847</v>
      </c>
      <c r="T389" t="n">
        <v>0.9866</v>
      </c>
      <c r="U389" t="n">
        <v>0.98915</v>
      </c>
      <c r="V389" t="n">
        <v>0.99105</v>
      </c>
      <c r="W389" t="n">
        <v>0.99575</v>
      </c>
      <c r="Y389" t="n">
        <v>1.0013</v>
      </c>
      <c r="AB389" t="n">
        <v>1.00645</v>
      </c>
      <c r="AC389" t="n">
        <v>1.01075</v>
      </c>
      <c r="AD389" t="n">
        <v>1.0149</v>
      </c>
      <c r="AE389" t="n">
        <v>1.0191</v>
      </c>
      <c r="AF389" t="n">
        <v>1.0233</v>
      </c>
      <c r="AG389" t="n">
        <v>1.02635</v>
      </c>
      <c r="AH389" t="n">
        <v>1.0293</v>
      </c>
      <c r="AK389" t="n">
        <v>1.03225</v>
      </c>
      <c r="AN389" t="n">
        <v>1.03515</v>
      </c>
      <c r="AQ389" t="n">
        <v>1.0381</v>
      </c>
      <c r="AT389" t="n">
        <v>1.041</v>
      </c>
      <c r="AW389" t="n">
        <v>1.04395</v>
      </c>
      <c r="AZ389" t="n">
        <v>1.04685</v>
      </c>
      <c r="BC389" t="n">
        <v>1.0498</v>
      </c>
      <c r="BD389" t="n">
        <v>1.0527</v>
      </c>
      <c r="BE389" t="n">
        <v>1.05565</v>
      </c>
      <c r="BF389" t="n">
        <v>1.0586</v>
      </c>
    </row>
    <row r="390">
      <c r="A390" s="1112" t="n">
        <v>44827</v>
      </c>
      <c r="S390" t="n">
        <v>0.96875</v>
      </c>
      <c r="T390" t="n">
        <v>0.9707</v>
      </c>
      <c r="U390" t="n">
        <v>0.9732</v>
      </c>
      <c r="V390" t="n">
        <v>0.9751</v>
      </c>
      <c r="W390" t="n">
        <v>0.97975</v>
      </c>
      <c r="Y390" t="n">
        <v>0.9854000000000001</v>
      </c>
      <c r="AB390" t="n">
        <v>0.9903</v>
      </c>
      <c r="AC390" t="n">
        <v>0.99425</v>
      </c>
      <c r="AD390" t="n">
        <v>0.99815</v>
      </c>
      <c r="AE390" t="n">
        <v>1.002</v>
      </c>
      <c r="AF390" t="n">
        <v>1.00585</v>
      </c>
      <c r="AG390" t="n">
        <v>1.0087</v>
      </c>
      <c r="AH390" t="n">
        <v>1.01135</v>
      </c>
      <c r="AK390" t="n">
        <v>1.014</v>
      </c>
      <c r="AN390" t="n">
        <v>1.01665</v>
      </c>
      <c r="AQ390" t="n">
        <v>1.0193</v>
      </c>
      <c r="AT390" t="n">
        <v>1.022</v>
      </c>
      <c r="AW390" t="n">
        <v>1.02465</v>
      </c>
      <c r="AZ390" t="n">
        <v>1.0273</v>
      </c>
      <c r="BC390" t="n">
        <v>1.02995</v>
      </c>
      <c r="BD390" t="n">
        <v>1.03265</v>
      </c>
      <c r="BE390" t="n">
        <v>1.0353</v>
      </c>
      <c r="BF390" t="n">
        <v>1.03795</v>
      </c>
    </row>
    <row r="391">
      <c r="A391" s="1112" t="n">
        <v>44830</v>
      </c>
      <c r="S391" t="n">
        <v>0.96265</v>
      </c>
      <c r="T391" t="n">
        <v>0.96455</v>
      </c>
      <c r="U391" t="n">
        <v>0.96705</v>
      </c>
      <c r="V391" t="n">
        <v>0.96895</v>
      </c>
      <c r="W391" t="n">
        <v>0.97365</v>
      </c>
      <c r="Y391" t="n">
        <v>0.97925</v>
      </c>
      <c r="AB391" t="n">
        <v>0.98405</v>
      </c>
      <c r="AC391" t="n">
        <v>0.9879</v>
      </c>
      <c r="AD391" t="n">
        <v>0.99165</v>
      </c>
      <c r="AE391" t="n">
        <v>0.9954</v>
      </c>
      <c r="AF391" t="n">
        <v>0.99915</v>
      </c>
      <c r="AG391" t="n">
        <v>1.00225</v>
      </c>
      <c r="AH391" t="n">
        <v>1.0052</v>
      </c>
      <c r="AK391" t="n">
        <v>1.0082</v>
      </c>
      <c r="AN391" t="n">
        <v>1.01115</v>
      </c>
      <c r="AQ391" t="n">
        <v>1.0141</v>
      </c>
      <c r="AT391" t="n">
        <v>1.0171</v>
      </c>
      <c r="AW391" t="n">
        <v>1.02005</v>
      </c>
      <c r="AZ391" t="n">
        <v>1.023</v>
      </c>
      <c r="BC391" t="n">
        <v>1.026</v>
      </c>
      <c r="BD391" t="n">
        <v>1.02895</v>
      </c>
      <c r="BE391" t="n">
        <v>1.03195</v>
      </c>
      <c r="BF391" t="n">
        <v>1.0349</v>
      </c>
    </row>
    <row r="392">
      <c r="A392" s="1112" t="n">
        <v>44831</v>
      </c>
      <c r="S392" t="n">
        <v>0.96135</v>
      </c>
      <c r="T392" t="n">
        <v>0.9632500000000001</v>
      </c>
      <c r="U392" t="n">
        <v>0.9657</v>
      </c>
      <c r="V392" t="n">
        <v>0.96755</v>
      </c>
      <c r="W392" t="n">
        <v>0.9722499999999999</v>
      </c>
      <c r="Y392" t="n">
        <v>0.97755</v>
      </c>
      <c r="AB392" t="n">
        <v>0.9821</v>
      </c>
      <c r="AC392" t="n">
        <v>0.98585</v>
      </c>
      <c r="AD392" t="n">
        <v>0.9895</v>
      </c>
      <c r="AE392" t="n">
        <v>0.9932</v>
      </c>
      <c r="AF392" t="n">
        <v>0.99685</v>
      </c>
      <c r="AG392" t="n">
        <v>0.9998</v>
      </c>
      <c r="AH392" t="n">
        <v>1.00255</v>
      </c>
      <c r="AK392" t="n">
        <v>1.00535</v>
      </c>
      <c r="AN392" t="n">
        <v>1.00815</v>
      </c>
      <c r="AQ392" t="n">
        <v>1.01095</v>
      </c>
      <c r="AT392" t="n">
        <v>1.0137</v>
      </c>
      <c r="AW392" t="n">
        <v>1.0165</v>
      </c>
      <c r="AZ392" t="n">
        <v>1.0193</v>
      </c>
      <c r="BC392" t="n">
        <v>1.0221</v>
      </c>
      <c r="BD392" t="n">
        <v>1.0249</v>
      </c>
      <c r="BE392" t="n">
        <v>1.02765</v>
      </c>
      <c r="BF392" t="n">
        <v>1.03045</v>
      </c>
    </row>
    <row r="393">
      <c r="A393" s="1112" t="n">
        <v>44832</v>
      </c>
      <c r="S393" t="n">
        <v>0.97575</v>
      </c>
      <c r="T393" t="n">
        <v>0.9777</v>
      </c>
      <c r="U393" t="n">
        <v>0.98025</v>
      </c>
      <c r="V393" t="n">
        <v>0.9821</v>
      </c>
      <c r="W393" t="n">
        <v>0.98685</v>
      </c>
      <c r="Y393" t="n">
        <v>0.9923</v>
      </c>
      <c r="AB393" t="n">
        <v>0.997</v>
      </c>
      <c r="AC393" t="n">
        <v>1.0008</v>
      </c>
      <c r="AD393" t="n">
        <v>1.00455</v>
      </c>
      <c r="AE393" t="n">
        <v>1.0083</v>
      </c>
      <c r="AF393" t="n">
        <v>1.01205</v>
      </c>
      <c r="AG393" t="n">
        <v>1.0146</v>
      </c>
      <c r="AH393" t="n">
        <v>1.0169</v>
      </c>
      <c r="AK393" t="n">
        <v>1.01925</v>
      </c>
      <c r="AN393" t="n">
        <v>1.02155</v>
      </c>
      <c r="AQ393" t="n">
        <v>1.0239</v>
      </c>
      <c r="AT393" t="n">
        <v>1.0262</v>
      </c>
      <c r="AW393" t="n">
        <v>1.0285</v>
      </c>
      <c r="AZ393" t="n">
        <v>1.03085</v>
      </c>
      <c r="BC393" t="n">
        <v>1.03315</v>
      </c>
      <c r="BD393" t="n">
        <v>1.0355</v>
      </c>
      <c r="BE393" t="n">
        <v>1.0378</v>
      </c>
      <c r="BF393" t="n">
        <v>1.04015</v>
      </c>
    </row>
    <row r="394">
      <c r="A394" s="1112" t="n">
        <v>44833</v>
      </c>
      <c r="S394" t="n">
        <v>0.9802</v>
      </c>
      <c r="T394" t="n">
        <v>0.98215</v>
      </c>
      <c r="U394" t="n">
        <v>0.98465</v>
      </c>
      <c r="V394" t="n">
        <v>0.987</v>
      </c>
      <c r="W394" t="n">
        <v>0.99135</v>
      </c>
      <c r="Y394" t="n">
        <v>0.9966</v>
      </c>
      <c r="AB394" t="n">
        <v>1.0014</v>
      </c>
      <c r="AC394" t="n">
        <v>1.00565</v>
      </c>
      <c r="AD394" t="n">
        <v>1.0096</v>
      </c>
      <c r="AE394" t="n">
        <v>1.01365</v>
      </c>
      <c r="AF394" t="n">
        <v>1.0177</v>
      </c>
      <c r="AG394" t="n">
        <v>1.0203</v>
      </c>
      <c r="AH394" t="n">
        <v>1.0226</v>
      </c>
      <c r="AK394" t="n">
        <v>1.02485</v>
      </c>
      <c r="AN394" t="n">
        <v>1.02715</v>
      </c>
      <c r="AQ394" t="n">
        <v>1.0294</v>
      </c>
      <c r="AT394" t="n">
        <v>1.0317</v>
      </c>
      <c r="AW394" t="n">
        <v>1.03395</v>
      </c>
      <c r="AZ394" t="n">
        <v>1.03625</v>
      </c>
      <c r="BC394" t="n">
        <v>1.0385</v>
      </c>
      <c r="BD394" t="n">
        <v>1.0408</v>
      </c>
      <c r="BE394" t="n">
        <v>1.04305</v>
      </c>
      <c r="BF394" t="n">
        <v>1.04535</v>
      </c>
    </row>
    <row r="395">
      <c r="A395" s="1112" t="n">
        <v>44834</v>
      </c>
      <c r="S395" t="n">
        <v>0.98175</v>
      </c>
      <c r="T395" t="n">
        <v>0.98365</v>
      </c>
      <c r="U395" t="n">
        <v>0.98615</v>
      </c>
      <c r="V395" t="n">
        <v>0.9885</v>
      </c>
      <c r="W395" t="n">
        <v>0.9928</v>
      </c>
      <c r="Y395" t="n">
        <v>0.99815</v>
      </c>
      <c r="AB395" t="n">
        <v>1.00275</v>
      </c>
      <c r="AC395" t="n">
        <v>1.00705</v>
      </c>
      <c r="AD395" t="n">
        <v>1.01135</v>
      </c>
      <c r="AE395" t="n">
        <v>1.0156</v>
      </c>
      <c r="AF395" t="n">
        <v>1.01985</v>
      </c>
      <c r="AG395" t="n">
        <v>1.0228</v>
      </c>
      <c r="AH395" t="n">
        <v>1.02545</v>
      </c>
      <c r="AK395" t="n">
        <v>1.0281</v>
      </c>
      <c r="AN395" t="n">
        <v>1.03075</v>
      </c>
      <c r="AQ395" t="n">
        <v>1.0334</v>
      </c>
      <c r="AT395" t="n">
        <v>1.03605</v>
      </c>
      <c r="AW395" t="n">
        <v>1.0387</v>
      </c>
      <c r="AZ395" t="n">
        <v>1.04135</v>
      </c>
      <c r="BC395" t="n">
        <v>1.044</v>
      </c>
      <c r="BD395" t="n">
        <v>1.04665</v>
      </c>
      <c r="BE395" t="n">
        <v>1.0493</v>
      </c>
      <c r="BF395" t="n">
        <v>1.05195</v>
      </c>
    </row>
    <row r="396">
      <c r="A396" s="1112" t="n">
        <v>44837</v>
      </c>
      <c r="T396" t="n">
        <v>0.9826</v>
      </c>
      <c r="U396" t="n">
        <v>0.98455</v>
      </c>
      <c r="V396" t="n">
        <v>0.9871</v>
      </c>
      <c r="W396" t="n">
        <v>0.9895</v>
      </c>
      <c r="Y396" t="n">
        <v>0.994</v>
      </c>
      <c r="AB396" t="n">
        <v>0.9997</v>
      </c>
      <c r="AC396" t="n">
        <v>1.00455</v>
      </c>
      <c r="AD396" t="n">
        <v>1.00905</v>
      </c>
      <c r="AE396" t="n">
        <v>1.01345</v>
      </c>
      <c r="AF396" t="n">
        <v>1.0179</v>
      </c>
      <c r="AG396" t="n">
        <v>1.0223</v>
      </c>
      <c r="AH396" t="n">
        <v>1.02545</v>
      </c>
      <c r="AK396" t="n">
        <v>1.02825</v>
      </c>
      <c r="AN396" t="n">
        <v>1.03105</v>
      </c>
      <c r="AQ396" t="n">
        <v>1.0338</v>
      </c>
      <c r="AT396" t="n">
        <v>1.0366</v>
      </c>
      <c r="AW396" t="n">
        <v>1.0394</v>
      </c>
      <c r="AZ396" t="n">
        <v>1.0422</v>
      </c>
      <c r="BC396" t="n">
        <v>1.045</v>
      </c>
      <c r="BD396" t="n">
        <v>1.04775</v>
      </c>
      <c r="BE396" t="n">
        <v>1.05055</v>
      </c>
      <c r="BF396" t="n">
        <v>1.05335</v>
      </c>
      <c r="BG396" t="n">
        <v>1.05615</v>
      </c>
    </row>
    <row r="397">
      <c r="A397" s="1112" t="n">
        <v>44838</v>
      </c>
      <c r="T397" t="n">
        <v>1.0007</v>
      </c>
      <c r="U397" t="n">
        <v>1.00265</v>
      </c>
      <c r="V397" t="n">
        <v>1.00525</v>
      </c>
      <c r="W397" t="n">
        <v>1.0078</v>
      </c>
      <c r="Y397" t="n">
        <v>1.01245</v>
      </c>
      <c r="AB397" t="n">
        <v>1.0187</v>
      </c>
      <c r="AC397" t="n">
        <v>1.02375</v>
      </c>
      <c r="AD397" t="n">
        <v>1.02855</v>
      </c>
      <c r="AE397" t="n">
        <v>1.03325</v>
      </c>
      <c r="AF397" t="n">
        <v>1.03795</v>
      </c>
      <c r="AG397" t="n">
        <v>1.0426</v>
      </c>
      <c r="AH397" t="n">
        <v>1.04595</v>
      </c>
      <c r="AK397" t="n">
        <v>1.0489</v>
      </c>
      <c r="AN397" t="n">
        <v>1.0518</v>
      </c>
      <c r="AQ397" t="n">
        <v>1.0547</v>
      </c>
      <c r="AT397" t="n">
        <v>1.05765</v>
      </c>
      <c r="AW397" t="n">
        <v>1.06055</v>
      </c>
      <c r="AZ397" t="n">
        <v>1.0635</v>
      </c>
      <c r="BC397" t="n">
        <v>1.0664</v>
      </c>
      <c r="BD397" t="n">
        <v>1.06935</v>
      </c>
      <c r="BE397" t="n">
        <v>1.07225</v>
      </c>
      <c r="BF397" t="n">
        <v>1.0752</v>
      </c>
      <c r="BG397" t="n">
        <v>1.0781</v>
      </c>
    </row>
    <row r="398">
      <c r="A398" s="1112" t="n">
        <v>44839</v>
      </c>
      <c r="T398" t="n">
        <v>0.99015</v>
      </c>
      <c r="U398" t="n">
        <v>0.9921</v>
      </c>
      <c r="V398" t="n">
        <v>0.99465</v>
      </c>
      <c r="W398" t="n">
        <v>0.9972</v>
      </c>
      <c r="Y398" t="n">
        <v>1.00155</v>
      </c>
      <c r="AB398" t="n">
        <v>1.00755</v>
      </c>
      <c r="AC398" t="n">
        <v>1.01265</v>
      </c>
      <c r="AD398" t="n">
        <v>1.0173</v>
      </c>
      <c r="AE398" t="n">
        <v>1.0218</v>
      </c>
      <c r="AF398" t="n">
        <v>1.0263</v>
      </c>
      <c r="AG398" t="n">
        <v>1.03075</v>
      </c>
      <c r="AH398" t="n">
        <v>1.0339</v>
      </c>
      <c r="AK398" t="n">
        <v>1.03665</v>
      </c>
      <c r="AN398" t="n">
        <v>1.03935</v>
      </c>
      <c r="AQ398" t="n">
        <v>1.0421</v>
      </c>
      <c r="AT398" t="n">
        <v>1.0448</v>
      </c>
      <c r="AW398" t="n">
        <v>1.04755</v>
      </c>
      <c r="AZ398" t="n">
        <v>1.0503</v>
      </c>
      <c r="BC398" t="n">
        <v>1.053</v>
      </c>
      <c r="BD398" t="n">
        <v>1.05575</v>
      </c>
      <c r="BE398" t="n">
        <v>1.05845</v>
      </c>
      <c r="BF398" t="n">
        <v>1.0612</v>
      </c>
      <c r="BG398" t="n">
        <v>1.06395</v>
      </c>
    </row>
    <row r="399">
      <c r="A399" s="1112" t="n">
        <v>44840</v>
      </c>
      <c r="T399" t="n">
        <v>0.9798</v>
      </c>
      <c r="U399" t="n">
        <v>0.9817</v>
      </c>
      <c r="V399" t="n">
        <v>0.98425</v>
      </c>
      <c r="W399" t="n">
        <v>0.98685</v>
      </c>
      <c r="Y399" t="n">
        <v>0.99095</v>
      </c>
      <c r="AB399" t="n">
        <v>0.99675</v>
      </c>
      <c r="AC399" t="n">
        <v>1.0015</v>
      </c>
      <c r="AD399" t="n">
        <v>1.00575</v>
      </c>
      <c r="AE399" t="n">
        <v>1.00985</v>
      </c>
      <c r="AF399" t="n">
        <v>1.01395</v>
      </c>
      <c r="AG399" t="n">
        <v>1.01805</v>
      </c>
      <c r="AH399" t="n">
        <v>1.02095</v>
      </c>
      <c r="AK399" t="n">
        <v>1.0234</v>
      </c>
      <c r="AN399" t="n">
        <v>1.0259</v>
      </c>
      <c r="AQ399" t="n">
        <v>1.02835</v>
      </c>
      <c r="AT399" t="n">
        <v>1.03085</v>
      </c>
      <c r="AW399" t="n">
        <v>1.0333</v>
      </c>
      <c r="AZ399" t="n">
        <v>1.03575</v>
      </c>
      <c r="BC399" t="n">
        <v>1.03825</v>
      </c>
      <c r="BD399" t="n">
        <v>1.0407</v>
      </c>
      <c r="BE399" t="n">
        <v>1.0432</v>
      </c>
      <c r="BF399" t="n">
        <v>1.04565</v>
      </c>
      <c r="BG399" t="n">
        <v>1.04815</v>
      </c>
    </row>
    <row r="400">
      <c r="A400" s="1112" t="n">
        <v>44841</v>
      </c>
      <c r="T400" t="n">
        <v>0.9741</v>
      </c>
      <c r="U400" t="n">
        <v>0.976</v>
      </c>
      <c r="V400" t="n">
        <v>0.97855</v>
      </c>
      <c r="W400" t="n">
        <v>0.9812</v>
      </c>
      <c r="Y400" t="n">
        <v>0.9853499999999999</v>
      </c>
      <c r="AB400" t="n">
        <v>0.99105</v>
      </c>
      <c r="AC400" t="n">
        <v>0.9958</v>
      </c>
      <c r="AD400" t="n">
        <v>1</v>
      </c>
      <c r="AE400" t="n">
        <v>1.004</v>
      </c>
      <c r="AF400" t="n">
        <v>1.008</v>
      </c>
      <c r="AG400" t="n">
        <v>1.012</v>
      </c>
      <c r="AH400" t="n">
        <v>1.0148</v>
      </c>
      <c r="AK400" t="n">
        <v>1.0171</v>
      </c>
      <c r="AN400" t="n">
        <v>1.01945</v>
      </c>
      <c r="AQ400" t="n">
        <v>1.0218</v>
      </c>
      <c r="AT400" t="n">
        <v>1.02415</v>
      </c>
      <c r="AW400" t="n">
        <v>1.02645</v>
      </c>
      <c r="AZ400" t="n">
        <v>1.0288</v>
      </c>
      <c r="BC400" t="n">
        <v>1.03115</v>
      </c>
      <c r="BD400" t="n">
        <v>1.0335</v>
      </c>
      <c r="BE400" t="n">
        <v>1.03585</v>
      </c>
      <c r="BF400" t="n">
        <v>1.03815</v>
      </c>
      <c r="BG400" t="n">
        <v>1.0405</v>
      </c>
    </row>
    <row r="401">
      <c r="A401" s="1112" t="n">
        <v>44844</v>
      </c>
      <c r="T401" t="n">
        <v>0.97085</v>
      </c>
      <c r="U401" t="n">
        <v>0.9728</v>
      </c>
      <c r="V401" t="n">
        <v>0.9752999999999999</v>
      </c>
      <c r="W401" t="n">
        <v>0.97795</v>
      </c>
      <c r="Y401" t="n">
        <v>0.98215</v>
      </c>
      <c r="AB401" t="n">
        <v>0.98785</v>
      </c>
      <c r="AC401" t="n">
        <v>0.99285</v>
      </c>
      <c r="AD401" t="n">
        <v>0.99715</v>
      </c>
      <c r="AE401" t="n">
        <v>1.00125</v>
      </c>
      <c r="AF401" t="n">
        <v>1.0053</v>
      </c>
      <c r="AG401" t="n">
        <v>1.0094</v>
      </c>
      <c r="AH401" t="n">
        <v>1.01205</v>
      </c>
      <c r="AK401" t="n">
        <v>1.014</v>
      </c>
      <c r="AN401" t="n">
        <v>1.01595</v>
      </c>
      <c r="AQ401" t="n">
        <v>1.01795</v>
      </c>
      <c r="AT401" t="n">
        <v>1.0199</v>
      </c>
      <c r="AW401" t="n">
        <v>1.0219</v>
      </c>
      <c r="AZ401" t="n">
        <v>1.02385</v>
      </c>
      <c r="BC401" t="n">
        <v>1.02585</v>
      </c>
      <c r="BD401" t="n">
        <v>1.0278</v>
      </c>
      <c r="BE401" t="n">
        <v>1.0298</v>
      </c>
      <c r="BF401" t="n">
        <v>1.03175</v>
      </c>
      <c r="BG401" t="n">
        <v>1.0337</v>
      </c>
    </row>
    <row r="402">
      <c r="A402" s="1112" t="n">
        <v>44845</v>
      </c>
      <c r="T402" t="n">
        <v>0.97115</v>
      </c>
      <c r="U402" t="n">
        <v>0.97305</v>
      </c>
      <c r="V402" t="n">
        <v>0.97565</v>
      </c>
      <c r="W402" t="n">
        <v>0.9784</v>
      </c>
      <c r="Y402" t="n">
        <v>0.98255</v>
      </c>
      <c r="AB402" t="n">
        <v>0.98825</v>
      </c>
      <c r="AC402" t="n">
        <v>0.99325</v>
      </c>
      <c r="AD402" t="n">
        <v>0.9974499999999999</v>
      </c>
      <c r="AE402" t="n">
        <v>1.00145</v>
      </c>
      <c r="AF402" t="n">
        <v>1.0055</v>
      </c>
      <c r="AG402" t="n">
        <v>1.0095</v>
      </c>
      <c r="AH402" t="n">
        <v>1.01225</v>
      </c>
      <c r="AK402" t="n">
        <v>1.01435</v>
      </c>
      <c r="AN402" t="n">
        <v>1.0165</v>
      </c>
      <c r="AQ402" t="n">
        <v>1.01865</v>
      </c>
      <c r="AT402" t="n">
        <v>1.02075</v>
      </c>
      <c r="AW402" t="n">
        <v>1.0229</v>
      </c>
      <c r="AZ402" t="n">
        <v>1.025</v>
      </c>
      <c r="BC402" t="n">
        <v>1.02715</v>
      </c>
      <c r="BD402" t="n">
        <v>1.02925</v>
      </c>
      <c r="BE402" t="n">
        <v>1.0314</v>
      </c>
      <c r="BF402" t="n">
        <v>1.03355</v>
      </c>
      <c r="BG402" t="n">
        <v>1.03565</v>
      </c>
    </row>
    <row r="403">
      <c r="A403" s="1112" t="n">
        <v>44846</v>
      </c>
      <c r="T403" t="n">
        <v>0.97005</v>
      </c>
      <c r="U403" t="n">
        <v>0.972</v>
      </c>
      <c r="V403" t="n">
        <v>0.9746</v>
      </c>
      <c r="W403" t="n">
        <v>0.9773500000000001</v>
      </c>
      <c r="Y403" t="n">
        <v>0.98165</v>
      </c>
      <c r="AB403" t="n">
        <v>0.98745</v>
      </c>
      <c r="AC403" t="n">
        <v>0.9926</v>
      </c>
      <c r="AD403" t="n">
        <v>0.9969</v>
      </c>
      <c r="AE403" t="n">
        <v>1.001</v>
      </c>
      <c r="AF403" t="n">
        <v>1.0051</v>
      </c>
      <c r="AG403" t="n">
        <v>1.00915</v>
      </c>
      <c r="AH403" t="n">
        <v>1.012</v>
      </c>
      <c r="AK403" t="n">
        <v>1.01425</v>
      </c>
      <c r="AN403" t="n">
        <v>1.0165</v>
      </c>
      <c r="AQ403" t="n">
        <v>1.0187</v>
      </c>
      <c r="AT403" t="n">
        <v>1.02095</v>
      </c>
      <c r="AW403" t="n">
        <v>1.0232</v>
      </c>
      <c r="AZ403" t="n">
        <v>1.02545</v>
      </c>
      <c r="BC403" t="n">
        <v>1.0277</v>
      </c>
      <c r="BD403" t="n">
        <v>1.0299</v>
      </c>
      <c r="BE403" t="n">
        <v>1.03215</v>
      </c>
      <c r="BF403" t="n">
        <v>1.0344</v>
      </c>
      <c r="BG403" t="n">
        <v>1.03665</v>
      </c>
    </row>
    <row r="404">
      <c r="A404" s="1112" t="n">
        <v>44847</v>
      </c>
      <c r="T404" t="n">
        <v>0.97875</v>
      </c>
      <c r="U404" t="n">
        <v>0.9807</v>
      </c>
      <c r="V404" t="n">
        <v>0.9834000000000001</v>
      </c>
      <c r="W404" t="n">
        <v>0.9863</v>
      </c>
      <c r="Y404" t="n">
        <v>0.9907</v>
      </c>
      <c r="AB404" t="n">
        <v>0.99705</v>
      </c>
      <c r="AC404" t="n">
        <v>1.0026</v>
      </c>
      <c r="AD404" t="n">
        <v>1.00725</v>
      </c>
      <c r="AE404" t="n">
        <v>1.0116</v>
      </c>
      <c r="AF404" t="n">
        <v>1.01595</v>
      </c>
      <c r="AG404" t="n">
        <v>1.0203</v>
      </c>
      <c r="AH404" t="n">
        <v>1.0232</v>
      </c>
      <c r="AK404" t="n">
        <v>1.0254</v>
      </c>
      <c r="AN404" t="n">
        <v>1.02755</v>
      </c>
      <c r="AQ404" t="n">
        <v>1.02975</v>
      </c>
      <c r="AT404" t="n">
        <v>1.03195</v>
      </c>
      <c r="AW404" t="n">
        <v>1.0341</v>
      </c>
      <c r="AZ404" t="n">
        <v>1.0363</v>
      </c>
      <c r="BC404" t="n">
        <v>1.03845</v>
      </c>
      <c r="BD404" t="n">
        <v>1.04065</v>
      </c>
      <c r="BE404" t="n">
        <v>1.04285</v>
      </c>
      <c r="BF404" t="n">
        <v>1.045</v>
      </c>
      <c r="BG404" t="n">
        <v>1.0472</v>
      </c>
    </row>
    <row r="405">
      <c r="A405" s="1112" t="n">
        <v>44848</v>
      </c>
      <c r="T405" t="n">
        <v>0.97245</v>
      </c>
      <c r="U405" t="n">
        <v>0.97435</v>
      </c>
      <c r="V405" t="n">
        <v>0.977</v>
      </c>
      <c r="W405" t="n">
        <v>0.97985</v>
      </c>
      <c r="Y405" t="n">
        <v>0.9843</v>
      </c>
      <c r="AB405" t="n">
        <v>0.99085</v>
      </c>
      <c r="AC405" t="n">
        <v>0.99665</v>
      </c>
      <c r="AD405" t="n">
        <v>1.00145</v>
      </c>
      <c r="AE405" t="n">
        <v>1.00595</v>
      </c>
      <c r="AF405" t="n">
        <v>1.0105</v>
      </c>
      <c r="AG405" t="n">
        <v>1.015</v>
      </c>
      <c r="AH405" t="n">
        <v>1.0181</v>
      </c>
      <c r="AK405" t="n">
        <v>1.0204</v>
      </c>
      <c r="AN405" t="n">
        <v>1.02275</v>
      </c>
      <c r="AQ405" t="n">
        <v>1.02505</v>
      </c>
      <c r="AT405" t="n">
        <v>1.0274</v>
      </c>
      <c r="AW405" t="n">
        <v>1.0297</v>
      </c>
      <c r="AZ405" t="n">
        <v>1.032</v>
      </c>
      <c r="BC405" t="n">
        <v>1.03435</v>
      </c>
      <c r="BD405" t="n">
        <v>1.03665</v>
      </c>
      <c r="BE405" t="n">
        <v>1.039</v>
      </c>
      <c r="BF405" t="n">
        <v>1.0413</v>
      </c>
      <c r="BG405" t="n">
        <v>1.0436</v>
      </c>
    </row>
    <row r="406">
      <c r="A406" s="1112" t="n">
        <v>44851</v>
      </c>
      <c r="T406" t="n">
        <v>0.97985</v>
      </c>
      <c r="U406" t="n">
        <v>0.9867</v>
      </c>
      <c r="V406" t="n">
        <v>0.98935</v>
      </c>
      <c r="W406" t="n">
        <v>0.99215</v>
      </c>
      <c r="Y406" t="n">
        <v>0.9967</v>
      </c>
      <c r="AB406" t="n">
        <v>1.0032</v>
      </c>
      <c r="AC406" t="n">
        <v>1.0089</v>
      </c>
      <c r="AD406" t="n">
        <v>1.01365</v>
      </c>
      <c r="AE406" t="n">
        <v>1.018</v>
      </c>
      <c r="AF406" t="n">
        <v>1.0224</v>
      </c>
      <c r="AG406" t="n">
        <v>1.0268</v>
      </c>
      <c r="AH406" t="n">
        <v>1.0299</v>
      </c>
      <c r="AK406" t="n">
        <v>1.03225</v>
      </c>
      <c r="AN406" t="n">
        <v>1.0346</v>
      </c>
      <c r="AQ406" t="n">
        <v>1.03695</v>
      </c>
      <c r="AT406" t="n">
        <v>1.0393</v>
      </c>
      <c r="AW406" t="n">
        <v>1.0416</v>
      </c>
      <c r="AZ406" t="n">
        <v>1.04395</v>
      </c>
      <c r="BC406" t="n">
        <v>1.0463</v>
      </c>
      <c r="BD406" t="n">
        <v>1.04865</v>
      </c>
      <c r="BE406" t="n">
        <v>1.051</v>
      </c>
      <c r="BF406" t="n">
        <v>1.05335</v>
      </c>
      <c r="BG406" t="n">
        <v>1.0557</v>
      </c>
    </row>
    <row r="407">
      <c r="A407" s="1112" t="n">
        <v>44852</v>
      </c>
      <c r="T407" t="n">
        <v>0.98685</v>
      </c>
      <c r="U407" t="n">
        <v>0.9894500000000001</v>
      </c>
      <c r="V407" t="n">
        <v>0.9926</v>
      </c>
      <c r="W407" t="n">
        <v>0.99465</v>
      </c>
      <c r="Y407" t="n">
        <v>0.9967</v>
      </c>
      <c r="AB407" t="n">
        <v>1.00315</v>
      </c>
      <c r="AC407" t="n">
        <v>1.00875</v>
      </c>
      <c r="AD407" t="n">
        <v>1.01345</v>
      </c>
      <c r="AE407" t="n">
        <v>1.0179</v>
      </c>
      <c r="AF407" t="n">
        <v>1.02235</v>
      </c>
      <c r="AG407" t="n">
        <v>1.0268</v>
      </c>
      <c r="AH407" t="n">
        <v>1.03005</v>
      </c>
      <c r="AK407" t="n">
        <v>1.0326</v>
      </c>
      <c r="AN407" t="n">
        <v>1.03515</v>
      </c>
      <c r="AQ407" t="n">
        <v>1.0377</v>
      </c>
      <c r="AT407" t="n">
        <v>1.0402</v>
      </c>
      <c r="AW407" t="n">
        <v>1.04275</v>
      </c>
      <c r="AZ407" t="n">
        <v>1.0453</v>
      </c>
      <c r="BC407" t="n">
        <v>1.04785</v>
      </c>
      <c r="BD407" t="n">
        <v>1.05035</v>
      </c>
      <c r="BE407" t="n">
        <v>1.0529</v>
      </c>
      <c r="BF407" t="n">
        <v>1.05545</v>
      </c>
      <c r="BG407" t="n">
        <v>1.058</v>
      </c>
    </row>
    <row r="408">
      <c r="A408" s="1112" t="n">
        <v>44853</v>
      </c>
      <c r="T408" t="n">
        <v>0.98685</v>
      </c>
      <c r="U408" t="n">
        <v>0.9894500000000001</v>
      </c>
      <c r="V408" t="n">
        <v>0.9926</v>
      </c>
      <c r="W408" t="n">
        <v>0.99465</v>
      </c>
      <c r="Y408" t="n">
        <v>0.9967</v>
      </c>
      <c r="AB408" t="n">
        <v>1.00315</v>
      </c>
      <c r="AC408" t="n">
        <v>1.00875</v>
      </c>
      <c r="AD408" t="n">
        <v>1.01345</v>
      </c>
      <c r="AE408" t="n">
        <v>1.0179</v>
      </c>
      <c r="AF408" t="n">
        <v>1.02235</v>
      </c>
      <c r="AG408" t="n">
        <v>1.0268</v>
      </c>
      <c r="AH408" t="n">
        <v>1.03005</v>
      </c>
      <c r="AK408" t="n">
        <v>1.0326</v>
      </c>
      <c r="AN408" t="n">
        <v>1.03515</v>
      </c>
      <c r="AQ408" t="n">
        <v>1.0377</v>
      </c>
      <c r="AT408" t="n">
        <v>1.0402</v>
      </c>
      <c r="AW408" t="n">
        <v>1.04275</v>
      </c>
      <c r="AZ408" t="n">
        <v>1.0453</v>
      </c>
      <c r="BC408" t="n">
        <v>1.04785</v>
      </c>
      <c r="BD408" t="n">
        <v>1.05035</v>
      </c>
      <c r="BE408" t="n">
        <v>1.0529</v>
      </c>
      <c r="BF408" t="n">
        <v>1.05545</v>
      </c>
      <c r="BG408" t="n">
        <v>1.058</v>
      </c>
    </row>
    <row r="409">
      <c r="A409" s="1112" t="n">
        <v>44854</v>
      </c>
      <c r="T409" t="n">
        <v>0.97845</v>
      </c>
      <c r="U409" t="n">
        <v>0.981</v>
      </c>
      <c r="V409" t="n">
        <v>0.984</v>
      </c>
      <c r="W409" t="n">
        <v>0.98605</v>
      </c>
      <c r="Y409" t="n">
        <v>0.9881</v>
      </c>
      <c r="AB409" t="n">
        <v>0.99455</v>
      </c>
      <c r="AC409" t="n">
        <v>1.00025</v>
      </c>
      <c r="AD409" t="n">
        <v>1.00495</v>
      </c>
      <c r="AE409" t="n">
        <v>1.00935</v>
      </c>
      <c r="AF409" t="n">
        <v>1.0138</v>
      </c>
      <c r="AG409" t="n">
        <v>1.0182</v>
      </c>
      <c r="AH409" t="n">
        <v>1.0216</v>
      </c>
      <c r="AK409" t="n">
        <v>1.0244</v>
      </c>
      <c r="AN409" t="n">
        <v>1.02715</v>
      </c>
      <c r="AQ409" t="n">
        <v>1.02995</v>
      </c>
      <c r="AT409" t="n">
        <v>1.0327</v>
      </c>
      <c r="AW409" t="n">
        <v>1.0355</v>
      </c>
      <c r="AZ409" t="n">
        <v>1.03825</v>
      </c>
      <c r="BC409" t="n">
        <v>1.04105</v>
      </c>
      <c r="BD409" t="n">
        <v>1.0438</v>
      </c>
      <c r="BE409" t="n">
        <v>1.0466</v>
      </c>
      <c r="BF409" t="n">
        <v>1.04935</v>
      </c>
      <c r="BG409" t="n">
        <v>1.05215</v>
      </c>
    </row>
    <row r="410">
      <c r="A410" s="1112" t="n">
        <v>44855</v>
      </c>
      <c r="U410" t="n">
        <v>0.98605</v>
      </c>
      <c r="V410" t="n">
        <v>0.9887</v>
      </c>
      <c r="W410" t="n">
        <v>0.99175</v>
      </c>
      <c r="Y410" t="n">
        <v>0.9938</v>
      </c>
      <c r="AB410" t="n">
        <v>0.99585</v>
      </c>
      <c r="AC410" t="n">
        <v>1.00245</v>
      </c>
      <c r="AD410" t="n">
        <v>1.00845</v>
      </c>
      <c r="AE410" t="n">
        <v>1.0133</v>
      </c>
      <c r="AF410" t="n">
        <v>1.0183</v>
      </c>
      <c r="AG410" t="n">
        <v>1.023</v>
      </c>
      <c r="AH410" t="n">
        <v>1.02775</v>
      </c>
      <c r="AK410" t="n">
        <v>1.03115</v>
      </c>
      <c r="AN410" t="n">
        <v>1.03355</v>
      </c>
      <c r="AQ410" t="n">
        <v>1.03595</v>
      </c>
      <c r="AT410" t="n">
        <v>1.03835</v>
      </c>
      <c r="AW410" t="n">
        <v>1.04075</v>
      </c>
      <c r="AZ410" t="n">
        <v>1.04315</v>
      </c>
      <c r="BC410" t="n">
        <v>1.0456</v>
      </c>
      <c r="BD410" t="n">
        <v>1.048</v>
      </c>
      <c r="BE410" t="n">
        <v>1.0504</v>
      </c>
      <c r="BF410" t="n">
        <v>1.0528</v>
      </c>
      <c r="BG410" t="n">
        <v>1.0552</v>
      </c>
    </row>
    <row r="411">
      <c r="A411" s="1112" t="n">
        <v>44858</v>
      </c>
      <c r="U411" t="n">
        <v>0.989</v>
      </c>
      <c r="V411" t="n">
        <v>0.99165</v>
      </c>
      <c r="W411" t="n">
        <v>0.9947</v>
      </c>
      <c r="Y411" t="n">
        <v>0.99675</v>
      </c>
      <c r="AB411" t="n">
        <v>0.99885</v>
      </c>
      <c r="AC411" t="n">
        <v>1.00555</v>
      </c>
      <c r="AD411" t="n">
        <v>1.01165</v>
      </c>
      <c r="AE411" t="n">
        <v>1.0168</v>
      </c>
      <c r="AF411" t="n">
        <v>1.02155</v>
      </c>
      <c r="AG411" t="n">
        <v>1.0263</v>
      </c>
      <c r="AH411" t="n">
        <v>1.03105</v>
      </c>
      <c r="AK411" t="n">
        <v>1.03495</v>
      </c>
      <c r="AN411" t="n">
        <v>1.0382</v>
      </c>
      <c r="AQ411" t="n">
        <v>1.04145</v>
      </c>
      <c r="AT411" t="n">
        <v>1.0447</v>
      </c>
      <c r="AW411" t="n">
        <v>1.04795</v>
      </c>
      <c r="AZ411" t="n">
        <v>1.0512</v>
      </c>
      <c r="BC411" t="n">
        <v>1.05445</v>
      </c>
      <c r="BD411" t="n">
        <v>1.05765</v>
      </c>
      <c r="BE411" t="n">
        <v>1.0609</v>
      </c>
      <c r="BF411" t="n">
        <v>1.06415</v>
      </c>
      <c r="BG411" t="n">
        <v>1.0674</v>
      </c>
      <c r="BH411" t="n">
        <v>1.07065</v>
      </c>
    </row>
    <row r="412">
      <c r="A412" s="1112" t="n">
        <v>44859</v>
      </c>
      <c r="U412" t="n">
        <v>0.9973</v>
      </c>
      <c r="V412" t="n">
        <v>1</v>
      </c>
      <c r="W412" t="n">
        <v>1.003</v>
      </c>
      <c r="Y412" t="n">
        <v>1.0051</v>
      </c>
      <c r="AB412" t="n">
        <v>1.0072</v>
      </c>
      <c r="AC412" t="n">
        <v>1.01405</v>
      </c>
      <c r="AD412" t="n">
        <v>1.02025</v>
      </c>
      <c r="AE412" t="n">
        <v>1.0255</v>
      </c>
      <c r="AF412" t="n">
        <v>1.03035</v>
      </c>
      <c r="AG412" t="n">
        <v>1.03525</v>
      </c>
      <c r="AH412" t="n">
        <v>1.0401</v>
      </c>
      <c r="AK412" t="n">
        <v>1.04415</v>
      </c>
      <c r="AN412" t="n">
        <v>1.0475</v>
      </c>
      <c r="AQ412" t="n">
        <v>1.05085</v>
      </c>
      <c r="AT412" t="n">
        <v>1.0542</v>
      </c>
      <c r="AW412" t="n">
        <v>1.0576</v>
      </c>
      <c r="AZ412" t="n">
        <v>1.06095</v>
      </c>
      <c r="BC412" t="n">
        <v>1.0643</v>
      </c>
      <c r="BD412" t="n">
        <v>1.06765</v>
      </c>
      <c r="BE412" t="n">
        <v>1.071</v>
      </c>
      <c r="BF412" t="n">
        <v>1.07435</v>
      </c>
      <c r="BG412" t="n">
        <v>1.0777</v>
      </c>
      <c r="BH412" t="n">
        <v>1.08105</v>
      </c>
    </row>
    <row r="413">
      <c r="A413" s="1112" t="n">
        <v>44860</v>
      </c>
      <c r="U413" t="n">
        <v>1.00945</v>
      </c>
      <c r="V413" t="n">
        <v>1.0121</v>
      </c>
      <c r="W413" t="n">
        <v>1.015</v>
      </c>
      <c r="Y413" t="n">
        <v>1.0171</v>
      </c>
      <c r="AB413" t="n">
        <v>1.01915</v>
      </c>
      <c r="AC413" t="n">
        <v>1.0261</v>
      </c>
      <c r="AD413" t="n">
        <v>1.03235</v>
      </c>
      <c r="AE413" t="n">
        <v>1.03775</v>
      </c>
      <c r="AF413" t="n">
        <v>1.0427</v>
      </c>
      <c r="AG413" t="n">
        <v>1.04765</v>
      </c>
      <c r="AH413" t="n">
        <v>1.05265</v>
      </c>
      <c r="AK413" t="n">
        <v>1.0567</v>
      </c>
      <c r="AN413" t="n">
        <v>1.05995</v>
      </c>
      <c r="AQ413" t="n">
        <v>1.06325</v>
      </c>
      <c r="AT413" t="n">
        <v>1.06655</v>
      </c>
      <c r="AW413" t="n">
        <v>1.0698</v>
      </c>
      <c r="AZ413" t="n">
        <v>1.0731</v>
      </c>
      <c r="BC413" t="n">
        <v>1.0764</v>
      </c>
      <c r="BD413" t="n">
        <v>1.07965</v>
      </c>
      <c r="BE413" t="n">
        <v>1.08295</v>
      </c>
      <c r="BF413" t="n">
        <v>1.08625</v>
      </c>
      <c r="BG413" t="n">
        <v>1.0895</v>
      </c>
      <c r="BH413" t="n">
        <v>1.0928</v>
      </c>
    </row>
    <row r="414">
      <c r="A414" s="1112" t="n">
        <v>44861</v>
      </c>
      <c r="U414" t="n">
        <v>0.9973</v>
      </c>
      <c r="V414" t="n">
        <v>0.99995</v>
      </c>
      <c r="W414" t="n">
        <v>1.0027</v>
      </c>
      <c r="Y414" t="n">
        <v>1.0048</v>
      </c>
      <c r="AB414" t="n">
        <v>1.00685</v>
      </c>
      <c r="AC414" t="n">
        <v>1.01405</v>
      </c>
      <c r="AD414" t="n">
        <v>1.02065</v>
      </c>
      <c r="AE414" t="n">
        <v>1.02625</v>
      </c>
      <c r="AF414" t="n">
        <v>1.0314</v>
      </c>
      <c r="AG414" t="n">
        <v>1.03655</v>
      </c>
      <c r="AH414" t="n">
        <v>1.0417</v>
      </c>
      <c r="AK414" t="n">
        <v>1.046</v>
      </c>
      <c r="AN414" t="n">
        <v>1.0495</v>
      </c>
      <c r="AQ414" t="n">
        <v>1.05295</v>
      </c>
      <c r="AT414" t="n">
        <v>1.05645</v>
      </c>
      <c r="AW414" t="n">
        <v>1.05995</v>
      </c>
      <c r="AZ414" t="n">
        <v>1.06345</v>
      </c>
      <c r="BC414" t="n">
        <v>1.0669</v>
      </c>
      <c r="BD414" t="n">
        <v>1.0704</v>
      </c>
      <c r="BE414" t="n">
        <v>1.0739</v>
      </c>
      <c r="BF414" t="n">
        <v>1.0774</v>
      </c>
      <c r="BG414" t="n">
        <v>1.08085</v>
      </c>
      <c r="BH414" t="n">
        <v>1.08435</v>
      </c>
    </row>
    <row r="415">
      <c r="A415" s="1112" t="n">
        <v>44862</v>
      </c>
      <c r="U415" t="n">
        <v>0.9966</v>
      </c>
      <c r="V415" t="n">
        <v>0.9992</v>
      </c>
      <c r="W415" t="n">
        <v>1.002</v>
      </c>
      <c r="Y415" t="n">
        <v>1.00365</v>
      </c>
      <c r="AB415" t="n">
        <v>1.0061</v>
      </c>
      <c r="AC415" t="n">
        <v>1.01295</v>
      </c>
      <c r="AD415" t="n">
        <v>1.0188</v>
      </c>
      <c r="AE415" t="n">
        <v>1.0239</v>
      </c>
      <c r="AF415" t="n">
        <v>1.0286</v>
      </c>
      <c r="AG415" t="n">
        <v>1.0333</v>
      </c>
      <c r="AH415" t="n">
        <v>1.03805</v>
      </c>
      <c r="AK415" t="n">
        <v>1.04205</v>
      </c>
      <c r="AN415" t="n">
        <v>1.0453</v>
      </c>
      <c r="AQ415" t="n">
        <v>1.0486</v>
      </c>
      <c r="AT415" t="n">
        <v>1.05185</v>
      </c>
      <c r="AW415" t="n">
        <v>1.0551</v>
      </c>
      <c r="AZ415" t="n">
        <v>1.0584</v>
      </c>
      <c r="BC415" t="n">
        <v>1.06165</v>
      </c>
      <c r="BD415" t="n">
        <v>1.0649</v>
      </c>
      <c r="BE415" t="n">
        <v>1.0682</v>
      </c>
      <c r="BF415" t="n">
        <v>1.07145</v>
      </c>
      <c r="BG415" t="n">
        <v>1.0747</v>
      </c>
      <c r="BH415" t="n">
        <v>1.078</v>
      </c>
    </row>
    <row r="416">
      <c r="A416" s="1112" t="n">
        <v>44865</v>
      </c>
      <c r="U416" t="n">
        <v>0.98975</v>
      </c>
      <c r="V416" t="n">
        <v>0.99235</v>
      </c>
      <c r="W416" t="n">
        <v>0.99525</v>
      </c>
      <c r="Y416" t="n">
        <v>0.99685</v>
      </c>
      <c r="AB416" t="n">
        <v>0.99925</v>
      </c>
      <c r="AC416" t="n">
        <v>1.006</v>
      </c>
      <c r="AD416" t="n">
        <v>1.01165</v>
      </c>
      <c r="AE416" t="n">
        <v>1.01695</v>
      </c>
      <c r="AF416" t="n">
        <v>1.0216</v>
      </c>
      <c r="AG416" t="n">
        <v>1.02635</v>
      </c>
      <c r="AH416" t="n">
        <v>1.0311</v>
      </c>
      <c r="AK416" t="n">
        <v>1.03515</v>
      </c>
      <c r="AN416" t="n">
        <v>1.0384</v>
      </c>
      <c r="AQ416" t="n">
        <v>1.04165</v>
      </c>
      <c r="AT416" t="n">
        <v>1.0449</v>
      </c>
      <c r="AW416" t="n">
        <v>1.04815</v>
      </c>
      <c r="AZ416" t="n">
        <v>1.0514</v>
      </c>
      <c r="BC416" t="n">
        <v>1.05465</v>
      </c>
      <c r="BD416" t="n">
        <v>1.0579</v>
      </c>
      <c r="BE416" t="n">
        <v>1.06115</v>
      </c>
      <c r="BF416" t="n">
        <v>1.0644</v>
      </c>
      <c r="BG416" t="n">
        <v>1.0676</v>
      </c>
      <c r="BH416" t="n">
        <v>1.07085</v>
      </c>
    </row>
    <row r="417">
      <c r="A417" s="1112" t="n">
        <v>44866</v>
      </c>
      <c r="U417" t="n">
        <v>0.9892</v>
      </c>
      <c r="V417" t="n">
        <v>0.99175</v>
      </c>
      <c r="W417" t="n">
        <v>0.99465</v>
      </c>
      <c r="Y417" t="n">
        <v>0.9963</v>
      </c>
      <c r="AB417" t="n">
        <v>0.99875</v>
      </c>
      <c r="AC417" t="n">
        <v>1.00565</v>
      </c>
      <c r="AD417" t="n">
        <v>1.0115</v>
      </c>
      <c r="AE417" t="n">
        <v>1.0169</v>
      </c>
      <c r="AF417" t="n">
        <v>1.02175</v>
      </c>
      <c r="AG417" t="n">
        <v>1.02665</v>
      </c>
      <c r="AH417" t="n">
        <v>1.0315</v>
      </c>
      <c r="AK417" t="n">
        <v>1.03575</v>
      </c>
      <c r="AN417" t="n">
        <v>1.03925</v>
      </c>
      <c r="AQ417" t="n">
        <v>1.04275</v>
      </c>
      <c r="AT417" t="n">
        <v>1.04625</v>
      </c>
      <c r="AW417" t="n">
        <v>1.04975</v>
      </c>
      <c r="AZ417" t="n">
        <v>1.05325</v>
      </c>
      <c r="BC417" t="n">
        <v>1.0568</v>
      </c>
      <c r="BD417" t="n">
        <v>1.0603</v>
      </c>
      <c r="BE417" t="n">
        <v>1.0638</v>
      </c>
      <c r="BF417" t="n">
        <v>1.0673</v>
      </c>
      <c r="BG417" t="n">
        <v>1.0708</v>
      </c>
      <c r="BH417" t="n">
        <v>1.0743</v>
      </c>
    </row>
    <row r="418">
      <c r="A418" s="1112" t="n">
        <v>44867</v>
      </c>
      <c r="U418" t="n">
        <v>0.9894500000000001</v>
      </c>
      <c r="V418" t="n">
        <v>0.9921</v>
      </c>
      <c r="W418" t="n">
        <v>0.99465</v>
      </c>
      <c r="Y418" t="n">
        <v>0.99665</v>
      </c>
      <c r="AB418" t="n">
        <v>0.9991</v>
      </c>
      <c r="AC418" t="n">
        <v>1.0054</v>
      </c>
      <c r="AD418" t="n">
        <v>1.0117</v>
      </c>
      <c r="AE418" t="n">
        <v>1.01705</v>
      </c>
      <c r="AF418" t="n">
        <v>1.0219</v>
      </c>
      <c r="AG418" t="n">
        <v>1.0268</v>
      </c>
      <c r="AH418" t="n">
        <v>1.03165</v>
      </c>
      <c r="AK418" t="n">
        <v>1.03575</v>
      </c>
      <c r="AN418" t="n">
        <v>1.039</v>
      </c>
      <c r="AQ418" t="n">
        <v>1.04225</v>
      </c>
      <c r="AT418" t="n">
        <v>1.04555</v>
      </c>
      <c r="AW418" t="n">
        <v>1.0488</v>
      </c>
      <c r="AZ418" t="n">
        <v>1.05205</v>
      </c>
      <c r="BC418" t="n">
        <v>1.0553</v>
      </c>
      <c r="BD418" t="n">
        <v>1.05855</v>
      </c>
      <c r="BE418" t="n">
        <v>1.0618</v>
      </c>
      <c r="BF418" t="n">
        <v>1.06505</v>
      </c>
      <c r="BG418" t="n">
        <v>1.0683</v>
      </c>
      <c r="BH418" t="n">
        <v>1.07155</v>
      </c>
    </row>
    <row r="419">
      <c r="A419" s="1112" t="n">
        <v>44868</v>
      </c>
      <c r="U419" t="n">
        <v>0.97585</v>
      </c>
      <c r="V419" t="n">
        <v>0.9783500000000001</v>
      </c>
      <c r="W419" t="n">
        <v>0.98125</v>
      </c>
      <c r="Y419" t="n">
        <v>0.983</v>
      </c>
      <c r="AB419" t="n">
        <v>0.9853499999999999</v>
      </c>
      <c r="AC419" t="n">
        <v>0.99205</v>
      </c>
      <c r="AD419" t="n">
        <v>0.99815</v>
      </c>
      <c r="AE419" t="n">
        <v>1.00365</v>
      </c>
      <c r="AF419" t="n">
        <v>1.0087</v>
      </c>
      <c r="AG419" t="n">
        <v>1.01375</v>
      </c>
      <c r="AH419" t="n">
        <v>1.0188</v>
      </c>
      <c r="AK419" t="n">
        <v>1.0231</v>
      </c>
      <c r="AN419" t="n">
        <v>1.0264</v>
      </c>
      <c r="AQ419" t="n">
        <v>1.0297</v>
      </c>
      <c r="AT419" t="n">
        <v>1.033</v>
      </c>
      <c r="AW419" t="n">
        <v>1.0363</v>
      </c>
      <c r="AZ419" t="n">
        <v>1.0396</v>
      </c>
      <c r="BC419" t="n">
        <v>1.0429</v>
      </c>
      <c r="BD419" t="n">
        <v>1.04615</v>
      </c>
      <c r="BE419" t="n">
        <v>1.04945</v>
      </c>
      <c r="BF419" t="n">
        <v>1.05275</v>
      </c>
      <c r="BG419" t="n">
        <v>1.05605</v>
      </c>
      <c r="BH419" t="n">
        <v>1.05935</v>
      </c>
    </row>
    <row r="420">
      <c r="A420" s="1112" t="n">
        <v>44869</v>
      </c>
      <c r="U420" t="n">
        <v>0.9954</v>
      </c>
      <c r="V420" t="n">
        <v>0.99795</v>
      </c>
      <c r="W420" t="n">
        <v>1.0009</v>
      </c>
      <c r="Y420" t="n">
        <v>1.00265</v>
      </c>
      <c r="AB420" t="n">
        <v>1.0049</v>
      </c>
      <c r="AC420" t="n">
        <v>1.0117</v>
      </c>
      <c r="AD420" t="n">
        <v>1.0178</v>
      </c>
      <c r="AE420" t="n">
        <v>1.023</v>
      </c>
      <c r="AF420" t="n">
        <v>1.0279</v>
      </c>
      <c r="AG420" t="n">
        <v>1.03275</v>
      </c>
      <c r="AH420" t="n">
        <v>1.0376</v>
      </c>
      <c r="AK420" t="n">
        <v>1.04185</v>
      </c>
      <c r="AN420" t="n">
        <v>1.0451</v>
      </c>
      <c r="AQ420" t="n">
        <v>1.0484</v>
      </c>
      <c r="AT420" t="n">
        <v>1.0517</v>
      </c>
      <c r="AW420" t="n">
        <v>1.055</v>
      </c>
      <c r="AZ420" t="n">
        <v>1.0583</v>
      </c>
      <c r="BC420" t="n">
        <v>1.0616</v>
      </c>
      <c r="BD420" t="n">
        <v>1.0649</v>
      </c>
      <c r="BE420" t="n">
        <v>1.0682</v>
      </c>
      <c r="BF420" t="n">
        <v>1.0715</v>
      </c>
      <c r="BG420" t="n">
        <v>1.07475</v>
      </c>
      <c r="BH420" t="n">
        <v>1.07805</v>
      </c>
    </row>
    <row r="421">
      <c r="A421" s="1112" t="n">
        <v>44872</v>
      </c>
      <c r="U421" t="n">
        <v>1.0031</v>
      </c>
      <c r="V421" t="n">
        <v>1.00565</v>
      </c>
      <c r="W421" t="n">
        <v>1.0086</v>
      </c>
      <c r="Y421" t="n">
        <v>1.0104</v>
      </c>
      <c r="AB421" t="n">
        <v>1.0127</v>
      </c>
      <c r="AC421" t="n">
        <v>1.0197</v>
      </c>
      <c r="AD421" t="n">
        <v>1.02565</v>
      </c>
      <c r="AE421" t="n">
        <v>1.03125</v>
      </c>
      <c r="AF421" t="n">
        <v>1.03625</v>
      </c>
      <c r="AG421" t="n">
        <v>1.0412</v>
      </c>
      <c r="AH421" t="n">
        <v>1.0462</v>
      </c>
      <c r="AK421" t="n">
        <v>1.0505</v>
      </c>
      <c r="AN421" t="n">
        <v>1.05365</v>
      </c>
      <c r="AQ421" t="n">
        <v>1.05685</v>
      </c>
      <c r="AT421" t="n">
        <v>1.06</v>
      </c>
      <c r="AW421" t="n">
        <v>1.0632</v>
      </c>
      <c r="AZ421" t="n">
        <v>1.06635</v>
      </c>
      <c r="BC421" t="n">
        <v>1.0695</v>
      </c>
      <c r="BD421" t="n">
        <v>1.0727</v>
      </c>
      <c r="BE421" t="n">
        <v>1.07585</v>
      </c>
      <c r="BF421" t="n">
        <v>1.07905</v>
      </c>
      <c r="BG421" t="n">
        <v>1.0822</v>
      </c>
      <c r="BH421" t="n">
        <v>1.0854</v>
      </c>
    </row>
    <row r="422">
      <c r="A422" s="1112" t="n">
        <v>44873</v>
      </c>
      <c r="U422" t="n">
        <v>1.0078</v>
      </c>
      <c r="V422" t="n">
        <v>1.01035</v>
      </c>
      <c r="W422" t="n">
        <v>1.01335</v>
      </c>
      <c r="Y422" t="n">
        <v>1.01525</v>
      </c>
      <c r="AB422" t="n">
        <v>1.01745</v>
      </c>
      <c r="AC422" t="n">
        <v>1.02425</v>
      </c>
      <c r="AD422" t="n">
        <v>1.03035</v>
      </c>
      <c r="AE422" t="n">
        <v>1.03585</v>
      </c>
      <c r="AF422" t="n">
        <v>1.0409</v>
      </c>
      <c r="AG422" t="n">
        <v>1.0459</v>
      </c>
      <c r="AH422" t="n">
        <v>1.0509</v>
      </c>
      <c r="AK422" t="n">
        <v>1.05525</v>
      </c>
      <c r="AN422" t="n">
        <v>1.0586</v>
      </c>
      <c r="AQ422" t="n">
        <v>1.06195</v>
      </c>
      <c r="AT422" t="n">
        <v>1.06525</v>
      </c>
      <c r="AW422" t="n">
        <v>1.0686</v>
      </c>
      <c r="AZ422" t="n">
        <v>1.07195</v>
      </c>
      <c r="BC422" t="n">
        <v>1.07525</v>
      </c>
      <c r="BD422" t="n">
        <v>1.0786</v>
      </c>
      <c r="BE422" t="n">
        <v>1.08195</v>
      </c>
      <c r="BF422" t="n">
        <v>1.0853</v>
      </c>
      <c r="BG422" t="n">
        <v>1.0886</v>
      </c>
      <c r="BH422" t="n">
        <v>1.09195</v>
      </c>
    </row>
    <row r="423">
      <c r="A423" s="1112" t="n">
        <v>44874</v>
      </c>
      <c r="U423" t="n">
        <v>1.0003</v>
      </c>
      <c r="V423" t="n">
        <v>1.0029</v>
      </c>
      <c r="W423" t="n">
        <v>1.0059</v>
      </c>
      <c r="Y423" t="n">
        <v>1.0079</v>
      </c>
      <c r="AB423" t="n">
        <v>1.00995</v>
      </c>
      <c r="AC423" t="n">
        <v>1.01675</v>
      </c>
      <c r="AD423" t="n">
        <v>1.0231</v>
      </c>
      <c r="AE423" t="n">
        <v>1.02875</v>
      </c>
      <c r="AF423" t="n">
        <v>1.0338</v>
      </c>
      <c r="AG423" t="n">
        <v>1.03885</v>
      </c>
      <c r="AH423" t="n">
        <v>1.0439</v>
      </c>
      <c r="AK423" t="n">
        <v>1.0484</v>
      </c>
      <c r="AN423" t="n">
        <v>1.0519</v>
      </c>
      <c r="AQ423" t="n">
        <v>1.05535</v>
      </c>
      <c r="AT423" t="n">
        <v>1.05885</v>
      </c>
      <c r="AW423" t="n">
        <v>1.06235</v>
      </c>
      <c r="AZ423" t="n">
        <v>1.0658</v>
      </c>
      <c r="BC423" t="n">
        <v>1.0693</v>
      </c>
      <c r="BD423" t="n">
        <v>1.07275</v>
      </c>
      <c r="BE423" t="n">
        <v>1.07625</v>
      </c>
      <c r="BF423" t="n">
        <v>1.07975</v>
      </c>
      <c r="BG423" t="n">
        <v>1.0832</v>
      </c>
      <c r="BH423" t="n">
        <v>1.0867</v>
      </c>
    </row>
    <row r="424">
      <c r="A424" s="1112" t="n">
        <v>44875</v>
      </c>
      <c r="U424" t="n">
        <v>1.0182</v>
      </c>
      <c r="V424" t="n">
        <v>1.0208</v>
      </c>
      <c r="W424" t="n">
        <v>1.0237</v>
      </c>
      <c r="Y424" t="n">
        <v>1.02565</v>
      </c>
      <c r="AB424" t="n">
        <v>1.02765</v>
      </c>
      <c r="AC424" t="n">
        <v>1.0343</v>
      </c>
      <c r="AD424" t="n">
        <v>1.04035</v>
      </c>
      <c r="AE424" t="n">
        <v>1.0456</v>
      </c>
      <c r="AF424" t="n">
        <v>1.05005</v>
      </c>
      <c r="AG424" t="n">
        <v>1.0545</v>
      </c>
      <c r="AH424" t="n">
        <v>1.05895</v>
      </c>
      <c r="AK424" t="n">
        <v>1.06295</v>
      </c>
      <c r="AN424" t="n">
        <v>1.06605</v>
      </c>
      <c r="AQ424" t="n">
        <v>1.06915</v>
      </c>
      <c r="AT424" t="n">
        <v>1.07225</v>
      </c>
      <c r="AW424" t="n">
        <v>1.07535</v>
      </c>
      <c r="AZ424" t="n">
        <v>1.07845</v>
      </c>
      <c r="BC424" t="n">
        <v>1.08155</v>
      </c>
      <c r="BD424" t="n">
        <v>1.08465</v>
      </c>
      <c r="BE424" t="n">
        <v>1.08775</v>
      </c>
      <c r="BF424" t="n">
        <v>1.09085</v>
      </c>
      <c r="BG424" t="n">
        <v>1.09395</v>
      </c>
      <c r="BH424" t="n">
        <v>1.09705</v>
      </c>
    </row>
    <row r="425">
      <c r="A425" s="1112" t="n">
        <v>44876</v>
      </c>
      <c r="U425" t="n">
        <v>1.03635</v>
      </c>
      <c r="V425" t="n">
        <v>1.039</v>
      </c>
      <c r="W425" t="n">
        <v>1.04195</v>
      </c>
      <c r="Y425" t="n">
        <v>1.04395</v>
      </c>
      <c r="AB425" t="n">
        <v>1.04595</v>
      </c>
      <c r="AC425" t="n">
        <v>1.0525</v>
      </c>
      <c r="AD425" t="n">
        <v>1.0583</v>
      </c>
      <c r="AE425" t="n">
        <v>1.06335</v>
      </c>
      <c r="AF425" t="n">
        <v>1.06755</v>
      </c>
      <c r="AG425" t="n">
        <v>1.0718</v>
      </c>
      <c r="AH425" t="n">
        <v>1.076</v>
      </c>
      <c r="AK425" t="n">
        <v>1.0797</v>
      </c>
      <c r="AN425" t="n">
        <v>1.08245</v>
      </c>
      <c r="AQ425" t="n">
        <v>1.0852</v>
      </c>
      <c r="AT425" t="n">
        <v>1.08795</v>
      </c>
      <c r="AW425" t="n">
        <v>1.0907</v>
      </c>
      <c r="AZ425" t="n">
        <v>1.09345</v>
      </c>
      <c r="BC425" t="n">
        <v>1.0962</v>
      </c>
      <c r="BD425" t="n">
        <v>1.0989</v>
      </c>
      <c r="BE425" t="n">
        <v>1.10165</v>
      </c>
      <c r="BF425" t="n">
        <v>1.1044</v>
      </c>
      <c r="BG425" t="n">
        <v>1.10715</v>
      </c>
      <c r="BH425" t="n">
        <v>1.1099</v>
      </c>
    </row>
    <row r="426">
      <c r="A426" s="1112" t="n">
        <v>44879</v>
      </c>
      <c r="U426" t="n">
        <v>1.03305</v>
      </c>
      <c r="V426" t="n">
        <v>1.03795</v>
      </c>
      <c r="W426" t="n">
        <v>1.04095</v>
      </c>
      <c r="Y426" t="n">
        <v>1.043</v>
      </c>
      <c r="AB426" t="n">
        <v>1.045</v>
      </c>
      <c r="AC426" t="n">
        <v>1.05175</v>
      </c>
      <c r="AD426" t="n">
        <v>1.05755</v>
      </c>
      <c r="AE426" t="n">
        <v>1.06265</v>
      </c>
      <c r="AF426" t="n">
        <v>1.067</v>
      </c>
      <c r="AG426" t="n">
        <v>1.07135</v>
      </c>
      <c r="AH426" t="n">
        <v>1.0757</v>
      </c>
      <c r="AK426" t="n">
        <v>1.0796</v>
      </c>
      <c r="AN426" t="n">
        <v>1.08245</v>
      </c>
      <c r="AQ426" t="n">
        <v>1.0853</v>
      </c>
      <c r="AT426" t="n">
        <v>1.0881</v>
      </c>
      <c r="AW426" t="n">
        <v>1.09095</v>
      </c>
      <c r="AZ426" t="n">
        <v>1.0938</v>
      </c>
      <c r="BC426" t="n">
        <v>1.09665</v>
      </c>
      <c r="BD426" t="n">
        <v>1.0995</v>
      </c>
      <c r="BE426" t="n">
        <v>1.10235</v>
      </c>
      <c r="BF426" t="n">
        <v>1.1052</v>
      </c>
      <c r="BG426" t="n">
        <v>1.10805</v>
      </c>
      <c r="BH426" t="n">
        <v>1.1109</v>
      </c>
    </row>
    <row r="427">
      <c r="A427" s="1112" t="n">
        <v>44880</v>
      </c>
      <c r="U427" t="n">
        <v>1.039</v>
      </c>
      <c r="V427" t="n">
        <v>1.04195</v>
      </c>
      <c r="W427" t="n">
        <v>1.04405</v>
      </c>
      <c r="Y427" t="n">
        <v>1.04605</v>
      </c>
      <c r="AB427" t="n">
        <v>1.0485</v>
      </c>
      <c r="AC427" t="n">
        <v>1.0526</v>
      </c>
      <c r="AD427" t="n">
        <v>1.05875</v>
      </c>
      <c r="AE427" t="n">
        <v>1.064</v>
      </c>
      <c r="AF427" t="n">
        <v>1.0683</v>
      </c>
      <c r="AG427" t="n">
        <v>1.07265</v>
      </c>
      <c r="AH427" t="n">
        <v>1.07695</v>
      </c>
      <c r="AK427" t="n">
        <v>1.0808</v>
      </c>
      <c r="AN427" t="n">
        <v>1.08375</v>
      </c>
      <c r="AQ427" t="n">
        <v>1.0867</v>
      </c>
      <c r="AT427" t="n">
        <v>1.0896</v>
      </c>
      <c r="AW427" t="n">
        <v>1.09255</v>
      </c>
      <c r="AZ427" t="n">
        <v>1.0955</v>
      </c>
      <c r="BC427" t="n">
        <v>1.0984</v>
      </c>
      <c r="BD427" t="n">
        <v>1.10135</v>
      </c>
      <c r="BE427" t="n">
        <v>1.1043</v>
      </c>
      <c r="BF427" t="n">
        <v>1.1072</v>
      </c>
      <c r="BG427" t="n">
        <v>1.11015</v>
      </c>
      <c r="BH427" t="n">
        <v>1.1131</v>
      </c>
    </row>
    <row r="428">
      <c r="A428" s="1112" t="n">
        <v>44881</v>
      </c>
      <c r="U428" t="n">
        <v>1.0417</v>
      </c>
      <c r="V428" t="n">
        <v>1.04475</v>
      </c>
      <c r="W428" t="n">
        <v>1.0468</v>
      </c>
      <c r="Y428" t="n">
        <v>1.0488</v>
      </c>
      <c r="AB428" t="n">
        <v>1.05145</v>
      </c>
      <c r="AC428" t="n">
        <v>1.0557</v>
      </c>
      <c r="AD428" t="n">
        <v>1.0618</v>
      </c>
      <c r="AE428" t="n">
        <v>1.06735</v>
      </c>
      <c r="AF428" t="n">
        <v>1.07175</v>
      </c>
      <c r="AG428" t="n">
        <v>1.0762</v>
      </c>
      <c r="AH428" t="n">
        <v>1.0806</v>
      </c>
      <c r="AK428" t="n">
        <v>1.08455</v>
      </c>
      <c r="AN428" t="n">
        <v>1.0874</v>
      </c>
      <c r="AQ428" t="n">
        <v>1.0902</v>
      </c>
      <c r="AT428" t="n">
        <v>1.09305</v>
      </c>
      <c r="AW428" t="n">
        <v>1.0959</v>
      </c>
      <c r="AZ428" t="n">
        <v>1.0987</v>
      </c>
      <c r="BC428" t="n">
        <v>1.10155</v>
      </c>
      <c r="BD428" t="n">
        <v>1.1044</v>
      </c>
      <c r="BE428" t="n">
        <v>1.10725</v>
      </c>
      <c r="BF428" t="n">
        <v>1.11005</v>
      </c>
      <c r="BG428" t="n">
        <v>1.1129</v>
      </c>
      <c r="BH428" t="n">
        <v>1.11575</v>
      </c>
    </row>
    <row r="429">
      <c r="A429" s="1112" t="n">
        <v>44882</v>
      </c>
      <c r="U429" t="n">
        <v>1.0387</v>
      </c>
      <c r="V429" t="n">
        <v>1.0417</v>
      </c>
      <c r="W429" t="n">
        <v>1.0438</v>
      </c>
      <c r="Y429" t="n">
        <v>1.04585</v>
      </c>
      <c r="AB429" t="n">
        <v>1.0484</v>
      </c>
      <c r="AC429" t="n">
        <v>1.0528</v>
      </c>
      <c r="AD429" t="n">
        <v>1.05895</v>
      </c>
      <c r="AE429" t="n">
        <v>1.0644</v>
      </c>
      <c r="AF429" t="n">
        <v>1.0689</v>
      </c>
      <c r="AG429" t="n">
        <v>1.0734</v>
      </c>
      <c r="AH429" t="n">
        <v>1.0779</v>
      </c>
      <c r="AK429" t="n">
        <v>1.0819</v>
      </c>
      <c r="AN429" t="n">
        <v>1.08465</v>
      </c>
      <c r="AQ429" t="n">
        <v>1.08745</v>
      </c>
      <c r="AT429" t="n">
        <v>1.0902</v>
      </c>
      <c r="AW429" t="n">
        <v>1.093</v>
      </c>
      <c r="AZ429" t="n">
        <v>1.09575</v>
      </c>
      <c r="BC429" t="n">
        <v>1.09855</v>
      </c>
      <c r="BD429" t="n">
        <v>1.1013</v>
      </c>
      <c r="BE429" t="n">
        <v>1.10405</v>
      </c>
      <c r="BF429" t="n">
        <v>1.10685</v>
      </c>
      <c r="BG429" t="n">
        <v>1.1096</v>
      </c>
      <c r="BH429" t="n">
        <v>1.1124</v>
      </c>
    </row>
    <row r="430">
      <c r="A430" s="1112" t="n">
        <v>44883</v>
      </c>
      <c r="U430" t="n">
        <v>1.035</v>
      </c>
      <c r="V430" t="n">
        <v>1.03805</v>
      </c>
      <c r="W430" t="n">
        <v>1.04015</v>
      </c>
      <c r="Y430" t="n">
        <v>1.0422</v>
      </c>
      <c r="AB430" t="n">
        <v>1.04475</v>
      </c>
      <c r="AC430" t="n">
        <v>1.0491</v>
      </c>
      <c r="AD430" t="n">
        <v>1.05555</v>
      </c>
      <c r="AE430" t="n">
        <v>1.0612</v>
      </c>
      <c r="AF430" t="n">
        <v>1.06595</v>
      </c>
      <c r="AG430" t="n">
        <v>1.0707</v>
      </c>
      <c r="AH430" t="n">
        <v>1.0754</v>
      </c>
      <c r="AK430" t="n">
        <v>1.07965</v>
      </c>
      <c r="AN430" t="n">
        <v>1.0825</v>
      </c>
      <c r="AQ430" t="n">
        <v>1.08535</v>
      </c>
      <c r="AT430" t="n">
        <v>1.0882</v>
      </c>
      <c r="AW430" t="n">
        <v>1.09105</v>
      </c>
      <c r="AZ430" t="n">
        <v>1.0939</v>
      </c>
      <c r="BC430" t="n">
        <v>1.09675</v>
      </c>
      <c r="BD430" t="n">
        <v>1.0996</v>
      </c>
      <c r="BE430" t="n">
        <v>1.10245</v>
      </c>
      <c r="BF430" t="n">
        <v>1.1053</v>
      </c>
      <c r="BG430" t="n">
        <v>1.10815</v>
      </c>
      <c r="BH430" t="n">
        <v>1.111</v>
      </c>
    </row>
    <row r="431">
      <c r="A431" s="1112" t="n">
        <v>44886</v>
      </c>
      <c r="U431" t="n">
        <v>1.026</v>
      </c>
      <c r="V431" t="n">
        <v>1.02895</v>
      </c>
      <c r="W431" t="n">
        <v>1.03105</v>
      </c>
      <c r="Y431" t="n">
        <v>1.0331</v>
      </c>
      <c r="AB431" t="n">
        <v>1.03565</v>
      </c>
      <c r="AC431" t="n">
        <v>1.04005</v>
      </c>
      <c r="AD431" t="n">
        <v>1.0464</v>
      </c>
      <c r="AE431" t="n">
        <v>1.0521</v>
      </c>
      <c r="AF431" t="n">
        <v>1.0568</v>
      </c>
      <c r="AG431" t="n">
        <v>1.0615</v>
      </c>
      <c r="AH431" t="n">
        <v>1.0662</v>
      </c>
      <c r="AK431" t="n">
        <v>1.07055</v>
      </c>
      <c r="AN431" t="n">
        <v>1.0736</v>
      </c>
      <c r="AQ431" t="n">
        <v>1.0766</v>
      </c>
      <c r="AT431" t="n">
        <v>1.07965</v>
      </c>
      <c r="AW431" t="n">
        <v>1.0827</v>
      </c>
      <c r="AZ431" t="n">
        <v>1.08575</v>
      </c>
      <c r="BC431" t="n">
        <v>1.08875</v>
      </c>
      <c r="BD431" t="n">
        <v>1.0918</v>
      </c>
      <c r="BE431" t="n">
        <v>1.09485</v>
      </c>
      <c r="BF431" t="n">
        <v>1.0979</v>
      </c>
      <c r="BG431" t="n">
        <v>1.10095</v>
      </c>
      <c r="BH431" t="n">
        <v>1.10395</v>
      </c>
    </row>
    <row r="432">
      <c r="A432" s="1112" t="n">
        <v>44887</v>
      </c>
      <c r="U432" t="n">
        <v>1.0315</v>
      </c>
      <c r="V432" t="n">
        <v>1.03435</v>
      </c>
      <c r="W432" t="n">
        <v>1.03645</v>
      </c>
      <c r="Y432" t="n">
        <v>1.0385</v>
      </c>
      <c r="AB432" t="n">
        <v>1.0411</v>
      </c>
      <c r="AC432" t="n">
        <v>1.04545</v>
      </c>
      <c r="AD432" t="n">
        <v>1.0519</v>
      </c>
      <c r="AE432" t="n">
        <v>1.0577</v>
      </c>
      <c r="AF432" t="n">
        <v>1.0623</v>
      </c>
      <c r="AG432" t="n">
        <v>1.06695</v>
      </c>
      <c r="AH432" t="n">
        <v>1.07155</v>
      </c>
      <c r="AK432" t="n">
        <v>1.0758</v>
      </c>
      <c r="AN432" t="n">
        <v>1.07875</v>
      </c>
      <c r="AQ432" t="n">
        <v>1.0817</v>
      </c>
      <c r="AT432" t="n">
        <v>1.08465</v>
      </c>
      <c r="AW432" t="n">
        <v>1.0876</v>
      </c>
      <c r="AZ432" t="n">
        <v>1.09055</v>
      </c>
      <c r="BC432" t="n">
        <v>1.0935</v>
      </c>
      <c r="BD432" t="n">
        <v>1.09645</v>
      </c>
      <c r="BE432" t="n">
        <v>1.0994</v>
      </c>
      <c r="BF432" t="n">
        <v>1.1023</v>
      </c>
      <c r="BG432" t="n">
        <v>1.10525</v>
      </c>
      <c r="BH432" t="n">
        <v>1.1082</v>
      </c>
    </row>
    <row r="433">
      <c r="A433" s="1112" t="n">
        <v>44888</v>
      </c>
      <c r="U433" t="n">
        <v>1.042</v>
      </c>
      <c r="V433" t="n">
        <v>1.0447</v>
      </c>
      <c r="W433" t="n">
        <v>1.04685</v>
      </c>
      <c r="Y433" t="n">
        <v>1.04885</v>
      </c>
      <c r="AB433" t="n">
        <v>1.0515</v>
      </c>
      <c r="AC433" t="n">
        <v>1.0558</v>
      </c>
      <c r="AD433" t="n">
        <v>1.06225</v>
      </c>
      <c r="AE433" t="n">
        <v>1.06795</v>
      </c>
      <c r="AF433" t="n">
        <v>1.07255</v>
      </c>
      <c r="AG433" t="n">
        <v>1.07715</v>
      </c>
      <c r="AH433" t="n">
        <v>1.08175</v>
      </c>
      <c r="AK433" t="n">
        <v>1.086</v>
      </c>
      <c r="AN433" t="n">
        <v>1.0891</v>
      </c>
      <c r="AQ433" t="n">
        <v>1.0922</v>
      </c>
      <c r="AT433" t="n">
        <v>1.0953</v>
      </c>
      <c r="AW433" t="n">
        <v>1.0984</v>
      </c>
      <c r="AZ433" t="n">
        <v>1.1015</v>
      </c>
      <c r="BC433" t="n">
        <v>1.10465</v>
      </c>
      <c r="BD433" t="n">
        <v>1.10775</v>
      </c>
      <c r="BE433" t="n">
        <v>1.11085</v>
      </c>
      <c r="BF433" t="n">
        <v>1.11395</v>
      </c>
      <c r="BG433" t="n">
        <v>1.11705</v>
      </c>
      <c r="BH433" t="n">
        <v>1.12015</v>
      </c>
    </row>
    <row r="434">
      <c r="A434" s="1112" t="n">
        <v>44889</v>
      </c>
      <c r="U434" s="192" t="n">
        <v>1.042</v>
      </c>
      <c r="V434" s="192" t="n">
        <v>1.0447</v>
      </c>
      <c r="W434" s="192" t="n">
        <v>1.04685</v>
      </c>
      <c r="X434" s="192" t="n"/>
      <c r="Y434" s="192" t="n">
        <v>1.04885</v>
      </c>
      <c r="Z434" s="192" t="n"/>
      <c r="AA434" s="192" t="n"/>
      <c r="AB434" s="192" t="n">
        <v>1.0515</v>
      </c>
      <c r="AC434" s="192" t="n">
        <v>1.0558</v>
      </c>
      <c r="AD434" s="192" t="n">
        <v>1.06225</v>
      </c>
      <c r="AE434" s="192" t="n">
        <v>1.06795</v>
      </c>
      <c r="AF434" s="192" t="n">
        <v>1.07255</v>
      </c>
      <c r="AG434" s="192" t="n">
        <v>1.07715</v>
      </c>
      <c r="AH434" s="192" t="n">
        <v>1.08175</v>
      </c>
      <c r="AI434" s="192" t="n"/>
      <c r="AJ434" s="192" t="n"/>
      <c r="AK434" s="192" t="n">
        <v>1.086</v>
      </c>
      <c r="AL434" s="192" t="n"/>
      <c r="AM434" s="192" t="n"/>
      <c r="AN434" s="192" t="n">
        <v>1.0891</v>
      </c>
      <c r="AO434" s="192" t="n"/>
      <c r="AP434" s="192" t="n"/>
      <c r="AQ434" s="192" t="n">
        <v>1.0922</v>
      </c>
      <c r="AR434" s="192" t="n"/>
      <c r="AS434" s="192" t="n"/>
      <c r="AT434" s="192" t="n">
        <v>1.0953</v>
      </c>
      <c r="AU434" s="192" t="n"/>
      <c r="AV434" s="192" t="n"/>
      <c r="AW434" s="192" t="n">
        <v>1.0984</v>
      </c>
      <c r="AX434" s="192" t="n"/>
      <c r="AY434" s="192" t="n"/>
      <c r="AZ434" s="192" t="n">
        <v>1.1015</v>
      </c>
      <c r="BA434" s="192" t="n"/>
      <c r="BB434" s="192" t="n"/>
      <c r="BC434" s="192" t="n">
        <v>1.10465</v>
      </c>
      <c r="BD434" s="192" t="n">
        <v>1.10775</v>
      </c>
      <c r="BE434" s="192" t="n">
        <v>1.11085</v>
      </c>
      <c r="BF434" s="192" t="n">
        <v>1.11395</v>
      </c>
      <c r="BG434" s="192" t="n">
        <v>1.11705</v>
      </c>
      <c r="BH434" s="192" t="n">
        <v>1.12015</v>
      </c>
    </row>
    <row r="435">
      <c r="A435" s="1112" t="n">
        <v>44890</v>
      </c>
      <c r="U435" t="n">
        <v>1.0422</v>
      </c>
      <c r="V435" t="n">
        <v>1.0449</v>
      </c>
      <c r="W435" t="n">
        <v>1.04705</v>
      </c>
      <c r="Y435" t="n">
        <v>1.04905</v>
      </c>
      <c r="AB435" t="n">
        <v>1.0516</v>
      </c>
      <c r="AC435" t="n">
        <v>1.05585</v>
      </c>
      <c r="AD435" t="n">
        <v>1.06215</v>
      </c>
      <c r="AE435" t="n">
        <v>1.0676</v>
      </c>
      <c r="AF435" t="n">
        <v>1.07205</v>
      </c>
      <c r="AG435" t="n">
        <v>1.0765</v>
      </c>
      <c r="AH435" t="n">
        <v>1.08095</v>
      </c>
      <c r="AK435" t="n">
        <v>1.08515</v>
      </c>
      <c r="AN435" t="n">
        <v>1.08805</v>
      </c>
      <c r="AQ435" t="n">
        <v>1.09095</v>
      </c>
      <c r="AT435" t="n">
        <v>1.09385</v>
      </c>
      <c r="AW435" t="n">
        <v>1.09675</v>
      </c>
      <c r="AZ435" t="n">
        <v>1.09965</v>
      </c>
      <c r="BC435" t="n">
        <v>1.10255</v>
      </c>
      <c r="BD435" t="n">
        <v>1.10545</v>
      </c>
      <c r="BE435" t="n">
        <v>1.1083</v>
      </c>
      <c r="BF435" t="n">
        <v>1.1112</v>
      </c>
      <c r="BG435" t="n">
        <v>1.1141</v>
      </c>
      <c r="BH435" t="n">
        <v>1.117</v>
      </c>
    </row>
    <row r="436">
      <c r="A436" s="1112" t="n">
        <v>44893</v>
      </c>
      <c r="V436" t="n">
        <v>1.0354</v>
      </c>
      <c r="W436" t="n">
        <v>1.03815</v>
      </c>
      <c r="X436" t="n">
        <v>1.04025</v>
      </c>
      <c r="Y436" t="n">
        <v>1.0422</v>
      </c>
      <c r="Z436" t="n">
        <v>1.04475</v>
      </c>
      <c r="AB436" t="n">
        <v>1.049</v>
      </c>
      <c r="AC436" t="n">
        <v>1.05525</v>
      </c>
      <c r="AD436" t="n">
        <v>1.06085</v>
      </c>
      <c r="AE436" t="n">
        <v>1.0653</v>
      </c>
      <c r="AF436" t="n">
        <v>1.0697</v>
      </c>
      <c r="AG436" t="n">
        <v>1.07415</v>
      </c>
      <c r="AH436" t="n">
        <v>1.07825</v>
      </c>
      <c r="AK436" t="n">
        <v>1.08095</v>
      </c>
      <c r="AN436" t="n">
        <v>1.08365</v>
      </c>
      <c r="AQ436" t="n">
        <v>1.08635</v>
      </c>
      <c r="AT436" t="n">
        <v>1.08905</v>
      </c>
      <c r="AW436" t="n">
        <v>1.09175</v>
      </c>
      <c r="AZ436" t="n">
        <v>1.09445</v>
      </c>
      <c r="BC436" t="n">
        <v>1.09715</v>
      </c>
      <c r="BD436" t="n">
        <v>1.09985</v>
      </c>
      <c r="BE436" t="n">
        <v>1.10255</v>
      </c>
      <c r="BF436" t="n">
        <v>1.10525</v>
      </c>
      <c r="BG436" t="n">
        <v>1.10795</v>
      </c>
    </row>
    <row r="437">
      <c r="A437" s="1112" t="n">
        <v>44894</v>
      </c>
      <c r="V437" t="n">
        <v>1.0342</v>
      </c>
      <c r="W437" t="n">
        <v>1.03685</v>
      </c>
      <c r="X437" t="n">
        <v>1.0389</v>
      </c>
      <c r="Y437" t="n">
        <v>1.04095</v>
      </c>
      <c r="Z437" t="n">
        <v>1.0432</v>
      </c>
      <c r="AB437" t="n">
        <v>1.04775</v>
      </c>
      <c r="AC437" t="n">
        <v>1.054</v>
      </c>
      <c r="AD437" t="n">
        <v>1.0596</v>
      </c>
      <c r="AE437" t="n">
        <v>1.0641</v>
      </c>
      <c r="AF437" t="n">
        <v>1.06855</v>
      </c>
      <c r="AG437" t="n">
        <v>1.073</v>
      </c>
      <c r="AH437" t="n">
        <v>1.0772</v>
      </c>
      <c r="AK437" t="n">
        <v>1.08015</v>
      </c>
      <c r="AN437" t="n">
        <v>1.0831</v>
      </c>
      <c r="AQ437" t="n">
        <v>1.086</v>
      </c>
      <c r="AT437" t="n">
        <v>1.08895</v>
      </c>
      <c r="AW437" t="n">
        <v>1.0919</v>
      </c>
      <c r="AZ437" t="n">
        <v>1.0948</v>
      </c>
      <c r="BC437" t="n">
        <v>1.09775</v>
      </c>
      <c r="BD437" t="n">
        <v>1.1007</v>
      </c>
      <c r="BE437" t="n">
        <v>1.1036</v>
      </c>
      <c r="BF437" t="n">
        <v>1.10655</v>
      </c>
      <c r="BG437" t="n">
        <v>1.10945</v>
      </c>
    </row>
    <row r="438">
      <c r="A438" s="1112" t="n">
        <v>44895</v>
      </c>
      <c r="V438" t="n">
        <v>1.04285</v>
      </c>
      <c r="W438" t="n">
        <v>1.0454</v>
      </c>
      <c r="X438" t="n">
        <v>1.04755</v>
      </c>
      <c r="Y438" t="n">
        <v>1.04955</v>
      </c>
      <c r="Z438" t="n">
        <v>1.0519</v>
      </c>
      <c r="AB438" t="n">
        <v>1.0564</v>
      </c>
      <c r="AC438" t="n">
        <v>1.06275</v>
      </c>
      <c r="AD438" t="n">
        <v>1.06845</v>
      </c>
      <c r="AE438" t="n">
        <v>1.073</v>
      </c>
      <c r="AF438" t="n">
        <v>1.07755</v>
      </c>
      <c r="AG438" t="n">
        <v>1.0821</v>
      </c>
      <c r="AH438" t="n">
        <v>1.0864</v>
      </c>
      <c r="AK438" t="n">
        <v>1.0892</v>
      </c>
      <c r="AN438" t="n">
        <v>1.092</v>
      </c>
      <c r="AQ438" t="n">
        <v>1.0948</v>
      </c>
      <c r="AT438" t="n">
        <v>1.0976</v>
      </c>
      <c r="AW438" t="n">
        <v>1.1004</v>
      </c>
      <c r="AZ438" t="n">
        <v>1.1032</v>
      </c>
      <c r="BC438" t="n">
        <v>1.106</v>
      </c>
      <c r="BD438" t="n">
        <v>1.1088</v>
      </c>
      <c r="BE438" t="n">
        <v>1.1116</v>
      </c>
      <c r="BF438" t="n">
        <v>1.1144</v>
      </c>
      <c r="BG438" t="n">
        <v>1.1172</v>
      </c>
    </row>
    <row r="439">
      <c r="A439" s="1112" t="n">
        <v>44896</v>
      </c>
      <c r="V439" t="n">
        <v>1.05315</v>
      </c>
      <c r="W439" t="n">
        <v>1.0558</v>
      </c>
      <c r="X439" t="n">
        <v>1.0579</v>
      </c>
      <c r="Y439" t="n">
        <v>1.05995</v>
      </c>
      <c r="Z439" t="n">
        <v>1.0623</v>
      </c>
      <c r="AB439" t="n">
        <v>1.06675</v>
      </c>
      <c r="AC439" t="n">
        <v>1.07295</v>
      </c>
      <c r="AD439" t="n">
        <v>1.0786</v>
      </c>
      <c r="AE439" t="n">
        <v>1.0828</v>
      </c>
      <c r="AF439" t="n">
        <v>1.08705</v>
      </c>
      <c r="AG439" t="n">
        <v>1.0913</v>
      </c>
      <c r="AH439" t="n">
        <v>1.09535</v>
      </c>
      <c r="AK439" t="n">
        <v>1.0981</v>
      </c>
      <c r="AN439" t="n">
        <v>1.10085</v>
      </c>
      <c r="AQ439" t="n">
        <v>1.1036</v>
      </c>
      <c r="AT439" t="n">
        <v>1.10635</v>
      </c>
      <c r="AW439" t="n">
        <v>1.10905</v>
      </c>
      <c r="AZ439" t="n">
        <v>1.1118</v>
      </c>
      <c r="BC439" t="n">
        <v>1.11455</v>
      </c>
      <c r="BD439" t="n">
        <v>1.1173</v>
      </c>
      <c r="BE439" t="n">
        <v>1.12005</v>
      </c>
      <c r="BF439" t="n">
        <v>1.1228</v>
      </c>
      <c r="BG439" t="n">
        <v>1.12555</v>
      </c>
    </row>
    <row r="440">
      <c r="A440" s="1112" t="n">
        <v>44897</v>
      </c>
      <c r="V440" t="n">
        <v>1.05475</v>
      </c>
      <c r="W440" t="n">
        <v>1.0574</v>
      </c>
      <c r="X440" t="n">
        <v>1.0595</v>
      </c>
      <c r="Y440" t="n">
        <v>1.0616</v>
      </c>
      <c r="Z440" t="n">
        <v>1.064</v>
      </c>
      <c r="AB440" t="n">
        <v>1.0684</v>
      </c>
      <c r="AC440" t="n">
        <v>1.0748</v>
      </c>
      <c r="AD440" t="n">
        <v>1.08045</v>
      </c>
      <c r="AE440" t="n">
        <v>1.0846</v>
      </c>
      <c r="AF440" t="n">
        <v>1.0887</v>
      </c>
      <c r="AG440" t="n">
        <v>1.0928</v>
      </c>
      <c r="AH440" t="n">
        <v>1.09675</v>
      </c>
      <c r="AK440" t="n">
        <v>1.0993</v>
      </c>
      <c r="AN440" t="n">
        <v>1.10185</v>
      </c>
      <c r="AQ440" t="n">
        <v>1.10435</v>
      </c>
      <c r="AT440" t="n">
        <v>1.1069</v>
      </c>
      <c r="AW440" t="n">
        <v>1.10945</v>
      </c>
      <c r="AZ440" t="n">
        <v>1.11195</v>
      </c>
      <c r="BC440" t="n">
        <v>1.1145</v>
      </c>
      <c r="BD440" t="n">
        <v>1.11705</v>
      </c>
      <c r="BE440" t="n">
        <v>1.11955</v>
      </c>
      <c r="BF440" t="n">
        <v>1.1221</v>
      </c>
      <c r="BG440" t="n">
        <v>1.1246</v>
      </c>
    </row>
    <row r="441">
      <c r="A441" s="1112" t="n">
        <v>44900</v>
      </c>
      <c r="V441" t="n">
        <v>1.05045</v>
      </c>
      <c r="W441" t="n">
        <v>1.0531</v>
      </c>
      <c r="X441" t="n">
        <v>1.0552</v>
      </c>
      <c r="Y441" t="n">
        <v>1.0573</v>
      </c>
      <c r="Z441" t="n">
        <v>1.05975</v>
      </c>
      <c r="AB441" t="n">
        <v>1.0642</v>
      </c>
      <c r="AC441" t="n">
        <v>1.0706</v>
      </c>
      <c r="AD441" t="n">
        <v>1.0763</v>
      </c>
      <c r="AE441" t="n">
        <v>1.0804</v>
      </c>
      <c r="AF441" t="n">
        <v>1.0845</v>
      </c>
      <c r="AG441" t="n">
        <v>1.0886</v>
      </c>
      <c r="AH441" t="n">
        <v>1.0926</v>
      </c>
      <c r="AK441" t="n">
        <v>1.0953</v>
      </c>
      <c r="AN441" t="n">
        <v>1.09795</v>
      </c>
      <c r="AQ441" t="n">
        <v>1.10065</v>
      </c>
      <c r="AT441" t="n">
        <v>1.1033</v>
      </c>
      <c r="AW441" t="n">
        <v>1.106</v>
      </c>
      <c r="AZ441" t="n">
        <v>1.10865</v>
      </c>
      <c r="BC441" t="n">
        <v>1.11135</v>
      </c>
      <c r="BD441" t="n">
        <v>1.114</v>
      </c>
      <c r="BE441" t="n">
        <v>1.1167</v>
      </c>
      <c r="BF441" t="n">
        <v>1.11935</v>
      </c>
      <c r="BG441" t="n">
        <v>1.12205</v>
      </c>
    </row>
    <row r="442">
      <c r="A442" s="1112" t="n">
        <v>44901</v>
      </c>
      <c r="V442" t="n">
        <v>1.04735</v>
      </c>
      <c r="W442" t="n">
        <v>1.0499</v>
      </c>
      <c r="X442" t="n">
        <v>1.05205</v>
      </c>
      <c r="Y442" t="n">
        <v>1.05415</v>
      </c>
      <c r="Z442" t="n">
        <v>1.05665</v>
      </c>
      <c r="AB442" t="n">
        <v>1.06115</v>
      </c>
      <c r="AC442" t="n">
        <v>1.0676</v>
      </c>
      <c r="AD442" t="n">
        <v>1.07355</v>
      </c>
      <c r="AE442" t="n">
        <v>1.0779</v>
      </c>
      <c r="AF442" t="n">
        <v>1.0822</v>
      </c>
      <c r="AG442" t="n">
        <v>1.08655</v>
      </c>
      <c r="AH442" t="n">
        <v>1.09075</v>
      </c>
      <c r="AK442" t="n">
        <v>1.0935</v>
      </c>
      <c r="AN442" t="n">
        <v>1.09625</v>
      </c>
      <c r="AQ442" t="n">
        <v>1.099</v>
      </c>
      <c r="AT442" t="n">
        <v>1.10175</v>
      </c>
      <c r="AW442" t="n">
        <v>1.1045</v>
      </c>
      <c r="AZ442" t="n">
        <v>1.10725</v>
      </c>
      <c r="BC442" t="n">
        <v>1.11</v>
      </c>
      <c r="BD442" t="n">
        <v>1.11275</v>
      </c>
      <c r="BE442" t="n">
        <v>1.1155</v>
      </c>
      <c r="BF442" t="n">
        <v>1.11825</v>
      </c>
      <c r="BG442" t="n">
        <v>1.121</v>
      </c>
    </row>
    <row r="443">
      <c r="A443" s="1112" t="n">
        <v>44902</v>
      </c>
      <c r="V443" t="n">
        <v>1.05235</v>
      </c>
      <c r="W443" t="n">
        <v>1.05495</v>
      </c>
      <c r="X443" t="n">
        <v>1.05705</v>
      </c>
      <c r="Y443" t="n">
        <v>1.05915</v>
      </c>
      <c r="Z443" t="n">
        <v>1.0616</v>
      </c>
      <c r="AB443" t="n">
        <v>1.066</v>
      </c>
      <c r="AC443" t="n">
        <v>1.07235</v>
      </c>
      <c r="AD443" t="n">
        <v>1.0781</v>
      </c>
      <c r="AE443" t="n">
        <v>1.08215</v>
      </c>
      <c r="AF443" t="n">
        <v>1.0862</v>
      </c>
      <c r="AG443" t="n">
        <v>1.0902</v>
      </c>
      <c r="AH443" t="n">
        <v>1.0941</v>
      </c>
      <c r="AK443" t="n">
        <v>1.0966</v>
      </c>
      <c r="AN443" t="n">
        <v>1.09905</v>
      </c>
      <c r="AQ443" t="n">
        <v>1.10155</v>
      </c>
      <c r="AT443" t="n">
        <v>1.10405</v>
      </c>
      <c r="AW443" t="n">
        <v>1.1065</v>
      </c>
      <c r="AZ443" t="n">
        <v>1.109</v>
      </c>
      <c r="BC443" t="n">
        <v>1.11145</v>
      </c>
      <c r="BD443" t="n">
        <v>1.11395</v>
      </c>
      <c r="BE443" t="n">
        <v>1.1164</v>
      </c>
      <c r="BF443" t="n">
        <v>1.1189</v>
      </c>
      <c r="BG443" t="n">
        <v>1.12135</v>
      </c>
    </row>
    <row r="444">
      <c r="A444" s="1112" t="n">
        <v>44903</v>
      </c>
      <c r="V444" t="n">
        <v>1.05675</v>
      </c>
      <c r="W444" t="n">
        <v>1.05925</v>
      </c>
      <c r="X444" t="n">
        <v>1.0614</v>
      </c>
      <c r="Y444" t="n">
        <v>1.06345</v>
      </c>
      <c r="Z444" t="n">
        <v>1.066</v>
      </c>
      <c r="AB444" t="n">
        <v>1.0703</v>
      </c>
      <c r="AC444" t="n">
        <v>1.07675</v>
      </c>
      <c r="AD444" t="n">
        <v>1.08265</v>
      </c>
      <c r="AE444" t="n">
        <v>1.08675</v>
      </c>
      <c r="AF444" t="n">
        <v>1.0908</v>
      </c>
      <c r="AG444" t="n">
        <v>1.0949</v>
      </c>
      <c r="AH444" t="n">
        <v>1.0989</v>
      </c>
      <c r="AK444" t="n">
        <v>1.10145</v>
      </c>
      <c r="AN444" t="n">
        <v>1.104</v>
      </c>
      <c r="AQ444" t="n">
        <v>1.10655</v>
      </c>
      <c r="AT444" t="n">
        <v>1.1091</v>
      </c>
      <c r="AW444" t="n">
        <v>1.11165</v>
      </c>
      <c r="AZ444" t="n">
        <v>1.1142</v>
      </c>
      <c r="BC444" t="n">
        <v>1.11675</v>
      </c>
      <c r="BD444" t="n">
        <v>1.1193</v>
      </c>
      <c r="BE444" t="n">
        <v>1.1218</v>
      </c>
      <c r="BF444" t="n">
        <v>1.12435</v>
      </c>
      <c r="BG444" t="n">
        <v>1.1269</v>
      </c>
    </row>
    <row r="445">
      <c r="A445" s="1112" t="n">
        <v>44904</v>
      </c>
      <c r="V445" t="n">
        <v>1.0553</v>
      </c>
      <c r="W445" t="n">
        <v>1.05775</v>
      </c>
      <c r="X445" t="n">
        <v>1.0599</v>
      </c>
      <c r="Y445" t="n">
        <v>1.062</v>
      </c>
      <c r="Z445" t="n">
        <v>1.06445</v>
      </c>
      <c r="AB445" t="n">
        <v>1.0688</v>
      </c>
      <c r="AC445" t="n">
        <v>1.07515</v>
      </c>
      <c r="AD445" t="n">
        <v>1.0809</v>
      </c>
      <c r="AE445" t="n">
        <v>1.08485</v>
      </c>
      <c r="AF445" t="n">
        <v>1.08875</v>
      </c>
      <c r="AG445" t="n">
        <v>1.09265</v>
      </c>
      <c r="AH445" t="n">
        <v>1.09655</v>
      </c>
      <c r="AK445" t="n">
        <v>1.0991</v>
      </c>
      <c r="AN445" t="n">
        <v>1.1016</v>
      </c>
      <c r="AQ445" t="n">
        <v>1.10415</v>
      </c>
      <c r="AT445" t="n">
        <v>1.1067</v>
      </c>
      <c r="AW445" t="n">
        <v>1.10925</v>
      </c>
      <c r="AZ445" t="n">
        <v>1.11175</v>
      </c>
      <c r="BC445" t="n">
        <v>1.1143</v>
      </c>
      <c r="BD445" t="n">
        <v>1.11685</v>
      </c>
      <c r="BE445" t="n">
        <v>1.1194</v>
      </c>
      <c r="BF445" t="n">
        <v>1.1219</v>
      </c>
      <c r="BG445" t="n">
        <v>1.12445</v>
      </c>
    </row>
    <row r="446">
      <c r="A446" s="1112" t="n">
        <v>44907</v>
      </c>
      <c r="V446" t="n">
        <v>1.0529</v>
      </c>
      <c r="W446" t="n">
        <v>1.0551</v>
      </c>
      <c r="X446" t="n">
        <v>1.05755</v>
      </c>
      <c r="Y446" t="n">
        <v>1.0596</v>
      </c>
      <c r="Z446" t="n">
        <v>1.06215</v>
      </c>
      <c r="AB446" t="n">
        <v>1.06665</v>
      </c>
      <c r="AC446" t="n">
        <v>1.07295</v>
      </c>
      <c r="AD446" t="n">
        <v>1.07875</v>
      </c>
      <c r="AE446" t="n">
        <v>1.08275</v>
      </c>
      <c r="AF446" t="n">
        <v>1.0868</v>
      </c>
      <c r="AG446" t="n">
        <v>1.09085</v>
      </c>
      <c r="AH446" t="n">
        <v>1.09485</v>
      </c>
      <c r="AK446" t="n">
        <v>1.09735</v>
      </c>
      <c r="AN446" t="n">
        <v>1.09985</v>
      </c>
      <c r="AQ446" t="n">
        <v>1.10235</v>
      </c>
      <c r="AT446" t="n">
        <v>1.10485</v>
      </c>
      <c r="AW446" t="n">
        <v>1.10735</v>
      </c>
      <c r="AZ446" t="n">
        <v>1.10985</v>
      </c>
      <c r="BC446" t="n">
        <v>1.11235</v>
      </c>
      <c r="BD446" t="n">
        <v>1.1148</v>
      </c>
      <c r="BE446" t="n">
        <v>1.1173</v>
      </c>
      <c r="BF446" t="n">
        <v>1.1198</v>
      </c>
      <c r="BG446" t="n">
        <v>1.1223</v>
      </c>
    </row>
    <row r="447">
      <c r="A447" s="1112" t="n">
        <v>44908</v>
      </c>
      <c r="V447" t="n">
        <v>1.0642</v>
      </c>
      <c r="W447" t="n">
        <v>1.06675</v>
      </c>
      <c r="X447" t="n">
        <v>1.06895</v>
      </c>
      <c r="Y447" t="n">
        <v>1.0711</v>
      </c>
      <c r="Z447" t="n">
        <v>1.0735</v>
      </c>
      <c r="AB447" t="n">
        <v>1.0777</v>
      </c>
      <c r="AC447" t="n">
        <v>1.0839</v>
      </c>
      <c r="AD447" t="n">
        <v>1.08945</v>
      </c>
      <c r="AE447" t="n">
        <v>1.0931</v>
      </c>
      <c r="AF447" t="n">
        <v>1.0967</v>
      </c>
      <c r="AG447" t="n">
        <v>1.10035</v>
      </c>
      <c r="AH447" t="n">
        <v>1.10395</v>
      </c>
      <c r="AK447" t="n">
        <v>1.10635</v>
      </c>
      <c r="AN447" t="n">
        <v>1.1087</v>
      </c>
      <c r="AQ447" t="n">
        <v>1.11105</v>
      </c>
      <c r="AT447" t="n">
        <v>1.1134</v>
      </c>
      <c r="AW447" t="n">
        <v>1.11575</v>
      </c>
      <c r="AZ447" t="n">
        <v>1.1181</v>
      </c>
      <c r="BC447" t="n">
        <v>1.12045</v>
      </c>
      <c r="BD447" t="n">
        <v>1.1228</v>
      </c>
      <c r="BE447" t="n">
        <v>1.1252</v>
      </c>
      <c r="BF447" t="n">
        <v>1.12755</v>
      </c>
      <c r="BG447" t="n">
        <v>1.1299</v>
      </c>
    </row>
    <row r="448">
      <c r="A448" s="1112" t="n">
        <v>44909</v>
      </c>
      <c r="V448" t="n">
        <v>1.06695</v>
      </c>
      <c r="W448" t="n">
        <v>1.06955</v>
      </c>
      <c r="X448" t="n">
        <v>1.0717</v>
      </c>
      <c r="Y448" t="n">
        <v>1.07375</v>
      </c>
      <c r="Z448" t="n">
        <v>1.07625</v>
      </c>
      <c r="AB448" t="n">
        <v>1.08045</v>
      </c>
      <c r="AC448" t="n">
        <v>1.08655</v>
      </c>
      <c r="AD448" t="n">
        <v>1.09205</v>
      </c>
      <c r="AE448" t="n">
        <v>1.0956</v>
      </c>
      <c r="AF448" t="n">
        <v>1.09915</v>
      </c>
      <c r="AG448" t="n">
        <v>1.1027</v>
      </c>
      <c r="AH448" t="n">
        <v>1.10625</v>
      </c>
      <c r="AK448" t="n">
        <v>1.1088</v>
      </c>
      <c r="AN448" t="n">
        <v>1.11135</v>
      </c>
      <c r="AQ448" t="n">
        <v>1.1139</v>
      </c>
      <c r="AT448" t="n">
        <v>1.11645</v>
      </c>
      <c r="AW448" t="n">
        <v>1.119</v>
      </c>
      <c r="AZ448" t="n">
        <v>1.1215</v>
      </c>
      <c r="BC448" t="n">
        <v>1.12405</v>
      </c>
      <c r="BD448" t="n">
        <v>1.1266</v>
      </c>
      <c r="BE448" t="n">
        <v>1.12915</v>
      </c>
      <c r="BF448" t="n">
        <v>1.1317</v>
      </c>
      <c r="BG448" t="n">
        <v>1.13425</v>
      </c>
    </row>
    <row r="449">
      <c r="A449" s="1112" t="n">
        <v>44910</v>
      </c>
      <c r="V449" t="n">
        <v>1.06315</v>
      </c>
      <c r="W449" t="n">
        <v>1.06565</v>
      </c>
      <c r="X449" t="n">
        <v>1.06785</v>
      </c>
      <c r="Y449" t="n">
        <v>1.0699</v>
      </c>
      <c r="Z449" t="n">
        <v>1.072</v>
      </c>
      <c r="AB449" t="n">
        <v>1.07605</v>
      </c>
      <c r="AC449" t="n">
        <v>1.08165</v>
      </c>
      <c r="AD449" t="n">
        <v>1.0866</v>
      </c>
      <c r="AE449" t="n">
        <v>1.0896</v>
      </c>
      <c r="AF449" t="n">
        <v>1.0926</v>
      </c>
      <c r="AG449" t="n">
        <v>1.0956</v>
      </c>
      <c r="AH449" t="n">
        <v>1.09855</v>
      </c>
      <c r="AK449" t="n">
        <v>1.10035</v>
      </c>
      <c r="AN449" t="n">
        <v>1.1021</v>
      </c>
      <c r="AQ449" t="n">
        <v>1.1039</v>
      </c>
      <c r="AT449" t="n">
        <v>1.10565</v>
      </c>
      <c r="AW449" t="n">
        <v>1.1074</v>
      </c>
      <c r="AZ449" t="n">
        <v>1.10915</v>
      </c>
      <c r="BC449" t="n">
        <v>1.1109</v>
      </c>
      <c r="BD449" t="n">
        <v>1.11265</v>
      </c>
      <c r="BE449" t="n">
        <v>1.1144</v>
      </c>
      <c r="BF449" t="n">
        <v>1.1162</v>
      </c>
      <c r="BG449" t="n">
        <v>1.11795</v>
      </c>
    </row>
    <row r="450">
      <c r="A450" s="1112" t="n">
        <v>44911</v>
      </c>
      <c r="V450" t="n">
        <v>1.06015</v>
      </c>
      <c r="W450" t="n">
        <v>1.06255</v>
      </c>
      <c r="X450" t="n">
        <v>1.0648</v>
      </c>
      <c r="Y450" t="n">
        <v>1.06685</v>
      </c>
      <c r="Z450" t="n">
        <v>1.06915</v>
      </c>
      <c r="AB450" t="n">
        <v>1.07305</v>
      </c>
      <c r="AC450" t="n">
        <v>1.07815</v>
      </c>
      <c r="AD450" t="n">
        <v>1.0826</v>
      </c>
      <c r="AE450" t="n">
        <v>1.08525</v>
      </c>
      <c r="AF450" t="n">
        <v>1.08785</v>
      </c>
      <c r="AG450" t="n">
        <v>1.09045</v>
      </c>
      <c r="AH450" t="n">
        <v>1.09305</v>
      </c>
      <c r="AK450" t="n">
        <v>1.0949</v>
      </c>
      <c r="AN450" t="n">
        <v>1.0967</v>
      </c>
      <c r="AQ450" t="n">
        <v>1.09845</v>
      </c>
      <c r="AT450" t="n">
        <v>1.10025</v>
      </c>
      <c r="AW450" t="n">
        <v>1.10205</v>
      </c>
      <c r="AZ450" t="n">
        <v>1.10385</v>
      </c>
      <c r="BC450" t="n">
        <v>1.10565</v>
      </c>
      <c r="BD450" t="n">
        <v>1.10745</v>
      </c>
      <c r="BE450" t="n">
        <v>1.10925</v>
      </c>
      <c r="BF450" t="n">
        <v>1.111</v>
      </c>
      <c r="BG450" t="n">
        <v>1.1128</v>
      </c>
    </row>
    <row r="451">
      <c r="A451" s="1112" t="n">
        <v>44914</v>
      </c>
      <c r="V451" t="n">
        <v>1.06095</v>
      </c>
      <c r="W451" t="n">
        <v>1.0629</v>
      </c>
      <c r="X451" t="n">
        <v>1.0651</v>
      </c>
      <c r="Y451" t="n">
        <v>1.0672</v>
      </c>
      <c r="Z451" t="n">
        <v>1.06955</v>
      </c>
      <c r="AB451" t="n">
        <v>1.0735</v>
      </c>
      <c r="AC451" t="n">
        <v>1.07865</v>
      </c>
      <c r="AD451" t="n">
        <v>1.08305</v>
      </c>
      <c r="AE451" t="n">
        <v>1.08595</v>
      </c>
      <c r="AF451" t="n">
        <v>1.0888</v>
      </c>
      <c r="AG451" t="n">
        <v>1.09165</v>
      </c>
      <c r="AH451" t="n">
        <v>1.0945</v>
      </c>
      <c r="AK451" t="n">
        <v>1.09655</v>
      </c>
      <c r="AN451" t="n">
        <v>1.09855</v>
      </c>
      <c r="AQ451" t="n">
        <v>1.10055</v>
      </c>
      <c r="AT451" t="n">
        <v>1.1025</v>
      </c>
      <c r="AW451" t="n">
        <v>1.1045</v>
      </c>
      <c r="AZ451" t="n">
        <v>1.1065</v>
      </c>
      <c r="BC451" t="n">
        <v>1.10845</v>
      </c>
      <c r="BD451" t="n">
        <v>1.11045</v>
      </c>
      <c r="BE451" t="n">
        <v>1.11245</v>
      </c>
      <c r="BF451" t="n">
        <v>1.11445</v>
      </c>
      <c r="BG451" t="n">
        <v>1.1164</v>
      </c>
    </row>
    <row r="452">
      <c r="A452" s="1112" t="n">
        <v>44915</v>
      </c>
      <c r="V452" t="n">
        <v>1.06465</v>
      </c>
      <c r="W452" t="n">
        <v>1.0669</v>
      </c>
      <c r="X452" t="n">
        <v>1.06895</v>
      </c>
      <c r="Y452" t="n">
        <v>1.0713</v>
      </c>
      <c r="Z452" t="n">
        <v>1.0753</v>
      </c>
      <c r="AB452" t="n">
        <v>1.08025</v>
      </c>
      <c r="AC452" t="n">
        <v>1.08455</v>
      </c>
      <c r="AD452" t="n">
        <v>1.0874</v>
      </c>
      <c r="AE452" t="n">
        <v>1.0902</v>
      </c>
      <c r="AF452" t="n">
        <v>1.093</v>
      </c>
      <c r="AG452" t="n">
        <v>1.0958</v>
      </c>
      <c r="AH452" t="n">
        <v>1.09795</v>
      </c>
      <c r="AK452" t="n">
        <v>1.10005</v>
      </c>
      <c r="AN452" t="n">
        <v>1.10215</v>
      </c>
      <c r="AQ452" t="n">
        <v>1.1043</v>
      </c>
      <c r="AT452" t="n">
        <v>1.1064</v>
      </c>
      <c r="AW452" t="n">
        <v>1.1085</v>
      </c>
      <c r="AZ452" t="n">
        <v>1.1106</v>
      </c>
      <c r="BC452" t="n">
        <v>1.1127</v>
      </c>
      <c r="BD452" t="n">
        <v>1.1148</v>
      </c>
      <c r="BE452" t="n">
        <v>1.1169</v>
      </c>
      <c r="BF452" t="n">
        <v>1.119</v>
      </c>
      <c r="BG452" t="n">
        <v>1.12115</v>
      </c>
    </row>
    <row r="453">
      <c r="A453" s="1112" t="n">
        <v>44916</v>
      </c>
      <c r="W453" t="n">
        <v>1.0637</v>
      </c>
      <c r="X453" t="n">
        <v>1.06595</v>
      </c>
      <c r="Y453" t="n">
        <v>1.06795</v>
      </c>
      <c r="Z453" t="n">
        <v>1.0702</v>
      </c>
      <c r="AB453" t="n">
        <v>1.0741</v>
      </c>
      <c r="AC453" t="n">
        <v>1.07875</v>
      </c>
      <c r="AD453" t="n">
        <v>1.0828</v>
      </c>
      <c r="AE453" t="n">
        <v>1.08575</v>
      </c>
      <c r="AF453" t="n">
        <v>1.0879</v>
      </c>
      <c r="AG453" t="n">
        <v>1.0904</v>
      </c>
      <c r="AH453" t="n">
        <v>1.0929</v>
      </c>
      <c r="AK453" t="n">
        <v>1.09485</v>
      </c>
      <c r="AN453" t="n">
        <v>1.09675</v>
      </c>
      <c r="AQ453" t="n">
        <v>1.0986</v>
      </c>
      <c r="AT453" t="n">
        <v>1.1005</v>
      </c>
      <c r="AW453" t="n">
        <v>1.1024</v>
      </c>
      <c r="AZ453" t="n">
        <v>1.1043</v>
      </c>
      <c r="BC453" t="n">
        <v>1.1062</v>
      </c>
      <c r="BD453" t="n">
        <v>1.1081</v>
      </c>
      <c r="BE453" t="n">
        <v>1.11</v>
      </c>
      <c r="BF453" t="n">
        <v>1.1119</v>
      </c>
      <c r="BG453" t="n">
        <v>1.11375</v>
      </c>
      <c r="BH453" t="n">
        <v>1.11565</v>
      </c>
    </row>
    <row r="454">
      <c r="A454" s="1112" t="n">
        <v>44917</v>
      </c>
      <c r="W454" t="n">
        <v>1.0615</v>
      </c>
      <c r="X454" t="n">
        <v>1.06365</v>
      </c>
      <c r="Y454" t="n">
        <v>1.06565</v>
      </c>
      <c r="Z454" t="n">
        <v>1.0679</v>
      </c>
      <c r="AB454" t="n">
        <v>1.07175</v>
      </c>
      <c r="AC454" t="n">
        <v>1.07655</v>
      </c>
      <c r="AD454" t="n">
        <v>1.0806</v>
      </c>
      <c r="AE454" t="n">
        <v>1.08375</v>
      </c>
      <c r="AF454" t="n">
        <v>1.0858</v>
      </c>
      <c r="AG454" t="n">
        <v>1.0883</v>
      </c>
      <c r="AH454" t="n">
        <v>1.0908</v>
      </c>
      <c r="AK454" t="n">
        <v>1.0927</v>
      </c>
      <c r="AN454" t="n">
        <v>1.0945</v>
      </c>
      <c r="AQ454" t="n">
        <v>1.0963</v>
      </c>
      <c r="AT454" t="n">
        <v>1.0981</v>
      </c>
      <c r="AW454" t="n">
        <v>1.0999</v>
      </c>
      <c r="AZ454" t="n">
        <v>1.10165</v>
      </c>
      <c r="BC454" t="n">
        <v>1.10345</v>
      </c>
      <c r="BD454" t="n">
        <v>1.10525</v>
      </c>
      <c r="BE454" t="n">
        <v>1.10705</v>
      </c>
      <c r="BF454" t="n">
        <v>1.10885</v>
      </c>
      <c r="BG454" t="n">
        <v>1.11065</v>
      </c>
      <c r="BH454" t="n">
        <v>1.11245</v>
      </c>
    </row>
    <row r="455">
      <c r="A455" s="1112" t="n">
        <v>44918</v>
      </c>
      <c r="W455" t="n">
        <v>1.06405</v>
      </c>
      <c r="X455" t="n">
        <v>1.0663</v>
      </c>
      <c r="Y455" t="n">
        <v>1.0683</v>
      </c>
      <c r="Z455" t="n">
        <v>1.07055</v>
      </c>
      <c r="AB455" t="n">
        <v>1.07435</v>
      </c>
      <c r="AC455" t="n">
        <v>1.07905</v>
      </c>
      <c r="AD455" t="n">
        <v>1.08295</v>
      </c>
      <c r="AE455" t="n">
        <v>1.08565</v>
      </c>
      <c r="AF455" t="n">
        <v>1.08825</v>
      </c>
      <c r="AG455" t="n">
        <v>1.0908</v>
      </c>
      <c r="AH455" t="n">
        <v>1.09335</v>
      </c>
      <c r="AK455" t="n">
        <v>1.09535</v>
      </c>
      <c r="AN455" t="n">
        <v>1.0972</v>
      </c>
      <c r="AQ455" t="n">
        <v>1.0991</v>
      </c>
      <c r="AT455" t="n">
        <v>1.101</v>
      </c>
      <c r="AW455" t="n">
        <v>1.10285</v>
      </c>
      <c r="AZ455" t="n">
        <v>1.10475</v>
      </c>
      <c r="BC455" t="n">
        <v>1.10665</v>
      </c>
      <c r="BD455" t="n">
        <v>1.10855</v>
      </c>
      <c r="BE455" t="n">
        <v>1.1104</v>
      </c>
      <c r="BF455" t="n">
        <v>1.1123</v>
      </c>
      <c r="BG455" t="n">
        <v>1.1142</v>
      </c>
      <c r="BH455" t="n">
        <v>1.11605</v>
      </c>
    </row>
    <row r="456">
      <c r="A456" s="1112" t="n">
        <v>44921</v>
      </c>
      <c r="W456" s="192" t="n">
        <v>1.06405</v>
      </c>
      <c r="X456" s="192" t="n">
        <v>1.0663</v>
      </c>
      <c r="Y456" s="192" t="n">
        <v>1.0683</v>
      </c>
      <c r="Z456" s="192" t="n">
        <v>1.07055</v>
      </c>
      <c r="AA456" s="192" t="n"/>
      <c r="AB456" s="192" t="n">
        <v>1.07435</v>
      </c>
      <c r="AC456" s="192" t="n">
        <v>1.07905</v>
      </c>
      <c r="AD456" s="192" t="n">
        <v>1.08295</v>
      </c>
      <c r="AE456" s="192" t="n">
        <v>1.08565</v>
      </c>
      <c r="AF456" s="192" t="n">
        <v>1.08825</v>
      </c>
      <c r="AG456" s="192" t="n">
        <v>1.0908</v>
      </c>
      <c r="AH456" s="192" t="n">
        <v>1.09335</v>
      </c>
      <c r="AI456" s="192" t="n"/>
      <c r="AJ456" s="192" t="n"/>
      <c r="AK456" s="192" t="n">
        <v>1.09535</v>
      </c>
      <c r="AL456" s="192" t="n"/>
      <c r="AM456" s="192" t="n"/>
      <c r="AN456" s="192" t="n">
        <v>1.0972</v>
      </c>
      <c r="AO456" s="192" t="n"/>
      <c r="AP456" s="192" t="n"/>
      <c r="AQ456" s="192" t="n">
        <v>1.0991</v>
      </c>
      <c r="AR456" s="192" t="n"/>
      <c r="AS456" s="192" t="n"/>
      <c r="AT456" s="192" t="n">
        <v>1.101</v>
      </c>
      <c r="AU456" s="192" t="n"/>
      <c r="AV456" s="192" t="n"/>
      <c r="AW456" s="192" t="n">
        <v>1.10285</v>
      </c>
      <c r="AX456" s="192" t="n"/>
      <c r="AY456" s="192" t="n"/>
      <c r="AZ456" s="192" t="n">
        <v>1.10475</v>
      </c>
      <c r="BA456" s="192" t="n"/>
      <c r="BB456" s="192" t="n"/>
      <c r="BC456" s="192" t="n">
        <v>1.10665</v>
      </c>
      <c r="BD456" s="192" t="n">
        <v>1.10855</v>
      </c>
      <c r="BE456" s="192" t="n">
        <v>1.1104</v>
      </c>
      <c r="BF456" s="192" t="n">
        <v>1.1123</v>
      </c>
      <c r="BG456" s="192" t="n">
        <v>1.1142</v>
      </c>
      <c r="BH456" s="192" t="n">
        <v>1.11605</v>
      </c>
    </row>
    <row r="457">
      <c r="A457" s="1112" t="n">
        <v>44922</v>
      </c>
      <c r="W457" t="n">
        <v>1.06335</v>
      </c>
      <c r="X457" t="n">
        <v>1.0655</v>
      </c>
      <c r="Y457" t="n">
        <v>1.0675</v>
      </c>
      <c r="Z457" t="n">
        <v>1.06985</v>
      </c>
      <c r="AB457" t="n">
        <v>1.0738</v>
      </c>
      <c r="AC457" t="n">
        <v>1.0786</v>
      </c>
      <c r="AD457" t="n">
        <v>1.0828</v>
      </c>
      <c r="AE457" t="n">
        <v>1.08575</v>
      </c>
      <c r="AF457" t="n">
        <v>1.08855</v>
      </c>
      <c r="AG457" t="n">
        <v>1.0913</v>
      </c>
      <c r="AH457" t="n">
        <v>1.0941</v>
      </c>
      <c r="AK457" t="n">
        <v>1.0963</v>
      </c>
      <c r="AN457" t="n">
        <v>1.09835</v>
      </c>
      <c r="AQ457" t="n">
        <v>1.1004</v>
      </c>
      <c r="AT457" t="n">
        <v>1.1025</v>
      </c>
      <c r="AW457" t="n">
        <v>1.10455</v>
      </c>
      <c r="AZ457" t="n">
        <v>1.1066</v>
      </c>
      <c r="BC457" t="n">
        <v>1.10865</v>
      </c>
      <c r="BD457" t="n">
        <v>1.1107</v>
      </c>
      <c r="BE457" t="n">
        <v>1.1128</v>
      </c>
      <c r="BF457" t="n">
        <v>1.11485</v>
      </c>
      <c r="BG457" t="n">
        <v>1.1169</v>
      </c>
      <c r="BH457" t="n">
        <v>1.11895</v>
      </c>
    </row>
    <row r="458">
      <c r="A458" s="1112" t="n">
        <v>44923</v>
      </c>
      <c r="W458" t="n">
        <v>1.06335</v>
      </c>
      <c r="X458" t="n">
        <v>1.0655</v>
      </c>
      <c r="Y458" t="n">
        <v>1.0675</v>
      </c>
      <c r="Z458" t="n">
        <v>1.06985</v>
      </c>
      <c r="AB458" t="n">
        <v>1.0738</v>
      </c>
      <c r="AC458" t="n">
        <v>1.0786</v>
      </c>
      <c r="AD458" t="n">
        <v>1.0828</v>
      </c>
      <c r="AE458" t="n">
        <v>1.08575</v>
      </c>
      <c r="AF458" t="n">
        <v>1.08855</v>
      </c>
      <c r="AG458" t="n">
        <v>1.0913</v>
      </c>
      <c r="AH458" t="n">
        <v>1.0941</v>
      </c>
      <c r="AK458" t="n">
        <v>1.0963</v>
      </c>
      <c r="AN458" t="n">
        <v>1.09835</v>
      </c>
      <c r="AQ458" t="n">
        <v>1.1004</v>
      </c>
      <c r="AT458" t="n">
        <v>1.1025</v>
      </c>
      <c r="AW458" t="n">
        <v>1.10455</v>
      </c>
      <c r="AZ458" t="n">
        <v>1.1066</v>
      </c>
      <c r="BC458" t="n">
        <v>1.10865</v>
      </c>
      <c r="BD458" t="n">
        <v>1.1107</v>
      </c>
      <c r="BE458" t="n">
        <v>1.1128</v>
      </c>
      <c r="BF458" t="n">
        <v>1.11485</v>
      </c>
      <c r="BG458" t="n">
        <v>1.1169</v>
      </c>
      <c r="BH458" t="n">
        <v>1.11895</v>
      </c>
    </row>
    <row r="459">
      <c r="A459" s="1112" t="n">
        <v>44924</v>
      </c>
      <c r="W459" t="n">
        <v>1.069</v>
      </c>
      <c r="X459" t="n">
        <v>1.0712</v>
      </c>
      <c r="Y459" t="n">
        <v>1.07325</v>
      </c>
      <c r="Z459" t="n">
        <v>1.0757</v>
      </c>
      <c r="AB459" t="n">
        <v>1.07955</v>
      </c>
      <c r="AC459" t="n">
        <v>1.08445</v>
      </c>
      <c r="AD459" t="n">
        <v>1.08895</v>
      </c>
      <c r="AE459" t="n">
        <v>1.0921</v>
      </c>
      <c r="AF459" t="n">
        <v>1.0949</v>
      </c>
      <c r="AG459" t="n">
        <v>1.0977</v>
      </c>
      <c r="AH459" t="n">
        <v>1.1005</v>
      </c>
      <c r="AK459" t="n">
        <v>1.1028</v>
      </c>
      <c r="AN459" t="n">
        <v>1.10495</v>
      </c>
      <c r="AQ459" t="n">
        <v>1.1071</v>
      </c>
      <c r="AT459" t="n">
        <v>1.10925</v>
      </c>
      <c r="AW459" t="n">
        <v>1.1114</v>
      </c>
      <c r="AZ459" t="n">
        <v>1.1135</v>
      </c>
      <c r="BC459" t="n">
        <v>1.11565</v>
      </c>
      <c r="BD459" t="n">
        <v>1.1178</v>
      </c>
      <c r="BE459" t="n">
        <v>1.11995</v>
      </c>
      <c r="BF459" t="n">
        <v>1.1221</v>
      </c>
      <c r="BG459" t="n">
        <v>1.12425</v>
      </c>
      <c r="BH459" t="n">
        <v>1.1264</v>
      </c>
    </row>
    <row r="460">
      <c r="A460" s="1112" t="n">
        <v>44925</v>
      </c>
      <c r="W460" t="n">
        <v>1.0712</v>
      </c>
      <c r="X460" t="n">
        <v>1.0733</v>
      </c>
      <c r="Y460" t="n">
        <v>1.0754</v>
      </c>
      <c r="Z460" t="n">
        <v>1.0778</v>
      </c>
      <c r="AB460" t="n">
        <v>1.0817</v>
      </c>
      <c r="AC460" t="n">
        <v>1.0865</v>
      </c>
      <c r="AD460" t="n">
        <v>1.09115</v>
      </c>
      <c r="AE460" t="n">
        <v>1.0942</v>
      </c>
      <c r="AF460" t="n">
        <v>1.09695</v>
      </c>
      <c r="AG460" t="n">
        <v>1.0997</v>
      </c>
      <c r="AH460" t="n">
        <v>1.10245</v>
      </c>
      <c r="AK460" t="n">
        <v>1.10455</v>
      </c>
      <c r="AN460" t="n">
        <v>1.1065</v>
      </c>
      <c r="AQ460" t="n">
        <v>1.10845</v>
      </c>
      <c r="AT460" t="n">
        <v>1.1104</v>
      </c>
      <c r="AW460" t="n">
        <v>1.11235</v>
      </c>
      <c r="AZ460" t="n">
        <v>1.1143</v>
      </c>
      <c r="BC460" t="n">
        <v>1.11625</v>
      </c>
      <c r="BD460" t="n">
        <v>1.1182</v>
      </c>
      <c r="BE460" t="n">
        <v>1.12015</v>
      </c>
      <c r="BF460" t="n">
        <v>1.12205</v>
      </c>
      <c r="BG460" t="n">
        <v>1.124</v>
      </c>
      <c r="BH460" t="n">
        <v>1.12595</v>
      </c>
    </row>
    <row r="461">
      <c r="A461" s="1112" t="n">
        <v>44928</v>
      </c>
      <c r="W461" t="n">
        <v>1.05765</v>
      </c>
      <c r="X461" t="n">
        <v>1.0597</v>
      </c>
      <c r="Y461" t="n">
        <v>1.0617</v>
      </c>
      <c r="Z461" t="n">
        <v>1.0641</v>
      </c>
      <c r="AB461" t="n">
        <v>1.0679</v>
      </c>
      <c r="AC461" t="n">
        <v>1.0727</v>
      </c>
      <c r="AD461" t="n">
        <v>1.0769</v>
      </c>
      <c r="AE461" t="n">
        <v>1.08065</v>
      </c>
      <c r="AF461" t="n">
        <v>1.08365</v>
      </c>
      <c r="AG461" t="n">
        <v>1.08665</v>
      </c>
      <c r="AH461" t="n">
        <v>1.0896</v>
      </c>
      <c r="AK461" t="n">
        <v>1.09195</v>
      </c>
      <c r="AN461" t="n">
        <v>1.0941</v>
      </c>
      <c r="AQ461" t="n">
        <v>1.09625</v>
      </c>
      <c r="AT461" t="n">
        <v>1.0984</v>
      </c>
      <c r="AW461" t="n">
        <v>1.1005</v>
      </c>
      <c r="AZ461" t="n">
        <v>1.10265</v>
      </c>
      <c r="BC461" t="n">
        <v>1.1048</v>
      </c>
      <c r="BD461" t="n">
        <v>1.10695</v>
      </c>
      <c r="BE461" t="n">
        <v>1.1091</v>
      </c>
      <c r="BF461" t="n">
        <v>1.1112</v>
      </c>
      <c r="BG461" t="n">
        <v>1.11335</v>
      </c>
      <c r="BH461" t="n">
        <v>1.1155</v>
      </c>
    </row>
    <row r="462">
      <c r="A462" s="1112" t="n">
        <v>44929</v>
      </c>
      <c r="W462" t="n">
        <v>1.05765</v>
      </c>
      <c r="X462" t="n">
        <v>1.0597</v>
      </c>
      <c r="Y462" t="n">
        <v>1.0617</v>
      </c>
      <c r="Z462" t="n">
        <v>1.0641</v>
      </c>
      <c r="AB462" t="n">
        <v>1.0679</v>
      </c>
      <c r="AC462" t="n">
        <v>1.0727</v>
      </c>
      <c r="AD462" t="n">
        <v>1.0769</v>
      </c>
      <c r="AE462" t="n">
        <v>1.08065</v>
      </c>
      <c r="AF462" t="n">
        <v>1.08365</v>
      </c>
      <c r="AG462" t="n">
        <v>1.08665</v>
      </c>
      <c r="AH462" t="n">
        <v>1.0896</v>
      </c>
      <c r="AK462" t="n">
        <v>1.09195</v>
      </c>
      <c r="AN462" t="n">
        <v>1.0941</v>
      </c>
      <c r="AQ462" t="n">
        <v>1.09625</v>
      </c>
      <c r="AT462" t="n">
        <v>1.0984</v>
      </c>
      <c r="AW462" t="n">
        <v>1.1005</v>
      </c>
      <c r="AZ462" t="n">
        <v>1.10265</v>
      </c>
      <c r="BC462" t="n">
        <v>1.1048</v>
      </c>
      <c r="BD462" t="n">
        <v>1.10695</v>
      </c>
      <c r="BE462" t="n">
        <v>1.1091</v>
      </c>
      <c r="BF462" t="n">
        <v>1.1112</v>
      </c>
      <c r="BG462" t="n">
        <v>1.11335</v>
      </c>
      <c r="BH462" t="n">
        <v>1.1155</v>
      </c>
    </row>
    <row r="463">
      <c r="A463" s="1112" t="n">
        <v>44930</v>
      </c>
      <c r="W463" t="n">
        <v>1.0615</v>
      </c>
      <c r="X463" t="n">
        <v>1.0636</v>
      </c>
      <c r="Y463" t="n">
        <v>1.0656</v>
      </c>
      <c r="Z463" t="n">
        <v>1.068</v>
      </c>
      <c r="AB463" t="n">
        <v>1.0718</v>
      </c>
      <c r="AC463" t="n">
        <v>1.07685</v>
      </c>
      <c r="AD463" t="n">
        <v>1.0814</v>
      </c>
      <c r="AE463" t="n">
        <v>1.08515</v>
      </c>
      <c r="AF463" t="n">
        <v>1.08825</v>
      </c>
      <c r="AG463" t="n">
        <v>1.0914</v>
      </c>
      <c r="AH463" t="n">
        <v>1.0945</v>
      </c>
      <c r="AK463" t="n">
        <v>1.0969</v>
      </c>
      <c r="AN463" t="n">
        <v>1.09915</v>
      </c>
      <c r="AQ463" t="n">
        <v>1.10135</v>
      </c>
      <c r="AT463" t="n">
        <v>1.10355</v>
      </c>
      <c r="AW463" t="n">
        <v>1.10575</v>
      </c>
      <c r="AZ463" t="n">
        <v>1.10795</v>
      </c>
      <c r="BC463" t="n">
        <v>1.11015</v>
      </c>
      <c r="BD463" t="n">
        <v>1.11235</v>
      </c>
      <c r="BE463" t="n">
        <v>1.11455</v>
      </c>
      <c r="BF463" t="n">
        <v>1.11675</v>
      </c>
      <c r="BG463" t="n">
        <v>1.11895</v>
      </c>
      <c r="BH463" t="n">
        <v>1.12115</v>
      </c>
    </row>
    <row r="464">
      <c r="A464" s="1112" t="n">
        <v>44931</v>
      </c>
      <c r="W464" t="n">
        <v>1.0537</v>
      </c>
      <c r="X464" t="n">
        <v>1.0558</v>
      </c>
      <c r="Y464" t="n">
        <v>1.0578</v>
      </c>
      <c r="Z464" t="n">
        <v>1.0602</v>
      </c>
      <c r="AB464" t="n">
        <v>1.06405</v>
      </c>
      <c r="AC464" t="n">
        <v>1.0691</v>
      </c>
      <c r="AD464" t="n">
        <v>1.07395</v>
      </c>
      <c r="AE464" t="n">
        <v>1.07765</v>
      </c>
      <c r="AF464" t="n">
        <v>1.0808</v>
      </c>
      <c r="AG464" t="n">
        <v>1.084</v>
      </c>
      <c r="AH464" t="n">
        <v>1.08715</v>
      </c>
      <c r="AK464" t="n">
        <v>1.08955</v>
      </c>
      <c r="AN464" t="n">
        <v>1.09165</v>
      </c>
      <c r="AQ464" t="n">
        <v>1.0938</v>
      </c>
      <c r="AT464" t="n">
        <v>1.0959</v>
      </c>
      <c r="AW464" t="n">
        <v>1.098</v>
      </c>
      <c r="AZ464" t="n">
        <v>1.1001</v>
      </c>
      <c r="BC464" t="n">
        <v>1.10225</v>
      </c>
      <c r="BD464" t="n">
        <v>1.10435</v>
      </c>
      <c r="BE464" t="n">
        <v>1.10645</v>
      </c>
      <c r="BF464" t="n">
        <v>1.10855</v>
      </c>
      <c r="BG464" t="n">
        <v>1.1107</v>
      </c>
      <c r="BH464" t="n">
        <v>1.1128</v>
      </c>
    </row>
    <row r="465">
      <c r="A465" s="1112" t="n">
        <v>44932</v>
      </c>
      <c r="W465" t="n">
        <v>1.0653</v>
      </c>
      <c r="X465" t="n">
        <v>1.0674</v>
      </c>
      <c r="Y465" t="n">
        <v>1.0694</v>
      </c>
      <c r="Z465" t="n">
        <v>1.0718</v>
      </c>
      <c r="AB465" t="n">
        <v>1.07555</v>
      </c>
      <c r="AC465" t="n">
        <v>1.0806</v>
      </c>
      <c r="AD465" t="n">
        <v>1.0853</v>
      </c>
      <c r="AE465" t="n">
        <v>1.08845</v>
      </c>
      <c r="AF465" t="n">
        <v>1.09115</v>
      </c>
      <c r="AG465" t="n">
        <v>1.09385</v>
      </c>
      <c r="AH465" t="n">
        <v>1.0965</v>
      </c>
      <c r="AK465" t="n">
        <v>1.09865</v>
      </c>
      <c r="AN465" t="n">
        <v>1.10055</v>
      </c>
      <c r="AQ465" t="n">
        <v>1.1025</v>
      </c>
      <c r="AT465" t="n">
        <v>1.1044</v>
      </c>
      <c r="AW465" t="n">
        <v>1.10635</v>
      </c>
      <c r="AZ465" t="n">
        <v>1.10825</v>
      </c>
      <c r="BC465" t="n">
        <v>1.1102</v>
      </c>
      <c r="BD465" t="n">
        <v>1.1121</v>
      </c>
      <c r="BE465" t="n">
        <v>1.11405</v>
      </c>
      <c r="BF465" t="n">
        <v>1.11595</v>
      </c>
      <c r="BG465" t="n">
        <v>1.1179</v>
      </c>
      <c r="BH465" t="n">
        <v>1.1198</v>
      </c>
    </row>
    <row r="466">
      <c r="A466" s="1112" t="n">
        <v>44935</v>
      </c>
      <c r="W466" t="n">
        <v>1.0757</v>
      </c>
      <c r="X466" t="n">
        <v>1.0779</v>
      </c>
      <c r="Y466" t="n">
        <v>1.07995</v>
      </c>
      <c r="Z466" t="n">
        <v>1.08235</v>
      </c>
      <c r="AB466" t="n">
        <v>1.0861</v>
      </c>
      <c r="AC466" t="n">
        <v>1.091</v>
      </c>
      <c r="AD466" t="n">
        <v>1.0952</v>
      </c>
      <c r="AE466" t="n">
        <v>1.0986</v>
      </c>
      <c r="AF466" t="n">
        <v>1.1011</v>
      </c>
      <c r="AG466" t="n">
        <v>1.1036</v>
      </c>
      <c r="AH466" t="n">
        <v>1.1061</v>
      </c>
      <c r="AK466" t="n">
        <v>1.10805</v>
      </c>
      <c r="AN466" t="n">
        <v>1.1097</v>
      </c>
      <c r="AQ466" t="n">
        <v>1.1114</v>
      </c>
      <c r="AT466" t="n">
        <v>1.1131</v>
      </c>
      <c r="AW466" t="n">
        <v>1.11475</v>
      </c>
      <c r="AZ466" t="n">
        <v>1.11645</v>
      </c>
      <c r="BC466" t="n">
        <v>1.1181</v>
      </c>
      <c r="BD466" t="n">
        <v>1.1198</v>
      </c>
      <c r="BE466" t="n">
        <v>1.12145</v>
      </c>
      <c r="BF466" t="n">
        <v>1.12315</v>
      </c>
      <c r="BG466" t="n">
        <v>1.1248</v>
      </c>
      <c r="BH466" t="n">
        <v>1.1265</v>
      </c>
    </row>
    <row r="467">
      <c r="A467" s="1112" t="n">
        <v>44936</v>
      </c>
      <c r="W467" t="n">
        <v>1.0745</v>
      </c>
      <c r="X467" t="n">
        <v>1.07665</v>
      </c>
      <c r="Y467" t="n">
        <v>1.0787</v>
      </c>
      <c r="Z467" t="n">
        <v>1.0811</v>
      </c>
      <c r="AB467" t="n">
        <v>1.0849</v>
      </c>
      <c r="AC467" t="n">
        <v>1.0897</v>
      </c>
      <c r="AD467" t="n">
        <v>1.09405</v>
      </c>
      <c r="AE467" t="n">
        <v>1.09745</v>
      </c>
      <c r="AF467" t="n">
        <v>1.10005</v>
      </c>
      <c r="AG467" t="n">
        <v>1.10265</v>
      </c>
      <c r="AH467" t="n">
        <v>1.1053</v>
      </c>
      <c r="AK467" t="n">
        <v>1.10735</v>
      </c>
      <c r="AN467" t="n">
        <v>1.1092</v>
      </c>
      <c r="AQ467" t="n">
        <v>1.111</v>
      </c>
      <c r="AT467" t="n">
        <v>1.1128</v>
      </c>
      <c r="AW467" t="n">
        <v>1.11465</v>
      </c>
      <c r="AZ467" t="n">
        <v>1.11645</v>
      </c>
      <c r="BC467" t="n">
        <v>1.1183</v>
      </c>
      <c r="BD467" t="n">
        <v>1.1201</v>
      </c>
      <c r="BE467" t="n">
        <v>1.12195</v>
      </c>
      <c r="BF467" t="n">
        <v>1.12375</v>
      </c>
      <c r="BG467" t="n">
        <v>1.1256</v>
      </c>
      <c r="BH467" t="n">
        <v>1.1274</v>
      </c>
    </row>
    <row r="468">
      <c r="A468" s="1112" t="n">
        <v>44937</v>
      </c>
      <c r="W468" t="n">
        <v>1.0767</v>
      </c>
      <c r="X468" t="n">
        <v>1.07885</v>
      </c>
      <c r="Y468" t="n">
        <v>1.0809</v>
      </c>
      <c r="Z468" t="n">
        <v>1.08335</v>
      </c>
      <c r="AB468" t="n">
        <v>1.0872</v>
      </c>
      <c r="AC468" t="n">
        <v>1.09235</v>
      </c>
      <c r="AD468" t="n">
        <v>1.097</v>
      </c>
      <c r="AE468" t="n">
        <v>1.10065</v>
      </c>
      <c r="AF468" t="n">
        <v>1.10335</v>
      </c>
      <c r="AG468" t="n">
        <v>1.1061</v>
      </c>
      <c r="AH468" t="n">
        <v>1.1088</v>
      </c>
      <c r="AK468" t="n">
        <v>1.1111</v>
      </c>
      <c r="AN468" t="n">
        <v>1.11325</v>
      </c>
      <c r="AQ468" t="n">
        <v>1.11535</v>
      </c>
      <c r="AT468" t="n">
        <v>1.1175</v>
      </c>
      <c r="AW468" t="n">
        <v>1.11965</v>
      </c>
      <c r="AZ468" t="n">
        <v>1.12175</v>
      </c>
      <c r="BC468" t="n">
        <v>1.1239</v>
      </c>
      <c r="BD468" t="n">
        <v>1.12605</v>
      </c>
      <c r="BE468" t="n">
        <v>1.12815</v>
      </c>
      <c r="BF468" t="n">
        <v>1.1303</v>
      </c>
      <c r="BG468" t="n">
        <v>1.13245</v>
      </c>
      <c r="BH468" t="n">
        <v>1.13455</v>
      </c>
    </row>
    <row r="469">
      <c r="A469" s="1112" t="n">
        <v>44938</v>
      </c>
      <c r="W469" t="n">
        <v>1.085</v>
      </c>
      <c r="X469" t="n">
        <v>1.08715</v>
      </c>
      <c r="Y469" t="n">
        <v>1.0892</v>
      </c>
      <c r="Z469" t="n">
        <v>1.0916</v>
      </c>
      <c r="AB469" t="n">
        <v>1.0954</v>
      </c>
      <c r="AC469" t="n">
        <v>1.1004</v>
      </c>
      <c r="AD469" t="n">
        <v>1.1049</v>
      </c>
      <c r="AE469" t="n">
        <v>1.10845</v>
      </c>
      <c r="AF469" t="n">
        <v>1.111</v>
      </c>
      <c r="AG469" t="n">
        <v>1.11355</v>
      </c>
      <c r="AH469" t="n">
        <v>1.1161</v>
      </c>
      <c r="AK469" t="n">
        <v>1.1183</v>
      </c>
      <c r="AN469" t="n">
        <v>1.1203</v>
      </c>
      <c r="AQ469" t="n">
        <v>1.1223</v>
      </c>
      <c r="AT469" t="n">
        <v>1.1243</v>
      </c>
      <c r="AW469" t="n">
        <v>1.1263</v>
      </c>
      <c r="AZ469" t="n">
        <v>1.12835</v>
      </c>
      <c r="BC469" t="n">
        <v>1.13035</v>
      </c>
      <c r="BD469" t="n">
        <v>1.13235</v>
      </c>
      <c r="BE469" t="n">
        <v>1.13435</v>
      </c>
      <c r="BF469" t="n">
        <v>1.13635</v>
      </c>
      <c r="BG469" t="n">
        <v>1.13835</v>
      </c>
      <c r="BH469" t="n">
        <v>1.1404</v>
      </c>
    </row>
    <row r="470">
      <c r="A470" s="1112" t="n">
        <v>44939</v>
      </c>
      <c r="W470" s="809" t="n">
        <v>1.0832</v>
      </c>
      <c r="X470" t="n">
        <v>1.0851</v>
      </c>
      <c r="Y470" t="n">
        <v>1.0871</v>
      </c>
      <c r="Z470" t="n">
        <v>1.0895</v>
      </c>
      <c r="AB470" t="n">
        <v>1.0933</v>
      </c>
      <c r="AC470" t="n">
        <v>1.0983</v>
      </c>
      <c r="AD470" t="n">
        <v>1.1028</v>
      </c>
      <c r="AE470" t="n">
        <v>1.1066</v>
      </c>
      <c r="AF470" t="n">
        <v>1.1093</v>
      </c>
      <c r="AG470" t="n">
        <v>1.11205</v>
      </c>
      <c r="AH470" t="n">
        <v>1.11475</v>
      </c>
      <c r="AK470" t="n">
        <v>1.1171</v>
      </c>
      <c r="AN470" t="n">
        <v>1.11915</v>
      </c>
      <c r="AQ470" t="n">
        <v>1.12125</v>
      </c>
      <c r="AT470" t="n">
        <v>1.1233</v>
      </c>
      <c r="AW470" t="n">
        <v>1.1254</v>
      </c>
      <c r="AZ470" t="n">
        <v>1.12745</v>
      </c>
      <c r="BC470" t="n">
        <v>1.12955</v>
      </c>
      <c r="BD470" t="n">
        <v>1.1316</v>
      </c>
      <c r="BE470" t="n">
        <v>1.1337</v>
      </c>
      <c r="BF470" t="n">
        <v>1.13575</v>
      </c>
      <c r="BG470" t="n">
        <v>1.13785</v>
      </c>
      <c r="BH470" t="n">
        <v>1.13995</v>
      </c>
    </row>
    <row r="471">
      <c r="A471" s="1112" t="n">
        <v>44942</v>
      </c>
      <c r="W471" s="192" t="n">
        <v>1.0832</v>
      </c>
      <c r="X471" s="192" t="n">
        <v>1.0851</v>
      </c>
      <c r="Y471" s="192" t="n">
        <v>1.0871</v>
      </c>
      <c r="Z471" s="192" t="n">
        <v>1.0895</v>
      </c>
      <c r="AA471" s="192" t="n"/>
      <c r="AB471" s="192" t="n">
        <v>1.0933</v>
      </c>
      <c r="AC471" s="192" t="n">
        <v>1.0983</v>
      </c>
      <c r="AD471" s="192" t="n">
        <v>1.1028</v>
      </c>
      <c r="AE471" s="192" t="n">
        <v>1.1066</v>
      </c>
      <c r="AF471" s="192" t="n">
        <v>1.1093</v>
      </c>
      <c r="AG471" s="192" t="n">
        <v>1.11205</v>
      </c>
      <c r="AH471" s="192" t="n">
        <v>1.11475</v>
      </c>
      <c r="AI471" s="192" t="n"/>
      <c r="AJ471" s="192" t="n"/>
      <c r="AK471" s="192" t="n">
        <v>1.1171</v>
      </c>
      <c r="AL471" s="192" t="n"/>
      <c r="AM471" s="192" t="n"/>
      <c r="AN471" s="192" t="n">
        <v>1.11915</v>
      </c>
      <c r="AO471" s="192" t="n"/>
      <c r="AP471" s="192" t="n"/>
      <c r="AQ471" s="192" t="n">
        <v>1.12125</v>
      </c>
      <c r="AR471" s="192" t="n"/>
      <c r="AS471" s="192" t="n"/>
      <c r="AT471" s="192" t="n">
        <v>1.1233</v>
      </c>
      <c r="AU471" s="192" t="n"/>
      <c r="AV471" s="192" t="n"/>
      <c r="AW471" s="192" t="n">
        <v>1.1254</v>
      </c>
      <c r="AX471" s="192" t="n"/>
      <c r="AY471" s="192" t="n"/>
      <c r="AZ471" s="192" t="n">
        <v>1.12745</v>
      </c>
      <c r="BA471" s="192" t="n"/>
      <c r="BB471" s="192" t="n"/>
      <c r="BC471" s="192" t="n">
        <v>1.12955</v>
      </c>
      <c r="BD471" s="192" t="n">
        <v>1.1316</v>
      </c>
      <c r="BE471" s="192" t="n">
        <v>1.1337</v>
      </c>
      <c r="BF471" s="192" t="n">
        <v>1.13575</v>
      </c>
      <c r="BG471" s="192" t="n">
        <v>1.13785</v>
      </c>
      <c r="BH471" s="192" t="n">
        <v>1.13995</v>
      </c>
    </row>
    <row r="472">
      <c r="A472" s="1112" t="n">
        <v>44943</v>
      </c>
      <c r="W472" t="n">
        <v>1.0832</v>
      </c>
      <c r="X472" t="n">
        <v>1.08135</v>
      </c>
      <c r="Y472" t="n">
        <v>1.0833</v>
      </c>
      <c r="Z472" t="n">
        <v>1.0857</v>
      </c>
      <c r="AA472" t="n">
        <v>1.08745</v>
      </c>
      <c r="AB472" t="n">
        <v>1.0896</v>
      </c>
      <c r="AC472" t="n">
        <v>1.09485</v>
      </c>
      <c r="AD472" t="n">
        <v>1.0997</v>
      </c>
      <c r="AE472" t="n">
        <v>1.10385</v>
      </c>
      <c r="AF472" t="n">
        <v>1.1068</v>
      </c>
      <c r="AG472" t="n">
        <v>1.10975</v>
      </c>
      <c r="AH472" t="n">
        <v>1.1127</v>
      </c>
      <c r="AK472" t="n">
        <v>1.11545</v>
      </c>
      <c r="AN472" t="n">
        <v>1.118</v>
      </c>
      <c r="AQ472" t="n">
        <v>1.1206</v>
      </c>
      <c r="AT472" t="n">
        <v>1.12315</v>
      </c>
      <c r="AW472" t="n">
        <v>1.12575</v>
      </c>
      <c r="AZ472" t="n">
        <v>1.1283</v>
      </c>
      <c r="BC472" t="n">
        <v>1.1309</v>
      </c>
      <c r="BD472" t="n">
        <v>1.1335</v>
      </c>
      <c r="BE472" t="n">
        <v>1.13605</v>
      </c>
      <c r="BF472" t="n">
        <v>1.13865</v>
      </c>
      <c r="BG472" t="n">
        <v>1.1412</v>
      </c>
      <c r="BH472" t="n">
        <v>1.1438</v>
      </c>
    </row>
    <row r="473">
      <c r="A473" s="1112" t="n">
        <v>44944</v>
      </c>
      <c r="W473" t="n">
        <v>1.0832</v>
      </c>
      <c r="X473" t="n">
        <v>1.08155</v>
      </c>
      <c r="Y473" t="n">
        <v>1.08355</v>
      </c>
      <c r="Z473" t="n">
        <v>1.08595</v>
      </c>
      <c r="AA473" t="n">
        <v>1.0876</v>
      </c>
      <c r="AB473" t="n">
        <v>1.0898</v>
      </c>
      <c r="AC473" t="n">
        <v>1.0948</v>
      </c>
      <c r="AD473" t="n">
        <v>1.0995</v>
      </c>
      <c r="AE473" t="n">
        <v>1.10335</v>
      </c>
      <c r="AF473" t="n">
        <v>1.1059</v>
      </c>
      <c r="AG473" t="n">
        <v>1.1084</v>
      </c>
      <c r="AH473" t="n">
        <v>1.11095</v>
      </c>
      <c r="AK473" t="n">
        <v>1.11325</v>
      </c>
      <c r="AN473" t="n">
        <v>1.1154</v>
      </c>
      <c r="AQ473" t="n">
        <v>1.11755</v>
      </c>
      <c r="AT473" t="n">
        <v>1.1197</v>
      </c>
      <c r="AW473" t="n">
        <v>1.12185</v>
      </c>
      <c r="AZ473" t="n">
        <v>1.124</v>
      </c>
      <c r="BC473" t="n">
        <v>1.1262</v>
      </c>
      <c r="BD473" t="n">
        <v>1.12835</v>
      </c>
      <c r="BE473" t="n">
        <v>1.1305</v>
      </c>
      <c r="BF473" t="n">
        <v>1.13265</v>
      </c>
      <c r="BG473" t="n">
        <v>1.1348</v>
      </c>
      <c r="BH473" t="n">
        <v>1.13695</v>
      </c>
    </row>
    <row r="474">
      <c r="A474" s="1112" t="n">
        <v>44945</v>
      </c>
      <c r="W474" t="n">
        <v>1.0832</v>
      </c>
      <c r="X474" t="n">
        <v>1.08485</v>
      </c>
      <c r="Y474" t="n">
        <v>1.08685</v>
      </c>
      <c r="Z474" t="n">
        <v>1.08915</v>
      </c>
      <c r="AA474" t="n">
        <v>1.0909</v>
      </c>
      <c r="AB474" t="n">
        <v>1.09295</v>
      </c>
      <c r="AC474" t="n">
        <v>1.09795</v>
      </c>
      <c r="AD474" t="n">
        <v>1.10255</v>
      </c>
      <c r="AE474" t="n">
        <v>1.1063</v>
      </c>
      <c r="AF474" t="n">
        <v>1.10875</v>
      </c>
      <c r="AG474" t="n">
        <v>1.11125</v>
      </c>
      <c r="AH474" t="n">
        <v>1.11375</v>
      </c>
      <c r="AK474" t="n">
        <v>1.11595</v>
      </c>
      <c r="AN474" t="n">
        <v>1.11795</v>
      </c>
      <c r="AQ474" t="n">
        <v>1.1199</v>
      </c>
      <c r="AT474" t="n">
        <v>1.1219</v>
      </c>
      <c r="AW474" t="n">
        <v>1.12385</v>
      </c>
      <c r="AZ474" t="n">
        <v>1.12585</v>
      </c>
      <c r="BC474" t="n">
        <v>1.1278</v>
      </c>
      <c r="BD474" t="n">
        <v>1.1298</v>
      </c>
      <c r="BE474" t="n">
        <v>1.13175</v>
      </c>
      <c r="BF474" t="n">
        <v>1.13375</v>
      </c>
      <c r="BG474" t="n">
        <v>1.13575</v>
      </c>
      <c r="BH474" t="n">
        <v>1.1377</v>
      </c>
    </row>
    <row r="475">
      <c r="A475" s="1112" t="n">
        <v>44946</v>
      </c>
      <c r="W475" t="n">
        <v>1.0832</v>
      </c>
      <c r="X475" t="n">
        <v>1.08705</v>
      </c>
      <c r="Y475" t="n">
        <v>1.08905</v>
      </c>
      <c r="Z475" t="n">
        <v>1.09135</v>
      </c>
      <c r="AA475" t="n">
        <v>1.0931</v>
      </c>
      <c r="AB475" t="n">
        <v>1.09515</v>
      </c>
      <c r="AC475" t="n">
        <v>1.1001</v>
      </c>
      <c r="AD475" t="n">
        <v>1.1046</v>
      </c>
      <c r="AE475" t="n">
        <v>1.1084</v>
      </c>
      <c r="AF475" t="n">
        <v>1.1108</v>
      </c>
      <c r="AG475" t="n">
        <v>1.1132</v>
      </c>
      <c r="AH475" t="n">
        <v>1.11565</v>
      </c>
      <c r="AK475" t="n">
        <v>1.11775</v>
      </c>
      <c r="AN475" t="n">
        <v>1.11965</v>
      </c>
      <c r="AQ475" t="n">
        <v>1.12155</v>
      </c>
      <c r="AT475" t="n">
        <v>1.12345</v>
      </c>
      <c r="AW475" t="n">
        <v>1.12535</v>
      </c>
      <c r="AZ475" t="n">
        <v>1.12725</v>
      </c>
      <c r="BC475" t="n">
        <v>1.12915</v>
      </c>
      <c r="BD475" t="n">
        <v>1.13105</v>
      </c>
      <c r="BE475" t="n">
        <v>1.13295</v>
      </c>
      <c r="BF475" t="n">
        <v>1.13485</v>
      </c>
      <c r="BG475" t="n">
        <v>1.13675</v>
      </c>
      <c r="BH475" t="n">
        <v>1.13865</v>
      </c>
    </row>
    <row r="476">
      <c r="A476" s="1112" t="n">
        <v>44949</v>
      </c>
      <c r="W476" t="n">
        <v>1.0832</v>
      </c>
      <c r="X476" t="n">
        <v>1.08735</v>
      </c>
      <c r="Y476" t="n">
        <v>1.08935</v>
      </c>
      <c r="Z476" t="n">
        <v>1.09165</v>
      </c>
      <c r="AA476" t="n">
        <v>1.0934</v>
      </c>
      <c r="AB476" t="n">
        <v>1.09545</v>
      </c>
      <c r="AC476" t="n">
        <v>1.1004</v>
      </c>
      <c r="AD476" t="n">
        <v>1.10485</v>
      </c>
      <c r="AE476" t="n">
        <v>1.10865</v>
      </c>
      <c r="AF476" t="n">
        <v>1.11105</v>
      </c>
      <c r="AG476" t="n">
        <v>1.1135</v>
      </c>
      <c r="AH476" t="n">
        <v>1.11595</v>
      </c>
      <c r="AK476" t="n">
        <v>1.1181</v>
      </c>
      <c r="AN476" t="n">
        <v>1.12</v>
      </c>
      <c r="AQ476" t="n">
        <v>1.1219</v>
      </c>
      <c r="AT476" t="n">
        <v>1.12385</v>
      </c>
      <c r="AW476" t="n">
        <v>1.12575</v>
      </c>
      <c r="AZ476" t="n">
        <v>1.1277</v>
      </c>
      <c r="BC476" t="n">
        <v>1.1296</v>
      </c>
      <c r="BD476" t="n">
        <v>1.1315</v>
      </c>
      <c r="BE476" t="n">
        <v>1.13345</v>
      </c>
      <c r="BF476" t="n">
        <v>1.13535</v>
      </c>
      <c r="BG476" t="n">
        <v>1.1373</v>
      </c>
      <c r="BH476" t="n">
        <v>1.1392</v>
      </c>
    </row>
    <row r="477">
      <c r="A477" s="1112" t="n">
        <v>44950</v>
      </c>
      <c r="W477" t="n">
        <v>1.0832</v>
      </c>
      <c r="X477" t="n">
        <v>1.0899</v>
      </c>
      <c r="Y477" t="n">
        <v>1.0919</v>
      </c>
      <c r="Z477" t="n">
        <v>1.0942</v>
      </c>
      <c r="AA477" t="n">
        <v>1.09595</v>
      </c>
      <c r="AB477" t="n">
        <v>1.098</v>
      </c>
      <c r="AC477" t="n">
        <v>1.10305</v>
      </c>
      <c r="AD477" t="n">
        <v>1.1076</v>
      </c>
      <c r="AE477" t="n">
        <v>1.1115</v>
      </c>
      <c r="AF477" t="n">
        <v>1.11395</v>
      </c>
      <c r="AG477" t="n">
        <v>1.11635</v>
      </c>
      <c r="AH477" t="n">
        <v>1.1188</v>
      </c>
      <c r="AK477" t="n">
        <v>1.121</v>
      </c>
      <c r="AN477" t="n">
        <v>1.12295</v>
      </c>
      <c r="AQ477" t="n">
        <v>1.1249</v>
      </c>
      <c r="AT477" t="n">
        <v>1.12685</v>
      </c>
      <c r="AW477" t="n">
        <v>1.1288</v>
      </c>
      <c r="AZ477" t="n">
        <v>1.13075</v>
      </c>
      <c r="BC477" t="n">
        <v>1.1327</v>
      </c>
      <c r="BD477" t="n">
        <v>1.13465</v>
      </c>
      <c r="BE477" t="n">
        <v>1.1366</v>
      </c>
      <c r="BF477" t="n">
        <v>1.13855</v>
      </c>
      <c r="BG477" t="n">
        <v>1.1405</v>
      </c>
      <c r="BH477" t="n">
        <v>1.14245</v>
      </c>
    </row>
    <row r="478">
      <c r="A478" s="1112" t="n">
        <v>44951</v>
      </c>
      <c r="W478" t="n">
        <v>1.0832</v>
      </c>
      <c r="X478" t="n">
        <v>1.0929</v>
      </c>
      <c r="Y478" t="n">
        <v>1.09485</v>
      </c>
      <c r="Z478" t="n">
        <v>1.09715</v>
      </c>
      <c r="AA478" t="n">
        <v>1.0989</v>
      </c>
      <c r="AB478" t="n">
        <v>1.10095</v>
      </c>
      <c r="AC478" t="n">
        <v>1.10585</v>
      </c>
      <c r="AD478" t="n">
        <v>1.1104</v>
      </c>
      <c r="AE478" t="n">
        <v>1.1143</v>
      </c>
      <c r="AF478" t="n">
        <v>1.11685</v>
      </c>
      <c r="AG478" t="n">
        <v>1.11935</v>
      </c>
      <c r="AH478" t="n">
        <v>1.12185</v>
      </c>
      <c r="AK478" t="n">
        <v>1.12405</v>
      </c>
      <c r="AN478" t="n">
        <v>1.126</v>
      </c>
      <c r="AQ478" t="n">
        <v>1.12795</v>
      </c>
      <c r="AT478" t="n">
        <v>1.1299</v>
      </c>
      <c r="AW478" t="n">
        <v>1.13185</v>
      </c>
      <c r="AZ478" t="n">
        <v>1.1338</v>
      </c>
      <c r="BC478" t="n">
        <v>1.13575</v>
      </c>
      <c r="BD478" t="n">
        <v>1.1377</v>
      </c>
      <c r="BE478" t="n">
        <v>1.13965</v>
      </c>
      <c r="BF478" t="n">
        <v>1.1416</v>
      </c>
      <c r="BG478" t="n">
        <v>1.14355</v>
      </c>
      <c r="BH478" t="n">
        <v>1.14545</v>
      </c>
    </row>
    <row r="479">
      <c r="A479" s="1112" t="n">
        <v>44952</v>
      </c>
      <c r="W479" t="n">
        <v>1.0832</v>
      </c>
      <c r="X479" t="n">
        <v>1.09005</v>
      </c>
      <c r="Y479" t="n">
        <v>1.09205</v>
      </c>
      <c r="Z479" t="n">
        <v>1.09435</v>
      </c>
      <c r="AA479" t="n">
        <v>1.0961</v>
      </c>
      <c r="AB479" t="n">
        <v>1.0981</v>
      </c>
      <c r="AC479" t="n">
        <v>1.10295</v>
      </c>
      <c r="AD479" t="n">
        <v>1.1074</v>
      </c>
      <c r="AE479" t="n">
        <v>1.1114</v>
      </c>
      <c r="AF479" t="n">
        <v>1.11385</v>
      </c>
      <c r="AG479" t="n">
        <v>1.11635</v>
      </c>
      <c r="AH479" t="n">
        <v>1.11885</v>
      </c>
      <c r="AK479" t="n">
        <v>1.121</v>
      </c>
      <c r="AN479" t="n">
        <v>1.1229</v>
      </c>
      <c r="AQ479" t="n">
        <v>1.1248</v>
      </c>
      <c r="AT479" t="n">
        <v>1.1267</v>
      </c>
      <c r="AW479" t="n">
        <v>1.1286</v>
      </c>
      <c r="AZ479" t="n">
        <v>1.1305</v>
      </c>
      <c r="BC479" t="n">
        <v>1.1324</v>
      </c>
      <c r="BD479" t="n">
        <v>1.1343</v>
      </c>
      <c r="BE479" t="n">
        <v>1.1362</v>
      </c>
      <c r="BF479" t="n">
        <v>1.1381</v>
      </c>
      <c r="BG479" t="n">
        <v>1.14</v>
      </c>
      <c r="BH479" t="n">
        <v>1.1419</v>
      </c>
    </row>
    <row r="480">
      <c r="A480" s="1112" t="n">
        <v>44953</v>
      </c>
      <c r="W480" t="n">
        <v>1.0832</v>
      </c>
      <c r="X480" t="n">
        <v>1.08805</v>
      </c>
      <c r="Y480" t="n">
        <v>1.09</v>
      </c>
      <c r="Z480" t="n">
        <v>1.0923</v>
      </c>
      <c r="AA480" t="n">
        <v>1.094</v>
      </c>
      <c r="AB480" t="n">
        <v>1.096</v>
      </c>
      <c r="AC480" t="n">
        <v>1.1009</v>
      </c>
      <c r="AD480" t="n">
        <v>1.1053</v>
      </c>
      <c r="AE480" t="n">
        <v>1.1095</v>
      </c>
      <c r="AF480" t="n">
        <v>1.11215</v>
      </c>
      <c r="AG480" t="n">
        <v>1.11475</v>
      </c>
      <c r="AH480" t="n">
        <v>1.1174</v>
      </c>
      <c r="AK480" t="n">
        <v>1.1197</v>
      </c>
      <c r="AN480" t="n">
        <v>1.1217</v>
      </c>
      <c r="AQ480" t="n">
        <v>1.12365</v>
      </c>
      <c r="AT480" t="n">
        <v>1.1256</v>
      </c>
      <c r="AW480" t="n">
        <v>1.1276</v>
      </c>
      <c r="AZ480" t="n">
        <v>1.12955</v>
      </c>
      <c r="BC480" t="n">
        <v>1.13155</v>
      </c>
      <c r="BD480" t="n">
        <v>1.1335</v>
      </c>
      <c r="BE480" t="n">
        <v>1.13545</v>
      </c>
      <c r="BF480" t="n">
        <v>1.13745</v>
      </c>
      <c r="BG480" t="n">
        <v>1.1394</v>
      </c>
      <c r="BH480" t="n">
        <v>1.1414</v>
      </c>
    </row>
    <row r="481">
      <c r="A481" s="1112" t="n">
        <v>44956</v>
      </c>
      <c r="W481" t="n">
        <v>1.0832</v>
      </c>
      <c r="X481" t="n">
        <v>1.0857</v>
      </c>
      <c r="Y481" t="n">
        <v>1.08765</v>
      </c>
      <c r="Z481" t="n">
        <v>1.0899</v>
      </c>
      <c r="AA481" t="n">
        <v>1.0916</v>
      </c>
      <c r="AB481" t="n">
        <v>1.0936</v>
      </c>
      <c r="AC481" t="n">
        <v>1.0984</v>
      </c>
      <c r="AD481" t="n">
        <v>1.10285</v>
      </c>
      <c r="AE481" t="n">
        <v>1.1067</v>
      </c>
      <c r="AF481" t="n">
        <v>1.10925</v>
      </c>
      <c r="AG481" t="n">
        <v>1.11185</v>
      </c>
      <c r="AH481" t="n">
        <v>1.1144</v>
      </c>
      <c r="AK481" t="n">
        <v>1.11665</v>
      </c>
      <c r="AN481" t="n">
        <v>1.1186</v>
      </c>
      <c r="AQ481" t="n">
        <v>1.1205</v>
      </c>
      <c r="AT481" t="n">
        <v>1.12245</v>
      </c>
      <c r="AW481" t="n">
        <v>1.1244</v>
      </c>
      <c r="AZ481" t="n">
        <v>1.1263</v>
      </c>
      <c r="BC481" t="n">
        <v>1.12825</v>
      </c>
      <c r="BD481" t="n">
        <v>1.1302</v>
      </c>
      <c r="BE481" t="n">
        <v>1.1321</v>
      </c>
      <c r="BF481" t="n">
        <v>1.13405</v>
      </c>
      <c r="BG481" t="n">
        <v>1.136</v>
      </c>
      <c r="BH481" t="n">
        <v>1.1379</v>
      </c>
    </row>
    <row r="482">
      <c r="A482" s="1112" t="n">
        <v>44957</v>
      </c>
      <c r="W482" t="n">
        <v>1.0832</v>
      </c>
      <c r="X482" t="n">
        <v>1.0873</v>
      </c>
      <c r="Y482" t="n">
        <v>1.08925</v>
      </c>
      <c r="Z482" t="n">
        <v>1.0915</v>
      </c>
      <c r="AA482" t="n">
        <v>1.0932</v>
      </c>
      <c r="AB482" t="n">
        <v>1.0952</v>
      </c>
      <c r="AC482" t="n">
        <v>1.0999</v>
      </c>
      <c r="AD482" t="n">
        <v>1.1044</v>
      </c>
      <c r="AE482" t="n">
        <v>1.1081</v>
      </c>
      <c r="AF482" t="n">
        <v>1.11055</v>
      </c>
      <c r="AG482" t="n">
        <v>1.113</v>
      </c>
      <c r="AH482" t="n">
        <v>1.1155</v>
      </c>
      <c r="AK482" t="n">
        <v>1.1177</v>
      </c>
      <c r="AN482" t="n">
        <v>1.11955</v>
      </c>
      <c r="AQ482" t="n">
        <v>1.12145</v>
      </c>
      <c r="AT482" t="n">
        <v>1.1233</v>
      </c>
      <c r="AW482" t="n">
        <v>1.1252</v>
      </c>
      <c r="AZ482" t="n">
        <v>1.12705</v>
      </c>
      <c r="BC482" t="n">
        <v>1.1289</v>
      </c>
      <c r="BD482" t="n">
        <v>1.1308</v>
      </c>
      <c r="BE482" t="n">
        <v>1.13265</v>
      </c>
      <c r="BF482" t="n">
        <v>1.13455</v>
      </c>
      <c r="BG482" t="n">
        <v>1.1364</v>
      </c>
      <c r="BH482" t="n">
        <v>1.1383</v>
      </c>
    </row>
    <row r="483">
      <c r="A483" s="1112" t="n">
        <v>44958</v>
      </c>
      <c r="W483" t="n">
        <v>1.0832</v>
      </c>
      <c r="X483" t="n">
        <v>1.09865</v>
      </c>
      <c r="Y483" t="n">
        <v>1.10055</v>
      </c>
      <c r="Z483" t="n">
        <v>1.1028</v>
      </c>
      <c r="AA483" t="n">
        <v>1.1045</v>
      </c>
      <c r="AB483" t="n">
        <v>1.1064</v>
      </c>
      <c r="AC483" t="n">
        <v>1.1112</v>
      </c>
      <c r="AD483" t="n">
        <v>1.11575</v>
      </c>
      <c r="AE483" t="n">
        <v>1.1194</v>
      </c>
      <c r="AF483" t="n">
        <v>1.12185</v>
      </c>
      <c r="AG483" t="n">
        <v>1.1243</v>
      </c>
      <c r="AH483" t="n">
        <v>1.12675</v>
      </c>
      <c r="AK483" t="n">
        <v>1.1289</v>
      </c>
      <c r="AN483" t="n">
        <v>1.1307</v>
      </c>
      <c r="AQ483" t="n">
        <v>1.1325</v>
      </c>
      <c r="AT483" t="n">
        <v>1.1343</v>
      </c>
      <c r="AW483" t="n">
        <v>1.1361</v>
      </c>
      <c r="AZ483" t="n">
        <v>1.1379</v>
      </c>
      <c r="BC483" t="n">
        <v>1.1397</v>
      </c>
      <c r="BD483" t="n">
        <v>1.1415</v>
      </c>
      <c r="BE483" t="n">
        <v>1.1433</v>
      </c>
      <c r="BF483" t="n">
        <v>1.1451</v>
      </c>
      <c r="BG483" t="n">
        <v>1.1469</v>
      </c>
      <c r="BH483" t="n">
        <v>1.1487</v>
      </c>
    </row>
    <row r="484">
      <c r="A484" s="1112" t="n">
        <v>44959</v>
      </c>
      <c r="W484" t="n">
        <v>1.0832</v>
      </c>
      <c r="X484" t="n">
        <v>1.09145</v>
      </c>
      <c r="Y484" t="n">
        <v>1.09335</v>
      </c>
      <c r="Z484" t="n">
        <v>1.0956</v>
      </c>
      <c r="AA484" t="n">
        <v>1.0973</v>
      </c>
      <c r="AB484" t="n">
        <v>1.0992</v>
      </c>
      <c r="AC484" t="n">
        <v>1.10405</v>
      </c>
      <c r="AD484" t="n">
        <v>1.1087</v>
      </c>
      <c r="AE484" t="n">
        <v>1.1125</v>
      </c>
      <c r="AF484" t="n">
        <v>1.115</v>
      </c>
      <c r="AG484" t="n">
        <v>1.1175</v>
      </c>
      <c r="AH484" t="n">
        <v>1.12</v>
      </c>
      <c r="AK484" t="n">
        <v>1.1224</v>
      </c>
      <c r="AN484" t="n">
        <v>1.1247</v>
      </c>
      <c r="AQ484" t="n">
        <v>1.12695</v>
      </c>
      <c r="AT484" t="n">
        <v>1.1292</v>
      </c>
      <c r="AW484" t="n">
        <v>1.13145</v>
      </c>
      <c r="AZ484" t="n">
        <v>1.1337</v>
      </c>
      <c r="BC484" t="n">
        <v>1.13595</v>
      </c>
      <c r="BD484" t="n">
        <v>1.1382</v>
      </c>
      <c r="BE484" t="n">
        <v>1.14045</v>
      </c>
      <c r="BF484" t="n">
        <v>1.1427</v>
      </c>
      <c r="BG484" t="n">
        <v>1.145</v>
      </c>
      <c r="BH484" t="n">
        <v>1.14725</v>
      </c>
    </row>
    <row r="485">
      <c r="A485" s="1112" t="n">
        <v>44960</v>
      </c>
      <c r="W485" t="n">
        <v>1.0832</v>
      </c>
      <c r="X485" t="n">
        <v>1.08095</v>
      </c>
      <c r="Y485" t="n">
        <v>1.08285</v>
      </c>
      <c r="Z485" t="n">
        <v>1.08505</v>
      </c>
      <c r="AA485" t="n">
        <v>1.0868</v>
      </c>
      <c r="AB485" t="n">
        <v>1.08875</v>
      </c>
      <c r="AC485" t="n">
        <v>1.0939</v>
      </c>
      <c r="AD485" t="n">
        <v>1.09885</v>
      </c>
      <c r="AE485" t="n">
        <v>1.1032</v>
      </c>
      <c r="AF485" t="n">
        <v>1.1061</v>
      </c>
      <c r="AG485" t="n">
        <v>1.109</v>
      </c>
      <c r="AH485" t="n">
        <v>1.1119</v>
      </c>
      <c r="AK485" t="n">
        <v>1.11455</v>
      </c>
      <c r="AN485" t="n">
        <v>1.11685</v>
      </c>
      <c r="AQ485" t="n">
        <v>1.11915</v>
      </c>
      <c r="AT485" t="n">
        <v>1.12145</v>
      </c>
      <c r="AW485" t="n">
        <v>1.12375</v>
      </c>
      <c r="AZ485" t="n">
        <v>1.12605</v>
      </c>
      <c r="BC485" t="n">
        <v>1.12835</v>
      </c>
      <c r="BD485" t="n">
        <v>1.13065</v>
      </c>
      <c r="BE485" t="n">
        <v>1.13295</v>
      </c>
      <c r="BF485" t="n">
        <v>1.13525</v>
      </c>
      <c r="BG485" t="n">
        <v>1.13755</v>
      </c>
      <c r="BH485" t="n">
        <v>1.13985</v>
      </c>
    </row>
    <row r="486">
      <c r="A486" s="1112" t="n">
        <v>44963</v>
      </c>
      <c r="W486" t="n">
        <v>1.0832</v>
      </c>
      <c r="X486" t="n">
        <v>1.0729</v>
      </c>
      <c r="Y486" t="n">
        <v>1.07475</v>
      </c>
      <c r="Z486" t="n">
        <v>1.07695</v>
      </c>
      <c r="AA486" t="n">
        <v>1.07865</v>
      </c>
      <c r="AB486" t="n">
        <v>1.0807</v>
      </c>
      <c r="AC486" t="n">
        <v>1.0859</v>
      </c>
      <c r="AD486" t="n">
        <v>1.091</v>
      </c>
      <c r="AE486" t="n">
        <v>1.09555</v>
      </c>
      <c r="AF486" t="n">
        <v>1.0987</v>
      </c>
      <c r="AG486" t="n">
        <v>1.1018</v>
      </c>
      <c r="AH486" t="n">
        <v>1.1049</v>
      </c>
      <c r="AK486" t="n">
        <v>1.1077</v>
      </c>
      <c r="AN486" t="n">
        <v>1.11</v>
      </c>
      <c r="AQ486" t="n">
        <v>1.11225</v>
      </c>
      <c r="AT486" t="n">
        <v>1.1145</v>
      </c>
      <c r="AW486" t="n">
        <v>1.1168</v>
      </c>
      <c r="AZ486" t="n">
        <v>1.11905</v>
      </c>
      <c r="BC486" t="n">
        <v>1.12135</v>
      </c>
      <c r="BD486" t="n">
        <v>1.1236</v>
      </c>
      <c r="BE486" t="n">
        <v>1.1259</v>
      </c>
      <c r="BF486" t="n">
        <v>1.12815</v>
      </c>
      <c r="BG486" t="n">
        <v>1.1304</v>
      </c>
      <c r="BH486" t="n">
        <v>1.1327</v>
      </c>
    </row>
    <row r="487">
      <c r="A487" s="1112" t="n">
        <v>44964</v>
      </c>
      <c r="W487" t="n">
        <v>1.0832</v>
      </c>
      <c r="X487" t="n">
        <v>1.07235</v>
      </c>
      <c r="Y487" t="n">
        <v>1.0742</v>
      </c>
      <c r="Z487" t="n">
        <v>1.0764</v>
      </c>
      <c r="AA487" t="n">
        <v>1.07815</v>
      </c>
      <c r="AB487" t="n">
        <v>1.08015</v>
      </c>
      <c r="AC487" t="n">
        <v>1.08525</v>
      </c>
      <c r="AD487" t="n">
        <v>1.09035</v>
      </c>
      <c r="AE487" t="n">
        <v>1.09485</v>
      </c>
      <c r="AF487" t="n">
        <v>1.09795</v>
      </c>
      <c r="AG487" t="n">
        <v>1.10105</v>
      </c>
      <c r="AH487" t="n">
        <v>1.1041</v>
      </c>
      <c r="AK487" t="n">
        <v>1.1068</v>
      </c>
      <c r="AN487" t="n">
        <v>1.1088</v>
      </c>
      <c r="AQ487" t="n">
        <v>1.1108</v>
      </c>
      <c r="AT487" t="n">
        <v>1.1128</v>
      </c>
      <c r="AW487" t="n">
        <v>1.1148</v>
      </c>
      <c r="AZ487" t="n">
        <v>1.1168</v>
      </c>
      <c r="BC487" t="n">
        <v>1.1188</v>
      </c>
      <c r="BD487" t="n">
        <v>1.1208</v>
      </c>
      <c r="BE487" t="n">
        <v>1.12285</v>
      </c>
      <c r="BF487" t="n">
        <v>1.12485</v>
      </c>
      <c r="BG487" t="n">
        <v>1.12685</v>
      </c>
      <c r="BH487" t="n">
        <v>1.12885</v>
      </c>
    </row>
    <row r="488">
      <c r="A488" s="1112" t="n">
        <v>44965</v>
      </c>
      <c r="W488" t="n">
        <v>1.0832</v>
      </c>
      <c r="X488" t="n">
        <v>1.0727</v>
      </c>
      <c r="Y488" t="n">
        <v>1.07455</v>
      </c>
      <c r="Z488" t="n">
        <v>1.07675</v>
      </c>
      <c r="AA488" t="n">
        <v>1.0785</v>
      </c>
      <c r="AB488" t="n">
        <v>1.0805</v>
      </c>
      <c r="AC488" t="n">
        <v>1.0857</v>
      </c>
      <c r="AD488" t="n">
        <v>1.0908</v>
      </c>
      <c r="AE488" t="n">
        <v>1.09545</v>
      </c>
      <c r="AF488" t="n">
        <v>1.09865</v>
      </c>
      <c r="AG488" t="n">
        <v>1.10185</v>
      </c>
      <c r="AH488" t="n">
        <v>1.105</v>
      </c>
      <c r="AK488" t="n">
        <v>1.1078</v>
      </c>
      <c r="AN488" t="n">
        <v>1.1099</v>
      </c>
      <c r="AQ488" t="n">
        <v>1.112</v>
      </c>
      <c r="AT488" t="n">
        <v>1.1141</v>
      </c>
      <c r="AW488" t="n">
        <v>1.1162</v>
      </c>
      <c r="AZ488" t="n">
        <v>1.1183</v>
      </c>
      <c r="BC488" t="n">
        <v>1.1204</v>
      </c>
      <c r="BD488" t="n">
        <v>1.1225</v>
      </c>
      <c r="BE488" t="n">
        <v>1.1246</v>
      </c>
      <c r="BF488" t="n">
        <v>1.1267</v>
      </c>
      <c r="BG488" t="n">
        <v>1.1288</v>
      </c>
      <c r="BH488" t="n">
        <v>1.1309</v>
      </c>
    </row>
    <row r="489">
      <c r="A489" s="1112" t="n">
        <v>44966</v>
      </c>
      <c r="W489" t="n">
        <v>1.0832</v>
      </c>
      <c r="X489" t="n">
        <v>1.0739</v>
      </c>
      <c r="Y489" t="n">
        <v>1.07575</v>
      </c>
      <c r="Z489" t="n">
        <v>1.07795</v>
      </c>
      <c r="AA489" t="n">
        <v>1.0797</v>
      </c>
      <c r="AB489" t="n">
        <v>1.0817</v>
      </c>
      <c r="AC489" t="n">
        <v>1.08685</v>
      </c>
      <c r="AD489" t="n">
        <v>1.092</v>
      </c>
      <c r="AE489" t="n">
        <v>1.09665</v>
      </c>
      <c r="AF489" t="n">
        <v>1.1</v>
      </c>
      <c r="AG489" t="n">
        <v>1.10335</v>
      </c>
      <c r="AH489" t="n">
        <v>1.10665</v>
      </c>
      <c r="AK489" t="n">
        <v>1.1096</v>
      </c>
      <c r="AN489" t="n">
        <v>1.1118</v>
      </c>
      <c r="AQ489" t="n">
        <v>1.114</v>
      </c>
      <c r="AT489" t="n">
        <v>1.1162</v>
      </c>
      <c r="AW489" t="n">
        <v>1.1184</v>
      </c>
      <c r="AZ489" t="n">
        <v>1.12055</v>
      </c>
      <c r="BC489" t="n">
        <v>1.12275</v>
      </c>
      <c r="BD489" t="n">
        <v>1.12495</v>
      </c>
      <c r="BE489" t="n">
        <v>1.12715</v>
      </c>
      <c r="BF489" t="n">
        <v>1.12935</v>
      </c>
      <c r="BG489" t="n">
        <v>1.13155</v>
      </c>
      <c r="BH489" t="n">
        <v>1.1337</v>
      </c>
    </row>
    <row r="490">
      <c r="A490" s="1112" t="n">
        <v>44967</v>
      </c>
      <c r="W490" t="n">
        <v>1.0832</v>
      </c>
      <c r="X490" t="n">
        <v>1.0674</v>
      </c>
      <c r="Y490" t="n">
        <v>1.0692</v>
      </c>
      <c r="Z490" t="n">
        <v>1.07135</v>
      </c>
      <c r="AA490" t="n">
        <v>1.0731</v>
      </c>
      <c r="AB490" t="n">
        <v>1.07505</v>
      </c>
      <c r="AC490" t="n">
        <v>1.0801</v>
      </c>
      <c r="AD490" t="n">
        <v>1.0851</v>
      </c>
      <c r="AE490" t="n">
        <v>1.08965</v>
      </c>
      <c r="AF490" t="n">
        <v>1.09285</v>
      </c>
      <c r="AG490" t="n">
        <v>1.096</v>
      </c>
      <c r="AH490" t="n">
        <v>1.0992</v>
      </c>
      <c r="AK490" t="n">
        <v>1.10205</v>
      </c>
      <c r="AN490" t="n">
        <v>1.1044</v>
      </c>
      <c r="AQ490" t="n">
        <v>1.1067</v>
      </c>
      <c r="AT490" t="n">
        <v>1.109</v>
      </c>
      <c r="AW490" t="n">
        <v>1.11135</v>
      </c>
      <c r="AZ490" t="n">
        <v>1.11365</v>
      </c>
      <c r="BC490" t="n">
        <v>1.11595</v>
      </c>
      <c r="BD490" t="n">
        <v>1.11825</v>
      </c>
      <c r="BE490" t="n">
        <v>1.1206</v>
      </c>
      <c r="BF490" t="n">
        <v>1.1229</v>
      </c>
      <c r="BG490" t="n">
        <v>1.1252</v>
      </c>
      <c r="BH490" t="n">
        <v>1.12755</v>
      </c>
    </row>
    <row r="491">
      <c r="A491" s="1112" t="n">
        <v>44970</v>
      </c>
      <c r="W491" t="n">
        <v>1.0832</v>
      </c>
      <c r="X491" s="809" t="n">
        <v>1.07035</v>
      </c>
      <c r="Y491" t="n">
        <v>1.0735</v>
      </c>
      <c r="Z491" t="n">
        <v>1.07565</v>
      </c>
      <c r="AA491" t="n">
        <v>1.0774</v>
      </c>
      <c r="AB491" t="n">
        <v>1.0794</v>
      </c>
      <c r="AC491" t="n">
        <v>1.08455</v>
      </c>
      <c r="AD491" t="n">
        <v>1.0896</v>
      </c>
      <c r="AE491" t="n">
        <v>1.09435</v>
      </c>
      <c r="AF491" t="n">
        <v>1.09765</v>
      </c>
      <c r="AG491" t="n">
        <v>1.1009</v>
      </c>
      <c r="AH491" t="n">
        <v>1.1042</v>
      </c>
      <c r="AK491" t="n">
        <v>1.1072</v>
      </c>
      <c r="AN491" t="n">
        <v>1.1095</v>
      </c>
      <c r="AQ491" t="n">
        <v>1.11185</v>
      </c>
      <c r="AT491" t="n">
        <v>1.1142</v>
      </c>
      <c r="AW491" t="n">
        <v>1.1165</v>
      </c>
      <c r="AZ491" t="n">
        <v>1.11885</v>
      </c>
      <c r="BC491" t="n">
        <v>1.1212</v>
      </c>
      <c r="BD491" t="n">
        <v>1.1235</v>
      </c>
      <c r="BE491" t="n">
        <v>1.12585</v>
      </c>
      <c r="BF491" t="n">
        <v>1.1282</v>
      </c>
      <c r="BG491" t="n">
        <v>1.1305</v>
      </c>
      <c r="BH491" t="n">
        <v>1.13285</v>
      </c>
    </row>
    <row r="492">
      <c r="A492" s="1112" t="n">
        <v>44971</v>
      </c>
      <c r="W492" t="n">
        <v>1.0832</v>
      </c>
      <c r="X492" t="n">
        <v>1.07035</v>
      </c>
      <c r="Y492" t="n">
        <v>1.0778</v>
      </c>
      <c r="Z492" t="n">
        <v>1.07955</v>
      </c>
      <c r="AA492" t="n">
        <v>1.08155</v>
      </c>
      <c r="AB492" t="n">
        <v>1.0832</v>
      </c>
      <c r="AC492" t="n">
        <v>1.0868</v>
      </c>
      <c r="AD492" t="n">
        <v>1.09195</v>
      </c>
      <c r="AE492" t="n">
        <v>1.09685</v>
      </c>
      <c r="AF492" t="n">
        <v>1.1002</v>
      </c>
      <c r="AG492" t="n">
        <v>1.10355</v>
      </c>
      <c r="AH492" t="n">
        <v>1.1069</v>
      </c>
      <c r="AK492" t="n">
        <v>1.1099</v>
      </c>
      <c r="AN492" t="n">
        <v>1.11215</v>
      </c>
      <c r="AQ492" t="n">
        <v>1.11435</v>
      </c>
      <c r="AT492" t="n">
        <v>1.1166</v>
      </c>
      <c r="AW492" t="n">
        <v>1.1188</v>
      </c>
      <c r="AZ492" t="n">
        <v>1.12105</v>
      </c>
      <c r="BC492" t="n">
        <v>1.12325</v>
      </c>
      <c r="BD492" t="n">
        <v>1.1255</v>
      </c>
      <c r="BE492" t="n">
        <v>1.1277</v>
      </c>
      <c r="BF492" t="n">
        <v>1.1299</v>
      </c>
      <c r="BG492" t="n">
        <v>1.13215</v>
      </c>
      <c r="BH492" t="n">
        <v>1.13435</v>
      </c>
    </row>
    <row r="493">
      <c r="A493" s="1112" t="n">
        <v>44972</v>
      </c>
      <c r="W493" t="n">
        <v>1.0832</v>
      </c>
      <c r="X493" t="n">
        <v>1.07035</v>
      </c>
      <c r="Y493" t="n">
        <v>1.07195</v>
      </c>
      <c r="Z493" t="n">
        <v>1.07365</v>
      </c>
      <c r="AA493" t="n">
        <v>1.07565</v>
      </c>
      <c r="AB493" t="n">
        <v>1.07725</v>
      </c>
      <c r="AC493" t="n">
        <v>1.08075</v>
      </c>
      <c r="AD493" t="n">
        <v>1.0858</v>
      </c>
      <c r="AE493" t="n">
        <v>1.09075</v>
      </c>
      <c r="AF493" t="n">
        <v>1.09425</v>
      </c>
      <c r="AG493" t="n">
        <v>1.09775</v>
      </c>
      <c r="AH493" t="n">
        <v>1.10125</v>
      </c>
      <c r="AK493" t="n">
        <v>1.10435</v>
      </c>
      <c r="AN493" t="n">
        <v>1.10665</v>
      </c>
      <c r="AQ493" t="n">
        <v>1.10895</v>
      </c>
      <c r="AT493" t="n">
        <v>1.11125</v>
      </c>
      <c r="AW493" t="n">
        <v>1.11355</v>
      </c>
      <c r="AZ493" t="n">
        <v>1.11585</v>
      </c>
      <c r="BC493" t="n">
        <v>1.11815</v>
      </c>
      <c r="BD493" t="n">
        <v>1.12045</v>
      </c>
      <c r="BE493" t="n">
        <v>1.1227</v>
      </c>
      <c r="BF493" t="n">
        <v>1.125</v>
      </c>
      <c r="BG493" t="n">
        <v>1.1273</v>
      </c>
      <c r="BH493" t="n">
        <v>1.1296</v>
      </c>
    </row>
    <row r="494">
      <c r="A494" s="1112" t="n">
        <v>44973</v>
      </c>
      <c r="W494" t="n">
        <v>1.0832</v>
      </c>
      <c r="X494" t="n">
        <v>1.07035</v>
      </c>
      <c r="Y494" t="n">
        <v>1.0726</v>
      </c>
      <c r="Z494" t="n">
        <v>1.07435</v>
      </c>
      <c r="AA494" t="n">
        <v>1.0763</v>
      </c>
      <c r="AB494" t="n">
        <v>1.07785</v>
      </c>
      <c r="AC494" t="n">
        <v>1.0813</v>
      </c>
      <c r="AD494" t="n">
        <v>1.0863</v>
      </c>
      <c r="AE494" t="n">
        <v>1.09095</v>
      </c>
      <c r="AF494" t="n">
        <v>1.0942</v>
      </c>
      <c r="AG494" t="n">
        <v>1.0974</v>
      </c>
      <c r="AH494" t="n">
        <v>1.10065</v>
      </c>
      <c r="AK494" t="n">
        <v>1.10365</v>
      </c>
      <c r="AN494" t="n">
        <v>1.10605</v>
      </c>
      <c r="AQ494" t="n">
        <v>1.10845</v>
      </c>
      <c r="AT494" t="n">
        <v>1.11085</v>
      </c>
      <c r="AW494" t="n">
        <v>1.11325</v>
      </c>
      <c r="AZ494" t="n">
        <v>1.11565</v>
      </c>
      <c r="BC494" t="n">
        <v>1.11805</v>
      </c>
      <c r="BD494" t="n">
        <v>1.12045</v>
      </c>
      <c r="BE494" t="n">
        <v>1.12285</v>
      </c>
      <c r="BF494" t="n">
        <v>1.12525</v>
      </c>
      <c r="BG494" t="n">
        <v>1.12765</v>
      </c>
      <c r="BH494" t="n">
        <v>1.13005</v>
      </c>
    </row>
    <row r="495">
      <c r="A495" s="1112" t="n">
        <v>44974</v>
      </c>
      <c r="W495" t="n">
        <v>1.0832</v>
      </c>
      <c r="X495" t="n">
        <v>1.07035</v>
      </c>
      <c r="Y495" t="n">
        <v>1.0711</v>
      </c>
      <c r="Z495" t="n">
        <v>1.07325</v>
      </c>
      <c r="AA495" t="n">
        <v>1.075</v>
      </c>
      <c r="AB495" t="n">
        <v>1.077</v>
      </c>
      <c r="AC495" t="n">
        <v>1.0786</v>
      </c>
      <c r="AD495" t="n">
        <v>1.08215</v>
      </c>
      <c r="AE495" t="n">
        <v>1.08725</v>
      </c>
      <c r="AF495" t="n">
        <v>1.0921</v>
      </c>
      <c r="AG495" t="n">
        <v>1.09535</v>
      </c>
      <c r="AH495" t="n">
        <v>1.09855</v>
      </c>
      <c r="AK495" t="n">
        <v>1.1018</v>
      </c>
      <c r="AN495" t="n">
        <v>1.1048</v>
      </c>
      <c r="AQ495" t="n">
        <v>1.10715</v>
      </c>
      <c r="AT495" t="n">
        <v>1.1095</v>
      </c>
      <c r="AW495" t="n">
        <v>1.1119</v>
      </c>
      <c r="AZ495" t="n">
        <v>1.11425</v>
      </c>
      <c r="BC495" t="n">
        <v>1.1166</v>
      </c>
      <c r="BD495" t="n">
        <v>1.11895</v>
      </c>
      <c r="BE495" t="n">
        <v>1.12135</v>
      </c>
      <c r="BF495" t="n">
        <v>1.1237</v>
      </c>
      <c r="BG495" t="n">
        <v>1.12605</v>
      </c>
      <c r="BH495" t="n">
        <v>1.1284</v>
      </c>
      <c r="BI495" t="n">
        <v>1.1308</v>
      </c>
    </row>
    <row r="496">
      <c r="A496" s="1112" t="n">
        <v>44977</v>
      </c>
      <c r="W496" s="178" t="n">
        <v>1.0832</v>
      </c>
      <c r="X496" s="178" t="n">
        <v>1.07035</v>
      </c>
      <c r="Y496" s="192" t="n">
        <v>1.0711</v>
      </c>
      <c r="Z496" s="192" t="n">
        <v>1.07325</v>
      </c>
      <c r="AA496" s="192" t="n">
        <v>1.075</v>
      </c>
      <c r="AB496" s="192" t="n">
        <v>1.077</v>
      </c>
      <c r="AC496" s="192" t="n">
        <v>1.0786</v>
      </c>
      <c r="AD496" s="192" t="n">
        <v>1.08215</v>
      </c>
      <c r="AE496" s="192" t="n">
        <v>1.08725</v>
      </c>
      <c r="AF496" s="192" t="n">
        <v>1.0921</v>
      </c>
      <c r="AG496" s="192" t="n">
        <v>1.09535</v>
      </c>
      <c r="AH496" s="192" t="n">
        <v>1.09855</v>
      </c>
      <c r="AI496" s="192" t="n"/>
      <c r="AJ496" s="192" t="n"/>
      <c r="AK496" s="192" t="n">
        <v>1.1018</v>
      </c>
      <c r="AL496" s="192" t="n"/>
      <c r="AM496" s="192" t="n"/>
      <c r="AN496" s="192" t="n">
        <v>1.1048</v>
      </c>
      <c r="AO496" s="192" t="n"/>
      <c r="AP496" s="192" t="n"/>
      <c r="AQ496" s="192" t="n">
        <v>1.10715</v>
      </c>
      <c r="AR496" s="192" t="n"/>
      <c r="AS496" s="192" t="n"/>
      <c r="AT496" s="192" t="n">
        <v>1.1095</v>
      </c>
      <c r="AU496" s="192" t="n"/>
      <c r="AV496" s="192" t="n"/>
      <c r="AW496" s="192" t="n">
        <v>1.1119</v>
      </c>
      <c r="AX496" s="192" t="n"/>
      <c r="AY496" s="192" t="n"/>
      <c r="AZ496" s="192" t="n">
        <v>1.11425</v>
      </c>
      <c r="BA496" s="192" t="n"/>
      <c r="BB496" s="192" t="n"/>
      <c r="BC496" s="192" t="n">
        <v>1.1166</v>
      </c>
      <c r="BD496" s="192" t="n">
        <v>1.11895</v>
      </c>
      <c r="BE496" s="192" t="n">
        <v>1.12135</v>
      </c>
      <c r="BF496" s="192" t="n">
        <v>1.1237</v>
      </c>
      <c r="BG496" s="192" t="n">
        <v>1.12605</v>
      </c>
      <c r="BH496" s="192" t="n">
        <v>1.1284</v>
      </c>
      <c r="BI496" s="192" t="n">
        <v>1.1308</v>
      </c>
    </row>
    <row r="497">
      <c r="A497" s="1112" t="n">
        <v>44978</v>
      </c>
      <c r="W497" s="178" t="n">
        <v>1.0832</v>
      </c>
      <c r="X497" s="178" t="n">
        <v>1.07035</v>
      </c>
      <c r="Y497" t="n">
        <v>1.06615</v>
      </c>
      <c r="Z497" t="n">
        <v>1.0683</v>
      </c>
      <c r="AA497" t="n">
        <v>1.07005</v>
      </c>
      <c r="AB497" t="n">
        <v>1.07205</v>
      </c>
      <c r="AC497" t="n">
        <v>1.07365</v>
      </c>
      <c r="AD497" t="n">
        <v>1.0772</v>
      </c>
      <c r="AE497" t="n">
        <v>1.08215</v>
      </c>
      <c r="AF497" t="n">
        <v>1.087</v>
      </c>
      <c r="AG497" t="n">
        <v>1.0902</v>
      </c>
      <c r="AH497" t="n">
        <v>1.09345</v>
      </c>
      <c r="AK497" t="n">
        <v>1.09665</v>
      </c>
      <c r="AN497" t="n">
        <v>1.0997</v>
      </c>
      <c r="AQ497" t="n">
        <v>1.10225</v>
      </c>
      <c r="AT497" t="n">
        <v>1.1048</v>
      </c>
      <c r="AW497" t="n">
        <v>1.10735</v>
      </c>
      <c r="AZ497" t="n">
        <v>1.10985</v>
      </c>
      <c r="BC497" t="n">
        <v>1.1124</v>
      </c>
      <c r="BD497" t="n">
        <v>1.11495</v>
      </c>
      <c r="BE497" t="n">
        <v>1.1175</v>
      </c>
      <c r="BF497" t="n">
        <v>1.12</v>
      </c>
      <c r="BG497" t="n">
        <v>1.12255</v>
      </c>
      <c r="BH497" t="n">
        <v>1.1251</v>
      </c>
      <c r="BI497" t="n">
        <v>1.12765</v>
      </c>
    </row>
    <row r="498">
      <c r="A498" s="1112" t="n">
        <v>44979</v>
      </c>
      <c r="W498" s="666" t="n">
        <v>1.0832</v>
      </c>
      <c r="X498" s="666" t="n">
        <v>1.07035</v>
      </c>
      <c r="Y498" t="n">
        <v>1.06125</v>
      </c>
      <c r="Z498" t="n">
        <v>1.0634</v>
      </c>
      <c r="AA498" t="n">
        <v>1.06515</v>
      </c>
      <c r="AB498" t="n">
        <v>1.06715</v>
      </c>
      <c r="AC498" t="n">
        <v>1.0687</v>
      </c>
      <c r="AD498" t="n">
        <v>1.07225</v>
      </c>
      <c r="AE498" t="n">
        <v>1.07725</v>
      </c>
      <c r="AF498" t="n">
        <v>1.082</v>
      </c>
      <c r="AG498" t="n">
        <v>1.08525</v>
      </c>
      <c r="AH498" t="n">
        <v>1.0885</v>
      </c>
      <c r="AK498" t="n">
        <v>1.09175</v>
      </c>
      <c r="AN498" t="n">
        <v>1.09475</v>
      </c>
      <c r="AQ498" t="n">
        <v>1.097</v>
      </c>
      <c r="AT498" t="n">
        <v>1.0993</v>
      </c>
      <c r="AW498" t="n">
        <v>1.10155</v>
      </c>
      <c r="AZ498" t="n">
        <v>1.1038</v>
      </c>
      <c r="BC498" t="n">
        <v>1.10605</v>
      </c>
      <c r="BD498" t="n">
        <v>1.10835</v>
      </c>
      <c r="BE498" t="n">
        <v>1.1106</v>
      </c>
      <c r="BF498" t="n">
        <v>1.11285</v>
      </c>
      <c r="BG498" t="n">
        <v>1.1151</v>
      </c>
      <c r="BH498" t="n">
        <v>1.1174</v>
      </c>
      <c r="BI498" t="n">
        <v>1.11965</v>
      </c>
    </row>
    <row r="499">
      <c r="A499" s="1112" t="n">
        <v>44980</v>
      </c>
      <c r="W499" s="666" t="n">
        <v>1.0832</v>
      </c>
      <c r="X499" s="666" t="n">
        <v>1.07035</v>
      </c>
      <c r="Y499" t="n">
        <v>1.06055</v>
      </c>
      <c r="Z499" t="n">
        <v>1.0627</v>
      </c>
      <c r="AA499" t="n">
        <v>1.06445</v>
      </c>
      <c r="AB499" t="n">
        <v>1.0665</v>
      </c>
      <c r="AC499" t="n">
        <v>1.06805</v>
      </c>
      <c r="AD499" t="n">
        <v>1.07155</v>
      </c>
      <c r="AE499" t="n">
        <v>1.07655</v>
      </c>
      <c r="AF499" t="n">
        <v>1.0814</v>
      </c>
      <c r="AG499" t="n">
        <v>1.0846</v>
      </c>
      <c r="AH499" t="n">
        <v>1.0878</v>
      </c>
      <c r="AK499" t="n">
        <v>1.091</v>
      </c>
      <c r="AN499" t="n">
        <v>1.094</v>
      </c>
      <c r="AQ499" t="n">
        <v>1.0962</v>
      </c>
      <c r="AT499" t="n">
        <v>1.0984</v>
      </c>
      <c r="AW499" t="n">
        <v>1.10065</v>
      </c>
      <c r="AZ499" t="n">
        <v>1.10285</v>
      </c>
      <c r="BC499" t="n">
        <v>1.10505</v>
      </c>
      <c r="BD499" t="n">
        <v>1.1073</v>
      </c>
      <c r="BE499" t="n">
        <v>1.1095</v>
      </c>
      <c r="BF499" t="n">
        <v>1.1117</v>
      </c>
      <c r="BG499" t="n">
        <v>1.11395</v>
      </c>
      <c r="BH499" t="n">
        <v>1.11615</v>
      </c>
      <c r="BI499" t="n">
        <v>1.11835</v>
      </c>
    </row>
    <row r="500">
      <c r="A500" s="1112" t="n">
        <v>44981</v>
      </c>
      <c r="W500" s="666" t="n">
        <v>1.0832</v>
      </c>
      <c r="X500" s="666" t="n">
        <v>1.07035</v>
      </c>
      <c r="Y500" t="n">
        <v>1.05605</v>
      </c>
      <c r="Z500" t="n">
        <v>1.05825</v>
      </c>
      <c r="AA500" t="n">
        <v>1.05995</v>
      </c>
      <c r="AB500" t="n">
        <v>1.062</v>
      </c>
      <c r="AC500" t="n">
        <v>1.06355</v>
      </c>
      <c r="AD500" t="n">
        <v>1.0671</v>
      </c>
      <c r="AE500" t="n">
        <v>1.072</v>
      </c>
      <c r="AF500" t="n">
        <v>1.077</v>
      </c>
      <c r="AG500" t="n">
        <v>1.08025</v>
      </c>
      <c r="AH500" t="n">
        <v>1.08355</v>
      </c>
      <c r="AK500" t="n">
        <v>1.0868</v>
      </c>
      <c r="AN500" t="n">
        <v>1.08995</v>
      </c>
      <c r="AQ500" t="n">
        <v>1.0924</v>
      </c>
      <c r="AT500" t="n">
        <v>1.0949</v>
      </c>
      <c r="AW500" t="n">
        <v>1.0974</v>
      </c>
      <c r="AZ500" t="n">
        <v>1.09985</v>
      </c>
      <c r="BC500" t="n">
        <v>1.10235</v>
      </c>
      <c r="BD500" t="n">
        <v>1.1048</v>
      </c>
      <c r="BE500" t="n">
        <v>1.1073</v>
      </c>
      <c r="BF500" t="n">
        <v>1.1098</v>
      </c>
      <c r="BG500" t="n">
        <v>1.11225</v>
      </c>
      <c r="BH500" t="n">
        <v>1.11475</v>
      </c>
      <c r="BI500" t="n">
        <v>1.11725</v>
      </c>
    </row>
    <row r="501">
      <c r="A501" s="1112" t="n">
        <v>44984</v>
      </c>
      <c r="W501" s="666" t="n">
        <v>1.0832</v>
      </c>
      <c r="X501" s="666" t="n">
        <v>1.07035</v>
      </c>
      <c r="Y501" t="n">
        <v>1.0618</v>
      </c>
      <c r="Z501" t="n">
        <v>1.06395</v>
      </c>
      <c r="AA501" t="n">
        <v>1.0657</v>
      </c>
      <c r="AB501" t="n">
        <v>1.0678</v>
      </c>
      <c r="AC501" t="n">
        <v>1.0693</v>
      </c>
      <c r="AD501" t="n">
        <v>1.07285</v>
      </c>
      <c r="AE501" t="n">
        <v>1.07775</v>
      </c>
      <c r="AF501" t="n">
        <v>1.08265</v>
      </c>
      <c r="AG501" t="n">
        <v>1.0857</v>
      </c>
      <c r="AH501" t="n">
        <v>1.08875</v>
      </c>
      <c r="AK501" t="n">
        <v>1.0918</v>
      </c>
      <c r="AN501" t="n">
        <v>1.0947</v>
      </c>
      <c r="AQ501" t="n">
        <v>1.0968</v>
      </c>
      <c r="AT501" t="n">
        <v>1.09895</v>
      </c>
      <c r="AW501" t="n">
        <v>1.10105</v>
      </c>
      <c r="AZ501" t="n">
        <v>1.10315</v>
      </c>
      <c r="BC501" t="n">
        <v>1.10525</v>
      </c>
      <c r="BD501" t="n">
        <v>1.10735</v>
      </c>
      <c r="BE501" t="n">
        <v>1.10945</v>
      </c>
      <c r="BF501" t="n">
        <v>1.1116</v>
      </c>
      <c r="BG501" t="n">
        <v>1.1137</v>
      </c>
      <c r="BH501" t="n">
        <v>1.1158</v>
      </c>
      <c r="BI501" t="n">
        <v>1.1179</v>
      </c>
    </row>
    <row r="502">
      <c r="A502" s="1112" t="n">
        <v>44985</v>
      </c>
      <c r="W502" s="666" t="n">
        <v>1.0832</v>
      </c>
      <c r="X502" s="666" t="n">
        <v>1.07035</v>
      </c>
      <c r="Y502" t="n">
        <v>1.0592</v>
      </c>
      <c r="Z502" t="n">
        <v>1.0614</v>
      </c>
      <c r="AA502" t="n">
        <v>1.0631</v>
      </c>
      <c r="AB502" t="n">
        <v>1.06515</v>
      </c>
      <c r="AC502" t="n">
        <v>1.06665</v>
      </c>
      <c r="AD502" t="n">
        <v>1.07015</v>
      </c>
      <c r="AE502" t="n">
        <v>1.07495</v>
      </c>
      <c r="AF502" t="n">
        <v>1.0797</v>
      </c>
      <c r="AG502" t="n">
        <v>1.08265</v>
      </c>
      <c r="AH502" t="n">
        <v>1.08555</v>
      </c>
      <c r="AK502" t="n">
        <v>1.08845</v>
      </c>
      <c r="AN502" t="n">
        <v>1.0912</v>
      </c>
      <c r="AQ502" t="n">
        <v>1.0932</v>
      </c>
      <c r="AT502" t="n">
        <v>1.09525</v>
      </c>
      <c r="AW502" t="n">
        <v>1.09725</v>
      </c>
      <c r="AZ502" t="n">
        <v>1.09925</v>
      </c>
      <c r="BC502" t="n">
        <v>1.10125</v>
      </c>
      <c r="BD502" t="n">
        <v>1.10325</v>
      </c>
      <c r="BE502" t="n">
        <v>1.1053</v>
      </c>
      <c r="BF502" t="n">
        <v>1.1073</v>
      </c>
      <c r="BG502" t="n">
        <v>1.1093</v>
      </c>
      <c r="BH502" t="n">
        <v>1.1113</v>
      </c>
      <c r="BI502" t="n">
        <v>1.11335</v>
      </c>
    </row>
    <row r="503">
      <c r="A503" s="1112" t="n">
        <v>44986</v>
      </c>
      <c r="W503" s="666" t="n">
        <v>1.0832</v>
      </c>
      <c r="X503" s="666" t="n">
        <v>1.07035</v>
      </c>
      <c r="Y503" t="n">
        <v>1.06655</v>
      </c>
      <c r="Z503" t="n">
        <v>1.06875</v>
      </c>
      <c r="AA503" t="n">
        <v>1.07045</v>
      </c>
      <c r="AB503" t="n">
        <v>1.07245</v>
      </c>
      <c r="AC503" t="n">
        <v>1.074</v>
      </c>
      <c r="AD503" t="n">
        <v>1.07745</v>
      </c>
      <c r="AE503" t="n">
        <v>1.08225</v>
      </c>
      <c r="AF503" t="n">
        <v>1.087</v>
      </c>
      <c r="AG503" t="n">
        <v>1.09005</v>
      </c>
      <c r="AH503" t="n">
        <v>1.0931</v>
      </c>
      <c r="AK503" t="n">
        <v>1.09615</v>
      </c>
      <c r="AN503" t="n">
        <v>1.099</v>
      </c>
      <c r="AQ503" t="n">
        <v>1.10105</v>
      </c>
      <c r="AT503" t="n">
        <v>1.1031</v>
      </c>
      <c r="AW503" t="n">
        <v>1.10515</v>
      </c>
      <c r="AZ503" t="n">
        <v>1.1072</v>
      </c>
      <c r="BC503" t="n">
        <v>1.10925</v>
      </c>
      <c r="BD503" t="n">
        <v>1.1113</v>
      </c>
      <c r="BE503" t="n">
        <v>1.11335</v>
      </c>
      <c r="BF503" t="n">
        <v>1.11545</v>
      </c>
      <c r="BG503" t="n">
        <v>1.1175</v>
      </c>
      <c r="BH503" t="n">
        <v>1.11955</v>
      </c>
      <c r="BI503" t="n">
        <v>1.1216</v>
      </c>
    </row>
    <row r="504">
      <c r="A504" s="1112" t="n">
        <v>44987</v>
      </c>
      <c r="W504" s="666" t="n">
        <v>1.0832</v>
      </c>
      <c r="X504" s="666" t="n">
        <v>1.07035</v>
      </c>
      <c r="Y504" t="n">
        <v>1.06655</v>
      </c>
      <c r="Z504" t="n">
        <v>1.06875</v>
      </c>
      <c r="AA504" t="n">
        <v>1.07045</v>
      </c>
      <c r="AB504" t="n">
        <v>1.07245</v>
      </c>
      <c r="AC504" t="n">
        <v>1.074</v>
      </c>
      <c r="AD504" t="n">
        <v>1.07745</v>
      </c>
      <c r="AE504" t="n">
        <v>1.08225</v>
      </c>
      <c r="AF504" t="n">
        <v>1.087</v>
      </c>
      <c r="AG504" t="n">
        <v>1.09005</v>
      </c>
      <c r="AH504" t="n">
        <v>1.0931</v>
      </c>
      <c r="AK504" t="n">
        <v>1.09615</v>
      </c>
      <c r="AN504" t="n">
        <v>1.099</v>
      </c>
      <c r="AQ504" t="n">
        <v>1.10105</v>
      </c>
      <c r="AT504" t="n">
        <v>1.1031</v>
      </c>
      <c r="AW504" t="n">
        <v>1.10515</v>
      </c>
      <c r="AZ504" t="n">
        <v>1.1072</v>
      </c>
      <c r="BC504" t="n">
        <v>1.10925</v>
      </c>
      <c r="BD504" t="n">
        <v>1.1113</v>
      </c>
      <c r="BE504" t="n">
        <v>1.11335</v>
      </c>
      <c r="BF504" t="n">
        <v>1.11545</v>
      </c>
      <c r="BG504" t="n">
        <v>1.1175</v>
      </c>
      <c r="BH504" t="n">
        <v>1.11955</v>
      </c>
      <c r="BI504" t="n">
        <v>1.1216</v>
      </c>
    </row>
    <row r="505">
      <c r="A505" s="1112" t="n">
        <v>44988</v>
      </c>
      <c r="W505" s="666" t="n">
        <v>1.0832</v>
      </c>
      <c r="X505" s="666" t="n">
        <v>1.07035</v>
      </c>
      <c r="Y505" t="n">
        <v>1.06405</v>
      </c>
      <c r="Z505" t="n">
        <v>1.0662</v>
      </c>
      <c r="AA505" t="n">
        <v>1.0679</v>
      </c>
      <c r="AB505" t="n">
        <v>1.06995</v>
      </c>
      <c r="AC505" t="n">
        <v>1.0714</v>
      </c>
      <c r="AD505" t="n">
        <v>1.07475</v>
      </c>
      <c r="AE505" t="n">
        <v>1.07935</v>
      </c>
      <c r="AF505" t="n">
        <v>1.08405</v>
      </c>
      <c r="AG505" t="n">
        <v>1.08715</v>
      </c>
      <c r="AH505" t="n">
        <v>1.09025</v>
      </c>
      <c r="AK505" t="n">
        <v>1.09335</v>
      </c>
      <c r="AN505" t="n">
        <v>1.09635</v>
      </c>
      <c r="AQ505" t="n">
        <v>1.0984</v>
      </c>
      <c r="AT505" t="n">
        <v>1.10045</v>
      </c>
      <c r="AW505" t="n">
        <v>1.1025</v>
      </c>
      <c r="AZ505" t="n">
        <v>1.10455</v>
      </c>
      <c r="BC505" t="n">
        <v>1.1066</v>
      </c>
      <c r="BD505" t="n">
        <v>1.10865</v>
      </c>
      <c r="BE505" t="n">
        <v>1.1107</v>
      </c>
      <c r="BF505" t="n">
        <v>1.1127</v>
      </c>
      <c r="BG505" t="n">
        <v>1.11475</v>
      </c>
      <c r="BH505" t="n">
        <v>1.1168</v>
      </c>
      <c r="BI505" t="n">
        <v>1.11885</v>
      </c>
    </row>
    <row r="506">
      <c r="A506" s="1112" t="n">
        <v>44991</v>
      </c>
      <c r="W506" s="666" t="n">
        <v>1.0832</v>
      </c>
      <c r="X506" s="666" t="n">
        <v>1.07035</v>
      </c>
      <c r="Y506" t="n">
        <v>1.068</v>
      </c>
      <c r="Z506" t="n">
        <v>1.0702</v>
      </c>
      <c r="AA506" t="n">
        <v>1.0719</v>
      </c>
      <c r="AB506" t="n">
        <v>1.074</v>
      </c>
      <c r="AC506" t="n">
        <v>1.07535</v>
      </c>
      <c r="AD506" t="n">
        <v>1.07865</v>
      </c>
      <c r="AE506" t="n">
        <v>1.0831</v>
      </c>
      <c r="AF506" t="n">
        <v>1.0878</v>
      </c>
      <c r="AG506" t="n">
        <v>1.0907</v>
      </c>
      <c r="AH506" t="n">
        <v>1.0936</v>
      </c>
      <c r="AK506" t="n">
        <v>1.09655</v>
      </c>
      <c r="AN506" t="n">
        <v>1.0994</v>
      </c>
      <c r="AQ506" t="n">
        <v>1.10135</v>
      </c>
      <c r="AT506" t="n">
        <v>1.10335</v>
      </c>
      <c r="AW506" t="n">
        <v>1.10535</v>
      </c>
      <c r="AZ506" t="n">
        <v>1.1073</v>
      </c>
      <c r="BC506" t="n">
        <v>1.1093</v>
      </c>
      <c r="BD506" t="n">
        <v>1.1113</v>
      </c>
      <c r="BE506" t="n">
        <v>1.11325</v>
      </c>
      <c r="BF506" t="n">
        <v>1.11525</v>
      </c>
      <c r="BG506" t="n">
        <v>1.11725</v>
      </c>
      <c r="BH506" t="n">
        <v>1.1192</v>
      </c>
      <c r="BI506" t="n">
        <v>1.1212</v>
      </c>
    </row>
    <row r="507">
      <c r="A507" s="1112" t="n">
        <v>44992</v>
      </c>
      <c r="W507" s="666" t="n">
        <v>1.0832</v>
      </c>
      <c r="X507" s="666" t="n">
        <v>1.07035</v>
      </c>
      <c r="Y507" t="n">
        <v>1.0555</v>
      </c>
      <c r="Z507" t="n">
        <v>1.05775</v>
      </c>
      <c r="AA507" t="n">
        <v>1.05955</v>
      </c>
      <c r="AB507" t="n">
        <v>1.0617</v>
      </c>
      <c r="AC507" t="n">
        <v>1.06315</v>
      </c>
      <c r="AD507" t="n">
        <v>1.0667</v>
      </c>
      <c r="AE507" t="n">
        <v>1.0714</v>
      </c>
      <c r="AF507" t="n">
        <v>1.07615</v>
      </c>
      <c r="AG507" t="n">
        <v>1.07925</v>
      </c>
      <c r="AH507" t="n">
        <v>1.0823</v>
      </c>
      <c r="AK507" t="n">
        <v>1.0854</v>
      </c>
      <c r="AN507" t="n">
        <v>1.0884</v>
      </c>
      <c r="AQ507" t="n">
        <v>1.09055</v>
      </c>
      <c r="AT507" t="n">
        <v>1.0927</v>
      </c>
      <c r="AW507" t="n">
        <v>1.09485</v>
      </c>
      <c r="AZ507" t="n">
        <v>1.097</v>
      </c>
      <c r="BC507" t="n">
        <v>1.09915</v>
      </c>
      <c r="BD507" t="n">
        <v>1.1013</v>
      </c>
      <c r="BE507" t="n">
        <v>1.10345</v>
      </c>
      <c r="BF507" t="n">
        <v>1.1056</v>
      </c>
      <c r="BG507" t="n">
        <v>1.10775</v>
      </c>
      <c r="BH507" t="n">
        <v>1.1099</v>
      </c>
      <c r="BI507" t="n">
        <v>1.11205</v>
      </c>
    </row>
    <row r="508">
      <c r="A508" s="1112" t="n">
        <v>44993</v>
      </c>
      <c r="W508" s="666" t="n">
        <v>1.0832</v>
      </c>
      <c r="X508" s="666" t="n">
        <v>1.07035</v>
      </c>
      <c r="Y508" t="n">
        <v>1.05495</v>
      </c>
      <c r="Z508" t="n">
        <v>1.05725</v>
      </c>
      <c r="AA508" t="n">
        <v>1.05905</v>
      </c>
      <c r="AB508" t="n">
        <v>1.0613</v>
      </c>
      <c r="AC508" t="n">
        <v>1.0628</v>
      </c>
      <c r="AD508" t="n">
        <v>1.06645</v>
      </c>
      <c r="AE508" t="n">
        <v>1.07125</v>
      </c>
      <c r="AF508" t="n">
        <v>1.0762</v>
      </c>
      <c r="AG508" t="n">
        <v>1.07945</v>
      </c>
      <c r="AH508" t="n">
        <v>1.0827</v>
      </c>
      <c r="AK508" t="n">
        <v>1.08595</v>
      </c>
      <c r="AN508" t="n">
        <v>1.08915</v>
      </c>
      <c r="AQ508" t="n">
        <v>1.09145</v>
      </c>
      <c r="AT508" t="n">
        <v>1.09375</v>
      </c>
      <c r="AW508" t="n">
        <v>1.09605</v>
      </c>
      <c r="AZ508" t="n">
        <v>1.09835</v>
      </c>
      <c r="BC508" t="n">
        <v>1.10065</v>
      </c>
      <c r="BD508" t="n">
        <v>1.10295</v>
      </c>
      <c r="BE508" t="n">
        <v>1.10525</v>
      </c>
      <c r="BF508" t="n">
        <v>1.10755</v>
      </c>
      <c r="BG508" t="n">
        <v>1.10985</v>
      </c>
      <c r="BH508" t="n">
        <v>1.11215</v>
      </c>
      <c r="BI508" t="n">
        <v>1.11445</v>
      </c>
    </row>
    <row r="509">
      <c r="A509" s="1112" t="n">
        <v>44994</v>
      </c>
      <c r="W509" s="666" t="n">
        <v>1.0832</v>
      </c>
      <c r="X509" s="666" t="n">
        <v>1.07035</v>
      </c>
      <c r="Y509" t="n">
        <v>1.05775</v>
      </c>
      <c r="Z509" t="n">
        <v>1.06</v>
      </c>
      <c r="AA509" t="n">
        <v>1.06185</v>
      </c>
      <c r="AB509" t="n">
        <v>1.06405</v>
      </c>
      <c r="AC509" t="n">
        <v>1.06535</v>
      </c>
      <c r="AD509" t="n">
        <v>1.069</v>
      </c>
      <c r="AE509" t="n">
        <v>1.07365</v>
      </c>
      <c r="AF509" t="n">
        <v>1.07875</v>
      </c>
      <c r="AG509" t="n">
        <v>1.0815</v>
      </c>
      <c r="AH509" t="n">
        <v>1.08445</v>
      </c>
      <c r="AK509" t="n">
        <v>1.0874</v>
      </c>
      <c r="AN509" t="n">
        <v>1.09035</v>
      </c>
      <c r="AQ509" t="n">
        <v>1.0926</v>
      </c>
      <c r="AT509" t="n">
        <v>1.0949</v>
      </c>
      <c r="AW509" t="n">
        <v>1.09715</v>
      </c>
      <c r="AZ509" t="n">
        <v>1.09945</v>
      </c>
      <c r="BC509" t="n">
        <v>1.1017</v>
      </c>
      <c r="BD509" t="n">
        <v>1.104</v>
      </c>
      <c r="BE509" t="n">
        <v>1.1063</v>
      </c>
      <c r="BF509" t="n">
        <v>1.10855</v>
      </c>
      <c r="BG509" t="n">
        <v>1.11085</v>
      </c>
      <c r="BH509" t="n">
        <v>1.1131</v>
      </c>
      <c r="BI509" t="n">
        <v>1.1154</v>
      </c>
    </row>
    <row r="510">
      <c r="A510" s="1112" t="n">
        <v>44995</v>
      </c>
      <c r="W510" s="666" t="n">
        <v>1.0832</v>
      </c>
      <c r="X510" s="666" t="n">
        <v>1.07035</v>
      </c>
      <c r="Y510" t="n">
        <v>1.0644</v>
      </c>
      <c r="Z510" t="n">
        <v>1.0668</v>
      </c>
      <c r="AA510" t="n">
        <v>1.06875</v>
      </c>
      <c r="AB510" t="n">
        <v>1.071</v>
      </c>
      <c r="AC510" t="n">
        <v>1.07275</v>
      </c>
      <c r="AD510" t="n">
        <v>1.0762</v>
      </c>
      <c r="AE510" t="n">
        <v>1.0809</v>
      </c>
      <c r="AF510" t="n">
        <v>1.0854</v>
      </c>
      <c r="AG510" t="n">
        <v>1.0877</v>
      </c>
      <c r="AH510" t="n">
        <v>1.09</v>
      </c>
      <c r="AK510" t="n">
        <v>1.09235</v>
      </c>
      <c r="AN510" t="n">
        <v>1.09465</v>
      </c>
      <c r="AQ510" t="n">
        <v>1.0966</v>
      </c>
      <c r="AT510" t="n">
        <v>1.09855</v>
      </c>
      <c r="AW510" t="n">
        <v>1.1005</v>
      </c>
      <c r="AZ510" t="n">
        <v>1.1025</v>
      </c>
      <c r="BC510" t="n">
        <v>1.10445</v>
      </c>
      <c r="BD510" t="n">
        <v>1.1064</v>
      </c>
      <c r="BE510" t="n">
        <v>1.10835</v>
      </c>
      <c r="BF510" t="n">
        <v>1.1103</v>
      </c>
      <c r="BG510" t="n">
        <v>1.11225</v>
      </c>
      <c r="BH510" t="n">
        <v>1.1142</v>
      </c>
      <c r="BI510" t="n">
        <v>1.1162</v>
      </c>
    </row>
    <row r="511">
      <c r="A511" s="1112" t="n">
        <v>44998</v>
      </c>
      <c r="W511" s="666" t="n">
        <v>1.0832</v>
      </c>
      <c r="X511" s="666" t="n">
        <v>1.07035</v>
      </c>
      <c r="Y511" t="n">
        <v>1.07195</v>
      </c>
      <c r="Z511" t="n">
        <v>1.07605</v>
      </c>
      <c r="AA511" t="n">
        <v>1.07795</v>
      </c>
      <c r="AB511" t="n">
        <v>1.08025</v>
      </c>
      <c r="AC511" t="n">
        <v>1.08185</v>
      </c>
      <c r="AD511" t="n">
        <v>1.08495</v>
      </c>
      <c r="AE511" t="n">
        <v>1.0884</v>
      </c>
      <c r="AF511" t="n">
        <v>1.09175</v>
      </c>
      <c r="AG511" t="n">
        <v>1.0937</v>
      </c>
      <c r="AH511" t="n">
        <v>1.0956</v>
      </c>
      <c r="AK511" t="n">
        <v>1.0975</v>
      </c>
      <c r="AN511" t="n">
        <v>1.0994</v>
      </c>
      <c r="AQ511" t="n">
        <v>1.1015</v>
      </c>
      <c r="AT511" t="n">
        <v>1.1036</v>
      </c>
      <c r="AW511" t="n">
        <v>1.10565</v>
      </c>
      <c r="AZ511" t="n">
        <v>1.10775</v>
      </c>
      <c r="BC511" t="n">
        <v>1.10985</v>
      </c>
      <c r="BD511" t="n">
        <v>1.11195</v>
      </c>
      <c r="BE511" t="n">
        <v>1.114</v>
      </c>
      <c r="BF511" t="n">
        <v>1.1161</v>
      </c>
      <c r="BG511" t="n">
        <v>1.1182</v>
      </c>
      <c r="BH511" t="n">
        <v>1.12025</v>
      </c>
      <c r="BI511" t="n">
        <v>1.12235</v>
      </c>
    </row>
    <row r="512">
      <c r="A512" s="1112" t="n">
        <v>44999</v>
      </c>
      <c r="W512" s="666" t="n">
        <v>1.0832</v>
      </c>
      <c r="X512" s="666" t="n">
        <v>1.07035</v>
      </c>
      <c r="Y512" t="n">
        <v>1.07625</v>
      </c>
      <c r="Z512" t="n">
        <v>1.07805</v>
      </c>
      <c r="AA512" t="n">
        <v>1.0803</v>
      </c>
      <c r="AB512" t="n">
        <v>1.0818</v>
      </c>
      <c r="AC512" t="n">
        <v>1.0846</v>
      </c>
      <c r="AD512" t="n">
        <v>1.0883</v>
      </c>
      <c r="AE512" t="n">
        <v>1.09165</v>
      </c>
      <c r="AF512" t="n">
        <v>1.0938</v>
      </c>
      <c r="AG512" t="n">
        <v>1.09575</v>
      </c>
      <c r="AH512" t="n">
        <v>1.0977</v>
      </c>
      <c r="AK512" t="n">
        <v>1.0997</v>
      </c>
      <c r="AN512" t="n">
        <v>1.10165</v>
      </c>
      <c r="AQ512" t="n">
        <v>1.1036</v>
      </c>
      <c r="AT512" t="n">
        <v>1.10555</v>
      </c>
      <c r="AW512" t="n">
        <v>1.1075</v>
      </c>
      <c r="AZ512" t="n">
        <v>1.10945</v>
      </c>
      <c r="BC512" t="n">
        <v>1.11145</v>
      </c>
      <c r="BD512" t="n">
        <v>1.1134</v>
      </c>
      <c r="BE512" t="n">
        <v>1.11535</v>
      </c>
      <c r="BF512" t="n">
        <v>1.1173</v>
      </c>
      <c r="BG512" t="n">
        <v>1.11925</v>
      </c>
      <c r="BH512" t="n">
        <v>1.1212</v>
      </c>
      <c r="BI512" t="n">
        <v>1.1232</v>
      </c>
    </row>
    <row r="513">
      <c r="A513" s="1112" t="n">
        <v>45000</v>
      </c>
      <c r="W513" s="666" t="n">
        <v>1.0832</v>
      </c>
      <c r="X513" s="666" t="n">
        <v>1.07035</v>
      </c>
      <c r="Y513" t="n">
        <v>1.061</v>
      </c>
      <c r="Z513" t="n">
        <v>1.06295</v>
      </c>
      <c r="AA513" t="n">
        <v>1.06525</v>
      </c>
      <c r="AB513" t="n">
        <v>1.06675</v>
      </c>
      <c r="AC513" t="n">
        <v>1.06965</v>
      </c>
      <c r="AD513" t="n">
        <v>1.0727</v>
      </c>
      <c r="AE513" t="n">
        <v>1.07575</v>
      </c>
      <c r="AF513" t="n">
        <v>1.07755</v>
      </c>
      <c r="AG513" t="n">
        <v>1.0794</v>
      </c>
      <c r="AH513" t="n">
        <v>1.0812</v>
      </c>
      <c r="AK513" t="n">
        <v>1.083</v>
      </c>
      <c r="AN513" t="n">
        <v>1.0848</v>
      </c>
      <c r="AQ513" t="n">
        <v>1.0866</v>
      </c>
      <c r="AT513" t="n">
        <v>1.0884</v>
      </c>
      <c r="AW513" t="n">
        <v>1.09025</v>
      </c>
      <c r="AZ513" t="n">
        <v>1.09205</v>
      </c>
      <c r="BC513" t="n">
        <v>1.09385</v>
      </c>
      <c r="BD513" t="n">
        <v>1.09565</v>
      </c>
      <c r="BE513" t="n">
        <v>1.09745</v>
      </c>
      <c r="BF513" t="n">
        <v>1.0993</v>
      </c>
      <c r="BG513" t="n">
        <v>1.1011</v>
      </c>
      <c r="BH513" t="n">
        <v>1.1029</v>
      </c>
      <c r="BI513" t="n">
        <v>1.1047</v>
      </c>
    </row>
    <row r="514">
      <c r="A514" s="1112" t="n">
        <v>45001</v>
      </c>
      <c r="W514" s="666" t="n">
        <v>1.0832</v>
      </c>
      <c r="X514" s="666" t="n">
        <v>1.07035</v>
      </c>
      <c r="Y514" t="n">
        <v>1.06315</v>
      </c>
      <c r="Z514" t="n">
        <v>1.0649</v>
      </c>
      <c r="AA514" t="n">
        <v>1.0672</v>
      </c>
      <c r="AB514" t="n">
        <v>1.06895</v>
      </c>
      <c r="AC514" t="n">
        <v>1.072</v>
      </c>
      <c r="AD514" t="n">
        <v>1.0763</v>
      </c>
      <c r="AE514" t="n">
        <v>1.08015</v>
      </c>
      <c r="AF514" t="n">
        <v>1.0826</v>
      </c>
      <c r="AG514" t="n">
        <v>1.08485</v>
      </c>
      <c r="AH514" t="n">
        <v>1.08715</v>
      </c>
      <c r="AK514" t="n">
        <v>1.0894</v>
      </c>
      <c r="AN514" t="n">
        <v>1.09165</v>
      </c>
      <c r="AQ514" t="n">
        <v>1.0939</v>
      </c>
      <c r="AT514" t="n">
        <v>1.09615</v>
      </c>
      <c r="AW514" t="n">
        <v>1.0984</v>
      </c>
      <c r="AZ514" t="n">
        <v>1.10065</v>
      </c>
      <c r="BC514" t="n">
        <v>1.10295</v>
      </c>
      <c r="BD514" t="n">
        <v>1.1052</v>
      </c>
      <c r="BE514" t="n">
        <v>1.10745</v>
      </c>
      <c r="BF514" t="n">
        <v>1.1097</v>
      </c>
      <c r="BG514" t="n">
        <v>1.11195</v>
      </c>
      <c r="BH514" t="n">
        <v>1.1142</v>
      </c>
      <c r="BI514" t="n">
        <v>1.11645</v>
      </c>
    </row>
    <row r="515">
      <c r="A515" s="1112" t="n">
        <v>45002</v>
      </c>
      <c r="W515" s="666" t="n">
        <v>1.0832</v>
      </c>
      <c r="X515" s="666" t="n">
        <v>1.07035</v>
      </c>
      <c r="Y515" t="n">
        <v>1.07005</v>
      </c>
      <c r="Z515" t="n">
        <v>1.07185</v>
      </c>
      <c r="AA515" t="n">
        <v>1.07405</v>
      </c>
      <c r="AB515" t="n">
        <v>1.07565</v>
      </c>
      <c r="AC515" t="n">
        <v>1.0785</v>
      </c>
      <c r="AD515" t="n">
        <v>1.08235</v>
      </c>
      <c r="AE515" t="n">
        <v>1.08605</v>
      </c>
      <c r="AF515" t="n">
        <v>1.0884</v>
      </c>
      <c r="AG515" t="n">
        <v>1.0907</v>
      </c>
      <c r="AH515" t="n">
        <v>1.09295</v>
      </c>
      <c r="AK515" t="n">
        <v>1.09525</v>
      </c>
      <c r="AN515" t="n">
        <v>1.09735</v>
      </c>
      <c r="AQ515" t="n">
        <v>1.09945</v>
      </c>
      <c r="AT515" t="n">
        <v>1.10155</v>
      </c>
      <c r="AW515" t="n">
        <v>1.1037</v>
      </c>
      <c r="AZ515" t="n">
        <v>1.1058</v>
      </c>
      <c r="BC515" t="n">
        <v>1.1079</v>
      </c>
      <c r="BD515" t="n">
        <v>1.11</v>
      </c>
      <c r="BE515" t="n">
        <v>1.1121</v>
      </c>
      <c r="BF515" t="n">
        <v>1.1142</v>
      </c>
      <c r="BG515" t="n">
        <v>1.1163</v>
      </c>
      <c r="BH515" t="n">
        <v>1.1184</v>
      </c>
      <c r="BI515" t="n">
        <v>1.1205</v>
      </c>
    </row>
    <row r="516">
      <c r="A516" s="1112" t="n">
        <v>45005</v>
      </c>
      <c r="W516" s="666" t="n">
        <v>1.0832</v>
      </c>
      <c r="X516" s="666" t="n">
        <v>1.07035</v>
      </c>
      <c r="Y516" t="n">
        <v>1.07405</v>
      </c>
      <c r="Z516" t="n">
        <v>1.0759</v>
      </c>
      <c r="AA516" t="n">
        <v>1.07815</v>
      </c>
      <c r="AB516" t="n">
        <v>1.0798</v>
      </c>
      <c r="AC516" t="n">
        <v>1.08275</v>
      </c>
      <c r="AD516" t="n">
        <v>1.0867</v>
      </c>
      <c r="AE516" t="n">
        <v>1.09095</v>
      </c>
      <c r="AF516" t="n">
        <v>1.0937</v>
      </c>
      <c r="AG516" t="n">
        <v>1.09625</v>
      </c>
      <c r="AH516" t="n">
        <v>1.0988</v>
      </c>
      <c r="AK516" t="n">
        <v>1.10135</v>
      </c>
      <c r="AN516" t="n">
        <v>1.1037</v>
      </c>
      <c r="AQ516" t="n">
        <v>1.106</v>
      </c>
      <c r="AT516" t="n">
        <v>1.1083</v>
      </c>
      <c r="AW516" t="n">
        <v>1.1106</v>
      </c>
      <c r="AZ516" t="n">
        <v>1.1129</v>
      </c>
      <c r="BC516" t="n">
        <v>1.1152</v>
      </c>
      <c r="BD516" t="n">
        <v>1.1175</v>
      </c>
      <c r="BE516" t="n">
        <v>1.1198</v>
      </c>
      <c r="BF516" t="n">
        <v>1.1221</v>
      </c>
      <c r="BG516" t="n">
        <v>1.12445</v>
      </c>
      <c r="BH516" t="n">
        <v>1.12675</v>
      </c>
      <c r="BI516" t="n">
        <v>1.12905</v>
      </c>
    </row>
    <row r="517">
      <c r="A517" s="1112" t="n">
        <v>45006</v>
      </c>
      <c r="W517" s="666" t="n">
        <v>1.0832</v>
      </c>
      <c r="X517" s="666" t="n">
        <v>1.07035</v>
      </c>
      <c r="Y517" s="297" t="n">
        <v>1.0776</v>
      </c>
      <c r="Z517" t="n">
        <v>1.07815</v>
      </c>
      <c r="AA517" t="n">
        <v>1.07995</v>
      </c>
      <c r="AB517" t="n">
        <v>1.0821</v>
      </c>
      <c r="AC517" t="n">
        <v>1.08375</v>
      </c>
      <c r="AD517" t="n">
        <v>1.08675</v>
      </c>
      <c r="AE517" t="n">
        <v>1.09085</v>
      </c>
      <c r="AF517" t="n">
        <v>1.0952</v>
      </c>
      <c r="AG517" t="n">
        <v>1.09785</v>
      </c>
      <c r="AH517" t="n">
        <v>1.10035</v>
      </c>
      <c r="AK517" t="n">
        <v>1.1028</v>
      </c>
      <c r="AN517" t="n">
        <v>1.1053</v>
      </c>
      <c r="AQ517" t="n">
        <v>1.10745</v>
      </c>
      <c r="AT517" t="n">
        <v>1.1095</v>
      </c>
      <c r="AW517" t="n">
        <v>1.1116</v>
      </c>
      <c r="AZ517" t="n">
        <v>1.1137</v>
      </c>
      <c r="BC517" t="n">
        <v>1.11575</v>
      </c>
      <c r="BD517" t="n">
        <v>1.11785</v>
      </c>
      <c r="BE517" t="n">
        <v>1.11995</v>
      </c>
      <c r="BF517" t="n">
        <v>1.122</v>
      </c>
      <c r="BG517" t="n">
        <v>1.1241</v>
      </c>
      <c r="BH517" t="n">
        <v>1.1262</v>
      </c>
      <c r="BI517" t="n">
        <v>1.12825</v>
      </c>
      <c r="BJ517" t="n">
        <v>1.13035</v>
      </c>
    </row>
    <row r="518">
      <c r="A518" s="1112" t="n">
        <v>45007</v>
      </c>
      <c r="W518" s="666" t="n">
        <v>1.0832</v>
      </c>
      <c r="X518" s="666" t="n">
        <v>1.07035</v>
      </c>
      <c r="Y518" s="297" t="n">
        <v>1.0785</v>
      </c>
      <c r="Z518" t="n">
        <v>1.0898</v>
      </c>
      <c r="AA518" t="n">
        <v>1.0914</v>
      </c>
      <c r="AB518" t="n">
        <v>1.0935</v>
      </c>
      <c r="AC518" t="n">
        <v>1.0951</v>
      </c>
      <c r="AD518" t="n">
        <v>1.0979</v>
      </c>
      <c r="AE518" t="n">
        <v>1.1019</v>
      </c>
      <c r="AF518" t="n">
        <v>1.1057</v>
      </c>
      <c r="AG518" t="n">
        <v>1.1079</v>
      </c>
      <c r="AH518" t="n">
        <v>1.1099</v>
      </c>
      <c r="AK518" t="n">
        <v>1.11195</v>
      </c>
      <c r="AN518" t="n">
        <v>1.11395</v>
      </c>
      <c r="AQ518" t="n">
        <v>1.11615</v>
      </c>
      <c r="AT518" t="n">
        <v>1.11835</v>
      </c>
      <c r="AW518" t="n">
        <v>1.12055</v>
      </c>
      <c r="AZ518" t="n">
        <v>1.12275</v>
      </c>
      <c r="BC518" t="n">
        <v>1.12495</v>
      </c>
      <c r="BD518" t="n">
        <v>1.1271</v>
      </c>
      <c r="BE518" t="n">
        <v>1.1293</v>
      </c>
      <c r="BF518" t="n">
        <v>1.1315</v>
      </c>
      <c r="BG518" t="n">
        <v>1.1337</v>
      </c>
      <c r="BH518" t="n">
        <v>1.1359</v>
      </c>
      <c r="BI518" t="n">
        <v>1.1381</v>
      </c>
      <c r="BJ518" t="n">
        <v>1.1403</v>
      </c>
    </row>
    <row r="519">
      <c r="A519" s="1112" t="n">
        <v>45008</v>
      </c>
      <c r="W519" s="666" t="n">
        <v>1.0832</v>
      </c>
      <c r="X519" s="666" t="n">
        <v>1.07035</v>
      </c>
      <c r="Y519" s="297" t="n">
        <v>1.0879</v>
      </c>
      <c r="Z519" t="n">
        <v>1.08565</v>
      </c>
      <c r="AA519" t="n">
        <v>1.08745</v>
      </c>
      <c r="AB519" t="n">
        <v>1.08955</v>
      </c>
      <c r="AC519" t="n">
        <v>1.09115</v>
      </c>
      <c r="AD519" t="n">
        <v>1.09375</v>
      </c>
      <c r="AE519" t="n">
        <v>1.0969</v>
      </c>
      <c r="AF519" t="n">
        <v>1.1003</v>
      </c>
      <c r="AG519" t="n">
        <v>1.1027</v>
      </c>
      <c r="AH519" t="n">
        <v>1.10435</v>
      </c>
      <c r="AK519" t="n">
        <v>1.106</v>
      </c>
      <c r="AN519" t="n">
        <v>1.10765</v>
      </c>
      <c r="AQ519" t="n">
        <v>1.1093</v>
      </c>
      <c r="AT519" t="n">
        <v>1.1109</v>
      </c>
      <c r="AW519" t="n">
        <v>1.11255</v>
      </c>
      <c r="AZ519" t="n">
        <v>1.11415</v>
      </c>
      <c r="BC519" t="n">
        <v>1.1158</v>
      </c>
      <c r="BD519" t="n">
        <v>1.1174</v>
      </c>
      <c r="BE519" t="n">
        <v>1.11905</v>
      </c>
      <c r="BF519" t="n">
        <v>1.12065</v>
      </c>
      <c r="BG519" t="n">
        <v>1.1223</v>
      </c>
      <c r="BH519" t="n">
        <v>1.12395</v>
      </c>
      <c r="BI519" t="n">
        <v>1.12555</v>
      </c>
      <c r="BJ519" t="n">
        <v>1.1272</v>
      </c>
    </row>
    <row r="520">
      <c r="A520" s="1112" t="n">
        <v>45009</v>
      </c>
      <c r="W520" s="666" t="n">
        <v>1.0832</v>
      </c>
      <c r="X520" s="666" t="n">
        <v>1.07035</v>
      </c>
      <c r="Y520" s="297" t="n">
        <v>1.0745</v>
      </c>
      <c r="Z520" t="n">
        <v>1.07745</v>
      </c>
      <c r="AA520" t="n">
        <v>1.07925</v>
      </c>
      <c r="AB520" t="n">
        <v>1.0814</v>
      </c>
      <c r="AC520" t="n">
        <v>1.083</v>
      </c>
      <c r="AD520" t="n">
        <v>1.0858</v>
      </c>
      <c r="AE520" t="n">
        <v>1.08915</v>
      </c>
      <c r="AF520" t="n">
        <v>1.09255</v>
      </c>
      <c r="AG520" t="n">
        <v>1.0944</v>
      </c>
      <c r="AH520" t="n">
        <v>1.0961</v>
      </c>
      <c r="AK520" t="n">
        <v>1.0978</v>
      </c>
      <c r="AN520" t="n">
        <v>1.09945</v>
      </c>
      <c r="AQ520" t="n">
        <v>1.1011</v>
      </c>
      <c r="AT520" t="n">
        <v>1.10275</v>
      </c>
      <c r="AW520" t="n">
        <v>1.10435</v>
      </c>
      <c r="AZ520" t="n">
        <v>1.106</v>
      </c>
      <c r="BC520" t="n">
        <v>1.10765</v>
      </c>
      <c r="BD520" t="n">
        <v>1.10925</v>
      </c>
      <c r="BE520" t="n">
        <v>1.1109</v>
      </c>
      <c r="BF520" t="n">
        <v>1.11255</v>
      </c>
      <c r="BG520" t="n">
        <v>1.11415</v>
      </c>
      <c r="BH520" t="n">
        <v>1.1158</v>
      </c>
      <c r="BI520" t="n">
        <v>1.11745</v>
      </c>
      <c r="BJ520" t="n">
        <v>1.11905</v>
      </c>
    </row>
    <row r="521">
      <c r="A521" s="1112" t="n">
        <v>45012</v>
      </c>
      <c r="W521" s="666" t="n">
        <v>1.0832</v>
      </c>
      <c r="X521" s="666" t="n">
        <v>1.07035</v>
      </c>
      <c r="Y521" s="297" t="n">
        <v>1.0773</v>
      </c>
      <c r="Z521" t="n">
        <v>1.0809</v>
      </c>
      <c r="AA521" t="n">
        <v>1.0827</v>
      </c>
      <c r="AB521" t="n">
        <v>1.08485</v>
      </c>
      <c r="AC521" t="n">
        <v>1.0865</v>
      </c>
      <c r="AD521" t="n">
        <v>1.0895</v>
      </c>
      <c r="AE521" t="n">
        <v>1.09315</v>
      </c>
      <c r="AF521" t="n">
        <v>1.09705</v>
      </c>
      <c r="AG521" t="n">
        <v>1.09935</v>
      </c>
      <c r="AH521" t="n">
        <v>1.10145</v>
      </c>
      <c r="AK521" t="n">
        <v>1.10355</v>
      </c>
      <c r="AN521" t="n">
        <v>1.10565</v>
      </c>
      <c r="AQ521" t="n">
        <v>1.10745</v>
      </c>
      <c r="AT521" t="n">
        <v>1.1092</v>
      </c>
      <c r="AW521" t="n">
        <v>1.1109</v>
      </c>
      <c r="AZ521" t="n">
        <v>1.11265</v>
      </c>
      <c r="BC521" t="n">
        <v>1.1144</v>
      </c>
      <c r="BD521" t="n">
        <v>1.11615</v>
      </c>
      <c r="BE521" t="n">
        <v>1.11785</v>
      </c>
      <c r="BF521" t="n">
        <v>1.1196</v>
      </c>
      <c r="BG521" t="n">
        <v>1.12135</v>
      </c>
      <c r="BH521" t="n">
        <v>1.1231</v>
      </c>
      <c r="BI521" t="n">
        <v>1.12485</v>
      </c>
      <c r="BJ521" t="n">
        <v>1.12655</v>
      </c>
    </row>
    <row r="522">
      <c r="A522" s="1112" t="n">
        <v>45013</v>
      </c>
      <c r="W522" s="666" t="n">
        <v>1.0832</v>
      </c>
      <c r="X522" s="666" t="n">
        <v>1.07035</v>
      </c>
      <c r="Y522" s="297" t="n">
        <v>1.0841</v>
      </c>
      <c r="Z522" t="n">
        <v>1.0856</v>
      </c>
      <c r="AA522" t="n">
        <v>1.0874</v>
      </c>
      <c r="AB522" t="n">
        <v>1.08955</v>
      </c>
      <c r="AC522" t="n">
        <v>1.0912</v>
      </c>
      <c r="AD522" t="n">
        <v>1.09415</v>
      </c>
      <c r="AE522" t="n">
        <v>1.09795</v>
      </c>
      <c r="AF522" t="n">
        <v>1.1018</v>
      </c>
      <c r="AG522" t="n">
        <v>1.1041</v>
      </c>
      <c r="AH522" t="n">
        <v>1.1062</v>
      </c>
      <c r="AK522" t="n">
        <v>1.1083</v>
      </c>
      <c r="AN522" t="n">
        <v>1.1104</v>
      </c>
      <c r="AQ522" t="n">
        <v>1.11235</v>
      </c>
      <c r="AT522" t="n">
        <v>1.11425</v>
      </c>
      <c r="AW522" t="n">
        <v>1.1161</v>
      </c>
      <c r="AZ522" t="n">
        <v>1.118</v>
      </c>
      <c r="BC522" t="n">
        <v>1.1199</v>
      </c>
      <c r="BD522" t="n">
        <v>1.1218</v>
      </c>
      <c r="BE522" t="n">
        <v>1.1237</v>
      </c>
      <c r="BF522" t="n">
        <v>1.1256</v>
      </c>
      <c r="BG522" t="n">
        <v>1.1275</v>
      </c>
      <c r="BH522" t="n">
        <v>1.1294</v>
      </c>
      <c r="BI522" t="n">
        <v>1.1313</v>
      </c>
      <c r="BJ522" t="n">
        <v>1.1332</v>
      </c>
    </row>
    <row r="523">
      <c r="A523" s="1112" t="n">
        <v>45014</v>
      </c>
      <c r="W523" s="666" t="n">
        <v>1.0832</v>
      </c>
      <c r="X523" s="666" t="n">
        <v>1.07035</v>
      </c>
      <c r="Y523" s="297" t="n">
        <v>1.0847</v>
      </c>
      <c r="Z523" t="n">
        <v>1.08565</v>
      </c>
      <c r="AA523" t="n">
        <v>1.08745</v>
      </c>
      <c r="AB523" t="n">
        <v>1.08965</v>
      </c>
      <c r="AC523" t="n">
        <v>1.09135</v>
      </c>
      <c r="AD523" t="n">
        <v>1.0944</v>
      </c>
      <c r="AE523" t="n">
        <v>1.0983</v>
      </c>
      <c r="AF523" t="n">
        <v>1.1022</v>
      </c>
      <c r="AG523" t="n">
        <v>1.1047</v>
      </c>
      <c r="AH523" t="n">
        <v>1.107</v>
      </c>
      <c r="AK523" t="n">
        <v>1.1093</v>
      </c>
      <c r="AN523" t="n">
        <v>1.1116</v>
      </c>
      <c r="AQ523" t="n">
        <v>1.1136</v>
      </c>
      <c r="AT523" t="n">
        <v>1.11555</v>
      </c>
      <c r="AW523" t="n">
        <v>1.11755</v>
      </c>
      <c r="AZ523" t="n">
        <v>1.1195</v>
      </c>
      <c r="BC523" t="n">
        <v>1.12145</v>
      </c>
      <c r="BD523" t="n">
        <v>1.1234</v>
      </c>
      <c r="BE523" t="n">
        <v>1.12535</v>
      </c>
      <c r="BF523" t="n">
        <v>1.1273</v>
      </c>
      <c r="BG523" t="n">
        <v>1.12925</v>
      </c>
      <c r="BH523" t="n">
        <v>1.13125</v>
      </c>
      <c r="BI523" t="n">
        <v>1.1332</v>
      </c>
      <c r="BJ523" t="n">
        <v>1.13515</v>
      </c>
    </row>
    <row r="524">
      <c r="A524" s="1112" t="n">
        <v>45015</v>
      </c>
      <c r="W524" s="666" t="n">
        <v>1.0832</v>
      </c>
      <c r="X524" s="666" t="n">
        <v>1.07035</v>
      </c>
      <c r="Y524" s="297" t="n">
        <v>1.0886</v>
      </c>
      <c r="Z524" t="n">
        <v>1.0915</v>
      </c>
      <c r="AA524" t="n">
        <v>1.09325</v>
      </c>
      <c r="AB524" t="n">
        <v>1.09545</v>
      </c>
      <c r="AC524" t="n">
        <v>1.0972</v>
      </c>
      <c r="AD524" t="n">
        <v>1.10015</v>
      </c>
      <c r="AE524" t="n">
        <v>1.10385</v>
      </c>
      <c r="AF524" t="n">
        <v>1.10765</v>
      </c>
      <c r="AG524" t="n">
        <v>1.1101</v>
      </c>
      <c r="AH524" t="n">
        <v>1.1122</v>
      </c>
      <c r="AK524" t="n">
        <v>1.11435</v>
      </c>
      <c r="AN524" t="n">
        <v>1.11645</v>
      </c>
      <c r="AQ524" t="n">
        <v>1.11825</v>
      </c>
      <c r="AT524" t="n">
        <v>1.12</v>
      </c>
      <c r="AW524" t="n">
        <v>1.1217</v>
      </c>
      <c r="AZ524" t="n">
        <v>1.12345</v>
      </c>
      <c r="BC524" t="n">
        <v>1.1252</v>
      </c>
      <c r="BD524" t="n">
        <v>1.12695</v>
      </c>
      <c r="BE524" t="n">
        <v>1.12865</v>
      </c>
      <c r="BF524" t="n">
        <v>1.1304</v>
      </c>
      <c r="BG524" t="n">
        <v>1.13215</v>
      </c>
      <c r="BH524" t="n">
        <v>1.13385</v>
      </c>
      <c r="BI524" t="n">
        <v>1.1356</v>
      </c>
      <c r="BJ524" t="n">
        <v>1.13735</v>
      </c>
    </row>
    <row r="525">
      <c r="A525" s="1112" t="n">
        <v>45016</v>
      </c>
      <c r="W525" s="666" t="n">
        <v>1.0832</v>
      </c>
      <c r="X525" s="666" t="n">
        <v>1.07035</v>
      </c>
      <c r="Y525" s="297" t="n">
        <v>1.0875</v>
      </c>
      <c r="Z525" t="n">
        <v>1.08645</v>
      </c>
      <c r="AA525" t="n">
        <v>1.0882</v>
      </c>
      <c r="AB525" t="n">
        <v>1.09035</v>
      </c>
      <c r="AC525" t="n">
        <v>1.0921</v>
      </c>
      <c r="AD525" t="n">
        <v>1.09505</v>
      </c>
      <c r="AE525" t="n">
        <v>1.09885</v>
      </c>
      <c r="AF525" t="n">
        <v>1.10265</v>
      </c>
      <c r="AG525" t="n">
        <v>1.1052</v>
      </c>
      <c r="AH525" t="n">
        <v>1.1073</v>
      </c>
      <c r="AK525" t="n">
        <v>1.1094</v>
      </c>
      <c r="AN525" t="n">
        <v>1.1115</v>
      </c>
      <c r="AQ525" t="n">
        <v>1.1133</v>
      </c>
      <c r="AT525" t="n">
        <v>1.11505</v>
      </c>
      <c r="AW525" t="n">
        <v>1.11675</v>
      </c>
      <c r="AZ525" t="n">
        <v>1.1185</v>
      </c>
      <c r="BC525" t="n">
        <v>1.12025</v>
      </c>
      <c r="BD525" t="n">
        <v>1.122</v>
      </c>
      <c r="BE525" t="n">
        <v>1.1237</v>
      </c>
      <c r="BF525" t="n">
        <v>1.12545</v>
      </c>
      <c r="BG525" t="n">
        <v>1.1272</v>
      </c>
      <c r="BH525" t="n">
        <v>1.12895</v>
      </c>
      <c r="BI525" t="n">
        <v>1.13065</v>
      </c>
      <c r="BJ525" t="n">
        <v>1.1324</v>
      </c>
    </row>
    <row r="526">
      <c r="A526" s="1112" t="n">
        <v>45019</v>
      </c>
      <c r="W526" s="666" t="n">
        <v>1.0832</v>
      </c>
      <c r="X526" s="666" t="n">
        <v>1.07035</v>
      </c>
      <c r="Y526" s="666" t="n">
        <v>1.0875</v>
      </c>
      <c r="Z526" t="n">
        <v>1.09045</v>
      </c>
      <c r="AA526" t="n">
        <v>1.0922</v>
      </c>
      <c r="AB526" t="n">
        <v>1.09435</v>
      </c>
      <c r="AC526" t="n">
        <v>1.09625</v>
      </c>
      <c r="AD526" t="n">
        <v>1.09915</v>
      </c>
      <c r="AE526" t="n">
        <v>1.10275</v>
      </c>
      <c r="AF526" t="n">
        <v>1.10665</v>
      </c>
      <c r="AG526" t="n">
        <v>1.1088</v>
      </c>
      <c r="AH526" t="n">
        <v>1.11065</v>
      </c>
      <c r="AK526" t="n">
        <v>1.11245</v>
      </c>
      <c r="AN526" t="n">
        <v>1.1143</v>
      </c>
      <c r="AQ526" t="n">
        <v>1.11585</v>
      </c>
      <c r="AT526" t="n">
        <v>1.11735</v>
      </c>
      <c r="AW526" t="n">
        <v>1.11885</v>
      </c>
      <c r="AZ526" t="n">
        <v>1.12035</v>
      </c>
      <c r="BC526" t="n">
        <v>1.1218</v>
      </c>
      <c r="BD526" t="n">
        <v>1.1233</v>
      </c>
      <c r="BE526" t="n">
        <v>1.1248</v>
      </c>
      <c r="BF526" t="n">
        <v>1.1263</v>
      </c>
      <c r="BG526" t="n">
        <v>1.1278</v>
      </c>
      <c r="BH526" t="n">
        <v>1.1293</v>
      </c>
      <c r="BI526" t="n">
        <v>1.1308</v>
      </c>
      <c r="BJ526" t="n">
        <v>1.13225</v>
      </c>
    </row>
    <row r="527">
      <c r="A527" s="1112" t="n">
        <v>45020</v>
      </c>
      <c r="W527" s="666" t="n">
        <v>1.0832</v>
      </c>
      <c r="X527" s="666" t="n">
        <v>1.07035</v>
      </c>
      <c r="Y527" s="666" t="n">
        <v>1.0875</v>
      </c>
      <c r="Z527" t="n">
        <v>1.0961</v>
      </c>
      <c r="AA527" t="n">
        <v>1.09785</v>
      </c>
      <c r="AB527" t="n">
        <v>1.09995</v>
      </c>
      <c r="AC527" t="n">
        <v>1.10205</v>
      </c>
      <c r="AD527" t="n">
        <v>1.1045</v>
      </c>
      <c r="AE527" t="n">
        <v>1.10795</v>
      </c>
      <c r="AF527" t="n">
        <v>1.1113</v>
      </c>
      <c r="AG527" t="n">
        <v>1.1133</v>
      </c>
      <c r="AH527" t="n">
        <v>1.11485</v>
      </c>
      <c r="AK527" t="n">
        <v>1.1164</v>
      </c>
      <c r="AN527" t="n">
        <v>1.11795</v>
      </c>
      <c r="AQ527" t="n">
        <v>1.11925</v>
      </c>
      <c r="AT527" t="n">
        <v>1.1205</v>
      </c>
      <c r="AW527" t="n">
        <v>1.1218</v>
      </c>
      <c r="AZ527" t="n">
        <v>1.12305</v>
      </c>
      <c r="BC527" t="n">
        <v>1.1243</v>
      </c>
      <c r="BD527" t="n">
        <v>1.12555</v>
      </c>
      <c r="BE527" t="n">
        <v>1.12685</v>
      </c>
      <c r="BF527" t="n">
        <v>1.1281</v>
      </c>
      <c r="BG527" t="n">
        <v>1.12935</v>
      </c>
      <c r="BH527" t="n">
        <v>1.1306</v>
      </c>
      <c r="BI527" t="n">
        <v>1.1319</v>
      </c>
      <c r="BJ527" t="n">
        <v>1.13315</v>
      </c>
    </row>
    <row r="528">
      <c r="A528" s="1112" t="n">
        <v>45021</v>
      </c>
      <c r="W528" s="666" t="n">
        <v>1.0832</v>
      </c>
      <c r="X528" s="666" t="n">
        <v>1.07035</v>
      </c>
      <c r="Y528" s="666" t="n">
        <v>1.0875</v>
      </c>
      <c r="Z528" t="n">
        <v>1.0914</v>
      </c>
      <c r="AA528" t="n">
        <v>1.0932</v>
      </c>
      <c r="AB528" t="n">
        <v>1.0953</v>
      </c>
      <c r="AC528" t="n">
        <v>1.0976</v>
      </c>
      <c r="AD528" t="n">
        <v>1.0998</v>
      </c>
      <c r="AE528" t="n">
        <v>1.1031</v>
      </c>
      <c r="AF528" t="n">
        <v>1.1063</v>
      </c>
      <c r="AG528" t="n">
        <v>1.108</v>
      </c>
      <c r="AH528" t="n">
        <v>1.1094</v>
      </c>
      <c r="AK528" t="n">
        <v>1.1108</v>
      </c>
      <c r="AN528" t="n">
        <v>1.11215</v>
      </c>
      <c r="AQ528" t="n">
        <v>1.11355</v>
      </c>
      <c r="AT528" t="n">
        <v>1.1149</v>
      </c>
      <c r="AW528" t="n">
        <v>1.11625</v>
      </c>
      <c r="AZ528" t="n">
        <v>1.1176</v>
      </c>
      <c r="BC528" t="n">
        <v>1.11895</v>
      </c>
      <c r="BD528" t="n">
        <v>1.1203</v>
      </c>
      <c r="BE528" t="n">
        <v>1.12165</v>
      </c>
      <c r="BF528" t="n">
        <v>1.123</v>
      </c>
      <c r="BG528" t="n">
        <v>1.12435</v>
      </c>
      <c r="BH528" t="n">
        <v>1.1257</v>
      </c>
      <c r="BI528" t="n">
        <v>1.12705</v>
      </c>
      <c r="BJ528" t="n">
        <v>1.1284</v>
      </c>
    </row>
    <row r="529">
      <c r="A529" s="1112" t="n">
        <v>45022</v>
      </c>
      <c r="W529" s="666" t="n">
        <v>1.0832</v>
      </c>
      <c r="X529" s="666" t="n">
        <v>1.07035</v>
      </c>
      <c r="Y529" s="666" t="n">
        <v>1.0875</v>
      </c>
      <c r="Z529" s="297" t="n">
        <v>1.0915</v>
      </c>
      <c r="AA529" t="n">
        <v>1.0954</v>
      </c>
      <c r="AB529" t="n">
        <v>1.0975</v>
      </c>
      <c r="AC529" t="n">
        <v>1.09925</v>
      </c>
      <c r="AD529" t="n">
        <v>1.1021</v>
      </c>
      <c r="AE529" t="n">
        <v>1.10565</v>
      </c>
      <c r="AF529" t="n">
        <v>1.10905</v>
      </c>
      <c r="AG529" t="n">
        <v>1.1109</v>
      </c>
      <c r="AH529" t="n">
        <v>1.11245</v>
      </c>
      <c r="AK529" t="n">
        <v>1.11405</v>
      </c>
      <c r="AN529" t="n">
        <v>1.1156</v>
      </c>
      <c r="AQ529" t="n">
        <v>1.117</v>
      </c>
      <c r="AT529" t="n">
        <v>1.1183</v>
      </c>
      <c r="AW529" t="n">
        <v>1.1196</v>
      </c>
      <c r="AZ529" t="n">
        <v>1.1209</v>
      </c>
      <c r="BC529" t="n">
        <v>1.1222</v>
      </c>
      <c r="BD529" t="n">
        <v>1.1235</v>
      </c>
      <c r="BE529" t="n">
        <v>1.1248</v>
      </c>
      <c r="BF529" t="n">
        <v>1.1261</v>
      </c>
      <c r="BG529" t="n">
        <v>1.1274</v>
      </c>
      <c r="BH529" t="n">
        <v>1.1287</v>
      </c>
      <c r="BI529" t="n">
        <v>1.13</v>
      </c>
      <c r="BJ529" t="n">
        <v>1.1313</v>
      </c>
    </row>
    <row r="530">
      <c r="A530" s="1112" t="n">
        <v>45026</v>
      </c>
      <c r="W530" s="666" t="n">
        <v>1.0832</v>
      </c>
      <c r="X530" s="666" t="n">
        <v>1.07035</v>
      </c>
      <c r="Y530" s="666" t="n">
        <v>1.0875</v>
      </c>
      <c r="Z530" s="724">
        <f>1.0915-0.0056</f>
        <v/>
      </c>
      <c r="AA530" t="n">
        <v>1.0881</v>
      </c>
      <c r="AB530" t="n">
        <v>1.09025</v>
      </c>
      <c r="AC530" t="n">
        <v>1.09225</v>
      </c>
      <c r="AD530" t="n">
        <v>1.09525</v>
      </c>
      <c r="AE530" t="n">
        <v>1.09945</v>
      </c>
      <c r="AF530" t="n">
        <v>1.10365</v>
      </c>
      <c r="AG530" t="n">
        <v>1.1061</v>
      </c>
      <c r="AH530" t="n">
        <v>1.1082</v>
      </c>
      <c r="AK530" t="n">
        <v>1.11035</v>
      </c>
      <c r="AN530" t="n">
        <v>1.11245</v>
      </c>
      <c r="AQ530" t="n">
        <v>1.1143</v>
      </c>
      <c r="AT530" t="n">
        <v>1.116</v>
      </c>
      <c r="AW530" t="n">
        <v>1.1177</v>
      </c>
      <c r="AZ530" t="n">
        <v>1.1194</v>
      </c>
      <c r="BC530" t="n">
        <v>1.1211</v>
      </c>
      <c r="BD530" t="n">
        <v>1.1228</v>
      </c>
      <c r="BE530" t="n">
        <v>1.1245</v>
      </c>
      <c r="BF530" t="n">
        <v>1.1262</v>
      </c>
      <c r="BG530" t="n">
        <v>1.1279</v>
      </c>
      <c r="BH530" t="n">
        <v>1.1296</v>
      </c>
      <c r="BI530" t="n">
        <v>1.1313</v>
      </c>
      <c r="BJ530" t="n">
        <v>1.13305</v>
      </c>
      <c r="BK530" t="n">
        <v>1.13305</v>
      </c>
    </row>
    <row r="531">
      <c r="A531" s="1112" t="n">
        <v>45027</v>
      </c>
      <c r="W531" s="666" t="n">
        <v>1.0832</v>
      </c>
      <c r="X531" s="666" t="n">
        <v>1.07035</v>
      </c>
      <c r="Y531" s="666" t="n">
        <v>1.0875</v>
      </c>
      <c r="Z531" s="28" t="n">
        <v>1.0905</v>
      </c>
      <c r="AA531" t="n">
        <v>1.09285</v>
      </c>
      <c r="AB531" t="n">
        <v>1.095</v>
      </c>
      <c r="AC531" t="n">
        <v>1.0968</v>
      </c>
      <c r="AD531" t="n">
        <v>1.0997</v>
      </c>
      <c r="AE531" t="n">
        <v>1.1034</v>
      </c>
      <c r="AF531" t="n">
        <v>1.10725</v>
      </c>
      <c r="AG531" t="n">
        <v>1.1096</v>
      </c>
      <c r="AH531" t="n">
        <v>1.11155</v>
      </c>
      <c r="AK531" t="n">
        <v>1.11345</v>
      </c>
      <c r="AN531" t="n">
        <v>1.1154</v>
      </c>
      <c r="AQ531" t="n">
        <v>1.117</v>
      </c>
      <c r="AT531" t="n">
        <v>1.1185</v>
      </c>
      <c r="AW531" t="n">
        <v>1.12005</v>
      </c>
      <c r="AZ531" t="n">
        <v>1.12155</v>
      </c>
      <c r="BC531" t="n">
        <v>1.12305</v>
      </c>
      <c r="BD531" t="n">
        <v>1.12455</v>
      </c>
      <c r="BE531" t="n">
        <v>1.12605</v>
      </c>
      <c r="BF531" t="n">
        <v>1.12755</v>
      </c>
      <c r="BG531" t="n">
        <v>1.12905</v>
      </c>
      <c r="BH531" t="n">
        <v>1.13055</v>
      </c>
      <c r="BI531" t="n">
        <v>1.13205</v>
      </c>
      <c r="BJ531" t="n">
        <v>1.13355</v>
      </c>
    </row>
    <row r="532">
      <c r="A532" s="1112" t="n">
        <v>45028</v>
      </c>
      <c r="W532" s="666" t="n">
        <v>1.0832</v>
      </c>
      <c r="X532" s="666" t="n">
        <v>1.07035</v>
      </c>
      <c r="Y532" s="666" t="n">
        <v>1.0875</v>
      </c>
      <c r="Z532" s="28" t="n">
        <v>1.0922</v>
      </c>
      <c r="AA532" t="n">
        <v>1.1016</v>
      </c>
      <c r="AB532" t="n">
        <v>1.1037</v>
      </c>
      <c r="AC532" t="n">
        <v>1.1057</v>
      </c>
      <c r="AD532" t="n">
        <v>1.1082</v>
      </c>
      <c r="AE532" t="n">
        <v>1.1116</v>
      </c>
      <c r="AF532" t="n">
        <v>1.115</v>
      </c>
      <c r="AG532" t="n">
        <v>1.1171</v>
      </c>
      <c r="AH532" t="n">
        <v>1.11865</v>
      </c>
      <c r="AK532" t="n">
        <v>1.1202</v>
      </c>
      <c r="AN532" t="n">
        <v>1.12175</v>
      </c>
      <c r="AQ532" t="n">
        <v>1.12305</v>
      </c>
      <c r="AT532" t="n">
        <v>1.12425</v>
      </c>
      <c r="AW532" t="n">
        <v>1.12545</v>
      </c>
      <c r="AZ532" t="n">
        <v>1.12665</v>
      </c>
      <c r="BC532" t="n">
        <v>1.1278</v>
      </c>
      <c r="BD532" t="n">
        <v>1.129</v>
      </c>
      <c r="BE532" t="n">
        <v>1.1302</v>
      </c>
      <c r="BF532" t="n">
        <v>1.1314</v>
      </c>
      <c r="BG532" t="n">
        <v>1.1326</v>
      </c>
      <c r="BH532" t="n">
        <v>1.13375</v>
      </c>
      <c r="BI532" t="n">
        <v>1.13495</v>
      </c>
      <c r="BJ532" t="n">
        <v>1.13615</v>
      </c>
    </row>
    <row r="533">
      <c r="A533" s="1112" t="n">
        <v>45029</v>
      </c>
      <c r="W533" s="666" t="n">
        <v>1.0832</v>
      </c>
      <c r="X533" s="666" t="n">
        <v>1.07035</v>
      </c>
      <c r="Y533" s="666" t="n">
        <v>1.0875</v>
      </c>
      <c r="Z533" s="28" t="n">
        <v>1.1015</v>
      </c>
      <c r="AA533" t="n">
        <v>1.1067</v>
      </c>
      <c r="AB533" t="n">
        <v>1.1088</v>
      </c>
      <c r="AC533" t="n">
        <v>1.1108</v>
      </c>
      <c r="AD533" t="n">
        <v>1.11325</v>
      </c>
      <c r="AE533" t="n">
        <v>1.1166</v>
      </c>
      <c r="AF533" t="n">
        <v>1.12005</v>
      </c>
      <c r="AG533" t="n">
        <v>1.12175</v>
      </c>
      <c r="AH533" t="n">
        <v>1.12315</v>
      </c>
      <c r="AK533" t="n">
        <v>1.12455</v>
      </c>
      <c r="AN533" t="n">
        <v>1.12595</v>
      </c>
      <c r="AQ533" t="n">
        <v>1.12725</v>
      </c>
      <c r="AT533" t="n">
        <v>1.12855</v>
      </c>
      <c r="AW533" t="n">
        <v>1.1298</v>
      </c>
      <c r="AZ533" t="n">
        <v>1.1311</v>
      </c>
      <c r="BC533" t="n">
        <v>1.1324</v>
      </c>
      <c r="BD533" t="n">
        <v>1.13365</v>
      </c>
      <c r="BE533" t="n">
        <v>1.13495</v>
      </c>
      <c r="BF533" t="n">
        <v>1.13625</v>
      </c>
      <c r="BG533" t="n">
        <v>1.13755</v>
      </c>
      <c r="BH533" t="n">
        <v>1.1388</v>
      </c>
      <c r="BI533" t="n">
        <v>1.1401</v>
      </c>
      <c r="BJ533" t="n">
        <v>1.1414</v>
      </c>
    </row>
    <row r="534">
      <c r="A534" s="1112" t="n">
        <v>45030</v>
      </c>
      <c r="W534" s="666" t="n">
        <v>1.0832</v>
      </c>
      <c r="X534" s="666" t="n">
        <v>1.07035</v>
      </c>
      <c r="Y534" s="666" t="n">
        <v>1.0875</v>
      </c>
      <c r="Z534" s="28" t="n">
        <v>1.1057</v>
      </c>
      <c r="AA534" t="n">
        <v>1.10165</v>
      </c>
      <c r="AB534" t="n">
        <v>1.10375</v>
      </c>
      <c r="AC534" t="n">
        <v>1.10575</v>
      </c>
      <c r="AD534" t="n">
        <v>1.1084</v>
      </c>
      <c r="AE534" t="n">
        <v>1.112</v>
      </c>
      <c r="AF534" t="n">
        <v>1.11555</v>
      </c>
      <c r="AG534" t="n">
        <v>1.11745</v>
      </c>
      <c r="AH534" t="n">
        <v>1.119</v>
      </c>
      <c r="AK534" t="n">
        <v>1.12055</v>
      </c>
      <c r="AN534" t="n">
        <v>1.12215</v>
      </c>
      <c r="AQ534" t="n">
        <v>1.12365</v>
      </c>
      <c r="AT534" t="n">
        <v>1.1251</v>
      </c>
      <c r="AW534" t="n">
        <v>1.1266</v>
      </c>
      <c r="AZ534" t="n">
        <v>1.12805</v>
      </c>
      <c r="BC534" t="n">
        <v>1.1295</v>
      </c>
      <c r="BD534" t="n">
        <v>1.13095</v>
      </c>
      <c r="BE534" t="n">
        <v>1.13245</v>
      </c>
      <c r="BF534" t="n">
        <v>1.1339</v>
      </c>
      <c r="BG534" t="n">
        <v>1.13535</v>
      </c>
      <c r="BH534" t="n">
        <v>1.13685</v>
      </c>
      <c r="BI534" t="n">
        <v>1.1383</v>
      </c>
      <c r="BJ534" t="n">
        <v>1.13975</v>
      </c>
    </row>
    <row r="535">
      <c r="A535" s="1112" t="n">
        <v>45033</v>
      </c>
      <c r="W535" s="666" t="n">
        <v>1.0832</v>
      </c>
      <c r="X535" s="666" t="n">
        <v>1.07035</v>
      </c>
      <c r="Y535" s="666" t="n">
        <v>1.0875</v>
      </c>
      <c r="Z535" s="28" t="n">
        <v>1.0981</v>
      </c>
      <c r="AA535" t="n">
        <v>1.09445</v>
      </c>
      <c r="AB535" t="n">
        <v>1.09655</v>
      </c>
      <c r="AC535" t="n">
        <v>1.09815</v>
      </c>
      <c r="AD535" t="n">
        <v>1.0997</v>
      </c>
      <c r="AE535" t="n">
        <v>1.1013</v>
      </c>
      <c r="AF535" t="n">
        <v>1.10505</v>
      </c>
      <c r="AG535" t="n">
        <v>1.1088</v>
      </c>
      <c r="AH535" t="n">
        <v>1.11125</v>
      </c>
      <c r="AK535" t="n">
        <v>1.1131</v>
      </c>
      <c r="AN535" t="n">
        <v>1.115</v>
      </c>
      <c r="AQ535" t="n">
        <v>1.11685</v>
      </c>
      <c r="AT535" t="n">
        <v>1.11845</v>
      </c>
      <c r="AW535" t="n">
        <v>1.1199</v>
      </c>
      <c r="AZ535" t="n">
        <v>1.1214</v>
      </c>
      <c r="BC535" t="n">
        <v>1.12285</v>
      </c>
      <c r="BD535" t="n">
        <v>1.1243</v>
      </c>
      <c r="BE535" t="n">
        <v>1.1258</v>
      </c>
      <c r="BF535" t="n">
        <v>1.12725</v>
      </c>
      <c r="BG535" t="n">
        <v>1.1287</v>
      </c>
      <c r="BH535" t="n">
        <v>1.1302</v>
      </c>
      <c r="BI535" t="n">
        <v>1.13165</v>
      </c>
      <c r="BJ535" t="n">
        <v>1.1331</v>
      </c>
      <c r="BK535" t="n">
        <v>1.13455</v>
      </c>
    </row>
    <row r="536">
      <c r="A536" s="1112" t="n">
        <v>45034</v>
      </c>
      <c r="W536" s="666" t="n">
        <v>1.0832</v>
      </c>
      <c r="X536" s="666" t="n">
        <v>1.07035</v>
      </c>
      <c r="Y536" s="666" t="n">
        <v>1.0875</v>
      </c>
      <c r="Z536" s="28" t="n">
        <v>1.0972</v>
      </c>
      <c r="AA536" t="n">
        <v>1.0989</v>
      </c>
      <c r="AB536" t="n">
        <v>1.101</v>
      </c>
      <c r="AC536" t="n">
        <v>1.10255</v>
      </c>
      <c r="AD536" t="n">
        <v>1.10415</v>
      </c>
      <c r="AE536" t="n">
        <v>1.1057</v>
      </c>
      <c r="AF536" t="n">
        <v>1.1096</v>
      </c>
      <c r="AG536" t="n">
        <v>1.11335</v>
      </c>
      <c r="AH536" t="n">
        <v>1.11565</v>
      </c>
      <c r="AK536" t="n">
        <v>1.11735</v>
      </c>
      <c r="AN536" t="n">
        <v>1.1191</v>
      </c>
      <c r="AQ536" t="n">
        <v>1.12085</v>
      </c>
      <c r="AT536" t="n">
        <v>1.12235</v>
      </c>
      <c r="AW536" t="n">
        <v>1.12375</v>
      </c>
      <c r="AZ536" t="n">
        <v>1.12515</v>
      </c>
      <c r="BC536" t="n">
        <v>1.1265</v>
      </c>
      <c r="BD536" t="n">
        <v>1.1279</v>
      </c>
      <c r="BE536" t="n">
        <v>1.1293</v>
      </c>
      <c r="BF536" t="n">
        <v>1.13065</v>
      </c>
      <c r="BG536" t="n">
        <v>1.13205</v>
      </c>
      <c r="BH536" t="n">
        <v>1.13345</v>
      </c>
      <c r="BI536" t="n">
        <v>1.1348</v>
      </c>
      <c r="BJ536" t="n">
        <v>1.1362</v>
      </c>
      <c r="BK536" t="n">
        <v>1.1376</v>
      </c>
    </row>
    <row r="537">
      <c r="A537" s="1112" t="n">
        <v>45035</v>
      </c>
      <c r="W537" s="666" t="n">
        <v>1.0832</v>
      </c>
      <c r="X537" s="666" t="n">
        <v>1.07035</v>
      </c>
      <c r="Y537" s="666" t="n">
        <v>1.0875</v>
      </c>
      <c r="Z537" s="28" t="n">
        <v>1.0933</v>
      </c>
      <c r="AA537" t="n">
        <v>1.0969</v>
      </c>
      <c r="AB537" t="n">
        <v>1.099</v>
      </c>
      <c r="AC537" t="n">
        <v>1.10055</v>
      </c>
      <c r="AD537" t="n">
        <v>1.10215</v>
      </c>
      <c r="AE537" t="n">
        <v>1.10375</v>
      </c>
      <c r="AF537" t="n">
        <v>1.1075</v>
      </c>
      <c r="AG537" t="n">
        <v>1.11125</v>
      </c>
      <c r="AH537" t="n">
        <v>1.1136</v>
      </c>
      <c r="AK537" t="n">
        <v>1.11535</v>
      </c>
      <c r="AN537" t="n">
        <v>1.11705</v>
      </c>
      <c r="AQ537" t="n">
        <v>1.1188</v>
      </c>
      <c r="AT537" t="n">
        <v>1.12035</v>
      </c>
      <c r="AW537" t="n">
        <v>1.12175</v>
      </c>
      <c r="AZ537" t="n">
        <v>1.12315</v>
      </c>
      <c r="BC537" t="n">
        <v>1.1246</v>
      </c>
      <c r="BD537" t="n">
        <v>1.126</v>
      </c>
      <c r="BE537" t="n">
        <v>1.1274</v>
      </c>
      <c r="BF537" t="n">
        <v>1.12885</v>
      </c>
      <c r="BG537" t="n">
        <v>1.13025</v>
      </c>
      <c r="BH537" t="n">
        <v>1.1317</v>
      </c>
      <c r="BI537" t="n">
        <v>1.1331</v>
      </c>
      <c r="BJ537" t="n">
        <v>1.1345</v>
      </c>
      <c r="BK537" t="n">
        <v>1.13595</v>
      </c>
    </row>
    <row r="538">
      <c r="A538" s="1112" t="n">
        <v>45036</v>
      </c>
      <c r="W538" s="297" t="n">
        <v>1.0769</v>
      </c>
      <c r="X538" s="297" t="n">
        <v>1.07151</v>
      </c>
      <c r="Y538" s="297" t="n">
        <v>1.070582608695652</v>
      </c>
      <c r="Z538" s="28" t="n">
        <v>1.0944</v>
      </c>
      <c r="AA538" t="n">
        <v>1.09795</v>
      </c>
      <c r="AB538" t="n">
        <v>1.10005</v>
      </c>
      <c r="AC538" t="n">
        <v>1.1016</v>
      </c>
      <c r="AD538" t="n">
        <v>1.10325</v>
      </c>
      <c r="AE538" t="n">
        <v>1.10485</v>
      </c>
      <c r="AF538" t="n">
        <v>1.10845</v>
      </c>
      <c r="AG538" t="n">
        <v>1.1121</v>
      </c>
      <c r="AH538" t="n">
        <v>1.1143</v>
      </c>
      <c r="AK538" t="n">
        <v>1.11585</v>
      </c>
      <c r="AN538" t="n">
        <v>1.11745</v>
      </c>
      <c r="AQ538" t="n">
        <v>1.119</v>
      </c>
      <c r="AT538" t="n">
        <v>1.12045</v>
      </c>
      <c r="AW538" t="n">
        <v>1.12185</v>
      </c>
      <c r="AZ538" t="n">
        <v>1.12325</v>
      </c>
      <c r="BC538" t="n">
        <v>1.12465</v>
      </c>
      <c r="BD538" t="n">
        <v>1.12605</v>
      </c>
      <c r="BE538" t="n">
        <v>1.12745</v>
      </c>
      <c r="BF538" t="n">
        <v>1.12885</v>
      </c>
      <c r="BG538" t="n">
        <v>1.1302</v>
      </c>
      <c r="BH538" t="n">
        <v>1.1316</v>
      </c>
      <c r="BI538" t="n">
        <v>1.133</v>
      </c>
      <c r="BJ538" t="n">
        <v>1.1344</v>
      </c>
      <c r="BK538" t="n">
        <v>1.1358</v>
      </c>
    </row>
    <row r="539">
      <c r="A539" s="1112" t="n">
        <v>45037</v>
      </c>
      <c r="W539" s="666" t="n">
        <v>1.0769</v>
      </c>
      <c r="X539" s="666" t="n">
        <v>1.07151</v>
      </c>
      <c r="Y539" s="666" t="n">
        <v>1.070582608695652</v>
      </c>
      <c r="Z539" s="28" t="n">
        <v>1.0978</v>
      </c>
      <c r="AA539" t="n">
        <v>1.09905</v>
      </c>
      <c r="AB539" t="n">
        <v>1.10115</v>
      </c>
      <c r="AC539" t="n">
        <v>1.10275</v>
      </c>
      <c r="AD539" t="n">
        <v>1.1044</v>
      </c>
      <c r="AE539" t="n">
        <v>1.106</v>
      </c>
      <c r="AF539" t="n">
        <v>1.1098</v>
      </c>
      <c r="AG539" t="n">
        <v>1.1136</v>
      </c>
      <c r="AH539" t="n">
        <v>1.1157</v>
      </c>
      <c r="AK539" t="n">
        <v>1.11725</v>
      </c>
      <c r="AN539" t="n">
        <v>1.11875</v>
      </c>
      <c r="AQ539" t="n">
        <v>1.1203</v>
      </c>
      <c r="AT539" t="n">
        <v>1.1217</v>
      </c>
      <c r="AW539" t="n">
        <v>1.1231</v>
      </c>
      <c r="AZ539" t="n">
        <v>1.1245</v>
      </c>
      <c r="BC539" t="n">
        <v>1.12585</v>
      </c>
      <c r="BD539" t="n">
        <v>1.12725</v>
      </c>
      <c r="BE539" t="n">
        <v>1.1286</v>
      </c>
      <c r="BF539" t="n">
        <v>1.13</v>
      </c>
      <c r="BG539" t="n">
        <v>1.1314</v>
      </c>
      <c r="BH539" t="n">
        <v>1.13275</v>
      </c>
      <c r="BI539" t="n">
        <v>1.13415</v>
      </c>
      <c r="BJ539" t="n">
        <v>1.1355</v>
      </c>
      <c r="BK539" t="n">
        <v>1.1369</v>
      </c>
    </row>
    <row r="540">
      <c r="A540" s="1112" t="n">
        <v>45040</v>
      </c>
      <c r="W540" s="666" t="n">
        <v>1.0769</v>
      </c>
      <c r="X540" s="666" t="n">
        <v>1.07151</v>
      </c>
      <c r="Y540" s="666" t="n">
        <v>1.070582608695652</v>
      </c>
      <c r="Z540" s="28" t="n">
        <v>1.1002</v>
      </c>
      <c r="AA540" t="n">
        <v>1.106</v>
      </c>
      <c r="AB540" t="n">
        <v>1.10815</v>
      </c>
      <c r="AC540" t="n">
        <v>1.10975</v>
      </c>
      <c r="AD540" t="n">
        <v>1.1114</v>
      </c>
      <c r="AE540" t="n">
        <v>1.11295</v>
      </c>
      <c r="AF540" t="n">
        <v>1.1165</v>
      </c>
      <c r="AG540" t="n">
        <v>1.12005</v>
      </c>
      <c r="AH540" t="n">
        <v>1.12185</v>
      </c>
      <c r="AK540" t="n">
        <v>1.1231</v>
      </c>
      <c r="AN540" t="n">
        <v>1.12435</v>
      </c>
      <c r="AQ540" t="n">
        <v>1.12555</v>
      </c>
      <c r="AT540" t="n">
        <v>1.12675</v>
      </c>
      <c r="AW540" t="n">
        <v>1.1279</v>
      </c>
      <c r="AZ540" t="n">
        <v>1.12905</v>
      </c>
      <c r="BC540" t="n">
        <v>1.1302</v>
      </c>
      <c r="BD540" t="n">
        <v>1.13135</v>
      </c>
      <c r="BE540" t="n">
        <v>1.1325</v>
      </c>
      <c r="BF540" t="n">
        <v>1.13365</v>
      </c>
      <c r="BG540" t="n">
        <v>1.13485</v>
      </c>
      <c r="BH540" t="n">
        <v>1.136</v>
      </c>
      <c r="BI540" t="n">
        <v>1.13715</v>
      </c>
      <c r="BJ540" t="n">
        <v>1.1383</v>
      </c>
      <c r="BK540" t="n">
        <v>1.13945</v>
      </c>
    </row>
    <row r="541">
      <c r="A541" s="1112" t="n">
        <v>45041</v>
      </c>
      <c r="W541" s="666" t="n">
        <v>1.0769</v>
      </c>
      <c r="X541" s="666" t="n">
        <v>1.07151</v>
      </c>
      <c r="Y541" s="666" t="n">
        <v>1.070582608695652</v>
      </c>
      <c r="Z541" s="28" t="n">
        <v>1.1022</v>
      </c>
      <c r="AA541" t="n">
        <v>1.0985</v>
      </c>
      <c r="AB541" t="n">
        <v>1.1006</v>
      </c>
      <c r="AC541" t="n">
        <v>1.1022</v>
      </c>
      <c r="AD541" t="n">
        <v>1.1038</v>
      </c>
      <c r="AE541" t="n">
        <v>1.10535</v>
      </c>
      <c r="AF541" t="n">
        <v>1.10895</v>
      </c>
      <c r="AG541" t="n">
        <v>1.11245</v>
      </c>
      <c r="AH541" t="n">
        <v>1.11395</v>
      </c>
      <c r="AK541" t="n">
        <v>1.1148</v>
      </c>
      <c r="AN541" t="n">
        <v>1.1157</v>
      </c>
      <c r="AQ541" t="n">
        <v>1.11655</v>
      </c>
      <c r="AT541" t="n">
        <v>1.11755</v>
      </c>
      <c r="AW541" t="n">
        <v>1.11865</v>
      </c>
      <c r="AZ541" t="n">
        <v>1.1198</v>
      </c>
      <c r="BC541" t="n">
        <v>1.1209</v>
      </c>
      <c r="BD541" t="n">
        <v>1.122</v>
      </c>
      <c r="BE541" t="n">
        <v>1.12315</v>
      </c>
      <c r="BF541" t="n">
        <v>1.12425</v>
      </c>
      <c r="BG541" t="n">
        <v>1.12535</v>
      </c>
      <c r="BH541" t="n">
        <v>1.1265</v>
      </c>
      <c r="BI541" t="n">
        <v>1.1276</v>
      </c>
      <c r="BJ541" t="n">
        <v>1.1287</v>
      </c>
      <c r="BK541" t="n">
        <v>1.1298</v>
      </c>
    </row>
    <row r="542">
      <c r="A542" s="1112" t="n">
        <v>45042</v>
      </c>
      <c r="W542" s="666" t="n">
        <v>1.0769</v>
      </c>
      <c r="X542" s="666" t="n">
        <v>1.07151</v>
      </c>
      <c r="Y542" s="666" t="n">
        <v>1.070582608695652</v>
      </c>
      <c r="Z542" s="28" t="n">
        <v>1.1039</v>
      </c>
      <c r="AA542" t="n">
        <v>1.1051</v>
      </c>
      <c r="AB542" t="n">
        <v>1.10725</v>
      </c>
      <c r="AC542" t="n">
        <v>1.1089</v>
      </c>
      <c r="AD542" t="n">
        <v>1.11065</v>
      </c>
      <c r="AE542" t="n">
        <v>1.11215</v>
      </c>
      <c r="AF542" t="n">
        <v>1.11585</v>
      </c>
      <c r="AG542" t="n">
        <v>1.11965</v>
      </c>
      <c r="AH542" t="n">
        <v>1.1218</v>
      </c>
      <c r="AK542" t="n">
        <v>1.1232</v>
      </c>
      <c r="AN542" t="n">
        <v>1.12465</v>
      </c>
      <c r="AQ542" t="n">
        <v>1.12605</v>
      </c>
      <c r="AT542" t="n">
        <v>1.1274</v>
      </c>
      <c r="AW542" t="n">
        <v>1.1287</v>
      </c>
      <c r="AZ542" t="n">
        <v>1.13</v>
      </c>
      <c r="BC542" t="n">
        <v>1.1313</v>
      </c>
      <c r="BD542" t="n">
        <v>1.1326</v>
      </c>
      <c r="BE542" t="n">
        <v>1.1339</v>
      </c>
      <c r="BF542" t="n">
        <v>1.1352</v>
      </c>
      <c r="BG542" t="n">
        <v>1.1365</v>
      </c>
      <c r="BH542" t="n">
        <v>1.1378</v>
      </c>
      <c r="BI542" t="n">
        <v>1.1391</v>
      </c>
      <c r="BJ542" t="n">
        <v>1.1404</v>
      </c>
      <c r="BK542" t="n">
        <v>1.1417</v>
      </c>
    </row>
    <row r="543">
      <c r="A543" s="1112" t="n">
        <v>45043</v>
      </c>
      <c r="W543" s="666" t="n">
        <v>1.0769</v>
      </c>
      <c r="X543" s="666" t="n">
        <v>1.07151</v>
      </c>
      <c r="Y543" s="666" t="n">
        <v>1.1042</v>
      </c>
      <c r="Z543" t="n">
        <v>1.10575</v>
      </c>
      <c r="AA543" t="n">
        <v>1.1074</v>
      </c>
      <c r="AB543" t="n">
        <v>1.1091</v>
      </c>
      <c r="AC543" t="n">
        <v>1.1107</v>
      </c>
      <c r="AD543" t="n">
        <v>1.1147</v>
      </c>
      <c r="AE543" t="n">
        <v>1.11865</v>
      </c>
      <c r="AF543" t="n">
        <v>1.1207</v>
      </c>
      <c r="AG543" t="n">
        <v>1.1222</v>
      </c>
      <c r="AH543" t="n">
        <v>1.12375</v>
      </c>
      <c r="AK543" t="n">
        <v>1.12525</v>
      </c>
      <c r="AN543" t="n">
        <v>1.12675</v>
      </c>
      <c r="AQ543" t="n">
        <v>1.1282</v>
      </c>
      <c r="AT543" t="n">
        <v>1.12965</v>
      </c>
      <c r="AW543" t="n">
        <v>1.1311</v>
      </c>
      <c r="AZ543" t="n">
        <v>1.13255</v>
      </c>
      <c r="BC543" t="n">
        <v>1.134</v>
      </c>
      <c r="BD543" t="n">
        <v>1.13545</v>
      </c>
      <c r="BE543" t="n">
        <v>1.1369</v>
      </c>
      <c r="BF543" t="n">
        <v>1.13835</v>
      </c>
      <c r="BG543" t="n">
        <v>1.1398</v>
      </c>
      <c r="BH543" t="n">
        <v>1.1413</v>
      </c>
      <c r="BI543" t="n">
        <v>1.14275</v>
      </c>
    </row>
    <row r="544">
      <c r="A544" s="1112" t="n">
        <v>45044</v>
      </c>
      <c r="W544" s="666" t="n">
        <v>1.0769</v>
      </c>
      <c r="X544" s="666" t="n">
        <v>1.07151</v>
      </c>
      <c r="Y544" s="666" t="n">
        <v>1.1042</v>
      </c>
      <c r="Z544" t="n">
        <v>1.0981</v>
      </c>
      <c r="AA544" t="n">
        <v>1.10265</v>
      </c>
      <c r="AB544" t="n">
        <v>1.10485</v>
      </c>
      <c r="AC544" t="n">
        <v>1.1065</v>
      </c>
      <c r="AD544" t="n">
        <v>1.10825</v>
      </c>
      <c r="AE544" t="n">
        <v>1.10985</v>
      </c>
      <c r="AF544" t="n">
        <v>1.114</v>
      </c>
      <c r="AG544" t="n">
        <v>1.118</v>
      </c>
      <c r="AH544" t="n">
        <v>1.12025</v>
      </c>
      <c r="AK544" t="n">
        <v>1.1219</v>
      </c>
      <c r="AN544" t="n">
        <v>1.1236</v>
      </c>
      <c r="AQ544" t="n">
        <v>1.12525</v>
      </c>
      <c r="AT544" t="n">
        <v>1.1269</v>
      </c>
      <c r="AW544" t="n">
        <v>1.12855</v>
      </c>
      <c r="AZ544" t="n">
        <v>1.1302</v>
      </c>
      <c r="BC544" t="n">
        <v>1.13185</v>
      </c>
      <c r="BD544" t="n">
        <v>1.1335</v>
      </c>
      <c r="BE544" t="n">
        <v>1.13515</v>
      </c>
      <c r="BF544" t="n">
        <v>1.1368</v>
      </c>
      <c r="BG544" t="n">
        <v>1.13845</v>
      </c>
      <c r="BH544" t="n">
        <v>1.1401</v>
      </c>
      <c r="BI544" t="n">
        <v>1.14175</v>
      </c>
      <c r="BJ544" t="n">
        <v>1.1434</v>
      </c>
      <c r="BK544" t="n">
        <v>1.14505</v>
      </c>
    </row>
    <row r="545">
      <c r="A545" s="104" t="n">
        <v>45047</v>
      </c>
      <c r="W545" s="666" t="n">
        <v>1.0769</v>
      </c>
      <c r="X545" s="666" t="n">
        <v>1.07151</v>
      </c>
      <c r="Y545" s="666" t="n">
        <v>1.1042</v>
      </c>
      <c r="Z545" s="28" t="n">
        <v>1.096772222222222</v>
      </c>
      <c r="AA545" t="n">
        <v>1.0979</v>
      </c>
      <c r="AB545" t="n">
        <v>1.1001</v>
      </c>
      <c r="AC545" t="n">
        <v>1.1018</v>
      </c>
      <c r="AD545" t="n">
        <v>1.1035</v>
      </c>
      <c r="AE545" t="n">
        <v>1.1052</v>
      </c>
      <c r="AF545" t="n">
        <v>1.1095</v>
      </c>
      <c r="AG545" t="n">
        <v>1.1138</v>
      </c>
      <c r="AH545" t="n">
        <v>1.11635</v>
      </c>
      <c r="AK545" t="n">
        <v>1.1183</v>
      </c>
      <c r="AN545" t="n">
        <v>1.12025</v>
      </c>
      <c r="AQ545" t="n">
        <v>1.1222</v>
      </c>
      <c r="AT545" t="n">
        <v>1.12415</v>
      </c>
      <c r="AW545" t="n">
        <v>1.126</v>
      </c>
      <c r="AZ545" t="n">
        <v>1.1279</v>
      </c>
      <c r="BC545" t="n">
        <v>1.1298</v>
      </c>
      <c r="BD545" t="n">
        <v>1.1317</v>
      </c>
      <c r="BE545" t="n">
        <v>1.1336</v>
      </c>
      <c r="BF545" t="n">
        <v>1.1355</v>
      </c>
      <c r="BG545" t="n">
        <v>1.1374</v>
      </c>
      <c r="BH545" t="n">
        <v>1.13925</v>
      </c>
      <c r="BI545" t="n">
        <v>1.14115</v>
      </c>
      <c r="BJ545" t="n">
        <v>1.14305</v>
      </c>
      <c r="BK545" t="n">
        <v>1.14495</v>
      </c>
    </row>
    <row r="546">
      <c r="A546" s="1112" t="n">
        <v>45048</v>
      </c>
      <c r="W546" s="666" t="n">
        <v>1.0769</v>
      </c>
      <c r="X546" s="666" t="n">
        <v>1.07151</v>
      </c>
      <c r="Y546" s="666" t="n">
        <v>1.1042</v>
      </c>
      <c r="Z546" s="28" t="n">
        <v>1.096772222222222</v>
      </c>
      <c r="AA546" s="28" t="n">
        <v>1.0965</v>
      </c>
      <c r="AB546" t="n">
        <v>1.1031</v>
      </c>
      <c r="AC546" t="n">
        <v>1.10475</v>
      </c>
      <c r="AD546" t="n">
        <v>1.10645</v>
      </c>
      <c r="AE546" t="n">
        <v>1.108</v>
      </c>
      <c r="AF546" t="n">
        <v>1.1119</v>
      </c>
      <c r="AG546" t="n">
        <v>1.1159</v>
      </c>
      <c r="AH546" t="n">
        <v>1.11815</v>
      </c>
      <c r="AK546" t="n">
        <v>1.1199</v>
      </c>
      <c r="AN546" t="n">
        <v>1.1216</v>
      </c>
      <c r="AQ546" t="n">
        <v>1.12335</v>
      </c>
      <c r="AT546" t="n">
        <v>1.1251</v>
      </c>
      <c r="AW546" t="n">
        <v>1.12695</v>
      </c>
      <c r="AZ546" t="n">
        <v>1.1288</v>
      </c>
      <c r="BC546" t="n">
        <v>1.1306</v>
      </c>
      <c r="BD546" t="n">
        <v>1.13245</v>
      </c>
      <c r="BE546" t="n">
        <v>1.1343</v>
      </c>
      <c r="BF546" t="n">
        <v>1.13615</v>
      </c>
      <c r="BG546" t="n">
        <v>1.13795</v>
      </c>
      <c r="BH546" t="n">
        <v>1.1398</v>
      </c>
      <c r="BI546" t="n">
        <v>1.14165</v>
      </c>
      <c r="BJ546" t="n">
        <v>1.1435</v>
      </c>
      <c r="BK546" t="n">
        <v>1.1453</v>
      </c>
    </row>
    <row r="547">
      <c r="A547" s="1112" t="n">
        <v>45049</v>
      </c>
      <c r="W547" s="666" t="n">
        <v>1.0769</v>
      </c>
      <c r="X547" s="666" t="n">
        <v>1.07151</v>
      </c>
      <c r="Y547" s="666" t="n">
        <v>1.1042</v>
      </c>
      <c r="Z547" s="28" t="n">
        <v>1.096772222222222</v>
      </c>
      <c r="AA547" s="28" t="n">
        <v>1.1043</v>
      </c>
      <c r="AB547" t="n">
        <v>1.10905</v>
      </c>
      <c r="AC547" t="n">
        <v>1.1109</v>
      </c>
      <c r="AD547" t="n">
        <v>1.11245</v>
      </c>
      <c r="AE547" t="n">
        <v>1.1141</v>
      </c>
      <c r="AF547" t="n">
        <v>1.1181</v>
      </c>
      <c r="AG547" t="n">
        <v>1.1216</v>
      </c>
      <c r="AH547" t="n">
        <v>1.12365</v>
      </c>
      <c r="AK547" t="n">
        <v>1.12515</v>
      </c>
      <c r="AN547" t="n">
        <v>1.12665</v>
      </c>
      <c r="AQ547" t="n">
        <v>1.12815</v>
      </c>
      <c r="AT547" t="n">
        <v>1.1297</v>
      </c>
      <c r="AW547" t="n">
        <v>1.13135</v>
      </c>
      <c r="AZ547" t="n">
        <v>1.13305</v>
      </c>
      <c r="BC547" t="n">
        <v>1.1347</v>
      </c>
      <c r="BD547" t="n">
        <v>1.13635</v>
      </c>
      <c r="BE547" t="n">
        <v>1.138</v>
      </c>
      <c r="BF547" t="n">
        <v>1.13965</v>
      </c>
      <c r="BG547" t="n">
        <v>1.1413</v>
      </c>
      <c r="BH547" t="n">
        <v>1.143</v>
      </c>
      <c r="BI547" t="n">
        <v>1.14465</v>
      </c>
      <c r="BJ547" t="n">
        <v>1.1463</v>
      </c>
      <c r="BK547" t="n">
        <v>1.14795</v>
      </c>
    </row>
    <row r="548">
      <c r="A548" s="1112" t="n">
        <v>45050</v>
      </c>
      <c r="W548" s="666" t="n">
        <v>1.0769</v>
      </c>
      <c r="X548" s="666" t="n">
        <v>1.07151</v>
      </c>
      <c r="Y548" s="666" t="n">
        <v>1.1042</v>
      </c>
      <c r="Z548" s="28" t="n">
        <v>1.096772222222222</v>
      </c>
      <c r="AA548" s="28" t="n">
        <v>1.1074</v>
      </c>
      <c r="AB548" t="n">
        <v>1.1044</v>
      </c>
      <c r="AC548" t="n">
        <v>1.1061</v>
      </c>
      <c r="AD548" t="n">
        <v>1.10785</v>
      </c>
      <c r="AE548" t="n">
        <v>1.10945</v>
      </c>
      <c r="AF548" t="n">
        <v>1.11305</v>
      </c>
      <c r="AG548" t="n">
        <v>1.11655</v>
      </c>
      <c r="AH548" t="n">
        <v>1.11825</v>
      </c>
      <c r="AK548" t="n">
        <v>1.1195</v>
      </c>
      <c r="AN548" t="n">
        <v>1.12075</v>
      </c>
      <c r="AQ548" t="n">
        <v>1.122</v>
      </c>
      <c r="AT548" t="n">
        <v>1.1235</v>
      </c>
      <c r="AW548" t="n">
        <v>1.12525</v>
      </c>
      <c r="AZ548" t="n">
        <v>1.12705</v>
      </c>
      <c r="BC548" t="n">
        <v>1.1288</v>
      </c>
      <c r="BD548" t="n">
        <v>1.1306</v>
      </c>
      <c r="BE548" t="n">
        <v>1.13235</v>
      </c>
      <c r="BF548" t="n">
        <v>1.13415</v>
      </c>
      <c r="BG548" t="n">
        <v>1.13595</v>
      </c>
      <c r="BH548" t="n">
        <v>1.1377</v>
      </c>
      <c r="BI548" t="n">
        <v>1.1395</v>
      </c>
      <c r="BJ548" t="n">
        <v>1.14125</v>
      </c>
      <c r="BK548" t="n">
        <v>1.14305</v>
      </c>
    </row>
    <row r="549">
      <c r="A549" s="1112" t="n">
        <v>45051</v>
      </c>
      <c r="W549" s="666" t="n">
        <v>1.0769</v>
      </c>
      <c r="X549" s="666" t="n">
        <v>1.07151</v>
      </c>
      <c r="Y549" s="666" t="n">
        <v>1.1042</v>
      </c>
      <c r="Z549" s="28" t="n">
        <v>1.096772222222222</v>
      </c>
      <c r="AA549" s="28" t="n">
        <v>1.1014</v>
      </c>
      <c r="AB549" t="n">
        <v>1.1054</v>
      </c>
      <c r="AC549" t="n">
        <v>1.1071</v>
      </c>
      <c r="AD549" t="n">
        <v>1.1089</v>
      </c>
      <c r="AE549" t="n">
        <v>1.1105</v>
      </c>
      <c r="AF549" t="n">
        <v>1.1144</v>
      </c>
      <c r="AG549" t="n">
        <v>1.1182</v>
      </c>
      <c r="AH549" t="n">
        <v>1.1205</v>
      </c>
      <c r="AK549" t="n">
        <v>1.1223</v>
      </c>
      <c r="AN549" t="n">
        <v>1.1241</v>
      </c>
      <c r="AQ549" t="n">
        <v>1.1259</v>
      </c>
      <c r="AT549" t="n">
        <v>1.12765</v>
      </c>
      <c r="AW549" t="n">
        <v>1.1294</v>
      </c>
      <c r="AZ549" t="n">
        <v>1.1311</v>
      </c>
      <c r="BC549" t="n">
        <v>1.13285</v>
      </c>
      <c r="BD549" t="n">
        <v>1.13455</v>
      </c>
      <c r="BE549" t="n">
        <v>1.1363</v>
      </c>
      <c r="BF549" t="n">
        <v>1.138</v>
      </c>
      <c r="BG549" t="n">
        <v>1.13975</v>
      </c>
      <c r="BH549" t="n">
        <v>1.1415</v>
      </c>
      <c r="BI549" t="n">
        <v>1.1432</v>
      </c>
      <c r="BJ549" t="n">
        <v>1.14495</v>
      </c>
      <c r="BK549" t="n">
        <v>1.14665</v>
      </c>
    </row>
    <row r="550">
      <c r="A550" s="1112" t="n">
        <v>45054</v>
      </c>
      <c r="W550" s="666" t="n">
        <v>1.0769</v>
      </c>
      <c r="X550" s="666" t="n">
        <v>1.07151</v>
      </c>
      <c r="Y550" s="666" t="n">
        <v>1.1042</v>
      </c>
      <c r="Z550" s="28" t="n">
        <v>1.096772222222222</v>
      </c>
      <c r="AA550" s="28" t="n">
        <v>1.1037</v>
      </c>
      <c r="AB550" t="n">
        <v>1.10325</v>
      </c>
      <c r="AC550" t="n">
        <v>1.10495</v>
      </c>
      <c r="AD550" t="n">
        <v>1.1067</v>
      </c>
      <c r="AE550" t="n">
        <v>1.1083</v>
      </c>
      <c r="AF550" t="n">
        <v>1.1122</v>
      </c>
      <c r="AG550" t="n">
        <v>1.116</v>
      </c>
      <c r="AH550" t="n">
        <v>1.11815</v>
      </c>
      <c r="AK550" t="n">
        <v>1.11985</v>
      </c>
      <c r="AN550" t="n">
        <v>1.12155</v>
      </c>
      <c r="AQ550" t="n">
        <v>1.12325</v>
      </c>
      <c r="AT550" t="n">
        <v>1.125</v>
      </c>
      <c r="AW550" t="n">
        <v>1.1268</v>
      </c>
      <c r="AZ550" t="n">
        <v>1.12855</v>
      </c>
      <c r="BC550" t="n">
        <v>1.13035</v>
      </c>
      <c r="BD550" t="n">
        <v>1.1321</v>
      </c>
      <c r="BE550" t="n">
        <v>1.1339</v>
      </c>
      <c r="BF550" t="n">
        <v>1.13565</v>
      </c>
      <c r="BG550" t="n">
        <v>1.13745</v>
      </c>
      <c r="BH550" t="n">
        <v>1.1392</v>
      </c>
      <c r="BI550" t="n">
        <v>1.141</v>
      </c>
      <c r="BJ550" t="n">
        <v>1.14275</v>
      </c>
      <c r="BK550" t="n">
        <v>1.14455</v>
      </c>
    </row>
    <row r="551">
      <c r="A551" s="1112" t="n">
        <v>45055</v>
      </c>
      <c r="W551" s="666" t="n">
        <v>1.0769</v>
      </c>
      <c r="X551" s="666" t="n">
        <v>1.07151</v>
      </c>
      <c r="Y551" s="666" t="n">
        <v>1.1042</v>
      </c>
      <c r="Z551" s="28" t="n">
        <v>1.096772222222222</v>
      </c>
      <c r="AA551" s="28" t="n">
        <v>1.0959</v>
      </c>
      <c r="AB551" t="n">
        <v>1.0992</v>
      </c>
      <c r="AC551" t="n">
        <v>1.1009</v>
      </c>
      <c r="AD551" t="n">
        <v>1.10265</v>
      </c>
      <c r="AE551" t="n">
        <v>1.10425</v>
      </c>
      <c r="AF551" t="n">
        <v>1.10815</v>
      </c>
      <c r="AG551" t="n">
        <v>1.11215</v>
      </c>
      <c r="AH551" t="n">
        <v>1.1144</v>
      </c>
      <c r="AK551" t="n">
        <v>1.11615</v>
      </c>
      <c r="AN551" t="n">
        <v>1.11785</v>
      </c>
      <c r="AQ551" t="n">
        <v>1.1196</v>
      </c>
      <c r="AT551" t="n">
        <v>1.12135</v>
      </c>
      <c r="AW551" t="n">
        <v>1.1232</v>
      </c>
      <c r="AZ551" t="n">
        <v>1.125</v>
      </c>
      <c r="BC551" t="n">
        <v>1.12685</v>
      </c>
      <c r="BD551" t="n">
        <v>1.12865</v>
      </c>
      <c r="BE551" t="n">
        <v>1.1305</v>
      </c>
      <c r="BF551" t="n">
        <v>1.1323</v>
      </c>
      <c r="BG551" t="n">
        <v>1.1341</v>
      </c>
      <c r="BH551" t="n">
        <v>1.13595</v>
      </c>
      <c r="BI551" t="n">
        <v>1.13775</v>
      </c>
      <c r="BJ551" t="n">
        <v>1.1396</v>
      </c>
      <c r="BK551" t="n">
        <v>1.1414</v>
      </c>
    </row>
    <row r="552">
      <c r="A552" s="1112" t="n">
        <v>45056</v>
      </c>
      <c r="W552" s="666" t="n">
        <v>1.0769</v>
      </c>
      <c r="X552" s="666" t="n">
        <v>1.07151</v>
      </c>
      <c r="Y552" s="666" t="n">
        <v>1.1042</v>
      </c>
      <c r="Z552" s="28" t="n">
        <v>1.096772222222222</v>
      </c>
      <c r="AA552" s="28" t="n">
        <v>1.095</v>
      </c>
      <c r="AB552" t="n">
        <v>1.10015</v>
      </c>
      <c r="AC552" t="n">
        <v>1.10185</v>
      </c>
      <c r="AD552" t="n">
        <v>1.1036</v>
      </c>
      <c r="AE552" t="n">
        <v>1.10515</v>
      </c>
      <c r="AF552" t="n">
        <v>1.1089</v>
      </c>
      <c r="AG552" t="n">
        <v>1.11275</v>
      </c>
      <c r="AH552" t="n">
        <v>1.1149</v>
      </c>
      <c r="AK552" t="n">
        <v>1.11655</v>
      </c>
      <c r="AN552" t="n">
        <v>1.1182</v>
      </c>
      <c r="AQ552" t="n">
        <v>1.11985</v>
      </c>
      <c r="AT552" t="n">
        <v>1.1215</v>
      </c>
      <c r="AW552" t="n">
        <v>1.1232</v>
      </c>
      <c r="AZ552" t="n">
        <v>1.1249</v>
      </c>
      <c r="BC552" t="n">
        <v>1.1266</v>
      </c>
      <c r="BD552" t="n">
        <v>1.1283</v>
      </c>
      <c r="BE552" t="n">
        <v>1.13</v>
      </c>
      <c r="BF552" t="n">
        <v>1.1317</v>
      </c>
      <c r="BG552" t="n">
        <v>1.1334</v>
      </c>
      <c r="BH552" t="n">
        <v>1.1351</v>
      </c>
      <c r="BI552" t="n">
        <v>1.1368</v>
      </c>
      <c r="BJ552" t="n">
        <v>1.13845</v>
      </c>
      <c r="BK552" t="n">
        <v>1.14015</v>
      </c>
    </row>
    <row r="553">
      <c r="A553" s="1112" t="n">
        <v>45057</v>
      </c>
      <c r="W553" s="666" t="n">
        <v>1.0769</v>
      </c>
      <c r="X553" s="666" t="n">
        <v>1.07151</v>
      </c>
      <c r="Y553" s="666" t="n">
        <v>1.1042</v>
      </c>
      <c r="Z553" s="28" t="n">
        <v>1.096772222222222</v>
      </c>
      <c r="AA553" s="28" t="n">
        <v>1.093</v>
      </c>
      <c r="AB553" t="n">
        <v>1.09415</v>
      </c>
      <c r="AC553" t="n">
        <v>1.09585</v>
      </c>
      <c r="AD553" t="n">
        <v>1.0976</v>
      </c>
      <c r="AE553" t="n">
        <v>1.09925</v>
      </c>
      <c r="AF553" t="n">
        <v>1.10305</v>
      </c>
      <c r="AG553" t="n">
        <v>1.1067</v>
      </c>
      <c r="AH553" t="n">
        <v>1.10875</v>
      </c>
      <c r="AK553" t="n">
        <v>1.11035</v>
      </c>
      <c r="AN553" t="n">
        <v>1.112</v>
      </c>
      <c r="AQ553" t="n">
        <v>1.1136</v>
      </c>
      <c r="AT553" t="n">
        <v>1.11525</v>
      </c>
      <c r="AW553" t="n">
        <v>1.11695</v>
      </c>
      <c r="AZ553" t="n">
        <v>1.11865</v>
      </c>
      <c r="BC553" t="n">
        <v>1.12035</v>
      </c>
      <c r="BD553" t="n">
        <v>1.12205</v>
      </c>
      <c r="BE553" t="n">
        <v>1.12375</v>
      </c>
      <c r="BF553" t="n">
        <v>1.12545</v>
      </c>
      <c r="BG553" t="n">
        <v>1.12715</v>
      </c>
      <c r="BH553" t="n">
        <v>1.12885</v>
      </c>
      <c r="BI553" t="n">
        <v>1.13055</v>
      </c>
      <c r="BJ553" t="n">
        <v>1.13225</v>
      </c>
      <c r="BK553" t="n">
        <v>1.13395</v>
      </c>
    </row>
    <row r="554">
      <c r="A554" s="1112" t="n">
        <v>45058</v>
      </c>
      <c r="W554" s="666" t="n">
        <v>1.0769</v>
      </c>
      <c r="X554" s="666" t="n">
        <v>1.07151</v>
      </c>
      <c r="Y554" s="666" t="n">
        <v>1.1042</v>
      </c>
      <c r="Z554" s="28" t="n">
        <v>1.096772222222222</v>
      </c>
      <c r="AA554" s="28" t="n">
        <v>1.0892</v>
      </c>
      <c r="AB554" t="n">
        <v>1.08755</v>
      </c>
      <c r="AC554" t="n">
        <v>1.08925</v>
      </c>
      <c r="AD554" t="n">
        <v>1.091</v>
      </c>
      <c r="AE554" t="n">
        <v>1.09265</v>
      </c>
      <c r="AF554" t="n">
        <v>1.0964</v>
      </c>
      <c r="AG554" t="n">
        <v>1.1003</v>
      </c>
      <c r="AH554" t="n">
        <v>1.1026</v>
      </c>
      <c r="AK554" t="n">
        <v>1.1043</v>
      </c>
      <c r="AN554" t="n">
        <v>1.106</v>
      </c>
      <c r="AQ554" t="n">
        <v>1.1077</v>
      </c>
      <c r="AT554" t="n">
        <v>1.10945</v>
      </c>
      <c r="AW554" t="n">
        <v>1.11125</v>
      </c>
      <c r="AZ554" t="n">
        <v>1.11305</v>
      </c>
      <c r="BC554" t="n">
        <v>1.11485</v>
      </c>
      <c r="BD554" t="n">
        <v>1.11665</v>
      </c>
      <c r="BE554" t="n">
        <v>1.1184</v>
      </c>
      <c r="BF554" t="n">
        <v>1.1202</v>
      </c>
      <c r="BG554" t="n">
        <v>1.122</v>
      </c>
      <c r="BH554" t="n">
        <v>1.1238</v>
      </c>
      <c r="BI554" t="n">
        <v>1.1256</v>
      </c>
      <c r="BJ554" t="n">
        <v>1.1274</v>
      </c>
      <c r="BK554" t="n">
        <v>1.1292</v>
      </c>
    </row>
    <row r="555">
      <c r="A555" s="1112" t="n">
        <v>45061</v>
      </c>
      <c r="W555" s="666" t="n">
        <v>1.0769</v>
      </c>
      <c r="X555" s="666" t="n">
        <v>1.07151</v>
      </c>
      <c r="Y555" s="666" t="n">
        <v>1.1042</v>
      </c>
      <c r="Z555" s="28" t="n">
        <v>1.096772222222222</v>
      </c>
      <c r="AA555" s="28" t="n">
        <v>1.0876</v>
      </c>
      <c r="AB555" t="n">
        <v>1.0896</v>
      </c>
      <c r="AC555" t="n">
        <v>1.0913</v>
      </c>
      <c r="AD555" t="n">
        <v>1.09285</v>
      </c>
      <c r="AE555" t="n">
        <v>1.0947</v>
      </c>
      <c r="AF555" t="n">
        <v>1.0961</v>
      </c>
      <c r="AG555" t="n">
        <v>1.09855</v>
      </c>
      <c r="AH555" t="n">
        <v>1.1025</v>
      </c>
      <c r="AK555" t="n">
        <v>1.10475</v>
      </c>
      <c r="AN555" t="n">
        <v>1.10655</v>
      </c>
      <c r="AQ555" t="n">
        <v>1.1083</v>
      </c>
      <c r="AT555" t="n">
        <v>1.1101</v>
      </c>
      <c r="AW555" t="n">
        <v>1.1119</v>
      </c>
      <c r="AZ555" t="n">
        <v>1.1137</v>
      </c>
      <c r="BC555" t="n">
        <v>1.1155</v>
      </c>
      <c r="BD555" t="n">
        <v>1.1173</v>
      </c>
      <c r="BE555" t="n">
        <v>1.11915</v>
      </c>
      <c r="BF555" t="n">
        <v>1.12095</v>
      </c>
      <c r="BG555" t="n">
        <v>1.12275</v>
      </c>
      <c r="BH555" t="n">
        <v>1.12455</v>
      </c>
      <c r="BI555" t="n">
        <v>1.1264</v>
      </c>
      <c r="BJ555" t="n">
        <v>1.1282</v>
      </c>
      <c r="BK555" t="n">
        <v>1.13</v>
      </c>
      <c r="BL555" t="n">
        <v>1.1318</v>
      </c>
    </row>
    <row r="556">
      <c r="A556" s="1112" t="n">
        <v>45062</v>
      </c>
      <c r="W556" s="666" t="n">
        <v>1.0769</v>
      </c>
      <c r="X556" s="666" t="n">
        <v>1.07151</v>
      </c>
      <c r="Y556" s="666" t="n">
        <v>1.1042</v>
      </c>
      <c r="Z556" s="28" t="n">
        <v>1.096772222222222</v>
      </c>
      <c r="AA556" s="28" t="n">
        <v>1.0881</v>
      </c>
      <c r="AB556" t="n">
        <v>1.0889</v>
      </c>
      <c r="AC556" t="n">
        <v>1.0906</v>
      </c>
      <c r="AD556" t="n">
        <v>1.09215</v>
      </c>
      <c r="AE556" t="n">
        <v>1.09395</v>
      </c>
      <c r="AF556" t="n">
        <v>1.0954</v>
      </c>
      <c r="AG556" t="n">
        <v>1.09805</v>
      </c>
      <c r="AH556" t="n">
        <v>1.10215</v>
      </c>
      <c r="AK556" t="n">
        <v>1.1045</v>
      </c>
      <c r="AN556" t="n">
        <v>1.1063</v>
      </c>
      <c r="AQ556" t="n">
        <v>1.10805</v>
      </c>
      <c r="AT556" t="n">
        <v>1.1098</v>
      </c>
      <c r="AW556" t="n">
        <v>1.11155</v>
      </c>
      <c r="AZ556" t="n">
        <v>1.1133</v>
      </c>
      <c r="BC556" t="n">
        <v>1.11505</v>
      </c>
      <c r="BD556" t="n">
        <v>1.1168</v>
      </c>
      <c r="BE556" t="n">
        <v>1.11855</v>
      </c>
      <c r="BF556" t="n">
        <v>1.1203</v>
      </c>
      <c r="BG556" t="n">
        <v>1.122</v>
      </c>
      <c r="BH556" t="n">
        <v>1.12375</v>
      </c>
      <c r="BI556" t="n">
        <v>1.1255</v>
      </c>
      <c r="BJ556" t="n">
        <v>1.12725</v>
      </c>
      <c r="BK556" t="n">
        <v>1.129</v>
      </c>
      <c r="BL556" t="n">
        <v>1.13075</v>
      </c>
    </row>
    <row r="557">
      <c r="A557" s="1112" t="n">
        <v>45063</v>
      </c>
      <c r="W557" s="666" t="n">
        <v>1.0769</v>
      </c>
      <c r="X557" s="666" t="n">
        <v>1.07151</v>
      </c>
      <c r="Y557" s="666" t="n">
        <v>1.1042</v>
      </c>
      <c r="Z557" s="28" t="n">
        <v>1.096772222222222</v>
      </c>
      <c r="AA557" s="28" t="n">
        <v>1.0829</v>
      </c>
      <c r="AB557" t="n">
        <v>1.0858</v>
      </c>
      <c r="AC557" t="n">
        <v>1.0875</v>
      </c>
      <c r="AD557" t="n">
        <v>1.0891</v>
      </c>
      <c r="AE557" t="n">
        <v>1.091</v>
      </c>
      <c r="AF557" t="n">
        <v>1.09245</v>
      </c>
      <c r="AG557" t="n">
        <v>1.09505</v>
      </c>
      <c r="AH557" t="n">
        <v>1.09925</v>
      </c>
      <c r="AK557" t="n">
        <v>1.1017</v>
      </c>
      <c r="AN557" t="n">
        <v>1.10345</v>
      </c>
      <c r="AQ557" t="n">
        <v>1.10515</v>
      </c>
      <c r="AT557" t="n">
        <v>1.1069</v>
      </c>
      <c r="AW557" t="n">
        <v>1.1087</v>
      </c>
      <c r="AZ557" t="n">
        <v>1.1106</v>
      </c>
      <c r="BC557" t="n">
        <v>1.11255</v>
      </c>
      <c r="BD557" t="n">
        <v>1.1145</v>
      </c>
      <c r="BE557" t="n">
        <v>1.11645</v>
      </c>
      <c r="BF557" t="n">
        <v>1.11835</v>
      </c>
      <c r="BG557" t="n">
        <v>1.1203</v>
      </c>
      <c r="BH557" t="n">
        <v>1.12225</v>
      </c>
      <c r="BI557" t="n">
        <v>1.12415</v>
      </c>
      <c r="BJ557" t="n">
        <v>1.1261</v>
      </c>
      <c r="BK557" t="n">
        <v>1.12805</v>
      </c>
      <c r="BL557" t="n">
        <v>1.13</v>
      </c>
    </row>
    <row r="558">
      <c r="A558" s="1112" t="n">
        <v>45064</v>
      </c>
      <c r="W558" s="666" t="n">
        <v>1.0769</v>
      </c>
      <c r="X558" s="666" t="n">
        <v>1.07151</v>
      </c>
      <c r="Y558" s="666" t="n">
        <v>1.1042</v>
      </c>
      <c r="Z558" s="28" t="n">
        <v>1.096772222222222</v>
      </c>
      <c r="AA558" s="28" t="n">
        <v>1.0813</v>
      </c>
      <c r="AB558" t="n">
        <v>1.0785</v>
      </c>
      <c r="AC558" t="n">
        <v>1.0802</v>
      </c>
      <c r="AD558" t="n">
        <v>1.0818</v>
      </c>
      <c r="AE558" t="n">
        <v>1.0837</v>
      </c>
      <c r="AF558" t="n">
        <v>1.08515</v>
      </c>
      <c r="AG558" t="n">
        <v>1.08795</v>
      </c>
      <c r="AH558" t="n">
        <v>1.09215</v>
      </c>
      <c r="AK558" t="n">
        <v>1.0948</v>
      </c>
      <c r="AN558" t="n">
        <v>1.09665</v>
      </c>
      <c r="AQ558" t="n">
        <v>1.09855</v>
      </c>
      <c r="AT558" t="n">
        <v>1.1004</v>
      </c>
      <c r="AW558" t="n">
        <v>1.10225</v>
      </c>
      <c r="AZ558" t="n">
        <v>1.10405</v>
      </c>
      <c r="BC558" t="n">
        <v>1.10585</v>
      </c>
      <c r="BD558" t="n">
        <v>1.1076</v>
      </c>
      <c r="BE558" t="n">
        <v>1.1094</v>
      </c>
      <c r="BF558" t="n">
        <v>1.1112</v>
      </c>
      <c r="BG558" t="n">
        <v>1.11295</v>
      </c>
      <c r="BH558" t="n">
        <v>1.11475</v>
      </c>
      <c r="BI558" t="n">
        <v>1.11655</v>
      </c>
      <c r="BJ558" t="n">
        <v>1.11835</v>
      </c>
      <c r="BK558" t="n">
        <v>1.1201</v>
      </c>
      <c r="BL558" t="n">
        <v>1.1219</v>
      </c>
    </row>
    <row r="559">
      <c r="A559" s="1112" t="n">
        <v>45065</v>
      </c>
      <c r="W559" s="666" t="n">
        <v>1.0769</v>
      </c>
      <c r="X559" s="666" t="n">
        <v>1.07151</v>
      </c>
      <c r="Y559" s="666" t="n">
        <v>1.1042</v>
      </c>
      <c r="Z559" s="28" t="n">
        <v>1.096772222222222</v>
      </c>
      <c r="AA559" s="28" t="n">
        <v>1.0808</v>
      </c>
      <c r="AB559" t="n">
        <v>1.0826</v>
      </c>
      <c r="AC559" t="n">
        <v>1.0843</v>
      </c>
      <c r="AD559" t="n">
        <v>1.08585</v>
      </c>
      <c r="AE559" t="n">
        <v>1.0877</v>
      </c>
      <c r="AF559" t="n">
        <v>1.08915</v>
      </c>
      <c r="AG559" t="n">
        <v>1.09195</v>
      </c>
      <c r="AH559" t="n">
        <v>1.0961</v>
      </c>
      <c r="AK559" t="n">
        <v>1.0987</v>
      </c>
      <c r="AN559" t="n">
        <v>1.1007</v>
      </c>
      <c r="AQ559" t="n">
        <v>1.1027</v>
      </c>
      <c r="AT559" t="n">
        <v>1.1047</v>
      </c>
      <c r="AW559" t="n">
        <v>1.1067</v>
      </c>
      <c r="AZ559" t="n">
        <v>1.10865</v>
      </c>
      <c r="BC559" t="n">
        <v>1.1106</v>
      </c>
      <c r="BD559" t="n">
        <v>1.11255</v>
      </c>
      <c r="BE559" t="n">
        <v>1.1145</v>
      </c>
      <c r="BF559" t="n">
        <v>1.11645</v>
      </c>
      <c r="BG559" t="n">
        <v>1.11845</v>
      </c>
      <c r="BH559" t="n">
        <v>1.1204</v>
      </c>
      <c r="BI559" t="n">
        <v>1.12235</v>
      </c>
      <c r="BJ559" t="n">
        <v>1.1243</v>
      </c>
      <c r="BK559" t="n">
        <v>1.12625</v>
      </c>
      <c r="BL559" t="n">
        <v>1.1282</v>
      </c>
    </row>
    <row r="560">
      <c r="A560" s="1112" t="n">
        <v>45068</v>
      </c>
      <c r="W560" s="666" t="n">
        <v>1.0769</v>
      </c>
      <c r="X560" s="666" t="n">
        <v>1.07151</v>
      </c>
      <c r="Y560" s="666" t="n">
        <v>1.1042</v>
      </c>
      <c r="Z560" s="28" t="n">
        <v>1.096772222222222</v>
      </c>
      <c r="AA560" s="28" t="n">
        <v>1.0822</v>
      </c>
      <c r="AB560" t="n">
        <v>1.0836</v>
      </c>
      <c r="AC560" t="n">
        <v>1.0853</v>
      </c>
      <c r="AD560" t="n">
        <v>1.0869</v>
      </c>
      <c r="AE560" t="n">
        <v>1.0888</v>
      </c>
      <c r="AF560" t="n">
        <v>1.0903</v>
      </c>
      <c r="AG560" t="n">
        <v>1.09305</v>
      </c>
      <c r="AH560" t="n">
        <v>1.09755</v>
      </c>
      <c r="AK560" t="n">
        <v>1.10035</v>
      </c>
      <c r="AN560" t="n">
        <v>1.10235</v>
      </c>
      <c r="AQ560" t="n">
        <v>1.1044</v>
      </c>
      <c r="AT560" t="n">
        <v>1.1064</v>
      </c>
      <c r="AW560" t="n">
        <v>1.10845</v>
      </c>
      <c r="AZ560" t="n">
        <v>1.1105</v>
      </c>
      <c r="BC560" t="n">
        <v>1.11255</v>
      </c>
      <c r="BD560" t="n">
        <v>1.11465</v>
      </c>
      <c r="BE560" t="n">
        <v>1.1167</v>
      </c>
      <c r="BF560" t="n">
        <v>1.1188</v>
      </c>
      <c r="BG560" t="n">
        <v>1.12085</v>
      </c>
      <c r="BH560" t="n">
        <v>1.12295</v>
      </c>
      <c r="BI560" t="n">
        <v>1.125</v>
      </c>
      <c r="BJ560" t="n">
        <v>1.1271</v>
      </c>
      <c r="BK560" t="n">
        <v>1.12915</v>
      </c>
      <c r="BL560" t="n">
        <v>1.13125</v>
      </c>
    </row>
    <row r="561">
      <c r="A561" s="1112" t="n">
        <v>45069</v>
      </c>
      <c r="W561" s="666" t="n">
        <v>1.0769</v>
      </c>
      <c r="X561" s="666" t="n">
        <v>1.07151</v>
      </c>
      <c r="Y561" s="666" t="n">
        <v>1.1042</v>
      </c>
      <c r="Z561" s="28" t="n">
        <v>1.096772222222222</v>
      </c>
      <c r="AA561" s="28" t="n">
        <v>1.0779</v>
      </c>
      <c r="AB561" t="n">
        <v>1.07925</v>
      </c>
      <c r="AC561" t="n">
        <v>1.08095</v>
      </c>
      <c r="AD561" t="n">
        <v>1.08255</v>
      </c>
      <c r="AE561" t="n">
        <v>1.0845</v>
      </c>
      <c r="AF561" t="n">
        <v>1.08605</v>
      </c>
      <c r="AG561" t="n">
        <v>1.089</v>
      </c>
      <c r="AH561" t="n">
        <v>1.09345</v>
      </c>
      <c r="AK561" t="n">
        <v>1.09635</v>
      </c>
      <c r="AN561" t="n">
        <v>1.0984</v>
      </c>
      <c r="AQ561" t="n">
        <v>1.1004</v>
      </c>
      <c r="AT561" t="n">
        <v>1.10245</v>
      </c>
      <c r="AW561" t="n">
        <v>1.10445</v>
      </c>
      <c r="AZ561" t="n">
        <v>1.1064</v>
      </c>
      <c r="BC561" t="n">
        <v>1.1084</v>
      </c>
      <c r="BD561" t="n">
        <v>1.11035</v>
      </c>
      <c r="BE561" t="n">
        <v>1.11235</v>
      </c>
      <c r="BF561" t="n">
        <v>1.1143</v>
      </c>
      <c r="BG561" t="n">
        <v>1.1163</v>
      </c>
      <c r="BH561" t="n">
        <v>1.11825</v>
      </c>
      <c r="BI561" t="n">
        <v>1.12025</v>
      </c>
      <c r="BJ561" t="n">
        <v>1.12225</v>
      </c>
      <c r="BK561" t="n">
        <v>1.1242</v>
      </c>
      <c r="BL561" t="n">
        <v>1.1262</v>
      </c>
    </row>
    <row r="562">
      <c r="A562" s="1112" t="n">
        <v>45070</v>
      </c>
      <c r="W562" s="666" t="n">
        <v>1.0769</v>
      </c>
      <c r="X562" s="666" t="n">
        <v>1.07151</v>
      </c>
      <c r="Y562" s="666" t="n">
        <v>1.1042</v>
      </c>
      <c r="Z562" s="28" t="n">
        <v>1.096772222222222</v>
      </c>
      <c r="AA562" s="28" t="n">
        <v>1.0785</v>
      </c>
      <c r="AB562" t="n">
        <v>1.0766</v>
      </c>
      <c r="AC562" t="n">
        <v>1.07835</v>
      </c>
      <c r="AD562" t="n">
        <v>1.08</v>
      </c>
      <c r="AE562" t="n">
        <v>1.082</v>
      </c>
      <c r="AF562" t="n">
        <v>1.0836</v>
      </c>
      <c r="AG562" t="n">
        <v>1.0865</v>
      </c>
      <c r="AH562" t="n">
        <v>1.0912</v>
      </c>
      <c r="AK562" t="n">
        <v>1.0941</v>
      </c>
      <c r="AN562" t="n">
        <v>1.096</v>
      </c>
      <c r="AQ562" t="n">
        <v>1.09795</v>
      </c>
      <c r="AT562" t="n">
        <v>1.0999</v>
      </c>
      <c r="AW562" t="n">
        <v>1.10185</v>
      </c>
      <c r="AZ562" t="n">
        <v>1.10375</v>
      </c>
      <c r="BC562" t="n">
        <v>1.1056</v>
      </c>
      <c r="BD562" t="n">
        <v>1.1075</v>
      </c>
      <c r="BE562" t="n">
        <v>1.1094</v>
      </c>
      <c r="BF562" t="n">
        <v>1.11125</v>
      </c>
      <c r="BG562" t="n">
        <v>1.11315</v>
      </c>
      <c r="BH562" t="n">
        <v>1.11505</v>
      </c>
      <c r="BI562" t="n">
        <v>1.1169</v>
      </c>
      <c r="BJ562" t="n">
        <v>1.1188</v>
      </c>
      <c r="BK562" t="n">
        <v>1.12065</v>
      </c>
      <c r="BL562" t="n">
        <v>1.12255</v>
      </c>
    </row>
    <row r="563">
      <c r="A563" s="1112" t="n">
        <v>45071</v>
      </c>
      <c r="W563" s="666" t="n">
        <v>1.0769</v>
      </c>
      <c r="X563" s="666" t="n">
        <v>1.07151</v>
      </c>
      <c r="Y563" s="666" t="n">
        <v>1.1042</v>
      </c>
      <c r="Z563" s="28" t="n">
        <v>1.096772222222222</v>
      </c>
      <c r="AA563" s="28" t="n">
        <v>1.0751</v>
      </c>
      <c r="AB563" t="n">
        <v>1.0735</v>
      </c>
      <c r="AC563" t="n">
        <v>1.07525</v>
      </c>
      <c r="AD563" t="n">
        <v>1.07695</v>
      </c>
      <c r="AE563" t="n">
        <v>1.07895</v>
      </c>
      <c r="AF563" t="n">
        <v>1.08055</v>
      </c>
      <c r="AG563" t="n">
        <v>1.0837</v>
      </c>
      <c r="AH563" t="n">
        <v>1.0884</v>
      </c>
      <c r="AK563" t="n">
        <v>1.09145</v>
      </c>
      <c r="AN563" t="n">
        <v>1.09355</v>
      </c>
      <c r="AQ563" t="n">
        <v>1.0956</v>
      </c>
      <c r="AT563" t="n">
        <v>1.09765</v>
      </c>
      <c r="AW563" t="n">
        <v>1.0997</v>
      </c>
      <c r="AZ563" t="n">
        <v>1.1018</v>
      </c>
      <c r="BC563" t="n">
        <v>1.10395</v>
      </c>
      <c r="BD563" t="n">
        <v>1.10605</v>
      </c>
      <c r="BE563" t="n">
        <v>1.10815</v>
      </c>
      <c r="BF563" t="n">
        <v>1.11025</v>
      </c>
      <c r="BG563" t="n">
        <v>1.11235</v>
      </c>
      <c r="BH563" t="n">
        <v>1.11445</v>
      </c>
      <c r="BI563" t="n">
        <v>1.11655</v>
      </c>
      <c r="BJ563" t="n">
        <v>1.11865</v>
      </c>
      <c r="BK563" t="n">
        <v>1.1208</v>
      </c>
      <c r="BL563" t="n">
        <v>1.1229</v>
      </c>
    </row>
    <row r="564">
      <c r="A564" s="1112" t="n">
        <v>45072</v>
      </c>
      <c r="W564" s="666" t="n">
        <v>1.0769</v>
      </c>
      <c r="X564" s="666" t="n">
        <v>1.07151</v>
      </c>
      <c r="Y564" s="666" t="n">
        <v>1.1042</v>
      </c>
      <c r="Z564" s="28" t="n">
        <v>1.096772222222222</v>
      </c>
      <c r="AA564" s="28" t="n">
        <v>1.0751</v>
      </c>
      <c r="AB564" t="n">
        <v>1.07435</v>
      </c>
      <c r="AC564" t="n">
        <v>1.07615</v>
      </c>
      <c r="AD564" t="n">
        <v>1.07785</v>
      </c>
      <c r="AE564" t="n">
        <v>1.07985</v>
      </c>
      <c r="AF564" t="n">
        <v>1.0815</v>
      </c>
      <c r="AG564" t="n">
        <v>1.0847</v>
      </c>
      <c r="AH564" t="n">
        <v>1.0896</v>
      </c>
      <c r="AK564" t="n">
        <v>1.09295</v>
      </c>
      <c r="AN564" t="n">
        <v>1.0953</v>
      </c>
      <c r="AQ564" t="n">
        <v>1.0977</v>
      </c>
      <c r="AT564" t="n">
        <v>1.10005</v>
      </c>
      <c r="AW564" t="n">
        <v>1.1024</v>
      </c>
      <c r="AZ564" t="n">
        <v>1.1046</v>
      </c>
      <c r="BC564" t="n">
        <v>1.1068</v>
      </c>
      <c r="BD564" t="n">
        <v>1.109</v>
      </c>
      <c r="BE564" t="n">
        <v>1.11115</v>
      </c>
      <c r="BF564" t="n">
        <v>1.11335</v>
      </c>
      <c r="BG564" t="n">
        <v>1.11555</v>
      </c>
      <c r="BH564" t="n">
        <v>1.11775</v>
      </c>
      <c r="BI564" t="n">
        <v>1.1199</v>
      </c>
      <c r="BJ564" t="n">
        <v>1.1221</v>
      </c>
      <c r="BK564" t="n">
        <v>1.1243</v>
      </c>
      <c r="BL564" t="n">
        <v>1.1265</v>
      </c>
    </row>
    <row r="565">
      <c r="A565" s="104" t="n">
        <v>45075</v>
      </c>
      <c r="W565" s="666" t="n">
        <v>1.0769</v>
      </c>
      <c r="X565" s="666" t="n">
        <v>1.07151</v>
      </c>
      <c r="Y565" s="666" t="n">
        <v>1.1042</v>
      </c>
      <c r="Z565" s="28" t="n">
        <v>1.096772222222222</v>
      </c>
      <c r="AA565" s="28" t="n">
        <v>1.0715</v>
      </c>
      <c r="AB565" s="192" t="n">
        <v>1.07435</v>
      </c>
      <c r="AC565" s="192" t="n">
        <v>1.07615</v>
      </c>
      <c r="AD565" s="192" t="n">
        <v>1.07785</v>
      </c>
      <c r="AE565" s="192" t="n">
        <v>1.07985</v>
      </c>
      <c r="AF565" s="192" t="n">
        <v>1.0815</v>
      </c>
      <c r="AG565" s="192" t="n">
        <v>1.0847</v>
      </c>
      <c r="AH565" s="192" t="n">
        <v>1.0896</v>
      </c>
      <c r="AI565" s="192" t="n"/>
      <c r="AJ565" s="192" t="n"/>
      <c r="AK565" s="192" t="n">
        <v>1.09295</v>
      </c>
      <c r="AL565" s="192" t="n"/>
      <c r="AM565" s="192" t="n"/>
      <c r="AN565" s="192" t="n">
        <v>1.0953</v>
      </c>
      <c r="AO565" s="192" t="n"/>
      <c r="AP565" s="192" t="n"/>
      <c r="AQ565" s="192" t="n">
        <v>1.0977</v>
      </c>
      <c r="AR565" s="192" t="n"/>
      <c r="AS565" s="192" t="n"/>
      <c r="AT565" s="192" t="n">
        <v>1.10005</v>
      </c>
      <c r="AU565" s="192" t="n"/>
      <c r="AV565" s="192" t="n"/>
      <c r="AW565" s="192" t="n">
        <v>1.1024</v>
      </c>
      <c r="AX565" s="192" t="n"/>
      <c r="AY565" s="192" t="n"/>
      <c r="AZ565" s="192" t="n">
        <v>1.1046</v>
      </c>
      <c r="BA565" s="192" t="n"/>
      <c r="BB565" s="192" t="n"/>
      <c r="BC565" s="192" t="n">
        <v>1.1068</v>
      </c>
      <c r="BD565" s="192" t="n">
        <v>1.109</v>
      </c>
      <c r="BE565" s="192" t="n">
        <v>1.11115</v>
      </c>
      <c r="BF565" s="192" t="n">
        <v>1.11335</v>
      </c>
      <c r="BG565" s="192" t="n">
        <v>1.11555</v>
      </c>
      <c r="BH565" s="192" t="n">
        <v>1.11775</v>
      </c>
      <c r="BI565" s="192" t="n">
        <v>1.1199</v>
      </c>
      <c r="BJ565" s="192" t="n">
        <v>1.1221</v>
      </c>
      <c r="BK565" s="192" t="n">
        <v>1.1243</v>
      </c>
      <c r="BL565" s="192" t="n">
        <v>1.1265</v>
      </c>
    </row>
    <row r="566">
      <c r="A566" s="1112" t="n">
        <v>45076</v>
      </c>
      <c r="W566" s="666" t="n">
        <v>1.0769</v>
      </c>
      <c r="X566" s="666" t="n">
        <v>1.07151</v>
      </c>
      <c r="Y566" s="666" t="n">
        <v>1.1042</v>
      </c>
      <c r="Z566" s="28" t="n">
        <v>1.096772222222222</v>
      </c>
      <c r="AA566" s="28" t="n">
        <v>1.0744</v>
      </c>
      <c r="AB566" t="n">
        <v>1.0732</v>
      </c>
      <c r="AC566" t="n">
        <v>1.075</v>
      </c>
      <c r="AD566" t="n">
        <v>1.0767</v>
      </c>
      <c r="AE566" t="n">
        <v>1.0788</v>
      </c>
      <c r="AF566" t="n">
        <v>1.0805</v>
      </c>
      <c r="AG566" t="n">
        <v>1.08375</v>
      </c>
      <c r="AH566" t="n">
        <v>1.08885</v>
      </c>
      <c r="AK566" t="n">
        <v>1.0924</v>
      </c>
      <c r="AN566" t="n">
        <v>1.095</v>
      </c>
      <c r="AQ566" t="n">
        <v>1.0976</v>
      </c>
      <c r="AT566" t="n">
        <v>1.10015</v>
      </c>
      <c r="AW566" t="n">
        <v>1.1027</v>
      </c>
      <c r="AZ566" t="n">
        <v>1.10505</v>
      </c>
      <c r="BC566" t="n">
        <v>1.10745</v>
      </c>
      <c r="BD566" t="n">
        <v>1.1098</v>
      </c>
      <c r="BE566" t="n">
        <v>1.11215</v>
      </c>
      <c r="BF566" t="n">
        <v>1.1145</v>
      </c>
      <c r="BG566" t="n">
        <v>1.11685</v>
      </c>
      <c r="BH566" t="n">
        <v>1.11925</v>
      </c>
      <c r="BI566" t="n">
        <v>1.1216</v>
      </c>
      <c r="BJ566" t="n">
        <v>1.12395</v>
      </c>
      <c r="BK566" t="n">
        <v>1.1263</v>
      </c>
      <c r="BL566" t="n">
        <v>1.12865</v>
      </c>
    </row>
    <row r="567">
      <c r="A567" s="1112" t="n">
        <v>45077</v>
      </c>
      <c r="W567" s="666" t="n">
        <v>1.0769</v>
      </c>
      <c r="X567" s="666" t="n">
        <v>1.07151</v>
      </c>
      <c r="Y567" s="666" t="n">
        <v>1.1042</v>
      </c>
      <c r="Z567" s="28" t="n">
        <v>1.096772222222222</v>
      </c>
      <c r="AA567" t="n">
        <v>1.0683</v>
      </c>
      <c r="AB567" t="n">
        <v>1.06855</v>
      </c>
      <c r="AC567" t="n">
        <v>1.07025</v>
      </c>
      <c r="AD567" t="n">
        <v>1.07195</v>
      </c>
      <c r="AE567" t="n">
        <v>1.074</v>
      </c>
      <c r="AF567" t="n">
        <v>1.0756</v>
      </c>
      <c r="AG567" t="n">
        <v>1.0789</v>
      </c>
      <c r="AH567" t="n">
        <v>1.0838</v>
      </c>
      <c r="AK567" t="n">
        <v>1.08735</v>
      </c>
      <c r="AN567" t="n">
        <v>1.0899</v>
      </c>
      <c r="AQ567" t="n">
        <v>1.0925</v>
      </c>
      <c r="AT567" t="n">
        <v>1.09505</v>
      </c>
      <c r="AW567" t="n">
        <v>1.0976</v>
      </c>
      <c r="AZ567" t="n">
        <v>1.1</v>
      </c>
      <c r="BC567" t="n">
        <v>1.1024</v>
      </c>
      <c r="BD567" t="n">
        <v>1.10475</v>
      </c>
      <c r="BE567" t="n">
        <v>1.10715</v>
      </c>
      <c r="BF567" t="n">
        <v>1.10955</v>
      </c>
      <c r="BG567" t="n">
        <v>1.11195</v>
      </c>
      <c r="BH567" t="n">
        <v>1.1143</v>
      </c>
      <c r="BI567" t="n">
        <v>1.1167</v>
      </c>
      <c r="BJ567" t="n">
        <v>1.1191</v>
      </c>
      <c r="BK567" t="n">
        <v>1.1215</v>
      </c>
      <c r="BL567" t="n">
        <v>1.12385</v>
      </c>
    </row>
    <row r="568">
      <c r="A568" s="1112" t="n">
        <v>45078</v>
      </c>
      <c r="W568" s="666" t="n">
        <v>1.0769</v>
      </c>
      <c r="X568" s="666" t="n">
        <v>1.07151</v>
      </c>
      <c r="Y568" s="666" t="n">
        <v>1.1042</v>
      </c>
      <c r="Z568" s="28" t="n">
        <v>1.096772222222222</v>
      </c>
      <c r="AA568" s="28" t="n">
        <v>1.08675</v>
      </c>
      <c r="AB568" s="28" t="n">
        <v>1.0697</v>
      </c>
      <c r="AC568" t="n">
        <v>1.07885</v>
      </c>
      <c r="AD568" t="n">
        <v>1.0805</v>
      </c>
      <c r="AE568" t="n">
        <v>1.0825</v>
      </c>
      <c r="AF568" t="n">
        <v>1.08415</v>
      </c>
      <c r="AG568" t="n">
        <v>1.0873</v>
      </c>
      <c r="AH568" t="n">
        <v>1.0922</v>
      </c>
      <c r="AK568" t="n">
        <v>1.0956</v>
      </c>
      <c r="AN568" t="n">
        <v>1.098</v>
      </c>
      <c r="AQ568" t="n">
        <v>1.10045</v>
      </c>
      <c r="AT568" t="n">
        <v>1.10285</v>
      </c>
      <c r="AW568" t="n">
        <v>1.1053</v>
      </c>
      <c r="AZ568" t="n">
        <v>1.10765</v>
      </c>
      <c r="BC568" t="n">
        <v>1.11</v>
      </c>
      <c r="BD568" t="n">
        <v>1.11235</v>
      </c>
      <c r="BE568" t="n">
        <v>1.11475</v>
      </c>
      <c r="BF568" t="n">
        <v>1.1171</v>
      </c>
      <c r="BG568" t="n">
        <v>1.11945</v>
      </c>
      <c r="BH568" t="n">
        <v>1.12185</v>
      </c>
      <c r="BI568" t="n">
        <v>1.1242</v>
      </c>
      <c r="BJ568" t="n">
        <v>1.12655</v>
      </c>
      <c r="BK568" t="n">
        <v>1.12895</v>
      </c>
      <c r="BL568" t="n">
        <v>1.1313</v>
      </c>
    </row>
    <row r="569">
      <c r="A569" s="1112" t="n">
        <v>45079</v>
      </c>
      <c r="W569" s="666" t="n">
        <v>1.0769</v>
      </c>
      <c r="X569" s="666" t="n">
        <v>1.07151</v>
      </c>
      <c r="Y569" s="666" t="n">
        <v>1.1042</v>
      </c>
      <c r="Z569" s="28" t="n">
        <v>1.096772222222222</v>
      </c>
      <c r="AA569" s="28" t="n">
        <v>1.08675</v>
      </c>
      <c r="AB569" s="28" t="n">
        <v>1.0763</v>
      </c>
      <c r="AC569" t="n">
        <v>1.0738</v>
      </c>
      <c r="AD569" t="n">
        <v>1.07545</v>
      </c>
      <c r="AE569" t="n">
        <v>1.07755</v>
      </c>
      <c r="AF569" t="n">
        <v>1.07925</v>
      </c>
      <c r="AG569" t="n">
        <v>1.08245</v>
      </c>
      <c r="AH569" t="n">
        <v>1.08745</v>
      </c>
      <c r="AK569" t="n">
        <v>1.0912</v>
      </c>
      <c r="AN569" t="n">
        <v>1.094</v>
      </c>
      <c r="AQ569" t="n">
        <v>1.09655</v>
      </c>
      <c r="AT569" t="n">
        <v>1.0991</v>
      </c>
      <c r="AW569" t="n">
        <v>1.10165</v>
      </c>
      <c r="AZ569" t="n">
        <v>1.10425</v>
      </c>
      <c r="BC569" t="n">
        <v>1.1069</v>
      </c>
      <c r="BD569" t="n">
        <v>1.1095</v>
      </c>
      <c r="BE569" t="n">
        <v>1.1121</v>
      </c>
      <c r="BF569" t="n">
        <v>1.1147</v>
      </c>
      <c r="BG569" t="n">
        <v>1.1173</v>
      </c>
      <c r="BH569" t="n">
        <v>1.1199</v>
      </c>
      <c r="BI569" t="n">
        <v>1.12255</v>
      </c>
      <c r="BJ569" t="n">
        <v>1.12515</v>
      </c>
      <c r="BK569" t="n">
        <v>1.12775</v>
      </c>
      <c r="BL569" t="n">
        <v>1.13035</v>
      </c>
    </row>
    <row r="570">
      <c r="A570" s="1112" t="n">
        <v>45082</v>
      </c>
      <c r="W570" s="666" t="n">
        <v>1.0769</v>
      </c>
      <c r="X570" s="666" t="n">
        <v>1.07151</v>
      </c>
      <c r="Y570" s="666" t="n">
        <v>1.1042</v>
      </c>
      <c r="Z570" s="28" t="n">
        <v>1.096772222222222</v>
      </c>
      <c r="AA570" s="28" t="n">
        <v>1.08675</v>
      </c>
      <c r="AB570" s="28" t="n">
        <v>1.069</v>
      </c>
      <c r="AC570" t="n">
        <v>1.07395</v>
      </c>
      <c r="AD570" t="n">
        <v>1.07565</v>
      </c>
      <c r="AE570" t="n">
        <v>1.0777</v>
      </c>
      <c r="AF570" t="n">
        <v>1.07935</v>
      </c>
      <c r="AG570" t="n">
        <v>1.08255</v>
      </c>
      <c r="AH570" t="n">
        <v>1.08755</v>
      </c>
      <c r="AK570" t="n">
        <v>1.091</v>
      </c>
      <c r="AN570" t="n">
        <v>1.09345</v>
      </c>
      <c r="AQ570" t="n">
        <v>1.09585</v>
      </c>
      <c r="AT570" t="n">
        <v>1.0983</v>
      </c>
      <c r="AW570" t="n">
        <v>1.1007</v>
      </c>
      <c r="AZ570" t="n">
        <v>1.1031</v>
      </c>
      <c r="BC570" t="n">
        <v>1.10555</v>
      </c>
      <c r="BD570" t="n">
        <v>1.10795</v>
      </c>
      <c r="BE570" t="n">
        <v>1.11035</v>
      </c>
      <c r="BF570" t="n">
        <v>1.1128</v>
      </c>
      <c r="BG570" t="n">
        <v>1.1152</v>
      </c>
      <c r="BH570" t="n">
        <v>1.1176</v>
      </c>
      <c r="BI570" t="n">
        <v>1.12</v>
      </c>
      <c r="BJ570" t="n">
        <v>1.12245</v>
      </c>
      <c r="BK570" t="n">
        <v>1.12485</v>
      </c>
      <c r="BL570" t="n">
        <v>1.12725</v>
      </c>
    </row>
    <row r="571">
      <c r="A571" s="1112" t="n">
        <v>45083</v>
      </c>
      <c r="W571" s="666" t="n">
        <v>1.0769</v>
      </c>
      <c r="X571" s="666" t="n">
        <v>1.07151</v>
      </c>
      <c r="Y571" s="666" t="n">
        <v>1.1042</v>
      </c>
      <c r="Z571" s="28" t="n">
        <v>1.096772222222222</v>
      </c>
      <c r="AA571" s="28" t="n">
        <v>1.08675</v>
      </c>
      <c r="AB571" s="28" t="n">
        <v>1.0683</v>
      </c>
      <c r="AC571" t="n">
        <v>1.0719</v>
      </c>
      <c r="AD571" t="n">
        <v>1.0736</v>
      </c>
      <c r="AE571" t="n">
        <v>1.07565</v>
      </c>
      <c r="AF571" t="n">
        <v>1.0773</v>
      </c>
      <c r="AG571" t="n">
        <v>1.08055</v>
      </c>
      <c r="AH571" t="n">
        <v>1.0856</v>
      </c>
      <c r="AK571" t="n">
        <v>1.0895</v>
      </c>
      <c r="AN571" t="n">
        <v>1.09235</v>
      </c>
      <c r="AQ571" t="n">
        <v>1.09515</v>
      </c>
      <c r="AT571" t="n">
        <v>1.0979</v>
      </c>
      <c r="AW571" t="n">
        <v>1.10065</v>
      </c>
      <c r="AZ571" t="n">
        <v>1.1031</v>
      </c>
      <c r="BC571" t="n">
        <v>1.10555</v>
      </c>
      <c r="BD571" t="n">
        <v>1.108</v>
      </c>
      <c r="BE571" t="n">
        <v>1.11045</v>
      </c>
      <c r="BF571" t="n">
        <v>1.1129</v>
      </c>
      <c r="BG571" t="n">
        <v>1.11535</v>
      </c>
      <c r="BH571" t="n">
        <v>1.1178</v>
      </c>
      <c r="BI571" t="n">
        <v>1.12025</v>
      </c>
      <c r="BJ571" t="n">
        <v>1.12265</v>
      </c>
      <c r="BK571" t="n">
        <v>1.1251</v>
      </c>
      <c r="BL571" t="n">
        <v>1.12755</v>
      </c>
    </row>
    <row r="572">
      <c r="A572" s="1112" t="n">
        <v>45084</v>
      </c>
      <c r="W572" s="666" t="n">
        <v>1.0769</v>
      </c>
      <c r="X572" s="666" t="n">
        <v>1.07151</v>
      </c>
      <c r="Y572" s="666" t="n">
        <v>1.1042</v>
      </c>
      <c r="Z572" s="28" t="n">
        <v>1.096772222222222</v>
      </c>
      <c r="AA572" s="28" t="n">
        <v>1.08675</v>
      </c>
      <c r="AB572" s="28" t="n">
        <v>1.0717</v>
      </c>
      <c r="AC572" t="n">
        <v>1.0726</v>
      </c>
      <c r="AD572" t="n">
        <v>1.0743</v>
      </c>
      <c r="AE572" t="n">
        <v>1.0763</v>
      </c>
      <c r="AF572" t="n">
        <v>1.07795</v>
      </c>
      <c r="AG572" t="n">
        <v>1.08115</v>
      </c>
      <c r="AH572" t="n">
        <v>1.0863</v>
      </c>
      <c r="AK572" t="n">
        <v>1.09005</v>
      </c>
      <c r="AN572" t="n">
        <v>1.09285</v>
      </c>
      <c r="AQ572" t="n">
        <v>1.0956</v>
      </c>
      <c r="AT572" t="n">
        <v>1.0984</v>
      </c>
      <c r="AW572" t="n">
        <v>1.10115</v>
      </c>
      <c r="AZ572" t="n">
        <v>1.10355</v>
      </c>
      <c r="BC572" t="n">
        <v>1.10595</v>
      </c>
      <c r="BD572" t="n">
        <v>1.1084</v>
      </c>
      <c r="BE572" t="n">
        <v>1.1108</v>
      </c>
      <c r="BF572" t="n">
        <v>1.11325</v>
      </c>
      <c r="BG572" t="n">
        <v>1.11565</v>
      </c>
      <c r="BH572" t="n">
        <v>1.1181</v>
      </c>
      <c r="BI572" t="n">
        <v>1.1205</v>
      </c>
      <c r="BJ572" t="n">
        <v>1.12295</v>
      </c>
      <c r="BK572" t="n">
        <v>1.12535</v>
      </c>
      <c r="BL572" t="n">
        <v>1.12775</v>
      </c>
    </row>
    <row r="573">
      <c r="A573" s="1112" t="n">
        <v>45085</v>
      </c>
      <c r="W573" s="666" t="n">
        <v>1.0769</v>
      </c>
      <c r="X573" s="666" t="n">
        <v>1.07151</v>
      </c>
      <c r="Y573" s="666" t="n">
        <v>1.1042</v>
      </c>
      <c r="Z573" s="28" t="n">
        <v>1.096772222222222</v>
      </c>
      <c r="AA573" s="28" t="n">
        <v>1.08675</v>
      </c>
      <c r="AB573" s="28" t="n">
        <v>1.0737</v>
      </c>
      <c r="AC573" t="n">
        <v>1.0802</v>
      </c>
      <c r="AD573" t="n">
        <v>1.08185</v>
      </c>
      <c r="AE573" t="n">
        <v>1.0839</v>
      </c>
      <c r="AF573" t="n">
        <v>1.0854</v>
      </c>
      <c r="AG573" t="n">
        <v>1.08875</v>
      </c>
      <c r="AH573" t="n">
        <v>1.0938</v>
      </c>
      <c r="AK573" t="n">
        <v>1.0975</v>
      </c>
      <c r="AN573" t="n">
        <v>1.1002</v>
      </c>
      <c r="AQ573" t="n">
        <v>1.10285</v>
      </c>
      <c r="AT573" t="n">
        <v>1.10555</v>
      </c>
      <c r="AW573" t="n">
        <v>1.10825</v>
      </c>
      <c r="AZ573" t="n">
        <v>1.1106</v>
      </c>
      <c r="BC573" t="n">
        <v>1.113</v>
      </c>
      <c r="BD573" t="n">
        <v>1.1154</v>
      </c>
      <c r="BE573" t="n">
        <v>1.1178</v>
      </c>
      <c r="BF573" t="n">
        <v>1.1202</v>
      </c>
      <c r="BG573" t="n">
        <v>1.1226</v>
      </c>
      <c r="BH573" t="n">
        <v>1.12495</v>
      </c>
      <c r="BI573" t="n">
        <v>1.12735</v>
      </c>
      <c r="BJ573" t="n">
        <v>1.12975</v>
      </c>
      <c r="BK573" t="n">
        <v>1.13215</v>
      </c>
      <c r="BL573" t="n">
        <v>1.13455</v>
      </c>
    </row>
    <row r="574">
      <c r="A574" s="1112" t="n">
        <v>45086</v>
      </c>
      <c r="W574" s="666" t="n">
        <v>1.0769</v>
      </c>
      <c r="X574" s="666" t="n">
        <v>1.07151</v>
      </c>
      <c r="Y574" s="666" t="n">
        <v>1.1042</v>
      </c>
      <c r="Z574" s="28" t="n">
        <v>1.096772222222222</v>
      </c>
      <c r="AA574" s="28" t="n">
        <v>1.08675</v>
      </c>
      <c r="AB574" s="28" t="n">
        <v>1.078</v>
      </c>
      <c r="AC574" t="n">
        <v>1.07715</v>
      </c>
      <c r="AD574" t="n">
        <v>1.0788</v>
      </c>
      <c r="AE574" t="n">
        <v>1.08085</v>
      </c>
      <c r="AF574" t="n">
        <v>1.0825</v>
      </c>
      <c r="AG574" t="n">
        <v>1.08575</v>
      </c>
      <c r="AH574" t="n">
        <v>1.0909</v>
      </c>
      <c r="AK574" t="n">
        <v>1.09495</v>
      </c>
      <c r="AN574" t="n">
        <v>1.09805</v>
      </c>
      <c r="AQ574" t="n">
        <v>1.10105</v>
      </c>
      <c r="AT574" t="n">
        <v>1.104</v>
      </c>
      <c r="AW574" t="n">
        <v>1.10695</v>
      </c>
      <c r="AZ574" t="n">
        <v>1.10945</v>
      </c>
      <c r="BC574" t="n">
        <v>1.11195</v>
      </c>
      <c r="BD574" t="n">
        <v>1.1145</v>
      </c>
      <c r="BE574" t="n">
        <v>1.117</v>
      </c>
      <c r="BF574" t="n">
        <v>1.1195</v>
      </c>
      <c r="BG574" t="n">
        <v>1.12205</v>
      </c>
      <c r="BH574" t="n">
        <v>1.12455</v>
      </c>
      <c r="BI574" t="n">
        <v>1.12705</v>
      </c>
      <c r="BJ574" t="n">
        <v>1.1296</v>
      </c>
      <c r="BK574" t="n">
        <v>1.1321</v>
      </c>
      <c r="BL574" t="n">
        <v>1.1346</v>
      </c>
    </row>
    <row r="575">
      <c r="A575" s="1112" t="n">
        <v>45089</v>
      </c>
      <c r="W575" s="666" t="n">
        <v>1.0769</v>
      </c>
      <c r="X575" s="666" t="n">
        <v>1.07151</v>
      </c>
      <c r="Y575" s="666" t="n">
        <v>1.1042</v>
      </c>
      <c r="Z575" s="28" t="n">
        <v>1.096772222222222</v>
      </c>
      <c r="AA575" s="28" t="n">
        <v>1.08675</v>
      </c>
      <c r="AB575" s="28" t="n">
        <v>1.0765</v>
      </c>
      <c r="AC575" t="n">
        <v>1.0777</v>
      </c>
      <c r="AD575" t="n">
        <v>1.0794</v>
      </c>
      <c r="AE575" t="n">
        <v>1.0815</v>
      </c>
      <c r="AF575" t="n">
        <v>1.0831</v>
      </c>
      <c r="AG575" t="n">
        <v>1.0865</v>
      </c>
      <c r="AH575" t="n">
        <v>1.09175</v>
      </c>
      <c r="AK575" t="n">
        <v>1.0958</v>
      </c>
      <c r="AN575" t="n">
        <v>1.09885</v>
      </c>
      <c r="AQ575" t="n">
        <v>1.1018</v>
      </c>
      <c r="AT575" t="n">
        <v>1.10475</v>
      </c>
      <c r="AW575" t="n">
        <v>1.10765</v>
      </c>
      <c r="AZ575" t="n">
        <v>1.11025</v>
      </c>
      <c r="BC575" t="n">
        <v>1.1128</v>
      </c>
      <c r="BD575" t="n">
        <v>1.11535</v>
      </c>
      <c r="BE575" t="n">
        <v>1.1179</v>
      </c>
      <c r="BF575" t="n">
        <v>1.1205</v>
      </c>
      <c r="BG575" t="n">
        <v>1.12305</v>
      </c>
      <c r="BH575" t="n">
        <v>1.1256</v>
      </c>
      <c r="BI575" t="n">
        <v>1.12815</v>
      </c>
      <c r="BJ575" t="n">
        <v>1.13075</v>
      </c>
      <c r="BK575" t="n">
        <v>1.1333</v>
      </c>
      <c r="BL575" t="n">
        <v>1.13585</v>
      </c>
    </row>
    <row r="576">
      <c r="A576" s="1112" t="n">
        <v>45090</v>
      </c>
      <c r="W576" s="666" t="n">
        <v>1.0769</v>
      </c>
      <c r="X576" s="666" t="n">
        <v>1.07151</v>
      </c>
      <c r="Y576" s="666" t="n">
        <v>1.1042</v>
      </c>
      <c r="Z576" s="28" t="n">
        <v>1.096772222222222</v>
      </c>
      <c r="AA576" s="28" t="n">
        <v>1.08675</v>
      </c>
      <c r="AB576" s="28" t="n">
        <v>1.0793</v>
      </c>
      <c r="AC576" t="n">
        <v>1.081</v>
      </c>
      <c r="AD576" t="n">
        <v>1.08265</v>
      </c>
      <c r="AE576" t="n">
        <v>1.08465</v>
      </c>
      <c r="AF576" t="n">
        <v>1.08635</v>
      </c>
      <c r="AG576" t="n">
        <v>1.08975</v>
      </c>
      <c r="AH576" t="n">
        <v>1.0953</v>
      </c>
      <c r="AK576" t="n">
        <v>1.09945</v>
      </c>
      <c r="AN576" t="n">
        <v>1.10235</v>
      </c>
      <c r="AQ576" t="n">
        <v>1.1052</v>
      </c>
      <c r="AT576" t="n">
        <v>1.1081</v>
      </c>
      <c r="AW576" t="n">
        <v>1.11095</v>
      </c>
      <c r="AZ576" t="n">
        <v>1.1136</v>
      </c>
      <c r="BC576" t="n">
        <v>1.11625</v>
      </c>
      <c r="BD576" t="n">
        <v>1.1189</v>
      </c>
      <c r="BE576" t="n">
        <v>1.1215</v>
      </c>
      <c r="BF576" t="n">
        <v>1.12415</v>
      </c>
      <c r="BG576" t="n">
        <v>1.1268</v>
      </c>
      <c r="BH576" t="n">
        <v>1.12945</v>
      </c>
      <c r="BI576" t="n">
        <v>1.1321</v>
      </c>
      <c r="BJ576" t="n">
        <v>1.1347</v>
      </c>
      <c r="BK576" t="n">
        <v>1.13735</v>
      </c>
      <c r="BL576" t="n">
        <v>1.14</v>
      </c>
    </row>
    <row r="577">
      <c r="A577" s="1112" t="n">
        <v>45091</v>
      </c>
      <c r="W577" s="666" t="n">
        <v>1.0769</v>
      </c>
      <c r="X577" s="666" t="n">
        <v>1.07151</v>
      </c>
      <c r="Y577" s="666" t="n">
        <v>1.1042</v>
      </c>
      <c r="Z577" s="28" t="n">
        <v>1.096772222222222</v>
      </c>
      <c r="AA577" s="28" t="n">
        <v>1.08675</v>
      </c>
      <c r="AB577" t="n">
        <v>1.0809</v>
      </c>
      <c r="AC577" t="n">
        <v>1.0853</v>
      </c>
      <c r="AD577" t="n">
        <v>1.0869</v>
      </c>
      <c r="AE577" t="n">
        <v>1.0889</v>
      </c>
      <c r="AF577" t="n">
        <v>1.09055</v>
      </c>
      <c r="AG577" t="n">
        <v>1.09395</v>
      </c>
      <c r="AH577" t="n">
        <v>1.09925</v>
      </c>
      <c r="AK577" t="n">
        <v>1.10335</v>
      </c>
      <c r="AN577" t="n">
        <v>1.10605</v>
      </c>
      <c r="AQ577" t="n">
        <v>1.1088</v>
      </c>
      <c r="AT577" t="n">
        <v>1.11155</v>
      </c>
      <c r="AW577" t="n">
        <v>1.11425</v>
      </c>
      <c r="AZ577" t="n">
        <v>1.1167</v>
      </c>
      <c r="BC577" t="n">
        <v>1.1191</v>
      </c>
      <c r="BD577" t="n">
        <v>1.12155</v>
      </c>
      <c r="BE577" t="n">
        <v>1.12395</v>
      </c>
      <c r="BF577" t="n">
        <v>1.1264</v>
      </c>
      <c r="BG577" t="n">
        <v>1.1288</v>
      </c>
      <c r="BH577" t="n">
        <v>1.13125</v>
      </c>
      <c r="BI577" t="n">
        <v>1.13365</v>
      </c>
      <c r="BJ577" t="n">
        <v>1.1361</v>
      </c>
      <c r="BK577" t="n">
        <v>1.1385</v>
      </c>
      <c r="BL577" t="n">
        <v>1.14095</v>
      </c>
    </row>
    <row r="578">
      <c r="A578" s="1112" t="n">
        <v>45092</v>
      </c>
      <c r="W578" s="666" t="n">
        <v>1.0769</v>
      </c>
      <c r="X578" s="666" t="n">
        <v>1.07151</v>
      </c>
      <c r="Y578" s="666" t="n">
        <v>1.1042</v>
      </c>
      <c r="Z578" s="28" t="n">
        <v>1.096772222222222</v>
      </c>
      <c r="AA578" s="28" t="n">
        <v>1.08675</v>
      </c>
      <c r="AB578" t="n">
        <v>1.0951</v>
      </c>
      <c r="AC578" t="n">
        <v>1.0967</v>
      </c>
      <c r="AD578" t="n">
        <v>1.0983</v>
      </c>
      <c r="AE578" t="n">
        <v>1.10025</v>
      </c>
      <c r="AF578" t="n">
        <v>1.10175</v>
      </c>
      <c r="AG578" t="n">
        <v>1.10505</v>
      </c>
      <c r="AH578" t="n">
        <v>1.1103</v>
      </c>
      <c r="AK578" t="n">
        <v>1.1142</v>
      </c>
      <c r="AN578" t="n">
        <v>1.11675</v>
      </c>
      <c r="AQ578" t="n">
        <v>1.1192</v>
      </c>
      <c r="AT578" t="n">
        <v>1.1217</v>
      </c>
      <c r="AW578" t="n">
        <v>1.12415</v>
      </c>
      <c r="AZ578" t="n">
        <v>1.1262</v>
      </c>
      <c r="BC578" t="n">
        <v>1.12825</v>
      </c>
      <c r="BD578" t="n">
        <v>1.13025</v>
      </c>
      <c r="BE578" t="n">
        <v>1.1323</v>
      </c>
      <c r="BF578" t="n">
        <v>1.13435</v>
      </c>
      <c r="BG578" t="n">
        <v>1.13635</v>
      </c>
      <c r="BH578" t="n">
        <v>1.1384</v>
      </c>
      <c r="BI578" t="n">
        <v>1.14045</v>
      </c>
      <c r="BJ578" t="n">
        <v>1.14245</v>
      </c>
      <c r="BK578" t="n">
        <v>1.1445</v>
      </c>
      <c r="BL578" t="n">
        <v>1.14655</v>
      </c>
    </row>
    <row r="579">
      <c r="A579" s="1112" t="n">
        <v>45093</v>
      </c>
      <c r="W579" s="666" t="n">
        <v>1.0769</v>
      </c>
      <c r="X579" s="666" t="n">
        <v>1.07151</v>
      </c>
      <c r="Y579" s="666" t="n">
        <v>1.1042</v>
      </c>
      <c r="Z579" s="28" t="n">
        <v>1.096772222222222</v>
      </c>
      <c r="AA579" s="28" t="n">
        <v>1.08675</v>
      </c>
      <c r="AB579" t="n">
        <v>1.0942</v>
      </c>
      <c r="AC579" t="n">
        <v>1.0961</v>
      </c>
      <c r="AD579" t="n">
        <v>1.09765</v>
      </c>
      <c r="AE579" t="n">
        <v>1.0996</v>
      </c>
      <c r="AF579" t="n">
        <v>1.10105</v>
      </c>
      <c r="AG579" t="n">
        <v>1.1043</v>
      </c>
      <c r="AH579" t="n">
        <v>1.1097</v>
      </c>
      <c r="AK579" t="n">
        <v>1.11385</v>
      </c>
      <c r="AN579" t="n">
        <v>1.1167</v>
      </c>
      <c r="AQ579" t="n">
        <v>1.1195</v>
      </c>
      <c r="AT579" t="n">
        <v>1.1223</v>
      </c>
      <c r="AW579" t="n">
        <v>1.1251</v>
      </c>
      <c r="AZ579" t="n">
        <v>1.1274</v>
      </c>
      <c r="BC579" t="n">
        <v>1.12975</v>
      </c>
      <c r="BD579" t="n">
        <v>1.13205</v>
      </c>
      <c r="BE579" t="n">
        <v>1.13435</v>
      </c>
      <c r="BF579" t="n">
        <v>1.1367</v>
      </c>
      <c r="BG579" t="n">
        <v>1.139</v>
      </c>
      <c r="BH579" t="n">
        <v>1.1413</v>
      </c>
      <c r="BI579" t="n">
        <v>1.1436</v>
      </c>
      <c r="BJ579" t="n">
        <v>1.14595</v>
      </c>
      <c r="BK579" t="n">
        <v>1.14825</v>
      </c>
      <c r="BL579" t="n">
        <v>1.15055</v>
      </c>
      <c r="BM579" t="n">
        <v>1.15295</v>
      </c>
    </row>
    <row r="580">
      <c r="A580" s="1112" t="n">
        <v>45096</v>
      </c>
      <c r="W580" s="666" t="n">
        <v>1.0769</v>
      </c>
      <c r="X580" s="666" t="n">
        <v>1.07151</v>
      </c>
      <c r="Y580" s="666" t="n">
        <v>1.1042</v>
      </c>
      <c r="Z580" s="28" t="n">
        <v>1.096772222222222</v>
      </c>
      <c r="AA580" s="28" t="n">
        <v>1.08675</v>
      </c>
      <c r="AB580" s="28" t="n">
        <v>1.0922</v>
      </c>
      <c r="AC580" t="n">
        <v>1.0961</v>
      </c>
      <c r="AD580" t="n">
        <v>1.09765</v>
      </c>
      <c r="AE580" t="n">
        <v>1.0996</v>
      </c>
      <c r="AF580" t="n">
        <v>1.10105</v>
      </c>
      <c r="AG580" t="n">
        <v>1.1043</v>
      </c>
      <c r="AH580" t="n">
        <v>1.1097</v>
      </c>
      <c r="AK580" t="n">
        <v>1.11385</v>
      </c>
      <c r="AN580" t="n">
        <v>1.1167</v>
      </c>
      <c r="AQ580" t="n">
        <v>1.1195</v>
      </c>
      <c r="AT580" t="n">
        <v>1.1223</v>
      </c>
      <c r="AW580" t="n">
        <v>1.1251</v>
      </c>
      <c r="AZ580" t="n">
        <v>1.1274</v>
      </c>
      <c r="BC580" t="n">
        <v>1.12975</v>
      </c>
      <c r="BD580" t="n">
        <v>1.13205</v>
      </c>
      <c r="BE580" t="n">
        <v>1.13435</v>
      </c>
      <c r="BF580" t="n">
        <v>1.1367</v>
      </c>
      <c r="BG580" t="n">
        <v>1.139</v>
      </c>
      <c r="BH580" t="n">
        <v>1.1413</v>
      </c>
      <c r="BI580" t="n">
        <v>1.1436</v>
      </c>
      <c r="BJ580" t="n">
        <v>1.14595</v>
      </c>
      <c r="BK580" t="n">
        <v>1.14825</v>
      </c>
      <c r="BL580" t="n">
        <v>1.15055</v>
      </c>
      <c r="BM580" t="n">
        <v>1.15295</v>
      </c>
    </row>
    <row r="581">
      <c r="A581" s="1112" t="n">
        <v>45097</v>
      </c>
      <c r="W581" s="666" t="n">
        <v>1.0769</v>
      </c>
      <c r="X581" s="666" t="n">
        <v>1.07151</v>
      </c>
      <c r="Y581" s="666" t="n">
        <v>1.1042</v>
      </c>
      <c r="Z581" s="28" t="n">
        <v>1.096772222222222</v>
      </c>
      <c r="AA581" s="28" t="n">
        <v>1.08675</v>
      </c>
      <c r="AB581" s="28" t="n">
        <v>1.0933</v>
      </c>
      <c r="AC581" t="n">
        <v>1.09325</v>
      </c>
      <c r="AD581" t="n">
        <v>1.0948</v>
      </c>
      <c r="AE581" t="n">
        <v>1.0968</v>
      </c>
      <c r="AF581" t="n">
        <v>1.09825</v>
      </c>
      <c r="AG581" t="n">
        <v>1.1015</v>
      </c>
      <c r="AH581" t="n">
        <v>1.1066</v>
      </c>
      <c r="AK581" t="n">
        <v>1.1105</v>
      </c>
      <c r="AN581" t="n">
        <v>1.11325</v>
      </c>
      <c r="AQ581" t="n">
        <v>1.11585</v>
      </c>
      <c r="AT581" t="n">
        <v>1.11845</v>
      </c>
      <c r="AW581" t="n">
        <v>1.1211</v>
      </c>
      <c r="AZ581" t="n">
        <v>1.12345</v>
      </c>
      <c r="BC581" t="n">
        <v>1.1258</v>
      </c>
      <c r="BD581" t="n">
        <v>1.12815</v>
      </c>
      <c r="BE581" t="n">
        <v>1.1305</v>
      </c>
      <c r="BF581" t="n">
        <v>1.13285</v>
      </c>
      <c r="BG581" t="n">
        <v>1.13515</v>
      </c>
      <c r="BH581" t="n">
        <v>1.1375</v>
      </c>
      <c r="BI581" t="n">
        <v>1.13985</v>
      </c>
      <c r="BJ581" t="n">
        <v>1.1422</v>
      </c>
      <c r="BK581" t="n">
        <v>1.14455</v>
      </c>
      <c r="BL581" t="n">
        <v>1.1469</v>
      </c>
      <c r="BM581" t="n">
        <v>1.14935</v>
      </c>
    </row>
    <row r="582">
      <c r="A582" s="1112" t="n">
        <v>45098</v>
      </c>
      <c r="W582" s="666" t="n">
        <v>1.0769</v>
      </c>
      <c r="X582" s="666" t="n">
        <v>1.07151</v>
      </c>
      <c r="Y582" s="666" t="n">
        <v>1.1042</v>
      </c>
      <c r="Z582" s="28" t="n">
        <v>1.096772222222222</v>
      </c>
      <c r="AA582" s="28" t="n">
        <v>1.08675</v>
      </c>
      <c r="AB582" s="28" t="n">
        <v>1.0923</v>
      </c>
      <c r="AC582" t="n">
        <v>1.09995</v>
      </c>
      <c r="AD582" t="n">
        <v>1.10155</v>
      </c>
      <c r="AE582" t="n">
        <v>1.1035</v>
      </c>
      <c r="AF582" t="n">
        <v>1.10495</v>
      </c>
      <c r="AG582" t="n">
        <v>1.10815</v>
      </c>
      <c r="AH582" t="n">
        <v>1.1133</v>
      </c>
      <c r="AK582" t="n">
        <v>1.11725</v>
      </c>
      <c r="AN582" t="n">
        <v>1.12</v>
      </c>
      <c r="AQ582" t="n">
        <v>1.1227</v>
      </c>
      <c r="AT582" t="n">
        <v>1.12535</v>
      </c>
      <c r="AW582" t="n">
        <v>1.128</v>
      </c>
      <c r="AZ582" t="n">
        <v>1.13035</v>
      </c>
      <c r="BC582" t="n">
        <v>1.13265</v>
      </c>
      <c r="BD582" t="n">
        <v>1.135</v>
      </c>
      <c r="BE582" t="n">
        <v>1.1373</v>
      </c>
      <c r="BF582" t="n">
        <v>1.1396</v>
      </c>
      <c r="BG582" t="n">
        <v>1.14195</v>
      </c>
      <c r="BH582" t="n">
        <v>1.14425</v>
      </c>
      <c r="BI582" t="n">
        <v>1.14655</v>
      </c>
      <c r="BJ582" t="n">
        <v>1.1489</v>
      </c>
      <c r="BK582" t="n">
        <v>1.1512</v>
      </c>
      <c r="BL582" t="n">
        <v>1.15355</v>
      </c>
      <c r="BM582" t="n">
        <v>1.15595</v>
      </c>
    </row>
    <row r="583">
      <c r="A583" s="1112" t="n">
        <v>45099</v>
      </c>
      <c r="W583" s="666" t="n">
        <v>1.0769</v>
      </c>
      <c r="X583" s="666" t="n">
        <v>1.07151</v>
      </c>
      <c r="Y583" s="666" t="n">
        <v>1.1042</v>
      </c>
      <c r="Z583" s="28" t="n">
        <v>1.096772222222222</v>
      </c>
      <c r="AA583" s="28" t="n">
        <v>1.08675</v>
      </c>
      <c r="AB583" s="28" t="n">
        <v>1.0985</v>
      </c>
      <c r="AC583" t="n">
        <v>1.09715</v>
      </c>
      <c r="AD583" t="n">
        <v>1.0987</v>
      </c>
      <c r="AE583" t="n">
        <v>1.1007</v>
      </c>
      <c r="AF583" t="n">
        <v>1.10215</v>
      </c>
      <c r="AG583" t="n">
        <v>1.1053</v>
      </c>
      <c r="AH583" t="n">
        <v>1.11025</v>
      </c>
      <c r="AK583" t="n">
        <v>1.1142</v>
      </c>
      <c r="AN583" t="n">
        <v>1.11695</v>
      </c>
      <c r="AQ583" t="n">
        <v>1.1196</v>
      </c>
      <c r="AT583" t="n">
        <v>1.1222</v>
      </c>
      <c r="AW583" t="n">
        <v>1.12485</v>
      </c>
      <c r="AZ583" t="n">
        <v>1.12715</v>
      </c>
      <c r="BC583" t="n">
        <v>1.12945</v>
      </c>
      <c r="BD583" t="n">
        <v>1.1317</v>
      </c>
      <c r="BE583" t="n">
        <v>1.134</v>
      </c>
      <c r="BF583" t="n">
        <v>1.1363</v>
      </c>
      <c r="BG583" t="n">
        <v>1.13855</v>
      </c>
      <c r="BH583" t="n">
        <v>1.14085</v>
      </c>
      <c r="BI583" t="n">
        <v>1.1431</v>
      </c>
      <c r="BJ583" t="n">
        <v>1.1454</v>
      </c>
      <c r="BK583" t="n">
        <v>1.1477</v>
      </c>
      <c r="BL583" t="n">
        <v>1.14995</v>
      </c>
      <c r="BM583" t="n">
        <v>1.15235</v>
      </c>
    </row>
    <row r="584">
      <c r="A584" s="1112" t="n">
        <v>45100</v>
      </c>
      <c r="W584" s="666" t="n">
        <v>1.0769</v>
      </c>
      <c r="X584" s="666" t="n">
        <v>1.07151</v>
      </c>
      <c r="Y584" s="666" t="n">
        <v>1.1042</v>
      </c>
      <c r="Z584" s="28" t="n">
        <v>1.096772222222222</v>
      </c>
      <c r="AA584" s="28" t="n">
        <v>1.08675</v>
      </c>
      <c r="AB584" s="28" t="n">
        <v>1.0884</v>
      </c>
      <c r="AC584" t="n">
        <v>1.09035</v>
      </c>
      <c r="AD584" t="n">
        <v>1.0919</v>
      </c>
      <c r="AE584" t="n">
        <v>1.09385</v>
      </c>
      <c r="AF584" t="n">
        <v>1.0953</v>
      </c>
      <c r="AG584" t="n">
        <v>1.0985</v>
      </c>
      <c r="AH584" t="n">
        <v>1.10355</v>
      </c>
      <c r="AK584" t="n">
        <v>1.1075</v>
      </c>
      <c r="AN584" t="n">
        <v>1.11045</v>
      </c>
      <c r="AQ584" t="n">
        <v>1.1133</v>
      </c>
      <c r="AT584" t="n">
        <v>1.1161</v>
      </c>
      <c r="AW584" t="n">
        <v>1.11895</v>
      </c>
      <c r="AZ584" t="n">
        <v>1.12145</v>
      </c>
      <c r="BC584" t="n">
        <v>1.1239</v>
      </c>
      <c r="BD584" t="n">
        <v>1.12635</v>
      </c>
      <c r="BE584" t="n">
        <v>1.12885</v>
      </c>
      <c r="BF584" t="n">
        <v>1.1313</v>
      </c>
      <c r="BG584" t="n">
        <v>1.13375</v>
      </c>
      <c r="BH584" t="n">
        <v>1.1362</v>
      </c>
      <c r="BI584" t="n">
        <v>1.13865</v>
      </c>
      <c r="BJ584" t="n">
        <v>1.1411</v>
      </c>
      <c r="BK584" t="n">
        <v>1.14355</v>
      </c>
      <c r="BL584" t="n">
        <v>1.14605</v>
      </c>
      <c r="BM584" t="n">
        <v>1.1486</v>
      </c>
    </row>
    <row r="585">
      <c r="A585" s="1112" t="n">
        <v>45103</v>
      </c>
      <c r="W585" s="666" t="n">
        <v>1.0769</v>
      </c>
      <c r="X585" s="666" t="n">
        <v>1.07151</v>
      </c>
      <c r="Y585" s="666" t="n">
        <v>1.1042</v>
      </c>
      <c r="Z585" s="28" t="n">
        <v>1.096772222222222</v>
      </c>
      <c r="AA585" s="28" t="n">
        <v>1.08675</v>
      </c>
      <c r="AB585" s="28" t="n">
        <v>1.0918</v>
      </c>
      <c r="AC585" t="n">
        <v>1.0926</v>
      </c>
      <c r="AD585" t="n">
        <v>1.09415</v>
      </c>
      <c r="AE585" t="n">
        <v>1.0961</v>
      </c>
      <c r="AF585" t="n">
        <v>1.09755</v>
      </c>
      <c r="AG585" t="n">
        <v>1.1008</v>
      </c>
      <c r="AH585" t="n">
        <v>1.1059</v>
      </c>
      <c r="AK585" t="n">
        <v>1.10995</v>
      </c>
      <c r="AN585" t="n">
        <v>1.11295</v>
      </c>
      <c r="AQ585" t="n">
        <v>1.1158</v>
      </c>
      <c r="AT585" t="n">
        <v>1.1187</v>
      </c>
      <c r="AW585" t="n">
        <v>1.12155</v>
      </c>
      <c r="AZ585" t="n">
        <v>1.1242</v>
      </c>
      <c r="BC585" t="n">
        <v>1.12685</v>
      </c>
      <c r="BD585" t="n">
        <v>1.12945</v>
      </c>
      <c r="BE585" t="n">
        <v>1.1321</v>
      </c>
      <c r="BF585" t="n">
        <v>1.1347</v>
      </c>
      <c r="BG585" t="n">
        <v>1.13735</v>
      </c>
      <c r="BH585" t="n">
        <v>1.13995</v>
      </c>
      <c r="BI585" t="n">
        <v>1.1426</v>
      </c>
      <c r="BJ585" t="n">
        <v>1.1452</v>
      </c>
      <c r="BK585" t="n">
        <v>1.14785</v>
      </c>
      <c r="BL585" t="n">
        <v>1.1505</v>
      </c>
      <c r="BM585" t="n">
        <v>1.1532</v>
      </c>
    </row>
    <row r="586">
      <c r="A586" s="1112" t="n">
        <v>45104</v>
      </c>
      <c r="W586" s="666" t="n">
        <v>1.0769</v>
      </c>
      <c r="X586" s="666" t="n">
        <v>1.07151</v>
      </c>
      <c r="Y586" s="666" t="n">
        <v>1.1042</v>
      </c>
      <c r="Z586" s="28" t="n">
        <v>1.096772222222222</v>
      </c>
      <c r="AA586" s="28" t="n">
        <v>1.08675</v>
      </c>
      <c r="AB586" s="28" t="n">
        <v>1.0951</v>
      </c>
      <c r="AC586" t="n">
        <v>1.09705</v>
      </c>
      <c r="AD586" t="n">
        <v>1.0986</v>
      </c>
      <c r="AE586" t="n">
        <v>1.10055</v>
      </c>
      <c r="AF586" t="n">
        <v>1.10205</v>
      </c>
      <c r="AG586" t="n">
        <v>1.10525</v>
      </c>
      <c r="AH586" t="n">
        <v>1.1104</v>
      </c>
      <c r="AK586" t="n">
        <v>1.1145</v>
      </c>
      <c r="AN586" t="n">
        <v>1.1174</v>
      </c>
      <c r="AQ586" t="n">
        <v>1.1202</v>
      </c>
      <c r="AT586" t="n">
        <v>1.123</v>
      </c>
      <c r="AW586" t="n">
        <v>1.12575</v>
      </c>
      <c r="AZ586" t="n">
        <v>1.1284</v>
      </c>
      <c r="BC586" t="n">
        <v>1.13105</v>
      </c>
      <c r="BD586" t="n">
        <v>1.13365</v>
      </c>
      <c r="BE586" t="n">
        <v>1.13625</v>
      </c>
      <c r="BF586" t="n">
        <v>1.1389</v>
      </c>
      <c r="BG586" t="n">
        <v>1.1415</v>
      </c>
      <c r="BH586" t="n">
        <v>1.14415</v>
      </c>
      <c r="BI586" t="n">
        <v>1.14675</v>
      </c>
      <c r="BJ586" t="n">
        <v>1.14935</v>
      </c>
      <c r="BK586" t="n">
        <v>1.152</v>
      </c>
      <c r="BL586" t="n">
        <v>1.1546</v>
      </c>
      <c r="BM586" t="n">
        <v>1.15735</v>
      </c>
    </row>
    <row r="587">
      <c r="A587" s="1112" t="n">
        <v>45105</v>
      </c>
      <c r="W587" s="666" t="n">
        <v>1.0769</v>
      </c>
      <c r="X587" s="666" t="n">
        <v>1.07151</v>
      </c>
      <c r="Y587" s="666" t="n">
        <v>1.1042</v>
      </c>
      <c r="Z587" s="28" t="n">
        <v>1.096772222222222</v>
      </c>
      <c r="AA587" s="28" t="n">
        <v>1.08675</v>
      </c>
      <c r="AB587" s="28" t="n">
        <v>1.0938</v>
      </c>
      <c r="AC587" t="n">
        <v>1.0933</v>
      </c>
      <c r="AD587" t="n">
        <v>1.09485</v>
      </c>
      <c r="AE587" t="n">
        <v>1.0968</v>
      </c>
      <c r="AF587" t="n">
        <v>1.0983</v>
      </c>
      <c r="AG587" t="n">
        <v>1.1016</v>
      </c>
      <c r="AH587" t="n">
        <v>1.1068</v>
      </c>
      <c r="AK587" t="n">
        <v>1.1109</v>
      </c>
      <c r="AN587" t="n">
        <v>1.11385</v>
      </c>
      <c r="AQ587" t="n">
        <v>1.1166</v>
      </c>
      <c r="AT587" t="n">
        <v>1.1194</v>
      </c>
      <c r="AW587" t="n">
        <v>1.12215</v>
      </c>
      <c r="AZ587" t="n">
        <v>1.1248</v>
      </c>
      <c r="BC587" t="n">
        <v>1.12735</v>
      </c>
      <c r="BD587" t="n">
        <v>1.12995</v>
      </c>
      <c r="BE587" t="n">
        <v>1.13255</v>
      </c>
      <c r="BF587" t="n">
        <v>1.13515</v>
      </c>
      <c r="BG587" t="n">
        <v>1.13775</v>
      </c>
      <c r="BH587" t="n">
        <v>1.14035</v>
      </c>
      <c r="BI587" t="n">
        <v>1.14295</v>
      </c>
      <c r="BJ587" t="n">
        <v>1.1455</v>
      </c>
      <c r="BK587" t="n">
        <v>1.1481</v>
      </c>
      <c r="BL587" t="n">
        <v>1.1507</v>
      </c>
      <c r="BM587" t="n">
        <v>1.1534</v>
      </c>
    </row>
    <row r="588">
      <c r="A588" s="1112" t="n">
        <v>45106</v>
      </c>
      <c r="W588" s="666" t="n">
        <v>1.0769</v>
      </c>
      <c r="X588" s="666" t="n">
        <v>1.07151</v>
      </c>
      <c r="Y588" s="666" t="n">
        <v>1.1042</v>
      </c>
      <c r="Z588" s="28" t="n">
        <v>1.096772222222222</v>
      </c>
      <c r="AA588" s="28" t="n">
        <v>1.08675</v>
      </c>
      <c r="AB588" s="28" t="n">
        <v>1.0938</v>
      </c>
      <c r="AC588" t="n">
        <v>1.08755</v>
      </c>
      <c r="AD588" t="n">
        <v>1.0891</v>
      </c>
      <c r="AE588" t="n">
        <v>1.09105</v>
      </c>
      <c r="AF588" t="n">
        <v>1.0927</v>
      </c>
      <c r="AG588" t="n">
        <v>1.09595</v>
      </c>
      <c r="AH588" t="n">
        <v>1.1014</v>
      </c>
      <c r="AK588" t="n">
        <v>1.1056</v>
      </c>
      <c r="AN588" t="n">
        <v>1.1089</v>
      </c>
      <c r="AQ588" t="n">
        <v>1.1117</v>
      </c>
      <c r="AT588" t="n">
        <v>1.1146</v>
      </c>
      <c r="AW588" t="n">
        <v>1.11755</v>
      </c>
      <c r="AZ588" t="n">
        <v>1.1203</v>
      </c>
      <c r="BC588" t="n">
        <v>1.123</v>
      </c>
      <c r="BD588" t="n">
        <v>1.1257</v>
      </c>
      <c r="BE588" t="n">
        <v>1.12835</v>
      </c>
      <c r="BF588" t="n">
        <v>1.13105</v>
      </c>
      <c r="BG588" t="n">
        <v>1.13375</v>
      </c>
      <c r="BH588" t="n">
        <v>1.13645</v>
      </c>
      <c r="BI588" t="n">
        <v>1.13915</v>
      </c>
      <c r="BJ588" t="n">
        <v>1.14185</v>
      </c>
      <c r="BK588" t="n">
        <v>1.14455</v>
      </c>
      <c r="BL588" t="n">
        <v>1.1472</v>
      </c>
      <c r="BM588" t="n">
        <v>1.15005</v>
      </c>
    </row>
    <row r="589">
      <c r="A589" s="1112" t="n">
        <v>45107</v>
      </c>
      <c r="W589" s="666" t="n">
        <v>1.0769</v>
      </c>
      <c r="X589" s="666" t="n">
        <v>1.07151</v>
      </c>
      <c r="Y589" s="666" t="n">
        <v>1.1042</v>
      </c>
      <c r="Z589" s="28" t="n">
        <v>1.096772222222222</v>
      </c>
      <c r="AA589" s="28" t="n">
        <v>1.08675</v>
      </c>
      <c r="AB589" s="28" t="n">
        <v>1.0866</v>
      </c>
      <c r="AC589" t="n">
        <v>1.09185</v>
      </c>
      <c r="AD589" t="n">
        <v>1.09335</v>
      </c>
      <c r="AE589" t="n">
        <v>1.0953</v>
      </c>
      <c r="AF589" t="n">
        <v>1.09695</v>
      </c>
      <c r="AG589" t="n">
        <v>1.1002</v>
      </c>
      <c r="AH589" t="n">
        <v>1.1056</v>
      </c>
      <c r="AK589" t="n">
        <v>1.1098</v>
      </c>
      <c r="AN589" t="n">
        <v>1.1131</v>
      </c>
      <c r="AQ589" t="n">
        <v>1.1161</v>
      </c>
      <c r="AT589" t="n">
        <v>1.11915</v>
      </c>
      <c r="AW589" t="n">
        <v>1.1222</v>
      </c>
      <c r="AZ589" t="n">
        <v>1.125</v>
      </c>
      <c r="BC589" t="n">
        <v>1.12775</v>
      </c>
      <c r="BD589" t="n">
        <v>1.1305</v>
      </c>
      <c r="BE589" t="n">
        <v>1.13325</v>
      </c>
      <c r="BF589" t="n">
        <v>1.136</v>
      </c>
      <c r="BG589" t="n">
        <v>1.13875</v>
      </c>
      <c r="BH589" t="n">
        <v>1.14145</v>
      </c>
      <c r="BI589" t="n">
        <v>1.1442</v>
      </c>
      <c r="BJ589" t="n">
        <v>1.14695</v>
      </c>
      <c r="BK589" t="n">
        <v>1.1497</v>
      </c>
      <c r="BL589" t="n">
        <v>1.15245</v>
      </c>
      <c r="BM589" t="n">
        <v>1.1553</v>
      </c>
    </row>
    <row r="590">
      <c r="A590" s="1112" t="n">
        <v>45110</v>
      </c>
      <c r="W590" s="666" t="n">
        <v>1.0769</v>
      </c>
      <c r="X590" s="666" t="n">
        <v>1.07151</v>
      </c>
      <c r="Y590" s="666" t="n">
        <v>1.1042</v>
      </c>
      <c r="Z590" s="28" t="n">
        <v>1.096772222222222</v>
      </c>
      <c r="AA590" s="28" t="n">
        <v>1.08675</v>
      </c>
      <c r="AB590" s="28" t="n">
        <v>1.0866</v>
      </c>
      <c r="AC590" s="28" t="n">
        <v>1.0899</v>
      </c>
      <c r="AD590" t="n">
        <v>1.0934</v>
      </c>
      <c r="AE590" t="n">
        <v>1.0953</v>
      </c>
      <c r="AF590" t="n">
        <v>1.0969</v>
      </c>
      <c r="AG590" t="n">
        <v>1.1001</v>
      </c>
      <c r="AH590" t="n">
        <v>1.10545</v>
      </c>
      <c r="AK590" t="n">
        <v>1.1097</v>
      </c>
      <c r="AN590" t="n">
        <v>1.11295</v>
      </c>
      <c r="AQ590" t="n">
        <v>1.116</v>
      </c>
      <c r="AT590" t="n">
        <v>1.1191</v>
      </c>
      <c r="AW590" t="n">
        <v>1.12215</v>
      </c>
      <c r="AZ590" t="n">
        <v>1.12495</v>
      </c>
      <c r="BC590" t="n">
        <v>1.1277</v>
      </c>
      <c r="BD590" t="n">
        <v>1.13045</v>
      </c>
      <c r="BE590" t="n">
        <v>1.13315</v>
      </c>
      <c r="BF590" t="n">
        <v>1.1359</v>
      </c>
      <c r="BG590" t="n">
        <v>1.13865</v>
      </c>
      <c r="BH590" t="n">
        <v>1.1414</v>
      </c>
      <c r="BI590" t="n">
        <v>1.1441</v>
      </c>
      <c r="BJ590" t="n">
        <v>1.14685</v>
      </c>
      <c r="BK590" t="n">
        <v>1.1496</v>
      </c>
      <c r="BL590" t="n">
        <v>1.1523</v>
      </c>
      <c r="BM590" t="n">
        <v>1.1552</v>
      </c>
    </row>
    <row r="591">
      <c r="A591" s="104" t="n">
        <v>45111</v>
      </c>
      <c r="W591" s="666" t="n">
        <v>1.0769</v>
      </c>
      <c r="X591" s="666" t="n">
        <v>1.07151</v>
      </c>
      <c r="Y591" s="666" t="n">
        <v>1.1042</v>
      </c>
      <c r="Z591" s="28" t="n">
        <v>1.096772222222222</v>
      </c>
      <c r="AA591" s="28" t="n">
        <v>1.08675</v>
      </c>
      <c r="AB591" s="28" t="n">
        <v>1.0866</v>
      </c>
      <c r="AC591" s="28" t="n">
        <v>1.0895</v>
      </c>
      <c r="AD591" s="192" t="n">
        <v>1.0934</v>
      </c>
      <c r="AE591" s="192" t="n">
        <v>1.0953</v>
      </c>
      <c r="AF591" s="192" t="n">
        <v>1.0969</v>
      </c>
      <c r="AG591" s="192" t="n">
        <v>1.1001</v>
      </c>
      <c r="AH591" s="192" t="n">
        <v>1.10545</v>
      </c>
      <c r="AI591" s="192" t="n"/>
      <c r="AJ591" s="192" t="n"/>
      <c r="AK591" s="192" t="n">
        <v>1.1097</v>
      </c>
      <c r="AL591" s="192" t="n"/>
      <c r="AM591" s="192" t="n"/>
      <c r="AN591" s="192" t="n">
        <v>1.11295</v>
      </c>
      <c r="AO591" s="192" t="n"/>
      <c r="AP591" s="192" t="n"/>
      <c r="AQ591" s="192" t="n">
        <v>1.116</v>
      </c>
      <c r="AR591" s="192" t="n"/>
      <c r="AS591" s="192" t="n"/>
      <c r="AT591" s="192" t="n">
        <v>1.1191</v>
      </c>
      <c r="AU591" s="192" t="n"/>
      <c r="AV591" s="192" t="n"/>
      <c r="AW591" s="192" t="n">
        <v>1.12215</v>
      </c>
      <c r="AX591" s="192" t="n"/>
      <c r="AY591" s="192" t="n"/>
      <c r="AZ591" s="192" t="n">
        <v>1.12495</v>
      </c>
      <c r="BA591" s="192" t="n"/>
      <c r="BB591" s="192" t="n"/>
      <c r="BC591" s="192" t="n">
        <v>1.1277</v>
      </c>
      <c r="BD591" s="192" t="n">
        <v>1.13045</v>
      </c>
      <c r="BE591" s="192" t="n">
        <v>1.13315</v>
      </c>
      <c r="BF591" s="192" t="n">
        <v>1.1359</v>
      </c>
      <c r="BG591" s="192" t="n">
        <v>1.13865</v>
      </c>
      <c r="BH591" s="192" t="n">
        <v>1.1414</v>
      </c>
      <c r="BI591" s="192" t="n">
        <v>1.1441</v>
      </c>
      <c r="BJ591" s="192" t="n">
        <v>1.14685</v>
      </c>
      <c r="BK591" s="192" t="n">
        <v>1.1496</v>
      </c>
      <c r="BL591" s="192" t="n">
        <v>1.1523</v>
      </c>
      <c r="BM591" s="192" t="n">
        <v>1.1552</v>
      </c>
      <c r="BN591" s="192" t="n"/>
    </row>
    <row r="592">
      <c r="A592" s="1112" t="n">
        <v>45112</v>
      </c>
      <c r="W592" s="666" t="n">
        <v>1.0769</v>
      </c>
      <c r="X592" s="666" t="n">
        <v>1.07151</v>
      </c>
      <c r="Y592" s="666" t="n">
        <v>1.1042</v>
      </c>
      <c r="Z592" s="28" t="n">
        <v>1.096772222222222</v>
      </c>
      <c r="AA592" s="28" t="n">
        <v>1.08675</v>
      </c>
      <c r="AB592" s="28" t="n">
        <v>1.0866</v>
      </c>
      <c r="AC592" s="28" t="n">
        <v>1.0879</v>
      </c>
      <c r="AD592" t="n">
        <v>1.08745</v>
      </c>
      <c r="AE592" t="n">
        <v>1.08935</v>
      </c>
      <c r="AF592" t="n">
        <v>1.0909</v>
      </c>
      <c r="AG592" t="n">
        <v>1.0941</v>
      </c>
      <c r="AH592" t="n">
        <v>1.0994</v>
      </c>
      <c r="AK592" t="n">
        <v>1.10365</v>
      </c>
      <c r="AN592" t="n">
        <v>1.10705</v>
      </c>
      <c r="AQ592" t="n">
        <v>1.1103</v>
      </c>
      <c r="AT592" t="n">
        <v>1.1135</v>
      </c>
      <c r="AW592" t="n">
        <v>1.11675</v>
      </c>
      <c r="AZ592" t="n">
        <v>1.1197</v>
      </c>
      <c r="BC592" t="n">
        <v>1.12265</v>
      </c>
      <c r="BD592" t="n">
        <v>1.1256</v>
      </c>
      <c r="BE592" t="n">
        <v>1.1285</v>
      </c>
      <c r="BF592" t="n">
        <v>1.13145</v>
      </c>
      <c r="BG592" t="n">
        <v>1.13435</v>
      </c>
      <c r="BH592" t="n">
        <v>1.1373</v>
      </c>
      <c r="BI592" t="n">
        <v>1.1402</v>
      </c>
      <c r="BJ592" t="n">
        <v>1.14315</v>
      </c>
      <c r="BK592" t="n">
        <v>1.14605</v>
      </c>
      <c r="BL592" t="n">
        <v>1.149</v>
      </c>
      <c r="BM592" t="n">
        <v>1.15205</v>
      </c>
    </row>
    <row r="593">
      <c r="A593" s="1112" t="n">
        <v>45113</v>
      </c>
      <c r="W593" s="666" t="n">
        <v>1.0769</v>
      </c>
      <c r="X593" s="666" t="n">
        <v>1.07151</v>
      </c>
      <c r="Y593" s="666" t="n">
        <v>1.1042</v>
      </c>
      <c r="Z593" s="28" t="n">
        <v>1.096772222222222</v>
      </c>
      <c r="AA593" s="28" t="n">
        <v>1.08675</v>
      </c>
      <c r="AB593" s="28" t="n">
        <v>1.0866</v>
      </c>
      <c r="AC593" s="28" t="n">
        <v>1.0899</v>
      </c>
      <c r="AD593" t="n">
        <v>1.0901</v>
      </c>
      <c r="AE593" t="n">
        <v>1.092</v>
      </c>
      <c r="AF593" t="n">
        <v>1.0936</v>
      </c>
      <c r="AG593" t="n">
        <v>1.0968</v>
      </c>
      <c r="AH593" t="n">
        <v>1.1023</v>
      </c>
      <c r="AK593" t="n">
        <v>1.10655</v>
      </c>
      <c r="AN593" t="n">
        <v>1.11</v>
      </c>
      <c r="AQ593" t="n">
        <v>1.1132</v>
      </c>
      <c r="AT593" t="n">
        <v>1.1164</v>
      </c>
      <c r="AW593" t="n">
        <v>1.1196</v>
      </c>
      <c r="AZ593" t="n">
        <v>1.1225</v>
      </c>
      <c r="BC593" t="n">
        <v>1.12535</v>
      </c>
      <c r="BD593" t="n">
        <v>1.1282</v>
      </c>
      <c r="BE593" t="n">
        <v>1.13105</v>
      </c>
      <c r="BF593" t="n">
        <v>1.1339</v>
      </c>
      <c r="BG593" t="n">
        <v>1.13675</v>
      </c>
      <c r="BH593" t="n">
        <v>1.1396</v>
      </c>
      <c r="BI593" t="n">
        <v>1.14245</v>
      </c>
      <c r="BJ593" t="n">
        <v>1.1453</v>
      </c>
      <c r="BK593" t="n">
        <v>1.14815</v>
      </c>
      <c r="BL593" t="n">
        <v>1.151</v>
      </c>
      <c r="BM593" t="n">
        <v>1.15395</v>
      </c>
    </row>
    <row r="594">
      <c r="A594" s="1112" t="n">
        <v>45114</v>
      </c>
      <c r="W594" s="666" t="n">
        <v>1.0769</v>
      </c>
      <c r="X594" s="666" t="n">
        <v>1.07151</v>
      </c>
      <c r="Y594" s="666" t="n">
        <v>1.1042</v>
      </c>
      <c r="Z594" s="28" t="n">
        <v>1.096772222222222</v>
      </c>
      <c r="AA594" s="28" t="n">
        <v>1.08675</v>
      </c>
      <c r="AB594" s="28" t="n">
        <v>1.0866</v>
      </c>
      <c r="AC594" s="28" t="n">
        <v>1.0888</v>
      </c>
      <c r="AD594" t="n">
        <v>1.09875</v>
      </c>
      <c r="AE594" t="n">
        <v>1.1007</v>
      </c>
      <c r="AF594" t="n">
        <v>1.1023</v>
      </c>
      <c r="AG594" t="n">
        <v>1.10555</v>
      </c>
      <c r="AH594" t="n">
        <v>1.111</v>
      </c>
      <c r="AK594" t="n">
        <v>1.1153</v>
      </c>
      <c r="AN594" t="n">
        <v>1.1187</v>
      </c>
      <c r="AQ594" t="n">
        <v>1.12185</v>
      </c>
      <c r="AT594" t="n">
        <v>1.12495</v>
      </c>
      <c r="AW594" t="n">
        <v>1.1281</v>
      </c>
      <c r="AZ594" t="n">
        <v>1.13105</v>
      </c>
      <c r="BC594" t="n">
        <v>1.13395</v>
      </c>
      <c r="BD594" t="n">
        <v>1.1368</v>
      </c>
      <c r="BE594" t="n">
        <v>1.1397</v>
      </c>
      <c r="BF594" t="n">
        <v>1.14255</v>
      </c>
      <c r="BG594" t="n">
        <v>1.14545</v>
      </c>
      <c r="BH594" t="n">
        <v>1.1483</v>
      </c>
      <c r="BI594" t="n">
        <v>1.1512</v>
      </c>
      <c r="BJ594" t="n">
        <v>1.1541</v>
      </c>
      <c r="BK594" t="n">
        <v>1.15695</v>
      </c>
      <c r="BL594" t="n">
        <v>1.15985</v>
      </c>
      <c r="BM594" t="n">
        <v>1.16285</v>
      </c>
    </row>
    <row r="595">
      <c r="A595" s="1112" t="n">
        <v>45117</v>
      </c>
      <c r="W595" s="666" t="n">
        <v>1.0769</v>
      </c>
      <c r="X595" s="666" t="n">
        <v>1.07151</v>
      </c>
      <c r="Y595" s="666" t="n">
        <v>1.1042</v>
      </c>
      <c r="Z595" s="28" t="n">
        <v>1.096772222222222</v>
      </c>
      <c r="AA595" s="28" t="n">
        <v>1.08675</v>
      </c>
      <c r="AB595" s="28" t="n">
        <v>1.0866</v>
      </c>
      <c r="AC595" s="28" t="n">
        <v>1.0956</v>
      </c>
      <c r="AD595" t="n">
        <v>1.1018</v>
      </c>
      <c r="AE595" t="n">
        <v>1.10375</v>
      </c>
      <c r="AF595" t="n">
        <v>1.10535</v>
      </c>
      <c r="AG595" t="n">
        <v>1.1086</v>
      </c>
      <c r="AH595" t="n">
        <v>1.1139</v>
      </c>
      <c r="AK595" t="n">
        <v>1.11795</v>
      </c>
      <c r="AN595" t="n">
        <v>1.121</v>
      </c>
      <c r="AQ595" t="n">
        <v>1.12375</v>
      </c>
      <c r="AT595" t="n">
        <v>1.1265</v>
      </c>
      <c r="AW595" t="n">
        <v>1.12925</v>
      </c>
      <c r="AZ595" t="n">
        <v>1.1318</v>
      </c>
      <c r="BC595" t="n">
        <v>1.1343</v>
      </c>
      <c r="BD595" t="n">
        <v>1.1368</v>
      </c>
      <c r="BE595" t="n">
        <v>1.13935</v>
      </c>
      <c r="BF595" t="n">
        <v>1.14185</v>
      </c>
      <c r="BG595" t="n">
        <v>1.14435</v>
      </c>
      <c r="BH595" t="n">
        <v>1.14685</v>
      </c>
      <c r="BI595" t="n">
        <v>1.14935</v>
      </c>
      <c r="BJ595" t="n">
        <v>1.15185</v>
      </c>
      <c r="BK595" t="n">
        <v>1.15435</v>
      </c>
      <c r="BL595" t="n">
        <v>1.15685</v>
      </c>
      <c r="BM595" t="n">
        <v>1.1595</v>
      </c>
    </row>
    <row r="596">
      <c r="A596" s="1112" t="n">
        <v>45118</v>
      </c>
      <c r="W596" s="666" t="n">
        <v>1.0769</v>
      </c>
      <c r="X596" s="666" t="n">
        <v>1.07151</v>
      </c>
      <c r="Y596" s="666" t="n">
        <v>1.1042</v>
      </c>
      <c r="Z596" s="28" t="n">
        <v>1.096772222222222</v>
      </c>
      <c r="AA596" s="28" t="n">
        <v>1.08675</v>
      </c>
      <c r="AB596" s="28" t="n">
        <v>1.0866</v>
      </c>
      <c r="AC596" s="28" t="n">
        <v>1.0989</v>
      </c>
      <c r="AD596" t="n">
        <v>1.1018</v>
      </c>
      <c r="AE596" t="n">
        <v>1.1037</v>
      </c>
      <c r="AF596" t="n">
        <v>1.10525</v>
      </c>
      <c r="AG596" t="n">
        <v>1.1085</v>
      </c>
      <c r="AH596" t="n">
        <v>1.11385</v>
      </c>
      <c r="AK596" t="n">
        <v>1.11785</v>
      </c>
      <c r="AN596" t="n">
        <v>1.12085</v>
      </c>
      <c r="AQ596" t="n">
        <v>1.1235</v>
      </c>
      <c r="AT596" t="n">
        <v>1.1261</v>
      </c>
      <c r="AW596" t="n">
        <v>1.12875</v>
      </c>
      <c r="AZ596" t="n">
        <v>1.13125</v>
      </c>
      <c r="BC596" t="n">
        <v>1.1337</v>
      </c>
      <c r="BD596" t="n">
        <v>1.13615</v>
      </c>
      <c r="BE596" t="n">
        <v>1.13855</v>
      </c>
      <c r="BF596" t="n">
        <v>1.141</v>
      </c>
      <c r="BG596" t="n">
        <v>1.14345</v>
      </c>
      <c r="BH596" t="n">
        <v>1.1459</v>
      </c>
      <c r="BI596" t="n">
        <v>1.14835</v>
      </c>
      <c r="BJ596" t="n">
        <v>1.1508</v>
      </c>
      <c r="BK596" t="n">
        <v>1.15325</v>
      </c>
      <c r="BL596" t="n">
        <v>1.15565</v>
      </c>
      <c r="BM596" t="n">
        <v>1.1582</v>
      </c>
    </row>
    <row r="597">
      <c r="A597" s="1112" t="n">
        <v>45119</v>
      </c>
      <c r="W597" s="666" t="n">
        <v>1.0769</v>
      </c>
      <c r="X597" s="666" t="n">
        <v>1.07151</v>
      </c>
      <c r="Y597" s="666" t="n">
        <v>1.1042</v>
      </c>
      <c r="Z597" s="28" t="n">
        <v>1.096772222222222</v>
      </c>
      <c r="AA597" s="28" t="n">
        <v>1.08675</v>
      </c>
      <c r="AB597" s="28" t="n">
        <v>1.0866</v>
      </c>
      <c r="AC597" s="28" t="n">
        <v>1.1022</v>
      </c>
      <c r="AD597" t="n">
        <v>1.11565</v>
      </c>
      <c r="AE597" t="n">
        <v>1.1176</v>
      </c>
      <c r="AF597" t="n">
        <v>1.1191</v>
      </c>
      <c r="AG597" t="n">
        <v>1.12235</v>
      </c>
      <c r="AH597" t="n">
        <v>1.12765</v>
      </c>
      <c r="AK597" t="n">
        <v>1.13155</v>
      </c>
      <c r="AN597" t="n">
        <v>1.1344</v>
      </c>
      <c r="AQ597" t="n">
        <v>1.13685</v>
      </c>
      <c r="AT597" t="n">
        <v>1.1393</v>
      </c>
      <c r="AW597" t="n">
        <v>1.14175</v>
      </c>
      <c r="AZ597" t="n">
        <v>1.1441</v>
      </c>
      <c r="BC597" t="n">
        <v>1.14635</v>
      </c>
      <c r="BD597" t="n">
        <v>1.1486</v>
      </c>
      <c r="BE597" t="n">
        <v>1.1509</v>
      </c>
      <c r="BF597" t="n">
        <v>1.15315</v>
      </c>
      <c r="BG597" t="n">
        <v>1.1554</v>
      </c>
      <c r="BH597" t="n">
        <v>1.1577</v>
      </c>
      <c r="BI597" t="n">
        <v>1.15995</v>
      </c>
      <c r="BJ597" t="n">
        <v>1.1622</v>
      </c>
      <c r="BK597" t="n">
        <v>1.16445</v>
      </c>
      <c r="BL597" t="n">
        <v>1.16675</v>
      </c>
      <c r="BM597" t="n">
        <v>1.1691</v>
      </c>
    </row>
    <row r="598">
      <c r="A598" s="1112" t="n">
        <v>45120</v>
      </c>
      <c r="W598" s="666" t="n">
        <v>1.0769</v>
      </c>
      <c r="X598" s="666" t="n">
        <v>1.07151</v>
      </c>
      <c r="Y598" s="666" t="n">
        <v>1.1042</v>
      </c>
      <c r="Z598" s="28" t="n">
        <v>1.096772222222222</v>
      </c>
      <c r="AA598" s="28" t="n">
        <v>1.08675</v>
      </c>
      <c r="AB598" s="28" t="n">
        <v>1.0866</v>
      </c>
      <c r="AC598" s="28" t="n">
        <v>1.1182</v>
      </c>
      <c r="AD598" t="n">
        <v>1.12395</v>
      </c>
      <c r="AE598" t="n">
        <v>1.12585</v>
      </c>
      <c r="AF598" t="n">
        <v>1.12735</v>
      </c>
      <c r="AG598" t="n">
        <v>1.13055</v>
      </c>
      <c r="AH598" t="n">
        <v>1.13575</v>
      </c>
      <c r="AK598" t="n">
        <v>1.13945</v>
      </c>
      <c r="AN598" t="n">
        <v>1.14215</v>
      </c>
      <c r="AQ598" t="n">
        <v>1.14445</v>
      </c>
      <c r="AT598" t="n">
        <v>1.14675</v>
      </c>
      <c r="AW598" t="n">
        <v>1.14905</v>
      </c>
      <c r="AZ598" t="n">
        <v>1.15135</v>
      </c>
      <c r="BC598" t="n">
        <v>1.15365</v>
      </c>
      <c r="BD598" t="n">
        <v>1.15595</v>
      </c>
      <c r="BE598" t="n">
        <v>1.15825</v>
      </c>
      <c r="BF598" t="n">
        <v>1.1606</v>
      </c>
      <c r="BG598" t="n">
        <v>1.1629</v>
      </c>
      <c r="BH598" t="n">
        <v>1.1652</v>
      </c>
      <c r="BI598" t="n">
        <v>1.1675</v>
      </c>
      <c r="BJ598" t="n">
        <v>1.1698</v>
      </c>
      <c r="BK598" t="n">
        <v>1.1721</v>
      </c>
      <c r="BL598" t="n">
        <v>1.1744</v>
      </c>
      <c r="BM598" t="n">
        <v>1.17685</v>
      </c>
    </row>
    <row r="599">
      <c r="A599" s="1112" t="n">
        <v>45121</v>
      </c>
      <c r="W599" s="666" t="n">
        <v>1.0769</v>
      </c>
      <c r="X599" s="666" t="n">
        <v>1.07151</v>
      </c>
      <c r="Y599" s="666" t="n">
        <v>1.1042</v>
      </c>
      <c r="Z599" s="28" t="n">
        <v>1.096772222222222</v>
      </c>
      <c r="AA599" s="28" t="n">
        <v>1.08675</v>
      </c>
      <c r="AB599" s="28" t="n">
        <v>1.0866</v>
      </c>
      <c r="AC599" s="28" t="n">
        <v>1.1221</v>
      </c>
      <c r="AD599" t="n">
        <v>1.12505</v>
      </c>
      <c r="AE599" t="n">
        <v>1.12695</v>
      </c>
      <c r="AF599" t="n">
        <v>1.12845</v>
      </c>
      <c r="AG599" t="n">
        <v>1.1317</v>
      </c>
      <c r="AH599" t="n">
        <v>1.13695</v>
      </c>
      <c r="AK599" t="n">
        <v>1.14085</v>
      </c>
      <c r="AN599" t="n">
        <v>1.1438</v>
      </c>
      <c r="AQ599" t="n">
        <v>1.1464</v>
      </c>
      <c r="AT599" t="n">
        <v>1.14895</v>
      </c>
      <c r="AW599" t="n">
        <v>1.15155</v>
      </c>
      <c r="AZ599" t="n">
        <v>1.154</v>
      </c>
      <c r="BC599" t="n">
        <v>1.15635</v>
      </c>
      <c r="BD599" t="n">
        <v>1.1587</v>
      </c>
      <c r="BE599" t="n">
        <v>1.16105</v>
      </c>
      <c r="BF599" t="n">
        <v>1.16345</v>
      </c>
      <c r="BG599" t="n">
        <v>1.1658</v>
      </c>
      <c r="BH599" t="n">
        <v>1.16815</v>
      </c>
      <c r="BI599" t="n">
        <v>1.1705</v>
      </c>
      <c r="BJ599" t="n">
        <v>1.17285</v>
      </c>
      <c r="BK599" t="n">
        <v>1.1752</v>
      </c>
      <c r="BL599" t="n">
        <v>1.17755</v>
      </c>
      <c r="BM599" t="n">
        <v>1.18005</v>
      </c>
    </row>
    <row r="600">
      <c r="A600" s="1112" t="n">
        <v>45124</v>
      </c>
      <c r="W600" s="666" t="n">
        <v>1.0769</v>
      </c>
      <c r="X600" s="666" t="n">
        <v>1.07151</v>
      </c>
      <c r="Y600" s="666" t="n">
        <v>1.1042</v>
      </c>
      <c r="Z600" s="28" t="n">
        <v>1.096772222222222</v>
      </c>
      <c r="AA600" s="28" t="n">
        <v>1.08675</v>
      </c>
      <c r="AB600" s="28" t="n">
        <v>1.0866</v>
      </c>
      <c r="AC600" s="28" t="n">
        <v>1.123</v>
      </c>
      <c r="AD600" t="n">
        <v>1.12585</v>
      </c>
      <c r="AE600" t="n">
        <v>1.1278</v>
      </c>
      <c r="AF600" t="n">
        <v>1.12925</v>
      </c>
      <c r="AG600" t="n">
        <v>1.13095</v>
      </c>
      <c r="AH600" t="n">
        <v>1.13255</v>
      </c>
      <c r="AK600" t="n">
        <v>1.1378</v>
      </c>
      <c r="AN600" t="n">
        <v>1.1417</v>
      </c>
      <c r="AQ600" t="n">
        <v>1.14465</v>
      </c>
      <c r="AT600" t="n">
        <v>1.1472</v>
      </c>
      <c r="AW600" t="n">
        <v>1.1498</v>
      </c>
      <c r="AZ600" t="n">
        <v>1.1524</v>
      </c>
      <c r="BC600" t="n">
        <v>1.1549</v>
      </c>
      <c r="BD600" t="n">
        <v>1.15735</v>
      </c>
      <c r="BE600" t="n">
        <v>1.1598</v>
      </c>
      <c r="BF600" t="n">
        <v>1.16225</v>
      </c>
      <c r="BG600" t="n">
        <v>1.1647</v>
      </c>
      <c r="BH600" t="n">
        <v>1.16715</v>
      </c>
      <c r="BI600" t="n">
        <v>1.16965</v>
      </c>
      <c r="BJ600" t="n">
        <v>1.1721</v>
      </c>
      <c r="BK600" t="n">
        <v>1.17455</v>
      </c>
      <c r="BL600" t="n">
        <v>1.177</v>
      </c>
      <c r="BM600" t="n">
        <v>1.17945</v>
      </c>
      <c r="BN600" t="n">
        <v>1.18205</v>
      </c>
    </row>
    <row r="601">
      <c r="A601" s="1112" t="n">
        <v>45125</v>
      </c>
      <c r="W601" s="666" t="n">
        <v>1.0769</v>
      </c>
      <c r="X601" s="666" t="n">
        <v>1.07151</v>
      </c>
      <c r="Y601" s="666" t="n">
        <v>1.1042</v>
      </c>
      <c r="Z601" s="28" t="n">
        <v>1.096772222222222</v>
      </c>
      <c r="AA601" s="28" t="n">
        <v>1.08675</v>
      </c>
      <c r="AB601" s="28" t="n">
        <v>1.0866</v>
      </c>
      <c r="AC601" s="28" t="n">
        <v>1.1255</v>
      </c>
      <c r="AD601" t="n">
        <v>1.12435</v>
      </c>
      <c r="AE601" t="n">
        <v>1.12635</v>
      </c>
      <c r="AF601" t="n">
        <v>1.1278</v>
      </c>
      <c r="AG601" t="n">
        <v>1.12955</v>
      </c>
      <c r="AH601" t="n">
        <v>1.1312</v>
      </c>
      <c r="AK601" t="n">
        <v>1.1366</v>
      </c>
      <c r="AN601" t="n">
        <v>1.1408</v>
      </c>
      <c r="AQ601" t="n">
        <v>1.1441</v>
      </c>
      <c r="AT601" t="n">
        <v>1.14705</v>
      </c>
      <c r="AW601" t="n">
        <v>1.15</v>
      </c>
      <c r="AZ601" t="n">
        <v>1.15295</v>
      </c>
      <c r="BC601" t="n">
        <v>1.1557</v>
      </c>
      <c r="BD601" t="n">
        <v>1.1583</v>
      </c>
      <c r="BE601" t="n">
        <v>1.1609</v>
      </c>
      <c r="BF601" t="n">
        <v>1.1635</v>
      </c>
      <c r="BG601" t="n">
        <v>1.1661</v>
      </c>
      <c r="BH601" t="n">
        <v>1.1687</v>
      </c>
      <c r="BI601" t="n">
        <v>1.1713</v>
      </c>
      <c r="BJ601" t="n">
        <v>1.1739</v>
      </c>
      <c r="BK601" t="n">
        <v>1.17655</v>
      </c>
      <c r="BL601" t="n">
        <v>1.17915</v>
      </c>
      <c r="BM601" t="n">
        <v>1.18175</v>
      </c>
      <c r="BN601" t="n">
        <v>1.18445</v>
      </c>
    </row>
    <row r="602">
      <c r="A602" s="1112" t="n">
        <v>45126</v>
      </c>
      <c r="W602" s="666" t="n">
        <v>1.0769</v>
      </c>
      <c r="X602" s="666" t="n">
        <v>1.07151</v>
      </c>
      <c r="Y602" s="666" t="n">
        <v>1.1042</v>
      </c>
      <c r="Z602" s="28" t="n">
        <v>1.096772222222222</v>
      </c>
      <c r="AA602" s="28" t="n">
        <v>1.08675</v>
      </c>
      <c r="AB602" s="28" t="n">
        <v>1.0866</v>
      </c>
      <c r="AC602" t="n">
        <v>1.1222</v>
      </c>
      <c r="AD602" t="n">
        <v>1.12165</v>
      </c>
      <c r="AE602" t="n">
        <v>1.12355</v>
      </c>
      <c r="AF602" t="n">
        <v>1.125</v>
      </c>
      <c r="AG602" t="n">
        <v>1.1267</v>
      </c>
      <c r="AH602" t="n">
        <v>1.12835</v>
      </c>
      <c r="AK602" t="n">
        <v>1.1337</v>
      </c>
      <c r="AN602" t="n">
        <v>1.13785</v>
      </c>
      <c r="AQ602" t="n">
        <v>1.1412</v>
      </c>
      <c r="AT602" t="n">
        <v>1.14415</v>
      </c>
      <c r="AW602" t="n">
        <v>1.1471</v>
      </c>
      <c r="AZ602" t="n">
        <v>1.15005</v>
      </c>
      <c r="BC602" t="n">
        <v>1.15265</v>
      </c>
      <c r="BD602" t="n">
        <v>1.1551</v>
      </c>
      <c r="BE602" t="n">
        <v>1.1575</v>
      </c>
      <c r="BF602" t="n">
        <v>1.1599</v>
      </c>
      <c r="BG602" t="n">
        <v>1.1623</v>
      </c>
      <c r="BH602" t="n">
        <v>1.1647</v>
      </c>
      <c r="BI602" t="n">
        <v>1.1671</v>
      </c>
      <c r="BJ602" t="n">
        <v>1.1695</v>
      </c>
      <c r="BK602" t="n">
        <v>1.1719</v>
      </c>
      <c r="BL602" t="n">
        <v>1.1743</v>
      </c>
      <c r="BM602" t="n">
        <v>1.1767</v>
      </c>
      <c r="BN602" t="n">
        <v>1.1792</v>
      </c>
    </row>
    <row r="603">
      <c r="A603" s="1112" t="n">
        <v>45127</v>
      </c>
      <c r="W603" s="666" t="n">
        <v>1.0769</v>
      </c>
      <c r="X603" s="666" t="n">
        <v>1.07151</v>
      </c>
      <c r="Y603" s="666" t="n">
        <v>1.1042</v>
      </c>
      <c r="Z603" s="28" t="n">
        <v>1.096772222222222</v>
      </c>
      <c r="AA603" s="28" t="n">
        <v>1.08675</v>
      </c>
      <c r="AB603" s="28" t="n">
        <v>1.0866</v>
      </c>
      <c r="AC603" t="n">
        <v>1.1197</v>
      </c>
      <c r="AD603" t="n">
        <v>1.1139</v>
      </c>
      <c r="AE603" t="n">
        <v>1.1158</v>
      </c>
      <c r="AF603" t="n">
        <v>1.11725</v>
      </c>
      <c r="AG603" t="n">
        <v>1.11895</v>
      </c>
      <c r="AH603" t="n">
        <v>1.1206</v>
      </c>
      <c r="AK603" t="n">
        <v>1.126</v>
      </c>
      <c r="AN603" t="n">
        <v>1.13025</v>
      </c>
      <c r="AQ603" t="n">
        <v>1.13365</v>
      </c>
      <c r="AT603" t="n">
        <v>1.13665</v>
      </c>
      <c r="AW603" t="n">
        <v>1.13965</v>
      </c>
      <c r="AZ603" t="n">
        <v>1.1427</v>
      </c>
      <c r="BC603" t="n">
        <v>1.1454</v>
      </c>
      <c r="BD603" t="n">
        <v>1.14795</v>
      </c>
      <c r="BE603" t="n">
        <v>1.1505</v>
      </c>
      <c r="BF603" t="n">
        <v>1.153</v>
      </c>
      <c r="BG603" t="n">
        <v>1.15555</v>
      </c>
      <c r="BH603" t="n">
        <v>1.15805</v>
      </c>
      <c r="BI603" t="n">
        <v>1.1606</v>
      </c>
      <c r="BJ603" t="n">
        <v>1.16315</v>
      </c>
      <c r="BK603" t="n">
        <v>1.16565</v>
      </c>
      <c r="BL603" t="n">
        <v>1.1682</v>
      </c>
      <c r="BM603" t="n">
        <v>1.1707</v>
      </c>
      <c r="BN603" t="n">
        <v>1.17335</v>
      </c>
    </row>
    <row r="604">
      <c r="A604" s="1112" t="n">
        <v>45128</v>
      </c>
      <c r="W604" s="666" t="n">
        <v>1.0769</v>
      </c>
      <c r="X604" s="666" t="n">
        <v>1.07151</v>
      </c>
      <c r="Y604" s="666" t="n">
        <v>1.1042</v>
      </c>
      <c r="Z604" s="28" t="n">
        <v>1.096772222222222</v>
      </c>
      <c r="AA604" s="28" t="n">
        <v>1.08675</v>
      </c>
      <c r="AB604" s="28" t="n">
        <v>1.0866</v>
      </c>
      <c r="AC604" t="n">
        <v>1.1123</v>
      </c>
      <c r="AD604" t="n">
        <v>1.1137</v>
      </c>
      <c r="AE604" t="n">
        <v>1.1156</v>
      </c>
      <c r="AF604" t="n">
        <v>1.11705</v>
      </c>
      <c r="AG604" t="n">
        <v>1.11875</v>
      </c>
      <c r="AH604" t="n">
        <v>1.1204</v>
      </c>
      <c r="AK604" t="n">
        <v>1.12585</v>
      </c>
      <c r="AN604" t="n">
        <v>1.1301</v>
      </c>
      <c r="AQ604" t="n">
        <v>1.1337</v>
      </c>
      <c r="AT604" t="n">
        <v>1.13685</v>
      </c>
      <c r="AW604" t="n">
        <v>1.14005</v>
      </c>
      <c r="AZ604" t="n">
        <v>1.14325</v>
      </c>
      <c r="BC604" t="n">
        <v>1.14605</v>
      </c>
      <c r="BD604" t="n">
        <v>1.1486</v>
      </c>
      <c r="BE604" t="n">
        <v>1.15115</v>
      </c>
      <c r="BF604" t="n">
        <v>1.1537</v>
      </c>
      <c r="BG604" t="n">
        <v>1.15625</v>
      </c>
      <c r="BH604" t="n">
        <v>1.1588</v>
      </c>
      <c r="BI604" t="n">
        <v>1.16135</v>
      </c>
      <c r="BJ604" t="n">
        <v>1.16385</v>
      </c>
      <c r="BK604" t="n">
        <v>1.1664</v>
      </c>
      <c r="BL604" t="n">
        <v>1.16895</v>
      </c>
      <c r="BM604" t="n">
        <v>1.1715</v>
      </c>
      <c r="BN604" t="n">
        <v>1.17415</v>
      </c>
    </row>
    <row r="605">
      <c r="A605" s="1112" t="n">
        <v>45131</v>
      </c>
      <c r="W605" s="666" t="n">
        <v>1.0769</v>
      </c>
      <c r="X605" s="666" t="n">
        <v>1.07151</v>
      </c>
      <c r="Y605" s="666" t="n">
        <v>1.1042</v>
      </c>
      <c r="Z605" s="28" t="n">
        <v>1.096772222222222</v>
      </c>
      <c r="AA605" s="28" t="n">
        <v>1.08675</v>
      </c>
      <c r="AB605" s="28" t="n">
        <v>1.0866</v>
      </c>
      <c r="AC605" t="n">
        <v>1.1096</v>
      </c>
      <c r="AD605" t="n">
        <v>1.10825</v>
      </c>
      <c r="AE605" t="n">
        <v>1.11015</v>
      </c>
      <c r="AF605" t="n">
        <v>1.1116</v>
      </c>
      <c r="AG605" t="n">
        <v>1.1133</v>
      </c>
      <c r="AH605" t="n">
        <v>1.115</v>
      </c>
      <c r="AK605" t="n">
        <v>1.1205</v>
      </c>
      <c r="AN605" t="n">
        <v>1.1251</v>
      </c>
      <c r="AQ605" t="n">
        <v>1.12905</v>
      </c>
      <c r="AT605" t="n">
        <v>1.13265</v>
      </c>
      <c r="AW605" t="n">
        <v>1.13625</v>
      </c>
      <c r="AZ605" t="n">
        <v>1.1399</v>
      </c>
      <c r="BC605" t="n">
        <v>1.14305</v>
      </c>
      <c r="BD605" t="n">
        <v>1.14585</v>
      </c>
      <c r="BE605" t="n">
        <v>1.1486</v>
      </c>
      <c r="BF605" t="n">
        <v>1.1514</v>
      </c>
      <c r="BG605" t="n">
        <v>1.1542</v>
      </c>
      <c r="BH605" t="n">
        <v>1.157</v>
      </c>
      <c r="BI605" t="n">
        <v>1.15975</v>
      </c>
      <c r="BJ605" t="n">
        <v>1.16255</v>
      </c>
      <c r="BK605" t="n">
        <v>1.16535</v>
      </c>
      <c r="BL605" t="n">
        <v>1.16815</v>
      </c>
      <c r="BM605" t="n">
        <v>1.1709</v>
      </c>
      <c r="BN605" t="n">
        <v>1.1738</v>
      </c>
    </row>
    <row r="606">
      <c r="A606" s="1112" t="n">
        <v>45132</v>
      </c>
      <c r="W606" s="666" t="n">
        <v>1.0769</v>
      </c>
      <c r="X606" s="666" t="n">
        <v>1.07151</v>
      </c>
      <c r="Y606" s="666" t="n">
        <v>1.1042</v>
      </c>
      <c r="Z606" s="28" t="n">
        <v>1.096772222222222</v>
      </c>
      <c r="AA606" s="28" t="n">
        <v>1.08675</v>
      </c>
      <c r="AB606" s="28" t="n">
        <v>1.0866</v>
      </c>
      <c r="AC606" t="n">
        <v>1.1051</v>
      </c>
      <c r="AD606" t="n">
        <v>1.10565</v>
      </c>
      <c r="AE606" t="n">
        <v>1.1075</v>
      </c>
      <c r="AF606" t="n">
        <v>1.109</v>
      </c>
      <c r="AG606" t="n">
        <v>1.11065</v>
      </c>
      <c r="AH606" t="n">
        <v>1.11235</v>
      </c>
      <c r="AK606" t="n">
        <v>1.11795</v>
      </c>
      <c r="AN606" t="n">
        <v>1.1227</v>
      </c>
      <c r="AQ606" t="n">
        <v>1.1267</v>
      </c>
      <c r="AT606" t="n">
        <v>1.1304</v>
      </c>
      <c r="AW606" t="n">
        <v>1.1341</v>
      </c>
      <c r="AZ606" t="n">
        <v>1.13775</v>
      </c>
      <c r="BC606" t="n">
        <v>1.1411</v>
      </c>
      <c r="BD606" t="n">
        <v>1.1442</v>
      </c>
      <c r="BE606" t="n">
        <v>1.1473</v>
      </c>
      <c r="BF606" t="n">
        <v>1.15035</v>
      </c>
      <c r="BG606" t="n">
        <v>1.15345</v>
      </c>
      <c r="BH606" t="n">
        <v>1.15655</v>
      </c>
      <c r="BI606" t="n">
        <v>1.1596</v>
      </c>
      <c r="BJ606" t="n">
        <v>1.1627</v>
      </c>
      <c r="BK606" t="n">
        <v>1.1658</v>
      </c>
      <c r="BL606" t="n">
        <v>1.16885</v>
      </c>
      <c r="BM606" t="n">
        <v>1.17195</v>
      </c>
      <c r="BN606" t="n">
        <v>1.17515</v>
      </c>
    </row>
    <row r="607">
      <c r="A607" s="1112" t="n">
        <v>45133</v>
      </c>
      <c r="W607" s="666" t="n">
        <v>1.0769</v>
      </c>
      <c r="X607" s="666" t="n">
        <v>1.07151</v>
      </c>
      <c r="Y607" s="666" t="n">
        <v>1.1042</v>
      </c>
      <c r="Z607" s="28" t="n">
        <v>1.096772222222222</v>
      </c>
      <c r="AA607" s="28" t="n">
        <v>1.08675</v>
      </c>
      <c r="AB607" s="28" t="n">
        <v>1.0866</v>
      </c>
      <c r="AC607" t="n">
        <v>1.1059</v>
      </c>
      <c r="AD607" t="n">
        <v>1.11135</v>
      </c>
      <c r="AE607" t="n">
        <v>1.11325</v>
      </c>
      <c r="AF607" t="n">
        <v>1.11475</v>
      </c>
      <c r="AG607" t="n">
        <v>1.1164</v>
      </c>
      <c r="AH607" t="n">
        <v>1.11815</v>
      </c>
      <c r="AK607" t="n">
        <v>1.1237</v>
      </c>
      <c r="AN607" t="n">
        <v>1.1283</v>
      </c>
      <c r="AQ607" t="n">
        <v>1.1321</v>
      </c>
      <c r="AT607" t="n">
        <v>1.1355</v>
      </c>
      <c r="AW607" t="n">
        <v>1.1389</v>
      </c>
      <c r="AZ607" t="n">
        <v>1.14225</v>
      </c>
      <c r="BC607" t="n">
        <v>1.1453</v>
      </c>
      <c r="BD607" t="n">
        <v>1.14805</v>
      </c>
      <c r="BE607" t="n">
        <v>1.1508</v>
      </c>
      <c r="BF607" t="n">
        <v>1.1536</v>
      </c>
      <c r="BG607" t="n">
        <v>1.15635</v>
      </c>
      <c r="BH607" t="n">
        <v>1.1591</v>
      </c>
      <c r="BI607" t="n">
        <v>1.16185</v>
      </c>
      <c r="BJ607" t="n">
        <v>1.1646</v>
      </c>
      <c r="BK607" t="n">
        <v>1.1674</v>
      </c>
      <c r="BL607" t="n">
        <v>1.17015</v>
      </c>
      <c r="BM607" t="n">
        <v>1.1729</v>
      </c>
      <c r="BN607" t="n">
        <v>1.1758</v>
      </c>
    </row>
    <row r="608">
      <c r="A608" s="1112" t="n">
        <v>45134</v>
      </c>
      <c r="W608" s="666" t="n">
        <v>1.0769</v>
      </c>
      <c r="X608" s="666" t="n">
        <v>1.07151</v>
      </c>
      <c r="Y608" s="666" t="n">
        <v>1.1042</v>
      </c>
      <c r="Z608" s="28" t="n">
        <v>1.096772222222222</v>
      </c>
      <c r="AA608" s="28" t="n">
        <v>1.08675</v>
      </c>
      <c r="AB608" s="28" t="n">
        <v>1.0866</v>
      </c>
      <c r="AC608" t="n">
        <v>1.1125</v>
      </c>
      <c r="AD608" t="n">
        <v>1.09815</v>
      </c>
      <c r="AE608" t="n">
        <v>1.1</v>
      </c>
      <c r="AF608" t="n">
        <v>1.10155</v>
      </c>
      <c r="AG608" t="n">
        <v>1.10315</v>
      </c>
      <c r="AH608" t="n">
        <v>1.1049</v>
      </c>
      <c r="AK608" t="n">
        <v>1.1105</v>
      </c>
      <c r="AN608" t="n">
        <v>1.11525</v>
      </c>
      <c r="AQ608" t="n">
        <v>1.11925</v>
      </c>
      <c r="AT608" t="n">
        <v>1.12285</v>
      </c>
      <c r="AW608" t="n">
        <v>1.1265</v>
      </c>
      <c r="AZ608" t="n">
        <v>1.1301</v>
      </c>
      <c r="BC608" t="n">
        <v>1.13335</v>
      </c>
      <c r="BD608" t="n">
        <v>1.13625</v>
      </c>
      <c r="BE608" t="n">
        <v>1.13915</v>
      </c>
      <c r="BF608" t="n">
        <v>1.14205</v>
      </c>
      <c r="BG608" t="n">
        <v>1.14495</v>
      </c>
      <c r="BH608" t="n">
        <v>1.1479</v>
      </c>
      <c r="BI608" t="n">
        <v>1.1508</v>
      </c>
      <c r="BJ608" t="n">
        <v>1.1537</v>
      </c>
      <c r="BK608" t="n">
        <v>1.1566</v>
      </c>
      <c r="BL608" t="n">
        <v>1.1595</v>
      </c>
      <c r="BM608" t="n">
        <v>1.1624</v>
      </c>
      <c r="BN608" t="n">
        <v>1.1654</v>
      </c>
    </row>
    <row r="609">
      <c r="A609" s="1112" t="n">
        <v>45135</v>
      </c>
      <c r="W609" s="666" t="n">
        <v>1.0769</v>
      </c>
      <c r="X609" s="666" t="n">
        <v>1.07151</v>
      </c>
      <c r="Y609" s="666" t="n">
        <v>1.1042</v>
      </c>
      <c r="Z609" s="28" t="n">
        <v>1.096772222222222</v>
      </c>
      <c r="AA609" s="28" t="n">
        <v>1.08675</v>
      </c>
      <c r="AB609" s="28" t="n">
        <v>1.0866</v>
      </c>
      <c r="AC609" t="n">
        <v>1.101</v>
      </c>
      <c r="AD609" t="n">
        <v>1.10315</v>
      </c>
      <c r="AE609" t="n">
        <v>1.10505</v>
      </c>
      <c r="AF609" t="n">
        <v>1.1066</v>
      </c>
      <c r="AG609" t="n">
        <v>1.1082</v>
      </c>
      <c r="AH609" t="n">
        <v>1.11</v>
      </c>
      <c r="AK609" t="n">
        <v>1.1156</v>
      </c>
      <c r="AN609" t="n">
        <v>1.12035</v>
      </c>
      <c r="AQ609" t="n">
        <v>1.12445</v>
      </c>
      <c r="AT609" t="n">
        <v>1.1282</v>
      </c>
      <c r="AW609" t="n">
        <v>1.13195</v>
      </c>
      <c r="AZ609" t="n">
        <v>1.13565</v>
      </c>
      <c r="BC609" t="n">
        <v>1.13905</v>
      </c>
      <c r="BD609" t="n">
        <v>1.14205</v>
      </c>
      <c r="BE609" t="n">
        <v>1.14505</v>
      </c>
      <c r="BF609" t="n">
        <v>1.1481</v>
      </c>
      <c r="BG609" t="n">
        <v>1.1511</v>
      </c>
      <c r="BH609" t="n">
        <v>1.1541</v>
      </c>
      <c r="BI609" t="n">
        <v>1.15715</v>
      </c>
      <c r="BJ609" t="n">
        <v>1.16015</v>
      </c>
      <c r="BK609" t="n">
        <v>1.16315</v>
      </c>
      <c r="BL609" t="n">
        <v>1.1662</v>
      </c>
      <c r="BM609" t="n">
        <v>1.1692</v>
      </c>
      <c r="BN609" t="n">
        <v>1.17235</v>
      </c>
    </row>
    <row r="610">
      <c r="A610" s="1112" t="n">
        <v>45138</v>
      </c>
      <c r="W610" s="666" t="n">
        <v>1.0769</v>
      </c>
      <c r="X610" s="666" t="n">
        <v>1.07151</v>
      </c>
      <c r="Y610" s="666" t="n">
        <v>1.1042</v>
      </c>
      <c r="Z610" s="28" t="n">
        <v>1.096772222222222</v>
      </c>
      <c r="AA610" s="28" t="n">
        <v>1.08675</v>
      </c>
      <c r="AB610" s="28" t="n">
        <v>1.0866</v>
      </c>
      <c r="AC610" t="n">
        <v>1.1023</v>
      </c>
      <c r="AD610" t="n">
        <v>1.1006</v>
      </c>
      <c r="AE610" t="n">
        <v>1.10245</v>
      </c>
      <c r="AF610" t="n">
        <v>1.104</v>
      </c>
      <c r="AG610" t="n">
        <v>1.10555</v>
      </c>
      <c r="AH610" t="n">
        <v>1.1074</v>
      </c>
      <c r="AK610" t="n">
        <v>1.1129</v>
      </c>
      <c r="AN610" t="n">
        <v>1.11755</v>
      </c>
      <c r="AQ610" t="n">
        <v>1.12155</v>
      </c>
      <c r="AT610" t="n">
        <v>1.1251</v>
      </c>
      <c r="AW610" t="n">
        <v>1.12865</v>
      </c>
      <c r="AZ610" t="n">
        <v>1.1322</v>
      </c>
      <c r="BC610" t="n">
        <v>1.13545</v>
      </c>
      <c r="BD610" t="n">
        <v>1.1384</v>
      </c>
      <c r="BE610" t="n">
        <v>1.14135</v>
      </c>
      <c r="BF610" t="n">
        <v>1.1443</v>
      </c>
      <c r="BG610" t="n">
        <v>1.14725</v>
      </c>
      <c r="BH610" t="n">
        <v>1.1502</v>
      </c>
      <c r="BI610" t="n">
        <v>1.15315</v>
      </c>
      <c r="BJ610" t="n">
        <v>1.1561</v>
      </c>
      <c r="BK610" t="n">
        <v>1.15905</v>
      </c>
      <c r="BL610" t="n">
        <v>1.162</v>
      </c>
      <c r="BM610" t="n">
        <v>1.16495</v>
      </c>
      <c r="BN610" t="n">
        <v>1.16805</v>
      </c>
    </row>
    <row r="611">
      <c r="A611" s="1112" t="n">
        <v>45139</v>
      </c>
      <c r="W611" s="666" t="n">
        <v>1.0769</v>
      </c>
      <c r="X611" s="666" t="n">
        <v>1.07151</v>
      </c>
      <c r="Y611" s="666" t="n">
        <v>1.1042</v>
      </c>
      <c r="Z611" s="28" t="n">
        <v>1.096772222222222</v>
      </c>
      <c r="AA611" s="28" t="n">
        <v>1.08675</v>
      </c>
      <c r="AB611" s="28" t="n">
        <v>1.0866</v>
      </c>
      <c r="AC611" s="28" t="n">
        <v>1.1023</v>
      </c>
      <c r="AD611" s="28" t="n">
        <v>1.097</v>
      </c>
      <c r="AE611" t="n">
        <v>1.0999</v>
      </c>
      <c r="AF611" t="n">
        <v>1.10145</v>
      </c>
      <c r="AG611" t="n">
        <v>1.103</v>
      </c>
      <c r="AH611" t="n">
        <v>1.1048</v>
      </c>
      <c r="AK611" t="n">
        <v>1.1103</v>
      </c>
      <c r="AN611" t="n">
        <v>1.115</v>
      </c>
      <c r="AQ611" t="n">
        <v>1.11915</v>
      </c>
      <c r="AT611" t="n">
        <v>1.12295</v>
      </c>
      <c r="AW611" t="n">
        <v>1.1267</v>
      </c>
      <c r="AZ611" t="n">
        <v>1.13045</v>
      </c>
      <c r="BC611" t="n">
        <v>1.1339</v>
      </c>
      <c r="BD611" t="n">
        <v>1.13695</v>
      </c>
      <c r="BE611" t="n">
        <v>1.13995</v>
      </c>
      <c r="BF611" t="n">
        <v>1.143</v>
      </c>
      <c r="BG611" t="n">
        <v>1.14605</v>
      </c>
      <c r="BH611" t="n">
        <v>1.1491</v>
      </c>
      <c r="BI611" t="n">
        <v>1.15215</v>
      </c>
      <c r="BJ611" t="n">
        <v>1.1552</v>
      </c>
      <c r="BK611" t="n">
        <v>1.15825</v>
      </c>
      <c r="BL611" t="n">
        <v>1.1613</v>
      </c>
      <c r="BM611" t="n">
        <v>1.1643</v>
      </c>
      <c r="BN611" t="n">
        <v>1.1675</v>
      </c>
    </row>
    <row r="612">
      <c r="A612" s="1112" t="n">
        <v>45140</v>
      </c>
      <c r="W612" s="666" t="n">
        <v>1.0769</v>
      </c>
      <c r="X612" s="666" t="n">
        <v>1.07151</v>
      </c>
      <c r="Y612" s="666" t="n">
        <v>1.1042</v>
      </c>
      <c r="Z612" s="28" t="n">
        <v>1.096772222222222</v>
      </c>
      <c r="AA612" s="28" t="n">
        <v>1.08675</v>
      </c>
      <c r="AB612" s="28" t="n">
        <v>1.0866</v>
      </c>
      <c r="AC612" s="28" t="n">
        <v>1.1023</v>
      </c>
      <c r="AD612" s="28" t="n">
        <v>1.0985</v>
      </c>
      <c r="AE612" t="n">
        <v>1.09675</v>
      </c>
      <c r="AF612" t="n">
        <v>1.0983</v>
      </c>
      <c r="AG612" t="n">
        <v>1.0998</v>
      </c>
      <c r="AH612" t="n">
        <v>1.10165</v>
      </c>
      <c r="AK612" t="n">
        <v>1.10715</v>
      </c>
      <c r="AN612" t="n">
        <v>1.11185</v>
      </c>
      <c r="AQ612" t="n">
        <v>1.116</v>
      </c>
      <c r="AT612" t="n">
        <v>1.1197</v>
      </c>
      <c r="AW612" t="n">
        <v>1.12345</v>
      </c>
      <c r="AZ612" t="n">
        <v>1.1272</v>
      </c>
      <c r="BC612" t="n">
        <v>1.13065</v>
      </c>
      <c r="BD612" t="n">
        <v>1.1337</v>
      </c>
      <c r="BE612" t="n">
        <v>1.1368</v>
      </c>
      <c r="BF612" t="n">
        <v>1.13985</v>
      </c>
      <c r="BG612" t="n">
        <v>1.1429</v>
      </c>
      <c r="BH612" t="n">
        <v>1.146</v>
      </c>
      <c r="BI612" t="n">
        <v>1.14905</v>
      </c>
      <c r="BJ612" t="n">
        <v>1.1521</v>
      </c>
      <c r="BK612" t="n">
        <v>1.1552</v>
      </c>
      <c r="BL612" t="n">
        <v>1.15825</v>
      </c>
      <c r="BM612" t="n">
        <v>1.16135</v>
      </c>
      <c r="BN612" t="n">
        <v>1.16455</v>
      </c>
    </row>
    <row r="613">
      <c r="A613" s="1112" t="n">
        <v>45141</v>
      </c>
      <c r="W613" s="666" t="n">
        <v>1.0769</v>
      </c>
      <c r="X613" s="666" t="n">
        <v>1.07151</v>
      </c>
      <c r="Y613" s="666" t="n">
        <v>1.1042</v>
      </c>
      <c r="Z613" s="28" t="n">
        <v>1.096772222222222</v>
      </c>
      <c r="AA613" s="28" t="n">
        <v>1.08675</v>
      </c>
      <c r="AB613" s="28" t="n">
        <v>1.0866</v>
      </c>
      <c r="AC613" s="28" t="n">
        <v>1.1023</v>
      </c>
      <c r="AD613" t="n">
        <v>1.0932</v>
      </c>
      <c r="AE613" t="n">
        <v>1.0966</v>
      </c>
      <c r="AF613" t="n">
        <v>1.09815</v>
      </c>
      <c r="AG613" t="n">
        <v>1.09965</v>
      </c>
      <c r="AH613" t="n">
        <v>1.1015</v>
      </c>
      <c r="AK613" t="n">
        <v>1.10705</v>
      </c>
      <c r="AN613" t="n">
        <v>1.1117</v>
      </c>
      <c r="AQ613" t="n">
        <v>1.1158</v>
      </c>
      <c r="AT613" t="n">
        <v>1.11945</v>
      </c>
      <c r="AW613" t="n">
        <v>1.12305</v>
      </c>
      <c r="AZ613" t="n">
        <v>1.1267</v>
      </c>
      <c r="BC613" t="n">
        <v>1.13015</v>
      </c>
      <c r="BD613" t="n">
        <v>1.13335</v>
      </c>
      <c r="BE613" t="n">
        <v>1.13655</v>
      </c>
      <c r="BF613" t="n">
        <v>1.1397</v>
      </c>
      <c r="BG613" t="n">
        <v>1.1429</v>
      </c>
      <c r="BH613" t="n">
        <v>1.14605</v>
      </c>
      <c r="BI613" t="n">
        <v>1.14925</v>
      </c>
      <c r="BJ613" t="n">
        <v>1.15245</v>
      </c>
      <c r="BK613" t="n">
        <v>1.1556</v>
      </c>
      <c r="BL613" t="n">
        <v>1.1588</v>
      </c>
      <c r="BM613" t="n">
        <v>1.16195</v>
      </c>
      <c r="BN613" t="n">
        <v>1.1653</v>
      </c>
    </row>
    <row r="614">
      <c r="A614" s="1112" t="n">
        <v>45142</v>
      </c>
      <c r="W614" s="666" t="n">
        <v>1.0769</v>
      </c>
      <c r="X614" s="666" t="n">
        <v>1.07151</v>
      </c>
      <c r="Y614" s="666" t="n">
        <v>1.1042</v>
      </c>
      <c r="Z614" s="28" t="n">
        <v>1.096772222222222</v>
      </c>
      <c r="AA614" s="28" t="n">
        <v>1.08675</v>
      </c>
      <c r="AB614" s="28" t="n">
        <v>1.0866</v>
      </c>
      <c r="AC614" s="28" t="n">
        <v>1.1023</v>
      </c>
      <c r="AD614" t="n">
        <v>1.0946</v>
      </c>
      <c r="AE614" t="n">
        <v>1.1032</v>
      </c>
      <c r="AF614" t="n">
        <v>1.1047</v>
      </c>
      <c r="AG614" t="n">
        <v>1.10625</v>
      </c>
      <c r="AH614" t="n">
        <v>1.1081</v>
      </c>
      <c r="AK614" t="n">
        <v>1.1136</v>
      </c>
      <c r="AN614" t="n">
        <v>1.1181</v>
      </c>
      <c r="AQ614" t="n">
        <v>1.122</v>
      </c>
      <c r="AT614" t="n">
        <v>1.1254</v>
      </c>
      <c r="AW614" t="n">
        <v>1.1288</v>
      </c>
      <c r="AZ614" t="n">
        <v>1.1322</v>
      </c>
      <c r="BC614" t="n">
        <v>1.1354</v>
      </c>
      <c r="BD614" t="n">
        <v>1.1383</v>
      </c>
      <c r="BE614" t="n">
        <v>1.1412</v>
      </c>
      <c r="BF614" t="n">
        <v>1.1441</v>
      </c>
      <c r="BG614" t="n">
        <v>1.147</v>
      </c>
      <c r="BH614" t="n">
        <v>1.1499</v>
      </c>
      <c r="BI614" t="n">
        <v>1.1528</v>
      </c>
      <c r="BJ614" t="n">
        <v>1.1557</v>
      </c>
      <c r="BK614" t="n">
        <v>1.1586</v>
      </c>
      <c r="BL614" t="n">
        <v>1.1615</v>
      </c>
      <c r="BM614" t="n">
        <v>1.1644</v>
      </c>
      <c r="BN614" t="n">
        <v>1.1674</v>
      </c>
    </row>
    <row r="615">
      <c r="A615" s="1112" t="n">
        <v>45145</v>
      </c>
      <c r="W615" s="666" t="n">
        <v>1.0769</v>
      </c>
      <c r="X615" s="666" t="n">
        <v>1.07151</v>
      </c>
      <c r="Y615" s="666" t="n">
        <v>1.1042</v>
      </c>
      <c r="Z615" s="28" t="n">
        <v>1.096772222222222</v>
      </c>
      <c r="AA615" s="28" t="n">
        <v>1.08675</v>
      </c>
      <c r="AB615" s="28" t="n">
        <v>1.0866</v>
      </c>
      <c r="AC615" s="28" t="n">
        <v>1.1023</v>
      </c>
      <c r="AD615" t="n">
        <v>1.0984</v>
      </c>
      <c r="AE615" t="n">
        <v>1.1029</v>
      </c>
      <c r="AF615" t="n">
        <v>1.1044</v>
      </c>
      <c r="AG615" t="n">
        <v>1.10595</v>
      </c>
      <c r="AH615" t="n">
        <v>1.1078</v>
      </c>
      <c r="AK615" t="n">
        <v>1.1133</v>
      </c>
      <c r="AN615" t="n">
        <v>1.1178</v>
      </c>
      <c r="AQ615" t="n">
        <v>1.12155</v>
      </c>
      <c r="AT615" t="n">
        <v>1.1248</v>
      </c>
      <c r="AW615" t="n">
        <v>1.12805</v>
      </c>
      <c r="AZ615" t="n">
        <v>1.13125</v>
      </c>
      <c r="BC615" t="n">
        <v>1.1343</v>
      </c>
      <c r="BD615" t="n">
        <v>1.13705</v>
      </c>
      <c r="BE615" t="n">
        <v>1.1398</v>
      </c>
      <c r="BF615" t="n">
        <v>1.14255</v>
      </c>
      <c r="BG615" t="n">
        <v>1.14525</v>
      </c>
      <c r="BH615" t="n">
        <v>1.148</v>
      </c>
      <c r="BI615" t="n">
        <v>1.15075</v>
      </c>
      <c r="BJ615" t="n">
        <v>1.1535</v>
      </c>
      <c r="BK615" t="n">
        <v>1.15625</v>
      </c>
      <c r="BL615" t="n">
        <v>1.159</v>
      </c>
      <c r="BM615" t="n">
        <v>1.1617</v>
      </c>
      <c r="BN615" t="n">
        <v>1.1646</v>
      </c>
    </row>
    <row r="616">
      <c r="A616" s="1112" t="n">
        <v>45146</v>
      </c>
      <c r="W616" s="666" t="n">
        <v>1.0769</v>
      </c>
      <c r="X616" s="666" t="n">
        <v>1.07151</v>
      </c>
      <c r="Y616" s="666" t="n">
        <v>1.1042</v>
      </c>
      <c r="Z616" s="28" t="n">
        <v>1.096772222222222</v>
      </c>
      <c r="AA616" s="28" t="n">
        <v>1.08675</v>
      </c>
      <c r="AB616" s="28" t="n">
        <v>1.0866</v>
      </c>
      <c r="AC616" s="28" t="n">
        <v>1.1023</v>
      </c>
      <c r="AD616" t="n">
        <v>1.0944</v>
      </c>
      <c r="AE616" t="n">
        <v>1.09805</v>
      </c>
      <c r="AF616" t="n">
        <v>1.09955</v>
      </c>
      <c r="AG616" t="n">
        <v>1.1011</v>
      </c>
      <c r="AH616" t="n">
        <v>1.10295</v>
      </c>
      <c r="AK616" t="n">
        <v>1.1085</v>
      </c>
      <c r="AN616" t="n">
        <v>1.11305</v>
      </c>
      <c r="AQ616" t="n">
        <v>1.11695</v>
      </c>
      <c r="AT616" t="n">
        <v>1.12025</v>
      </c>
      <c r="AW616" t="n">
        <v>1.12355</v>
      </c>
      <c r="AZ616" t="n">
        <v>1.12685</v>
      </c>
      <c r="BC616" t="n">
        <v>1.13</v>
      </c>
      <c r="BD616" t="n">
        <v>1.1329</v>
      </c>
      <c r="BE616" t="n">
        <v>1.1358</v>
      </c>
      <c r="BF616" t="n">
        <v>1.13875</v>
      </c>
      <c r="BG616" t="n">
        <v>1.14165</v>
      </c>
      <c r="BH616" t="n">
        <v>1.14455</v>
      </c>
      <c r="BI616" t="n">
        <v>1.1475</v>
      </c>
      <c r="BJ616" t="n">
        <v>1.1504</v>
      </c>
      <c r="BK616" t="n">
        <v>1.1533</v>
      </c>
      <c r="BL616" t="n">
        <v>1.15625</v>
      </c>
      <c r="BM616" t="n">
        <v>1.15915</v>
      </c>
      <c r="BN616" t="n">
        <v>1.1622</v>
      </c>
    </row>
    <row r="617">
      <c r="A617" s="1112" t="n">
        <v>45147</v>
      </c>
      <c r="W617" s="666" t="n">
        <v>1.0769</v>
      </c>
      <c r="X617" s="666" t="n">
        <v>1.07151</v>
      </c>
      <c r="Y617" s="666" t="n">
        <v>1.1042</v>
      </c>
      <c r="Z617" s="28" t="n">
        <v>1.096772222222222</v>
      </c>
      <c r="AA617" s="28" t="n">
        <v>1.08675</v>
      </c>
      <c r="AB617" s="28" t="n">
        <v>1.0866</v>
      </c>
      <c r="AC617" s="28" t="n">
        <v>1.1023</v>
      </c>
      <c r="AD617" t="n">
        <v>1.0968</v>
      </c>
      <c r="AE617" t="n">
        <v>1.0996</v>
      </c>
      <c r="AF617" t="n">
        <v>1.1011</v>
      </c>
      <c r="AG617" t="n">
        <v>1.1026</v>
      </c>
      <c r="AH617" t="n">
        <v>1.10445</v>
      </c>
      <c r="AK617" t="n">
        <v>1.11</v>
      </c>
      <c r="AN617" t="n">
        <v>1.11455</v>
      </c>
      <c r="AQ617" t="n">
        <v>1.1185</v>
      </c>
      <c r="AT617" t="n">
        <v>1.1219</v>
      </c>
      <c r="AW617" t="n">
        <v>1.1253</v>
      </c>
      <c r="AZ617" t="n">
        <v>1.1287</v>
      </c>
      <c r="BC617" t="n">
        <v>1.13185</v>
      </c>
      <c r="BD617" t="n">
        <v>1.1347</v>
      </c>
      <c r="BE617" t="n">
        <v>1.13755</v>
      </c>
      <c r="BF617" t="n">
        <v>1.1404</v>
      </c>
      <c r="BG617" t="n">
        <v>1.1432</v>
      </c>
      <c r="BH617" t="n">
        <v>1.14605</v>
      </c>
      <c r="BI617" t="n">
        <v>1.1489</v>
      </c>
      <c r="BJ617" t="n">
        <v>1.1517</v>
      </c>
      <c r="BK617" t="n">
        <v>1.15455</v>
      </c>
      <c r="BL617" t="n">
        <v>1.1574</v>
      </c>
      <c r="BM617" t="n">
        <v>1.16025</v>
      </c>
      <c r="BN617" t="n">
        <v>1.1632</v>
      </c>
    </row>
    <row r="618">
      <c r="A618" s="1112" t="n">
        <v>45148</v>
      </c>
      <c r="W618" s="666" t="n">
        <v>1.0769</v>
      </c>
      <c r="X618" s="666" t="n">
        <v>1.07151</v>
      </c>
      <c r="Y618" s="666" t="n">
        <v>1.1042</v>
      </c>
      <c r="Z618" s="28" t="n">
        <v>1.096772222222222</v>
      </c>
      <c r="AA618" s="28" t="n">
        <v>1.08675</v>
      </c>
      <c r="AB618" s="28" t="n">
        <v>1.0866</v>
      </c>
      <c r="AC618" s="28" t="n">
        <v>1.1023</v>
      </c>
      <c r="AD618" t="n">
        <v>1.1019</v>
      </c>
      <c r="AE618" t="n">
        <v>1.101</v>
      </c>
      <c r="AF618" t="n">
        <v>1.1025</v>
      </c>
      <c r="AG618" t="n">
        <v>1.10395</v>
      </c>
      <c r="AH618" t="n">
        <v>1.1058</v>
      </c>
      <c r="AK618" t="n">
        <v>1.1113</v>
      </c>
      <c r="AN618" t="n">
        <v>1.1158</v>
      </c>
      <c r="AQ618" t="n">
        <v>1.1197</v>
      </c>
      <c r="AT618" t="n">
        <v>1.12305</v>
      </c>
      <c r="AW618" t="n">
        <v>1.1264</v>
      </c>
      <c r="AZ618" t="n">
        <v>1.1298</v>
      </c>
      <c r="BC618" t="n">
        <v>1.13305</v>
      </c>
      <c r="BD618" t="n">
        <v>1.1361</v>
      </c>
      <c r="BE618" t="n">
        <v>1.1392</v>
      </c>
      <c r="BF618" t="n">
        <v>1.1423</v>
      </c>
      <c r="BG618" t="n">
        <v>1.14535</v>
      </c>
      <c r="BH618" t="n">
        <v>1.14845</v>
      </c>
      <c r="BI618" t="n">
        <v>1.15155</v>
      </c>
      <c r="BJ618" t="n">
        <v>1.1546</v>
      </c>
      <c r="BK618" t="n">
        <v>1.1577</v>
      </c>
      <c r="BL618" t="n">
        <v>1.16075</v>
      </c>
      <c r="BM618" t="n">
        <v>1.16385</v>
      </c>
      <c r="BN618" t="n">
        <v>1.16705</v>
      </c>
    </row>
    <row r="619">
      <c r="A619" s="1112" t="n">
        <v>45149</v>
      </c>
      <c r="W619" s="666" t="n">
        <v>1.0769</v>
      </c>
      <c r="X619" s="666" t="n">
        <v>1.07151</v>
      </c>
      <c r="Y619" s="666" t="n">
        <v>1.1042</v>
      </c>
      <c r="Z619" s="28" t="n">
        <v>1.096772222222222</v>
      </c>
      <c r="AA619" s="28" t="n">
        <v>1.08675</v>
      </c>
      <c r="AB619" s="28" t="n">
        <v>1.0866</v>
      </c>
      <c r="AC619" s="28" t="n">
        <v>1.1023</v>
      </c>
      <c r="AD619" t="n">
        <v>1.1004</v>
      </c>
      <c r="AE619" t="n">
        <v>1.09695</v>
      </c>
      <c r="AF619" t="n">
        <v>1.0984</v>
      </c>
      <c r="AG619" t="n">
        <v>1.0999</v>
      </c>
      <c r="AH619" t="n">
        <v>1.10175</v>
      </c>
      <c r="AK619" t="n">
        <v>1.10725</v>
      </c>
      <c r="AN619" t="n">
        <v>1.11185</v>
      </c>
      <c r="AQ619" t="n">
        <v>1.11585</v>
      </c>
      <c r="AT619" t="n">
        <v>1.1193</v>
      </c>
      <c r="AW619" t="n">
        <v>1.12275</v>
      </c>
      <c r="AZ619" t="n">
        <v>1.1262</v>
      </c>
      <c r="BC619" t="n">
        <v>1.12955</v>
      </c>
      <c r="BD619" t="n">
        <v>1.1327</v>
      </c>
      <c r="BE619" t="n">
        <v>1.1358</v>
      </c>
      <c r="BF619" t="n">
        <v>1.13895</v>
      </c>
      <c r="BG619" t="n">
        <v>1.1421</v>
      </c>
      <c r="BH619" t="n">
        <v>1.1452</v>
      </c>
      <c r="BI619" t="n">
        <v>1.14835</v>
      </c>
      <c r="BJ619" t="n">
        <v>1.1515</v>
      </c>
      <c r="BK619" t="n">
        <v>1.1546</v>
      </c>
      <c r="BL619" t="n">
        <v>1.15775</v>
      </c>
      <c r="BM619" t="n">
        <v>1.1609</v>
      </c>
      <c r="BN619" t="n">
        <v>1.16415</v>
      </c>
    </row>
    <row r="620">
      <c r="A620" s="1112" t="n">
        <v>45152</v>
      </c>
      <c r="W620" s="666" t="n">
        <v>1.0769</v>
      </c>
      <c r="X620" s="666" t="n">
        <v>1.07151</v>
      </c>
      <c r="Y620" s="666" t="n">
        <v>1.1042</v>
      </c>
      <c r="Z620" s="28" t="n">
        <v>1.096772222222222</v>
      </c>
      <c r="AA620" s="28" t="n">
        <v>1.08675</v>
      </c>
      <c r="AB620" s="28" t="n">
        <v>1.0866</v>
      </c>
      <c r="AC620" s="28" t="n">
        <v>1.1023</v>
      </c>
      <c r="AD620" t="n">
        <v>1.093</v>
      </c>
      <c r="AE620" t="n">
        <v>1.09225</v>
      </c>
      <c r="AF620" t="n">
        <v>1.0937</v>
      </c>
      <c r="AG620" t="n">
        <v>1.09515</v>
      </c>
      <c r="AH620" t="n">
        <v>1.097</v>
      </c>
      <c r="AK620" t="n">
        <v>1.09875</v>
      </c>
      <c r="AN620" t="n">
        <v>1.1025</v>
      </c>
      <c r="AQ620" t="n">
        <v>1.1071</v>
      </c>
      <c r="AT620" t="n">
        <v>1.11125</v>
      </c>
      <c r="AW620" t="n">
        <v>1.11485</v>
      </c>
      <c r="AZ620" t="n">
        <v>1.11845</v>
      </c>
      <c r="BC620" t="n">
        <v>1.12205</v>
      </c>
      <c r="BD620" t="n">
        <v>1.1255</v>
      </c>
      <c r="BE620" t="n">
        <v>1.12865</v>
      </c>
      <c r="BF620" t="n">
        <v>1.13185</v>
      </c>
      <c r="BG620" t="n">
        <v>1.135</v>
      </c>
      <c r="BH620" t="n">
        <v>1.1382</v>
      </c>
      <c r="BI620" t="n">
        <v>1.14135</v>
      </c>
      <c r="BJ620" t="n">
        <v>1.14455</v>
      </c>
      <c r="BK620" t="n">
        <v>1.1477</v>
      </c>
      <c r="BL620" t="n">
        <v>1.1509</v>
      </c>
      <c r="BM620" t="n">
        <v>1.15405</v>
      </c>
      <c r="BN620" t="n">
        <v>1.15725</v>
      </c>
      <c r="BO620" t="n">
        <v>1.16055</v>
      </c>
    </row>
    <row r="621">
      <c r="A621" s="1112" t="n">
        <v>45153</v>
      </c>
      <c r="W621" s="666" t="n">
        <v>1.0769</v>
      </c>
      <c r="X621" s="666" t="n">
        <v>1.07151</v>
      </c>
      <c r="Y621" s="666" t="n">
        <v>1.1042</v>
      </c>
      <c r="Z621" s="28" t="n">
        <v>1.096772222222222</v>
      </c>
      <c r="AA621" s="28" t="n">
        <v>1.08675</v>
      </c>
      <c r="AB621" s="28" t="n">
        <v>1.0866</v>
      </c>
      <c r="AC621" s="28" t="n">
        <v>1.1023</v>
      </c>
      <c r="AD621" t="n">
        <v>1.0926</v>
      </c>
      <c r="AE621" t="n">
        <v>1.0922</v>
      </c>
      <c r="AF621" t="n">
        <v>1.09365</v>
      </c>
      <c r="AG621" t="n">
        <v>1.0951</v>
      </c>
      <c r="AH621" t="n">
        <v>1.09695</v>
      </c>
      <c r="AK621" t="n">
        <v>1.09865</v>
      </c>
      <c r="AN621" t="n">
        <v>1.1023</v>
      </c>
      <c r="AQ621" t="n">
        <v>1.1068</v>
      </c>
      <c r="AT621" t="n">
        <v>1.11085</v>
      </c>
      <c r="AW621" t="n">
        <v>1.11425</v>
      </c>
      <c r="AZ621" t="n">
        <v>1.11765</v>
      </c>
      <c r="BC621" t="n">
        <v>1.12105</v>
      </c>
      <c r="BD621" t="n">
        <v>1.12435</v>
      </c>
      <c r="BE621" t="n">
        <v>1.12745</v>
      </c>
      <c r="BF621" t="n">
        <v>1.13055</v>
      </c>
      <c r="BG621" t="n">
        <v>1.1336</v>
      </c>
      <c r="BH621" t="n">
        <v>1.1367</v>
      </c>
      <c r="BI621" t="n">
        <v>1.1398</v>
      </c>
      <c r="BJ621" t="n">
        <v>1.1429</v>
      </c>
      <c r="BK621" t="n">
        <v>1.14595</v>
      </c>
      <c r="BL621" t="n">
        <v>1.14905</v>
      </c>
      <c r="BM621" t="n">
        <v>1.15215</v>
      </c>
      <c r="BN621" t="n">
        <v>1.15525</v>
      </c>
      <c r="BO621" t="n">
        <v>1.15845</v>
      </c>
    </row>
    <row r="622">
      <c r="A622" s="1112" t="n">
        <v>45154</v>
      </c>
      <c r="W622" s="666" t="n">
        <v>1.0769</v>
      </c>
      <c r="X622" s="666" t="n">
        <v>1.07151</v>
      </c>
      <c r="Y622" s="666" t="n">
        <v>1.1042</v>
      </c>
      <c r="Z622" s="28" t="n">
        <v>1.096772222222222</v>
      </c>
      <c r="AA622" s="28" t="n">
        <v>1.08675</v>
      </c>
      <c r="AB622" s="28" t="n">
        <v>1.0866</v>
      </c>
      <c r="AC622" s="28" t="n">
        <v>1.1023</v>
      </c>
      <c r="AD622" t="n">
        <v>1.0916</v>
      </c>
      <c r="AE622" t="n">
        <v>1.08975</v>
      </c>
      <c r="AF622" t="n">
        <v>1.0912</v>
      </c>
      <c r="AG622" t="n">
        <v>1.09265</v>
      </c>
      <c r="AH622" t="n">
        <v>1.09445</v>
      </c>
      <c r="AK622" t="n">
        <v>1.09615</v>
      </c>
      <c r="AN622" t="n">
        <v>1.09985</v>
      </c>
      <c r="AQ622" t="n">
        <v>1.1045</v>
      </c>
      <c r="AT622" t="n">
        <v>1.1087</v>
      </c>
      <c r="AW622" t="n">
        <v>1.11235</v>
      </c>
      <c r="AZ622" t="n">
        <v>1.116</v>
      </c>
      <c r="BC622" t="n">
        <v>1.11965</v>
      </c>
      <c r="BD622" t="n">
        <v>1.12315</v>
      </c>
      <c r="BE622" t="n">
        <v>1.1265</v>
      </c>
      <c r="BF622" t="n">
        <v>1.12985</v>
      </c>
      <c r="BG622" t="n">
        <v>1.1332</v>
      </c>
      <c r="BH622" t="n">
        <v>1.13655</v>
      </c>
      <c r="BI622" t="n">
        <v>1.13985</v>
      </c>
      <c r="BJ622" t="n">
        <v>1.1432</v>
      </c>
      <c r="BK622" t="n">
        <v>1.14655</v>
      </c>
      <c r="BL622" t="n">
        <v>1.1499</v>
      </c>
      <c r="BM622" t="n">
        <v>1.1532</v>
      </c>
      <c r="BN622" t="n">
        <v>1.15655</v>
      </c>
      <c r="BO622" t="n">
        <v>1.16005</v>
      </c>
    </row>
    <row r="623">
      <c r="A623" s="1112" t="n">
        <v>45155</v>
      </c>
      <c r="W623" s="666" t="n">
        <v>1.0769</v>
      </c>
      <c r="X623" s="666" t="n">
        <v>1.07151</v>
      </c>
      <c r="Y623" s="666" t="n">
        <v>1.1042</v>
      </c>
      <c r="Z623" s="28" t="n">
        <v>1.096772222222222</v>
      </c>
      <c r="AA623" s="28" t="n">
        <v>1.08675</v>
      </c>
      <c r="AB623" s="28" t="n">
        <v>1.0866</v>
      </c>
      <c r="AC623" s="28" t="n">
        <v>1.1023</v>
      </c>
      <c r="AD623" t="n">
        <v>1.09</v>
      </c>
      <c r="AE623" t="n">
        <v>1.08725</v>
      </c>
      <c r="AF623" t="n">
        <v>1.0887</v>
      </c>
      <c r="AG623" t="n">
        <v>1.09015</v>
      </c>
      <c r="AH623" t="n">
        <v>1.09195</v>
      </c>
      <c r="AK623" t="n">
        <v>1.09365</v>
      </c>
      <c r="AN623" t="n">
        <v>1.09735</v>
      </c>
      <c r="AQ623" t="n">
        <v>1.102</v>
      </c>
      <c r="AT623" t="n">
        <v>1.1062</v>
      </c>
      <c r="AW623" t="n">
        <v>1.1099</v>
      </c>
      <c r="AZ623" t="n">
        <v>1.1136</v>
      </c>
      <c r="BC623" t="n">
        <v>1.1173</v>
      </c>
      <c r="BD623" t="n">
        <v>1.12095</v>
      </c>
      <c r="BE623" t="n">
        <v>1.12445</v>
      </c>
      <c r="BF623" t="n">
        <v>1.1279</v>
      </c>
      <c r="BG623" t="n">
        <v>1.13135</v>
      </c>
      <c r="BH623" t="n">
        <v>1.13485</v>
      </c>
      <c r="BI623" t="n">
        <v>1.1383</v>
      </c>
      <c r="BJ623" t="n">
        <v>1.1418</v>
      </c>
      <c r="BK623" t="n">
        <v>1.14525</v>
      </c>
      <c r="BL623" t="n">
        <v>1.14875</v>
      </c>
      <c r="BM623" t="n">
        <v>1.1522</v>
      </c>
      <c r="BN623" t="n">
        <v>1.1557</v>
      </c>
      <c r="BO623" t="n">
        <v>1.1593</v>
      </c>
    </row>
    <row r="624">
      <c r="A624" s="1112" t="n">
        <v>45156</v>
      </c>
      <c r="W624" s="666" t="n">
        <v>1.0769</v>
      </c>
      <c r="X624" s="666" t="n">
        <v>1.07151</v>
      </c>
      <c r="Y624" s="666" t="n">
        <v>1.1042</v>
      </c>
      <c r="Z624" s="28" t="n">
        <v>1.096772222222222</v>
      </c>
      <c r="AA624" s="28" t="n">
        <v>1.08675</v>
      </c>
      <c r="AB624" s="28" t="n">
        <v>1.0866</v>
      </c>
      <c r="AC624" s="28" t="n">
        <v>1.1023</v>
      </c>
      <c r="AD624" t="n">
        <v>1.0867</v>
      </c>
      <c r="AE624" t="n">
        <v>1.0893</v>
      </c>
      <c r="AF624" t="n">
        <v>1.09075</v>
      </c>
      <c r="AG624" t="n">
        <v>1.0922</v>
      </c>
      <c r="AH624" t="n">
        <v>1.09405</v>
      </c>
      <c r="AK624" t="n">
        <v>1.09575</v>
      </c>
      <c r="AN624" t="n">
        <v>1.0995</v>
      </c>
      <c r="AQ624" t="n">
        <v>1.10405</v>
      </c>
      <c r="AT624" t="n">
        <v>1.1082</v>
      </c>
      <c r="AW624" t="n">
        <v>1.1119</v>
      </c>
      <c r="AZ624" t="n">
        <v>1.11555</v>
      </c>
      <c r="BC624" t="n">
        <v>1.1192</v>
      </c>
      <c r="BD624" t="n">
        <v>1.1228</v>
      </c>
      <c r="BE624" t="n">
        <v>1.1263</v>
      </c>
      <c r="BF624" t="n">
        <v>1.12975</v>
      </c>
      <c r="BG624" t="n">
        <v>1.13325</v>
      </c>
      <c r="BH624" t="n">
        <v>1.13675</v>
      </c>
      <c r="BI624" t="n">
        <v>1.1402</v>
      </c>
      <c r="BJ624" t="n">
        <v>1.1437</v>
      </c>
      <c r="BK624" t="n">
        <v>1.14715</v>
      </c>
      <c r="BL624" t="n">
        <v>1.15065</v>
      </c>
      <c r="BM624" t="n">
        <v>1.15415</v>
      </c>
      <c r="BN624" t="n">
        <v>1.1576</v>
      </c>
      <c r="BO624" t="n">
        <v>1.16125</v>
      </c>
    </row>
    <row r="625">
      <c r="A625" s="1112" t="n">
        <v>45159</v>
      </c>
      <c r="W625" s="666" t="n">
        <v>1.0769</v>
      </c>
      <c r="X625" s="666" t="n">
        <v>1.07151</v>
      </c>
      <c r="Y625" s="666" t="n">
        <v>1.1042</v>
      </c>
      <c r="Z625" s="28" t="n">
        <v>1.096772222222222</v>
      </c>
      <c r="AA625" s="28" t="n">
        <v>1.08675</v>
      </c>
      <c r="AB625" s="28" t="n">
        <v>1.0866</v>
      </c>
      <c r="AC625" s="28" t="n">
        <v>1.1023</v>
      </c>
      <c r="AD625" t="n">
        <v>1.0908</v>
      </c>
      <c r="AE625" t="n">
        <v>1.0913</v>
      </c>
      <c r="AF625" t="n">
        <v>1.09275</v>
      </c>
      <c r="AG625" t="n">
        <v>1.09415</v>
      </c>
      <c r="AH625" t="n">
        <v>1.09605</v>
      </c>
      <c r="AK625" t="n">
        <v>1.0978</v>
      </c>
      <c r="AN625" t="n">
        <v>1.1016</v>
      </c>
      <c r="AQ625" t="n">
        <v>1.10625</v>
      </c>
      <c r="AT625" t="n">
        <v>1.11045</v>
      </c>
      <c r="AW625" t="n">
        <v>1.1142</v>
      </c>
      <c r="AZ625" t="n">
        <v>1.1179</v>
      </c>
      <c r="BC625" t="n">
        <v>1.1216</v>
      </c>
      <c r="BD625" t="n">
        <v>1.12525</v>
      </c>
      <c r="BE625" t="n">
        <v>1.1288</v>
      </c>
      <c r="BF625" t="n">
        <v>1.13235</v>
      </c>
      <c r="BG625" t="n">
        <v>1.1359</v>
      </c>
      <c r="BH625" t="n">
        <v>1.1394</v>
      </c>
      <c r="BI625" t="n">
        <v>1.14295</v>
      </c>
      <c r="BJ625" t="n">
        <v>1.1465</v>
      </c>
      <c r="BK625" t="n">
        <v>1.15005</v>
      </c>
      <c r="BL625" t="n">
        <v>1.1536</v>
      </c>
      <c r="BM625" t="n">
        <v>1.15715</v>
      </c>
      <c r="BN625" t="n">
        <v>1.16065</v>
      </c>
      <c r="BO625" t="n">
        <v>1.16435</v>
      </c>
    </row>
    <row r="626">
      <c r="A626" s="1112" t="n">
        <v>45160</v>
      </c>
      <c r="W626" s="666" t="n">
        <v>1.0769</v>
      </c>
      <c r="X626" s="666" t="n">
        <v>1.07151</v>
      </c>
      <c r="Y626" s="666" t="n">
        <v>1.1042</v>
      </c>
      <c r="Z626" s="28" t="n">
        <v>1.096772222222222</v>
      </c>
      <c r="AA626" s="28" t="n">
        <v>1.08675</v>
      </c>
      <c r="AB626" s="28" t="n">
        <v>1.0866</v>
      </c>
      <c r="AC626" s="28" t="n">
        <v>1.1023</v>
      </c>
      <c r="AD626" t="n">
        <v>1.0887</v>
      </c>
      <c r="AE626" t="n">
        <v>1.0866</v>
      </c>
      <c r="AF626" t="n">
        <v>1.08805</v>
      </c>
      <c r="AG626" t="n">
        <v>1.08945</v>
      </c>
      <c r="AH626" t="n">
        <v>1.09135</v>
      </c>
      <c r="AK626" t="n">
        <v>1.09305</v>
      </c>
      <c r="AN626" t="n">
        <v>1.0969</v>
      </c>
      <c r="AQ626" t="n">
        <v>1.1017</v>
      </c>
      <c r="AT626" t="n">
        <v>1.1061</v>
      </c>
      <c r="AW626" t="n">
        <v>1.1101</v>
      </c>
      <c r="AZ626" t="n">
        <v>1.11405</v>
      </c>
      <c r="BC626" t="n">
        <v>1.11805</v>
      </c>
      <c r="BD626" t="n">
        <v>1.1219</v>
      </c>
      <c r="BE626" t="n">
        <v>1.1256</v>
      </c>
      <c r="BF626" t="n">
        <v>1.12925</v>
      </c>
      <c r="BG626" t="n">
        <v>1.1329</v>
      </c>
      <c r="BH626" t="n">
        <v>1.1366</v>
      </c>
      <c r="BI626" t="n">
        <v>1.14025</v>
      </c>
      <c r="BJ626" t="n">
        <v>1.1439</v>
      </c>
      <c r="BK626" t="n">
        <v>1.1476</v>
      </c>
      <c r="BL626" t="n">
        <v>1.15125</v>
      </c>
      <c r="BM626" t="n">
        <v>1.1549</v>
      </c>
      <c r="BN626" t="n">
        <v>1.1586</v>
      </c>
      <c r="BO626" t="n">
        <v>1.1624</v>
      </c>
    </row>
    <row r="627">
      <c r="A627" s="1112" t="n">
        <v>45161</v>
      </c>
      <c r="W627" s="666" t="n">
        <v>1.0769</v>
      </c>
      <c r="X627" s="666" t="n">
        <v>1.07151</v>
      </c>
      <c r="Y627" s="666" t="n">
        <v>1.1042</v>
      </c>
      <c r="Z627" s="28" t="n">
        <v>1.096772222222222</v>
      </c>
      <c r="AA627" s="28" t="n">
        <v>1.08675</v>
      </c>
      <c r="AB627" s="28" t="n">
        <v>1.0866</v>
      </c>
      <c r="AC627" s="28" t="n">
        <v>1.1023</v>
      </c>
      <c r="AD627" t="n">
        <v>1.0805</v>
      </c>
      <c r="AE627" t="n">
        <v>1.08725</v>
      </c>
      <c r="AF627" t="n">
        <v>1.0887</v>
      </c>
      <c r="AG627" t="n">
        <v>1.09015</v>
      </c>
      <c r="AH627" t="n">
        <v>1.09205</v>
      </c>
      <c r="AK627" t="n">
        <v>1.0938</v>
      </c>
      <c r="AN627" t="n">
        <v>1.09765</v>
      </c>
      <c r="AQ627" t="n">
        <v>1.1026</v>
      </c>
      <c r="AT627" t="n">
        <v>1.1072</v>
      </c>
      <c r="AW627" t="n">
        <v>1.11125</v>
      </c>
      <c r="AZ627" t="n">
        <v>1.1153</v>
      </c>
      <c r="BC627" t="n">
        <v>1.1194</v>
      </c>
      <c r="BD627" t="n">
        <v>1.1234</v>
      </c>
      <c r="BE627" t="n">
        <v>1.12705</v>
      </c>
      <c r="BF627" t="n">
        <v>1.13075</v>
      </c>
      <c r="BG627" t="n">
        <v>1.1344</v>
      </c>
      <c r="BH627" t="n">
        <v>1.1381</v>
      </c>
      <c r="BI627" t="n">
        <v>1.1418</v>
      </c>
      <c r="BJ627" t="n">
        <v>1.14545</v>
      </c>
      <c r="BK627" t="n">
        <v>1.14915</v>
      </c>
      <c r="BL627" t="n">
        <v>1.15285</v>
      </c>
      <c r="BM627" t="n">
        <v>1.1565</v>
      </c>
      <c r="BN627" t="n">
        <v>1.1602</v>
      </c>
      <c r="BO627" t="n">
        <v>1.16405</v>
      </c>
    </row>
    <row r="628">
      <c r="A628" s="1112" t="n">
        <v>45162</v>
      </c>
      <c r="W628" s="666" t="n">
        <v>1.0769</v>
      </c>
      <c r="X628" s="666" t="n">
        <v>1.07151</v>
      </c>
      <c r="Y628" s="666" t="n">
        <v>1.1042</v>
      </c>
      <c r="Z628" s="28" t="n">
        <v>1.096772222222222</v>
      </c>
      <c r="AA628" s="28" t="n">
        <v>1.08675</v>
      </c>
      <c r="AB628" s="28" t="n">
        <v>1.0866</v>
      </c>
      <c r="AC628" s="28" t="n">
        <v>1.1023</v>
      </c>
      <c r="AD628" t="n">
        <v>1.084</v>
      </c>
      <c r="AE628" t="n">
        <v>1.08205</v>
      </c>
      <c r="AF628" t="n">
        <v>1.08355</v>
      </c>
      <c r="AG628" t="n">
        <v>1.085</v>
      </c>
      <c r="AH628" t="n">
        <v>1.08695</v>
      </c>
      <c r="AK628" t="n">
        <v>1.08865</v>
      </c>
      <c r="AN628" t="n">
        <v>1.09265</v>
      </c>
      <c r="AQ628" t="n">
        <v>1.09765</v>
      </c>
      <c r="AT628" t="n">
        <v>1.1023</v>
      </c>
      <c r="AW628" t="n">
        <v>1.10645</v>
      </c>
      <c r="AZ628" t="n">
        <v>1.11065</v>
      </c>
      <c r="BC628" t="n">
        <v>1.1148</v>
      </c>
      <c r="BD628" t="n">
        <v>1.11885</v>
      </c>
      <c r="BE628" t="n">
        <v>1.1226</v>
      </c>
      <c r="BF628" t="n">
        <v>1.12635</v>
      </c>
      <c r="BG628" t="n">
        <v>1.1301</v>
      </c>
      <c r="BH628" t="n">
        <v>1.13385</v>
      </c>
      <c r="BI628" t="n">
        <v>1.1376</v>
      </c>
      <c r="BJ628" t="n">
        <v>1.14135</v>
      </c>
      <c r="BK628" t="n">
        <v>1.1451</v>
      </c>
      <c r="BL628" t="n">
        <v>1.14885</v>
      </c>
      <c r="BM628" t="n">
        <v>1.15255</v>
      </c>
      <c r="BN628" t="n">
        <v>1.1563</v>
      </c>
      <c r="BO628" t="n">
        <v>1.16025</v>
      </c>
    </row>
    <row r="629">
      <c r="A629" s="1112" t="n">
        <v>45163</v>
      </c>
      <c r="W629" s="666" t="n">
        <v>1.0769</v>
      </c>
      <c r="X629" s="666" t="n">
        <v>1.07151</v>
      </c>
      <c r="Y629" s="666" t="n">
        <v>1.1042</v>
      </c>
      <c r="Z629" s="28" t="n">
        <v>1.096772222222222</v>
      </c>
      <c r="AA629" s="28" t="n">
        <v>1.08675</v>
      </c>
      <c r="AB629" s="28" t="n">
        <v>1.0866</v>
      </c>
      <c r="AC629" s="28" t="n">
        <v>1.1023</v>
      </c>
      <c r="AD629" t="n">
        <v>1.0808</v>
      </c>
      <c r="AE629" t="n">
        <v>1.08185</v>
      </c>
      <c r="AF629" t="n">
        <v>1.08335</v>
      </c>
      <c r="AG629" t="n">
        <v>1.0848</v>
      </c>
      <c r="AH629" t="n">
        <v>1.08675</v>
      </c>
      <c r="AK629" t="n">
        <v>1.0885</v>
      </c>
      <c r="AN629" t="n">
        <v>1.0926</v>
      </c>
      <c r="AQ629" t="n">
        <v>1.09765</v>
      </c>
      <c r="AT629" t="n">
        <v>1.1024</v>
      </c>
      <c r="AW629" t="n">
        <v>1.10645</v>
      </c>
      <c r="AZ629" t="n">
        <v>1.1105</v>
      </c>
      <c r="BC629" t="n">
        <v>1.11455</v>
      </c>
      <c r="BD629" t="n">
        <v>1.1185</v>
      </c>
      <c r="BE629" t="n">
        <v>1.1221</v>
      </c>
      <c r="BF629" t="n">
        <v>1.1257</v>
      </c>
      <c r="BG629" t="n">
        <v>1.1293</v>
      </c>
      <c r="BH629" t="n">
        <v>1.1329</v>
      </c>
      <c r="BI629" t="n">
        <v>1.13655</v>
      </c>
      <c r="BJ629" t="n">
        <v>1.14015</v>
      </c>
      <c r="BK629" t="n">
        <v>1.14375</v>
      </c>
      <c r="BL629" t="n">
        <v>1.14735</v>
      </c>
      <c r="BM629" t="n">
        <v>1.15095</v>
      </c>
      <c r="BN629" t="n">
        <v>1.15455</v>
      </c>
      <c r="BO629" t="n">
        <v>1.15835</v>
      </c>
    </row>
    <row r="630">
      <c r="A630" s="104" t="n">
        <v>45166</v>
      </c>
      <c r="W630" s="666" t="n">
        <v>1.0769</v>
      </c>
      <c r="X630" s="666" t="n">
        <v>1.07151</v>
      </c>
      <c r="Y630" s="666" t="n">
        <v>1.1042</v>
      </c>
      <c r="Z630" s="28" t="n">
        <v>1.096772222222222</v>
      </c>
      <c r="AA630" s="28" t="n">
        <v>1.08675</v>
      </c>
      <c r="AB630" s="28" t="n">
        <v>1.0866</v>
      </c>
      <c r="AC630" s="28" t="n">
        <v>1.1023</v>
      </c>
      <c r="AD630" t="n">
        <v>1.0808</v>
      </c>
      <c r="AE630" t="n">
        <v>1.0822</v>
      </c>
      <c r="AF630" t="n">
        <v>1.0837</v>
      </c>
      <c r="AG630" t="n">
        <v>1.08515</v>
      </c>
      <c r="AH630" t="n">
        <v>1.0871</v>
      </c>
      <c r="AK630" t="n">
        <v>1.08885</v>
      </c>
      <c r="AN630" t="n">
        <v>1.09285</v>
      </c>
      <c r="AQ630" t="n">
        <v>1.09785</v>
      </c>
      <c r="AT630" t="n">
        <v>1.10255</v>
      </c>
      <c r="AW630" t="n">
        <v>1.10655</v>
      </c>
      <c r="AZ630" t="n">
        <v>1.1106</v>
      </c>
      <c r="BC630" t="n">
        <v>1.11465</v>
      </c>
      <c r="BD630" t="n">
        <v>1.1186</v>
      </c>
      <c r="BE630" t="n">
        <v>1.1221</v>
      </c>
      <c r="BF630" t="n">
        <v>1.1256</v>
      </c>
      <c r="BG630" t="n">
        <v>1.12915</v>
      </c>
      <c r="BH630" t="n">
        <v>1.13265</v>
      </c>
      <c r="BI630" t="n">
        <v>1.1362</v>
      </c>
      <c r="BJ630" t="n">
        <v>1.1397</v>
      </c>
      <c r="BK630" t="n">
        <v>1.1432</v>
      </c>
      <c r="BL630" t="n">
        <v>1.14675</v>
      </c>
      <c r="BM630" t="n">
        <v>1.15025</v>
      </c>
      <c r="BN630" t="n">
        <v>1.1538</v>
      </c>
      <c r="BO630" t="n">
        <v>1.15745</v>
      </c>
    </row>
    <row r="631">
      <c r="A631" s="1112" t="n">
        <v>45167</v>
      </c>
      <c r="W631" s="666" t="n">
        <v>1.0769</v>
      </c>
      <c r="X631" s="666" t="n">
        <v>1.07151</v>
      </c>
      <c r="Y631" s="666" t="n">
        <v>1.1042</v>
      </c>
      <c r="Z631" s="28" t="n">
        <v>1.096772222222222</v>
      </c>
      <c r="AA631" s="28" t="n">
        <v>1.08675</v>
      </c>
      <c r="AB631" s="28" t="n">
        <v>1.0866</v>
      </c>
      <c r="AC631" s="28" t="n">
        <v>1.1023</v>
      </c>
      <c r="AD631" t="n">
        <v>1.0803</v>
      </c>
      <c r="AE631" t="n">
        <v>1.0882</v>
      </c>
      <c r="AF631" t="n">
        <v>1.0897</v>
      </c>
      <c r="AG631" t="n">
        <v>1.09115</v>
      </c>
      <c r="AH631" t="n">
        <v>1.093</v>
      </c>
      <c r="AK631" t="n">
        <v>1.09475</v>
      </c>
      <c r="AN631" t="n">
        <v>1.09865</v>
      </c>
      <c r="AQ631" t="n">
        <v>1.1035</v>
      </c>
      <c r="AT631" t="n">
        <v>1.1077</v>
      </c>
      <c r="AW631" t="n">
        <v>1.1114</v>
      </c>
      <c r="AZ631" t="n">
        <v>1.1151</v>
      </c>
      <c r="BC631" t="n">
        <v>1.1188</v>
      </c>
      <c r="BD631" t="n">
        <v>1.12245</v>
      </c>
      <c r="BE631" t="n">
        <v>1.1258</v>
      </c>
      <c r="BF631" t="n">
        <v>1.12915</v>
      </c>
      <c r="BG631" t="n">
        <v>1.1325</v>
      </c>
      <c r="BH631" t="n">
        <v>1.13585</v>
      </c>
      <c r="BI631" t="n">
        <v>1.13925</v>
      </c>
      <c r="BJ631" t="n">
        <v>1.1426</v>
      </c>
      <c r="BK631" t="n">
        <v>1.14595</v>
      </c>
      <c r="BL631" t="n">
        <v>1.1493</v>
      </c>
      <c r="BM631" t="n">
        <v>1.15265</v>
      </c>
      <c r="BN631" t="n">
        <v>1.156</v>
      </c>
      <c r="BO631" t="n">
        <v>1.1595</v>
      </c>
    </row>
    <row r="632">
      <c r="A632" s="1112" t="n">
        <v>45168</v>
      </c>
      <c r="W632" s="666" t="n">
        <v>1.0769</v>
      </c>
      <c r="X632" s="666" t="n">
        <v>1.07151</v>
      </c>
      <c r="Y632" s="666" t="n">
        <v>1.1042</v>
      </c>
      <c r="Z632" s="28" t="n">
        <v>1.096772222222222</v>
      </c>
      <c r="AA632" s="28" t="n">
        <v>1.08675</v>
      </c>
      <c r="AB632" s="28" t="n">
        <v>1.0866</v>
      </c>
      <c r="AC632" s="28" t="n">
        <v>1.1023</v>
      </c>
      <c r="AD632" t="n">
        <v>1.0886</v>
      </c>
      <c r="AE632" t="n">
        <v>1.09335</v>
      </c>
      <c r="AF632" t="n">
        <v>1.0948</v>
      </c>
      <c r="AG632" t="n">
        <v>1.09625</v>
      </c>
      <c r="AH632" t="n">
        <v>1.0981</v>
      </c>
      <c r="AK632" t="n">
        <v>1.09975</v>
      </c>
      <c r="AN632" t="n">
        <v>1.1036</v>
      </c>
      <c r="AQ632" t="n">
        <v>1.10825</v>
      </c>
      <c r="AT632" t="n">
        <v>1.11255</v>
      </c>
      <c r="AW632" t="n">
        <v>1.11615</v>
      </c>
      <c r="AZ632" t="n">
        <v>1.1197</v>
      </c>
      <c r="BC632" t="n">
        <v>1.1233</v>
      </c>
      <c r="BD632" t="n">
        <v>1.12685</v>
      </c>
      <c r="BE632" t="n">
        <v>1.13005</v>
      </c>
      <c r="BF632" t="n">
        <v>1.1333</v>
      </c>
      <c r="BG632" t="n">
        <v>1.13655</v>
      </c>
      <c r="BH632" t="n">
        <v>1.1398</v>
      </c>
      <c r="BI632" t="n">
        <v>1.143</v>
      </c>
      <c r="BJ632" t="n">
        <v>1.14625</v>
      </c>
      <c r="BK632" t="n">
        <v>1.1495</v>
      </c>
      <c r="BL632" t="n">
        <v>1.1527</v>
      </c>
      <c r="BM632" t="n">
        <v>1.15595</v>
      </c>
      <c r="BN632" t="n">
        <v>1.1592</v>
      </c>
      <c r="BO632" t="n">
        <v>1.16255</v>
      </c>
    </row>
    <row r="633">
      <c r="A633" s="1112" t="n">
        <v>45169</v>
      </c>
      <c r="W633" s="666" t="n">
        <v>1.0769</v>
      </c>
      <c r="X633" s="666" t="n">
        <v>1.07151</v>
      </c>
      <c r="Y633" s="666" t="n">
        <v>1.1042</v>
      </c>
      <c r="Z633" s="28" t="n">
        <v>1.096772222222222</v>
      </c>
      <c r="AA633" s="28" t="n">
        <v>1.08675</v>
      </c>
      <c r="AB633" s="28" t="n">
        <v>1.0866</v>
      </c>
      <c r="AC633" s="28" t="n">
        <v>1.1023</v>
      </c>
      <c r="AD633" t="n">
        <v>1.0868</v>
      </c>
      <c r="AE633" t="n">
        <v>1.08525</v>
      </c>
      <c r="AF633" t="n">
        <v>1.08675</v>
      </c>
      <c r="AG633" t="n">
        <v>1.08825</v>
      </c>
      <c r="AH633" t="n">
        <v>1.0901</v>
      </c>
      <c r="AI633" t="n">
        <v>1.0917</v>
      </c>
      <c r="AK633" t="n">
        <v>1.0957</v>
      </c>
      <c r="AN633" t="n">
        <v>1.10055</v>
      </c>
      <c r="AQ633" t="n">
        <v>1.10505</v>
      </c>
      <c r="AT633" t="n">
        <v>1.10895</v>
      </c>
      <c r="AW633" t="n">
        <v>1.1128</v>
      </c>
      <c r="AZ633" t="n">
        <v>1.11665</v>
      </c>
      <c r="BC633" t="n">
        <v>1.12045</v>
      </c>
      <c r="BD633" t="n">
        <v>1.1238</v>
      </c>
      <c r="BE633" t="n">
        <v>1.1272</v>
      </c>
      <c r="BF633" t="n">
        <v>1.1306</v>
      </c>
      <c r="BG633" t="n">
        <v>1.134</v>
      </c>
      <c r="BH633" t="n">
        <v>1.13735</v>
      </c>
      <c r="BI633" t="n">
        <v>1.14075</v>
      </c>
      <c r="BJ633" t="n">
        <v>1.14415</v>
      </c>
      <c r="BK633" t="n">
        <v>1.1475</v>
      </c>
      <c r="BL633" t="n">
        <v>1.1509</v>
      </c>
      <c r="BM633" t="n">
        <v>1.1543</v>
      </c>
      <c r="BN633" t="n">
        <v>1.15785</v>
      </c>
    </row>
    <row r="634">
      <c r="A634" s="1112" t="n">
        <v>45170</v>
      </c>
      <c r="W634" s="666" t="n">
        <v>1.0769</v>
      </c>
      <c r="X634" s="666" t="n">
        <v>1.07151</v>
      </c>
      <c r="Y634" s="666" t="n">
        <v>1.1042</v>
      </c>
      <c r="Z634" s="28" t="n">
        <v>1.096772222222222</v>
      </c>
      <c r="AA634" s="28" t="n">
        <v>1.08675</v>
      </c>
      <c r="AB634" s="28" t="n">
        <v>1.0866</v>
      </c>
      <c r="AC634" s="28" t="n">
        <v>1.1023</v>
      </c>
      <c r="AD634" t="n">
        <v>1.0844</v>
      </c>
      <c r="AE634" t="n">
        <v>1.0786</v>
      </c>
      <c r="AF634" t="n">
        <v>1.0801</v>
      </c>
      <c r="AG634" t="n">
        <v>1.08155</v>
      </c>
      <c r="AH634" t="n">
        <v>1.0834</v>
      </c>
      <c r="AI634" t="n">
        <v>1.08505</v>
      </c>
      <c r="AK634" t="n">
        <v>1.089</v>
      </c>
      <c r="AN634" t="n">
        <v>1.09375</v>
      </c>
      <c r="AQ634" t="n">
        <v>1.09825</v>
      </c>
      <c r="AT634" t="n">
        <v>1.10205</v>
      </c>
      <c r="AW634" t="n">
        <v>1.10585</v>
      </c>
      <c r="AZ634" t="n">
        <v>1.10965</v>
      </c>
      <c r="BC634" t="n">
        <v>1.1134</v>
      </c>
      <c r="BD634" t="n">
        <v>1.11675</v>
      </c>
      <c r="BE634" t="n">
        <v>1.1201</v>
      </c>
      <c r="BF634" t="n">
        <v>1.12345</v>
      </c>
      <c r="BG634" t="n">
        <v>1.1268</v>
      </c>
      <c r="BH634" t="n">
        <v>1.13015</v>
      </c>
      <c r="BI634" t="n">
        <v>1.1335</v>
      </c>
      <c r="BJ634" t="n">
        <v>1.13685</v>
      </c>
      <c r="BK634" t="n">
        <v>1.1402</v>
      </c>
      <c r="BL634" t="n">
        <v>1.14355</v>
      </c>
      <c r="BM634" t="n">
        <v>1.1469</v>
      </c>
      <c r="BN634" t="n">
        <v>1.1504</v>
      </c>
    </row>
    <row r="635">
      <c r="A635" s="104" t="n">
        <v>45173</v>
      </c>
      <c r="W635" s="666" t="n">
        <v>1.0769</v>
      </c>
      <c r="X635" s="666" t="n">
        <v>1.07151</v>
      </c>
      <c r="Y635" s="666" t="n">
        <v>1.1042</v>
      </c>
      <c r="Z635" s="28" t="n">
        <v>1.096772222222222</v>
      </c>
      <c r="AA635" s="28" t="n">
        <v>1.08675</v>
      </c>
      <c r="AB635" s="28" t="n">
        <v>1.0866</v>
      </c>
      <c r="AC635" s="28" t="n">
        <v>1.1023</v>
      </c>
      <c r="AD635" t="n">
        <v>1.0801</v>
      </c>
      <c r="AE635" s="192" t="n">
        <v>1.0786</v>
      </c>
      <c r="AF635" s="192" t="n">
        <v>1.0801</v>
      </c>
      <c r="AG635" s="192" t="n">
        <v>1.08155</v>
      </c>
      <c r="AH635" s="192" t="n">
        <v>1.0834</v>
      </c>
      <c r="AI635" s="192" t="n">
        <v>1.08505</v>
      </c>
      <c r="AJ635" s="192" t="n"/>
      <c r="AK635" s="192" t="n">
        <v>1.089</v>
      </c>
      <c r="AL635" s="192" t="n"/>
      <c r="AM635" s="192" t="n"/>
      <c r="AN635" s="192" t="n">
        <v>1.09375</v>
      </c>
      <c r="AO635" s="192" t="n"/>
      <c r="AP635" s="192" t="n"/>
      <c r="AQ635" s="192" t="n">
        <v>1.09825</v>
      </c>
      <c r="AR635" s="192" t="n"/>
      <c r="AS635" s="192" t="n"/>
      <c r="AT635" s="192" t="n">
        <v>1.10205</v>
      </c>
      <c r="AU635" s="192" t="n"/>
      <c r="AV635" s="192" t="n"/>
      <c r="AW635" s="192" t="n">
        <v>1.10585</v>
      </c>
      <c r="AX635" s="192" t="n"/>
      <c r="AY635" s="192" t="n"/>
      <c r="AZ635" s="192" t="n">
        <v>1.10965</v>
      </c>
      <c r="BA635" s="192" t="n"/>
      <c r="BB635" s="192" t="n"/>
      <c r="BC635" s="192" t="n">
        <v>1.1134</v>
      </c>
      <c r="BD635" s="192" t="n">
        <v>1.11675</v>
      </c>
      <c r="BE635" s="192" t="n">
        <v>1.1201</v>
      </c>
      <c r="BF635" s="192" t="n">
        <v>1.12345</v>
      </c>
      <c r="BG635" s="192" t="n">
        <v>1.1268</v>
      </c>
      <c r="BH635" s="192" t="n">
        <v>1.13015</v>
      </c>
      <c r="BI635" s="192" t="n">
        <v>1.1335</v>
      </c>
      <c r="BJ635" s="192" t="n">
        <v>1.13685</v>
      </c>
      <c r="BK635" s="192" t="n">
        <v>1.1402</v>
      </c>
      <c r="BL635" s="192" t="n">
        <v>1.14355</v>
      </c>
      <c r="BM635" s="192" t="n">
        <v>1.1469</v>
      </c>
      <c r="BN635" s="192" t="n">
        <v>1.1504</v>
      </c>
    </row>
    <row r="636">
      <c r="A636" s="1112" t="n">
        <v>45174</v>
      </c>
      <c r="W636" s="666" t="n">
        <v>1.0769</v>
      </c>
      <c r="X636" s="666" t="n">
        <v>1.07151</v>
      </c>
      <c r="Y636" s="666" t="n">
        <v>1.1042</v>
      </c>
      <c r="Z636" s="28" t="n">
        <v>1.096772222222222</v>
      </c>
      <c r="AA636" s="28" t="n">
        <v>1.08675</v>
      </c>
      <c r="AB636" s="28" t="n">
        <v>1.0866</v>
      </c>
      <c r="AC636" s="28" t="n">
        <v>1.1023</v>
      </c>
      <c r="AD636" s="28" t="n">
        <v>1.0731</v>
      </c>
      <c r="AE636" t="n">
        <v>1.0728</v>
      </c>
      <c r="AF636" t="n">
        <v>1.0743</v>
      </c>
      <c r="AG636" t="n">
        <v>1.0757</v>
      </c>
      <c r="AH636" t="n">
        <v>1.0776</v>
      </c>
      <c r="AI636" t="n">
        <v>1.0792</v>
      </c>
      <c r="AK636" t="n">
        <v>1.08325</v>
      </c>
      <c r="AN636" t="n">
        <v>1.0882</v>
      </c>
      <c r="AQ636" t="n">
        <v>1.093</v>
      </c>
      <c r="AT636" t="n">
        <v>1.09675</v>
      </c>
      <c r="AW636" t="n">
        <v>1.10065</v>
      </c>
      <c r="AZ636" t="n">
        <v>1.10455</v>
      </c>
      <c r="BC636" t="n">
        <v>1.1084</v>
      </c>
      <c r="BD636" t="n">
        <v>1.1117</v>
      </c>
      <c r="BE636" t="n">
        <v>1.11505</v>
      </c>
      <c r="BF636" t="n">
        <v>1.11835</v>
      </c>
      <c r="BG636" t="n">
        <v>1.12165</v>
      </c>
      <c r="BH636" t="n">
        <v>1.12495</v>
      </c>
      <c r="BI636" t="n">
        <v>1.1283</v>
      </c>
      <c r="BJ636" t="n">
        <v>1.1316</v>
      </c>
      <c r="BK636" t="n">
        <v>1.1349</v>
      </c>
      <c r="BL636" t="n">
        <v>1.13825</v>
      </c>
      <c r="BM636" t="n">
        <v>1.14155</v>
      </c>
      <c r="BN636" t="n">
        <v>1.145</v>
      </c>
    </row>
    <row r="637">
      <c r="A637" s="1112" t="n">
        <v>45175</v>
      </c>
      <c r="W637" s="666" t="n">
        <v>1.0769</v>
      </c>
      <c r="X637" s="666" t="n">
        <v>1.07151</v>
      </c>
      <c r="Y637" s="666" t="n">
        <v>1.1042</v>
      </c>
      <c r="Z637" s="28" t="n">
        <v>1.096772222222222</v>
      </c>
      <c r="AA637" s="28" t="n">
        <v>1.08675</v>
      </c>
      <c r="AB637" s="28" t="n">
        <v>1.0866</v>
      </c>
      <c r="AC637" s="28" t="n">
        <v>1.1023</v>
      </c>
      <c r="AD637" s="28" t="n">
        <v>1.0745</v>
      </c>
      <c r="AE637" t="n">
        <v>1.07315</v>
      </c>
      <c r="AF637" t="n">
        <v>1.0746</v>
      </c>
      <c r="AG637" t="n">
        <v>1.07605</v>
      </c>
      <c r="AH637" t="n">
        <v>1.0779</v>
      </c>
      <c r="AI637" t="n">
        <v>1.0795</v>
      </c>
      <c r="AK637" t="n">
        <v>1.08355</v>
      </c>
      <c r="AN637" t="n">
        <v>1.0885</v>
      </c>
      <c r="AQ637" t="n">
        <v>1.0932</v>
      </c>
      <c r="AT637" t="n">
        <v>1.0973</v>
      </c>
      <c r="AW637" t="n">
        <v>1.10135</v>
      </c>
      <c r="AZ637" t="n">
        <v>1.10545</v>
      </c>
      <c r="BC637" t="n">
        <v>1.10945</v>
      </c>
      <c r="BD637" t="n">
        <v>1.1129</v>
      </c>
      <c r="BE637" t="n">
        <v>1.1163</v>
      </c>
      <c r="BF637" t="n">
        <v>1.1197</v>
      </c>
      <c r="BG637" t="n">
        <v>1.1231</v>
      </c>
      <c r="BH637" t="n">
        <v>1.12655</v>
      </c>
      <c r="BI637" t="n">
        <v>1.12995</v>
      </c>
      <c r="BJ637" t="n">
        <v>1.13335</v>
      </c>
      <c r="BK637" t="n">
        <v>1.13675</v>
      </c>
      <c r="BL637" t="n">
        <v>1.14015</v>
      </c>
      <c r="BM637" t="n">
        <v>1.1436</v>
      </c>
      <c r="BN637" t="n">
        <v>1.14715</v>
      </c>
    </row>
    <row r="638">
      <c r="A638" s="1112" t="n">
        <v>45176</v>
      </c>
      <c r="W638" s="666" t="n">
        <v>1.0769</v>
      </c>
      <c r="X638" s="666" t="n">
        <v>1.07151</v>
      </c>
      <c r="Y638" s="666" t="n">
        <v>1.1042</v>
      </c>
      <c r="Z638" s="28" t="n">
        <v>1.096772222222222</v>
      </c>
      <c r="AA638" s="28" t="n">
        <v>1.08675</v>
      </c>
      <c r="AB638" s="28" t="n">
        <v>1.0866</v>
      </c>
      <c r="AC638" s="28" t="n">
        <v>1.1023</v>
      </c>
      <c r="AD638" s="28" t="n">
        <v>1.0745</v>
      </c>
      <c r="AE638" s="28" t="n">
        <v>1.071</v>
      </c>
      <c r="AF638" t="n">
        <v>1.07135</v>
      </c>
      <c r="AG638" t="n">
        <v>1.0728</v>
      </c>
      <c r="AH638" t="n">
        <v>1.0746</v>
      </c>
      <c r="AI638" t="n">
        <v>1.0762</v>
      </c>
      <c r="AK638" t="n">
        <v>1.0802</v>
      </c>
      <c r="AN638" t="n">
        <v>1.0851</v>
      </c>
      <c r="AQ638" t="n">
        <v>1.08965</v>
      </c>
      <c r="AT638" t="n">
        <v>1.09365</v>
      </c>
      <c r="AW638" t="n">
        <v>1.09765</v>
      </c>
      <c r="AZ638" t="n">
        <v>1.10165</v>
      </c>
      <c r="BC638" t="n">
        <v>1.1056</v>
      </c>
      <c r="BD638" t="n">
        <v>1.10905</v>
      </c>
      <c r="BE638" t="n">
        <v>1.1125</v>
      </c>
      <c r="BF638" t="n">
        <v>1.1159</v>
      </c>
      <c r="BG638" t="n">
        <v>1.11935</v>
      </c>
      <c r="BH638" t="n">
        <v>1.1228</v>
      </c>
      <c r="BI638" t="n">
        <v>1.1262</v>
      </c>
      <c r="BJ638" t="n">
        <v>1.12965</v>
      </c>
      <c r="BK638" t="n">
        <v>1.1331</v>
      </c>
      <c r="BL638" t="n">
        <v>1.1365</v>
      </c>
      <c r="BM638" t="n">
        <v>1.13995</v>
      </c>
      <c r="BN638" t="n">
        <v>1.14355</v>
      </c>
    </row>
    <row r="639">
      <c r="A639" s="1112" t="n">
        <v>45177</v>
      </c>
      <c r="W639" s="666" t="n">
        <v>1.0769</v>
      </c>
      <c r="X639" s="666" t="n">
        <v>1.07151</v>
      </c>
      <c r="Y639" s="666" t="n">
        <v>1.1042</v>
      </c>
      <c r="Z639" s="28" t="n">
        <v>1.096772222222222</v>
      </c>
      <c r="AA639" s="28" t="n">
        <v>1.08675</v>
      </c>
      <c r="AB639" s="28" t="n">
        <v>1.0866</v>
      </c>
      <c r="AC639" s="28" t="n">
        <v>1.1023</v>
      </c>
      <c r="AD639" s="28" t="n">
        <v>1.0745</v>
      </c>
      <c r="AE639" s="28" t="n">
        <v>1.0704</v>
      </c>
      <c r="AF639" t="n">
        <v>1.0716</v>
      </c>
      <c r="AG639" t="n">
        <v>1.073</v>
      </c>
      <c r="AH639" t="n">
        <v>1.0748</v>
      </c>
      <c r="AI639" t="n">
        <v>1.07635</v>
      </c>
      <c r="AK639" t="n">
        <v>1.08035</v>
      </c>
      <c r="AN639" t="n">
        <v>1.0852</v>
      </c>
      <c r="AQ639" t="n">
        <v>1.0898</v>
      </c>
      <c r="AT639" t="n">
        <v>1.0938</v>
      </c>
      <c r="AW639" t="n">
        <v>1.0978</v>
      </c>
      <c r="AZ639" t="n">
        <v>1.10175</v>
      </c>
      <c r="BC639" t="n">
        <v>1.10575</v>
      </c>
      <c r="BD639" t="n">
        <v>1.10915</v>
      </c>
      <c r="BE639" t="n">
        <v>1.1125</v>
      </c>
      <c r="BF639" t="n">
        <v>1.1159</v>
      </c>
      <c r="BG639" t="n">
        <v>1.1193</v>
      </c>
      <c r="BH639" t="n">
        <v>1.1227</v>
      </c>
      <c r="BI639" t="n">
        <v>1.1261</v>
      </c>
      <c r="BJ639" t="n">
        <v>1.12945</v>
      </c>
      <c r="BK639" t="n">
        <v>1.13285</v>
      </c>
      <c r="BL639" t="n">
        <v>1.13625</v>
      </c>
      <c r="BM639" t="n">
        <v>1.13965</v>
      </c>
      <c r="BN639" t="n">
        <v>1.1432</v>
      </c>
    </row>
    <row r="640">
      <c r="A640" s="1112" t="n">
        <v>45180</v>
      </c>
      <c r="W640" s="666" t="n">
        <v>1.0769</v>
      </c>
      <c r="X640" s="666" t="n">
        <v>1.07151</v>
      </c>
      <c r="Y640" s="666" t="n">
        <v>1.1042</v>
      </c>
      <c r="Z640" s="28" t="n">
        <v>1.096772222222222</v>
      </c>
      <c r="AA640" s="28" t="n">
        <v>1.08675</v>
      </c>
      <c r="AB640" s="28" t="n">
        <v>1.0866</v>
      </c>
      <c r="AC640" s="28" t="n">
        <v>1.1023</v>
      </c>
      <c r="AD640" s="28" t="n">
        <v>1.0745</v>
      </c>
      <c r="AE640" s="28" t="n">
        <v>1.0724</v>
      </c>
      <c r="AF640" t="n">
        <v>1.0763</v>
      </c>
      <c r="AG640" t="n">
        <v>1.07775</v>
      </c>
      <c r="AH640" t="n">
        <v>1.0795</v>
      </c>
      <c r="AI640" t="n">
        <v>1.081</v>
      </c>
      <c r="AK640" t="n">
        <v>1.08495</v>
      </c>
      <c r="AN640" t="n">
        <v>1.0898</v>
      </c>
      <c r="AQ640" t="n">
        <v>1.0944</v>
      </c>
      <c r="AT640" t="n">
        <v>1.09835</v>
      </c>
      <c r="AW640" t="n">
        <v>1.1023</v>
      </c>
      <c r="AZ640" t="n">
        <v>1.10625</v>
      </c>
      <c r="BC640" t="n">
        <v>1.11015</v>
      </c>
      <c r="BD640" t="n">
        <v>1.1136</v>
      </c>
      <c r="BE640" t="n">
        <v>1.11705</v>
      </c>
      <c r="BF640" t="n">
        <v>1.1205</v>
      </c>
      <c r="BG640" t="n">
        <v>1.1239</v>
      </c>
      <c r="BH640" t="n">
        <v>1.12735</v>
      </c>
      <c r="BI640" t="n">
        <v>1.1308</v>
      </c>
      <c r="BJ640" t="n">
        <v>1.13425</v>
      </c>
      <c r="BK640" t="n">
        <v>1.13765</v>
      </c>
      <c r="BL640" t="n">
        <v>1.1411</v>
      </c>
      <c r="BM640" t="n">
        <v>1.14455</v>
      </c>
      <c r="BN640" t="n">
        <v>1.14815</v>
      </c>
    </row>
    <row r="641">
      <c r="A641" s="1112" t="n">
        <v>45181</v>
      </c>
      <c r="W641" s="666" t="n">
        <v>1.0769</v>
      </c>
      <c r="X641" s="666" t="n">
        <v>1.07151</v>
      </c>
      <c r="Y641" s="666" t="n">
        <v>1.1042</v>
      </c>
      <c r="Z641" s="28" t="n">
        <v>1.096772222222222</v>
      </c>
      <c r="AA641" s="28" t="n">
        <v>1.08675</v>
      </c>
      <c r="AB641" s="28" t="n">
        <v>1.0866</v>
      </c>
      <c r="AC641" s="28" t="n">
        <v>1.1023</v>
      </c>
      <c r="AD641" s="28" t="n">
        <v>1.0745</v>
      </c>
      <c r="AE641" s="28" t="n">
        <v>1.0713</v>
      </c>
      <c r="AF641" t="n">
        <v>1.07495</v>
      </c>
      <c r="AG641" t="n">
        <v>1.07635</v>
      </c>
      <c r="AH641" t="n">
        <v>1.07805</v>
      </c>
      <c r="AI641" t="n">
        <v>1.0795</v>
      </c>
      <c r="AK641" t="n">
        <v>1.08325</v>
      </c>
      <c r="AN641" t="n">
        <v>1.08795</v>
      </c>
      <c r="AQ641" t="n">
        <v>1.0926</v>
      </c>
      <c r="AT641" t="n">
        <v>1.09645</v>
      </c>
      <c r="AW641" t="n">
        <v>1.10035</v>
      </c>
      <c r="AZ641" t="n">
        <v>1.1042</v>
      </c>
      <c r="BC641" t="n">
        <v>1.10805</v>
      </c>
      <c r="BD641" t="n">
        <v>1.11145</v>
      </c>
      <c r="BE641" t="n">
        <v>1.1148</v>
      </c>
      <c r="BF641" t="n">
        <v>1.11815</v>
      </c>
      <c r="BG641" t="n">
        <v>1.12155</v>
      </c>
      <c r="BH641" t="n">
        <v>1.1249</v>
      </c>
      <c r="BI641" t="n">
        <v>1.12825</v>
      </c>
      <c r="BJ641" t="n">
        <v>1.13165</v>
      </c>
      <c r="BK641" t="n">
        <v>1.135</v>
      </c>
      <c r="BL641" t="n">
        <v>1.13835</v>
      </c>
      <c r="BM641" t="n">
        <v>1.1417</v>
      </c>
      <c r="BN641" t="n">
        <v>1.14525</v>
      </c>
    </row>
    <row r="642">
      <c r="A642" s="1112" t="n">
        <v>45182</v>
      </c>
      <c r="W642" s="666" t="n">
        <v>1.0769</v>
      </c>
      <c r="X642" s="666" t="n">
        <v>1.07151</v>
      </c>
      <c r="Y642" s="666" t="n">
        <v>1.1042</v>
      </c>
      <c r="Z642" s="28" t="n">
        <v>1.096772222222222</v>
      </c>
      <c r="AA642" s="28" t="n">
        <v>1.08675</v>
      </c>
      <c r="AB642" s="28" t="n">
        <v>1.0866</v>
      </c>
      <c r="AC642" s="28" t="n">
        <v>1.1023</v>
      </c>
      <c r="AD642" s="28" t="n">
        <v>1.0745</v>
      </c>
      <c r="AE642" t="n">
        <v>1.0733</v>
      </c>
      <c r="AF642" t="n">
        <v>1.0749</v>
      </c>
      <c r="AG642" t="n">
        <v>1.07625</v>
      </c>
      <c r="AH642" t="n">
        <v>1.078</v>
      </c>
      <c r="AI642" t="n">
        <v>1.07935</v>
      </c>
      <c r="AK642" t="n">
        <v>1.08305</v>
      </c>
      <c r="AN642" t="n">
        <v>1.0877</v>
      </c>
      <c r="AQ642" t="n">
        <v>1.0921</v>
      </c>
      <c r="AT642" t="n">
        <v>1.09575</v>
      </c>
      <c r="AW642" t="n">
        <v>1.0994</v>
      </c>
      <c r="AZ642" t="n">
        <v>1.103</v>
      </c>
      <c r="BC642" t="n">
        <v>1.10665</v>
      </c>
      <c r="BD642" t="n">
        <v>1.10985</v>
      </c>
      <c r="BE642" t="n">
        <v>1.1131</v>
      </c>
      <c r="BF642" t="n">
        <v>1.1163</v>
      </c>
      <c r="BG642" t="n">
        <v>1.1195</v>
      </c>
      <c r="BH642" t="n">
        <v>1.1227</v>
      </c>
      <c r="BI642" t="n">
        <v>1.1259</v>
      </c>
      <c r="BJ642" t="n">
        <v>1.12915</v>
      </c>
      <c r="BK642" t="n">
        <v>1.13235</v>
      </c>
      <c r="BL642" t="n">
        <v>1.13555</v>
      </c>
      <c r="BM642" t="n">
        <v>1.13875</v>
      </c>
      <c r="BN642" t="n">
        <v>1.1421</v>
      </c>
    </row>
    <row r="643">
      <c r="A643" s="1112" t="n">
        <v>45183</v>
      </c>
      <c r="W643" s="666" t="n">
        <v>1.0769</v>
      </c>
      <c r="X643" s="666" t="n">
        <v>1.07151</v>
      </c>
      <c r="Y643" s="666" t="n">
        <v>1.1042</v>
      </c>
      <c r="Z643" s="28" t="n">
        <v>1.096772222222222</v>
      </c>
      <c r="AA643" s="28" t="n">
        <v>1.08675</v>
      </c>
      <c r="AB643" s="28" t="n">
        <v>1.0866</v>
      </c>
      <c r="AC643" s="28" t="n">
        <v>1.1023</v>
      </c>
      <c r="AD643" s="28" t="n">
        <v>1.0745</v>
      </c>
      <c r="AE643" t="n">
        <v>1.073</v>
      </c>
      <c r="AF643" t="n">
        <v>1.06485</v>
      </c>
      <c r="AG643" t="n">
        <v>1.06615</v>
      </c>
      <c r="AH643" t="n">
        <v>1.0678</v>
      </c>
      <c r="AI643" t="n">
        <v>1.06905</v>
      </c>
      <c r="AK643" t="n">
        <v>1.0727</v>
      </c>
      <c r="AN643" t="n">
        <v>1.07735</v>
      </c>
      <c r="AQ643" t="n">
        <v>1.0817</v>
      </c>
      <c r="AT643" t="n">
        <v>1.0857</v>
      </c>
      <c r="AW643" t="n">
        <v>1.08965</v>
      </c>
      <c r="AZ643" t="n">
        <v>1.0936</v>
      </c>
      <c r="BC643" t="n">
        <v>1.0976</v>
      </c>
      <c r="BD643" t="n">
        <v>1.10115</v>
      </c>
      <c r="BE643" t="n">
        <v>1.10465</v>
      </c>
      <c r="BF643" t="n">
        <v>1.1082</v>
      </c>
      <c r="BG643" t="n">
        <v>1.11175</v>
      </c>
      <c r="BH643" t="n">
        <v>1.11525</v>
      </c>
      <c r="BI643" t="n">
        <v>1.1188</v>
      </c>
      <c r="BJ643" t="n">
        <v>1.12235</v>
      </c>
      <c r="BK643" t="n">
        <v>1.1259</v>
      </c>
      <c r="BL643" t="n">
        <v>1.1294</v>
      </c>
      <c r="BM643" t="n">
        <v>1.13295</v>
      </c>
      <c r="BN643" t="n">
        <v>1.13665</v>
      </c>
    </row>
    <row r="644">
      <c r="A644" s="1112" t="n">
        <v>45184</v>
      </c>
      <c r="W644" s="666" t="n">
        <v>1.0769</v>
      </c>
      <c r="X644" s="666" t="n">
        <v>1.07151</v>
      </c>
      <c r="Y644" s="666" t="n">
        <v>1.1042</v>
      </c>
      <c r="Z644" s="28" t="n">
        <v>1.096772222222222</v>
      </c>
      <c r="AA644" s="28" t="n">
        <v>1.08675</v>
      </c>
      <c r="AB644" s="28" t="n">
        <v>1.0866</v>
      </c>
      <c r="AC644" s="28" t="n">
        <v>1.1023</v>
      </c>
      <c r="AD644" s="28" t="n">
        <v>1.0745</v>
      </c>
      <c r="AE644" t="n">
        <v>1.0658</v>
      </c>
      <c r="AF644" t="n">
        <v>1.0674</v>
      </c>
      <c r="AG644" t="n">
        <v>1.0687</v>
      </c>
      <c r="AH644" t="n">
        <v>1.07035</v>
      </c>
      <c r="AI644" t="n">
        <v>1.0717</v>
      </c>
      <c r="AK644" t="n">
        <v>1.0752</v>
      </c>
      <c r="AN644" t="n">
        <v>1.07975</v>
      </c>
      <c r="AQ644" t="n">
        <v>1.0842</v>
      </c>
      <c r="AT644" t="n">
        <v>1.0881</v>
      </c>
      <c r="AW644" t="n">
        <v>1.09195</v>
      </c>
      <c r="AZ644" t="n">
        <v>1.0958</v>
      </c>
      <c r="BC644" t="n">
        <v>1.0997</v>
      </c>
      <c r="BD644" t="n">
        <v>1.1031</v>
      </c>
      <c r="BE644" t="n">
        <v>1.1065</v>
      </c>
      <c r="BF644" t="n">
        <v>1.1099</v>
      </c>
      <c r="BG644" t="n">
        <v>1.1133</v>
      </c>
      <c r="BH644" t="n">
        <v>1.1167</v>
      </c>
      <c r="BI644" t="n">
        <v>1.1201</v>
      </c>
      <c r="BJ644" t="n">
        <v>1.1235</v>
      </c>
      <c r="BK644" t="n">
        <v>1.12695</v>
      </c>
      <c r="BL644" t="n">
        <v>1.13035</v>
      </c>
      <c r="BM644" t="n">
        <v>1.13375</v>
      </c>
      <c r="BN644" t="n">
        <v>1.1373</v>
      </c>
    </row>
    <row r="645">
      <c r="A645" s="1112" t="n">
        <v>45187</v>
      </c>
      <c r="W645" s="666" t="n">
        <v>1.0769</v>
      </c>
      <c r="X645" s="666" t="n">
        <v>1.07151</v>
      </c>
      <c r="Y645" s="666" t="n">
        <v>1.1042</v>
      </c>
      <c r="Z645" s="28" t="n">
        <v>1.096772222222222</v>
      </c>
      <c r="AA645" s="28" t="n">
        <v>1.08675</v>
      </c>
      <c r="AB645" s="28" t="n">
        <v>1.0866</v>
      </c>
      <c r="AC645" s="28" t="n">
        <v>1.1023</v>
      </c>
      <c r="AD645" s="28" t="n">
        <v>1.0745</v>
      </c>
      <c r="AE645" s="28" t="n">
        <v>1.0663</v>
      </c>
      <c r="AF645" t="n">
        <v>1.06905</v>
      </c>
      <c r="AG645" t="n">
        <v>1.0703</v>
      </c>
      <c r="AH645" t="n">
        <v>1.072</v>
      </c>
      <c r="AI645" t="n">
        <v>1.07335</v>
      </c>
      <c r="AK645" t="n">
        <v>1.0769</v>
      </c>
      <c r="AN645" t="n">
        <v>1.08145</v>
      </c>
      <c r="AQ645" t="n">
        <v>1.0858</v>
      </c>
      <c r="AT645" t="n">
        <v>1.0897</v>
      </c>
      <c r="AW645" t="n">
        <v>1.0936</v>
      </c>
      <c r="AZ645" t="n">
        <v>1.09745</v>
      </c>
      <c r="BC645" t="n">
        <v>1.10135</v>
      </c>
      <c r="BD645" t="n">
        <v>1.10475</v>
      </c>
      <c r="BE645" t="n">
        <v>1.10805</v>
      </c>
      <c r="BF645" t="n">
        <v>1.1114</v>
      </c>
      <c r="BG645" t="n">
        <v>1.11475</v>
      </c>
      <c r="BH645" t="n">
        <v>1.1181</v>
      </c>
      <c r="BI645" t="n">
        <v>1.12145</v>
      </c>
      <c r="BJ645" t="n">
        <v>1.1248</v>
      </c>
      <c r="BK645" t="n">
        <v>1.1281</v>
      </c>
      <c r="BL645" t="n">
        <v>1.13145</v>
      </c>
      <c r="BM645" t="n">
        <v>1.1348</v>
      </c>
      <c r="BN645" t="n">
        <v>1.1383</v>
      </c>
      <c r="BO645" t="n">
        <v>1.14175</v>
      </c>
    </row>
    <row r="646">
      <c r="A646" s="1112" t="n">
        <v>45188</v>
      </c>
      <c r="W646" s="666" t="n">
        <v>1.0769</v>
      </c>
      <c r="X646" s="666" t="n">
        <v>1.07151</v>
      </c>
      <c r="Y646" s="666" t="n">
        <v>1.1042</v>
      </c>
      <c r="Z646" s="28" t="n">
        <v>1.096772222222222</v>
      </c>
      <c r="AA646" s="28" t="n">
        <v>1.08675</v>
      </c>
      <c r="AB646" s="28" t="n">
        <v>1.0866</v>
      </c>
      <c r="AC646" s="28" t="n">
        <v>1.1023</v>
      </c>
      <c r="AD646" s="28" t="n">
        <v>1.0745</v>
      </c>
      <c r="AE646" t="n">
        <v>1.0713</v>
      </c>
      <c r="AF646" t="n">
        <v>1.06895</v>
      </c>
      <c r="AG646" t="n">
        <v>1.0702</v>
      </c>
      <c r="AH646" t="n">
        <v>1.07185</v>
      </c>
      <c r="AI646" t="n">
        <v>1.0732</v>
      </c>
      <c r="AK646" t="n">
        <v>1.07675</v>
      </c>
      <c r="AN646" t="n">
        <v>1.0813</v>
      </c>
      <c r="AQ646" t="n">
        <v>1.0858</v>
      </c>
      <c r="AT646" t="n">
        <v>1.08975</v>
      </c>
      <c r="AW646" t="n">
        <v>1.09365</v>
      </c>
      <c r="AZ646" t="n">
        <v>1.09755</v>
      </c>
      <c r="BC646" t="n">
        <v>1.1015</v>
      </c>
      <c r="BD646" t="n">
        <v>1.10495</v>
      </c>
      <c r="BE646" t="n">
        <v>1.10835</v>
      </c>
      <c r="BF646" t="n">
        <v>1.11175</v>
      </c>
      <c r="BG646" t="n">
        <v>1.11515</v>
      </c>
      <c r="BH646" t="n">
        <v>1.11855</v>
      </c>
      <c r="BI646" t="n">
        <v>1.12195</v>
      </c>
      <c r="BJ646" t="n">
        <v>1.12535</v>
      </c>
      <c r="BK646" t="n">
        <v>1.12875</v>
      </c>
      <c r="BL646" t="n">
        <v>1.13215</v>
      </c>
      <c r="BM646" t="n">
        <v>1.13555</v>
      </c>
      <c r="BN646" t="n">
        <v>1.1391</v>
      </c>
      <c r="BO646" t="n">
        <v>1.1426</v>
      </c>
    </row>
    <row r="647">
      <c r="A647" s="1112" t="n">
        <v>45189</v>
      </c>
      <c r="W647" s="666" t="n">
        <v>1.0769</v>
      </c>
      <c r="X647" s="666" t="n">
        <v>1.07151</v>
      </c>
      <c r="Y647" s="666" t="n">
        <v>1.1042</v>
      </c>
      <c r="Z647" s="28" t="n">
        <v>1.096772222222222</v>
      </c>
      <c r="AA647" s="28" t="n">
        <v>1.08675</v>
      </c>
      <c r="AB647" s="28" t="n">
        <v>1.0866</v>
      </c>
      <c r="AC647" s="28" t="n">
        <v>1.1023</v>
      </c>
      <c r="AD647" s="28" t="n">
        <v>1.0745</v>
      </c>
      <c r="AE647" t="n">
        <v>1.0702</v>
      </c>
      <c r="AF647" t="n">
        <v>1.0697</v>
      </c>
      <c r="AG647" t="n">
        <v>1.071</v>
      </c>
      <c r="AH647" t="n">
        <v>1.07265</v>
      </c>
      <c r="AI647" t="n">
        <v>1.074</v>
      </c>
      <c r="AK647" t="n">
        <v>1.0777</v>
      </c>
      <c r="AN647" t="n">
        <v>1.08215</v>
      </c>
      <c r="AQ647" t="n">
        <v>1.0867</v>
      </c>
      <c r="AT647" t="n">
        <v>1.09075</v>
      </c>
      <c r="AW647" t="n">
        <v>1.09475</v>
      </c>
      <c r="AZ647" t="n">
        <v>1.09875</v>
      </c>
      <c r="BC647" t="n">
        <v>1.1027</v>
      </c>
      <c r="BD647" t="n">
        <v>1.10625</v>
      </c>
      <c r="BE647" t="n">
        <v>1.1097</v>
      </c>
      <c r="BF647" t="n">
        <v>1.1132</v>
      </c>
      <c r="BG647" t="n">
        <v>1.11665</v>
      </c>
      <c r="BH647" t="n">
        <v>1.12015</v>
      </c>
      <c r="BI647" t="n">
        <v>1.1236</v>
      </c>
      <c r="BJ647" t="n">
        <v>1.1271</v>
      </c>
      <c r="BK647" t="n">
        <v>1.13055</v>
      </c>
      <c r="BL647" t="n">
        <v>1.13405</v>
      </c>
      <c r="BM647" t="n">
        <v>1.1375</v>
      </c>
      <c r="BN647" t="n">
        <v>1.14115</v>
      </c>
      <c r="BO647" t="n">
        <v>1.14475</v>
      </c>
    </row>
    <row r="648">
      <c r="A648" s="1112" t="n">
        <v>45190</v>
      </c>
      <c r="W648" s="666" t="n">
        <v>1.0769</v>
      </c>
      <c r="X648" s="666" t="n">
        <v>1.07151</v>
      </c>
      <c r="Y648" s="666" t="n">
        <v>1.1042</v>
      </c>
      <c r="Z648" s="28" t="n">
        <v>1.096772222222222</v>
      </c>
      <c r="AA648" s="28" t="n">
        <v>1.08675</v>
      </c>
      <c r="AB648" s="28" t="n">
        <v>1.0866</v>
      </c>
      <c r="AC648" s="28" t="n">
        <v>1.1023</v>
      </c>
      <c r="AD648" s="28" t="n">
        <v>1.0745</v>
      </c>
      <c r="AE648" t="n">
        <v>1.0635</v>
      </c>
      <c r="AF648" t="n">
        <v>1.0672</v>
      </c>
      <c r="AG648" t="n">
        <v>1.06845</v>
      </c>
      <c r="AH648" t="n">
        <v>1.0701</v>
      </c>
      <c r="AI648" t="n">
        <v>1.0714</v>
      </c>
      <c r="AK648" t="n">
        <v>1.0751</v>
      </c>
      <c r="AN648" t="n">
        <v>1.0797</v>
      </c>
      <c r="AQ648" t="n">
        <v>1.08435</v>
      </c>
      <c r="AT648" t="n">
        <v>1.08865</v>
      </c>
      <c r="AW648" t="n">
        <v>1.093</v>
      </c>
      <c r="AZ648" t="n">
        <v>1.0973</v>
      </c>
      <c r="BC648" t="n">
        <v>1.1016</v>
      </c>
      <c r="BD648" t="n">
        <v>1.10545</v>
      </c>
      <c r="BE648" t="n">
        <v>1.1092</v>
      </c>
      <c r="BF648" t="n">
        <v>1.11295</v>
      </c>
      <c r="BG648" t="n">
        <v>1.11675</v>
      </c>
      <c r="BH648" t="n">
        <v>1.1205</v>
      </c>
      <c r="BI648" t="n">
        <v>1.12425</v>
      </c>
      <c r="BJ648" t="n">
        <v>1.12805</v>
      </c>
      <c r="BK648" t="n">
        <v>1.1318</v>
      </c>
      <c r="BL648" t="n">
        <v>1.13555</v>
      </c>
      <c r="BM648" t="n">
        <v>1.13935</v>
      </c>
      <c r="BN648" t="n">
        <v>1.14325</v>
      </c>
      <c r="BO648" t="n">
        <v>1.14715</v>
      </c>
    </row>
    <row r="649">
      <c r="A649" s="1112" t="n">
        <v>45191</v>
      </c>
      <c r="W649" s="666" t="n">
        <v>1.0769</v>
      </c>
      <c r="X649" s="666" t="n">
        <v>1.07151</v>
      </c>
      <c r="Y649" s="666" t="n">
        <v>1.1042</v>
      </c>
      <c r="Z649" s="28" t="n">
        <v>1.096772222222222</v>
      </c>
      <c r="AA649" s="28" t="n">
        <v>1.08675</v>
      </c>
      <c r="AB649" s="28" t="n">
        <v>1.0866</v>
      </c>
      <c r="AC649" s="28" t="n">
        <v>1.1023</v>
      </c>
      <c r="AD649" s="28" t="n">
        <v>1.0745</v>
      </c>
      <c r="AE649" t="n">
        <v>1.0647</v>
      </c>
      <c r="AF649" t="n">
        <v>1.0657</v>
      </c>
      <c r="AG649" t="n">
        <v>1.067</v>
      </c>
      <c r="AH649" t="n">
        <v>1.0686</v>
      </c>
      <c r="AI649" t="n">
        <v>1.0699</v>
      </c>
      <c r="AK649" t="n">
        <v>1.0736</v>
      </c>
      <c r="AN649" t="n">
        <v>1.0782</v>
      </c>
      <c r="AQ649" t="n">
        <v>1.08285</v>
      </c>
      <c r="AT649" t="n">
        <v>1.08705</v>
      </c>
      <c r="AW649" t="n">
        <v>1.0912</v>
      </c>
      <c r="AZ649" t="n">
        <v>1.0953</v>
      </c>
      <c r="BC649" t="n">
        <v>1.09945</v>
      </c>
      <c r="BD649" t="n">
        <v>1.10315</v>
      </c>
      <c r="BE649" t="n">
        <v>1.1068</v>
      </c>
      <c r="BF649" t="n">
        <v>1.1104</v>
      </c>
      <c r="BG649" t="n">
        <v>1.11405</v>
      </c>
      <c r="BH649" t="n">
        <v>1.1177</v>
      </c>
      <c r="BI649" t="n">
        <v>1.1213</v>
      </c>
      <c r="BJ649" t="n">
        <v>1.12495</v>
      </c>
      <c r="BK649" t="n">
        <v>1.1286</v>
      </c>
      <c r="BL649" t="n">
        <v>1.1322</v>
      </c>
      <c r="BM649" t="n">
        <v>1.13585</v>
      </c>
      <c r="BN649" t="n">
        <v>1.13965</v>
      </c>
      <c r="BO649" t="n">
        <v>1.1434</v>
      </c>
    </row>
    <row r="650">
      <c r="A650" s="1112" t="n">
        <v>45194</v>
      </c>
      <c r="W650" s="666" t="n">
        <v>1.0769</v>
      </c>
      <c r="X650" s="666" t="n">
        <v>1.07151</v>
      </c>
      <c r="Y650" s="666" t="n">
        <v>1.1042</v>
      </c>
      <c r="Z650" s="28" t="n">
        <v>1.096772222222222</v>
      </c>
      <c r="AA650" s="28" t="n">
        <v>1.08675</v>
      </c>
      <c r="AB650" s="28" t="n">
        <v>1.0866</v>
      </c>
      <c r="AC650" s="28" t="n">
        <v>1.1023</v>
      </c>
      <c r="AD650" s="28" t="n">
        <v>1.0745</v>
      </c>
      <c r="AE650" t="n">
        <v>1.0633</v>
      </c>
      <c r="AF650" t="n">
        <v>1.0596</v>
      </c>
      <c r="AG650" t="n">
        <v>1.06085</v>
      </c>
      <c r="AH650" t="n">
        <v>1.0625</v>
      </c>
      <c r="AI650" t="n">
        <v>1.0638</v>
      </c>
      <c r="AK650" t="n">
        <v>1.0675</v>
      </c>
      <c r="AN650" t="n">
        <v>1.0721</v>
      </c>
      <c r="AQ650" t="n">
        <v>1.0767</v>
      </c>
      <c r="AT650" t="n">
        <v>1.08105</v>
      </c>
      <c r="AW650" t="n">
        <v>1.0853</v>
      </c>
      <c r="AZ650" t="n">
        <v>1.0896</v>
      </c>
      <c r="BC650" t="n">
        <v>1.09385</v>
      </c>
      <c r="BD650" t="n">
        <v>1.0977</v>
      </c>
      <c r="BE650" t="n">
        <v>1.10145</v>
      </c>
      <c r="BF650" t="n">
        <v>1.1052</v>
      </c>
      <c r="BG650" t="n">
        <v>1.1089</v>
      </c>
      <c r="BH650" t="n">
        <v>1.11265</v>
      </c>
      <c r="BI650" t="n">
        <v>1.1164</v>
      </c>
      <c r="BJ650" t="n">
        <v>1.12015</v>
      </c>
      <c r="BK650" t="n">
        <v>1.1239</v>
      </c>
      <c r="BL650" t="n">
        <v>1.12765</v>
      </c>
      <c r="BM650" t="n">
        <v>1.1314</v>
      </c>
      <c r="BN650" t="n">
        <v>1.1353</v>
      </c>
      <c r="BO650" t="n">
        <v>1.1392</v>
      </c>
    </row>
    <row r="651">
      <c r="A651" s="1112" t="n">
        <v>45195</v>
      </c>
      <c r="W651" s="666" t="n">
        <v>1.0769</v>
      </c>
      <c r="X651" s="666" t="n">
        <v>1.07151</v>
      </c>
      <c r="Y651" s="666" t="n">
        <v>1.1042</v>
      </c>
      <c r="Z651" s="28" t="n">
        <v>1.096772222222222</v>
      </c>
      <c r="AA651" s="28" t="n">
        <v>1.08675</v>
      </c>
      <c r="AB651" s="28" t="n">
        <v>1.0866</v>
      </c>
      <c r="AC651" s="28" t="n">
        <v>1.1023</v>
      </c>
      <c r="AD651" s="28" t="n">
        <v>1.0745</v>
      </c>
      <c r="AE651" t="n">
        <v>1.0536</v>
      </c>
      <c r="AF651" t="n">
        <v>1.0575</v>
      </c>
      <c r="AG651" t="n">
        <v>1.05875</v>
      </c>
      <c r="AH651" t="n">
        <v>1.06035</v>
      </c>
      <c r="AI651" t="n">
        <v>1.06165</v>
      </c>
      <c r="AK651" t="n">
        <v>1.06535</v>
      </c>
      <c r="AN651" t="n">
        <v>1.07</v>
      </c>
      <c r="AQ651" t="n">
        <v>1.0746</v>
      </c>
      <c r="AT651" t="n">
        <v>1.0789</v>
      </c>
      <c r="AW651" t="n">
        <v>1.08315</v>
      </c>
      <c r="AZ651" t="n">
        <v>1.08735</v>
      </c>
      <c r="BC651" t="n">
        <v>1.09155</v>
      </c>
      <c r="BD651" t="n">
        <v>1.0954</v>
      </c>
      <c r="BE651" t="n">
        <v>1.0991</v>
      </c>
      <c r="BF651" t="n">
        <v>1.10285</v>
      </c>
      <c r="BG651" t="n">
        <v>1.10655</v>
      </c>
      <c r="BH651" t="n">
        <v>1.1103</v>
      </c>
      <c r="BI651" t="n">
        <v>1.114</v>
      </c>
      <c r="BJ651" t="n">
        <v>1.11775</v>
      </c>
      <c r="BK651" t="n">
        <v>1.12145</v>
      </c>
      <c r="BL651" t="n">
        <v>1.1252</v>
      </c>
      <c r="BM651" t="n">
        <v>1.1289</v>
      </c>
      <c r="BN651" t="n">
        <v>1.1328</v>
      </c>
      <c r="BO651" t="n">
        <v>1.13665</v>
      </c>
    </row>
    <row r="652">
      <c r="A652" s="1112" t="n">
        <v>45196</v>
      </c>
      <c r="W652" s="666" t="n">
        <v>1.0769</v>
      </c>
      <c r="X652" s="666" t="n">
        <v>1.07151</v>
      </c>
      <c r="Y652" s="666" t="n">
        <v>1.1042</v>
      </c>
      <c r="Z652" s="28" t="n">
        <v>1.096772222222222</v>
      </c>
      <c r="AA652" s="28" t="n">
        <v>1.08675</v>
      </c>
      <c r="AB652" s="28" t="n">
        <v>1.0866</v>
      </c>
      <c r="AC652" s="28" t="n">
        <v>1.1023</v>
      </c>
      <c r="AD652" s="28" t="n">
        <v>1.0745</v>
      </c>
      <c r="AE652" t="n">
        <v>1.0536</v>
      </c>
      <c r="AF652" t="n">
        <v>1.0516</v>
      </c>
      <c r="AG652" t="n">
        <v>1.05285</v>
      </c>
      <c r="AH652" t="n">
        <v>1.05445</v>
      </c>
      <c r="AI652" t="n">
        <v>1.05575</v>
      </c>
      <c r="AK652" t="n">
        <v>1.0595</v>
      </c>
      <c r="AN652" t="n">
        <v>1.06415</v>
      </c>
      <c r="AQ652" t="n">
        <v>1.06895</v>
      </c>
      <c r="AT652" t="n">
        <v>1.0733</v>
      </c>
      <c r="AW652" t="n">
        <v>1.0776</v>
      </c>
      <c r="AZ652" t="n">
        <v>1.08185</v>
      </c>
      <c r="BC652" t="n">
        <v>1.08615</v>
      </c>
      <c r="BD652" t="n">
        <v>1.09005</v>
      </c>
      <c r="BE652" t="n">
        <v>1.0939</v>
      </c>
      <c r="BF652" t="n">
        <v>1.09775</v>
      </c>
      <c r="BG652" t="n">
        <v>1.1016</v>
      </c>
      <c r="BH652" t="n">
        <v>1.10545</v>
      </c>
      <c r="BI652" t="n">
        <v>1.1093</v>
      </c>
      <c r="BJ652" t="n">
        <v>1.11315</v>
      </c>
      <c r="BK652" t="n">
        <v>1.117</v>
      </c>
      <c r="BL652" t="n">
        <v>1.12085</v>
      </c>
      <c r="BM652" t="n">
        <v>1.1247</v>
      </c>
      <c r="BN652" t="n">
        <v>1.1287</v>
      </c>
      <c r="BO652" t="n">
        <v>1.1327</v>
      </c>
    </row>
    <row r="653">
      <c r="A653" s="1112" t="n">
        <v>45197</v>
      </c>
      <c r="W653" s="666" t="n">
        <v>1.0769</v>
      </c>
      <c r="X653" s="666" t="n">
        <v>1.07151</v>
      </c>
      <c r="Y653" s="666" t="n">
        <v>1.1042</v>
      </c>
      <c r="Z653" s="28" t="n">
        <v>1.096772222222222</v>
      </c>
      <c r="AA653" s="28" t="n">
        <v>1.08675</v>
      </c>
      <c r="AB653" s="28" t="n">
        <v>1.0866</v>
      </c>
      <c r="AC653" s="28" t="n">
        <v>1.1023</v>
      </c>
      <c r="AD653" s="28" t="n">
        <v>1.0745</v>
      </c>
      <c r="AE653" t="n">
        <v>1.0539</v>
      </c>
      <c r="AF653" t="n">
        <v>1.0561</v>
      </c>
      <c r="AG653" t="n">
        <v>1.0574</v>
      </c>
      <c r="AH653" t="n">
        <v>1.059</v>
      </c>
      <c r="AI653" t="n">
        <v>1.06055</v>
      </c>
      <c r="AK653" t="n">
        <v>1.064</v>
      </c>
      <c r="AN653" t="n">
        <v>1.06855</v>
      </c>
      <c r="AQ653" t="n">
        <v>1.073</v>
      </c>
      <c r="AT653" t="n">
        <v>1.0769</v>
      </c>
      <c r="AW653" t="n">
        <v>1.081</v>
      </c>
      <c r="AZ653" t="n">
        <v>1.0851</v>
      </c>
      <c r="BC653" t="n">
        <v>1.0892</v>
      </c>
      <c r="BD653" t="n">
        <v>1.0929</v>
      </c>
      <c r="BE653" t="n">
        <v>1.0965</v>
      </c>
      <c r="BF653" t="n">
        <v>1.1001</v>
      </c>
      <c r="BG653" t="n">
        <v>1.1037</v>
      </c>
      <c r="BH653" t="n">
        <v>1.1073</v>
      </c>
      <c r="BI653" t="n">
        <v>1.1109</v>
      </c>
      <c r="BJ653" t="n">
        <v>1.1145</v>
      </c>
      <c r="BK653" t="n">
        <v>1.1181</v>
      </c>
      <c r="BL653" t="n">
        <v>1.1217</v>
      </c>
      <c r="BM653" t="n">
        <v>1.1253</v>
      </c>
      <c r="BN653" t="n">
        <v>1.1291</v>
      </c>
      <c r="BO653" t="n">
        <v>1.1328</v>
      </c>
    </row>
    <row r="654">
      <c r="A654" s="1112" t="n">
        <v>45198</v>
      </c>
      <c r="W654" s="666" t="n">
        <v>1.0769</v>
      </c>
      <c r="X654" s="666" t="n">
        <v>1.07151</v>
      </c>
      <c r="Y654" s="666" t="n">
        <v>1.1042</v>
      </c>
      <c r="Z654" s="28" t="n">
        <v>1.096772222222222</v>
      </c>
      <c r="AA654" s="28" t="n">
        <v>1.08675</v>
      </c>
      <c r="AB654" s="28" t="n">
        <v>1.0866</v>
      </c>
      <c r="AC654" s="28" t="n">
        <v>1.1023</v>
      </c>
      <c r="AD654" s="28" t="n">
        <v>1.0745</v>
      </c>
      <c r="AE654" t="n">
        <v>1.0594</v>
      </c>
      <c r="AF654" t="n">
        <v>1.0584</v>
      </c>
      <c r="AG654" t="n">
        <v>1.05965</v>
      </c>
      <c r="AH654" t="n">
        <v>1.06125</v>
      </c>
      <c r="AI654" t="n">
        <v>1.0628</v>
      </c>
      <c r="AK654" t="n">
        <v>1.06625</v>
      </c>
      <c r="AN654" t="n">
        <v>1.0709</v>
      </c>
      <c r="AQ654" t="n">
        <v>1.07525</v>
      </c>
      <c r="AT654" t="n">
        <v>1.07935</v>
      </c>
      <c r="AW654" t="n">
        <v>1.0835</v>
      </c>
      <c r="AZ654" t="n">
        <v>1.08765</v>
      </c>
      <c r="BC654" t="n">
        <v>1.0918</v>
      </c>
      <c r="BD654" t="n">
        <v>1.0955</v>
      </c>
      <c r="BE654" t="n">
        <v>1.09915</v>
      </c>
      <c r="BF654" t="n">
        <v>1.10275</v>
      </c>
      <c r="BG654" t="n">
        <v>1.10635</v>
      </c>
      <c r="BH654" t="n">
        <v>1.10995</v>
      </c>
      <c r="BI654" t="n">
        <v>1.11355</v>
      </c>
      <c r="BJ654" t="n">
        <v>1.11715</v>
      </c>
      <c r="BK654" t="n">
        <v>1.12075</v>
      </c>
      <c r="BL654" t="n">
        <v>1.12435</v>
      </c>
      <c r="BM654" t="n">
        <v>1.12795</v>
      </c>
      <c r="BN654" t="n">
        <v>1.1317</v>
      </c>
      <c r="BO654" t="n">
        <v>1.13545</v>
      </c>
    </row>
    <row r="655">
      <c r="A655" s="1112" t="n">
        <v>45201</v>
      </c>
      <c r="W655" s="666" t="n">
        <v>1.0769</v>
      </c>
      <c r="X655" s="666" t="n">
        <v>1.07151</v>
      </c>
      <c r="Y655" s="666" t="n">
        <v>1.1042</v>
      </c>
      <c r="Z655" s="28" t="n">
        <v>1.096772222222222</v>
      </c>
      <c r="AA655" s="28" t="n">
        <v>1.08675</v>
      </c>
      <c r="AB655" s="28" t="n">
        <v>1.0866</v>
      </c>
      <c r="AC655" s="28" t="n">
        <v>1.1023</v>
      </c>
      <c r="AD655" s="28" t="n">
        <v>1.0745</v>
      </c>
      <c r="AE655" t="n">
        <v>1.0594</v>
      </c>
      <c r="AF655" t="n">
        <v>1.053</v>
      </c>
      <c r="AG655" t="n">
        <v>1.0511</v>
      </c>
      <c r="AH655" t="n">
        <v>1.0527</v>
      </c>
      <c r="AI655" t="n">
        <v>1.0542</v>
      </c>
      <c r="AK655" t="n">
        <v>1.0577</v>
      </c>
      <c r="AN655" t="n">
        <v>1.0623</v>
      </c>
      <c r="AQ655" t="n">
        <v>1.0667</v>
      </c>
      <c r="AT655" t="n">
        <v>1.07085</v>
      </c>
      <c r="AW655" t="n">
        <v>1.075</v>
      </c>
      <c r="AZ655" t="n">
        <v>1.0792</v>
      </c>
      <c r="BC655" t="n">
        <v>1.0834</v>
      </c>
      <c r="BD655" t="n">
        <v>1.08725</v>
      </c>
      <c r="BE655" t="n">
        <v>1.091</v>
      </c>
      <c r="BF655" t="n">
        <v>1.09475</v>
      </c>
      <c r="BG655" t="n">
        <v>1.0985</v>
      </c>
      <c r="BH655" t="n">
        <v>1.10225</v>
      </c>
      <c r="BI655" t="n">
        <v>1.106</v>
      </c>
      <c r="BJ655" t="n">
        <v>1.10975</v>
      </c>
      <c r="BK655" t="n">
        <v>1.1135</v>
      </c>
      <c r="BL655" t="n">
        <v>1.11725</v>
      </c>
      <c r="BM655" t="n">
        <v>1.12105</v>
      </c>
      <c r="BN655" t="n">
        <v>1.12495</v>
      </c>
      <c r="BO655" t="n">
        <v>1.1288</v>
      </c>
    </row>
    <row r="656">
      <c r="A656" s="1112" t="n">
        <v>45202</v>
      </c>
      <c r="W656" s="666" t="n">
        <v>1.0769</v>
      </c>
      <c r="X656" s="666" t="n">
        <v>1.07151</v>
      </c>
      <c r="Y656" s="666" t="n">
        <v>1.1042</v>
      </c>
      <c r="Z656" s="28" t="n">
        <v>1.096772222222222</v>
      </c>
      <c r="AA656" s="28" t="n">
        <v>1.08675</v>
      </c>
      <c r="AB656" s="28" t="n">
        <v>1.0866</v>
      </c>
      <c r="AC656" s="28" t="n">
        <v>1.1023</v>
      </c>
      <c r="AD656" s="28" t="n">
        <v>1.0745</v>
      </c>
      <c r="AE656" s="28" t="n">
        <v>1.0594</v>
      </c>
      <c r="AF656" s="28" t="n">
        <v>1.0469</v>
      </c>
      <c r="AG656" t="n">
        <v>1.0493</v>
      </c>
      <c r="AH656" t="n">
        <v>1.0509</v>
      </c>
      <c r="AI656" t="n">
        <v>1.0524</v>
      </c>
      <c r="AK656" t="n">
        <v>1.05585</v>
      </c>
      <c r="AN656" t="n">
        <v>1.0604</v>
      </c>
      <c r="AQ656" t="n">
        <v>1.0649</v>
      </c>
      <c r="AT656" t="n">
        <v>1.06915</v>
      </c>
      <c r="AW656" t="n">
        <v>1.0735</v>
      </c>
      <c r="AZ656" t="n">
        <v>1.0778</v>
      </c>
      <c r="BC656" t="n">
        <v>1.0821</v>
      </c>
      <c r="BD656" t="n">
        <v>1.08615</v>
      </c>
      <c r="BE656" t="n">
        <v>1.09015</v>
      </c>
      <c r="BF656" t="n">
        <v>1.0941</v>
      </c>
      <c r="BG656" t="n">
        <v>1.0981</v>
      </c>
      <c r="BH656" t="n">
        <v>1.1021</v>
      </c>
      <c r="BI656" t="n">
        <v>1.10605</v>
      </c>
      <c r="BJ656" t="n">
        <v>1.11005</v>
      </c>
      <c r="BK656" t="n">
        <v>1.11405</v>
      </c>
      <c r="BL656" t="n">
        <v>1.118</v>
      </c>
      <c r="BM656" t="n">
        <v>1.122</v>
      </c>
      <c r="BN656" t="n">
        <v>1.12615</v>
      </c>
      <c r="BO656" t="n">
        <v>1.13025</v>
      </c>
    </row>
    <row r="657">
      <c r="A657" s="1112" t="n">
        <v>45203</v>
      </c>
      <c r="W657" s="666" t="n">
        <v>1.0769</v>
      </c>
      <c r="X657" s="666" t="n">
        <v>1.07151</v>
      </c>
      <c r="Y657" s="666" t="n">
        <v>1.1042</v>
      </c>
      <c r="Z657" s="28" t="n">
        <v>1.096772222222222</v>
      </c>
      <c r="AA657" s="28" t="n">
        <v>1.08675</v>
      </c>
      <c r="AB657" s="28" t="n">
        <v>1.0866</v>
      </c>
      <c r="AC657" s="28" t="n">
        <v>1.1023</v>
      </c>
      <c r="AD657" s="28" t="n">
        <v>1.0745</v>
      </c>
      <c r="AE657" s="28" t="n">
        <v>1.0594</v>
      </c>
      <c r="AF657" s="28" t="n">
        <v>1.0497</v>
      </c>
      <c r="AG657" t="n">
        <v>1.05205</v>
      </c>
      <c r="AH657" t="n">
        <v>1.05365</v>
      </c>
      <c r="AI657" t="n">
        <v>1.0552</v>
      </c>
      <c r="AK657" t="n">
        <v>1.05855</v>
      </c>
      <c r="AN657" t="n">
        <v>1.063</v>
      </c>
      <c r="AQ657" t="n">
        <v>1.06745</v>
      </c>
      <c r="AT657" t="n">
        <v>1.07155</v>
      </c>
      <c r="AW657" t="n">
        <v>1.0758</v>
      </c>
      <c r="AZ657" t="n">
        <v>1.08005</v>
      </c>
      <c r="BC657" t="n">
        <v>1.0843</v>
      </c>
      <c r="BD657" t="n">
        <v>1.0883</v>
      </c>
      <c r="BE657" t="n">
        <v>1.0923</v>
      </c>
      <c r="BF657" t="n">
        <v>1.09625</v>
      </c>
      <c r="BG657" t="n">
        <v>1.10025</v>
      </c>
      <c r="BH657" t="n">
        <v>1.10425</v>
      </c>
      <c r="BI657" t="n">
        <v>1.1082</v>
      </c>
      <c r="BJ657" t="n">
        <v>1.1122</v>
      </c>
      <c r="BK657" t="n">
        <v>1.11615</v>
      </c>
      <c r="BL657" t="n">
        <v>1.12015</v>
      </c>
      <c r="BM657" t="n">
        <v>1.1241</v>
      </c>
      <c r="BN657" t="n">
        <v>1.12825</v>
      </c>
      <c r="BO657" t="n">
        <v>1.1324</v>
      </c>
    </row>
    <row r="658">
      <c r="A658" s="1112" t="n">
        <v>45204</v>
      </c>
      <c r="W658" s="666" t="n">
        <v>1.0769</v>
      </c>
      <c r="X658" s="666" t="n">
        <v>1.07151</v>
      </c>
      <c r="Y658" s="666" t="n">
        <v>1.1042</v>
      </c>
      <c r="Z658" s="28" t="n">
        <v>1.096772222222222</v>
      </c>
      <c r="AA658" s="28" t="n">
        <v>1.08675</v>
      </c>
      <c r="AB658" s="28" t="n">
        <v>1.0866</v>
      </c>
      <c r="AC658" s="28" t="n">
        <v>1.1023</v>
      </c>
      <c r="AD658" s="28" t="n">
        <v>1.0745</v>
      </c>
      <c r="AE658" s="28" t="n">
        <v>1.0594</v>
      </c>
      <c r="AF658" t="n">
        <v>1.0526</v>
      </c>
      <c r="AG658" t="n">
        <v>1.05665</v>
      </c>
      <c r="AH658" t="n">
        <v>1.05825</v>
      </c>
      <c r="AI658" t="n">
        <v>1.0599</v>
      </c>
      <c r="AK658" t="n">
        <v>1.06315</v>
      </c>
      <c r="AN658" t="n">
        <v>1.06765</v>
      </c>
      <c r="AQ658" t="n">
        <v>1.0721</v>
      </c>
      <c r="AT658" t="n">
        <v>1.07635</v>
      </c>
      <c r="AW658" t="n">
        <v>1.08055</v>
      </c>
      <c r="AZ658" t="n">
        <v>1.0848</v>
      </c>
      <c r="BC658" t="n">
        <v>1.089</v>
      </c>
      <c r="BD658" t="n">
        <v>1.0931</v>
      </c>
      <c r="BE658" t="n">
        <v>1.09715</v>
      </c>
      <c r="BF658" t="n">
        <v>1.1012</v>
      </c>
      <c r="BG658" t="n">
        <v>1.10525</v>
      </c>
      <c r="BH658" t="n">
        <v>1.10925</v>
      </c>
      <c r="BI658" t="n">
        <v>1.1133</v>
      </c>
      <c r="BJ658" t="n">
        <v>1.11735</v>
      </c>
      <c r="BK658" t="n">
        <v>1.1214</v>
      </c>
      <c r="BL658" t="n">
        <v>1.12545</v>
      </c>
      <c r="BM658" t="n">
        <v>1.1295</v>
      </c>
      <c r="BN658" t="n">
        <v>1.1337</v>
      </c>
      <c r="BO658" t="n">
        <v>1.13785</v>
      </c>
    </row>
    <row r="659">
      <c r="A659" s="1112" t="n">
        <v>45205</v>
      </c>
      <c r="W659" s="666" t="n">
        <v>1.0769</v>
      </c>
      <c r="X659" s="666" t="n">
        <v>1.07151</v>
      </c>
      <c r="Y659" s="666" t="n">
        <v>1.1042</v>
      </c>
      <c r="Z659" s="28" t="n">
        <v>1.096772222222222</v>
      </c>
      <c r="AA659" s="28" t="n">
        <v>1.08675</v>
      </c>
      <c r="AB659" s="28" t="n">
        <v>1.0866</v>
      </c>
      <c r="AC659" s="28" t="n">
        <v>1.1023</v>
      </c>
      <c r="AD659" s="28" t="n">
        <v>1.0745</v>
      </c>
      <c r="AE659" s="28" t="n">
        <v>1.0594</v>
      </c>
      <c r="AF659" t="n">
        <v>1.0563</v>
      </c>
      <c r="AG659" t="n">
        <v>1.06085</v>
      </c>
      <c r="AH659" t="n">
        <v>1.06245</v>
      </c>
      <c r="AI659" t="n">
        <v>1.0641</v>
      </c>
      <c r="AK659" t="n">
        <v>1.06745</v>
      </c>
      <c r="AN659" t="n">
        <v>1.0721</v>
      </c>
      <c r="AQ659" t="n">
        <v>1.0767</v>
      </c>
      <c r="AT659" t="n">
        <v>1.0812</v>
      </c>
      <c r="AW659" t="n">
        <v>1.0857</v>
      </c>
      <c r="AZ659" t="n">
        <v>1.09015</v>
      </c>
      <c r="BC659" t="n">
        <v>1.0946</v>
      </c>
      <c r="BD659" t="n">
        <v>1.0988</v>
      </c>
      <c r="BE659" t="n">
        <v>1.10295</v>
      </c>
      <c r="BF659" t="n">
        <v>1.10705</v>
      </c>
      <c r="BG659" t="n">
        <v>1.11115</v>
      </c>
      <c r="BH659" t="n">
        <v>1.1153</v>
      </c>
      <c r="BI659" t="n">
        <v>1.1194</v>
      </c>
      <c r="BJ659" t="n">
        <v>1.1235</v>
      </c>
      <c r="BK659" t="n">
        <v>1.12765</v>
      </c>
      <c r="BL659" t="n">
        <v>1.13175</v>
      </c>
      <c r="BM659" t="n">
        <v>1.13585</v>
      </c>
      <c r="BN659" t="n">
        <v>1.14015</v>
      </c>
      <c r="BO659" t="n">
        <v>1.1444</v>
      </c>
    </row>
    <row r="660">
      <c r="A660" s="1112" t="n">
        <v>45208</v>
      </c>
      <c r="W660" s="666" t="n">
        <v>1.0769</v>
      </c>
      <c r="X660" s="666" t="n">
        <v>1.07151</v>
      </c>
      <c r="Y660" s="666" t="n">
        <v>1.1042</v>
      </c>
      <c r="Z660" s="28" t="n">
        <v>1.096772222222222</v>
      </c>
      <c r="AA660" s="28" t="n">
        <v>1.08675</v>
      </c>
      <c r="AB660" s="28" t="n">
        <v>1.0866</v>
      </c>
      <c r="AC660" s="28" t="n">
        <v>1.1023</v>
      </c>
      <c r="AD660" s="28" t="n">
        <v>1.0745</v>
      </c>
      <c r="AE660" s="28" t="n">
        <v>1.0594</v>
      </c>
      <c r="AF660" t="n">
        <v>1.0531</v>
      </c>
      <c r="AG660" t="n">
        <v>1.05795</v>
      </c>
      <c r="AH660" t="n">
        <v>1.05955</v>
      </c>
      <c r="AI660" t="n">
        <v>1.0612</v>
      </c>
      <c r="AK660" t="n">
        <v>1.06455</v>
      </c>
      <c r="AN660" t="n">
        <v>1.06895</v>
      </c>
      <c r="AQ660" t="n">
        <v>1.0735</v>
      </c>
      <c r="AT660" t="n">
        <v>1.0779</v>
      </c>
      <c r="AW660" t="n">
        <v>1.08215</v>
      </c>
      <c r="AZ660" t="n">
        <v>1.0864</v>
      </c>
      <c r="BC660" t="n">
        <v>1.0907</v>
      </c>
      <c r="BD660" t="n">
        <v>1.0948</v>
      </c>
      <c r="BE660" t="n">
        <v>1.0988</v>
      </c>
      <c r="BF660" t="n">
        <v>1.10275</v>
      </c>
      <c r="BG660" t="n">
        <v>1.10675</v>
      </c>
      <c r="BH660" t="n">
        <v>1.11075</v>
      </c>
      <c r="BI660" t="n">
        <v>1.11475</v>
      </c>
      <c r="BJ660" t="n">
        <v>1.11875</v>
      </c>
      <c r="BK660" t="n">
        <v>1.12275</v>
      </c>
      <c r="BL660" t="n">
        <v>1.12675</v>
      </c>
      <c r="BM660" t="n">
        <v>1.13075</v>
      </c>
      <c r="BN660" t="n">
        <v>1.1349</v>
      </c>
      <c r="BO660" t="n">
        <v>1.13905</v>
      </c>
    </row>
    <row r="661">
      <c r="A661" s="1112" t="n">
        <v>45209</v>
      </c>
      <c r="W661" s="666" t="n">
        <v>1.0769</v>
      </c>
      <c r="X661" s="666" t="n">
        <v>1.07151</v>
      </c>
      <c r="Y661" s="666" t="n">
        <v>1.1042</v>
      </c>
      <c r="Z661" s="28" t="n">
        <v>1.096772222222222</v>
      </c>
      <c r="AA661" s="28" t="n">
        <v>1.08675</v>
      </c>
      <c r="AB661" s="28" t="n">
        <v>1.0866</v>
      </c>
      <c r="AC661" s="28" t="n">
        <v>1.1023</v>
      </c>
      <c r="AD661" s="28" t="n">
        <v>1.0745</v>
      </c>
      <c r="AE661" s="28" t="n">
        <v>1.0594</v>
      </c>
      <c r="AF661" t="n">
        <v>1.0582</v>
      </c>
      <c r="AG661" t="n">
        <v>1.0614</v>
      </c>
      <c r="AH661" t="n">
        <v>1.063</v>
      </c>
      <c r="AI661" t="n">
        <v>1.06465</v>
      </c>
      <c r="AK661" t="n">
        <v>1.0679</v>
      </c>
      <c r="AN661" t="n">
        <v>1.0724</v>
      </c>
      <c r="AQ661" t="n">
        <v>1.0769</v>
      </c>
      <c r="AT661" t="n">
        <v>1.0813</v>
      </c>
      <c r="AW661" t="n">
        <v>1.08555</v>
      </c>
      <c r="AZ661" t="n">
        <v>1.08985</v>
      </c>
      <c r="BC661" t="n">
        <v>1.09415</v>
      </c>
      <c r="BD661" t="n">
        <v>1.0983</v>
      </c>
      <c r="BE661" t="n">
        <v>1.10235</v>
      </c>
      <c r="BF661" t="n">
        <v>1.10645</v>
      </c>
      <c r="BG661" t="n">
        <v>1.11055</v>
      </c>
      <c r="BH661" t="n">
        <v>1.11465</v>
      </c>
      <c r="BI661" t="n">
        <v>1.1187</v>
      </c>
      <c r="BJ661" t="n">
        <v>1.1228</v>
      </c>
      <c r="BK661" t="n">
        <v>1.1269</v>
      </c>
      <c r="BL661" t="n">
        <v>1.13095</v>
      </c>
      <c r="BM661" t="n">
        <v>1.13505</v>
      </c>
      <c r="BN661" t="n">
        <v>1.1393</v>
      </c>
      <c r="BO661" t="n">
        <v>1.14355</v>
      </c>
    </row>
    <row r="662">
      <c r="A662" s="1112" t="n">
        <v>45210</v>
      </c>
      <c r="W662" s="666" t="n">
        <v>1.0769</v>
      </c>
      <c r="X662" s="666" t="n">
        <v>1.07151</v>
      </c>
      <c r="Y662" s="666" t="n">
        <v>1.1042</v>
      </c>
      <c r="Z662" s="28" t="n">
        <v>1.096772222222222</v>
      </c>
      <c r="AA662" s="28" t="n">
        <v>1.08675</v>
      </c>
      <c r="AB662" s="28" t="n">
        <v>1.0866</v>
      </c>
      <c r="AC662" s="28" t="n">
        <v>1.1023</v>
      </c>
      <c r="AD662" s="28" t="n">
        <v>1.0745</v>
      </c>
      <c r="AE662" s="28" t="n">
        <v>1.0594</v>
      </c>
      <c r="AF662" t="n">
        <v>1.0604</v>
      </c>
      <c r="AG662" t="n">
        <v>1.0621</v>
      </c>
      <c r="AH662" t="n">
        <v>1.0637</v>
      </c>
      <c r="AI662" t="n">
        <v>1.06525</v>
      </c>
      <c r="AK662" t="n">
        <v>1.0686</v>
      </c>
      <c r="AN662" t="n">
        <v>1.07305</v>
      </c>
      <c r="AQ662" t="n">
        <v>1.07755</v>
      </c>
      <c r="AT662" t="n">
        <v>1.08195</v>
      </c>
      <c r="AW662" t="n">
        <v>1.08625</v>
      </c>
      <c r="AZ662" t="n">
        <v>1.0905</v>
      </c>
      <c r="BC662" t="n">
        <v>1.0948</v>
      </c>
      <c r="BD662" t="n">
        <v>1.099</v>
      </c>
      <c r="BE662" t="n">
        <v>1.1031</v>
      </c>
      <c r="BF662" t="n">
        <v>1.10725</v>
      </c>
      <c r="BG662" t="n">
        <v>1.11135</v>
      </c>
      <c r="BH662" t="n">
        <v>1.1155</v>
      </c>
      <c r="BI662" t="n">
        <v>1.1196</v>
      </c>
      <c r="BJ662" t="n">
        <v>1.12375</v>
      </c>
      <c r="BK662" t="n">
        <v>1.12785</v>
      </c>
      <c r="BL662" t="n">
        <v>1.132</v>
      </c>
      <c r="BM662" t="n">
        <v>1.1361</v>
      </c>
      <c r="BN662" t="n">
        <v>1.1404</v>
      </c>
      <c r="BO662" t="n">
        <v>1.1447</v>
      </c>
    </row>
    <row r="663">
      <c r="A663" s="1112" t="n">
        <v>45211</v>
      </c>
      <c r="W663" s="666" t="n">
        <v>1.0769</v>
      </c>
      <c r="X663" s="666" t="n">
        <v>1.07151</v>
      </c>
      <c r="Y663" s="666" t="n">
        <v>1.1042</v>
      </c>
      <c r="Z663" s="28" t="n">
        <v>1.096772222222222</v>
      </c>
      <c r="AA663" s="28" t="n">
        <v>1.08675</v>
      </c>
      <c r="AB663" s="28" t="n">
        <v>1.0866</v>
      </c>
      <c r="AC663" s="28" t="n">
        <v>1.1023</v>
      </c>
      <c r="AD663" s="28" t="n">
        <v>1.0745</v>
      </c>
      <c r="AE663" s="28" t="n">
        <v>1.0594</v>
      </c>
      <c r="AF663" t="n">
        <v>1.0619</v>
      </c>
      <c r="AG663" t="n">
        <v>1.0539</v>
      </c>
      <c r="AH663" t="n">
        <v>1.0555</v>
      </c>
      <c r="AI663" t="n">
        <v>1.0571</v>
      </c>
      <c r="AK663" t="n">
        <v>1.0604</v>
      </c>
      <c r="AN663" t="n">
        <v>1.065</v>
      </c>
      <c r="AQ663" t="n">
        <v>1.0695</v>
      </c>
      <c r="AT663" t="n">
        <v>1.07385</v>
      </c>
      <c r="AW663" t="n">
        <v>1.07805</v>
      </c>
      <c r="AZ663" t="n">
        <v>1.0823</v>
      </c>
      <c r="BC663" t="n">
        <v>1.08655</v>
      </c>
      <c r="BD663" t="n">
        <v>1.09075</v>
      </c>
      <c r="BE663" t="n">
        <v>1.0949</v>
      </c>
      <c r="BF663" t="n">
        <v>1.09905</v>
      </c>
      <c r="BG663" t="n">
        <v>1.10325</v>
      </c>
      <c r="BH663" t="n">
        <v>1.1074</v>
      </c>
      <c r="BI663" t="n">
        <v>1.11155</v>
      </c>
      <c r="BJ663" t="n">
        <v>1.11575</v>
      </c>
      <c r="BK663" t="n">
        <v>1.1199</v>
      </c>
      <c r="BL663" t="n">
        <v>1.12405</v>
      </c>
      <c r="BM663" t="n">
        <v>1.1282</v>
      </c>
      <c r="BN663" t="n">
        <v>1.13255</v>
      </c>
      <c r="BO663" t="n">
        <v>1.1369</v>
      </c>
    </row>
    <row r="664">
      <c r="A664" s="1112" t="n">
        <v>45212</v>
      </c>
      <c r="W664" s="666" t="n">
        <v>1.0769</v>
      </c>
      <c r="X664" s="666" t="n">
        <v>1.07151</v>
      </c>
      <c r="Y664" s="666" t="n">
        <v>1.1042</v>
      </c>
      <c r="Z664" s="28" t="n">
        <v>1.096772222222222</v>
      </c>
      <c r="AA664" s="28" t="n">
        <v>1.08675</v>
      </c>
      <c r="AB664" s="28" t="n">
        <v>1.0866</v>
      </c>
      <c r="AC664" s="28" t="n">
        <v>1.1023</v>
      </c>
      <c r="AD664" s="28" t="n">
        <v>1.0745</v>
      </c>
      <c r="AE664" s="28" t="n">
        <v>1.0594</v>
      </c>
      <c r="AF664" t="n">
        <v>1.0524</v>
      </c>
      <c r="AG664" t="n">
        <v>1.05235</v>
      </c>
      <c r="AH664" t="n">
        <v>1.05395</v>
      </c>
      <c r="AI664" t="n">
        <v>1.05555</v>
      </c>
      <c r="AK664" t="n">
        <v>1.0588</v>
      </c>
      <c r="AN664" t="n">
        <v>1.06345</v>
      </c>
      <c r="AQ664" t="n">
        <v>1.06795</v>
      </c>
      <c r="AT664" t="n">
        <v>1.07235</v>
      </c>
      <c r="AW664" t="n">
        <v>1.07665</v>
      </c>
      <c r="AZ664" t="n">
        <v>1.08095</v>
      </c>
      <c r="BC664" t="n">
        <v>1.08525</v>
      </c>
      <c r="BD664" t="n">
        <v>1.0894</v>
      </c>
      <c r="BE664" t="n">
        <v>1.0935</v>
      </c>
      <c r="BF664" t="n">
        <v>1.09755</v>
      </c>
      <c r="BG664" t="n">
        <v>1.10165</v>
      </c>
      <c r="BH664" t="n">
        <v>1.10575</v>
      </c>
      <c r="BI664" t="n">
        <v>1.1098</v>
      </c>
      <c r="BJ664" t="n">
        <v>1.1139</v>
      </c>
      <c r="BK664" t="n">
        <v>1.118</v>
      </c>
      <c r="BL664" t="n">
        <v>1.12205</v>
      </c>
      <c r="BM664" t="n">
        <v>1.12615</v>
      </c>
      <c r="BN664" t="n">
        <v>1.1304</v>
      </c>
      <c r="BO664" t="n">
        <v>1.13465</v>
      </c>
    </row>
    <row r="665">
      <c r="A665" s="1112" t="n">
        <v>45215</v>
      </c>
      <c r="W665" s="666" t="n">
        <v>1.0769</v>
      </c>
      <c r="X665" s="666" t="n">
        <v>1.07151</v>
      </c>
      <c r="Y665" s="666" t="n">
        <v>1.1042</v>
      </c>
      <c r="Z665" s="28" t="n">
        <v>1.096772222222222</v>
      </c>
      <c r="AA665" s="28" t="n">
        <v>1.08675</v>
      </c>
      <c r="AB665" s="28" t="n">
        <v>1.0866</v>
      </c>
      <c r="AC665" s="28" t="n">
        <v>1.1023</v>
      </c>
      <c r="AD665" s="28" t="n">
        <v>1.0745</v>
      </c>
      <c r="AE665" s="28" t="n">
        <v>1.0594</v>
      </c>
      <c r="AF665" t="n">
        <v>1.0538</v>
      </c>
      <c r="AG665" t="n">
        <v>1.0566</v>
      </c>
      <c r="AH665" t="n">
        <v>1.0582</v>
      </c>
      <c r="AI665" t="n">
        <v>1.06005</v>
      </c>
      <c r="AK665" t="n">
        <v>1.06165</v>
      </c>
      <c r="AN665" t="n">
        <v>1.0631</v>
      </c>
      <c r="AQ665" t="n">
        <v>1.06775</v>
      </c>
      <c r="AT665" t="n">
        <v>1.07235</v>
      </c>
      <c r="AW665" t="n">
        <v>1.0768</v>
      </c>
      <c r="AZ665" t="n">
        <v>1.08115</v>
      </c>
      <c r="BC665" t="n">
        <v>1.08555</v>
      </c>
      <c r="BD665" t="n">
        <v>1.08995</v>
      </c>
      <c r="BE665" t="n">
        <v>1.0942</v>
      </c>
      <c r="BF665" t="n">
        <v>1.09835</v>
      </c>
      <c r="BG665" t="n">
        <v>1.1025</v>
      </c>
      <c r="BH665" t="n">
        <v>1.1067</v>
      </c>
      <c r="BI665" t="n">
        <v>1.11085</v>
      </c>
      <c r="BJ665" t="n">
        <v>1.115</v>
      </c>
      <c r="BK665" t="n">
        <v>1.1192</v>
      </c>
      <c r="BL665" t="n">
        <v>1.12335</v>
      </c>
      <c r="BM665" t="n">
        <v>1.1275</v>
      </c>
      <c r="BN665" t="n">
        <v>1.13165</v>
      </c>
      <c r="BO665" t="n">
        <v>1.136</v>
      </c>
      <c r="BP665" t="n">
        <v>1.1403</v>
      </c>
    </row>
    <row r="666">
      <c r="A666" s="1112" t="n">
        <v>45216</v>
      </c>
      <c r="W666" s="666" t="n">
        <v>1.0769</v>
      </c>
      <c r="X666" s="666" t="n">
        <v>1.07151</v>
      </c>
      <c r="Y666" s="666" t="n">
        <v>1.1042</v>
      </c>
      <c r="Z666" s="28" t="n">
        <v>1.096772222222222</v>
      </c>
      <c r="AA666" s="28" t="n">
        <v>1.08675</v>
      </c>
      <c r="AB666" s="28" t="n">
        <v>1.0866</v>
      </c>
      <c r="AC666" s="28" t="n">
        <v>1.1023</v>
      </c>
      <c r="AD666" s="28" t="n">
        <v>1.0745</v>
      </c>
      <c r="AE666" s="28" t="n">
        <v>1.0594</v>
      </c>
      <c r="AF666" t="n">
        <v>1.0569</v>
      </c>
      <c r="AG666" t="n">
        <v>1.058</v>
      </c>
      <c r="AH666" t="n">
        <v>1.0596</v>
      </c>
      <c r="AI666" t="n">
        <v>1.06145</v>
      </c>
      <c r="AK666" t="n">
        <v>1.06305</v>
      </c>
      <c r="AN666" t="n">
        <v>1.0646</v>
      </c>
      <c r="AQ666" t="n">
        <v>1.06935</v>
      </c>
      <c r="AT666" t="n">
        <v>1.07405</v>
      </c>
      <c r="AW666" t="n">
        <v>1.07855</v>
      </c>
      <c r="AZ666" t="n">
        <v>1.08325</v>
      </c>
      <c r="BC666" t="n">
        <v>1.0878</v>
      </c>
      <c r="BD666" t="n">
        <v>1.0924</v>
      </c>
      <c r="BE666" t="n">
        <v>1.0969</v>
      </c>
      <c r="BF666" t="n">
        <v>1.10135</v>
      </c>
      <c r="BG666" t="n">
        <v>1.1058</v>
      </c>
      <c r="BH666" t="n">
        <v>1.1103</v>
      </c>
      <c r="BI666" t="n">
        <v>1.11475</v>
      </c>
      <c r="BJ666" t="n">
        <v>1.1192</v>
      </c>
      <c r="BK666" t="n">
        <v>1.12365</v>
      </c>
      <c r="BL666" t="n">
        <v>1.12815</v>
      </c>
      <c r="BM666" t="n">
        <v>1.1326</v>
      </c>
      <c r="BN666" t="n">
        <v>1.13705</v>
      </c>
      <c r="BO666" t="n">
        <v>1.1417</v>
      </c>
      <c r="BP666" t="n">
        <v>1.1463</v>
      </c>
    </row>
    <row r="667">
      <c r="A667" s="1112" t="n">
        <v>45217</v>
      </c>
      <c r="W667" s="666" t="n">
        <v>1.0769</v>
      </c>
      <c r="X667" s="666" t="n">
        <v>1.07151</v>
      </c>
      <c r="Y667" s="666" t="n">
        <v>1.1042</v>
      </c>
      <c r="Z667" s="28" t="n">
        <v>1.096772222222222</v>
      </c>
      <c r="AA667" s="28" t="n">
        <v>1.08675</v>
      </c>
      <c r="AB667" s="28" t="n">
        <v>1.0866</v>
      </c>
      <c r="AC667" s="28" t="n">
        <v>1.1023</v>
      </c>
      <c r="AD667" s="28" t="n">
        <v>1.0745</v>
      </c>
      <c r="AE667" s="28" t="n">
        <v>1.0594</v>
      </c>
      <c r="AF667" t="n">
        <v>1.0565</v>
      </c>
      <c r="AG667" t="n">
        <v>1.0546</v>
      </c>
      <c r="AH667" t="n">
        <v>1.0562</v>
      </c>
      <c r="AI667" t="n">
        <v>1.05805</v>
      </c>
      <c r="AK667" t="n">
        <v>1.0596</v>
      </c>
      <c r="AN667" t="n">
        <v>1.0611</v>
      </c>
      <c r="AQ667" t="n">
        <v>1.0658</v>
      </c>
      <c r="AT667" t="n">
        <v>1.07045</v>
      </c>
      <c r="AW667" t="n">
        <v>1.07505</v>
      </c>
      <c r="AZ667" t="n">
        <v>1.07965</v>
      </c>
      <c r="BC667" t="n">
        <v>1.08425</v>
      </c>
      <c r="BD667" t="n">
        <v>1.08885</v>
      </c>
      <c r="BE667" t="n">
        <v>1.09335</v>
      </c>
      <c r="BF667" t="n">
        <v>1.0978</v>
      </c>
      <c r="BG667" t="n">
        <v>1.10225</v>
      </c>
      <c r="BH667" t="n">
        <v>1.1067</v>
      </c>
      <c r="BI667" t="n">
        <v>1.11115</v>
      </c>
      <c r="BJ667" t="n">
        <v>1.11555</v>
      </c>
      <c r="BK667" t="n">
        <v>1.12</v>
      </c>
      <c r="BL667" t="n">
        <v>1.12445</v>
      </c>
      <c r="BM667" t="n">
        <v>1.1289</v>
      </c>
      <c r="BN667" t="n">
        <v>1.13335</v>
      </c>
      <c r="BO667" t="n">
        <v>1.13795</v>
      </c>
      <c r="BP667" t="n">
        <v>1.14255</v>
      </c>
    </row>
    <row r="668">
      <c r="A668" s="1112" t="n">
        <v>45218</v>
      </c>
      <c r="W668" s="666" t="n">
        <v>1.0769</v>
      </c>
      <c r="X668" s="666" t="n">
        <v>1.07151</v>
      </c>
      <c r="Y668" s="666" t="n">
        <v>1.1042</v>
      </c>
      <c r="Z668" s="28" t="n">
        <v>1.096772222222222</v>
      </c>
      <c r="AA668" s="28" t="n">
        <v>1.08675</v>
      </c>
      <c r="AB668" s="28" t="n">
        <v>1.0866</v>
      </c>
      <c r="AC668" s="28" t="n">
        <v>1.1023</v>
      </c>
      <c r="AD668" s="28" t="n">
        <v>1.0745</v>
      </c>
      <c r="AE668" s="28" t="n">
        <v>1.0594</v>
      </c>
      <c r="AF668" t="n">
        <v>1.0558</v>
      </c>
      <c r="AG668" t="n">
        <v>1.0591</v>
      </c>
      <c r="AH668" t="n">
        <v>1.06065</v>
      </c>
      <c r="AI668" t="n">
        <v>1.06245</v>
      </c>
      <c r="AK668" t="n">
        <v>1.064</v>
      </c>
      <c r="AN668" t="n">
        <v>1.06545</v>
      </c>
      <c r="AQ668" t="n">
        <v>1.07005</v>
      </c>
      <c r="AT668" t="n">
        <v>1.07455</v>
      </c>
      <c r="AW668" t="n">
        <v>1.079</v>
      </c>
      <c r="AZ668" t="n">
        <v>1.08345</v>
      </c>
      <c r="BC668" t="n">
        <v>1.08795</v>
      </c>
      <c r="BD668" t="n">
        <v>1.09245</v>
      </c>
      <c r="BE668" t="n">
        <v>1.0971</v>
      </c>
      <c r="BF668" t="n">
        <v>1.1018</v>
      </c>
      <c r="BG668" t="n">
        <v>1.10655</v>
      </c>
      <c r="BH668" t="n">
        <v>1.11125</v>
      </c>
      <c r="BI668" t="n">
        <v>1.116</v>
      </c>
      <c r="BJ668" t="n">
        <v>1.1207</v>
      </c>
      <c r="BK668" t="n">
        <v>1.12545</v>
      </c>
      <c r="BL668" t="n">
        <v>1.13015</v>
      </c>
      <c r="BM668" t="n">
        <v>1.1349</v>
      </c>
      <c r="BN668" t="n">
        <v>1.13965</v>
      </c>
      <c r="BO668" t="n">
        <v>1.14455</v>
      </c>
      <c r="BP668" t="n">
        <v>1.14945</v>
      </c>
    </row>
    <row r="669">
      <c r="A669" s="1112" t="n">
        <v>45219</v>
      </c>
      <c r="W669" s="666" t="n">
        <v>1.0769</v>
      </c>
      <c r="X669" s="666" t="n">
        <v>1.07151</v>
      </c>
      <c r="Y669" s="666" t="n">
        <v>1.1042</v>
      </c>
      <c r="Z669" s="28" t="n">
        <v>1.096772222222222</v>
      </c>
      <c r="AA669" s="28" t="n">
        <v>1.08675</v>
      </c>
      <c r="AB669" s="28" t="n">
        <v>1.0866</v>
      </c>
      <c r="AC669" s="28" t="n">
        <v>1.1023</v>
      </c>
      <c r="AD669" s="28" t="n">
        <v>1.0745</v>
      </c>
      <c r="AE669" s="28" t="n">
        <v>1.0594</v>
      </c>
      <c r="AF669" t="n">
        <v>1.0591</v>
      </c>
      <c r="AG669" t="n">
        <v>1.06015</v>
      </c>
      <c r="AH669" t="n">
        <v>1.0617</v>
      </c>
      <c r="AI669" t="n">
        <v>1.0635</v>
      </c>
      <c r="AK669" t="n">
        <v>1.06505</v>
      </c>
      <c r="AN669" t="n">
        <v>1.0665</v>
      </c>
      <c r="AQ669" t="n">
        <v>1.0711</v>
      </c>
      <c r="AT669" t="n">
        <v>1.07555</v>
      </c>
      <c r="AW669" t="n">
        <v>1.08</v>
      </c>
      <c r="AZ669" t="n">
        <v>1.0844</v>
      </c>
      <c r="BC669" t="n">
        <v>1.0888</v>
      </c>
      <c r="BD669" t="n">
        <v>1.0932</v>
      </c>
      <c r="BE669" t="n">
        <v>1.09765</v>
      </c>
      <c r="BF669" t="n">
        <v>1.10215</v>
      </c>
      <c r="BG669" t="n">
        <v>1.1067</v>
      </c>
      <c r="BH669" t="n">
        <v>1.1112</v>
      </c>
      <c r="BI669" t="n">
        <v>1.11575</v>
      </c>
      <c r="BJ669" t="n">
        <v>1.12025</v>
      </c>
      <c r="BK669" t="n">
        <v>1.1248</v>
      </c>
      <c r="BL669" t="n">
        <v>1.1293</v>
      </c>
      <c r="BM669" t="n">
        <v>1.13385</v>
      </c>
      <c r="BN669" t="n">
        <v>1.13835</v>
      </c>
      <c r="BO669" t="n">
        <v>1.1431</v>
      </c>
      <c r="BP669" t="n">
        <v>1.14775</v>
      </c>
    </row>
    <row r="670">
      <c r="A670" s="1112" t="n">
        <v>45222</v>
      </c>
      <c r="W670" s="666" t="n">
        <v>1.0769</v>
      </c>
      <c r="X670" s="666" t="n">
        <v>1.07151</v>
      </c>
      <c r="Y670" s="666" t="n">
        <v>1.1042</v>
      </c>
      <c r="Z670" s="28" t="n">
        <v>1.096772222222222</v>
      </c>
      <c r="AA670" s="28" t="n">
        <v>1.08675</v>
      </c>
      <c r="AB670" s="28" t="n">
        <v>1.0866</v>
      </c>
      <c r="AC670" s="28" t="n">
        <v>1.1023</v>
      </c>
      <c r="AD670" s="28" t="n">
        <v>1.0745</v>
      </c>
      <c r="AE670" s="28" t="n">
        <v>1.0594</v>
      </c>
      <c r="AF670" t="n">
        <v>1.0597</v>
      </c>
      <c r="AG670" t="n">
        <v>1.0684</v>
      </c>
      <c r="AH670" t="n">
        <v>1.0699</v>
      </c>
      <c r="AI670" t="n">
        <v>1.0717</v>
      </c>
      <c r="AK670" t="n">
        <v>1.07325</v>
      </c>
      <c r="AN670" t="n">
        <v>1.0747</v>
      </c>
      <c r="AQ670" t="n">
        <v>1.07935</v>
      </c>
      <c r="AT670" t="n">
        <v>1.08385</v>
      </c>
      <c r="AW670" t="n">
        <v>1.08825</v>
      </c>
      <c r="AZ670" t="n">
        <v>1.0925</v>
      </c>
      <c r="BC670" t="n">
        <v>1.0967</v>
      </c>
      <c r="BD670" t="n">
        <v>1.10095</v>
      </c>
      <c r="BE670" t="n">
        <v>1.1053</v>
      </c>
      <c r="BF670" t="n">
        <v>1.1097</v>
      </c>
      <c r="BG670" t="n">
        <v>1.11415</v>
      </c>
      <c r="BH670" t="n">
        <v>1.11855</v>
      </c>
      <c r="BI670" t="n">
        <v>1.123</v>
      </c>
      <c r="BJ670" t="n">
        <v>1.1274</v>
      </c>
      <c r="BK670" t="n">
        <v>1.1318</v>
      </c>
      <c r="BL670" t="n">
        <v>1.13625</v>
      </c>
      <c r="BM670" t="n">
        <v>1.14065</v>
      </c>
      <c r="BN670" t="n">
        <v>1.1451</v>
      </c>
      <c r="BO670" t="n">
        <v>1.1497</v>
      </c>
      <c r="BP670" t="n">
        <v>1.15425</v>
      </c>
    </row>
    <row r="671">
      <c r="A671" s="1112" t="n">
        <v>45223</v>
      </c>
      <c r="W671" s="666" t="n">
        <v>1.0769</v>
      </c>
      <c r="X671" s="666" t="n">
        <v>1.07151</v>
      </c>
      <c r="Y671" s="666" t="n">
        <v>1.1042</v>
      </c>
      <c r="Z671" s="28" t="n">
        <v>1.096772222222222</v>
      </c>
      <c r="AA671" s="28" t="n">
        <v>1.08675</v>
      </c>
      <c r="AB671" s="28" t="n">
        <v>1.0866</v>
      </c>
      <c r="AC671" s="28" t="n">
        <v>1.1023</v>
      </c>
      <c r="AD671" s="28" t="n">
        <v>1.0745</v>
      </c>
      <c r="AE671" s="28" t="n">
        <v>1.0594</v>
      </c>
      <c r="AF671" t="n">
        <v>1.0632</v>
      </c>
      <c r="AG671" t="n">
        <v>1.0597</v>
      </c>
      <c r="AH671" t="n">
        <v>1.06125</v>
      </c>
      <c r="AI671" t="n">
        <v>1.06305</v>
      </c>
      <c r="AK671" t="n">
        <v>1.06455</v>
      </c>
      <c r="AN671" t="n">
        <v>1.06605</v>
      </c>
      <c r="AQ671" t="n">
        <v>1.0707</v>
      </c>
      <c r="AT671" t="n">
        <v>1.07535</v>
      </c>
      <c r="AW671" t="n">
        <v>1.0799</v>
      </c>
      <c r="AZ671" t="n">
        <v>1.08445</v>
      </c>
      <c r="BC671" t="n">
        <v>1.08895</v>
      </c>
      <c r="BD671" t="n">
        <v>1.0935</v>
      </c>
      <c r="BE671" t="n">
        <v>1.09805</v>
      </c>
      <c r="BF671" t="n">
        <v>1.1026</v>
      </c>
      <c r="BG671" t="n">
        <v>1.1071</v>
      </c>
      <c r="BH671" t="n">
        <v>1.11165</v>
      </c>
      <c r="BI671" t="n">
        <v>1.1162</v>
      </c>
      <c r="BJ671" t="n">
        <v>1.12075</v>
      </c>
      <c r="BK671" t="n">
        <v>1.12525</v>
      </c>
      <c r="BL671" t="n">
        <v>1.1298</v>
      </c>
      <c r="BM671" t="n">
        <v>1.13435</v>
      </c>
      <c r="BN671" t="n">
        <v>1.1389</v>
      </c>
      <c r="BO671" t="n">
        <v>1.1436</v>
      </c>
      <c r="BP671" t="n">
        <v>1.1483</v>
      </c>
    </row>
    <row r="672">
      <c r="A672" s="1112" t="n">
        <v>45224</v>
      </c>
      <c r="W672" s="666" t="n">
        <v>1.0769</v>
      </c>
      <c r="X672" s="666" t="n">
        <v>1.07151</v>
      </c>
      <c r="Y672" s="666" t="n">
        <v>1.1042</v>
      </c>
      <c r="Z672" s="28" t="n">
        <v>1.096772222222222</v>
      </c>
      <c r="AA672" s="28" t="n">
        <v>1.08675</v>
      </c>
      <c r="AB672" s="28" t="n">
        <v>1.0866</v>
      </c>
      <c r="AC672" s="28" t="n">
        <v>1.1023</v>
      </c>
      <c r="AD672" s="28" t="n">
        <v>1.0745</v>
      </c>
      <c r="AE672" s="28" t="n">
        <v>1.0594</v>
      </c>
      <c r="AF672" t="n">
        <v>1.0576</v>
      </c>
      <c r="AG672" t="n">
        <v>1.05745</v>
      </c>
      <c r="AH672" t="n">
        <v>1.05895</v>
      </c>
      <c r="AI672" t="n">
        <v>1.06075</v>
      </c>
      <c r="AK672" t="n">
        <v>1.06225</v>
      </c>
      <c r="AN672" t="n">
        <v>1.0637</v>
      </c>
      <c r="AQ672" t="n">
        <v>1.06835</v>
      </c>
      <c r="AT672" t="n">
        <v>1.07295</v>
      </c>
      <c r="AW672" t="n">
        <v>1.0776</v>
      </c>
      <c r="AZ672" t="n">
        <v>1.08225</v>
      </c>
      <c r="BC672" t="n">
        <v>1.08695</v>
      </c>
      <c r="BD672" t="n">
        <v>1.0916</v>
      </c>
      <c r="BE672" t="n">
        <v>1.0963</v>
      </c>
      <c r="BF672" t="n">
        <v>1.101</v>
      </c>
      <c r="BG672" t="n">
        <v>1.1057</v>
      </c>
      <c r="BH672" t="n">
        <v>1.11045</v>
      </c>
      <c r="BI672" t="n">
        <v>1.11515</v>
      </c>
      <c r="BJ672" t="n">
        <v>1.11985</v>
      </c>
      <c r="BK672" t="n">
        <v>1.12455</v>
      </c>
      <c r="BL672" t="n">
        <v>1.1293</v>
      </c>
      <c r="BM672" t="n">
        <v>1.134</v>
      </c>
      <c r="BN672" t="n">
        <v>1.1387</v>
      </c>
      <c r="BO672" t="n">
        <v>1.1436</v>
      </c>
      <c r="BP672" t="n">
        <v>1.1485</v>
      </c>
    </row>
    <row r="673">
      <c r="A673" s="1112" t="n">
        <v>45225</v>
      </c>
      <c r="W673" s="666" t="n">
        <v>1.0769</v>
      </c>
      <c r="X673" s="666" t="n">
        <v>1.07151</v>
      </c>
      <c r="Y673" s="666" t="n">
        <v>1.1042</v>
      </c>
      <c r="Z673" s="28" t="n">
        <v>1.096772222222222</v>
      </c>
      <c r="AA673" s="28" t="n">
        <v>1.08675</v>
      </c>
      <c r="AB673" s="28" t="n">
        <v>1.0866</v>
      </c>
      <c r="AC673" s="28" t="n">
        <v>1.1023</v>
      </c>
      <c r="AD673" s="28" t="n">
        <v>1.0745</v>
      </c>
      <c r="AE673" s="28" t="n">
        <v>1.0594</v>
      </c>
      <c r="AF673" t="n">
        <v>1.054</v>
      </c>
      <c r="AG673" t="n">
        <v>1.05675</v>
      </c>
      <c r="AH673" t="n">
        <v>1.05825</v>
      </c>
      <c r="AI673" t="n">
        <v>1.06005</v>
      </c>
      <c r="AK673" t="n">
        <v>1.06155</v>
      </c>
      <c r="AN673" t="n">
        <v>1.06295</v>
      </c>
      <c r="AQ673" t="n">
        <v>1.0676</v>
      </c>
      <c r="AT673" t="n">
        <v>1.07225</v>
      </c>
      <c r="AW673" t="n">
        <v>1.0769</v>
      </c>
      <c r="AZ673" t="n">
        <v>1.08155</v>
      </c>
      <c r="BC673" t="n">
        <v>1.0862</v>
      </c>
      <c r="BD673" t="n">
        <v>1.0908</v>
      </c>
      <c r="BE673" t="n">
        <v>1.0954</v>
      </c>
      <c r="BF673" t="n">
        <v>1.09995</v>
      </c>
      <c r="BG673" t="n">
        <v>1.1045</v>
      </c>
      <c r="BH673" t="n">
        <v>1.10905</v>
      </c>
      <c r="BI673" t="n">
        <v>1.11355</v>
      </c>
      <c r="BJ673" t="n">
        <v>1.1181</v>
      </c>
      <c r="BK673" t="n">
        <v>1.12265</v>
      </c>
      <c r="BL673" t="n">
        <v>1.1272</v>
      </c>
      <c r="BM673" t="n">
        <v>1.1317</v>
      </c>
      <c r="BN673" t="n">
        <v>1.13625</v>
      </c>
      <c r="BO673" t="n">
        <v>1.141</v>
      </c>
      <c r="BP673" t="n">
        <v>1.1457</v>
      </c>
    </row>
    <row r="674">
      <c r="A674" s="1112" t="n">
        <v>45226</v>
      </c>
      <c r="W674" s="666" t="n">
        <v>1.0769</v>
      </c>
      <c r="X674" s="666" t="n">
        <v>1.07151</v>
      </c>
      <c r="Y674" s="666" t="n">
        <v>1.1042</v>
      </c>
      <c r="Z674" s="28" t="n">
        <v>1.096772222222222</v>
      </c>
      <c r="AA674" s="28" t="n">
        <v>1.08675</v>
      </c>
      <c r="AB674" s="28" t="n">
        <v>1.0866</v>
      </c>
      <c r="AC674" s="28" t="n">
        <v>1.1023</v>
      </c>
      <c r="AD674" s="28" t="n">
        <v>1.0745</v>
      </c>
      <c r="AE674" s="28" t="n">
        <v>1.0594</v>
      </c>
      <c r="AF674" t="n">
        <v>1.0541</v>
      </c>
      <c r="AG674" t="n">
        <v>1.0574</v>
      </c>
      <c r="AH674" t="n">
        <v>1.0589</v>
      </c>
      <c r="AI674" t="n">
        <v>1.0607</v>
      </c>
      <c r="AK674" t="n">
        <v>1.0622</v>
      </c>
      <c r="AN674" t="n">
        <v>1.06365</v>
      </c>
      <c r="AQ674" t="n">
        <v>1.06835</v>
      </c>
      <c r="AT674" t="n">
        <v>1.073</v>
      </c>
      <c r="AW674" t="n">
        <v>1.07775</v>
      </c>
      <c r="AZ674" t="n">
        <v>1.08245</v>
      </c>
      <c r="BC674" t="n">
        <v>1.08715</v>
      </c>
      <c r="BD674" t="n">
        <v>1.09185</v>
      </c>
      <c r="BE674" t="n">
        <v>1.0964</v>
      </c>
      <c r="BF674" t="n">
        <v>1.1008</v>
      </c>
      <c r="BG674" t="n">
        <v>1.10515</v>
      </c>
      <c r="BH674" t="n">
        <v>1.10955</v>
      </c>
      <c r="BI674" t="n">
        <v>1.1139</v>
      </c>
      <c r="BJ674" t="n">
        <v>1.1183</v>
      </c>
      <c r="BK674" t="n">
        <v>1.12265</v>
      </c>
      <c r="BL674" t="n">
        <v>1.12705</v>
      </c>
      <c r="BM674" t="n">
        <v>1.1314</v>
      </c>
      <c r="BN674" t="n">
        <v>1.1358</v>
      </c>
      <c r="BO674" t="n">
        <v>1.14035</v>
      </c>
      <c r="BP674" t="n">
        <v>1.1449</v>
      </c>
    </row>
    <row r="675">
      <c r="A675" s="1112" t="n">
        <v>45229</v>
      </c>
      <c r="W675" s="666" t="n">
        <v>1.0769</v>
      </c>
      <c r="X675" s="666" t="n">
        <v>1.07151</v>
      </c>
      <c r="Y675" s="666" t="n">
        <v>1.1042</v>
      </c>
      <c r="Z675" s="28" t="n">
        <v>1.096772222222222</v>
      </c>
      <c r="AA675" s="28" t="n">
        <v>1.08675</v>
      </c>
      <c r="AB675" s="28" t="n">
        <v>1.0866</v>
      </c>
      <c r="AC675" s="28" t="n">
        <v>1.1023</v>
      </c>
      <c r="AD675" s="28" t="n">
        <v>1.0745</v>
      </c>
      <c r="AE675" s="28" t="n">
        <v>1.0594</v>
      </c>
      <c r="AF675" t="n">
        <v>1.0605</v>
      </c>
      <c r="AG675" t="n">
        <v>1.0624</v>
      </c>
      <c r="AH675" t="n">
        <v>1.0639</v>
      </c>
      <c r="AI675" t="n">
        <v>1.0657</v>
      </c>
      <c r="AK675" t="n">
        <v>1.06695</v>
      </c>
      <c r="AN675" t="n">
        <v>1.0687</v>
      </c>
      <c r="AQ675" t="n">
        <v>1.0735</v>
      </c>
      <c r="AT675" t="n">
        <v>1.0783</v>
      </c>
      <c r="AW675" t="n">
        <v>1.08295</v>
      </c>
      <c r="AZ675" t="n">
        <v>1.08775</v>
      </c>
      <c r="BC675" t="n">
        <v>1.09255</v>
      </c>
      <c r="BD675" t="n">
        <v>1.09735</v>
      </c>
      <c r="BE675" t="n">
        <v>1.1021</v>
      </c>
      <c r="BF675" t="n">
        <v>1.10675</v>
      </c>
      <c r="BG675" t="n">
        <v>1.1114</v>
      </c>
      <c r="BH675" t="n">
        <v>1.11605</v>
      </c>
      <c r="BI675" t="n">
        <v>1.1207</v>
      </c>
      <c r="BJ675" t="n">
        <v>1.12535</v>
      </c>
      <c r="BK675" t="n">
        <v>1.13</v>
      </c>
      <c r="BL675" t="n">
        <v>1.13465</v>
      </c>
      <c r="BM675" t="n">
        <v>1.1393</v>
      </c>
      <c r="BN675" t="n">
        <v>1.14395</v>
      </c>
      <c r="BO675" t="n">
        <v>1.1488</v>
      </c>
      <c r="BP675" t="n">
        <v>1.1536</v>
      </c>
    </row>
    <row r="676">
      <c r="A676" s="1112" t="n">
        <v>45230</v>
      </c>
      <c r="W676" s="666" t="n">
        <v>1.0769</v>
      </c>
      <c r="X676" s="666" t="n">
        <v>1.07151</v>
      </c>
      <c r="Y676" s="666" t="n">
        <v>1.1042</v>
      </c>
      <c r="Z676" s="28" t="n">
        <v>1.096772222222222</v>
      </c>
      <c r="AA676" s="28" t="n">
        <v>1.08675</v>
      </c>
      <c r="AB676" s="28" t="n">
        <v>1.0866</v>
      </c>
      <c r="AC676" s="28" t="n">
        <v>1.1023</v>
      </c>
      <c r="AD676" s="28" t="n">
        <v>1.0745</v>
      </c>
      <c r="AE676" s="28" t="n">
        <v>1.0594</v>
      </c>
      <c r="AF676" t="n">
        <v>1.0619</v>
      </c>
      <c r="AG676" t="n">
        <v>1.05875</v>
      </c>
      <c r="AH676" t="n">
        <v>1.06025</v>
      </c>
      <c r="AI676" t="n">
        <v>1.06205</v>
      </c>
      <c r="AK676" t="n">
        <v>1.06335</v>
      </c>
      <c r="AN676" t="n">
        <v>1.0651</v>
      </c>
      <c r="AQ676" t="n">
        <v>1.0699</v>
      </c>
      <c r="AT676" t="n">
        <v>1.07485</v>
      </c>
      <c r="AW676" t="n">
        <v>1.07965</v>
      </c>
      <c r="AZ676" t="n">
        <v>1.0846</v>
      </c>
      <c r="BC676" t="n">
        <v>1.08955</v>
      </c>
      <c r="BD676" t="n">
        <v>1.0945</v>
      </c>
      <c r="BE676" t="n">
        <v>1.0993</v>
      </c>
      <c r="BF676" t="n">
        <v>1.10395</v>
      </c>
      <c r="BG676" t="n">
        <v>1.10865</v>
      </c>
      <c r="BH676" t="n">
        <v>1.1133</v>
      </c>
      <c r="BI676" t="n">
        <v>1.11795</v>
      </c>
      <c r="BJ676" t="n">
        <v>1.1226</v>
      </c>
      <c r="BK676" t="n">
        <v>1.12725</v>
      </c>
      <c r="BL676" t="n">
        <v>1.1319</v>
      </c>
      <c r="BM676" t="n">
        <v>1.13655</v>
      </c>
      <c r="BN676" t="n">
        <v>1.14125</v>
      </c>
      <c r="BO676" t="n">
        <v>1.1461</v>
      </c>
      <c r="BP676" t="n">
        <v>1.1509</v>
      </c>
    </row>
    <row r="677">
      <c r="A677" s="242" t="n">
        <v>45231</v>
      </c>
      <c r="W677" s="666" t="n">
        <v>1.0769</v>
      </c>
      <c r="X677" s="666" t="n">
        <v>1.07151</v>
      </c>
      <c r="Y677" s="666" t="n">
        <v>1.1042</v>
      </c>
      <c r="Z677" s="28" t="n">
        <v>1.096772222222222</v>
      </c>
      <c r="AA677" s="28" t="n">
        <v>1.08675</v>
      </c>
      <c r="AB677" s="28" t="n">
        <v>1.0866</v>
      </c>
      <c r="AC677" s="28" t="n">
        <v>1.1023</v>
      </c>
      <c r="AD677" s="28" t="n">
        <v>1.0745</v>
      </c>
      <c r="AE677" s="28" t="n">
        <v>1.0594</v>
      </c>
      <c r="AF677" s="28" t="n">
        <v>1.0619</v>
      </c>
      <c r="AG677" t="n">
        <v>1.0537</v>
      </c>
      <c r="AH677" t="n">
        <v>1.0562</v>
      </c>
      <c r="AI677" t="n">
        <v>1.05795</v>
      </c>
      <c r="AK677" t="n">
        <v>1.05925</v>
      </c>
      <c r="AN677" t="n">
        <v>1.06095</v>
      </c>
      <c r="AQ677" t="n">
        <v>1.0655</v>
      </c>
      <c r="AT677" t="n">
        <v>1.0704</v>
      </c>
      <c r="AW677" t="n">
        <v>1.0754</v>
      </c>
      <c r="AZ677" t="n">
        <v>1.0802</v>
      </c>
      <c r="BC677" t="n">
        <v>1.08505</v>
      </c>
      <c r="BD677" t="n">
        <v>1.0899</v>
      </c>
      <c r="BE677" t="n">
        <v>1.09465</v>
      </c>
      <c r="BF677" t="n">
        <v>1.09925</v>
      </c>
      <c r="BG677" t="n">
        <v>1.1039</v>
      </c>
      <c r="BH677" t="n">
        <v>1.1085</v>
      </c>
      <c r="BI677" t="n">
        <v>1.11315</v>
      </c>
      <c r="BJ677" t="n">
        <v>1.11775</v>
      </c>
      <c r="BK677" t="n">
        <v>1.1224</v>
      </c>
      <c r="BL677" t="n">
        <v>1.127</v>
      </c>
      <c r="BM677" t="n">
        <v>1.13165</v>
      </c>
      <c r="BN677" t="n">
        <v>1.13625</v>
      </c>
      <c r="BO677" t="n">
        <v>1.1411</v>
      </c>
      <c r="BP677" t="n">
        <v>1.14585</v>
      </c>
    </row>
    <row r="678">
      <c r="A678" s="1112" t="n">
        <v>45232</v>
      </c>
      <c r="W678" s="666" t="n">
        <v>1.0769</v>
      </c>
      <c r="X678" s="666" t="n">
        <v>1.07151</v>
      </c>
      <c r="Y678" s="666" t="n">
        <v>1.1042</v>
      </c>
      <c r="Z678" s="28" t="n">
        <v>1.096772222222222</v>
      </c>
      <c r="AA678" s="28" t="n">
        <v>1.08675</v>
      </c>
      <c r="AB678" s="28" t="n">
        <v>1.0866</v>
      </c>
      <c r="AC678" s="28" t="n">
        <v>1.1023</v>
      </c>
      <c r="AD678" s="28" t="n">
        <v>1.0745</v>
      </c>
      <c r="AE678" s="28" t="n">
        <v>1.0594</v>
      </c>
      <c r="AF678" s="28" t="n">
        <v>1.0619</v>
      </c>
      <c r="AG678" s="28" t="n">
        <v>1.0661</v>
      </c>
      <c r="AH678" t="n">
        <v>1.06445</v>
      </c>
      <c r="AI678" t="n">
        <v>1.0662</v>
      </c>
      <c r="AK678" t="n">
        <v>1.0675</v>
      </c>
      <c r="AN678" t="n">
        <v>1.0691</v>
      </c>
      <c r="AQ678" t="n">
        <v>1.0738</v>
      </c>
      <c r="AT678" t="n">
        <v>1.07855</v>
      </c>
      <c r="AW678" t="n">
        <v>1.0834</v>
      </c>
      <c r="AZ678" t="n">
        <v>1.08815</v>
      </c>
      <c r="BC678" t="n">
        <v>1.0929</v>
      </c>
      <c r="BD678" t="n">
        <v>1.0977</v>
      </c>
      <c r="BE678" t="n">
        <v>1.10225</v>
      </c>
      <c r="BF678" t="n">
        <v>1.1066</v>
      </c>
      <c r="BG678" t="n">
        <v>1.11095</v>
      </c>
      <c r="BH678" t="n">
        <v>1.1153</v>
      </c>
      <c r="BI678" t="n">
        <v>1.11965</v>
      </c>
      <c r="BJ678" t="n">
        <v>1.12395</v>
      </c>
      <c r="BK678" t="n">
        <v>1.1283</v>
      </c>
      <c r="BL678" t="n">
        <v>1.13265</v>
      </c>
      <c r="BM678" t="n">
        <v>1.137</v>
      </c>
      <c r="BN678" t="n">
        <v>1.14135</v>
      </c>
      <c r="BO678" t="n">
        <v>1.14585</v>
      </c>
      <c r="BP678" t="n">
        <v>1.15035</v>
      </c>
    </row>
    <row r="679">
      <c r="A679" s="1112" t="n">
        <v>45233</v>
      </c>
      <c r="W679" s="666" t="n">
        <v>1.0769</v>
      </c>
      <c r="X679" s="666" t="n">
        <v>1.07151</v>
      </c>
      <c r="Y679" s="666" t="n">
        <v>1.1042</v>
      </c>
      <c r="Z679" s="28" t="n">
        <v>1.096772222222222</v>
      </c>
      <c r="AA679" s="28" t="n">
        <v>1.08675</v>
      </c>
      <c r="AB679" s="28" t="n">
        <v>1.0866</v>
      </c>
      <c r="AC679" s="28" t="n">
        <v>1.1023</v>
      </c>
      <c r="AD679" s="28" t="n">
        <v>1.0745</v>
      </c>
      <c r="AE679" s="28" t="n">
        <v>1.0594</v>
      </c>
      <c r="AF679" s="28" t="n">
        <v>1.0619</v>
      </c>
      <c r="AG679" s="28" t="n">
        <v>1.0702</v>
      </c>
      <c r="AH679" t="n">
        <v>1.07545</v>
      </c>
      <c r="AI679" t="n">
        <v>1.07715</v>
      </c>
      <c r="AK679" t="n">
        <v>1.07845</v>
      </c>
      <c r="AN679" t="n">
        <v>1.08005</v>
      </c>
      <c r="AQ679" t="n">
        <v>1.0845</v>
      </c>
      <c r="AT679" t="n">
        <v>1.08895</v>
      </c>
      <c r="AW679" t="n">
        <v>1.0933</v>
      </c>
      <c r="AZ679" t="n">
        <v>1.09765</v>
      </c>
      <c r="BC679" t="n">
        <v>1.10195</v>
      </c>
      <c r="BD679" t="n">
        <v>1.1063</v>
      </c>
      <c r="BE679" t="n">
        <v>1.1106</v>
      </c>
      <c r="BF679" t="n">
        <v>1.11485</v>
      </c>
      <c r="BG679" t="n">
        <v>1.11915</v>
      </c>
      <c r="BH679" t="n">
        <v>1.1234</v>
      </c>
      <c r="BI679" t="n">
        <v>1.1277</v>
      </c>
      <c r="BJ679" t="n">
        <v>1.13195</v>
      </c>
      <c r="BK679" t="n">
        <v>1.13625</v>
      </c>
      <c r="BL679" t="n">
        <v>1.1405</v>
      </c>
      <c r="BM679" t="n">
        <v>1.1448</v>
      </c>
      <c r="BN679" t="n">
        <v>1.14905</v>
      </c>
      <c r="BO679" t="n">
        <v>1.1535</v>
      </c>
      <c r="BP679" t="n">
        <v>1.15795</v>
      </c>
    </row>
    <row r="680">
      <c r="A680" s="1112" t="n">
        <v>45236</v>
      </c>
      <c r="W680" s="666" t="n">
        <v>1.0769</v>
      </c>
      <c r="X680" s="666" t="n">
        <v>1.07151</v>
      </c>
      <c r="Y680" s="666" t="n">
        <v>1.1042</v>
      </c>
      <c r="Z680" s="28" t="n">
        <v>1.096772222222222</v>
      </c>
      <c r="AA680" s="28" t="n">
        <v>1.08675</v>
      </c>
      <c r="AB680" s="28" t="n">
        <v>1.0866</v>
      </c>
      <c r="AC680" s="28" t="n">
        <v>1.1023</v>
      </c>
      <c r="AD680" s="28" t="n">
        <v>1.0745</v>
      </c>
      <c r="AE680" s="28" t="n">
        <v>1.0594</v>
      </c>
      <c r="AF680" s="28" t="n">
        <v>1.0619</v>
      </c>
      <c r="AG680" t="n">
        <v>1.0741</v>
      </c>
      <c r="AH680" t="n">
        <v>1.07425</v>
      </c>
      <c r="AI680" t="n">
        <v>1.07595</v>
      </c>
      <c r="AK680" t="n">
        <v>1.07725</v>
      </c>
      <c r="AN680" t="n">
        <v>1.07885</v>
      </c>
      <c r="AQ680" t="n">
        <v>1.08335</v>
      </c>
      <c r="AT680" t="n">
        <v>1.0879</v>
      </c>
      <c r="AW680" t="n">
        <v>1.0923</v>
      </c>
      <c r="AZ680" t="n">
        <v>1.0968</v>
      </c>
      <c r="BC680" t="n">
        <v>1.10135</v>
      </c>
      <c r="BD680" t="n">
        <v>1.10585</v>
      </c>
      <c r="BE680" t="n">
        <v>1.1103</v>
      </c>
      <c r="BF680" t="n">
        <v>1.1147</v>
      </c>
      <c r="BG680" t="n">
        <v>1.11905</v>
      </c>
      <c r="BH680" t="n">
        <v>1.12345</v>
      </c>
      <c r="BI680" t="n">
        <v>1.1278</v>
      </c>
      <c r="BJ680" t="n">
        <v>1.1322</v>
      </c>
      <c r="BK680" t="n">
        <v>1.13655</v>
      </c>
      <c r="BL680" t="n">
        <v>1.14095</v>
      </c>
      <c r="BM680" t="n">
        <v>1.1453</v>
      </c>
      <c r="BN680" t="n">
        <v>1.1497</v>
      </c>
      <c r="BO680" t="n">
        <v>1.15425</v>
      </c>
      <c r="BP680" t="n">
        <v>1.15875</v>
      </c>
    </row>
    <row r="681">
      <c r="A681" s="1112" t="n">
        <v>45237</v>
      </c>
      <c r="W681" s="666" t="n">
        <v>1.0769</v>
      </c>
      <c r="X681" s="666" t="n">
        <v>1.07151</v>
      </c>
      <c r="Y681" s="666" t="n">
        <v>1.1042</v>
      </c>
      <c r="Z681" s="28" t="n">
        <v>1.096772222222222</v>
      </c>
      <c r="AA681" s="28" t="n">
        <v>1.08675</v>
      </c>
      <c r="AB681" s="28" t="n">
        <v>1.0866</v>
      </c>
      <c r="AC681" s="28" t="n">
        <v>1.1023</v>
      </c>
      <c r="AD681" s="28" t="n">
        <v>1.0745</v>
      </c>
      <c r="AE681" s="28" t="n">
        <v>1.0594</v>
      </c>
      <c r="AF681" s="28" t="n">
        <v>1.0619</v>
      </c>
      <c r="AG681" t="n">
        <v>1.0686</v>
      </c>
      <c r="AH681" t="n">
        <v>1.0713</v>
      </c>
      <c r="AI681" t="n">
        <v>1.073</v>
      </c>
      <c r="AK681" t="n">
        <v>1.07435</v>
      </c>
      <c r="AN681" t="n">
        <v>1.0759</v>
      </c>
      <c r="AQ681" t="n">
        <v>1.0804</v>
      </c>
      <c r="AT681" t="n">
        <v>1.085</v>
      </c>
      <c r="AW681" t="n">
        <v>1.0895</v>
      </c>
      <c r="AZ681" t="n">
        <v>1.09395</v>
      </c>
      <c r="BC681" t="n">
        <v>1.0984</v>
      </c>
      <c r="BD681" t="n">
        <v>1.1028</v>
      </c>
      <c r="BE681" t="n">
        <v>1.1071</v>
      </c>
      <c r="BF681" t="n">
        <v>1.11125</v>
      </c>
      <c r="BG681" t="n">
        <v>1.11535</v>
      </c>
      <c r="BH681" t="n">
        <v>1.1195</v>
      </c>
      <c r="BI681" t="n">
        <v>1.1236</v>
      </c>
      <c r="BJ681" t="n">
        <v>1.1277</v>
      </c>
      <c r="BK681" t="n">
        <v>1.13185</v>
      </c>
      <c r="BL681" t="n">
        <v>1.13595</v>
      </c>
      <c r="BM681" t="n">
        <v>1.14005</v>
      </c>
      <c r="BN681" t="n">
        <v>1.1442</v>
      </c>
      <c r="BO681" t="n">
        <v>1.1485</v>
      </c>
      <c r="BP681" t="n">
        <v>1.15275</v>
      </c>
    </row>
    <row r="682">
      <c r="A682" s="1112" t="n">
        <v>45238</v>
      </c>
      <c r="W682" s="666" t="n">
        <v>1.0769</v>
      </c>
      <c r="X682" s="666" t="n">
        <v>1.07151</v>
      </c>
      <c r="Y682" s="666" t="n">
        <v>1.1042</v>
      </c>
      <c r="Z682" s="28" t="n">
        <v>1.096772222222222</v>
      </c>
      <c r="AA682" s="28" t="n">
        <v>1.08675</v>
      </c>
      <c r="AB682" s="28" t="n">
        <v>1.0866</v>
      </c>
      <c r="AC682" s="28" t="n">
        <v>1.1023</v>
      </c>
      <c r="AD682" s="28" t="n">
        <v>1.0745</v>
      </c>
      <c r="AE682" s="28" t="n">
        <v>1.0594</v>
      </c>
      <c r="AF682" s="28" t="n">
        <v>1.0619</v>
      </c>
      <c r="AG682" t="n">
        <v>1.0671</v>
      </c>
      <c r="AH682" t="n">
        <v>1.07185</v>
      </c>
      <c r="AI682" t="n">
        <v>1.07355</v>
      </c>
      <c r="AK682" t="n">
        <v>1.07485</v>
      </c>
      <c r="AN682" t="n">
        <v>1.0764</v>
      </c>
      <c r="AQ682" t="n">
        <v>1.0809</v>
      </c>
      <c r="AT682" t="n">
        <v>1.08545</v>
      </c>
      <c r="AW682" t="n">
        <v>1.09005</v>
      </c>
      <c r="AZ682" t="n">
        <v>1.09455</v>
      </c>
      <c r="BC682" t="n">
        <v>1.099</v>
      </c>
      <c r="BD682" t="n">
        <v>1.10345</v>
      </c>
      <c r="BE682" t="n">
        <v>1.10785</v>
      </c>
      <c r="BF682" t="n">
        <v>1.11205</v>
      </c>
      <c r="BG682" t="n">
        <v>1.11625</v>
      </c>
      <c r="BH682" t="n">
        <v>1.12045</v>
      </c>
      <c r="BI682" t="n">
        <v>1.12465</v>
      </c>
      <c r="BJ682" t="n">
        <v>1.12885</v>
      </c>
      <c r="BK682" t="n">
        <v>1.13305</v>
      </c>
      <c r="BL682" t="n">
        <v>1.13725</v>
      </c>
      <c r="BM682" t="n">
        <v>1.14145</v>
      </c>
      <c r="BN682" t="n">
        <v>1.14565</v>
      </c>
      <c r="BO682" t="n">
        <v>1.15005</v>
      </c>
      <c r="BP682" t="n">
        <v>1.15435</v>
      </c>
    </row>
    <row r="683">
      <c r="A683" s="1112" t="n">
        <v>45239</v>
      </c>
      <c r="W683" s="666" t="n">
        <v>1.0769</v>
      </c>
      <c r="X683" s="666" t="n">
        <v>1.07151</v>
      </c>
      <c r="Y683" s="666" t="n">
        <v>1.1042</v>
      </c>
      <c r="Z683" s="28" t="n">
        <v>1.096772222222222</v>
      </c>
      <c r="AA683" s="28" t="n">
        <v>1.08675</v>
      </c>
      <c r="AB683" s="28" t="n">
        <v>1.0866</v>
      </c>
      <c r="AC683" s="28" t="n">
        <v>1.1023</v>
      </c>
      <c r="AD683" s="28" t="n">
        <v>1.0745</v>
      </c>
      <c r="AE683" s="28" t="n">
        <v>1.0594</v>
      </c>
      <c r="AF683" s="28" t="n">
        <v>1.0619</v>
      </c>
      <c r="AG683" t="n">
        <v>1.0691</v>
      </c>
      <c r="AH683" t="n">
        <v>1.0683</v>
      </c>
      <c r="AI683" t="n">
        <v>1.0699</v>
      </c>
      <c r="AK683" t="n">
        <v>1.0713</v>
      </c>
      <c r="AN683" t="n">
        <v>1.0728</v>
      </c>
      <c r="AQ683" t="n">
        <v>1.07745</v>
      </c>
      <c r="AT683" t="n">
        <v>1.0822</v>
      </c>
      <c r="AW683" t="n">
        <v>1.0867</v>
      </c>
      <c r="AZ683" t="n">
        <v>1.09125</v>
      </c>
      <c r="BC683" t="n">
        <v>1.09585</v>
      </c>
      <c r="BD683" t="n">
        <v>1.1004</v>
      </c>
      <c r="BE683" t="n">
        <v>1.10495</v>
      </c>
      <c r="BF683" t="n">
        <v>1.10935</v>
      </c>
      <c r="BG683" t="n">
        <v>1.11375</v>
      </c>
      <c r="BH683" t="n">
        <v>1.11815</v>
      </c>
      <c r="BI683" t="n">
        <v>1.12255</v>
      </c>
      <c r="BJ683" t="n">
        <v>1.12695</v>
      </c>
      <c r="BK683" t="n">
        <v>1.13135</v>
      </c>
      <c r="BL683" t="n">
        <v>1.13575</v>
      </c>
      <c r="BM683" t="n">
        <v>1.14015</v>
      </c>
      <c r="BN683" t="n">
        <v>1.14455</v>
      </c>
      <c r="BO683" t="n">
        <v>1.14915</v>
      </c>
      <c r="BP683" t="n">
        <v>1.1537</v>
      </c>
    </row>
    <row r="684">
      <c r="A684" s="1112" t="n">
        <v>45240</v>
      </c>
      <c r="W684" s="666" t="n">
        <v>1.0769</v>
      </c>
      <c r="X684" s="666" t="n">
        <v>1.07151</v>
      </c>
      <c r="Y684" s="666" t="n">
        <v>1.1042</v>
      </c>
      <c r="Z684" s="28" t="n">
        <v>1.096772222222222</v>
      </c>
      <c r="AA684" s="28" t="n">
        <v>1.08675</v>
      </c>
      <c r="AB684" s="28" t="n">
        <v>1.0866</v>
      </c>
      <c r="AC684" s="28" t="n">
        <v>1.1023</v>
      </c>
      <c r="AD684" s="28" t="n">
        <v>1.0745</v>
      </c>
      <c r="AE684" s="28" t="n">
        <v>1.0594</v>
      </c>
      <c r="AF684" s="28" t="n">
        <v>1.0619</v>
      </c>
      <c r="AG684" t="n">
        <v>1.0683</v>
      </c>
      <c r="AH684" t="n">
        <v>1.06955</v>
      </c>
      <c r="AI684" t="n">
        <v>1.07115</v>
      </c>
      <c r="AK684" t="n">
        <v>1.0726</v>
      </c>
      <c r="AN684" t="n">
        <v>1.07405</v>
      </c>
      <c r="AQ684" t="n">
        <v>1.0787</v>
      </c>
      <c r="AT684" t="n">
        <v>1.08345</v>
      </c>
      <c r="AW684" t="n">
        <v>1.0883</v>
      </c>
      <c r="AZ684" t="n">
        <v>1.09305</v>
      </c>
      <c r="BC684" t="n">
        <v>1.0978</v>
      </c>
      <c r="BD684" t="n">
        <v>1.10255</v>
      </c>
      <c r="BE684" t="n">
        <v>1.10715</v>
      </c>
      <c r="BF684" t="n">
        <v>1.1115</v>
      </c>
      <c r="BG684" t="n">
        <v>1.11585</v>
      </c>
      <c r="BH684" t="n">
        <v>1.12025</v>
      </c>
      <c r="BI684" t="n">
        <v>1.1246</v>
      </c>
      <c r="BJ684" t="n">
        <v>1.12895</v>
      </c>
      <c r="BK684" t="n">
        <v>1.1333</v>
      </c>
      <c r="BL684" t="n">
        <v>1.13765</v>
      </c>
      <c r="BM684" t="n">
        <v>1.142</v>
      </c>
      <c r="BN684" t="n">
        <v>1.1464</v>
      </c>
      <c r="BO684" t="n">
        <v>1.15095</v>
      </c>
      <c r="BP684" t="n">
        <v>1.15545</v>
      </c>
    </row>
    <row r="685">
      <c r="A685" s="1112" t="n">
        <v>45243</v>
      </c>
      <c r="W685" s="666" t="n">
        <v>1.0769</v>
      </c>
      <c r="X685" s="666" t="n">
        <v>1.07151</v>
      </c>
      <c r="Y685" s="666" t="n">
        <v>1.1042</v>
      </c>
      <c r="Z685" s="28" t="n">
        <v>1.096772222222222</v>
      </c>
      <c r="AA685" s="28" t="n">
        <v>1.08675</v>
      </c>
      <c r="AB685" s="28" t="n">
        <v>1.0866</v>
      </c>
      <c r="AC685" s="28" t="n">
        <v>1.1023</v>
      </c>
      <c r="AD685" s="28" t="n">
        <v>1.0745</v>
      </c>
      <c r="AE685" s="28" t="n">
        <v>1.0594</v>
      </c>
      <c r="AF685" s="28" t="n">
        <v>1.0619</v>
      </c>
      <c r="AG685" t="n">
        <v>1.067</v>
      </c>
      <c r="AH685" t="n">
        <v>1.0717</v>
      </c>
      <c r="AI685" t="n">
        <v>1.07335</v>
      </c>
      <c r="AK685" t="n">
        <v>1.07495</v>
      </c>
      <c r="AN685" t="n">
        <v>1.0763</v>
      </c>
      <c r="AQ685" t="n">
        <v>1.0777</v>
      </c>
      <c r="AT685" t="n">
        <v>1.0809</v>
      </c>
      <c r="AW685" t="n">
        <v>1.0856</v>
      </c>
      <c r="AZ685" t="n">
        <v>1.0904</v>
      </c>
      <c r="BC685" t="n">
        <v>1.09505</v>
      </c>
      <c r="BD685" t="n">
        <v>1.0997</v>
      </c>
      <c r="BE685" t="n">
        <v>1.1044</v>
      </c>
      <c r="BF685" t="n">
        <v>1.109</v>
      </c>
      <c r="BG685" t="n">
        <v>1.11335</v>
      </c>
      <c r="BH685" t="n">
        <v>1.11775</v>
      </c>
      <c r="BI685" t="n">
        <v>1.12215</v>
      </c>
      <c r="BJ685" t="n">
        <v>1.12655</v>
      </c>
      <c r="BK685" t="n">
        <v>1.13095</v>
      </c>
      <c r="BL685" t="n">
        <v>1.13535</v>
      </c>
      <c r="BM685" t="n">
        <v>1.13975</v>
      </c>
      <c r="BN685" t="n">
        <v>1.1441</v>
      </c>
      <c r="BO685" t="n">
        <v>1.1485</v>
      </c>
      <c r="BP685" t="n">
        <v>1.1531</v>
      </c>
      <c r="BQ685" t="n">
        <v>1.15765</v>
      </c>
    </row>
    <row r="686">
      <c r="A686" s="1112" t="n">
        <v>45244</v>
      </c>
      <c r="W686" t="n">
        <v>1.0769</v>
      </c>
      <c r="X686" t="n">
        <v>1.07151</v>
      </c>
      <c r="Y686" t="n">
        <v>1.1042</v>
      </c>
      <c r="Z686" t="n">
        <v>1.096772222222222</v>
      </c>
      <c r="AA686" t="n">
        <v>1.08675</v>
      </c>
      <c r="AB686" t="n">
        <v>1.0866</v>
      </c>
      <c r="AC686" t="n">
        <v>1.1023</v>
      </c>
      <c r="AD686" t="n">
        <v>1.0745</v>
      </c>
      <c r="AE686" t="n">
        <v>1.0594</v>
      </c>
      <c r="AF686" t="n">
        <v>1.0619</v>
      </c>
      <c r="AG686" t="n">
        <v>1.0724</v>
      </c>
      <c r="AH686" t="n">
        <v>1.08965</v>
      </c>
      <c r="AI686" t="n">
        <v>1.0913</v>
      </c>
      <c r="AK686" t="n">
        <v>1.0929</v>
      </c>
      <c r="AN686" t="n">
        <v>1.0942</v>
      </c>
      <c r="AQ686" t="n">
        <v>1.0956</v>
      </c>
      <c r="AT686" t="n">
        <v>1.09865</v>
      </c>
      <c r="AW686" t="n">
        <v>1.1031</v>
      </c>
      <c r="AZ686" t="n">
        <v>1.10765</v>
      </c>
      <c r="BC686" t="n">
        <v>1.112</v>
      </c>
      <c r="BD686" t="n">
        <v>1.1163</v>
      </c>
      <c r="BE686" t="n">
        <v>1.12065</v>
      </c>
      <c r="BF686" t="n">
        <v>1.12495</v>
      </c>
      <c r="BG686" t="n">
        <v>1.1291</v>
      </c>
      <c r="BH686" t="n">
        <v>1.13325</v>
      </c>
      <c r="BI686" t="n">
        <v>1.13745</v>
      </c>
      <c r="BJ686" t="n">
        <v>1.1416</v>
      </c>
      <c r="BK686" t="n">
        <v>1.14575</v>
      </c>
      <c r="BL686" t="n">
        <v>1.1499</v>
      </c>
      <c r="BM686" t="n">
        <v>1.1541</v>
      </c>
      <c r="BN686" t="n">
        <v>1.15825</v>
      </c>
      <c r="BO686" t="n">
        <v>1.1624</v>
      </c>
      <c r="BP686" t="n">
        <v>1.16675</v>
      </c>
      <c r="BQ686" t="n">
        <v>1.17105</v>
      </c>
    </row>
    <row r="687">
      <c r="A687" s="1112" t="n">
        <v>45245</v>
      </c>
      <c r="W687" t="n">
        <v>1.0769</v>
      </c>
      <c r="X687" t="n">
        <v>1.07151</v>
      </c>
      <c r="Y687" t="n">
        <v>1.1042</v>
      </c>
      <c r="Z687" t="n">
        <v>1.096772222222222</v>
      </c>
      <c r="AA687" t="n">
        <v>1.08675</v>
      </c>
      <c r="AB687" t="n">
        <v>1.0866</v>
      </c>
      <c r="AC687" t="n">
        <v>1.1023</v>
      </c>
      <c r="AD687" t="n">
        <v>1.0745</v>
      </c>
      <c r="AE687" t="n">
        <v>1.0594</v>
      </c>
      <c r="AF687" t="n">
        <v>1.0619</v>
      </c>
      <c r="AG687" t="n">
        <v>1.0868</v>
      </c>
      <c r="AH687" t="n">
        <v>1.08605</v>
      </c>
      <c r="AI687" t="n">
        <v>1.0877</v>
      </c>
      <c r="AK687" t="n">
        <v>1.0893</v>
      </c>
      <c r="AN687" t="n">
        <v>1.0906</v>
      </c>
      <c r="AQ687" t="n">
        <v>1.092</v>
      </c>
      <c r="AT687" t="n">
        <v>1.0951</v>
      </c>
      <c r="AW687" t="n">
        <v>1.09975</v>
      </c>
      <c r="AZ687" t="n">
        <v>1.10445</v>
      </c>
      <c r="BC687" t="n">
        <v>1.109</v>
      </c>
      <c r="BD687" t="n">
        <v>1.11355</v>
      </c>
      <c r="BE687" t="n">
        <v>1.1181</v>
      </c>
      <c r="BF687" t="n">
        <v>1.1226</v>
      </c>
      <c r="BG687" t="n">
        <v>1.127</v>
      </c>
      <c r="BH687" t="n">
        <v>1.1314</v>
      </c>
      <c r="BI687" t="n">
        <v>1.1358</v>
      </c>
      <c r="BJ687" t="n">
        <v>1.1402</v>
      </c>
      <c r="BK687" t="n">
        <v>1.14455</v>
      </c>
      <c r="BL687" t="n">
        <v>1.14895</v>
      </c>
      <c r="BM687" t="n">
        <v>1.15335</v>
      </c>
      <c r="BN687" t="n">
        <v>1.15775</v>
      </c>
      <c r="BO687" t="n">
        <v>1.16215</v>
      </c>
      <c r="BP687" t="n">
        <v>1.16675</v>
      </c>
      <c r="BQ687" t="n">
        <v>1.17125</v>
      </c>
    </row>
    <row r="688">
      <c r="A688" s="1112" t="n">
        <v>45246</v>
      </c>
      <c r="W688" t="n">
        <v>1.0769</v>
      </c>
      <c r="X688" t="n">
        <v>1.07151</v>
      </c>
      <c r="Y688" t="n">
        <v>1.1042</v>
      </c>
      <c r="Z688" t="n">
        <v>1.096772222222222</v>
      </c>
      <c r="AA688" t="n">
        <v>1.08675</v>
      </c>
      <c r="AB688" t="n">
        <v>1.0866</v>
      </c>
      <c r="AC688" t="n">
        <v>1.1023</v>
      </c>
      <c r="AD688" t="n">
        <v>1.0745</v>
      </c>
      <c r="AE688" t="n">
        <v>1.0594</v>
      </c>
      <c r="AF688" t="n">
        <v>1.0619</v>
      </c>
      <c r="AG688" t="n">
        <v>1.0849</v>
      </c>
      <c r="AH688" s="1491" t="n">
        <v>1.08685</v>
      </c>
      <c r="AI688" s="1491" t="n">
        <v>1.08845</v>
      </c>
      <c r="AJ688" s="1491" t="n">
        <v>1.09</v>
      </c>
      <c r="AK688" s="1491" t="n">
        <v>1.0913</v>
      </c>
      <c r="AL688" s="1491" t="n">
        <v>1.0927</v>
      </c>
      <c r="AM688" s="1491" t="n"/>
      <c r="AN688" s="1491" t="n">
        <v>1.0958</v>
      </c>
      <c r="AO688" s="1491" t="n"/>
      <c r="AP688" s="1491" t="n"/>
      <c r="AQ688" s="1491" t="n">
        <v>1.10035</v>
      </c>
      <c r="AR688" s="1491" t="n"/>
      <c r="AS688" s="1491" t="n"/>
      <c r="AT688" s="1491" t="n">
        <v>1.10495</v>
      </c>
      <c r="AU688" s="1491" t="n"/>
      <c r="AV688" s="1491" t="n"/>
      <c r="AW688" s="1491" t="n">
        <v>1.10935</v>
      </c>
      <c r="AX688" s="1491" t="n"/>
      <c r="AY688" s="1491" t="n"/>
      <c r="AZ688" s="1491" t="n">
        <v>1.11375</v>
      </c>
      <c r="BA688" s="1491" t="n"/>
      <c r="BB688" s="1491" t="n"/>
      <c r="BC688" s="1491" t="n">
        <v>1.11815</v>
      </c>
      <c r="BD688" s="1491" t="n">
        <v>1.12245</v>
      </c>
      <c r="BE688" s="1491" t="n">
        <v>1.12665</v>
      </c>
      <c r="BF688" s="1491" t="n">
        <v>1.1308</v>
      </c>
      <c r="BG688" s="1491" t="n">
        <v>1.135</v>
      </c>
      <c r="BH688" s="1491" t="n">
        <v>1.13915</v>
      </c>
      <c r="BI688" s="1491" t="n">
        <v>1.14335</v>
      </c>
      <c r="BJ688" s="1491" t="n">
        <v>1.1475</v>
      </c>
      <c r="BK688" s="1491" t="n">
        <v>1.1517</v>
      </c>
      <c r="BL688" s="1491" t="n">
        <v>1.15585</v>
      </c>
      <c r="BM688" s="1491" t="n">
        <v>1.16005</v>
      </c>
      <c r="BN688" s="1491" t="n">
        <v>1.1644</v>
      </c>
      <c r="BO688" s="1491" t="n">
        <v>1.1687</v>
      </c>
      <c r="BP688" t="n">
        <v>1.1644</v>
      </c>
      <c r="BQ688" t="n">
        <v>1.1687</v>
      </c>
    </row>
    <row r="689">
      <c r="A689" s="1112" t="n">
        <v>45247</v>
      </c>
      <c r="W689" t="n">
        <v>1.0769</v>
      </c>
      <c r="X689" t="n">
        <v>1.07151</v>
      </c>
      <c r="Y689" t="n">
        <v>1.1042</v>
      </c>
      <c r="Z689" t="n">
        <v>1.096772222222222</v>
      </c>
      <c r="AA689" t="n">
        <v>1.08675</v>
      </c>
      <c r="AB689" t="n">
        <v>1.0866</v>
      </c>
      <c r="AC689" t="n">
        <v>1.1023</v>
      </c>
      <c r="AD689" t="n">
        <v>1.0745</v>
      </c>
      <c r="AE689" t="n">
        <v>1.0594</v>
      </c>
      <c r="AF689" t="n">
        <v>1.0619</v>
      </c>
      <c r="AG689" t="n">
        <v>1.0872</v>
      </c>
      <c r="AH689" t="n">
        <v>1.0913</v>
      </c>
      <c r="AI689" t="n">
        <v>1.0929</v>
      </c>
      <c r="AJ689" t="n">
        <v>1.09445</v>
      </c>
      <c r="AK689" t="n">
        <v>1.0958</v>
      </c>
      <c r="AL689" t="n">
        <v>1.0971</v>
      </c>
      <c r="AN689" t="n">
        <v>1.1002</v>
      </c>
      <c r="AQ689" t="n">
        <v>1.10485</v>
      </c>
      <c r="AT689" t="n">
        <v>1.1095</v>
      </c>
      <c r="AW689" t="n">
        <v>1.11395</v>
      </c>
      <c r="AZ689" t="n">
        <v>1.11845</v>
      </c>
      <c r="BC689" t="n">
        <v>1.12295</v>
      </c>
      <c r="BD689" t="n">
        <v>1.12735</v>
      </c>
      <c r="BE689" t="n">
        <v>1.1315</v>
      </c>
      <c r="BF689" t="n">
        <v>1.1356</v>
      </c>
      <c r="BG689" t="n">
        <v>1.13975</v>
      </c>
      <c r="BH689" t="n">
        <v>1.1439</v>
      </c>
      <c r="BI689" t="n">
        <v>1.14805</v>
      </c>
      <c r="BJ689" t="n">
        <v>1.1522</v>
      </c>
      <c r="BK689" t="n">
        <v>1.15635</v>
      </c>
      <c r="BL689" t="n">
        <v>1.1605</v>
      </c>
      <c r="BM689" t="n">
        <v>1.16465</v>
      </c>
      <c r="BN689" t="n">
        <v>1.169</v>
      </c>
      <c r="BO689" t="n">
        <v>1.17325</v>
      </c>
    </row>
    <row r="690">
      <c r="A690" s="1112" t="n">
        <v>45250</v>
      </c>
      <c r="W690" t="n">
        <v>1.0769</v>
      </c>
      <c r="X690" t="n">
        <v>1.07151</v>
      </c>
      <c r="Y690" t="n">
        <v>1.1042</v>
      </c>
      <c r="Z690" t="n">
        <v>1.096772222222222</v>
      </c>
      <c r="AA690" t="n">
        <v>1.08675</v>
      </c>
      <c r="AB690" t="n">
        <v>1.0866</v>
      </c>
      <c r="AC690" t="n">
        <v>1.1023</v>
      </c>
      <c r="AD690" t="n">
        <v>1.0745</v>
      </c>
      <c r="AE690" t="n">
        <v>1.0594</v>
      </c>
      <c r="AF690" t="n">
        <v>1.0619</v>
      </c>
      <c r="AG690" s="28" t="n">
        <v>1.0928</v>
      </c>
      <c r="AH690" t="n">
        <v>1.09585</v>
      </c>
      <c r="AI690" t="n">
        <v>1.09745</v>
      </c>
      <c r="AJ690" t="n">
        <v>1.09905</v>
      </c>
      <c r="AK690" t="n">
        <v>1.1003</v>
      </c>
      <c r="AL690" t="n">
        <v>1.1017</v>
      </c>
      <c r="AN690" t="n">
        <v>1.1048</v>
      </c>
      <c r="AQ690" t="n">
        <v>1.10935</v>
      </c>
      <c r="AT690" t="n">
        <v>1.114</v>
      </c>
      <c r="AW690" t="n">
        <v>1.11845</v>
      </c>
      <c r="AZ690" t="n">
        <v>1.1229</v>
      </c>
      <c r="BC690" t="n">
        <v>1.12735</v>
      </c>
      <c r="BD690" t="n">
        <v>1.1317</v>
      </c>
      <c r="BE690" t="n">
        <v>1.1358</v>
      </c>
      <c r="BF690" t="n">
        <v>1.13995</v>
      </c>
      <c r="BG690" t="n">
        <v>1.14405</v>
      </c>
      <c r="BH690" t="n">
        <v>1.14815</v>
      </c>
      <c r="BI690" t="n">
        <v>1.1523</v>
      </c>
      <c r="BJ690" t="n">
        <v>1.1564</v>
      </c>
      <c r="BK690" t="n">
        <v>1.1605</v>
      </c>
      <c r="BL690" t="n">
        <v>1.16465</v>
      </c>
      <c r="BM690" t="n">
        <v>1.16875</v>
      </c>
      <c r="BN690" t="n">
        <v>1.17305</v>
      </c>
      <c r="BO690" t="n">
        <v>1.1773</v>
      </c>
    </row>
    <row r="691">
      <c r="A691" s="1112" t="n">
        <v>45251</v>
      </c>
      <c r="W691" t="n">
        <v>1.0769</v>
      </c>
      <c r="X691" t="n">
        <v>1.07151</v>
      </c>
      <c r="Y691" t="n">
        <v>1.1042</v>
      </c>
      <c r="Z691" t="n">
        <v>1.096772222222222</v>
      </c>
      <c r="AA691" t="n">
        <v>1.08675</v>
      </c>
      <c r="AB691" t="n">
        <v>1.0866</v>
      </c>
      <c r="AC691" t="n">
        <v>1.1023</v>
      </c>
      <c r="AD691" t="n">
        <v>1.0745</v>
      </c>
      <c r="AE691" t="n">
        <v>1.0594</v>
      </c>
      <c r="AF691" t="n">
        <v>1.0619</v>
      </c>
      <c r="AG691" s="28" t="n">
        <v>1.0955</v>
      </c>
      <c r="AH691" t="n">
        <v>1.0927</v>
      </c>
      <c r="AI691" t="n">
        <v>1.0943</v>
      </c>
      <c r="AJ691" t="n">
        <v>1.0959</v>
      </c>
      <c r="AK691" t="n">
        <v>1.0972</v>
      </c>
      <c r="AL691" t="n">
        <v>1.0986</v>
      </c>
      <c r="AN691" t="n">
        <v>1.10165</v>
      </c>
      <c r="AQ691" t="n">
        <v>1.10625</v>
      </c>
      <c r="AT691" t="n">
        <v>1.111</v>
      </c>
      <c r="AW691" t="n">
        <v>1.1155</v>
      </c>
      <c r="AZ691" t="n">
        <v>1.11995</v>
      </c>
      <c r="BC691" t="n">
        <v>1.12445</v>
      </c>
      <c r="BD691" t="n">
        <v>1.1289</v>
      </c>
      <c r="BE691" t="n">
        <v>1.13305</v>
      </c>
      <c r="BF691" t="n">
        <v>1.13725</v>
      </c>
      <c r="BG691" t="n">
        <v>1.14145</v>
      </c>
      <c r="BH691" t="n">
        <v>1.14565</v>
      </c>
      <c r="BI691" t="n">
        <v>1.14985</v>
      </c>
      <c r="BJ691" t="n">
        <v>1.15405</v>
      </c>
      <c r="BK691" t="n">
        <v>1.1582</v>
      </c>
      <c r="BL691" t="n">
        <v>1.1624</v>
      </c>
      <c r="BM691" t="n">
        <v>1.1666</v>
      </c>
      <c r="BN691" t="n">
        <v>1.171</v>
      </c>
      <c r="BO691" t="n">
        <v>1.1753</v>
      </c>
    </row>
    <row r="692">
      <c r="A692" s="1112" t="n">
        <v>45252</v>
      </c>
      <c r="W692" t="n">
        <v>1.0769</v>
      </c>
      <c r="X692" t="n">
        <v>1.07151</v>
      </c>
      <c r="Y692" t="n">
        <v>1.1042</v>
      </c>
      <c r="Z692" t="n">
        <v>1.096772222222222</v>
      </c>
      <c r="AA692" t="n">
        <v>1.08675</v>
      </c>
      <c r="AB692" t="n">
        <v>1.0866</v>
      </c>
      <c r="AC692" t="n">
        <v>1.1023</v>
      </c>
      <c r="AD692" t="n">
        <v>1.0745</v>
      </c>
      <c r="AE692" t="n">
        <v>1.0594</v>
      </c>
      <c r="AF692" t="n">
        <v>1.0619</v>
      </c>
      <c r="AG692" s="28" t="n">
        <v>1.0911</v>
      </c>
      <c r="AH692" t="n">
        <v>1.08955</v>
      </c>
      <c r="AI692" t="n">
        <v>1.0911</v>
      </c>
      <c r="AJ692" t="n">
        <v>1.09275</v>
      </c>
      <c r="AK692" t="n">
        <v>1.09405</v>
      </c>
      <c r="AL692" t="n">
        <v>1.0954</v>
      </c>
      <c r="AN692" t="n">
        <v>1.0985</v>
      </c>
      <c r="AQ692" t="n">
        <v>1.10315</v>
      </c>
      <c r="AT692" t="n">
        <v>1.1078</v>
      </c>
      <c r="AW692" t="n">
        <v>1.1122</v>
      </c>
      <c r="AZ692" t="n">
        <v>1.1166</v>
      </c>
      <c r="BC692" t="n">
        <v>1.121</v>
      </c>
      <c r="BD692" t="n">
        <v>1.12535</v>
      </c>
      <c r="BE692" t="n">
        <v>1.1295</v>
      </c>
      <c r="BF692" t="n">
        <v>1.13365</v>
      </c>
      <c r="BG692" t="n">
        <v>1.1378</v>
      </c>
      <c r="BH692" t="n">
        <v>1.14195</v>
      </c>
      <c r="BI692" t="n">
        <v>1.14605</v>
      </c>
      <c r="BJ692" t="n">
        <v>1.1502</v>
      </c>
      <c r="BK692" t="n">
        <v>1.15435</v>
      </c>
      <c r="BL692" t="n">
        <v>1.1585</v>
      </c>
      <c r="BM692" t="n">
        <v>1.16265</v>
      </c>
      <c r="BN692" t="n">
        <v>1.167</v>
      </c>
      <c r="BO692" t="n">
        <v>1.17125</v>
      </c>
    </row>
    <row r="693">
      <c r="A693" s="1112" t="n">
        <v>45253</v>
      </c>
      <c r="W693" s="192" t="n">
        <v>1.0769</v>
      </c>
      <c r="X693" s="192" t="n">
        <v>1.07151</v>
      </c>
      <c r="Y693" s="192" t="n">
        <v>1.1042</v>
      </c>
      <c r="Z693" s="192" t="n">
        <v>1.096772222222222</v>
      </c>
      <c r="AA693" s="192" t="n">
        <v>1.08675</v>
      </c>
      <c r="AB693" s="192" t="n">
        <v>1.0866</v>
      </c>
      <c r="AC693" s="192" t="n">
        <v>1.1023</v>
      </c>
      <c r="AD693" s="192" t="n">
        <v>1.0745</v>
      </c>
      <c r="AE693" s="192" t="n">
        <v>1.0594</v>
      </c>
      <c r="AF693" s="192" t="n">
        <v>1.0619</v>
      </c>
      <c r="AG693" t="n">
        <v>1.09</v>
      </c>
      <c r="AH693" s="192" t="n">
        <v>1.08955</v>
      </c>
      <c r="AI693" s="192" t="n">
        <v>1.0911</v>
      </c>
      <c r="AJ693" s="192" t="n">
        <v>1.09275</v>
      </c>
      <c r="AK693" s="192" t="n">
        <v>1.09405</v>
      </c>
      <c r="AL693" s="192" t="n">
        <v>1.0954</v>
      </c>
      <c r="AM693" s="192" t="n"/>
      <c r="AN693" s="192" t="n">
        <v>1.0985</v>
      </c>
      <c r="AO693" s="192" t="n"/>
      <c r="AP693" s="192" t="n"/>
      <c r="AQ693" s="192" t="n">
        <v>1.10315</v>
      </c>
      <c r="AR693" s="192" t="n"/>
      <c r="AS693" s="192" t="n"/>
      <c r="AT693" s="192" t="n">
        <v>1.1078</v>
      </c>
      <c r="AU693" s="192" t="n"/>
      <c r="AV693" s="192" t="n"/>
      <c r="AW693" s="192" t="n">
        <v>1.1122</v>
      </c>
      <c r="AX693" s="192" t="n"/>
      <c r="AY693" s="192" t="n"/>
      <c r="AZ693" s="192" t="n">
        <v>1.1166</v>
      </c>
      <c r="BA693" s="192" t="n"/>
      <c r="BB693" s="192" t="n"/>
      <c r="BC693" s="192" t="n">
        <v>1.121</v>
      </c>
      <c r="BD693" s="192" t="n">
        <v>1.12535</v>
      </c>
      <c r="BE693" s="192" t="n">
        <v>1.1295</v>
      </c>
      <c r="BF693" s="192" t="n">
        <v>1.13365</v>
      </c>
      <c r="BG693" s="192" t="n">
        <v>1.1378</v>
      </c>
      <c r="BH693" s="192" t="n">
        <v>1.14195</v>
      </c>
      <c r="BI693" s="192" t="n">
        <v>1.14605</v>
      </c>
      <c r="BJ693" s="192" t="n">
        <v>1.1502</v>
      </c>
      <c r="BK693" s="192" t="n">
        <v>1.15435</v>
      </c>
      <c r="BL693" s="192" t="n">
        <v>1.1585</v>
      </c>
      <c r="BM693" s="192" t="n">
        <v>1.16265</v>
      </c>
      <c r="BN693" s="192" t="n">
        <v>1.167</v>
      </c>
      <c r="BO693" s="192" t="n">
        <v>1.17125</v>
      </c>
    </row>
    <row r="694">
      <c r="A694" s="1112" t="n">
        <v>45254</v>
      </c>
      <c r="W694" s="178" t="n">
        <v>1.0769</v>
      </c>
      <c r="X694" s="178" t="n">
        <v>1.07151</v>
      </c>
      <c r="Y694" s="178" t="n">
        <v>1.1042</v>
      </c>
      <c r="Z694" s="178" t="n">
        <v>1.096772222222222</v>
      </c>
      <c r="AA694" s="178" t="n">
        <v>1.08675</v>
      </c>
      <c r="AB694" s="178" t="n">
        <v>1.0866</v>
      </c>
      <c r="AC694" s="178" t="n">
        <v>1.1023</v>
      </c>
      <c r="AD694" s="178" t="n">
        <v>1.0745</v>
      </c>
      <c r="AE694" s="178" t="n">
        <v>1.0594</v>
      </c>
      <c r="AF694" s="178" t="n">
        <v>1.0619</v>
      </c>
      <c r="AG694" s="28" t="n">
        <v>1.0916</v>
      </c>
      <c r="AH694" t="n">
        <v>1.09505</v>
      </c>
      <c r="AI694" t="n">
        <v>1.09665</v>
      </c>
      <c r="AJ694" t="n">
        <v>1.09825</v>
      </c>
      <c r="AK694" t="n">
        <v>1.09955</v>
      </c>
      <c r="AL694" t="n">
        <v>1.10095</v>
      </c>
      <c r="AN694" t="n">
        <v>1.1041</v>
      </c>
      <c r="AQ694" t="n">
        <v>1.10865</v>
      </c>
      <c r="AT694" t="n">
        <v>1.1133</v>
      </c>
      <c r="AW694" t="n">
        <v>1.1176</v>
      </c>
      <c r="AZ694" t="n">
        <v>1.1219</v>
      </c>
      <c r="BC694" t="n">
        <v>1.1262</v>
      </c>
      <c r="BD694" t="n">
        <v>1.13045</v>
      </c>
      <c r="BE694" t="n">
        <v>1.13455</v>
      </c>
      <c r="BF694" t="n">
        <v>1.13865</v>
      </c>
      <c r="BG694" t="n">
        <v>1.14275</v>
      </c>
      <c r="BH694" t="n">
        <v>1.14685</v>
      </c>
      <c r="BI694" t="n">
        <v>1.1509</v>
      </c>
      <c r="BJ694" t="n">
        <v>1.155</v>
      </c>
      <c r="BK694" t="n">
        <v>1.1591</v>
      </c>
      <c r="BL694" t="n">
        <v>1.1632</v>
      </c>
      <c r="BM694" t="n">
        <v>1.1673</v>
      </c>
      <c r="BN694" t="n">
        <v>1.1716</v>
      </c>
      <c r="BO694" t="n">
        <v>1.1758</v>
      </c>
    </row>
    <row r="695">
      <c r="A695" s="1112" t="n">
        <v>45257</v>
      </c>
      <c r="W695" s="178" t="n">
        <v>1.0769</v>
      </c>
      <c r="X695" s="178" t="n">
        <v>1.07151</v>
      </c>
      <c r="Y695" s="178" t="n">
        <v>1.1042</v>
      </c>
      <c r="Z695" s="178" t="n">
        <v>1.096772222222222</v>
      </c>
      <c r="AA695" s="178" t="n">
        <v>1.08675</v>
      </c>
      <c r="AB695" s="178" t="n">
        <v>1.0866</v>
      </c>
      <c r="AC695" s="178" t="n">
        <v>1.1023</v>
      </c>
      <c r="AD695" s="178" t="n">
        <v>1.0745</v>
      </c>
      <c r="AE695" s="178" t="n">
        <v>1.0594</v>
      </c>
      <c r="AF695" s="178" t="n">
        <v>1.0619</v>
      </c>
      <c r="AG695" s="28" t="n">
        <v>1.0951</v>
      </c>
      <c r="AH695" t="n">
        <v>1.09655</v>
      </c>
      <c r="AI695" t="n">
        <v>1.0981</v>
      </c>
      <c r="AJ695" t="n">
        <v>1.09975</v>
      </c>
      <c r="AK695" t="n">
        <v>1.10105</v>
      </c>
      <c r="AL695" t="n">
        <v>1.10245</v>
      </c>
      <c r="AN695" t="n">
        <v>1.10565</v>
      </c>
      <c r="AQ695" t="n">
        <v>1.11035</v>
      </c>
      <c r="AT695" t="n">
        <v>1.1152</v>
      </c>
      <c r="AW695" t="n">
        <v>1.11965</v>
      </c>
      <c r="AZ695" t="n">
        <v>1.12405</v>
      </c>
      <c r="BC695" t="n">
        <v>1.1285</v>
      </c>
      <c r="BD695" t="n">
        <v>1.1329</v>
      </c>
      <c r="BE695" t="n">
        <v>1.13705</v>
      </c>
      <c r="BF695" t="n">
        <v>1.1412</v>
      </c>
      <c r="BG695" t="n">
        <v>1.1453</v>
      </c>
      <c r="BH695" t="n">
        <v>1.14945</v>
      </c>
      <c r="BI695" t="n">
        <v>1.1536</v>
      </c>
      <c r="BJ695" t="n">
        <v>1.15775</v>
      </c>
      <c r="BK695" t="n">
        <v>1.1619</v>
      </c>
      <c r="BL695" t="n">
        <v>1.166</v>
      </c>
      <c r="BM695" t="n">
        <v>1.17015</v>
      </c>
      <c r="BN695" t="n">
        <v>1.17445</v>
      </c>
      <c r="BO695" t="n">
        <v>1.17875</v>
      </c>
    </row>
    <row r="696">
      <c r="A696" s="1112" t="n">
        <v>45258</v>
      </c>
      <c r="W696" s="178" t="n">
        <v>1.0769</v>
      </c>
      <c r="X696" s="178" t="n">
        <v>1.07151</v>
      </c>
      <c r="Y696" s="178" t="n">
        <v>1.1042</v>
      </c>
      <c r="Z696" s="178" t="n">
        <v>1.096772222222222</v>
      </c>
      <c r="AA696" s="178" t="n">
        <v>1.08675</v>
      </c>
      <c r="AB696" s="178" t="n">
        <v>1.0866</v>
      </c>
      <c r="AC696" s="178" t="n">
        <v>1.1023</v>
      </c>
      <c r="AD696" s="178" t="n">
        <v>1.0745</v>
      </c>
      <c r="AE696" s="178" t="n">
        <v>1.0594</v>
      </c>
      <c r="AF696" s="178" t="n">
        <v>1.0619</v>
      </c>
      <c r="AG696" s="28" t="n">
        <v>1.0949</v>
      </c>
      <c r="AH696" t="n">
        <v>1.10005</v>
      </c>
      <c r="AI696" t="n">
        <v>1.1016</v>
      </c>
      <c r="AJ696" t="n">
        <v>1.10325</v>
      </c>
      <c r="AK696" t="n">
        <v>1.10455</v>
      </c>
      <c r="AL696" t="n">
        <v>1.10595</v>
      </c>
      <c r="AN696" t="n">
        <v>1.10905</v>
      </c>
      <c r="AQ696" t="n">
        <v>1.1137</v>
      </c>
      <c r="AT696" t="n">
        <v>1.11835</v>
      </c>
      <c r="AW696" s="898" t="n">
        <v>1.1227</v>
      </c>
      <c r="AX696" s="898" t="n"/>
      <c r="AY696" s="898" t="n"/>
      <c r="AZ696" s="898" t="n">
        <v>1.12705</v>
      </c>
      <c r="BA696" s="898" t="n"/>
      <c r="BB696" s="898" t="n"/>
      <c r="BC696" t="n">
        <v>1.1314</v>
      </c>
      <c r="BD696" t="n">
        <v>1.1357</v>
      </c>
      <c r="BE696" t="n">
        <v>1.13975</v>
      </c>
      <c r="BF696" t="n">
        <v>1.1438</v>
      </c>
      <c r="BG696" t="n">
        <v>1.14785</v>
      </c>
      <c r="BH696" t="n">
        <v>1.1519</v>
      </c>
      <c r="BI696" t="n">
        <v>1.15595</v>
      </c>
      <c r="BJ696" t="n">
        <v>1.16</v>
      </c>
      <c r="BK696" t="n">
        <v>1.16405</v>
      </c>
      <c r="BL696" t="n">
        <v>1.1681</v>
      </c>
      <c r="BM696" t="n">
        <v>1.17215</v>
      </c>
      <c r="BN696" t="n">
        <v>1.1764</v>
      </c>
      <c r="BO696" t="n">
        <v>1.18055</v>
      </c>
    </row>
    <row r="697">
      <c r="A697" s="1112" t="n">
        <v>45259</v>
      </c>
      <c r="W697" s="178" t="n">
        <v>1.0769</v>
      </c>
      <c r="X697" s="178" t="n">
        <v>1.07151</v>
      </c>
      <c r="Y697" s="178" t="n">
        <v>1.1042</v>
      </c>
      <c r="Z697" s="178" t="n">
        <v>1.096772222222222</v>
      </c>
      <c r="AA697" s="178" t="n">
        <v>1.08675</v>
      </c>
      <c r="AB697" s="178" t="n">
        <v>1.0866</v>
      </c>
      <c r="AC697" s="178" t="n">
        <v>1.1023</v>
      </c>
      <c r="AD697" s="178" t="n">
        <v>1.0745</v>
      </c>
      <c r="AE697" s="178" t="n">
        <v>1.0594</v>
      </c>
      <c r="AF697" s="178" t="n">
        <v>1.0619</v>
      </c>
      <c r="AG697" s="28" t="n">
        <v>1.0985</v>
      </c>
      <c r="AH697" t="n">
        <v>1.09915</v>
      </c>
      <c r="AI697" t="n">
        <v>1.1007</v>
      </c>
      <c r="AJ697" t="n">
        <v>1.1023</v>
      </c>
      <c r="AK697" t="n">
        <v>1.10365</v>
      </c>
      <c r="AL697" t="n">
        <v>1.10485</v>
      </c>
      <c r="AN697" t="n">
        <v>1.10795</v>
      </c>
      <c r="AQ697" t="n">
        <v>1.11235</v>
      </c>
      <c r="AT697" t="n">
        <v>1.11685</v>
      </c>
      <c r="AW697" s="899" t="n">
        <v>1.12105</v>
      </c>
      <c r="AX697" s="899" t="n"/>
      <c r="AY697" s="899" t="n"/>
      <c r="AZ697" s="899" t="n">
        <v>1.12525</v>
      </c>
      <c r="BA697" s="899" t="n"/>
      <c r="BB697" s="899" t="n"/>
      <c r="BC697" t="n">
        <v>1.12945</v>
      </c>
      <c r="BD697" t="n">
        <v>1.1336</v>
      </c>
      <c r="BE697" t="n">
        <v>1.13755</v>
      </c>
      <c r="BF697" t="n">
        <v>1.1415</v>
      </c>
      <c r="BG697" t="n">
        <v>1.14545</v>
      </c>
      <c r="BH697" t="n">
        <v>1.1494</v>
      </c>
      <c r="BI697" t="n">
        <v>1.15335</v>
      </c>
      <c r="BJ697" t="n">
        <v>1.1573</v>
      </c>
      <c r="BK697" t="n">
        <v>1.16125</v>
      </c>
      <c r="BL697" t="n">
        <v>1.1652</v>
      </c>
      <c r="BM697" t="n">
        <v>1.16915</v>
      </c>
      <c r="BN697" t="n">
        <v>1.1733</v>
      </c>
      <c r="BO697" t="n">
        <v>1.17735</v>
      </c>
    </row>
    <row r="698">
      <c r="A698" s="1112" t="n">
        <v>45260</v>
      </c>
      <c r="W698" s="178" t="n">
        <v>1.0769</v>
      </c>
      <c r="X698" s="178" t="n">
        <v>1.07151</v>
      </c>
      <c r="Y698" s="178" t="n">
        <v>1.1042</v>
      </c>
      <c r="Z698" s="178" t="n">
        <v>1.096772222222222</v>
      </c>
      <c r="AA698" s="178" t="n">
        <v>1.08675</v>
      </c>
      <c r="AB698" s="178" t="n">
        <v>1.0866</v>
      </c>
      <c r="AC698" s="178" t="n">
        <v>1.1023</v>
      </c>
      <c r="AD698" s="178" t="n">
        <v>1.0745</v>
      </c>
      <c r="AE698" s="178" t="n">
        <v>1.0594</v>
      </c>
      <c r="AF698" s="178" t="n">
        <v>1.0619</v>
      </c>
      <c r="AG698" s="28" t="n">
        <v>1.0931</v>
      </c>
      <c r="AH698" t="n">
        <v>1.0897</v>
      </c>
      <c r="AI698" t="n">
        <v>1.0912</v>
      </c>
      <c r="AJ698" t="n">
        <v>1.0928</v>
      </c>
      <c r="AK698" t="n">
        <v>1.0941</v>
      </c>
      <c r="AL698" t="n">
        <v>1.0954</v>
      </c>
      <c r="AN698" t="n">
        <v>1.0985</v>
      </c>
      <c r="AQ698" t="n">
        <v>1.103</v>
      </c>
      <c r="AT698" t="n">
        <v>1.1076</v>
      </c>
      <c r="AW698" s="899" t="n">
        <v>1.11195</v>
      </c>
      <c r="AX698" s="899" t="n"/>
      <c r="AY698" s="899" t="n"/>
      <c r="AZ698" s="899" t="n">
        <v>1.11625</v>
      </c>
      <c r="BA698" s="899" t="n"/>
      <c r="BB698" s="899" t="n"/>
      <c r="BC698" t="n">
        <v>1.1206</v>
      </c>
      <c r="BD698" t="n">
        <v>1.1249</v>
      </c>
      <c r="BE698" t="n">
        <v>1.12905</v>
      </c>
      <c r="BF698" t="n">
        <v>1.1332</v>
      </c>
      <c r="BG698" t="n">
        <v>1.13735</v>
      </c>
      <c r="BH698" t="n">
        <v>1.14145</v>
      </c>
      <c r="BI698" t="n">
        <v>1.1456</v>
      </c>
      <c r="BJ698" t="n">
        <v>1.14975</v>
      </c>
      <c r="BK698" t="n">
        <v>1.1539</v>
      </c>
      <c r="BL698" t="n">
        <v>1.158</v>
      </c>
      <c r="BM698" t="n">
        <v>1.16215</v>
      </c>
      <c r="BN698" t="n">
        <v>1.16645</v>
      </c>
      <c r="BO698" t="n">
        <v>1.17075</v>
      </c>
    </row>
    <row r="699">
      <c r="A699" s="1112" t="n">
        <v>45261</v>
      </c>
      <c r="W699" s="178" t="n">
        <v>1.0769</v>
      </c>
      <c r="X699" s="178" t="n">
        <v>1.07151</v>
      </c>
      <c r="Y699" s="178" t="n">
        <v>1.1042</v>
      </c>
      <c r="Z699" s="178" t="n">
        <v>1.096772222222222</v>
      </c>
      <c r="AA699" s="178" t="n">
        <v>1.08675</v>
      </c>
      <c r="AB699" s="178" t="n">
        <v>1.0866</v>
      </c>
      <c r="AC699" s="178" t="n">
        <v>1.1023</v>
      </c>
      <c r="AD699" s="178" t="n">
        <v>1.0745</v>
      </c>
      <c r="AE699" s="178" t="n">
        <v>1.0594</v>
      </c>
      <c r="AF699" s="178" t="n">
        <v>1.0619</v>
      </c>
      <c r="AG699" t="n">
        <v>1.0931</v>
      </c>
      <c r="AH699" s="28" t="n">
        <v>1.0875</v>
      </c>
      <c r="AI699" t="n">
        <v>1.0894</v>
      </c>
      <c r="AJ699" t="n">
        <v>1.091</v>
      </c>
      <c r="AK699" t="n">
        <v>1.09235</v>
      </c>
      <c r="AL699" t="n">
        <v>1.09365</v>
      </c>
      <c r="AN699" t="n">
        <v>1.0968</v>
      </c>
      <c r="AQ699" t="n">
        <v>1.10145</v>
      </c>
      <c r="AT699" t="n">
        <v>1.1061</v>
      </c>
      <c r="AW699" s="900" t="n">
        <v>1.1104</v>
      </c>
      <c r="AX699" s="900" t="n"/>
      <c r="AY699" s="900" t="n"/>
      <c r="AZ699" s="900" t="n">
        <v>1.11465</v>
      </c>
      <c r="BA699" s="900" t="n"/>
      <c r="BB699" s="900" t="n"/>
      <c r="BC699" t="n">
        <v>1.1189</v>
      </c>
      <c r="BD699" t="n">
        <v>1.1231</v>
      </c>
      <c r="BE699" t="n">
        <v>1.12715</v>
      </c>
      <c r="BF699" t="n">
        <v>1.1312</v>
      </c>
      <c r="BG699" t="n">
        <v>1.1352</v>
      </c>
      <c r="BH699" t="n">
        <v>1.13925</v>
      </c>
      <c r="BI699" t="n">
        <v>1.1433</v>
      </c>
      <c r="BJ699" t="n">
        <v>1.1473</v>
      </c>
      <c r="BK699" t="n">
        <v>1.15135</v>
      </c>
      <c r="BL699" t="n">
        <v>1.1554</v>
      </c>
      <c r="BM699" t="n">
        <v>1.1594</v>
      </c>
      <c r="BN699" t="n">
        <v>1.16365</v>
      </c>
      <c r="BO699" t="n">
        <v>1.1678</v>
      </c>
    </row>
    <row r="700">
      <c r="A700" s="1112" t="n">
        <v>45264</v>
      </c>
      <c r="W700" s="178" t="n">
        <v>1.0769</v>
      </c>
      <c r="X700" s="178" t="n">
        <v>1.07151</v>
      </c>
      <c r="Y700" s="178" t="n">
        <v>1.1042</v>
      </c>
      <c r="Z700" s="178" t="n">
        <v>1.096772222222222</v>
      </c>
      <c r="AA700" s="178" t="n">
        <v>1.08675</v>
      </c>
      <c r="AB700" s="178" t="n">
        <v>1.0866</v>
      </c>
      <c r="AC700" s="178" t="n">
        <v>1.1023</v>
      </c>
      <c r="AD700" s="178" t="n">
        <v>1.0745</v>
      </c>
      <c r="AE700" s="178" t="n">
        <v>1.0594</v>
      </c>
      <c r="AF700" s="178" t="n">
        <v>1.0619</v>
      </c>
      <c r="AG700" t="n">
        <v>1.0931</v>
      </c>
      <c r="AH700" s="28" t="n">
        <v>1.0868</v>
      </c>
      <c r="AI700" t="n">
        <v>1.0849</v>
      </c>
      <c r="AJ700" t="n">
        <v>1.0865</v>
      </c>
      <c r="AK700" t="n">
        <v>1.0878</v>
      </c>
      <c r="AL700" t="n">
        <v>1.08915</v>
      </c>
      <c r="AN700" t="n">
        <v>1.0923</v>
      </c>
      <c r="AQ700" t="n">
        <v>1.0971</v>
      </c>
      <c r="AT700" t="n">
        <v>1.1019</v>
      </c>
      <c r="AW700" s="900" t="n">
        <v>1.10645</v>
      </c>
      <c r="AX700" s="900" t="n"/>
      <c r="AY700" s="900" t="n"/>
      <c r="AZ700" s="899" t="n">
        <v>1.111</v>
      </c>
      <c r="BA700" s="899" t="n"/>
      <c r="BB700" s="899" t="n"/>
      <c r="BC700" t="n">
        <v>1.1156</v>
      </c>
      <c r="BD700" t="n">
        <v>1.1201</v>
      </c>
      <c r="BE700" t="n">
        <v>1.12435</v>
      </c>
      <c r="BF700" t="n">
        <v>1.1286</v>
      </c>
      <c r="BG700" t="n">
        <v>1.13285</v>
      </c>
      <c r="BH700" t="n">
        <v>1.1371</v>
      </c>
      <c r="BI700" t="n">
        <v>1.14135</v>
      </c>
      <c r="BJ700" t="n">
        <v>1.1456</v>
      </c>
      <c r="BK700" t="n">
        <v>1.14985</v>
      </c>
      <c r="BL700" t="n">
        <v>1.1541</v>
      </c>
      <c r="BM700" t="n">
        <v>1.15835</v>
      </c>
      <c r="BN700" t="n">
        <v>1.1628</v>
      </c>
      <c r="BO700" t="n">
        <v>1.1672</v>
      </c>
    </row>
    <row r="701">
      <c r="A701" s="1112" t="n">
        <v>45265</v>
      </c>
      <c r="W701" s="178" t="n">
        <v>1.0769</v>
      </c>
      <c r="X701" s="178" t="n">
        <v>1.07151</v>
      </c>
      <c r="Y701" s="178" t="n">
        <v>1.1042</v>
      </c>
      <c r="Z701" s="178" t="n">
        <v>1.096772222222222</v>
      </c>
      <c r="AA701" s="178" t="n">
        <v>1.08675</v>
      </c>
      <c r="AB701" s="178" t="n">
        <v>1.0866</v>
      </c>
      <c r="AC701" s="178" t="n">
        <v>1.1023</v>
      </c>
      <c r="AD701" s="178" t="n">
        <v>1.0745</v>
      </c>
      <c r="AE701" s="178" t="n">
        <v>1.0594</v>
      </c>
      <c r="AF701" s="178" t="n">
        <v>1.0619</v>
      </c>
      <c r="AG701" t="n">
        <v>1.0931</v>
      </c>
      <c r="AH701" s="28" t="n">
        <v>1.0817</v>
      </c>
      <c r="AI701" t="n">
        <v>1.0804</v>
      </c>
      <c r="AJ701" t="n">
        <v>1.082</v>
      </c>
      <c r="AK701" t="n">
        <v>1.08335</v>
      </c>
      <c r="AL701" t="n">
        <v>1.08465</v>
      </c>
      <c r="AN701" t="n">
        <v>1.08785</v>
      </c>
      <c r="AQ701" t="n">
        <v>1.0928</v>
      </c>
      <c r="AT701" t="n">
        <v>1.09775</v>
      </c>
      <c r="AW701" s="900" t="n">
        <v>1.1024</v>
      </c>
      <c r="AX701" s="900" t="n"/>
      <c r="AY701" s="900" t="n"/>
      <c r="AZ701" s="900" t="n">
        <v>1.10705</v>
      </c>
      <c r="BA701" s="900" t="n"/>
      <c r="BB701" s="900" t="n"/>
      <c r="BC701" t="n">
        <v>1.1117</v>
      </c>
      <c r="BD701" t="n">
        <v>1.1163</v>
      </c>
      <c r="BE701" t="n">
        <v>1.1204</v>
      </c>
      <c r="BF701" t="n">
        <v>1.12455</v>
      </c>
      <c r="BG701" t="n">
        <v>1.1287</v>
      </c>
      <c r="BH701" t="n">
        <v>1.1328</v>
      </c>
      <c r="BI701" t="n">
        <v>1.13695</v>
      </c>
      <c r="BJ701" t="n">
        <v>1.14105</v>
      </c>
      <c r="BK701" t="n">
        <v>1.1452</v>
      </c>
      <c r="BL701" t="n">
        <v>1.1493</v>
      </c>
      <c r="BM701" t="n">
        <v>1.15345</v>
      </c>
      <c r="BN701" t="n">
        <v>1.15775</v>
      </c>
      <c r="BO701" t="n">
        <v>1.162</v>
      </c>
    </row>
    <row r="702">
      <c r="A702" s="1112" t="n">
        <v>45266</v>
      </c>
      <c r="W702" s="178" t="n">
        <v>1.0769</v>
      </c>
      <c r="X702" s="178" t="n">
        <v>1.07151</v>
      </c>
      <c r="Y702" s="178" t="n">
        <v>1.1042</v>
      </c>
      <c r="Z702" s="178" t="n">
        <v>1.096772222222222</v>
      </c>
      <c r="AA702" s="178" t="n">
        <v>1.08675</v>
      </c>
      <c r="AB702" s="178" t="n">
        <v>1.0866</v>
      </c>
      <c r="AC702" s="178" t="n">
        <v>1.1023</v>
      </c>
      <c r="AD702" s="178" t="n">
        <v>1.0745</v>
      </c>
      <c r="AE702" s="178" t="n">
        <v>1.0594</v>
      </c>
      <c r="AF702" s="178" t="n">
        <v>1.0619</v>
      </c>
      <c r="AG702" t="n">
        <v>1.0931</v>
      </c>
      <c r="AH702" s="28" t="n">
        <v>1.0778</v>
      </c>
      <c r="AI702" t="n">
        <v>1.0787</v>
      </c>
      <c r="AJ702" t="n">
        <v>1.0803</v>
      </c>
      <c r="AK702" t="n">
        <v>1.0816</v>
      </c>
      <c r="AL702" t="n">
        <v>1.08295</v>
      </c>
      <c r="AN702" t="n">
        <v>1.0861</v>
      </c>
      <c r="AQ702" t="n">
        <v>1.091</v>
      </c>
      <c r="AT702" t="n">
        <v>1.096</v>
      </c>
      <c r="AW702" s="900" t="n">
        <v>1.1006</v>
      </c>
      <c r="AX702" s="900" t="n"/>
      <c r="AY702" s="900" t="n"/>
      <c r="AZ702" s="899" t="n">
        <v>1.1052</v>
      </c>
      <c r="BA702" s="899" t="n"/>
      <c r="BB702" s="899" t="n"/>
      <c r="BC702" t="n">
        <v>1.10985</v>
      </c>
      <c r="BD702" t="n">
        <v>1.1144</v>
      </c>
      <c r="BE702" t="n">
        <v>1.1185</v>
      </c>
      <c r="BF702" t="n">
        <v>1.1226</v>
      </c>
      <c r="BG702" t="n">
        <v>1.12665</v>
      </c>
      <c r="BH702" t="n">
        <v>1.13075</v>
      </c>
      <c r="BI702" t="n">
        <v>1.1348</v>
      </c>
      <c r="BJ702" t="n">
        <v>1.1389</v>
      </c>
      <c r="BK702" t="n">
        <v>1.143</v>
      </c>
      <c r="BL702" t="n">
        <v>1.14705</v>
      </c>
      <c r="BM702" t="n">
        <v>1.15115</v>
      </c>
      <c r="BN702" t="n">
        <v>1.1554</v>
      </c>
      <c r="BO702" t="n">
        <v>1.15965</v>
      </c>
    </row>
    <row r="703">
      <c r="A703" s="1112" t="n">
        <v>45267</v>
      </c>
      <c r="W703" s="178" t="n">
        <v>1.0769</v>
      </c>
      <c r="X703" s="178" t="n">
        <v>1.07151</v>
      </c>
      <c r="Y703" s="178" t="n">
        <v>1.1042</v>
      </c>
      <c r="Z703" s="178" t="n">
        <v>1.096772222222222</v>
      </c>
      <c r="AA703" s="178" t="n">
        <v>1.08675</v>
      </c>
      <c r="AB703" s="178" t="n">
        <v>1.0866</v>
      </c>
      <c r="AC703" s="178" t="n">
        <v>1.1023</v>
      </c>
      <c r="AD703" s="178" t="n">
        <v>1.0745</v>
      </c>
      <c r="AE703" s="178" t="n">
        <v>1.0594</v>
      </c>
      <c r="AF703" s="178" t="n">
        <v>1.0619</v>
      </c>
      <c r="AG703" t="n">
        <v>1.0931</v>
      </c>
      <c r="AH703" s="28" t="n">
        <v>1.0771</v>
      </c>
      <c r="AI703" t="n">
        <v>1.0816</v>
      </c>
      <c r="AJ703" t="n">
        <v>1.0832</v>
      </c>
      <c r="AK703" t="n">
        <v>1.0845</v>
      </c>
      <c r="AL703" t="n">
        <v>1.0858</v>
      </c>
      <c r="AN703" t="n">
        <v>1.0889</v>
      </c>
      <c r="AQ703" t="n">
        <v>1.09375</v>
      </c>
      <c r="AT703" t="n">
        <v>1.0987</v>
      </c>
      <c r="AW703" s="900" t="n">
        <v>1.10345</v>
      </c>
      <c r="AX703" s="900" t="n"/>
      <c r="AY703" s="900" t="n"/>
      <c r="AZ703" s="899" t="n">
        <v>1.1081</v>
      </c>
      <c r="BA703" s="899" t="n"/>
      <c r="BB703" s="899" t="n"/>
      <c r="BC703" t="n">
        <v>1.11275</v>
      </c>
      <c r="BD703" t="n">
        <v>1.11735</v>
      </c>
      <c r="BE703" t="n">
        <v>1.1215</v>
      </c>
      <c r="BF703" t="n">
        <v>1.1256</v>
      </c>
      <c r="BG703" t="n">
        <v>1.12975</v>
      </c>
      <c r="BH703" t="n">
        <v>1.1339</v>
      </c>
      <c r="BI703" t="n">
        <v>1.138</v>
      </c>
      <c r="BJ703" t="n">
        <v>1.14215</v>
      </c>
      <c r="BK703" t="n">
        <v>1.14625</v>
      </c>
      <c r="BL703" t="n">
        <v>1.1504</v>
      </c>
      <c r="BM703" t="n">
        <v>1.1545</v>
      </c>
      <c r="BN703" t="n">
        <v>1.15885</v>
      </c>
      <c r="BO703" t="n">
        <v>1.1631</v>
      </c>
    </row>
    <row r="704">
      <c r="A704" s="1112" t="n">
        <v>45268</v>
      </c>
      <c r="W704" s="178" t="n">
        <v>1.0769</v>
      </c>
      <c r="X704" s="178" t="n">
        <v>1.07151</v>
      </c>
      <c r="Y704" s="178" t="n">
        <v>1.1042</v>
      </c>
      <c r="Z704" s="178" t="n">
        <v>1.096772222222222</v>
      </c>
      <c r="AA704" s="178" t="n">
        <v>1.08675</v>
      </c>
      <c r="AB704" s="178" t="n">
        <v>1.0866</v>
      </c>
      <c r="AC704" s="178" t="n">
        <v>1.1023</v>
      </c>
      <c r="AD704" s="178" t="n">
        <v>1.0745</v>
      </c>
      <c r="AE704" s="178" t="n">
        <v>1.0594</v>
      </c>
      <c r="AF704" s="178" t="n">
        <v>1.0619</v>
      </c>
      <c r="AG704" t="n">
        <v>1.0931</v>
      </c>
      <c r="AH704" s="28" t="n">
        <v>1.0777</v>
      </c>
      <c r="AI704" t="n">
        <v>1.0776</v>
      </c>
      <c r="AJ704" t="n">
        <v>1.0792</v>
      </c>
      <c r="AK704" t="n">
        <v>1.0805</v>
      </c>
      <c r="AL704" t="n">
        <v>1.08185</v>
      </c>
      <c r="AN704" t="n">
        <v>1.085</v>
      </c>
      <c r="AQ704" t="n">
        <v>1.09</v>
      </c>
      <c r="AT704" t="n">
        <v>1.095</v>
      </c>
      <c r="AW704" s="900" t="n">
        <v>1.10005</v>
      </c>
      <c r="AX704" s="900" t="n"/>
      <c r="AY704" s="900" t="n"/>
      <c r="AZ704" s="899" t="n">
        <v>1.10495</v>
      </c>
      <c r="BA704" s="899" t="n"/>
      <c r="BB704" s="899" t="n"/>
      <c r="BC704" t="n">
        <v>1.10985</v>
      </c>
      <c r="BD704" t="n">
        <v>1.11475</v>
      </c>
      <c r="BE704" t="n">
        <v>1.119</v>
      </c>
      <c r="BF704" t="n">
        <v>1.12325</v>
      </c>
      <c r="BG704" t="n">
        <v>1.1275</v>
      </c>
      <c r="BH704" t="n">
        <v>1.13175</v>
      </c>
      <c r="BI704" t="n">
        <v>1.136</v>
      </c>
      <c r="BJ704" t="n">
        <v>1.1402</v>
      </c>
      <c r="BK704" t="n">
        <v>1.14445</v>
      </c>
      <c r="BL704" t="n">
        <v>1.1487</v>
      </c>
      <c r="BM704" t="n">
        <v>1.15295</v>
      </c>
      <c r="BN704" t="n">
        <v>1.1574</v>
      </c>
      <c r="BO704" t="n">
        <v>1.1618</v>
      </c>
    </row>
    <row r="705">
      <c r="A705" s="1112" t="n">
        <v>45271</v>
      </c>
      <c r="W705" s="178" t="n">
        <v>1.0769</v>
      </c>
      <c r="X705" s="178" t="n">
        <v>1.07151</v>
      </c>
      <c r="Y705" s="178" t="n">
        <v>1.1042</v>
      </c>
      <c r="Z705" s="178" t="n">
        <v>1.096772222222222</v>
      </c>
      <c r="AA705" s="178" t="n">
        <v>1.08675</v>
      </c>
      <c r="AB705" s="178" t="n">
        <v>1.0866</v>
      </c>
      <c r="AC705" s="178" t="n">
        <v>1.1023</v>
      </c>
      <c r="AD705" s="178" t="n">
        <v>1.0745</v>
      </c>
      <c r="AE705" s="178" t="n">
        <v>1.0594</v>
      </c>
      <c r="AF705" s="178" t="n">
        <v>1.0619</v>
      </c>
      <c r="AG705" t="n">
        <v>1.0931</v>
      </c>
      <c r="AH705" s="28" t="n">
        <v>1.0757</v>
      </c>
      <c r="AI705" t="n">
        <v>1.07785</v>
      </c>
      <c r="AJ705" t="n">
        <v>1.07945</v>
      </c>
      <c r="AK705" t="n">
        <v>1.08075</v>
      </c>
      <c r="AL705" t="n">
        <v>1.08215</v>
      </c>
      <c r="AN705" t="n">
        <v>1.0853</v>
      </c>
      <c r="AQ705" t="n">
        <v>1.09025</v>
      </c>
      <c r="AT705" t="n">
        <v>1.09545</v>
      </c>
      <c r="AW705" s="900" t="n">
        <v>1.10045</v>
      </c>
      <c r="AX705" s="900" t="n"/>
      <c r="AY705" s="900" t="n"/>
      <c r="AZ705" s="900" t="n">
        <v>1.10545</v>
      </c>
      <c r="BA705" s="900" t="n"/>
      <c r="BB705" s="900" t="n"/>
      <c r="BC705" t="n">
        <v>1.11045</v>
      </c>
      <c r="BD705" t="n">
        <v>1.11545</v>
      </c>
      <c r="BE705" t="n">
        <v>1.11975</v>
      </c>
      <c r="BF705" t="n">
        <v>1.1241</v>
      </c>
      <c r="BG705" t="n">
        <v>1.12845</v>
      </c>
      <c r="BH705" t="n">
        <v>1.1328</v>
      </c>
      <c r="BI705" t="n">
        <v>1.1371</v>
      </c>
      <c r="BJ705" t="n">
        <v>1.14145</v>
      </c>
      <c r="BK705" t="n">
        <v>1.1458</v>
      </c>
      <c r="BL705" t="n">
        <v>1.15015</v>
      </c>
      <c r="BM705" t="n">
        <v>1.15445</v>
      </c>
      <c r="BN705" t="n">
        <v>1.159</v>
      </c>
      <c r="BO705" t="n">
        <v>1.16345</v>
      </c>
    </row>
    <row r="706">
      <c r="A706" s="1112" t="n">
        <v>45272</v>
      </c>
      <c r="W706" s="178" t="n">
        <v>1.0769</v>
      </c>
      <c r="X706" s="178" t="n">
        <v>1.07151</v>
      </c>
      <c r="Y706" s="178" t="n">
        <v>1.1042</v>
      </c>
      <c r="Z706" s="178" t="n">
        <v>1.096772222222222</v>
      </c>
      <c r="AA706" s="178" t="n">
        <v>1.08675</v>
      </c>
      <c r="AB706" s="178" t="n">
        <v>1.0866</v>
      </c>
      <c r="AC706" s="178" t="n">
        <v>1.1023</v>
      </c>
      <c r="AD706" s="178" t="n">
        <v>1.0745</v>
      </c>
      <c r="AE706" s="178" t="n">
        <v>1.0594</v>
      </c>
      <c r="AF706" s="178" t="n">
        <v>1.0619</v>
      </c>
      <c r="AG706" t="n">
        <v>1.0931</v>
      </c>
      <c r="AH706" s="28" t="n">
        <v>1.0804</v>
      </c>
      <c r="AI706" t="n">
        <v>1.08065</v>
      </c>
      <c r="AJ706" t="n">
        <v>1.08225</v>
      </c>
      <c r="AK706" t="n">
        <v>1.08355</v>
      </c>
      <c r="AL706" t="n">
        <v>1.0849</v>
      </c>
      <c r="AN706" t="n">
        <v>1.08815</v>
      </c>
      <c r="AQ706" t="n">
        <v>1.09305</v>
      </c>
      <c r="AT706" t="n">
        <v>1.09815</v>
      </c>
      <c r="AW706" s="900" t="n">
        <v>1.10305</v>
      </c>
      <c r="AX706" s="900" t="n"/>
      <c r="AY706" s="900" t="n"/>
      <c r="AZ706" s="900" t="n">
        <v>1.10785</v>
      </c>
      <c r="BA706" s="900" t="n"/>
      <c r="BB706" s="900" t="n"/>
      <c r="BC706" t="n">
        <v>1.1127</v>
      </c>
      <c r="BD706" t="n">
        <v>1.1175</v>
      </c>
      <c r="BE706" t="n">
        <v>1.12185</v>
      </c>
      <c r="BF706" t="n">
        <v>1.12615</v>
      </c>
      <c r="BG706" t="n">
        <v>1.1305</v>
      </c>
      <c r="BH706" t="n">
        <v>1.13485</v>
      </c>
      <c r="BI706" t="n">
        <v>1.1392</v>
      </c>
      <c r="BJ706" t="n">
        <v>1.1435</v>
      </c>
      <c r="BK706" t="n">
        <v>1.14785</v>
      </c>
      <c r="BL706" t="n">
        <v>1.1522</v>
      </c>
      <c r="BM706" t="n">
        <v>1.15655</v>
      </c>
      <c r="BN706" t="n">
        <v>1.16105</v>
      </c>
      <c r="BO706" t="n">
        <v>1.16555</v>
      </c>
    </row>
    <row r="707">
      <c r="A707" s="1112" t="n">
        <v>45273</v>
      </c>
      <c r="W707" s="178" t="n">
        <v>1.0769</v>
      </c>
      <c r="X707" s="178" t="n">
        <v>1.07151</v>
      </c>
      <c r="Y707" s="178" t="n">
        <v>1.1042</v>
      </c>
      <c r="Z707" s="178" t="n">
        <v>1.096772222222222</v>
      </c>
      <c r="AA707" s="178" t="n">
        <v>1.08675</v>
      </c>
      <c r="AB707" s="178" t="n">
        <v>1.0866</v>
      </c>
      <c r="AC707" s="178" t="n">
        <v>1.1023</v>
      </c>
      <c r="AD707" s="178" t="n">
        <v>1.0745</v>
      </c>
      <c r="AE707" s="178" t="n">
        <v>1.0594</v>
      </c>
      <c r="AF707" s="178" t="n">
        <v>1.0619</v>
      </c>
      <c r="AG707" t="n">
        <v>1.0931</v>
      </c>
      <c r="AH707" s="28" t="n">
        <v>1.0787</v>
      </c>
      <c r="AI707" t="n">
        <v>1.0904</v>
      </c>
      <c r="AJ707" t="n">
        <v>1.092</v>
      </c>
      <c r="AK707" t="n">
        <v>1.0933</v>
      </c>
      <c r="AL707" t="n">
        <v>1.09465</v>
      </c>
      <c r="AN707" t="n">
        <v>1.0978</v>
      </c>
      <c r="AQ707" t="n">
        <v>1.10275</v>
      </c>
      <c r="AT707" t="n">
        <v>1.1078</v>
      </c>
      <c r="AW707" s="900" t="n">
        <v>1.1128</v>
      </c>
      <c r="AX707" s="900" t="n"/>
      <c r="AY707" s="900" t="n"/>
      <c r="AZ707" s="900" t="n">
        <v>1.1177</v>
      </c>
      <c r="BA707" s="900" t="n"/>
      <c r="BB707" s="900" t="n"/>
      <c r="BC707" t="n">
        <v>1.12255</v>
      </c>
      <c r="BD707" t="n">
        <v>1.12745</v>
      </c>
      <c r="BE707" t="n">
        <v>1.1319</v>
      </c>
      <c r="BF707" t="n">
        <v>1.1363</v>
      </c>
      <c r="BG707" t="n">
        <v>1.14075</v>
      </c>
      <c r="BH707" t="n">
        <v>1.1452</v>
      </c>
      <c r="BI707" t="n">
        <v>1.14965</v>
      </c>
      <c r="BJ707" t="n">
        <v>1.1541</v>
      </c>
      <c r="BK707" t="n">
        <v>1.15855</v>
      </c>
      <c r="BL707" t="n">
        <v>1.163</v>
      </c>
      <c r="BM707" t="n">
        <v>1.16745</v>
      </c>
      <c r="BN707" t="n">
        <v>1.1721</v>
      </c>
      <c r="BO707" t="n">
        <v>1.1767</v>
      </c>
    </row>
    <row r="708">
      <c r="A708" s="1112" t="n">
        <v>45274</v>
      </c>
      <c r="W708" s="178" t="n">
        <v>1.0769</v>
      </c>
      <c r="X708" s="178" t="n">
        <v>1.07151</v>
      </c>
      <c r="Y708" s="178" t="n">
        <v>1.1042</v>
      </c>
      <c r="Z708" s="178" t="n">
        <v>1.096772222222222</v>
      </c>
      <c r="AA708" s="178" t="n">
        <v>1.08675</v>
      </c>
      <c r="AB708" s="178" t="n">
        <v>1.0866</v>
      </c>
      <c r="AC708" s="178" t="n">
        <v>1.1023</v>
      </c>
      <c r="AD708" s="178" t="n">
        <v>1.0745</v>
      </c>
      <c r="AE708" s="178" t="n">
        <v>1.0594</v>
      </c>
      <c r="AF708" s="178" t="n">
        <v>1.0619</v>
      </c>
      <c r="AG708" t="n">
        <v>1.0931</v>
      </c>
      <c r="AH708" s="28" t="n">
        <v>1.0919</v>
      </c>
      <c r="AI708" t="n">
        <v>1.1007</v>
      </c>
      <c r="AJ708" t="n">
        <v>1.1023</v>
      </c>
      <c r="AK708" t="n">
        <v>1.1036</v>
      </c>
      <c r="AL708" t="n">
        <v>1.1047</v>
      </c>
      <c r="AN708" t="n">
        <v>1.1078</v>
      </c>
      <c r="AQ708" t="n">
        <v>1.11215</v>
      </c>
      <c r="AT708" t="n">
        <v>1.11655</v>
      </c>
      <c r="AW708" s="900" t="n">
        <v>1.1207</v>
      </c>
      <c r="AX708" s="900" t="n"/>
      <c r="AY708" s="900" t="n"/>
      <c r="AZ708" s="900" t="n">
        <v>1.1249</v>
      </c>
      <c r="BA708" s="900" t="n"/>
      <c r="BB708" s="900" t="n"/>
      <c r="BC708" t="n">
        <v>1.12905</v>
      </c>
      <c r="BD708" t="n">
        <v>1.1332</v>
      </c>
      <c r="BE708" t="n">
        <v>1.1371</v>
      </c>
      <c r="BF708" t="n">
        <v>1.141</v>
      </c>
      <c r="BG708" t="n">
        <v>1.14495</v>
      </c>
      <c r="BH708" t="n">
        <v>1.14885</v>
      </c>
      <c r="BI708" t="n">
        <v>1.15275</v>
      </c>
      <c r="BJ708" t="n">
        <v>1.15665</v>
      </c>
      <c r="BK708" t="n">
        <v>1.16055</v>
      </c>
      <c r="BL708" t="n">
        <v>1.16445</v>
      </c>
      <c r="BM708" t="n">
        <v>1.1684</v>
      </c>
      <c r="BN708" t="n">
        <v>1.17245</v>
      </c>
      <c r="BO708" t="n">
        <v>1.1765</v>
      </c>
    </row>
    <row r="709">
      <c r="A709" s="1112" t="n">
        <v>45275</v>
      </c>
      <c r="W709" s="178" t="n">
        <v>1.0769</v>
      </c>
      <c r="X709" s="178" t="n">
        <v>1.07151</v>
      </c>
      <c r="Y709" s="178" t="n">
        <v>1.1042</v>
      </c>
      <c r="Z709" s="178" t="n">
        <v>1.096772222222222</v>
      </c>
      <c r="AA709" s="178" t="n">
        <v>1.08675</v>
      </c>
      <c r="AB709" s="178" t="n">
        <v>1.0866</v>
      </c>
      <c r="AC709" s="178" t="n">
        <v>1.1023</v>
      </c>
      <c r="AD709" s="178" t="n">
        <v>1.0745</v>
      </c>
      <c r="AE709" s="178" t="n">
        <v>1.0594</v>
      </c>
      <c r="AF709" s="178" t="n">
        <v>1.0619</v>
      </c>
      <c r="AG709" t="n">
        <v>1.0931</v>
      </c>
      <c r="AH709" s="28" t="n">
        <v>1.0946</v>
      </c>
      <c r="AI709" t="n">
        <v>1.08995</v>
      </c>
      <c r="AJ709" t="n">
        <v>1.0912</v>
      </c>
      <c r="AK709" t="n">
        <v>1.0928</v>
      </c>
      <c r="AL709" t="n">
        <v>1.09425</v>
      </c>
      <c r="AN709" t="n">
        <v>1.0956</v>
      </c>
      <c r="AQ709" t="n">
        <v>1.09855</v>
      </c>
      <c r="AT709" t="n">
        <v>1.10315</v>
      </c>
      <c r="AW709" s="900" t="n">
        <v>1.108</v>
      </c>
      <c r="AX709" s="900" t="n"/>
      <c r="AY709" s="900" t="n"/>
      <c r="AZ709" s="900" t="n">
        <v>1.11255</v>
      </c>
      <c r="BA709" s="900" t="n"/>
      <c r="BB709" s="900" t="n"/>
      <c r="BC709" t="n">
        <v>1.1171</v>
      </c>
      <c r="BD709" t="n">
        <v>1.1217</v>
      </c>
      <c r="BE709" t="n">
        <v>1.12625</v>
      </c>
      <c r="BF709" t="n">
        <v>1.13045</v>
      </c>
      <c r="BG709" t="n">
        <v>1.13465</v>
      </c>
      <c r="BH709" t="n">
        <v>1.13885</v>
      </c>
      <c r="BI709" t="n">
        <v>1.143</v>
      </c>
      <c r="BJ709" t="n">
        <v>1.1472</v>
      </c>
      <c r="BK709" t="n">
        <v>1.1514</v>
      </c>
      <c r="BL709" t="n">
        <v>1.1556</v>
      </c>
      <c r="BM709" t="n">
        <v>1.1598</v>
      </c>
      <c r="BN709" t="n">
        <v>1.164</v>
      </c>
      <c r="BO709" t="n">
        <v>1.1684</v>
      </c>
      <c r="BP709" t="n">
        <v>1.1727</v>
      </c>
    </row>
    <row r="710">
      <c r="A710" s="1112" t="n">
        <v>45278</v>
      </c>
      <c r="W710" s="178" t="n">
        <v>1.0769</v>
      </c>
      <c r="X710" s="178" t="n">
        <v>1.07151</v>
      </c>
      <c r="Y710" s="178" t="n">
        <v>1.1042</v>
      </c>
      <c r="Z710" s="178" t="n">
        <v>1.096772222222222</v>
      </c>
      <c r="AA710" s="178" t="n">
        <v>1.08675</v>
      </c>
      <c r="AB710" s="178" t="n">
        <v>1.0866</v>
      </c>
      <c r="AC710" s="178" t="n">
        <v>1.1023</v>
      </c>
      <c r="AD710" s="178" t="n">
        <v>1.0745</v>
      </c>
      <c r="AE710" s="178" t="n">
        <v>1.0594</v>
      </c>
      <c r="AF710" s="178" t="n">
        <v>1.0619</v>
      </c>
      <c r="AG710" t="n">
        <v>1.0931</v>
      </c>
      <c r="AH710" s="28" t="n">
        <v>1.0918</v>
      </c>
      <c r="AI710" t="n">
        <v>1.09305</v>
      </c>
      <c r="AJ710" t="n">
        <v>1.0946</v>
      </c>
      <c r="AK710" t="n">
        <v>1.0959</v>
      </c>
      <c r="AL710" t="n">
        <v>1.0972</v>
      </c>
      <c r="AN710" t="n">
        <v>1.10015</v>
      </c>
      <c r="AQ710" t="n">
        <v>1.10475</v>
      </c>
      <c r="AT710" t="n">
        <v>1.1096</v>
      </c>
      <c r="AW710" s="900" t="n">
        <v>1.1141</v>
      </c>
      <c r="AX710" s="900" t="n"/>
      <c r="AY710" s="900" t="n"/>
      <c r="AZ710" s="900" t="n">
        <v>1.11855</v>
      </c>
      <c r="BA710" s="900" t="n"/>
      <c r="BB710" s="900" t="n"/>
      <c r="BC710" t="n">
        <v>1.123</v>
      </c>
      <c r="BD710" t="n">
        <v>1.1275</v>
      </c>
      <c r="BE710" t="n">
        <v>1.13165</v>
      </c>
      <c r="BF710" t="n">
        <v>1.13575</v>
      </c>
      <c r="BG710" t="n">
        <v>1.13985</v>
      </c>
      <c r="BH710" t="n">
        <v>1.144</v>
      </c>
      <c r="BI710" t="n">
        <v>1.1481</v>
      </c>
      <c r="BJ710" t="n">
        <v>1.15225</v>
      </c>
      <c r="BK710" t="n">
        <v>1.15635</v>
      </c>
      <c r="BL710" t="n">
        <v>1.16045</v>
      </c>
      <c r="BM710" t="n">
        <v>1.1646</v>
      </c>
      <c r="BN710" t="n">
        <v>1.1689</v>
      </c>
      <c r="BO710" t="n">
        <v>1.17315</v>
      </c>
      <c r="BP710" t="n">
        <v>1.17725</v>
      </c>
    </row>
    <row r="711">
      <c r="A711" s="1112" t="n">
        <v>45279</v>
      </c>
      <c r="W711" s="178" t="n">
        <v>1.0769</v>
      </c>
      <c r="X711" s="178" t="n">
        <v>1.07151</v>
      </c>
      <c r="Y711" s="178" t="n">
        <v>1.1042</v>
      </c>
      <c r="Z711" s="178" t="n">
        <v>1.096772222222222</v>
      </c>
      <c r="AA711" s="178" t="n">
        <v>1.08675</v>
      </c>
      <c r="AB711" s="178" t="n">
        <v>1.0866</v>
      </c>
      <c r="AC711" s="178" t="n">
        <v>1.1023</v>
      </c>
      <c r="AD711" s="178" t="n">
        <v>1.0745</v>
      </c>
      <c r="AE711" s="178" t="n">
        <v>1.0594</v>
      </c>
      <c r="AF711" s="178" t="n">
        <v>1.0619</v>
      </c>
      <c r="AG711" t="n">
        <v>1.0931</v>
      </c>
      <c r="AH711" s="28" t="n">
        <v>1.0962</v>
      </c>
      <c r="AI711" t="n">
        <v>1.09895</v>
      </c>
      <c r="AJ711" t="n">
        <v>1.1005</v>
      </c>
      <c r="AK711" t="n">
        <v>1.1018</v>
      </c>
      <c r="AL711" t="n">
        <v>1.1031</v>
      </c>
      <c r="AN711" t="n">
        <v>1.106</v>
      </c>
      <c r="AQ711" t="n">
        <v>1.11055</v>
      </c>
      <c r="AT711" t="n">
        <v>1.11545</v>
      </c>
      <c r="AW711" s="900" t="n">
        <v>1.12005</v>
      </c>
      <c r="AX711" s="900" t="n"/>
      <c r="AY711" s="900" t="n"/>
      <c r="AZ711" s="900" t="n">
        <v>1.1247</v>
      </c>
      <c r="BA711" s="900" t="n"/>
      <c r="BB711" s="900" t="n"/>
      <c r="BC711" t="n">
        <v>1.1293</v>
      </c>
      <c r="BD711" t="n">
        <v>1.13395</v>
      </c>
      <c r="BE711" t="n">
        <v>1.1381</v>
      </c>
      <c r="BF711" t="n">
        <v>1.14225</v>
      </c>
      <c r="BG711" t="n">
        <v>1.14635</v>
      </c>
      <c r="BH711" t="n">
        <v>1.1505</v>
      </c>
      <c r="BI711" t="n">
        <v>1.15465</v>
      </c>
      <c r="BJ711" t="n">
        <v>1.15875</v>
      </c>
      <c r="BK711" t="n">
        <v>1.1629</v>
      </c>
      <c r="BL711" t="n">
        <v>1.16705</v>
      </c>
      <c r="BM711" t="n">
        <v>1.17115</v>
      </c>
      <c r="BN711" t="n">
        <v>1.1755</v>
      </c>
      <c r="BO711" t="n">
        <v>1.17975</v>
      </c>
      <c r="BP711" t="n">
        <v>1.1839</v>
      </c>
    </row>
    <row r="712">
      <c r="A712" s="1112" t="n">
        <v>45280</v>
      </c>
      <c r="W712" s="178" t="n">
        <v>1.0769</v>
      </c>
      <c r="X712" s="178" t="n">
        <v>1.07151</v>
      </c>
      <c r="Y712" s="178" t="n">
        <v>1.1042</v>
      </c>
      <c r="Z712" s="178" t="n">
        <v>1.096772222222222</v>
      </c>
      <c r="AA712" s="178" t="n">
        <v>1.08675</v>
      </c>
      <c r="AB712" s="178" t="n">
        <v>1.0866</v>
      </c>
      <c r="AC712" s="178" t="n">
        <v>1.1023</v>
      </c>
      <c r="AD712" s="178" t="n">
        <v>1.0745</v>
      </c>
      <c r="AE712" s="178" t="n">
        <v>1.0594</v>
      </c>
      <c r="AF712" s="178" t="n">
        <v>1.0619</v>
      </c>
      <c r="AG712" t="n">
        <v>1.0931</v>
      </c>
      <c r="AH712" s="28" t="n">
        <v>1.0944</v>
      </c>
      <c r="AI712" t="n">
        <v>1.0958</v>
      </c>
      <c r="AJ712" t="n">
        <v>1.09735</v>
      </c>
      <c r="AK712" t="n">
        <v>1.09865</v>
      </c>
      <c r="AL712" t="n">
        <v>1.09995</v>
      </c>
      <c r="AN712" t="n">
        <v>1.1029</v>
      </c>
      <c r="AQ712" t="n">
        <v>1.10735</v>
      </c>
      <c r="AT712" t="n">
        <v>1.11215</v>
      </c>
      <c r="AW712" s="900" t="n">
        <v>1.11685</v>
      </c>
      <c r="AX712" s="900" t="n"/>
      <c r="AY712" s="900" t="n"/>
      <c r="AZ712" s="900" t="n">
        <v>1.1215</v>
      </c>
      <c r="BA712" s="900" t="n"/>
      <c r="BB712" s="900" t="n"/>
      <c r="BC712" t="n">
        <v>1.12615</v>
      </c>
      <c r="BD712" t="n">
        <v>1.1308</v>
      </c>
      <c r="BE712" t="n">
        <v>1.13505</v>
      </c>
      <c r="BF712" t="n">
        <v>1.1393</v>
      </c>
      <c r="BG712" t="n">
        <v>1.14355</v>
      </c>
      <c r="BH712" t="n">
        <v>1.14775</v>
      </c>
      <c r="BI712" t="n">
        <v>1.152</v>
      </c>
      <c r="BJ712" t="n">
        <v>1.1562</v>
      </c>
      <c r="BK712" t="n">
        <v>1.16045</v>
      </c>
      <c r="BL712" t="n">
        <v>1.1647</v>
      </c>
      <c r="BM712" t="n">
        <v>1.1689</v>
      </c>
      <c r="BN712" t="n">
        <v>1.17335</v>
      </c>
      <c r="BO712" t="n">
        <v>1.1777</v>
      </c>
      <c r="BP712" t="n">
        <v>1.18195</v>
      </c>
    </row>
    <row r="713">
      <c r="A713" s="1112" t="n">
        <v>45281</v>
      </c>
      <c r="W713" s="178" t="n">
        <v>1.0769</v>
      </c>
      <c r="X713" s="178" t="n">
        <v>1.07151</v>
      </c>
      <c r="Y713" s="178" t="n">
        <v>1.1042</v>
      </c>
      <c r="Z713" s="178" t="n">
        <v>1.096772222222222</v>
      </c>
      <c r="AA713" s="178" t="n">
        <v>1.08675</v>
      </c>
      <c r="AB713" s="178" t="n">
        <v>1.0866</v>
      </c>
      <c r="AC713" s="178" t="n">
        <v>1.1023</v>
      </c>
      <c r="AD713" s="178" t="n">
        <v>1.0745</v>
      </c>
      <c r="AE713" s="178" t="n">
        <v>1.0594</v>
      </c>
      <c r="AF713" s="178" t="n">
        <v>1.0619</v>
      </c>
      <c r="AG713" t="n">
        <v>1.0931</v>
      </c>
      <c r="AH713" s="28" t="n">
        <v>1.0983</v>
      </c>
      <c r="AI713" t="n">
        <v>1.10105</v>
      </c>
      <c r="AJ713" t="n">
        <v>1.1026</v>
      </c>
      <c r="AK713" t="n">
        <v>1.1039</v>
      </c>
      <c r="AL713" t="n">
        <v>1.1052</v>
      </c>
      <c r="AN713" t="n">
        <v>1.10805</v>
      </c>
      <c r="AQ713" t="n">
        <v>1.1124</v>
      </c>
      <c r="AT713" t="n">
        <v>1.11705</v>
      </c>
      <c r="AW713" s="900" t="n">
        <v>1.12165</v>
      </c>
      <c r="AX713" s="900" t="n"/>
      <c r="AY713" s="900" t="n"/>
      <c r="AZ713" s="900" t="n">
        <v>1.1262</v>
      </c>
      <c r="BA713" s="900" t="n"/>
      <c r="BB713" s="900" t="n"/>
      <c r="BC713" t="n">
        <v>1.1308</v>
      </c>
      <c r="BD713" t="n">
        <v>1.1354</v>
      </c>
      <c r="BE713" t="n">
        <v>1.13965</v>
      </c>
      <c r="BF713" t="n">
        <v>1.1439</v>
      </c>
      <c r="BG713" t="n">
        <v>1.14815</v>
      </c>
      <c r="BH713" t="n">
        <v>1.1524</v>
      </c>
      <c r="BI713" t="n">
        <v>1.15665</v>
      </c>
      <c r="BJ713" t="n">
        <v>1.1609</v>
      </c>
      <c r="BK713" t="n">
        <v>1.1651</v>
      </c>
      <c r="BL713" t="n">
        <v>1.16935</v>
      </c>
      <c r="BM713" t="n">
        <v>1.1736</v>
      </c>
      <c r="BN713" t="n">
        <v>1.17805</v>
      </c>
      <c r="BO713" t="n">
        <v>1.1824</v>
      </c>
      <c r="BP713" t="n">
        <v>1.18665</v>
      </c>
    </row>
    <row r="714">
      <c r="A714" s="1112" t="n">
        <v>45282</v>
      </c>
      <c r="W714" s="178" t="n">
        <v>1.0769</v>
      </c>
      <c r="X714" s="178" t="n">
        <v>1.07151</v>
      </c>
      <c r="Y714" s="178" t="n">
        <v>1.1042</v>
      </c>
      <c r="Z714" s="178" t="n">
        <v>1.096772222222222</v>
      </c>
      <c r="AA714" s="178" t="n">
        <v>1.08675</v>
      </c>
      <c r="AB714" s="178" t="n">
        <v>1.0866</v>
      </c>
      <c r="AC714" s="178" t="n">
        <v>1.1023</v>
      </c>
      <c r="AD714" s="178" t="n">
        <v>1.0745</v>
      </c>
      <c r="AE714" s="178" t="n">
        <v>1.0594</v>
      </c>
      <c r="AF714" s="178" t="n">
        <v>1.0619</v>
      </c>
      <c r="AG714" t="n">
        <v>1.0931</v>
      </c>
      <c r="AH714" s="28" t="n">
        <v>1.1023</v>
      </c>
      <c r="AI714" t="n">
        <v>1.1026</v>
      </c>
      <c r="AJ714" t="n">
        <v>1.1042</v>
      </c>
      <c r="AK714" t="n">
        <v>1.1055</v>
      </c>
      <c r="AL714" t="n">
        <v>1.10675</v>
      </c>
      <c r="AN714" t="n">
        <v>1.1096</v>
      </c>
      <c r="AQ714" t="n">
        <v>1.11395</v>
      </c>
      <c r="AT714" t="n">
        <v>1.1186</v>
      </c>
      <c r="AW714" s="900" t="n">
        <v>1.1232</v>
      </c>
      <c r="AX714" s="900" t="n"/>
      <c r="AY714" s="900" t="n"/>
      <c r="AZ714" s="900" t="n">
        <v>1.1278</v>
      </c>
      <c r="BA714" s="900" t="n"/>
      <c r="BB714" s="900" t="n"/>
      <c r="BC714" t="n">
        <v>1.1324</v>
      </c>
      <c r="BD714" t="n">
        <v>1.13705</v>
      </c>
      <c r="BE714" t="n">
        <v>1.14135</v>
      </c>
      <c r="BF714" t="n">
        <v>1.14565</v>
      </c>
      <c r="BG714" t="n">
        <v>1.14995</v>
      </c>
      <c r="BH714" t="n">
        <v>1.15425</v>
      </c>
      <c r="BI714" t="n">
        <v>1.15855</v>
      </c>
      <c r="BJ714" t="n">
        <v>1.16285</v>
      </c>
      <c r="BK714" t="n">
        <v>1.1671</v>
      </c>
      <c r="BL714" t="n">
        <v>1.1714</v>
      </c>
      <c r="BM714" t="n">
        <v>1.1757</v>
      </c>
      <c r="BN714" t="n">
        <v>1.1802</v>
      </c>
      <c r="BO714" t="n">
        <v>1.1846</v>
      </c>
      <c r="BP714" t="n">
        <v>1.1889</v>
      </c>
    </row>
    <row r="715">
      <c r="A715" s="1112" t="n">
        <v>45286</v>
      </c>
      <c r="W715" s="178" t="n">
        <v>1.0769</v>
      </c>
      <c r="X715" s="178" t="n">
        <v>1.07151</v>
      </c>
      <c r="Y715" s="178" t="n">
        <v>1.1042</v>
      </c>
      <c r="Z715" s="178" t="n">
        <v>1.096772222222222</v>
      </c>
      <c r="AA715" s="178" t="n">
        <v>1.08675</v>
      </c>
      <c r="AB715" s="178" t="n">
        <v>1.0866</v>
      </c>
      <c r="AC715" s="178" t="n">
        <v>1.1023</v>
      </c>
      <c r="AD715" s="178" t="n">
        <v>1.0745</v>
      </c>
      <c r="AE715" s="178" t="n">
        <v>1.0594</v>
      </c>
      <c r="AF715" s="178" t="n">
        <v>1.0619</v>
      </c>
      <c r="AG715" t="n">
        <v>1.0931</v>
      </c>
      <c r="AH715" s="297" t="n">
        <v>1.1023</v>
      </c>
      <c r="AW715" s="900" t="n"/>
      <c r="AX715" s="900" t="n"/>
      <c r="AY715" s="900" t="n"/>
      <c r="AZ715" s="900" t="n"/>
      <c r="BA715" s="900" t="n"/>
      <c r="BB715" s="900" t="n"/>
    </row>
    <row r="716">
      <c r="A716" s="1112" t="n">
        <v>45287</v>
      </c>
      <c r="W716" s="178" t="n">
        <v>1.0769</v>
      </c>
      <c r="X716" s="178" t="n">
        <v>1.07151</v>
      </c>
      <c r="Y716" s="178" t="n">
        <v>1.1042</v>
      </c>
      <c r="Z716" s="178" t="n">
        <v>1.096772222222222</v>
      </c>
      <c r="AA716" s="178" t="n">
        <v>1.08675</v>
      </c>
      <c r="AB716" s="178" t="n">
        <v>1.0866</v>
      </c>
      <c r="AC716" s="178" t="n">
        <v>1.1023</v>
      </c>
      <c r="AD716" s="178" t="n">
        <v>1.0745</v>
      </c>
      <c r="AE716" s="178" t="n">
        <v>1.0594</v>
      </c>
      <c r="AF716" s="178" t="n">
        <v>1.0619</v>
      </c>
      <c r="AG716" t="n">
        <v>1.0931</v>
      </c>
      <c r="AH716" t="n">
        <v>1.1065</v>
      </c>
      <c r="AW716" s="900" t="n"/>
      <c r="AX716" s="900" t="n"/>
      <c r="AY716" s="900" t="n"/>
      <c r="AZ716" s="900" t="n"/>
      <c r="BA716" s="900" t="n"/>
      <c r="BB716" s="900" t="n"/>
    </row>
    <row r="717">
      <c r="A717" s="1112" t="n">
        <v>45288</v>
      </c>
      <c r="W717" s="178" t="n">
        <v>1.0769</v>
      </c>
      <c r="X717" s="178" t="n">
        <v>1.07151</v>
      </c>
      <c r="Y717" s="178" t="n">
        <v>1.1042</v>
      </c>
      <c r="Z717" s="178" t="n">
        <v>1.096772222222222</v>
      </c>
      <c r="AA717" s="178" t="n">
        <v>1.08675</v>
      </c>
      <c r="AB717" s="178" t="n">
        <v>1.0866</v>
      </c>
      <c r="AC717" s="178" t="n">
        <v>1.1023</v>
      </c>
      <c r="AD717" s="178" t="n">
        <v>1.0745</v>
      </c>
      <c r="AE717" s="178" t="n">
        <v>1.0594</v>
      </c>
      <c r="AF717" s="178" t="n">
        <v>1.0619</v>
      </c>
      <c r="AG717" t="n">
        <v>1.0931</v>
      </c>
      <c r="AH717" t="n">
        <v>1.1114</v>
      </c>
      <c r="AI717" t="n">
        <v>1.1071</v>
      </c>
      <c r="AJ717" t="n">
        <v>1.1087</v>
      </c>
      <c r="AK717" t="n">
        <v>1.11</v>
      </c>
      <c r="AL717" t="n">
        <v>1.1113</v>
      </c>
      <c r="AN717" t="n">
        <v>1.11425</v>
      </c>
      <c r="AQ717" t="n">
        <v>1.1188</v>
      </c>
      <c r="AT717" t="n">
        <v>1.1239</v>
      </c>
      <c r="AW717" s="900" t="n">
        <v>1.1287</v>
      </c>
      <c r="AX717" s="900" t="n"/>
      <c r="AY717" s="900" t="n"/>
      <c r="AZ717" s="900" t="n">
        <v>1.1334</v>
      </c>
      <c r="BA717" s="900" t="n"/>
      <c r="BB717" s="900" t="n"/>
      <c r="BC717" t="n">
        <v>1.1381</v>
      </c>
      <c r="BD717" t="n">
        <v>1.1428</v>
      </c>
      <c r="BE717" t="n">
        <v>1.14715</v>
      </c>
      <c r="BF717" t="n">
        <v>1.15135</v>
      </c>
      <c r="BG717" t="n">
        <v>1.1556</v>
      </c>
      <c r="BH717" t="n">
        <v>1.1598</v>
      </c>
      <c r="BI717" t="n">
        <v>1.16405</v>
      </c>
      <c r="BJ717" t="n">
        <v>1.16825</v>
      </c>
      <c r="BK717" t="n">
        <v>1.1725</v>
      </c>
      <c r="BL717" t="n">
        <v>1.1767</v>
      </c>
      <c r="BM717" t="n">
        <v>1.18095</v>
      </c>
      <c r="BN717" t="n">
        <v>1.18535</v>
      </c>
      <c r="BO717" t="n">
        <v>1.1897</v>
      </c>
      <c r="BP717" t="n">
        <v>1.1939</v>
      </c>
    </row>
    <row r="718">
      <c r="A718" s="1112" t="n">
        <v>45289</v>
      </c>
      <c r="W718" s="178" t="n">
        <v>1.0769</v>
      </c>
      <c r="X718" s="178" t="n">
        <v>1.07151</v>
      </c>
      <c r="Y718" s="178" t="n">
        <v>1.1042</v>
      </c>
      <c r="Z718" s="178" t="n">
        <v>1.096772222222222</v>
      </c>
      <c r="AA718" s="178" t="n">
        <v>1.08675</v>
      </c>
      <c r="AB718" s="178" t="n">
        <v>1.0866</v>
      </c>
      <c r="AC718" s="178" t="n">
        <v>1.1023</v>
      </c>
      <c r="AD718" s="178" t="n">
        <v>1.0745</v>
      </c>
      <c r="AE718" s="178" t="n">
        <v>1.0594</v>
      </c>
      <c r="AF718" s="178" t="n">
        <v>1.0619</v>
      </c>
      <c r="AG718" t="n">
        <v>1.0931</v>
      </c>
      <c r="AH718" t="n">
        <v>1.105</v>
      </c>
      <c r="AI718" t="n">
        <v>1.1046</v>
      </c>
      <c r="AJ718" t="n">
        <v>1.1062</v>
      </c>
      <c r="AK718" t="n">
        <v>1.1075</v>
      </c>
      <c r="AL718" t="n">
        <v>1.1088</v>
      </c>
      <c r="AN718" t="n">
        <v>1.1117</v>
      </c>
      <c r="AQ718" t="n">
        <v>1.11605</v>
      </c>
      <c r="AT718" t="n">
        <v>1.12095</v>
      </c>
      <c r="AW718" s="900" t="n">
        <v>1.12555</v>
      </c>
      <c r="AX718" s="900" t="n"/>
      <c r="AY718" s="900" t="n"/>
      <c r="AZ718" s="900" t="n">
        <v>1.13005</v>
      </c>
      <c r="BA718" s="900" t="n"/>
      <c r="BB718" s="900" t="n"/>
      <c r="BC718" t="n">
        <v>1.1346</v>
      </c>
      <c r="BD718" t="n">
        <v>1.1391</v>
      </c>
      <c r="BE718" t="n">
        <v>1.14325</v>
      </c>
      <c r="BF718" t="n">
        <v>1.1473</v>
      </c>
      <c r="BG718" t="n">
        <v>1.15135</v>
      </c>
      <c r="BH718" t="n">
        <v>1.1554</v>
      </c>
      <c r="BI718" t="n">
        <v>1.15945</v>
      </c>
      <c r="BJ718" t="n">
        <v>1.1635</v>
      </c>
      <c r="BK718" t="n">
        <v>1.16755</v>
      </c>
      <c r="BL718" t="n">
        <v>1.17155</v>
      </c>
      <c r="BM718" t="n">
        <v>1.1756</v>
      </c>
      <c r="BN718" t="n">
        <v>1.17985</v>
      </c>
      <c r="BO718" t="n">
        <v>1.184</v>
      </c>
      <c r="BP718" t="n">
        <v>1.18805</v>
      </c>
    </row>
    <row r="719">
      <c r="A719" s="1112" t="n">
        <v>45293</v>
      </c>
      <c r="W719" s="178" t="n">
        <v>1.0769</v>
      </c>
      <c r="X719" s="178" t="n">
        <v>1.07151</v>
      </c>
      <c r="Y719" s="178" t="n">
        <v>1.1042</v>
      </c>
      <c r="Z719" s="178" t="n">
        <v>1.096772222222222</v>
      </c>
      <c r="AA719" s="178" t="n">
        <v>1.08675</v>
      </c>
      <c r="AB719" s="178" t="n">
        <v>1.0866</v>
      </c>
      <c r="AC719" s="178" t="n">
        <v>1.1023</v>
      </c>
      <c r="AD719" s="178" t="n">
        <v>1.0745</v>
      </c>
      <c r="AE719" s="178" t="n">
        <v>1.0594</v>
      </c>
      <c r="AF719" s="178" t="n">
        <v>1.0619</v>
      </c>
      <c r="AG719" t="n">
        <v>1.0931</v>
      </c>
      <c r="AH719" t="n">
        <v>1.105</v>
      </c>
      <c r="AI719" s="28" t="n">
        <v>1.0956</v>
      </c>
      <c r="AJ719" t="n">
        <v>1.0967</v>
      </c>
      <c r="AK719" t="n">
        <v>1.09795</v>
      </c>
      <c r="AL719" t="n">
        <v>1.09925</v>
      </c>
      <c r="AN719" t="n">
        <v>1.10215</v>
      </c>
      <c r="AQ719" t="n">
        <v>1.10655</v>
      </c>
      <c r="AT719" t="n">
        <v>1.1114</v>
      </c>
      <c r="AW719" t="n">
        <v>1.11625</v>
      </c>
      <c r="AZ719" t="n">
        <v>1.1209</v>
      </c>
      <c r="BC719" t="n">
        <v>1.1255</v>
      </c>
      <c r="BD719" t="n">
        <v>1.1301</v>
      </c>
      <c r="BE719" t="n">
        <v>1.1343</v>
      </c>
      <c r="BF719" t="n">
        <v>1.13845</v>
      </c>
      <c r="BG719" t="n">
        <v>1.14255</v>
      </c>
      <c r="BH719" t="n">
        <v>1.1467</v>
      </c>
      <c r="BI719" t="n">
        <v>1.1508</v>
      </c>
      <c r="BJ719" t="n">
        <v>1.1549</v>
      </c>
      <c r="BK719" t="n">
        <v>1.15905</v>
      </c>
      <c r="BL719" t="n">
        <v>1.16315</v>
      </c>
      <c r="BM719" t="n">
        <v>1.1673</v>
      </c>
      <c r="BN719" t="n">
        <v>1.1716</v>
      </c>
      <c r="BO719" t="n">
        <v>1.17585</v>
      </c>
      <c r="BP719" t="n">
        <v>1.17995</v>
      </c>
    </row>
    <row r="720">
      <c r="A720" s="1112" t="n">
        <v>45294</v>
      </c>
      <c r="W720" s="178" t="n">
        <v>1.0769</v>
      </c>
      <c r="X720" s="178" t="n">
        <v>1.07151</v>
      </c>
      <c r="Y720" s="178" t="n">
        <v>1.1042</v>
      </c>
      <c r="Z720" s="178" t="n">
        <v>1.096772222222222</v>
      </c>
      <c r="AA720" s="178" t="n">
        <v>1.08675</v>
      </c>
      <c r="AB720" s="178" t="n">
        <v>1.0866</v>
      </c>
      <c r="AC720" s="178" t="n">
        <v>1.1023</v>
      </c>
      <c r="AD720" s="178" t="n">
        <v>1.0745</v>
      </c>
      <c r="AE720" s="178" t="n">
        <v>1.0594</v>
      </c>
      <c r="AF720" s="178" t="n">
        <v>1.0619</v>
      </c>
      <c r="AG720" t="n">
        <v>1.0931</v>
      </c>
      <c r="AH720" t="n">
        <v>1.105</v>
      </c>
      <c r="AI720" s="28" t="n">
        <v>1.0919</v>
      </c>
      <c r="AJ720" t="n">
        <v>1.09375</v>
      </c>
      <c r="AK720" t="n">
        <v>1.095</v>
      </c>
      <c r="AL720" t="n">
        <v>1.0963</v>
      </c>
      <c r="AN720" t="n">
        <v>1.0993</v>
      </c>
      <c r="AQ720" t="n">
        <v>1.10395</v>
      </c>
      <c r="AT720" t="n">
        <v>1.109</v>
      </c>
      <c r="AW720" t="n">
        <v>1.11415</v>
      </c>
      <c r="AZ720" t="n">
        <v>1.11905</v>
      </c>
      <c r="BC720" t="n">
        <v>1.1239</v>
      </c>
      <c r="BD720" t="n">
        <v>1.12875</v>
      </c>
      <c r="BE720" t="n">
        <v>1.13315</v>
      </c>
      <c r="BF720" t="n">
        <v>1.13735</v>
      </c>
      <c r="BG720" t="n">
        <v>1.14155</v>
      </c>
      <c r="BH720" t="n">
        <v>1.1458</v>
      </c>
      <c r="BI720" t="n">
        <v>1.15</v>
      </c>
      <c r="BJ720" t="n">
        <v>1.15425</v>
      </c>
      <c r="BK720" t="n">
        <v>1.15845</v>
      </c>
      <c r="BL720" t="n">
        <v>1.1627</v>
      </c>
      <c r="BM720" t="n">
        <v>1.1669</v>
      </c>
      <c r="BN720" t="n">
        <v>1.1713</v>
      </c>
      <c r="BO720" t="n">
        <v>1.17565</v>
      </c>
      <c r="BP720" t="n">
        <v>1.1799</v>
      </c>
    </row>
    <row r="721">
      <c r="A721" s="1112" t="n">
        <v>45295</v>
      </c>
      <c r="W721" s="178" t="n">
        <v>1.0769</v>
      </c>
      <c r="X721" s="178" t="n">
        <v>1.07151</v>
      </c>
      <c r="Y721" s="178" t="n">
        <v>1.1042</v>
      </c>
      <c r="Z721" s="178" t="n">
        <v>1.096772222222222</v>
      </c>
      <c r="AA721" s="178" t="n">
        <v>1.08675</v>
      </c>
      <c r="AB721" s="178" t="n">
        <v>1.0866</v>
      </c>
      <c r="AC721" s="178" t="n">
        <v>1.1023</v>
      </c>
      <c r="AD721" s="178" t="n">
        <v>1.0745</v>
      </c>
      <c r="AE721" s="178" t="n">
        <v>1.0594</v>
      </c>
      <c r="AF721" s="178" t="n">
        <v>1.0619</v>
      </c>
      <c r="AG721" t="n">
        <v>1.0931</v>
      </c>
      <c r="AH721" t="n">
        <v>1.105</v>
      </c>
      <c r="AI721" s="28" t="n">
        <v>1.0953</v>
      </c>
      <c r="AJ721" t="n">
        <v>1.0967</v>
      </c>
      <c r="AK721" t="n">
        <v>1.09795</v>
      </c>
      <c r="AL721" t="n">
        <v>1.09925</v>
      </c>
      <c r="AN721" t="n">
        <v>1.10215</v>
      </c>
      <c r="AQ721" t="n">
        <v>1.10675</v>
      </c>
      <c r="AT721" t="n">
        <v>1.11155</v>
      </c>
      <c r="AW721" t="n">
        <v>1.1165</v>
      </c>
      <c r="AZ721" t="n">
        <v>1.12115</v>
      </c>
      <c r="BC721" t="n">
        <v>1.1258</v>
      </c>
      <c r="BD721" t="n">
        <v>1.1304</v>
      </c>
      <c r="BE721" t="n">
        <v>1.13465</v>
      </c>
      <c r="BF721" t="n">
        <v>1.1388</v>
      </c>
      <c r="BG721" t="n">
        <v>1.1429</v>
      </c>
      <c r="BH721" t="n">
        <v>1.14705</v>
      </c>
      <c r="BI721" t="n">
        <v>1.15115</v>
      </c>
      <c r="BJ721" t="n">
        <v>1.15525</v>
      </c>
      <c r="BK721" t="n">
        <v>1.1594</v>
      </c>
      <c r="BL721" t="n">
        <v>1.1635</v>
      </c>
      <c r="BM721" t="n">
        <v>1.1676</v>
      </c>
      <c r="BN721" t="n">
        <v>1.1719</v>
      </c>
      <c r="BO721" t="n">
        <v>1.17615</v>
      </c>
      <c r="BP721" t="n">
        <v>1.1803</v>
      </c>
    </row>
    <row r="722">
      <c r="A722" s="1112" t="n">
        <v>45296</v>
      </c>
      <c r="W722" s="178" t="n">
        <v>1.0769</v>
      </c>
      <c r="X722" s="178" t="n">
        <v>1.07151</v>
      </c>
      <c r="Y722" s="178" t="n">
        <v>1.1042</v>
      </c>
      <c r="Z722" s="178" t="n">
        <v>1.096772222222222</v>
      </c>
      <c r="AA722" s="178" t="n">
        <v>1.08675</v>
      </c>
      <c r="AB722" s="178" t="n">
        <v>1.0866</v>
      </c>
      <c r="AC722" s="178" t="n">
        <v>1.1023</v>
      </c>
      <c r="AD722" s="178" t="n">
        <v>1.0745</v>
      </c>
      <c r="AE722" s="178" t="n">
        <v>1.0594</v>
      </c>
      <c r="AF722" s="178" t="n">
        <v>1.0619</v>
      </c>
      <c r="AG722" t="n">
        <v>1.0931</v>
      </c>
      <c r="AH722" t="n">
        <v>1.105</v>
      </c>
      <c r="AI722" s="28" t="n">
        <v>1.0921</v>
      </c>
      <c r="AJ722" t="n">
        <v>1.09645</v>
      </c>
      <c r="AK722" t="n">
        <v>1.0977</v>
      </c>
      <c r="AL722" t="n">
        <v>1.099</v>
      </c>
      <c r="AN722" t="n">
        <v>1.1019</v>
      </c>
      <c r="AQ722" t="n">
        <v>1.1063</v>
      </c>
      <c r="AT722" t="n">
        <v>1.11105</v>
      </c>
      <c r="AW722" t="n">
        <v>1.1159</v>
      </c>
      <c r="AZ722" t="n">
        <v>1.1204</v>
      </c>
      <c r="BC722" t="n">
        <v>1.12495</v>
      </c>
      <c r="BD722" t="n">
        <v>1.12945</v>
      </c>
      <c r="BE722" t="n">
        <v>1.13365</v>
      </c>
      <c r="BF722" t="n">
        <v>1.13775</v>
      </c>
      <c r="BG722" t="n">
        <v>1.1418</v>
      </c>
      <c r="BH722" t="n">
        <v>1.1459</v>
      </c>
      <c r="BI722" t="n">
        <v>1.14995</v>
      </c>
      <c r="BJ722" t="n">
        <v>1.15405</v>
      </c>
      <c r="BK722" t="n">
        <v>1.1581</v>
      </c>
      <c r="BL722" t="n">
        <v>1.1622</v>
      </c>
      <c r="BM722" t="n">
        <v>1.16625</v>
      </c>
      <c r="BN722" t="n">
        <v>1.1705</v>
      </c>
      <c r="BO722" t="n">
        <v>1.1747</v>
      </c>
      <c r="BP722" t="n">
        <v>1.1788</v>
      </c>
    </row>
    <row r="723">
      <c r="A723" s="1112" t="n">
        <v>45299</v>
      </c>
      <c r="W723" s="178" t="n">
        <v>1.0769</v>
      </c>
      <c r="X723" s="178" t="n">
        <v>1.07151</v>
      </c>
      <c r="Y723" s="178" t="n">
        <v>1.1042</v>
      </c>
      <c r="Z723" s="178" t="n">
        <v>1.096772222222222</v>
      </c>
      <c r="AA723" s="178" t="n">
        <v>1.08675</v>
      </c>
      <c r="AB723" s="178" t="n">
        <v>1.0866</v>
      </c>
      <c r="AC723" s="178" t="n">
        <v>1.1023</v>
      </c>
      <c r="AD723" s="178" t="n">
        <v>1.0745</v>
      </c>
      <c r="AE723" s="178" t="n">
        <v>1.0594</v>
      </c>
      <c r="AF723" s="178" t="n">
        <v>1.0619</v>
      </c>
      <c r="AG723" t="n">
        <v>1.0931</v>
      </c>
      <c r="AH723" t="n">
        <v>1.105</v>
      </c>
      <c r="AI723" t="n">
        <v>1.0946</v>
      </c>
      <c r="AJ723" t="n">
        <v>1.09795</v>
      </c>
      <c r="AK723" t="n">
        <v>1.09925</v>
      </c>
      <c r="AL723" t="n">
        <v>1.10055</v>
      </c>
      <c r="AN723" t="n">
        <v>1.10345</v>
      </c>
      <c r="AQ723" t="n">
        <v>1.10785</v>
      </c>
      <c r="AT723" t="n">
        <v>1.11255</v>
      </c>
      <c r="AW723" t="n">
        <v>1.1174</v>
      </c>
      <c r="AZ723" t="n">
        <v>1.12195</v>
      </c>
      <c r="BC723" t="n">
        <v>1.12645</v>
      </c>
      <c r="BD723" t="n">
        <v>1.131</v>
      </c>
      <c r="BE723" t="n">
        <v>1.13525</v>
      </c>
      <c r="BF723" t="n">
        <v>1.13945</v>
      </c>
      <c r="BG723" t="n">
        <v>1.1436</v>
      </c>
      <c r="BH723" t="n">
        <v>1.14775</v>
      </c>
      <c r="BI723" t="n">
        <v>1.15195</v>
      </c>
      <c r="BJ723" t="n">
        <v>1.1561</v>
      </c>
      <c r="BK723" t="n">
        <v>1.1603</v>
      </c>
      <c r="BL723" t="n">
        <v>1.16445</v>
      </c>
      <c r="BM723" t="n">
        <v>1.1686</v>
      </c>
      <c r="BN723" t="n">
        <v>1.17295</v>
      </c>
      <c r="BO723" t="n">
        <v>1.17725</v>
      </c>
      <c r="BP723" t="n">
        <v>1.18145</v>
      </c>
    </row>
    <row r="724">
      <c r="A724" s="1112" t="n">
        <v>45300</v>
      </c>
      <c r="W724" s="178" t="n">
        <v>1.0769</v>
      </c>
      <c r="X724" s="178" t="n">
        <v>1.07151</v>
      </c>
      <c r="Y724" s="178" t="n">
        <v>1.1042</v>
      </c>
      <c r="Z724" s="178" t="n">
        <v>1.096772222222222</v>
      </c>
      <c r="AA724" s="178" t="n">
        <v>1.08675</v>
      </c>
      <c r="AB724" s="178" t="n">
        <v>1.0866</v>
      </c>
      <c r="AC724" s="178" t="n">
        <v>1.1023</v>
      </c>
      <c r="AD724" s="178" t="n">
        <v>1.0745</v>
      </c>
      <c r="AE724" s="178" t="n">
        <v>1.0594</v>
      </c>
      <c r="AF724" s="178" t="n">
        <v>1.0619</v>
      </c>
      <c r="AG724" t="n">
        <v>1.0931</v>
      </c>
      <c r="AH724" t="n">
        <v>1.105</v>
      </c>
      <c r="AI724" s="28" t="n">
        <v>1.094</v>
      </c>
      <c r="AJ724" t="n">
        <v>1.0943</v>
      </c>
      <c r="AK724" t="n">
        <v>1.09555</v>
      </c>
      <c r="AL724" t="n">
        <v>1.0968</v>
      </c>
      <c r="AN724" t="n">
        <v>1.09965</v>
      </c>
      <c r="AQ724" t="n">
        <v>1.10395</v>
      </c>
      <c r="AT724" t="n">
        <v>1.1085</v>
      </c>
      <c r="AW724" t="n">
        <v>1.11315</v>
      </c>
      <c r="AZ724" t="n">
        <v>1.1174</v>
      </c>
      <c r="BC724" t="n">
        <v>1.1217</v>
      </c>
      <c r="BD724" t="n">
        <v>1.12595</v>
      </c>
      <c r="BE724" t="n">
        <v>1.13005</v>
      </c>
      <c r="BF724" t="n">
        <v>1.13405</v>
      </c>
      <c r="BG724" t="n">
        <v>1.13805</v>
      </c>
      <c r="BH724" t="n">
        <v>1.14205</v>
      </c>
      <c r="BI724" t="n">
        <v>1.14605</v>
      </c>
      <c r="BJ724" t="n">
        <v>1.15005</v>
      </c>
      <c r="BK724" t="n">
        <v>1.154</v>
      </c>
      <c r="BL724" t="n">
        <v>1.158</v>
      </c>
      <c r="BM724" t="n">
        <v>1.162</v>
      </c>
      <c r="BN724" t="n">
        <v>1.1662</v>
      </c>
      <c r="BO724" t="n">
        <v>1.1703</v>
      </c>
      <c r="BP724" t="n">
        <v>1.1743</v>
      </c>
    </row>
    <row r="725">
      <c r="A725" s="1112" t="n">
        <v>45301</v>
      </c>
      <c r="W725" s="178" t="n">
        <v>1.0769</v>
      </c>
      <c r="X725" s="178" t="n">
        <v>1.07151</v>
      </c>
      <c r="Y725" s="178" t="n">
        <v>1.1042</v>
      </c>
      <c r="Z725" s="178" t="n">
        <v>1.096772222222222</v>
      </c>
      <c r="AA725" s="178" t="n">
        <v>1.08675</v>
      </c>
      <c r="AB725" s="178" t="n">
        <v>1.0866</v>
      </c>
      <c r="AC725" s="178" t="n">
        <v>1.1023</v>
      </c>
      <c r="AD725" s="178" t="n">
        <v>1.0745</v>
      </c>
      <c r="AE725" s="178" t="n">
        <v>1.0594</v>
      </c>
      <c r="AF725" s="178" t="n">
        <v>1.0619</v>
      </c>
      <c r="AG725" t="n">
        <v>1.0931</v>
      </c>
      <c r="AH725" t="n">
        <v>1.105</v>
      </c>
      <c r="AI725" s="28" t="n">
        <v>1.0946</v>
      </c>
      <c r="AJ725" t="n">
        <v>1.09885</v>
      </c>
      <c r="AK725" t="n">
        <v>1.1001</v>
      </c>
      <c r="AL725" t="n">
        <v>1.10135</v>
      </c>
      <c r="AN725" t="n">
        <v>1.1041</v>
      </c>
      <c r="AQ725" t="n">
        <v>1.1083</v>
      </c>
      <c r="AT725" t="n">
        <v>1.11265</v>
      </c>
      <c r="AW725" t="n">
        <v>1.11735</v>
      </c>
      <c r="AZ725" t="n">
        <v>1.1216</v>
      </c>
      <c r="BC725" t="n">
        <v>1.12585</v>
      </c>
      <c r="BD725" t="n">
        <v>1.1301</v>
      </c>
      <c r="BE725" t="n">
        <v>1.13415</v>
      </c>
      <c r="BF725" t="n">
        <v>1.1381</v>
      </c>
      <c r="BG725" t="n">
        <v>1.142</v>
      </c>
      <c r="BH725" t="n">
        <v>1.14595</v>
      </c>
      <c r="BI725" t="n">
        <v>1.1499</v>
      </c>
      <c r="BJ725" t="n">
        <v>1.1538</v>
      </c>
      <c r="BK725" t="n">
        <v>1.15775</v>
      </c>
      <c r="BL725" t="n">
        <v>1.16165</v>
      </c>
      <c r="BM725" t="n">
        <v>1.1656</v>
      </c>
      <c r="BN725" t="n">
        <v>1.1697</v>
      </c>
      <c r="BO725" t="n">
        <v>1.17375</v>
      </c>
      <c r="BP725" t="n">
        <v>1.1777</v>
      </c>
    </row>
    <row r="726">
      <c r="A726" s="1112" t="n">
        <v>45302</v>
      </c>
      <c r="W726" s="178" t="n">
        <v>1.0769</v>
      </c>
      <c r="X726" s="178" t="n">
        <v>1.07151</v>
      </c>
      <c r="Y726" s="178" t="n">
        <v>1.1042</v>
      </c>
      <c r="Z726" s="178" t="n">
        <v>1.096772222222222</v>
      </c>
      <c r="AA726" s="178" t="n">
        <v>1.08675</v>
      </c>
      <c r="AB726" s="178" t="n">
        <v>1.0866</v>
      </c>
      <c r="AC726" s="178" t="n">
        <v>1.1023</v>
      </c>
      <c r="AD726" s="178" t="n">
        <v>1.0745</v>
      </c>
      <c r="AE726" s="178" t="n">
        <v>1.0594</v>
      </c>
      <c r="AF726" s="178" t="n">
        <v>1.0619</v>
      </c>
      <c r="AG726" t="n">
        <v>1.0931</v>
      </c>
      <c r="AH726" t="n">
        <v>1.105</v>
      </c>
      <c r="AI726" s="28" t="n">
        <v>1.0987</v>
      </c>
      <c r="AJ726" t="n">
        <v>1.0998</v>
      </c>
      <c r="AK726" t="n">
        <v>1.10105</v>
      </c>
      <c r="AL726" t="n">
        <v>1.1023</v>
      </c>
      <c r="AN726" t="n">
        <v>1.105</v>
      </c>
      <c r="AQ726" t="n">
        <v>1.10915</v>
      </c>
      <c r="AT726" t="n">
        <v>1.11345</v>
      </c>
      <c r="AW726" t="n">
        <v>1.118</v>
      </c>
      <c r="AZ726" t="n">
        <v>1.1221</v>
      </c>
      <c r="BC726" t="n">
        <v>1.12615</v>
      </c>
      <c r="BD726" t="n">
        <v>1.1302</v>
      </c>
      <c r="BE726" t="n">
        <v>1.1342</v>
      </c>
      <c r="BF726" t="n">
        <v>1.1381</v>
      </c>
      <c r="BG726" t="n">
        <v>1.14205</v>
      </c>
      <c r="BH726" t="n">
        <v>1.146</v>
      </c>
      <c r="BI726" t="n">
        <v>1.1499</v>
      </c>
      <c r="BJ726" t="n">
        <v>1.15385</v>
      </c>
      <c r="BK726" t="n">
        <v>1.1578</v>
      </c>
      <c r="BL726" t="n">
        <v>1.1617</v>
      </c>
      <c r="BM726" t="n">
        <v>1.16565</v>
      </c>
      <c r="BN726" t="n">
        <v>1.16975</v>
      </c>
      <c r="BO726" t="n">
        <v>1.17385</v>
      </c>
      <c r="BP726" t="n">
        <v>1.17775</v>
      </c>
    </row>
    <row r="727">
      <c r="A727" s="1112" t="n">
        <v>45303</v>
      </c>
      <c r="W727" s="178" t="n">
        <v>1.0769</v>
      </c>
      <c r="X727" s="178" t="n">
        <v>1.07151</v>
      </c>
      <c r="Y727" s="178" t="n">
        <v>1.1042</v>
      </c>
      <c r="Z727" s="178" t="n">
        <v>1.096772222222222</v>
      </c>
      <c r="AA727" s="178" t="n">
        <v>1.08675</v>
      </c>
      <c r="AB727" s="178" t="n">
        <v>1.0866</v>
      </c>
      <c r="AC727" s="178" t="n">
        <v>1.1023</v>
      </c>
      <c r="AD727" s="178" t="n">
        <v>1.0745</v>
      </c>
      <c r="AE727" s="178" t="n">
        <v>1.0594</v>
      </c>
      <c r="AF727" s="178" t="n">
        <v>1.0619</v>
      </c>
      <c r="AG727" t="n">
        <v>1.0931</v>
      </c>
      <c r="AH727" t="n">
        <v>1.105</v>
      </c>
      <c r="AI727" s="28" t="n">
        <v>1.0942</v>
      </c>
      <c r="AJ727" t="n">
        <v>1.0972</v>
      </c>
      <c r="AK727" t="n">
        <v>1.09845</v>
      </c>
      <c r="AL727" t="n">
        <v>1.09965</v>
      </c>
      <c r="AM727" t="n">
        <v>1.1009</v>
      </c>
      <c r="AN727" t="n">
        <v>1.10245</v>
      </c>
      <c r="AQ727" t="n">
        <v>1.1064</v>
      </c>
      <c r="AT727" t="n">
        <v>1.1105</v>
      </c>
      <c r="AW727" t="n">
        <v>1.11495</v>
      </c>
      <c r="AZ727" t="n">
        <v>1.119</v>
      </c>
      <c r="BC727" t="n">
        <v>1.12305</v>
      </c>
      <c r="BD727" t="n">
        <v>1.1271</v>
      </c>
      <c r="BE727" t="n">
        <v>1.13105</v>
      </c>
      <c r="BF727" t="n">
        <v>1.135</v>
      </c>
      <c r="BG727" t="n">
        <v>1.1389</v>
      </c>
      <c r="BH727" t="n">
        <v>1.14285</v>
      </c>
      <c r="BI727" t="n">
        <v>1.14675</v>
      </c>
      <c r="BJ727" t="n">
        <v>1.1507</v>
      </c>
      <c r="BK727" t="n">
        <v>1.1546</v>
      </c>
      <c r="BL727" t="n">
        <v>1.15855</v>
      </c>
      <c r="BM727" t="n">
        <v>1.16245</v>
      </c>
      <c r="BN727" t="n">
        <v>1.16655</v>
      </c>
      <c r="BO727" t="n">
        <v>1.1706</v>
      </c>
      <c r="BP727" t="n">
        <v>1.17455</v>
      </c>
    </row>
    <row r="728">
      <c r="A728" s="1112" t="n">
        <v>45306</v>
      </c>
      <c r="W728" s="178" t="n">
        <v>1.0769</v>
      </c>
      <c r="X728" s="178" t="n">
        <v>1.07151</v>
      </c>
      <c r="Y728" s="178" t="n">
        <v>1.1042</v>
      </c>
      <c r="Z728" s="178" t="n">
        <v>1.096772222222222</v>
      </c>
      <c r="AA728" s="178" t="n">
        <v>1.08675</v>
      </c>
      <c r="AB728" s="178" t="n">
        <v>1.0866</v>
      </c>
      <c r="AC728" s="178" t="n">
        <v>1.1023</v>
      </c>
      <c r="AD728" s="178" t="n">
        <v>1.0745</v>
      </c>
      <c r="AE728" s="178" t="n">
        <v>1.0594</v>
      </c>
      <c r="AF728" s="178" t="n">
        <v>1.0619</v>
      </c>
      <c r="AG728" t="n">
        <v>1.0931</v>
      </c>
      <c r="AH728" t="n">
        <v>1.105</v>
      </c>
      <c r="AI728" s="28" t="n">
        <v>1.0945</v>
      </c>
      <c r="AJ728" s="192" t="n">
        <v>1.0972</v>
      </c>
      <c r="AK728" s="192" t="n">
        <v>1.09845</v>
      </c>
      <c r="AL728" s="192" t="n">
        <v>1.09965</v>
      </c>
      <c r="AM728" s="192" t="n">
        <v>1.1009</v>
      </c>
      <c r="AN728" s="192" t="n">
        <v>1.10245</v>
      </c>
      <c r="AO728" s="192" t="n"/>
      <c r="AP728" s="192" t="n"/>
      <c r="AQ728" s="192" t="n">
        <v>1.1064</v>
      </c>
      <c r="AR728" s="192" t="n"/>
      <c r="AS728" s="192" t="n"/>
      <c r="AT728" s="192" t="n">
        <v>1.1105</v>
      </c>
      <c r="AU728" s="192" t="n"/>
      <c r="AV728" s="192" t="n"/>
      <c r="AW728" s="192" t="n">
        <v>1.11495</v>
      </c>
      <c r="AX728" s="192" t="n"/>
      <c r="AY728" s="192" t="n"/>
      <c r="AZ728" s="192" t="n">
        <v>1.119</v>
      </c>
      <c r="BA728" s="192" t="n"/>
      <c r="BB728" s="192" t="n"/>
      <c r="BC728" s="192" t="n">
        <v>1.12305</v>
      </c>
      <c r="BD728" s="192" t="n">
        <v>1.1271</v>
      </c>
      <c r="BE728" s="192" t="n">
        <v>1.13105</v>
      </c>
      <c r="BF728" s="192" t="n">
        <v>1.135</v>
      </c>
      <c r="BG728" s="192" t="n">
        <v>1.1389</v>
      </c>
      <c r="BH728" s="192" t="n">
        <v>1.14285</v>
      </c>
      <c r="BI728" s="192" t="n">
        <v>1.14675</v>
      </c>
      <c r="BJ728" s="192" t="n">
        <v>1.1507</v>
      </c>
      <c r="BK728" s="192" t="n">
        <v>1.1546</v>
      </c>
      <c r="BL728" s="192" t="n">
        <v>1.15855</v>
      </c>
      <c r="BM728" s="192" t="n">
        <v>1.16245</v>
      </c>
      <c r="BN728" s="192" t="n">
        <v>1.16655</v>
      </c>
      <c r="BO728" s="192" t="n">
        <v>1.1706</v>
      </c>
      <c r="BP728" s="192" t="n">
        <v>1.17455</v>
      </c>
    </row>
    <row r="729">
      <c r="A729" s="1112" t="n">
        <v>45307</v>
      </c>
      <c r="W729" s="178" t="n">
        <v>1.0769</v>
      </c>
      <c r="X729" s="178" t="n">
        <v>1.07151</v>
      </c>
      <c r="Y729" s="178" t="n">
        <v>1.1042</v>
      </c>
      <c r="Z729" s="178" t="n">
        <v>1.096772222222222</v>
      </c>
      <c r="AA729" s="178" t="n">
        <v>1.08675</v>
      </c>
      <c r="AB729" s="178" t="n">
        <v>1.0866</v>
      </c>
      <c r="AC729" s="178" t="n">
        <v>1.1023</v>
      </c>
      <c r="AD729" s="178" t="n">
        <v>1.0745</v>
      </c>
      <c r="AE729" s="178" t="n">
        <v>1.0594</v>
      </c>
      <c r="AF729" s="178" t="n">
        <v>1.0619</v>
      </c>
      <c r="AG729" t="n">
        <v>1.0931</v>
      </c>
      <c r="AH729" t="n">
        <v>1.105</v>
      </c>
      <c r="AI729" s="28" t="n">
        <v>1.0882</v>
      </c>
      <c r="AJ729" t="n">
        <v>1.0888</v>
      </c>
      <c r="AK729" t="n">
        <v>1.09005</v>
      </c>
      <c r="AL729" t="n">
        <v>1.09125</v>
      </c>
      <c r="AM729" t="n">
        <v>1.09245</v>
      </c>
      <c r="AN729" t="n">
        <v>1.09395</v>
      </c>
      <c r="AQ729" t="n">
        <v>1.09785</v>
      </c>
      <c r="AT729" t="n">
        <v>1.10195</v>
      </c>
      <c r="AW729" t="n">
        <v>1.1064</v>
      </c>
      <c r="AZ729" t="n">
        <v>1.1105</v>
      </c>
      <c r="BC729" t="n">
        <v>1.1146</v>
      </c>
      <c r="BD729" t="n">
        <v>1.1187</v>
      </c>
      <c r="BE729" t="n">
        <v>1.12275</v>
      </c>
      <c r="BF729" t="n">
        <v>1.1267</v>
      </c>
      <c r="BG729" t="n">
        <v>1.1307</v>
      </c>
      <c r="BH729" t="n">
        <v>1.1347</v>
      </c>
      <c r="BI729" t="n">
        <v>1.1387</v>
      </c>
      <c r="BJ729" t="n">
        <v>1.1427</v>
      </c>
      <c r="BK729" t="n">
        <v>1.1467</v>
      </c>
      <c r="BL729" t="n">
        <v>1.1507</v>
      </c>
      <c r="BM729" t="n">
        <v>1.1547</v>
      </c>
      <c r="BN729" t="n">
        <v>1.1589</v>
      </c>
      <c r="BO729" t="n">
        <v>1.163</v>
      </c>
      <c r="BP729" t="n">
        <v>1.167</v>
      </c>
    </row>
    <row r="730">
      <c r="A730" s="1112" t="n">
        <v>45308</v>
      </c>
      <c r="W730" s="178" t="n">
        <v>1.0769</v>
      </c>
      <c r="X730" s="178" t="n">
        <v>1.07151</v>
      </c>
      <c r="Y730" s="178" t="n">
        <v>1.1042</v>
      </c>
      <c r="Z730" s="178" t="n">
        <v>1.096772222222222</v>
      </c>
      <c r="AA730" s="178" t="n">
        <v>1.08675</v>
      </c>
      <c r="AB730" s="178" t="n">
        <v>1.0866</v>
      </c>
      <c r="AC730" s="178" t="n">
        <v>1.1023</v>
      </c>
      <c r="AD730" s="178" t="n">
        <v>1.0745</v>
      </c>
      <c r="AE730" s="178" t="n">
        <v>1.0594</v>
      </c>
      <c r="AF730" s="178" t="n">
        <v>1.0619</v>
      </c>
      <c r="AG730" t="n">
        <v>1.0931</v>
      </c>
      <c r="AH730" t="n">
        <v>1.105</v>
      </c>
      <c r="AI730" s="28" t="n">
        <v>1.0877</v>
      </c>
      <c r="AJ730" t="n">
        <v>1.0889</v>
      </c>
      <c r="AK730" t="n">
        <v>1.0901</v>
      </c>
      <c r="AL730" t="n">
        <v>1.0913</v>
      </c>
      <c r="AM730" t="n">
        <v>1.09255</v>
      </c>
      <c r="AN730" t="n">
        <v>1.094</v>
      </c>
      <c r="AQ730" t="n">
        <v>1.09805</v>
      </c>
      <c r="AT730" t="n">
        <v>1.1023</v>
      </c>
      <c r="AW730" t="n">
        <v>1.10695</v>
      </c>
      <c r="AZ730" t="n">
        <v>1.11115</v>
      </c>
      <c r="BC730" t="n">
        <v>1.11535</v>
      </c>
      <c r="BD730" t="n">
        <v>1.11955</v>
      </c>
      <c r="BE730" t="n">
        <v>1.1236</v>
      </c>
      <c r="BF730" t="n">
        <v>1.1276</v>
      </c>
      <c r="BG730" t="n">
        <v>1.13155</v>
      </c>
      <c r="BH730" t="n">
        <v>1.1355</v>
      </c>
      <c r="BI730" t="n">
        <v>1.1395</v>
      </c>
      <c r="BJ730" t="n">
        <v>1.14345</v>
      </c>
      <c r="BK730" t="n">
        <v>1.14745</v>
      </c>
      <c r="BL730" t="n">
        <v>1.1514</v>
      </c>
      <c r="BM730" t="n">
        <v>1.15535</v>
      </c>
      <c r="BN730" t="n">
        <v>1.1595</v>
      </c>
      <c r="BO730" t="n">
        <v>1.1636</v>
      </c>
      <c r="BP730" t="n">
        <v>1.1676</v>
      </c>
    </row>
    <row r="731">
      <c r="A731" s="1112" t="n">
        <v>45309</v>
      </c>
      <c r="W731" s="178" t="n">
        <v>1.0769</v>
      </c>
      <c r="X731" s="178" t="n">
        <v>1.07151</v>
      </c>
      <c r="Y731" s="178" t="n">
        <v>1.1042</v>
      </c>
      <c r="Z731" s="178" t="n">
        <v>1.096772222222222</v>
      </c>
      <c r="AA731" s="178" t="n">
        <v>1.08675</v>
      </c>
      <c r="AB731" s="178" t="n">
        <v>1.0866</v>
      </c>
      <c r="AC731" s="178" t="n">
        <v>1.1023</v>
      </c>
      <c r="AD731" s="178" t="n">
        <v>1.0745</v>
      </c>
      <c r="AE731" s="178" t="n">
        <v>1.0594</v>
      </c>
      <c r="AF731" s="178" t="n">
        <v>1.0619</v>
      </c>
      <c r="AG731" t="n">
        <v>1.0931</v>
      </c>
      <c r="AH731" t="n">
        <v>1.105</v>
      </c>
      <c r="AI731" s="28" t="n">
        <v>1.0875</v>
      </c>
      <c r="AJ731" t="n">
        <v>1.0875</v>
      </c>
      <c r="AK731" t="n">
        <v>1.0887</v>
      </c>
      <c r="AL731" t="n">
        <v>1.0899</v>
      </c>
      <c r="AM731" t="n">
        <v>1.0911</v>
      </c>
      <c r="AN731" t="n">
        <v>1.0926</v>
      </c>
      <c r="AQ731" t="n">
        <v>1.09655</v>
      </c>
      <c r="AT731" t="n">
        <v>1.1008</v>
      </c>
      <c r="AW731" t="n">
        <v>1.10525</v>
      </c>
      <c r="AZ731" t="n">
        <v>1.10935</v>
      </c>
      <c r="BC731" t="n">
        <v>1.1134</v>
      </c>
      <c r="BD731" t="n">
        <v>1.1175</v>
      </c>
      <c r="BE731" t="n">
        <v>1.1215</v>
      </c>
      <c r="BF731" t="n">
        <v>1.1254</v>
      </c>
      <c r="BG731" t="n">
        <v>1.12935</v>
      </c>
      <c r="BH731" t="n">
        <v>1.13325</v>
      </c>
      <c r="BI731" t="n">
        <v>1.13715</v>
      </c>
      <c r="BJ731" t="n">
        <v>1.1411</v>
      </c>
      <c r="BK731" t="n">
        <v>1.145</v>
      </c>
      <c r="BL731" t="n">
        <v>1.14895</v>
      </c>
      <c r="BM731" t="n">
        <v>1.15285</v>
      </c>
      <c r="BN731" t="n">
        <v>1.15695</v>
      </c>
      <c r="BO731" t="n">
        <v>1.161</v>
      </c>
      <c r="BP731" t="n">
        <v>1.1649</v>
      </c>
    </row>
    <row r="732">
      <c r="A732" s="1112" t="n">
        <v>45310</v>
      </c>
      <c r="W732" s="178" t="n">
        <v>1.0769</v>
      </c>
      <c r="X732" s="178" t="n">
        <v>1.07151</v>
      </c>
      <c r="Y732" s="178" t="n">
        <v>1.1042</v>
      </c>
      <c r="Z732" s="178" t="n">
        <v>1.096772222222222</v>
      </c>
      <c r="AA732" s="178" t="n">
        <v>1.08675</v>
      </c>
      <c r="AB732" s="178" t="n">
        <v>1.0866</v>
      </c>
      <c r="AC732" s="178" t="n">
        <v>1.1023</v>
      </c>
      <c r="AD732" s="178" t="n">
        <v>1.0745</v>
      </c>
      <c r="AE732" s="178" t="n">
        <v>1.0594</v>
      </c>
      <c r="AF732" s="178" t="n">
        <v>1.0619</v>
      </c>
      <c r="AG732" t="n">
        <v>1.0931</v>
      </c>
      <c r="AH732" t="n">
        <v>1.105</v>
      </c>
      <c r="AI732" s="28" t="n">
        <v>1.0887</v>
      </c>
      <c r="AJ732" t="n">
        <v>1.0905</v>
      </c>
      <c r="AK732" t="n">
        <v>1.09175</v>
      </c>
      <c r="AL732" t="n">
        <v>1.09295</v>
      </c>
      <c r="AM732" t="n">
        <v>1.0942</v>
      </c>
      <c r="AN732" t="n">
        <v>1.0957</v>
      </c>
      <c r="AQ732" t="n">
        <v>1.09975</v>
      </c>
      <c r="AT732" t="n">
        <v>1.104</v>
      </c>
      <c r="AW732" t="n">
        <v>1.10865</v>
      </c>
      <c r="AZ732" t="n">
        <v>1.11285</v>
      </c>
      <c r="BC732" t="n">
        <v>1.117</v>
      </c>
      <c r="BD732" t="n">
        <v>1.1212</v>
      </c>
      <c r="BE732" t="n">
        <v>1.12535</v>
      </c>
      <c r="BF732" t="n">
        <v>1.12945</v>
      </c>
      <c r="BG732" t="n">
        <v>1.13355</v>
      </c>
      <c r="BH732" t="n">
        <v>1.13765</v>
      </c>
      <c r="BI732" t="n">
        <v>1.14175</v>
      </c>
      <c r="BJ732" t="n">
        <v>1.14585</v>
      </c>
      <c r="BK732" t="n">
        <v>1.14995</v>
      </c>
      <c r="BL732" t="n">
        <v>1.154</v>
      </c>
      <c r="BM732" t="n">
        <v>1.1581</v>
      </c>
      <c r="BN732" t="n">
        <v>1.1624</v>
      </c>
      <c r="BO732" t="n">
        <v>1.1666</v>
      </c>
      <c r="BP732" t="n">
        <v>1.1707</v>
      </c>
    </row>
    <row r="733">
      <c r="A733" s="1112" t="n">
        <v>45313</v>
      </c>
      <c r="W733" s="178" t="n">
        <v>1.0769</v>
      </c>
      <c r="X733" s="178" t="n">
        <v>1.07151</v>
      </c>
      <c r="Y733" s="178" t="n">
        <v>1.1042</v>
      </c>
      <c r="Z733" s="178" t="n">
        <v>1.096772222222222</v>
      </c>
      <c r="AA733" s="178" t="n">
        <v>1.08675</v>
      </c>
      <c r="AB733" s="178" t="n">
        <v>1.0866</v>
      </c>
      <c r="AC733" s="178" t="n">
        <v>1.1023</v>
      </c>
      <c r="AD733" s="178" t="n">
        <v>1.0745</v>
      </c>
      <c r="AE733" s="178" t="n">
        <v>1.0594</v>
      </c>
      <c r="AF733" s="178" t="n">
        <v>1.0619</v>
      </c>
      <c r="AG733" t="n">
        <v>1.0931</v>
      </c>
      <c r="AH733" t="n">
        <v>1.105</v>
      </c>
      <c r="AI733" s="28" t="n">
        <v>1.089</v>
      </c>
      <c r="AJ733" t="n">
        <v>1.08965</v>
      </c>
      <c r="AK733" t="n">
        <v>1.09085</v>
      </c>
      <c r="AL733" t="n">
        <v>1.09205</v>
      </c>
      <c r="AM733" t="n">
        <v>1.0933</v>
      </c>
      <c r="AN733" t="n">
        <v>1.0948</v>
      </c>
      <c r="AQ733" t="n">
        <v>1.09885</v>
      </c>
      <c r="AT733" t="n">
        <v>1.10315</v>
      </c>
      <c r="AW733" t="n">
        <v>1.1078</v>
      </c>
      <c r="AZ733" t="n">
        <v>1.11195</v>
      </c>
      <c r="BC733" t="n">
        <v>1.11615</v>
      </c>
      <c r="BD733" t="n">
        <v>1.1203</v>
      </c>
      <c r="BE733" t="n">
        <v>1.1244</v>
      </c>
      <c r="BF733" t="n">
        <v>1.12845</v>
      </c>
      <c r="BG733" t="n">
        <v>1.13245</v>
      </c>
      <c r="BH733" t="n">
        <v>1.13645</v>
      </c>
      <c r="BI733" t="n">
        <v>1.1405</v>
      </c>
      <c r="BJ733" t="n">
        <v>1.1445</v>
      </c>
      <c r="BK733" t="n">
        <v>1.14855</v>
      </c>
      <c r="BL733" t="n">
        <v>1.15255</v>
      </c>
      <c r="BM733" t="n">
        <v>1.1566</v>
      </c>
      <c r="BN733" t="n">
        <v>1.1608</v>
      </c>
      <c r="BO733" t="n">
        <v>1.16495</v>
      </c>
      <c r="BP733" t="n">
        <v>1.16895</v>
      </c>
    </row>
    <row r="734">
      <c r="A734" s="1112" t="n">
        <v>45314</v>
      </c>
      <c r="W734" t="n">
        <v>1.0769</v>
      </c>
      <c r="X734" t="n">
        <v>1.07151</v>
      </c>
      <c r="Y734" t="n">
        <v>1.1042</v>
      </c>
      <c r="Z734" t="n">
        <v>1.096772222222222</v>
      </c>
      <c r="AA734" t="n">
        <v>1.08675</v>
      </c>
      <c r="AB734" t="n">
        <v>1.0866</v>
      </c>
      <c r="AC734" t="n">
        <v>1.1023</v>
      </c>
      <c r="AD734" t="n">
        <v>1.0745</v>
      </c>
      <c r="AE734" t="n">
        <v>1.0594</v>
      </c>
      <c r="AF734" t="n">
        <v>1.0619</v>
      </c>
      <c r="AG734" t="n">
        <v>1.0931</v>
      </c>
      <c r="AH734" t="n">
        <v>1.105</v>
      </c>
      <c r="AI734" s="28" t="n">
        <v>1.0872</v>
      </c>
      <c r="AJ734" t="n">
        <v>1.08565</v>
      </c>
      <c r="AK734" t="n">
        <v>1.0869</v>
      </c>
      <c r="AL734" t="n">
        <v>1.0881</v>
      </c>
      <c r="AM734" t="n">
        <v>1.08935</v>
      </c>
      <c r="AN734" t="n">
        <v>1.0908</v>
      </c>
      <c r="AQ734" t="n">
        <v>1.0948</v>
      </c>
      <c r="AT734" t="n">
        <v>1.0991</v>
      </c>
      <c r="AW734" t="n">
        <v>1.1037</v>
      </c>
      <c r="AZ734" t="n">
        <v>1.1079</v>
      </c>
      <c r="BC734" t="n">
        <v>1.11205</v>
      </c>
      <c r="BD734" t="n">
        <v>1.1162</v>
      </c>
      <c r="BE734" t="n">
        <v>1.12025</v>
      </c>
      <c r="BF734" t="n">
        <v>1.12415</v>
      </c>
      <c r="BG734" t="n">
        <v>1.1281</v>
      </c>
      <c r="BH734" t="n">
        <v>1.13205</v>
      </c>
      <c r="BI734" t="n">
        <v>1.13595</v>
      </c>
      <c r="BJ734" t="n">
        <v>1.1399</v>
      </c>
      <c r="BK734" t="n">
        <v>1.1438</v>
      </c>
      <c r="BL734" t="n">
        <v>1.14775</v>
      </c>
      <c r="BM734" t="n">
        <v>1.15165</v>
      </c>
      <c r="BN734" t="n">
        <v>1.15575</v>
      </c>
      <c r="BO734" t="n">
        <v>1.1598</v>
      </c>
      <c r="BP734" t="n">
        <v>1.16375</v>
      </c>
    </row>
    <row r="735">
      <c r="A735" s="1112" t="n">
        <v>45315</v>
      </c>
      <c r="W735" t="n">
        <v>1.0769</v>
      </c>
      <c r="X735" t="n">
        <v>1.07151</v>
      </c>
      <c r="Y735" t="n">
        <v>1.1042</v>
      </c>
      <c r="Z735" t="n">
        <v>1.096772222222222</v>
      </c>
      <c r="AA735" t="n">
        <v>1.08675</v>
      </c>
      <c r="AB735" t="n">
        <v>1.0866</v>
      </c>
      <c r="AC735" t="n">
        <v>1.1023</v>
      </c>
      <c r="AD735" t="n">
        <v>1.0745</v>
      </c>
      <c r="AE735" t="n">
        <v>1.0594</v>
      </c>
      <c r="AF735" t="n">
        <v>1.0619</v>
      </c>
      <c r="AG735" t="n">
        <v>1.0931</v>
      </c>
      <c r="AH735" t="n">
        <v>1.105</v>
      </c>
      <c r="AI735" s="28" t="n">
        <v>1.0905</v>
      </c>
      <c r="AJ735" t="n">
        <v>1.08995</v>
      </c>
      <c r="AK735" t="n">
        <v>1.0912</v>
      </c>
      <c r="AL735" t="n">
        <v>1.09245</v>
      </c>
      <c r="AM735" t="n">
        <v>1.0937</v>
      </c>
      <c r="AN735" t="n">
        <v>1.0952</v>
      </c>
      <c r="AQ735" t="n">
        <v>1.09925</v>
      </c>
      <c r="AT735" t="n">
        <v>1.1036</v>
      </c>
      <c r="AW735" t="n">
        <v>1.1082</v>
      </c>
      <c r="AZ735" t="n">
        <v>1.1124</v>
      </c>
      <c r="BC735" t="n">
        <v>1.11655</v>
      </c>
      <c r="BD735" t="n">
        <v>1.12075</v>
      </c>
      <c r="BE735" t="n">
        <v>1.12495</v>
      </c>
      <c r="BF735" t="n">
        <v>1.1292</v>
      </c>
      <c r="BG735" t="n">
        <v>1.1334</v>
      </c>
      <c r="BH735" t="n">
        <v>1.13765</v>
      </c>
      <c r="BI735" t="n">
        <v>1.1419</v>
      </c>
      <c r="BJ735" t="n">
        <v>1.1461</v>
      </c>
      <c r="BK735" t="n">
        <v>1.15035</v>
      </c>
      <c r="BL735" t="n">
        <v>1.15455</v>
      </c>
      <c r="BM735" t="n">
        <v>1.1588</v>
      </c>
      <c r="BN735" t="n">
        <v>1.1632</v>
      </c>
      <c r="BO735" t="n">
        <v>1.1676</v>
      </c>
      <c r="BP735" t="n">
        <v>1.1718</v>
      </c>
    </row>
    <row r="736">
      <c r="A736" s="1112" t="n">
        <v>45316</v>
      </c>
      <c r="W736" t="n">
        <v>1.0769</v>
      </c>
      <c r="X736" t="n">
        <v>1.07151</v>
      </c>
      <c r="Y736" t="n">
        <v>1.1042</v>
      </c>
      <c r="Z736" t="n">
        <v>1.096772222222222</v>
      </c>
      <c r="AA736" t="n">
        <v>1.08675</v>
      </c>
      <c r="AB736" t="n">
        <v>1.0866</v>
      </c>
      <c r="AC736" t="n">
        <v>1.1023</v>
      </c>
      <c r="AD736" t="n">
        <v>1.0745</v>
      </c>
      <c r="AE736" t="n">
        <v>1.0594</v>
      </c>
      <c r="AF736" t="n">
        <v>1.0619</v>
      </c>
      <c r="AG736" t="n">
        <v>1.0931</v>
      </c>
      <c r="AH736" t="n">
        <v>1.105</v>
      </c>
      <c r="AI736" s="28" t="n">
        <v>1.0893</v>
      </c>
      <c r="AJ736" t="n">
        <v>1.0846</v>
      </c>
      <c r="AK736" t="n">
        <v>1.08585</v>
      </c>
      <c r="AL736" t="n">
        <v>1.0871</v>
      </c>
      <c r="AM736" t="n">
        <v>1.0884</v>
      </c>
      <c r="AN736" t="n">
        <v>1.08985</v>
      </c>
      <c r="AQ736" t="n">
        <v>1.09405</v>
      </c>
      <c r="AT736" t="n">
        <v>1.0985</v>
      </c>
      <c r="AW736" t="n">
        <v>1.1032</v>
      </c>
      <c r="AZ736" t="n">
        <v>1.10755</v>
      </c>
      <c r="BC736" t="n">
        <v>1.11195</v>
      </c>
      <c r="BD736" t="n">
        <v>1.1163</v>
      </c>
      <c r="BE736" t="n">
        <v>1.12055</v>
      </c>
      <c r="BF736" t="n">
        <v>1.1247</v>
      </c>
      <c r="BG736" t="n">
        <v>1.12885</v>
      </c>
      <c r="BH736" t="n">
        <v>1.133</v>
      </c>
      <c r="BI736" t="n">
        <v>1.13715</v>
      </c>
      <c r="BJ736" t="n">
        <v>1.1413</v>
      </c>
      <c r="BK736" t="n">
        <v>1.14545</v>
      </c>
      <c r="BL736" t="n">
        <v>1.1496</v>
      </c>
      <c r="BM736" t="n">
        <v>1.15375</v>
      </c>
      <c r="BN736" t="n">
        <v>1.1581</v>
      </c>
      <c r="BO736" t="n">
        <v>1.1624</v>
      </c>
      <c r="BP736" t="n">
        <v>1.16655</v>
      </c>
    </row>
    <row r="737">
      <c r="A737" s="1112" t="n">
        <v>45317</v>
      </c>
      <c r="W737" t="n">
        <v>1.0769</v>
      </c>
      <c r="X737" t="n">
        <v>1.07151</v>
      </c>
      <c r="Y737" t="n">
        <v>1.1042</v>
      </c>
      <c r="Z737" t="n">
        <v>1.096772222222222</v>
      </c>
      <c r="AA737" t="n">
        <v>1.08675</v>
      </c>
      <c r="AB737" t="n">
        <v>1.0866</v>
      </c>
      <c r="AC737" t="n">
        <v>1.1023</v>
      </c>
      <c r="AD737" t="n">
        <v>1.0745</v>
      </c>
      <c r="AE737" t="n">
        <v>1.0594</v>
      </c>
      <c r="AF737" t="n">
        <v>1.0619</v>
      </c>
      <c r="AG737" t="n">
        <v>1.0931</v>
      </c>
      <c r="AH737" t="n">
        <v>1.105</v>
      </c>
      <c r="AI737" s="28" t="n">
        <v>1.0871</v>
      </c>
      <c r="AJ737" t="n">
        <v>1.0868</v>
      </c>
      <c r="AK737" t="n">
        <v>1.088</v>
      </c>
      <c r="AL737" t="n">
        <v>1.08925</v>
      </c>
      <c r="AM737" t="n">
        <v>1.09055</v>
      </c>
      <c r="AN737" t="n">
        <v>1.092</v>
      </c>
      <c r="AQ737" t="n">
        <v>1.09625</v>
      </c>
      <c r="AT737" t="n">
        <v>1.1008</v>
      </c>
      <c r="AW737" t="n">
        <v>1.1056</v>
      </c>
      <c r="AZ737" t="n">
        <v>1.11</v>
      </c>
      <c r="BC737" t="n">
        <v>1.11435</v>
      </c>
      <c r="BD737" t="n">
        <v>1.11875</v>
      </c>
      <c r="BE737" t="n">
        <v>1.12305</v>
      </c>
      <c r="BF737" t="n">
        <v>1.1274</v>
      </c>
      <c r="BG737" t="n">
        <v>1.1317</v>
      </c>
      <c r="BH737" t="n">
        <v>1.136</v>
      </c>
      <c r="BI737" t="n">
        <v>1.14035</v>
      </c>
      <c r="BJ737" t="n">
        <v>1.14465</v>
      </c>
      <c r="BK737" t="n">
        <v>1.14895</v>
      </c>
      <c r="BL737" t="n">
        <v>1.15325</v>
      </c>
      <c r="BM737" t="n">
        <v>1.1576</v>
      </c>
      <c r="BN737" t="n">
        <v>1.1621</v>
      </c>
      <c r="BO737" t="n">
        <v>1.16655</v>
      </c>
      <c r="BP737" t="n">
        <v>1.17085</v>
      </c>
    </row>
    <row r="738">
      <c r="A738" s="1112" t="n">
        <v>45320</v>
      </c>
      <c r="W738" t="n">
        <v>1.0769</v>
      </c>
      <c r="X738" t="n">
        <v>1.07151</v>
      </c>
      <c r="Y738" t="n">
        <v>1.1042</v>
      </c>
      <c r="Z738" t="n">
        <v>1.096772222222222</v>
      </c>
      <c r="AA738" t="n">
        <v>1.08675</v>
      </c>
      <c r="AB738" t="n">
        <v>1.0866</v>
      </c>
      <c r="AC738" t="n">
        <v>1.1023</v>
      </c>
      <c r="AD738" t="n">
        <v>1.0745</v>
      </c>
      <c r="AE738" t="n">
        <v>1.0594</v>
      </c>
      <c r="AF738" t="n">
        <v>1.0619</v>
      </c>
      <c r="AG738" t="n">
        <v>1.0931</v>
      </c>
      <c r="AH738" t="n">
        <v>1.105</v>
      </c>
      <c r="AI738" s="28" t="n">
        <v>1.0823</v>
      </c>
      <c r="AJ738" t="n">
        <v>1.08275</v>
      </c>
      <c r="AK738" t="n">
        <v>1.084</v>
      </c>
      <c r="AL738" t="n">
        <v>1.08525</v>
      </c>
      <c r="AM738" t="n">
        <v>1.08655</v>
      </c>
      <c r="AN738" t="n">
        <v>1.0881</v>
      </c>
      <c r="AQ738" t="n">
        <v>1.0924</v>
      </c>
      <c r="AT738" t="n">
        <v>1.097</v>
      </c>
      <c r="AW738" t="n">
        <v>1.1019</v>
      </c>
      <c r="AZ738" t="n">
        <v>1.10635</v>
      </c>
      <c r="BC738" t="n">
        <v>1.11085</v>
      </c>
      <c r="BD738" t="n">
        <v>1.1153</v>
      </c>
      <c r="BE738" t="n">
        <v>1.11965</v>
      </c>
      <c r="BF738" t="n">
        <v>1.12385</v>
      </c>
      <c r="BG738" t="n">
        <v>1.1281</v>
      </c>
      <c r="BH738" t="n">
        <v>1.1323</v>
      </c>
      <c r="BI738" t="n">
        <v>1.13655</v>
      </c>
      <c r="BJ738" t="n">
        <v>1.14075</v>
      </c>
      <c r="BK738" t="n">
        <v>1.14495</v>
      </c>
      <c r="BL738" t="n">
        <v>1.1492</v>
      </c>
      <c r="BM738" t="n">
        <v>1.1534</v>
      </c>
      <c r="BN738" t="n">
        <v>1.1578</v>
      </c>
      <c r="BO738" t="n">
        <v>1.16215</v>
      </c>
      <c r="BP738" t="n">
        <v>1.1664</v>
      </c>
    </row>
    <row r="739">
      <c r="A739" s="1112" t="n">
        <v>45321</v>
      </c>
      <c r="W739" t="n">
        <v>1.0769</v>
      </c>
      <c r="X739" t="n">
        <v>1.07151</v>
      </c>
      <c r="Y739" t="n">
        <v>1.1042</v>
      </c>
      <c r="Z739" t="n">
        <v>1.096772222222222</v>
      </c>
      <c r="AA739" t="n">
        <v>1.08675</v>
      </c>
      <c r="AB739" t="n">
        <v>1.0866</v>
      </c>
      <c r="AC739" t="n">
        <v>1.1023</v>
      </c>
      <c r="AD739" t="n">
        <v>1.0745</v>
      </c>
      <c r="AE739" t="n">
        <v>1.0594</v>
      </c>
      <c r="AF739" t="n">
        <v>1.0619</v>
      </c>
      <c r="AG739" t="n">
        <v>1.0931</v>
      </c>
      <c r="AH739" t="n">
        <v>1.105</v>
      </c>
      <c r="AI739" s="28" t="n">
        <v>1.0846</v>
      </c>
      <c r="AJ739" t="n">
        <v>1.0854</v>
      </c>
      <c r="AK739" t="n">
        <v>1.08665</v>
      </c>
      <c r="AL739" t="n">
        <v>1.0879</v>
      </c>
      <c r="AM739" t="n">
        <v>1.0892</v>
      </c>
      <c r="AN739" t="n">
        <v>1.09075</v>
      </c>
      <c r="AQ739" t="n">
        <v>1.0951</v>
      </c>
      <c r="AT739" t="n">
        <v>1.09985</v>
      </c>
      <c r="AW739" t="n">
        <v>1.10485</v>
      </c>
      <c r="AZ739" t="n">
        <v>1.1094</v>
      </c>
      <c r="BC739" t="n">
        <v>1.114</v>
      </c>
      <c r="BD739" t="n">
        <v>1.1186</v>
      </c>
      <c r="BE739" t="n">
        <v>1.123</v>
      </c>
      <c r="BF739" t="n">
        <v>1.12715</v>
      </c>
      <c r="BG739" t="n">
        <v>1.13135</v>
      </c>
      <c r="BH739" t="n">
        <v>1.1355</v>
      </c>
      <c r="BI739" t="n">
        <v>1.1397</v>
      </c>
      <c r="BJ739" t="n">
        <v>1.14385</v>
      </c>
      <c r="BK739" t="n">
        <v>1.14805</v>
      </c>
      <c r="BL739" t="n">
        <v>1.1522</v>
      </c>
      <c r="BM739" t="n">
        <v>1.1564</v>
      </c>
      <c r="BN739" t="n">
        <v>1.16075</v>
      </c>
      <c r="BO739" t="n">
        <v>1.16505</v>
      </c>
      <c r="BP739" t="n">
        <v>1.16925</v>
      </c>
    </row>
    <row r="740">
      <c r="A740" s="1112" t="n">
        <v>45322</v>
      </c>
      <c r="W740" t="n">
        <v>1.0769</v>
      </c>
      <c r="X740" t="n">
        <v>1.07151</v>
      </c>
      <c r="Y740" t="n">
        <v>1.1042</v>
      </c>
      <c r="Z740" t="n">
        <v>1.096772222222222</v>
      </c>
      <c r="AA740" t="n">
        <v>1.08675</v>
      </c>
      <c r="AB740" t="n">
        <v>1.0866</v>
      </c>
      <c r="AC740" t="n">
        <v>1.1023</v>
      </c>
      <c r="AD740" t="n">
        <v>1.0745</v>
      </c>
      <c r="AE740" t="n">
        <v>1.0594</v>
      </c>
      <c r="AF740" t="n">
        <v>1.0619</v>
      </c>
      <c r="AG740" t="n">
        <v>1.0931</v>
      </c>
      <c r="AH740" t="n">
        <v>1.105</v>
      </c>
      <c r="AI740" s="28" t="n">
        <v>1.0837</v>
      </c>
      <c r="AJ740" t="n">
        <v>1.08475</v>
      </c>
      <c r="AK740" t="n">
        <v>1.08605</v>
      </c>
      <c r="AL740" t="n">
        <v>1.08735</v>
      </c>
      <c r="AM740" t="n">
        <v>1.0886</v>
      </c>
      <c r="AN740" t="n">
        <v>1.09015</v>
      </c>
      <c r="AQ740" t="n">
        <v>1.09435</v>
      </c>
      <c r="AT740" t="n">
        <v>1.0989</v>
      </c>
      <c r="AW740" t="n">
        <v>1.10355</v>
      </c>
      <c r="AZ740" t="n">
        <v>1.1079</v>
      </c>
      <c r="BC740" t="n">
        <v>1.1123</v>
      </c>
      <c r="BD740" t="n">
        <v>1.1167</v>
      </c>
      <c r="BE740" t="n">
        <v>1.1209</v>
      </c>
      <c r="BF740" t="n">
        <v>1.1249</v>
      </c>
      <c r="BG740" t="n">
        <v>1.12885</v>
      </c>
      <c r="BH740" t="n">
        <v>1.13285</v>
      </c>
      <c r="BI740" t="n">
        <v>1.13685</v>
      </c>
      <c r="BJ740" t="n">
        <v>1.14085</v>
      </c>
      <c r="BK740" t="n">
        <v>1.14485</v>
      </c>
      <c r="BL740" t="n">
        <v>1.14885</v>
      </c>
      <c r="BM740" t="n">
        <v>1.1528</v>
      </c>
      <c r="BN740" t="n">
        <v>1.157</v>
      </c>
      <c r="BO740" t="n">
        <v>1.1611</v>
      </c>
      <c r="BP740" t="n">
        <v>1.1651</v>
      </c>
    </row>
    <row r="741">
      <c r="A741" s="1112" t="n">
        <v>45323</v>
      </c>
      <c r="W741" t="n">
        <v>1.0769</v>
      </c>
      <c r="X741" t="n">
        <v>1.07151</v>
      </c>
      <c r="Y741" t="n">
        <v>1.1042</v>
      </c>
      <c r="Z741" t="n">
        <v>1.096772222222222</v>
      </c>
      <c r="AA741" t="n">
        <v>1.08675</v>
      </c>
      <c r="AB741" t="n">
        <v>1.0866</v>
      </c>
      <c r="AC741" t="n">
        <v>1.1023</v>
      </c>
      <c r="AD741" t="n">
        <v>1.0745</v>
      </c>
      <c r="AE741" t="n">
        <v>1.0594</v>
      </c>
      <c r="AF741" t="n">
        <v>1.0619</v>
      </c>
      <c r="AG741" t="n">
        <v>1.0931</v>
      </c>
      <c r="AH741" t="n">
        <v>1.105</v>
      </c>
      <c r="AI741" t="n">
        <v>1.0837</v>
      </c>
      <c r="AJ741" s="28" t="n">
        <v>1.0814</v>
      </c>
      <c r="AK741" t="n">
        <v>1.0892</v>
      </c>
      <c r="AL741" t="n">
        <v>1.0905</v>
      </c>
      <c r="AM741" t="n">
        <v>1.0918</v>
      </c>
      <c r="AN741" t="n">
        <v>1.0933</v>
      </c>
      <c r="AQ741" t="n">
        <v>1.09735</v>
      </c>
      <c r="AT741" t="n">
        <v>1.10175</v>
      </c>
      <c r="AW741" t="n">
        <v>1.1062</v>
      </c>
      <c r="AZ741" t="n">
        <v>1.11035</v>
      </c>
      <c r="BC741" t="n">
        <v>1.11445</v>
      </c>
      <c r="BD741" t="n">
        <v>1.1186</v>
      </c>
      <c r="BE741" t="n">
        <v>1.1226</v>
      </c>
      <c r="BF741" t="n">
        <v>1.12635</v>
      </c>
      <c r="BG741" t="n">
        <v>1.13015</v>
      </c>
      <c r="BH741" t="n">
        <v>1.13395</v>
      </c>
      <c r="BI741" t="n">
        <v>1.1377</v>
      </c>
      <c r="BJ741" t="n">
        <v>1.1415</v>
      </c>
      <c r="BK741" t="n">
        <v>1.1453</v>
      </c>
      <c r="BL741" t="n">
        <v>1.1491</v>
      </c>
      <c r="BM741" t="n">
        <v>1.15285</v>
      </c>
      <c r="BN741" t="n">
        <v>1.1568</v>
      </c>
      <c r="BO741" t="n">
        <v>1.16075</v>
      </c>
      <c r="BP741" t="n">
        <v>1.1645</v>
      </c>
    </row>
    <row r="742">
      <c r="A742" s="1112" t="n">
        <v>45324</v>
      </c>
      <c r="W742" t="n">
        <v>1.0769</v>
      </c>
      <c r="X742" t="n">
        <v>1.07151</v>
      </c>
      <c r="Y742" t="n">
        <v>1.1042</v>
      </c>
      <c r="Z742" t="n">
        <v>1.096772222222222</v>
      </c>
      <c r="AA742" t="n">
        <v>1.08675</v>
      </c>
      <c r="AB742" t="n">
        <v>1.0866</v>
      </c>
      <c r="AC742" t="n">
        <v>1.1023</v>
      </c>
      <c r="AD742" t="n">
        <v>1.0745</v>
      </c>
      <c r="AE742" t="n">
        <v>1.0594</v>
      </c>
      <c r="AF742" t="n">
        <v>1.0619</v>
      </c>
      <c r="AG742" t="n">
        <v>1.0931</v>
      </c>
      <c r="AH742" t="n">
        <v>1.105</v>
      </c>
      <c r="AI742" t="n">
        <v>1.0837</v>
      </c>
      <c r="AJ742" s="28" t="n">
        <v>1.0883</v>
      </c>
      <c r="AK742" t="n">
        <v>1.0811</v>
      </c>
      <c r="AL742" t="n">
        <v>1.0824</v>
      </c>
      <c r="AM742" t="n">
        <v>1.0837</v>
      </c>
      <c r="AN742" t="n">
        <v>1.0853</v>
      </c>
      <c r="AQ742" t="n">
        <v>1.08955</v>
      </c>
      <c r="AT742" t="n">
        <v>1.0941</v>
      </c>
      <c r="AW742" t="n">
        <v>1.0988</v>
      </c>
      <c r="AZ742" t="n">
        <v>1.1032</v>
      </c>
      <c r="BC742" t="n">
        <v>1.1076</v>
      </c>
      <c r="BD742" t="n">
        <v>1.11205</v>
      </c>
      <c r="BE742" t="n">
        <v>1.1163</v>
      </c>
      <c r="BF742" t="n">
        <v>1.12035</v>
      </c>
      <c r="BG742" t="n">
        <v>1.1244</v>
      </c>
      <c r="BH742" t="n">
        <v>1.12845</v>
      </c>
      <c r="BI742" t="n">
        <v>1.1325</v>
      </c>
      <c r="BJ742" t="n">
        <v>1.1366</v>
      </c>
      <c r="BK742" t="n">
        <v>1.14065</v>
      </c>
      <c r="BL742" t="n">
        <v>1.1447</v>
      </c>
      <c r="BM742" t="n">
        <v>1.14875</v>
      </c>
      <c r="BN742" t="n">
        <v>1.153</v>
      </c>
      <c r="BO742" t="n">
        <v>1.1572</v>
      </c>
      <c r="BP742" t="n">
        <v>1.16125</v>
      </c>
    </row>
    <row r="743">
      <c r="A743" s="1112" t="n">
        <v>45327</v>
      </c>
      <c r="W743" t="n">
        <v>1.0769</v>
      </c>
      <c r="X743" t="n">
        <v>1.07151</v>
      </c>
      <c r="Y743" t="n">
        <v>1.1042</v>
      </c>
      <c r="Z743" t="n">
        <v>1.096772222222222</v>
      </c>
      <c r="AA743" t="n">
        <v>1.08675</v>
      </c>
      <c r="AB743" t="n">
        <v>1.0866</v>
      </c>
      <c r="AC743" t="n">
        <v>1.1023</v>
      </c>
      <c r="AD743" t="n">
        <v>1.0745</v>
      </c>
      <c r="AE743" t="n">
        <v>1.0594</v>
      </c>
      <c r="AF743" t="n">
        <v>1.0619</v>
      </c>
      <c r="AG743" t="n">
        <v>1.0931</v>
      </c>
      <c r="AH743" t="n">
        <v>1.105</v>
      </c>
      <c r="AI743" t="n">
        <v>1.0837</v>
      </c>
      <c r="AJ743" s="28" t="n">
        <v>1.0746</v>
      </c>
      <c r="AK743" t="n">
        <v>1.07605</v>
      </c>
      <c r="AL743" t="n">
        <v>1.07735</v>
      </c>
      <c r="AM743" t="n">
        <v>1.0786</v>
      </c>
      <c r="AN743" t="n">
        <v>1.0802</v>
      </c>
      <c r="AQ743" t="n">
        <v>1.08455</v>
      </c>
      <c r="AT743" t="n">
        <v>1.08915</v>
      </c>
      <c r="AW743" t="n">
        <v>1.0939</v>
      </c>
      <c r="AZ743" t="n">
        <v>1.09835</v>
      </c>
      <c r="BC743" t="n">
        <v>1.1028</v>
      </c>
      <c r="BD743" t="n">
        <v>1.1072</v>
      </c>
      <c r="BE743" t="n">
        <v>1.11155</v>
      </c>
      <c r="BF743" t="n">
        <v>1.11575</v>
      </c>
      <c r="BG743" t="n">
        <v>1.11995</v>
      </c>
      <c r="BH743" t="n">
        <v>1.1241</v>
      </c>
      <c r="BI743" t="n">
        <v>1.1283</v>
      </c>
      <c r="BJ743" t="n">
        <v>1.1325</v>
      </c>
      <c r="BK743" t="n">
        <v>1.13665</v>
      </c>
      <c r="BL743" t="n">
        <v>1.14085</v>
      </c>
      <c r="BM743" t="n">
        <v>1.14505</v>
      </c>
      <c r="BN743" t="n">
        <v>1.1494</v>
      </c>
      <c r="BO743" t="n">
        <v>1.1537</v>
      </c>
      <c r="BP743" t="n">
        <v>1.1579</v>
      </c>
    </row>
    <row r="744">
      <c r="A744" s="1112" t="n">
        <v>45328</v>
      </c>
      <c r="AH744" t="n">
        <v>1.105</v>
      </c>
      <c r="AI744" t="n">
        <v>1.0837</v>
      </c>
      <c r="AJ744" s="28" t="n">
        <v>1.0743</v>
      </c>
      <c r="AK744" t="n">
        <v>1.0767</v>
      </c>
      <c r="AL744" t="n">
        <v>1.07795</v>
      </c>
      <c r="AM744" t="n">
        <v>1.07925</v>
      </c>
      <c r="AN744" t="n">
        <v>1.08085</v>
      </c>
      <c r="AQ744" t="n">
        <v>1.08505</v>
      </c>
      <c r="AT744" t="n">
        <v>1.08955</v>
      </c>
      <c r="AW744" t="n">
        <v>1.09415</v>
      </c>
      <c r="AZ744" t="n">
        <v>1.09855</v>
      </c>
      <c r="BC744" t="n">
        <v>1.1029</v>
      </c>
      <c r="BD744" t="n">
        <v>1.1073</v>
      </c>
      <c r="BE744" t="n">
        <v>1.1115</v>
      </c>
      <c r="BF744" t="n">
        <v>1.11545</v>
      </c>
      <c r="BG744" t="n">
        <v>1.1194</v>
      </c>
      <c r="BH744" t="n">
        <v>1.12335</v>
      </c>
      <c r="BI744" t="n">
        <v>1.1273</v>
      </c>
      <c r="BJ744" t="n">
        <v>1.13125</v>
      </c>
      <c r="BK744" t="n">
        <v>1.1352</v>
      </c>
      <c r="BL744" t="n">
        <v>1.13915</v>
      </c>
      <c r="BM744" t="n">
        <v>1.1431</v>
      </c>
      <c r="BN744" t="n">
        <v>1.14725</v>
      </c>
      <c r="BO744" t="n">
        <v>1.1513</v>
      </c>
      <c r="BP744" t="n">
        <v>1.15525</v>
      </c>
    </row>
    <row r="745">
      <c r="A745" s="1112" t="n">
        <v>45329</v>
      </c>
      <c r="AH745" t="n">
        <v>1.105</v>
      </c>
      <c r="AI745" t="n">
        <v>1.0837</v>
      </c>
      <c r="AJ745" s="28" t="n">
        <v>1.0776</v>
      </c>
      <c r="AK745" t="n">
        <v>1.0789</v>
      </c>
      <c r="AL745" t="n">
        <v>1.08015</v>
      </c>
      <c r="AM745" t="n">
        <v>1.08145</v>
      </c>
      <c r="AN745" t="n">
        <v>1.083</v>
      </c>
      <c r="AQ745" t="n">
        <v>1.0871</v>
      </c>
      <c r="AT745" t="n">
        <v>1.09145</v>
      </c>
      <c r="AW745" t="n">
        <v>1.0962</v>
      </c>
      <c r="AZ745" t="n">
        <v>1.10045</v>
      </c>
      <c r="BC745" t="n">
        <v>1.10475</v>
      </c>
      <c r="BD745" t="n">
        <v>1.109</v>
      </c>
      <c r="BE745" t="n">
        <v>1.1132</v>
      </c>
      <c r="BF745" t="n">
        <v>1.11715</v>
      </c>
      <c r="BG745" t="n">
        <v>1.1211</v>
      </c>
      <c r="BH745" t="n">
        <v>1.1251</v>
      </c>
      <c r="BI745" t="n">
        <v>1.12905</v>
      </c>
      <c r="BJ745" t="n">
        <v>1.13305</v>
      </c>
      <c r="BK745" t="n">
        <v>1.137</v>
      </c>
      <c r="BL745" t="n">
        <v>1.141</v>
      </c>
      <c r="BM745" t="n">
        <v>1.14495</v>
      </c>
      <c r="BN745" t="n">
        <v>1.1491</v>
      </c>
      <c r="BO745" t="n">
        <v>1.1532</v>
      </c>
      <c r="BP745" t="n">
        <v>1.1572</v>
      </c>
    </row>
    <row r="746">
      <c r="A746" s="1112" t="n">
        <v>45330</v>
      </c>
      <c r="AH746" t="n">
        <v>1.105</v>
      </c>
      <c r="AI746" t="n">
        <v>1.0837</v>
      </c>
      <c r="AJ746" s="28" t="n">
        <v>1.0758</v>
      </c>
      <c r="AK746" t="n">
        <v>1.07905</v>
      </c>
      <c r="AL746" t="n">
        <v>1.0803</v>
      </c>
      <c r="AM746" t="n">
        <v>1.08155</v>
      </c>
      <c r="AN746" t="n">
        <v>1.08315</v>
      </c>
      <c r="AQ746" t="n">
        <v>1.08725</v>
      </c>
      <c r="AT746" t="n">
        <v>1.09155</v>
      </c>
      <c r="AW746" t="n">
        <v>1.0962</v>
      </c>
      <c r="AZ746" t="n">
        <v>1.10045</v>
      </c>
      <c r="BC746" t="n">
        <v>1.10465</v>
      </c>
      <c r="BD746" t="n">
        <v>1.1089</v>
      </c>
      <c r="BE746" t="n">
        <v>1.11305</v>
      </c>
      <c r="BF746" t="n">
        <v>1.11715</v>
      </c>
      <c r="BG746" t="n">
        <v>1.1212</v>
      </c>
      <c r="BH746" t="n">
        <v>1.1253</v>
      </c>
      <c r="BI746" t="n">
        <v>1.12935</v>
      </c>
      <c r="BJ746" t="n">
        <v>1.13345</v>
      </c>
      <c r="BK746" t="n">
        <v>1.1375</v>
      </c>
      <c r="BL746" t="n">
        <v>1.1416</v>
      </c>
      <c r="BM746" t="n">
        <v>1.14565</v>
      </c>
      <c r="BN746" t="n">
        <v>1.1499</v>
      </c>
      <c r="BO746" t="n">
        <v>1.1541</v>
      </c>
      <c r="BP746" t="n">
        <v>1.1582</v>
      </c>
    </row>
    <row r="747">
      <c r="A747" s="1112" t="n">
        <v>45331</v>
      </c>
      <c r="AH747" t="n">
        <v>1.105</v>
      </c>
      <c r="AI747" t="n">
        <v>1.0837</v>
      </c>
      <c r="AJ747" s="28" t="n">
        <v>1.0772</v>
      </c>
      <c r="AK747" t="n">
        <v>1.07975</v>
      </c>
      <c r="AL747" t="n">
        <v>1.081</v>
      </c>
      <c r="AM747" t="n">
        <v>1.08225</v>
      </c>
      <c r="AN747" t="n">
        <v>1.0838</v>
      </c>
      <c r="AQ747" t="n">
        <v>1.08795</v>
      </c>
      <c r="AT747" t="n">
        <v>1.09235</v>
      </c>
      <c r="AW747" t="n">
        <v>1.09705</v>
      </c>
      <c r="AZ747" t="n">
        <v>1.1013</v>
      </c>
      <c r="BC747" t="n">
        <v>1.1056</v>
      </c>
      <c r="BD747" t="n">
        <v>1.10985</v>
      </c>
      <c r="BE747" t="n">
        <v>1.1141</v>
      </c>
      <c r="BF747" t="n">
        <v>1.1182</v>
      </c>
      <c r="BG747" t="n">
        <v>1.1223</v>
      </c>
      <c r="BH747" t="n">
        <v>1.1264</v>
      </c>
      <c r="BI747" t="n">
        <v>1.1305</v>
      </c>
      <c r="BJ747" t="n">
        <v>1.13465</v>
      </c>
      <c r="BK747" t="n">
        <v>1.13875</v>
      </c>
      <c r="BL747" t="n">
        <v>1.14285</v>
      </c>
      <c r="BM747" t="n">
        <v>1.14695</v>
      </c>
      <c r="BN747" t="n">
        <v>1.15125</v>
      </c>
      <c r="BO747" t="n">
        <v>1.1555</v>
      </c>
      <c r="BP747" t="n">
        <v>1.1596</v>
      </c>
    </row>
    <row r="748">
      <c r="A748" s="1112" t="n">
        <v>45334</v>
      </c>
      <c r="AH748" t="n">
        <v>1.105</v>
      </c>
      <c r="AI748" t="n">
        <v>1.0837</v>
      </c>
      <c r="AJ748" s="28" t="n">
        <v>1.0773</v>
      </c>
      <c r="AK748" t="n">
        <v>1.07835</v>
      </c>
      <c r="AL748" t="n">
        <v>1.0796</v>
      </c>
      <c r="AM748" t="n">
        <v>1.0809</v>
      </c>
      <c r="AN748" t="n">
        <v>1.08245</v>
      </c>
      <c r="AQ748" t="n">
        <v>1.0867</v>
      </c>
      <c r="AT748" t="n">
        <v>1.0912</v>
      </c>
      <c r="AW748" t="n">
        <v>1.09595</v>
      </c>
      <c r="AZ748" t="n">
        <v>1.10025</v>
      </c>
      <c r="BC748" t="n">
        <v>1.10455</v>
      </c>
      <c r="BD748" t="n">
        <v>1.10885</v>
      </c>
      <c r="BE748" t="n">
        <v>1.1131</v>
      </c>
      <c r="BF748" t="n">
        <v>1.11715</v>
      </c>
      <c r="BG748" t="n">
        <v>1.12125</v>
      </c>
      <c r="BH748" t="n">
        <v>1.12535</v>
      </c>
      <c r="BI748" t="n">
        <v>1.1294</v>
      </c>
      <c r="BJ748" t="n">
        <v>1.1335</v>
      </c>
      <c r="BK748" t="n">
        <v>1.13755</v>
      </c>
      <c r="BL748" t="n">
        <v>1.14165</v>
      </c>
      <c r="BM748" t="n">
        <v>1.1457</v>
      </c>
      <c r="BN748" t="n">
        <v>1.15</v>
      </c>
      <c r="BO748" t="n">
        <v>1.1542</v>
      </c>
      <c r="BP748" t="n">
        <v>1.1583</v>
      </c>
    </row>
    <row r="749">
      <c r="A749" s="1112" t="n">
        <v>45335</v>
      </c>
      <c r="AH749" t="n">
        <v>1.105</v>
      </c>
      <c r="AI749" t="n">
        <v>1.0837</v>
      </c>
      <c r="AJ749" s="28" t="n">
        <v>1.0793</v>
      </c>
      <c r="AK749" t="n">
        <v>1.07155</v>
      </c>
      <c r="AL749" t="n">
        <v>1.0728</v>
      </c>
      <c r="AM749" t="n">
        <v>1.0741</v>
      </c>
      <c r="AN749" t="n">
        <v>1.07575</v>
      </c>
      <c r="AQ749" t="n">
        <v>1.0801</v>
      </c>
      <c r="AT749" t="n">
        <v>1.0848</v>
      </c>
      <c r="AW749" t="n">
        <v>1.0898</v>
      </c>
      <c r="AZ749" t="n">
        <v>1.09445</v>
      </c>
      <c r="BC749" t="n">
        <v>1.0991</v>
      </c>
      <c r="BD749" t="n">
        <v>1.10375</v>
      </c>
      <c r="BE749" t="n">
        <v>1.10835</v>
      </c>
      <c r="BF749" t="n">
        <v>1.11275</v>
      </c>
      <c r="BG749" t="n">
        <v>1.1172</v>
      </c>
      <c r="BH749" t="n">
        <v>1.1216</v>
      </c>
      <c r="BI749" t="n">
        <v>1.12605</v>
      </c>
      <c r="BJ749" t="n">
        <v>1.13045</v>
      </c>
      <c r="BK749" t="n">
        <v>1.1349</v>
      </c>
      <c r="BL749" t="n">
        <v>1.1393</v>
      </c>
      <c r="BM749" t="n">
        <v>1.14375</v>
      </c>
      <c r="BN749" t="n">
        <v>1.14835</v>
      </c>
      <c r="BO749" t="n">
        <v>1.1529</v>
      </c>
      <c r="BP749" t="n">
        <v>1.15735</v>
      </c>
    </row>
    <row r="750">
      <c r="A750" s="1112" t="n">
        <v>45336</v>
      </c>
      <c r="AH750" t="n">
        <v>1.105</v>
      </c>
      <c r="AI750" t="n">
        <v>1.0837</v>
      </c>
      <c r="AJ750" s="28" t="n">
        <v>1.0713</v>
      </c>
      <c r="AK750" t="n">
        <v>1.0742</v>
      </c>
      <c r="AL750" t="n">
        <v>1.07545</v>
      </c>
      <c r="AM750" t="n">
        <v>1.07675</v>
      </c>
      <c r="AN750" t="n">
        <v>1.07835</v>
      </c>
      <c r="AQ750" t="n">
        <v>1.08275</v>
      </c>
      <c r="AT750" t="n">
        <v>1.0875</v>
      </c>
      <c r="AW750" t="n">
        <v>1.0926</v>
      </c>
      <c r="AZ750" t="n">
        <v>1.09735</v>
      </c>
      <c r="BC750" t="n">
        <v>1.1021</v>
      </c>
      <c r="BD750" t="n">
        <v>1.1068</v>
      </c>
      <c r="BE750" t="n">
        <v>1.1115</v>
      </c>
      <c r="BF750" t="n">
        <v>1.11605</v>
      </c>
      <c r="BG750" t="n">
        <v>1.1206</v>
      </c>
      <c r="BH750" t="n">
        <v>1.1252</v>
      </c>
      <c r="BI750" t="n">
        <v>1.12975</v>
      </c>
      <c r="BJ750" t="n">
        <v>1.1343</v>
      </c>
      <c r="BK750" t="n">
        <v>1.13885</v>
      </c>
      <c r="BL750" t="n">
        <v>1.1434</v>
      </c>
      <c r="BM750" t="n">
        <v>1.14795</v>
      </c>
      <c r="BN750" t="n">
        <v>1.1527</v>
      </c>
      <c r="BO750" t="n">
        <v>1.15745</v>
      </c>
      <c r="BP750" t="n">
        <v>1.162</v>
      </c>
    </row>
    <row r="751">
      <c r="A751" s="1112" t="n">
        <v>45337</v>
      </c>
      <c r="AH751" t="n">
        <v>1.105</v>
      </c>
      <c r="AI751" t="n">
        <v>1.0837</v>
      </c>
      <c r="AJ751" s="28" t="n">
        <v>1.0743</v>
      </c>
      <c r="AK751" t="n">
        <v>1.07815</v>
      </c>
      <c r="AL751" t="n">
        <v>1.07935</v>
      </c>
      <c r="AM751" t="n">
        <v>1.0807</v>
      </c>
      <c r="AN751" t="n">
        <v>1.0823</v>
      </c>
      <c r="AQ751" t="n">
        <v>1.0867</v>
      </c>
      <c r="AT751" t="n">
        <v>1.0914</v>
      </c>
      <c r="AW751" t="n">
        <v>1.0965</v>
      </c>
      <c r="AZ751" t="n">
        <v>1.1011</v>
      </c>
      <c r="BC751" t="n">
        <v>1.10575</v>
      </c>
      <c r="BD751" t="n">
        <v>1.1104</v>
      </c>
      <c r="BE751" t="n">
        <v>1.11495</v>
      </c>
      <c r="BF751" t="n">
        <v>1.11935</v>
      </c>
      <c r="BG751" t="n">
        <v>1.12375</v>
      </c>
      <c r="BH751" t="n">
        <v>1.12815</v>
      </c>
      <c r="BI751" t="n">
        <v>1.13255</v>
      </c>
      <c r="BJ751" t="n">
        <v>1.13695</v>
      </c>
      <c r="BK751" t="n">
        <v>1.14135</v>
      </c>
      <c r="BL751" t="n">
        <v>1.14575</v>
      </c>
      <c r="BM751" t="n">
        <v>1.15015</v>
      </c>
      <c r="BN751" t="n">
        <v>1.15475</v>
      </c>
      <c r="BO751" t="n">
        <v>1.1593</v>
      </c>
      <c r="BP751" t="n">
        <v>1.1637</v>
      </c>
    </row>
    <row r="752">
      <c r="A752" s="1112" t="n">
        <v>45338</v>
      </c>
      <c r="AH752" t="n">
        <v>1.105</v>
      </c>
      <c r="AI752" t="n">
        <v>1.0837</v>
      </c>
      <c r="AJ752" s="28" t="n">
        <v>1.0768</v>
      </c>
      <c r="AK752" t="n">
        <v>1.08025</v>
      </c>
      <c r="AL752" t="n">
        <v>1.08145</v>
      </c>
      <c r="AM752" t="n">
        <v>1.0831</v>
      </c>
      <c r="AN752" t="n">
        <v>1.08445</v>
      </c>
      <c r="AO752" t="n">
        <v>1.0875</v>
      </c>
      <c r="AQ752" t="n">
        <v>1.09225</v>
      </c>
      <c r="AT752" t="n">
        <v>1.09735</v>
      </c>
      <c r="AW752" t="n">
        <v>1.10205</v>
      </c>
      <c r="AZ752" t="n">
        <v>1.1067</v>
      </c>
      <c r="BC752" t="n">
        <v>1.1114</v>
      </c>
      <c r="BD752" t="n">
        <v>1.11605</v>
      </c>
      <c r="BE752" t="n">
        <v>1.12055</v>
      </c>
      <c r="BF752" t="n">
        <v>1.1251</v>
      </c>
      <c r="BG752" t="n">
        <v>1.1296</v>
      </c>
      <c r="BH752" t="n">
        <v>1.1341</v>
      </c>
      <c r="BI752" t="n">
        <v>1.13865</v>
      </c>
      <c r="BJ752" t="n">
        <v>1.14315</v>
      </c>
      <c r="BK752" t="n">
        <v>1.1477</v>
      </c>
      <c r="BL752" t="n">
        <v>1.1522</v>
      </c>
      <c r="BM752" t="n">
        <v>1.15695</v>
      </c>
      <c r="BN752" t="n">
        <v>1.1616</v>
      </c>
      <c r="BO752" t="n">
        <v>1.16615</v>
      </c>
      <c r="BP752" t="n">
        <v>1.16615</v>
      </c>
    </row>
    <row r="753">
      <c r="A753" s="1112" t="n">
        <v>45341</v>
      </c>
      <c r="AH753" t="n">
        <v>1.105</v>
      </c>
      <c r="AI753" t="n">
        <v>1.0837</v>
      </c>
      <c r="AJ753" s="28" t="n">
        <v>1.0776</v>
      </c>
      <c r="AK753" s="192" t="n">
        <v>1.08025</v>
      </c>
      <c r="AL753" s="192" t="n">
        <v>1.08145</v>
      </c>
      <c r="AM753" s="192" t="n">
        <v>1.0831</v>
      </c>
      <c r="AN753" s="192" t="n">
        <v>1.08445</v>
      </c>
      <c r="AO753" s="192" t="n">
        <v>1.0875</v>
      </c>
      <c r="AP753" s="192" t="n"/>
      <c r="AQ753" s="192" t="n">
        <v>1.09225</v>
      </c>
      <c r="AR753" s="192" t="n"/>
      <c r="AS753" s="192" t="n"/>
      <c r="AT753" s="192" t="n">
        <v>1.09735</v>
      </c>
      <c r="AU753" s="192" t="n"/>
      <c r="AV753" s="192" t="n"/>
      <c r="AW753" s="192" t="n">
        <v>1.10205</v>
      </c>
      <c r="AX753" s="192" t="n"/>
      <c r="AY753" s="192" t="n"/>
      <c r="AZ753" s="192" t="n">
        <v>1.1067</v>
      </c>
      <c r="BA753" s="192" t="n"/>
      <c r="BB753" s="192" t="n"/>
      <c r="BC753" s="192" t="n">
        <v>1.1114</v>
      </c>
      <c r="BD753" s="192" t="n">
        <v>1.11605</v>
      </c>
      <c r="BE753" s="192" t="n">
        <v>1.12055</v>
      </c>
      <c r="BF753" s="192" t="n">
        <v>1.1251</v>
      </c>
      <c r="BG753" s="192" t="n">
        <v>1.1296</v>
      </c>
      <c r="BH753" s="192" t="n">
        <v>1.1341</v>
      </c>
      <c r="BI753" s="192" t="n">
        <v>1.13865</v>
      </c>
      <c r="BJ753" s="192" t="n">
        <v>1.14315</v>
      </c>
      <c r="BK753" s="192" t="n">
        <v>1.1477</v>
      </c>
      <c r="BL753" s="192" t="n">
        <v>1.1522</v>
      </c>
      <c r="BM753" s="192" t="n">
        <v>1.15695</v>
      </c>
      <c r="BN753" s="192" t="n">
        <v>1.1616</v>
      </c>
      <c r="BO753" s="192" t="n">
        <v>1.16615</v>
      </c>
      <c r="BP753" s="192" t="n">
        <v>1.16615</v>
      </c>
    </row>
    <row r="754">
      <c r="A754" s="1112" t="n">
        <v>45342</v>
      </c>
      <c r="AH754" t="n">
        <v>1.105</v>
      </c>
      <c r="AI754" t="n">
        <v>1.0837</v>
      </c>
      <c r="AJ754" s="28" t="n">
        <v>1.0809</v>
      </c>
      <c r="AK754" t="n">
        <v>1.0818</v>
      </c>
      <c r="AL754" t="n">
        <v>1.0831</v>
      </c>
      <c r="AM754" t="n">
        <v>1.08435</v>
      </c>
      <c r="AN754" t="n">
        <v>1.086</v>
      </c>
      <c r="AO754" t="n">
        <v>1.08735</v>
      </c>
      <c r="AQ754" t="n">
        <v>1.09035</v>
      </c>
      <c r="AT754" t="n">
        <v>1.09505</v>
      </c>
      <c r="AW754" t="n">
        <v>1.10015</v>
      </c>
      <c r="AZ754" t="n">
        <v>1.10475</v>
      </c>
      <c r="BC754" t="n">
        <v>1.1093</v>
      </c>
      <c r="BD754" t="n">
        <v>1.1139</v>
      </c>
      <c r="BE754" t="n">
        <v>1.11845</v>
      </c>
      <c r="BF754" t="n">
        <v>1.12285</v>
      </c>
      <c r="BG754" t="n">
        <v>1.12725</v>
      </c>
      <c r="BH754" t="n">
        <v>1.1316</v>
      </c>
      <c r="BI754" t="n">
        <v>1.136</v>
      </c>
      <c r="BJ754" t="n">
        <v>1.1404</v>
      </c>
      <c r="BK754" t="n">
        <v>1.1448</v>
      </c>
      <c r="BL754" t="n">
        <v>1.14915</v>
      </c>
      <c r="BM754" t="n">
        <v>1.15355</v>
      </c>
      <c r="BN754" t="n">
        <v>1.15815</v>
      </c>
      <c r="BO754" t="n">
        <v>1.16265</v>
      </c>
      <c r="BP754" t="n">
        <v>1.16705</v>
      </c>
    </row>
    <row r="755">
      <c r="A755" s="1112" t="n">
        <v>45343</v>
      </c>
      <c r="AH755" t="n">
        <v>1.105</v>
      </c>
      <c r="AI755" t="n">
        <v>1.0837</v>
      </c>
      <c r="AJ755" s="28" t="n">
        <v>1.0844</v>
      </c>
      <c r="AK755" t="n">
        <v>1.0828</v>
      </c>
      <c r="AL755" t="n">
        <v>1.0841</v>
      </c>
      <c r="AM755" t="n">
        <v>1.08535</v>
      </c>
      <c r="AN755" t="n">
        <v>1.08695</v>
      </c>
      <c r="AO755" t="n">
        <v>1.0883</v>
      </c>
      <c r="AQ755" t="n">
        <v>1.09135</v>
      </c>
      <c r="AT755" t="n">
        <v>1.096</v>
      </c>
      <c r="AW755" t="n">
        <v>1.10105</v>
      </c>
      <c r="AZ755" t="n">
        <v>1.1056</v>
      </c>
      <c r="BC755" t="n">
        <v>1.11015</v>
      </c>
      <c r="BD755" t="n">
        <v>1.11475</v>
      </c>
      <c r="BE755" t="n">
        <v>1.11925</v>
      </c>
      <c r="BF755" t="n">
        <v>1.1237</v>
      </c>
      <c r="BG755" t="n">
        <v>1.12815</v>
      </c>
      <c r="BH755" t="n">
        <v>1.13255</v>
      </c>
      <c r="BI755" t="n">
        <v>1.137</v>
      </c>
      <c r="BJ755" t="n">
        <v>1.14145</v>
      </c>
      <c r="BK755" t="n">
        <v>1.1459</v>
      </c>
      <c r="BL755" t="n">
        <v>1.1503</v>
      </c>
      <c r="BM755" t="n">
        <v>1.15475</v>
      </c>
      <c r="BN755" t="n">
        <v>1.1594</v>
      </c>
      <c r="BO755" t="n">
        <v>1.164</v>
      </c>
      <c r="BP755" t="n">
        <v>1.1684</v>
      </c>
    </row>
    <row r="756">
      <c r="A756" s="1112" t="n">
        <v>45344</v>
      </c>
      <c r="AH756" t="n">
        <v>1.105</v>
      </c>
      <c r="AI756" t="n">
        <v>1.0837</v>
      </c>
      <c r="AJ756" s="28" t="n">
        <v>1.0844</v>
      </c>
      <c r="AK756" t="n">
        <v>1.0832</v>
      </c>
      <c r="AL756" t="n">
        <v>1.0845</v>
      </c>
      <c r="AM756" t="n">
        <v>1.08575</v>
      </c>
      <c r="AN756" t="n">
        <v>1.0873</v>
      </c>
      <c r="AO756" t="n">
        <v>1.08865</v>
      </c>
      <c r="AQ756" t="n">
        <v>1.09165</v>
      </c>
      <c r="AT756" t="n">
        <v>1.0963</v>
      </c>
      <c r="AW756" t="n">
        <v>1.1013</v>
      </c>
      <c r="AZ756" t="n">
        <v>1.1058</v>
      </c>
      <c r="BC756" t="n">
        <v>1.11035</v>
      </c>
      <c r="BD756" t="n">
        <v>1.1149</v>
      </c>
      <c r="BE756" t="n">
        <v>1.1194</v>
      </c>
      <c r="BF756" t="n">
        <v>1.1238</v>
      </c>
      <c r="BG756" t="n">
        <v>1.1282</v>
      </c>
      <c r="BH756" t="n">
        <v>1.1326</v>
      </c>
      <c r="BI756" t="n">
        <v>1.137</v>
      </c>
      <c r="BJ756" t="n">
        <v>1.14135</v>
      </c>
      <c r="BK756" t="n">
        <v>1.14575</v>
      </c>
      <c r="BL756" t="n">
        <v>1.15015</v>
      </c>
      <c r="BM756" t="n">
        <v>1.15455</v>
      </c>
      <c r="BN756" t="n">
        <v>1.15915</v>
      </c>
      <c r="BO756" t="n">
        <v>1.1637</v>
      </c>
      <c r="BP756" t="n">
        <v>1.16805</v>
      </c>
    </row>
    <row r="757">
      <c r="A757" s="1112" t="n">
        <v>45345</v>
      </c>
      <c r="AH757" t="n">
        <v>1.105</v>
      </c>
      <c r="AI757" t="n">
        <v>1.0837</v>
      </c>
      <c r="AJ757" s="28" t="n">
        <v>1.0834</v>
      </c>
      <c r="AK757" t="n">
        <v>1.0833</v>
      </c>
      <c r="AL757" t="n">
        <v>1.0846</v>
      </c>
      <c r="AM757" t="n">
        <v>1.08585</v>
      </c>
      <c r="AN757" t="n">
        <v>1.0875</v>
      </c>
      <c r="AO757" t="n">
        <v>1.0888</v>
      </c>
      <c r="AQ757" t="n">
        <v>1.0919</v>
      </c>
      <c r="AT757" t="n">
        <v>1.09665</v>
      </c>
      <c r="AW757" t="n">
        <v>1.1017</v>
      </c>
      <c r="AZ757" t="n">
        <v>1.1064</v>
      </c>
      <c r="BC757" t="n">
        <v>1.11105</v>
      </c>
      <c r="BD757" t="n">
        <v>1.11575</v>
      </c>
      <c r="BE757" t="n">
        <v>1.12035</v>
      </c>
      <c r="BF757" t="n">
        <v>1.1248</v>
      </c>
      <c r="BG757" t="n">
        <v>1.1292</v>
      </c>
      <c r="BH757" t="n">
        <v>1.13365</v>
      </c>
      <c r="BI757" t="n">
        <v>1.13805</v>
      </c>
      <c r="BJ757" t="n">
        <v>1.14245</v>
      </c>
      <c r="BK757" t="n">
        <v>1.1469</v>
      </c>
      <c r="BL757" t="n">
        <v>1.1513</v>
      </c>
      <c r="BM757" t="n">
        <v>1.1557</v>
      </c>
      <c r="BN757" t="n">
        <v>1.16035</v>
      </c>
      <c r="BO757" t="n">
        <v>1.1649</v>
      </c>
      <c r="BP757" t="n">
        <v>1.1693</v>
      </c>
    </row>
    <row r="758">
      <c r="A758" s="1112" t="n">
        <v>45348</v>
      </c>
      <c r="AH758" t="n">
        <v>1.105</v>
      </c>
      <c r="AI758" t="n">
        <v>1.0837</v>
      </c>
      <c r="AJ758" s="28" t="n">
        <v>1.0852</v>
      </c>
      <c r="AK758" t="n">
        <v>1.08555</v>
      </c>
      <c r="AL758" t="n">
        <v>1.08685</v>
      </c>
      <c r="AM758" t="n">
        <v>1.0881</v>
      </c>
      <c r="AN758" t="n">
        <v>1.08975</v>
      </c>
      <c r="AO758" t="n">
        <v>1.09105</v>
      </c>
      <c r="AQ758" t="n">
        <v>1.09415</v>
      </c>
      <c r="AT758" t="n">
        <v>1.09885</v>
      </c>
      <c r="AW758" t="n">
        <v>1.1039</v>
      </c>
      <c r="AZ758" t="n">
        <v>1.10845</v>
      </c>
      <c r="BC758" t="n">
        <v>1.113</v>
      </c>
      <c r="BD758" t="n">
        <v>1.1176</v>
      </c>
      <c r="BE758" t="n">
        <v>1.12205</v>
      </c>
      <c r="BF758" t="n">
        <v>1.12635</v>
      </c>
      <c r="BG758" t="n">
        <v>1.1306</v>
      </c>
      <c r="BH758" t="n">
        <v>1.13485</v>
      </c>
      <c r="BI758" t="n">
        <v>1.1391</v>
      </c>
      <c r="BJ758" t="n">
        <v>1.14335</v>
      </c>
      <c r="BK758" t="n">
        <v>1.1476</v>
      </c>
      <c r="BL758" t="n">
        <v>1.15185</v>
      </c>
      <c r="BM758" t="n">
        <v>1.1561</v>
      </c>
      <c r="BN758" t="n">
        <v>1.16055</v>
      </c>
      <c r="BO758" t="n">
        <v>1.16495</v>
      </c>
      <c r="BP758" t="n">
        <v>1.1692</v>
      </c>
    </row>
    <row r="759">
      <c r="A759" s="1112" t="n">
        <v>45349</v>
      </c>
      <c r="AH759" t="n">
        <v>1.105</v>
      </c>
      <c r="AI759" t="n">
        <v>1.0837</v>
      </c>
      <c r="AJ759" s="28" t="n">
        <v>1.0856</v>
      </c>
      <c r="AK759" t="n">
        <v>1.08535</v>
      </c>
      <c r="AL759" t="n">
        <v>1.08665</v>
      </c>
      <c r="AM759" t="n">
        <v>1.0879</v>
      </c>
      <c r="AN759" t="n">
        <v>1.08955</v>
      </c>
      <c r="AO759" t="n">
        <v>1.09085</v>
      </c>
      <c r="AQ759" t="n">
        <v>1.09395</v>
      </c>
      <c r="AT759" t="n">
        <v>1.09865</v>
      </c>
      <c r="AW759" t="n">
        <v>1.1036</v>
      </c>
      <c r="AZ759" t="n">
        <v>1.1081</v>
      </c>
      <c r="BC759" t="n">
        <v>1.1126</v>
      </c>
      <c r="BD759" t="n">
        <v>1.11715</v>
      </c>
      <c r="BE759" t="n">
        <v>1.1216</v>
      </c>
      <c r="BF759" t="n">
        <v>1.1257</v>
      </c>
      <c r="BG759" t="n">
        <v>1.12985</v>
      </c>
      <c r="BH759" t="n">
        <v>1.134</v>
      </c>
      <c r="BI759" t="n">
        <v>1.13815</v>
      </c>
      <c r="BJ759" t="n">
        <v>1.14225</v>
      </c>
      <c r="BK759" t="n">
        <v>1.1464</v>
      </c>
      <c r="BL759" t="n">
        <v>1.15055</v>
      </c>
      <c r="BM759" t="n">
        <v>1.1547</v>
      </c>
      <c r="BN759" t="n">
        <v>1.159</v>
      </c>
      <c r="BO759" t="n">
        <v>1.16325</v>
      </c>
      <c r="BP759" t="n">
        <v>1.1674</v>
      </c>
    </row>
    <row r="760">
      <c r="A760" s="1112" t="n">
        <v>45350</v>
      </c>
      <c r="AH760" t="n">
        <v>1.105</v>
      </c>
      <c r="AI760" t="n">
        <v>1.0837</v>
      </c>
      <c r="AJ760" s="28" t="n">
        <v>1.0808</v>
      </c>
      <c r="AK760" t="n">
        <v>1.0842</v>
      </c>
      <c r="AL760" t="n">
        <v>1.0855</v>
      </c>
      <c r="AM760" t="n">
        <v>1.08675</v>
      </c>
      <c r="AN760" t="n">
        <v>1.0884</v>
      </c>
      <c r="AO760" t="n">
        <v>1.08965</v>
      </c>
      <c r="AQ760" t="n">
        <v>1.0927</v>
      </c>
      <c r="AT760" t="n">
        <v>1.0973</v>
      </c>
      <c r="AW760" t="n">
        <v>1.10225</v>
      </c>
      <c r="AZ760" t="n">
        <v>1.10665</v>
      </c>
      <c r="BC760" t="n">
        <v>1.11105</v>
      </c>
      <c r="BD760" t="n">
        <v>1.11545</v>
      </c>
      <c r="BE760" t="n">
        <v>1.11985</v>
      </c>
      <c r="BF760" t="n">
        <v>1.12395</v>
      </c>
      <c r="BG760" t="n">
        <v>1.1281</v>
      </c>
      <c r="BH760" t="n">
        <v>1.13225</v>
      </c>
      <c r="BI760" t="n">
        <v>1.1364</v>
      </c>
      <c r="BJ760" t="n">
        <v>1.1405</v>
      </c>
      <c r="BK760" t="n">
        <v>1.14465</v>
      </c>
      <c r="BL760" t="n">
        <v>1.1488</v>
      </c>
      <c r="BM760" t="n">
        <v>1.1529</v>
      </c>
      <c r="BN760" t="n">
        <v>1.15725</v>
      </c>
      <c r="BO760" t="n">
        <v>1.1615</v>
      </c>
      <c r="BP760" t="n">
        <v>1.16565</v>
      </c>
    </row>
    <row r="761">
      <c r="A761" s="1112" t="n">
        <v>45351</v>
      </c>
      <c r="AH761" t="n">
        <v>1.105</v>
      </c>
      <c r="AI761" t="n">
        <v>1.0837</v>
      </c>
      <c r="AJ761" s="28" t="n">
        <v>1.0826</v>
      </c>
      <c r="AK761" t="n">
        <v>1.0809</v>
      </c>
      <c r="AL761" t="n">
        <v>1.08215</v>
      </c>
      <c r="AM761" t="n">
        <v>1.0834</v>
      </c>
      <c r="AN761" t="n">
        <v>1.085</v>
      </c>
      <c r="AO761" t="n">
        <v>1.08625</v>
      </c>
      <c r="AQ761" t="n">
        <v>1.0892</v>
      </c>
      <c r="AT761" t="n">
        <v>1.0937</v>
      </c>
      <c r="AW761" t="n">
        <v>1.0985</v>
      </c>
      <c r="AZ761" t="n">
        <v>1.10275</v>
      </c>
      <c r="BC761" t="n">
        <v>1.107</v>
      </c>
      <c r="BD761" t="n">
        <v>1.1113</v>
      </c>
      <c r="BE761" t="n">
        <v>1.11555</v>
      </c>
      <c r="BF761" t="n">
        <v>1.1197</v>
      </c>
      <c r="BG761" t="n">
        <v>1.12385</v>
      </c>
      <c r="BH761" t="n">
        <v>1.128</v>
      </c>
      <c r="BI761" t="n">
        <v>1.1322</v>
      </c>
      <c r="BJ761" t="n">
        <v>1.13635</v>
      </c>
      <c r="BK761" t="n">
        <v>1.1405</v>
      </c>
      <c r="BL761" t="n">
        <v>1.1447</v>
      </c>
      <c r="BM761" t="n">
        <v>1.14885</v>
      </c>
      <c r="BN761" t="n">
        <v>1.1532</v>
      </c>
      <c r="BO761" t="n">
        <v>1.1575</v>
      </c>
      <c r="BP761" t="n">
        <v>1.16165</v>
      </c>
    </row>
    <row r="762">
      <c r="A762" s="1112" t="n">
        <v>45352</v>
      </c>
      <c r="AH762" t="n">
        <v>1.105</v>
      </c>
      <c r="AI762" t="n">
        <v>1.0837</v>
      </c>
      <c r="AJ762" t="n">
        <v>1.0826</v>
      </c>
      <c r="AK762" s="28" t="n">
        <v>1.0813</v>
      </c>
      <c r="AL762" t="n">
        <v>1.08605</v>
      </c>
      <c r="AM762" t="n">
        <v>1.0873</v>
      </c>
      <c r="AN762" t="n">
        <v>1.0889</v>
      </c>
      <c r="AO762" t="n">
        <v>1.0901</v>
      </c>
      <c r="AQ762" t="n">
        <v>1.093</v>
      </c>
      <c r="AT762" t="n">
        <v>1.09735</v>
      </c>
      <c r="AW762" t="n">
        <v>1.10195</v>
      </c>
      <c r="AZ762" t="n">
        <v>1.1061</v>
      </c>
      <c r="BC762" t="n">
        <v>1.1103</v>
      </c>
      <c r="BD762" t="n">
        <v>1.11445</v>
      </c>
      <c r="BE762" t="n">
        <v>1.1186</v>
      </c>
      <c r="BF762" t="n">
        <v>1.12265</v>
      </c>
      <c r="BG762" t="n">
        <v>1.1267</v>
      </c>
      <c r="BH762" t="n">
        <v>1.1307</v>
      </c>
      <c r="BI762" t="n">
        <v>1.13475</v>
      </c>
      <c r="BJ762" t="n">
        <v>1.1388</v>
      </c>
      <c r="BK762" t="n">
        <v>1.1428</v>
      </c>
      <c r="BL762" t="n">
        <v>1.14685</v>
      </c>
      <c r="BM762" t="n">
        <v>1.1509</v>
      </c>
      <c r="BN762" t="n">
        <v>1.1551</v>
      </c>
      <c r="BO762" t="n">
        <v>1.15925</v>
      </c>
      <c r="BP762" t="n">
        <v>1.1633</v>
      </c>
    </row>
    <row r="763">
      <c r="A763" s="1112" t="n">
        <v>45355</v>
      </c>
      <c r="AH763" t="n">
        <v>1.105</v>
      </c>
      <c r="AI763" t="n">
        <v>1.0837</v>
      </c>
      <c r="AJ763" t="n">
        <v>1.0826</v>
      </c>
      <c r="AK763" s="28" t="n">
        <v>1.0846</v>
      </c>
      <c r="AL763" t="n">
        <v>1.08745</v>
      </c>
      <c r="AM763" t="n">
        <v>1.0887</v>
      </c>
      <c r="AN763" t="n">
        <v>1.0903</v>
      </c>
      <c r="AO763" t="n">
        <v>1.09155</v>
      </c>
      <c r="AQ763" t="n">
        <v>1.0945</v>
      </c>
      <c r="AT763" t="n">
        <v>1.099</v>
      </c>
      <c r="AW763" t="n">
        <v>1.10375</v>
      </c>
      <c r="AZ763" t="n">
        <v>1.10805</v>
      </c>
      <c r="BC763" t="n">
        <v>1.11235</v>
      </c>
      <c r="BD763" t="n">
        <v>1.11665</v>
      </c>
      <c r="BE763" t="n">
        <v>1.12095</v>
      </c>
      <c r="BF763" t="n">
        <v>1.12515</v>
      </c>
      <c r="BG763" t="n">
        <v>1.12935</v>
      </c>
      <c r="BH763" t="n">
        <v>1.13355</v>
      </c>
      <c r="BI763" t="n">
        <v>1.13775</v>
      </c>
      <c r="BJ763" t="n">
        <v>1.142</v>
      </c>
      <c r="BK763" t="n">
        <v>1.1462</v>
      </c>
      <c r="BL763" t="n">
        <v>1.1504</v>
      </c>
      <c r="BM763" t="n">
        <v>1.1546</v>
      </c>
      <c r="BN763" t="n">
        <v>1.159</v>
      </c>
      <c r="BO763" t="n">
        <v>1.1633</v>
      </c>
      <c r="BP763" t="n">
        <v>1.1675</v>
      </c>
    </row>
    <row r="764">
      <c r="A764" s="1112" t="n">
        <v>45356</v>
      </c>
      <c r="AH764" t="n">
        <v>1.105</v>
      </c>
      <c r="AI764" t="n">
        <v>1.0837</v>
      </c>
      <c r="AJ764" t="n">
        <v>1.0826</v>
      </c>
      <c r="AK764" s="28" t="n">
        <v>1.0849</v>
      </c>
      <c r="AL764" t="n">
        <v>1.0871</v>
      </c>
      <c r="AM764" t="n">
        <v>1.08835</v>
      </c>
      <c r="AN764" t="n">
        <v>1.08995</v>
      </c>
      <c r="AO764" t="n">
        <v>1.0912</v>
      </c>
      <c r="AQ764" t="n">
        <v>1.0942</v>
      </c>
      <c r="AT764" t="n">
        <v>1.09865</v>
      </c>
      <c r="AW764" t="n">
        <v>1.1035</v>
      </c>
      <c r="AZ764" t="n">
        <v>1.1078</v>
      </c>
      <c r="BC764" t="n">
        <v>1.1121</v>
      </c>
      <c r="BD764" t="n">
        <v>1.1164</v>
      </c>
      <c r="BE764" t="n">
        <v>1.1207</v>
      </c>
      <c r="BF764" t="n">
        <v>1.12485</v>
      </c>
      <c r="BG764" t="n">
        <v>1.12895</v>
      </c>
      <c r="BH764" t="n">
        <v>1.1331</v>
      </c>
      <c r="BI764" t="n">
        <v>1.13725</v>
      </c>
      <c r="BJ764" t="n">
        <v>1.14135</v>
      </c>
      <c r="BK764" t="n">
        <v>1.1455</v>
      </c>
      <c r="BL764" t="n">
        <v>1.1496</v>
      </c>
      <c r="BM764" t="n">
        <v>1.15375</v>
      </c>
      <c r="BN764" t="n">
        <v>1.15805</v>
      </c>
      <c r="BO764" t="n">
        <v>1.16235</v>
      </c>
      <c r="BP764" t="n">
        <v>1.16645</v>
      </c>
    </row>
    <row r="765">
      <c r="A765" s="1112" t="n">
        <v>45357</v>
      </c>
      <c r="AH765" t="n">
        <v>1.105</v>
      </c>
      <c r="AI765" t="n">
        <v>1.0837</v>
      </c>
      <c r="AJ765" t="n">
        <v>1.0826</v>
      </c>
      <c r="AK765" s="28" t="n">
        <v>1.0874</v>
      </c>
      <c r="AL765" t="n">
        <v>1.09145</v>
      </c>
      <c r="AM765" t="n">
        <v>1.0927</v>
      </c>
      <c r="AN765" t="n">
        <v>1.0943</v>
      </c>
      <c r="AO765" t="n">
        <v>1.09555</v>
      </c>
      <c r="AQ765" t="n">
        <v>1.0985</v>
      </c>
      <c r="AT765" t="n">
        <v>1.1029</v>
      </c>
      <c r="AW765" t="n">
        <v>1.1077</v>
      </c>
      <c r="AZ765" t="n">
        <v>1.11185</v>
      </c>
      <c r="BC765" t="n">
        <v>1.11605</v>
      </c>
      <c r="BD765" t="n">
        <v>1.1202</v>
      </c>
      <c r="BE765" t="n">
        <v>1.1244</v>
      </c>
      <c r="BF765" t="n">
        <v>1.1284</v>
      </c>
      <c r="BG765" t="n">
        <v>1.1324</v>
      </c>
      <c r="BH765" t="n">
        <v>1.1364</v>
      </c>
      <c r="BI765" t="n">
        <v>1.1404</v>
      </c>
      <c r="BJ765" t="n">
        <v>1.1444</v>
      </c>
      <c r="BK765" t="n">
        <v>1.1484</v>
      </c>
      <c r="BL765" t="n">
        <v>1.1524</v>
      </c>
      <c r="BM765" t="n">
        <v>1.15645</v>
      </c>
      <c r="BN765" t="n">
        <v>1.1606</v>
      </c>
      <c r="BO765" t="n">
        <v>1.16475</v>
      </c>
      <c r="BP765" t="n">
        <v>1.16875</v>
      </c>
    </row>
    <row r="766">
      <c r="A766" s="1112" t="n">
        <v>45358</v>
      </c>
      <c r="AH766" t="n">
        <v>1.105</v>
      </c>
      <c r="AI766" t="n">
        <v>1.0837</v>
      </c>
      <c r="AJ766" t="n">
        <v>1.0826</v>
      </c>
      <c r="AK766" s="28" t="n">
        <v>1.0895</v>
      </c>
      <c r="AL766" t="n">
        <v>1.09635</v>
      </c>
      <c r="AM766" t="n">
        <v>1.0976</v>
      </c>
      <c r="AN766" t="n">
        <v>1.0992</v>
      </c>
      <c r="AO766" t="n">
        <v>1.10045</v>
      </c>
      <c r="AQ766" t="n">
        <v>1.10345</v>
      </c>
      <c r="AT766" t="n">
        <v>1.10795</v>
      </c>
      <c r="AW766" t="n">
        <v>1.1128</v>
      </c>
      <c r="AZ766" t="n">
        <v>1.11715</v>
      </c>
      <c r="BC766" t="n">
        <v>1.1215</v>
      </c>
      <c r="BD766" t="n">
        <v>1.1258</v>
      </c>
      <c r="BE766" t="n">
        <v>1.13015</v>
      </c>
      <c r="BF766" t="n">
        <v>1.1342</v>
      </c>
      <c r="BG766" t="n">
        <v>1.1383</v>
      </c>
      <c r="BH766" t="n">
        <v>1.14235</v>
      </c>
      <c r="BI766" t="n">
        <v>1.1464</v>
      </c>
      <c r="BJ766" t="n">
        <v>1.1505</v>
      </c>
      <c r="BK766" t="n">
        <v>1.15455</v>
      </c>
      <c r="BL766" t="n">
        <v>1.1586</v>
      </c>
      <c r="BM766" t="n">
        <v>1.1627</v>
      </c>
      <c r="BN766" t="n">
        <v>1.1669</v>
      </c>
      <c r="BO766" t="n">
        <v>1.1711</v>
      </c>
      <c r="BP766" t="n">
        <v>1.1752</v>
      </c>
    </row>
    <row r="767">
      <c r="A767" s="1112" t="n">
        <v>45359</v>
      </c>
      <c r="AH767" t="n">
        <v>1.105</v>
      </c>
      <c r="AI767" t="n">
        <v>1.0837</v>
      </c>
      <c r="AJ767" t="n">
        <v>1.0826</v>
      </c>
      <c r="AK767" s="28" t="n">
        <v>1.0932</v>
      </c>
      <c r="AL767" t="n">
        <v>1.09575</v>
      </c>
      <c r="AM767" t="n">
        <v>1.09705</v>
      </c>
      <c r="AN767" t="n">
        <v>1.09865</v>
      </c>
      <c r="AO767" t="n">
        <v>1.09995</v>
      </c>
      <c r="AQ767" t="n">
        <v>1.1029</v>
      </c>
      <c r="AT767" t="n">
        <v>1.1074</v>
      </c>
      <c r="AW767" t="n">
        <v>1.11235</v>
      </c>
      <c r="AZ767" t="n">
        <v>1.1167</v>
      </c>
      <c r="BC767" t="n">
        <v>1.12105</v>
      </c>
      <c r="BD767" t="n">
        <v>1.12545</v>
      </c>
      <c r="BE767" t="n">
        <v>1.1298</v>
      </c>
      <c r="BF767" t="n">
        <v>1.134</v>
      </c>
      <c r="BG767" t="n">
        <v>1.1382</v>
      </c>
      <c r="BH767" t="n">
        <v>1.14245</v>
      </c>
      <c r="BI767" t="n">
        <v>1.14665</v>
      </c>
      <c r="BJ767" t="n">
        <v>1.15085</v>
      </c>
      <c r="BK767" t="n">
        <v>1.1551</v>
      </c>
      <c r="BL767" t="n">
        <v>1.1593</v>
      </c>
      <c r="BM767" t="n">
        <v>1.1635</v>
      </c>
      <c r="BN767" t="n">
        <v>1.1679</v>
      </c>
      <c r="BO767" t="n">
        <v>1.17225</v>
      </c>
      <c r="BP767" t="n">
        <v>1.17645</v>
      </c>
    </row>
    <row r="768">
      <c r="A768" s="1112" t="n">
        <v>45362</v>
      </c>
      <c r="AH768" t="n">
        <v>1.105</v>
      </c>
      <c r="AI768" t="n">
        <v>1.0837</v>
      </c>
      <c r="AJ768" t="n">
        <v>1.0826</v>
      </c>
      <c r="AK768" s="28" t="n">
        <v>1.0926</v>
      </c>
      <c r="AL768" t="n">
        <v>1.094</v>
      </c>
      <c r="AM768" t="n">
        <v>1.09525</v>
      </c>
      <c r="AN768" t="n">
        <v>1.0969</v>
      </c>
      <c r="AO768" t="n">
        <v>1.09815</v>
      </c>
      <c r="AQ768" t="n">
        <v>1.1011</v>
      </c>
      <c r="AT768" t="n">
        <v>1.1056</v>
      </c>
      <c r="AW768" t="n">
        <v>1.11055</v>
      </c>
      <c r="AZ768" t="n">
        <v>1.11495</v>
      </c>
      <c r="BC768" t="n">
        <v>1.11935</v>
      </c>
      <c r="BD768" t="n">
        <v>1.1237</v>
      </c>
      <c r="BE768" t="n">
        <v>1.1281</v>
      </c>
      <c r="BF768" t="n">
        <v>1.13225</v>
      </c>
      <c r="BG768" t="n">
        <v>1.13645</v>
      </c>
      <c r="BH768" t="n">
        <v>1.14065</v>
      </c>
      <c r="BI768" t="n">
        <v>1.1448</v>
      </c>
      <c r="BJ768" t="n">
        <v>1.149</v>
      </c>
      <c r="BK768" t="n">
        <v>1.1532</v>
      </c>
      <c r="BL768" t="n">
        <v>1.15735</v>
      </c>
      <c r="BM768" t="n">
        <v>1.16155</v>
      </c>
      <c r="BN768" t="n">
        <v>1.1659</v>
      </c>
      <c r="BO768" t="n">
        <v>1.17025</v>
      </c>
      <c r="BP768" t="n">
        <v>1.1744</v>
      </c>
    </row>
    <row r="769">
      <c r="A769" s="1112" t="n">
        <v>45363</v>
      </c>
      <c r="AH769" t="n">
        <v>1.105</v>
      </c>
      <c r="AI769" t="n">
        <v>1.0837</v>
      </c>
      <c r="AJ769" t="n">
        <v>1.0826</v>
      </c>
      <c r="AK769" t="n">
        <v>1.0916</v>
      </c>
      <c r="AL769" t="n">
        <v>1.094</v>
      </c>
      <c r="AM769" t="n">
        <v>1.0952</v>
      </c>
      <c r="AN769" t="n">
        <v>1.09685</v>
      </c>
      <c r="AO769" t="n">
        <v>1.0981</v>
      </c>
      <c r="AQ769" t="n">
        <v>1.1011</v>
      </c>
      <c r="AT769" t="n">
        <v>1.1056</v>
      </c>
      <c r="AW769" t="n">
        <v>1.1106</v>
      </c>
      <c r="AZ769" t="n">
        <v>1.1151</v>
      </c>
      <c r="BC769" t="n">
        <v>1.11955</v>
      </c>
      <c r="BD769" t="n">
        <v>1.12405</v>
      </c>
      <c r="BE769" t="n">
        <v>1.1285</v>
      </c>
      <c r="BF769" t="n">
        <v>1.13285</v>
      </c>
      <c r="BG769" t="n">
        <v>1.1372</v>
      </c>
      <c r="BH769" t="n">
        <v>1.1415</v>
      </c>
      <c r="BI769" t="n">
        <v>1.14585</v>
      </c>
      <c r="BJ769" t="n">
        <v>1.15015</v>
      </c>
      <c r="BK769" t="n">
        <v>1.1545</v>
      </c>
      <c r="BL769" t="n">
        <v>1.1588</v>
      </c>
      <c r="BM769" t="n">
        <v>1.16315</v>
      </c>
      <c r="BN769" t="n">
        <v>1.16765</v>
      </c>
      <c r="BO769" t="n">
        <v>1.17215</v>
      </c>
      <c r="BP769" t="n">
        <v>1.17645</v>
      </c>
    </row>
    <row r="770">
      <c r="A770" s="1112" t="n">
        <v>45364</v>
      </c>
      <c r="AH770" t="n">
        <v>1.105</v>
      </c>
      <c r="AI770" t="n">
        <v>1.0837</v>
      </c>
      <c r="AJ770" t="n">
        <v>1.0826</v>
      </c>
      <c r="AK770" s="28" t="n">
        <v>1.0939</v>
      </c>
      <c r="AL770" t="n">
        <v>1.0966</v>
      </c>
      <c r="AM770" t="n">
        <v>1.09785</v>
      </c>
      <c r="AN770" t="n">
        <v>1.0995</v>
      </c>
      <c r="AO770" t="n">
        <v>1.10075</v>
      </c>
      <c r="AQ770" t="n">
        <v>1.1038</v>
      </c>
      <c r="AT770" t="n">
        <v>1.10835</v>
      </c>
      <c r="AW770" t="n">
        <v>1.1133</v>
      </c>
      <c r="AZ770" t="n">
        <v>1.11775</v>
      </c>
      <c r="BC770" t="n">
        <v>1.1222</v>
      </c>
      <c r="BD770" t="n">
        <v>1.12665</v>
      </c>
      <c r="BE770" t="n">
        <v>1.1311</v>
      </c>
      <c r="BF770" t="n">
        <v>1.1354</v>
      </c>
      <c r="BG770" t="n">
        <v>1.1397</v>
      </c>
      <c r="BH770" t="n">
        <v>1.14405</v>
      </c>
      <c r="BI770" t="n">
        <v>1.14835</v>
      </c>
      <c r="BJ770" t="n">
        <v>1.15265</v>
      </c>
      <c r="BK770" t="n">
        <v>1.157</v>
      </c>
      <c r="BL770" t="n">
        <v>1.1613</v>
      </c>
      <c r="BM770" t="n">
        <v>1.1656</v>
      </c>
      <c r="BN770" t="n">
        <v>1.1701</v>
      </c>
      <c r="BO770" t="n">
        <v>1.17455</v>
      </c>
      <c r="BP770" t="n">
        <v>1.1789</v>
      </c>
    </row>
    <row r="771">
      <c r="A771" s="1112" t="n">
        <v>45365</v>
      </c>
      <c r="AH771" t="n">
        <v>1.105</v>
      </c>
      <c r="AI771" t="n">
        <v>1.0837</v>
      </c>
      <c r="AJ771" t="n">
        <v>1.0826</v>
      </c>
      <c r="AK771" s="28" t="n">
        <v>1.0925</v>
      </c>
      <c r="AL771" t="n">
        <v>1.08985</v>
      </c>
      <c r="AM771" t="n">
        <v>1.0911</v>
      </c>
      <c r="AN771" t="n">
        <v>1.0927</v>
      </c>
      <c r="AO771" t="n">
        <v>1.09385</v>
      </c>
      <c r="AQ771" t="n">
        <v>1.097</v>
      </c>
      <c r="AT771" t="n">
        <v>1.1016</v>
      </c>
      <c r="AW771" t="n">
        <v>1.10655</v>
      </c>
      <c r="AZ771" t="n">
        <v>1.1111</v>
      </c>
      <c r="BC771" t="n">
        <v>1.11565</v>
      </c>
      <c r="BD771" t="n">
        <v>1.1202</v>
      </c>
      <c r="BE771" t="n">
        <v>1.12475</v>
      </c>
      <c r="BF771" t="n">
        <v>1.1292</v>
      </c>
      <c r="BG771" t="n">
        <v>1.13365</v>
      </c>
      <c r="BH771" t="n">
        <v>1.13805</v>
      </c>
      <c r="BI771" t="n">
        <v>1.1425</v>
      </c>
      <c r="BJ771" t="n">
        <v>1.14695</v>
      </c>
      <c r="BK771" t="n">
        <v>1.15135</v>
      </c>
      <c r="BL771" t="n">
        <v>1.1558</v>
      </c>
      <c r="BM771" t="n">
        <v>1.16025</v>
      </c>
      <c r="BN771" t="n">
        <v>1.16485</v>
      </c>
      <c r="BO771" t="n">
        <v>1.16945</v>
      </c>
      <c r="BP771" t="n">
        <v>1.17385</v>
      </c>
    </row>
    <row r="772">
      <c r="A772" s="1112" t="n">
        <v>45366</v>
      </c>
      <c r="AH772" t="n">
        <v>1.105</v>
      </c>
      <c r="AI772" t="n">
        <v>1.0837</v>
      </c>
      <c r="AJ772" t="n">
        <v>1.0826</v>
      </c>
      <c r="AK772" s="28" t="n">
        <v>1.0892</v>
      </c>
      <c r="AL772" t="n">
        <v>1.09035</v>
      </c>
      <c r="AM772" t="n">
        <v>1.0916</v>
      </c>
      <c r="AN772" t="n">
        <v>1.09315</v>
      </c>
      <c r="AO772" t="n">
        <v>1.0945</v>
      </c>
      <c r="AQ772" t="n">
        <v>1.0975</v>
      </c>
      <c r="AT772" t="n">
        <v>1.1021</v>
      </c>
      <c r="AW772" t="n">
        <v>1.1071</v>
      </c>
      <c r="AZ772" t="n">
        <v>1.11175</v>
      </c>
      <c r="BC772" t="n">
        <v>1.1164</v>
      </c>
      <c r="BD772" t="n">
        <v>1.12105</v>
      </c>
      <c r="BE772" t="n">
        <v>1.1257</v>
      </c>
      <c r="BF772" t="n">
        <v>1.1302</v>
      </c>
      <c r="BG772" t="n">
        <v>1.1347</v>
      </c>
      <c r="BH772" t="n">
        <v>1.1392</v>
      </c>
      <c r="BI772" t="n">
        <v>1.14365</v>
      </c>
      <c r="BJ772" t="n">
        <v>1.14815</v>
      </c>
      <c r="BK772" t="n">
        <v>1.15265</v>
      </c>
      <c r="BL772" t="n">
        <v>1.1571</v>
      </c>
      <c r="BM772" t="n">
        <v>1.1616</v>
      </c>
      <c r="BN772" t="n">
        <v>1.1663</v>
      </c>
      <c r="BO772" t="n">
        <v>1.1709</v>
      </c>
      <c r="BP772" t="n">
        <v>1.1754</v>
      </c>
    </row>
    <row r="773">
      <c r="A773" s="1112" t="n">
        <v>45369</v>
      </c>
      <c r="AH773" t="n">
        <v>1.105</v>
      </c>
      <c r="AI773" t="n">
        <v>1.0837</v>
      </c>
      <c r="AJ773" t="n">
        <v>1.0826</v>
      </c>
      <c r="AK773" s="28" t="n">
        <v>1.0892</v>
      </c>
      <c r="AL773" t="n">
        <v>1.08825</v>
      </c>
      <c r="AM773" t="n">
        <v>1.0895</v>
      </c>
      <c r="AN773" t="n">
        <v>1.0911</v>
      </c>
      <c r="AO773" t="n">
        <v>1.09245</v>
      </c>
      <c r="AP773" t="n">
        <v>1.0954</v>
      </c>
      <c r="AQ773" t="n">
        <v>1.1001</v>
      </c>
      <c r="AT773" t="n">
        <v>1.1052</v>
      </c>
      <c r="AW773" t="n">
        <v>1.10995</v>
      </c>
      <c r="AZ773" t="n">
        <v>1.11465</v>
      </c>
      <c r="BC773" t="n">
        <v>1.1194</v>
      </c>
      <c r="BD773" t="n">
        <v>1.12415</v>
      </c>
      <c r="BE773" t="n">
        <v>1.12865</v>
      </c>
      <c r="BF773" t="n">
        <v>1.1332</v>
      </c>
      <c r="BG773" t="n">
        <v>1.1377</v>
      </c>
      <c r="BH773" t="n">
        <v>1.1422</v>
      </c>
      <c r="BI773" t="n">
        <v>1.1467</v>
      </c>
      <c r="BJ773" t="n">
        <v>1.15125</v>
      </c>
      <c r="BK773" t="n">
        <v>1.15575</v>
      </c>
      <c r="BL773" t="n">
        <v>1.16025</v>
      </c>
      <c r="BM773" t="n">
        <v>1.16495</v>
      </c>
      <c r="BN773" t="n">
        <v>1.16965</v>
      </c>
      <c r="BO773" t="n">
        <v>1.17415</v>
      </c>
      <c r="BP773" t="n">
        <v>1.17865</v>
      </c>
    </row>
    <row r="774">
      <c r="A774" s="1112" t="n">
        <v>45370</v>
      </c>
      <c r="AH774" t="n">
        <v>1.105</v>
      </c>
      <c r="AI774" t="n">
        <v>1.0837</v>
      </c>
      <c r="AJ774" t="n">
        <v>1.0826</v>
      </c>
      <c r="AK774" s="28" t="n">
        <v>1.0854</v>
      </c>
      <c r="AL774" t="n">
        <v>1.08745</v>
      </c>
      <c r="AM774" t="n">
        <v>1.0887</v>
      </c>
      <c r="AN774" t="n">
        <v>1.0903</v>
      </c>
      <c r="AO774" t="n">
        <v>1.09165</v>
      </c>
      <c r="AP774" t="n">
        <v>1.0946</v>
      </c>
      <c r="AQ774" t="n">
        <v>1.09925</v>
      </c>
      <c r="AT774" t="n">
        <v>1.10425</v>
      </c>
      <c r="AW774" t="n">
        <v>1.1089</v>
      </c>
      <c r="AZ774" t="n">
        <v>1.11355</v>
      </c>
      <c r="BC774" t="n">
        <v>1.11815</v>
      </c>
      <c r="BD774" t="n">
        <v>1.1228</v>
      </c>
      <c r="BE774" t="n">
        <v>1.1272</v>
      </c>
      <c r="BF774" t="n">
        <v>1.1316</v>
      </c>
      <c r="BG774" t="n">
        <v>1.136</v>
      </c>
      <c r="BH774" t="n">
        <v>1.1404</v>
      </c>
      <c r="BI774" t="n">
        <v>1.14485</v>
      </c>
      <c r="BJ774" t="n">
        <v>1.14925</v>
      </c>
      <c r="BK774" t="n">
        <v>1.15365</v>
      </c>
      <c r="BL774" t="n">
        <v>1.15805</v>
      </c>
      <c r="BM774" t="n">
        <v>1.16265</v>
      </c>
      <c r="BN774" t="n">
        <v>1.1672</v>
      </c>
      <c r="BO774" t="n">
        <v>1.1716</v>
      </c>
      <c r="BP774" t="n">
        <v>1.176</v>
      </c>
    </row>
    <row r="775">
      <c r="A775" s="1112" t="n">
        <v>45371</v>
      </c>
      <c r="AH775" t="n">
        <v>1.105</v>
      </c>
      <c r="AI775" t="n">
        <v>1.0837</v>
      </c>
      <c r="AJ775" t="n">
        <v>1.0826</v>
      </c>
      <c r="AK775" s="28" t="n">
        <v>1.0844</v>
      </c>
      <c r="AL775" t="n">
        <v>1.09265</v>
      </c>
      <c r="AM775" t="n">
        <v>1.09385</v>
      </c>
      <c r="AN775" t="n">
        <v>1.09545</v>
      </c>
      <c r="AO775" t="n">
        <v>1.09675</v>
      </c>
      <c r="AP775" t="n">
        <v>1.09965</v>
      </c>
      <c r="AQ775" t="n">
        <v>1.1043</v>
      </c>
      <c r="AT775" t="n">
        <v>1.10925</v>
      </c>
      <c r="AW775" t="n">
        <v>1.11385</v>
      </c>
      <c r="AZ775" t="n">
        <v>1.11835</v>
      </c>
      <c r="BC775" t="n">
        <v>1.1229</v>
      </c>
      <c r="BD775" t="n">
        <v>1.12745</v>
      </c>
      <c r="BE775" t="n">
        <v>1.13185</v>
      </c>
      <c r="BF775" t="n">
        <v>1.13625</v>
      </c>
      <c r="BG775" t="n">
        <v>1.14065</v>
      </c>
      <c r="BH775" t="n">
        <v>1.1451</v>
      </c>
      <c r="BI775" t="n">
        <v>1.1495</v>
      </c>
      <c r="BJ775" t="n">
        <v>1.1539</v>
      </c>
      <c r="BK775" t="n">
        <v>1.1583</v>
      </c>
      <c r="BL775" t="n">
        <v>1.1627</v>
      </c>
      <c r="BM775" t="n">
        <v>1.1673</v>
      </c>
      <c r="BN775" t="n">
        <v>1.17185</v>
      </c>
      <c r="BO775" t="n">
        <v>1.17625</v>
      </c>
      <c r="BP775" t="n">
        <v>1.18065</v>
      </c>
    </row>
    <row r="776">
      <c r="A776" s="1112" t="n">
        <v>45372</v>
      </c>
      <c r="AH776" t="n">
        <v>1.105</v>
      </c>
      <c r="AI776" t="n">
        <v>1.0837</v>
      </c>
      <c r="AJ776" t="n">
        <v>1.0826</v>
      </c>
      <c r="AK776" s="28" t="n">
        <v>1.0907</v>
      </c>
      <c r="AL776" t="n">
        <v>1.08725</v>
      </c>
      <c r="AM776" t="n">
        <v>1.08845</v>
      </c>
      <c r="AN776" t="n">
        <v>1.09005</v>
      </c>
      <c r="AO776" t="n">
        <v>1.09135</v>
      </c>
      <c r="AP776" t="n">
        <v>1.0943</v>
      </c>
      <c r="AQ776" t="n">
        <v>1.0988</v>
      </c>
      <c r="AT776" t="n">
        <v>1.1037</v>
      </c>
      <c r="AW776" t="n">
        <v>1.10825</v>
      </c>
      <c r="AZ776" t="n">
        <v>1.11275</v>
      </c>
      <c r="BC776" t="n">
        <v>1.11725</v>
      </c>
      <c r="BD776" t="n">
        <v>1.1218</v>
      </c>
      <c r="BE776" t="n">
        <v>1.12625</v>
      </c>
      <c r="BF776" t="n">
        <v>1.13075</v>
      </c>
      <c r="BG776" t="n">
        <v>1.1352</v>
      </c>
      <c r="BH776" t="n">
        <v>1.1397</v>
      </c>
      <c r="BI776" t="n">
        <v>1.14415</v>
      </c>
      <c r="BJ776" t="n">
        <v>1.1486</v>
      </c>
      <c r="BK776" t="n">
        <v>1.1531</v>
      </c>
      <c r="BL776" t="n">
        <v>1.15755</v>
      </c>
      <c r="BM776" t="n">
        <v>1.16225</v>
      </c>
      <c r="BN776" t="n">
        <v>1.16685</v>
      </c>
      <c r="BO776" t="n">
        <v>1.1713</v>
      </c>
      <c r="BP776" t="n">
        <v>1.1758</v>
      </c>
    </row>
    <row r="777">
      <c r="A777" s="1112" t="n">
        <v>45373</v>
      </c>
      <c r="AH777" t="n">
        <v>1.105</v>
      </c>
      <c r="AI777" t="n">
        <v>1.0837</v>
      </c>
      <c r="AJ777" t="n">
        <v>1.0826</v>
      </c>
      <c r="AK777" s="28" t="n">
        <v>1.0823</v>
      </c>
      <c r="AL777" t="n">
        <v>1.08135</v>
      </c>
      <c r="AM777" t="n">
        <v>1.08255</v>
      </c>
      <c r="AN777" t="n">
        <v>1.08415</v>
      </c>
      <c r="AO777" t="n">
        <v>1.08545</v>
      </c>
      <c r="AP777" t="n">
        <v>1.08835</v>
      </c>
      <c r="AQ777" t="n">
        <v>1.0929</v>
      </c>
      <c r="AT777" t="n">
        <v>1.09775</v>
      </c>
      <c r="AW777" t="n">
        <v>1.10235</v>
      </c>
      <c r="AZ777" t="n">
        <v>1.10685</v>
      </c>
      <c r="BC777" t="n">
        <v>1.1114</v>
      </c>
      <c r="BD777" t="n">
        <v>1.1159</v>
      </c>
      <c r="BE777" t="n">
        <v>1.1204</v>
      </c>
      <c r="BF777" t="n">
        <v>1.1249</v>
      </c>
      <c r="BG777" t="n">
        <v>1.1294</v>
      </c>
      <c r="BH777" t="n">
        <v>1.1339</v>
      </c>
      <c r="BI777" t="n">
        <v>1.1384</v>
      </c>
      <c r="BJ777" t="n">
        <v>1.1429</v>
      </c>
      <c r="BK777" t="n">
        <v>1.1474</v>
      </c>
      <c r="BL777" t="n">
        <v>1.1519</v>
      </c>
      <c r="BM777" t="n">
        <v>1.1566</v>
      </c>
      <c r="BN777" t="n">
        <v>1.16125</v>
      </c>
      <c r="BO777" t="n">
        <v>1.16575</v>
      </c>
      <c r="BP777" t="n">
        <v>1.17025</v>
      </c>
    </row>
    <row r="778">
      <c r="A778" s="1112" t="n">
        <v>45376</v>
      </c>
      <c r="AH778" t="n">
        <v>1.105</v>
      </c>
      <c r="AI778" t="n">
        <v>1.0837</v>
      </c>
      <c r="AJ778" t="n">
        <v>1.0826</v>
      </c>
      <c r="AK778" s="28" t="n">
        <v>1.0835</v>
      </c>
      <c r="AL778" t="n">
        <v>1.08445</v>
      </c>
      <c r="AM778" t="n">
        <v>1.0857</v>
      </c>
      <c r="AN778" t="n">
        <v>1.0873</v>
      </c>
      <c r="AO778" t="n">
        <v>1.0886</v>
      </c>
      <c r="AP778" t="n">
        <v>1.09155</v>
      </c>
      <c r="AQ778" t="n">
        <v>1.0961</v>
      </c>
      <c r="AT778" t="n">
        <v>1.101</v>
      </c>
      <c r="AW778" t="n">
        <v>1.10555</v>
      </c>
      <c r="AZ778" t="n">
        <v>1.1101</v>
      </c>
      <c r="BC778" t="n">
        <v>1.1146</v>
      </c>
      <c r="BD778" t="n">
        <v>1.1191</v>
      </c>
      <c r="BE778" t="n">
        <v>1.12365</v>
      </c>
      <c r="BF778" t="n">
        <v>1.12815</v>
      </c>
      <c r="BG778" t="n">
        <v>1.13265</v>
      </c>
      <c r="BH778" t="n">
        <v>1.1372</v>
      </c>
      <c r="BI778" t="n">
        <v>1.1417</v>
      </c>
      <c r="BJ778" t="n">
        <v>1.14625</v>
      </c>
      <c r="BK778" t="n">
        <v>1.15075</v>
      </c>
      <c r="BL778" t="n">
        <v>1.1553</v>
      </c>
      <c r="BM778" t="n">
        <v>1.16</v>
      </c>
      <c r="BN778" t="n">
        <v>1.16465</v>
      </c>
      <c r="BO778" t="n">
        <v>1.1692</v>
      </c>
      <c r="BP778" t="n">
        <v>1.1737</v>
      </c>
    </row>
    <row r="779">
      <c r="A779" s="1112" t="n">
        <v>45377</v>
      </c>
      <c r="AH779" t="n">
        <v>1.105</v>
      </c>
      <c r="AI779" t="n">
        <v>1.0837</v>
      </c>
      <c r="AJ779" t="n">
        <v>1.0826</v>
      </c>
      <c r="AK779" s="28" t="n">
        <v>1.0855</v>
      </c>
      <c r="AL779" t="n">
        <v>1.0841</v>
      </c>
      <c r="AM779" t="n">
        <v>1.08535</v>
      </c>
      <c r="AN779" t="n">
        <v>1.08695</v>
      </c>
      <c r="AO779" t="n">
        <v>1.08825</v>
      </c>
      <c r="AP779" t="n">
        <v>1.09125</v>
      </c>
      <c r="AQ779" t="n">
        <v>1.09585</v>
      </c>
      <c r="AT779" t="n">
        <v>1.1007</v>
      </c>
      <c r="AW779" t="n">
        <v>1.10535</v>
      </c>
      <c r="AZ779" t="n">
        <v>1.10995</v>
      </c>
      <c r="BC779" t="n">
        <v>1.1145</v>
      </c>
      <c r="BD779" t="n">
        <v>1.1191</v>
      </c>
      <c r="BE779" t="n">
        <v>1.1236</v>
      </c>
      <c r="BF779" t="n">
        <v>1.12815</v>
      </c>
      <c r="BG779" t="n">
        <v>1.1327</v>
      </c>
      <c r="BH779" t="n">
        <v>1.1372</v>
      </c>
      <c r="BI779" t="n">
        <v>1.14175</v>
      </c>
      <c r="BJ779" t="n">
        <v>1.14625</v>
      </c>
      <c r="BK779" t="n">
        <v>1.1508</v>
      </c>
      <c r="BL779" t="n">
        <v>1.15535</v>
      </c>
      <c r="BM779" t="n">
        <v>1.16005</v>
      </c>
      <c r="BN779" t="n">
        <v>1.16475</v>
      </c>
      <c r="BO779" t="n">
        <v>1.16925</v>
      </c>
      <c r="BP779" t="n">
        <v>1.1738</v>
      </c>
    </row>
    <row r="780">
      <c r="A780" s="1112" t="n">
        <v>45378</v>
      </c>
      <c r="AH780" t="n">
        <v>1.105</v>
      </c>
      <c r="AI780" t="n">
        <v>1.0837</v>
      </c>
      <c r="AJ780" t="n">
        <v>1.0826</v>
      </c>
      <c r="AK780" t="n">
        <v>1.0816</v>
      </c>
      <c r="AL780" t="n">
        <v>1.08285</v>
      </c>
      <c r="AM780" t="n">
        <v>1.0841</v>
      </c>
      <c r="AN780" t="n">
        <v>1.0857</v>
      </c>
      <c r="AO780" t="n">
        <v>1.087</v>
      </c>
      <c r="AP780" t="n">
        <v>1.09</v>
      </c>
      <c r="AQ780" t="n">
        <v>1.0946</v>
      </c>
      <c r="AT780" t="n">
        <v>1.0996</v>
      </c>
      <c r="AW780" t="n">
        <v>1.10415</v>
      </c>
      <c r="AZ780" t="n">
        <v>1.10865</v>
      </c>
      <c r="BC780" t="n">
        <v>1.1132</v>
      </c>
      <c r="BD780" t="n">
        <v>1.11775</v>
      </c>
      <c r="BE780" t="n">
        <v>1.12225</v>
      </c>
      <c r="BF780" t="n">
        <v>1.1267</v>
      </c>
      <c r="BG780" t="n">
        <v>1.13115</v>
      </c>
      <c r="BH780" t="n">
        <v>1.13565</v>
      </c>
      <c r="BI780" t="n">
        <v>1.1401</v>
      </c>
      <c r="BJ780" t="n">
        <v>1.1446</v>
      </c>
      <c r="BK780" t="n">
        <v>1.14905</v>
      </c>
      <c r="BL780" t="n">
        <v>1.15355</v>
      </c>
      <c r="BM780" t="n">
        <v>1.1582</v>
      </c>
      <c r="BN780" t="n">
        <v>1.1628</v>
      </c>
      <c r="BO780" t="n">
        <v>1.1673</v>
      </c>
      <c r="BP780" t="n">
        <v>1.17175</v>
      </c>
    </row>
    <row r="781">
      <c r="A781" s="1112" t="n">
        <v>45379</v>
      </c>
      <c r="AH781" t="n">
        <v>1.105</v>
      </c>
      <c r="AI781" t="n">
        <v>1.0837</v>
      </c>
      <c r="AJ781" t="n">
        <v>1.0826</v>
      </c>
      <c r="AK781" s="28" t="n">
        <v>1.0811</v>
      </c>
      <c r="AL781" t="n">
        <v>1.0793</v>
      </c>
      <c r="AM781" t="n">
        <v>1.08055</v>
      </c>
      <c r="AN781" t="n">
        <v>1.08215</v>
      </c>
      <c r="AO781" t="n">
        <v>1.08345</v>
      </c>
      <c r="AP781" t="n">
        <v>1.08645</v>
      </c>
      <c r="AQ781" t="n">
        <v>1.0912</v>
      </c>
      <c r="AT781" t="n">
        <v>1.09615</v>
      </c>
      <c r="AW781" t="n">
        <v>1.10075</v>
      </c>
      <c r="AZ781" t="n">
        <v>1.10535</v>
      </c>
      <c r="BC781" t="n">
        <v>1.1099</v>
      </c>
      <c r="BD781" t="n">
        <v>1.11445</v>
      </c>
      <c r="BE781" t="n">
        <v>1.11895</v>
      </c>
      <c r="BF781" t="n">
        <v>1.12345</v>
      </c>
      <c r="BG781" t="n">
        <v>1.12795</v>
      </c>
      <c r="BH781" t="n">
        <v>1.13245</v>
      </c>
      <c r="BI781" t="n">
        <v>1.13695</v>
      </c>
      <c r="BJ781" t="n">
        <v>1.1414</v>
      </c>
      <c r="BK781" t="n">
        <v>1.1459</v>
      </c>
      <c r="BL781" t="n">
        <v>1.1504</v>
      </c>
      <c r="BM781" t="n">
        <v>1.1551</v>
      </c>
      <c r="BN781" t="n">
        <v>1.1597</v>
      </c>
      <c r="BO781" t="n">
        <v>1.1642</v>
      </c>
      <c r="BP781" t="n">
        <v>1.1687</v>
      </c>
    </row>
    <row r="782">
      <c r="A782" s="104" t="n">
        <v>45383</v>
      </c>
      <c r="AH782" t="n">
        <v>1.105</v>
      </c>
      <c r="AI782" t="n">
        <v>1.0837</v>
      </c>
      <c r="AJ782" t="n">
        <v>1.0826</v>
      </c>
      <c r="AK782" t="n">
        <v>1.0811</v>
      </c>
      <c r="AL782" s="297" t="n">
        <v>1.07425</v>
      </c>
      <c r="AM782" t="n">
        <v>1.07545</v>
      </c>
      <c r="AN782" t="n">
        <v>1.07705</v>
      </c>
      <c r="AO782" t="n">
        <v>1.0784</v>
      </c>
      <c r="AP782" t="n">
        <v>1.08145</v>
      </c>
      <c r="AQ782" t="n">
        <v>1.08635</v>
      </c>
      <c r="AT782" t="n">
        <v>1.09125</v>
      </c>
      <c r="AW782" t="n">
        <v>1.09595</v>
      </c>
      <c r="AZ782" t="n">
        <v>1.1007</v>
      </c>
      <c r="BC782" t="n">
        <v>1.10545</v>
      </c>
      <c r="BD782" t="n">
        <v>1.11025</v>
      </c>
      <c r="BE782" t="n">
        <v>1.1151</v>
      </c>
      <c r="BF782" t="n">
        <v>1.12</v>
      </c>
      <c r="BG782" t="n">
        <v>1.12495</v>
      </c>
      <c r="BH782" t="n">
        <v>1.12985</v>
      </c>
      <c r="BI782" t="n">
        <v>1.13475</v>
      </c>
      <c r="BJ782" t="n">
        <v>1.1397</v>
      </c>
      <c r="BK782" t="n">
        <v>1.1446</v>
      </c>
      <c r="BL782" t="n">
        <v>1.1495</v>
      </c>
      <c r="BM782" t="n">
        <v>1.15465</v>
      </c>
      <c r="BN782" t="n">
        <v>1.1597</v>
      </c>
      <c r="BO782" t="n">
        <v>1.16465</v>
      </c>
      <c r="BP782" t="n">
        <v>1.16955</v>
      </c>
    </row>
    <row r="783">
      <c r="A783" s="1112" t="n">
        <v>45384</v>
      </c>
      <c r="AH783" t="n">
        <v>1.105</v>
      </c>
      <c r="AI783" t="n">
        <v>1.0837</v>
      </c>
      <c r="AJ783" t="n">
        <v>1.0826</v>
      </c>
      <c r="AK783" t="n">
        <v>1.0811</v>
      </c>
      <c r="AL783" s="28" t="n">
        <v>1.0749</v>
      </c>
      <c r="AM783" t="n">
        <v>1.0781</v>
      </c>
      <c r="AN783" t="n">
        <v>1.0797</v>
      </c>
      <c r="AO783" t="n">
        <v>1.08105</v>
      </c>
      <c r="AP783" t="n">
        <v>1.0841</v>
      </c>
      <c r="AQ783" t="n">
        <v>1.0889</v>
      </c>
      <c r="AT783" t="n">
        <v>1.09405</v>
      </c>
      <c r="AW783" t="n">
        <v>1.0989</v>
      </c>
      <c r="AZ783" t="n">
        <v>1.10375</v>
      </c>
      <c r="BC783" t="n">
        <v>1.1086</v>
      </c>
      <c r="BD783" t="n">
        <v>1.11345</v>
      </c>
      <c r="BE783" t="n">
        <v>1.1182</v>
      </c>
      <c r="BF783" t="n">
        <v>1.12285</v>
      </c>
      <c r="BG783" t="n">
        <v>1.12755</v>
      </c>
      <c r="BH783" t="n">
        <v>1.1322</v>
      </c>
      <c r="BI783" t="n">
        <v>1.1369</v>
      </c>
      <c r="BJ783" t="n">
        <v>1.1416</v>
      </c>
      <c r="BK783" t="n">
        <v>1.14625</v>
      </c>
      <c r="BL783" t="n">
        <v>1.15095</v>
      </c>
      <c r="BM783" t="n">
        <v>1.15585</v>
      </c>
      <c r="BN783" t="n">
        <v>1.16065</v>
      </c>
      <c r="BO783" t="n">
        <v>1.16535</v>
      </c>
      <c r="BP783" t="n">
        <v>1.17005</v>
      </c>
    </row>
    <row r="784">
      <c r="A784" s="1112" t="n">
        <v>45385</v>
      </c>
      <c r="AH784" t="n">
        <v>1.105</v>
      </c>
      <c r="AI784" t="n">
        <v>1.0837</v>
      </c>
      <c r="AJ784" t="n">
        <v>1.0826</v>
      </c>
      <c r="AK784" t="n">
        <v>1.0811</v>
      </c>
      <c r="AL784" s="28" t="n">
        <v>1.0783</v>
      </c>
      <c r="AM784" t="n">
        <v>1.0852</v>
      </c>
      <c r="AN784" t="n">
        <v>1.0868</v>
      </c>
      <c r="AO784" t="n">
        <v>1.08815</v>
      </c>
      <c r="AP784" t="n">
        <v>1.09115</v>
      </c>
      <c r="AQ784" t="n">
        <v>1.0959</v>
      </c>
      <c r="AT784" t="n">
        <v>1.10105</v>
      </c>
      <c r="AW784" t="n">
        <v>1.1059</v>
      </c>
      <c r="AZ784" t="n">
        <v>1.1107</v>
      </c>
      <c r="BC784" t="n">
        <v>1.1155</v>
      </c>
      <c r="BD784" t="n">
        <v>1.1203</v>
      </c>
      <c r="BE784" t="n">
        <v>1.12505</v>
      </c>
      <c r="BF784" t="n">
        <v>1.12975</v>
      </c>
      <c r="BG784" t="n">
        <v>1.1345</v>
      </c>
      <c r="BH784" t="n">
        <v>1.1392</v>
      </c>
      <c r="BI784" t="n">
        <v>1.14395</v>
      </c>
      <c r="BJ784" t="n">
        <v>1.1487</v>
      </c>
      <c r="BK784" t="n">
        <v>1.1534</v>
      </c>
      <c r="BL784" t="n">
        <v>1.15815</v>
      </c>
      <c r="BM784" t="n">
        <v>1.16305</v>
      </c>
      <c r="BN784" t="n">
        <v>1.16795</v>
      </c>
      <c r="BO784" t="n">
        <v>1.17265</v>
      </c>
      <c r="BP784" t="n">
        <v>1.1774</v>
      </c>
    </row>
    <row r="785">
      <c r="A785" s="1112" t="n">
        <v>45386</v>
      </c>
      <c r="AH785" t="n">
        <v>1.105</v>
      </c>
      <c r="AI785" t="n">
        <v>1.0837</v>
      </c>
      <c r="AJ785" t="n">
        <v>1.0826</v>
      </c>
      <c r="AK785" t="n">
        <v>1.0811</v>
      </c>
      <c r="AL785" s="28" t="n">
        <v>1.0852</v>
      </c>
      <c r="AM785" t="n">
        <v>1.0866</v>
      </c>
      <c r="AN785" t="n">
        <v>1.0882</v>
      </c>
      <c r="AO785" t="n">
        <v>1.0895</v>
      </c>
      <c r="AP785" t="n">
        <v>1.09245</v>
      </c>
      <c r="AQ785" t="n">
        <v>1.09715</v>
      </c>
      <c r="AT785" t="n">
        <v>1.1022</v>
      </c>
      <c r="AW785" t="n">
        <v>1.10715</v>
      </c>
      <c r="AZ785" t="n">
        <v>1.11195</v>
      </c>
      <c r="BC785" t="n">
        <v>1.1168</v>
      </c>
      <c r="BD785" t="n">
        <v>1.12165</v>
      </c>
      <c r="BE785" t="n">
        <v>1.12645</v>
      </c>
      <c r="BF785" t="n">
        <v>1.13125</v>
      </c>
      <c r="BG785" t="n">
        <v>1.13605</v>
      </c>
      <c r="BH785" t="n">
        <v>1.14085</v>
      </c>
      <c r="BI785" t="n">
        <v>1.14565</v>
      </c>
      <c r="BJ785" t="n">
        <v>1.15045</v>
      </c>
      <c r="BK785" t="n">
        <v>1.15525</v>
      </c>
      <c r="BL785" t="n">
        <v>1.16</v>
      </c>
      <c r="BM785" t="n">
        <v>1.16505</v>
      </c>
      <c r="BN785" t="n">
        <v>1.17</v>
      </c>
      <c r="BO785" t="n">
        <v>1.1748</v>
      </c>
      <c r="BP785" t="n">
        <v>1.1796</v>
      </c>
    </row>
    <row r="786">
      <c r="A786" s="1112" t="n">
        <v>45387</v>
      </c>
      <c r="AH786" t="n">
        <v>1.105</v>
      </c>
      <c r="AI786" t="n">
        <v>1.0837</v>
      </c>
      <c r="AJ786" t="n">
        <v>1.0826</v>
      </c>
      <c r="AK786" t="n">
        <v>1.0811</v>
      </c>
      <c r="AL786" s="28" t="n">
        <v>1.0841</v>
      </c>
      <c r="AM786" t="n">
        <v>1.085</v>
      </c>
      <c r="AN786" t="n">
        <v>1.0866</v>
      </c>
      <c r="AO786" t="n">
        <v>1.08795</v>
      </c>
      <c r="AP786" t="n">
        <v>1.09095</v>
      </c>
      <c r="AQ786" t="n">
        <v>1.0957</v>
      </c>
      <c r="AT786" t="n">
        <v>1.10085</v>
      </c>
      <c r="AW786" t="n">
        <v>1.1057</v>
      </c>
      <c r="AZ786" t="n">
        <v>1.1105</v>
      </c>
      <c r="BC786" t="n">
        <v>1.1153</v>
      </c>
      <c r="BD786" t="n">
        <v>1.1201</v>
      </c>
      <c r="BE786" t="n">
        <v>1.1248</v>
      </c>
      <c r="BF786" t="n">
        <v>1.1295</v>
      </c>
      <c r="BG786" t="n">
        <v>1.13415</v>
      </c>
      <c r="BH786" t="n">
        <v>1.13885</v>
      </c>
      <c r="BI786" t="n">
        <v>1.1435</v>
      </c>
      <c r="BJ786" t="n">
        <v>1.1482</v>
      </c>
      <c r="BK786" t="n">
        <v>1.1529</v>
      </c>
      <c r="BL786" t="n">
        <v>1.15755</v>
      </c>
      <c r="BM786" t="n">
        <v>1.16245</v>
      </c>
      <c r="BN786" t="n">
        <v>1.1673</v>
      </c>
      <c r="BO786" t="n">
        <v>1.17195</v>
      </c>
      <c r="BP786" t="n">
        <v>1.17665</v>
      </c>
    </row>
    <row r="787">
      <c r="A787" s="1112" t="n">
        <v>45390</v>
      </c>
      <c r="AH787" t="n">
        <v>1.105</v>
      </c>
      <c r="AI787" t="n">
        <v>1.0837</v>
      </c>
      <c r="AJ787" t="n">
        <v>1.0826</v>
      </c>
      <c r="AK787" t="n">
        <v>1.0811</v>
      </c>
      <c r="AL787" s="28" t="n">
        <v>1.0823</v>
      </c>
      <c r="AM787" t="n">
        <v>1.08725</v>
      </c>
      <c r="AN787" t="n">
        <v>1.08885</v>
      </c>
      <c r="AO787" t="n">
        <v>1.0902</v>
      </c>
      <c r="AP787" t="n">
        <v>1.0932</v>
      </c>
      <c r="AQ787" t="n">
        <v>1.09795</v>
      </c>
      <c r="AT787" t="n">
        <v>1.10315</v>
      </c>
      <c r="AW787" t="n">
        <v>1.108</v>
      </c>
      <c r="AZ787" t="n">
        <v>1.1129</v>
      </c>
      <c r="BC787" t="n">
        <v>1.11785</v>
      </c>
      <c r="BD787" t="n">
        <v>1.12275</v>
      </c>
      <c r="BE787" t="n">
        <v>1.12755</v>
      </c>
      <c r="BF787" t="n">
        <v>1.1323</v>
      </c>
      <c r="BG787" t="n">
        <v>1.13705</v>
      </c>
      <c r="BH787" t="n">
        <v>1.14185</v>
      </c>
      <c r="BI787" t="n">
        <v>1.1466</v>
      </c>
      <c r="BJ787" t="n">
        <v>1.15135</v>
      </c>
      <c r="BK787" t="n">
        <v>1.1561</v>
      </c>
      <c r="BL787" t="n">
        <v>1.1609</v>
      </c>
      <c r="BM787" t="n">
        <v>1.16585</v>
      </c>
      <c r="BN787" t="n">
        <v>1.17075</v>
      </c>
      <c r="BO787" t="n">
        <v>1.17555</v>
      </c>
      <c r="BP787" t="n">
        <v>1.1803</v>
      </c>
    </row>
    <row r="788">
      <c r="A788" s="1112" t="n">
        <v>45391</v>
      </c>
      <c r="AH788" t="n">
        <v>1.105</v>
      </c>
      <c r="AI788" t="n">
        <v>1.0837</v>
      </c>
      <c r="AJ788" t="n">
        <v>1.0826</v>
      </c>
      <c r="AK788" t="n">
        <v>1.0811</v>
      </c>
      <c r="AL788" s="28" t="n">
        <v>1.0867</v>
      </c>
      <c r="AM788" t="n">
        <v>1.08675</v>
      </c>
      <c r="AN788" t="n">
        <v>1.08835</v>
      </c>
      <c r="AO788" t="n">
        <v>1.08965</v>
      </c>
      <c r="AP788" t="n">
        <v>1.09265</v>
      </c>
      <c r="AQ788" t="n">
        <v>1.09735</v>
      </c>
      <c r="AT788" t="n">
        <v>1.10245</v>
      </c>
      <c r="AW788" t="n">
        <v>1.10735</v>
      </c>
      <c r="AZ788" t="n">
        <v>1.11225</v>
      </c>
      <c r="BC788" t="n">
        <v>1.11715</v>
      </c>
      <c r="BD788" t="n">
        <v>1.12205</v>
      </c>
      <c r="BE788" t="n">
        <v>1.12685</v>
      </c>
      <c r="BF788" t="n">
        <v>1.13165</v>
      </c>
      <c r="BG788" t="n">
        <v>1.13645</v>
      </c>
      <c r="BH788" t="n">
        <v>1.1412</v>
      </c>
      <c r="BI788" t="n">
        <v>1.146</v>
      </c>
      <c r="BJ788" t="n">
        <v>1.15075</v>
      </c>
      <c r="BK788" t="n">
        <v>1.15555</v>
      </c>
      <c r="BL788" t="n">
        <v>1.16035</v>
      </c>
      <c r="BM788" t="n">
        <v>1.16535</v>
      </c>
      <c r="BN788" t="n">
        <v>1.17025</v>
      </c>
      <c r="BO788" t="n">
        <v>1.17505</v>
      </c>
      <c r="BP788" t="n">
        <v>1.17985</v>
      </c>
    </row>
    <row r="789">
      <c r="A789" s="1112" t="n">
        <v>45392</v>
      </c>
      <c r="AH789" t="n">
        <v>1.105</v>
      </c>
      <c r="AI789" t="n">
        <v>1.0837</v>
      </c>
      <c r="AJ789" t="n">
        <v>1.0826</v>
      </c>
      <c r="AK789" t="n">
        <v>1.0811</v>
      </c>
      <c r="AL789" s="28" t="n">
        <v>1.086</v>
      </c>
      <c r="AM789" t="n">
        <v>1.075</v>
      </c>
      <c r="AN789" t="n">
        <v>1.0766</v>
      </c>
      <c r="AO789" t="n">
        <v>1.07795</v>
      </c>
      <c r="AP789" t="n">
        <v>1.08105</v>
      </c>
      <c r="AQ789" t="n">
        <v>1.0861</v>
      </c>
      <c r="AT789" t="n">
        <v>1.0915</v>
      </c>
      <c r="AW789" t="n">
        <v>1.0968</v>
      </c>
      <c r="AZ789" t="n">
        <v>1.1021</v>
      </c>
      <c r="BC789" t="n">
        <v>1.1074</v>
      </c>
      <c r="BD789" t="n">
        <v>1.1127</v>
      </c>
      <c r="BE789" t="n">
        <v>1.1179</v>
      </c>
      <c r="BF789" t="n">
        <v>1.123</v>
      </c>
      <c r="BG789" t="n">
        <v>1.1281</v>
      </c>
      <c r="BH789" t="n">
        <v>1.1332</v>
      </c>
      <c r="BI789" t="n">
        <v>1.13835</v>
      </c>
      <c r="BJ789" t="n">
        <v>1.14345</v>
      </c>
      <c r="BK789" t="n">
        <v>1.14855</v>
      </c>
      <c r="BL789" t="n">
        <v>1.15365</v>
      </c>
      <c r="BM789" t="n">
        <v>1.159</v>
      </c>
      <c r="BN789" t="n">
        <v>1.1643</v>
      </c>
      <c r="BO789" t="n">
        <v>1.1694</v>
      </c>
      <c r="BP789" t="n">
        <v>1.1745</v>
      </c>
    </row>
    <row r="790">
      <c r="A790" s="1112" t="n">
        <v>45393</v>
      </c>
      <c r="AH790" t="n">
        <v>1.105</v>
      </c>
      <c r="AI790" t="n">
        <v>1.0837</v>
      </c>
      <c r="AJ790" t="n">
        <v>1.0826</v>
      </c>
      <c r="AK790" t="n">
        <v>1.0811</v>
      </c>
      <c r="AL790" s="28" t="n">
        <v>1.0729</v>
      </c>
      <c r="AM790" t="n">
        <v>1.07385</v>
      </c>
      <c r="AN790" t="n">
        <v>1.07545</v>
      </c>
      <c r="AO790" t="n">
        <v>1.0768</v>
      </c>
      <c r="AP790" t="n">
        <v>1.0799</v>
      </c>
      <c r="AQ790" t="n">
        <v>1.08495</v>
      </c>
      <c r="AT790" t="n">
        <v>1.09035</v>
      </c>
      <c r="AW790" t="n">
        <v>1.09565</v>
      </c>
      <c r="AZ790" t="n">
        <v>1.10105</v>
      </c>
      <c r="BC790" t="n">
        <v>1.1064</v>
      </c>
      <c r="BD790" t="n">
        <v>1.1118</v>
      </c>
      <c r="BE790" t="n">
        <v>1.11695</v>
      </c>
      <c r="BF790" t="n">
        <v>1.122</v>
      </c>
      <c r="BG790" t="n">
        <v>1.12705</v>
      </c>
      <c r="BH790" t="n">
        <v>1.1321</v>
      </c>
      <c r="BI790" t="n">
        <v>1.13715</v>
      </c>
      <c r="BJ790" t="n">
        <v>1.1422</v>
      </c>
      <c r="BK790" t="n">
        <v>1.14725</v>
      </c>
      <c r="BL790" t="n">
        <v>1.1523</v>
      </c>
      <c r="BM790" t="n">
        <v>1.1576</v>
      </c>
      <c r="BN790" t="n">
        <v>1.1628</v>
      </c>
      <c r="BO790" t="n">
        <v>1.16785</v>
      </c>
      <c r="BP790" t="n">
        <v>1.1729</v>
      </c>
    </row>
    <row r="791">
      <c r="A791" s="1112" t="n">
        <v>45394</v>
      </c>
      <c r="AH791" t="n">
        <v>1.105</v>
      </c>
      <c r="AI791" t="n">
        <v>1.0837</v>
      </c>
      <c r="AJ791" t="n">
        <v>1.0826</v>
      </c>
      <c r="AK791" t="n">
        <v>1.0811</v>
      </c>
      <c r="AL791" s="28" t="n">
        <v>1.0652</v>
      </c>
      <c r="AM791" t="n">
        <v>1.06515</v>
      </c>
      <c r="AN791" t="n">
        <v>1.06675</v>
      </c>
      <c r="AO791" t="n">
        <v>1.0681</v>
      </c>
      <c r="AP791" t="n">
        <v>1.0712</v>
      </c>
      <c r="AQ791" t="n">
        <v>1.07625</v>
      </c>
      <c r="AT791" t="n">
        <v>1.08185</v>
      </c>
      <c r="AW791" t="n">
        <v>1.0872</v>
      </c>
      <c r="AZ791" t="n">
        <v>1.0926</v>
      </c>
      <c r="BC791" t="n">
        <v>1.09795</v>
      </c>
      <c r="BD791" t="n">
        <v>1.10335</v>
      </c>
      <c r="BE791" t="n">
        <v>1.10855</v>
      </c>
      <c r="BF791" t="n">
        <v>1.1136</v>
      </c>
      <c r="BG791" t="n">
        <v>1.1187</v>
      </c>
      <c r="BH791" t="n">
        <v>1.12375</v>
      </c>
      <c r="BI791" t="n">
        <v>1.12885</v>
      </c>
      <c r="BJ791" t="n">
        <v>1.1339</v>
      </c>
      <c r="BK791" t="n">
        <v>1.139</v>
      </c>
      <c r="BL791" t="n">
        <v>1.1441</v>
      </c>
      <c r="BM791" t="n">
        <v>1.1494</v>
      </c>
      <c r="BN791" t="n">
        <v>1.15465</v>
      </c>
      <c r="BO791" t="n">
        <v>1.1597</v>
      </c>
      <c r="BP791" t="n">
        <v>1.1648</v>
      </c>
    </row>
    <row r="792">
      <c r="A792" s="1112" t="n">
        <v>45397</v>
      </c>
      <c r="AH792" t="n">
        <v>1.105</v>
      </c>
      <c r="AI792" t="n">
        <v>1.0837</v>
      </c>
      <c r="AJ792" t="n">
        <v>1.0826</v>
      </c>
      <c r="AK792" t="n">
        <v>1.0811</v>
      </c>
      <c r="AL792" s="28" t="n">
        <v>1.0656</v>
      </c>
      <c r="AM792" t="n">
        <v>1.06365</v>
      </c>
      <c r="AN792" t="n">
        <v>1.06525</v>
      </c>
      <c r="AO792" t="n">
        <v>1.0666</v>
      </c>
      <c r="AP792" t="n">
        <v>1.0684</v>
      </c>
      <c r="AQ792" t="n">
        <v>1.06975</v>
      </c>
      <c r="AT792" t="n">
        <v>1.07475</v>
      </c>
      <c r="AW792" t="n">
        <v>1.0804</v>
      </c>
      <c r="AZ792" t="n">
        <v>1.0859</v>
      </c>
      <c r="BC792" t="n">
        <v>1.0914</v>
      </c>
      <c r="BD792" t="n">
        <v>1.09685</v>
      </c>
      <c r="BE792" t="n">
        <v>1.10235</v>
      </c>
      <c r="BF792" t="n">
        <v>1.1077</v>
      </c>
      <c r="BG792" t="n">
        <v>1.1129</v>
      </c>
      <c r="BH792" t="n">
        <v>1.1181</v>
      </c>
      <c r="BI792" t="n">
        <v>1.1233</v>
      </c>
      <c r="BJ792" t="n">
        <v>1.1285</v>
      </c>
      <c r="BK792" t="n">
        <v>1.1337</v>
      </c>
      <c r="BL792" t="n">
        <v>1.13895</v>
      </c>
      <c r="BM792" t="n">
        <v>1.14415</v>
      </c>
      <c r="BN792" t="n">
        <v>1.1496</v>
      </c>
      <c r="BO792" t="n">
        <v>1.15495</v>
      </c>
      <c r="BP792" t="n">
        <v>1.16015</v>
      </c>
      <c r="BQ792" t="n">
        <v>1.1654</v>
      </c>
    </row>
    <row r="793">
      <c r="A793" s="1112" t="n">
        <v>45398</v>
      </c>
      <c r="AH793" t="n">
        <v>1.105</v>
      </c>
      <c r="AI793" t="n">
        <v>1.0837</v>
      </c>
      <c r="AJ793" t="n">
        <v>1.0826</v>
      </c>
      <c r="AK793" t="n">
        <v>1.0811</v>
      </c>
      <c r="AL793" s="28" t="n">
        <v>1.0637</v>
      </c>
      <c r="AM793" t="n">
        <v>1.0642</v>
      </c>
      <c r="AN793" t="n">
        <v>1.0658</v>
      </c>
      <c r="AO793" t="n">
        <v>1.0671</v>
      </c>
      <c r="AP793" t="n">
        <v>1.06895</v>
      </c>
      <c r="AQ793" t="n">
        <v>1.0703</v>
      </c>
      <c r="AT793" t="n">
        <v>1.0753</v>
      </c>
      <c r="AW793" t="n">
        <v>1.0808</v>
      </c>
      <c r="AZ793" t="n">
        <v>1.0862</v>
      </c>
      <c r="BC793" t="n">
        <v>1.09155</v>
      </c>
      <c r="BD793" t="n">
        <v>1.0969</v>
      </c>
      <c r="BE793" t="n">
        <v>1.10225</v>
      </c>
      <c r="BF793" t="n">
        <v>1.1075</v>
      </c>
      <c r="BG793" t="n">
        <v>1.11275</v>
      </c>
      <c r="BH793" t="n">
        <v>1.11795</v>
      </c>
      <c r="BI793" t="n">
        <v>1.1232</v>
      </c>
      <c r="BJ793" t="n">
        <v>1.1284</v>
      </c>
      <c r="BK793" t="n">
        <v>1.13365</v>
      </c>
      <c r="BL793" t="n">
        <v>1.13885</v>
      </c>
      <c r="BM793" t="n">
        <v>1.1441</v>
      </c>
      <c r="BN793" t="n">
        <v>1.14955</v>
      </c>
      <c r="BO793" t="n">
        <v>1.15495</v>
      </c>
      <c r="BP793" t="n">
        <v>1.1602</v>
      </c>
      <c r="BQ793" t="n">
        <v>1.1654</v>
      </c>
    </row>
    <row r="794">
      <c r="A794" s="1112" t="n">
        <v>45399</v>
      </c>
      <c r="AH794" t="n">
        <v>1.105</v>
      </c>
      <c r="AI794" t="n">
        <v>1.0837</v>
      </c>
      <c r="AJ794" t="n">
        <v>1.0826</v>
      </c>
      <c r="AK794" t="n">
        <v>1.0811</v>
      </c>
      <c r="AL794" s="28" t="n">
        <v>1.0638</v>
      </c>
      <c r="AM794" t="n">
        <v>1.0681</v>
      </c>
      <c r="AN794" t="n">
        <v>1.0697</v>
      </c>
      <c r="AO794" t="n">
        <v>1.071</v>
      </c>
      <c r="AP794" t="n">
        <v>1.07285</v>
      </c>
      <c r="AQ794" t="n">
        <v>1.0742</v>
      </c>
      <c r="AT794" t="n">
        <v>1.0791</v>
      </c>
      <c r="AW794" t="n">
        <v>1.0846</v>
      </c>
      <c r="AZ794" t="n">
        <v>1.0898</v>
      </c>
      <c r="BC794" t="n">
        <v>1.09495</v>
      </c>
      <c r="BD794" t="n">
        <v>1.1001</v>
      </c>
      <c r="BE794" t="n">
        <v>1.1053</v>
      </c>
      <c r="BF794" t="n">
        <v>1.1104</v>
      </c>
      <c r="BG794" t="n">
        <v>1.1154</v>
      </c>
      <c r="BH794" t="n">
        <v>1.12045</v>
      </c>
      <c r="BI794" t="n">
        <v>1.1255</v>
      </c>
      <c r="BJ794" t="n">
        <v>1.13055</v>
      </c>
      <c r="BK794" t="n">
        <v>1.1356</v>
      </c>
      <c r="BL794" t="n">
        <v>1.1406</v>
      </c>
      <c r="BM794" t="n">
        <v>1.14565</v>
      </c>
      <c r="BN794" t="n">
        <v>1.15095</v>
      </c>
      <c r="BO794" t="n">
        <v>1.15615</v>
      </c>
      <c r="BP794" t="n">
        <v>1.1612</v>
      </c>
      <c r="BQ794" t="n">
        <v>1.1662</v>
      </c>
    </row>
    <row r="795">
      <c r="A795" s="1112" t="n">
        <v>45400</v>
      </c>
      <c r="AH795" t="n">
        <v>1.105</v>
      </c>
      <c r="AI795" t="n">
        <v>1.0837</v>
      </c>
      <c r="AJ795" t="n">
        <v>1.0826</v>
      </c>
      <c r="AK795" t="n">
        <v>1.0811</v>
      </c>
      <c r="AL795" s="28" t="n">
        <v>1.0679</v>
      </c>
      <c r="AM795" t="n">
        <v>1.06545</v>
      </c>
      <c r="AN795" t="n">
        <v>1.06705</v>
      </c>
      <c r="AO795" t="n">
        <v>1.06835</v>
      </c>
      <c r="AP795" t="n">
        <v>1.07015</v>
      </c>
      <c r="AQ795" t="n">
        <v>1.07155</v>
      </c>
      <c r="AT795" t="n">
        <v>1.0765</v>
      </c>
      <c r="AW795" t="n">
        <v>1.08205</v>
      </c>
      <c r="AZ795" t="n">
        <v>1.0873</v>
      </c>
      <c r="BC795" t="n">
        <v>1.09255</v>
      </c>
      <c r="BD795" t="n">
        <v>1.0978</v>
      </c>
      <c r="BE795" t="n">
        <v>1.10305</v>
      </c>
      <c r="BF795" t="n">
        <v>1.1082</v>
      </c>
      <c r="BG795" t="n">
        <v>1.1133</v>
      </c>
      <c r="BH795" t="n">
        <v>1.1184</v>
      </c>
      <c r="BI795" t="n">
        <v>1.1235</v>
      </c>
      <c r="BJ795" t="n">
        <v>1.1286</v>
      </c>
      <c r="BK795" t="n">
        <v>1.1337</v>
      </c>
      <c r="BL795" t="n">
        <v>1.1388</v>
      </c>
      <c r="BM795" t="n">
        <v>1.14395</v>
      </c>
      <c r="BN795" t="n">
        <v>1.14925</v>
      </c>
      <c r="BO795" t="n">
        <v>1.15455</v>
      </c>
      <c r="BP795" t="n">
        <v>1.15965</v>
      </c>
      <c r="BQ795" t="n">
        <v>1.16475</v>
      </c>
    </row>
    <row r="796">
      <c r="A796" s="1112" t="n">
        <v>45401</v>
      </c>
      <c r="AH796" t="n">
        <v>1.105</v>
      </c>
      <c r="AI796" t="n">
        <v>1.0837</v>
      </c>
      <c r="AJ796" t="n">
        <v>1.0826</v>
      </c>
      <c r="AK796" t="n">
        <v>1.0811</v>
      </c>
      <c r="AL796" s="28" t="n">
        <v>1.0653</v>
      </c>
      <c r="AM796" t="n">
        <v>1.06595</v>
      </c>
      <c r="AN796" t="n">
        <v>1.06755</v>
      </c>
      <c r="AO796" t="n">
        <v>1.06885</v>
      </c>
      <c r="AP796" t="n">
        <v>1.0707</v>
      </c>
      <c r="AQ796" t="n">
        <v>1.07205</v>
      </c>
      <c r="AT796" t="n">
        <v>1.07695</v>
      </c>
      <c r="AW796" t="n">
        <v>1.0824</v>
      </c>
      <c r="AZ796" t="n">
        <v>1.0876</v>
      </c>
      <c r="BC796" t="n">
        <v>1.0927</v>
      </c>
      <c r="BD796" t="n">
        <v>1.09785</v>
      </c>
      <c r="BE796" t="n">
        <v>1.103</v>
      </c>
      <c r="BF796" t="n">
        <v>1.1081</v>
      </c>
      <c r="BG796" t="n">
        <v>1.11315</v>
      </c>
      <c r="BH796" t="n">
        <v>1.1182</v>
      </c>
      <c r="BI796" t="n">
        <v>1.1233</v>
      </c>
      <c r="BJ796" t="n">
        <v>1.12835</v>
      </c>
      <c r="BK796" t="n">
        <v>1.1334</v>
      </c>
      <c r="BL796" t="n">
        <v>1.13845</v>
      </c>
      <c r="BM796" t="n">
        <v>1.14355</v>
      </c>
      <c r="BN796" t="n">
        <v>1.1488</v>
      </c>
      <c r="BO796" t="n">
        <v>1.15405</v>
      </c>
      <c r="BP796" t="n">
        <v>1.1591</v>
      </c>
      <c r="BQ796" t="n">
        <v>1.1642</v>
      </c>
    </row>
    <row r="797">
      <c r="A797" s="1112" t="n">
        <v>45404</v>
      </c>
      <c r="AH797" t="n">
        <v>1.105</v>
      </c>
      <c r="AI797" t="n">
        <v>1.0837</v>
      </c>
      <c r="AJ797" t="n">
        <v>1.0826</v>
      </c>
      <c r="AK797" t="n">
        <v>1.0811</v>
      </c>
      <c r="AL797" s="28" t="n">
        <v>1.0632</v>
      </c>
      <c r="AM797" t="n">
        <v>1.06675</v>
      </c>
      <c r="AN797" t="n">
        <v>1.06835</v>
      </c>
      <c r="AO797" t="n">
        <v>1.06965</v>
      </c>
      <c r="AP797" t="n">
        <v>1.0715</v>
      </c>
      <c r="AQ797" t="n">
        <v>1.07285</v>
      </c>
      <c r="AT797" t="n">
        <v>1.07785</v>
      </c>
      <c r="AW797" t="n">
        <v>1.08345</v>
      </c>
      <c r="AZ797" t="n">
        <v>1.0887</v>
      </c>
      <c r="BC797" t="n">
        <v>1.09395</v>
      </c>
      <c r="BD797" t="n">
        <v>1.0992</v>
      </c>
      <c r="BE797" t="n">
        <v>1.10445</v>
      </c>
      <c r="BF797" t="n">
        <v>1.10965</v>
      </c>
      <c r="BG797" t="n">
        <v>1.11475</v>
      </c>
      <c r="BH797" t="n">
        <v>1.1199</v>
      </c>
      <c r="BI797" t="n">
        <v>1.12505</v>
      </c>
      <c r="BJ797" t="n">
        <v>1.1302</v>
      </c>
      <c r="BK797" t="n">
        <v>1.13535</v>
      </c>
      <c r="BL797" t="n">
        <v>1.1405</v>
      </c>
      <c r="BM797" t="n">
        <v>1.1456</v>
      </c>
      <c r="BN797" t="n">
        <v>1.151</v>
      </c>
      <c r="BO797" t="n">
        <v>1.1563</v>
      </c>
      <c r="BP797" t="n">
        <v>1.16145</v>
      </c>
      <c r="BQ797" t="n">
        <v>1.1666</v>
      </c>
    </row>
    <row r="798">
      <c r="A798" s="1112" t="n">
        <v>45405</v>
      </c>
      <c r="AH798" t="n">
        <v>1.105</v>
      </c>
      <c r="AI798" t="n">
        <v>1.0837</v>
      </c>
      <c r="AJ798" t="n">
        <v>1.0826</v>
      </c>
      <c r="AK798" t="n">
        <v>1.0811</v>
      </c>
      <c r="AL798" s="28" t="n">
        <v>1.0674</v>
      </c>
      <c r="AM798" t="n">
        <v>1.0712</v>
      </c>
      <c r="AN798" t="n">
        <v>1.0728</v>
      </c>
      <c r="AO798" t="n">
        <v>1.0741</v>
      </c>
      <c r="AP798" t="n">
        <v>1.0759</v>
      </c>
      <c r="AQ798" t="n">
        <v>1.07725</v>
      </c>
      <c r="AT798" t="n">
        <v>1.08215</v>
      </c>
      <c r="AW798" t="n">
        <v>1.08755</v>
      </c>
      <c r="AZ798" t="n">
        <v>1.0927</v>
      </c>
      <c r="BC798" t="n">
        <v>1.0978</v>
      </c>
      <c r="BD798" t="n">
        <v>1.1029</v>
      </c>
      <c r="BE798" t="n">
        <v>1.108</v>
      </c>
      <c r="BF798" t="n">
        <v>1.11305</v>
      </c>
      <c r="BG798" t="n">
        <v>1.11805</v>
      </c>
      <c r="BH798" t="n">
        <v>1.12305</v>
      </c>
      <c r="BI798" t="n">
        <v>1.12805</v>
      </c>
      <c r="BJ798" t="n">
        <v>1.133</v>
      </c>
      <c r="BK798" t="n">
        <v>1.138</v>
      </c>
      <c r="BL798" t="n">
        <v>1.143</v>
      </c>
      <c r="BM798" t="n">
        <v>1.148</v>
      </c>
      <c r="BN798" t="n">
        <v>1.1532</v>
      </c>
      <c r="BO798" t="n">
        <v>1.15835</v>
      </c>
      <c r="BP798" t="n">
        <v>1.16335</v>
      </c>
      <c r="BQ798" t="n">
        <v>1.16835</v>
      </c>
    </row>
    <row r="799">
      <c r="A799" s="1112" t="n">
        <v>45406</v>
      </c>
      <c r="AH799" t="n">
        <v>1.105</v>
      </c>
      <c r="AI799" t="n">
        <v>1.0837</v>
      </c>
      <c r="AJ799" t="n">
        <v>1.0826</v>
      </c>
      <c r="AK799" t="n">
        <v>1.0811</v>
      </c>
      <c r="AL799" s="28" t="n">
        <v>1.0686</v>
      </c>
      <c r="AM799" t="n">
        <v>1.0701</v>
      </c>
      <c r="AN799" t="n">
        <v>1.0717</v>
      </c>
      <c r="AO799" t="n">
        <v>1.073</v>
      </c>
      <c r="AP799" t="n">
        <v>1.0748</v>
      </c>
      <c r="AQ799" t="n">
        <v>1.07615</v>
      </c>
      <c r="AT799" t="n">
        <v>1.081</v>
      </c>
      <c r="AW799" t="n">
        <v>1.08635</v>
      </c>
      <c r="AZ799" t="n">
        <v>1.0914</v>
      </c>
      <c r="BC799" t="n">
        <v>1.09645</v>
      </c>
      <c r="BD799" t="n">
        <v>1.10145</v>
      </c>
      <c r="BE799" t="n">
        <v>1.10645</v>
      </c>
      <c r="BF799" t="n">
        <v>1.11145</v>
      </c>
      <c r="BG799" t="n">
        <v>1.11645</v>
      </c>
      <c r="BH799" t="n">
        <v>1.1214</v>
      </c>
      <c r="BI799" t="n">
        <v>1.12635</v>
      </c>
      <c r="BJ799" t="n">
        <v>1.13135</v>
      </c>
      <c r="BK799" t="n">
        <v>1.1363</v>
      </c>
      <c r="BL799" t="n">
        <v>1.14125</v>
      </c>
      <c r="BM799" t="n">
        <v>1.14625</v>
      </c>
      <c r="BN799" t="n">
        <v>1.1514</v>
      </c>
      <c r="BO799" t="n">
        <v>1.15655</v>
      </c>
      <c r="BP799" t="n">
        <v>1.1615</v>
      </c>
      <c r="BQ799" t="n">
        <v>1.1665</v>
      </c>
    </row>
    <row r="800">
      <c r="A800" s="1112" t="n">
        <v>45407</v>
      </c>
      <c r="AH800" t="n">
        <v>1.105</v>
      </c>
      <c r="AI800" t="n">
        <v>1.0837</v>
      </c>
      <c r="AJ800" t="n">
        <v>1.0826</v>
      </c>
      <c r="AK800" t="n">
        <v>1.0811</v>
      </c>
      <c r="AL800" s="28" t="n">
        <v>1.072</v>
      </c>
      <c r="AM800" t="n">
        <v>1.07345</v>
      </c>
      <c r="AN800" t="n">
        <v>1.07505</v>
      </c>
      <c r="AO800" t="n">
        <v>1.07635</v>
      </c>
      <c r="AP800" t="n">
        <v>1.0782</v>
      </c>
      <c r="AQ800" t="n">
        <v>1.07955</v>
      </c>
      <c r="AT800" t="n">
        <v>1.08445</v>
      </c>
      <c r="AW800" t="n">
        <v>1.08985</v>
      </c>
      <c r="AZ800" t="n">
        <v>1.09495</v>
      </c>
      <c r="BC800" t="n">
        <v>1.10005</v>
      </c>
      <c r="BD800" t="n">
        <v>1.10515</v>
      </c>
      <c r="BE800" t="n">
        <v>1.11025</v>
      </c>
      <c r="BF800" t="n">
        <v>1.1153</v>
      </c>
      <c r="BG800" t="n">
        <v>1.1203</v>
      </c>
      <c r="BH800" t="n">
        <v>1.1253</v>
      </c>
      <c r="BI800" t="n">
        <v>1.1303</v>
      </c>
      <c r="BJ800" t="n">
        <v>1.1353</v>
      </c>
      <c r="BK800" t="n">
        <v>1.1403</v>
      </c>
      <c r="BL800" t="n">
        <v>1.1453</v>
      </c>
      <c r="BM800" t="n">
        <v>1.1503</v>
      </c>
      <c r="BN800" t="n">
        <v>1.15555</v>
      </c>
      <c r="BO800" t="n">
        <v>1.1607</v>
      </c>
      <c r="BP800" t="n">
        <v>1.1657</v>
      </c>
      <c r="BQ800" t="n">
        <v>1.1707</v>
      </c>
    </row>
    <row r="801">
      <c r="A801" s="1112" t="n">
        <v>45408</v>
      </c>
      <c r="AH801" t="n">
        <v>1.105</v>
      </c>
      <c r="AI801" t="n">
        <v>1.0837</v>
      </c>
      <c r="AJ801" t="n">
        <v>1.0826</v>
      </c>
      <c r="AK801" t="n">
        <v>1.0811</v>
      </c>
      <c r="AL801" s="28" t="n">
        <v>1.0714</v>
      </c>
      <c r="AM801" t="n">
        <v>1.0712</v>
      </c>
      <c r="AN801" t="n">
        <v>1.0728</v>
      </c>
      <c r="AO801" t="n">
        <v>1.0741</v>
      </c>
      <c r="AP801" t="n">
        <v>1.07595</v>
      </c>
      <c r="AQ801" t="n">
        <v>1.0773</v>
      </c>
      <c r="AT801" t="n">
        <v>1.0822</v>
      </c>
      <c r="AW801" t="n">
        <v>1.08765</v>
      </c>
      <c r="AZ801" t="n">
        <v>1.09285</v>
      </c>
      <c r="BC801" t="n">
        <v>1.09805</v>
      </c>
      <c r="BD801" t="n">
        <v>1.1033</v>
      </c>
      <c r="BE801" t="n">
        <v>1.1085</v>
      </c>
      <c r="BF801" t="n">
        <v>1.1137</v>
      </c>
      <c r="BG801" t="n">
        <v>1.1188</v>
      </c>
      <c r="BH801" t="n">
        <v>1.1239</v>
      </c>
      <c r="BI801" t="n">
        <v>1.129</v>
      </c>
      <c r="BJ801" t="n">
        <v>1.1341</v>
      </c>
      <c r="BK801" t="n">
        <v>1.1392</v>
      </c>
      <c r="BL801" t="n">
        <v>1.1443</v>
      </c>
      <c r="BM801" t="n">
        <v>1.1494</v>
      </c>
      <c r="BN801" t="n">
        <v>1.15475</v>
      </c>
      <c r="BO801" t="n">
        <v>1.16</v>
      </c>
      <c r="BP801" t="n">
        <v>1.1651</v>
      </c>
      <c r="BQ801" t="n">
        <v>1.1702</v>
      </c>
    </row>
    <row r="802">
      <c r="A802" s="1112" t="n">
        <v>45411</v>
      </c>
      <c r="AH802" t="n">
        <v>1.105</v>
      </c>
      <c r="AI802" t="n">
        <v>1.0837</v>
      </c>
      <c r="AJ802" t="n">
        <v>1.0826</v>
      </c>
      <c r="AK802" t="n">
        <v>1.0811</v>
      </c>
      <c r="AL802" s="28" t="n">
        <v>1.072</v>
      </c>
      <c r="AM802" t="n">
        <v>1.073</v>
      </c>
      <c r="AN802" t="n">
        <v>1.0746</v>
      </c>
      <c r="AO802" t="n">
        <v>1.0759</v>
      </c>
      <c r="AP802" t="n">
        <v>1.07775</v>
      </c>
      <c r="AQ802" t="n">
        <v>1.0791</v>
      </c>
      <c r="AT802" t="n">
        <v>1.0841</v>
      </c>
      <c r="AW802" t="n">
        <v>1.08965</v>
      </c>
      <c r="AZ802" t="n">
        <v>1.09485</v>
      </c>
      <c r="BC802" t="n">
        <v>1.1001</v>
      </c>
      <c r="BD802" t="n">
        <v>1.1053</v>
      </c>
      <c r="BE802" t="n">
        <v>1.11055</v>
      </c>
      <c r="BF802" t="n">
        <v>1.1157</v>
      </c>
      <c r="BG802" t="n">
        <v>1.1208</v>
      </c>
      <c r="BH802" t="n">
        <v>1.1259</v>
      </c>
      <c r="BI802" t="n">
        <v>1.131</v>
      </c>
      <c r="BJ802" t="n">
        <v>1.1361</v>
      </c>
      <c r="BK802" t="n">
        <v>1.1412</v>
      </c>
      <c r="BL802" t="n">
        <v>1.1463</v>
      </c>
      <c r="BM802" t="n">
        <v>1.1514</v>
      </c>
      <c r="BN802" t="n">
        <v>1.1567</v>
      </c>
      <c r="BO802" t="n">
        <v>1.162</v>
      </c>
      <c r="BP802" t="n">
        <v>1.1671</v>
      </c>
      <c r="BQ802" t="n">
        <v>1.1722</v>
      </c>
    </row>
    <row r="803">
      <c r="A803" s="1112" t="n">
        <v>45412</v>
      </c>
      <c r="AI803" t="n">
        <v>1.0837</v>
      </c>
      <c r="AJ803" t="n">
        <v>1.0826</v>
      </c>
      <c r="AK803" t="n">
        <v>1.0811</v>
      </c>
      <c r="AL803" s="28" t="n">
        <v>1.0718</v>
      </c>
      <c r="AM803" t="n">
        <v>1.06825</v>
      </c>
      <c r="AN803" t="n">
        <v>1.06985</v>
      </c>
      <c r="AO803" t="n">
        <v>1.07115</v>
      </c>
      <c r="AP803" t="n">
        <v>1.07295</v>
      </c>
      <c r="AQ803" t="n">
        <v>1.07435</v>
      </c>
      <c r="AT803" t="n">
        <v>1.07925</v>
      </c>
      <c r="AW803" t="n">
        <v>1.0846</v>
      </c>
      <c r="AZ803" t="n">
        <v>1.08965</v>
      </c>
      <c r="BC803" t="n">
        <v>1.09465</v>
      </c>
      <c r="BD803" t="n">
        <v>1.09965</v>
      </c>
      <c r="BE803" t="n">
        <v>1.1047</v>
      </c>
      <c r="BF803" t="n">
        <v>1.1097</v>
      </c>
      <c r="BG803" t="n">
        <v>1.1147</v>
      </c>
      <c r="BH803" t="n">
        <v>1.11975</v>
      </c>
      <c r="BI803" t="n">
        <v>1.12475</v>
      </c>
      <c r="BJ803" t="n">
        <v>1.1298</v>
      </c>
      <c r="BK803" t="n">
        <v>1.1348</v>
      </c>
      <c r="BL803" t="n">
        <v>1.13985</v>
      </c>
      <c r="BM803" t="n">
        <v>1.14485</v>
      </c>
      <c r="BN803" t="n">
        <v>1.1501</v>
      </c>
      <c r="BO803" t="n">
        <v>1.1553</v>
      </c>
      <c r="BP803" t="n">
        <v>1.1603</v>
      </c>
      <c r="BQ803" t="n">
        <v>1.16535</v>
      </c>
    </row>
    <row r="804">
      <c r="A804" s="104" t="n">
        <v>45413</v>
      </c>
      <c r="AI804" t="n">
        <v>1.0837</v>
      </c>
      <c r="AJ804" t="n">
        <v>1.0826</v>
      </c>
      <c r="AK804" t="n">
        <v>1.0811</v>
      </c>
      <c r="AL804" s="297" t="n">
        <v>1.0718</v>
      </c>
      <c r="AM804" t="n">
        <v>1.07325</v>
      </c>
      <c r="AN804" t="n">
        <v>1.07485</v>
      </c>
      <c r="AO804" t="n">
        <v>1.07615</v>
      </c>
      <c r="AP804" t="n">
        <v>1.078</v>
      </c>
      <c r="AQ804" t="n">
        <v>1.07935</v>
      </c>
      <c r="AT804" t="n">
        <v>1.08425</v>
      </c>
      <c r="AW804" t="n">
        <v>1.08965</v>
      </c>
      <c r="AZ804" t="n">
        <v>1.0948</v>
      </c>
      <c r="BC804" t="n">
        <v>1.09985</v>
      </c>
      <c r="BD804" t="n">
        <v>1.1049</v>
      </c>
      <c r="BE804" t="n">
        <v>1.10995</v>
      </c>
      <c r="BF804" t="n">
        <v>1.115</v>
      </c>
      <c r="BG804" t="n">
        <v>1.12</v>
      </c>
      <c r="BH804" t="n">
        <v>1.12505</v>
      </c>
      <c r="BI804" t="n">
        <v>1.13005</v>
      </c>
      <c r="BJ804" t="n">
        <v>1.13505</v>
      </c>
      <c r="BK804" t="n">
        <v>1.1401</v>
      </c>
      <c r="BL804" t="n">
        <v>1.1451</v>
      </c>
      <c r="BM804" t="n">
        <v>1.1501</v>
      </c>
      <c r="BN804" t="n">
        <v>1.15535</v>
      </c>
      <c r="BO804" t="n">
        <v>1.16055</v>
      </c>
      <c r="BP804" t="n">
        <v>1.16555</v>
      </c>
      <c r="BQ804" t="n">
        <v>1.17055</v>
      </c>
    </row>
    <row r="805">
      <c r="A805" s="1112" t="n">
        <v>45414</v>
      </c>
      <c r="AI805" t="n">
        <v>1.0837</v>
      </c>
      <c r="AJ805" t="n">
        <v>1.0826</v>
      </c>
      <c r="AK805" t="n">
        <v>1.0811</v>
      </c>
      <c r="AL805" t="n">
        <v>1.0718</v>
      </c>
      <c r="AM805" s="28" t="n">
        <v>1.0698</v>
      </c>
      <c r="AN805" t="n">
        <v>1.075</v>
      </c>
      <c r="AO805" t="n">
        <v>1.0763</v>
      </c>
      <c r="AP805" t="n">
        <v>1.07815</v>
      </c>
      <c r="AQ805" t="n">
        <v>1.0795</v>
      </c>
      <c r="AT805" t="n">
        <v>1.0844</v>
      </c>
      <c r="AW805" t="n">
        <v>1.0896</v>
      </c>
      <c r="AZ805" t="n">
        <v>1.0945</v>
      </c>
      <c r="BC805" t="n">
        <v>1.0993</v>
      </c>
      <c r="BD805" t="n">
        <v>1.1041</v>
      </c>
      <c r="BE805" t="n">
        <v>1.1089</v>
      </c>
      <c r="BF805" t="n">
        <v>1.1137</v>
      </c>
      <c r="BG805" t="n">
        <v>1.11855</v>
      </c>
      <c r="BH805" t="n">
        <v>1.1234</v>
      </c>
      <c r="BI805" t="n">
        <v>1.1282</v>
      </c>
      <c r="BJ805" t="n">
        <v>1.13305</v>
      </c>
      <c r="BK805" t="n">
        <v>1.1379</v>
      </c>
      <c r="BL805" t="n">
        <v>1.14275</v>
      </c>
      <c r="BM805" t="n">
        <v>1.1476</v>
      </c>
      <c r="BN805" t="n">
        <v>1.15265</v>
      </c>
      <c r="BO805" t="n">
        <v>1.15765</v>
      </c>
      <c r="BP805" t="n">
        <v>1.16245</v>
      </c>
      <c r="BQ805" t="n">
        <v>1.1673</v>
      </c>
    </row>
    <row r="806">
      <c r="A806" s="1112" t="n">
        <v>45415</v>
      </c>
      <c r="AI806" t="n">
        <v>1.0837</v>
      </c>
      <c r="AJ806" t="n">
        <v>1.0826</v>
      </c>
      <c r="AK806" t="n">
        <v>1.0811</v>
      </c>
      <c r="AL806" t="n">
        <v>1.0718</v>
      </c>
      <c r="AM806" s="28" t="n">
        <v>1.0744</v>
      </c>
      <c r="AN806" t="n">
        <v>1.07865</v>
      </c>
      <c r="AO806" t="n">
        <v>1.08</v>
      </c>
      <c r="AP806" t="n">
        <v>1.0818</v>
      </c>
      <c r="AQ806" t="n">
        <v>1.08315</v>
      </c>
      <c r="AT806" t="n">
        <v>1.08805</v>
      </c>
      <c r="AW806" t="n">
        <v>1.0932</v>
      </c>
      <c r="AZ806" t="n">
        <v>1.0979</v>
      </c>
      <c r="BC806" t="n">
        <v>1.10255</v>
      </c>
      <c r="BD806" t="n">
        <v>1.10715</v>
      </c>
      <c r="BE806" t="n">
        <v>1.1118</v>
      </c>
      <c r="BF806" t="n">
        <v>1.11645</v>
      </c>
      <c r="BG806" t="n">
        <v>1.1212</v>
      </c>
      <c r="BH806" t="n">
        <v>1.12595</v>
      </c>
      <c r="BI806" t="n">
        <v>1.13065</v>
      </c>
      <c r="BJ806" t="n">
        <v>1.1354</v>
      </c>
      <c r="BK806" t="n">
        <v>1.14015</v>
      </c>
      <c r="BL806" t="n">
        <v>1.14485</v>
      </c>
      <c r="BM806" t="n">
        <v>1.1496</v>
      </c>
      <c r="BN806" t="n">
        <v>1.15455</v>
      </c>
      <c r="BO806" t="n">
        <v>1.1594</v>
      </c>
      <c r="BP806" t="n">
        <v>1.16415</v>
      </c>
      <c r="BQ806" t="n">
        <v>1.1689</v>
      </c>
    </row>
    <row r="807">
      <c r="A807" s="104" t="n">
        <v>45418</v>
      </c>
      <c r="AI807" t="n">
        <v>1.0837</v>
      </c>
      <c r="AJ807" t="n">
        <v>1.0826</v>
      </c>
      <c r="AK807" t="n">
        <v>1.0811</v>
      </c>
      <c r="AL807" t="n">
        <v>1.0718</v>
      </c>
      <c r="AM807" s="28" t="n">
        <v>1.0776</v>
      </c>
      <c r="AN807" t="n">
        <v>1.0794</v>
      </c>
      <c r="AO807" t="n">
        <v>1.08075</v>
      </c>
      <c r="AP807" t="n">
        <v>1.08255</v>
      </c>
      <c r="AQ807" t="n">
        <v>1.0839</v>
      </c>
      <c r="AT807" t="n">
        <v>1.0888</v>
      </c>
      <c r="AW807" t="n">
        <v>1.09405</v>
      </c>
      <c r="AZ807" t="n">
        <v>1.09885</v>
      </c>
      <c r="BC807" t="n">
        <v>1.10355</v>
      </c>
      <c r="BD807" t="n">
        <v>1.10825</v>
      </c>
      <c r="BE807" t="n">
        <v>1.113</v>
      </c>
      <c r="BF807" t="n">
        <v>1.1177</v>
      </c>
      <c r="BG807" t="n">
        <v>1.1224</v>
      </c>
      <c r="BH807" t="n">
        <v>1.1271</v>
      </c>
      <c r="BI807" t="n">
        <v>1.13175</v>
      </c>
      <c r="BJ807" t="n">
        <v>1.13645</v>
      </c>
      <c r="BK807" t="n">
        <v>1.14115</v>
      </c>
      <c r="BL807" t="n">
        <v>1.14585</v>
      </c>
      <c r="BM807" t="n">
        <v>1.1505</v>
      </c>
      <c r="BN807" t="n">
        <v>1.1554</v>
      </c>
      <c r="BO807" t="n">
        <v>1.16025</v>
      </c>
      <c r="BP807" t="n">
        <v>1.16495</v>
      </c>
      <c r="BQ807" t="n">
        <v>1.16965</v>
      </c>
    </row>
    <row r="808">
      <c r="A808" s="1112" t="n">
        <v>45419</v>
      </c>
      <c r="AI808" t="n">
        <v>1.0837</v>
      </c>
      <c r="AJ808" t="n">
        <v>1.0826</v>
      </c>
      <c r="AK808" t="n">
        <v>1.0811</v>
      </c>
      <c r="AL808" t="n">
        <v>1.0718</v>
      </c>
      <c r="AM808" s="28" t="n">
        <v>1.0766</v>
      </c>
      <c r="AN808" t="n">
        <v>1.07695</v>
      </c>
      <c r="AO808" t="n">
        <v>1.07825</v>
      </c>
      <c r="AP808" t="n">
        <v>1.0801</v>
      </c>
      <c r="AQ808" t="n">
        <v>1.08145</v>
      </c>
      <c r="AT808" t="n">
        <v>1.08635</v>
      </c>
      <c r="AW808" t="n">
        <v>1.09155</v>
      </c>
      <c r="AZ808" t="n">
        <v>1.0964</v>
      </c>
      <c r="BC808" t="n">
        <v>1.1011</v>
      </c>
      <c r="BD808" t="n">
        <v>1.10585</v>
      </c>
      <c r="BE808" t="n">
        <v>1.1106</v>
      </c>
      <c r="BF808" t="n">
        <v>1.11535</v>
      </c>
      <c r="BG808" t="n">
        <v>1.12015</v>
      </c>
      <c r="BH808" t="n">
        <v>1.1249</v>
      </c>
      <c r="BI808" t="n">
        <v>1.12965</v>
      </c>
      <c r="BJ808" t="n">
        <v>1.13445</v>
      </c>
      <c r="BK808" t="n">
        <v>1.1392</v>
      </c>
      <c r="BL808" t="n">
        <v>1.14395</v>
      </c>
      <c r="BM808" t="n">
        <v>1.14875</v>
      </c>
      <c r="BN808" t="n">
        <v>1.1537</v>
      </c>
      <c r="BO808" t="n">
        <v>1.15865</v>
      </c>
      <c r="BP808" t="n">
        <v>1.1634</v>
      </c>
      <c r="BQ808" t="n">
        <v>1.16815</v>
      </c>
    </row>
    <row r="809">
      <c r="A809" s="1112" t="n">
        <v>45420</v>
      </c>
      <c r="AI809" t="n">
        <v>1.0837</v>
      </c>
      <c r="AJ809" t="n">
        <v>1.0826</v>
      </c>
      <c r="AK809" t="n">
        <v>1.0811</v>
      </c>
      <c r="AL809" t="n">
        <v>1.0718</v>
      </c>
      <c r="AM809" s="28" t="n">
        <v>1.0743</v>
      </c>
      <c r="AN809" t="n">
        <v>1.07635</v>
      </c>
      <c r="AO809" t="n">
        <v>1.07765</v>
      </c>
      <c r="AP809" t="n">
        <v>1.0795</v>
      </c>
      <c r="AQ809" t="n">
        <v>1.08085</v>
      </c>
      <c r="AT809" t="n">
        <v>1.0857</v>
      </c>
      <c r="AW809" t="n">
        <v>1.0909</v>
      </c>
      <c r="AZ809" t="n">
        <v>1.0957</v>
      </c>
      <c r="BC809" t="n">
        <v>1.10045</v>
      </c>
      <c r="BD809" t="n">
        <v>1.10515</v>
      </c>
      <c r="BE809" t="n">
        <v>1.1099</v>
      </c>
      <c r="BF809" t="n">
        <v>1.1146</v>
      </c>
      <c r="BG809" t="n">
        <v>1.11935</v>
      </c>
      <c r="BH809" t="n">
        <v>1.1241</v>
      </c>
      <c r="BI809" t="n">
        <v>1.12885</v>
      </c>
      <c r="BJ809" t="n">
        <v>1.1336</v>
      </c>
      <c r="BK809" t="n">
        <v>1.13835</v>
      </c>
      <c r="BL809" t="n">
        <v>1.1431</v>
      </c>
      <c r="BM809" t="n">
        <v>1.14785</v>
      </c>
      <c r="BN809" t="n">
        <v>1.1528</v>
      </c>
      <c r="BO809" t="n">
        <v>1.1577</v>
      </c>
      <c r="BP809" t="n">
        <v>1.16245</v>
      </c>
      <c r="BQ809" t="n">
        <v>1.1672</v>
      </c>
    </row>
    <row r="810">
      <c r="A810" s="1112" t="n">
        <v>45421</v>
      </c>
      <c r="AI810" t="n">
        <v>1.0837</v>
      </c>
      <c r="AJ810" t="n">
        <v>1.0826</v>
      </c>
      <c r="AK810" t="n">
        <v>1.0811</v>
      </c>
      <c r="AL810" t="n">
        <v>1.0718</v>
      </c>
      <c r="AM810" s="28" t="n">
        <v>1.0732</v>
      </c>
      <c r="AN810" t="n">
        <v>1.07985</v>
      </c>
      <c r="AO810" t="n">
        <v>1.08115</v>
      </c>
      <c r="AP810" t="n">
        <v>1.083</v>
      </c>
      <c r="AQ810" t="n">
        <v>1.08435</v>
      </c>
      <c r="AT810" t="n">
        <v>1.08915</v>
      </c>
      <c r="AW810" t="n">
        <v>1.09435</v>
      </c>
      <c r="AZ810" t="n">
        <v>1.09915</v>
      </c>
      <c r="BC810" t="n">
        <v>1.10385</v>
      </c>
      <c r="BD810" t="n">
        <v>1.10855</v>
      </c>
      <c r="BE810" t="n">
        <v>1.1132</v>
      </c>
      <c r="BF810" t="n">
        <v>1.11785</v>
      </c>
      <c r="BG810" t="n">
        <v>1.12245</v>
      </c>
      <c r="BH810" t="n">
        <v>1.12705</v>
      </c>
      <c r="BI810" t="n">
        <v>1.13165</v>
      </c>
      <c r="BJ810" t="n">
        <v>1.13625</v>
      </c>
      <c r="BK810" t="n">
        <v>1.14085</v>
      </c>
      <c r="BL810" t="n">
        <v>1.14545</v>
      </c>
      <c r="BM810" t="n">
        <v>1.15005</v>
      </c>
      <c r="BN810" t="n">
        <v>1.15485</v>
      </c>
      <c r="BO810" t="n">
        <v>1.1596</v>
      </c>
      <c r="BP810" t="n">
        <v>1.1642</v>
      </c>
      <c r="BQ810" t="n">
        <v>1.1688</v>
      </c>
    </row>
    <row r="811">
      <c r="A811" s="1112" t="n">
        <v>45422</v>
      </c>
      <c r="AI811" t="n">
        <v>1.0837</v>
      </c>
      <c r="AJ811" t="n">
        <v>1.0826</v>
      </c>
      <c r="AK811" t="n">
        <v>1.0811</v>
      </c>
      <c r="AL811" t="n">
        <v>1.0718</v>
      </c>
      <c r="AM811" s="28" t="n">
        <v>1.0779</v>
      </c>
      <c r="AN811" t="n">
        <v>1.079</v>
      </c>
      <c r="AO811" t="n">
        <v>1.0803</v>
      </c>
      <c r="AP811" t="n">
        <v>1.08215</v>
      </c>
      <c r="AQ811" t="n">
        <v>1.0835</v>
      </c>
      <c r="AT811" t="n">
        <v>1.08835</v>
      </c>
      <c r="AW811" t="n">
        <v>1.0935</v>
      </c>
      <c r="AZ811" t="n">
        <v>1.0983</v>
      </c>
      <c r="BC811" t="n">
        <v>1.103</v>
      </c>
      <c r="BD811" t="n">
        <v>1.10775</v>
      </c>
      <c r="BE811" t="n">
        <v>1.11245</v>
      </c>
      <c r="BF811" t="n">
        <v>1.11715</v>
      </c>
      <c r="BG811" t="n">
        <v>1.1218</v>
      </c>
      <c r="BH811" t="n">
        <v>1.12645</v>
      </c>
      <c r="BI811" t="n">
        <v>1.1311</v>
      </c>
      <c r="BJ811" t="n">
        <v>1.1358</v>
      </c>
      <c r="BK811" t="n">
        <v>1.14045</v>
      </c>
      <c r="BL811" t="n">
        <v>1.1451</v>
      </c>
      <c r="BM811" t="n">
        <v>1.14975</v>
      </c>
      <c r="BN811" t="n">
        <v>1.15465</v>
      </c>
      <c r="BO811" t="n">
        <v>1.15945</v>
      </c>
      <c r="BP811" t="n">
        <v>1.1641</v>
      </c>
      <c r="BQ811" t="n">
        <v>1.16875</v>
      </c>
    </row>
    <row r="812">
      <c r="A812" s="1112" t="n">
        <v>45425</v>
      </c>
      <c r="AI812" t="n">
        <v>1.0837</v>
      </c>
      <c r="AJ812" t="n">
        <v>1.0826</v>
      </c>
      <c r="AK812" t="n">
        <v>1.0811</v>
      </c>
      <c r="AL812" t="n">
        <v>1.0718</v>
      </c>
      <c r="AM812" s="28" t="n">
        <v>1.0795</v>
      </c>
      <c r="AN812" t="n">
        <v>1.08055</v>
      </c>
      <c r="AO812" t="n">
        <v>1.08185</v>
      </c>
      <c r="AP812" t="n">
        <v>1.08365</v>
      </c>
      <c r="AQ812" t="n">
        <v>1.0851</v>
      </c>
      <c r="AT812" t="n">
        <v>1.0865</v>
      </c>
      <c r="AW812" t="n">
        <v>1.08995</v>
      </c>
      <c r="AZ812" t="n">
        <v>1.0952</v>
      </c>
      <c r="BC812" t="n">
        <v>1.10005</v>
      </c>
      <c r="BD812" t="n">
        <v>1.1048</v>
      </c>
      <c r="BE812" t="n">
        <v>1.1095</v>
      </c>
      <c r="BF812" t="n">
        <v>1.11425</v>
      </c>
      <c r="BG812" t="n">
        <v>1.11895</v>
      </c>
      <c r="BH812" t="n">
        <v>1.1236</v>
      </c>
      <c r="BI812" t="n">
        <v>1.12825</v>
      </c>
      <c r="BJ812" t="n">
        <v>1.1329</v>
      </c>
      <c r="BK812" t="n">
        <v>1.13755</v>
      </c>
      <c r="BL812" t="n">
        <v>1.1422</v>
      </c>
      <c r="BM812" t="n">
        <v>1.14685</v>
      </c>
      <c r="BN812" t="n">
        <v>1.1515</v>
      </c>
      <c r="BO812" t="n">
        <v>1.15635</v>
      </c>
      <c r="BP812" t="n">
        <v>1.1611</v>
      </c>
      <c r="BQ812" t="n">
        <v>1.16575</v>
      </c>
      <c r="BR812" t="n">
        <v>1.1704</v>
      </c>
    </row>
    <row r="813">
      <c r="A813" s="1112" t="n">
        <v>45426</v>
      </c>
      <c r="AI813" t="n">
        <v>1.0837</v>
      </c>
      <c r="AJ813" t="n">
        <v>1.0826</v>
      </c>
      <c r="AK813" t="n">
        <v>1.0811</v>
      </c>
      <c r="AL813" t="n">
        <v>1.0718</v>
      </c>
      <c r="AM813" s="28" t="n">
        <v>1.0796</v>
      </c>
      <c r="AN813" t="n">
        <v>1.08355</v>
      </c>
      <c r="AO813" t="n">
        <v>1.0849</v>
      </c>
      <c r="AP813" t="n">
        <v>1.08665</v>
      </c>
      <c r="AQ813" t="n">
        <v>1.0881</v>
      </c>
      <c r="AT813" t="n">
        <v>1.0895</v>
      </c>
      <c r="AW813" t="n">
        <v>1.0929</v>
      </c>
      <c r="AZ813" t="n">
        <v>1.09805</v>
      </c>
      <c r="BC813" t="n">
        <v>1.10275</v>
      </c>
      <c r="BD813" t="n">
        <v>1.10735</v>
      </c>
      <c r="BE813" t="n">
        <v>1.11195</v>
      </c>
      <c r="BF813" t="n">
        <v>1.1165</v>
      </c>
      <c r="BG813" t="n">
        <v>1.12105</v>
      </c>
      <c r="BH813" t="n">
        <v>1.12555</v>
      </c>
      <c r="BI813" t="n">
        <v>1.13</v>
      </c>
      <c r="BJ813" t="n">
        <v>1.1345</v>
      </c>
      <c r="BK813" t="n">
        <v>1.13895</v>
      </c>
      <c r="BL813" t="n">
        <v>1.14345</v>
      </c>
      <c r="BM813" t="n">
        <v>1.1479</v>
      </c>
      <c r="BN813" t="n">
        <v>1.15235</v>
      </c>
      <c r="BO813" t="n">
        <v>1.15705</v>
      </c>
      <c r="BP813" t="n">
        <v>1.16165</v>
      </c>
      <c r="BQ813" t="n">
        <v>1.16615</v>
      </c>
      <c r="BR813" t="n">
        <v>1.1706</v>
      </c>
    </row>
    <row r="814">
      <c r="A814" s="1112" t="n">
        <v>45427</v>
      </c>
      <c r="AI814" t="n">
        <v>1.0837</v>
      </c>
      <c r="AJ814" t="n">
        <v>1.0826</v>
      </c>
      <c r="AK814" t="n">
        <v>1.0811</v>
      </c>
      <c r="AL814" t="n">
        <v>1.0718</v>
      </c>
      <c r="AM814" s="28" t="n">
        <v>1.0832</v>
      </c>
      <c r="AN814" t="n">
        <v>1.08935</v>
      </c>
      <c r="AO814" t="n">
        <v>1.0907</v>
      </c>
      <c r="AP814" t="n">
        <v>1.0925</v>
      </c>
      <c r="AQ814" t="n">
        <v>1.0939</v>
      </c>
      <c r="AT814" t="n">
        <v>1.0953</v>
      </c>
      <c r="AW814" t="n">
        <v>1.09875</v>
      </c>
      <c r="AZ814" t="n">
        <v>1.1039</v>
      </c>
      <c r="BC814" t="n">
        <v>1.10865</v>
      </c>
      <c r="BD814" t="n">
        <v>1.1132</v>
      </c>
      <c r="BE814" t="n">
        <v>1.1178</v>
      </c>
      <c r="BF814" t="n">
        <v>1.1224</v>
      </c>
      <c r="BG814" t="n">
        <v>1.12695</v>
      </c>
      <c r="BH814" t="n">
        <v>1.1314</v>
      </c>
      <c r="BI814" t="n">
        <v>1.1359</v>
      </c>
      <c r="BJ814" t="n">
        <v>1.14035</v>
      </c>
      <c r="BK814" t="n">
        <v>1.1448</v>
      </c>
      <c r="BL814" t="n">
        <v>1.14925</v>
      </c>
      <c r="BM814" t="n">
        <v>1.15375</v>
      </c>
      <c r="BN814" t="n">
        <v>1.1582</v>
      </c>
      <c r="BO814" t="n">
        <v>1.16285</v>
      </c>
      <c r="BP814" t="n">
        <v>1.16745</v>
      </c>
      <c r="BQ814" t="n">
        <v>1.1719</v>
      </c>
      <c r="BR814" t="n">
        <v>1.1764</v>
      </c>
    </row>
    <row r="815">
      <c r="A815" s="1112" t="n">
        <v>45428</v>
      </c>
      <c r="AI815" t="n">
        <v>1.0837</v>
      </c>
      <c r="AJ815" t="n">
        <v>1.0826</v>
      </c>
      <c r="AK815" t="n">
        <v>1.0811</v>
      </c>
      <c r="AL815" t="n">
        <v>1.0718</v>
      </c>
      <c r="AM815" s="28" t="n">
        <v>1.0866</v>
      </c>
      <c r="AN815" t="n">
        <v>1.0885</v>
      </c>
      <c r="AO815" t="n">
        <v>1.08985</v>
      </c>
      <c r="AP815" t="n">
        <v>1.0916</v>
      </c>
      <c r="AQ815" t="n">
        <v>1.09305</v>
      </c>
      <c r="AT815" t="n">
        <v>1.09445</v>
      </c>
      <c r="AW815" t="n">
        <v>1.0979</v>
      </c>
      <c r="AZ815" t="n">
        <v>1.10305</v>
      </c>
      <c r="BC815" t="n">
        <v>1.10775</v>
      </c>
      <c r="BD815" t="n">
        <v>1.11235</v>
      </c>
      <c r="BE815" t="n">
        <v>1.1169</v>
      </c>
      <c r="BF815" t="n">
        <v>1.1215</v>
      </c>
      <c r="BG815" t="n">
        <v>1.12605</v>
      </c>
      <c r="BH815" t="n">
        <v>1.1305</v>
      </c>
      <c r="BI815" t="n">
        <v>1.1349</v>
      </c>
      <c r="BJ815" t="n">
        <v>1.13935</v>
      </c>
      <c r="BK815" t="n">
        <v>1.1438</v>
      </c>
      <c r="BL815" t="n">
        <v>1.14825</v>
      </c>
      <c r="BM815" t="n">
        <v>1.15265</v>
      </c>
      <c r="BN815" t="n">
        <v>1.1571</v>
      </c>
      <c r="BO815" t="n">
        <v>1.16175</v>
      </c>
      <c r="BP815" t="n">
        <v>1.16635</v>
      </c>
      <c r="BQ815" t="n">
        <v>1.17075</v>
      </c>
      <c r="BR815" t="n">
        <v>1.1752</v>
      </c>
    </row>
    <row r="816">
      <c r="A816" s="1112" t="n">
        <v>45429</v>
      </c>
      <c r="AI816" t="n">
        <v>1.0837</v>
      </c>
      <c r="AJ816" t="n">
        <v>1.0826</v>
      </c>
      <c r="AK816" t="n">
        <v>1.0811</v>
      </c>
      <c r="AL816" t="n">
        <v>1.0718</v>
      </c>
      <c r="AM816" s="28" t="n">
        <v>1.0844</v>
      </c>
      <c r="AN816" t="n">
        <v>1.0889</v>
      </c>
      <c r="AO816" t="n">
        <v>1.09025</v>
      </c>
      <c r="AP816" t="n">
        <v>1.092</v>
      </c>
      <c r="AQ816" t="n">
        <v>1.09345</v>
      </c>
      <c r="AR816" t="n">
        <v>1.09485</v>
      </c>
      <c r="AT816" t="n">
        <v>1.09825</v>
      </c>
      <c r="AW816" t="n">
        <v>1.10335</v>
      </c>
      <c r="AZ816" t="n">
        <v>1.10805</v>
      </c>
      <c r="BC816" t="n">
        <v>1.11255</v>
      </c>
      <c r="BD816" t="n">
        <v>1.117</v>
      </c>
      <c r="BE816" t="n">
        <v>1.1215</v>
      </c>
      <c r="BF816" t="n">
        <v>1.126</v>
      </c>
      <c r="BG816" t="n">
        <v>1.13045</v>
      </c>
      <c r="BH816" t="n">
        <v>1.1349</v>
      </c>
      <c r="BI816" t="n">
        <v>1.13935</v>
      </c>
      <c r="BJ816" t="n">
        <v>1.1438</v>
      </c>
      <c r="BK816" t="n">
        <v>1.14825</v>
      </c>
      <c r="BL816" t="n">
        <v>1.1527</v>
      </c>
      <c r="BM816" t="n">
        <v>1.15715</v>
      </c>
      <c r="BN816" t="n">
        <v>1.1618</v>
      </c>
      <c r="BO816" t="n">
        <v>1.1664</v>
      </c>
      <c r="BP816" t="n">
        <v>1.1708</v>
      </c>
      <c r="BQ816" t="n">
        <v>1.17525</v>
      </c>
    </row>
    <row r="817">
      <c r="A817" s="1112" t="n">
        <v>45432</v>
      </c>
      <c r="AI817" t="n">
        <v>1.0837</v>
      </c>
      <c r="AJ817" t="n">
        <v>1.0826</v>
      </c>
      <c r="AK817" t="n">
        <v>1.0811</v>
      </c>
      <c r="AL817" t="n">
        <v>1.0718</v>
      </c>
      <c r="AM817" s="28" t="n">
        <v>1.0861</v>
      </c>
      <c r="AN817" t="n">
        <v>1.0878</v>
      </c>
      <c r="AO817" t="n">
        <v>1.08915</v>
      </c>
      <c r="AP817" t="n">
        <v>1.0909</v>
      </c>
      <c r="AQ817" t="n">
        <v>1.09235</v>
      </c>
      <c r="AR817" t="n">
        <v>1.09375</v>
      </c>
      <c r="AT817" t="n">
        <v>1.0972</v>
      </c>
      <c r="AW817" t="n">
        <v>1.1023</v>
      </c>
      <c r="AZ817" t="n">
        <v>1.107</v>
      </c>
      <c r="BC817" t="n">
        <v>1.11145</v>
      </c>
      <c r="BD817" t="n">
        <v>1.11595</v>
      </c>
      <c r="BE817" t="n">
        <v>1.12045</v>
      </c>
      <c r="BF817" t="n">
        <v>1.1249</v>
      </c>
      <c r="BG817" t="n">
        <v>1.1293</v>
      </c>
      <c r="BH817" t="n">
        <v>1.1337</v>
      </c>
      <c r="BI817" t="n">
        <v>1.1381</v>
      </c>
      <c r="BJ817" t="n">
        <v>1.1425</v>
      </c>
      <c r="BK817" t="n">
        <v>1.1469</v>
      </c>
      <c r="BL817" t="n">
        <v>1.1513</v>
      </c>
      <c r="BM817" t="n">
        <v>1.1557</v>
      </c>
      <c r="BN817" t="n">
        <v>1.1603</v>
      </c>
      <c r="BO817" t="n">
        <v>1.16485</v>
      </c>
      <c r="BP817" t="n">
        <v>1.16925</v>
      </c>
      <c r="BQ817" t="n">
        <v>1.17365</v>
      </c>
    </row>
    <row r="818">
      <c r="A818" s="1112" t="n">
        <v>45433</v>
      </c>
      <c r="AI818" t="n">
        <v>1.0837</v>
      </c>
      <c r="AJ818" t="n">
        <v>1.0826</v>
      </c>
      <c r="AK818" t="n">
        <v>1.0811</v>
      </c>
      <c r="AL818" t="n">
        <v>1.0718</v>
      </c>
      <c r="AM818" s="28" t="n">
        <v>1.0864</v>
      </c>
      <c r="AN818" t="n">
        <v>1.0865</v>
      </c>
      <c r="AO818" t="n">
        <v>1.08785</v>
      </c>
      <c r="AP818" t="n">
        <v>1.0896</v>
      </c>
      <c r="AQ818" t="n">
        <v>1.09105</v>
      </c>
      <c r="AR818" t="n">
        <v>1.09245</v>
      </c>
      <c r="AT818" t="n">
        <v>1.0959</v>
      </c>
      <c r="AW818" t="n">
        <v>1.101</v>
      </c>
      <c r="AZ818" t="n">
        <v>1.1057</v>
      </c>
      <c r="BC818" t="n">
        <v>1.11025</v>
      </c>
      <c r="BD818" t="n">
        <v>1.1148</v>
      </c>
      <c r="BE818" t="n">
        <v>1.11935</v>
      </c>
      <c r="BF818" t="n">
        <v>1.12385</v>
      </c>
      <c r="BG818" t="n">
        <v>1.1282</v>
      </c>
      <c r="BH818" t="n">
        <v>1.1326</v>
      </c>
      <c r="BI818" t="n">
        <v>1.13695</v>
      </c>
      <c r="BJ818" t="n">
        <v>1.1413</v>
      </c>
      <c r="BK818" t="n">
        <v>1.1457</v>
      </c>
      <c r="BL818" t="n">
        <v>1.15005</v>
      </c>
      <c r="BM818" t="n">
        <v>1.15445</v>
      </c>
      <c r="BN818" t="n">
        <v>1.159</v>
      </c>
      <c r="BO818" t="n">
        <v>1.1635</v>
      </c>
      <c r="BP818" t="n">
        <v>1.1679</v>
      </c>
      <c r="BQ818" t="n">
        <v>1.17225</v>
      </c>
    </row>
    <row r="819">
      <c r="A819" s="1112" t="n">
        <v>45434</v>
      </c>
      <c r="AI819" t="n">
        <v>1.0837</v>
      </c>
      <c r="AJ819" t="n">
        <v>1.0826</v>
      </c>
      <c r="AK819" t="n">
        <v>1.0811</v>
      </c>
      <c r="AL819" t="n">
        <v>1.0718</v>
      </c>
      <c r="AM819" s="28" t="n">
        <v>1.083</v>
      </c>
      <c r="AN819" t="n">
        <v>1.0834</v>
      </c>
      <c r="AO819" t="n">
        <v>1.08475</v>
      </c>
      <c r="AP819" t="n">
        <v>1.0865</v>
      </c>
      <c r="AQ819" t="n">
        <v>1.08795</v>
      </c>
      <c r="AR819" t="n">
        <v>1.0893</v>
      </c>
      <c r="AT819" t="n">
        <v>1.09275</v>
      </c>
      <c r="AW819" t="n">
        <v>1.09775</v>
      </c>
      <c r="AZ819" t="n">
        <v>1.1024</v>
      </c>
      <c r="BC819" t="n">
        <v>1.10685</v>
      </c>
      <c r="BD819" t="n">
        <v>1.1113</v>
      </c>
      <c r="BE819" t="n">
        <v>1.11575</v>
      </c>
      <c r="BF819" t="n">
        <v>1.1202</v>
      </c>
      <c r="BG819" t="n">
        <v>1.1245</v>
      </c>
      <c r="BH819" t="n">
        <v>1.12875</v>
      </c>
      <c r="BI819" t="n">
        <v>1.13305</v>
      </c>
      <c r="BJ819" t="n">
        <v>1.13735</v>
      </c>
      <c r="BK819" t="n">
        <v>1.14165</v>
      </c>
      <c r="BL819" t="n">
        <v>1.14595</v>
      </c>
      <c r="BM819" t="n">
        <v>1.15025</v>
      </c>
      <c r="BN819" t="n">
        <v>1.15475</v>
      </c>
      <c r="BO819" t="n">
        <v>1.15915</v>
      </c>
      <c r="BP819" t="n">
        <v>1.16345</v>
      </c>
      <c r="BQ819" t="n">
        <v>1.16775</v>
      </c>
    </row>
    <row r="820">
      <c r="A820" s="1112" t="n">
        <v>45435</v>
      </c>
      <c r="AI820" t="n">
        <v>1.0837</v>
      </c>
      <c r="AJ820" t="n">
        <v>1.0826</v>
      </c>
      <c r="AK820" t="n">
        <v>1.0811</v>
      </c>
      <c r="AL820" t="n">
        <v>1.0718</v>
      </c>
      <c r="AM820" s="28" t="n">
        <v>1.0854</v>
      </c>
      <c r="AN820" t="n">
        <v>1.08155</v>
      </c>
      <c r="AO820" t="n">
        <v>1.0829</v>
      </c>
      <c r="AP820" t="n">
        <v>1.08465</v>
      </c>
      <c r="AQ820" t="n">
        <v>1.08605</v>
      </c>
      <c r="AR820" t="n">
        <v>1.0874</v>
      </c>
      <c r="AT820" t="n">
        <v>1.0909</v>
      </c>
      <c r="AW820" t="n">
        <v>1.0959</v>
      </c>
      <c r="AZ820" t="n">
        <v>1.10055</v>
      </c>
      <c r="BC820" t="n">
        <v>1.10505</v>
      </c>
      <c r="BD820" t="n">
        <v>1.10955</v>
      </c>
      <c r="BE820" t="n">
        <v>1.11405</v>
      </c>
      <c r="BF820" t="n">
        <v>1.1185</v>
      </c>
      <c r="BG820" t="n">
        <v>1.12285</v>
      </c>
      <c r="BH820" t="n">
        <v>1.12715</v>
      </c>
      <c r="BI820" t="n">
        <v>1.13145</v>
      </c>
      <c r="BJ820" t="n">
        <v>1.1358</v>
      </c>
      <c r="BK820" t="n">
        <v>1.1401</v>
      </c>
      <c r="BL820" t="n">
        <v>1.14445</v>
      </c>
      <c r="BM820" t="n">
        <v>1.14875</v>
      </c>
      <c r="BN820" t="n">
        <v>1.15325</v>
      </c>
      <c r="BO820" t="n">
        <v>1.15775</v>
      </c>
      <c r="BP820" t="n">
        <v>1.16205</v>
      </c>
      <c r="BQ820" t="n">
        <v>1.1664</v>
      </c>
    </row>
    <row r="821">
      <c r="A821" s="1112" t="n">
        <v>45436</v>
      </c>
      <c r="AI821" t="n">
        <v>1.0837</v>
      </c>
      <c r="AJ821" t="n">
        <v>1.0826</v>
      </c>
      <c r="AK821" t="n">
        <v>1.0811</v>
      </c>
      <c r="AL821" t="n">
        <v>1.0718</v>
      </c>
      <c r="AM821" s="28" t="n">
        <v>1.084</v>
      </c>
      <c r="AN821" t="n">
        <v>1.08605</v>
      </c>
      <c r="AO821" t="n">
        <v>1.0874</v>
      </c>
      <c r="AP821" t="n">
        <v>1.08915</v>
      </c>
      <c r="AQ821" t="n">
        <v>1.09055</v>
      </c>
      <c r="AR821" t="n">
        <v>1.09195</v>
      </c>
      <c r="AT821" t="n">
        <v>1.09545</v>
      </c>
      <c r="AW821" t="n">
        <v>1.10045</v>
      </c>
      <c r="AZ821" t="n">
        <v>1.1051</v>
      </c>
      <c r="BC821" t="n">
        <v>1.10955</v>
      </c>
      <c r="BD821" t="n">
        <v>1.114</v>
      </c>
      <c r="BE821" t="n">
        <v>1.11845</v>
      </c>
      <c r="BF821" t="n">
        <v>1.1229</v>
      </c>
      <c r="BG821" t="n">
        <v>1.12725</v>
      </c>
      <c r="BH821" t="n">
        <v>1.13165</v>
      </c>
      <c r="BI821" t="n">
        <v>1.13605</v>
      </c>
      <c r="BJ821" t="n">
        <v>1.14045</v>
      </c>
      <c r="BK821" t="n">
        <v>1.1448</v>
      </c>
      <c r="BL821" t="n">
        <v>1.1492</v>
      </c>
      <c r="BM821" t="n">
        <v>1.1536</v>
      </c>
      <c r="BN821" t="n">
        <v>1.1582</v>
      </c>
      <c r="BO821" t="n">
        <v>1.1627</v>
      </c>
      <c r="BP821" t="n">
        <v>1.1671</v>
      </c>
      <c r="BQ821" t="n">
        <v>1.1715</v>
      </c>
    </row>
    <row r="822">
      <c r="A822" s="104" t="n">
        <v>45439</v>
      </c>
      <c r="AI822" t="n">
        <v>1.0837</v>
      </c>
      <c r="AJ822" t="n">
        <v>1.0826</v>
      </c>
      <c r="AK822" t="n">
        <v>1.0811</v>
      </c>
      <c r="AL822" t="n">
        <v>1.0718</v>
      </c>
      <c r="AM822" s="28" t="n">
        <v>1.0843</v>
      </c>
      <c r="AN822" s="192" t="n">
        <v>1.08605</v>
      </c>
      <c r="AO822" s="192" t="n">
        <v>1.0874</v>
      </c>
      <c r="AP822" s="192" t="n">
        <v>1.08915</v>
      </c>
      <c r="AQ822" s="192" t="n">
        <v>1.09055</v>
      </c>
      <c r="AR822" s="192" t="n">
        <v>1.09195</v>
      </c>
      <c r="AS822" s="192" t="n"/>
      <c r="AT822" s="192" t="n">
        <v>1.09545</v>
      </c>
      <c r="AU822" s="192" t="n"/>
      <c r="AV822" s="192" t="n"/>
      <c r="AW822" s="192" t="n">
        <v>1.10045</v>
      </c>
      <c r="AX822" s="192" t="n"/>
      <c r="AY822" s="192" t="n"/>
      <c r="AZ822" s="192" t="n">
        <v>1.1051</v>
      </c>
      <c r="BA822" s="192" t="n"/>
      <c r="BB822" s="192" t="n"/>
      <c r="BC822" s="192" t="n">
        <v>1.10955</v>
      </c>
      <c r="BD822" s="192" t="n">
        <v>1.114</v>
      </c>
      <c r="BE822" s="192" t="n">
        <v>1.11845</v>
      </c>
      <c r="BF822" s="192" t="n">
        <v>1.1229</v>
      </c>
      <c r="BG822" s="192" t="n">
        <v>1.12725</v>
      </c>
      <c r="BH822" s="192" t="n">
        <v>1.13165</v>
      </c>
      <c r="BI822" s="192" t="n">
        <v>1.13605</v>
      </c>
      <c r="BJ822" s="192" t="n">
        <v>1.14045</v>
      </c>
      <c r="BK822" s="192" t="n">
        <v>1.1448</v>
      </c>
      <c r="BL822" s="192" t="n">
        <v>1.1492</v>
      </c>
      <c r="BM822" s="192" t="n">
        <v>1.1536</v>
      </c>
      <c r="BN822" s="192" t="n">
        <v>1.1582</v>
      </c>
      <c r="BO822" s="192" t="n">
        <v>1.1627</v>
      </c>
      <c r="BP822" s="192" t="n">
        <v>1.1671</v>
      </c>
      <c r="BQ822" s="192" t="n">
        <v>1.1715</v>
      </c>
    </row>
    <row r="823">
      <c r="A823" s="1112" t="n">
        <v>45440</v>
      </c>
      <c r="AI823" t="n">
        <v>1.0837</v>
      </c>
      <c r="AJ823" t="n">
        <v>1.0826</v>
      </c>
      <c r="AK823" t="n">
        <v>1.0811</v>
      </c>
      <c r="AL823" t="n">
        <v>1.0718</v>
      </c>
      <c r="AM823" s="28" t="n">
        <v>1.0882</v>
      </c>
      <c r="AN823" t="n">
        <v>1.08685</v>
      </c>
      <c r="AO823" t="n">
        <v>1.0882</v>
      </c>
      <c r="AP823" t="n">
        <v>1.09</v>
      </c>
      <c r="AQ823" t="n">
        <v>1.09145</v>
      </c>
      <c r="AR823" t="n">
        <v>1.0928</v>
      </c>
      <c r="AT823" t="n">
        <v>1.09635</v>
      </c>
      <c r="AW823" t="n">
        <v>1.1015</v>
      </c>
      <c r="AZ823" t="n">
        <v>1.10625</v>
      </c>
      <c r="BC823" t="n">
        <v>1.11085</v>
      </c>
      <c r="BD823" t="n">
        <v>1.1154</v>
      </c>
      <c r="BE823" t="n">
        <v>1.11995</v>
      </c>
      <c r="BF823" t="n">
        <v>1.12455</v>
      </c>
      <c r="BG823" t="n">
        <v>1.12915</v>
      </c>
      <c r="BH823" t="n">
        <v>1.13375</v>
      </c>
      <c r="BI823" t="n">
        <v>1.1383</v>
      </c>
      <c r="BJ823" t="n">
        <v>1.1429</v>
      </c>
      <c r="BK823" t="n">
        <v>1.1475</v>
      </c>
      <c r="BL823" t="n">
        <v>1.1521</v>
      </c>
      <c r="BM823" t="n">
        <v>1.1567</v>
      </c>
      <c r="BN823" t="n">
        <v>1.1615</v>
      </c>
      <c r="BO823" t="n">
        <v>1.1662</v>
      </c>
      <c r="BP823" t="n">
        <v>1.1708</v>
      </c>
      <c r="BQ823" t="n">
        <v>1.1754</v>
      </c>
    </row>
    <row r="824">
      <c r="A824" s="1112" t="n">
        <v>45441</v>
      </c>
      <c r="AI824" t="n">
        <v>1.0837</v>
      </c>
      <c r="AJ824" t="n">
        <v>1.0826</v>
      </c>
      <c r="AK824" t="n">
        <v>1.0811</v>
      </c>
      <c r="AL824" t="n">
        <v>1.0718</v>
      </c>
      <c r="AM824" s="28" t="n">
        <v>1.0857</v>
      </c>
      <c r="AN824" t="n">
        <v>1.08155</v>
      </c>
      <c r="AO824" t="n">
        <v>1.0829</v>
      </c>
      <c r="AP824" t="n">
        <v>1.0847</v>
      </c>
      <c r="AQ824" t="n">
        <v>1.0861</v>
      </c>
      <c r="AR824" t="n">
        <v>1.0875</v>
      </c>
      <c r="AT824" t="n">
        <v>1.091</v>
      </c>
      <c r="AW824" t="n">
        <v>1.09605</v>
      </c>
      <c r="AZ824" t="n">
        <v>1.1008</v>
      </c>
      <c r="BC824" t="n">
        <v>1.10535</v>
      </c>
      <c r="BD824" t="n">
        <v>1.1099</v>
      </c>
      <c r="BE824" t="n">
        <v>1.11445</v>
      </c>
      <c r="BF824" t="n">
        <v>1.119</v>
      </c>
      <c r="BG824" t="n">
        <v>1.1235</v>
      </c>
      <c r="BH824" t="n">
        <v>1.128</v>
      </c>
      <c r="BI824" t="n">
        <v>1.13245</v>
      </c>
      <c r="BJ824" t="n">
        <v>1.13695</v>
      </c>
      <c r="BK824" t="n">
        <v>1.14145</v>
      </c>
      <c r="BL824" t="n">
        <v>1.14595</v>
      </c>
      <c r="BM824" t="n">
        <v>1.1504</v>
      </c>
      <c r="BN824" t="n">
        <v>1.1551</v>
      </c>
      <c r="BO824" t="n">
        <v>1.15975</v>
      </c>
      <c r="BP824" t="n">
        <v>1.16425</v>
      </c>
      <c r="BQ824" t="n">
        <v>1.1687</v>
      </c>
    </row>
    <row r="825">
      <c r="A825" s="1112" t="n">
        <v>45442</v>
      </c>
      <c r="AI825" t="n">
        <v>1.0837</v>
      </c>
      <c r="AJ825" t="n">
        <v>1.0826</v>
      </c>
      <c r="AK825" t="n">
        <v>1.0811</v>
      </c>
      <c r="AL825" t="n">
        <v>1.0718</v>
      </c>
      <c r="AM825" s="28" t="n">
        <v>1.0815</v>
      </c>
      <c r="AN825" t="n">
        <v>1.08445</v>
      </c>
      <c r="AO825" t="n">
        <v>1.0858</v>
      </c>
      <c r="AP825" t="n">
        <v>1.08755</v>
      </c>
      <c r="AQ825" t="n">
        <v>1.089</v>
      </c>
      <c r="AR825" t="n">
        <v>1.0904</v>
      </c>
      <c r="AT825" t="n">
        <v>1.0939</v>
      </c>
      <c r="AW825" t="n">
        <v>1.09895</v>
      </c>
      <c r="AZ825" t="n">
        <v>1.10355</v>
      </c>
      <c r="BC825" t="n">
        <v>1.10805</v>
      </c>
      <c r="BD825" t="n">
        <v>1.11255</v>
      </c>
      <c r="BE825" t="n">
        <v>1.1171</v>
      </c>
      <c r="BF825" t="n">
        <v>1.12155</v>
      </c>
      <c r="BG825" t="n">
        <v>1.12595</v>
      </c>
      <c r="BH825" t="n">
        <v>1.13035</v>
      </c>
      <c r="BI825" t="n">
        <v>1.1347</v>
      </c>
      <c r="BJ825" t="n">
        <v>1.1391</v>
      </c>
      <c r="BK825" t="n">
        <v>1.1435</v>
      </c>
      <c r="BL825" t="n">
        <v>1.14785</v>
      </c>
      <c r="BM825" t="n">
        <v>1.15225</v>
      </c>
      <c r="BN825" t="n">
        <v>1.1568</v>
      </c>
      <c r="BO825" t="n">
        <v>1.16135</v>
      </c>
      <c r="BP825" t="n">
        <v>1.1657</v>
      </c>
      <c r="BQ825" t="n">
        <v>1.1701</v>
      </c>
    </row>
    <row r="826">
      <c r="A826" s="1112" t="n">
        <v>45443</v>
      </c>
      <c r="AI826" t="n">
        <v>1.0837</v>
      </c>
      <c r="AJ826" t="n">
        <v>1.0826</v>
      </c>
      <c r="AK826" t="n">
        <v>1.0811</v>
      </c>
      <c r="AL826" t="n">
        <v>1.0718</v>
      </c>
      <c r="AM826" s="28" t="n">
        <v>1.0852</v>
      </c>
      <c r="AN826" t="n">
        <v>1.085</v>
      </c>
      <c r="AO826" t="n">
        <v>1.08635</v>
      </c>
      <c r="AP826" t="n">
        <v>1.0881</v>
      </c>
      <c r="AQ826" t="n">
        <v>1.0895</v>
      </c>
      <c r="AR826" t="n">
        <v>1.09085</v>
      </c>
      <c r="AT826" t="n">
        <v>1.0943</v>
      </c>
      <c r="AW826" t="n">
        <v>1.0992</v>
      </c>
      <c r="AZ826" t="n">
        <v>1.1037</v>
      </c>
      <c r="BC826" t="n">
        <v>1.10795</v>
      </c>
      <c r="BD826" t="n">
        <v>1.1122</v>
      </c>
      <c r="BE826" t="n">
        <v>1.11645</v>
      </c>
      <c r="BF826" t="n">
        <v>1.1207</v>
      </c>
      <c r="BG826" t="n">
        <v>1.12485</v>
      </c>
      <c r="BH826" t="n">
        <v>1.129</v>
      </c>
      <c r="BI826" t="n">
        <v>1.1331</v>
      </c>
      <c r="BJ826" t="n">
        <v>1.13725</v>
      </c>
      <c r="BK826" t="n">
        <v>1.1414</v>
      </c>
      <c r="BL826" t="n">
        <v>1.1455</v>
      </c>
      <c r="BM826" t="n">
        <v>1.14965</v>
      </c>
      <c r="BN826" t="n">
        <v>1.15395</v>
      </c>
      <c r="BO826" t="n">
        <v>1.15825</v>
      </c>
      <c r="BP826" t="n">
        <v>1.1624</v>
      </c>
      <c r="BQ826" t="n">
        <v>1.1665</v>
      </c>
    </row>
    <row r="827">
      <c r="A827" s="1112" t="n">
        <v>45446</v>
      </c>
      <c r="AI827" t="n">
        <v>1.0837</v>
      </c>
      <c r="AJ827" t="n">
        <v>1.0826</v>
      </c>
      <c r="AK827" t="n">
        <v>1.0811</v>
      </c>
      <c r="AL827" t="n">
        <v>1.0718</v>
      </c>
      <c r="AM827" t="n">
        <v>1.0852</v>
      </c>
      <c r="AN827" s="28" t="n">
        <v>1.0842</v>
      </c>
      <c r="AO827" t="n">
        <v>1.0918</v>
      </c>
      <c r="AP827" t="n">
        <v>1.09355</v>
      </c>
      <c r="AQ827" t="n">
        <v>1.095</v>
      </c>
      <c r="AR827" t="n">
        <v>1.09635</v>
      </c>
      <c r="AT827" t="n">
        <v>1.09975</v>
      </c>
      <c r="AW827" t="n">
        <v>1.1047</v>
      </c>
      <c r="AZ827" t="n">
        <v>1.1092</v>
      </c>
      <c r="BC827" t="n">
        <v>1.11345</v>
      </c>
      <c r="BD827" t="n">
        <v>1.1177</v>
      </c>
      <c r="BE827" t="n">
        <v>1.12195</v>
      </c>
      <c r="BF827" t="n">
        <v>1.12615</v>
      </c>
      <c r="BG827" t="n">
        <v>1.1303</v>
      </c>
      <c r="BH827" t="n">
        <v>1.1344</v>
      </c>
      <c r="BI827" t="n">
        <v>1.13855</v>
      </c>
      <c r="BJ827" t="n">
        <v>1.14265</v>
      </c>
      <c r="BK827" t="n">
        <v>1.14675</v>
      </c>
      <c r="BL827" t="n">
        <v>1.1509</v>
      </c>
      <c r="BM827" t="n">
        <v>1.155</v>
      </c>
      <c r="BN827" t="n">
        <v>1.1593</v>
      </c>
      <c r="BO827" t="n">
        <v>1.16355</v>
      </c>
      <c r="BP827" t="n">
        <v>1.16765</v>
      </c>
      <c r="BQ827" t="n">
        <v>1.1718</v>
      </c>
    </row>
    <row r="828">
      <c r="A828" s="1112" t="n">
        <v>45447</v>
      </c>
      <c r="AI828" t="n">
        <v>1.0837</v>
      </c>
      <c r="AJ828" t="n">
        <v>1.0826</v>
      </c>
      <c r="AK828" t="n">
        <v>1.0811</v>
      </c>
      <c r="AL828" t="n">
        <v>1.0718</v>
      </c>
      <c r="AM828" t="n">
        <v>1.0852</v>
      </c>
      <c r="AN828" s="28" t="n">
        <v>1.0865</v>
      </c>
      <c r="AO828" t="n">
        <v>1.09025</v>
      </c>
      <c r="AP828" t="n">
        <v>1.092</v>
      </c>
      <c r="AQ828" t="n">
        <v>1.0935</v>
      </c>
      <c r="AR828" t="n">
        <v>1.0948</v>
      </c>
      <c r="AT828" t="n">
        <v>1.0982</v>
      </c>
      <c r="AW828" t="n">
        <v>1.10305</v>
      </c>
      <c r="AZ828" t="n">
        <v>1.10745</v>
      </c>
      <c r="BC828" t="n">
        <v>1.1116</v>
      </c>
      <c r="BD828" t="n">
        <v>1.1157</v>
      </c>
      <c r="BE828" t="n">
        <v>1.11985</v>
      </c>
      <c r="BF828" t="n">
        <v>1.12395</v>
      </c>
      <c r="BG828" t="n">
        <v>1.12795</v>
      </c>
      <c r="BH828" t="n">
        <v>1.1319</v>
      </c>
      <c r="BI828" t="n">
        <v>1.1359</v>
      </c>
      <c r="BJ828" t="n">
        <v>1.1399</v>
      </c>
      <c r="BK828" t="n">
        <v>1.14385</v>
      </c>
      <c r="BL828" t="n">
        <v>1.14785</v>
      </c>
      <c r="BM828" t="n">
        <v>1.1518</v>
      </c>
      <c r="BN828" t="n">
        <v>1.156</v>
      </c>
      <c r="BO828" t="n">
        <v>1.1601</v>
      </c>
      <c r="BP828" t="n">
        <v>1.16405</v>
      </c>
      <c r="BQ828" t="n">
        <v>1.16805</v>
      </c>
    </row>
    <row r="829">
      <c r="A829" s="1112" t="n">
        <v>45448</v>
      </c>
      <c r="AI829" t="n">
        <v>1.0837</v>
      </c>
      <c r="AJ829" t="n">
        <v>1.0826</v>
      </c>
      <c r="AK829" t="n">
        <v>1.0811</v>
      </c>
      <c r="AL829" t="n">
        <v>1.0718</v>
      </c>
      <c r="AM829" t="n">
        <v>1.0852</v>
      </c>
      <c r="AN829" s="28" t="n">
        <v>1.0872</v>
      </c>
      <c r="AO829" t="n">
        <v>1.0895</v>
      </c>
      <c r="AP829" t="n">
        <v>1.09125</v>
      </c>
      <c r="AQ829" t="n">
        <v>1.0927</v>
      </c>
      <c r="AR829" t="n">
        <v>1.09405</v>
      </c>
      <c r="AT829" t="n">
        <v>1.09745</v>
      </c>
      <c r="AW829" t="n">
        <v>1.10225</v>
      </c>
      <c r="AZ829" t="n">
        <v>1.10665</v>
      </c>
      <c r="BC829" t="n">
        <v>1.1107</v>
      </c>
      <c r="BD829" t="n">
        <v>1.11475</v>
      </c>
      <c r="BE829" t="n">
        <v>1.11885</v>
      </c>
      <c r="BF829" t="n">
        <v>1.1229</v>
      </c>
      <c r="BG829" t="n">
        <v>1.1268</v>
      </c>
      <c r="BH829" t="n">
        <v>1.13075</v>
      </c>
      <c r="BI829" t="n">
        <v>1.1347</v>
      </c>
      <c r="BJ829" t="n">
        <v>1.1386</v>
      </c>
      <c r="BK829" t="n">
        <v>1.14255</v>
      </c>
      <c r="BL829" t="n">
        <v>1.14645</v>
      </c>
      <c r="BM829" t="n">
        <v>1.1504</v>
      </c>
      <c r="BN829" t="n">
        <v>1.1545</v>
      </c>
      <c r="BO829" t="n">
        <v>1.15855</v>
      </c>
      <c r="BP829" t="n">
        <v>1.1625</v>
      </c>
      <c r="BQ829" t="n">
        <v>1.1664</v>
      </c>
    </row>
    <row r="830">
      <c r="A830" s="1112" t="n">
        <v>45449</v>
      </c>
      <c r="AI830" t="n">
        <v>1.0837</v>
      </c>
      <c r="AJ830" t="n">
        <v>1.0826</v>
      </c>
      <c r="AK830" t="n">
        <v>1.0811</v>
      </c>
      <c r="AL830" t="n">
        <v>1.0718</v>
      </c>
      <c r="AM830" t="n">
        <v>1.0852</v>
      </c>
      <c r="AN830" s="28" t="n">
        <v>1.0898</v>
      </c>
      <c r="AO830" t="n">
        <v>1.0912</v>
      </c>
      <c r="AP830" t="n">
        <v>1.09295</v>
      </c>
      <c r="AQ830" t="n">
        <v>1.0944</v>
      </c>
      <c r="AR830" t="n">
        <v>1.0957</v>
      </c>
      <c r="AT830" t="n">
        <v>1.099</v>
      </c>
      <c r="AW830" t="n">
        <v>1.10365</v>
      </c>
      <c r="AZ830" t="n">
        <v>1.10785</v>
      </c>
      <c r="BC830" t="n">
        <v>1.11165</v>
      </c>
      <c r="BD830" t="n">
        <v>1.11555</v>
      </c>
      <c r="BE830" t="n">
        <v>1.1194</v>
      </c>
      <c r="BF830" t="n">
        <v>1.12325</v>
      </c>
      <c r="BG830" t="n">
        <v>1.127</v>
      </c>
      <c r="BH830" t="n">
        <v>1.13075</v>
      </c>
      <c r="BI830" t="n">
        <v>1.1345</v>
      </c>
      <c r="BJ830" t="n">
        <v>1.13825</v>
      </c>
      <c r="BK830" t="n">
        <v>1.142</v>
      </c>
      <c r="BL830" t="n">
        <v>1.14575</v>
      </c>
      <c r="BM830" t="n">
        <v>1.14945</v>
      </c>
      <c r="BN830" t="n">
        <v>1.1534</v>
      </c>
      <c r="BO830" t="n">
        <v>1.15725</v>
      </c>
      <c r="BP830" t="n">
        <v>1.161</v>
      </c>
      <c r="BQ830" t="n">
        <v>1.16475</v>
      </c>
    </row>
    <row r="831">
      <c r="A831" s="1112" t="n">
        <v>45450</v>
      </c>
      <c r="AI831" t="n">
        <v>1.0837</v>
      </c>
      <c r="AJ831" t="n">
        <v>1.0826</v>
      </c>
      <c r="AK831" t="n">
        <v>1.0811</v>
      </c>
      <c r="AL831" t="n">
        <v>1.0718</v>
      </c>
      <c r="AM831" t="n">
        <v>1.0852</v>
      </c>
      <c r="AN831" s="28" t="n">
        <v>1.0898</v>
      </c>
      <c r="AO831" t="n">
        <v>1.08235</v>
      </c>
      <c r="AP831" t="n">
        <v>1.0841</v>
      </c>
      <c r="AQ831" t="n">
        <v>1.08555</v>
      </c>
      <c r="AR831" t="n">
        <v>1.0869</v>
      </c>
      <c r="AT831" t="n">
        <v>1.0903</v>
      </c>
      <c r="AW831" t="n">
        <v>1.0951</v>
      </c>
      <c r="AZ831" t="n">
        <v>1.0995</v>
      </c>
      <c r="BC831" t="n">
        <v>1.10365</v>
      </c>
      <c r="BD831" t="n">
        <v>1.1078</v>
      </c>
      <c r="BE831" t="n">
        <v>1.1119</v>
      </c>
      <c r="BF831" t="n">
        <v>1.116</v>
      </c>
      <c r="BG831" t="n">
        <v>1.11995</v>
      </c>
      <c r="BH831" t="n">
        <v>1.12395</v>
      </c>
      <c r="BI831" t="n">
        <v>1.1279</v>
      </c>
      <c r="BJ831" t="n">
        <v>1.13185</v>
      </c>
      <c r="BK831" t="n">
        <v>1.1358</v>
      </c>
      <c r="BL831" t="n">
        <v>1.1398</v>
      </c>
      <c r="BM831" t="n">
        <v>1.14375</v>
      </c>
      <c r="BN831" t="n">
        <v>1.14785</v>
      </c>
      <c r="BO831" t="n">
        <v>1.15195</v>
      </c>
      <c r="BP831" t="n">
        <v>1.15595</v>
      </c>
      <c r="BQ831" t="n">
        <v>1.1599</v>
      </c>
    </row>
    <row r="832">
      <c r="A832" s="1112" t="n">
        <v>45453</v>
      </c>
      <c r="AI832" t="n">
        <v>1.0837</v>
      </c>
      <c r="AJ832" t="n">
        <v>1.0826</v>
      </c>
      <c r="AK832" t="n">
        <v>1.0811</v>
      </c>
      <c r="AL832" t="n">
        <v>1.0718</v>
      </c>
      <c r="AM832" t="n">
        <v>1.0852</v>
      </c>
      <c r="AN832" s="28" t="n">
        <v>1.0756</v>
      </c>
      <c r="AO832" t="n">
        <v>1.07795</v>
      </c>
      <c r="AP832" t="n">
        <v>1.0797</v>
      </c>
      <c r="AQ832" t="n">
        <v>1.08115</v>
      </c>
      <c r="AR832" t="n">
        <v>1.08245</v>
      </c>
      <c r="AT832" t="n">
        <v>1.0858</v>
      </c>
      <c r="AW832" t="n">
        <v>1.09055</v>
      </c>
      <c r="AZ832" t="n">
        <v>1.0949</v>
      </c>
      <c r="BC832" t="n">
        <v>1.09895</v>
      </c>
      <c r="BD832" t="n">
        <v>1.103</v>
      </c>
      <c r="BE832" t="n">
        <v>1.10705</v>
      </c>
      <c r="BF832" t="n">
        <v>1.1111</v>
      </c>
      <c r="BG832" t="n">
        <v>1.115</v>
      </c>
      <c r="BH832" t="n">
        <v>1.1189</v>
      </c>
      <c r="BI832" t="n">
        <v>1.12275</v>
      </c>
      <c r="BJ832" t="n">
        <v>1.12665</v>
      </c>
      <c r="BK832" t="n">
        <v>1.13055</v>
      </c>
      <c r="BL832" t="n">
        <v>1.1344</v>
      </c>
      <c r="BM832" t="n">
        <v>1.1383</v>
      </c>
      <c r="BN832" t="n">
        <v>1.14235</v>
      </c>
      <c r="BO832" t="n">
        <v>1.1464</v>
      </c>
      <c r="BP832" t="n">
        <v>1.15025</v>
      </c>
      <c r="BQ832" t="n">
        <v>1.15415</v>
      </c>
    </row>
    <row r="833">
      <c r="A833" s="1112" t="n">
        <v>45454</v>
      </c>
      <c r="AI833" t="n">
        <v>1.0837</v>
      </c>
      <c r="AJ833" t="n">
        <v>1.0826</v>
      </c>
      <c r="AK833" t="n">
        <v>1.0811</v>
      </c>
      <c r="AL833" t="n">
        <v>1.0718</v>
      </c>
      <c r="AM833" t="n">
        <v>1.0852</v>
      </c>
      <c r="AN833" s="28" t="n">
        <v>1.073</v>
      </c>
      <c r="AO833" t="n">
        <v>1.076</v>
      </c>
      <c r="AP833" t="n">
        <v>1.07775</v>
      </c>
      <c r="AQ833" t="n">
        <v>1.0792</v>
      </c>
      <c r="AR833" t="n">
        <v>1.08055</v>
      </c>
      <c r="AT833" t="n">
        <v>1.08395</v>
      </c>
      <c r="AW833" t="n">
        <v>1.08875</v>
      </c>
      <c r="AZ833" t="n">
        <v>1.0931</v>
      </c>
      <c r="BC833" t="n">
        <v>1.09715</v>
      </c>
      <c r="BD833" t="n">
        <v>1.1012</v>
      </c>
      <c r="BE833" t="n">
        <v>1.10525</v>
      </c>
      <c r="BF833" t="n">
        <v>1.10935</v>
      </c>
      <c r="BG833" t="n">
        <v>1.11315</v>
      </c>
      <c r="BH833" t="n">
        <v>1.11695</v>
      </c>
      <c r="BI833" t="n">
        <v>1.12075</v>
      </c>
      <c r="BJ833" t="n">
        <v>1.12455</v>
      </c>
      <c r="BK833" t="n">
        <v>1.12835</v>
      </c>
      <c r="BL833" t="n">
        <v>1.13215</v>
      </c>
      <c r="BM833" t="n">
        <v>1.13595</v>
      </c>
      <c r="BN833" t="n">
        <v>1.13995</v>
      </c>
      <c r="BO833" t="n">
        <v>1.14385</v>
      </c>
      <c r="BP833" t="n">
        <v>1.14765</v>
      </c>
      <c r="BQ833" t="n">
        <v>1.15145</v>
      </c>
    </row>
    <row r="834">
      <c r="A834" s="1112" t="n">
        <v>45455</v>
      </c>
      <c r="AI834" t="n">
        <v>1.0837</v>
      </c>
      <c r="AJ834" t="n">
        <v>1.0826</v>
      </c>
      <c r="AK834" t="n">
        <v>1.0811</v>
      </c>
      <c r="AL834" t="n">
        <v>1.0718</v>
      </c>
      <c r="AM834" t="n">
        <v>1.0852</v>
      </c>
      <c r="AN834" s="28" t="n">
        <v>1.0765</v>
      </c>
      <c r="AO834" t="n">
        <v>1.08305</v>
      </c>
      <c r="AP834" t="n">
        <v>1.08485</v>
      </c>
      <c r="AQ834" t="n">
        <v>1.0863</v>
      </c>
      <c r="AR834" t="n">
        <v>1.08755</v>
      </c>
      <c r="AT834" t="n">
        <v>1.0909</v>
      </c>
      <c r="AW834" t="n">
        <v>1.0956</v>
      </c>
      <c r="AZ834" t="n">
        <v>1.0998</v>
      </c>
      <c r="BC834" t="n">
        <v>1.10365</v>
      </c>
      <c r="BD834" t="n">
        <v>1.1075</v>
      </c>
      <c r="BE834" t="n">
        <v>1.11135</v>
      </c>
      <c r="BF834" t="n">
        <v>1.1152</v>
      </c>
      <c r="BG834" t="n">
        <v>1.11885</v>
      </c>
      <c r="BH834" t="n">
        <v>1.1225</v>
      </c>
      <c r="BI834" t="n">
        <v>1.12615</v>
      </c>
      <c r="BJ834" t="n">
        <v>1.12985</v>
      </c>
      <c r="BK834" t="n">
        <v>1.1335</v>
      </c>
      <c r="BL834" t="n">
        <v>1.13715</v>
      </c>
      <c r="BM834" t="n">
        <v>1.14085</v>
      </c>
      <c r="BN834" t="n">
        <v>1.14465</v>
      </c>
      <c r="BO834" t="n">
        <v>1.14845</v>
      </c>
      <c r="BP834" t="n">
        <v>1.1521</v>
      </c>
      <c r="BQ834" t="n">
        <v>1.15575</v>
      </c>
    </row>
    <row r="835">
      <c r="A835" s="1112" t="n">
        <v>45456</v>
      </c>
      <c r="AI835" t="n">
        <v>1.0837</v>
      </c>
      <c r="AJ835" t="n">
        <v>1.0826</v>
      </c>
      <c r="AK835" t="n">
        <v>1.0811</v>
      </c>
      <c r="AL835" t="n">
        <v>1.0718</v>
      </c>
      <c r="AM835" t="n">
        <v>1.0852</v>
      </c>
      <c r="AN835" s="28" t="n">
        <v>1.0784</v>
      </c>
      <c r="AO835" t="n">
        <v>1.07545</v>
      </c>
      <c r="AP835" t="n">
        <v>1.07725</v>
      </c>
      <c r="AQ835" t="n">
        <v>1.0787</v>
      </c>
      <c r="AR835" t="n">
        <v>1.0799</v>
      </c>
      <c r="AT835" t="n">
        <v>1.08335</v>
      </c>
      <c r="AW835" t="n">
        <v>1.0881</v>
      </c>
      <c r="AZ835" t="n">
        <v>1.09245</v>
      </c>
      <c r="BC835" t="n">
        <v>1.0964</v>
      </c>
      <c r="BD835" t="n">
        <v>1.1004</v>
      </c>
      <c r="BE835" t="n">
        <v>1.10435</v>
      </c>
      <c r="BF835" t="n">
        <v>1.1083</v>
      </c>
      <c r="BG835" t="n">
        <v>1.11205</v>
      </c>
      <c r="BH835" t="n">
        <v>1.11575</v>
      </c>
      <c r="BI835" t="n">
        <v>1.11945</v>
      </c>
      <c r="BJ835" t="n">
        <v>1.1232</v>
      </c>
      <c r="BK835" t="n">
        <v>1.1269</v>
      </c>
      <c r="BL835" t="n">
        <v>1.13065</v>
      </c>
      <c r="BM835" t="n">
        <v>1.13435</v>
      </c>
      <c r="BN835" t="n">
        <v>1.13825</v>
      </c>
      <c r="BO835" t="n">
        <v>1.14205</v>
      </c>
      <c r="BP835" t="n">
        <v>1.1458</v>
      </c>
      <c r="BQ835" t="n">
        <v>1.1495</v>
      </c>
    </row>
    <row r="836">
      <c r="A836" s="1112" t="n">
        <v>45457</v>
      </c>
      <c r="AI836" t="n">
        <v>1.0837</v>
      </c>
      <c r="AJ836" t="n">
        <v>1.0826</v>
      </c>
      <c r="AK836" t="n">
        <v>1.0811</v>
      </c>
      <c r="AL836" t="n">
        <v>1.0718</v>
      </c>
      <c r="AM836" t="n">
        <v>1.0852</v>
      </c>
      <c r="AN836" s="28" t="n">
        <v>1.0686</v>
      </c>
      <c r="AO836" t="n">
        <v>1.0714</v>
      </c>
      <c r="AP836" t="n">
        <v>1.0732</v>
      </c>
      <c r="AQ836" t="n">
        <v>1.07465</v>
      </c>
      <c r="AR836" t="n">
        <v>1.07595</v>
      </c>
      <c r="AT836" t="n">
        <v>1.0794</v>
      </c>
      <c r="AW836" t="n">
        <v>1.08435</v>
      </c>
      <c r="AZ836" t="n">
        <v>1.0888</v>
      </c>
      <c r="BC836" t="n">
        <v>1.0929</v>
      </c>
      <c r="BD836" t="n">
        <v>1.097</v>
      </c>
      <c r="BE836" t="n">
        <v>1.10105</v>
      </c>
      <c r="BF836" t="n">
        <v>1.10515</v>
      </c>
      <c r="BG836" t="n">
        <v>1.10895</v>
      </c>
      <c r="BH836" t="n">
        <v>1.1127</v>
      </c>
      <c r="BI836" t="n">
        <v>1.11645</v>
      </c>
      <c r="BJ836" t="n">
        <v>1.12025</v>
      </c>
      <c r="BK836" t="n">
        <v>1.124</v>
      </c>
      <c r="BL836" t="n">
        <v>1.12775</v>
      </c>
      <c r="BM836" t="n">
        <v>1.1315</v>
      </c>
      <c r="BN836" t="n">
        <v>1.13545</v>
      </c>
      <c r="BO836" t="n">
        <v>1.13935</v>
      </c>
      <c r="BP836" t="n">
        <v>1.1431</v>
      </c>
      <c r="BQ836" t="n">
        <v>1.14685</v>
      </c>
    </row>
    <row r="837">
      <c r="A837" s="1112" t="n">
        <v>45460</v>
      </c>
      <c r="AI837" t="n">
        <v>1.0837</v>
      </c>
      <c r="AJ837" t="n">
        <v>1.0826</v>
      </c>
      <c r="AK837" t="n">
        <v>1.0811</v>
      </c>
      <c r="AL837" t="n">
        <v>1.0718</v>
      </c>
      <c r="AM837" t="n">
        <v>1.0852</v>
      </c>
      <c r="AN837" s="28" t="n">
        <v>1.0712</v>
      </c>
      <c r="AO837" t="n">
        <v>1.07495</v>
      </c>
      <c r="AP837" t="n">
        <v>1.07675</v>
      </c>
      <c r="AQ837" t="n">
        <v>1.0782</v>
      </c>
      <c r="AR837" t="n">
        <v>1.0795</v>
      </c>
      <c r="AT837" t="n">
        <v>1.083</v>
      </c>
      <c r="AW837" t="n">
        <v>1.08795</v>
      </c>
      <c r="AZ837" t="n">
        <v>1.09255</v>
      </c>
      <c r="BC837" t="n">
        <v>1.09685</v>
      </c>
      <c r="BD837" t="n">
        <v>1.10115</v>
      </c>
      <c r="BE837" t="n">
        <v>1.10545</v>
      </c>
      <c r="BF837" t="n">
        <v>1.10975</v>
      </c>
      <c r="BG837" t="n">
        <v>1.11365</v>
      </c>
      <c r="BH837" t="n">
        <v>1.1175</v>
      </c>
      <c r="BI837" t="n">
        <v>1.12135</v>
      </c>
      <c r="BJ837" t="n">
        <v>1.1252</v>
      </c>
      <c r="BK837" t="n">
        <v>1.12905</v>
      </c>
      <c r="BL837" t="n">
        <v>1.1329</v>
      </c>
      <c r="BM837" t="n">
        <v>1.13675</v>
      </c>
      <c r="BN837" t="n">
        <v>1.1408</v>
      </c>
      <c r="BO837" t="n">
        <v>1.14475</v>
      </c>
      <c r="BP837" t="n">
        <v>1.14865</v>
      </c>
      <c r="BQ837" t="n">
        <v>1.1525</v>
      </c>
      <c r="BR837" t="n">
        <v>1.1562</v>
      </c>
    </row>
    <row r="838">
      <c r="A838" s="1112" t="n">
        <v>45461</v>
      </c>
      <c r="AI838" t="n">
        <v>1.0837</v>
      </c>
      <c r="AJ838" t="n">
        <v>1.0826</v>
      </c>
      <c r="AK838" t="n">
        <v>1.0811</v>
      </c>
      <c r="AL838" t="n">
        <v>1.0718</v>
      </c>
      <c r="AM838" t="n">
        <v>1.0852</v>
      </c>
      <c r="AN838" s="28" t="n">
        <v>1.0715</v>
      </c>
      <c r="AO838" t="n">
        <v>1.07535</v>
      </c>
      <c r="AP838" t="n">
        <v>1.07705</v>
      </c>
      <c r="AQ838" t="n">
        <v>1.07855</v>
      </c>
      <c r="AR838" t="n">
        <v>1.07985</v>
      </c>
      <c r="AT838" t="n">
        <v>1.0833</v>
      </c>
      <c r="AW838" t="n">
        <v>1.08815</v>
      </c>
      <c r="AZ838" t="n">
        <v>1.09265</v>
      </c>
      <c r="BC838" t="n">
        <v>1.09685</v>
      </c>
      <c r="BD838" t="n">
        <v>1.101</v>
      </c>
      <c r="BE838" t="n">
        <v>1.1052</v>
      </c>
      <c r="BF838" t="n">
        <v>1.10935</v>
      </c>
      <c r="BG838" t="n">
        <v>1.1131</v>
      </c>
      <c r="BH838" t="n">
        <v>1.11685</v>
      </c>
      <c r="BI838" t="n">
        <v>1.12055</v>
      </c>
      <c r="BJ838" t="n">
        <v>1.1243</v>
      </c>
      <c r="BK838" t="n">
        <v>1.12805</v>
      </c>
      <c r="BL838" t="n">
        <v>1.13175</v>
      </c>
      <c r="BM838" t="n">
        <v>1.1355</v>
      </c>
      <c r="BN838" t="n">
        <v>1.1394</v>
      </c>
      <c r="BO838" t="n">
        <v>1.14325</v>
      </c>
      <c r="BP838" t="n">
        <v>1.147</v>
      </c>
      <c r="BQ838" t="n">
        <v>1.1507</v>
      </c>
      <c r="BR838" t="n">
        <v>1.1543</v>
      </c>
      <c r="BS838" t="n">
        <v>1.14865</v>
      </c>
      <c r="BT838" t="n">
        <v>1.1525</v>
      </c>
      <c r="BU838" t="n">
        <v>1.1562</v>
      </c>
    </row>
    <row r="839" customFormat="1" s="192">
      <c r="A839" s="104" t="n">
        <v>45462</v>
      </c>
      <c r="AI839" s="192" t="n">
        <v>1.0837</v>
      </c>
      <c r="AJ839" s="192" t="n">
        <v>1.0826</v>
      </c>
      <c r="AK839" s="192" t="n">
        <v>1.0811</v>
      </c>
      <c r="AL839" s="192" t="n">
        <v>1.0718</v>
      </c>
      <c r="AM839" s="192" t="n">
        <v>1.0852</v>
      </c>
      <c r="AN839" s="28" t="n">
        <v>1.0749</v>
      </c>
      <c r="AO839" s="192" t="n">
        <v>1.07535</v>
      </c>
      <c r="AP839" s="192" t="n">
        <v>1.07705</v>
      </c>
      <c r="AQ839" s="192" t="n">
        <v>1.07855</v>
      </c>
      <c r="AR839" s="192" t="n">
        <v>1.07985</v>
      </c>
      <c r="AT839" s="192" t="n">
        <v>1.0833</v>
      </c>
      <c r="AW839" s="192" t="n">
        <v>1.08815</v>
      </c>
      <c r="AZ839" s="192" t="n">
        <v>1.09265</v>
      </c>
      <c r="BC839" s="192" t="n">
        <v>1.09685</v>
      </c>
      <c r="BD839" s="192" t="n">
        <v>1.101</v>
      </c>
      <c r="BE839" s="192" t="n">
        <v>1.1052</v>
      </c>
      <c r="BF839" s="192" t="n">
        <v>1.10935</v>
      </c>
      <c r="BG839" s="192" t="n">
        <v>1.1131</v>
      </c>
      <c r="BH839" s="192" t="n">
        <v>1.11685</v>
      </c>
      <c r="BI839" s="192" t="n">
        <v>1.12055</v>
      </c>
      <c r="BJ839" s="192" t="n">
        <v>1.1243</v>
      </c>
      <c r="BK839" s="192" t="n">
        <v>1.12805</v>
      </c>
      <c r="BL839" s="192" t="n">
        <v>1.13175</v>
      </c>
      <c r="BM839" s="192" t="n">
        <v>1.1355</v>
      </c>
      <c r="BN839" s="192" t="n">
        <v>1.1394</v>
      </c>
      <c r="BO839" s="192" t="n">
        <v>1.14325</v>
      </c>
      <c r="BP839" s="192" t="n">
        <v>1.147</v>
      </c>
      <c r="BQ839" s="192" t="n">
        <v>1.1507</v>
      </c>
      <c r="BR839" s="192" t="n">
        <v>1.1543</v>
      </c>
      <c r="BS839" s="192" t="n">
        <v>1.14865</v>
      </c>
      <c r="BT839" s="192" t="n">
        <v>1.1525</v>
      </c>
      <c r="BU839" s="192" t="n">
        <v>1.1562</v>
      </c>
    </row>
    <row r="840">
      <c r="A840" s="1112" t="n">
        <v>45463</v>
      </c>
      <c r="AI840" t="n">
        <v>1.0837</v>
      </c>
      <c r="AJ840" t="n">
        <v>1.0826</v>
      </c>
      <c r="AK840" t="n">
        <v>1.0811</v>
      </c>
      <c r="AL840" t="n">
        <v>1.0718</v>
      </c>
      <c r="AM840" t="n">
        <v>1.0852</v>
      </c>
      <c r="AN840" s="28" t="n">
        <v>1.0719</v>
      </c>
      <c r="AO840" t="n">
        <v>1.07225</v>
      </c>
      <c r="AP840" t="n">
        <v>1.074</v>
      </c>
      <c r="AQ840" t="n">
        <v>1.07545</v>
      </c>
      <c r="AR840" t="n">
        <v>1.07675</v>
      </c>
      <c r="AT840" t="n">
        <v>1.0802</v>
      </c>
      <c r="AW840" t="n">
        <v>1.0851</v>
      </c>
      <c r="AZ840" t="n">
        <v>1.0897</v>
      </c>
      <c r="BC840" t="n">
        <v>1.09385</v>
      </c>
      <c r="BD840" t="n">
        <v>1.098</v>
      </c>
      <c r="BE840" t="n">
        <v>1.10215</v>
      </c>
      <c r="BF840" t="n">
        <v>1.1063</v>
      </c>
      <c r="BG840" t="n">
        <v>1.11005</v>
      </c>
      <c r="BH840" t="n">
        <v>1.1138</v>
      </c>
      <c r="BI840" t="n">
        <v>1.1175</v>
      </c>
      <c r="BJ840" t="n">
        <v>1.1212</v>
      </c>
      <c r="BK840" t="n">
        <v>1.12495</v>
      </c>
      <c r="BL840" t="n">
        <v>1.12865</v>
      </c>
      <c r="BM840" t="n">
        <v>1.1324</v>
      </c>
      <c r="BN840" t="n">
        <v>1.13625</v>
      </c>
      <c r="BO840" t="n">
        <v>1.1401</v>
      </c>
      <c r="BP840" t="n">
        <v>1.14385</v>
      </c>
      <c r="BQ840" t="n">
        <v>1.14755</v>
      </c>
      <c r="BR840" t="n">
        <v>1.15115</v>
      </c>
    </row>
    <row r="841">
      <c r="A841" s="1112" t="n">
        <v>45464</v>
      </c>
      <c r="AI841" t="n">
        <v>1.0837</v>
      </c>
      <c r="AJ841" t="n">
        <v>1.0826</v>
      </c>
      <c r="AK841" t="n">
        <v>1.0811</v>
      </c>
      <c r="AL841" t="n">
        <v>1.0718</v>
      </c>
      <c r="AM841" t="n">
        <v>1.0852</v>
      </c>
      <c r="AN841" s="28" t="n">
        <v>1.0688</v>
      </c>
      <c r="AO841" t="n">
        <v>1.0706</v>
      </c>
      <c r="AP841" t="n">
        <v>1.07235</v>
      </c>
      <c r="AQ841" t="n">
        <v>1.0738</v>
      </c>
      <c r="AR841" t="n">
        <v>1.0751</v>
      </c>
      <c r="AT841" t="n">
        <v>1.0786</v>
      </c>
      <c r="AW841" t="n">
        <v>1.08355</v>
      </c>
      <c r="AZ841" t="n">
        <v>1.08815</v>
      </c>
      <c r="BC841" t="n">
        <v>1.09245</v>
      </c>
      <c r="BD841" t="n">
        <v>1.0967</v>
      </c>
      <c r="BE841" t="n">
        <v>1.101</v>
      </c>
      <c r="BF841" t="n">
        <v>1.10525</v>
      </c>
      <c r="BG841" t="n">
        <v>1.1091</v>
      </c>
      <c r="BH841" t="n">
        <v>1.1129</v>
      </c>
      <c r="BI841" t="n">
        <v>1.1167</v>
      </c>
      <c r="BJ841" t="n">
        <v>1.1205</v>
      </c>
      <c r="BK841" t="n">
        <v>1.1243</v>
      </c>
      <c r="BL841" t="n">
        <v>1.1281</v>
      </c>
      <c r="BM841" t="n">
        <v>1.13195</v>
      </c>
      <c r="BN841" t="n">
        <v>1.1359</v>
      </c>
      <c r="BO841" t="n">
        <v>1.13985</v>
      </c>
      <c r="BP841" t="n">
        <v>1.14365</v>
      </c>
      <c r="BQ841" t="n">
        <v>1.14745</v>
      </c>
      <c r="BR841" t="n">
        <v>1.1511</v>
      </c>
    </row>
    <row r="842">
      <c r="A842" s="1112" t="n">
        <v>45467</v>
      </c>
      <c r="AI842" t="n">
        <v>1.0837</v>
      </c>
      <c r="AJ842" t="n">
        <v>1.0826</v>
      </c>
      <c r="AK842" t="n">
        <v>1.0811</v>
      </c>
      <c r="AL842" t="n">
        <v>1.0718</v>
      </c>
      <c r="AM842" t="n">
        <v>1.0852</v>
      </c>
      <c r="AN842" s="28" t="n">
        <v>1.073</v>
      </c>
      <c r="AO842" t="n">
        <v>1.07465</v>
      </c>
      <c r="AP842" t="n">
        <v>1.07645</v>
      </c>
      <c r="AQ842" t="n">
        <v>1.0779</v>
      </c>
      <c r="AR842" t="n">
        <v>1.0792</v>
      </c>
      <c r="AT842" t="n">
        <v>1.08265</v>
      </c>
      <c r="AW842" t="n">
        <v>1.08765</v>
      </c>
      <c r="AZ842" t="n">
        <v>1.09235</v>
      </c>
      <c r="BC842" t="n">
        <v>1.09665</v>
      </c>
      <c r="BD842" t="n">
        <v>1.1009</v>
      </c>
      <c r="BE842" t="n">
        <v>1.10515</v>
      </c>
      <c r="BF842" t="n">
        <v>1.1094</v>
      </c>
      <c r="BG842" t="n">
        <v>1.11315</v>
      </c>
      <c r="BH842" t="n">
        <v>1.11685</v>
      </c>
      <c r="BI842" t="n">
        <v>1.12055</v>
      </c>
      <c r="BJ842" t="n">
        <v>1.12425</v>
      </c>
      <c r="BK842" t="n">
        <v>1.12795</v>
      </c>
      <c r="BL842" t="n">
        <v>1.13165</v>
      </c>
      <c r="BM842" t="n">
        <v>1.1353</v>
      </c>
      <c r="BN842" t="n">
        <v>1.1392</v>
      </c>
      <c r="BO842" t="n">
        <v>1.143</v>
      </c>
      <c r="BP842" t="n">
        <v>1.1467</v>
      </c>
      <c r="BQ842" t="n">
        <v>1.15035</v>
      </c>
      <c r="BR842" t="n">
        <v>1.15395</v>
      </c>
    </row>
    <row r="843">
      <c r="A843" s="1112" t="n">
        <v>45468</v>
      </c>
      <c r="AI843" t="n">
        <v>1.0837</v>
      </c>
      <c r="AJ843" t="n">
        <v>1.0826</v>
      </c>
      <c r="AK843" t="n">
        <v>1.0811</v>
      </c>
      <c r="AL843" t="n">
        <v>1.0718</v>
      </c>
      <c r="AM843" t="n">
        <v>1.0852</v>
      </c>
      <c r="AN843" s="28" t="n">
        <v>1.0714</v>
      </c>
      <c r="AO843" t="n">
        <v>1.0726</v>
      </c>
      <c r="AP843" t="n">
        <v>1.0744</v>
      </c>
      <c r="AQ843" t="n">
        <v>1.07585</v>
      </c>
      <c r="AR843" t="n">
        <v>1.07715</v>
      </c>
      <c r="AT843" t="n">
        <v>1.08065</v>
      </c>
      <c r="AW843" t="n">
        <v>1.08565</v>
      </c>
      <c r="AZ843" t="n">
        <v>1.09025</v>
      </c>
      <c r="BC843" t="n">
        <v>1.09455</v>
      </c>
      <c r="BD843" t="n">
        <v>1.09885</v>
      </c>
      <c r="BE843" t="n">
        <v>1.1031</v>
      </c>
      <c r="BF843" t="n">
        <v>1.10735</v>
      </c>
      <c r="BG843" t="n">
        <v>1.1111</v>
      </c>
      <c r="BH843" t="n">
        <v>1.1147</v>
      </c>
      <c r="BI843" t="n">
        <v>1.11835</v>
      </c>
      <c r="BJ843" t="n">
        <v>1.12195</v>
      </c>
      <c r="BK843" t="n">
        <v>1.1256</v>
      </c>
      <c r="BL843" t="n">
        <v>1.1292</v>
      </c>
      <c r="BM843" t="n">
        <v>1.13285</v>
      </c>
      <c r="BN843" t="n">
        <v>1.1366</v>
      </c>
      <c r="BO843" t="n">
        <v>1.14035</v>
      </c>
      <c r="BP843" t="n">
        <v>1.144</v>
      </c>
      <c r="BQ843" t="n">
        <v>1.1476</v>
      </c>
      <c r="BR843" t="n">
        <v>1.1511</v>
      </c>
    </row>
    <row r="844">
      <c r="A844" s="1112" t="n">
        <v>45469</v>
      </c>
      <c r="AI844" t="n">
        <v>1.0837</v>
      </c>
      <c r="AJ844" t="n">
        <v>1.0826</v>
      </c>
      <c r="AK844" t="n">
        <v>1.0811</v>
      </c>
      <c r="AL844" t="n">
        <v>1.0718</v>
      </c>
      <c r="AM844" t="n">
        <v>1.0852</v>
      </c>
      <c r="AN844" s="28" t="n">
        <v>1.0689</v>
      </c>
      <c r="AO844" t="n">
        <v>1.06885</v>
      </c>
      <c r="AP844" t="n">
        <v>1.0707</v>
      </c>
      <c r="AQ844" t="n">
        <v>1.0721</v>
      </c>
      <c r="AR844" t="n">
        <v>1.0734</v>
      </c>
      <c r="AT844" t="n">
        <v>1.0769</v>
      </c>
      <c r="AW844" t="n">
        <v>1.08195</v>
      </c>
      <c r="AZ844" t="n">
        <v>1.08665</v>
      </c>
      <c r="BC844" t="n">
        <v>1.091</v>
      </c>
      <c r="BD844" t="n">
        <v>1.09535</v>
      </c>
      <c r="BE844" t="n">
        <v>1.09965</v>
      </c>
      <c r="BF844" t="n">
        <v>1.104</v>
      </c>
      <c r="BG844" t="n">
        <v>1.1078</v>
      </c>
      <c r="BH844" t="n">
        <v>1.1116</v>
      </c>
      <c r="BI844" t="n">
        <v>1.11535</v>
      </c>
      <c r="BJ844" t="n">
        <v>1.1191</v>
      </c>
      <c r="BK844" t="n">
        <v>1.12285</v>
      </c>
      <c r="BL844" t="n">
        <v>1.1266</v>
      </c>
      <c r="BM844" t="n">
        <v>1.13035</v>
      </c>
      <c r="BN844" t="n">
        <v>1.13425</v>
      </c>
      <c r="BO844" t="n">
        <v>1.13815</v>
      </c>
      <c r="BP844" t="n">
        <v>1.1419</v>
      </c>
      <c r="BQ844" t="n">
        <v>1.14565</v>
      </c>
      <c r="BR844" t="n">
        <v>1.1493</v>
      </c>
    </row>
    <row r="845">
      <c r="A845" s="1112" t="n">
        <v>45470</v>
      </c>
      <c r="AI845" t="n">
        <v>1.0837</v>
      </c>
      <c r="AJ845" t="n">
        <v>1.0826</v>
      </c>
      <c r="AK845" t="n">
        <v>1.0811</v>
      </c>
      <c r="AL845" t="n">
        <v>1.0718</v>
      </c>
      <c r="AM845" t="n">
        <v>1.0852</v>
      </c>
      <c r="AN845" s="28" t="n">
        <v>1.0696</v>
      </c>
      <c r="AO845" t="n">
        <v>1.0713</v>
      </c>
      <c r="AP845" t="n">
        <v>1.0731</v>
      </c>
      <c r="AQ845" t="n">
        <v>1.07455</v>
      </c>
      <c r="AR845" t="n">
        <v>1.0759</v>
      </c>
      <c r="AT845" t="n">
        <v>1.07935</v>
      </c>
      <c r="AW845" t="n">
        <v>1.0844</v>
      </c>
      <c r="AZ845" t="n">
        <v>1.089</v>
      </c>
      <c r="BC845" t="n">
        <v>1.09335</v>
      </c>
      <c r="BD845" t="n">
        <v>1.0976</v>
      </c>
      <c r="BE845" t="n">
        <v>1.1019</v>
      </c>
      <c r="BF845" t="n">
        <v>1.10615</v>
      </c>
      <c r="BG845" t="n">
        <v>1.10995</v>
      </c>
      <c r="BH845" t="n">
        <v>1.1136</v>
      </c>
      <c r="BI845" t="n">
        <v>1.1173</v>
      </c>
      <c r="BJ845" t="n">
        <v>1.12095</v>
      </c>
      <c r="BK845" t="n">
        <v>1.12465</v>
      </c>
      <c r="BL845" t="n">
        <v>1.1283</v>
      </c>
      <c r="BM845" t="n">
        <v>1.132</v>
      </c>
      <c r="BN845" t="n">
        <v>1.13585</v>
      </c>
      <c r="BO845" t="n">
        <v>1.13965</v>
      </c>
      <c r="BP845" t="n">
        <v>1.1433</v>
      </c>
      <c r="BQ845" t="n">
        <v>1.147</v>
      </c>
      <c r="BR845" t="n">
        <v>1.15055</v>
      </c>
    </row>
    <row r="846">
      <c r="A846" s="1112" t="n">
        <v>45471</v>
      </c>
      <c r="AI846" t="n">
        <v>1.0837</v>
      </c>
      <c r="AJ846" t="n">
        <v>1.0826</v>
      </c>
      <c r="AK846" t="n">
        <v>1.0811</v>
      </c>
      <c r="AL846" t="n">
        <v>1.0718</v>
      </c>
      <c r="AM846" t="n">
        <v>1.0852</v>
      </c>
      <c r="AN846" s="28" t="n">
        <v>1.0705</v>
      </c>
      <c r="AO846" t="n">
        <v>1.07195</v>
      </c>
      <c r="AP846" t="n">
        <v>1.07375</v>
      </c>
      <c r="AQ846" t="n">
        <v>1.0752</v>
      </c>
      <c r="AR846" t="n">
        <v>1.07655</v>
      </c>
      <c r="AT846" t="n">
        <v>1.08005</v>
      </c>
      <c r="AW846" t="n">
        <v>1.08505</v>
      </c>
      <c r="AZ846" t="n">
        <v>1.08965</v>
      </c>
      <c r="BC846" t="n">
        <v>1.09395</v>
      </c>
      <c r="BD846" t="n">
        <v>1.0982</v>
      </c>
      <c r="BE846" t="n">
        <v>1.10245</v>
      </c>
      <c r="BF846" t="n">
        <v>1.1067</v>
      </c>
      <c r="BG846" t="n">
        <v>1.11055</v>
      </c>
      <c r="BH846" t="n">
        <v>1.1143</v>
      </c>
      <c r="BI846" t="n">
        <v>1.11805</v>
      </c>
      <c r="BJ846" t="n">
        <v>1.1218</v>
      </c>
      <c r="BK846" t="n">
        <v>1.12555</v>
      </c>
      <c r="BL846" t="n">
        <v>1.1293</v>
      </c>
      <c r="BM846" t="n">
        <v>1.13305</v>
      </c>
      <c r="BN846" t="n">
        <v>1.137</v>
      </c>
      <c r="BO846" t="n">
        <v>1.14085</v>
      </c>
      <c r="BP846" t="n">
        <v>1.1446</v>
      </c>
      <c r="BQ846" t="n">
        <v>1.14835</v>
      </c>
      <c r="BR846" t="n">
        <v>1.152</v>
      </c>
    </row>
    <row r="847">
      <c r="A847" s="1112" t="n">
        <v>45474</v>
      </c>
      <c r="AI847" t="n">
        <v>1.0837</v>
      </c>
      <c r="AJ847" t="n">
        <v>1.0826</v>
      </c>
      <c r="AK847" t="n">
        <v>1.0811</v>
      </c>
      <c r="AL847" t="n">
        <v>1.0718</v>
      </c>
      <c r="AM847" t="n">
        <v>1.0852</v>
      </c>
      <c r="AN847" t="n">
        <v>1.0705</v>
      </c>
      <c r="AO847" s="28" t="n">
        <v>1.0745</v>
      </c>
      <c r="AP847" t="n">
        <v>1.07545</v>
      </c>
      <c r="AQ847" t="n">
        <v>1.07685</v>
      </c>
      <c r="AR847" t="n">
        <v>1.07815</v>
      </c>
      <c r="AT847" t="n">
        <v>1.0816</v>
      </c>
      <c r="AW847" t="n">
        <v>1.08645</v>
      </c>
      <c r="AZ847" t="n">
        <v>1.09095</v>
      </c>
      <c r="BC847" t="n">
        <v>1.0953</v>
      </c>
      <c r="BD847" t="n">
        <v>1.09955</v>
      </c>
      <c r="BE847" t="n">
        <v>1.10385</v>
      </c>
      <c r="BF847" t="n">
        <v>1.1081</v>
      </c>
      <c r="BG847" t="n">
        <v>1.1121</v>
      </c>
      <c r="BH847" t="n">
        <v>1.11605</v>
      </c>
      <c r="BI847" t="n">
        <v>1.12</v>
      </c>
      <c r="BJ847" t="n">
        <v>1.12395</v>
      </c>
      <c r="BK847" t="n">
        <v>1.12785</v>
      </c>
      <c r="BL847" t="n">
        <v>1.1318</v>
      </c>
      <c r="BM847" t="n">
        <v>1.13575</v>
      </c>
      <c r="BN847" t="n">
        <v>1.13985</v>
      </c>
      <c r="BO847" t="n">
        <v>1.1439</v>
      </c>
      <c r="BP847" t="n">
        <v>1.14785</v>
      </c>
      <c r="BQ847" t="n">
        <v>1.1518</v>
      </c>
      <c r="BR847" t="n">
        <v>1.1556</v>
      </c>
    </row>
    <row r="848">
      <c r="A848" s="1112" t="n">
        <v>45475</v>
      </c>
      <c r="AI848" t="n">
        <v>1.0837</v>
      </c>
      <c r="AJ848" t="n">
        <v>1.0826</v>
      </c>
      <c r="AK848" t="n">
        <v>1.0811</v>
      </c>
      <c r="AL848" t="n">
        <v>1.0718</v>
      </c>
      <c r="AM848" t="n">
        <v>1.0852</v>
      </c>
      <c r="AN848" t="n">
        <v>1.0705</v>
      </c>
      <c r="AO848" s="28" t="n">
        <v>1.0729</v>
      </c>
      <c r="AP848" t="n">
        <v>1.0766</v>
      </c>
      <c r="AQ848" t="n">
        <v>1.078</v>
      </c>
      <c r="AR848" t="n">
        <v>1.0793</v>
      </c>
      <c r="AT848" t="n">
        <v>1.0827</v>
      </c>
      <c r="AW848" t="n">
        <v>1.0876</v>
      </c>
      <c r="AZ848" t="n">
        <v>1.092</v>
      </c>
      <c r="BC848" t="n">
        <v>1.09625</v>
      </c>
      <c r="BD848" t="n">
        <v>1.1005</v>
      </c>
      <c r="BE848" t="n">
        <v>1.1047</v>
      </c>
      <c r="BF848" t="n">
        <v>1.1089</v>
      </c>
      <c r="BG848" t="n">
        <v>1.11285</v>
      </c>
      <c r="BH848" t="n">
        <v>1.1167</v>
      </c>
      <c r="BI848" t="n">
        <v>1.12055</v>
      </c>
      <c r="BJ848" t="n">
        <v>1.1244</v>
      </c>
      <c r="BK848" t="n">
        <v>1.12825</v>
      </c>
      <c r="BL848" t="n">
        <v>1.13205</v>
      </c>
      <c r="BM848" t="n">
        <v>1.1359</v>
      </c>
      <c r="BN848" t="n">
        <v>1.13995</v>
      </c>
      <c r="BO848" t="n">
        <v>1.1439</v>
      </c>
      <c r="BP848" t="n">
        <v>1.14775</v>
      </c>
      <c r="BQ848" t="n">
        <v>1.1516</v>
      </c>
      <c r="BR848" t="n">
        <v>1.1553</v>
      </c>
    </row>
    <row r="849">
      <c r="A849" s="1112" t="n">
        <v>45476</v>
      </c>
      <c r="AI849" t="n">
        <v>1.0837</v>
      </c>
      <c r="AJ849" t="n">
        <v>1.0826</v>
      </c>
      <c r="AK849" t="n">
        <v>1.0811</v>
      </c>
      <c r="AL849" t="n">
        <v>1.0718</v>
      </c>
      <c r="AM849" t="n">
        <v>1.0852</v>
      </c>
      <c r="AN849" t="n">
        <v>1.0705</v>
      </c>
      <c r="AO849" s="28" t="n">
        <v>1.0758</v>
      </c>
      <c r="AP849" t="n">
        <v>1.08035</v>
      </c>
      <c r="AQ849" t="n">
        <v>1.08175</v>
      </c>
      <c r="AR849" t="n">
        <v>1.08305</v>
      </c>
      <c r="AT849" t="n">
        <v>1.08645</v>
      </c>
      <c r="AW849" t="n">
        <v>1.09125</v>
      </c>
      <c r="AZ849" t="n">
        <v>1.0957</v>
      </c>
      <c r="BC849" t="n">
        <v>1.09985</v>
      </c>
      <c r="BD849" t="n">
        <v>1.10395</v>
      </c>
      <c r="BE849" t="n">
        <v>1.108</v>
      </c>
      <c r="BF849" t="n">
        <v>1.1121</v>
      </c>
      <c r="BG849" t="n">
        <v>1.1159</v>
      </c>
      <c r="BH849" t="n">
        <v>1.1197</v>
      </c>
      <c r="BI849" t="n">
        <v>1.12345</v>
      </c>
      <c r="BJ849" t="n">
        <v>1.1272</v>
      </c>
      <c r="BK849" t="n">
        <v>1.13095</v>
      </c>
      <c r="BL849" t="n">
        <v>1.13475</v>
      </c>
      <c r="BM849" t="n">
        <v>1.1385</v>
      </c>
      <c r="BN849" t="n">
        <v>1.1424</v>
      </c>
      <c r="BO849" t="n">
        <v>1.1463</v>
      </c>
      <c r="BP849" t="n">
        <v>1.15005</v>
      </c>
      <c r="BQ849" t="n">
        <v>1.1538</v>
      </c>
      <c r="BR849" t="n">
        <v>1.15745</v>
      </c>
    </row>
    <row r="850">
      <c r="A850" s="104" t="n">
        <v>45477</v>
      </c>
      <c r="AI850" t="n">
        <v>1.0837</v>
      </c>
      <c r="AJ850" t="n">
        <v>1.0826</v>
      </c>
      <c r="AK850" t="n">
        <v>1.0811</v>
      </c>
      <c r="AL850" t="n">
        <v>1.0718</v>
      </c>
      <c r="AM850" t="n">
        <v>1.0852</v>
      </c>
      <c r="AN850" t="n">
        <v>1.0705</v>
      </c>
      <c r="AO850" s="28" t="n">
        <v>1.08</v>
      </c>
      <c r="AP850" s="192" t="n">
        <v>1.08035</v>
      </c>
      <c r="AQ850" s="192" t="n">
        <v>1.08175</v>
      </c>
      <c r="AR850" s="192" t="n">
        <v>1.08305</v>
      </c>
      <c r="AS850" s="192" t="n"/>
      <c r="AT850" s="192" t="n">
        <v>1.08645</v>
      </c>
      <c r="AU850" s="192" t="n"/>
      <c r="AV850" s="192" t="n"/>
      <c r="AW850" s="192" t="n">
        <v>1.09125</v>
      </c>
      <c r="AX850" s="192" t="n"/>
      <c r="AY850" s="192" t="n"/>
      <c r="AZ850" s="192" t="n">
        <v>1.0957</v>
      </c>
      <c r="BA850" s="192" t="n"/>
      <c r="BB850" s="192" t="n"/>
      <c r="BC850" s="192" t="n">
        <v>1.09985</v>
      </c>
      <c r="BD850" s="192" t="n">
        <v>1.10395</v>
      </c>
      <c r="BE850" s="192" t="n">
        <v>1.108</v>
      </c>
      <c r="BF850" s="192" t="n">
        <v>1.1121</v>
      </c>
      <c r="BG850" s="192" t="n">
        <v>1.1159</v>
      </c>
      <c r="BH850" s="192" t="n">
        <v>1.1197</v>
      </c>
      <c r="BI850" s="192" t="n">
        <v>1.12345</v>
      </c>
      <c r="BJ850" s="192" t="n">
        <v>1.1272</v>
      </c>
      <c r="BK850" s="192" t="n">
        <v>1.13095</v>
      </c>
      <c r="BL850" s="192" t="n">
        <v>1.13475</v>
      </c>
      <c r="BM850" s="192" t="n">
        <v>1.1385</v>
      </c>
      <c r="BN850" s="192" t="n">
        <v>1.1424</v>
      </c>
      <c r="BO850" s="192" t="n">
        <v>1.1463</v>
      </c>
      <c r="BP850" s="192" t="n">
        <v>1.15005</v>
      </c>
      <c r="BQ850" s="192" t="n">
        <v>1.1538</v>
      </c>
      <c r="BR850" s="192" t="n">
        <v>1.15745</v>
      </c>
    </row>
    <row r="851">
      <c r="A851" s="1112" t="n">
        <v>45478</v>
      </c>
      <c r="AI851" t="n">
        <v>1.0837</v>
      </c>
      <c r="AJ851" t="n">
        <v>1.0826</v>
      </c>
      <c r="AK851" t="n">
        <v>1.0811</v>
      </c>
      <c r="AL851" t="n">
        <v>1.0718</v>
      </c>
      <c r="AM851" t="n">
        <v>1.0852</v>
      </c>
      <c r="AN851" t="n">
        <v>1.0705</v>
      </c>
      <c r="AO851" s="28" t="n">
        <v>1.0824</v>
      </c>
      <c r="AP851" t="n">
        <v>1.0859</v>
      </c>
      <c r="AQ851" t="n">
        <v>1.0873</v>
      </c>
      <c r="AR851" t="n">
        <v>1.0886</v>
      </c>
      <c r="AT851" t="n">
        <v>1.09195</v>
      </c>
      <c r="AW851" t="n">
        <v>1.0967</v>
      </c>
      <c r="AZ851" t="n">
        <v>1.10095</v>
      </c>
      <c r="BC851" t="n">
        <v>1.1049</v>
      </c>
      <c r="BD851" t="n">
        <v>1.10875</v>
      </c>
      <c r="BE851" t="n">
        <v>1.1126</v>
      </c>
      <c r="BF851" t="n">
        <v>1.11645</v>
      </c>
      <c r="BG851" t="n">
        <v>1.12005</v>
      </c>
      <c r="BH851" t="n">
        <v>1.1236</v>
      </c>
      <c r="BI851" t="n">
        <v>1.12715</v>
      </c>
      <c r="BJ851" t="n">
        <v>1.1307</v>
      </c>
      <c r="BK851" t="n">
        <v>1.1343</v>
      </c>
      <c r="BL851" t="n">
        <v>1.13785</v>
      </c>
      <c r="BM851" t="n">
        <v>1.1414</v>
      </c>
      <c r="BN851" t="n">
        <v>1.1451</v>
      </c>
      <c r="BO851" t="n">
        <v>1.14875</v>
      </c>
      <c r="BP851" t="n">
        <v>1.1523</v>
      </c>
      <c r="BQ851" t="n">
        <v>1.1559</v>
      </c>
      <c r="BR851" t="n">
        <v>1.1593</v>
      </c>
    </row>
    <row r="852">
      <c r="A852" s="1112" t="n">
        <v>45481</v>
      </c>
      <c r="AI852" t="n">
        <v>1.0837</v>
      </c>
      <c r="AJ852" t="n">
        <v>1.0826</v>
      </c>
      <c r="AK852" t="n">
        <v>1.0811</v>
      </c>
      <c r="AL852" t="n">
        <v>1.0718</v>
      </c>
      <c r="AM852" t="n">
        <v>1.0852</v>
      </c>
      <c r="AN852" t="n">
        <v>1.0705</v>
      </c>
      <c r="AO852" s="28" t="n">
        <v>1.0835</v>
      </c>
      <c r="AP852" t="n">
        <v>1.08465</v>
      </c>
      <c r="AQ852" t="n">
        <v>1.0861</v>
      </c>
      <c r="AR852" t="n">
        <v>1.0874</v>
      </c>
      <c r="AT852" t="n">
        <v>1.09075</v>
      </c>
      <c r="AW852" t="n">
        <v>1.0954</v>
      </c>
      <c r="AZ852" t="n">
        <v>1.09965</v>
      </c>
      <c r="BC852" t="n">
        <v>1.10355</v>
      </c>
      <c r="BD852" t="n">
        <v>1.10735</v>
      </c>
      <c r="BE852" t="n">
        <v>1.11115</v>
      </c>
      <c r="BF852" t="n">
        <v>1.115</v>
      </c>
      <c r="BG852" t="n">
        <v>1.1186</v>
      </c>
      <c r="BH852" t="n">
        <v>1.1222</v>
      </c>
      <c r="BI852" t="n">
        <v>1.12575</v>
      </c>
      <c r="BJ852" t="n">
        <v>1.12935</v>
      </c>
      <c r="BK852" t="n">
        <v>1.1329</v>
      </c>
      <c r="BL852" t="n">
        <v>1.1365</v>
      </c>
      <c r="BM852" t="n">
        <v>1.14005</v>
      </c>
      <c r="BN852" t="n">
        <v>1.1438</v>
      </c>
      <c r="BO852" t="n">
        <v>1.14745</v>
      </c>
      <c r="BP852" t="n">
        <v>1.15105</v>
      </c>
      <c r="BQ852" t="n">
        <v>1.1546</v>
      </c>
      <c r="BR852" t="n">
        <v>1.1581</v>
      </c>
    </row>
    <row r="853">
      <c r="A853" s="1112" t="n">
        <v>45482</v>
      </c>
      <c r="AI853" t="n">
        <v>1.0837</v>
      </c>
      <c r="AJ853" t="n">
        <v>1.0826</v>
      </c>
      <c r="AK853" t="n">
        <v>1.0811</v>
      </c>
      <c r="AL853" t="n">
        <v>1.0718</v>
      </c>
      <c r="AM853" t="n">
        <v>1.0852</v>
      </c>
      <c r="AN853" t="n">
        <v>1.0705</v>
      </c>
      <c r="AO853" s="28" t="n">
        <v>1.0814</v>
      </c>
      <c r="AP853" t="n">
        <v>1.0834</v>
      </c>
      <c r="AQ853" t="n">
        <v>1.0848</v>
      </c>
      <c r="AR853" t="n">
        <v>1.0861</v>
      </c>
      <c r="AT853" t="n">
        <v>1.08945</v>
      </c>
      <c r="AW853" t="n">
        <v>1.0941</v>
      </c>
      <c r="AZ853" t="n">
        <v>1.0983</v>
      </c>
      <c r="BC853" t="n">
        <v>1.1021</v>
      </c>
      <c r="BD853" t="n">
        <v>1.10585</v>
      </c>
      <c r="BE853" t="n">
        <v>1.1096</v>
      </c>
      <c r="BF853" t="n">
        <v>1.11335</v>
      </c>
      <c r="BG853" t="n">
        <v>1.117</v>
      </c>
      <c r="BH853" t="n">
        <v>1.12065</v>
      </c>
      <c r="BI853" t="n">
        <v>1.1243</v>
      </c>
      <c r="BJ853" t="n">
        <v>1.1279</v>
      </c>
      <c r="BK853" t="n">
        <v>1.13155</v>
      </c>
      <c r="BL853" t="n">
        <v>1.1352</v>
      </c>
      <c r="BM853" t="n">
        <v>1.1388</v>
      </c>
      <c r="BN853" t="n">
        <v>1.1426</v>
      </c>
      <c r="BO853" t="n">
        <v>1.1464</v>
      </c>
      <c r="BP853" t="n">
        <v>1.15</v>
      </c>
      <c r="BQ853" t="n">
        <v>1.15365</v>
      </c>
      <c r="BR853" t="n">
        <v>1.15715</v>
      </c>
    </row>
    <row r="854">
      <c r="A854" s="1112" t="n">
        <v>45483</v>
      </c>
      <c r="AI854" t="n">
        <v>1.0837</v>
      </c>
      <c r="AJ854" t="n">
        <v>1.0826</v>
      </c>
      <c r="AK854" t="n">
        <v>1.0811</v>
      </c>
      <c r="AL854" t="n">
        <v>1.0718</v>
      </c>
      <c r="AM854" t="n">
        <v>1.0852</v>
      </c>
      <c r="AN854" t="n">
        <v>1.0705</v>
      </c>
      <c r="AO854" s="28" t="n">
        <v>1.0825</v>
      </c>
      <c r="AP854" t="n">
        <v>1.08455</v>
      </c>
      <c r="AQ854" t="n">
        <v>1.08595</v>
      </c>
      <c r="AR854" t="n">
        <v>1.08725</v>
      </c>
      <c r="AT854" t="n">
        <v>1.0906</v>
      </c>
      <c r="AW854" t="n">
        <v>1.0952</v>
      </c>
      <c r="AZ854" t="n">
        <v>1.0994</v>
      </c>
      <c r="BC854" t="n">
        <v>1.1033</v>
      </c>
      <c r="BD854" t="n">
        <v>1.1071</v>
      </c>
      <c r="BE854" t="n">
        <v>1.1109</v>
      </c>
      <c r="BF854" t="n">
        <v>1.1147</v>
      </c>
      <c r="BG854" t="n">
        <v>1.11835</v>
      </c>
      <c r="BH854" t="n">
        <v>1.12195</v>
      </c>
      <c r="BI854" t="n">
        <v>1.12555</v>
      </c>
      <c r="BJ854" t="n">
        <v>1.12915</v>
      </c>
      <c r="BK854" t="n">
        <v>1.13275</v>
      </c>
      <c r="BL854" t="n">
        <v>1.13635</v>
      </c>
      <c r="BM854" t="n">
        <v>1.13995</v>
      </c>
      <c r="BN854" t="n">
        <v>1.1437</v>
      </c>
      <c r="BO854" t="n">
        <v>1.1474</v>
      </c>
      <c r="BP854" t="n">
        <v>1.151</v>
      </c>
      <c r="BQ854" t="n">
        <v>1.1546</v>
      </c>
      <c r="BR854" t="n">
        <v>1.15805</v>
      </c>
    </row>
    <row r="855">
      <c r="A855" s="1112" t="n">
        <v>45484</v>
      </c>
      <c r="AI855" t="n">
        <v>1.0837</v>
      </c>
      <c r="AJ855" t="n">
        <v>1.0826</v>
      </c>
      <c r="AK855" t="n">
        <v>1.0811</v>
      </c>
      <c r="AL855" t="n">
        <v>1.0718</v>
      </c>
      <c r="AM855" t="n">
        <v>1.0852</v>
      </c>
      <c r="AN855" t="n">
        <v>1.0705</v>
      </c>
      <c r="AO855" s="28" t="n">
        <v>1.0855</v>
      </c>
      <c r="AP855" t="n">
        <v>1.0887</v>
      </c>
      <c r="AQ855" t="n">
        <v>1.0901</v>
      </c>
      <c r="AR855" t="n">
        <v>1.09135</v>
      </c>
      <c r="AT855" t="n">
        <v>1.09465</v>
      </c>
      <c r="AW855" t="n">
        <v>1.09915</v>
      </c>
      <c r="AZ855" t="n">
        <v>1.1032</v>
      </c>
      <c r="BC855" t="n">
        <v>1.10695</v>
      </c>
      <c r="BD855" t="n">
        <v>1.1106</v>
      </c>
      <c r="BE855" t="n">
        <v>1.1142</v>
      </c>
      <c r="BF855" t="n">
        <v>1.11785</v>
      </c>
      <c r="BG855" t="n">
        <v>1.1214</v>
      </c>
      <c r="BH855" t="n">
        <v>1.12485</v>
      </c>
      <c r="BI855" t="n">
        <v>1.12835</v>
      </c>
      <c r="BJ855" t="n">
        <v>1.1318</v>
      </c>
      <c r="BK855" t="n">
        <v>1.1353</v>
      </c>
      <c r="BL855" t="n">
        <v>1.13875</v>
      </c>
      <c r="BM855" t="n">
        <v>1.14225</v>
      </c>
      <c r="BN855" t="n">
        <v>1.14585</v>
      </c>
      <c r="BO855" t="n">
        <v>1.14945</v>
      </c>
      <c r="BP855" t="n">
        <v>1.15295</v>
      </c>
      <c r="BQ855" t="n">
        <v>1.1564</v>
      </c>
      <c r="BR855" t="n">
        <v>1.15975</v>
      </c>
    </row>
    <row r="856">
      <c r="A856" s="1112" t="n">
        <v>45485</v>
      </c>
      <c r="AI856" t="n">
        <v>1.0837</v>
      </c>
      <c r="AJ856" t="n">
        <v>1.0826</v>
      </c>
      <c r="AK856" t="n">
        <v>1.0811</v>
      </c>
      <c r="AL856" t="n">
        <v>1.0718</v>
      </c>
      <c r="AM856" t="n">
        <v>1.0852</v>
      </c>
      <c r="AN856" t="n">
        <v>1.0705</v>
      </c>
      <c r="AO856" s="28" t="n">
        <v>1.089</v>
      </c>
      <c r="AP856" t="n">
        <v>1.0925</v>
      </c>
      <c r="AQ856" t="n">
        <v>1.0939</v>
      </c>
      <c r="AR856" t="n">
        <v>1.09515</v>
      </c>
      <c r="AT856" t="n">
        <v>1.0985</v>
      </c>
      <c r="AW856" t="n">
        <v>1.10295</v>
      </c>
      <c r="AZ856" t="n">
        <v>1.1069</v>
      </c>
      <c r="BC856" t="n">
        <v>1.11055</v>
      </c>
      <c r="BD856" t="n">
        <v>1.1141</v>
      </c>
      <c r="BE856" t="n">
        <v>1.11765</v>
      </c>
      <c r="BF856" t="n">
        <v>1.12115</v>
      </c>
      <c r="BG856" t="n">
        <v>1.12455</v>
      </c>
      <c r="BH856" t="n">
        <v>1.1279</v>
      </c>
      <c r="BI856" t="n">
        <v>1.13125</v>
      </c>
      <c r="BJ856" t="n">
        <v>1.1346</v>
      </c>
      <c r="BK856" t="n">
        <v>1.13795</v>
      </c>
      <c r="BL856" t="n">
        <v>1.1413</v>
      </c>
      <c r="BM856" t="n">
        <v>1.14465</v>
      </c>
      <c r="BN856" t="n">
        <v>1.14815</v>
      </c>
      <c r="BO856" t="n">
        <v>1.1516</v>
      </c>
      <c r="BP856" t="n">
        <v>1.15495</v>
      </c>
      <c r="BQ856" t="n">
        <v>1.1583</v>
      </c>
      <c r="BR856" t="n">
        <v>1.16155</v>
      </c>
    </row>
    <row r="857">
      <c r="A857" s="1112" t="n">
        <v>45488</v>
      </c>
      <c r="AI857" t="n">
        <v>1.0837</v>
      </c>
      <c r="AJ857" t="n">
        <v>1.0826</v>
      </c>
      <c r="AK857" t="n">
        <v>1.0811</v>
      </c>
      <c r="AL857" t="n">
        <v>1.0718</v>
      </c>
      <c r="AM857" t="n">
        <v>1.0852</v>
      </c>
      <c r="AN857" t="n">
        <v>1.0705</v>
      </c>
      <c r="AO857" s="28" t="n">
        <v>1.0907</v>
      </c>
      <c r="AP857" t="n">
        <v>1.09195</v>
      </c>
      <c r="AQ857" t="n">
        <v>1.09335</v>
      </c>
      <c r="AR857" t="n">
        <v>1.09475</v>
      </c>
      <c r="AS857" t="n">
        <v>1.09655</v>
      </c>
      <c r="AT857" t="n">
        <v>1.09785</v>
      </c>
      <c r="AW857" t="n">
        <v>1.10225</v>
      </c>
      <c r="AZ857" t="n">
        <v>1.10615</v>
      </c>
      <c r="BC857" t="n">
        <v>1.1098</v>
      </c>
      <c r="BD857" t="n">
        <v>1.1134</v>
      </c>
      <c r="BE857" t="n">
        <v>1.117</v>
      </c>
      <c r="BF857" t="n">
        <v>1.1206</v>
      </c>
      <c r="BG857" t="n">
        <v>1.1242</v>
      </c>
      <c r="BH857" t="n">
        <v>1.1278</v>
      </c>
      <c r="BI857" t="n">
        <v>1.1314</v>
      </c>
      <c r="BJ857" t="n">
        <v>1.135</v>
      </c>
      <c r="BK857" t="n">
        <v>1.1386</v>
      </c>
      <c r="BL857" t="n">
        <v>1.1422</v>
      </c>
      <c r="BM857" t="n">
        <v>1.14575</v>
      </c>
      <c r="BN857" t="n">
        <v>1.14955</v>
      </c>
      <c r="BO857" t="n">
        <v>1.15325</v>
      </c>
      <c r="BP857" t="n">
        <v>1.15685</v>
      </c>
      <c r="BQ857" t="n">
        <v>1.1604</v>
      </c>
      <c r="BR857" t="n">
        <v>1.1639</v>
      </c>
    </row>
    <row r="858">
      <c r="A858" s="1112" t="n">
        <v>45489</v>
      </c>
      <c r="AI858" t="n">
        <v>1.0837</v>
      </c>
      <c r="AJ858" t="n">
        <v>1.0826</v>
      </c>
      <c r="AK858" t="n">
        <v>1.0811</v>
      </c>
      <c r="AL858" t="n">
        <v>1.0718</v>
      </c>
      <c r="AM858" t="n">
        <v>1.0852</v>
      </c>
      <c r="AN858" t="n">
        <v>1.0705</v>
      </c>
      <c r="AO858" s="28" t="n">
        <v>1.0902</v>
      </c>
      <c r="AP858" t="n">
        <v>1.0914</v>
      </c>
      <c r="AQ858" t="n">
        <v>1.0928</v>
      </c>
      <c r="AR858" t="n">
        <v>1.0942</v>
      </c>
      <c r="AS858" t="n">
        <v>1.096</v>
      </c>
      <c r="AT858" t="n">
        <v>1.0973</v>
      </c>
      <c r="AW858" t="n">
        <v>1.10185</v>
      </c>
      <c r="AZ858" t="n">
        <v>1.10585</v>
      </c>
      <c r="BC858" t="n">
        <v>1.10975</v>
      </c>
      <c r="BD858" t="n">
        <v>1.11355</v>
      </c>
      <c r="BE858" t="n">
        <v>1.1173</v>
      </c>
      <c r="BF858" t="n">
        <v>1.1211</v>
      </c>
      <c r="BG858" t="n">
        <v>1.12475</v>
      </c>
      <c r="BH858" t="n">
        <v>1.12835</v>
      </c>
      <c r="BI858" t="n">
        <v>1.1319</v>
      </c>
      <c r="BJ858" t="n">
        <v>1.1355</v>
      </c>
      <c r="BK858" t="n">
        <v>1.13905</v>
      </c>
      <c r="BL858" t="n">
        <v>1.14265</v>
      </c>
      <c r="BM858" t="n">
        <v>1.14625</v>
      </c>
      <c r="BN858" t="n">
        <v>1.14995</v>
      </c>
      <c r="BO858" t="n">
        <v>1.15365</v>
      </c>
      <c r="BP858" t="n">
        <v>1.15725</v>
      </c>
      <c r="BQ858" t="n">
        <v>1.16085</v>
      </c>
      <c r="BR858" t="n">
        <v>1.1643</v>
      </c>
    </row>
    <row r="859">
      <c r="A859" s="1112" t="n">
        <v>45490</v>
      </c>
      <c r="AI859" t="n">
        <v>1.0837</v>
      </c>
      <c r="AJ859" t="n">
        <v>1.0826</v>
      </c>
      <c r="AK859" t="n">
        <v>1.0811</v>
      </c>
      <c r="AL859" t="n">
        <v>1.0718</v>
      </c>
      <c r="AM859" t="n">
        <v>1.0852</v>
      </c>
      <c r="AN859" t="n">
        <v>1.0705</v>
      </c>
      <c r="AO859" s="28" t="n">
        <v>1.0934</v>
      </c>
      <c r="AP859" t="n">
        <v>1.0954</v>
      </c>
      <c r="AQ859" t="n">
        <v>1.09685</v>
      </c>
      <c r="AR859" t="n">
        <v>1.09825</v>
      </c>
      <c r="AS859" t="n">
        <v>1.10005</v>
      </c>
      <c r="AT859" t="n">
        <v>1.1014</v>
      </c>
      <c r="AW859" t="n">
        <v>1.10585</v>
      </c>
      <c r="AZ859" t="n">
        <v>1.10985</v>
      </c>
      <c r="BC859" t="n">
        <v>1.11365</v>
      </c>
      <c r="BD859" t="n">
        <v>1.1174</v>
      </c>
      <c r="BE859" t="n">
        <v>1.12115</v>
      </c>
      <c r="BF859" t="n">
        <v>1.1249</v>
      </c>
      <c r="BG859" t="n">
        <v>1.1285</v>
      </c>
      <c r="BH859" t="n">
        <v>1.132</v>
      </c>
      <c r="BI859" t="n">
        <v>1.13555</v>
      </c>
      <c r="BJ859" t="n">
        <v>1.13905</v>
      </c>
      <c r="BK859" t="n">
        <v>1.14255</v>
      </c>
      <c r="BL859" t="n">
        <v>1.1461</v>
      </c>
      <c r="BM859" t="n">
        <v>1.1496</v>
      </c>
      <c r="BN859" t="n">
        <v>1.1533</v>
      </c>
      <c r="BO859" t="n">
        <v>1.1569</v>
      </c>
      <c r="BP859" t="n">
        <v>1.16045</v>
      </c>
      <c r="BQ859" t="n">
        <v>1.16395</v>
      </c>
      <c r="BR859" t="n">
        <v>1.16735</v>
      </c>
    </row>
    <row r="860">
      <c r="A860" s="1112" t="n">
        <v>45491</v>
      </c>
      <c r="AI860" t="n">
        <v>1.0837</v>
      </c>
      <c r="AJ860" t="n">
        <v>1.0826</v>
      </c>
      <c r="AK860" t="n">
        <v>1.0811</v>
      </c>
      <c r="AL860" t="n">
        <v>1.0718</v>
      </c>
      <c r="AM860" t="n">
        <v>1.0852</v>
      </c>
      <c r="AN860" t="n">
        <v>1.0705</v>
      </c>
      <c r="AO860" s="28" t="n">
        <v>1.093</v>
      </c>
      <c r="AP860" t="n">
        <v>1.0915</v>
      </c>
      <c r="AQ860" t="n">
        <v>1.0929</v>
      </c>
      <c r="AR860" t="n">
        <v>1.0943</v>
      </c>
      <c r="AS860" t="n">
        <v>1.0961</v>
      </c>
      <c r="AT860" t="n">
        <v>1.09745</v>
      </c>
      <c r="AW860" t="n">
        <v>1.1019</v>
      </c>
      <c r="AZ860" t="n">
        <v>1.1059</v>
      </c>
      <c r="BC860" t="n">
        <v>1.1098</v>
      </c>
      <c r="BD860" t="n">
        <v>1.1136</v>
      </c>
      <c r="BE860" t="n">
        <v>1.1174</v>
      </c>
      <c r="BF860" t="n">
        <v>1.12125</v>
      </c>
      <c r="BG860" t="n">
        <v>1.12485</v>
      </c>
      <c r="BH860" t="n">
        <v>1.1284</v>
      </c>
      <c r="BI860" t="n">
        <v>1.1319</v>
      </c>
      <c r="BJ860" t="n">
        <v>1.13545</v>
      </c>
      <c r="BK860" t="n">
        <v>1.13895</v>
      </c>
      <c r="BL860" t="n">
        <v>1.1425</v>
      </c>
      <c r="BM860" t="n">
        <v>1.146</v>
      </c>
      <c r="BN860" t="n">
        <v>1.1497</v>
      </c>
      <c r="BO860" t="n">
        <v>1.15335</v>
      </c>
      <c r="BP860" t="n">
        <v>1.15685</v>
      </c>
      <c r="BQ860" t="n">
        <v>1.1604</v>
      </c>
      <c r="BR860" t="n">
        <v>1.1638</v>
      </c>
    </row>
    <row r="861">
      <c r="A861" s="1112" t="n">
        <v>45492</v>
      </c>
      <c r="AI861" t="n">
        <v>1.0837</v>
      </c>
      <c r="AJ861" t="n">
        <v>1.0826</v>
      </c>
      <c r="AK861" t="n">
        <v>1.0811</v>
      </c>
      <c r="AL861" t="n">
        <v>1.0718</v>
      </c>
      <c r="AM861" t="n">
        <v>1.0852</v>
      </c>
      <c r="AN861" t="n">
        <v>1.0705</v>
      </c>
      <c r="AO861" s="28" t="n">
        <v>1.089</v>
      </c>
      <c r="AP861" t="n">
        <v>1.0894</v>
      </c>
      <c r="AQ861" t="n">
        <v>1.0908</v>
      </c>
      <c r="AR861" t="n">
        <v>1.09225</v>
      </c>
      <c r="AS861" t="n">
        <v>1.094</v>
      </c>
      <c r="AT861" t="n">
        <v>1.09535</v>
      </c>
      <c r="AW861" t="n">
        <v>1.09985</v>
      </c>
      <c r="AZ861" t="n">
        <v>1.10395</v>
      </c>
      <c r="BC861" t="n">
        <v>1.1079</v>
      </c>
      <c r="BD861" t="n">
        <v>1.1118</v>
      </c>
      <c r="BE861" t="n">
        <v>1.11565</v>
      </c>
      <c r="BF861" t="n">
        <v>1.11955</v>
      </c>
      <c r="BG861" t="n">
        <v>1.1233</v>
      </c>
      <c r="BH861" t="n">
        <v>1.12695</v>
      </c>
      <c r="BI861" t="n">
        <v>1.13055</v>
      </c>
      <c r="BJ861" t="n">
        <v>1.1342</v>
      </c>
      <c r="BK861" t="n">
        <v>1.13785</v>
      </c>
      <c r="BL861" t="n">
        <v>1.1415</v>
      </c>
      <c r="BM861" t="n">
        <v>1.1451</v>
      </c>
      <c r="BN861" t="n">
        <v>1.1489</v>
      </c>
      <c r="BO861" t="n">
        <v>1.1527</v>
      </c>
      <c r="BP861" t="n">
        <v>1.1563</v>
      </c>
      <c r="BQ861" t="n">
        <v>1.15995</v>
      </c>
      <c r="BR861" t="n">
        <v>1.16345</v>
      </c>
    </row>
    <row r="862">
      <c r="A862" s="1112" t="n">
        <v>45495</v>
      </c>
      <c r="AI862" t="n">
        <v>1.0837</v>
      </c>
      <c r="AJ862" t="n">
        <v>1.0826</v>
      </c>
      <c r="AK862" t="n">
        <v>1.0811</v>
      </c>
      <c r="AL862" t="n">
        <v>1.0718</v>
      </c>
      <c r="AM862" t="n">
        <v>1.0852</v>
      </c>
      <c r="AN862" t="n">
        <v>1.0705</v>
      </c>
      <c r="AO862" s="28" t="n">
        <v>1.0888</v>
      </c>
      <c r="AP862" t="n">
        <v>1.0904</v>
      </c>
      <c r="AQ862" t="n">
        <v>1.0918</v>
      </c>
      <c r="AR862" t="n">
        <v>1.09325</v>
      </c>
      <c r="AS862" t="n">
        <v>1.095</v>
      </c>
      <c r="AT862" t="n">
        <v>1.09635</v>
      </c>
      <c r="AW862" t="n">
        <v>1.1009</v>
      </c>
      <c r="AZ862" t="n">
        <v>1.105</v>
      </c>
      <c r="BC862" t="n">
        <v>1.1089</v>
      </c>
      <c r="BD862" t="n">
        <v>1.11275</v>
      </c>
      <c r="BE862" t="n">
        <v>1.11655</v>
      </c>
      <c r="BF862" t="n">
        <v>1.1204</v>
      </c>
      <c r="BG862" t="n">
        <v>1.12415</v>
      </c>
      <c r="BH862" t="n">
        <v>1.1278</v>
      </c>
      <c r="BI862" t="n">
        <v>1.1314</v>
      </c>
      <c r="BJ862" t="n">
        <v>1.13505</v>
      </c>
      <c r="BK862" t="n">
        <v>1.1387</v>
      </c>
      <c r="BL862" t="n">
        <v>1.14235</v>
      </c>
      <c r="BM862" t="n">
        <v>1.146</v>
      </c>
      <c r="BN862" t="n">
        <v>1.1498</v>
      </c>
      <c r="BO862" t="n">
        <v>1.15355</v>
      </c>
      <c r="BP862" t="n">
        <v>1.1572</v>
      </c>
      <c r="BQ862" t="n">
        <v>1.1608</v>
      </c>
      <c r="BR862" t="n">
        <v>1.16435</v>
      </c>
    </row>
    <row r="863">
      <c r="A863" s="1112" t="n">
        <v>45496</v>
      </c>
      <c r="AI863" t="n">
        <v>1.0837</v>
      </c>
      <c r="AJ863" t="n">
        <v>1.0826</v>
      </c>
      <c r="AK863" t="n">
        <v>1.0811</v>
      </c>
      <c r="AL863" t="n">
        <v>1.0718</v>
      </c>
      <c r="AM863" t="n">
        <v>1.0852</v>
      </c>
      <c r="AN863" t="n">
        <v>1.0705</v>
      </c>
      <c r="AO863" s="28" t="n">
        <v>1.086</v>
      </c>
      <c r="AP863" t="n">
        <v>1.0866</v>
      </c>
      <c r="AQ863" t="n">
        <v>1.088</v>
      </c>
      <c r="AR863" t="n">
        <v>1.08945</v>
      </c>
      <c r="AS863" t="n">
        <v>1.0912</v>
      </c>
      <c r="AT863" t="n">
        <v>1.09255</v>
      </c>
      <c r="AW863" t="n">
        <v>1.0971</v>
      </c>
      <c r="AZ863" t="n">
        <v>1.1012</v>
      </c>
      <c r="BC863" t="n">
        <v>1.10515</v>
      </c>
      <c r="BD863" t="n">
        <v>1.109</v>
      </c>
      <c r="BE863" t="n">
        <v>1.11285</v>
      </c>
      <c r="BF863" t="n">
        <v>1.1167</v>
      </c>
      <c r="BG863" t="n">
        <v>1.12045</v>
      </c>
      <c r="BH863" t="n">
        <v>1.12415</v>
      </c>
      <c r="BI863" t="n">
        <v>1.12785</v>
      </c>
      <c r="BJ863" t="n">
        <v>1.13155</v>
      </c>
      <c r="BK863" t="n">
        <v>1.13525</v>
      </c>
      <c r="BL863" t="n">
        <v>1.13895</v>
      </c>
      <c r="BM863" t="n">
        <v>1.1427</v>
      </c>
      <c r="BN863" t="n">
        <v>1.14655</v>
      </c>
      <c r="BO863" t="n">
        <v>1.1504</v>
      </c>
      <c r="BP863" t="n">
        <v>1.1541</v>
      </c>
      <c r="BQ863" t="n">
        <v>1.1578</v>
      </c>
      <c r="BR863" t="n">
        <v>1.16135</v>
      </c>
    </row>
    <row r="864">
      <c r="A864" s="1112" t="n">
        <v>45497</v>
      </c>
      <c r="AI864" t="n">
        <v>1.0837</v>
      </c>
      <c r="AJ864" t="n">
        <v>1.0826</v>
      </c>
      <c r="AK864" t="n">
        <v>1.0811</v>
      </c>
      <c r="AL864" t="n">
        <v>1.0718</v>
      </c>
      <c r="AM864" t="n">
        <v>1.0852</v>
      </c>
      <c r="AN864" t="n">
        <v>1.0705</v>
      </c>
      <c r="AO864" s="28" t="n">
        <v>1.0848</v>
      </c>
      <c r="AP864" t="n">
        <v>1.08505</v>
      </c>
      <c r="AQ864" t="n">
        <v>1.0865</v>
      </c>
      <c r="AR864" t="n">
        <v>1.0879</v>
      </c>
      <c r="AS864" t="n">
        <v>1.0897</v>
      </c>
      <c r="AT864" t="n">
        <v>1.09105</v>
      </c>
      <c r="AW864" t="n">
        <v>1.09555</v>
      </c>
      <c r="AZ864" t="n">
        <v>1.0997</v>
      </c>
      <c r="BC864" t="n">
        <v>1.1037</v>
      </c>
      <c r="BD864" t="n">
        <v>1.1076</v>
      </c>
      <c r="BE864" t="n">
        <v>1.1115</v>
      </c>
      <c r="BF864" t="n">
        <v>1.1154</v>
      </c>
      <c r="BG864" t="n">
        <v>1.1192</v>
      </c>
      <c r="BH864" t="n">
        <v>1.1229</v>
      </c>
      <c r="BI864" t="n">
        <v>1.12665</v>
      </c>
      <c r="BJ864" t="n">
        <v>1.13035</v>
      </c>
      <c r="BK864" t="n">
        <v>1.13405</v>
      </c>
      <c r="BL864" t="n">
        <v>1.1378</v>
      </c>
      <c r="BM864" t="n">
        <v>1.1415</v>
      </c>
      <c r="BN864" t="n">
        <v>1.1454</v>
      </c>
      <c r="BO864" t="n">
        <v>1.14925</v>
      </c>
      <c r="BP864" t="n">
        <v>1.15295</v>
      </c>
      <c r="BQ864" t="n">
        <v>1.15665</v>
      </c>
      <c r="BR864" t="n">
        <v>1.16025</v>
      </c>
    </row>
    <row r="865">
      <c r="A865" s="1112" t="n">
        <v>45498</v>
      </c>
      <c r="AI865" t="n">
        <v>1.0837</v>
      </c>
      <c r="AJ865" t="n">
        <v>1.0826</v>
      </c>
      <c r="AK865" t="n">
        <v>1.0811</v>
      </c>
      <c r="AL865" t="n">
        <v>1.0718</v>
      </c>
      <c r="AM865" t="n">
        <v>1.0852</v>
      </c>
      <c r="AN865" t="n">
        <v>1.0705</v>
      </c>
      <c r="AO865" s="28" t="n">
        <v>1.0851</v>
      </c>
      <c r="AP865" t="n">
        <v>1.08595</v>
      </c>
      <c r="AQ865" t="n">
        <v>1.0874</v>
      </c>
      <c r="AR865" t="n">
        <v>1.08885</v>
      </c>
      <c r="AS865" t="n">
        <v>1.09065</v>
      </c>
      <c r="AT865" t="n">
        <v>1.092</v>
      </c>
      <c r="AW865" t="n">
        <v>1.09665</v>
      </c>
      <c r="AZ865" t="n">
        <v>1.101</v>
      </c>
      <c r="BC865" t="n">
        <v>1.1051</v>
      </c>
      <c r="BD865" t="n">
        <v>1.1091</v>
      </c>
      <c r="BE865" t="n">
        <v>1.1131</v>
      </c>
      <c r="BF865" t="n">
        <v>1.11705</v>
      </c>
      <c r="BG865" t="n">
        <v>1.12095</v>
      </c>
      <c r="BH865" t="n">
        <v>1.12475</v>
      </c>
      <c r="BI865" t="n">
        <v>1.12855</v>
      </c>
      <c r="BJ865" t="n">
        <v>1.13235</v>
      </c>
      <c r="BK865" t="n">
        <v>1.13615</v>
      </c>
      <c r="BL865" t="n">
        <v>1.13995</v>
      </c>
      <c r="BM865" t="n">
        <v>1.14375</v>
      </c>
      <c r="BN865" t="n">
        <v>1.14775</v>
      </c>
      <c r="BO865" t="n">
        <v>1.15165</v>
      </c>
      <c r="BP865" t="n">
        <v>1.15545</v>
      </c>
      <c r="BQ865" t="n">
        <v>1.15925</v>
      </c>
      <c r="BR865" t="n">
        <v>1.16295</v>
      </c>
    </row>
    <row r="866">
      <c r="A866" s="1112" t="n">
        <v>45499</v>
      </c>
      <c r="AI866" t="n">
        <v>1.0837</v>
      </c>
      <c r="AJ866" t="n">
        <v>1.0826</v>
      </c>
      <c r="AK866" t="n">
        <v>1.0811</v>
      </c>
      <c r="AL866" t="n">
        <v>1.0718</v>
      </c>
      <c r="AM866" t="n">
        <v>1.0852</v>
      </c>
      <c r="AN866" t="n">
        <v>1.0705</v>
      </c>
      <c r="AO866" s="28" t="n">
        <v>1.086</v>
      </c>
      <c r="AP866" t="n">
        <v>1.0868</v>
      </c>
      <c r="AQ866" t="n">
        <v>1.08825</v>
      </c>
      <c r="AR866" t="n">
        <v>1.08965</v>
      </c>
      <c r="AS866" t="n">
        <v>1.09145</v>
      </c>
      <c r="AT866" t="n">
        <v>1.0928</v>
      </c>
      <c r="AW866" t="n">
        <v>1.09745</v>
      </c>
      <c r="AZ866" t="n">
        <v>1.10165</v>
      </c>
      <c r="BC866" t="n">
        <v>1.1057</v>
      </c>
      <c r="BD866" t="n">
        <v>1.10965</v>
      </c>
      <c r="BE866" t="n">
        <v>1.11355</v>
      </c>
      <c r="BF866" t="n">
        <v>1.1175</v>
      </c>
      <c r="BG866" t="n">
        <v>1.1213</v>
      </c>
      <c r="BH866" t="n">
        <v>1.12495</v>
      </c>
      <c r="BI866" t="n">
        <v>1.12865</v>
      </c>
      <c r="BJ866" t="n">
        <v>1.1323</v>
      </c>
      <c r="BK866" t="n">
        <v>1.13595</v>
      </c>
      <c r="BL866" t="n">
        <v>1.13965</v>
      </c>
      <c r="BM866" t="n">
        <v>1.1433</v>
      </c>
      <c r="BN866" t="n">
        <v>1.14715</v>
      </c>
      <c r="BO866" t="n">
        <v>1.15095</v>
      </c>
      <c r="BP866" t="n">
        <v>1.1546</v>
      </c>
      <c r="BQ866" t="n">
        <v>1.15825</v>
      </c>
      <c r="BR866" t="n">
        <v>1.1618</v>
      </c>
    </row>
    <row r="867">
      <c r="A867" s="1112" t="n">
        <v>45502</v>
      </c>
      <c r="AI867" t="n">
        <v>1.0837</v>
      </c>
      <c r="AJ867" t="n">
        <v>1.0826</v>
      </c>
      <c r="AK867" t="n">
        <v>1.0811</v>
      </c>
      <c r="AL867" t="n">
        <v>1.0718</v>
      </c>
      <c r="AM867" t="n">
        <v>1.0852</v>
      </c>
      <c r="AN867" t="n">
        <v>1.0705</v>
      </c>
      <c r="AO867" s="28" t="n">
        <v>1.0817</v>
      </c>
      <c r="AP867" t="n">
        <v>1.08325</v>
      </c>
      <c r="AQ867" t="n">
        <v>1.08465</v>
      </c>
      <c r="AR867" t="n">
        <v>1.08605</v>
      </c>
      <c r="AS867" t="n">
        <v>1.0879</v>
      </c>
      <c r="AT867" t="n">
        <v>1.0892</v>
      </c>
      <c r="AW867" t="n">
        <v>1.0939</v>
      </c>
      <c r="AZ867" t="n">
        <v>1.0982</v>
      </c>
      <c r="BC867" t="n">
        <v>1.1023</v>
      </c>
      <c r="BD867" t="n">
        <v>1.1063</v>
      </c>
      <c r="BE867" t="n">
        <v>1.11025</v>
      </c>
      <c r="BF867" t="n">
        <v>1.11425</v>
      </c>
      <c r="BG867" t="n">
        <v>1.1181</v>
      </c>
      <c r="BH867" t="n">
        <v>1.12185</v>
      </c>
      <c r="BI867" t="n">
        <v>1.1256</v>
      </c>
      <c r="BJ867" t="n">
        <v>1.1293</v>
      </c>
      <c r="BK867" t="n">
        <v>1.13305</v>
      </c>
      <c r="BL867" t="n">
        <v>1.1368</v>
      </c>
      <c r="BM867" t="n">
        <v>1.1405</v>
      </c>
      <c r="BN867" t="n">
        <v>1.1444</v>
      </c>
      <c r="BO867" t="n">
        <v>1.14825</v>
      </c>
      <c r="BP867" t="n">
        <v>1.152</v>
      </c>
      <c r="BQ867" t="n">
        <v>1.15575</v>
      </c>
      <c r="BR867" t="n">
        <v>1.15935</v>
      </c>
    </row>
    <row r="868">
      <c r="A868" s="1112" t="n">
        <v>45503</v>
      </c>
      <c r="AI868" t="n">
        <v>1.0837</v>
      </c>
      <c r="AJ868" t="n">
        <v>1.0826</v>
      </c>
      <c r="AK868" t="n">
        <v>1.0811</v>
      </c>
      <c r="AL868" t="n">
        <v>1.0718</v>
      </c>
      <c r="AM868" t="n">
        <v>1.0852</v>
      </c>
      <c r="AN868" t="n">
        <v>1.0705</v>
      </c>
      <c r="AO868" s="28" t="n">
        <v>1.0824</v>
      </c>
      <c r="AP868" t="n">
        <v>1.0821</v>
      </c>
      <c r="AQ868" t="n">
        <v>1.0835</v>
      </c>
      <c r="AR868" t="n">
        <v>1.0849</v>
      </c>
      <c r="AS868" t="n">
        <v>1.08675</v>
      </c>
      <c r="AT868" t="n">
        <v>1.08805</v>
      </c>
      <c r="AW868" t="n">
        <v>1.09275</v>
      </c>
      <c r="AZ868" t="n">
        <v>1.09715</v>
      </c>
      <c r="BC868" t="n">
        <v>1.10135</v>
      </c>
      <c r="BD868" t="n">
        <v>1.10535</v>
      </c>
      <c r="BE868" t="n">
        <v>1.1094</v>
      </c>
      <c r="BF868" t="n">
        <v>1.11345</v>
      </c>
      <c r="BG868" t="n">
        <v>1.1173</v>
      </c>
      <c r="BH868" t="n">
        <v>1.12105</v>
      </c>
      <c r="BI868" t="n">
        <v>1.12475</v>
      </c>
      <c r="BJ868" t="n">
        <v>1.12845</v>
      </c>
      <c r="BK868" t="n">
        <v>1.13215</v>
      </c>
      <c r="BL868" t="n">
        <v>1.13585</v>
      </c>
      <c r="BM868" t="n">
        <v>1.13955</v>
      </c>
      <c r="BN868" t="n">
        <v>1.14345</v>
      </c>
      <c r="BO868" t="n">
        <v>1.14725</v>
      </c>
      <c r="BP868" t="n">
        <v>1.15095</v>
      </c>
      <c r="BQ868" t="n">
        <v>1.15465</v>
      </c>
      <c r="BR868" t="n">
        <v>1.15825</v>
      </c>
    </row>
    <row r="869">
      <c r="A869" s="1112" t="n">
        <v>45504</v>
      </c>
      <c r="AI869" t="n">
        <v>1.0837</v>
      </c>
      <c r="AJ869" t="n">
        <v>1.0826</v>
      </c>
      <c r="AK869" t="n">
        <v>1.0811</v>
      </c>
      <c r="AL869" t="n">
        <v>1.0718</v>
      </c>
      <c r="AM869" t="n">
        <v>1.0852</v>
      </c>
      <c r="AN869" t="n">
        <v>1.0705</v>
      </c>
      <c r="AO869" s="28" t="n">
        <v>1.0828</v>
      </c>
      <c r="AP869" t="n">
        <v>1.08355</v>
      </c>
      <c r="AQ869" t="n">
        <v>1.085</v>
      </c>
      <c r="AR869" t="n">
        <v>1.0864</v>
      </c>
      <c r="AS869" t="n">
        <v>1.08825</v>
      </c>
      <c r="AT869" t="n">
        <v>1.0896</v>
      </c>
      <c r="AW869" t="n">
        <v>1.0944</v>
      </c>
      <c r="AZ869" t="n">
        <v>1.0988</v>
      </c>
      <c r="BC869" t="n">
        <v>1.1031</v>
      </c>
      <c r="BD869" t="n">
        <v>1.10725</v>
      </c>
      <c r="BE869" t="n">
        <v>1.11135</v>
      </c>
      <c r="BF869" t="n">
        <v>1.11545</v>
      </c>
      <c r="BG869" t="n">
        <v>1.1194</v>
      </c>
      <c r="BH869" t="n">
        <v>1.12315</v>
      </c>
      <c r="BI869" t="n">
        <v>1.1269</v>
      </c>
      <c r="BJ869" t="n">
        <v>1.1307</v>
      </c>
      <c r="BK869" t="n">
        <v>1.13445</v>
      </c>
      <c r="BL869" t="n">
        <v>1.1382</v>
      </c>
      <c r="BM869" t="n">
        <v>1.14195</v>
      </c>
      <c r="BN869" t="n">
        <v>1.1459</v>
      </c>
      <c r="BO869" t="n">
        <v>1.14975</v>
      </c>
      <c r="BP869" t="n">
        <v>1.15355</v>
      </c>
      <c r="BQ869" t="n">
        <v>1.1573</v>
      </c>
      <c r="BR869" t="n">
        <v>1.16095</v>
      </c>
    </row>
    <row r="870">
      <c r="A870" s="1112" t="n">
        <v>45505</v>
      </c>
      <c r="AI870" t="n">
        <v>1.0837</v>
      </c>
      <c r="AJ870" t="n">
        <v>1.0826</v>
      </c>
      <c r="AK870" t="n">
        <v>1.0811</v>
      </c>
      <c r="AL870" t="n">
        <v>1.0718</v>
      </c>
      <c r="AM870" t="n">
        <v>1.0852</v>
      </c>
      <c r="AN870" t="n">
        <v>1.0705</v>
      </c>
      <c r="AO870" t="n">
        <v>1.0828</v>
      </c>
      <c r="AP870" s="28" t="n">
        <v>1.0789</v>
      </c>
      <c r="AQ870" t="n">
        <v>1.08065</v>
      </c>
      <c r="AR870" t="n">
        <v>1.08205</v>
      </c>
      <c r="AS870" t="n">
        <v>1.08385</v>
      </c>
      <c r="AT870" t="n">
        <v>1.08505</v>
      </c>
      <c r="AW870" t="n">
        <v>1.0895</v>
      </c>
      <c r="AZ870" t="n">
        <v>1.0935</v>
      </c>
      <c r="BC870" t="n">
        <v>1.09745</v>
      </c>
      <c r="BD870" t="n">
        <v>1.10115</v>
      </c>
      <c r="BE870" t="n">
        <v>1.10485</v>
      </c>
      <c r="BF870" t="n">
        <v>1.10855</v>
      </c>
      <c r="BG870" t="n">
        <v>1.1122</v>
      </c>
      <c r="BH870" t="n">
        <v>1.1157</v>
      </c>
      <c r="BI870" t="n">
        <v>1.1192</v>
      </c>
      <c r="BJ870" t="n">
        <v>1.1227</v>
      </c>
      <c r="BK870" t="n">
        <v>1.12625</v>
      </c>
      <c r="BL870" t="n">
        <v>1.12975</v>
      </c>
      <c r="BM870" t="n">
        <v>1.13325</v>
      </c>
      <c r="BN870" t="n">
        <v>1.13695</v>
      </c>
      <c r="BO870" t="n">
        <v>1.14055</v>
      </c>
      <c r="BP870" t="n">
        <v>1.14405</v>
      </c>
      <c r="BQ870" t="n">
        <v>1.1476</v>
      </c>
      <c r="BR870" t="n">
        <v>1.151</v>
      </c>
    </row>
    <row r="871">
      <c r="A871" s="1112" t="n">
        <v>45506</v>
      </c>
      <c r="AI871" t="n">
        <v>1.0837</v>
      </c>
      <c r="AJ871" t="n">
        <v>1.0826</v>
      </c>
      <c r="AK871" t="n">
        <v>1.0811</v>
      </c>
      <c r="AL871" t="n">
        <v>1.0718</v>
      </c>
      <c r="AM871" t="n">
        <v>1.0852</v>
      </c>
      <c r="AN871" t="n">
        <v>1.0705</v>
      </c>
      <c r="AO871" t="n">
        <v>1.0828</v>
      </c>
      <c r="AP871" s="28" t="n">
        <v>1.0835</v>
      </c>
      <c r="AQ871" t="n">
        <v>1.0935</v>
      </c>
      <c r="AR871" t="n">
        <v>1.09485</v>
      </c>
      <c r="AS871" t="n">
        <v>1.09655</v>
      </c>
      <c r="AT871" t="n">
        <v>1.0977</v>
      </c>
      <c r="AW871" t="n">
        <v>1.1016</v>
      </c>
      <c r="AZ871" t="n">
        <v>1.105</v>
      </c>
      <c r="BC871" t="n">
        <v>1.1084</v>
      </c>
      <c r="BD871" t="n">
        <v>1.1116</v>
      </c>
      <c r="BE871" t="n">
        <v>1.11485</v>
      </c>
      <c r="BF871" t="n">
        <v>1.1181</v>
      </c>
      <c r="BG871" t="n">
        <v>1.12135</v>
      </c>
      <c r="BH871" t="n">
        <v>1.12455</v>
      </c>
      <c r="BI871" t="n">
        <v>1.1278</v>
      </c>
      <c r="BJ871" t="n">
        <v>1.13105</v>
      </c>
      <c r="BK871" t="n">
        <v>1.1343</v>
      </c>
      <c r="BL871" t="n">
        <v>1.13755</v>
      </c>
      <c r="BM871" t="n">
        <v>1.14075</v>
      </c>
      <c r="BN871" t="n">
        <v>1.14415</v>
      </c>
      <c r="BO871" t="n">
        <v>1.1475</v>
      </c>
      <c r="BP871" t="n">
        <v>1.15075</v>
      </c>
      <c r="BQ871" t="n">
        <v>1.15395</v>
      </c>
      <c r="BR871" t="n">
        <v>1.1571</v>
      </c>
    </row>
    <row r="872">
      <c r="A872" s="1112" t="n">
        <v>45509</v>
      </c>
      <c r="AI872" t="n">
        <v>1.0837</v>
      </c>
      <c r="AJ872" t="n">
        <v>1.0826</v>
      </c>
      <c r="AK872" t="n">
        <v>1.0811</v>
      </c>
      <c r="AL872" t="n">
        <v>1.0718</v>
      </c>
      <c r="AM872" t="n">
        <v>1.0852</v>
      </c>
      <c r="AN872" t="n">
        <v>1.0705</v>
      </c>
      <c r="AO872" t="n">
        <v>1.0828</v>
      </c>
      <c r="AP872" s="28" t="n">
        <v>1.0966</v>
      </c>
      <c r="AQ872" t="n">
        <v>1.09725</v>
      </c>
      <c r="AR872" t="n">
        <v>1.09855</v>
      </c>
      <c r="AS872" t="n">
        <v>1.1003</v>
      </c>
      <c r="AT872" t="n">
        <v>1.1014</v>
      </c>
      <c r="AW872" t="n">
        <v>1.1054</v>
      </c>
      <c r="AZ872" t="n">
        <v>1.10895</v>
      </c>
      <c r="BC872" t="n">
        <v>1.1123</v>
      </c>
      <c r="BD872" t="n">
        <v>1.11545</v>
      </c>
      <c r="BE872" t="n">
        <v>1.1186</v>
      </c>
      <c r="BF872" t="n">
        <v>1.12175</v>
      </c>
      <c r="BG872" t="n">
        <v>1.12485</v>
      </c>
      <c r="BH872" t="n">
        <v>1.1279</v>
      </c>
      <c r="BI872" t="n">
        <v>1.1309</v>
      </c>
      <c r="BJ872" t="n">
        <v>1.13395</v>
      </c>
      <c r="BK872" t="n">
        <v>1.137</v>
      </c>
      <c r="BL872" t="n">
        <v>1.14</v>
      </c>
      <c r="BM872" t="n">
        <v>1.14305</v>
      </c>
      <c r="BN872" t="n">
        <v>1.1462</v>
      </c>
      <c r="BO872" t="n">
        <v>1.1493</v>
      </c>
      <c r="BP872" t="n">
        <v>1.15235</v>
      </c>
      <c r="BQ872" t="n">
        <v>1.1554</v>
      </c>
      <c r="BR872" t="n">
        <v>1.1583</v>
      </c>
    </row>
    <row r="873">
      <c r="A873" s="1112" t="n">
        <v>45510</v>
      </c>
      <c r="AI873" t="n">
        <v>1.0837</v>
      </c>
      <c r="AJ873" t="n">
        <v>1.0826</v>
      </c>
      <c r="AK873" t="n">
        <v>1.0811</v>
      </c>
      <c r="AL873" t="n">
        <v>1.0718</v>
      </c>
      <c r="AM873" t="n">
        <v>1.0852</v>
      </c>
      <c r="AN873" t="n">
        <v>1.0705</v>
      </c>
      <c r="AO873" t="n">
        <v>1.0828</v>
      </c>
      <c r="AP873" s="28" t="n">
        <v>1.0915</v>
      </c>
      <c r="AQ873" s="467" t="n"/>
      <c r="AR873" s="467" t="n"/>
      <c r="AS873" s="467" t="n"/>
      <c r="AT873" s="467" t="n"/>
      <c r="AU873" s="467" t="n"/>
      <c r="AV873" s="467" t="n"/>
      <c r="AW873" s="467" t="n"/>
      <c r="AX873" s="467" t="n"/>
      <c r="AY873" s="467" t="n"/>
      <c r="AZ873" s="467" t="n"/>
      <c r="BA873" s="467" t="n"/>
      <c r="BB873" s="467" t="n"/>
      <c r="BC873" s="467" t="n"/>
      <c r="BD873" s="467" t="n"/>
      <c r="BE873" s="467" t="n"/>
      <c r="BF873" s="467" t="n"/>
      <c r="BG873" s="467" t="n"/>
      <c r="BH873" s="467" t="n"/>
      <c r="BI873" s="467" t="n"/>
      <c r="BJ873" s="467" t="n"/>
      <c r="BK873" s="467" t="n"/>
      <c r="BL873" s="467" t="n"/>
      <c r="BM873" s="467" t="n"/>
      <c r="BN873" s="467" t="n"/>
      <c r="BO873" s="467" t="n"/>
      <c r="BP873" s="467" t="n"/>
      <c r="BQ873" s="467" t="n"/>
      <c r="BR873" s="467" t="n"/>
      <c r="BS873" s="467" t="n"/>
    </row>
    <row r="874">
      <c r="A874" s="1112" t="n">
        <v>45511</v>
      </c>
      <c r="AI874" t="n">
        <v>1.0837</v>
      </c>
      <c r="AJ874" t="n">
        <v>1.0826</v>
      </c>
      <c r="AK874" t="n">
        <v>1.0811</v>
      </c>
      <c r="AL874" t="n">
        <v>1.0718</v>
      </c>
      <c r="AM874" t="n">
        <v>1.0852</v>
      </c>
      <c r="AN874" t="n">
        <v>1.0705</v>
      </c>
      <c r="AO874" t="n">
        <v>1.0828</v>
      </c>
      <c r="AP874" s="28" t="n">
        <v>1.0922</v>
      </c>
      <c r="AQ874" t="n">
        <v>1.09425</v>
      </c>
      <c r="AR874" t="n">
        <v>1.09555</v>
      </c>
      <c r="AS874" t="n">
        <v>1.0973</v>
      </c>
      <c r="AT874" t="n">
        <v>1.0984</v>
      </c>
      <c r="AW874" t="n">
        <v>1.1025</v>
      </c>
      <c r="AZ874" t="n">
        <v>1.10625</v>
      </c>
      <c r="BC874" t="n">
        <v>1.10975</v>
      </c>
      <c r="BD874" t="n">
        <v>1.1131</v>
      </c>
      <c r="BE874" t="n">
        <v>1.1165</v>
      </c>
      <c r="BF874" t="n">
        <v>1.11985</v>
      </c>
      <c r="BG874" t="n">
        <v>1.12325</v>
      </c>
      <c r="BH874" t="n">
        <v>1.12665</v>
      </c>
      <c r="BI874" t="n">
        <v>1.1301</v>
      </c>
      <c r="BJ874" t="n">
        <v>1.1335</v>
      </c>
      <c r="BK874" t="n">
        <v>1.13695</v>
      </c>
      <c r="BL874" t="n">
        <v>1.14035</v>
      </c>
      <c r="BM874" t="n">
        <v>1.1438</v>
      </c>
      <c r="BN874" t="n">
        <v>1.1474</v>
      </c>
      <c r="BO874" t="n">
        <v>1.1509</v>
      </c>
      <c r="BP874" t="n">
        <v>1.15435</v>
      </c>
      <c r="BQ874" t="n">
        <v>1.15775</v>
      </c>
      <c r="BR874" t="n">
        <v>1.1611</v>
      </c>
    </row>
    <row r="875">
      <c r="A875" s="1112" t="n">
        <v>45512</v>
      </c>
      <c r="AI875" t="n">
        <v>1.0837</v>
      </c>
      <c r="AJ875" t="n">
        <v>1.0826</v>
      </c>
      <c r="AK875" t="n">
        <v>1.0811</v>
      </c>
      <c r="AL875" t="n">
        <v>1.0718</v>
      </c>
      <c r="AM875" t="n">
        <v>1.0852</v>
      </c>
      <c r="AN875" t="n">
        <v>1.0705</v>
      </c>
      <c r="AO875" t="n">
        <v>1.0828</v>
      </c>
      <c r="AP875" s="28" t="n">
        <v>1.093</v>
      </c>
      <c r="AQ875" t="n">
        <v>1.09375</v>
      </c>
      <c r="AR875" t="n">
        <v>1.0951</v>
      </c>
      <c r="AS875" t="n">
        <v>1.09685</v>
      </c>
      <c r="AT875" t="n">
        <v>1.09805</v>
      </c>
      <c r="AW875" t="n">
        <v>1.1022</v>
      </c>
      <c r="AZ875" t="n">
        <v>1.106</v>
      </c>
      <c r="BC875" t="n">
        <v>1.1098</v>
      </c>
      <c r="BD875" t="n">
        <v>1.11345</v>
      </c>
      <c r="BE875" t="n">
        <v>1.1171</v>
      </c>
      <c r="BF875" t="n">
        <v>1.1207</v>
      </c>
      <c r="BG875" t="n">
        <v>1.12435</v>
      </c>
      <c r="BH875" t="n">
        <v>1.12795</v>
      </c>
      <c r="BI875" t="n">
        <v>1.13155</v>
      </c>
      <c r="BJ875" t="n">
        <v>1.13515</v>
      </c>
      <c r="BK875" t="n">
        <v>1.13875</v>
      </c>
      <c r="BL875" t="n">
        <v>1.14235</v>
      </c>
      <c r="BM875" t="n">
        <v>1.14595</v>
      </c>
      <c r="BN875" t="n">
        <v>1.1497</v>
      </c>
      <c r="BO875" t="n">
        <v>1.15345</v>
      </c>
      <c r="BP875" t="n">
        <v>1.15705</v>
      </c>
      <c r="BQ875" t="n">
        <v>1.16065</v>
      </c>
      <c r="BR875" t="n">
        <v>1.16415</v>
      </c>
    </row>
    <row r="876">
      <c r="A876" s="1112" t="n">
        <v>45513</v>
      </c>
      <c r="AI876" t="n">
        <v>1.0837</v>
      </c>
      <c r="AJ876" t="n">
        <v>1.0826</v>
      </c>
      <c r="AK876" t="n">
        <v>1.0811</v>
      </c>
      <c r="AL876" t="n">
        <v>1.0718</v>
      </c>
      <c r="AM876" t="n">
        <v>1.0852</v>
      </c>
      <c r="AN876" t="n">
        <v>1.0705</v>
      </c>
      <c r="AO876" t="n">
        <v>1.0828</v>
      </c>
      <c r="AP876" s="28" t="n">
        <v>1.0917</v>
      </c>
      <c r="AQ876" t="n">
        <v>1.09385</v>
      </c>
      <c r="AR876" t="n">
        <v>1.0952</v>
      </c>
      <c r="AS876" t="n">
        <v>1.09695</v>
      </c>
      <c r="AT876" t="n">
        <v>1.09815</v>
      </c>
      <c r="AW876" t="n">
        <v>1.1023</v>
      </c>
      <c r="AZ876" t="n">
        <v>1.10615</v>
      </c>
      <c r="BC876" t="n">
        <v>1.1098</v>
      </c>
      <c r="BD876" t="n">
        <v>1.11335</v>
      </c>
      <c r="BE876" t="n">
        <v>1.11695</v>
      </c>
      <c r="BF876" t="n">
        <v>1.12055</v>
      </c>
      <c r="BG876" t="n">
        <v>1.1241</v>
      </c>
      <c r="BH876" t="n">
        <v>1.1276</v>
      </c>
      <c r="BI876" t="n">
        <v>1.13115</v>
      </c>
      <c r="BJ876" t="n">
        <v>1.13465</v>
      </c>
      <c r="BK876" t="n">
        <v>1.1382</v>
      </c>
      <c r="BL876" t="n">
        <v>1.1417</v>
      </c>
      <c r="BM876" t="n">
        <v>1.14525</v>
      </c>
      <c r="BN876" t="n">
        <v>1.1489</v>
      </c>
      <c r="BO876" t="n">
        <v>1.15255</v>
      </c>
      <c r="BP876" t="n">
        <v>1.15605</v>
      </c>
      <c r="BQ876" t="n">
        <v>1.1596</v>
      </c>
      <c r="BR876" t="n">
        <v>1.163</v>
      </c>
    </row>
    <row r="877">
      <c r="A877" s="1112" t="n">
        <v>45516</v>
      </c>
      <c r="AI877" t="n">
        <v>1.0837</v>
      </c>
      <c r="AJ877" t="n">
        <v>1.0826</v>
      </c>
      <c r="AK877" t="n">
        <v>1.0811</v>
      </c>
      <c r="AL877" t="n">
        <v>1.0718</v>
      </c>
      <c r="AM877" t="n">
        <v>1.0852</v>
      </c>
      <c r="AN877" t="n">
        <v>1.0705</v>
      </c>
      <c r="AO877" t="n">
        <v>1.0828</v>
      </c>
      <c r="AP877" s="28" t="n">
        <v>1.0925</v>
      </c>
      <c r="AQ877" t="n">
        <v>1.09485</v>
      </c>
      <c r="AR877" t="n">
        <v>1.0962</v>
      </c>
      <c r="AS877" t="n">
        <v>1.09795</v>
      </c>
      <c r="AT877" t="n">
        <v>1.09915</v>
      </c>
      <c r="AW877" t="n">
        <v>1.1033</v>
      </c>
      <c r="AZ877" t="n">
        <v>1.10705</v>
      </c>
      <c r="BC877" t="n">
        <v>1.11055</v>
      </c>
      <c r="BD877" t="n">
        <v>1.114</v>
      </c>
      <c r="BE877" t="n">
        <v>1.11745</v>
      </c>
      <c r="BF877" t="n">
        <v>1.1209</v>
      </c>
      <c r="BG877" t="n">
        <v>1.12435</v>
      </c>
      <c r="BH877" t="n">
        <v>1.12775</v>
      </c>
      <c r="BI877" t="n">
        <v>1.13115</v>
      </c>
      <c r="BJ877" t="n">
        <v>1.13455</v>
      </c>
      <c r="BK877" t="n">
        <v>1.13795</v>
      </c>
      <c r="BL877" t="n">
        <v>1.1414</v>
      </c>
      <c r="BM877" t="n">
        <v>1.1448</v>
      </c>
      <c r="BN877" t="n">
        <v>1.14835</v>
      </c>
      <c r="BO877" t="n">
        <v>1.15185</v>
      </c>
      <c r="BP877" t="n">
        <v>1.15525</v>
      </c>
      <c r="BQ877" t="n">
        <v>1.1587</v>
      </c>
      <c r="BR877" t="n">
        <v>1.16195</v>
      </c>
    </row>
    <row r="878">
      <c r="A878" s="1112" t="n">
        <v>45517</v>
      </c>
      <c r="AI878" t="n">
        <v>1.0837</v>
      </c>
      <c r="AJ878" t="n">
        <v>1.0826</v>
      </c>
      <c r="AK878" t="n">
        <v>1.0811</v>
      </c>
      <c r="AL878" t="n">
        <v>1.0718</v>
      </c>
      <c r="AM878" t="n">
        <v>1.0852</v>
      </c>
      <c r="AN878" t="n">
        <v>1.0705</v>
      </c>
      <c r="AO878" t="n">
        <v>1.0828</v>
      </c>
      <c r="AP878" s="28" t="n">
        <v>1.0931</v>
      </c>
      <c r="AQ878" t="n">
        <v>1.1017</v>
      </c>
      <c r="AR878" t="n">
        <v>1.10305</v>
      </c>
      <c r="AS878" t="n">
        <v>1.10485</v>
      </c>
      <c r="AT878" t="n">
        <v>1.106</v>
      </c>
      <c r="AW878" t="n">
        <v>1.11015</v>
      </c>
      <c r="AZ878" t="n">
        <v>1.1139</v>
      </c>
      <c r="BC878" t="n">
        <v>1.11745</v>
      </c>
      <c r="BD878" t="n">
        <v>1.1209</v>
      </c>
      <c r="BE878" t="n">
        <v>1.12435</v>
      </c>
      <c r="BF878" t="n">
        <v>1.1278</v>
      </c>
      <c r="BG878" t="n">
        <v>1.13125</v>
      </c>
      <c r="BH878" t="n">
        <v>1.1346</v>
      </c>
      <c r="BI878" t="n">
        <v>1.138</v>
      </c>
      <c r="BJ878" t="n">
        <v>1.1414</v>
      </c>
      <c r="BK878" t="n">
        <v>1.1448</v>
      </c>
      <c r="BL878" t="n">
        <v>1.14815</v>
      </c>
      <c r="BM878" t="n">
        <v>1.15155</v>
      </c>
      <c r="BN878" t="n">
        <v>1.1551</v>
      </c>
      <c r="BO878" t="n">
        <v>1.1586</v>
      </c>
      <c r="BP878" t="n">
        <v>1.16195</v>
      </c>
      <c r="BQ878" t="n">
        <v>1.16535</v>
      </c>
      <c r="BR878" t="n">
        <v>1.16865</v>
      </c>
    </row>
    <row r="879">
      <c r="A879" s="1112" t="n">
        <v>45518</v>
      </c>
      <c r="AI879" t="n">
        <v>1.0837</v>
      </c>
      <c r="AJ879" t="n">
        <v>1.0826</v>
      </c>
      <c r="AK879" t="n">
        <v>1.0811</v>
      </c>
      <c r="AL879" t="n">
        <v>1.0718</v>
      </c>
      <c r="AM879" t="n">
        <v>1.0852</v>
      </c>
      <c r="AN879" t="n">
        <v>1.0705</v>
      </c>
      <c r="AO879" t="n">
        <v>1.0828</v>
      </c>
      <c r="AP879" s="28" t="n">
        <v>1.1019</v>
      </c>
      <c r="AQ879" t="n">
        <v>1.10335</v>
      </c>
      <c r="AR879" t="n">
        <v>1.10475</v>
      </c>
      <c r="AS879" t="n">
        <v>1.1065</v>
      </c>
      <c r="AT879" t="n">
        <v>1.10775</v>
      </c>
      <c r="AW879" t="n">
        <v>1.1119</v>
      </c>
      <c r="AZ879" t="n">
        <v>1.11565</v>
      </c>
      <c r="BC879" t="n">
        <v>1.11935</v>
      </c>
      <c r="BD879" t="n">
        <v>1.1227</v>
      </c>
      <c r="BE879" t="n">
        <v>1.1261</v>
      </c>
      <c r="BF879" t="n">
        <v>1.12945</v>
      </c>
      <c r="BG879" t="n">
        <v>1.13285</v>
      </c>
      <c r="BH879" t="n">
        <v>1.1362</v>
      </c>
      <c r="BI879" t="n">
        <v>1.13955</v>
      </c>
      <c r="BJ879" t="n">
        <v>1.1429</v>
      </c>
      <c r="BK879" t="n">
        <v>1.14625</v>
      </c>
      <c r="BL879" t="n">
        <v>1.14965</v>
      </c>
      <c r="BM879" t="n">
        <v>1.153</v>
      </c>
      <c r="BN879" t="n">
        <v>1.1565</v>
      </c>
      <c r="BO879" t="n">
        <v>1.15995</v>
      </c>
      <c r="BP879" t="n">
        <v>1.1633</v>
      </c>
      <c r="BQ879" t="n">
        <v>1.16665</v>
      </c>
      <c r="BR879" t="n">
        <v>1.1699</v>
      </c>
    </row>
    <row r="880">
      <c r="A880" s="1112" t="n">
        <v>45519</v>
      </c>
      <c r="AI880" t="n">
        <v>1.0837</v>
      </c>
      <c r="AJ880" t="n">
        <v>1.0826</v>
      </c>
      <c r="AK880" t="n">
        <v>1.0811</v>
      </c>
      <c r="AL880" t="n">
        <v>1.0718</v>
      </c>
      <c r="AM880" t="n">
        <v>1.0852</v>
      </c>
      <c r="AN880" t="n">
        <v>1.0705</v>
      </c>
      <c r="AO880" t="n">
        <v>1.0828</v>
      </c>
      <c r="AP880" s="28" t="n">
        <v>1.1011</v>
      </c>
      <c r="AQ880" t="n">
        <v>1.09935</v>
      </c>
      <c r="AR880" t="n">
        <v>1.10075</v>
      </c>
      <c r="AS880" t="n">
        <v>1.10255</v>
      </c>
      <c r="AT880" t="n">
        <v>1.1038</v>
      </c>
      <c r="AW880" t="n">
        <v>1.1081</v>
      </c>
      <c r="AZ880" t="n">
        <v>1.112</v>
      </c>
      <c r="BC880" t="n">
        <v>1.1158</v>
      </c>
      <c r="BD880" t="n">
        <v>1.1194</v>
      </c>
      <c r="BE880" t="n">
        <v>1.12295</v>
      </c>
      <c r="BF880" t="n">
        <v>1.12655</v>
      </c>
      <c r="BG880" t="n">
        <v>1.13005</v>
      </c>
      <c r="BH880" t="n">
        <v>1.1335</v>
      </c>
      <c r="BI880" t="n">
        <v>1.13695</v>
      </c>
      <c r="BJ880" t="n">
        <v>1.14035</v>
      </c>
      <c r="BK880" t="n">
        <v>1.1438</v>
      </c>
      <c r="BL880" t="n">
        <v>1.14725</v>
      </c>
      <c r="BM880" t="n">
        <v>1.15065</v>
      </c>
      <c r="BN880" t="n">
        <v>1.15425</v>
      </c>
      <c r="BO880" t="n">
        <v>1.1578</v>
      </c>
      <c r="BP880" t="n">
        <v>1.16125</v>
      </c>
      <c r="BQ880" t="n">
        <v>1.1647</v>
      </c>
      <c r="BR880" t="n">
        <v>1.168</v>
      </c>
    </row>
    <row r="881">
      <c r="A881" s="1112" t="n">
        <v>45520</v>
      </c>
      <c r="AI881" t="n">
        <v>1.0837</v>
      </c>
      <c r="AJ881" t="n">
        <v>1.0826</v>
      </c>
      <c r="AK881" t="n">
        <v>1.0811</v>
      </c>
      <c r="AL881" t="n">
        <v>1.0718</v>
      </c>
      <c r="AM881" t="n">
        <v>1.0852</v>
      </c>
      <c r="AN881" t="n">
        <v>1.0705</v>
      </c>
      <c r="AO881" t="n">
        <v>1.0828</v>
      </c>
      <c r="AP881" s="28" t="n">
        <v>1.0994</v>
      </c>
      <c r="AQ881" t="n">
        <v>1.10355</v>
      </c>
      <c r="AR881" t="n">
        <v>1.10495</v>
      </c>
      <c r="AS881" t="n">
        <v>1.10675</v>
      </c>
      <c r="AT881" t="n">
        <v>1.10805</v>
      </c>
      <c r="AW881" t="n">
        <v>1.1123</v>
      </c>
      <c r="AZ881" t="n">
        <v>1.1162</v>
      </c>
      <c r="BC881" t="n">
        <v>1.1199</v>
      </c>
      <c r="BD881" t="n">
        <v>1.1234</v>
      </c>
      <c r="BE881" t="n">
        <v>1.1269</v>
      </c>
      <c r="BF881" t="n">
        <v>1.13045</v>
      </c>
      <c r="BG881" t="n">
        <v>1.1339</v>
      </c>
      <c r="BH881" t="n">
        <v>1.1372</v>
      </c>
      <c r="BI881" t="n">
        <v>1.14055</v>
      </c>
      <c r="BJ881" t="n">
        <v>1.14385</v>
      </c>
      <c r="BK881" t="n">
        <v>1.14715</v>
      </c>
      <c r="BL881" t="n">
        <v>1.1505</v>
      </c>
      <c r="BM881" t="n">
        <v>1.1538</v>
      </c>
      <c r="BN881" t="n">
        <v>1.1573</v>
      </c>
      <c r="BO881" t="n">
        <v>1.1607</v>
      </c>
      <c r="BP881" t="n">
        <v>1.16405</v>
      </c>
      <c r="BQ881" t="n">
        <v>1.16735</v>
      </c>
      <c r="BR881" t="n">
        <v>1.1706</v>
      </c>
    </row>
    <row r="882">
      <c r="A882" s="1112" t="n">
        <v>45523</v>
      </c>
      <c r="AI882" t="n">
        <v>1.0837</v>
      </c>
      <c r="AJ882" t="n">
        <v>1.0826</v>
      </c>
      <c r="AK882" t="n">
        <v>1.0811</v>
      </c>
      <c r="AL882" t="n">
        <v>1.0718</v>
      </c>
      <c r="AM882" t="n">
        <v>1.0852</v>
      </c>
      <c r="AN882" t="n">
        <v>1.0705</v>
      </c>
      <c r="AO882" t="n">
        <v>1.0828</v>
      </c>
      <c r="AP882" s="28" t="n">
        <v>1.1041</v>
      </c>
      <c r="AQ882" t="n">
        <v>1.10965</v>
      </c>
      <c r="AR882" t="n">
        <v>1.11105</v>
      </c>
      <c r="AS882" t="n">
        <v>1.11285</v>
      </c>
      <c r="AT882" t="n">
        <v>1.1142</v>
      </c>
      <c r="AU882" t="n">
        <v>1.11555</v>
      </c>
      <c r="AW882" t="n">
        <v>1.1185</v>
      </c>
      <c r="AZ882" t="n">
        <v>1.12235</v>
      </c>
      <c r="BC882" t="n">
        <v>1.12585</v>
      </c>
      <c r="BD882" t="n">
        <v>1.12955</v>
      </c>
      <c r="BE882" t="n">
        <v>1.133</v>
      </c>
      <c r="BF882" t="n">
        <v>1.1365</v>
      </c>
      <c r="BG882" t="n">
        <v>1.13995</v>
      </c>
      <c r="BH882" t="n">
        <v>1.1433</v>
      </c>
      <c r="BI882" t="n">
        <v>1.14665</v>
      </c>
      <c r="BJ882" t="n">
        <v>1.15</v>
      </c>
      <c r="BK882" t="n">
        <v>1.15335</v>
      </c>
      <c r="BL882" t="n">
        <v>1.1567</v>
      </c>
      <c r="BM882" t="n">
        <v>1.16005</v>
      </c>
      <c r="BN882" t="n">
        <v>1.16355</v>
      </c>
      <c r="BO882" t="n">
        <v>1.167</v>
      </c>
      <c r="BP882" t="n">
        <v>1.17035</v>
      </c>
      <c r="BQ882" t="n">
        <v>1.1737</v>
      </c>
      <c r="BR882" t="n">
        <v>1.1769</v>
      </c>
    </row>
    <row r="883">
      <c r="A883" s="1112" t="n">
        <v>45524</v>
      </c>
      <c r="AI883" t="n">
        <v>1.0837</v>
      </c>
      <c r="AJ883" t="n">
        <v>1.0826</v>
      </c>
      <c r="AK883" t="n">
        <v>1.0811</v>
      </c>
      <c r="AL883" t="n">
        <v>1.0718</v>
      </c>
      <c r="AM883" t="n">
        <v>1.0852</v>
      </c>
      <c r="AN883" t="n">
        <v>1.0705</v>
      </c>
      <c r="AO883" t="n">
        <v>1.0828</v>
      </c>
      <c r="AP883" s="28" t="n">
        <v>1.1084</v>
      </c>
      <c r="AQ883" t="n">
        <v>1.1135</v>
      </c>
      <c r="AR883" t="n">
        <v>1.1149</v>
      </c>
      <c r="AS883" t="n">
        <v>1.1167</v>
      </c>
      <c r="AT883" t="n">
        <v>1.118</v>
      </c>
      <c r="AU883" t="n">
        <v>1.11935</v>
      </c>
      <c r="AW883" t="n">
        <v>1.12225</v>
      </c>
      <c r="AZ883" t="n">
        <v>1.1261</v>
      </c>
      <c r="BC883" t="n">
        <v>1.1297</v>
      </c>
      <c r="BD883" t="n">
        <v>1.1332</v>
      </c>
      <c r="BE883" t="n">
        <v>1.1367</v>
      </c>
      <c r="BF883" t="n">
        <v>1.1402</v>
      </c>
      <c r="BG883" t="n">
        <v>1.14365</v>
      </c>
      <c r="BH883" t="n">
        <v>1.14705</v>
      </c>
      <c r="BI883" t="n">
        <v>1.15045</v>
      </c>
      <c r="BJ883" t="n">
        <v>1.1538</v>
      </c>
      <c r="BK883" t="n">
        <v>1.1572</v>
      </c>
      <c r="BL883" t="n">
        <v>1.1606</v>
      </c>
      <c r="BM883" t="n">
        <v>1.16395</v>
      </c>
      <c r="BN883" t="n">
        <v>1.1675</v>
      </c>
      <c r="BO883" t="n">
        <v>1.171</v>
      </c>
      <c r="BP883" t="n">
        <v>1.17435</v>
      </c>
      <c r="BQ883" t="n">
        <v>1.17775</v>
      </c>
      <c r="BR883" t="n">
        <v>1.181</v>
      </c>
    </row>
    <row r="884">
      <c r="A884" s="1112" t="n">
        <v>45525</v>
      </c>
      <c r="AI884" t="n">
        <v>1.0837</v>
      </c>
      <c r="AJ884" t="n">
        <v>1.0826</v>
      </c>
      <c r="AK884" t="n">
        <v>1.0811</v>
      </c>
      <c r="AL884" t="n">
        <v>1.0718</v>
      </c>
      <c r="AM884" t="n">
        <v>1.0852</v>
      </c>
      <c r="AN884" t="n">
        <v>1.0705</v>
      </c>
      <c r="AO884" t="n">
        <v>1.0828</v>
      </c>
      <c r="AP884" s="28" t="n">
        <v>1.1116</v>
      </c>
      <c r="AQ884" t="n">
        <v>1.1175</v>
      </c>
      <c r="AR884" t="n">
        <v>1.1189</v>
      </c>
      <c r="AS884" t="n">
        <v>1.1207</v>
      </c>
      <c r="AT884" t="n">
        <v>1.1219</v>
      </c>
      <c r="AU884" t="n">
        <v>1.12325</v>
      </c>
      <c r="AW884" t="n">
        <v>1.12605</v>
      </c>
      <c r="AZ884" t="n">
        <v>1.12975</v>
      </c>
      <c r="BC884" t="n">
        <v>1.13325</v>
      </c>
      <c r="BD884" t="n">
        <v>1.13665</v>
      </c>
      <c r="BE884" t="n">
        <v>1.14</v>
      </c>
      <c r="BF884" t="n">
        <v>1.14335</v>
      </c>
      <c r="BG884" t="n">
        <v>1.14675</v>
      </c>
      <c r="BH884" t="n">
        <v>1.15005</v>
      </c>
      <c r="BI884" t="n">
        <v>1.15335</v>
      </c>
      <c r="BJ884" t="n">
        <v>1.15665</v>
      </c>
      <c r="BK884" t="n">
        <v>1.15995</v>
      </c>
      <c r="BL884" t="n">
        <v>1.16325</v>
      </c>
      <c r="BM884" t="n">
        <v>1.16655</v>
      </c>
      <c r="BN884" t="n">
        <v>1.17</v>
      </c>
      <c r="BO884" t="n">
        <v>1.17345</v>
      </c>
      <c r="BP884" t="n">
        <v>1.17675</v>
      </c>
      <c r="BQ884" t="n">
        <v>1.18005</v>
      </c>
      <c r="BR884" t="n">
        <v>1.18325</v>
      </c>
    </row>
    <row r="885">
      <c r="A885" s="1112" t="n">
        <v>45526</v>
      </c>
      <c r="AI885" t="n">
        <v>1.0837</v>
      </c>
      <c r="AJ885" t="n">
        <v>1.0826</v>
      </c>
      <c r="AK885" t="n">
        <v>1.0811</v>
      </c>
      <c r="AL885" t="n">
        <v>1.0718</v>
      </c>
      <c r="AM885" t="n">
        <v>1.0852</v>
      </c>
      <c r="AN885" t="n">
        <v>1.0705</v>
      </c>
      <c r="AO885" t="n">
        <v>1.0828</v>
      </c>
      <c r="AP885" s="28" t="n">
        <v>1.1135</v>
      </c>
      <c r="AQ885" t="n">
        <v>1.11225</v>
      </c>
      <c r="AR885" t="n">
        <v>1.1137</v>
      </c>
      <c r="AS885" t="n">
        <v>1.11545</v>
      </c>
      <c r="AT885" t="n">
        <v>1.1168</v>
      </c>
      <c r="AU885" t="n">
        <v>1.1181</v>
      </c>
      <c r="AW885" t="n">
        <v>1.12095</v>
      </c>
      <c r="AZ885" t="n">
        <v>1.1247</v>
      </c>
      <c r="BC885" t="n">
        <v>1.1283</v>
      </c>
      <c r="BD885" t="n">
        <v>1.13175</v>
      </c>
      <c r="BE885" t="n">
        <v>1.1352</v>
      </c>
      <c r="BF885" t="n">
        <v>1.13865</v>
      </c>
      <c r="BG885" t="n">
        <v>1.14205</v>
      </c>
      <c r="BH885" t="n">
        <v>1.1454</v>
      </c>
      <c r="BI885" t="n">
        <v>1.14875</v>
      </c>
      <c r="BJ885" t="n">
        <v>1.1521</v>
      </c>
      <c r="BK885" t="n">
        <v>1.1554</v>
      </c>
      <c r="BL885" t="n">
        <v>1.15875</v>
      </c>
      <c r="BM885" t="n">
        <v>1.1621</v>
      </c>
      <c r="BN885" t="n">
        <v>1.1656</v>
      </c>
      <c r="BO885" t="n">
        <v>1.16905</v>
      </c>
      <c r="BP885" t="n">
        <v>1.1724</v>
      </c>
      <c r="BQ885" t="n">
        <v>1.17575</v>
      </c>
      <c r="BR885" t="n">
        <v>1.179</v>
      </c>
    </row>
    <row r="886">
      <c r="A886" s="1112" t="n">
        <v>45527</v>
      </c>
      <c r="AI886" t="n">
        <v>1.0837</v>
      </c>
      <c r="AJ886" t="n">
        <v>1.0826</v>
      </c>
      <c r="AK886" t="n">
        <v>1.0811</v>
      </c>
      <c r="AL886" t="n">
        <v>1.0718</v>
      </c>
      <c r="AM886" t="n">
        <v>1.0852</v>
      </c>
      <c r="AN886" t="n">
        <v>1.0705</v>
      </c>
      <c r="AO886" t="n">
        <v>1.0828</v>
      </c>
      <c r="AP886" s="28" t="n">
        <v>1.1121</v>
      </c>
      <c r="AQ886" t="n">
        <v>1.1199</v>
      </c>
      <c r="AR886" t="n">
        <v>1.12135</v>
      </c>
      <c r="AS886" t="n">
        <v>1.1231</v>
      </c>
      <c r="AT886" t="n">
        <v>1.12435</v>
      </c>
      <c r="AU886" t="n">
        <v>1.1256</v>
      </c>
      <c r="AW886" t="n">
        <v>1.1284</v>
      </c>
      <c r="AZ886" t="n">
        <v>1.132</v>
      </c>
      <c r="BC886" t="n">
        <v>1.1355</v>
      </c>
      <c r="BD886" t="n">
        <v>1.1388</v>
      </c>
      <c r="BE886" t="n">
        <v>1.14215</v>
      </c>
      <c r="BF886" t="n">
        <v>1.1455</v>
      </c>
      <c r="BG886" t="n">
        <v>1.1488</v>
      </c>
      <c r="BH886" t="n">
        <v>1.15205</v>
      </c>
      <c r="BI886" t="n">
        <v>1.1553</v>
      </c>
      <c r="BJ886" t="n">
        <v>1.15855</v>
      </c>
      <c r="BK886" t="n">
        <v>1.1618</v>
      </c>
      <c r="BL886" t="n">
        <v>1.16505</v>
      </c>
      <c r="BM886" t="n">
        <v>1.1683</v>
      </c>
      <c r="BN886" t="n">
        <v>1.1717</v>
      </c>
      <c r="BO886" t="n">
        <v>1.17505</v>
      </c>
      <c r="BP886" t="n">
        <v>1.1783</v>
      </c>
      <c r="BQ886" t="n">
        <v>1.18155</v>
      </c>
      <c r="BR886" t="n">
        <v>1.1847</v>
      </c>
    </row>
    <row r="887">
      <c r="A887" s="1112" t="n">
        <v>45530</v>
      </c>
      <c r="AI887" t="n">
        <v>1.0837</v>
      </c>
      <c r="AJ887" t="n">
        <v>1.0826</v>
      </c>
      <c r="AK887" t="n">
        <v>1.0811</v>
      </c>
      <c r="AL887" t="n">
        <v>1.0718</v>
      </c>
      <c r="AM887" t="n">
        <v>1.0852</v>
      </c>
      <c r="AN887" t="n">
        <v>1.0705</v>
      </c>
      <c r="AO887" t="n">
        <v>1.0828</v>
      </c>
      <c r="AP887" s="28" t="n">
        <v>1.1163</v>
      </c>
      <c r="AQ887" t="n">
        <v>1.11745</v>
      </c>
      <c r="AR887" t="n">
        <v>1.1189</v>
      </c>
      <c r="AS887" t="n">
        <v>1.12065</v>
      </c>
      <c r="AT887" t="n">
        <v>1.1219</v>
      </c>
      <c r="AU887" t="n">
        <v>1.1232</v>
      </c>
      <c r="AW887" t="n">
        <v>1.126</v>
      </c>
      <c r="AZ887" t="n">
        <v>1.12965</v>
      </c>
      <c r="BC887" t="n">
        <v>1.13315</v>
      </c>
      <c r="BD887" t="n">
        <v>1.13635</v>
      </c>
      <c r="BE887" t="n">
        <v>1.13955</v>
      </c>
      <c r="BF887" t="n">
        <v>1.14275</v>
      </c>
      <c r="BG887" t="n">
        <v>1.14595</v>
      </c>
      <c r="BH887" t="n">
        <v>1.14905</v>
      </c>
      <c r="BI887" t="n">
        <v>1.15215</v>
      </c>
      <c r="BJ887" t="n">
        <v>1.15525</v>
      </c>
      <c r="BK887" t="n">
        <v>1.15835</v>
      </c>
      <c r="BL887" t="n">
        <v>1.16145</v>
      </c>
      <c r="BM887" t="n">
        <v>1.16455</v>
      </c>
      <c r="BN887" t="n">
        <v>1.1678</v>
      </c>
      <c r="BO887" t="n">
        <v>1.171</v>
      </c>
      <c r="BP887" t="n">
        <v>1.1741</v>
      </c>
      <c r="BQ887" t="n">
        <v>1.1772</v>
      </c>
      <c r="BR887" t="n">
        <v>1.1802</v>
      </c>
    </row>
    <row r="888">
      <c r="A888" s="1112" t="n">
        <v>45531</v>
      </c>
      <c r="AI888" t="n">
        <v>1.0837</v>
      </c>
      <c r="AJ888" t="n">
        <v>1.0826</v>
      </c>
      <c r="AK888" t="n">
        <v>1.0811</v>
      </c>
      <c r="AL888" t="n">
        <v>1.0718</v>
      </c>
      <c r="AM888" t="n">
        <v>1.0852</v>
      </c>
      <c r="AN888" t="n">
        <v>1.0705</v>
      </c>
      <c r="AO888" t="n">
        <v>1.0828</v>
      </c>
      <c r="AP888" s="28" t="n">
        <v>1.1162</v>
      </c>
      <c r="AQ888" t="n">
        <v>1.11965</v>
      </c>
      <c r="AR888" t="n">
        <v>1.12105</v>
      </c>
      <c r="AS888" t="n">
        <v>1.12285</v>
      </c>
      <c r="AT888" t="n">
        <v>1.12405</v>
      </c>
      <c r="AU888" t="n">
        <v>1.1253</v>
      </c>
      <c r="AW888" t="n">
        <v>1.12805</v>
      </c>
      <c r="AZ888" t="n">
        <v>1.13165</v>
      </c>
      <c r="BC888" t="n">
        <v>1.135</v>
      </c>
      <c r="BD888" t="n">
        <v>1.1382</v>
      </c>
      <c r="BE888" t="n">
        <v>1.1414</v>
      </c>
      <c r="BF888" t="n">
        <v>1.1446</v>
      </c>
      <c r="BG888" t="n">
        <v>1.1478</v>
      </c>
      <c r="BH888" t="n">
        <v>1.1509</v>
      </c>
      <c r="BI888" t="n">
        <v>1.154</v>
      </c>
      <c r="BJ888" t="n">
        <v>1.1571</v>
      </c>
      <c r="BK888" t="n">
        <v>1.1602</v>
      </c>
      <c r="BL888" t="n">
        <v>1.1633</v>
      </c>
      <c r="BM888" t="n">
        <v>1.16645</v>
      </c>
      <c r="BN888" t="n">
        <v>1.16965</v>
      </c>
      <c r="BO888" t="n">
        <v>1.17285</v>
      </c>
      <c r="BP888" t="n">
        <v>1.176</v>
      </c>
      <c r="BQ888" t="n">
        <v>1.1791</v>
      </c>
      <c r="BR888" t="n">
        <v>1.1821</v>
      </c>
    </row>
    <row r="889">
      <c r="A889" s="1112" t="n">
        <v>45532</v>
      </c>
      <c r="AI889" t="n">
        <v>1.0837</v>
      </c>
      <c r="AJ889" t="n">
        <v>1.0826</v>
      </c>
      <c r="AK889" t="n">
        <v>1.0811</v>
      </c>
      <c r="AL889" t="n">
        <v>1.0718</v>
      </c>
      <c r="AM889" t="n">
        <v>1.0852</v>
      </c>
      <c r="AN889" t="n">
        <v>1.0705</v>
      </c>
      <c r="AO889" t="n">
        <v>1.0828</v>
      </c>
      <c r="AP889" s="28" t="n">
        <v>1.1117</v>
      </c>
      <c r="AQ889" t="n">
        <v>1.11255</v>
      </c>
      <c r="AR889" t="n">
        <v>1.11395</v>
      </c>
      <c r="AS889" t="n">
        <v>1.1157</v>
      </c>
      <c r="AT889" t="n">
        <v>1.11695</v>
      </c>
      <c r="AU889" t="n">
        <v>1.1182</v>
      </c>
      <c r="AW889" t="n">
        <v>1.1209</v>
      </c>
      <c r="AZ889" t="n">
        <v>1.1245</v>
      </c>
      <c r="BC889" t="n">
        <v>1.1279</v>
      </c>
      <c r="BD889" t="n">
        <v>1.1311</v>
      </c>
      <c r="BE889" t="n">
        <v>1.1343</v>
      </c>
      <c r="BF889" t="n">
        <v>1.1375</v>
      </c>
      <c r="BG889" t="n">
        <v>1.1407</v>
      </c>
      <c r="BH889" t="n">
        <v>1.14385</v>
      </c>
      <c r="BI889" t="n">
        <v>1.14705</v>
      </c>
      <c r="BJ889" t="n">
        <v>1.15025</v>
      </c>
      <c r="BK889" t="n">
        <v>1.1534</v>
      </c>
      <c r="BL889" t="n">
        <v>1.1566</v>
      </c>
      <c r="BM889" t="n">
        <v>1.1598</v>
      </c>
      <c r="BN889" t="n">
        <v>1.1631</v>
      </c>
      <c r="BO889" t="n">
        <v>1.1664</v>
      </c>
      <c r="BP889" t="n">
        <v>1.1696</v>
      </c>
      <c r="BQ889" t="n">
        <v>1.1728</v>
      </c>
      <c r="BR889" t="n">
        <v>1.17585</v>
      </c>
    </row>
    <row r="890">
      <c r="A890" s="1112" t="n">
        <v>45533</v>
      </c>
      <c r="AI890" t="n">
        <v>1.0837</v>
      </c>
      <c r="AJ890" t="n">
        <v>1.0826</v>
      </c>
      <c r="AK890" t="n">
        <v>1.0811</v>
      </c>
      <c r="AL890" t="n">
        <v>1.0718</v>
      </c>
      <c r="AM890" t="n">
        <v>1.0852</v>
      </c>
      <c r="AN890" t="n">
        <v>1.0705</v>
      </c>
      <c r="AO890" t="n">
        <v>1.0828</v>
      </c>
      <c r="AP890" s="28" t="n">
        <v>1.1088</v>
      </c>
      <c r="AQ890" t="n">
        <v>1.10865</v>
      </c>
      <c r="AR890" t="n">
        <v>1.11005</v>
      </c>
      <c r="AS890" t="n">
        <v>1.1118</v>
      </c>
      <c r="AT890" t="n">
        <v>1.11305</v>
      </c>
      <c r="AU890" t="n">
        <v>1.11435</v>
      </c>
      <c r="AW890" t="n">
        <v>1.11715</v>
      </c>
      <c r="AZ890" t="n">
        <v>1.12085</v>
      </c>
      <c r="BC890" t="n">
        <v>1.1243</v>
      </c>
      <c r="BD890" t="n">
        <v>1.12775</v>
      </c>
      <c r="BE890" t="n">
        <v>1.13105</v>
      </c>
      <c r="BF890" t="n">
        <v>1.1344</v>
      </c>
      <c r="BG890" t="n">
        <v>1.1377</v>
      </c>
      <c r="BH890" t="n">
        <v>1.1409</v>
      </c>
      <c r="BI890" t="n">
        <v>1.1441</v>
      </c>
      <c r="BJ890" t="n">
        <v>1.1473</v>
      </c>
      <c r="BK890" t="n">
        <v>1.1505</v>
      </c>
      <c r="BL890" t="n">
        <v>1.15375</v>
      </c>
      <c r="BM890" t="n">
        <v>1.15695</v>
      </c>
      <c r="BN890" t="n">
        <v>1.1603</v>
      </c>
      <c r="BO890" t="n">
        <v>1.1636</v>
      </c>
      <c r="BP890" t="n">
        <v>1.1668</v>
      </c>
      <c r="BQ890" t="n">
        <v>1.17</v>
      </c>
      <c r="BR890" t="n">
        <v>1.1731</v>
      </c>
    </row>
    <row r="891">
      <c r="A891" s="1112" t="n">
        <v>45534</v>
      </c>
      <c r="AI891" t="n">
        <v>1.0837</v>
      </c>
      <c r="AJ891" t="n">
        <v>1.0826</v>
      </c>
      <c r="AK891" t="n">
        <v>1.0811</v>
      </c>
      <c r="AL891" t="n">
        <v>1.0718</v>
      </c>
      <c r="AM891" t="n">
        <v>1.0852</v>
      </c>
      <c r="AN891" t="n">
        <v>1.0705</v>
      </c>
      <c r="AO891" t="n">
        <v>1.0828</v>
      </c>
      <c r="AP891" s="28" t="n">
        <v>1.1087</v>
      </c>
      <c r="AQ891" t="n">
        <v>1.10595</v>
      </c>
      <c r="AR891" t="n">
        <v>1.10735</v>
      </c>
      <c r="AS891" t="n">
        <v>1.10905</v>
      </c>
      <c r="AT891" t="n">
        <v>1.1103</v>
      </c>
      <c r="AU891" t="n">
        <v>1.11155</v>
      </c>
      <c r="AW891" t="n">
        <v>1.11425</v>
      </c>
      <c r="AZ891" t="n">
        <v>1.1179</v>
      </c>
      <c r="BC891" t="n">
        <v>1.1214</v>
      </c>
      <c r="BD891" t="n">
        <v>1.12475</v>
      </c>
      <c r="BE891" t="n">
        <v>1.1281</v>
      </c>
      <c r="BF891" t="n">
        <v>1.1315</v>
      </c>
      <c r="BG891" t="n">
        <v>1.1348</v>
      </c>
      <c r="BH891" t="n">
        <v>1.138</v>
      </c>
      <c r="BI891" t="n">
        <v>1.14125</v>
      </c>
      <c r="BJ891" t="n">
        <v>1.14445</v>
      </c>
      <c r="BK891" t="n">
        <v>1.14765</v>
      </c>
      <c r="BL891" t="n">
        <v>1.15085</v>
      </c>
      <c r="BM891" t="n">
        <v>1.15405</v>
      </c>
      <c r="BN891" t="n">
        <v>1.1574</v>
      </c>
      <c r="BO891" t="n">
        <v>1.1607</v>
      </c>
      <c r="BP891" t="n">
        <v>1.1639</v>
      </c>
      <c r="BQ891" t="n">
        <v>1.1671</v>
      </c>
      <c r="BR891" t="n">
        <v>1.1702</v>
      </c>
    </row>
    <row r="892">
      <c r="A892" s="104" t="n">
        <v>45537</v>
      </c>
      <c r="AI892" t="n">
        <v>1.0837</v>
      </c>
      <c r="AJ892" t="n">
        <v>1.0826</v>
      </c>
      <c r="AK892" t="n">
        <v>1.0811</v>
      </c>
      <c r="AL892" t="n">
        <v>1.0718</v>
      </c>
      <c r="AM892" t="n">
        <v>1.0852</v>
      </c>
      <c r="AN892" t="n">
        <v>1.0705</v>
      </c>
      <c r="AO892" t="n">
        <v>1.0828</v>
      </c>
      <c r="AP892" s="28" t="n">
        <v>1.1061</v>
      </c>
      <c r="AQ892" s="192" t="n">
        <v>1.10595</v>
      </c>
      <c r="AR892" s="192" t="n">
        <v>1.10735</v>
      </c>
      <c r="AS892" s="192" t="n">
        <v>1.10905</v>
      </c>
      <c r="AT892" s="192" t="n">
        <v>1.1103</v>
      </c>
      <c r="AU892" s="192" t="n">
        <v>1.11155</v>
      </c>
      <c r="AV892" s="192" t="n"/>
      <c r="AW892" s="192" t="n">
        <v>1.11425</v>
      </c>
      <c r="AX892" s="192" t="n"/>
      <c r="AY892" s="192" t="n"/>
      <c r="AZ892" s="192" t="n">
        <v>1.1179</v>
      </c>
      <c r="BA892" s="192" t="n"/>
      <c r="BB892" s="192" t="n"/>
      <c r="BC892" s="192" t="n">
        <v>1.1214</v>
      </c>
      <c r="BD892" s="192" t="n">
        <v>1.12475</v>
      </c>
      <c r="BE892" s="192" t="n">
        <v>1.1281</v>
      </c>
      <c r="BF892" s="192" t="n">
        <v>1.1315</v>
      </c>
      <c r="BG892" s="192" t="n">
        <v>1.1348</v>
      </c>
      <c r="BH892" s="192" t="n">
        <v>1.138</v>
      </c>
      <c r="BI892" s="192" t="n">
        <v>1.14125</v>
      </c>
      <c r="BJ892" s="192" t="n">
        <v>1.14445</v>
      </c>
      <c r="BK892" s="192" t="n">
        <v>1.14765</v>
      </c>
      <c r="BL892" s="192" t="n">
        <v>1.15085</v>
      </c>
      <c r="BM892" s="192" t="n">
        <v>1.15405</v>
      </c>
      <c r="BN892" s="192" t="n">
        <v>1.1574</v>
      </c>
      <c r="BO892" s="192" t="n">
        <v>1.1607</v>
      </c>
      <c r="BP892" s="192" t="n">
        <v>1.1639</v>
      </c>
      <c r="BQ892" s="192" t="n">
        <v>1.1671</v>
      </c>
      <c r="BR892" s="192" t="n">
        <v>1.1702</v>
      </c>
    </row>
    <row r="893">
      <c r="A893" s="1112" t="n">
        <v>45538</v>
      </c>
      <c r="AI893" t="n">
        <v>1.0837</v>
      </c>
      <c r="AJ893" t="n">
        <v>1.0826</v>
      </c>
      <c r="AK893" t="n">
        <v>1.0811</v>
      </c>
      <c r="AL893" t="n">
        <v>1.0718</v>
      </c>
      <c r="AM893" t="n">
        <v>1.0852</v>
      </c>
      <c r="AN893" t="n">
        <v>1.0705</v>
      </c>
      <c r="AO893" t="n">
        <v>1.0828</v>
      </c>
      <c r="AP893" s="28" t="n">
        <v>1.1035</v>
      </c>
      <c r="AQ893" t="n">
        <v>1.1045</v>
      </c>
      <c r="AR893" t="n">
        <v>1.1059</v>
      </c>
      <c r="AS893" t="n">
        <v>1.1076</v>
      </c>
      <c r="AT893" t="n">
        <v>1.1088</v>
      </c>
      <c r="AU893" t="n">
        <v>1.11005</v>
      </c>
      <c r="AW893" t="n">
        <v>1.1127</v>
      </c>
      <c r="AZ893" t="n">
        <v>1.1163</v>
      </c>
      <c r="BC893" t="n">
        <v>1.1198</v>
      </c>
      <c r="BD893" t="n">
        <v>1.1231</v>
      </c>
      <c r="BE893" t="n">
        <v>1.1264</v>
      </c>
      <c r="BF893" t="n">
        <v>1.1297</v>
      </c>
      <c r="BG893" t="n">
        <v>1.13295</v>
      </c>
      <c r="BH893" t="n">
        <v>1.13615</v>
      </c>
      <c r="BI893" t="n">
        <v>1.13935</v>
      </c>
      <c r="BJ893" t="n">
        <v>1.14255</v>
      </c>
      <c r="BK893" t="n">
        <v>1.14575</v>
      </c>
      <c r="BL893" t="n">
        <v>1.14895</v>
      </c>
      <c r="BM893" t="n">
        <v>1.15215</v>
      </c>
      <c r="BN893" t="n">
        <v>1.15545</v>
      </c>
      <c r="BO893" t="n">
        <v>1.15875</v>
      </c>
      <c r="BP893" t="n">
        <v>1.16195</v>
      </c>
      <c r="BQ893" t="n">
        <v>1.16515</v>
      </c>
      <c r="BR893" t="n">
        <v>1.16825</v>
      </c>
    </row>
    <row r="894">
      <c r="A894" s="1112" t="n">
        <v>45539</v>
      </c>
      <c r="AI894" t="n">
        <v>1.0837</v>
      </c>
      <c r="AJ894" t="n">
        <v>1.0826</v>
      </c>
      <c r="AK894" t="n">
        <v>1.0811</v>
      </c>
      <c r="AL894" t="n">
        <v>1.0718</v>
      </c>
      <c r="AM894" t="n">
        <v>1.0852</v>
      </c>
      <c r="AN894" t="n">
        <v>1.0705</v>
      </c>
      <c r="AO894" t="n">
        <v>1.0828</v>
      </c>
      <c r="AP894" t="n">
        <v>1.1035</v>
      </c>
      <c r="AQ894" s="28" t="n">
        <v>1.105</v>
      </c>
      <c r="AR894" t="n">
        <v>1.1096</v>
      </c>
      <c r="AS894" t="n">
        <v>1.11125</v>
      </c>
      <c r="AT894" t="n">
        <v>1.11245</v>
      </c>
      <c r="AU894" t="n">
        <v>1.1136</v>
      </c>
      <c r="AW894" t="n">
        <v>1.11615</v>
      </c>
      <c r="AZ894" t="n">
        <v>1.11945</v>
      </c>
      <c r="BC894" t="n">
        <v>1.12285</v>
      </c>
      <c r="BD894" t="n">
        <v>1.12605</v>
      </c>
      <c r="BE894" t="n">
        <v>1.12925</v>
      </c>
      <c r="BF894" t="n">
        <v>1.13245</v>
      </c>
      <c r="BG894" t="n">
        <v>1.13565</v>
      </c>
      <c r="BH894" t="n">
        <v>1.13875</v>
      </c>
      <c r="BI894" t="n">
        <v>1.1419</v>
      </c>
      <c r="BJ894" t="n">
        <v>1.145</v>
      </c>
      <c r="BK894" t="n">
        <v>1.14815</v>
      </c>
      <c r="BL894" t="n">
        <v>1.15125</v>
      </c>
      <c r="BM894" t="n">
        <v>1.1544</v>
      </c>
      <c r="BN894" t="n">
        <v>1.15765</v>
      </c>
      <c r="BO894" t="n">
        <v>1.16085</v>
      </c>
      <c r="BP894" t="n">
        <v>1.164</v>
      </c>
      <c r="BQ894" t="n">
        <v>1.1671</v>
      </c>
      <c r="BR894" t="n">
        <v>1.1701</v>
      </c>
    </row>
    <row r="895">
      <c r="A895" s="1112" t="n">
        <v>45540</v>
      </c>
      <c r="AI895" t="n">
        <v>1.0837</v>
      </c>
      <c r="AJ895" t="n">
        <v>1.0826</v>
      </c>
      <c r="AK895" t="n">
        <v>1.0811</v>
      </c>
      <c r="AL895" t="n">
        <v>1.0718</v>
      </c>
      <c r="AM895" t="n">
        <v>1.0852</v>
      </c>
      <c r="AN895" t="n">
        <v>1.0705</v>
      </c>
      <c r="AO895" t="n">
        <v>1.0828</v>
      </c>
      <c r="AP895" t="n">
        <v>1.1035</v>
      </c>
      <c r="AQ895" s="28" t="n">
        <v>1.1097</v>
      </c>
      <c r="AR895" t="n">
        <v>1.11225</v>
      </c>
      <c r="AS895" t="n">
        <v>1.11395</v>
      </c>
      <c r="AT895" t="n">
        <v>1.11515</v>
      </c>
      <c r="AU895" t="n">
        <v>1.1163</v>
      </c>
      <c r="AW895" t="n">
        <v>1.11885</v>
      </c>
      <c r="AZ895" t="n">
        <v>1.1222</v>
      </c>
      <c r="BC895" t="n">
        <v>1.12545</v>
      </c>
      <c r="BD895" t="n">
        <v>1.12865</v>
      </c>
      <c r="BE895" t="n">
        <v>1.1318</v>
      </c>
      <c r="BF895" t="n">
        <v>1.13495</v>
      </c>
      <c r="BG895" t="n">
        <v>1.1381</v>
      </c>
      <c r="BH895" t="n">
        <v>1.14115</v>
      </c>
      <c r="BI895" t="n">
        <v>1.1442</v>
      </c>
      <c r="BJ895" t="n">
        <v>1.14725</v>
      </c>
      <c r="BK895" t="n">
        <v>1.1503</v>
      </c>
      <c r="BL895" t="n">
        <v>1.15335</v>
      </c>
      <c r="BM895" t="n">
        <v>1.1564</v>
      </c>
      <c r="BN895" t="n">
        <v>1.1596</v>
      </c>
      <c r="BO895" t="n">
        <v>1.1628</v>
      </c>
      <c r="BP895" t="n">
        <v>1.16585</v>
      </c>
      <c r="BQ895" t="n">
        <v>1.1689</v>
      </c>
      <c r="BR895" t="n">
        <v>1.17185</v>
      </c>
    </row>
    <row r="896">
      <c r="A896" s="1112" t="n">
        <v>45541</v>
      </c>
      <c r="AI896" t="n">
        <v>1.0837</v>
      </c>
      <c r="AJ896" t="n">
        <v>1.0826</v>
      </c>
      <c r="AK896" t="n">
        <v>1.0811</v>
      </c>
      <c r="AL896" t="n">
        <v>1.0718</v>
      </c>
      <c r="AM896" t="n">
        <v>1.0852</v>
      </c>
      <c r="AN896" t="n">
        <v>1.0705</v>
      </c>
      <c r="AO896" t="n">
        <v>1.0828</v>
      </c>
      <c r="AP896" t="n">
        <v>1.1035</v>
      </c>
      <c r="AQ896" s="28" t="n">
        <v>1.1103</v>
      </c>
      <c r="AR896" t="n">
        <v>1.11045</v>
      </c>
      <c r="AS896" t="n">
        <v>1.1122</v>
      </c>
      <c r="AT896" t="n">
        <v>1.11335</v>
      </c>
      <c r="AU896" t="n">
        <v>1.1145</v>
      </c>
      <c r="AW896" t="n">
        <v>1.117</v>
      </c>
      <c r="AZ896" t="n">
        <v>1.12015</v>
      </c>
      <c r="BC896" t="n">
        <v>1.1233</v>
      </c>
      <c r="BD896" t="n">
        <v>1.1263</v>
      </c>
      <c r="BE896" t="n">
        <v>1.1293</v>
      </c>
      <c r="BF896" t="n">
        <v>1.13235</v>
      </c>
      <c r="BG896" t="n">
        <v>1.13535</v>
      </c>
      <c r="BH896" t="n">
        <v>1.13835</v>
      </c>
      <c r="BI896" t="n">
        <v>1.14135</v>
      </c>
      <c r="BJ896" t="n">
        <v>1.14435</v>
      </c>
      <c r="BK896" t="n">
        <v>1.1474</v>
      </c>
      <c r="BL896" t="n">
        <v>1.1504</v>
      </c>
      <c r="BM896" t="n">
        <v>1.1534</v>
      </c>
      <c r="BN896" t="n">
        <v>1.15655</v>
      </c>
      <c r="BO896" t="n">
        <v>1.15965</v>
      </c>
      <c r="BP896" t="n">
        <v>1.16265</v>
      </c>
      <c r="BQ896" t="n">
        <v>1.16565</v>
      </c>
      <c r="BR896" t="n">
        <v>1.1686</v>
      </c>
    </row>
    <row r="897">
      <c r="A897" s="1112" t="n">
        <v>45544</v>
      </c>
      <c r="AI897" t="n">
        <v>1.0837</v>
      </c>
      <c r="AJ897" t="n">
        <v>1.0826</v>
      </c>
      <c r="AK897" t="n">
        <v>1.0811</v>
      </c>
      <c r="AL897" t="n">
        <v>1.0718</v>
      </c>
      <c r="AM897" t="n">
        <v>1.0852</v>
      </c>
      <c r="AN897" t="n">
        <v>1.0705</v>
      </c>
      <c r="AO897" t="n">
        <v>1.0828</v>
      </c>
      <c r="AP897" t="n">
        <v>1.1035</v>
      </c>
      <c r="AQ897" s="28" t="n">
        <v>1.1043</v>
      </c>
      <c r="AR897" t="n">
        <v>1.1061</v>
      </c>
      <c r="AS897" t="n">
        <v>1.1078</v>
      </c>
      <c r="AT897" t="n">
        <v>1.109</v>
      </c>
      <c r="AU897" t="n">
        <v>1.11015</v>
      </c>
      <c r="AW897" t="n">
        <v>1.11265</v>
      </c>
      <c r="AZ897" t="n">
        <v>1.11595</v>
      </c>
      <c r="BC897" t="n">
        <v>1.1192</v>
      </c>
      <c r="BD897" t="n">
        <v>1.12235</v>
      </c>
      <c r="BE897" t="n">
        <v>1.12545</v>
      </c>
      <c r="BF897" t="n">
        <v>1.1286</v>
      </c>
      <c r="BG897" t="n">
        <v>1.1317</v>
      </c>
      <c r="BH897" t="n">
        <v>1.1347</v>
      </c>
      <c r="BI897" t="n">
        <v>1.13775</v>
      </c>
      <c r="BJ897" t="n">
        <v>1.14075</v>
      </c>
      <c r="BK897" t="n">
        <v>1.14375</v>
      </c>
      <c r="BL897" t="n">
        <v>1.14675</v>
      </c>
      <c r="BM897" t="n">
        <v>1.1498</v>
      </c>
      <c r="BN897" t="n">
        <v>1.1529</v>
      </c>
      <c r="BO897" t="n">
        <v>1.15605</v>
      </c>
      <c r="BP897" t="n">
        <v>1.15905</v>
      </c>
      <c r="BQ897" t="n">
        <v>1.16205</v>
      </c>
      <c r="BR897" t="n">
        <v>1.16495</v>
      </c>
    </row>
    <row r="898">
      <c r="A898" s="1112" t="n">
        <v>45545</v>
      </c>
      <c r="AI898" t="n">
        <v>1.0837</v>
      </c>
      <c r="AJ898" t="n">
        <v>1.0826</v>
      </c>
      <c r="AK898" t="n">
        <v>1.0811</v>
      </c>
      <c r="AL898" t="n">
        <v>1.0718</v>
      </c>
      <c r="AM898" t="n">
        <v>1.0852</v>
      </c>
      <c r="AN898" t="n">
        <v>1.0705</v>
      </c>
      <c r="AO898" t="n">
        <v>1.0828</v>
      </c>
      <c r="AP898" t="n">
        <v>1.1035</v>
      </c>
      <c r="AQ898" s="28" t="n">
        <v>1.1031</v>
      </c>
      <c r="AR898" t="n">
        <v>1.10415</v>
      </c>
      <c r="AS898" t="n">
        <v>1.10585</v>
      </c>
      <c r="AT898" t="n">
        <v>1.10705</v>
      </c>
      <c r="AU898" t="n">
        <v>1.1081</v>
      </c>
      <c r="AW898" t="n">
        <v>1.11055</v>
      </c>
      <c r="AZ898" t="n">
        <v>1.1137</v>
      </c>
      <c r="BC898" t="n">
        <v>1.1168</v>
      </c>
      <c r="BD898" t="n">
        <v>1.1198</v>
      </c>
      <c r="BE898" t="n">
        <v>1.12275</v>
      </c>
      <c r="BF898" t="n">
        <v>1.12575</v>
      </c>
      <c r="BG898" t="n">
        <v>1.12875</v>
      </c>
      <c r="BH898" t="n">
        <v>1.13165</v>
      </c>
      <c r="BI898" t="n">
        <v>1.1346</v>
      </c>
      <c r="BJ898" t="n">
        <v>1.1375</v>
      </c>
      <c r="BK898" t="n">
        <v>1.14045</v>
      </c>
      <c r="BL898" t="n">
        <v>1.14335</v>
      </c>
      <c r="BM898" t="n">
        <v>1.1463</v>
      </c>
      <c r="BN898" t="n">
        <v>1.14935</v>
      </c>
      <c r="BO898" t="n">
        <v>1.1524</v>
      </c>
      <c r="BP898" t="n">
        <v>1.1553</v>
      </c>
      <c r="BQ898" t="n">
        <v>1.15825</v>
      </c>
      <c r="BR898" t="n">
        <v>1.16105</v>
      </c>
    </row>
    <row r="899">
      <c r="A899" s="1112" t="n">
        <v>45546</v>
      </c>
      <c r="AI899" t="n">
        <v>1.0837</v>
      </c>
      <c r="AJ899" t="n">
        <v>1.0826</v>
      </c>
      <c r="AK899" t="n">
        <v>1.0811</v>
      </c>
      <c r="AL899" t="n">
        <v>1.0718</v>
      </c>
      <c r="AM899" t="n">
        <v>1.0852</v>
      </c>
      <c r="AN899" t="n">
        <v>1.0705</v>
      </c>
      <c r="AO899" t="n">
        <v>1.0828</v>
      </c>
      <c r="AP899" t="n">
        <v>1.1035</v>
      </c>
      <c r="AQ899" s="28" t="n">
        <v>1.1016</v>
      </c>
      <c r="AR899" t="n">
        <v>1.10355</v>
      </c>
      <c r="AS899" t="n">
        <v>1.1053</v>
      </c>
      <c r="AT899" t="n">
        <v>1.10655</v>
      </c>
      <c r="AU899" t="n">
        <v>1.1077</v>
      </c>
      <c r="AW899" t="n">
        <v>1.1103</v>
      </c>
      <c r="AZ899" t="n">
        <v>1.1137</v>
      </c>
      <c r="BC899" t="n">
        <v>1.1171</v>
      </c>
      <c r="BD899" t="n">
        <v>1.12035</v>
      </c>
      <c r="BE899" t="n">
        <v>1.1236</v>
      </c>
      <c r="BF899" t="n">
        <v>1.12685</v>
      </c>
      <c r="BG899" t="n">
        <v>1.13015</v>
      </c>
      <c r="BH899" t="n">
        <v>1.1332</v>
      </c>
      <c r="BI899" t="n">
        <v>1.13625</v>
      </c>
      <c r="BJ899" t="n">
        <v>1.1393</v>
      </c>
      <c r="BK899" t="n">
        <v>1.14235</v>
      </c>
      <c r="BL899" t="n">
        <v>1.1454</v>
      </c>
      <c r="BM899" t="n">
        <v>1.14845</v>
      </c>
      <c r="BN899" t="n">
        <v>1.15165</v>
      </c>
      <c r="BO899" t="n">
        <v>1.1548</v>
      </c>
      <c r="BP899" t="n">
        <v>1.15785</v>
      </c>
      <c r="BQ899" t="n">
        <v>1.1609</v>
      </c>
      <c r="BR899" t="n">
        <v>1.16385</v>
      </c>
    </row>
    <row r="900">
      <c r="A900" s="1112" t="n">
        <v>45547</v>
      </c>
      <c r="AI900" t="n">
        <v>1.0837</v>
      </c>
      <c r="AJ900" t="n">
        <v>1.0826</v>
      </c>
      <c r="AK900" t="n">
        <v>1.0811</v>
      </c>
      <c r="AL900" t="n">
        <v>1.0718</v>
      </c>
      <c r="AM900" t="n">
        <v>1.0852</v>
      </c>
      <c r="AN900" t="n">
        <v>1.0705</v>
      </c>
      <c r="AO900" t="n">
        <v>1.0828</v>
      </c>
      <c r="AP900" t="n">
        <v>1.1035</v>
      </c>
      <c r="AQ900" s="28" t="n">
        <v>1.1081</v>
      </c>
      <c r="AR900" t="n">
        <v>1.10765</v>
      </c>
      <c r="AS900" t="n">
        <v>1.10935</v>
      </c>
      <c r="AT900" t="n">
        <v>1.1105</v>
      </c>
      <c r="AU900" t="n">
        <v>1.11145</v>
      </c>
      <c r="AW900" t="n">
        <v>1.11405</v>
      </c>
      <c r="AZ900" t="n">
        <v>1.11715</v>
      </c>
      <c r="BC900" t="n">
        <v>1.12025</v>
      </c>
      <c r="BD900" t="n">
        <v>1.1233</v>
      </c>
      <c r="BE900" t="n">
        <v>1.12635</v>
      </c>
      <c r="BF900" t="n">
        <v>1.12945</v>
      </c>
      <c r="BG900" t="n">
        <v>1.1325</v>
      </c>
      <c r="BH900" t="n">
        <v>1.13545</v>
      </c>
      <c r="BI900" t="n">
        <v>1.1384</v>
      </c>
      <c r="BJ900" t="n">
        <v>1.14135</v>
      </c>
      <c r="BK900" t="n">
        <v>1.1443</v>
      </c>
      <c r="BL900" t="n">
        <v>1.14725</v>
      </c>
      <c r="BM900" t="n">
        <v>1.1502</v>
      </c>
      <c r="BN900" t="n">
        <v>1.1533</v>
      </c>
      <c r="BO900" t="n">
        <v>1.15635</v>
      </c>
      <c r="BP900" t="n">
        <v>1.1593</v>
      </c>
      <c r="BQ900" t="n">
        <v>1.16225</v>
      </c>
      <c r="BR900" t="n">
        <v>1.1651</v>
      </c>
    </row>
    <row r="901">
      <c r="A901" s="1112" t="n">
        <v>45548</v>
      </c>
      <c r="AI901" t="n">
        <v>1.0837</v>
      </c>
      <c r="AJ901" t="n">
        <v>1.0826</v>
      </c>
      <c r="AK901" t="n">
        <v>1.0811</v>
      </c>
      <c r="AL901" t="n">
        <v>1.0718</v>
      </c>
      <c r="AM901" t="n">
        <v>1.0852</v>
      </c>
      <c r="AN901" t="n">
        <v>1.0705</v>
      </c>
      <c r="AO901" t="n">
        <v>1.0828</v>
      </c>
      <c r="AP901" t="n">
        <v>1.1035</v>
      </c>
      <c r="AQ901" s="28" t="n">
        <v>1.1126</v>
      </c>
      <c r="AR901" t="n">
        <v>1.1091</v>
      </c>
      <c r="AS901" t="n">
        <v>1.11085</v>
      </c>
      <c r="AT901" t="n">
        <v>1.112</v>
      </c>
      <c r="AU901" t="n">
        <v>1.11305</v>
      </c>
      <c r="AW901" t="n">
        <v>1.1154</v>
      </c>
      <c r="AZ901" t="n">
        <v>1.1184</v>
      </c>
      <c r="BC901" t="n">
        <v>1.1214</v>
      </c>
      <c r="BD901" t="n">
        <v>1.12445</v>
      </c>
      <c r="BE901" t="n">
        <v>1.12745</v>
      </c>
      <c r="BF901" t="n">
        <v>1.1305</v>
      </c>
      <c r="BG901" t="n">
        <v>1.13355</v>
      </c>
      <c r="BH901" t="n">
        <v>1.1365</v>
      </c>
      <c r="BI901" t="n">
        <v>1.1395</v>
      </c>
      <c r="BJ901" t="n">
        <v>1.1425</v>
      </c>
      <c r="BK901" t="n">
        <v>1.14545</v>
      </c>
      <c r="BL901" t="n">
        <v>1.14845</v>
      </c>
      <c r="BM901" t="n">
        <v>1.15145</v>
      </c>
      <c r="BN901" t="n">
        <v>1.15455</v>
      </c>
      <c r="BO901" t="n">
        <v>1.15765</v>
      </c>
      <c r="BP901" t="n">
        <v>1.16065</v>
      </c>
      <c r="BQ901" t="n">
        <v>1.1636</v>
      </c>
      <c r="BR901" t="n">
        <v>1.1665</v>
      </c>
    </row>
    <row r="902">
      <c r="A902" s="1112" t="n">
        <v>45551</v>
      </c>
      <c r="AI902" t="n">
        <v>1.0837</v>
      </c>
      <c r="AJ902" t="n">
        <v>1.0826</v>
      </c>
      <c r="AK902" t="n">
        <v>1.0811</v>
      </c>
      <c r="AL902" t="n">
        <v>1.0718</v>
      </c>
      <c r="AM902" t="n">
        <v>1.0852</v>
      </c>
      <c r="AN902" t="n">
        <v>1.0705</v>
      </c>
      <c r="AO902" t="n">
        <v>1.0828</v>
      </c>
      <c r="AP902" t="n">
        <v>1.1035</v>
      </c>
      <c r="AQ902" s="28" t="n">
        <v>1.1139</v>
      </c>
      <c r="AR902" t="n">
        <v>1.11335</v>
      </c>
      <c r="AS902" t="n">
        <v>1.1151</v>
      </c>
      <c r="AT902" t="n">
        <v>1.1162</v>
      </c>
      <c r="AU902" t="n">
        <v>1.11725</v>
      </c>
      <c r="AW902" t="n">
        <v>1.1196</v>
      </c>
      <c r="AZ902" t="n">
        <v>1.1226</v>
      </c>
      <c r="BC902" t="n">
        <v>1.1256</v>
      </c>
      <c r="BD902" t="n">
        <v>1.1287</v>
      </c>
      <c r="BE902" t="n">
        <v>1.1318</v>
      </c>
      <c r="BF902" t="n">
        <v>1.13495</v>
      </c>
      <c r="BG902" t="n">
        <v>1.13805</v>
      </c>
      <c r="BH902" t="n">
        <v>1.14105</v>
      </c>
      <c r="BI902" t="n">
        <v>1.1441</v>
      </c>
      <c r="BJ902" t="n">
        <v>1.14715</v>
      </c>
      <c r="BK902" t="n">
        <v>1.15015</v>
      </c>
      <c r="BL902" t="n">
        <v>1.1532</v>
      </c>
      <c r="BM902" t="n">
        <v>1.1562</v>
      </c>
      <c r="BN902" t="n">
        <v>1.1594</v>
      </c>
      <c r="BO902" t="n">
        <v>1.1625</v>
      </c>
      <c r="BP902" t="n">
        <v>1.16555</v>
      </c>
      <c r="BQ902" t="n">
        <v>1.16855</v>
      </c>
      <c r="BR902" t="n">
        <v>1.1715</v>
      </c>
      <c r="BS902" t="n">
        <v>1.1746</v>
      </c>
    </row>
    <row r="903">
      <c r="A903" s="1112" t="n">
        <v>45552</v>
      </c>
      <c r="AI903" t="n">
        <v>1.0837</v>
      </c>
      <c r="AJ903" t="n">
        <v>1.0826</v>
      </c>
      <c r="AK903" t="n">
        <v>1.0811</v>
      </c>
      <c r="AL903" t="n">
        <v>1.0718</v>
      </c>
      <c r="AM903" t="n">
        <v>1.0852</v>
      </c>
      <c r="AN903" t="n">
        <v>1.0705</v>
      </c>
      <c r="AO903" t="n">
        <v>1.0828</v>
      </c>
      <c r="AP903" t="n">
        <v>1.1035</v>
      </c>
      <c r="AQ903" s="28" t="n">
        <v>1.1124</v>
      </c>
      <c r="AR903" t="n">
        <v>1.1136</v>
      </c>
      <c r="AS903" t="n">
        <v>1.1152</v>
      </c>
      <c r="AT903" t="n">
        <v>1.1163</v>
      </c>
      <c r="AU903" t="n">
        <v>1.11735</v>
      </c>
      <c r="AW903" t="n">
        <v>1.1198</v>
      </c>
      <c r="AZ903" t="n">
        <v>1.1228</v>
      </c>
      <c r="BC903" t="n">
        <v>1.126</v>
      </c>
      <c r="BD903" t="n">
        <v>1.12915</v>
      </c>
      <c r="BE903" t="n">
        <v>1.13225</v>
      </c>
      <c r="BF903" t="n">
        <v>1.13535</v>
      </c>
      <c r="BG903" t="n">
        <v>1.13845</v>
      </c>
      <c r="BH903" t="n">
        <v>1.14145</v>
      </c>
      <c r="BI903" t="n">
        <v>1.14435</v>
      </c>
      <c r="BJ903" t="n">
        <v>1.1473</v>
      </c>
      <c r="BK903" t="n">
        <v>1.15025</v>
      </c>
      <c r="BL903" t="n">
        <v>1.1532</v>
      </c>
      <c r="BM903" t="n">
        <v>1.15615</v>
      </c>
      <c r="BN903" t="n">
        <v>1.1592</v>
      </c>
      <c r="BO903" t="n">
        <v>1.16225</v>
      </c>
      <c r="BP903" t="n">
        <v>1.1652</v>
      </c>
      <c r="BQ903" t="n">
        <v>1.16815</v>
      </c>
      <c r="BR903" t="n">
        <v>1.171</v>
      </c>
      <c r="BS903" t="n">
        <v>1.17405</v>
      </c>
    </row>
    <row r="904">
      <c r="A904" s="1112" t="n">
        <v>45553</v>
      </c>
      <c r="AI904" t="n">
        <v>1.0837</v>
      </c>
      <c r="AJ904" t="n">
        <v>1.0826</v>
      </c>
      <c r="AK904" t="n">
        <v>1.0811</v>
      </c>
      <c r="AL904" t="n">
        <v>1.0718</v>
      </c>
      <c r="AM904" t="n">
        <v>1.0852</v>
      </c>
      <c r="AN904" t="n">
        <v>1.0705</v>
      </c>
      <c r="AO904" t="n">
        <v>1.0828</v>
      </c>
      <c r="AP904" t="n">
        <v>1.1035</v>
      </c>
      <c r="AQ904" s="28" t="n">
        <v>1.1124</v>
      </c>
      <c r="AR904" t="n">
        <v>1.116</v>
      </c>
      <c r="AS904" t="n">
        <v>1.11755</v>
      </c>
      <c r="AT904" t="n">
        <v>1.11865</v>
      </c>
      <c r="AU904" t="n">
        <v>1.11975</v>
      </c>
      <c r="AW904" t="n">
        <v>1.1221</v>
      </c>
      <c r="AZ904" t="n">
        <v>1.1252</v>
      </c>
      <c r="BC904" t="n">
        <v>1.12835</v>
      </c>
      <c r="BD904" t="n">
        <v>1.13165</v>
      </c>
      <c r="BE904" t="n">
        <v>1.1348</v>
      </c>
      <c r="BF904" t="n">
        <v>1.138</v>
      </c>
      <c r="BG904" t="n">
        <v>1.14115</v>
      </c>
      <c r="BH904" t="n">
        <v>1.1441</v>
      </c>
      <c r="BI904" t="n">
        <v>1.147</v>
      </c>
      <c r="BJ904" t="n">
        <v>1.1499</v>
      </c>
      <c r="BK904" t="n">
        <v>1.1528</v>
      </c>
      <c r="BL904" t="n">
        <v>1.15575</v>
      </c>
      <c r="BM904" t="n">
        <v>1.15865</v>
      </c>
      <c r="BN904" t="n">
        <v>1.1617</v>
      </c>
      <c r="BO904" t="n">
        <v>1.1647</v>
      </c>
      <c r="BP904" t="n">
        <v>1.1676</v>
      </c>
      <c r="BQ904" t="n">
        <v>1.17055</v>
      </c>
      <c r="BR904" t="n">
        <v>1.17335</v>
      </c>
      <c r="BS904" t="n">
        <v>1.17635</v>
      </c>
    </row>
    <row r="905">
      <c r="A905" s="1112" t="n">
        <v>45554</v>
      </c>
      <c r="AI905" t="n">
        <v>1.0837</v>
      </c>
      <c r="AJ905" t="n">
        <v>1.0826</v>
      </c>
      <c r="AK905" t="n">
        <v>1.0811</v>
      </c>
      <c r="AL905" t="n">
        <v>1.0718</v>
      </c>
      <c r="AM905" t="n">
        <v>1.0852</v>
      </c>
      <c r="AN905" t="n">
        <v>1.0705</v>
      </c>
      <c r="AO905" t="n">
        <v>1.0828</v>
      </c>
      <c r="AP905" t="n">
        <v>1.1035</v>
      </c>
      <c r="AQ905" s="28" t="n">
        <v>1.1156</v>
      </c>
      <c r="AR905" t="n">
        <v>1.1176</v>
      </c>
      <c r="AS905" t="n">
        <v>1.11915</v>
      </c>
      <c r="AT905" t="n">
        <v>1.12015</v>
      </c>
      <c r="AU905" t="n">
        <v>1.12115</v>
      </c>
      <c r="AW905" t="n">
        <v>1.1235</v>
      </c>
      <c r="AZ905" t="n">
        <v>1.12655</v>
      </c>
      <c r="BC905" t="n">
        <v>1.1297</v>
      </c>
      <c r="BD905" t="n">
        <v>1.13295</v>
      </c>
      <c r="BE905" t="n">
        <v>1.1362</v>
      </c>
      <c r="BF905" t="n">
        <v>1.13945</v>
      </c>
      <c r="BG905" t="n">
        <v>1.1427</v>
      </c>
      <c r="BH905" t="n">
        <v>1.1459</v>
      </c>
      <c r="BI905" t="n">
        <v>1.1491</v>
      </c>
      <c r="BJ905" t="n">
        <v>1.1523</v>
      </c>
      <c r="BK905" t="n">
        <v>1.15545</v>
      </c>
      <c r="BL905" t="n">
        <v>1.15865</v>
      </c>
      <c r="BM905" t="n">
        <v>1.16185</v>
      </c>
      <c r="BN905" t="n">
        <v>1.16515</v>
      </c>
      <c r="BO905" t="n">
        <v>1.16845</v>
      </c>
      <c r="BP905" t="n">
        <v>1.17165</v>
      </c>
      <c r="BQ905" t="n">
        <v>1.17485</v>
      </c>
      <c r="BR905" t="n">
        <v>1.1779</v>
      </c>
      <c r="BS905" t="n">
        <v>1.1812</v>
      </c>
    </row>
    <row r="906">
      <c r="A906" s="1112" t="n">
        <v>45555</v>
      </c>
      <c r="AI906" t="n">
        <v>1.0837</v>
      </c>
      <c r="AJ906" t="n">
        <v>1.0826</v>
      </c>
      <c r="AK906" t="n">
        <v>1.0811</v>
      </c>
      <c r="AL906" t="n">
        <v>1.0718</v>
      </c>
      <c r="AM906" t="n">
        <v>1.0852</v>
      </c>
      <c r="AN906" t="n">
        <v>1.0705</v>
      </c>
      <c r="AO906" t="n">
        <v>1.0828</v>
      </c>
      <c r="AP906" t="n">
        <v>1.1035</v>
      </c>
      <c r="AQ906" s="28" t="n">
        <v>1.1166</v>
      </c>
      <c r="AR906" t="n">
        <v>1.1175</v>
      </c>
      <c r="AS906" t="n">
        <v>1.119</v>
      </c>
      <c r="AT906" t="n">
        <v>1.12</v>
      </c>
      <c r="AU906" t="n">
        <v>1.121</v>
      </c>
      <c r="AW906" t="n">
        <v>1.12325</v>
      </c>
      <c r="AZ906" t="n">
        <v>1.1263</v>
      </c>
      <c r="BC906" t="n">
        <v>1.12935</v>
      </c>
      <c r="BD906" t="n">
        <v>1.1326</v>
      </c>
      <c r="BE906" t="n">
        <v>1.13585</v>
      </c>
      <c r="BF906" t="n">
        <v>1.13915</v>
      </c>
      <c r="BG906" t="n">
        <v>1.1424</v>
      </c>
      <c r="BH906" t="n">
        <v>1.14555</v>
      </c>
      <c r="BI906" t="n">
        <v>1.1487</v>
      </c>
      <c r="BJ906" t="n">
        <v>1.15185</v>
      </c>
      <c r="BK906" t="n">
        <v>1.155</v>
      </c>
      <c r="BL906" t="n">
        <v>1.15815</v>
      </c>
      <c r="BM906" t="n">
        <v>1.1613</v>
      </c>
      <c r="BN906" t="n">
        <v>1.1646</v>
      </c>
      <c r="BO906" t="n">
        <v>1.16785</v>
      </c>
      <c r="BP906" t="n">
        <v>1.171</v>
      </c>
      <c r="BQ906" t="n">
        <v>1.17415</v>
      </c>
      <c r="BR906" t="n">
        <v>1.17715</v>
      </c>
      <c r="BS906" t="n">
        <v>1.18045</v>
      </c>
    </row>
    <row r="907">
      <c r="A907" s="1112" t="n">
        <v>45558</v>
      </c>
      <c r="AI907" t="n">
        <v>1.0837</v>
      </c>
      <c r="AJ907" t="n">
        <v>1.0826</v>
      </c>
      <c r="AK907" t="n">
        <v>1.0811</v>
      </c>
      <c r="AL907" t="n">
        <v>1.0718</v>
      </c>
      <c r="AM907" t="n">
        <v>1.0852</v>
      </c>
      <c r="AN907" t="n">
        <v>1.0705</v>
      </c>
      <c r="AO907" t="n">
        <v>1.0828</v>
      </c>
      <c r="AP907" t="n">
        <v>1.1035</v>
      </c>
      <c r="AQ907" s="28" t="n">
        <v>1.1119</v>
      </c>
      <c r="AR907" t="n">
        <v>1.1126</v>
      </c>
      <c r="AS907" t="n">
        <v>1.1141</v>
      </c>
      <c r="AT907" t="n">
        <v>1.11515</v>
      </c>
      <c r="AU907" t="n">
        <v>1.1162</v>
      </c>
      <c r="AW907" t="n">
        <v>1.11865</v>
      </c>
      <c r="AZ907" t="n">
        <v>1.12185</v>
      </c>
      <c r="BC907" t="n">
        <v>1.12515</v>
      </c>
      <c r="BD907" t="n">
        <v>1.12845</v>
      </c>
      <c r="BE907" t="n">
        <v>1.13205</v>
      </c>
      <c r="BF907" t="n">
        <v>1.1356</v>
      </c>
      <c r="BG907" t="n">
        <v>1.13915</v>
      </c>
      <c r="BH907" t="n">
        <v>1.1426</v>
      </c>
      <c r="BI907" t="n">
        <v>1.146</v>
      </c>
      <c r="BJ907" t="n">
        <v>1.1494</v>
      </c>
      <c r="BK907" t="n">
        <v>1.1528</v>
      </c>
      <c r="BL907" t="n">
        <v>1.1562</v>
      </c>
      <c r="BM907" t="n">
        <v>1.1596</v>
      </c>
      <c r="BN907" t="n">
        <v>1.16315</v>
      </c>
      <c r="BO907" t="n">
        <v>1.16665</v>
      </c>
      <c r="BP907" t="n">
        <v>1.17005</v>
      </c>
      <c r="BQ907" t="n">
        <v>1.17345</v>
      </c>
      <c r="BR907" t="n">
        <v>1.17675</v>
      </c>
      <c r="BS907" t="n">
        <v>1.18025</v>
      </c>
    </row>
    <row r="908">
      <c r="A908" s="1112" t="n">
        <v>45559</v>
      </c>
      <c r="AI908" t="n">
        <v>1.0837</v>
      </c>
      <c r="AJ908" t="n">
        <v>1.0826</v>
      </c>
      <c r="AK908" t="n">
        <v>1.0811</v>
      </c>
      <c r="AL908" t="n">
        <v>1.0718</v>
      </c>
      <c r="AM908" t="n">
        <v>1.0852</v>
      </c>
      <c r="AN908" t="n">
        <v>1.0705</v>
      </c>
      <c r="AO908" t="n">
        <v>1.0828</v>
      </c>
      <c r="AP908" t="n">
        <v>1.1035</v>
      </c>
      <c r="AQ908" s="28" t="n">
        <v>1.1133</v>
      </c>
      <c r="AR908" t="n">
        <v>1.11755</v>
      </c>
      <c r="AS908" t="n">
        <v>1.1191</v>
      </c>
      <c r="AT908" t="n">
        <v>1.1202</v>
      </c>
      <c r="AU908" t="n">
        <v>1.12125</v>
      </c>
      <c r="AW908" t="n">
        <v>1.12365</v>
      </c>
      <c r="AZ908" t="n">
        <v>1.12695</v>
      </c>
      <c r="BC908" t="n">
        <v>1.13035</v>
      </c>
      <c r="BD908" t="n">
        <v>1.13385</v>
      </c>
      <c r="BE908" t="n">
        <v>1.1374</v>
      </c>
      <c r="BF908" t="n">
        <v>1.1409</v>
      </c>
      <c r="BG908" t="n">
        <v>1.14445</v>
      </c>
      <c r="BH908" t="n">
        <v>1.1479</v>
      </c>
      <c r="BI908" t="n">
        <v>1.15135</v>
      </c>
      <c r="BJ908" t="n">
        <v>1.15485</v>
      </c>
      <c r="BK908" t="n">
        <v>1.1583</v>
      </c>
      <c r="BL908" t="n">
        <v>1.16175</v>
      </c>
      <c r="BM908" t="n">
        <v>1.1652</v>
      </c>
      <c r="BN908" t="n">
        <v>1.1688</v>
      </c>
      <c r="BO908" t="n">
        <v>1.1724</v>
      </c>
      <c r="BP908" t="n">
        <v>1.17585</v>
      </c>
      <c r="BQ908" t="n">
        <v>1.1793</v>
      </c>
      <c r="BR908" t="n">
        <v>1.18265</v>
      </c>
      <c r="BS908" t="n">
        <v>1.1862</v>
      </c>
    </row>
    <row r="909">
      <c r="A909" s="1112" t="n">
        <v>45560</v>
      </c>
      <c r="AI909" t="n">
        <v>1.0837</v>
      </c>
      <c r="AJ909" t="n">
        <v>1.0826</v>
      </c>
      <c r="AK909" t="n">
        <v>1.0811</v>
      </c>
      <c r="AL909" t="n">
        <v>1.0718</v>
      </c>
      <c r="AM909" t="n">
        <v>1.0852</v>
      </c>
      <c r="AN909" t="n">
        <v>1.0705</v>
      </c>
      <c r="AO909" t="n">
        <v>1.0828</v>
      </c>
      <c r="AP909" t="n">
        <v>1.1035</v>
      </c>
      <c r="AQ909" s="28" t="n">
        <v>1.1194</v>
      </c>
      <c r="AR909" t="n">
        <v>1.1142</v>
      </c>
      <c r="AS909" t="n">
        <v>1.1158</v>
      </c>
      <c r="AT909" t="n">
        <v>1.11685</v>
      </c>
      <c r="AU909" t="n">
        <v>1.1179</v>
      </c>
      <c r="AW909" t="n">
        <v>1.12035</v>
      </c>
      <c r="AZ909" t="n">
        <v>1.12355</v>
      </c>
      <c r="BC909" t="n">
        <v>1.1269</v>
      </c>
      <c r="BD909" t="n">
        <v>1.13035</v>
      </c>
      <c r="BE909" t="n">
        <v>1.1338</v>
      </c>
      <c r="BF909" t="n">
        <v>1.1373</v>
      </c>
      <c r="BG909" t="n">
        <v>1.14075</v>
      </c>
      <c r="BH909" t="n">
        <v>1.1442</v>
      </c>
      <c r="BI909" t="n">
        <v>1.14765</v>
      </c>
      <c r="BJ909" t="n">
        <v>1.15105</v>
      </c>
      <c r="BK909" t="n">
        <v>1.1545</v>
      </c>
      <c r="BL909" t="n">
        <v>1.1579</v>
      </c>
      <c r="BM909" t="n">
        <v>1.16135</v>
      </c>
      <c r="BN909" t="n">
        <v>1.1649</v>
      </c>
      <c r="BO909" t="n">
        <v>1.16845</v>
      </c>
      <c r="BP909" t="n">
        <v>1.1719</v>
      </c>
      <c r="BQ909" t="n">
        <v>1.1753</v>
      </c>
      <c r="BR909" t="n">
        <v>1.1786</v>
      </c>
      <c r="BS909" t="n">
        <v>1.18215</v>
      </c>
    </row>
    <row r="910">
      <c r="A910" s="1112" t="n">
        <v>45561</v>
      </c>
      <c r="AI910" t="n">
        <v>1.0837</v>
      </c>
      <c r="AJ910" t="n">
        <v>1.0826</v>
      </c>
      <c r="AK910" t="n">
        <v>1.0811</v>
      </c>
      <c r="AL910" t="n">
        <v>1.0718</v>
      </c>
      <c r="AM910" t="n">
        <v>1.0852</v>
      </c>
      <c r="AN910" t="n">
        <v>1.0705</v>
      </c>
      <c r="AO910" t="n">
        <v>1.0828</v>
      </c>
      <c r="AP910" t="n">
        <v>1.1035</v>
      </c>
      <c r="AQ910" s="28" t="n">
        <v>1.1155</v>
      </c>
      <c r="AR910" t="n">
        <v>1.11865</v>
      </c>
      <c r="AS910" t="n">
        <v>1.1202</v>
      </c>
      <c r="AT910" t="n">
        <v>1.1213</v>
      </c>
      <c r="AU910" t="n">
        <v>1.1224</v>
      </c>
      <c r="AW910" t="n">
        <v>1.12495</v>
      </c>
      <c r="AZ910" t="n">
        <v>1.12845</v>
      </c>
      <c r="BC910" t="n">
        <v>1.13215</v>
      </c>
      <c r="BD910" t="n">
        <v>1.13585</v>
      </c>
      <c r="BE910" t="n">
        <v>1.13955</v>
      </c>
      <c r="BF910" t="n">
        <v>1.14325</v>
      </c>
      <c r="BG910" t="n">
        <v>1.14695</v>
      </c>
      <c r="BH910" t="n">
        <v>1.1504</v>
      </c>
      <c r="BI910" t="n">
        <v>1.15375</v>
      </c>
      <c r="BJ910" t="n">
        <v>1.15715</v>
      </c>
      <c r="BK910" t="n">
        <v>1.1605</v>
      </c>
      <c r="BL910" t="n">
        <v>1.1639</v>
      </c>
      <c r="BM910" t="n">
        <v>1.16725</v>
      </c>
      <c r="BN910" t="n">
        <v>1.1708</v>
      </c>
      <c r="BO910" t="n">
        <v>1.17425</v>
      </c>
      <c r="BP910" t="n">
        <v>1.17765</v>
      </c>
      <c r="BQ910" t="n">
        <v>1.181</v>
      </c>
      <c r="BR910" t="n">
        <v>1.1843</v>
      </c>
      <c r="BS910" t="n">
        <v>1.18775</v>
      </c>
    </row>
    <row r="911">
      <c r="A911" s="1112" t="n">
        <v>45562</v>
      </c>
      <c r="AI911" t="n">
        <v>1.0837</v>
      </c>
      <c r="AJ911" t="n">
        <v>1.0826</v>
      </c>
      <c r="AK911" t="n">
        <v>1.0811</v>
      </c>
      <c r="AL911" t="n">
        <v>1.0718</v>
      </c>
      <c r="AM911" t="n">
        <v>1.0852</v>
      </c>
      <c r="AN911" t="n">
        <v>1.0705</v>
      </c>
      <c r="AO911" t="n">
        <v>1.0828</v>
      </c>
      <c r="AP911" t="n">
        <v>1.1035</v>
      </c>
      <c r="AQ911" s="28" t="n">
        <v>1.1158</v>
      </c>
      <c r="AR911" t="n">
        <v>1.1174</v>
      </c>
      <c r="AS911" t="n">
        <v>1.119</v>
      </c>
      <c r="AT911" t="n">
        <v>1.1201</v>
      </c>
      <c r="AU911" t="n">
        <v>1.1213</v>
      </c>
      <c r="AW911" t="n">
        <v>1.1237</v>
      </c>
      <c r="AZ911" t="n">
        <v>1.1272</v>
      </c>
      <c r="BC911" t="n">
        <v>1.1308</v>
      </c>
      <c r="BD911" t="n">
        <v>1.1345</v>
      </c>
      <c r="BE911" t="n">
        <v>1.1382</v>
      </c>
      <c r="BF911" t="n">
        <v>1.1419</v>
      </c>
      <c r="BG911" t="n">
        <v>1.1456</v>
      </c>
      <c r="BH911" t="n">
        <v>1.1491</v>
      </c>
      <c r="BI911" t="n">
        <v>1.15255</v>
      </c>
      <c r="BJ911" t="n">
        <v>1.15605</v>
      </c>
      <c r="BK911" t="n">
        <v>1.1595</v>
      </c>
      <c r="BL911" t="n">
        <v>1.16295</v>
      </c>
      <c r="BM911" t="n">
        <v>1.1664</v>
      </c>
      <c r="BN911" t="n">
        <v>1.17005</v>
      </c>
      <c r="BO911" t="n">
        <v>1.1736</v>
      </c>
      <c r="BP911" t="n">
        <v>1.1771</v>
      </c>
      <c r="BQ911" t="n">
        <v>1.18055</v>
      </c>
      <c r="BR911" t="n">
        <v>1.1839</v>
      </c>
      <c r="BS911" t="n">
        <v>1.18745</v>
      </c>
    </row>
    <row r="912">
      <c r="A912" s="1112" t="n">
        <v>45565</v>
      </c>
      <c r="AI912" t="n">
        <v>1.0837</v>
      </c>
      <c r="AJ912" t="n">
        <v>1.0826</v>
      </c>
      <c r="AK912" t="n">
        <v>1.0811</v>
      </c>
      <c r="AL912" t="n">
        <v>1.0718</v>
      </c>
      <c r="AM912" t="n">
        <v>1.0852</v>
      </c>
      <c r="AN912" t="n">
        <v>1.0705</v>
      </c>
      <c r="AO912" t="n">
        <v>1.0828</v>
      </c>
      <c r="AP912" t="n">
        <v>1.1035</v>
      </c>
      <c r="AQ912" s="28" t="n">
        <v>1.1196</v>
      </c>
      <c r="AR912" t="n">
        <v>1.1139</v>
      </c>
      <c r="AS912" t="n">
        <v>1.1155</v>
      </c>
      <c r="AT912" t="n">
        <v>1.11665</v>
      </c>
      <c r="AU912" t="n">
        <v>1.1179</v>
      </c>
      <c r="AW912" t="n">
        <v>1.12045</v>
      </c>
      <c r="AZ912" t="n">
        <v>1.12425</v>
      </c>
      <c r="BC912" t="n">
        <v>1.12815</v>
      </c>
      <c r="BD912" t="n">
        <v>1.1317</v>
      </c>
      <c r="BE912" t="n">
        <v>1.13545</v>
      </c>
      <c r="BF912" t="n">
        <v>1.13925</v>
      </c>
      <c r="BG912" t="n">
        <v>1.14305</v>
      </c>
      <c r="BH912" t="n">
        <v>1.14665</v>
      </c>
      <c r="BI912" t="n">
        <v>1.1502</v>
      </c>
      <c r="BJ912" t="n">
        <v>1.1537</v>
      </c>
      <c r="BK912" t="n">
        <v>1.15725</v>
      </c>
      <c r="BL912" t="n">
        <v>1.1608</v>
      </c>
      <c r="BM912" t="n">
        <v>1.16435</v>
      </c>
      <c r="BN912" t="n">
        <v>1.168</v>
      </c>
      <c r="BO912" t="n">
        <v>1.17165</v>
      </c>
      <c r="BP912" t="n">
        <v>1.1752</v>
      </c>
      <c r="BQ912" t="n">
        <v>1.17875</v>
      </c>
      <c r="BR912" t="n">
        <v>1.18215</v>
      </c>
      <c r="BS912" t="n">
        <v>1.1858</v>
      </c>
    </row>
    <row r="913">
      <c r="A913" s="1112" t="n">
        <v>45566</v>
      </c>
      <c r="AI913" t="n">
        <v>1.0837</v>
      </c>
      <c r="AJ913" t="n">
        <v>1.0826</v>
      </c>
      <c r="AK913" t="n">
        <v>1.0811</v>
      </c>
      <c r="AL913" t="n">
        <v>1.0718</v>
      </c>
      <c r="AM913" t="n">
        <v>1.0852</v>
      </c>
      <c r="AN913" t="n">
        <v>1.0705</v>
      </c>
      <c r="AO913" t="n">
        <v>1.0828</v>
      </c>
      <c r="AP913" t="n">
        <v>1.1035</v>
      </c>
      <c r="AQ913" t="n">
        <v>1.1196</v>
      </c>
      <c r="AR913" s="28" t="n">
        <v>1.1086</v>
      </c>
      <c r="AS913" t="n">
        <v>1.10935</v>
      </c>
      <c r="AT913" t="n">
        <v>1.1105</v>
      </c>
      <c r="AU913" t="n">
        <v>1.11175</v>
      </c>
      <c r="AW913" t="n">
        <v>1.1144</v>
      </c>
      <c r="AZ913" t="n">
        <v>1.11825</v>
      </c>
      <c r="BC913" t="n">
        <v>1.1222</v>
      </c>
      <c r="BD913" t="n">
        <v>1.12605</v>
      </c>
      <c r="BE913" t="n">
        <v>1.12995</v>
      </c>
      <c r="BF913" t="n">
        <v>1.1338</v>
      </c>
      <c r="BG913" t="n">
        <v>1.13765</v>
      </c>
      <c r="BH913" t="n">
        <v>1.1414</v>
      </c>
      <c r="BI913" t="n">
        <v>1.1451</v>
      </c>
      <c r="BJ913" t="n">
        <v>1.1488</v>
      </c>
      <c r="BK913" t="n">
        <v>1.1525</v>
      </c>
      <c r="BL913" t="n">
        <v>1.1562</v>
      </c>
      <c r="BM913" t="n">
        <v>1.1599</v>
      </c>
      <c r="BN913" t="n">
        <v>1.16375</v>
      </c>
      <c r="BO913" t="n">
        <v>1.1676</v>
      </c>
      <c r="BP913" t="n">
        <v>1.1713</v>
      </c>
      <c r="BQ913" t="n">
        <v>1.17495</v>
      </c>
      <c r="BR913" t="n">
        <v>1.17855</v>
      </c>
      <c r="BS913" t="n">
        <v>1.18235</v>
      </c>
    </row>
    <row r="914">
      <c r="A914" s="1112" t="n">
        <v>45567</v>
      </c>
      <c r="AI914" t="n">
        <v>1.0837</v>
      </c>
      <c r="AJ914" t="n">
        <v>1.0826</v>
      </c>
      <c r="AK914" t="n">
        <v>1.0811</v>
      </c>
      <c r="AL914" t="n">
        <v>1.0718</v>
      </c>
      <c r="AM914" t="n">
        <v>1.0852</v>
      </c>
      <c r="AN914" t="n">
        <v>1.0705</v>
      </c>
      <c r="AO914" t="n">
        <v>1.0828</v>
      </c>
      <c r="AP914" t="n">
        <v>1.1035</v>
      </c>
      <c r="AQ914" t="n">
        <v>1.1196</v>
      </c>
      <c r="AR914" s="28" t="n">
        <v>1.1071</v>
      </c>
      <c r="AS914" t="n">
        <v>1.10595</v>
      </c>
      <c r="AT914" t="n">
        <v>1.10715</v>
      </c>
      <c r="AU914" t="n">
        <v>1.10845</v>
      </c>
      <c r="AW914" t="n">
        <v>1.11105</v>
      </c>
      <c r="AZ914" t="n">
        <v>1.11505</v>
      </c>
      <c r="BC914" t="n">
        <v>1.11895</v>
      </c>
      <c r="BD914" t="n">
        <v>1.12285</v>
      </c>
      <c r="BE914" t="n">
        <v>1.1267</v>
      </c>
      <c r="BF914" t="n">
        <v>1.13055</v>
      </c>
      <c r="BG914" t="n">
        <v>1.1344</v>
      </c>
      <c r="BH914" t="n">
        <v>1.138</v>
      </c>
      <c r="BI914" t="n">
        <v>1.1415</v>
      </c>
      <c r="BJ914" t="n">
        <v>1.145</v>
      </c>
      <c r="BK914" t="n">
        <v>1.1485</v>
      </c>
      <c r="BL914" t="n">
        <v>1.152</v>
      </c>
      <c r="BM914" t="n">
        <v>1.1555</v>
      </c>
      <c r="BN914" t="n">
        <v>1.15915</v>
      </c>
      <c r="BO914" t="n">
        <v>1.16275</v>
      </c>
      <c r="BP914" t="n">
        <v>1.16625</v>
      </c>
      <c r="BQ914" t="n">
        <v>1.16975</v>
      </c>
      <c r="BR914" t="n">
        <v>1.1731</v>
      </c>
      <c r="BS914" t="n">
        <v>1.17675</v>
      </c>
    </row>
    <row r="915">
      <c r="A915" s="1112" t="n">
        <v>45568</v>
      </c>
      <c r="AI915" t="n">
        <v>1.0837</v>
      </c>
      <c r="AJ915" t="n">
        <v>1.0826</v>
      </c>
      <c r="AK915" t="n">
        <v>1.0811</v>
      </c>
      <c r="AL915" t="n">
        <v>1.0718</v>
      </c>
      <c r="AM915" t="n">
        <v>1.0852</v>
      </c>
      <c r="AN915" t="n">
        <v>1.0705</v>
      </c>
      <c r="AO915" t="n">
        <v>1.0828</v>
      </c>
      <c r="AP915" t="n">
        <v>1.1035</v>
      </c>
      <c r="AQ915" t="n">
        <v>1.1196</v>
      </c>
      <c r="AR915" s="28" t="n">
        <v>1.1039</v>
      </c>
      <c r="AS915" t="n">
        <v>1.1046</v>
      </c>
      <c r="AT915" t="n">
        <v>1.10575</v>
      </c>
      <c r="AU915" t="n">
        <v>1.1071</v>
      </c>
      <c r="AW915" t="n">
        <v>1.10975</v>
      </c>
      <c r="AZ915" t="n">
        <v>1.11375</v>
      </c>
      <c r="BC915" t="n">
        <v>1.1178</v>
      </c>
      <c r="BD915" t="n">
        <v>1.12165</v>
      </c>
      <c r="BE915" t="n">
        <v>1.1255</v>
      </c>
      <c r="BF915" t="n">
        <v>1.1294</v>
      </c>
      <c r="BG915" t="n">
        <v>1.13325</v>
      </c>
      <c r="BH915" t="n">
        <v>1.1369</v>
      </c>
      <c r="BI915" t="n">
        <v>1.14045</v>
      </c>
      <c r="BJ915" t="n">
        <v>1.14395</v>
      </c>
      <c r="BK915" t="n">
        <v>1.1475</v>
      </c>
      <c r="BL915" t="n">
        <v>1.15105</v>
      </c>
      <c r="BM915" t="n">
        <v>1.1546</v>
      </c>
      <c r="BN915" t="n">
        <v>1.1583</v>
      </c>
      <c r="BO915" t="n">
        <v>1.16195</v>
      </c>
      <c r="BP915" t="n">
        <v>1.1655</v>
      </c>
      <c r="BQ915" t="n">
        <v>1.16905</v>
      </c>
      <c r="BR915" t="n">
        <v>1.1725</v>
      </c>
      <c r="BS915" t="n">
        <v>1.17615</v>
      </c>
    </row>
    <row r="916">
      <c r="A916" s="1112" t="n">
        <v>45569</v>
      </c>
      <c r="AI916" t="n">
        <v>1.0837</v>
      </c>
      <c r="AJ916" t="n">
        <v>1.0826</v>
      </c>
      <c r="AK916" t="n">
        <v>1.0811</v>
      </c>
      <c r="AL916" t="n">
        <v>1.0718</v>
      </c>
      <c r="AM916" t="n">
        <v>1.0852</v>
      </c>
      <c r="AN916" t="n">
        <v>1.0705</v>
      </c>
      <c r="AO916" t="n">
        <v>1.0828</v>
      </c>
      <c r="AP916" t="n">
        <v>1.1035</v>
      </c>
      <c r="AQ916" t="n">
        <v>1.1196</v>
      </c>
      <c r="AR916" s="28" t="n">
        <v>1.1029</v>
      </c>
      <c r="AS916" t="n">
        <v>1.09925</v>
      </c>
      <c r="AT916" t="n">
        <v>1.10045</v>
      </c>
      <c r="AU916" t="n">
        <v>1.10185</v>
      </c>
      <c r="AW916" t="n">
        <v>1.10475</v>
      </c>
      <c r="AZ916" t="n">
        <v>1.1091</v>
      </c>
      <c r="BC916" t="n">
        <v>1.1135</v>
      </c>
      <c r="BD916" t="n">
        <v>1.1177</v>
      </c>
      <c r="BE916" t="n">
        <v>1.1218</v>
      </c>
      <c r="BF916" t="n">
        <v>1.12595</v>
      </c>
      <c r="BG916" t="n">
        <v>1.1301</v>
      </c>
      <c r="BH916" t="n">
        <v>1.1339</v>
      </c>
      <c r="BI916" t="n">
        <v>1.13765</v>
      </c>
      <c r="BJ916" t="n">
        <v>1.14135</v>
      </c>
      <c r="BK916" t="n">
        <v>1.14505</v>
      </c>
      <c r="BL916" t="n">
        <v>1.1488</v>
      </c>
      <c r="BM916" t="n">
        <v>1.1525</v>
      </c>
      <c r="BN916" t="n">
        <v>1.15635</v>
      </c>
      <c r="BO916" t="n">
        <v>1.1602</v>
      </c>
      <c r="BP916" t="n">
        <v>1.1639</v>
      </c>
      <c r="BQ916" t="n">
        <v>1.16765</v>
      </c>
      <c r="BR916" t="n">
        <v>1.17125</v>
      </c>
      <c r="BS916" t="n">
        <v>1.17505</v>
      </c>
    </row>
    <row r="917">
      <c r="A917" s="1112" t="n">
        <v>45572</v>
      </c>
      <c r="AI917" t="n">
        <v>1.0837</v>
      </c>
      <c r="AJ917" t="n">
        <v>1.0826</v>
      </c>
      <c r="AK917" t="n">
        <v>1.0811</v>
      </c>
      <c r="AL917" t="n">
        <v>1.0718</v>
      </c>
      <c r="AM917" t="n">
        <v>1.0852</v>
      </c>
      <c r="AN917" t="n">
        <v>1.0705</v>
      </c>
      <c r="AO917" t="n">
        <v>1.0828</v>
      </c>
      <c r="AP917" t="n">
        <v>1.1035</v>
      </c>
      <c r="AQ917" t="n">
        <v>1.1196</v>
      </c>
      <c r="AR917" s="28" t="n">
        <v>1.0982</v>
      </c>
      <c r="AS917" t="n">
        <v>1.0989</v>
      </c>
      <c r="AT917" t="n">
        <v>1.10015</v>
      </c>
      <c r="AU917" t="n">
        <v>1.1016</v>
      </c>
      <c r="AW917" t="n">
        <v>1.10455</v>
      </c>
      <c r="AZ917" t="n">
        <v>1.109</v>
      </c>
      <c r="BC917" t="n">
        <v>1.1135</v>
      </c>
      <c r="BD917" t="n">
        <v>1.1178</v>
      </c>
      <c r="BE917" t="n">
        <v>1.12205</v>
      </c>
      <c r="BF917" t="n">
        <v>1.1263</v>
      </c>
      <c r="BG917" t="n">
        <v>1.1306</v>
      </c>
      <c r="BH917" t="n">
        <v>1.1344</v>
      </c>
      <c r="BI917" t="n">
        <v>1.13805</v>
      </c>
      <c r="BJ917" t="n">
        <v>1.1417</v>
      </c>
      <c r="BK917" t="n">
        <v>1.14535</v>
      </c>
      <c r="BL917" t="n">
        <v>1.149</v>
      </c>
      <c r="BM917" t="n">
        <v>1.15265</v>
      </c>
      <c r="BN917" t="n">
        <v>1.15645</v>
      </c>
      <c r="BO917" t="n">
        <v>1.1602</v>
      </c>
      <c r="BP917" t="n">
        <v>1.16385</v>
      </c>
      <c r="BQ917" t="n">
        <v>1.1675</v>
      </c>
      <c r="BR917" t="n">
        <v>1.171</v>
      </c>
      <c r="BS917" t="n">
        <v>1.1748</v>
      </c>
    </row>
    <row r="918">
      <c r="A918" s="1112" t="n">
        <v>45573</v>
      </c>
      <c r="AI918" t="n">
        <v>1.0837</v>
      </c>
      <c r="AJ918" t="n">
        <v>1.0826</v>
      </c>
      <c r="AK918" t="n">
        <v>1.0811</v>
      </c>
      <c r="AL918" t="n">
        <v>1.0718</v>
      </c>
      <c r="AM918" t="n">
        <v>1.0852</v>
      </c>
      <c r="AN918" t="n">
        <v>1.0705</v>
      </c>
      <c r="AO918" t="n">
        <v>1.0828</v>
      </c>
      <c r="AP918" t="n">
        <v>1.1035</v>
      </c>
      <c r="AQ918" t="n">
        <v>1.1196</v>
      </c>
      <c r="AR918" s="28" t="n">
        <v>1.0982</v>
      </c>
      <c r="AS918" t="n">
        <v>1.09915</v>
      </c>
      <c r="AT918" t="n">
        <v>1.1004</v>
      </c>
      <c r="AU918" t="n">
        <v>1.1018</v>
      </c>
      <c r="AW918" t="n">
        <v>1.1047</v>
      </c>
      <c r="AZ918" t="n">
        <v>1.109</v>
      </c>
      <c r="BC918" t="n">
        <v>1.1134</v>
      </c>
      <c r="BD918" t="n">
        <v>1.1177</v>
      </c>
      <c r="BE918" t="n">
        <v>1.12195</v>
      </c>
      <c r="BF918" t="n">
        <v>1.1262</v>
      </c>
      <c r="BG918" t="n">
        <v>1.1305</v>
      </c>
      <c r="BH918" t="n">
        <v>1.1344</v>
      </c>
      <c r="BI918" t="n">
        <v>1.1382</v>
      </c>
      <c r="BJ918" t="n">
        <v>1.142</v>
      </c>
      <c r="BK918" t="n">
        <v>1.1458</v>
      </c>
      <c r="BL918" t="n">
        <v>1.1496</v>
      </c>
      <c r="BM918" t="n">
        <v>1.1534</v>
      </c>
      <c r="BN918" t="n">
        <v>1.15735</v>
      </c>
      <c r="BO918" t="n">
        <v>1.1613</v>
      </c>
      <c r="BP918" t="n">
        <v>1.1651</v>
      </c>
      <c r="BQ918" t="n">
        <v>1.16885</v>
      </c>
      <c r="BR918" t="n">
        <v>1.17255</v>
      </c>
      <c r="BS918" t="n">
        <v>1.17645</v>
      </c>
    </row>
    <row r="919">
      <c r="A919" s="1112" t="n">
        <v>45574</v>
      </c>
      <c r="AI919" t="n">
        <v>1.0837</v>
      </c>
      <c r="AJ919" t="n">
        <v>1.0826</v>
      </c>
      <c r="AK919" t="n">
        <v>1.0811</v>
      </c>
      <c r="AL919" t="n">
        <v>1.0718</v>
      </c>
      <c r="AM919" t="n">
        <v>1.0852</v>
      </c>
      <c r="AN919" t="n">
        <v>1.0705</v>
      </c>
      <c r="AO919" t="n">
        <v>1.0828</v>
      </c>
      <c r="AP919" t="n">
        <v>1.1035</v>
      </c>
      <c r="AQ919" t="n">
        <v>1.1196</v>
      </c>
      <c r="AR919" s="28" t="n">
        <v>1.0957</v>
      </c>
      <c r="AS919" t="n">
        <v>1.09555</v>
      </c>
      <c r="AT919" t="n">
        <v>1.0968</v>
      </c>
      <c r="AU919" t="n">
        <v>1.09825</v>
      </c>
      <c r="AW919" t="n">
        <v>1.1012</v>
      </c>
      <c r="AZ919" t="n">
        <v>1.1056</v>
      </c>
      <c r="BC919" t="n">
        <v>1.1101</v>
      </c>
      <c r="BD919" t="n">
        <v>1.11455</v>
      </c>
      <c r="BE919" t="n">
        <v>1.11895</v>
      </c>
      <c r="BF919" t="n">
        <v>1.12335</v>
      </c>
      <c r="BG919" t="n">
        <v>1.12775</v>
      </c>
      <c r="BH919" t="n">
        <v>1.13175</v>
      </c>
      <c r="BI919" t="n">
        <v>1.13555</v>
      </c>
      <c r="BJ919" t="n">
        <v>1.1393</v>
      </c>
      <c r="BK919" t="n">
        <v>1.1431</v>
      </c>
      <c r="BL919" t="n">
        <v>1.1469</v>
      </c>
      <c r="BM919" t="n">
        <v>1.15065</v>
      </c>
      <c r="BN919" t="n">
        <v>1.1546</v>
      </c>
      <c r="BO919" t="n">
        <v>1.15855</v>
      </c>
      <c r="BP919" t="n">
        <v>1.1623</v>
      </c>
      <c r="BQ919" t="n">
        <v>1.1661</v>
      </c>
      <c r="BR919" t="n">
        <v>1.16975</v>
      </c>
      <c r="BS919" t="n">
        <v>1.17365</v>
      </c>
    </row>
    <row r="920">
      <c r="A920" s="1112" t="n">
        <v>45575</v>
      </c>
      <c r="AI920" t="n">
        <v>1.0837</v>
      </c>
      <c r="AJ920" t="n">
        <v>1.0826</v>
      </c>
      <c r="AK920" t="n">
        <v>1.0811</v>
      </c>
      <c r="AL920" t="n">
        <v>1.0718</v>
      </c>
      <c r="AM920" t="n">
        <v>1.0852</v>
      </c>
      <c r="AN920" t="n">
        <v>1.0705</v>
      </c>
      <c r="AO920" t="n">
        <v>1.0828</v>
      </c>
      <c r="AP920" t="n">
        <v>1.1035</v>
      </c>
      <c r="AQ920" t="n">
        <v>1.1196</v>
      </c>
      <c r="AR920" s="28" t="n">
        <v>1.0932</v>
      </c>
      <c r="AS920" t="n">
        <v>1.0939</v>
      </c>
      <c r="AT920" t="n">
        <v>1.0951</v>
      </c>
      <c r="AU920" t="n">
        <v>1.0966</v>
      </c>
      <c r="AW920" t="n">
        <v>1.09955</v>
      </c>
      <c r="AZ920" t="n">
        <v>1.10395</v>
      </c>
      <c r="BC920" t="n">
        <v>1.10855</v>
      </c>
      <c r="BD920" t="n">
        <v>1.11305</v>
      </c>
      <c r="BE920" t="n">
        <v>1.1174</v>
      </c>
      <c r="BF920" t="n">
        <v>1.12175</v>
      </c>
      <c r="BG920" t="n">
        <v>1.1261</v>
      </c>
      <c r="BH920" t="n">
        <v>1.13025</v>
      </c>
      <c r="BI920" t="n">
        <v>1.13425</v>
      </c>
      <c r="BJ920" t="n">
        <v>1.13825</v>
      </c>
      <c r="BK920" t="n">
        <v>1.14225</v>
      </c>
      <c r="BL920" t="n">
        <v>1.1463</v>
      </c>
      <c r="BM920" t="n">
        <v>1.1503</v>
      </c>
      <c r="BN920" t="n">
        <v>1.15445</v>
      </c>
      <c r="BO920" t="n">
        <v>1.1586</v>
      </c>
      <c r="BP920" t="n">
        <v>1.1626</v>
      </c>
      <c r="BQ920" t="n">
        <v>1.16665</v>
      </c>
      <c r="BR920" t="n">
        <v>1.1705</v>
      </c>
      <c r="BS920" t="n">
        <v>1.17465</v>
      </c>
    </row>
    <row r="921">
      <c r="A921" s="1112" t="n">
        <v>45576</v>
      </c>
      <c r="AI921" t="n">
        <v>1.0837</v>
      </c>
      <c r="AJ921" t="n">
        <v>1.0826</v>
      </c>
      <c r="AK921" t="n">
        <v>1.0811</v>
      </c>
      <c r="AL921" t="n">
        <v>1.0718</v>
      </c>
      <c r="AM921" t="n">
        <v>1.0852</v>
      </c>
      <c r="AN921" t="n">
        <v>1.0705</v>
      </c>
      <c r="AO921" t="n">
        <v>1.0828</v>
      </c>
      <c r="AP921" t="n">
        <v>1.1035</v>
      </c>
      <c r="AQ921" t="n">
        <v>1.1196</v>
      </c>
      <c r="AR921" s="28" t="n">
        <v>1.0938</v>
      </c>
      <c r="AS921" t="n">
        <v>1.09555</v>
      </c>
      <c r="AT921" t="n">
        <v>1.0968</v>
      </c>
      <c r="AU921" t="n">
        <v>1.09835</v>
      </c>
      <c r="AV921" t="n">
        <v>1.0998</v>
      </c>
      <c r="AW921" t="n">
        <v>1.1012</v>
      </c>
      <c r="AZ921" t="n">
        <v>1.10555</v>
      </c>
      <c r="BC921" t="n">
        <v>1.10995</v>
      </c>
      <c r="BD921" t="n">
        <v>1.11425</v>
      </c>
      <c r="BE921" t="n">
        <v>1.1185</v>
      </c>
      <c r="BF921" t="n">
        <v>1.12275</v>
      </c>
      <c r="BG921" t="n">
        <v>1.127</v>
      </c>
      <c r="BH921" t="n">
        <v>1.13105</v>
      </c>
      <c r="BI921" t="n">
        <v>1.13495</v>
      </c>
      <c r="BJ921" t="n">
        <v>1.13885</v>
      </c>
      <c r="BK921" t="n">
        <v>1.14275</v>
      </c>
      <c r="BL921" t="n">
        <v>1.14665</v>
      </c>
      <c r="BM921" t="n">
        <v>1.15055</v>
      </c>
      <c r="BN921" t="n">
        <v>1.1546</v>
      </c>
      <c r="BO921" t="n">
        <v>1.15865</v>
      </c>
      <c r="BP921" t="n">
        <v>1.16255</v>
      </c>
      <c r="BQ921" t="n">
        <v>1.16645</v>
      </c>
      <c r="BR921" t="n">
        <v>1.17025</v>
      </c>
      <c r="BS921" t="n">
        <v>1.17425</v>
      </c>
    </row>
    <row r="922">
      <c r="A922" s="1112" t="n">
        <v>45579</v>
      </c>
      <c r="AI922" t="n">
        <v>1.0837</v>
      </c>
      <c r="AJ922" t="n">
        <v>1.0826</v>
      </c>
      <c r="AK922" t="n">
        <v>1.0811</v>
      </c>
      <c r="AL922" t="n">
        <v>1.0718</v>
      </c>
      <c r="AM922" t="n">
        <v>1.0852</v>
      </c>
      <c r="AN922" t="n">
        <v>1.0705</v>
      </c>
      <c r="AO922" t="n">
        <v>1.0828</v>
      </c>
      <c r="AP922" t="n">
        <v>1.1035</v>
      </c>
      <c r="AQ922" t="n">
        <v>1.1196</v>
      </c>
      <c r="AR922" s="28" t="n">
        <v>1.0915</v>
      </c>
      <c r="AS922" t="n">
        <v>1.0913</v>
      </c>
      <c r="AT922" t="n">
        <v>1.09255</v>
      </c>
      <c r="AU922" t="n">
        <v>1.09405</v>
      </c>
      <c r="AV922" t="n">
        <v>1.09555</v>
      </c>
      <c r="AW922" t="n">
        <v>1.09705</v>
      </c>
      <c r="AZ922" t="n">
        <v>1.1015</v>
      </c>
      <c r="BC922" t="n">
        <v>1.106</v>
      </c>
      <c r="BD922" t="n">
        <v>1.1104</v>
      </c>
      <c r="BE922" t="n">
        <v>1.11475</v>
      </c>
      <c r="BF922" t="n">
        <v>1.11915</v>
      </c>
      <c r="BG922" t="n">
        <v>1.1235</v>
      </c>
      <c r="BH922" t="n">
        <v>1.1276</v>
      </c>
      <c r="BI922" t="n">
        <v>1.13155</v>
      </c>
      <c r="BJ922" t="n">
        <v>1.13555</v>
      </c>
      <c r="BK922" t="n">
        <v>1.1395</v>
      </c>
      <c r="BL922" t="n">
        <v>1.14345</v>
      </c>
      <c r="BM922" t="n">
        <v>1.1474</v>
      </c>
      <c r="BN922" t="n">
        <v>1.15155</v>
      </c>
      <c r="BO922" t="n">
        <v>1.15565</v>
      </c>
      <c r="BP922" t="n">
        <v>1.1596</v>
      </c>
      <c r="BQ922" t="n">
        <v>1.16355</v>
      </c>
      <c r="BR922" t="n">
        <v>1.1674</v>
      </c>
      <c r="BS922" t="n">
        <v>1.1715</v>
      </c>
    </row>
    <row r="923">
      <c r="A923" s="1112" t="n">
        <v>45580</v>
      </c>
      <c r="AI923" t="n">
        <v>1.0837</v>
      </c>
      <c r="AJ923" t="n">
        <v>1.0826</v>
      </c>
      <c r="AK923" t="n">
        <v>1.0811</v>
      </c>
      <c r="AL923" t="n">
        <v>1.0718</v>
      </c>
      <c r="AM923" t="n">
        <v>1.0852</v>
      </c>
      <c r="AN923" t="n">
        <v>1.0705</v>
      </c>
      <c r="AO923" t="n">
        <v>1.0828</v>
      </c>
      <c r="AP923" t="n">
        <v>1.1035</v>
      </c>
      <c r="AQ923" t="n">
        <v>1.1196</v>
      </c>
      <c r="AR923" s="28" t="n">
        <v>1.0903</v>
      </c>
      <c r="AS923" t="n">
        <v>1.0903</v>
      </c>
      <c r="AT923" t="n">
        <v>1.0915</v>
      </c>
      <c r="AU923" t="n">
        <v>1.093</v>
      </c>
      <c r="AV923" t="n">
        <v>1.0945</v>
      </c>
      <c r="AW923" t="n">
        <v>1.0959</v>
      </c>
      <c r="AZ923" t="n">
        <v>1.10035</v>
      </c>
      <c r="BC923" t="n">
        <v>1.10495</v>
      </c>
      <c r="BD923" t="n">
        <v>1.10945</v>
      </c>
      <c r="BE923" t="n">
        <v>1.11385</v>
      </c>
      <c r="BF923" t="n">
        <v>1.11825</v>
      </c>
      <c r="BG923" t="n">
        <v>1.12265</v>
      </c>
      <c r="BH923" t="n">
        <v>1.1268</v>
      </c>
      <c r="BI923" t="n">
        <v>1.13075</v>
      </c>
      <c r="BJ923" t="n">
        <v>1.13475</v>
      </c>
      <c r="BK923" t="n">
        <v>1.1387</v>
      </c>
      <c r="BL923" t="n">
        <v>1.1427</v>
      </c>
      <c r="BM923" t="n">
        <v>1.14665</v>
      </c>
      <c r="BN923" t="n">
        <v>1.1508</v>
      </c>
      <c r="BO923" t="n">
        <v>1.1549</v>
      </c>
      <c r="BP923" t="n">
        <v>1.15885</v>
      </c>
      <c r="BQ923" t="n">
        <v>1.16285</v>
      </c>
      <c r="BR923" t="n">
        <v>1.1667</v>
      </c>
      <c r="BS923" t="n">
        <v>1.1708</v>
      </c>
    </row>
    <row r="924">
      <c r="A924" s="1112" t="n">
        <v>45581</v>
      </c>
      <c r="AI924" t="n">
        <v>1.0837</v>
      </c>
      <c r="AJ924" t="n">
        <v>1.0826</v>
      </c>
      <c r="AK924" t="n">
        <v>1.0811</v>
      </c>
      <c r="AL924" t="n">
        <v>1.0718</v>
      </c>
      <c r="AM924" t="n">
        <v>1.0852</v>
      </c>
      <c r="AN924" t="n">
        <v>1.0705</v>
      </c>
      <c r="AO924" t="n">
        <v>1.0828</v>
      </c>
      <c r="AP924" t="n">
        <v>1.1035</v>
      </c>
      <c r="AQ924" t="n">
        <v>1.1196</v>
      </c>
      <c r="AR924" s="28" t="n">
        <v>1.0897</v>
      </c>
      <c r="AS924" t="n">
        <v>1.0871</v>
      </c>
      <c r="AT924" t="n">
        <v>1.0883</v>
      </c>
      <c r="AU924" t="n">
        <v>1.0898</v>
      </c>
      <c r="AV924" t="n">
        <v>1.09125</v>
      </c>
      <c r="AW924" t="n">
        <v>1.0927</v>
      </c>
      <c r="AZ924" t="n">
        <v>1.09715</v>
      </c>
      <c r="BC924" t="n">
        <v>1.10175</v>
      </c>
      <c r="BD924" t="n">
        <v>1.1062</v>
      </c>
      <c r="BE924" t="n">
        <v>1.1106</v>
      </c>
      <c r="BF924" t="n">
        <v>1.115</v>
      </c>
      <c r="BG924" t="n">
        <v>1.1194</v>
      </c>
      <c r="BH924" t="n">
        <v>1.1236</v>
      </c>
      <c r="BI924" t="n">
        <v>1.1276</v>
      </c>
      <c r="BJ924" t="n">
        <v>1.1316</v>
      </c>
      <c r="BK924" t="n">
        <v>1.13565</v>
      </c>
      <c r="BL924" t="n">
        <v>1.13965</v>
      </c>
      <c r="BM924" t="n">
        <v>1.1437</v>
      </c>
      <c r="BN924" t="n">
        <v>1.1479</v>
      </c>
      <c r="BO924" t="n">
        <v>1.15205</v>
      </c>
      <c r="BP924" t="n">
        <v>1.15605</v>
      </c>
      <c r="BQ924" t="n">
        <v>1.1601</v>
      </c>
      <c r="BR924" t="n">
        <v>1.164</v>
      </c>
      <c r="BS924" t="n">
        <v>1.16815</v>
      </c>
    </row>
    <row r="925">
      <c r="A925" s="1112" t="n">
        <v>45582</v>
      </c>
      <c r="AI925" t="n">
        <v>1.0837</v>
      </c>
      <c r="AJ925" t="n">
        <v>1.0826</v>
      </c>
      <c r="AK925" t="n">
        <v>1.0811</v>
      </c>
      <c r="AL925" t="n">
        <v>1.0718</v>
      </c>
      <c r="AM925" t="n">
        <v>1.0852</v>
      </c>
      <c r="AN925" t="n">
        <v>1.0705</v>
      </c>
      <c r="AO925" t="n">
        <v>1.0828</v>
      </c>
      <c r="AP925" t="n">
        <v>1.1035</v>
      </c>
      <c r="AQ925" t="n">
        <v>1.1196</v>
      </c>
      <c r="AR925" s="28" t="n">
        <v>1.0866</v>
      </c>
      <c r="AS925" t="n">
        <v>1.08395</v>
      </c>
      <c r="AT925" t="n">
        <v>1.08515</v>
      </c>
      <c r="AU925" t="n">
        <v>1.0866</v>
      </c>
      <c r="AV925" t="n">
        <v>1.0882</v>
      </c>
      <c r="AW925" t="n">
        <v>1.08975</v>
      </c>
      <c r="AZ925" t="n">
        <v>1.0945</v>
      </c>
      <c r="BC925" t="n">
        <v>1.09935</v>
      </c>
      <c r="BD925" t="n">
        <v>1.10405</v>
      </c>
      <c r="BE925" t="n">
        <v>1.10855</v>
      </c>
      <c r="BF925" t="n">
        <v>1.1131</v>
      </c>
      <c r="BG925" t="n">
        <v>1.11765</v>
      </c>
      <c r="BH925" t="n">
        <v>1.122</v>
      </c>
      <c r="BI925" t="n">
        <v>1.1262</v>
      </c>
      <c r="BJ925" t="n">
        <v>1.1304</v>
      </c>
      <c r="BK925" t="n">
        <v>1.1346</v>
      </c>
      <c r="BL925" t="n">
        <v>1.13885</v>
      </c>
      <c r="BM925" t="n">
        <v>1.14305</v>
      </c>
      <c r="BN925" t="n">
        <v>1.14745</v>
      </c>
      <c r="BO925" t="n">
        <v>1.1518</v>
      </c>
      <c r="BP925" t="n">
        <v>1.156</v>
      </c>
      <c r="BQ925" t="n">
        <v>1.1602</v>
      </c>
      <c r="BR925" t="n">
        <v>1.1643</v>
      </c>
      <c r="BS925" t="n">
        <v>1.16865</v>
      </c>
    </row>
    <row r="926">
      <c r="A926" s="1112" t="n">
        <v>45583</v>
      </c>
      <c r="AI926" t="n">
        <v>1.0837</v>
      </c>
      <c r="AJ926" t="n">
        <v>1.0826</v>
      </c>
      <c r="AK926" t="n">
        <v>1.0811</v>
      </c>
      <c r="AL926" t="n">
        <v>1.0718</v>
      </c>
      <c r="AM926" t="n">
        <v>1.0852</v>
      </c>
      <c r="AN926" t="n">
        <v>1.0705</v>
      </c>
      <c r="AO926" t="n">
        <v>1.0828</v>
      </c>
      <c r="AP926" t="n">
        <v>1.1035</v>
      </c>
      <c r="AQ926" t="n">
        <v>1.1196</v>
      </c>
      <c r="AR926" s="28" t="n">
        <v>1.0847</v>
      </c>
      <c r="AS926" t="n">
        <v>1.08795</v>
      </c>
      <c r="AT926" t="n">
        <v>1.08915</v>
      </c>
      <c r="AU926" t="n">
        <v>1.09055</v>
      </c>
      <c r="AV926" t="n">
        <v>1.09225</v>
      </c>
      <c r="AW926" t="n">
        <v>1.09385</v>
      </c>
      <c r="AZ926" t="n">
        <v>1.0987</v>
      </c>
      <c r="BC926" t="n">
        <v>1.10365</v>
      </c>
      <c r="BD926" t="n">
        <v>1.1084</v>
      </c>
      <c r="BE926" t="n">
        <v>1.11305</v>
      </c>
      <c r="BF926" t="n">
        <v>1.11765</v>
      </c>
      <c r="BG926" t="n">
        <v>1.1223</v>
      </c>
      <c r="BH926" t="n">
        <v>1.12665</v>
      </c>
      <c r="BI926" t="n">
        <v>1.13085</v>
      </c>
      <c r="BJ926" t="n">
        <v>1.1351</v>
      </c>
      <c r="BK926" t="n">
        <v>1.1393</v>
      </c>
      <c r="BL926" t="n">
        <v>1.1435</v>
      </c>
      <c r="BM926" t="n">
        <v>1.1477</v>
      </c>
      <c r="BN926" t="n">
        <v>1.1521</v>
      </c>
      <c r="BO926" t="n">
        <v>1.15645</v>
      </c>
      <c r="BP926" t="n">
        <v>1.16065</v>
      </c>
      <c r="BQ926" t="n">
        <v>1.16485</v>
      </c>
      <c r="BR926" t="n">
        <v>1.1689</v>
      </c>
      <c r="BS926" t="n">
        <v>1.17325</v>
      </c>
    </row>
    <row r="927">
      <c r="A927" s="1112" t="n">
        <v>45586</v>
      </c>
      <c r="AI927" t="n">
        <v>1.0837</v>
      </c>
      <c r="AJ927" t="n">
        <v>1.0826</v>
      </c>
      <c r="AK927" t="n">
        <v>1.0811</v>
      </c>
      <c r="AL927" t="n">
        <v>1.0718</v>
      </c>
      <c r="AM927" t="n">
        <v>1.0852</v>
      </c>
      <c r="AN927" t="n">
        <v>1.0705</v>
      </c>
      <c r="AO927" t="n">
        <v>1.0828</v>
      </c>
      <c r="AP927" t="n">
        <v>1.1035</v>
      </c>
      <c r="AQ927" t="n">
        <v>1.1196</v>
      </c>
      <c r="AR927" s="28" t="n">
        <v>1.0853</v>
      </c>
      <c r="AS927" t="n">
        <v>1.08245</v>
      </c>
      <c r="AT927" t="n">
        <v>1.0837</v>
      </c>
      <c r="AU927" t="n">
        <v>1.0852</v>
      </c>
      <c r="AV927" t="n">
        <v>1.0868</v>
      </c>
      <c r="AW927" t="n">
        <v>1.0884</v>
      </c>
      <c r="AZ927" t="n">
        <v>1.09325</v>
      </c>
      <c r="BC927" t="n">
        <v>1.0982</v>
      </c>
      <c r="BD927" t="n">
        <v>1.10305</v>
      </c>
      <c r="BE927" t="n">
        <v>1.10765</v>
      </c>
      <c r="BF927" t="n">
        <v>1.11225</v>
      </c>
      <c r="BG927" t="n">
        <v>1.1169</v>
      </c>
      <c r="BH927" t="n">
        <v>1.12125</v>
      </c>
      <c r="BI927" t="n">
        <v>1.1254</v>
      </c>
      <c r="BJ927" t="n">
        <v>1.1296</v>
      </c>
      <c r="BK927" t="n">
        <v>1.13375</v>
      </c>
      <c r="BL927" t="n">
        <v>1.1379</v>
      </c>
      <c r="BM927" t="n">
        <v>1.1421</v>
      </c>
      <c r="BN927" t="n">
        <v>1.14645</v>
      </c>
      <c r="BO927" t="n">
        <v>1.15075</v>
      </c>
      <c r="BP927" t="n">
        <v>1.1549</v>
      </c>
      <c r="BQ927" t="n">
        <v>1.1591</v>
      </c>
      <c r="BR927" t="n">
        <v>1.1631</v>
      </c>
      <c r="BS927" t="n">
        <v>1.16745</v>
      </c>
    </row>
    <row r="928">
      <c r="A928" s="1112" t="n">
        <v>45587</v>
      </c>
      <c r="AI928" t="n">
        <v>1.0837</v>
      </c>
      <c r="AJ928" t="n">
        <v>1.0826</v>
      </c>
      <c r="AK928" t="n">
        <v>1.0811</v>
      </c>
      <c r="AL928" t="n">
        <v>1.0718</v>
      </c>
      <c r="AM928" t="n">
        <v>1.0852</v>
      </c>
      <c r="AN928" t="n">
        <v>1.0705</v>
      </c>
      <c r="AO928" t="n">
        <v>1.0828</v>
      </c>
      <c r="AP928" t="n">
        <v>1.1035</v>
      </c>
      <c r="AQ928" t="n">
        <v>1.1196</v>
      </c>
      <c r="AR928" s="28" t="n">
        <v>1.0821</v>
      </c>
      <c r="AS928" t="n">
        <v>1.08125</v>
      </c>
      <c r="AT928" t="n">
        <v>1.0825</v>
      </c>
      <c r="AU928" t="n">
        <v>1.084</v>
      </c>
      <c r="AV928" t="n">
        <v>1.0856</v>
      </c>
      <c r="AW928" t="n">
        <v>1.0873</v>
      </c>
      <c r="AZ928" t="n">
        <v>1.0923</v>
      </c>
      <c r="BC928" t="n">
        <v>1.0974</v>
      </c>
      <c r="BD928" t="n">
        <v>1.1022</v>
      </c>
      <c r="BE928" t="n">
        <v>1.1069</v>
      </c>
      <c r="BF928" t="n">
        <v>1.11155</v>
      </c>
      <c r="BG928" t="n">
        <v>1.11625</v>
      </c>
      <c r="BH928" t="n">
        <v>1.1206</v>
      </c>
      <c r="BI928" t="n">
        <v>1.12465</v>
      </c>
      <c r="BJ928" t="n">
        <v>1.12875</v>
      </c>
      <c r="BK928" t="n">
        <v>1.1328</v>
      </c>
      <c r="BL928" t="n">
        <v>1.13685</v>
      </c>
      <c r="BM928" t="n">
        <v>1.14095</v>
      </c>
      <c r="BN928" t="n">
        <v>1.1452</v>
      </c>
      <c r="BO928" t="n">
        <v>1.1494</v>
      </c>
      <c r="BP928" t="n">
        <v>1.15345</v>
      </c>
      <c r="BQ928" t="n">
        <v>1.1575</v>
      </c>
      <c r="BR928" t="n">
        <v>1.16145</v>
      </c>
      <c r="BS928" t="n">
        <v>1.16565</v>
      </c>
    </row>
    <row r="929">
      <c r="A929" s="1112" t="n">
        <v>45588</v>
      </c>
      <c r="AI929" t="n">
        <v>1.0837</v>
      </c>
      <c r="AJ929" t="n">
        <v>1.0826</v>
      </c>
      <c r="AK929" t="n">
        <v>1.0811</v>
      </c>
      <c r="AL929" t="n">
        <v>1.0718</v>
      </c>
      <c r="AM929" t="n">
        <v>1.0852</v>
      </c>
      <c r="AN929" t="n">
        <v>1.0705</v>
      </c>
      <c r="AO929" t="n">
        <v>1.0828</v>
      </c>
      <c r="AP929" t="n">
        <v>1.1035</v>
      </c>
      <c r="AQ929" t="n">
        <v>1.1196</v>
      </c>
      <c r="AR929" s="28" t="n">
        <v>1.0767</v>
      </c>
      <c r="AS929" t="n">
        <v>1.0793</v>
      </c>
      <c r="AT929" t="n">
        <v>1.0805</v>
      </c>
      <c r="AU929" t="n">
        <v>1.082</v>
      </c>
      <c r="AV929" t="n">
        <v>1.08365</v>
      </c>
      <c r="AW929" t="n">
        <v>1.08535</v>
      </c>
      <c r="AZ929" t="n">
        <v>1.0905</v>
      </c>
      <c r="BC929" t="n">
        <v>1.09575</v>
      </c>
      <c r="BD929" t="n">
        <v>1.10085</v>
      </c>
      <c r="BE929" t="n">
        <v>1.1057</v>
      </c>
      <c r="BF929" t="n">
        <v>1.11055</v>
      </c>
      <c r="BG929" t="n">
        <v>1.11535</v>
      </c>
      <c r="BH929" t="n">
        <v>1.12</v>
      </c>
      <c r="BI929" t="n">
        <v>1.1244</v>
      </c>
      <c r="BJ929" t="n">
        <v>1.12885</v>
      </c>
      <c r="BK929" t="n">
        <v>1.13325</v>
      </c>
      <c r="BL929" t="n">
        <v>1.1377</v>
      </c>
      <c r="BM929" t="n">
        <v>1.1421</v>
      </c>
      <c r="BN929" t="n">
        <v>1.14675</v>
      </c>
      <c r="BO929" t="n">
        <v>1.1513</v>
      </c>
      <c r="BP929" t="n">
        <v>1.15575</v>
      </c>
      <c r="BQ929" t="n">
        <v>1.16015</v>
      </c>
      <c r="BR929" t="n">
        <v>1.16445</v>
      </c>
      <c r="BS929" t="n">
        <v>1.16905</v>
      </c>
    </row>
    <row r="930">
      <c r="A930" s="1112" t="n">
        <v>45589</v>
      </c>
      <c r="AI930" t="n">
        <v>1.0837</v>
      </c>
      <c r="AJ930" t="n">
        <v>1.0826</v>
      </c>
      <c r="AK930" t="n">
        <v>1.0811</v>
      </c>
      <c r="AL930" t="n">
        <v>1.0718</v>
      </c>
      <c r="AM930" t="n">
        <v>1.0852</v>
      </c>
      <c r="AN930" t="n">
        <v>1.0705</v>
      </c>
      <c r="AO930" t="n">
        <v>1.0828</v>
      </c>
      <c r="AP930" t="n">
        <v>1.1035</v>
      </c>
      <c r="AQ930" t="n">
        <v>1.1196</v>
      </c>
      <c r="AR930" s="28" t="n">
        <v>1.0801</v>
      </c>
      <c r="AS930" t="n">
        <v>1.08335</v>
      </c>
      <c r="AT930" t="n">
        <v>1.08455</v>
      </c>
      <c r="AU930" t="n">
        <v>1.0861</v>
      </c>
      <c r="AV930" t="n">
        <v>1.0877</v>
      </c>
      <c r="AW930" t="n">
        <v>1.08945</v>
      </c>
      <c r="AZ930" t="n">
        <v>1.09455</v>
      </c>
      <c r="BC930" t="n">
        <v>1.09975</v>
      </c>
      <c r="BD930" t="n">
        <v>1.10475</v>
      </c>
      <c r="BE930" t="n">
        <v>1.1096</v>
      </c>
      <c r="BF930" t="n">
        <v>1.1144</v>
      </c>
      <c r="BG930" t="n">
        <v>1.11925</v>
      </c>
      <c r="BH930" t="n">
        <v>1.12385</v>
      </c>
      <c r="BI930" t="n">
        <v>1.1282</v>
      </c>
      <c r="BJ930" t="n">
        <v>1.13255</v>
      </c>
      <c r="BK930" t="n">
        <v>1.1369</v>
      </c>
      <c r="BL930" t="n">
        <v>1.14125</v>
      </c>
      <c r="BM930" t="n">
        <v>1.14565</v>
      </c>
      <c r="BN930" t="n">
        <v>1.1502</v>
      </c>
      <c r="BO930" t="n">
        <v>1.1547</v>
      </c>
      <c r="BP930" t="n">
        <v>1.15905</v>
      </c>
      <c r="BQ930" t="n">
        <v>1.1634</v>
      </c>
      <c r="BR930" t="n">
        <v>1.16765</v>
      </c>
      <c r="BS930" t="n">
        <v>1.17215</v>
      </c>
    </row>
    <row r="931">
      <c r="A931" s="1112" t="n">
        <v>45590</v>
      </c>
      <c r="AI931" t="n">
        <v>1.0837</v>
      </c>
      <c r="AJ931" t="n">
        <v>1.0826</v>
      </c>
      <c r="AK931" t="n">
        <v>1.0811</v>
      </c>
      <c r="AL931" t="n">
        <v>1.0718</v>
      </c>
      <c r="AM931" t="n">
        <v>1.0852</v>
      </c>
      <c r="AN931" t="n">
        <v>1.0705</v>
      </c>
      <c r="AO931" t="n">
        <v>1.0828</v>
      </c>
      <c r="AP931" t="n">
        <v>1.1035</v>
      </c>
      <c r="AQ931" t="n">
        <v>1.1196</v>
      </c>
      <c r="AR931" s="28" t="n">
        <v>1.0825</v>
      </c>
      <c r="AS931" t="n">
        <v>1.08135</v>
      </c>
      <c r="AT931" t="n">
        <v>1.08255</v>
      </c>
      <c r="AU931" t="n">
        <v>1.08405</v>
      </c>
      <c r="AV931" t="n">
        <v>1.0857</v>
      </c>
      <c r="AW931" t="n">
        <v>1.0874</v>
      </c>
      <c r="AZ931" t="n">
        <v>1.09255</v>
      </c>
      <c r="BC931" t="n">
        <v>1.09775</v>
      </c>
      <c r="BD931" t="n">
        <v>1.1028</v>
      </c>
      <c r="BE931" t="n">
        <v>1.10765</v>
      </c>
      <c r="BF931" t="n">
        <v>1.1125</v>
      </c>
      <c r="BG931" t="n">
        <v>1.1174</v>
      </c>
      <c r="BH931" t="n">
        <v>1.122</v>
      </c>
      <c r="BI931" t="n">
        <v>1.1264</v>
      </c>
      <c r="BJ931" t="n">
        <v>1.1308</v>
      </c>
      <c r="BK931" t="n">
        <v>1.13515</v>
      </c>
      <c r="BL931" t="n">
        <v>1.13955</v>
      </c>
      <c r="BM931" t="n">
        <v>1.14395</v>
      </c>
      <c r="BN931" t="n">
        <v>1.1485</v>
      </c>
      <c r="BO931" t="n">
        <v>1.15305</v>
      </c>
      <c r="BP931" t="n">
        <v>1.15745</v>
      </c>
      <c r="BQ931" t="n">
        <v>1.1618</v>
      </c>
      <c r="BR931" t="n">
        <v>1.16605</v>
      </c>
      <c r="BS931" t="n">
        <v>1.1706</v>
      </c>
    </row>
    <row r="932">
      <c r="A932" s="1112" t="n">
        <v>45593</v>
      </c>
      <c r="AI932" t="n">
        <v>1.0837</v>
      </c>
      <c r="AJ932" t="n">
        <v>1.0826</v>
      </c>
      <c r="AK932" t="n">
        <v>1.0811</v>
      </c>
      <c r="AL932" t="n">
        <v>1.0718</v>
      </c>
      <c r="AM932" t="n">
        <v>1.0852</v>
      </c>
      <c r="AN932" t="n">
        <v>1.0705</v>
      </c>
      <c r="AO932" t="n">
        <v>1.0828</v>
      </c>
      <c r="AP932" t="n">
        <v>1.1035</v>
      </c>
      <c r="AQ932" t="n">
        <v>1.1196</v>
      </c>
      <c r="AR932" s="28" t="n">
        <v>1.0818</v>
      </c>
      <c r="AS932" t="n">
        <v>1.08215</v>
      </c>
      <c r="AT932" t="n">
        <v>1.08335</v>
      </c>
      <c r="AU932" t="n">
        <v>1.0849</v>
      </c>
      <c r="AV932" t="n">
        <v>1.08655</v>
      </c>
      <c r="AW932" t="n">
        <v>1.08825</v>
      </c>
      <c r="AZ932" t="n">
        <v>1.09365</v>
      </c>
      <c r="BC932" t="n">
        <v>1.0991</v>
      </c>
      <c r="BD932" t="n">
        <v>1.10445</v>
      </c>
      <c r="BE932" t="n">
        <v>1.10965</v>
      </c>
      <c r="BF932" t="n">
        <v>1.1149</v>
      </c>
      <c r="BG932" t="n">
        <v>1.12015</v>
      </c>
      <c r="BH932" t="n">
        <v>1.12505</v>
      </c>
      <c r="BI932" t="n">
        <v>1.1297</v>
      </c>
      <c r="BJ932" t="n">
        <v>1.1343</v>
      </c>
      <c r="BK932" t="n">
        <v>1.1389</v>
      </c>
      <c r="BL932" t="n">
        <v>1.1435</v>
      </c>
      <c r="BM932" t="n">
        <v>1.14815</v>
      </c>
      <c r="BN932" t="n">
        <v>1.15295</v>
      </c>
      <c r="BO932" t="n">
        <v>1.1577</v>
      </c>
      <c r="BP932" t="n">
        <v>1.16235</v>
      </c>
      <c r="BQ932" t="n">
        <v>1.16695</v>
      </c>
      <c r="BR932" t="n">
        <v>1.1714</v>
      </c>
      <c r="BS932" t="n">
        <v>1.1762</v>
      </c>
    </row>
    <row r="933">
      <c r="A933" s="1112" t="n">
        <v>45594</v>
      </c>
      <c r="AI933" t="n">
        <v>1.0837</v>
      </c>
      <c r="AJ933" t="n">
        <v>1.0826</v>
      </c>
      <c r="AK933" t="n">
        <v>1.0811</v>
      </c>
      <c r="AL933" t="n">
        <v>1.0718</v>
      </c>
      <c r="AM933" t="n">
        <v>1.0852</v>
      </c>
      <c r="AN933" t="n">
        <v>1.0705</v>
      </c>
      <c r="AO933" t="n">
        <v>1.0828</v>
      </c>
      <c r="AP933" t="n">
        <v>1.1035</v>
      </c>
      <c r="AQ933" t="n">
        <v>1.1196</v>
      </c>
      <c r="AR933" s="28" t="n">
        <v>1.0774</v>
      </c>
      <c r="AS933" t="n">
        <v>1.0823</v>
      </c>
      <c r="AT933" t="n">
        <v>1.0835</v>
      </c>
      <c r="AU933" t="n">
        <v>1.08505</v>
      </c>
      <c r="AV933" t="n">
        <v>1.08665</v>
      </c>
      <c r="AW933" t="n">
        <v>1.08835</v>
      </c>
      <c r="AZ933" t="n">
        <v>1.09365</v>
      </c>
      <c r="BC933" t="n">
        <v>1.099</v>
      </c>
      <c r="BD933" t="n">
        <v>1.1042</v>
      </c>
      <c r="BE933" t="n">
        <v>1.10925</v>
      </c>
      <c r="BF933" t="n">
        <v>1.1143</v>
      </c>
      <c r="BG933" t="n">
        <v>1.1194</v>
      </c>
      <c r="BH933" t="n">
        <v>1.1242</v>
      </c>
      <c r="BI933" t="n">
        <v>1.12875</v>
      </c>
      <c r="BJ933" t="n">
        <v>1.13335</v>
      </c>
      <c r="BK933" t="n">
        <v>1.1379</v>
      </c>
      <c r="BL933" t="n">
        <v>1.14245</v>
      </c>
      <c r="BM933" t="n">
        <v>1.14705</v>
      </c>
      <c r="BN933" t="n">
        <v>1.1518</v>
      </c>
      <c r="BO933" t="n">
        <v>1.15655</v>
      </c>
      <c r="BP933" t="n">
        <v>1.1611</v>
      </c>
      <c r="BQ933" t="n">
        <v>1.16565</v>
      </c>
      <c r="BR933" t="n">
        <v>1.1701</v>
      </c>
      <c r="BS933" t="n">
        <v>1.1748</v>
      </c>
    </row>
    <row r="934">
      <c r="A934" s="1112" t="n">
        <v>45595</v>
      </c>
      <c r="AI934" t="n">
        <v>1.0837</v>
      </c>
      <c r="AJ934" t="n">
        <v>1.0826</v>
      </c>
      <c r="AK934" t="n">
        <v>1.0811</v>
      </c>
      <c r="AL934" t="n">
        <v>1.0718</v>
      </c>
      <c r="AM934" t="n">
        <v>1.0852</v>
      </c>
      <c r="AN934" t="n">
        <v>1.0705</v>
      </c>
      <c r="AO934" t="n">
        <v>1.0828</v>
      </c>
      <c r="AP934" t="n">
        <v>1.1035</v>
      </c>
      <c r="AQ934" t="n">
        <v>1.1196</v>
      </c>
      <c r="AR934" s="28" t="n">
        <v>1.0815</v>
      </c>
      <c r="AS934" t="n">
        <v>1.08785</v>
      </c>
      <c r="AT934" t="n">
        <v>1.08905</v>
      </c>
      <c r="AU934" t="n">
        <v>1.09055</v>
      </c>
      <c r="AV934" t="n">
        <v>1.092</v>
      </c>
      <c r="AW934" t="n">
        <v>1.09375</v>
      </c>
      <c r="AZ934" t="n">
        <v>1.09875</v>
      </c>
      <c r="BC934" t="n">
        <v>1.10385</v>
      </c>
      <c r="BD934" t="n">
        <v>1.10875</v>
      </c>
      <c r="BE934" t="n">
        <v>1.1135</v>
      </c>
      <c r="BF934" t="n">
        <v>1.1183</v>
      </c>
      <c r="BG934" t="n">
        <v>1.12305</v>
      </c>
      <c r="BH934" t="n">
        <v>1.1276</v>
      </c>
      <c r="BI934" t="n">
        <v>1.13185</v>
      </c>
      <c r="BJ934" t="n">
        <v>1.1361</v>
      </c>
      <c r="BK934" t="n">
        <v>1.14035</v>
      </c>
      <c r="BL934" t="n">
        <v>1.14455</v>
      </c>
      <c r="BM934" t="n">
        <v>1.1488</v>
      </c>
      <c r="BN934" t="n">
        <v>1.15325</v>
      </c>
      <c r="BO934" t="n">
        <v>1.15765</v>
      </c>
      <c r="BP934" t="n">
        <v>1.1619</v>
      </c>
      <c r="BQ934" t="n">
        <v>1.1661</v>
      </c>
      <c r="BR934" t="n">
        <v>1.17025</v>
      </c>
      <c r="BS934" t="n">
        <v>1.1746</v>
      </c>
    </row>
    <row r="935">
      <c r="A935" s="1112" t="n">
        <v>45596</v>
      </c>
      <c r="AI935" t="n">
        <v>1.0837</v>
      </c>
      <c r="AJ935" t="n">
        <v>1.0826</v>
      </c>
      <c r="AK935" t="n">
        <v>1.0811</v>
      </c>
      <c r="AL935" t="n">
        <v>1.0718</v>
      </c>
      <c r="AM935" t="n">
        <v>1.0852</v>
      </c>
      <c r="AN935" t="n">
        <v>1.0705</v>
      </c>
      <c r="AO935" t="n">
        <v>1.0828</v>
      </c>
      <c r="AP935" t="n">
        <v>1.1035</v>
      </c>
      <c r="AQ935" t="n">
        <v>1.1196</v>
      </c>
      <c r="AR935" s="28" t="n">
        <v>1.0882</v>
      </c>
      <c r="AS935" t="n">
        <v>1.0878</v>
      </c>
      <c r="AT935" t="n">
        <v>1.089</v>
      </c>
      <c r="AU935" t="n">
        <v>1.0905</v>
      </c>
      <c r="AV935" t="n">
        <v>1.09195</v>
      </c>
      <c r="AW935" t="n">
        <v>1.0937</v>
      </c>
      <c r="AZ935" t="n">
        <v>1.0987</v>
      </c>
      <c r="BC935" t="n">
        <v>1.1038</v>
      </c>
      <c r="BD935" t="n">
        <v>1.1086</v>
      </c>
      <c r="BE935" t="n">
        <v>1.1135</v>
      </c>
      <c r="BF935" t="n">
        <v>1.11835</v>
      </c>
      <c r="BG935" t="n">
        <v>1.1232</v>
      </c>
      <c r="BH935" t="n">
        <v>1.1279</v>
      </c>
      <c r="BI935" t="n">
        <v>1.13235</v>
      </c>
      <c r="BJ935" t="n">
        <v>1.1368</v>
      </c>
      <c r="BK935" t="n">
        <v>1.14125</v>
      </c>
      <c r="BL935" t="n">
        <v>1.1457</v>
      </c>
      <c r="BM935" t="n">
        <v>1.15015</v>
      </c>
      <c r="BN935" t="n">
        <v>1.1548</v>
      </c>
      <c r="BO935" t="n">
        <v>1.1594</v>
      </c>
      <c r="BP935" t="n">
        <v>1.16385</v>
      </c>
      <c r="BQ935" t="n">
        <v>1.1683</v>
      </c>
      <c r="BR935" t="n">
        <v>1.1726</v>
      </c>
      <c r="BS935" t="n">
        <v>1.1772</v>
      </c>
    </row>
    <row r="936">
      <c r="A936" s="1112" t="n">
        <v>45597</v>
      </c>
      <c r="AI936" t="n">
        <v>1.0837</v>
      </c>
      <c r="AJ936" t="n">
        <v>1.0826</v>
      </c>
      <c r="AK936" t="n">
        <v>1.0811</v>
      </c>
      <c r="AL936" t="n">
        <v>1.0718</v>
      </c>
      <c r="AM936" t="n">
        <v>1.0852</v>
      </c>
      <c r="AN936" t="n">
        <v>1.0705</v>
      </c>
      <c r="AO936" t="n">
        <v>1.0828</v>
      </c>
      <c r="AP936" t="n">
        <v>1.1035</v>
      </c>
      <c r="AQ936" t="n">
        <v>1.1196</v>
      </c>
      <c r="AR936" t="n">
        <v>1.0882</v>
      </c>
      <c r="AS936" t="n">
        <v>1.0885</v>
      </c>
      <c r="AT936" t="n">
        <v>1.08575</v>
      </c>
      <c r="AU936" t="n">
        <v>1.0872</v>
      </c>
      <c r="AV936" t="n">
        <v>1.08865</v>
      </c>
      <c r="AW936" t="n">
        <v>1.0904</v>
      </c>
      <c r="AZ936" t="n">
        <v>1.0954</v>
      </c>
      <c r="BC936" t="n">
        <v>1.10055</v>
      </c>
      <c r="BD936" t="n">
        <v>1.1056</v>
      </c>
      <c r="BE936" t="n">
        <v>1.11055</v>
      </c>
      <c r="BF936" t="n">
        <v>1.11545</v>
      </c>
      <c r="BG936" t="n">
        <v>1.1204</v>
      </c>
      <c r="BH936" t="n">
        <v>1.1252</v>
      </c>
      <c r="BI936" t="n">
        <v>1.1298</v>
      </c>
      <c r="BJ936" t="n">
        <v>1.1344</v>
      </c>
      <c r="BK936" t="n">
        <v>1.13895</v>
      </c>
      <c r="BL936" t="n">
        <v>1.14355</v>
      </c>
      <c r="BM936" t="n">
        <v>1.14815</v>
      </c>
      <c r="BN936" t="n">
        <v>1.15295</v>
      </c>
      <c r="BO936" t="n">
        <v>1.1577</v>
      </c>
      <c r="BP936" t="n">
        <v>1.1623</v>
      </c>
      <c r="BQ936" t="n">
        <v>1.1669</v>
      </c>
      <c r="BR936" t="n">
        <v>1.1713</v>
      </c>
      <c r="BS936" t="n">
        <v>1.17605</v>
      </c>
    </row>
    <row r="937">
      <c r="A937" s="1112" t="n">
        <v>45600</v>
      </c>
      <c r="AI937" t="n">
        <v>1.0837</v>
      </c>
      <c r="AJ937" t="n">
        <v>1.0826</v>
      </c>
      <c r="AK937" t="n">
        <v>1.0811</v>
      </c>
      <c r="AL937" t="n">
        <v>1.0718</v>
      </c>
      <c r="AM937" t="n">
        <v>1.0852</v>
      </c>
      <c r="AN937" t="n">
        <v>1.0705</v>
      </c>
      <c r="AO937" t="n">
        <v>1.0828</v>
      </c>
      <c r="AP937" t="n">
        <v>1.1035</v>
      </c>
      <c r="AQ937" t="n">
        <v>1.1196</v>
      </c>
      <c r="AR937" t="n">
        <v>1.0882</v>
      </c>
      <c r="AS937" s="28" t="n">
        <v>1.0904</v>
      </c>
      <c r="AT937" t="n">
        <v>1.0897</v>
      </c>
      <c r="AU937" t="n">
        <v>1.09115</v>
      </c>
      <c r="AV937" t="n">
        <v>1.0926</v>
      </c>
      <c r="AW937" t="n">
        <v>1.0943</v>
      </c>
      <c r="AZ937" t="n">
        <v>1.09935</v>
      </c>
      <c r="BC937" t="n">
        <v>1.1044</v>
      </c>
      <c r="BD937" t="n">
        <v>1.1094</v>
      </c>
      <c r="BE937" t="n">
        <v>1.11425</v>
      </c>
      <c r="BF937" t="n">
        <v>1.11915</v>
      </c>
      <c r="BG937" t="n">
        <v>1.124</v>
      </c>
      <c r="BH937" t="n">
        <v>1.1287</v>
      </c>
      <c r="BI937" t="n">
        <v>1.13315</v>
      </c>
      <c r="BJ937" t="n">
        <v>1.13755</v>
      </c>
      <c r="BK937" t="n">
        <v>1.142</v>
      </c>
      <c r="BL937" t="n">
        <v>1.14645</v>
      </c>
      <c r="BM937" t="n">
        <v>1.15085</v>
      </c>
      <c r="BN937" t="n">
        <v>1.1555</v>
      </c>
      <c r="BO937" t="n">
        <v>1.1601</v>
      </c>
      <c r="BP937" t="n">
        <v>1.1645</v>
      </c>
      <c r="BQ937" t="n">
        <v>1.16895</v>
      </c>
      <c r="BR937" t="n">
        <v>1.17325</v>
      </c>
      <c r="BS937" t="n">
        <v>1.1778</v>
      </c>
    </row>
    <row r="938">
      <c r="A938" s="1112" t="n">
        <v>45601</v>
      </c>
      <c r="AI938" t="n">
        <v>1.0837</v>
      </c>
      <c r="AJ938" t="n">
        <v>1.0826</v>
      </c>
      <c r="AK938" t="n">
        <v>1.0811</v>
      </c>
      <c r="AL938" t="n">
        <v>1.0718</v>
      </c>
      <c r="AM938" t="n">
        <v>1.0852</v>
      </c>
      <c r="AN938" t="n">
        <v>1.0705</v>
      </c>
      <c r="AO938" t="n">
        <v>1.0828</v>
      </c>
      <c r="AP938" t="n">
        <v>1.1035</v>
      </c>
      <c r="AQ938" t="n">
        <v>1.1196</v>
      </c>
      <c r="AR938" t="n">
        <v>1.0882</v>
      </c>
      <c r="AS938" s="28" t="n">
        <v>1.0897</v>
      </c>
      <c r="AT938" t="n">
        <v>1.09495</v>
      </c>
      <c r="AU938" t="n">
        <v>1.09635</v>
      </c>
      <c r="AV938" t="n">
        <v>1.0979</v>
      </c>
      <c r="AW938" t="n">
        <v>1.09955</v>
      </c>
      <c r="AZ938" t="n">
        <v>1.1046</v>
      </c>
      <c r="BC938" t="n">
        <v>1.1098</v>
      </c>
      <c r="BD938" t="n">
        <v>1.11485</v>
      </c>
      <c r="BE938" t="n">
        <v>1.11975</v>
      </c>
      <c r="BF938" t="n">
        <v>1.1246</v>
      </c>
      <c r="BG938" t="n">
        <v>1.1295</v>
      </c>
      <c r="BH938" t="n">
        <v>1.1342</v>
      </c>
      <c r="BI938" t="n">
        <v>1.1385</v>
      </c>
      <c r="BJ938" t="n">
        <v>1.14285</v>
      </c>
      <c r="BK938" t="n">
        <v>1.14715</v>
      </c>
      <c r="BL938" t="n">
        <v>1.1515</v>
      </c>
      <c r="BM938" t="n">
        <v>1.1558</v>
      </c>
      <c r="BN938" t="n">
        <v>1.16035</v>
      </c>
      <c r="BO938" t="n">
        <v>1.1648</v>
      </c>
      <c r="BP938" t="n">
        <v>1.16915</v>
      </c>
      <c r="BQ938" t="n">
        <v>1.17345</v>
      </c>
      <c r="BR938" t="n">
        <v>1.17765</v>
      </c>
      <c r="BS938" t="n">
        <v>1.18215</v>
      </c>
    </row>
    <row r="939">
      <c r="A939" s="1112" t="n">
        <v>45602</v>
      </c>
      <c r="AI939" t="n">
        <v>1.0837</v>
      </c>
      <c r="AJ939" t="n">
        <v>1.0826</v>
      </c>
      <c r="AK939" t="n">
        <v>1.0811</v>
      </c>
      <c r="AL939" t="n">
        <v>1.0718</v>
      </c>
      <c r="AM939" t="n">
        <v>1.0852</v>
      </c>
      <c r="AN939" t="n">
        <v>1.0705</v>
      </c>
      <c r="AO939" t="n">
        <v>1.0828</v>
      </c>
      <c r="AP939" t="n">
        <v>1.1035</v>
      </c>
      <c r="AQ939" t="n">
        <v>1.1196</v>
      </c>
      <c r="AR939" t="n">
        <v>1.0882</v>
      </c>
      <c r="AS939" s="28" t="n">
        <v>1.0695</v>
      </c>
      <c r="AT939" t="n">
        <v>1.0752</v>
      </c>
      <c r="AU939" t="n">
        <v>1.0766</v>
      </c>
      <c r="AV939" t="n">
        <v>1.07815</v>
      </c>
      <c r="AW939" t="n">
        <v>1.0799</v>
      </c>
      <c r="AZ939" t="n">
        <v>1.08535</v>
      </c>
      <c r="BC939" t="n">
        <v>1.091</v>
      </c>
      <c r="BD939" t="n">
        <v>1.0966</v>
      </c>
      <c r="BE939" t="n">
        <v>1.102</v>
      </c>
      <c r="BF939" t="n">
        <v>1.1074</v>
      </c>
      <c r="BG939" t="n">
        <v>1.1128</v>
      </c>
      <c r="BH939" t="n">
        <v>1.11805</v>
      </c>
      <c r="BI939" t="n">
        <v>1.12305</v>
      </c>
      <c r="BJ939" t="n">
        <v>1.12805</v>
      </c>
      <c r="BK939" t="n">
        <v>1.13305</v>
      </c>
      <c r="BL939" t="n">
        <v>1.13805</v>
      </c>
      <c r="BM939" t="n">
        <v>1.1431</v>
      </c>
      <c r="BN939" t="n">
        <v>1.1483</v>
      </c>
      <c r="BO939" t="n">
        <v>1.15345</v>
      </c>
      <c r="BP939" t="n">
        <v>1.15845</v>
      </c>
      <c r="BQ939" t="n">
        <v>1.1635</v>
      </c>
      <c r="BR939" t="n">
        <v>1.1683</v>
      </c>
      <c r="BS939" t="n">
        <v>1.1735</v>
      </c>
    </row>
    <row r="940">
      <c r="A940" s="1112" t="n">
        <v>45603</v>
      </c>
      <c r="AI940" t="n">
        <v>1.0837</v>
      </c>
      <c r="AJ940" t="n">
        <v>1.0826</v>
      </c>
      <c r="AK940" t="n">
        <v>1.0811</v>
      </c>
      <c r="AL940" t="n">
        <v>1.0718</v>
      </c>
      <c r="AM940" t="n">
        <v>1.0852</v>
      </c>
      <c r="AN940" t="n">
        <v>1.0705</v>
      </c>
      <c r="AO940" t="n">
        <v>1.0828</v>
      </c>
      <c r="AP940" t="n">
        <v>1.1035</v>
      </c>
      <c r="AQ940" t="n">
        <v>1.1196</v>
      </c>
      <c r="AR940" t="n">
        <v>1.0882</v>
      </c>
      <c r="AS940" s="28" t="n">
        <v>1.0785</v>
      </c>
      <c r="AT940" t="n">
        <v>1.0799</v>
      </c>
      <c r="AU940" t="n">
        <v>1.0813</v>
      </c>
      <c r="AV940" t="n">
        <v>1.0828</v>
      </c>
      <c r="AW940" t="n">
        <v>1.08455</v>
      </c>
      <c r="AZ940" t="n">
        <v>1.0899</v>
      </c>
      <c r="BC940" t="n">
        <v>1.09545</v>
      </c>
      <c r="BD940" t="n">
        <v>1.1006</v>
      </c>
      <c r="BE940" t="n">
        <v>1.1057</v>
      </c>
      <c r="BF940" t="n">
        <v>1.11085</v>
      </c>
      <c r="BG940" t="n">
        <v>1.116</v>
      </c>
      <c r="BH940" t="n">
        <v>1.12095</v>
      </c>
      <c r="BI940" t="n">
        <v>1.1255</v>
      </c>
      <c r="BJ940" t="n">
        <v>1.1301</v>
      </c>
      <c r="BK940" t="n">
        <v>1.13465</v>
      </c>
      <c r="BL940" t="n">
        <v>1.1392</v>
      </c>
      <c r="BM940" t="n">
        <v>1.1438</v>
      </c>
      <c r="BN940" t="n">
        <v>1.14855</v>
      </c>
      <c r="BO940" t="n">
        <v>1.1533</v>
      </c>
      <c r="BP940" t="n">
        <v>1.15785</v>
      </c>
      <c r="BQ940" t="n">
        <v>1.16245</v>
      </c>
      <c r="BR940" t="n">
        <v>1.16685</v>
      </c>
      <c r="BS940" t="n">
        <v>1.1716</v>
      </c>
    </row>
    <row r="941">
      <c r="A941" s="1112" t="n">
        <v>45604</v>
      </c>
      <c r="AI941" t="n">
        <v>1.0837</v>
      </c>
      <c r="AJ941" t="n">
        <v>1.0826</v>
      </c>
      <c r="AK941" t="n">
        <v>1.0811</v>
      </c>
      <c r="AL941" t="n">
        <v>1.0718</v>
      </c>
      <c r="AM941" t="n">
        <v>1.0852</v>
      </c>
      <c r="AN941" t="n">
        <v>1.0705</v>
      </c>
      <c r="AO941" t="n">
        <v>1.0828</v>
      </c>
      <c r="AP941" t="n">
        <v>1.1035</v>
      </c>
      <c r="AQ941" t="n">
        <v>1.1196</v>
      </c>
      <c r="AR941" t="n">
        <v>1.0882</v>
      </c>
      <c r="AS941" s="28" t="n">
        <v>1.0772</v>
      </c>
      <c r="AT941" t="n">
        <v>1.0729</v>
      </c>
      <c r="AU941" t="n">
        <v>1.0743</v>
      </c>
      <c r="AV941" t="n">
        <v>1.07585</v>
      </c>
      <c r="AW941" t="n">
        <v>1.0776</v>
      </c>
      <c r="AZ941" t="n">
        <v>1.0832</v>
      </c>
      <c r="BC941" t="n">
        <v>1.089</v>
      </c>
      <c r="BD941" t="n">
        <v>1.09465</v>
      </c>
      <c r="BE941" t="n">
        <v>1.10005</v>
      </c>
      <c r="BF941" t="n">
        <v>1.10545</v>
      </c>
      <c r="BG941" t="n">
        <v>1.11085</v>
      </c>
      <c r="BH941" t="n">
        <v>1.11595</v>
      </c>
      <c r="BI941" t="n">
        <v>1.12045</v>
      </c>
      <c r="BJ941" t="n">
        <v>1.1249</v>
      </c>
      <c r="BK941" t="n">
        <v>1.1294</v>
      </c>
      <c r="BL941" t="n">
        <v>1.1339</v>
      </c>
      <c r="BM941" t="n">
        <v>1.13835</v>
      </c>
      <c r="BN941" t="n">
        <v>1.14305</v>
      </c>
      <c r="BO941" t="n">
        <v>1.14765</v>
      </c>
      <c r="BP941" t="n">
        <v>1.15215</v>
      </c>
      <c r="BQ941" t="n">
        <v>1.1566</v>
      </c>
      <c r="BR941" t="n">
        <v>1.16095</v>
      </c>
      <c r="BS941" t="n">
        <v>1.1656</v>
      </c>
    </row>
    <row r="942">
      <c r="A942" s="1112" t="n">
        <v>45607</v>
      </c>
      <c r="AI942" t="n">
        <v>1.0837</v>
      </c>
      <c r="AJ942" t="n">
        <v>1.0826</v>
      </c>
      <c r="AK942" t="n">
        <v>1.0811</v>
      </c>
      <c r="AL942" t="n">
        <v>1.0718</v>
      </c>
      <c r="AM942" t="n">
        <v>1.0852</v>
      </c>
      <c r="AN942" t="n">
        <v>1.0705</v>
      </c>
      <c r="AO942" t="n">
        <v>1.0828</v>
      </c>
      <c r="AP942" t="n">
        <v>1.1035</v>
      </c>
      <c r="AQ942" t="n">
        <v>1.1196</v>
      </c>
      <c r="AR942" t="n">
        <v>1.0882</v>
      </c>
      <c r="AS942" s="28" t="n">
        <v>1.0651</v>
      </c>
      <c r="AT942" t="n">
        <v>1.06655</v>
      </c>
      <c r="AU942" t="n">
        <v>1.06795</v>
      </c>
      <c r="AV942" t="n">
        <v>1.0695</v>
      </c>
      <c r="AW942" t="n">
        <v>1.07125</v>
      </c>
      <c r="AZ942" t="n">
        <v>1.07685</v>
      </c>
      <c r="BC942" t="n">
        <v>1.08275</v>
      </c>
      <c r="BD942" t="n">
        <v>1.0886</v>
      </c>
      <c r="BE942" t="n">
        <v>1.09425</v>
      </c>
      <c r="BF942" t="n">
        <v>1.0999</v>
      </c>
      <c r="BG942" t="n">
        <v>1.1055</v>
      </c>
      <c r="BH942" t="n">
        <v>1.1109</v>
      </c>
      <c r="BI942" t="n">
        <v>1.1158</v>
      </c>
      <c r="BJ942" t="n">
        <v>1.12075</v>
      </c>
      <c r="BK942" t="n">
        <v>1.12565</v>
      </c>
      <c r="BL942" t="n">
        <v>1.1306</v>
      </c>
      <c r="BM942" t="n">
        <v>1.1355</v>
      </c>
      <c r="BN942" t="n">
        <v>1.14065</v>
      </c>
      <c r="BO942" t="n">
        <v>1.1457</v>
      </c>
      <c r="BP942" t="n">
        <v>1.15065</v>
      </c>
      <c r="BQ942" t="n">
        <v>1.15555</v>
      </c>
      <c r="BR942" t="n">
        <v>1.1603</v>
      </c>
      <c r="BS942" t="n">
        <v>1.1654</v>
      </c>
    </row>
    <row r="943">
      <c r="A943" s="1112" t="n">
        <v>45608</v>
      </c>
      <c r="AI943" t="n">
        <v>1.0837</v>
      </c>
      <c r="AJ943" t="n">
        <v>1.0826</v>
      </c>
      <c r="AK943" t="n">
        <v>1.0811</v>
      </c>
      <c r="AL943" t="n">
        <v>1.0718</v>
      </c>
      <c r="AM943" t="n">
        <v>1.0852</v>
      </c>
      <c r="AN943" t="n">
        <v>1.0705</v>
      </c>
      <c r="AO943" t="n">
        <v>1.0828</v>
      </c>
      <c r="AP943" t="n">
        <v>1.1035</v>
      </c>
      <c r="AQ943" t="n">
        <v>1.1196</v>
      </c>
      <c r="AR943" t="n">
        <v>1.0882</v>
      </c>
      <c r="AS943" s="28" t="n">
        <v>1.0617</v>
      </c>
      <c r="AT943" t="n">
        <v>1.0627</v>
      </c>
      <c r="AU943" t="n">
        <v>1.06405</v>
      </c>
      <c r="AV943" t="n">
        <v>1.06565</v>
      </c>
      <c r="AW943" t="n">
        <v>1.06745</v>
      </c>
      <c r="AZ943" t="n">
        <v>1.07315</v>
      </c>
      <c r="BC943" t="n">
        <v>1.07915</v>
      </c>
      <c r="BD943" t="n">
        <v>1.085</v>
      </c>
      <c r="BE943" t="n">
        <v>1.09065</v>
      </c>
      <c r="BF943" t="n">
        <v>1.0963</v>
      </c>
      <c r="BG943" t="n">
        <v>1.10195</v>
      </c>
      <c r="BH943" t="n">
        <v>1.1073</v>
      </c>
      <c r="BI943" t="n">
        <v>1.112</v>
      </c>
      <c r="BJ943" t="n">
        <v>1.1167</v>
      </c>
      <c r="BK943" t="n">
        <v>1.1214</v>
      </c>
      <c r="BL943" t="n">
        <v>1.1261</v>
      </c>
      <c r="BM943" t="n">
        <v>1.1308</v>
      </c>
      <c r="BN943" t="n">
        <v>1.13575</v>
      </c>
      <c r="BO943" t="n">
        <v>1.1406</v>
      </c>
      <c r="BP943" t="n">
        <v>1.1453</v>
      </c>
      <c r="BQ943" t="n">
        <v>1.15</v>
      </c>
      <c r="BR943" t="n">
        <v>1.15455</v>
      </c>
      <c r="BS943" t="n">
        <v>1.1594</v>
      </c>
    </row>
    <row r="944">
      <c r="A944" s="1112" t="n">
        <v>45609</v>
      </c>
      <c r="AI944" t="n">
        <v>1.0837</v>
      </c>
      <c r="AJ944" t="n">
        <v>1.0826</v>
      </c>
      <c r="AK944" t="n">
        <v>1.0811</v>
      </c>
      <c r="AL944" t="n">
        <v>1.0718</v>
      </c>
      <c r="AM944" t="n">
        <v>1.0852</v>
      </c>
      <c r="AN944" t="n">
        <v>1.0705</v>
      </c>
      <c r="AO944" t="n">
        <v>1.0828</v>
      </c>
      <c r="AP944" t="n">
        <v>1.1035</v>
      </c>
      <c r="AQ944" t="n">
        <v>1.1196</v>
      </c>
      <c r="AR944" t="n">
        <v>1.0882</v>
      </c>
      <c r="AS944" s="28" t="n">
        <v>1.0629</v>
      </c>
      <c r="AT944" t="n">
        <v>1.05795</v>
      </c>
      <c r="AU944" t="n">
        <v>1.0593</v>
      </c>
      <c r="AV944" t="n">
        <v>1.0608</v>
      </c>
      <c r="AW944" t="n">
        <v>1.06255</v>
      </c>
      <c r="AZ944" t="n">
        <v>1.06795</v>
      </c>
      <c r="BC944" t="n">
        <v>1.0736</v>
      </c>
      <c r="BD944" t="n">
        <v>1.07925</v>
      </c>
      <c r="BE944" t="n">
        <v>1.0847</v>
      </c>
      <c r="BF944" t="n">
        <v>1.0902</v>
      </c>
      <c r="BG944" t="n">
        <v>1.09565</v>
      </c>
      <c r="BH944" t="n">
        <v>1.10085</v>
      </c>
      <c r="BI944" t="n">
        <v>1.1055</v>
      </c>
      <c r="BJ944" t="n">
        <v>1.11015</v>
      </c>
      <c r="BK944" t="n">
        <v>1.1148</v>
      </c>
      <c r="BL944" t="n">
        <v>1.11945</v>
      </c>
      <c r="BM944" t="n">
        <v>1.1241</v>
      </c>
      <c r="BN944" t="n">
        <v>1.12895</v>
      </c>
      <c r="BO944" t="n">
        <v>1.13375</v>
      </c>
      <c r="BP944" t="n">
        <v>1.1384</v>
      </c>
      <c r="BQ944" t="n">
        <v>1.14305</v>
      </c>
      <c r="BR944" t="n">
        <v>1.14755</v>
      </c>
      <c r="BS944" t="n">
        <v>1.15235</v>
      </c>
    </row>
    <row r="945">
      <c r="A945" s="1112" t="n">
        <v>45610</v>
      </c>
      <c r="AI945" t="n">
        <v>1.0837</v>
      </c>
      <c r="AJ945" t="n">
        <v>1.0826</v>
      </c>
      <c r="AK945" t="n">
        <v>1.0811</v>
      </c>
      <c r="AL945" t="n">
        <v>1.0718</v>
      </c>
      <c r="AM945" t="n">
        <v>1.0852</v>
      </c>
      <c r="AN945" t="n">
        <v>1.0705</v>
      </c>
      <c r="AO945" t="n">
        <v>1.0828</v>
      </c>
      <c r="AP945" t="n">
        <v>1.1035</v>
      </c>
      <c r="AQ945" t="n">
        <v>1.1196</v>
      </c>
      <c r="AR945" t="n">
        <v>1.0882</v>
      </c>
      <c r="AS945" s="28" t="n">
        <v>1.0533</v>
      </c>
      <c r="AT945" t="n">
        <v>1.056</v>
      </c>
      <c r="AU945" t="n">
        <v>1.05735</v>
      </c>
      <c r="AV945" t="n">
        <v>1.05895</v>
      </c>
      <c r="AW945" t="n">
        <v>1.06065</v>
      </c>
      <c r="AZ945" t="n">
        <v>1.0663</v>
      </c>
      <c r="BC945" t="n">
        <v>1.07215</v>
      </c>
      <c r="BD945" t="n">
        <v>1.078</v>
      </c>
      <c r="BE945" t="n">
        <v>1.0837</v>
      </c>
      <c r="BF945" t="n">
        <v>1.08935</v>
      </c>
      <c r="BG945" t="n">
        <v>1.095</v>
      </c>
      <c r="BH945" t="n">
        <v>1.1004</v>
      </c>
      <c r="BI945" t="n">
        <v>1.1051</v>
      </c>
      <c r="BJ945" t="n">
        <v>1.1098</v>
      </c>
      <c r="BK945" t="n">
        <v>1.1145</v>
      </c>
      <c r="BL945" t="n">
        <v>1.1192</v>
      </c>
      <c r="BM945" t="n">
        <v>1.1239</v>
      </c>
      <c r="BN945" t="n">
        <v>1.1288</v>
      </c>
      <c r="BO945" t="n">
        <v>1.13365</v>
      </c>
      <c r="BP945" t="n">
        <v>1.13835</v>
      </c>
      <c r="BQ945" t="n">
        <v>1.14305</v>
      </c>
      <c r="BR945" t="n">
        <v>1.1476</v>
      </c>
      <c r="BS945" t="n">
        <v>1.15245</v>
      </c>
    </row>
    <row r="946">
      <c r="A946" s="1112" t="n">
        <v>45611</v>
      </c>
      <c r="AI946" t="n">
        <v>1.0837</v>
      </c>
      <c r="AJ946" t="n">
        <v>1.0826</v>
      </c>
      <c r="AK946" t="n">
        <v>1.0811</v>
      </c>
      <c r="AL946" t="n">
        <v>1.0718</v>
      </c>
      <c r="AM946" t="n">
        <v>1.0852</v>
      </c>
      <c r="AN946" t="n">
        <v>1.0705</v>
      </c>
      <c r="AO946" t="n">
        <v>1.0828</v>
      </c>
      <c r="AP946" t="n">
        <v>1.1035</v>
      </c>
      <c r="AQ946" t="n">
        <v>1.1196</v>
      </c>
      <c r="AR946" t="n">
        <v>1.0882</v>
      </c>
      <c r="AS946" s="28" t="n">
        <v>1.0583</v>
      </c>
      <c r="AT946" t="n">
        <v>1.05495</v>
      </c>
      <c r="AU946" t="n">
        <v>1.05635</v>
      </c>
      <c r="AV946" t="n">
        <v>1.0579</v>
      </c>
      <c r="AW946" t="n">
        <v>1.05965</v>
      </c>
      <c r="AZ946" t="n">
        <v>1.0653</v>
      </c>
      <c r="BC946" t="n">
        <v>1.0712</v>
      </c>
      <c r="BD946" t="n">
        <v>1.077</v>
      </c>
      <c r="BE946" t="n">
        <v>1.0826</v>
      </c>
      <c r="BF946" t="n">
        <v>1.08815</v>
      </c>
      <c r="BG946" t="n">
        <v>1.09375</v>
      </c>
      <c r="BH946" t="n">
        <v>1.0991</v>
      </c>
      <c r="BI946" t="n">
        <v>1.10385</v>
      </c>
      <c r="BJ946" t="n">
        <v>1.1086</v>
      </c>
      <c r="BK946" t="n">
        <v>1.1133</v>
      </c>
      <c r="BL946" t="n">
        <v>1.11805</v>
      </c>
      <c r="BM946" t="n">
        <v>1.12275</v>
      </c>
      <c r="BN946" t="n">
        <v>1.1277</v>
      </c>
      <c r="BO946" t="n">
        <v>1.1326</v>
      </c>
      <c r="BP946" t="n">
        <v>1.13735</v>
      </c>
      <c r="BQ946" t="n">
        <v>1.14205</v>
      </c>
      <c r="BR946" t="n">
        <v>1.14665</v>
      </c>
      <c r="BS946" t="n">
        <v>1.1515</v>
      </c>
    </row>
    <row r="947">
      <c r="A947" s="1112" t="n">
        <v>45614</v>
      </c>
      <c r="AI947" t="n">
        <v>1.0837</v>
      </c>
      <c r="AJ947" t="n">
        <v>1.0826</v>
      </c>
      <c r="AK947" t="n">
        <v>1.0811</v>
      </c>
      <c r="AL947" t="n">
        <v>1.0718</v>
      </c>
      <c r="AM947" t="n">
        <v>1.0852</v>
      </c>
      <c r="AN947" t="n">
        <v>1.0705</v>
      </c>
      <c r="AO947" t="n">
        <v>1.0828</v>
      </c>
      <c r="AP947" t="n">
        <v>1.1035</v>
      </c>
      <c r="AQ947" t="n">
        <v>1.1196</v>
      </c>
      <c r="AR947" t="n">
        <v>1.0882</v>
      </c>
      <c r="AS947" s="28" t="n">
        <v>1.0552</v>
      </c>
      <c r="AT947" t="n">
        <v>1.0602</v>
      </c>
      <c r="AU947" t="n">
        <v>1.0616</v>
      </c>
      <c r="AV947" t="n">
        <v>1.0633</v>
      </c>
      <c r="AW947" t="n">
        <v>1.0649</v>
      </c>
      <c r="AX947" t="n">
        <v>1.0666</v>
      </c>
      <c r="AZ947" t="n">
        <v>1.0704</v>
      </c>
      <c r="BC947" t="n">
        <v>1.07615</v>
      </c>
      <c r="BD947" t="n">
        <v>1.0818</v>
      </c>
      <c r="BE947" t="n">
        <v>1.0872</v>
      </c>
      <c r="BF947" t="n">
        <v>1.09265</v>
      </c>
      <c r="BG947" t="n">
        <v>1.09805</v>
      </c>
      <c r="BH947" t="n">
        <v>1.1033</v>
      </c>
      <c r="BI947" t="n">
        <v>1.10815</v>
      </c>
      <c r="BJ947" t="n">
        <v>1.11295</v>
      </c>
      <c r="BK947" t="n">
        <v>1.11775</v>
      </c>
      <c r="BL947" t="n">
        <v>1.12255</v>
      </c>
      <c r="BM947" t="n">
        <v>1.12735</v>
      </c>
      <c r="BN947" t="n">
        <v>1.1324</v>
      </c>
      <c r="BO947" t="n">
        <v>1.13735</v>
      </c>
      <c r="BP947" t="n">
        <v>1.14215</v>
      </c>
      <c r="BQ947" t="n">
        <v>1.147</v>
      </c>
      <c r="BR947" t="n">
        <v>1.15165</v>
      </c>
      <c r="BS947" t="n">
        <v>1.1566</v>
      </c>
    </row>
    <row r="948">
      <c r="A948" s="1112" t="n">
        <v>45615</v>
      </c>
      <c r="AI948" t="n">
        <v>1.0837</v>
      </c>
      <c r="AJ948" t="n">
        <v>1.0826</v>
      </c>
      <c r="AK948" t="n">
        <v>1.0811</v>
      </c>
      <c r="AL948" t="n">
        <v>1.0718</v>
      </c>
      <c r="AM948" t="n">
        <v>1.0852</v>
      </c>
      <c r="AN948" t="n">
        <v>1.0705</v>
      </c>
      <c r="AO948" t="n">
        <v>1.0828</v>
      </c>
      <c r="AP948" t="n">
        <v>1.1035</v>
      </c>
      <c r="AQ948" t="n">
        <v>1.1196</v>
      </c>
      <c r="AR948" t="n">
        <v>1.0882</v>
      </c>
      <c r="AS948" s="28" t="n">
        <v>1.0578</v>
      </c>
      <c r="AT948" t="n">
        <v>1.0605</v>
      </c>
      <c r="AU948" t="n">
        <v>1.06195</v>
      </c>
      <c r="AV948" t="n">
        <v>1.0637</v>
      </c>
      <c r="AW948" t="n">
        <v>1.06525</v>
      </c>
      <c r="AX948" t="n">
        <v>1.06695</v>
      </c>
      <c r="AZ948" t="n">
        <v>1.07075</v>
      </c>
      <c r="BC948" t="n">
        <v>1.07655</v>
      </c>
      <c r="BD948" t="n">
        <v>1.0823</v>
      </c>
      <c r="BE948" t="n">
        <v>1.08775</v>
      </c>
      <c r="BF948" t="n">
        <v>1.0932</v>
      </c>
      <c r="BG948" t="n">
        <v>1.0987</v>
      </c>
      <c r="BH948" t="n">
        <v>1.104</v>
      </c>
      <c r="BI948" t="n">
        <v>1.1087</v>
      </c>
      <c r="BJ948" t="n">
        <v>1.1134</v>
      </c>
      <c r="BK948" t="n">
        <v>1.1181</v>
      </c>
      <c r="BL948" t="n">
        <v>1.1228</v>
      </c>
      <c r="BM948" t="n">
        <v>1.1275</v>
      </c>
      <c r="BN948" t="n">
        <v>1.1324</v>
      </c>
      <c r="BO948" t="n">
        <v>1.13725</v>
      </c>
      <c r="BP948" t="n">
        <v>1.14195</v>
      </c>
      <c r="BQ948" t="n">
        <v>1.14665</v>
      </c>
      <c r="BR948" t="n">
        <v>1.1512</v>
      </c>
      <c r="BS948" t="n">
        <v>1.15605</v>
      </c>
    </row>
    <row r="949">
      <c r="A949" s="1112" t="n">
        <v>45616</v>
      </c>
      <c r="AI949" t="n">
        <v>1.0837</v>
      </c>
      <c r="AJ949" t="n">
        <v>1.0826</v>
      </c>
      <c r="AK949" t="n">
        <v>1.0811</v>
      </c>
      <c r="AL949" t="n">
        <v>1.0718</v>
      </c>
      <c r="AM949" t="n">
        <v>1.0852</v>
      </c>
      <c r="AN949" t="n">
        <v>1.0705</v>
      </c>
      <c r="AO949" t="n">
        <v>1.0828</v>
      </c>
      <c r="AP949" t="n">
        <v>1.1035</v>
      </c>
      <c r="AQ949" t="n">
        <v>1.1196</v>
      </c>
      <c r="AR949" t="n">
        <v>1.0882</v>
      </c>
      <c r="AS949" s="28" t="n">
        <v>1.0562</v>
      </c>
      <c r="AT949" t="n">
        <v>1.05505</v>
      </c>
      <c r="AU949" t="n">
        <v>1.05655</v>
      </c>
      <c r="AV949" t="n">
        <v>1.05825</v>
      </c>
      <c r="AW949" t="n">
        <v>1.05985</v>
      </c>
      <c r="AX949" t="n">
        <v>1.0615</v>
      </c>
      <c r="AZ949" t="n">
        <v>1.06535</v>
      </c>
      <c r="BC949" t="n">
        <v>1.07115</v>
      </c>
      <c r="BD949" t="n">
        <v>1.07695</v>
      </c>
      <c r="BE949" t="n">
        <v>1.08245</v>
      </c>
      <c r="BF949" t="n">
        <v>1.08795</v>
      </c>
      <c r="BG949" t="n">
        <v>1.09345</v>
      </c>
      <c r="BH949" t="n">
        <v>1.09875</v>
      </c>
      <c r="BI949" t="n">
        <v>1.10345</v>
      </c>
      <c r="BJ949" t="n">
        <v>1.1081</v>
      </c>
      <c r="BK949" t="n">
        <v>1.1128</v>
      </c>
      <c r="BL949" t="n">
        <v>1.1175</v>
      </c>
      <c r="BM949" t="n">
        <v>1.1222</v>
      </c>
      <c r="BN949" t="n">
        <v>1.12705</v>
      </c>
      <c r="BO949" t="n">
        <v>1.1319</v>
      </c>
      <c r="BP949" t="n">
        <v>1.1366</v>
      </c>
      <c r="BQ949" t="n">
        <v>1.1413</v>
      </c>
      <c r="BR949" t="n">
        <v>1.1458</v>
      </c>
      <c r="BS949" t="n">
        <v>1.15065</v>
      </c>
    </row>
    <row r="950">
      <c r="A950" s="1112" t="n">
        <v>45617</v>
      </c>
      <c r="AI950" t="n">
        <v>1.0837</v>
      </c>
      <c r="AJ950" t="n">
        <v>1.0826</v>
      </c>
      <c r="AK950" t="n">
        <v>1.0811</v>
      </c>
      <c r="AL950" t="n">
        <v>1.0718</v>
      </c>
      <c r="AM950" t="n">
        <v>1.0852</v>
      </c>
      <c r="AN950" t="n">
        <v>1.0705</v>
      </c>
      <c r="AO950" t="n">
        <v>1.0828</v>
      </c>
      <c r="AP950" t="n">
        <v>1.1035</v>
      </c>
      <c r="AQ950" t="n">
        <v>1.1196</v>
      </c>
      <c r="AR950" t="n">
        <v>1.0882</v>
      </c>
      <c r="AS950" s="28" t="n">
        <v>1.0526</v>
      </c>
      <c r="AT950" t="n">
        <v>1.0494</v>
      </c>
      <c r="AU950" t="n">
        <v>1.05085</v>
      </c>
      <c r="AV950" t="n">
        <v>1.0526</v>
      </c>
      <c r="AW950" t="n">
        <v>1.0542</v>
      </c>
      <c r="AX950" t="n">
        <v>1.05585</v>
      </c>
      <c r="AZ950" t="n">
        <v>1.0598</v>
      </c>
      <c r="BC950" t="n">
        <v>1.06565</v>
      </c>
      <c r="BD950" t="n">
        <v>1.07155</v>
      </c>
      <c r="BE950" t="n">
        <v>1.07725</v>
      </c>
      <c r="BF950" t="n">
        <v>1.08295</v>
      </c>
      <c r="BG950" t="n">
        <v>1.0887</v>
      </c>
      <c r="BH950" t="n">
        <v>1.0942</v>
      </c>
      <c r="BI950" t="n">
        <v>1.09905</v>
      </c>
      <c r="BJ950" t="n">
        <v>1.1039</v>
      </c>
      <c r="BK950" t="n">
        <v>1.10875</v>
      </c>
      <c r="BL950" t="n">
        <v>1.1136</v>
      </c>
      <c r="BM950" t="n">
        <v>1.1184</v>
      </c>
      <c r="BN950" t="n">
        <v>1.1235</v>
      </c>
      <c r="BO950" t="n">
        <v>1.1285</v>
      </c>
      <c r="BP950" t="n">
        <v>1.1333</v>
      </c>
      <c r="BQ950" t="n">
        <v>1.13815</v>
      </c>
      <c r="BR950" t="n">
        <v>1.14285</v>
      </c>
      <c r="BS950" t="n">
        <v>1.14785</v>
      </c>
    </row>
    <row r="951">
      <c r="A951" s="1112" t="n">
        <v>45618</v>
      </c>
      <c r="AI951" t="n">
        <v>1.0837</v>
      </c>
      <c r="AJ951" t="n">
        <v>1.0826</v>
      </c>
      <c r="AK951" t="n">
        <v>1.0811</v>
      </c>
      <c r="AL951" t="n">
        <v>1.0718</v>
      </c>
      <c r="AM951" t="n">
        <v>1.0852</v>
      </c>
      <c r="AN951" t="n">
        <v>1.0705</v>
      </c>
      <c r="AO951" t="n">
        <v>1.0828</v>
      </c>
      <c r="AP951" t="n">
        <v>1.1035</v>
      </c>
      <c r="AQ951" t="n">
        <v>1.1196</v>
      </c>
      <c r="AR951" t="n">
        <v>1.0882</v>
      </c>
      <c r="AS951" s="28" t="n">
        <v>1.0412</v>
      </c>
      <c r="AT951" t="n">
        <v>1.042</v>
      </c>
      <c r="AU951" t="n">
        <v>1.0435</v>
      </c>
      <c r="AV951" t="n">
        <v>1.0453</v>
      </c>
      <c r="AW951" t="n">
        <v>1.047</v>
      </c>
      <c r="AX951" t="n">
        <v>1.0488</v>
      </c>
      <c r="AZ951" t="n">
        <v>1.05295</v>
      </c>
      <c r="BC951" t="n">
        <v>1.05925</v>
      </c>
      <c r="BD951" t="n">
        <v>1.0655</v>
      </c>
      <c r="BE951" t="n">
        <v>1.07145</v>
      </c>
      <c r="BF951" t="n">
        <v>1.0774</v>
      </c>
      <c r="BG951" t="n">
        <v>1.08335</v>
      </c>
      <c r="BH951" t="n">
        <v>1.0891</v>
      </c>
      <c r="BI951" t="n">
        <v>1.09395</v>
      </c>
      <c r="BJ951" t="n">
        <v>1.0988</v>
      </c>
      <c r="BK951" t="n">
        <v>1.10365</v>
      </c>
      <c r="BL951" t="n">
        <v>1.1085</v>
      </c>
      <c r="BM951" t="n">
        <v>1.11335</v>
      </c>
      <c r="BN951" t="n">
        <v>1.1184</v>
      </c>
      <c r="BO951" t="n">
        <v>1.1234</v>
      </c>
      <c r="BP951" t="n">
        <v>1.12825</v>
      </c>
      <c r="BQ951" t="n">
        <v>1.13305</v>
      </c>
      <c r="BR951" t="n">
        <v>1.13775</v>
      </c>
      <c r="BS951" t="n">
        <v>1.14275</v>
      </c>
    </row>
    <row r="952">
      <c r="A952" s="1112" t="n">
        <v>45621</v>
      </c>
      <c r="AI952" t="n">
        <v>1.0837</v>
      </c>
      <c r="AJ952" t="n">
        <v>1.0826</v>
      </c>
      <c r="AK952" t="n">
        <v>1.0811</v>
      </c>
      <c r="AL952" t="n">
        <v>1.0718</v>
      </c>
      <c r="AM952" t="n">
        <v>1.0852</v>
      </c>
      <c r="AN952" t="n">
        <v>1.0705</v>
      </c>
      <c r="AO952" t="n">
        <v>1.0828</v>
      </c>
      <c r="AP952" t="n">
        <v>1.1035</v>
      </c>
      <c r="AQ952" t="n">
        <v>1.1196</v>
      </c>
      <c r="AR952" t="n">
        <v>1.0882</v>
      </c>
      <c r="AS952" s="28" t="n">
        <v>1.0495</v>
      </c>
      <c r="AT952" t="n">
        <v>1.0514</v>
      </c>
      <c r="AU952" t="n">
        <v>1.05285</v>
      </c>
      <c r="AV952" t="n">
        <v>1.05465</v>
      </c>
      <c r="AW952" t="n">
        <v>1.0563</v>
      </c>
      <c r="AX952" t="n">
        <v>1.05805</v>
      </c>
      <c r="AZ952" t="n">
        <v>1.0622</v>
      </c>
      <c r="BC952" t="n">
        <v>1.0683</v>
      </c>
      <c r="BD952" t="n">
        <v>1.07435</v>
      </c>
      <c r="BE952" t="n">
        <v>1.08005</v>
      </c>
      <c r="BF952" t="n">
        <v>1.0858</v>
      </c>
      <c r="BG952" t="n">
        <v>1.0915</v>
      </c>
      <c r="BH952" t="n">
        <v>1.09705</v>
      </c>
      <c r="BI952" t="n">
        <v>1.1017</v>
      </c>
      <c r="BJ952" t="n">
        <v>1.1064</v>
      </c>
      <c r="BK952" t="n">
        <v>1.11105</v>
      </c>
      <c r="BL952" t="n">
        <v>1.11575</v>
      </c>
      <c r="BM952" t="n">
        <v>1.1204</v>
      </c>
      <c r="BN952" t="n">
        <v>1.12525</v>
      </c>
      <c r="BO952" t="n">
        <v>1.1301</v>
      </c>
      <c r="BP952" t="n">
        <v>1.13475</v>
      </c>
      <c r="BQ952" t="n">
        <v>1.13945</v>
      </c>
      <c r="BR952" t="n">
        <v>1.14395</v>
      </c>
      <c r="BS952" t="n">
        <v>1.14875</v>
      </c>
    </row>
    <row r="953">
      <c r="A953" s="1112" t="n">
        <v>45622</v>
      </c>
      <c r="AI953" t="n">
        <v>1.0837</v>
      </c>
      <c r="AJ953" t="n">
        <v>1.0826</v>
      </c>
      <c r="AK953" t="n">
        <v>1.0811</v>
      </c>
      <c r="AL953" t="n">
        <v>1.0718</v>
      </c>
      <c r="AM953" t="n">
        <v>1.0852</v>
      </c>
      <c r="AN953" t="n">
        <v>1.0705</v>
      </c>
      <c r="AO953" t="n">
        <v>1.0828</v>
      </c>
      <c r="AP953" t="n">
        <v>1.1035</v>
      </c>
      <c r="AQ953" t="n">
        <v>1.1196</v>
      </c>
      <c r="AR953" t="n">
        <v>1.0882</v>
      </c>
      <c r="AS953" s="28" t="n">
        <v>1.0522</v>
      </c>
      <c r="AT953" t="n">
        <v>1.04815</v>
      </c>
      <c r="AU953" t="n">
        <v>1.04955</v>
      </c>
      <c r="AV953" t="n">
        <v>1.0513</v>
      </c>
      <c r="AW953" t="n">
        <v>1.05295</v>
      </c>
      <c r="AX953" t="n">
        <v>1.05475</v>
      </c>
      <c r="AZ953" t="n">
        <v>1.0588</v>
      </c>
      <c r="BC953" t="n">
        <v>1.06495</v>
      </c>
      <c r="BD953" t="n">
        <v>1.0711</v>
      </c>
      <c r="BE953" t="n">
        <v>1.07685</v>
      </c>
      <c r="BF953" t="n">
        <v>1.08265</v>
      </c>
      <c r="BG953" t="n">
        <v>1.08845</v>
      </c>
      <c r="BH953" t="n">
        <v>1.0941</v>
      </c>
      <c r="BI953" t="n">
        <v>1.0989</v>
      </c>
      <c r="BJ953" t="n">
        <v>1.10375</v>
      </c>
      <c r="BK953" t="n">
        <v>1.10855</v>
      </c>
      <c r="BL953" t="n">
        <v>1.1134</v>
      </c>
      <c r="BM953" t="n">
        <v>1.1182</v>
      </c>
      <c r="BN953" t="n">
        <v>1.12325</v>
      </c>
      <c r="BO953" t="n">
        <v>1.12825</v>
      </c>
      <c r="BP953" t="n">
        <v>1.1331</v>
      </c>
      <c r="BQ953" t="n">
        <v>1.1379</v>
      </c>
      <c r="BR953" t="n">
        <v>1.1426</v>
      </c>
      <c r="BS953" t="n">
        <v>1.14755</v>
      </c>
    </row>
    <row r="954">
      <c r="A954" s="1112" t="n">
        <v>45623</v>
      </c>
      <c r="AI954" t="n">
        <v>1.0837</v>
      </c>
      <c r="AJ954" t="n">
        <v>1.0826</v>
      </c>
      <c r="AK954" t="n">
        <v>1.0811</v>
      </c>
      <c r="AL954" t="n">
        <v>1.0718</v>
      </c>
      <c r="AM954" t="n">
        <v>1.0852</v>
      </c>
      <c r="AN954" t="n">
        <v>1.0705</v>
      </c>
      <c r="AO954" t="n">
        <v>1.0828</v>
      </c>
      <c r="AP954" t="n">
        <v>1.1035</v>
      </c>
      <c r="AQ954" t="n">
        <v>1.1196</v>
      </c>
      <c r="AR954" t="n">
        <v>1.0882</v>
      </c>
      <c r="AS954" s="28" t="n">
        <v>1.0531</v>
      </c>
      <c r="AT954" t="n">
        <v>1.05705</v>
      </c>
      <c r="AU954" t="n">
        <v>1.0584</v>
      </c>
      <c r="AV954" t="n">
        <v>1.06015</v>
      </c>
      <c r="AW954" t="n">
        <v>1.06175</v>
      </c>
      <c r="AX954" t="n">
        <v>1.0634</v>
      </c>
      <c r="AZ954" t="n">
        <v>1.06735</v>
      </c>
      <c r="BC954" t="n">
        <v>1.07325</v>
      </c>
      <c r="BD954" t="n">
        <v>1.07905</v>
      </c>
      <c r="BE954" t="n">
        <v>1.0845</v>
      </c>
      <c r="BF954" t="n">
        <v>1.09</v>
      </c>
      <c r="BG954" t="n">
        <v>1.0955</v>
      </c>
      <c r="BH954" t="n">
        <v>1.10085</v>
      </c>
      <c r="BI954" t="n">
        <v>1.10555</v>
      </c>
      <c r="BJ954" t="n">
        <v>1.11025</v>
      </c>
      <c r="BK954" t="n">
        <v>1.1149</v>
      </c>
      <c r="BL954" t="n">
        <v>1.1196</v>
      </c>
      <c r="BM954" t="n">
        <v>1.12425</v>
      </c>
      <c r="BN954" t="n">
        <v>1.12915</v>
      </c>
      <c r="BO954" t="n">
        <v>1.134</v>
      </c>
      <c r="BP954" t="n">
        <v>1.1387</v>
      </c>
      <c r="BQ954" t="n">
        <v>1.14335</v>
      </c>
      <c r="BR954" t="n">
        <v>1.1479</v>
      </c>
      <c r="BS954" t="n">
        <v>1.1527</v>
      </c>
    </row>
    <row r="955">
      <c r="A955" s="104" t="n">
        <v>45624</v>
      </c>
      <c r="AI955" t="n">
        <v>1.0837</v>
      </c>
      <c r="AJ955" t="n">
        <v>1.0826</v>
      </c>
      <c r="AK955" t="n">
        <v>1.0811</v>
      </c>
      <c r="AL955" t="n">
        <v>1.0718</v>
      </c>
      <c r="AM955" t="n">
        <v>1.0852</v>
      </c>
      <c r="AN955" t="n">
        <v>1.0705</v>
      </c>
      <c r="AO955" t="n">
        <v>1.0828</v>
      </c>
      <c r="AP955" t="n">
        <v>1.1035</v>
      </c>
      <c r="AQ955" t="n">
        <v>1.1196</v>
      </c>
      <c r="AR955" t="n">
        <v>1.0882</v>
      </c>
      <c r="AS955" s="28" t="n">
        <v>1.0542</v>
      </c>
      <c r="AT955" s="192" t="n">
        <v>1.05705</v>
      </c>
      <c r="AU955" s="192" t="n">
        <v>1.0584</v>
      </c>
      <c r="AV955" s="192" t="n">
        <v>1.06015</v>
      </c>
      <c r="AW955" s="192" t="n">
        <v>1.06175</v>
      </c>
      <c r="AX955" s="192" t="n">
        <v>1.0634</v>
      </c>
      <c r="AY955" s="192" t="n"/>
      <c r="AZ955" s="192" t="n">
        <v>1.06735</v>
      </c>
      <c r="BA955" s="192" t="n"/>
      <c r="BB955" s="192" t="n"/>
      <c r="BC955" s="192" t="n">
        <v>1.07325</v>
      </c>
      <c r="BD955" s="192" t="n">
        <v>1.07905</v>
      </c>
      <c r="BE955" s="192" t="n">
        <v>1.0845</v>
      </c>
      <c r="BF955" s="192" t="n">
        <v>1.09</v>
      </c>
      <c r="BG955" s="192" t="n">
        <v>1.0955</v>
      </c>
      <c r="BH955" s="192" t="n">
        <v>1.10085</v>
      </c>
      <c r="BI955" s="192" t="n">
        <v>1.10555</v>
      </c>
      <c r="BJ955" s="192" t="n">
        <v>1.11025</v>
      </c>
      <c r="BK955" s="192" t="n">
        <v>1.1149</v>
      </c>
      <c r="BL955" s="192" t="n">
        <v>1.1196</v>
      </c>
      <c r="BM955" s="192" t="n">
        <v>1.12425</v>
      </c>
      <c r="BN955" s="192" t="n">
        <v>1.12915</v>
      </c>
      <c r="BO955" s="192" t="n">
        <v>1.134</v>
      </c>
      <c r="BP955" s="192" t="n">
        <v>1.1387</v>
      </c>
      <c r="BQ955" s="192" t="n">
        <v>1.14335</v>
      </c>
      <c r="BR955" s="192" t="n">
        <v>1.1479</v>
      </c>
      <c r="BS955" s="192" t="n">
        <v>1.1527</v>
      </c>
    </row>
    <row r="956">
      <c r="A956" s="1112" t="n">
        <v>45625</v>
      </c>
      <c r="AI956" t="n">
        <v>1.0837</v>
      </c>
      <c r="AJ956" t="n">
        <v>1.0826</v>
      </c>
      <c r="AK956" t="n">
        <v>1.0811</v>
      </c>
      <c r="AL956" t="n">
        <v>1.0718</v>
      </c>
      <c r="AM956" t="n">
        <v>1.0852</v>
      </c>
      <c r="AN956" t="n">
        <v>1.0705</v>
      </c>
      <c r="AO956" t="n">
        <v>1.0828</v>
      </c>
      <c r="AP956" t="n">
        <v>1.1035</v>
      </c>
      <c r="AQ956" t="n">
        <v>1.1196</v>
      </c>
      <c r="AR956" t="n">
        <v>1.0882</v>
      </c>
      <c r="AS956" s="28" t="n">
        <v>1.0562</v>
      </c>
      <c r="AT956" t="n">
        <v>1.05735</v>
      </c>
      <c r="AU956" t="n">
        <v>1.05875</v>
      </c>
      <c r="AV956" t="n">
        <v>1.06045</v>
      </c>
      <c r="AW956" t="n">
        <v>1.06205</v>
      </c>
      <c r="AX956" t="n">
        <v>1.06375</v>
      </c>
      <c r="AZ956" t="n">
        <v>1.06785</v>
      </c>
      <c r="BC956" t="n">
        <v>1.074</v>
      </c>
      <c r="BD956" t="n">
        <v>1.08005</v>
      </c>
      <c r="BE956" t="n">
        <v>1.08585</v>
      </c>
      <c r="BF956" t="n">
        <v>1.0916</v>
      </c>
      <c r="BG956" t="n">
        <v>1.0974</v>
      </c>
      <c r="BH956" t="n">
        <v>1.10305</v>
      </c>
      <c r="BI956" t="n">
        <v>1.10795</v>
      </c>
      <c r="BJ956" t="n">
        <v>1.1128</v>
      </c>
      <c r="BK956" t="n">
        <v>1.1177</v>
      </c>
      <c r="BL956" t="n">
        <v>1.1226</v>
      </c>
      <c r="BM956" t="n">
        <v>1.12745</v>
      </c>
      <c r="BN956" t="n">
        <v>1.13255</v>
      </c>
      <c r="BO956" t="n">
        <v>1.1376</v>
      </c>
      <c r="BP956" t="n">
        <v>1.1425</v>
      </c>
      <c r="BQ956" t="n">
        <v>1.14735</v>
      </c>
      <c r="BR956" t="n">
        <v>1.1521</v>
      </c>
      <c r="BS956" t="n">
        <v>1.1571</v>
      </c>
    </row>
    <row r="957">
      <c r="A957" s="1112" t="n">
        <v>45628</v>
      </c>
      <c r="AI957" t="n">
        <v>1.0837</v>
      </c>
      <c r="AJ957" t="n">
        <v>1.0826</v>
      </c>
      <c r="AK957" t="n">
        <v>1.0811</v>
      </c>
      <c r="AL957" t="n">
        <v>1.0718</v>
      </c>
      <c r="AM957" t="n">
        <v>1.0852</v>
      </c>
      <c r="AN957" t="n">
        <v>1.0705</v>
      </c>
      <c r="AO957" t="n">
        <v>1.0828</v>
      </c>
      <c r="AP957" t="n">
        <v>1.1035</v>
      </c>
      <c r="AQ957" t="n">
        <v>1.1196</v>
      </c>
      <c r="AR957" t="n">
        <v>1.0882</v>
      </c>
      <c r="AS957" t="n">
        <v>1.0562</v>
      </c>
      <c r="AT957" s="28" t="n">
        <v>1.0507</v>
      </c>
      <c r="AU957" t="n">
        <v>1.05095</v>
      </c>
      <c r="AV957" t="n">
        <v>1.05265</v>
      </c>
      <c r="AW957" t="n">
        <v>1.05425</v>
      </c>
      <c r="AX957" t="n">
        <v>1.056</v>
      </c>
      <c r="AZ957" t="n">
        <v>1.06015</v>
      </c>
      <c r="BC957" t="n">
        <v>1.06655</v>
      </c>
      <c r="BD957" t="n">
        <v>1.0728</v>
      </c>
      <c r="BE957" t="n">
        <v>1.07875</v>
      </c>
      <c r="BF957" t="n">
        <v>1.08475</v>
      </c>
      <c r="BG957" t="n">
        <v>1.0907</v>
      </c>
      <c r="BH957" t="n">
        <v>1.09655</v>
      </c>
      <c r="BI957" t="n">
        <v>1.1015</v>
      </c>
      <c r="BJ957" t="n">
        <v>1.1065</v>
      </c>
      <c r="BK957" t="n">
        <v>1.1115</v>
      </c>
      <c r="BL957" t="n">
        <v>1.1165</v>
      </c>
      <c r="BM957" t="n">
        <v>1.12145</v>
      </c>
      <c r="BN957" t="n">
        <v>1.1267</v>
      </c>
      <c r="BO957" t="n">
        <v>1.13185</v>
      </c>
      <c r="BP957" t="n">
        <v>1.1368</v>
      </c>
      <c r="BQ957" t="n">
        <v>1.1418</v>
      </c>
      <c r="BR957" t="n">
        <v>1.1466</v>
      </c>
      <c r="BS957" t="n">
        <v>1.15175</v>
      </c>
    </row>
    <row r="958">
      <c r="A958" s="1112" t="n">
        <v>45629</v>
      </c>
      <c r="AI958" t="n">
        <v>1.0837</v>
      </c>
      <c r="AJ958" t="n">
        <v>1.0826</v>
      </c>
      <c r="AK958" t="n">
        <v>1.0811</v>
      </c>
      <c r="AL958" t="n">
        <v>1.0718</v>
      </c>
      <c r="AM958" t="n">
        <v>1.0852</v>
      </c>
      <c r="AN958" t="n">
        <v>1.0705</v>
      </c>
      <c r="AO958" t="n">
        <v>1.0828</v>
      </c>
      <c r="AP958" t="n">
        <v>1.1035</v>
      </c>
      <c r="AQ958" t="n">
        <v>1.1196</v>
      </c>
      <c r="AR958" t="n">
        <v>1.0882</v>
      </c>
      <c r="AS958" t="n">
        <v>1.0562</v>
      </c>
      <c r="AT958" s="28" t="n">
        <v>1.0512</v>
      </c>
      <c r="AU958" t="n">
        <v>1.05235</v>
      </c>
      <c r="AV958" t="n">
        <v>1.054</v>
      </c>
      <c r="AW958" t="n">
        <v>1.0556</v>
      </c>
      <c r="AX958" t="n">
        <v>1.05725</v>
      </c>
      <c r="AZ958" t="n">
        <v>1.0612</v>
      </c>
      <c r="BC958" t="n">
        <v>1.06725</v>
      </c>
      <c r="BD958" t="n">
        <v>1.07325</v>
      </c>
      <c r="BE958" t="n">
        <v>1.079</v>
      </c>
      <c r="BF958" t="n">
        <v>1.0848</v>
      </c>
      <c r="BG958" t="n">
        <v>1.0906</v>
      </c>
      <c r="BH958" t="n">
        <v>1.09635</v>
      </c>
      <c r="BI958" t="n">
        <v>1.10135</v>
      </c>
      <c r="BJ958" t="n">
        <v>1.10635</v>
      </c>
      <c r="BK958" t="n">
        <v>1.1114</v>
      </c>
      <c r="BL958" t="n">
        <v>1.1164</v>
      </c>
      <c r="BM958" t="n">
        <v>1.1214</v>
      </c>
      <c r="BN958" t="n">
        <v>1.12665</v>
      </c>
      <c r="BO958" t="n">
        <v>1.1318</v>
      </c>
      <c r="BP958" t="n">
        <v>1.13685</v>
      </c>
      <c r="BQ958" t="n">
        <v>1.14185</v>
      </c>
      <c r="BR958" t="n">
        <v>1.1467</v>
      </c>
      <c r="BS958" t="n">
        <v>1.15185</v>
      </c>
    </row>
    <row r="959">
      <c r="A959" s="1112" t="n">
        <v>45630</v>
      </c>
      <c r="AI959" t="n">
        <v>1.0837</v>
      </c>
      <c r="AJ959" t="n">
        <v>1.0826</v>
      </c>
      <c r="AK959" t="n">
        <v>1.0811</v>
      </c>
      <c r="AL959" t="n">
        <v>1.0718</v>
      </c>
      <c r="AM959" t="n">
        <v>1.0852</v>
      </c>
      <c r="AN959" t="n">
        <v>1.0705</v>
      </c>
      <c r="AO959" t="n">
        <v>1.0828</v>
      </c>
      <c r="AP959" t="n">
        <v>1.1035</v>
      </c>
      <c r="AQ959" t="n">
        <v>1.1196</v>
      </c>
      <c r="AR959" t="n">
        <v>1.0882</v>
      </c>
      <c r="AS959" t="n">
        <v>1.0562</v>
      </c>
      <c r="AT959" s="28" t="n">
        <v>1.0492</v>
      </c>
      <c r="AU959" t="n">
        <v>1.0532</v>
      </c>
      <c r="AV959" t="n">
        <v>1.05485</v>
      </c>
      <c r="AW959" t="n">
        <v>1.0564</v>
      </c>
      <c r="AX959" t="n">
        <v>1.05805</v>
      </c>
      <c r="AZ959" t="n">
        <v>1.06185</v>
      </c>
      <c r="BC959" t="n">
        <v>1.06775</v>
      </c>
      <c r="BD959" t="n">
        <v>1.0737</v>
      </c>
      <c r="BE959" t="n">
        <v>1.07935</v>
      </c>
      <c r="BF959" t="n">
        <v>1.08495</v>
      </c>
      <c r="BG959" t="n">
        <v>1.0906</v>
      </c>
      <c r="BH959" t="n">
        <v>1.0962</v>
      </c>
      <c r="BI959" t="n">
        <v>1.1011</v>
      </c>
      <c r="BJ959" t="n">
        <v>1.10605</v>
      </c>
      <c r="BK959" t="n">
        <v>1.111</v>
      </c>
      <c r="BL959" t="n">
        <v>1.1159</v>
      </c>
      <c r="BM959" t="n">
        <v>1.12085</v>
      </c>
      <c r="BN959" t="n">
        <v>1.126</v>
      </c>
      <c r="BO959" t="n">
        <v>1.1311</v>
      </c>
      <c r="BP959" t="n">
        <v>1.13605</v>
      </c>
      <c r="BQ959" t="n">
        <v>1.14095</v>
      </c>
      <c r="BR959" t="n">
        <v>1.14575</v>
      </c>
      <c r="BS959" t="n">
        <v>1.15085</v>
      </c>
    </row>
    <row r="960">
      <c r="A960" s="1112" t="n">
        <v>45631</v>
      </c>
      <c r="AI960" t="n">
        <v>1.0837</v>
      </c>
      <c r="AJ960" t="n">
        <v>1.0826</v>
      </c>
      <c r="AK960" t="n">
        <v>1.0811</v>
      </c>
      <c r="AL960" t="n">
        <v>1.0718</v>
      </c>
      <c r="AM960" t="n">
        <v>1.0852</v>
      </c>
      <c r="AN960" t="n">
        <v>1.0705</v>
      </c>
      <c r="AO960" t="n">
        <v>1.0828</v>
      </c>
      <c r="AP960" t="n">
        <v>1.1035</v>
      </c>
      <c r="AQ960" t="n">
        <v>1.1196</v>
      </c>
      <c r="AR960" t="n">
        <v>1.0882</v>
      </c>
      <c r="AS960" t="n">
        <v>1.0562</v>
      </c>
      <c r="AT960" s="28" t="n">
        <v>1.054</v>
      </c>
      <c r="AU960" t="n">
        <v>1.0605</v>
      </c>
      <c r="AV960" t="n">
        <v>1.06215</v>
      </c>
      <c r="AW960" t="n">
        <v>1.06365</v>
      </c>
      <c r="AX960" t="n">
        <v>1.0653</v>
      </c>
      <c r="AZ960" t="n">
        <v>1.0691</v>
      </c>
      <c r="BC960" t="n">
        <v>1.0749</v>
      </c>
      <c r="BD960" t="n">
        <v>1.08065</v>
      </c>
      <c r="BE960" t="n">
        <v>1.08615</v>
      </c>
      <c r="BF960" t="n">
        <v>1.0917</v>
      </c>
      <c r="BG960" t="n">
        <v>1.0972</v>
      </c>
      <c r="BH960" t="n">
        <v>1.10265</v>
      </c>
      <c r="BI960" t="n">
        <v>1.10745</v>
      </c>
      <c r="BJ960" t="n">
        <v>1.1123</v>
      </c>
      <c r="BK960" t="n">
        <v>1.11715</v>
      </c>
      <c r="BL960" t="n">
        <v>1.12195</v>
      </c>
      <c r="BM960" t="n">
        <v>1.1268</v>
      </c>
      <c r="BN960" t="n">
        <v>1.1318</v>
      </c>
      <c r="BO960" t="n">
        <v>1.1368</v>
      </c>
      <c r="BP960" t="n">
        <v>1.14165</v>
      </c>
      <c r="BQ960" t="n">
        <v>1.14645</v>
      </c>
      <c r="BR960" t="n">
        <v>1.15115</v>
      </c>
      <c r="BS960" t="n">
        <v>1.1561</v>
      </c>
    </row>
    <row r="961">
      <c r="A961" s="1112" t="n">
        <v>45632</v>
      </c>
      <c r="AI961" t="n">
        <v>1.0837</v>
      </c>
      <c r="AJ961" t="n">
        <v>1.0826</v>
      </c>
      <c r="AK961" t="n">
        <v>1.0811</v>
      </c>
      <c r="AL961" t="n">
        <v>1.0718</v>
      </c>
      <c r="AM961" t="n">
        <v>1.0852</v>
      </c>
      <c r="AN961" t="n">
        <v>1.0705</v>
      </c>
      <c r="AO961" t="n">
        <v>1.0828</v>
      </c>
      <c r="AP961" t="n">
        <v>1.1035</v>
      </c>
      <c r="AQ961" t="n">
        <v>1.1196</v>
      </c>
      <c r="AR961" t="n">
        <v>1.0882</v>
      </c>
      <c r="AS961" t="n">
        <v>1.0562</v>
      </c>
      <c r="AT961" s="28" t="n">
        <v>1.0581</v>
      </c>
      <c r="AU961" t="n">
        <v>1.05705</v>
      </c>
      <c r="AV961" t="n">
        <v>1.0587</v>
      </c>
      <c r="AW961" t="n">
        <v>1.0602</v>
      </c>
      <c r="AX961" t="n">
        <v>1.06175</v>
      </c>
      <c r="AZ961" t="n">
        <v>1.06545</v>
      </c>
      <c r="BC961" t="n">
        <v>1.07105</v>
      </c>
      <c r="BD961" t="n">
        <v>1.07665</v>
      </c>
      <c r="BE961" t="n">
        <v>1.0821</v>
      </c>
      <c r="BF961" t="n">
        <v>1.0875</v>
      </c>
      <c r="BG961" t="n">
        <v>1.0929</v>
      </c>
      <c r="BH961" t="n">
        <v>1.09825</v>
      </c>
      <c r="BI961" t="n">
        <v>1.103</v>
      </c>
      <c r="BJ961" t="n">
        <v>1.1078</v>
      </c>
      <c r="BK961" t="n">
        <v>1.11255</v>
      </c>
      <c r="BL961" t="n">
        <v>1.1173</v>
      </c>
      <c r="BM961" t="n">
        <v>1.12205</v>
      </c>
      <c r="BN961" t="n">
        <v>1.127</v>
      </c>
      <c r="BO961" t="n">
        <v>1.13195</v>
      </c>
      <c r="BP961" t="n">
        <v>1.1367</v>
      </c>
      <c r="BQ961" t="n">
        <v>1.14145</v>
      </c>
      <c r="BR961" t="n">
        <v>1.14605</v>
      </c>
      <c r="BS961" t="n">
        <v>1.151</v>
      </c>
    </row>
    <row r="962">
      <c r="A962" s="1112" t="n">
        <v>45635</v>
      </c>
      <c r="AI962" t="n">
        <v>1.0837</v>
      </c>
      <c r="AJ962" t="n">
        <v>1.0826</v>
      </c>
      <c r="AK962" t="n">
        <v>1.0811</v>
      </c>
      <c r="AL962" t="n">
        <v>1.0718</v>
      </c>
      <c r="AM962" t="n">
        <v>1.0852</v>
      </c>
      <c r="AN962" t="n">
        <v>1.0705</v>
      </c>
      <c r="AO962" t="n">
        <v>1.0828</v>
      </c>
      <c r="AP962" t="n">
        <v>1.1035</v>
      </c>
      <c r="AQ962" t="n">
        <v>1.1196</v>
      </c>
      <c r="AR962" t="n">
        <v>1.0882</v>
      </c>
      <c r="AS962" t="n">
        <v>1.0562</v>
      </c>
      <c r="AT962" s="28" t="n">
        <v>1.0568</v>
      </c>
      <c r="AU962" t="n">
        <v>1.0571</v>
      </c>
      <c r="AV962" t="n">
        <v>1.0587</v>
      </c>
      <c r="AW962" t="n">
        <v>1.0602</v>
      </c>
      <c r="AX962" t="n">
        <v>1.0618</v>
      </c>
      <c r="AZ962" t="n">
        <v>1.06555</v>
      </c>
      <c r="BC962" t="n">
        <v>1.0712</v>
      </c>
      <c r="BD962" t="n">
        <v>1.0769</v>
      </c>
      <c r="BE962" t="n">
        <v>1.08235</v>
      </c>
      <c r="BF962" t="n">
        <v>1.08785</v>
      </c>
      <c r="BG962" t="n">
        <v>1.0933</v>
      </c>
      <c r="BH962" t="n">
        <v>1.0988</v>
      </c>
      <c r="BI962" t="n">
        <v>1.1035</v>
      </c>
      <c r="BJ962" t="n">
        <v>1.10825</v>
      </c>
      <c r="BK962" t="n">
        <v>1.113</v>
      </c>
      <c r="BL962" t="n">
        <v>1.11775</v>
      </c>
      <c r="BM962" t="n">
        <v>1.1225</v>
      </c>
      <c r="BN962" t="n">
        <v>1.12745</v>
      </c>
      <c r="BO962" t="n">
        <v>1.13235</v>
      </c>
      <c r="BP962" t="n">
        <v>1.1371</v>
      </c>
      <c r="BQ962" t="n">
        <v>1.14185</v>
      </c>
      <c r="BR962" t="n">
        <v>1.1464</v>
      </c>
      <c r="BS962" t="n">
        <v>1.1513</v>
      </c>
    </row>
    <row r="963">
      <c r="A963" s="1112" t="n">
        <v>45636</v>
      </c>
      <c r="AI963" t="n">
        <v>1.0837</v>
      </c>
      <c r="AJ963" t="n">
        <v>1.0826</v>
      </c>
      <c r="AK963" t="n">
        <v>1.0811</v>
      </c>
      <c r="AL963" t="n">
        <v>1.0718</v>
      </c>
      <c r="AM963" t="n">
        <v>1.0852</v>
      </c>
      <c r="AN963" t="n">
        <v>1.0705</v>
      </c>
      <c r="AO963" t="n">
        <v>1.0828</v>
      </c>
      <c r="AP963" t="n">
        <v>1.1035</v>
      </c>
      <c r="AQ963" t="n">
        <v>1.1196</v>
      </c>
      <c r="AR963" t="n">
        <v>1.0882</v>
      </c>
      <c r="AS963" t="n">
        <v>1.0562</v>
      </c>
      <c r="AT963" s="28" t="n">
        <v>1.0527</v>
      </c>
      <c r="AU963" t="n">
        <v>1.0542</v>
      </c>
      <c r="AV963" t="n">
        <v>1.05585</v>
      </c>
      <c r="AW963" t="n">
        <v>1.0573</v>
      </c>
      <c r="AX963" t="n">
        <v>1.05895</v>
      </c>
      <c r="AZ963" t="n">
        <v>1.0627</v>
      </c>
      <c r="BC963" t="n">
        <v>1.0685</v>
      </c>
      <c r="BD963" t="n">
        <v>1.0744</v>
      </c>
      <c r="BE963" t="n">
        <v>1.08005</v>
      </c>
      <c r="BF963" t="n">
        <v>1.08575</v>
      </c>
      <c r="BG963" t="n">
        <v>1.0914</v>
      </c>
      <c r="BH963" t="n">
        <v>1.09705</v>
      </c>
      <c r="BI963" t="n">
        <v>1.1019</v>
      </c>
      <c r="BJ963" t="n">
        <v>1.1067</v>
      </c>
      <c r="BK963" t="n">
        <v>1.11155</v>
      </c>
      <c r="BL963" t="n">
        <v>1.1164</v>
      </c>
      <c r="BM963" t="n">
        <v>1.1212</v>
      </c>
      <c r="BN963" t="n">
        <v>1.12625</v>
      </c>
      <c r="BO963" t="n">
        <v>1.13125</v>
      </c>
      <c r="BP963" t="n">
        <v>1.1361</v>
      </c>
      <c r="BQ963" t="n">
        <v>1.1409</v>
      </c>
      <c r="BR963" t="n">
        <v>1.1456</v>
      </c>
      <c r="BS963" t="n">
        <v>1.1506</v>
      </c>
    </row>
    <row r="964">
      <c r="A964" s="1112" t="n">
        <v>45637</v>
      </c>
      <c r="AI964" t="n">
        <v>1.0837</v>
      </c>
      <c r="AJ964" t="n">
        <v>1.0826</v>
      </c>
      <c r="AK964" t="n">
        <v>1.0811</v>
      </c>
      <c r="AL964" t="n">
        <v>1.0718</v>
      </c>
      <c r="AM964" t="n">
        <v>1.0852</v>
      </c>
      <c r="AN964" t="n">
        <v>1.0705</v>
      </c>
      <c r="AO964" t="n">
        <v>1.0828</v>
      </c>
      <c r="AP964" t="n">
        <v>1.1035</v>
      </c>
      <c r="AQ964" t="n">
        <v>1.1196</v>
      </c>
      <c r="AR964" t="n">
        <v>1.0882</v>
      </c>
      <c r="AS964" t="n">
        <v>1.0562</v>
      </c>
      <c r="AT964" s="28" t="n">
        <v>1.0507</v>
      </c>
      <c r="AU964" t="n">
        <v>1.05065</v>
      </c>
      <c r="AV964" t="n">
        <v>1.0522</v>
      </c>
      <c r="AW964" t="n">
        <v>1.0537</v>
      </c>
      <c r="AX964" t="n">
        <v>1.05525</v>
      </c>
      <c r="AZ964" t="n">
        <v>1.05905</v>
      </c>
      <c r="BC964" t="n">
        <v>1.0648</v>
      </c>
      <c r="BD964" t="n">
        <v>1.07065</v>
      </c>
      <c r="BE964" t="n">
        <v>1.07635</v>
      </c>
      <c r="BF964" t="n">
        <v>1.08205</v>
      </c>
      <c r="BG964" t="n">
        <v>1.08775</v>
      </c>
      <c r="BH964" t="n">
        <v>1.09345</v>
      </c>
      <c r="BI964" t="n">
        <v>1.0983</v>
      </c>
      <c r="BJ964" t="n">
        <v>1.1032</v>
      </c>
      <c r="BK964" t="n">
        <v>1.10805</v>
      </c>
      <c r="BL964" t="n">
        <v>1.11295</v>
      </c>
      <c r="BM964" t="n">
        <v>1.1178</v>
      </c>
      <c r="BN964" t="n">
        <v>1.1229</v>
      </c>
      <c r="BO964" t="n">
        <v>1.12795</v>
      </c>
      <c r="BP964" t="n">
        <v>1.13285</v>
      </c>
      <c r="BQ964" t="n">
        <v>1.1377</v>
      </c>
      <c r="BR964" t="n">
        <v>1.1424</v>
      </c>
      <c r="BS964" t="n">
        <v>1.14745</v>
      </c>
    </row>
    <row r="965">
      <c r="A965" s="1112" t="n">
        <v>45638</v>
      </c>
      <c r="AI965" t="n">
        <v>1.0837</v>
      </c>
      <c r="AJ965" t="n">
        <v>1.0826</v>
      </c>
      <c r="AK965" t="n">
        <v>1.0811</v>
      </c>
      <c r="AL965" t="n">
        <v>1.0718</v>
      </c>
      <c r="AM965" t="n">
        <v>1.0852</v>
      </c>
      <c r="AN965" t="n">
        <v>1.0705</v>
      </c>
      <c r="AO965" t="n">
        <v>1.0828</v>
      </c>
      <c r="AP965" t="n">
        <v>1.1035</v>
      </c>
      <c r="AQ965" t="n">
        <v>1.1196</v>
      </c>
      <c r="AR965" t="n">
        <v>1.0882</v>
      </c>
      <c r="AS965" t="n">
        <v>1.0562</v>
      </c>
      <c r="AT965" s="28" t="n">
        <v>1.0491</v>
      </c>
      <c r="AU965" t="n">
        <v>1.04865</v>
      </c>
      <c r="AV965" t="n">
        <v>1.05015</v>
      </c>
      <c r="AW965" t="n">
        <v>1.0516</v>
      </c>
      <c r="AX965" t="n">
        <v>1.0531</v>
      </c>
      <c r="AZ965" t="n">
        <v>1.05685</v>
      </c>
      <c r="BC965" t="n">
        <v>1.06245</v>
      </c>
      <c r="BD965" t="n">
        <v>1.06805</v>
      </c>
      <c r="BE965" t="n">
        <v>1.07365</v>
      </c>
      <c r="BF965" t="n">
        <v>1.0792</v>
      </c>
      <c r="BG965" t="n">
        <v>1.08475</v>
      </c>
      <c r="BH965" t="n">
        <v>1.09035</v>
      </c>
      <c r="BI965" t="n">
        <v>1.0952</v>
      </c>
      <c r="BJ965" t="n">
        <v>1.10005</v>
      </c>
      <c r="BK965" t="n">
        <v>1.10485</v>
      </c>
      <c r="BL965" t="n">
        <v>1.1097</v>
      </c>
      <c r="BM965" t="n">
        <v>1.11455</v>
      </c>
      <c r="BN965" t="n">
        <v>1.1196</v>
      </c>
      <c r="BO965" t="n">
        <v>1.1246</v>
      </c>
      <c r="BP965" t="n">
        <v>1.12945</v>
      </c>
      <c r="BQ965" t="n">
        <v>1.1343</v>
      </c>
      <c r="BR965" t="n">
        <v>1.13895</v>
      </c>
      <c r="BS965" t="n">
        <v>1.14395</v>
      </c>
    </row>
    <row r="966">
      <c r="A966" s="1112" t="n">
        <v>45639</v>
      </c>
      <c r="AI966" t="n">
        <v>1.0837</v>
      </c>
      <c r="AJ966" t="n">
        <v>1.0826</v>
      </c>
      <c r="AK966" t="n">
        <v>1.0811</v>
      </c>
      <c r="AL966" t="n">
        <v>1.0718</v>
      </c>
      <c r="AM966" t="n">
        <v>1.0852</v>
      </c>
      <c r="AN966" t="n">
        <v>1.0705</v>
      </c>
      <c r="AO966" t="n">
        <v>1.0828</v>
      </c>
      <c r="AP966" t="n">
        <v>1.1035</v>
      </c>
      <c r="AQ966" t="n">
        <v>1.1196</v>
      </c>
      <c r="AR966" t="n">
        <v>1.0882</v>
      </c>
      <c r="AS966" t="n">
        <v>1.0562</v>
      </c>
      <c r="AT966" s="28" t="n">
        <v>1.0518</v>
      </c>
      <c r="AU966" t="n">
        <v>1.0508</v>
      </c>
      <c r="AV966" t="n">
        <v>1.0522</v>
      </c>
      <c r="AW966" t="n">
        <v>1.05375</v>
      </c>
      <c r="AX966" t="n">
        <v>1.05535</v>
      </c>
      <c r="AZ966" t="n">
        <v>1.059</v>
      </c>
      <c r="BC966" t="n">
        <v>1.0647</v>
      </c>
      <c r="BD966" t="n">
        <v>1.07045</v>
      </c>
      <c r="BE966" t="n">
        <v>1.076</v>
      </c>
      <c r="BF966" t="n">
        <v>1.08155</v>
      </c>
      <c r="BG966" t="n">
        <v>1.0871</v>
      </c>
      <c r="BH966" t="n">
        <v>1.09265</v>
      </c>
      <c r="BI966" t="n">
        <v>1.09755</v>
      </c>
      <c r="BJ966" t="n">
        <v>1.1025</v>
      </c>
      <c r="BK966" t="n">
        <v>1.10745</v>
      </c>
      <c r="BL966" t="n">
        <v>1.11235</v>
      </c>
      <c r="BM966" t="n">
        <v>1.1173</v>
      </c>
      <c r="BN966" t="n">
        <v>1.1224</v>
      </c>
      <c r="BO966" t="n">
        <v>1.1275</v>
      </c>
      <c r="BP966" t="n">
        <v>1.13245</v>
      </c>
      <c r="BQ966" t="n">
        <v>1.13735</v>
      </c>
      <c r="BR966" t="n">
        <v>1.14215</v>
      </c>
      <c r="BS966" t="n">
        <v>1.1472</v>
      </c>
    </row>
    <row r="967">
      <c r="A967" s="1112" t="n">
        <v>45642</v>
      </c>
      <c r="AI967" t="n">
        <v>1.0837</v>
      </c>
      <c r="AJ967" t="n">
        <v>1.0826</v>
      </c>
      <c r="AK967" t="n">
        <v>1.0811</v>
      </c>
      <c r="AL967" t="n">
        <v>1.0718</v>
      </c>
      <c r="AM967" t="n">
        <v>1.0852</v>
      </c>
      <c r="AN967" t="n">
        <v>1.0705</v>
      </c>
      <c r="AO967" t="n">
        <v>1.0828</v>
      </c>
      <c r="AP967" t="n">
        <v>1.1035</v>
      </c>
      <c r="AQ967" t="n">
        <v>1.1196</v>
      </c>
      <c r="AR967" t="n">
        <v>1.0882</v>
      </c>
      <c r="AS967" t="n">
        <v>1.0562</v>
      </c>
      <c r="AT967" s="28" t="n">
        <v>1.0498</v>
      </c>
      <c r="AU967" t="n">
        <v>1.0523</v>
      </c>
      <c r="AV967" t="n">
        <v>1.0538</v>
      </c>
      <c r="AW967" t="n">
        <v>1.0553</v>
      </c>
      <c r="AX967" t="n">
        <v>1.0569</v>
      </c>
      <c r="AZ967" t="n">
        <v>1.0606</v>
      </c>
      <c r="BC967" t="n">
        <v>1.0663</v>
      </c>
      <c r="BD967" t="n">
        <v>1.07215</v>
      </c>
      <c r="BE967" t="n">
        <v>1.07785</v>
      </c>
      <c r="BF967" t="n">
        <v>1.08355</v>
      </c>
      <c r="BG967" t="n">
        <v>1.08925</v>
      </c>
      <c r="BH967" t="n">
        <v>1.09495</v>
      </c>
      <c r="BI967" t="n">
        <v>1.10005</v>
      </c>
      <c r="BJ967" t="n">
        <v>1.10505</v>
      </c>
      <c r="BK967" t="n">
        <v>1.1101</v>
      </c>
      <c r="BL967" t="n">
        <v>1.11515</v>
      </c>
      <c r="BM967" t="n">
        <v>1.1202</v>
      </c>
      <c r="BN967" t="n">
        <v>1.1255</v>
      </c>
      <c r="BO967" t="n">
        <v>1.1307</v>
      </c>
      <c r="BP967" t="n">
        <v>1.13575</v>
      </c>
      <c r="BQ967" t="n">
        <v>1.1408</v>
      </c>
      <c r="BR967" t="n">
        <v>1.14565</v>
      </c>
      <c r="BS967" t="n">
        <v>1.1509</v>
      </c>
      <c r="BT967" t="n">
        <v>1.15595</v>
      </c>
    </row>
    <row r="968">
      <c r="A968" s="1112" t="n">
        <v>45643</v>
      </c>
      <c r="AI968" t="n">
        <v>1.0837</v>
      </c>
      <c r="AJ968" t="n">
        <v>1.0826</v>
      </c>
      <c r="AK968" t="n">
        <v>1.0811</v>
      </c>
      <c r="AL968" t="n">
        <v>1.0718</v>
      </c>
      <c r="AM968" t="n">
        <v>1.0852</v>
      </c>
      <c r="AN968" t="n">
        <v>1.0705</v>
      </c>
      <c r="AO968" t="n">
        <v>1.0828</v>
      </c>
      <c r="AP968" t="n">
        <v>1.1035</v>
      </c>
      <c r="AQ968" t="n">
        <v>1.1196</v>
      </c>
      <c r="AR968" t="n">
        <v>1.0882</v>
      </c>
      <c r="AS968" t="n">
        <v>1.0562</v>
      </c>
      <c r="AT968" s="28" t="n">
        <v>1.0497</v>
      </c>
      <c r="AU968" t="n">
        <v>1.0501</v>
      </c>
      <c r="AV968" t="n">
        <v>1.05165</v>
      </c>
      <c r="AW968" t="n">
        <v>1.0531</v>
      </c>
      <c r="AX968" t="n">
        <v>1.0547</v>
      </c>
      <c r="AZ968" t="n">
        <v>1.0584</v>
      </c>
      <c r="BC968" t="n">
        <v>1.0641</v>
      </c>
      <c r="BD968" t="n">
        <v>1.0699</v>
      </c>
      <c r="BE968" t="n">
        <v>1.07555</v>
      </c>
      <c r="BF968" t="n">
        <v>1.0812</v>
      </c>
      <c r="BG968" t="n">
        <v>1.0868</v>
      </c>
      <c r="BH968" t="n">
        <v>1.09245</v>
      </c>
      <c r="BI968" t="n">
        <v>1.0975</v>
      </c>
      <c r="BJ968" t="n">
        <v>1.1025</v>
      </c>
      <c r="BK968" t="n">
        <v>1.1075</v>
      </c>
      <c r="BL968" t="n">
        <v>1.1125</v>
      </c>
      <c r="BM968" t="n">
        <v>1.1175</v>
      </c>
      <c r="BN968" t="n">
        <v>1.12275</v>
      </c>
      <c r="BO968" t="n">
        <v>1.1279</v>
      </c>
      <c r="BP968" t="n">
        <v>1.1329</v>
      </c>
      <c r="BQ968" t="n">
        <v>1.1379</v>
      </c>
      <c r="BR968" t="n">
        <v>1.14275</v>
      </c>
      <c r="BS968" t="n">
        <v>1.1479</v>
      </c>
      <c r="BT968" t="n">
        <v>1.15295</v>
      </c>
    </row>
    <row r="969">
      <c r="A969" s="1112" t="n">
        <v>45644</v>
      </c>
      <c r="AI969" t="n">
        <v>1.0837</v>
      </c>
      <c r="AJ969" t="n">
        <v>1.0826</v>
      </c>
      <c r="AK969" t="n">
        <v>1.0811</v>
      </c>
      <c r="AL969" t="n">
        <v>1.0718</v>
      </c>
      <c r="AM969" t="n">
        <v>1.0852</v>
      </c>
      <c r="AN969" t="n">
        <v>1.0705</v>
      </c>
      <c r="AO969" t="n">
        <v>1.0828</v>
      </c>
      <c r="AP969" t="n">
        <v>1.1035</v>
      </c>
      <c r="AQ969" t="n">
        <v>1.1196</v>
      </c>
      <c r="AR969" t="n">
        <v>1.0882</v>
      </c>
      <c r="AS969" t="n">
        <v>1.0562</v>
      </c>
      <c r="AT969" s="28" t="n">
        <v>1.0496</v>
      </c>
      <c r="AU969" t="n">
        <v>1.03885</v>
      </c>
      <c r="AV969" t="n">
        <v>1.04035</v>
      </c>
      <c r="AW969" t="n">
        <v>1.0418</v>
      </c>
      <c r="AX969" t="n">
        <v>1.0434</v>
      </c>
      <c r="AZ969" t="n">
        <v>1.0471</v>
      </c>
      <c r="BC969" t="n">
        <v>1.0528</v>
      </c>
      <c r="BD969" t="n">
        <v>1.05875</v>
      </c>
      <c r="BE969" t="n">
        <v>1.0641</v>
      </c>
      <c r="BF969" t="n">
        <v>1.06975</v>
      </c>
      <c r="BG969" t="n">
        <v>1.07535</v>
      </c>
      <c r="BH969" t="n">
        <v>1.081</v>
      </c>
      <c r="BI969" t="n">
        <v>1.086</v>
      </c>
      <c r="BJ969" t="n">
        <v>1.09095</v>
      </c>
      <c r="BK969" t="n">
        <v>1.0959</v>
      </c>
      <c r="BL969" t="n">
        <v>1.10085</v>
      </c>
      <c r="BM969" t="n">
        <v>1.1058</v>
      </c>
      <c r="BN969" t="n">
        <v>1.11095</v>
      </c>
      <c r="BO969" t="n">
        <v>1.11605</v>
      </c>
      <c r="BP969" t="n">
        <v>1.121</v>
      </c>
      <c r="BQ969" t="n">
        <v>1.12595</v>
      </c>
      <c r="BR969" t="n">
        <v>1.13075</v>
      </c>
      <c r="BS969" t="n">
        <v>1.13585</v>
      </c>
      <c r="BT969" t="n">
        <v>1.1408</v>
      </c>
    </row>
    <row r="970">
      <c r="A970" s="1112" t="n">
        <v>45645</v>
      </c>
      <c r="AI970" t="n">
        <v>1.0837</v>
      </c>
      <c r="AJ970" t="n">
        <v>1.0826</v>
      </c>
      <c r="AK970" t="n">
        <v>1.0811</v>
      </c>
      <c r="AL970" t="n">
        <v>1.0718</v>
      </c>
      <c r="AM970" t="n">
        <v>1.0852</v>
      </c>
      <c r="AN970" t="n">
        <v>1.0705</v>
      </c>
      <c r="AO970" t="n">
        <v>1.0828</v>
      </c>
      <c r="AP970" t="n">
        <v>1.1035</v>
      </c>
      <c r="AQ970" t="n">
        <v>1.1196</v>
      </c>
      <c r="AR970" t="n">
        <v>1.0882</v>
      </c>
      <c r="AS970" t="n">
        <v>1.0562</v>
      </c>
      <c r="AT970" s="28" t="n">
        <v>1.0395</v>
      </c>
      <c r="AU970" t="n">
        <v>1.03725</v>
      </c>
      <c r="AV970" t="n">
        <v>1.03875</v>
      </c>
      <c r="AW970" t="n">
        <v>1.0402</v>
      </c>
      <c r="AX970" t="n">
        <v>1.0418</v>
      </c>
      <c r="AZ970" t="n">
        <v>1.0455</v>
      </c>
      <c r="BC970" t="n">
        <v>1.05115</v>
      </c>
      <c r="BD970" t="n">
        <v>1.05715</v>
      </c>
      <c r="BE970" t="n">
        <v>1.063</v>
      </c>
      <c r="BF970" t="n">
        <v>1.06885</v>
      </c>
      <c r="BG970" t="n">
        <v>1.0747</v>
      </c>
      <c r="BH970" t="n">
        <v>1.08055</v>
      </c>
      <c r="BI970" t="n">
        <v>1.0859</v>
      </c>
      <c r="BJ970" t="n">
        <v>1.09115</v>
      </c>
      <c r="BK970" t="n">
        <v>1.09645</v>
      </c>
      <c r="BL970" t="n">
        <v>1.10175</v>
      </c>
      <c r="BM970" t="n">
        <v>1.10705</v>
      </c>
      <c r="BN970" t="n">
        <v>1.11255</v>
      </c>
      <c r="BO970" t="n">
        <v>1.11805</v>
      </c>
      <c r="BP970" t="n">
        <v>1.12335</v>
      </c>
      <c r="BQ970" t="n">
        <v>1.1286</v>
      </c>
      <c r="BR970" t="n">
        <v>1.13375</v>
      </c>
      <c r="BS970" t="n">
        <v>1.1392</v>
      </c>
      <c r="BT970" t="n">
        <v>1.1445</v>
      </c>
    </row>
    <row r="971">
      <c r="A971" s="1112" t="n">
        <v>45646</v>
      </c>
      <c r="AI971" t="n">
        <v>1.0837</v>
      </c>
      <c r="AJ971" t="n">
        <v>1.0826</v>
      </c>
      <c r="AK971" t="n">
        <v>1.0811</v>
      </c>
      <c r="AL971" t="n">
        <v>1.0718</v>
      </c>
      <c r="AM971" t="n">
        <v>1.0852</v>
      </c>
      <c r="AN971" t="n">
        <v>1.0705</v>
      </c>
      <c r="AO971" t="n">
        <v>1.0828</v>
      </c>
      <c r="AP971" t="n">
        <v>1.1035</v>
      </c>
      <c r="AQ971" t="n">
        <v>1.1196</v>
      </c>
      <c r="AR971" t="n">
        <v>1.0882</v>
      </c>
      <c r="AS971" t="n">
        <v>1.0562</v>
      </c>
      <c r="AT971" s="28" t="n">
        <v>1.039</v>
      </c>
      <c r="AU971" t="n">
        <v>1.04545</v>
      </c>
      <c r="AV971" t="n">
        <v>1.047</v>
      </c>
      <c r="AW971" t="n">
        <v>1.04845</v>
      </c>
      <c r="AX971" t="n">
        <v>1.05005</v>
      </c>
      <c r="AZ971" t="n">
        <v>1.05375</v>
      </c>
      <c r="BC971" t="n">
        <v>1.0596</v>
      </c>
      <c r="BD971" t="n">
        <v>1.06565</v>
      </c>
      <c r="BE971" t="n">
        <v>1.07155</v>
      </c>
      <c r="BF971" t="n">
        <v>1.07745</v>
      </c>
      <c r="BG971" t="n">
        <v>1.0834</v>
      </c>
      <c r="BH971" t="n">
        <v>1.0893</v>
      </c>
      <c r="BI971" t="n">
        <v>1.0946</v>
      </c>
      <c r="BJ971" t="n">
        <v>1.0998</v>
      </c>
      <c r="BK971" t="n">
        <v>1.10505</v>
      </c>
      <c r="BL971" t="n">
        <v>1.1103</v>
      </c>
      <c r="BM971" t="n">
        <v>1.1155</v>
      </c>
      <c r="BN971" t="n">
        <v>1.12095</v>
      </c>
      <c r="BO971" t="n">
        <v>1.12635</v>
      </c>
      <c r="BP971" t="n">
        <v>1.1316</v>
      </c>
      <c r="BQ971" t="n">
        <v>1.13685</v>
      </c>
      <c r="BR971" t="n">
        <v>1.1419</v>
      </c>
      <c r="BS971" t="n">
        <v>1.1473</v>
      </c>
      <c r="BT971" t="n">
        <v>1.1525</v>
      </c>
    </row>
    <row r="972">
      <c r="A972" s="1112" t="n">
        <v>45649</v>
      </c>
      <c r="AI972" t="n">
        <v>1.0837</v>
      </c>
      <c r="AJ972" t="n">
        <v>1.0826</v>
      </c>
      <c r="AK972" t="n">
        <v>1.0811</v>
      </c>
      <c r="AL972" t="n">
        <v>1.0718</v>
      </c>
      <c r="AM972" t="n">
        <v>1.0852</v>
      </c>
      <c r="AN972" t="n">
        <v>1.0705</v>
      </c>
      <c r="AO972" t="n">
        <v>1.0828</v>
      </c>
      <c r="AP972" t="n">
        <v>1.1035</v>
      </c>
      <c r="AQ972" t="n">
        <v>1.1196</v>
      </c>
      <c r="AR972" t="n">
        <v>1.0882</v>
      </c>
      <c r="AS972" t="n">
        <v>1.0562</v>
      </c>
      <c r="AT972" s="28" t="n">
        <v>1.0393</v>
      </c>
      <c r="AU972" t="n">
        <v>1.0421</v>
      </c>
      <c r="AV972" t="n">
        <v>1.0436</v>
      </c>
      <c r="AW972" t="n">
        <v>1.04505</v>
      </c>
      <c r="AX972" t="n">
        <v>1.04665</v>
      </c>
      <c r="AZ972" t="n">
        <v>1.05035</v>
      </c>
      <c r="BC972" t="n">
        <v>1.0563</v>
      </c>
      <c r="BD972" t="n">
        <v>1.06235</v>
      </c>
      <c r="BE972" t="n">
        <v>1.0683</v>
      </c>
      <c r="BF972" t="n">
        <v>1.07425</v>
      </c>
      <c r="BG972" t="n">
        <v>1.0802</v>
      </c>
      <c r="BH972" t="n">
        <v>1.08615</v>
      </c>
      <c r="BI972" t="n">
        <v>1.0914</v>
      </c>
      <c r="BJ972" t="n">
        <v>1.0966</v>
      </c>
      <c r="BK972" t="n">
        <v>1.1018</v>
      </c>
      <c r="BL972" t="n">
        <v>1.10695</v>
      </c>
      <c r="BM972" t="n">
        <v>1.11215</v>
      </c>
      <c r="BN972" t="n">
        <v>1.11755</v>
      </c>
      <c r="BO972" t="n">
        <v>1.1229</v>
      </c>
      <c r="BP972" t="n">
        <v>1.12805</v>
      </c>
      <c r="BQ972" t="n">
        <v>1.13325</v>
      </c>
      <c r="BR972" t="n">
        <v>1.13825</v>
      </c>
      <c r="BS972" t="n">
        <v>1.1436</v>
      </c>
      <c r="BT972" t="n">
        <v>1.14875</v>
      </c>
    </row>
    <row r="973">
      <c r="A973" s="1112" t="n">
        <v>45650</v>
      </c>
      <c r="AI973" t="n">
        <v>1.0837</v>
      </c>
      <c r="AJ973" t="n">
        <v>1.0826</v>
      </c>
      <c r="AK973" t="n">
        <v>1.0811</v>
      </c>
      <c r="AL973" t="n">
        <v>1.0718</v>
      </c>
      <c r="AM973" t="n">
        <v>1.0852</v>
      </c>
      <c r="AN973" t="n">
        <v>1.0705</v>
      </c>
      <c r="AO973" t="n">
        <v>1.0828</v>
      </c>
      <c r="AP973" t="n">
        <v>1.1035</v>
      </c>
      <c r="AQ973" t="n">
        <v>1.1196</v>
      </c>
      <c r="AR973" t="n">
        <v>1.0882</v>
      </c>
      <c r="AS973" t="n">
        <v>1.0562</v>
      </c>
      <c r="AT973" s="28" t="n">
        <v>1.0395</v>
      </c>
      <c r="AU973" t="n">
        <v>1.0397</v>
      </c>
      <c r="AV973" t="n">
        <v>1.04125</v>
      </c>
      <c r="AW973" t="n">
        <v>1.0427</v>
      </c>
      <c r="AX973" t="n">
        <v>1.04425</v>
      </c>
      <c r="AZ973" t="n">
        <v>1.04805</v>
      </c>
      <c r="BC973" t="n">
        <v>1.054</v>
      </c>
      <c r="BD973" t="n">
        <v>1.0598</v>
      </c>
      <c r="BE973" t="n">
        <v>1.0657</v>
      </c>
      <c r="BF973" t="n">
        <v>1.07175</v>
      </c>
      <c r="BG973" t="n">
        <v>1.0778</v>
      </c>
      <c r="BH973" t="n">
        <v>1.08385</v>
      </c>
      <c r="BI973" t="n">
        <v>1.0893</v>
      </c>
      <c r="BJ973" t="n">
        <v>1.0947</v>
      </c>
      <c r="BK973" t="n">
        <v>1.10005</v>
      </c>
      <c r="BL973" t="n">
        <v>1.10545</v>
      </c>
      <c r="BM973" t="n">
        <v>1.1108</v>
      </c>
      <c r="BN973" t="n">
        <v>1.11645</v>
      </c>
      <c r="BO973" t="n">
        <v>1.122</v>
      </c>
      <c r="BP973" t="n">
        <v>1.12735</v>
      </c>
      <c r="BQ973" t="n">
        <v>1.1327</v>
      </c>
      <c r="BR973" t="n">
        <v>1.1379</v>
      </c>
      <c r="BS973" t="n">
        <v>1.14345</v>
      </c>
      <c r="BT973" t="n">
        <v>1.14885</v>
      </c>
    </row>
    <row r="974">
      <c r="A974" s="104" t="n">
        <v>45652</v>
      </c>
      <c r="AI974" t="n">
        <v>1.0837</v>
      </c>
      <c r="AJ974" t="n">
        <v>1.0826</v>
      </c>
      <c r="AK974" t="n">
        <v>1.0811</v>
      </c>
      <c r="AL974" t="n">
        <v>1.0718</v>
      </c>
      <c r="AM974" t="n">
        <v>1.0852</v>
      </c>
      <c r="AN974" t="n">
        <v>1.0705</v>
      </c>
      <c r="AO974" t="n">
        <v>1.0828</v>
      </c>
      <c r="AP974" t="n">
        <v>1.1035</v>
      </c>
      <c r="AQ974" t="n">
        <v>1.1196</v>
      </c>
      <c r="AR974" t="n">
        <v>1.0882</v>
      </c>
      <c r="AS974" t="n">
        <v>1.0562</v>
      </c>
      <c r="AT974" s="297" t="n">
        <v>1.0395</v>
      </c>
      <c r="AU974" t="n">
        <v>1.04265</v>
      </c>
      <c r="AV974" t="n">
        <v>1.0442</v>
      </c>
      <c r="AW974" t="n">
        <v>1.04565</v>
      </c>
      <c r="AX974" t="n">
        <v>1.04725</v>
      </c>
      <c r="AZ974" t="n">
        <v>1.05105</v>
      </c>
      <c r="BC974" t="n">
        <v>1.05695</v>
      </c>
      <c r="BD974" t="n">
        <v>1.06295</v>
      </c>
      <c r="BE974" t="n">
        <v>1.06895</v>
      </c>
      <c r="BF974" t="n">
        <v>1.075</v>
      </c>
      <c r="BG974" t="n">
        <v>1.081</v>
      </c>
      <c r="BH974" t="n">
        <v>1.087</v>
      </c>
      <c r="BI974" t="n">
        <v>1.0925</v>
      </c>
      <c r="BJ974" t="n">
        <v>1.09785</v>
      </c>
      <c r="BK974" t="n">
        <v>1.1032</v>
      </c>
      <c r="BL974" t="n">
        <v>1.10855</v>
      </c>
      <c r="BM974" t="n">
        <v>1.11385</v>
      </c>
      <c r="BN974" t="n">
        <v>1.11945</v>
      </c>
      <c r="BO974" t="n">
        <v>1.125</v>
      </c>
      <c r="BP974" t="n">
        <v>1.13035</v>
      </c>
      <c r="BQ974" t="n">
        <v>1.1357</v>
      </c>
      <c r="BR974" t="n">
        <v>1.14085</v>
      </c>
      <c r="BS974" t="n">
        <v>1.1464</v>
      </c>
      <c r="BT974" t="n">
        <v>1.15175</v>
      </c>
    </row>
    <row r="975">
      <c r="A975" s="1112" t="n">
        <v>45653</v>
      </c>
      <c r="AI975" t="n">
        <v>1.0837</v>
      </c>
      <c r="AJ975" t="n">
        <v>1.0826</v>
      </c>
      <c r="AK975" t="n">
        <v>1.0811</v>
      </c>
      <c r="AL975" t="n">
        <v>1.0718</v>
      </c>
      <c r="AM975" t="n">
        <v>1.0852</v>
      </c>
      <c r="AN975" t="n">
        <v>1.0705</v>
      </c>
      <c r="AO975" t="n">
        <v>1.0828</v>
      </c>
      <c r="AP975" t="n">
        <v>1.1035</v>
      </c>
      <c r="AQ975" t="n">
        <v>1.1196</v>
      </c>
      <c r="AR975" t="n">
        <v>1.0882</v>
      </c>
      <c r="AS975" t="n">
        <v>1.0562</v>
      </c>
      <c r="AT975" s="28" t="n">
        <v>1.0435</v>
      </c>
      <c r="AU975" t="n">
        <v>1.0436</v>
      </c>
      <c r="AV975" t="n">
        <v>1.04515</v>
      </c>
      <c r="AW975" t="n">
        <v>1.0466</v>
      </c>
      <c r="AX975" t="n">
        <v>1.04815</v>
      </c>
      <c r="AZ975" t="n">
        <v>1.05195</v>
      </c>
      <c r="BC975" t="n">
        <v>1.05765</v>
      </c>
      <c r="BD975" t="n">
        <v>1.0636</v>
      </c>
      <c r="BE975" t="n">
        <v>1.06945</v>
      </c>
      <c r="BF975" t="n">
        <v>1.0752</v>
      </c>
      <c r="BG975" t="n">
        <v>1.081</v>
      </c>
      <c r="BH975" t="n">
        <v>1.08675</v>
      </c>
      <c r="BI975" t="n">
        <v>1.0921</v>
      </c>
      <c r="BJ975" t="n">
        <v>1.09735</v>
      </c>
      <c r="BK975" t="n">
        <v>1.1026</v>
      </c>
      <c r="BL975" t="n">
        <v>1.10785</v>
      </c>
      <c r="BM975" t="n">
        <v>1.1131</v>
      </c>
      <c r="BN975" t="n">
        <v>1.1186</v>
      </c>
      <c r="BO975" t="n">
        <v>1.12405</v>
      </c>
      <c r="BP975" t="n">
        <v>1.1293</v>
      </c>
      <c r="BQ975" t="n">
        <v>1.13455</v>
      </c>
      <c r="BR975" t="n">
        <v>1.1396</v>
      </c>
      <c r="BS975" t="n">
        <v>1.14505</v>
      </c>
      <c r="BT975" t="n">
        <v>1.1503</v>
      </c>
    </row>
    <row r="976">
      <c r="A976" s="1112" t="n">
        <v>45656</v>
      </c>
      <c r="AI976" t="n">
        <v>1.0837</v>
      </c>
      <c r="AJ976" t="n">
        <v>1.0826</v>
      </c>
      <c r="AK976" t="n">
        <v>1.0811</v>
      </c>
      <c r="AL976" t="n">
        <v>1.0718</v>
      </c>
      <c r="AM976" t="n">
        <v>1.0852</v>
      </c>
      <c r="AN976" t="n">
        <v>1.0705</v>
      </c>
      <c r="AO976" t="n">
        <v>1.0828</v>
      </c>
      <c r="AP976" t="n">
        <v>1.1035</v>
      </c>
      <c r="AQ976" t="n">
        <v>1.1196</v>
      </c>
      <c r="AR976" t="n">
        <v>1.0882</v>
      </c>
      <c r="AS976" t="n">
        <v>1.0562</v>
      </c>
      <c r="AT976" s="28" t="n">
        <v>1.0444</v>
      </c>
      <c r="AU976" t="n">
        <v>1.04015</v>
      </c>
      <c r="AV976" t="n">
        <v>1.04165</v>
      </c>
      <c r="AW976" t="n">
        <v>1.0431</v>
      </c>
      <c r="AX976" t="n">
        <v>1.04465</v>
      </c>
      <c r="AZ976" t="n">
        <v>1.0484</v>
      </c>
      <c r="BC976" t="n">
        <v>1.05405</v>
      </c>
      <c r="BD976" t="n">
        <v>1.05985</v>
      </c>
      <c r="BE976" t="n">
        <v>1.0655</v>
      </c>
      <c r="BF976" t="n">
        <v>1.07115</v>
      </c>
      <c r="BG976" t="n">
        <v>1.0768</v>
      </c>
      <c r="BH976" t="n">
        <v>1.08245</v>
      </c>
      <c r="BI976" t="n">
        <v>1.08765</v>
      </c>
      <c r="BJ976" t="n">
        <v>1.09275</v>
      </c>
      <c r="BK976" t="n">
        <v>1.09785</v>
      </c>
      <c r="BL976" t="n">
        <v>1.1029</v>
      </c>
      <c r="BM976" t="n">
        <v>1.108</v>
      </c>
      <c r="BN976" t="n">
        <v>1.1133</v>
      </c>
      <c r="BO976" t="n">
        <v>1.11855</v>
      </c>
      <c r="BP976" t="n">
        <v>1.12365</v>
      </c>
      <c r="BQ976" t="n">
        <v>1.1287</v>
      </c>
      <c r="BR976" t="n">
        <v>1.13365</v>
      </c>
      <c r="BS976" t="n">
        <v>1.13885</v>
      </c>
      <c r="BT976" t="n">
        <v>1.14395</v>
      </c>
    </row>
    <row r="977">
      <c r="A977" s="1112" t="n">
        <v>45657</v>
      </c>
      <c r="AI977" t="n">
        <v>1.0837</v>
      </c>
      <c r="AJ977" t="n">
        <v>1.0826</v>
      </c>
      <c r="AK977" t="n">
        <v>1.0811</v>
      </c>
      <c r="AL977" t="n">
        <v>1.0718</v>
      </c>
      <c r="AM977" t="n">
        <v>1.0852</v>
      </c>
      <c r="AN977" t="n">
        <v>1.0705</v>
      </c>
      <c r="AO977" t="n">
        <v>1.0828</v>
      </c>
      <c r="AP977" t="n">
        <v>1.1035</v>
      </c>
      <c r="AQ977" t="n">
        <v>1.1196</v>
      </c>
      <c r="AR977" t="n">
        <v>1.0882</v>
      </c>
      <c r="AS977" t="n">
        <v>1.0562</v>
      </c>
      <c r="AT977" s="28" t="n">
        <v>1.0389</v>
      </c>
      <c r="AU977" t="n">
        <v>1.03595</v>
      </c>
      <c r="AV977" t="n">
        <v>1.0374</v>
      </c>
      <c r="AW977" t="n">
        <v>1.03885</v>
      </c>
      <c r="AX977" t="n">
        <v>1.0404</v>
      </c>
      <c r="AZ977" t="n">
        <v>1.04405</v>
      </c>
      <c r="BC977" t="n">
        <v>1.0497</v>
      </c>
      <c r="BD977" t="n">
        <v>1.0555</v>
      </c>
      <c r="BE977" t="n">
        <v>1.0612</v>
      </c>
      <c r="BF977" t="n">
        <v>1.0668</v>
      </c>
      <c r="BG977" t="n">
        <v>1.07245</v>
      </c>
      <c r="BH977" t="n">
        <v>1.0781</v>
      </c>
      <c r="BI977" t="n">
        <v>1.08335</v>
      </c>
      <c r="BJ977" t="n">
        <v>1.08845</v>
      </c>
      <c r="BK977" t="n">
        <v>1.09355</v>
      </c>
      <c r="BL977" t="n">
        <v>1.0987</v>
      </c>
      <c r="BM977" t="n">
        <v>1.1038</v>
      </c>
      <c r="BN977" t="n">
        <v>1.10915</v>
      </c>
      <c r="BO977" t="n">
        <v>1.1144</v>
      </c>
      <c r="BP977" t="n">
        <v>1.1195</v>
      </c>
      <c r="BQ977" t="n">
        <v>1.12465</v>
      </c>
      <c r="BR977" t="n">
        <v>1.12955</v>
      </c>
      <c r="BS977" t="n">
        <v>1.13485</v>
      </c>
      <c r="BT977" t="n">
        <v>1.13995</v>
      </c>
    </row>
    <row r="978">
      <c r="A978" s="1112" t="n">
        <v>45659</v>
      </c>
      <c r="AI978" t="n">
        <v>1.0837</v>
      </c>
      <c r="AJ978" t="n">
        <v>1.0826</v>
      </c>
      <c r="AK978" t="n">
        <v>1.0811</v>
      </c>
      <c r="AL978" t="n">
        <v>1.0718</v>
      </c>
      <c r="AM978" t="n">
        <v>1.0852</v>
      </c>
      <c r="AN978" t="n">
        <v>1.0705</v>
      </c>
      <c r="AO978" t="n">
        <v>1.0828</v>
      </c>
      <c r="AP978" t="n">
        <v>1.1035</v>
      </c>
      <c r="AQ978" t="n">
        <v>1.1196</v>
      </c>
      <c r="AR978" t="n">
        <v>1.0882</v>
      </c>
      <c r="AS978" t="n">
        <v>1.0562</v>
      </c>
      <c r="AT978" t="n">
        <v>1.0389</v>
      </c>
      <c r="AU978" s="28" t="n">
        <v>1.0321</v>
      </c>
      <c r="AV978" t="n">
        <v>1.02685</v>
      </c>
      <c r="AW978" t="n">
        <v>1.02825</v>
      </c>
      <c r="AX978" t="n">
        <v>1.02975</v>
      </c>
      <c r="AZ978" t="n">
        <v>1.0334</v>
      </c>
      <c r="BC978" t="n">
        <v>1.03885</v>
      </c>
      <c r="BD978" t="n">
        <v>1.04455</v>
      </c>
      <c r="BE978" t="n">
        <v>1.05015</v>
      </c>
      <c r="BF978" t="n">
        <v>1.0557</v>
      </c>
      <c r="BG978" t="n">
        <v>1.06125</v>
      </c>
      <c r="BH978" t="n">
        <v>1.0668</v>
      </c>
      <c r="BI978" t="n">
        <v>1.072</v>
      </c>
      <c r="BJ978" t="n">
        <v>1.07705</v>
      </c>
      <c r="BK978" t="n">
        <v>1.08205</v>
      </c>
      <c r="BL978" t="n">
        <v>1.0871</v>
      </c>
      <c r="BM978" t="n">
        <v>1.09215</v>
      </c>
      <c r="BN978" t="n">
        <v>1.0974</v>
      </c>
      <c r="BO978" t="n">
        <v>1.1026</v>
      </c>
      <c r="BP978" t="n">
        <v>1.1076</v>
      </c>
      <c r="BQ978" t="n">
        <v>1.11265</v>
      </c>
      <c r="BR978" t="n">
        <v>1.11755</v>
      </c>
      <c r="BS978" t="n">
        <v>1.12275</v>
      </c>
      <c r="BT978" t="n">
        <v>1.12775</v>
      </c>
    </row>
    <row r="979">
      <c r="A979" s="1112" t="n">
        <v>45660</v>
      </c>
      <c r="AI979" t="n">
        <v>1.0837</v>
      </c>
      <c r="AJ979" t="n">
        <v>1.0826</v>
      </c>
      <c r="AK979" t="n">
        <v>1.0811</v>
      </c>
      <c r="AL979" t="n">
        <v>1.0718</v>
      </c>
      <c r="AM979" t="n">
        <v>1.0852</v>
      </c>
      <c r="AN979" t="n">
        <v>1.0705</v>
      </c>
      <c r="AO979" t="n">
        <v>1.0828</v>
      </c>
      <c r="AP979" t="n">
        <v>1.1035</v>
      </c>
      <c r="AQ979" t="n">
        <v>1.1196</v>
      </c>
      <c r="AR979" t="n">
        <v>1.0882</v>
      </c>
      <c r="AS979" t="n">
        <v>1.0562</v>
      </c>
      <c r="AT979" t="n">
        <v>1.0389</v>
      </c>
      <c r="AU979" s="28" t="n">
        <v>1.0299</v>
      </c>
      <c r="AV979" t="n">
        <v>1.03195</v>
      </c>
      <c r="AW979" t="n">
        <v>1.03335</v>
      </c>
      <c r="AX979" t="n">
        <v>1.03485</v>
      </c>
      <c r="AZ979" t="n">
        <v>1.0384</v>
      </c>
      <c r="BC979" t="n">
        <v>1.0438</v>
      </c>
      <c r="BD979" t="n">
        <v>1.0493</v>
      </c>
      <c r="BE979" t="n">
        <v>1.0548</v>
      </c>
      <c r="BF979" t="n">
        <v>1.0602</v>
      </c>
      <c r="BG979" t="n">
        <v>1.0656</v>
      </c>
      <c r="BH979" t="n">
        <v>1.071</v>
      </c>
      <c r="BI979" t="n">
        <v>1.0761</v>
      </c>
      <c r="BJ979" t="n">
        <v>1.0811</v>
      </c>
      <c r="BK979" t="n">
        <v>1.0861</v>
      </c>
      <c r="BL979" t="n">
        <v>1.09105</v>
      </c>
      <c r="BM979" t="n">
        <v>1.09605</v>
      </c>
      <c r="BN979" t="n">
        <v>1.10125</v>
      </c>
      <c r="BO979" t="n">
        <v>1.1064</v>
      </c>
      <c r="BP979" t="n">
        <v>1.1114</v>
      </c>
      <c r="BQ979" t="n">
        <v>1.11635</v>
      </c>
      <c r="BR979" t="n">
        <v>1.1212</v>
      </c>
      <c r="BS979" t="n">
        <v>1.12635</v>
      </c>
      <c r="BT979" t="n">
        <v>1.1313</v>
      </c>
    </row>
    <row r="980">
      <c r="A980" s="1112" t="n">
        <v>45663</v>
      </c>
      <c r="AI980" t="n">
        <v>1.0837</v>
      </c>
      <c r="AJ980" t="n">
        <v>1.0826</v>
      </c>
      <c r="AK980" t="n">
        <v>1.0811</v>
      </c>
      <c r="AL980" t="n">
        <v>1.0718</v>
      </c>
      <c r="AM980" t="n">
        <v>1.0852</v>
      </c>
      <c r="AN980" t="n">
        <v>1.0705</v>
      </c>
      <c r="AO980" t="n">
        <v>1.0828</v>
      </c>
      <c r="AP980" t="n">
        <v>1.1035</v>
      </c>
      <c r="AQ980" t="n">
        <v>1.1196</v>
      </c>
      <c r="AR980" t="n">
        <v>1.0882</v>
      </c>
      <c r="AS980" t="n">
        <v>1.0562</v>
      </c>
      <c r="AT980" t="n">
        <v>1.0389</v>
      </c>
      <c r="AU980" s="28" t="n">
        <v>1.0426</v>
      </c>
      <c r="AV980" t="n">
        <v>1.04055</v>
      </c>
      <c r="AW980" t="n">
        <v>1.0419</v>
      </c>
      <c r="AX980" t="n">
        <v>1.0434</v>
      </c>
      <c r="AZ980" t="n">
        <v>1.0469</v>
      </c>
      <c r="BC980" t="n">
        <v>1.05225</v>
      </c>
      <c r="BD980" t="n">
        <v>1.0577</v>
      </c>
      <c r="BE980" t="n">
        <v>1.0632</v>
      </c>
      <c r="BF980" t="n">
        <v>1.0686</v>
      </c>
      <c r="BG980" t="n">
        <v>1.074</v>
      </c>
      <c r="BH980" t="n">
        <v>1.0794</v>
      </c>
      <c r="BI980" t="n">
        <v>1.0846</v>
      </c>
      <c r="BJ980" t="n">
        <v>1.08975</v>
      </c>
      <c r="BK980" t="n">
        <v>1.09485</v>
      </c>
      <c r="BL980" t="n">
        <v>1.09995</v>
      </c>
      <c r="BM980" t="n">
        <v>1.1051</v>
      </c>
      <c r="BN980" t="n">
        <v>1.1104</v>
      </c>
      <c r="BO980" t="n">
        <v>1.1157</v>
      </c>
      <c r="BP980" t="n">
        <v>1.1208</v>
      </c>
      <c r="BQ980" t="n">
        <v>1.12595</v>
      </c>
      <c r="BR980" t="n">
        <v>1.1309</v>
      </c>
      <c r="BS980" t="n">
        <v>1.13615</v>
      </c>
      <c r="BT980" t="n">
        <v>1.1413</v>
      </c>
    </row>
    <row r="981">
      <c r="A981" s="1112" t="n">
        <v>45664</v>
      </c>
      <c r="AI981" t="n">
        <v>1.0837</v>
      </c>
      <c r="AJ981" t="n">
        <v>1.0826</v>
      </c>
      <c r="AK981" t="n">
        <v>1.0811</v>
      </c>
      <c r="AL981" t="n">
        <v>1.0718</v>
      </c>
      <c r="AM981" t="n">
        <v>1.0852</v>
      </c>
      <c r="AN981" t="n">
        <v>1.0705</v>
      </c>
      <c r="AO981" t="n">
        <v>1.0828</v>
      </c>
      <c r="AP981" t="n">
        <v>1.1035</v>
      </c>
      <c r="AQ981" t="n">
        <v>1.1196</v>
      </c>
      <c r="AR981" t="n">
        <v>1.0882</v>
      </c>
      <c r="AS981" t="n">
        <v>1.0562</v>
      </c>
      <c r="AT981" t="n">
        <v>1.0389</v>
      </c>
      <c r="AU981" s="28" t="n">
        <v>1.0393</v>
      </c>
      <c r="AV981" t="n">
        <v>1.03725</v>
      </c>
      <c r="AW981" t="n">
        <v>1.03865</v>
      </c>
      <c r="AX981" t="n">
        <v>1.04015</v>
      </c>
      <c r="AZ981" t="n">
        <v>1.04365</v>
      </c>
      <c r="BC981" t="n">
        <v>1.0491</v>
      </c>
      <c r="BD981" t="n">
        <v>1.05465</v>
      </c>
      <c r="BE981" t="n">
        <v>1.06025</v>
      </c>
      <c r="BF981" t="n">
        <v>1.06575</v>
      </c>
      <c r="BG981" t="n">
        <v>1.07125</v>
      </c>
      <c r="BH981" t="n">
        <v>1.07675</v>
      </c>
      <c r="BI981" t="n">
        <v>1.08205</v>
      </c>
      <c r="BJ981" t="n">
        <v>1.08725</v>
      </c>
      <c r="BK981" t="n">
        <v>1.09245</v>
      </c>
      <c r="BL981" t="n">
        <v>1.09765</v>
      </c>
      <c r="BM981" t="n">
        <v>1.10285</v>
      </c>
      <c r="BN981" t="n">
        <v>1.10825</v>
      </c>
      <c r="BO981" t="n">
        <v>1.11365</v>
      </c>
      <c r="BP981" t="n">
        <v>1.11885</v>
      </c>
      <c r="BQ981" t="n">
        <v>1.12405</v>
      </c>
      <c r="BR981" t="n">
        <v>1.12905</v>
      </c>
      <c r="BS981" t="n">
        <v>1.13445</v>
      </c>
      <c r="BT981" t="n">
        <v>1.13965</v>
      </c>
    </row>
    <row r="982">
      <c r="A982" s="1112" t="n">
        <v>45665</v>
      </c>
      <c r="AI982" t="n">
        <v>1.0837</v>
      </c>
      <c r="AJ982" t="n">
        <v>1.0826</v>
      </c>
      <c r="AK982" t="n">
        <v>1.0811</v>
      </c>
      <c r="AL982" t="n">
        <v>1.0718</v>
      </c>
      <c r="AM982" t="n">
        <v>1.0852</v>
      </c>
      <c r="AN982" t="n">
        <v>1.0705</v>
      </c>
      <c r="AO982" t="n">
        <v>1.0828</v>
      </c>
      <c r="AP982" t="n">
        <v>1.1035</v>
      </c>
      <c r="AQ982" t="n">
        <v>1.1196</v>
      </c>
      <c r="AR982" t="n">
        <v>1.0882</v>
      </c>
      <c r="AS982" t="n">
        <v>1.0562</v>
      </c>
      <c r="AT982" t="n">
        <v>1.0389</v>
      </c>
      <c r="AU982" s="28" t="n">
        <v>1.0286</v>
      </c>
      <c r="AV982" t="n">
        <v>1.0326</v>
      </c>
      <c r="AW982" t="n">
        <v>1.03395</v>
      </c>
      <c r="AX982" t="n">
        <v>1.03545</v>
      </c>
      <c r="AZ982" t="n">
        <v>1.03895</v>
      </c>
      <c r="BC982" t="n">
        <v>1.04425</v>
      </c>
      <c r="BD982" t="n">
        <v>1.04975</v>
      </c>
      <c r="BE982" t="n">
        <v>1.0553</v>
      </c>
      <c r="BF982" t="n">
        <v>1.06075</v>
      </c>
      <c r="BG982" t="n">
        <v>1.06615</v>
      </c>
      <c r="BH982" t="n">
        <v>1.07155</v>
      </c>
      <c r="BI982" t="n">
        <v>1.0767</v>
      </c>
      <c r="BJ982" t="n">
        <v>1.08175</v>
      </c>
      <c r="BK982" t="n">
        <v>1.0868</v>
      </c>
      <c r="BL982" t="n">
        <v>1.09185</v>
      </c>
      <c r="BM982" t="n">
        <v>1.0969</v>
      </c>
      <c r="BN982" t="n">
        <v>1.10215</v>
      </c>
      <c r="BO982" t="n">
        <v>1.10735</v>
      </c>
      <c r="BP982" t="n">
        <v>1.1124</v>
      </c>
      <c r="BQ982" t="n">
        <v>1.11745</v>
      </c>
      <c r="BR982" t="n">
        <v>1.1223</v>
      </c>
      <c r="BS982" t="n">
        <v>1.1275</v>
      </c>
      <c r="BT982" t="n">
        <v>1.13255</v>
      </c>
    </row>
    <row r="983">
      <c r="A983" s="1112" t="n">
        <v>45666</v>
      </c>
      <c r="AI983" t="n">
        <v>1.0837</v>
      </c>
      <c r="AJ983" t="n">
        <v>1.0826</v>
      </c>
      <c r="AK983" t="n">
        <v>1.0811</v>
      </c>
      <c r="AL983" t="n">
        <v>1.0718</v>
      </c>
      <c r="AM983" t="n">
        <v>1.0852</v>
      </c>
      <c r="AN983" t="n">
        <v>1.0705</v>
      </c>
      <c r="AO983" t="n">
        <v>1.0828</v>
      </c>
      <c r="AP983" t="n">
        <v>1.1035</v>
      </c>
      <c r="AQ983" t="n">
        <v>1.1196</v>
      </c>
      <c r="AR983" t="n">
        <v>1.0882</v>
      </c>
      <c r="AS983" t="n">
        <v>1.0562</v>
      </c>
      <c r="AT983" t="n">
        <v>1.0389</v>
      </c>
      <c r="AU983" s="28" t="n">
        <v>1.0305</v>
      </c>
      <c r="AV983" t="n">
        <v>1.0314</v>
      </c>
      <c r="AW983" t="n">
        <v>1.03275</v>
      </c>
      <c r="AX983" t="n">
        <v>1.0342</v>
      </c>
      <c r="AZ983" t="n">
        <v>1.03765</v>
      </c>
      <c r="BC983" t="n">
        <v>1.0429</v>
      </c>
      <c r="BD983" t="n">
        <v>1.0482</v>
      </c>
      <c r="BE983" t="n">
        <v>1.0535</v>
      </c>
      <c r="BF983" t="n">
        <v>1.05865</v>
      </c>
      <c r="BG983" t="n">
        <v>1.06385</v>
      </c>
      <c r="BH983" t="n">
        <v>1.06905</v>
      </c>
      <c r="BI983" t="n">
        <v>1.07405</v>
      </c>
      <c r="BJ983" t="n">
        <v>1.079</v>
      </c>
      <c r="BK983" t="n">
        <v>1.0839</v>
      </c>
      <c r="BL983" t="n">
        <v>1.0888</v>
      </c>
      <c r="BM983" t="n">
        <v>1.09375</v>
      </c>
      <c r="BN983" t="n">
        <v>1.09885</v>
      </c>
      <c r="BO983" t="n">
        <v>1.10395</v>
      </c>
      <c r="BP983" t="n">
        <v>1.10885</v>
      </c>
      <c r="BQ983" t="n">
        <v>1.1138</v>
      </c>
      <c r="BR983" t="n">
        <v>1.11855</v>
      </c>
      <c r="BS983" t="n">
        <v>1.12365</v>
      </c>
      <c r="BT983" t="n">
        <v>1.12855</v>
      </c>
    </row>
    <row r="984">
      <c r="A984" s="1112" t="n">
        <v>45667</v>
      </c>
      <c r="AI984" t="n">
        <v>1.0837</v>
      </c>
      <c r="AJ984" t="n">
        <v>1.0826</v>
      </c>
      <c r="AK984" t="n">
        <v>1.0811</v>
      </c>
      <c r="AL984" t="n">
        <v>1.0718</v>
      </c>
      <c r="AM984" t="n">
        <v>1.0852</v>
      </c>
      <c r="AN984" t="n">
        <v>1.0705</v>
      </c>
      <c r="AO984" t="n">
        <v>1.0828</v>
      </c>
      <c r="AP984" t="n">
        <v>1.1035</v>
      </c>
      <c r="AQ984" t="n">
        <v>1.1196</v>
      </c>
      <c r="AR984" t="n">
        <v>1.0882</v>
      </c>
      <c r="AS984" t="n">
        <v>1.0562</v>
      </c>
      <c r="AT984" t="n">
        <v>1.0389</v>
      </c>
      <c r="AU984" s="28" t="n">
        <v>1.0304</v>
      </c>
      <c r="AV984" t="n">
        <v>1.02605</v>
      </c>
      <c r="AW984" t="n">
        <v>1.0274</v>
      </c>
      <c r="AX984" t="n">
        <v>1.02885</v>
      </c>
      <c r="AZ984" t="n">
        <v>1.03235</v>
      </c>
      <c r="BC984" t="n">
        <v>1.03765</v>
      </c>
      <c r="BD984" t="n">
        <v>1.0431</v>
      </c>
      <c r="BE984" t="n">
        <v>1.04865</v>
      </c>
      <c r="BF984" t="n">
        <v>1.0541</v>
      </c>
      <c r="BG984" t="n">
        <v>1.0595</v>
      </c>
      <c r="BH984" t="n">
        <v>1.0649</v>
      </c>
      <c r="BI984" t="n">
        <v>1.0701</v>
      </c>
      <c r="BJ984" t="n">
        <v>1.0751</v>
      </c>
      <c r="BK984" t="n">
        <v>1.0801</v>
      </c>
      <c r="BL984" t="n">
        <v>1.08515</v>
      </c>
      <c r="BM984" t="n">
        <v>1.09015</v>
      </c>
      <c r="BN984" t="n">
        <v>1.0954</v>
      </c>
      <c r="BO984" t="n">
        <v>1.1006</v>
      </c>
      <c r="BP984" t="n">
        <v>1.1056</v>
      </c>
      <c r="BQ984" t="n">
        <v>1.1106</v>
      </c>
      <c r="BR984" t="n">
        <v>1.1155</v>
      </c>
      <c r="BS984" t="n">
        <v>1.12065</v>
      </c>
      <c r="BT984" t="n">
        <v>1.1257</v>
      </c>
    </row>
    <row r="985">
      <c r="A985" s="1112" t="n">
        <v>45670</v>
      </c>
      <c r="AI985" t="n">
        <v>1.0837</v>
      </c>
      <c r="AJ985" t="n">
        <v>1.0826</v>
      </c>
      <c r="AK985" t="n">
        <v>1.0811</v>
      </c>
      <c r="AL985" t="n">
        <v>1.0718</v>
      </c>
      <c r="AM985" t="n">
        <v>1.0852</v>
      </c>
      <c r="AN985" t="n">
        <v>1.0705</v>
      </c>
      <c r="AO985" t="n">
        <v>1.0828</v>
      </c>
      <c r="AP985" t="n">
        <v>1.1035</v>
      </c>
      <c r="AQ985" t="n">
        <v>1.1196</v>
      </c>
      <c r="AR985" t="n">
        <v>1.0882</v>
      </c>
      <c r="AS985" t="n">
        <v>1.0562</v>
      </c>
      <c r="AT985" t="n">
        <v>1.0389</v>
      </c>
      <c r="AU985" s="28" t="n">
        <v>1.0198</v>
      </c>
      <c r="AV985" t="n">
        <v>1.02225</v>
      </c>
      <c r="AW985" t="n">
        <v>1.0236</v>
      </c>
      <c r="AX985" t="n">
        <v>1.0251</v>
      </c>
      <c r="AY985" t="n">
        <v>1.02705</v>
      </c>
      <c r="AZ985" t="n">
        <v>1.0286</v>
      </c>
      <c r="BC985" t="n">
        <v>1.0339</v>
      </c>
      <c r="BD985" t="n">
        <v>1.03935</v>
      </c>
      <c r="BE985" t="n">
        <v>1.0449</v>
      </c>
      <c r="BF985" t="n">
        <v>1.05035</v>
      </c>
      <c r="BG985" t="n">
        <v>1.05575</v>
      </c>
      <c r="BH985" t="n">
        <v>1.0612</v>
      </c>
      <c r="BI985" t="n">
        <v>1.06645</v>
      </c>
      <c r="BJ985" t="n">
        <v>1.0715</v>
      </c>
      <c r="BK985" t="n">
        <v>1.0766</v>
      </c>
      <c r="BL985" t="n">
        <v>1.0817</v>
      </c>
      <c r="BM985" t="n">
        <v>1.0868</v>
      </c>
      <c r="BN985" t="n">
        <v>1.0921</v>
      </c>
      <c r="BO985" t="n">
        <v>1.09735</v>
      </c>
      <c r="BP985" t="n">
        <v>1.10245</v>
      </c>
      <c r="BQ985" t="n">
        <v>1.10755</v>
      </c>
      <c r="BR985" t="n">
        <v>1.11245</v>
      </c>
      <c r="BS985" t="n">
        <v>1.1177</v>
      </c>
      <c r="BT985" t="n">
        <v>1.1228</v>
      </c>
    </row>
    <row r="986">
      <c r="A986" s="1112" t="n">
        <v>45671</v>
      </c>
      <c r="AI986" t="n">
        <v>1.0837</v>
      </c>
      <c r="AJ986" t="n">
        <v>1.0826</v>
      </c>
      <c r="AK986" t="n">
        <v>1.0811</v>
      </c>
      <c r="AL986" t="n">
        <v>1.0718</v>
      </c>
      <c r="AM986" t="n">
        <v>1.0852</v>
      </c>
      <c r="AN986" t="n">
        <v>1.0705</v>
      </c>
      <c r="AO986" t="n">
        <v>1.0828</v>
      </c>
      <c r="AP986" t="n">
        <v>1.1035</v>
      </c>
      <c r="AQ986" t="n">
        <v>1.1196</v>
      </c>
      <c r="AR986" t="n">
        <v>1.0882</v>
      </c>
      <c r="AS986" t="n">
        <v>1.0562</v>
      </c>
      <c r="AT986" t="n">
        <v>1.0389</v>
      </c>
      <c r="AU986" s="28" t="n">
        <v>1.0245</v>
      </c>
      <c r="AV986" t="n">
        <v>1.0312</v>
      </c>
      <c r="AW986" t="n">
        <v>1.0326</v>
      </c>
      <c r="AX986" t="n">
        <v>1.03405</v>
      </c>
      <c r="AY986" t="n">
        <v>1.036</v>
      </c>
      <c r="AZ986" t="n">
        <v>1.03755</v>
      </c>
      <c r="BC986" t="n">
        <v>1.04285</v>
      </c>
      <c r="BD986" t="n">
        <v>1.04825</v>
      </c>
      <c r="BE986" t="n">
        <v>1.0537</v>
      </c>
      <c r="BF986" t="n">
        <v>1.05905</v>
      </c>
      <c r="BG986" t="n">
        <v>1.0644</v>
      </c>
      <c r="BH986" t="n">
        <v>1.0698</v>
      </c>
      <c r="BI986" t="n">
        <v>1.07495</v>
      </c>
      <c r="BJ986" t="n">
        <v>1.08005</v>
      </c>
      <c r="BK986" t="n">
        <v>1.08515</v>
      </c>
      <c r="BL986" t="n">
        <v>1.0902</v>
      </c>
      <c r="BM986" t="n">
        <v>1.0953</v>
      </c>
      <c r="BN986" t="n">
        <v>1.1006</v>
      </c>
      <c r="BO986" t="n">
        <v>1.10585</v>
      </c>
      <c r="BP986" t="n">
        <v>1.11095</v>
      </c>
      <c r="BQ986" t="n">
        <v>1.11605</v>
      </c>
      <c r="BR986" t="n">
        <v>1.12095</v>
      </c>
      <c r="BS986" t="n">
        <v>1.1262</v>
      </c>
      <c r="BT986" t="n">
        <v>1.1313</v>
      </c>
    </row>
    <row r="987">
      <c r="A987" s="1112" t="n">
        <v>45672</v>
      </c>
      <c r="AI987" t="n">
        <v>1.0837</v>
      </c>
      <c r="AJ987" t="n">
        <v>1.0826</v>
      </c>
      <c r="AK987" t="n">
        <v>1.0811</v>
      </c>
      <c r="AL987" t="n">
        <v>1.0718</v>
      </c>
      <c r="AM987" t="n">
        <v>1.0852</v>
      </c>
      <c r="AN987" t="n">
        <v>1.0705</v>
      </c>
      <c r="AO987" t="n">
        <v>1.0828</v>
      </c>
      <c r="AP987" t="n">
        <v>1.1035</v>
      </c>
      <c r="AQ987" t="n">
        <v>1.1196</v>
      </c>
      <c r="AR987" t="n">
        <v>1.0882</v>
      </c>
      <c r="AS987" t="n">
        <v>1.0562</v>
      </c>
      <c r="AT987" t="n">
        <v>1.0389</v>
      </c>
      <c r="AU987" s="28" t="n">
        <v>1.03</v>
      </c>
      <c r="AV987" t="n">
        <v>1.03075</v>
      </c>
      <c r="AW987" t="n">
        <v>1.03215</v>
      </c>
      <c r="AX987" t="n">
        <v>1.0336</v>
      </c>
      <c r="AY987" t="n">
        <v>1.03555</v>
      </c>
      <c r="AZ987" t="n">
        <v>1.0371</v>
      </c>
      <c r="BC987" t="n">
        <v>1.04235</v>
      </c>
      <c r="BD987" t="n">
        <v>1.0477</v>
      </c>
      <c r="BE987" t="n">
        <v>1.05315</v>
      </c>
      <c r="BF987" t="n">
        <v>1.0584</v>
      </c>
      <c r="BG987" t="n">
        <v>1.06365</v>
      </c>
      <c r="BH987" t="n">
        <v>1.0689</v>
      </c>
      <c r="BI987" t="n">
        <v>1.07405</v>
      </c>
      <c r="BJ987" t="n">
        <v>1.07915</v>
      </c>
      <c r="BK987" t="n">
        <v>1.0842</v>
      </c>
      <c r="BL987" t="n">
        <v>1.0893</v>
      </c>
      <c r="BM987" t="n">
        <v>1.0944</v>
      </c>
      <c r="BN987" t="n">
        <v>1.0997</v>
      </c>
      <c r="BO987" t="n">
        <v>1.10495</v>
      </c>
      <c r="BP987" t="n">
        <v>1.11005</v>
      </c>
      <c r="BQ987" t="n">
        <v>1.11515</v>
      </c>
      <c r="BR987" t="n">
        <v>1.12005</v>
      </c>
      <c r="BS987" t="n">
        <v>1.1253</v>
      </c>
      <c r="BT987" t="n">
        <v>1.1304</v>
      </c>
    </row>
    <row r="988">
      <c r="A988" s="1112" t="n">
        <v>45673</v>
      </c>
      <c r="AI988" t="n">
        <v>1.0837</v>
      </c>
      <c r="AJ988" t="n">
        <v>1.0826</v>
      </c>
      <c r="AK988" t="n">
        <v>1.0811</v>
      </c>
      <c r="AL988" t="n">
        <v>1.0718</v>
      </c>
      <c r="AM988" t="n">
        <v>1.0852</v>
      </c>
      <c r="AN988" t="n">
        <v>1.0705</v>
      </c>
      <c r="AO988" t="n">
        <v>1.0828</v>
      </c>
      <c r="AP988" t="n">
        <v>1.1035</v>
      </c>
      <c r="AQ988" t="n">
        <v>1.1196</v>
      </c>
      <c r="AR988" t="n">
        <v>1.0882</v>
      </c>
      <c r="AS988" t="n">
        <v>1.0562</v>
      </c>
      <c r="AT988" t="n">
        <v>1.0389</v>
      </c>
      <c r="AU988" s="28" t="n">
        <v>1.0272</v>
      </c>
      <c r="AV988" t="n">
        <v>1.0314</v>
      </c>
      <c r="AW988" t="n">
        <v>1.0328</v>
      </c>
      <c r="AX988" t="n">
        <v>1.03425</v>
      </c>
      <c r="AY988" t="n">
        <v>1.0362</v>
      </c>
      <c r="AZ988" t="n">
        <v>1.0377</v>
      </c>
      <c r="BC988" t="n">
        <v>1.043</v>
      </c>
      <c r="BD988" t="n">
        <v>1.04835</v>
      </c>
      <c r="BE988" t="n">
        <v>1.0537</v>
      </c>
      <c r="BF988" t="n">
        <v>1.0589</v>
      </c>
      <c r="BG988" t="n">
        <v>1.0641</v>
      </c>
      <c r="BH988" t="n">
        <v>1.0693</v>
      </c>
      <c r="BI988" t="n">
        <v>1.07435</v>
      </c>
      <c r="BJ988" t="n">
        <v>1.07925</v>
      </c>
      <c r="BK988" t="n">
        <v>1.08415</v>
      </c>
      <c r="BL988" t="n">
        <v>1.08905</v>
      </c>
      <c r="BM988" t="n">
        <v>1.09395</v>
      </c>
      <c r="BN988" t="n">
        <v>1.09905</v>
      </c>
      <c r="BO988" t="n">
        <v>1.10415</v>
      </c>
      <c r="BP988" t="n">
        <v>1.10905</v>
      </c>
      <c r="BQ988" t="n">
        <v>1.11395</v>
      </c>
      <c r="BR988" t="n">
        <v>1.1187</v>
      </c>
      <c r="BS988" t="n">
        <v>1.12375</v>
      </c>
      <c r="BT988" t="n">
        <v>1.12865</v>
      </c>
    </row>
    <row r="989">
      <c r="A989" s="1112" t="n">
        <v>45674</v>
      </c>
      <c r="AI989" t="n">
        <v>1.0837</v>
      </c>
      <c r="AJ989" t="n">
        <v>1.0826</v>
      </c>
      <c r="AK989" t="n">
        <v>1.0811</v>
      </c>
      <c r="AL989" t="n">
        <v>1.0718</v>
      </c>
      <c r="AM989" t="n">
        <v>1.0852</v>
      </c>
      <c r="AN989" t="n">
        <v>1.0705</v>
      </c>
      <c r="AO989" t="n">
        <v>1.0828</v>
      </c>
      <c r="AP989" t="n">
        <v>1.1035</v>
      </c>
      <c r="AQ989" t="n">
        <v>1.1196</v>
      </c>
      <c r="AR989" t="n">
        <v>1.0882</v>
      </c>
      <c r="AS989" t="n">
        <v>1.0562</v>
      </c>
      <c r="AT989" t="n">
        <v>1.0389</v>
      </c>
      <c r="AU989" s="28" t="n">
        <v>1.0298</v>
      </c>
      <c r="AV989" t="n">
        <v>1.02885</v>
      </c>
      <c r="AW989" t="n">
        <v>1.03025</v>
      </c>
      <c r="AX989" t="n">
        <v>1.0317</v>
      </c>
      <c r="AY989" t="n">
        <v>1.03365</v>
      </c>
      <c r="AZ989" t="n">
        <v>1.0352</v>
      </c>
      <c r="BC989" t="n">
        <v>1.04055</v>
      </c>
      <c r="BD989" t="n">
        <v>1.04605</v>
      </c>
      <c r="BE989" t="n">
        <v>1.05145</v>
      </c>
      <c r="BF989" t="n">
        <v>1.0568</v>
      </c>
      <c r="BG989" t="n">
        <v>1.06215</v>
      </c>
      <c r="BH989" t="n">
        <v>1.06745</v>
      </c>
      <c r="BI989" t="n">
        <v>1.0726</v>
      </c>
      <c r="BJ989" t="n">
        <v>1.0776</v>
      </c>
      <c r="BK989" t="n">
        <v>1.0826</v>
      </c>
      <c r="BL989" t="n">
        <v>1.08755</v>
      </c>
      <c r="BM989" t="n">
        <v>1.09255</v>
      </c>
      <c r="BN989" t="n">
        <v>1.09775</v>
      </c>
      <c r="BO989" t="n">
        <v>1.1029</v>
      </c>
      <c r="BP989" t="n">
        <v>1.1079</v>
      </c>
      <c r="BQ989" t="n">
        <v>1.1129</v>
      </c>
      <c r="BR989" t="n">
        <v>1.1177</v>
      </c>
      <c r="BS989" t="n">
        <v>1.1229</v>
      </c>
      <c r="BT989" t="n">
        <v>1.12785</v>
      </c>
    </row>
    <row r="990">
      <c r="A990" s="104" t="n">
        <v>45677</v>
      </c>
      <c r="AI990" t="n">
        <v>1.0837</v>
      </c>
      <c r="AJ990" t="n">
        <v>1.0826</v>
      </c>
      <c r="AK990" t="n">
        <v>1.0811</v>
      </c>
      <c r="AL990" t="n">
        <v>1.0718</v>
      </c>
      <c r="AM990" t="n">
        <v>1.0852</v>
      </c>
      <c r="AN990" t="n">
        <v>1.0705</v>
      </c>
      <c r="AO990" t="n">
        <v>1.0828</v>
      </c>
      <c r="AP990" t="n">
        <v>1.1035</v>
      </c>
      <c r="AQ990" t="n">
        <v>1.1196</v>
      </c>
      <c r="AR990" t="n">
        <v>1.0882</v>
      </c>
      <c r="AS990" t="n">
        <v>1.0562</v>
      </c>
      <c r="AT990" t="n">
        <v>1.0389</v>
      </c>
      <c r="AU990" s="28" t="n">
        <v>1.0316</v>
      </c>
      <c r="AV990" s="192" t="n">
        <v>1.02885</v>
      </c>
      <c r="AW990" s="192" t="n">
        <v>1.03025</v>
      </c>
      <c r="AX990" s="192" t="n">
        <v>1.0317</v>
      </c>
      <c r="AY990" s="192" t="n">
        <v>1.03365</v>
      </c>
      <c r="AZ990" s="192" t="n">
        <v>1.0352</v>
      </c>
      <c r="BA990" s="192" t="n"/>
      <c r="BB990" s="192" t="n"/>
      <c r="BC990" s="192" t="n">
        <v>1.04055</v>
      </c>
      <c r="BD990" s="192" t="n">
        <v>1.04605</v>
      </c>
      <c r="BE990" s="192" t="n">
        <v>1.05145</v>
      </c>
      <c r="BF990" s="192" t="n">
        <v>1.0568</v>
      </c>
      <c r="BG990" s="192" t="n">
        <v>1.06215</v>
      </c>
      <c r="BH990" s="192" t="n">
        <v>1.06745</v>
      </c>
      <c r="BI990" s="192" t="n">
        <v>1.0726</v>
      </c>
      <c r="BJ990" s="192" t="n">
        <v>1.0776</v>
      </c>
      <c r="BK990" s="192" t="n">
        <v>1.0826</v>
      </c>
      <c r="BL990" s="192" t="n">
        <v>1.08755</v>
      </c>
      <c r="BM990" s="192" t="n">
        <v>1.09255</v>
      </c>
      <c r="BN990" s="192" t="n">
        <v>1.09775</v>
      </c>
      <c r="BO990" s="192" t="n">
        <v>1.1029</v>
      </c>
      <c r="BP990" s="192" t="n">
        <v>1.1079</v>
      </c>
      <c r="BQ990" s="192" t="n">
        <v>1.1129</v>
      </c>
      <c r="BR990" s="192" t="n">
        <v>1.1177</v>
      </c>
      <c r="BS990" s="192" t="n">
        <v>1.1229</v>
      </c>
      <c r="BT990" s="192" t="n">
        <v>1.12785</v>
      </c>
    </row>
    <row r="991">
      <c r="A991" s="1112" t="n">
        <v>45678</v>
      </c>
      <c r="AI991" t="n">
        <v>1.0837</v>
      </c>
      <c r="AJ991" t="n">
        <v>1.0826</v>
      </c>
      <c r="AK991" t="n">
        <v>1.0811</v>
      </c>
      <c r="AL991" t="n">
        <v>1.0718</v>
      </c>
      <c r="AM991" t="n">
        <v>1.0852</v>
      </c>
      <c r="AN991" t="n">
        <v>1.0705</v>
      </c>
      <c r="AO991" t="n">
        <v>1.0828</v>
      </c>
      <c r="AP991" t="n">
        <v>1.1035</v>
      </c>
      <c r="AQ991" t="n">
        <v>1.1196</v>
      </c>
      <c r="AR991" t="n">
        <v>1.0882</v>
      </c>
      <c r="AS991" t="n">
        <v>1.0562</v>
      </c>
      <c r="AT991" t="n">
        <v>1.0389</v>
      </c>
      <c r="AU991" s="28" t="n">
        <v>1.0357</v>
      </c>
      <c r="AV991" t="n">
        <v>1.043</v>
      </c>
      <c r="AW991" t="n">
        <v>1.0444</v>
      </c>
      <c r="AX991" t="n">
        <v>1.0459</v>
      </c>
      <c r="AY991" t="n">
        <v>1.04785</v>
      </c>
      <c r="AZ991" t="n">
        <v>1.04945</v>
      </c>
      <c r="BC991" t="n">
        <v>1.05485</v>
      </c>
      <c r="BD991" t="n">
        <v>1.06035</v>
      </c>
      <c r="BE991" t="n">
        <v>1.06595</v>
      </c>
      <c r="BF991" t="n">
        <v>1.0714</v>
      </c>
      <c r="BG991" t="n">
        <v>1.0768</v>
      </c>
      <c r="BH991" t="n">
        <v>1.08225</v>
      </c>
      <c r="BI991" t="n">
        <v>1.08745</v>
      </c>
      <c r="BJ991" t="n">
        <v>1.0925</v>
      </c>
      <c r="BK991" t="n">
        <v>1.0975</v>
      </c>
      <c r="BL991" t="n">
        <v>1.10255</v>
      </c>
      <c r="BM991" t="n">
        <v>1.10755</v>
      </c>
      <c r="BN991" t="n">
        <v>1.1128</v>
      </c>
      <c r="BO991" t="n">
        <v>1.118</v>
      </c>
      <c r="BP991" t="n">
        <v>1.123</v>
      </c>
      <c r="BQ991" t="n">
        <v>1.12805</v>
      </c>
      <c r="BR991" t="n">
        <v>1.1329</v>
      </c>
      <c r="BS991" t="n">
        <v>1.13805</v>
      </c>
      <c r="BT991" t="n">
        <v>1.1431</v>
      </c>
    </row>
    <row r="992">
      <c r="A992" s="1112" t="n">
        <v>45679</v>
      </c>
      <c r="AI992" t="n">
        <v>1.0837</v>
      </c>
      <c r="AJ992" t="n">
        <v>1.0826</v>
      </c>
      <c r="AK992" t="n">
        <v>1.0811</v>
      </c>
      <c r="AL992" t="n">
        <v>1.0718</v>
      </c>
      <c r="AM992" t="n">
        <v>1.0852</v>
      </c>
      <c r="AN992" t="n">
        <v>1.0705</v>
      </c>
      <c r="AO992" t="n">
        <v>1.0828</v>
      </c>
      <c r="AP992" t="n">
        <v>1.1035</v>
      </c>
      <c r="AQ992" t="n">
        <v>1.1196</v>
      </c>
      <c r="AR992" t="n">
        <v>1.0882</v>
      </c>
      <c r="AS992" t="n">
        <v>1.0562</v>
      </c>
      <c r="AT992" t="n">
        <v>1.0389</v>
      </c>
      <c r="AU992" s="28" t="n">
        <v>1.0443</v>
      </c>
      <c r="AV992" t="n">
        <v>1.04315</v>
      </c>
      <c r="AW992" t="n">
        <v>1.04455</v>
      </c>
      <c r="AX992" t="n">
        <v>1.04605</v>
      </c>
      <c r="AY992" t="n">
        <v>1.048</v>
      </c>
      <c r="AZ992" t="n">
        <v>1.0496</v>
      </c>
      <c r="BC992" t="n">
        <v>1.05495</v>
      </c>
      <c r="BD992" t="n">
        <v>1.0604</v>
      </c>
      <c r="BE992" t="n">
        <v>1.0659</v>
      </c>
      <c r="BF992" t="n">
        <v>1.0713</v>
      </c>
      <c r="BG992" t="n">
        <v>1.0767</v>
      </c>
      <c r="BH992" t="n">
        <v>1.0821</v>
      </c>
      <c r="BI992" t="n">
        <v>1.08735</v>
      </c>
      <c r="BJ992" t="n">
        <v>1.09245</v>
      </c>
      <c r="BK992" t="n">
        <v>1.0975</v>
      </c>
      <c r="BL992" t="n">
        <v>1.1026</v>
      </c>
      <c r="BM992" t="n">
        <v>1.1077</v>
      </c>
      <c r="BN992" t="n">
        <v>1.113</v>
      </c>
      <c r="BO992" t="n">
        <v>1.11825</v>
      </c>
      <c r="BP992" t="n">
        <v>1.12335</v>
      </c>
      <c r="BQ992" t="n">
        <v>1.12845</v>
      </c>
      <c r="BR992" t="n">
        <v>1.13335</v>
      </c>
      <c r="BS992" t="n">
        <v>1.1386</v>
      </c>
      <c r="BT992" t="n">
        <v>1.1437</v>
      </c>
    </row>
    <row r="993">
      <c r="A993" s="1112" t="n">
        <v>45680</v>
      </c>
      <c r="AI993" t="n">
        <v>1.0837</v>
      </c>
      <c r="AJ993" t="n">
        <v>1.0826</v>
      </c>
      <c r="AK993" t="n">
        <v>1.0811</v>
      </c>
      <c r="AL993" t="n">
        <v>1.0718</v>
      </c>
      <c r="AM993" t="n">
        <v>1.0852</v>
      </c>
      <c r="AN993" t="n">
        <v>1.0705</v>
      </c>
      <c r="AO993" t="n">
        <v>1.0828</v>
      </c>
      <c r="AP993" t="n">
        <v>1.1035</v>
      </c>
      <c r="AQ993" t="n">
        <v>1.1196</v>
      </c>
      <c r="AR993" t="n">
        <v>1.0882</v>
      </c>
      <c r="AS993" t="n">
        <v>1.0562</v>
      </c>
      <c r="AT993" t="n">
        <v>1.0389</v>
      </c>
      <c r="AU993" s="28" t="n">
        <v>1.0404</v>
      </c>
      <c r="AV993" t="n">
        <v>1.04335</v>
      </c>
      <c r="AW993" t="n">
        <v>1.04475</v>
      </c>
      <c r="AX993" t="n">
        <v>1.0462</v>
      </c>
      <c r="AY993" t="n">
        <v>1.04815</v>
      </c>
      <c r="AZ993" t="n">
        <v>1.04975</v>
      </c>
      <c r="BC993" t="n">
        <v>1.055</v>
      </c>
      <c r="BD993" t="n">
        <v>1.06045</v>
      </c>
      <c r="BE993" t="n">
        <v>1.06585</v>
      </c>
      <c r="BF993" t="n">
        <v>1.07115</v>
      </c>
      <c r="BG993" t="n">
        <v>1.0765</v>
      </c>
      <c r="BH993" t="n">
        <v>1.0818</v>
      </c>
      <c r="BI993" t="n">
        <v>1.087</v>
      </c>
      <c r="BJ993" t="n">
        <v>1.09215</v>
      </c>
      <c r="BK993" t="n">
        <v>1.09725</v>
      </c>
      <c r="BL993" t="n">
        <v>1.1024</v>
      </c>
      <c r="BM993" t="n">
        <v>1.1075</v>
      </c>
      <c r="BN993" t="n">
        <v>1.11285</v>
      </c>
      <c r="BO993" t="n">
        <v>1.11815</v>
      </c>
      <c r="BP993" t="n">
        <v>1.1233</v>
      </c>
      <c r="BQ993" t="n">
        <v>1.1284</v>
      </c>
      <c r="BR993" t="n">
        <v>1.13335</v>
      </c>
      <c r="BS993" t="n">
        <v>1.13865</v>
      </c>
      <c r="BT993" t="n">
        <v>1.1438</v>
      </c>
    </row>
    <row r="994">
      <c r="A994" s="1112" t="n">
        <v>45681</v>
      </c>
      <c r="AI994" t="n">
        <v>1.0837</v>
      </c>
      <c r="AJ994" t="n">
        <v>1.0826</v>
      </c>
      <c r="AK994" t="n">
        <v>1.0811</v>
      </c>
      <c r="AL994" t="n">
        <v>1.0718</v>
      </c>
      <c r="AM994" t="n">
        <v>1.0852</v>
      </c>
      <c r="AN994" t="n">
        <v>1.0705</v>
      </c>
      <c r="AO994" t="n">
        <v>1.0828</v>
      </c>
      <c r="AP994" t="n">
        <v>1.1035</v>
      </c>
      <c r="AQ994" t="n">
        <v>1.1196</v>
      </c>
      <c r="AR994" t="n">
        <v>1.0882</v>
      </c>
      <c r="AS994" t="n">
        <v>1.0562</v>
      </c>
      <c r="AT994" t="n">
        <v>1.0389</v>
      </c>
      <c r="AU994" s="28" t="n">
        <v>1.0472</v>
      </c>
      <c r="AV994" t="n">
        <v>1.05055</v>
      </c>
      <c r="AW994" t="n">
        <v>1.05195</v>
      </c>
      <c r="AX994" t="n">
        <v>1.0534</v>
      </c>
      <c r="AY994" t="n">
        <v>1.05535</v>
      </c>
      <c r="AZ994" t="n">
        <v>1.05685</v>
      </c>
      <c r="BC994" t="n">
        <v>1.062</v>
      </c>
      <c r="BD994" t="n">
        <v>1.06725</v>
      </c>
      <c r="BE994" t="n">
        <v>1.0725</v>
      </c>
      <c r="BF994" t="n">
        <v>1.07765</v>
      </c>
      <c r="BG994" t="n">
        <v>1.0828</v>
      </c>
      <c r="BH994" t="n">
        <v>1.088</v>
      </c>
      <c r="BI994" t="n">
        <v>1.09305</v>
      </c>
      <c r="BJ994" t="n">
        <v>1.0981</v>
      </c>
      <c r="BK994" t="n">
        <v>1.10315</v>
      </c>
      <c r="BL994" t="n">
        <v>1.1082</v>
      </c>
      <c r="BM994" t="n">
        <v>1.1132</v>
      </c>
      <c r="BN994" t="n">
        <v>1.1185</v>
      </c>
      <c r="BO994" t="n">
        <v>1.1237</v>
      </c>
      <c r="BP994" t="n">
        <v>1.12875</v>
      </c>
      <c r="BQ994" t="n">
        <v>1.13375</v>
      </c>
      <c r="BR994" t="n">
        <v>1.13865</v>
      </c>
      <c r="BS994" t="n">
        <v>1.14385</v>
      </c>
      <c r="BT994" t="n">
        <v>1.1489</v>
      </c>
    </row>
    <row r="995">
      <c r="A995" s="1112" t="n">
        <v>45684</v>
      </c>
      <c r="AI995" t="n">
        <v>1.0837</v>
      </c>
      <c r="AJ995" t="n">
        <v>1.0826</v>
      </c>
      <c r="AK995" t="n">
        <v>1.0811</v>
      </c>
      <c r="AL995" t="n">
        <v>1.0718</v>
      </c>
      <c r="AM995" t="n">
        <v>1.0852</v>
      </c>
      <c r="AN995" t="n">
        <v>1.0705</v>
      </c>
      <c r="AO995" t="n">
        <v>1.0828</v>
      </c>
      <c r="AP995" t="n">
        <v>1.1035</v>
      </c>
      <c r="AQ995" t="n">
        <v>1.1196</v>
      </c>
      <c r="AR995" t="n">
        <v>1.0882</v>
      </c>
      <c r="AS995" t="n">
        <v>1.0562</v>
      </c>
      <c r="AT995" t="n">
        <v>1.0389</v>
      </c>
      <c r="AU995" s="28" t="n">
        <v>1.053</v>
      </c>
      <c r="AV995" t="n">
        <v>1.0502</v>
      </c>
      <c r="AW995" t="n">
        <v>1.0516</v>
      </c>
      <c r="AX995" t="n">
        <v>1.05305</v>
      </c>
      <c r="AY995" t="n">
        <v>1.055</v>
      </c>
      <c r="AZ995" t="n">
        <v>1.05655</v>
      </c>
      <c r="BC995" t="n">
        <v>1.0616</v>
      </c>
      <c r="BD995" t="n">
        <v>1.0667</v>
      </c>
      <c r="BE995" t="n">
        <v>1.07185</v>
      </c>
      <c r="BF995" t="n">
        <v>1.0768</v>
      </c>
      <c r="BG995" t="n">
        <v>1.0818</v>
      </c>
      <c r="BH995" t="n">
        <v>1.08675</v>
      </c>
      <c r="BI995" t="n">
        <v>1.0916</v>
      </c>
      <c r="BJ995" t="n">
        <v>1.09635</v>
      </c>
      <c r="BK995" t="n">
        <v>1.1011</v>
      </c>
      <c r="BL995" t="n">
        <v>1.1059</v>
      </c>
      <c r="BM995" t="n">
        <v>1.11065</v>
      </c>
      <c r="BN995" t="n">
        <v>1.1156</v>
      </c>
      <c r="BO995" t="n">
        <v>1.1205</v>
      </c>
      <c r="BP995" t="n">
        <v>1.12525</v>
      </c>
      <c r="BQ995" t="n">
        <v>1.13005</v>
      </c>
      <c r="BR995" t="n">
        <v>1.1346</v>
      </c>
      <c r="BS995" t="n">
        <v>1.13955</v>
      </c>
      <c r="BT995" t="n">
        <v>1.1443</v>
      </c>
    </row>
    <row r="996">
      <c r="A996" s="1112" t="n">
        <v>45685</v>
      </c>
      <c r="AI996" t="n">
        <v>1.0837</v>
      </c>
      <c r="AJ996" t="n">
        <v>1.0826</v>
      </c>
      <c r="AK996" t="n">
        <v>1.0811</v>
      </c>
      <c r="AL996" t="n">
        <v>1.0718</v>
      </c>
      <c r="AM996" t="n">
        <v>1.0852</v>
      </c>
      <c r="AN996" t="n">
        <v>1.0705</v>
      </c>
      <c r="AO996" t="n">
        <v>1.0828</v>
      </c>
      <c r="AP996" t="n">
        <v>1.1035</v>
      </c>
      <c r="AQ996" t="n">
        <v>1.1196</v>
      </c>
      <c r="AR996" t="n">
        <v>1.0882</v>
      </c>
      <c r="AS996" t="n">
        <v>1.0562</v>
      </c>
      <c r="AT996" t="n">
        <v>1.0389</v>
      </c>
      <c r="AU996" s="28" t="n">
        <v>1.0421</v>
      </c>
      <c r="AV996" t="n">
        <v>1.0445</v>
      </c>
      <c r="AW996" t="n">
        <v>1.04585</v>
      </c>
      <c r="AX996" t="n">
        <v>1.0473</v>
      </c>
      <c r="AY996" t="n">
        <v>1.0492</v>
      </c>
      <c r="AZ996" t="n">
        <v>1.05075</v>
      </c>
      <c r="BC996" t="n">
        <v>1.05575</v>
      </c>
      <c r="BD996" t="n">
        <v>1.0609</v>
      </c>
      <c r="BE996" t="n">
        <v>1.066</v>
      </c>
      <c r="BF996" t="n">
        <v>1.07095</v>
      </c>
      <c r="BG996" t="n">
        <v>1.0759</v>
      </c>
      <c r="BH996" t="n">
        <v>1.0808</v>
      </c>
      <c r="BI996" t="n">
        <v>1.0857</v>
      </c>
      <c r="BJ996" t="n">
        <v>1.0905</v>
      </c>
      <c r="BK996" t="n">
        <v>1.0953</v>
      </c>
      <c r="BL996" t="n">
        <v>1.1001</v>
      </c>
      <c r="BM996" t="n">
        <v>1.1049</v>
      </c>
      <c r="BN996" t="n">
        <v>1.1099</v>
      </c>
      <c r="BO996" t="n">
        <v>1.11485</v>
      </c>
      <c r="BP996" t="n">
        <v>1.11965</v>
      </c>
      <c r="BQ996" t="n">
        <v>1.1245</v>
      </c>
      <c r="BR996" t="n">
        <v>1.1291</v>
      </c>
      <c r="BS996" t="n">
        <v>1.1341</v>
      </c>
      <c r="BT996" t="n">
        <v>1.1389</v>
      </c>
    </row>
    <row r="997">
      <c r="A997" s="1112" t="n">
        <v>45686</v>
      </c>
      <c r="AI997" t="n">
        <v>1.0837</v>
      </c>
      <c r="AJ997" t="n">
        <v>1.0826</v>
      </c>
      <c r="AK997" t="n">
        <v>1.0811</v>
      </c>
      <c r="AL997" t="n">
        <v>1.0718</v>
      </c>
      <c r="AM997" t="n">
        <v>1.0852</v>
      </c>
      <c r="AN997" t="n">
        <v>1.0705</v>
      </c>
      <c r="AO997" t="n">
        <v>1.0828</v>
      </c>
      <c r="AP997" t="n">
        <v>1.1035</v>
      </c>
      <c r="AQ997" t="n">
        <v>1.1196</v>
      </c>
      <c r="AR997" t="n">
        <v>1.0882</v>
      </c>
      <c r="AS997" t="n">
        <v>1.0562</v>
      </c>
      <c r="AT997" t="n">
        <v>1.0389</v>
      </c>
      <c r="AU997" s="28" t="n">
        <v>1.0396</v>
      </c>
      <c r="AV997" t="n">
        <v>1.0424</v>
      </c>
      <c r="AW997" t="n">
        <v>1.0438</v>
      </c>
      <c r="AX997" t="n">
        <v>1.04525</v>
      </c>
      <c r="AY997" t="n">
        <v>1.04715</v>
      </c>
      <c r="AZ997" t="n">
        <v>1.0487</v>
      </c>
      <c r="BC997" t="n">
        <v>1.0538</v>
      </c>
      <c r="BD997" t="n">
        <v>1.0589</v>
      </c>
      <c r="BE997" t="n">
        <v>1.064</v>
      </c>
      <c r="BF997" t="n">
        <v>1.0689</v>
      </c>
      <c r="BG997" t="n">
        <v>1.07385</v>
      </c>
      <c r="BH997" t="n">
        <v>1.07875</v>
      </c>
      <c r="BI997" t="n">
        <v>1.0836</v>
      </c>
      <c r="BJ997" t="n">
        <v>1.0883</v>
      </c>
      <c r="BK997" t="n">
        <v>1.093</v>
      </c>
      <c r="BL997" t="n">
        <v>1.09775</v>
      </c>
      <c r="BM997" t="n">
        <v>1.10245</v>
      </c>
      <c r="BN997" t="n">
        <v>1.1074</v>
      </c>
      <c r="BO997" t="n">
        <v>1.11225</v>
      </c>
      <c r="BP997" t="n">
        <v>1.11695</v>
      </c>
      <c r="BQ997" t="n">
        <v>1.1217</v>
      </c>
      <c r="BR997" t="n">
        <v>1.12625</v>
      </c>
      <c r="BS997" t="n">
        <v>1.1311</v>
      </c>
      <c r="BT997" t="n">
        <v>1.13585</v>
      </c>
    </row>
    <row r="998">
      <c r="A998" s="1112" t="n">
        <v>45687</v>
      </c>
      <c r="AI998" t="n">
        <v>1.0837</v>
      </c>
      <c r="AJ998" t="n">
        <v>1.0826</v>
      </c>
      <c r="AK998" t="n">
        <v>1.0811</v>
      </c>
      <c r="AL998" t="n">
        <v>1.0718</v>
      </c>
      <c r="AM998" t="n">
        <v>1.0852</v>
      </c>
      <c r="AN998" t="n">
        <v>1.0705</v>
      </c>
      <c r="AO998" t="n">
        <v>1.0828</v>
      </c>
      <c r="AP998" t="n">
        <v>1.1035</v>
      </c>
      <c r="AQ998" t="n">
        <v>1.1196</v>
      </c>
      <c r="AR998" t="n">
        <v>1.0882</v>
      </c>
      <c r="AS998" t="n">
        <v>1.0562</v>
      </c>
      <c r="AT998" t="n">
        <v>1.0389</v>
      </c>
      <c r="AU998" s="28" t="n">
        <v>1.0403</v>
      </c>
      <c r="AV998" t="n">
        <v>1.0436</v>
      </c>
      <c r="AW998" t="n">
        <v>1.04495</v>
      </c>
      <c r="AX998" t="n">
        <v>1.0464</v>
      </c>
      <c r="AY998" t="n">
        <v>1.0484</v>
      </c>
      <c r="AZ998" t="n">
        <v>1.04995</v>
      </c>
      <c r="BC998" t="n">
        <v>1.05525</v>
      </c>
      <c r="BD998" t="n">
        <v>1.06055</v>
      </c>
      <c r="BE998" t="n">
        <v>1.0658</v>
      </c>
      <c r="BF998" t="n">
        <v>1.0709</v>
      </c>
      <c r="BG998" t="n">
        <v>1.07605</v>
      </c>
      <c r="BH998" t="n">
        <v>1.08115</v>
      </c>
      <c r="BI998" t="n">
        <v>1.0861</v>
      </c>
      <c r="BJ998" t="n">
        <v>1.0909</v>
      </c>
      <c r="BK998" t="n">
        <v>1.09565</v>
      </c>
      <c r="BL998" t="n">
        <v>1.10045</v>
      </c>
      <c r="BM998" t="n">
        <v>1.1052</v>
      </c>
      <c r="BN998" t="n">
        <v>1.1102</v>
      </c>
      <c r="BO998" t="n">
        <v>1.11515</v>
      </c>
      <c r="BP998" t="n">
        <v>1.1199</v>
      </c>
      <c r="BQ998" t="n">
        <v>1.1247</v>
      </c>
      <c r="BR998" t="n">
        <v>1.1293</v>
      </c>
      <c r="BS998" t="n">
        <v>1.13425</v>
      </c>
      <c r="BT998" t="n">
        <v>1.13905</v>
      </c>
    </row>
    <row r="999">
      <c r="A999" s="1112" t="n">
        <v>45688</v>
      </c>
      <c r="AI999" t="n">
        <v>1.0837</v>
      </c>
      <c r="AJ999" t="n">
        <v>1.0826</v>
      </c>
      <c r="AK999" t="n">
        <v>1.0811</v>
      </c>
      <c r="AL999" t="n">
        <v>1.0718</v>
      </c>
      <c r="AM999" t="n">
        <v>1.0852</v>
      </c>
      <c r="AN999" t="n">
        <v>1.0705</v>
      </c>
      <c r="AO999" t="n">
        <v>1.0828</v>
      </c>
      <c r="AP999" t="n">
        <v>1.1035</v>
      </c>
      <c r="AQ999" t="n">
        <v>1.1196</v>
      </c>
      <c r="AR999" t="n">
        <v>1.0882</v>
      </c>
      <c r="AS999" t="n">
        <v>1.0562</v>
      </c>
      <c r="AT999" t="n">
        <v>1.0389</v>
      </c>
      <c r="AU999" s="28" t="n">
        <v>1.0393</v>
      </c>
      <c r="AV999" t="n">
        <v>1.0393</v>
      </c>
      <c r="AW999" t="n">
        <v>1.0397</v>
      </c>
      <c r="AX999" t="n">
        <v>1.0412</v>
      </c>
      <c r="AY999" t="n">
        <v>1.0432</v>
      </c>
      <c r="AZ999" t="n">
        <v>1.0448</v>
      </c>
      <c r="BC999" t="n">
        <v>1.05025</v>
      </c>
      <c r="BD999" t="n">
        <v>1.05585</v>
      </c>
      <c r="BE999" t="n">
        <v>1.06145</v>
      </c>
      <c r="BF999" t="n">
        <v>1.06685</v>
      </c>
      <c r="BG999" t="n">
        <v>1.07225</v>
      </c>
      <c r="BH999" t="n">
        <v>1.07765</v>
      </c>
      <c r="BI999" t="n">
        <v>1.08295</v>
      </c>
      <c r="BJ999" t="n">
        <v>1.088</v>
      </c>
      <c r="BK999" t="n">
        <v>1.0931</v>
      </c>
      <c r="BL999" t="n">
        <v>1.0982</v>
      </c>
      <c r="BM999" t="n">
        <v>1.10325</v>
      </c>
      <c r="BN999" t="n">
        <v>1.10855</v>
      </c>
      <c r="BO999" t="n">
        <v>1.11385</v>
      </c>
      <c r="BP999" t="n">
        <v>1.1189</v>
      </c>
      <c r="BQ999" t="n">
        <v>1.124</v>
      </c>
      <c r="BR999" t="n">
        <v>1.1289</v>
      </c>
      <c r="BS999" t="n">
        <v>1.13415</v>
      </c>
      <c r="BT999" t="n">
        <v>1.13925</v>
      </c>
    </row>
    <row r="1000">
      <c r="A1000" s="1112" t="n">
        <v>45691</v>
      </c>
      <c r="AI1000" t="n">
        <v>1.0837</v>
      </c>
      <c r="AJ1000" t="n">
        <v>1.0826</v>
      </c>
      <c r="AK1000" t="n">
        <v>1.0811</v>
      </c>
      <c r="AL1000" t="n">
        <v>1.0718</v>
      </c>
      <c r="AM1000" t="n">
        <v>1.0852</v>
      </c>
      <c r="AN1000" t="n">
        <v>1.0705</v>
      </c>
      <c r="AO1000" t="n">
        <v>1.0828</v>
      </c>
      <c r="AP1000" t="n">
        <v>1.1035</v>
      </c>
      <c r="AQ1000" t="n">
        <v>1.1196</v>
      </c>
      <c r="AR1000" t="n">
        <v>1.0882</v>
      </c>
      <c r="AS1000" t="n">
        <v>1.0562</v>
      </c>
      <c r="AT1000" t="n">
        <v>1.0389</v>
      </c>
      <c r="AU1000" t="n">
        <v>1.0393</v>
      </c>
      <c r="AV1000" s="28" t="n">
        <v>1.02905</v>
      </c>
      <c r="AW1000" t="n">
        <v>1.0304</v>
      </c>
      <c r="AX1000" t="n">
        <v>1.0319</v>
      </c>
      <c r="AY1000" t="n">
        <v>1.03395</v>
      </c>
      <c r="AZ1000" t="n">
        <v>1.0356</v>
      </c>
      <c r="BC1000" t="n">
        <v>1.04125</v>
      </c>
      <c r="BD1000" t="n">
        <v>1.04715</v>
      </c>
      <c r="BE1000" t="n">
        <v>1.053</v>
      </c>
      <c r="BF1000" t="n">
        <v>1.05865</v>
      </c>
      <c r="BG1000" t="n">
        <v>1.06435</v>
      </c>
      <c r="BH1000" t="n">
        <v>1.07</v>
      </c>
      <c r="BI1000" t="n">
        <v>1.0755</v>
      </c>
      <c r="BJ1000" t="n">
        <v>1.0807</v>
      </c>
      <c r="BK1000" t="n">
        <v>1.08595</v>
      </c>
      <c r="BL1000" t="n">
        <v>1.09115</v>
      </c>
      <c r="BM1000" t="n">
        <v>1.09635</v>
      </c>
      <c r="BN1000" t="n">
        <v>1.1018</v>
      </c>
      <c r="BO1000" t="n">
        <v>1.1072</v>
      </c>
      <c r="BP1000" t="n">
        <v>1.11245</v>
      </c>
      <c r="BQ1000" t="n">
        <v>1.11765</v>
      </c>
      <c r="BR1000" t="n">
        <v>1.1227</v>
      </c>
      <c r="BS1000" t="n">
        <v>1.1281</v>
      </c>
      <c r="BT1000" t="n">
        <v>1.1333</v>
      </c>
    </row>
    <row r="1001">
      <c r="A1001" s="1112" t="n">
        <v>45692</v>
      </c>
      <c r="AI1001" t="n">
        <v>1.0837</v>
      </c>
      <c r="AJ1001" t="n">
        <v>1.0826</v>
      </c>
      <c r="AK1001" t="n">
        <v>1.0811</v>
      </c>
      <c r="AL1001" t="n">
        <v>1.0718</v>
      </c>
      <c r="AM1001" t="n">
        <v>1.0852</v>
      </c>
      <c r="AN1001" t="n">
        <v>1.0705</v>
      </c>
      <c r="AO1001" t="n">
        <v>1.0828</v>
      </c>
      <c r="AP1001" t="n">
        <v>1.1035</v>
      </c>
      <c r="AQ1001" t="n">
        <v>1.1196</v>
      </c>
      <c r="AR1001" t="n">
        <v>1.0882</v>
      </c>
      <c r="AS1001" t="n">
        <v>1.0562</v>
      </c>
      <c r="AT1001" t="n">
        <v>1.0389</v>
      </c>
      <c r="AU1001" t="n">
        <v>1.0393</v>
      </c>
      <c r="AV1001" s="28" t="n">
        <v>1.0335</v>
      </c>
      <c r="AW1001" t="n">
        <v>1.0402</v>
      </c>
      <c r="AX1001" t="n">
        <v>1.0417</v>
      </c>
      <c r="AY1001" t="n">
        <v>1.04375</v>
      </c>
      <c r="AZ1001" t="n">
        <v>1.0454</v>
      </c>
      <c r="BC1001" t="n">
        <v>1.051</v>
      </c>
      <c r="BD1001" t="n">
        <v>1.05675</v>
      </c>
      <c r="BE1001" t="n">
        <v>1.06255</v>
      </c>
      <c r="BF1001" t="n">
        <v>1.06815</v>
      </c>
      <c r="BG1001" t="n">
        <v>1.0737</v>
      </c>
      <c r="BH1001" t="n">
        <v>1.0793</v>
      </c>
      <c r="BI1001" t="n">
        <v>1.08475</v>
      </c>
      <c r="BJ1001" t="n">
        <v>1.09</v>
      </c>
      <c r="BK1001" t="n">
        <v>1.09525</v>
      </c>
      <c r="BL1001" t="n">
        <v>1.10045</v>
      </c>
      <c r="BM1001" t="n">
        <v>1.1057</v>
      </c>
      <c r="BN1001" t="n">
        <v>1.11115</v>
      </c>
      <c r="BO1001" t="n">
        <v>1.11655</v>
      </c>
      <c r="BP1001" t="n">
        <v>1.1218</v>
      </c>
      <c r="BQ1001" t="n">
        <v>1.12705</v>
      </c>
      <c r="BR1001" t="n">
        <v>1.1321</v>
      </c>
      <c r="BS1001" t="n">
        <v>1.1375</v>
      </c>
      <c r="BT1001" t="n">
        <v>1.14275</v>
      </c>
    </row>
    <row r="1002">
      <c r="A1002" s="1112" t="n">
        <v>45693</v>
      </c>
      <c r="AI1002" t="n">
        <v>1.0837</v>
      </c>
      <c r="AJ1002" t="n">
        <v>1.0826</v>
      </c>
      <c r="AK1002" t="n">
        <v>1.0811</v>
      </c>
      <c r="AL1002" t="n">
        <v>1.0718</v>
      </c>
      <c r="AM1002" t="n">
        <v>1.0852</v>
      </c>
      <c r="AN1002" t="n">
        <v>1.0705</v>
      </c>
      <c r="AO1002" t="n">
        <v>1.0828</v>
      </c>
      <c r="AP1002" t="n">
        <v>1.1035</v>
      </c>
      <c r="AQ1002" t="n">
        <v>1.1196</v>
      </c>
      <c r="AR1002" t="n">
        <v>1.0882</v>
      </c>
      <c r="AS1002" t="n">
        <v>1.0562</v>
      </c>
      <c r="AT1002" t="n">
        <v>1.0389</v>
      </c>
      <c r="AU1002" t="n">
        <v>1.0393</v>
      </c>
      <c r="AV1002" s="28" t="n">
        <v>1.0422</v>
      </c>
      <c r="AW1002" t="n">
        <v>1.04265</v>
      </c>
      <c r="AX1002" t="n">
        <v>1.04415</v>
      </c>
      <c r="AY1002" t="n">
        <v>1.04615</v>
      </c>
      <c r="AZ1002" t="n">
        <v>1.04785</v>
      </c>
      <c r="BC1002" t="n">
        <v>1.05335</v>
      </c>
      <c r="BD1002" t="n">
        <v>1.05905</v>
      </c>
      <c r="BE1002" t="n">
        <v>1.0647</v>
      </c>
      <c r="BF1002" t="n">
        <v>1.07005</v>
      </c>
      <c r="BG1002" t="n">
        <v>1.0754</v>
      </c>
      <c r="BH1002" t="n">
        <v>1.0808</v>
      </c>
      <c r="BI1002" t="n">
        <v>1.08595</v>
      </c>
      <c r="BJ1002" t="n">
        <v>1.09085</v>
      </c>
      <c r="BK1002" t="n">
        <v>1.09575</v>
      </c>
      <c r="BL1002" t="n">
        <v>1.10065</v>
      </c>
      <c r="BM1002" t="n">
        <v>1.10555</v>
      </c>
      <c r="BN1002" t="n">
        <v>1.11065</v>
      </c>
      <c r="BO1002" t="n">
        <v>1.1157</v>
      </c>
      <c r="BP1002" t="n">
        <v>1.1206</v>
      </c>
      <c r="BQ1002" t="n">
        <v>1.1255</v>
      </c>
      <c r="BR1002" t="n">
        <v>1.13025</v>
      </c>
      <c r="BS1002" t="n">
        <v>1.1353</v>
      </c>
      <c r="BT1002" t="n">
        <v>1.1402</v>
      </c>
    </row>
    <row r="1003">
      <c r="A1003" s="1112" t="n">
        <v>45694</v>
      </c>
      <c r="AI1003" t="n">
        <v>1.0837</v>
      </c>
      <c r="AJ1003" t="n">
        <v>1.0826</v>
      </c>
      <c r="AK1003" t="n">
        <v>1.0811</v>
      </c>
      <c r="AL1003" t="n">
        <v>1.0718</v>
      </c>
      <c r="AM1003" t="n">
        <v>1.0852</v>
      </c>
      <c r="AN1003" t="n">
        <v>1.0705</v>
      </c>
      <c r="AO1003" t="n">
        <v>1.0828</v>
      </c>
      <c r="AP1003" t="n">
        <v>1.1035</v>
      </c>
      <c r="AQ1003" t="n">
        <v>1.1196</v>
      </c>
      <c r="AR1003" t="n">
        <v>1.0882</v>
      </c>
      <c r="AS1003" t="n">
        <v>1.0562</v>
      </c>
      <c r="AT1003" t="n">
        <v>1.0389</v>
      </c>
      <c r="AU1003" t="n">
        <v>1.0393</v>
      </c>
      <c r="AV1003" s="28" t="n">
        <v>1.036</v>
      </c>
      <c r="AW1003" t="n">
        <v>1.04035</v>
      </c>
      <c r="AX1003" t="n">
        <v>1.04185</v>
      </c>
      <c r="AY1003" t="n">
        <v>1.04385</v>
      </c>
      <c r="AZ1003" t="n">
        <v>1.0455</v>
      </c>
      <c r="BC1003" t="n">
        <v>1.0511</v>
      </c>
      <c r="BD1003" t="n">
        <v>1.05685</v>
      </c>
      <c r="BE1003" t="n">
        <v>1.06255</v>
      </c>
      <c r="BF1003" t="n">
        <v>1.068</v>
      </c>
      <c r="BG1003" t="n">
        <v>1.0735</v>
      </c>
      <c r="BH1003" t="n">
        <v>1.079</v>
      </c>
      <c r="BI1003" t="n">
        <v>1.0843</v>
      </c>
      <c r="BJ1003" t="n">
        <v>1.0893</v>
      </c>
      <c r="BK1003" t="n">
        <v>1.0943</v>
      </c>
      <c r="BL1003" t="n">
        <v>1.0993</v>
      </c>
      <c r="BM1003" t="n">
        <v>1.1043</v>
      </c>
      <c r="BN1003" t="n">
        <v>1.10955</v>
      </c>
      <c r="BO1003" t="n">
        <v>1.1147</v>
      </c>
      <c r="BP1003" t="n">
        <v>1.1197</v>
      </c>
      <c r="BQ1003" t="n">
        <v>1.1247</v>
      </c>
      <c r="BR1003" t="n">
        <v>1.12955</v>
      </c>
      <c r="BS1003" t="n">
        <v>1.1347</v>
      </c>
      <c r="BT1003" t="n">
        <v>1.13975</v>
      </c>
    </row>
    <row r="1004">
      <c r="A1004" s="1112" t="n">
        <v>45695</v>
      </c>
      <c r="AI1004" t="n">
        <v>1.0837</v>
      </c>
      <c r="AJ1004" t="n">
        <v>1.0826</v>
      </c>
      <c r="AK1004" t="n">
        <v>1.0811</v>
      </c>
      <c r="AL1004" t="n">
        <v>1.0718</v>
      </c>
      <c r="AM1004" t="n">
        <v>1.0852</v>
      </c>
      <c r="AN1004" t="n">
        <v>1.0705</v>
      </c>
      <c r="AO1004" t="n">
        <v>1.0828</v>
      </c>
      <c r="AP1004" t="n">
        <v>1.1035</v>
      </c>
      <c r="AQ1004" t="n">
        <v>1.1196</v>
      </c>
      <c r="AR1004" t="n">
        <v>1.0882</v>
      </c>
      <c r="AS1004" t="n">
        <v>1.0562</v>
      </c>
      <c r="AT1004" t="n">
        <v>1.0389</v>
      </c>
      <c r="AU1004" t="n">
        <v>1.0393</v>
      </c>
      <c r="AV1004" s="28" t="n">
        <v>1.0377</v>
      </c>
      <c r="AW1004" t="n">
        <v>1.035</v>
      </c>
      <c r="AX1004" t="n">
        <v>1.0365</v>
      </c>
      <c r="AY1004" t="n">
        <v>1.03855</v>
      </c>
      <c r="AZ1004" t="n">
        <v>1.0402</v>
      </c>
      <c r="BC1004" t="n">
        <v>1.0459</v>
      </c>
      <c r="BD1004" t="n">
        <v>1.0518</v>
      </c>
      <c r="BE1004" t="n">
        <v>1.0577</v>
      </c>
      <c r="BF1004" t="n">
        <v>1.06345</v>
      </c>
      <c r="BG1004" t="n">
        <v>1.06915</v>
      </c>
      <c r="BH1004" t="n">
        <v>1.0749</v>
      </c>
      <c r="BI1004" t="n">
        <v>1.08045</v>
      </c>
      <c r="BJ1004" t="n">
        <v>1.0858</v>
      </c>
      <c r="BK1004" t="n">
        <v>1.09115</v>
      </c>
      <c r="BL1004" t="n">
        <v>1.0965</v>
      </c>
      <c r="BM1004" t="n">
        <v>1.10185</v>
      </c>
      <c r="BN1004" t="n">
        <v>1.10745</v>
      </c>
      <c r="BO1004" t="n">
        <v>1.11295</v>
      </c>
      <c r="BP1004" t="n">
        <v>1.1183</v>
      </c>
      <c r="BQ1004" t="n">
        <v>1.12365</v>
      </c>
      <c r="BR1004" t="n">
        <v>1.1288</v>
      </c>
      <c r="BS1004" t="n">
        <v>1.1343</v>
      </c>
      <c r="BT1004" t="n">
        <v>1.13965</v>
      </c>
    </row>
    <row r="1005">
      <c r="A1005" s="1112" t="n">
        <v>45698</v>
      </c>
      <c r="AI1005" t="n">
        <v>1.0837</v>
      </c>
      <c r="AJ1005" t="n">
        <v>1.0826</v>
      </c>
      <c r="AK1005" t="n">
        <v>1.0811</v>
      </c>
      <c r="AL1005" t="n">
        <v>1.0718</v>
      </c>
      <c r="AM1005" t="n">
        <v>1.0852</v>
      </c>
      <c r="AN1005" t="n">
        <v>1.0705</v>
      </c>
      <c r="AO1005" t="n">
        <v>1.0828</v>
      </c>
      <c r="AP1005" t="n">
        <v>1.1035</v>
      </c>
      <c r="AQ1005" t="n">
        <v>1.1196</v>
      </c>
      <c r="AR1005" t="n">
        <v>1.0882</v>
      </c>
      <c r="AS1005" t="n">
        <v>1.0562</v>
      </c>
      <c r="AT1005" t="n">
        <v>1.0389</v>
      </c>
      <c r="AU1005" t="n">
        <v>1.0393</v>
      </c>
      <c r="AV1005" s="28" t="n">
        <v>1.032</v>
      </c>
      <c r="AW1005" t="n">
        <v>1.0324</v>
      </c>
      <c r="AX1005" t="n">
        <v>1.03395</v>
      </c>
      <c r="AY1005" t="n">
        <v>1.03595</v>
      </c>
      <c r="AZ1005" t="n">
        <v>1.03765</v>
      </c>
      <c r="BC1005" t="n">
        <v>1.0434</v>
      </c>
      <c r="BD1005" t="n">
        <v>1.04935</v>
      </c>
      <c r="BE1005" t="n">
        <v>1.05535</v>
      </c>
      <c r="BF1005" t="n">
        <v>1.06115</v>
      </c>
      <c r="BG1005" t="n">
        <v>1.0669</v>
      </c>
      <c r="BH1005" t="n">
        <v>1.0727</v>
      </c>
      <c r="BI1005" t="n">
        <v>1.0783</v>
      </c>
      <c r="BJ1005" t="n">
        <v>1.0836</v>
      </c>
      <c r="BK1005" t="n">
        <v>1.08885</v>
      </c>
      <c r="BL1005" t="n">
        <v>1.09415</v>
      </c>
      <c r="BM1005" t="n">
        <v>1.09945</v>
      </c>
      <c r="BN1005" t="n">
        <v>1.10495</v>
      </c>
      <c r="BO1005" t="n">
        <v>1.11045</v>
      </c>
      <c r="BP1005" t="n">
        <v>1.1157</v>
      </c>
      <c r="BQ1005" t="n">
        <v>1.121</v>
      </c>
      <c r="BR1005" t="n">
        <v>1.1261</v>
      </c>
      <c r="BS1005" t="n">
        <v>1.1316</v>
      </c>
      <c r="BT1005" t="n">
        <v>1.1369</v>
      </c>
    </row>
    <row r="1006">
      <c r="A1006" s="1112" t="n">
        <v>45699</v>
      </c>
      <c r="AI1006" t="n">
        <v>1.0837</v>
      </c>
      <c r="AJ1006" t="n">
        <v>1.0826</v>
      </c>
      <c r="AK1006" t="n">
        <v>1.0811</v>
      </c>
      <c r="AL1006" t="n">
        <v>1.0718</v>
      </c>
      <c r="AM1006" t="n">
        <v>1.0852</v>
      </c>
      <c r="AN1006" t="n">
        <v>1.0705</v>
      </c>
      <c r="AO1006" t="n">
        <v>1.0828</v>
      </c>
      <c r="AP1006" t="n">
        <v>1.1035</v>
      </c>
      <c r="AQ1006" t="n">
        <v>1.1196</v>
      </c>
      <c r="AR1006" t="n">
        <v>1.0882</v>
      </c>
      <c r="AS1006" t="n">
        <v>1.0562</v>
      </c>
      <c r="AT1006" t="n">
        <v>1.0389</v>
      </c>
      <c r="AU1006" t="n">
        <v>1.0393</v>
      </c>
      <c r="AV1006" s="28" t="n">
        <v>1.0324</v>
      </c>
      <c r="AW1006" t="n">
        <v>1.03745</v>
      </c>
      <c r="AX1006" t="n">
        <v>1.03895</v>
      </c>
      <c r="AY1006" t="n">
        <v>1.04105</v>
      </c>
      <c r="AZ1006" t="n">
        <v>1.04265</v>
      </c>
      <c r="BC1006" t="n">
        <v>1.0484</v>
      </c>
      <c r="BD1006" t="n">
        <v>1.05425</v>
      </c>
      <c r="BE1006" t="n">
        <v>1.06025</v>
      </c>
      <c r="BF1006" t="n">
        <v>1.0659</v>
      </c>
      <c r="BG1006" t="n">
        <v>1.07155</v>
      </c>
      <c r="BH1006" t="n">
        <v>1.07715</v>
      </c>
      <c r="BI1006" t="n">
        <v>1.0827</v>
      </c>
      <c r="BJ1006" t="n">
        <v>1.08785</v>
      </c>
      <c r="BK1006" t="n">
        <v>1.09305</v>
      </c>
      <c r="BL1006" t="n">
        <v>1.09825</v>
      </c>
      <c r="BM1006" t="n">
        <v>1.10345</v>
      </c>
      <c r="BN1006" t="n">
        <v>1.10885</v>
      </c>
      <c r="BO1006" t="n">
        <v>1.1142</v>
      </c>
      <c r="BP1006" t="n">
        <v>1.1194</v>
      </c>
      <c r="BQ1006" t="n">
        <v>1.1246</v>
      </c>
      <c r="BR1006" t="n">
        <v>1.1296</v>
      </c>
      <c r="BS1006" t="n">
        <v>1.13495</v>
      </c>
      <c r="BT1006" t="n">
        <v>1.14015</v>
      </c>
    </row>
    <row r="1007">
      <c r="A1007" s="1112" t="n">
        <v>45700</v>
      </c>
      <c r="AI1007" t="n">
        <v>1.0837</v>
      </c>
      <c r="AJ1007" t="n">
        <v>1.0826</v>
      </c>
      <c r="AK1007" t="n">
        <v>1.0811</v>
      </c>
      <c r="AL1007" t="n">
        <v>1.0718</v>
      </c>
      <c r="AM1007" t="n">
        <v>1.0852</v>
      </c>
      <c r="AN1007" t="n">
        <v>1.0705</v>
      </c>
      <c r="AO1007" t="n">
        <v>1.0828</v>
      </c>
      <c r="AP1007" t="n">
        <v>1.1035</v>
      </c>
      <c r="AQ1007" t="n">
        <v>1.1196</v>
      </c>
      <c r="AR1007" t="n">
        <v>1.0882</v>
      </c>
      <c r="AS1007" t="n">
        <v>1.0562</v>
      </c>
      <c r="AT1007" t="n">
        <v>1.0389</v>
      </c>
      <c r="AU1007" t="n">
        <v>1.0393</v>
      </c>
      <c r="AV1007" s="28" t="n">
        <v>1.037</v>
      </c>
      <c r="AW1007" t="n">
        <v>1.04075</v>
      </c>
      <c r="AX1007" t="n">
        <v>1.04225</v>
      </c>
      <c r="AY1007" t="n">
        <v>1.0443</v>
      </c>
      <c r="AZ1007" t="n">
        <v>1.046</v>
      </c>
      <c r="BC1007" t="n">
        <v>1.0518</v>
      </c>
      <c r="BD1007" t="n">
        <v>1.0578</v>
      </c>
      <c r="BE1007" t="n">
        <v>1.06385</v>
      </c>
      <c r="BF1007" t="n">
        <v>1.06965</v>
      </c>
      <c r="BG1007" t="n">
        <v>1.0755</v>
      </c>
      <c r="BH1007" t="n">
        <v>1.0813</v>
      </c>
      <c r="BI1007" t="n">
        <v>1.087</v>
      </c>
      <c r="BJ1007" t="n">
        <v>1.0924</v>
      </c>
      <c r="BK1007" t="n">
        <v>1.0978</v>
      </c>
      <c r="BL1007" t="n">
        <v>1.1032</v>
      </c>
      <c r="BM1007" t="n">
        <v>1.10855</v>
      </c>
      <c r="BN1007" t="n">
        <v>1.1142</v>
      </c>
      <c r="BO1007" t="n">
        <v>1.11975</v>
      </c>
      <c r="BP1007" t="n">
        <v>1.12515</v>
      </c>
      <c r="BQ1007" t="n">
        <v>1.13055</v>
      </c>
      <c r="BR1007" t="n">
        <v>1.13575</v>
      </c>
      <c r="BS1007" t="n">
        <v>1.1413</v>
      </c>
      <c r="BT1007" t="n">
        <v>1.1467</v>
      </c>
    </row>
    <row r="1008">
      <c r="A1008" s="1112" t="n">
        <v>45701</v>
      </c>
      <c r="AI1008" t="n">
        <v>1.0837</v>
      </c>
      <c r="AJ1008" t="n">
        <v>1.0826</v>
      </c>
      <c r="AK1008" t="n">
        <v>1.0811</v>
      </c>
      <c r="AL1008" t="n">
        <v>1.0718</v>
      </c>
      <c r="AM1008" t="n">
        <v>1.0852</v>
      </c>
      <c r="AN1008" t="n">
        <v>1.0705</v>
      </c>
      <c r="AO1008" t="n">
        <v>1.0828</v>
      </c>
      <c r="AP1008" t="n">
        <v>1.1035</v>
      </c>
      <c r="AQ1008" t="n">
        <v>1.1196</v>
      </c>
      <c r="AR1008" t="n">
        <v>1.0882</v>
      </c>
      <c r="AS1008" t="n">
        <v>1.0562</v>
      </c>
      <c r="AT1008" t="n">
        <v>1.0389</v>
      </c>
      <c r="AU1008" t="n">
        <v>1.0393</v>
      </c>
      <c r="AV1008" s="28" t="n">
        <v>1.039</v>
      </c>
      <c r="AW1008" t="n">
        <v>1.0451</v>
      </c>
      <c r="AX1008" t="n">
        <v>1.04665</v>
      </c>
      <c r="AY1008" t="n">
        <v>1.0487</v>
      </c>
      <c r="AZ1008" t="n">
        <v>1.0504</v>
      </c>
      <c r="BC1008" t="n">
        <v>1.0562</v>
      </c>
      <c r="BD1008" t="n">
        <v>1.06215</v>
      </c>
      <c r="BE1008" t="n">
        <v>1.0682</v>
      </c>
      <c r="BF1008" t="n">
        <v>1.0739</v>
      </c>
      <c r="BG1008" t="n">
        <v>1.0796</v>
      </c>
      <c r="BH1008" t="n">
        <v>1.08535</v>
      </c>
      <c r="BI1008" t="n">
        <v>1.09095</v>
      </c>
      <c r="BJ1008" t="n">
        <v>1.09625</v>
      </c>
      <c r="BK1008" t="n">
        <v>1.1016</v>
      </c>
      <c r="BL1008" t="n">
        <v>1.1069</v>
      </c>
      <c r="BM1008" t="n">
        <v>1.1122</v>
      </c>
      <c r="BN1008" t="n">
        <v>1.11775</v>
      </c>
      <c r="BO1008" t="n">
        <v>1.12325</v>
      </c>
      <c r="BP1008" t="n">
        <v>1.1286</v>
      </c>
      <c r="BQ1008" t="n">
        <v>1.1339</v>
      </c>
      <c r="BR1008" t="n">
        <v>1.13905</v>
      </c>
      <c r="BS1008" t="n">
        <v>1.14455</v>
      </c>
      <c r="BT1008" t="n">
        <v>1.14985</v>
      </c>
    </row>
    <row r="1009">
      <c r="A1009" s="1112" t="n">
        <v>45702</v>
      </c>
      <c r="AI1009" t="n">
        <v>1.0837</v>
      </c>
      <c r="AJ1009" t="n">
        <v>1.0826</v>
      </c>
      <c r="AK1009" t="n">
        <v>1.0811</v>
      </c>
      <c r="AL1009" t="n">
        <v>1.0718</v>
      </c>
      <c r="AM1009" t="n">
        <v>1.0852</v>
      </c>
      <c r="AN1009" t="n">
        <v>1.0705</v>
      </c>
      <c r="AO1009" t="n">
        <v>1.0828</v>
      </c>
      <c r="AP1009" t="n">
        <v>1.1035</v>
      </c>
      <c r="AQ1009" t="n">
        <v>1.1196</v>
      </c>
      <c r="AR1009" t="n">
        <v>1.0882</v>
      </c>
      <c r="AS1009" t="n">
        <v>1.0562</v>
      </c>
      <c r="AT1009" t="n">
        <v>1.0389</v>
      </c>
      <c r="AU1009" t="n">
        <v>1.0393</v>
      </c>
      <c r="AV1009" s="28" t="n">
        <v>1.0478</v>
      </c>
      <c r="AW1009" t="n">
        <v>1.0514</v>
      </c>
      <c r="AX1009" t="n">
        <v>1.05295</v>
      </c>
      <c r="AY1009" t="n">
        <v>1.055</v>
      </c>
      <c r="AZ1009" t="n">
        <v>1.0567</v>
      </c>
      <c r="BA1009" t="n">
        <v>1.0584</v>
      </c>
      <c r="BC1009" t="n">
        <v>1.0623</v>
      </c>
      <c r="BD1009" t="n">
        <v>1.068</v>
      </c>
      <c r="BE1009" t="n">
        <v>1.0737</v>
      </c>
      <c r="BF1009" t="n">
        <v>1.07915</v>
      </c>
      <c r="BG1009" t="n">
        <v>1.0846</v>
      </c>
      <c r="BH1009" t="n">
        <v>1.09005</v>
      </c>
      <c r="BI1009" t="n">
        <v>1.09535</v>
      </c>
      <c r="BJ1009" t="n">
        <v>1.1003</v>
      </c>
      <c r="BK1009" t="n">
        <v>1.10525</v>
      </c>
      <c r="BL1009" t="n">
        <v>1.1102</v>
      </c>
      <c r="BM1009" t="n">
        <v>1.11515</v>
      </c>
      <c r="BN1009" t="n">
        <v>1.1203</v>
      </c>
      <c r="BO1009" t="n">
        <v>1.12545</v>
      </c>
      <c r="BP1009" t="n">
        <v>1.13035</v>
      </c>
      <c r="BQ1009" t="n">
        <v>1.1353</v>
      </c>
      <c r="BR1009" t="n">
        <v>1.1401</v>
      </c>
      <c r="BS1009" t="n">
        <v>1.1452</v>
      </c>
      <c r="BT1009" t="n">
        <v>1.15015</v>
      </c>
    </row>
    <row r="1010">
      <c r="A1010" s="1112" t="n">
        <v>45705</v>
      </c>
      <c r="AI1010" t="n">
        <v>1.0837</v>
      </c>
      <c r="AJ1010" t="n">
        <v>1.0826</v>
      </c>
      <c r="AK1010" t="n">
        <v>1.0811</v>
      </c>
      <c r="AL1010" t="n">
        <v>1.0718</v>
      </c>
      <c r="AM1010" t="n">
        <v>1.0852</v>
      </c>
      <c r="AN1010" t="n">
        <v>1.0705</v>
      </c>
      <c r="AO1010" t="n">
        <v>1.0828</v>
      </c>
      <c r="AP1010" t="n">
        <v>1.1035</v>
      </c>
      <c r="AQ1010" t="n">
        <v>1.1196</v>
      </c>
      <c r="AR1010" t="n">
        <v>1.0882</v>
      </c>
      <c r="AS1010" t="n">
        <v>1.0562</v>
      </c>
      <c r="AT1010" t="n">
        <v>1.0389</v>
      </c>
      <c r="AU1010" t="n">
        <v>1.0393</v>
      </c>
      <c r="AV1010" s="28" t="n">
        <v>1.0473</v>
      </c>
      <c r="AW1010" s="192" t="n">
        <v>1.0514</v>
      </c>
      <c r="AX1010" s="192" t="n">
        <v>1.05295</v>
      </c>
      <c r="AY1010" s="192" t="n">
        <v>1.055</v>
      </c>
      <c r="AZ1010" s="192" t="n">
        <v>1.0567</v>
      </c>
      <c r="BA1010" s="192" t="n">
        <v>1.0584</v>
      </c>
      <c r="BB1010" s="192" t="n"/>
      <c r="BC1010" s="192" t="n">
        <v>1.0623</v>
      </c>
      <c r="BD1010" s="192" t="n">
        <v>1.068</v>
      </c>
      <c r="BE1010" s="192" t="n">
        <v>1.0737</v>
      </c>
      <c r="BF1010" s="192" t="n">
        <v>1.07915</v>
      </c>
      <c r="BG1010" s="192" t="n">
        <v>1.0846</v>
      </c>
      <c r="BH1010" s="192" t="n">
        <v>1.09005</v>
      </c>
      <c r="BI1010" s="192" t="n">
        <v>1.09535</v>
      </c>
      <c r="BJ1010" s="192" t="n">
        <v>1.1003</v>
      </c>
      <c r="BK1010" s="192" t="n">
        <v>1.10525</v>
      </c>
      <c r="BL1010" s="192" t="n">
        <v>1.1102</v>
      </c>
      <c r="BM1010" s="192" t="n">
        <v>1.11515</v>
      </c>
      <c r="BN1010" s="192" t="n">
        <v>1.1203</v>
      </c>
      <c r="BO1010" s="192" t="n">
        <v>1.12545</v>
      </c>
      <c r="BP1010" s="192" t="n">
        <v>1.13035</v>
      </c>
      <c r="BQ1010" s="192" t="n">
        <v>1.1353</v>
      </c>
      <c r="BR1010" s="192" t="n">
        <v>1.1401</v>
      </c>
      <c r="BS1010" s="192" t="n">
        <v>1.1452</v>
      </c>
      <c r="BT1010" s="192" t="n">
        <v>1.15015</v>
      </c>
    </row>
    <row r="1011">
      <c r="A1011" s="1112" t="n">
        <v>45706</v>
      </c>
      <c r="AI1011" t="n">
        <v>1.0837</v>
      </c>
      <c r="AJ1011" t="n">
        <v>1.0826</v>
      </c>
      <c r="AK1011" t="n">
        <v>1.0811</v>
      </c>
      <c r="AL1011" t="n">
        <v>1.0718</v>
      </c>
      <c r="AM1011" t="n">
        <v>1.0852</v>
      </c>
      <c r="AN1011" t="n">
        <v>1.0705</v>
      </c>
      <c r="AO1011" t="n">
        <v>1.0828</v>
      </c>
      <c r="AP1011" t="n">
        <v>1.1035</v>
      </c>
      <c r="AQ1011" t="n">
        <v>1.1196</v>
      </c>
      <c r="AR1011" t="n">
        <v>1.0882</v>
      </c>
      <c r="AS1011" t="n">
        <v>1.0562</v>
      </c>
      <c r="AT1011" t="n">
        <v>1.0389</v>
      </c>
      <c r="AU1011" t="n">
        <v>1.0393</v>
      </c>
      <c r="AV1011" s="28" t="n">
        <v>1.0434</v>
      </c>
      <c r="AW1011" t="n">
        <v>1.04585</v>
      </c>
      <c r="AX1011" t="n">
        <v>1.0474</v>
      </c>
      <c r="AY1011" t="n">
        <v>1.04945</v>
      </c>
      <c r="AZ1011" t="n">
        <v>1.0511</v>
      </c>
      <c r="BA1011" t="n">
        <v>1.05285</v>
      </c>
      <c r="BC1011" t="n">
        <v>1.05675</v>
      </c>
      <c r="BD1011" t="n">
        <v>1.06255</v>
      </c>
      <c r="BE1011" t="n">
        <v>1.06825</v>
      </c>
      <c r="BF1011" t="n">
        <v>1.0738</v>
      </c>
      <c r="BG1011" t="n">
        <v>1.0793</v>
      </c>
      <c r="BH1011" t="n">
        <v>1.0848</v>
      </c>
      <c r="BI1011" t="n">
        <v>1.0902</v>
      </c>
      <c r="BJ1011" t="n">
        <v>1.0953</v>
      </c>
      <c r="BK1011" t="n">
        <v>1.1004</v>
      </c>
      <c r="BL1011" t="n">
        <v>1.1055</v>
      </c>
      <c r="BM1011" t="n">
        <v>1.1106</v>
      </c>
      <c r="BN1011" t="n">
        <v>1.1159</v>
      </c>
      <c r="BO1011" t="n">
        <v>1.12115</v>
      </c>
      <c r="BP1011" t="n">
        <v>1.12625</v>
      </c>
      <c r="BQ1011" t="n">
        <v>1.13135</v>
      </c>
      <c r="BR1011" t="n">
        <v>1.13625</v>
      </c>
      <c r="BS1011" t="n">
        <v>1.14155</v>
      </c>
      <c r="BT1011" t="n">
        <v>1.1466</v>
      </c>
    </row>
    <row r="1012">
      <c r="A1012" s="1112" t="n">
        <v>45707</v>
      </c>
      <c r="AI1012" t="n">
        <v>1.0837</v>
      </c>
      <c r="AJ1012" t="n">
        <v>1.0826</v>
      </c>
      <c r="AK1012" t="n">
        <v>1.0811</v>
      </c>
      <c r="AL1012" t="n">
        <v>1.0718</v>
      </c>
      <c r="AM1012" t="n">
        <v>1.0852</v>
      </c>
      <c r="AN1012" t="n">
        <v>1.0705</v>
      </c>
      <c r="AO1012" t="n">
        <v>1.0828</v>
      </c>
      <c r="AP1012" t="n">
        <v>1.1035</v>
      </c>
      <c r="AQ1012" t="n">
        <v>1.1196</v>
      </c>
      <c r="AR1012" t="n">
        <v>1.0882</v>
      </c>
      <c r="AS1012" t="n">
        <v>1.0562</v>
      </c>
      <c r="AT1012" t="n">
        <v>1.0389</v>
      </c>
      <c r="AU1012" t="n">
        <v>1.0393</v>
      </c>
      <c r="AV1012" s="28" t="n">
        <v>1.0434</v>
      </c>
      <c r="AW1012" t="n">
        <v>1.04385</v>
      </c>
      <c r="AX1012" t="n">
        <v>1.0454</v>
      </c>
      <c r="AY1012" t="n">
        <v>1.04745</v>
      </c>
      <c r="AZ1012" t="n">
        <v>1.04905</v>
      </c>
      <c r="BA1012" t="n">
        <v>1.0508</v>
      </c>
      <c r="BC1012" t="n">
        <v>1.0546</v>
      </c>
      <c r="BD1012" t="n">
        <v>1.0602</v>
      </c>
      <c r="BE1012" t="n">
        <v>1.0658</v>
      </c>
      <c r="BF1012" t="n">
        <v>1.07115</v>
      </c>
      <c r="BG1012" t="n">
        <v>1.0765</v>
      </c>
      <c r="BH1012" t="n">
        <v>1.08185</v>
      </c>
      <c r="BI1012" t="n">
        <v>1.0871</v>
      </c>
      <c r="BJ1012" t="n">
        <v>1.0921</v>
      </c>
      <c r="BK1012" t="n">
        <v>1.09705</v>
      </c>
      <c r="BL1012" t="n">
        <v>1.10205</v>
      </c>
      <c r="BM1012" t="n">
        <v>1.107</v>
      </c>
      <c r="BN1012" t="n">
        <v>1.1122</v>
      </c>
      <c r="BO1012" t="n">
        <v>1.11735</v>
      </c>
      <c r="BP1012" t="n">
        <v>1.12235</v>
      </c>
      <c r="BQ1012" t="n">
        <v>1.1273</v>
      </c>
      <c r="BR1012" t="n">
        <v>1.13215</v>
      </c>
      <c r="BS1012" t="n">
        <v>1.13725</v>
      </c>
      <c r="BT1012" t="n">
        <v>1.14225</v>
      </c>
    </row>
    <row r="1013">
      <c r="A1013" s="1112" t="n">
        <v>45708</v>
      </c>
      <c r="AI1013" t="n">
        <v>1.0837</v>
      </c>
      <c r="AJ1013" t="n">
        <v>1.0826</v>
      </c>
      <c r="AK1013" t="n">
        <v>1.0811</v>
      </c>
      <c r="AL1013" t="n">
        <v>1.0718</v>
      </c>
      <c r="AM1013" t="n">
        <v>1.0852</v>
      </c>
      <c r="AN1013" t="n">
        <v>1.0705</v>
      </c>
      <c r="AO1013" t="n">
        <v>1.0828</v>
      </c>
      <c r="AP1013" t="n">
        <v>1.1035</v>
      </c>
      <c r="AQ1013" t="n">
        <v>1.1196</v>
      </c>
      <c r="AR1013" t="n">
        <v>1.0882</v>
      </c>
      <c r="AS1013" t="n">
        <v>1.0562</v>
      </c>
      <c r="AT1013" t="n">
        <v>1.0389</v>
      </c>
      <c r="AU1013" t="n">
        <v>1.0393</v>
      </c>
      <c r="AV1013" s="28" t="n">
        <v>1.0443</v>
      </c>
      <c r="AW1013" t="n">
        <v>1.0513</v>
      </c>
      <c r="AX1013" t="n">
        <v>1.05285</v>
      </c>
      <c r="AY1013" t="n">
        <v>1.05485</v>
      </c>
      <c r="AZ1013" t="n">
        <v>1.0565</v>
      </c>
      <c r="BA1013" t="n">
        <v>1.05825</v>
      </c>
      <c r="BC1013" t="n">
        <v>1.06205</v>
      </c>
      <c r="BD1013" t="n">
        <v>1.0677</v>
      </c>
      <c r="BE1013" t="n">
        <v>1.0733</v>
      </c>
      <c r="BF1013" t="n">
        <v>1.07865</v>
      </c>
      <c r="BG1013" t="n">
        <v>1.08405</v>
      </c>
      <c r="BH1013" t="n">
        <v>1.0894</v>
      </c>
      <c r="BI1013" t="n">
        <v>1.09465</v>
      </c>
      <c r="BJ1013" t="n">
        <v>1.09955</v>
      </c>
      <c r="BK1013" t="n">
        <v>1.10445</v>
      </c>
      <c r="BL1013" t="n">
        <v>1.1093</v>
      </c>
      <c r="BM1013" t="n">
        <v>1.1142</v>
      </c>
      <c r="BN1013" t="n">
        <v>1.1193</v>
      </c>
      <c r="BO1013" t="n">
        <v>1.12435</v>
      </c>
      <c r="BP1013" t="n">
        <v>1.12925</v>
      </c>
      <c r="BQ1013" t="n">
        <v>1.1341</v>
      </c>
      <c r="BR1013" t="n">
        <v>1.13885</v>
      </c>
      <c r="BS1013" t="n">
        <v>1.1439</v>
      </c>
      <c r="BT1013" t="n">
        <v>1.14875</v>
      </c>
    </row>
    <row r="1014">
      <c r="A1014" s="1112" t="n">
        <v>45709</v>
      </c>
      <c r="AI1014" t="n">
        <v>1.0837</v>
      </c>
      <c r="AJ1014" t="n">
        <v>1.0826</v>
      </c>
      <c r="AK1014" t="n">
        <v>1.0811</v>
      </c>
      <c r="AL1014" t="n">
        <v>1.0718</v>
      </c>
      <c r="AM1014" t="n">
        <v>1.0852</v>
      </c>
      <c r="AN1014" t="n">
        <v>1.0705</v>
      </c>
      <c r="AO1014" t="n">
        <v>1.0828</v>
      </c>
      <c r="AP1014" t="n">
        <v>1.1035</v>
      </c>
      <c r="AQ1014" t="n">
        <v>1.1196</v>
      </c>
      <c r="AR1014" t="n">
        <v>1.0882</v>
      </c>
      <c r="AS1014" t="n">
        <v>1.0562</v>
      </c>
      <c r="AT1014" t="n">
        <v>1.0389</v>
      </c>
      <c r="AU1014" t="n">
        <v>1.0393</v>
      </c>
      <c r="AV1014" s="28" t="n">
        <v>1.0465</v>
      </c>
      <c r="AW1014" t="n">
        <v>1.0474</v>
      </c>
      <c r="AX1014" t="n">
        <v>1.04895</v>
      </c>
      <c r="AY1014" t="n">
        <v>1.051</v>
      </c>
      <c r="AZ1014" t="n">
        <v>1.05265</v>
      </c>
      <c r="BA1014" t="n">
        <v>1.0543</v>
      </c>
      <c r="BC1014" t="n">
        <v>1.0581</v>
      </c>
      <c r="BD1014" t="n">
        <v>1.0636</v>
      </c>
      <c r="BE1014" t="n">
        <v>1.06915</v>
      </c>
      <c r="BF1014" t="n">
        <v>1.0744</v>
      </c>
      <c r="BG1014" t="n">
        <v>1.0796</v>
      </c>
      <c r="BH1014" t="n">
        <v>1.08485</v>
      </c>
      <c r="BI1014" t="n">
        <v>1.09</v>
      </c>
      <c r="BJ1014" t="n">
        <v>1.0947</v>
      </c>
      <c r="BK1014" t="n">
        <v>1.0994</v>
      </c>
      <c r="BL1014" t="n">
        <v>1.10415</v>
      </c>
      <c r="BM1014" t="n">
        <v>1.10885</v>
      </c>
      <c r="BN1014" t="n">
        <v>1.11375</v>
      </c>
      <c r="BO1014" t="n">
        <v>1.11865</v>
      </c>
      <c r="BP1014" t="n">
        <v>1.12335</v>
      </c>
      <c r="BQ1014" t="n">
        <v>1.1281</v>
      </c>
      <c r="BR1014" t="n">
        <v>1.13265</v>
      </c>
      <c r="BS1014" t="n">
        <v>1.1375</v>
      </c>
      <c r="BT1014" t="n">
        <v>1.1422</v>
      </c>
    </row>
    <row r="1015">
      <c r="A1015" s="1112" t="n">
        <v>45712</v>
      </c>
      <c r="AI1015" t="n">
        <v>1.0837</v>
      </c>
      <c r="AJ1015" t="n">
        <v>1.0826</v>
      </c>
      <c r="AK1015" t="n">
        <v>1.0811</v>
      </c>
      <c r="AL1015" t="n">
        <v>1.0718</v>
      </c>
      <c r="AM1015" t="n">
        <v>1.0852</v>
      </c>
      <c r="AN1015" t="n">
        <v>1.0705</v>
      </c>
      <c r="AO1015" t="n">
        <v>1.0828</v>
      </c>
      <c r="AP1015" t="n">
        <v>1.1035</v>
      </c>
      <c r="AQ1015" t="n">
        <v>1.1196</v>
      </c>
      <c r="AR1015" t="n">
        <v>1.0882</v>
      </c>
      <c r="AS1015" t="n">
        <v>1.0562</v>
      </c>
      <c r="AT1015" t="n">
        <v>1.0389</v>
      </c>
      <c r="AU1015" t="n">
        <v>1.0393</v>
      </c>
      <c r="AV1015" s="28" t="n">
        <v>1.0466</v>
      </c>
      <c r="AW1015" t="n">
        <v>1.04845</v>
      </c>
      <c r="AX1015" t="n">
        <v>1.05</v>
      </c>
      <c r="AY1015" t="n">
        <v>1.05205</v>
      </c>
      <c r="AZ1015" t="n">
        <v>1.0537</v>
      </c>
      <c r="BA1015" t="n">
        <v>1.05535</v>
      </c>
      <c r="BC1015" t="n">
        <v>1.05915</v>
      </c>
      <c r="BD1015" t="n">
        <v>1.06465</v>
      </c>
      <c r="BE1015" t="n">
        <v>1.0701</v>
      </c>
      <c r="BF1015" t="n">
        <v>1.0752</v>
      </c>
      <c r="BG1015" t="n">
        <v>1.08035</v>
      </c>
      <c r="BH1015" t="n">
        <v>1.08545</v>
      </c>
      <c r="BI1015" t="n">
        <v>1.0905</v>
      </c>
      <c r="BJ1015" t="n">
        <v>1.0952</v>
      </c>
      <c r="BK1015" t="n">
        <v>1.0999</v>
      </c>
      <c r="BL1015" t="n">
        <v>1.1046</v>
      </c>
      <c r="BM1015" t="n">
        <v>1.1093</v>
      </c>
      <c r="BN1015" t="n">
        <v>1.11425</v>
      </c>
      <c r="BO1015" t="n">
        <v>1.1191</v>
      </c>
      <c r="BP1015" t="n">
        <v>1.1238</v>
      </c>
      <c r="BQ1015" t="n">
        <v>1.1285</v>
      </c>
      <c r="BR1015" t="n">
        <v>1.13305</v>
      </c>
      <c r="BS1015" t="n">
        <v>1.1379</v>
      </c>
      <c r="BT1015" t="n">
        <v>1.1426</v>
      </c>
    </row>
    <row r="1016">
      <c r="A1016" s="1112" t="n">
        <v>45713</v>
      </c>
      <c r="AI1016" t="n">
        <v>1.0837</v>
      </c>
      <c r="AJ1016" t="n">
        <v>1.0826</v>
      </c>
      <c r="AK1016" t="n">
        <v>1.0811</v>
      </c>
      <c r="AL1016" t="n">
        <v>1.0718</v>
      </c>
      <c r="AM1016" t="n">
        <v>1.0852</v>
      </c>
      <c r="AN1016" t="n">
        <v>1.0705</v>
      </c>
      <c r="AO1016" t="n">
        <v>1.0828</v>
      </c>
      <c r="AP1016" t="n">
        <v>1.1035</v>
      </c>
      <c r="AQ1016" t="n">
        <v>1.1196</v>
      </c>
      <c r="AR1016" t="n">
        <v>1.0882</v>
      </c>
      <c r="AS1016" t="n">
        <v>1.0562</v>
      </c>
      <c r="AT1016" t="n">
        <v>1.0389</v>
      </c>
      <c r="AU1016" t="n">
        <v>1.0393</v>
      </c>
      <c r="AV1016" s="28" t="n">
        <v>1.0497</v>
      </c>
      <c r="AW1016" t="n">
        <v>1.05205</v>
      </c>
      <c r="AX1016" t="n">
        <v>1.0536</v>
      </c>
      <c r="AY1016" t="n">
        <v>1.05565</v>
      </c>
      <c r="AZ1016" t="n">
        <v>1.05735</v>
      </c>
      <c r="BA1016" t="n">
        <v>1.059</v>
      </c>
      <c r="BC1016" t="n">
        <v>1.06285</v>
      </c>
      <c r="BD1016" t="n">
        <v>1.06825</v>
      </c>
      <c r="BE1016" t="n">
        <v>1.0736</v>
      </c>
      <c r="BF1016" t="n">
        <v>1.07865</v>
      </c>
      <c r="BG1016" t="n">
        <v>1.08365</v>
      </c>
      <c r="BH1016" t="n">
        <v>1.0887</v>
      </c>
      <c r="BI1016" t="n">
        <v>1.0936</v>
      </c>
      <c r="BJ1016" t="n">
        <v>1.0981</v>
      </c>
      <c r="BK1016" t="n">
        <v>1.1026</v>
      </c>
      <c r="BL1016" t="n">
        <v>1.1071</v>
      </c>
      <c r="BM1016" t="n">
        <v>1.1116</v>
      </c>
      <c r="BN1016" t="n">
        <v>1.1163</v>
      </c>
      <c r="BO1016" t="n">
        <v>1.12095</v>
      </c>
      <c r="BP1016" t="n">
        <v>1.12545</v>
      </c>
      <c r="BQ1016" t="n">
        <v>1.1299</v>
      </c>
      <c r="BR1016" t="n">
        <v>1.13425</v>
      </c>
      <c r="BS1016" t="n">
        <v>1.1389</v>
      </c>
      <c r="BT1016" t="n">
        <v>1.1434</v>
      </c>
    </row>
    <row r="1017">
      <c r="A1017" s="1112" t="n">
        <v>45714</v>
      </c>
      <c r="AI1017" t="n">
        <v>1.0837</v>
      </c>
      <c r="AJ1017" t="n">
        <v>1.0826</v>
      </c>
      <c r="AK1017" t="n">
        <v>1.0811</v>
      </c>
      <c r="AL1017" t="n">
        <v>1.0718</v>
      </c>
      <c r="AM1017" t="n">
        <v>1.0852</v>
      </c>
      <c r="AN1017" t="n">
        <v>1.0705</v>
      </c>
      <c r="AO1017" t="n">
        <v>1.0828</v>
      </c>
      <c r="AP1017" t="n">
        <v>1.1035</v>
      </c>
      <c r="AQ1017" t="n">
        <v>1.1196</v>
      </c>
      <c r="AR1017" t="n">
        <v>1.0882</v>
      </c>
      <c r="AS1017" t="n">
        <v>1.0562</v>
      </c>
      <c r="AT1017" t="n">
        <v>1.0389</v>
      </c>
      <c r="AU1017" t="n">
        <v>1.0393</v>
      </c>
      <c r="AV1017" s="28" t="n">
        <v>1.0487</v>
      </c>
      <c r="AW1017" t="n">
        <v>1.05015</v>
      </c>
      <c r="AX1017" t="n">
        <v>1.05175</v>
      </c>
      <c r="AY1017" t="n">
        <v>1.05375</v>
      </c>
      <c r="AZ1017" t="n">
        <v>1.0554</v>
      </c>
      <c r="BA1017" t="n">
        <v>1.0571</v>
      </c>
      <c r="BC1017" t="n">
        <v>1.0609</v>
      </c>
      <c r="BD1017" t="n">
        <v>1.0664</v>
      </c>
      <c r="BE1017" t="n">
        <v>1.0717</v>
      </c>
      <c r="BF1017" t="n">
        <v>1.0766</v>
      </c>
      <c r="BG1017" t="n">
        <v>1.08155</v>
      </c>
      <c r="BH1017" t="n">
        <v>1.08645</v>
      </c>
      <c r="BI1017" t="n">
        <v>1.09125</v>
      </c>
      <c r="BJ1017" t="n">
        <v>1.0956</v>
      </c>
      <c r="BK1017" t="n">
        <v>1.09995</v>
      </c>
      <c r="BL1017" t="n">
        <v>1.10425</v>
      </c>
      <c r="BM1017" t="n">
        <v>1.1086</v>
      </c>
      <c r="BN1017" t="n">
        <v>1.1131</v>
      </c>
      <c r="BO1017" t="n">
        <v>1.1176</v>
      </c>
      <c r="BP1017" t="n">
        <v>1.12195</v>
      </c>
      <c r="BQ1017" t="n">
        <v>1.12625</v>
      </c>
      <c r="BR1017" t="n">
        <v>1.13045</v>
      </c>
      <c r="BS1017" t="n">
        <v>1.13495</v>
      </c>
      <c r="BT1017" t="n">
        <v>1.13925</v>
      </c>
    </row>
    <row r="1018">
      <c r="A1018" s="1112" t="n">
        <v>45715</v>
      </c>
      <c r="AI1018" t="n">
        <v>1.0837</v>
      </c>
      <c r="AJ1018" t="n">
        <v>1.0826</v>
      </c>
      <c r="AK1018" t="n">
        <v>1.0811</v>
      </c>
      <c r="AL1018" t="n">
        <v>1.0718</v>
      </c>
      <c r="AM1018" t="n">
        <v>1.0852</v>
      </c>
      <c r="AN1018" t="n">
        <v>1.0705</v>
      </c>
      <c r="AO1018" t="n">
        <v>1.0828</v>
      </c>
      <c r="AP1018" t="n">
        <v>1.1035</v>
      </c>
      <c r="AQ1018" t="n">
        <v>1.1196</v>
      </c>
      <c r="AR1018" t="n">
        <v>1.0882</v>
      </c>
      <c r="AS1018" t="n">
        <v>1.0562</v>
      </c>
      <c r="AT1018" t="n">
        <v>1.0389</v>
      </c>
      <c r="AU1018" t="n">
        <v>1.0393</v>
      </c>
      <c r="AV1018" s="28" t="n">
        <v>1.0477</v>
      </c>
      <c r="AW1018" t="n">
        <v>1.0413</v>
      </c>
      <c r="AX1018" t="n">
        <v>1.04285</v>
      </c>
      <c r="AY1018" t="n">
        <v>1.0449</v>
      </c>
      <c r="AZ1018" t="n">
        <v>1.04655</v>
      </c>
      <c r="BA1018" t="n">
        <v>1.0482</v>
      </c>
      <c r="BC1018" t="n">
        <v>1.05205</v>
      </c>
      <c r="BD1018" t="n">
        <v>1.0575</v>
      </c>
      <c r="BE1018" t="n">
        <v>1.0629</v>
      </c>
      <c r="BF1018" t="n">
        <v>1.0679</v>
      </c>
      <c r="BG1018" t="n">
        <v>1.0729</v>
      </c>
      <c r="BH1018" t="n">
        <v>1.0779</v>
      </c>
      <c r="BI1018" t="n">
        <v>1.0828</v>
      </c>
      <c r="BJ1018" t="n">
        <v>1.0873</v>
      </c>
      <c r="BK1018" t="n">
        <v>1.09175</v>
      </c>
      <c r="BL1018" t="n">
        <v>1.0962</v>
      </c>
      <c r="BM1018" t="n">
        <v>1.1007</v>
      </c>
      <c r="BN1018" t="n">
        <v>1.10535</v>
      </c>
      <c r="BO1018" t="n">
        <v>1.10995</v>
      </c>
      <c r="BP1018" t="n">
        <v>1.1144</v>
      </c>
      <c r="BQ1018" t="n">
        <v>1.11885</v>
      </c>
      <c r="BR1018" t="n">
        <v>1.1232</v>
      </c>
      <c r="BS1018" t="n">
        <v>1.1278</v>
      </c>
      <c r="BT1018" t="n">
        <v>1.13225</v>
      </c>
    </row>
    <row r="1019">
      <c r="A1019" s="1112" t="n">
        <v>45716</v>
      </c>
      <c r="AI1019" t="n">
        <v>1.0837</v>
      </c>
      <c r="AJ1019" t="n">
        <v>1.0826</v>
      </c>
      <c r="AK1019" t="n">
        <v>1.0811</v>
      </c>
      <c r="AL1019" t="n">
        <v>1.0718</v>
      </c>
      <c r="AM1019" t="n">
        <v>1.0852</v>
      </c>
      <c r="AN1019" t="n">
        <v>1.0705</v>
      </c>
      <c r="AO1019" t="n">
        <v>1.0828</v>
      </c>
      <c r="AP1019" t="n">
        <v>1.1035</v>
      </c>
      <c r="AQ1019" t="n">
        <v>1.1196</v>
      </c>
      <c r="AR1019" t="n">
        <v>1.0882</v>
      </c>
      <c r="AS1019" t="n">
        <v>1.0562</v>
      </c>
      <c r="AT1019" t="n">
        <v>1.0389</v>
      </c>
      <c r="AU1019" t="n">
        <v>1.0393</v>
      </c>
      <c r="AV1019" s="666" t="n">
        <v>1.0411</v>
      </c>
      <c r="AW1019" t="n">
        <v>1.0375</v>
      </c>
      <c r="AX1019" t="n">
        <v>1.039</v>
      </c>
      <c r="AY1019" t="n">
        <v>1.04105</v>
      </c>
      <c r="AZ1019" t="n">
        <v>1.0427</v>
      </c>
      <c r="BA1019" t="n">
        <v>1.04435</v>
      </c>
      <c r="BC1019" t="n">
        <v>1.04805</v>
      </c>
      <c r="BD1019" t="n">
        <v>1.0533</v>
      </c>
      <c r="BE1019" t="n">
        <v>1.05835</v>
      </c>
      <c r="BF1019" t="n">
        <v>1.0631</v>
      </c>
      <c r="BG1019" t="n">
        <v>1.0679</v>
      </c>
      <c r="BH1019" t="n">
        <v>1.0727</v>
      </c>
      <c r="BI1019" t="n">
        <v>1.0774</v>
      </c>
      <c r="BJ1019" t="n">
        <v>1.0816</v>
      </c>
      <c r="BK1019" t="n">
        <v>1.0858</v>
      </c>
      <c r="BL1019" t="n">
        <v>1.09</v>
      </c>
      <c r="BM1019" t="n">
        <v>1.0942</v>
      </c>
      <c r="BN1019" t="n">
        <v>1.09855</v>
      </c>
      <c r="BO1019" t="n">
        <v>1.1029</v>
      </c>
      <c r="BP1019" t="n">
        <v>1.1071</v>
      </c>
      <c r="BQ1019" t="n">
        <v>1.1113</v>
      </c>
      <c r="BR1019" t="n">
        <v>1.11535</v>
      </c>
      <c r="BS1019" t="n">
        <v>1.1197</v>
      </c>
      <c r="BT1019" t="n">
        <v>1.12385</v>
      </c>
    </row>
    <row r="1020">
      <c r="A1020" s="1112" t="n">
        <v>45719</v>
      </c>
      <c r="AI1020" t="n">
        <v>1.0837</v>
      </c>
      <c r="AJ1020" t="n">
        <v>1.0826</v>
      </c>
      <c r="AK1020" t="n">
        <v>1.0811</v>
      </c>
      <c r="AL1020" t="n">
        <v>1.0718</v>
      </c>
      <c r="AM1020" t="n">
        <v>1.0852</v>
      </c>
      <c r="AN1020" t="n">
        <v>1.0705</v>
      </c>
      <c r="AO1020" t="n">
        <v>1.0828</v>
      </c>
      <c r="AP1020" t="n">
        <v>1.1035</v>
      </c>
      <c r="AQ1020" t="n">
        <v>1.1196</v>
      </c>
      <c r="AR1020" t="n">
        <v>1.0882</v>
      </c>
      <c r="AS1020" t="n">
        <v>1.0562</v>
      </c>
      <c r="AT1020" t="n">
        <v>1.0389</v>
      </c>
      <c r="AU1020" t="n">
        <v>1.0393</v>
      </c>
      <c r="AV1020" s="178" t="n">
        <v>1.0411</v>
      </c>
      <c r="AW1020" s="28" t="n">
        <v>1.0465</v>
      </c>
      <c r="AX1020" t="n">
        <v>1.0496</v>
      </c>
      <c r="AY1020" t="n">
        <v>1.05165</v>
      </c>
      <c r="AZ1020" t="n">
        <v>1.0533</v>
      </c>
      <c r="BA1020" t="n">
        <v>1.0549</v>
      </c>
      <c r="BC1020" t="n">
        <v>1.05855</v>
      </c>
      <c r="BD1020" t="n">
        <v>1.0637</v>
      </c>
      <c r="BE1020" t="n">
        <v>1.0687</v>
      </c>
      <c r="BF1020" t="n">
        <v>1.07335</v>
      </c>
      <c r="BG1020" t="n">
        <v>1.078</v>
      </c>
      <c r="BH1020" t="n">
        <v>1.08265</v>
      </c>
      <c r="BI1020" t="n">
        <v>1.0872</v>
      </c>
      <c r="BJ1020" t="n">
        <v>1.09125</v>
      </c>
      <c r="BK1020" t="n">
        <v>1.0953</v>
      </c>
      <c r="BL1020" t="n">
        <v>1.09935</v>
      </c>
      <c r="BM1020" t="n">
        <v>1.1034</v>
      </c>
      <c r="BN1020" t="n">
        <v>1.10765</v>
      </c>
      <c r="BO1020" t="n">
        <v>1.11185</v>
      </c>
      <c r="BP1020" t="n">
        <v>1.1159</v>
      </c>
      <c r="BQ1020" t="n">
        <v>1.11995</v>
      </c>
      <c r="BR1020" t="n">
        <v>1.12385</v>
      </c>
      <c r="BS1020" t="n">
        <v>1.12805</v>
      </c>
      <c r="BT1020" t="n">
        <v>1.1321</v>
      </c>
    </row>
    <row r="1021">
      <c r="A1021" s="1112" t="n">
        <v>45720</v>
      </c>
      <c r="AI1021" t="n">
        <v>1.0837</v>
      </c>
      <c r="AJ1021" t="n">
        <v>1.0826</v>
      </c>
      <c r="AK1021" t="n">
        <v>1.0811</v>
      </c>
      <c r="AL1021" t="n">
        <v>1.0718</v>
      </c>
      <c r="AM1021" t="n">
        <v>1.0852</v>
      </c>
      <c r="AN1021" t="n">
        <v>1.0705</v>
      </c>
      <c r="AO1021" t="n">
        <v>1.0828</v>
      </c>
      <c r="AP1021" t="n">
        <v>1.1035</v>
      </c>
      <c r="AQ1021" t="n">
        <v>1.1196</v>
      </c>
      <c r="AR1021" t="n">
        <v>1.0882</v>
      </c>
      <c r="AS1021" t="n">
        <v>1.0562</v>
      </c>
      <c r="AT1021" t="n">
        <v>1.0389</v>
      </c>
      <c r="AU1021" t="n">
        <v>1.0393</v>
      </c>
      <c r="AV1021" s="178" t="n">
        <v>1.0411</v>
      </c>
      <c r="AW1021" s="28" t="n">
        <v>1.0557</v>
      </c>
      <c r="AX1021" t="n">
        <v>1.06235</v>
      </c>
      <c r="AY1021" t="n">
        <v>1.06435</v>
      </c>
      <c r="AZ1021" t="n">
        <v>1.06605</v>
      </c>
      <c r="BA1021" t="n">
        <v>1.06765</v>
      </c>
      <c r="BC1021" t="n">
        <v>1.0713</v>
      </c>
      <c r="BD1021" t="n">
        <v>1.0763</v>
      </c>
      <c r="BE1021" t="n">
        <v>1.08115</v>
      </c>
      <c r="BF1021" t="n">
        <v>1.0857</v>
      </c>
      <c r="BG1021" t="n">
        <v>1.0903</v>
      </c>
      <c r="BH1021" t="n">
        <v>1.0949</v>
      </c>
      <c r="BI1021" t="n">
        <v>1.09945</v>
      </c>
      <c r="BJ1021" t="n">
        <v>1.10365</v>
      </c>
      <c r="BK1021" t="n">
        <v>1.10785</v>
      </c>
      <c r="BL1021" t="n">
        <v>1.112</v>
      </c>
      <c r="BM1021" t="n">
        <v>1.1162</v>
      </c>
      <c r="BN1021" t="n">
        <v>1.1206</v>
      </c>
      <c r="BO1021" t="n">
        <v>1.1249</v>
      </c>
      <c r="BP1021" t="n">
        <v>1.1291</v>
      </c>
      <c r="BQ1021" t="n">
        <v>1.1333</v>
      </c>
      <c r="BR1021" t="n">
        <v>1.13735</v>
      </c>
      <c r="BS1021" t="n">
        <v>1.1417</v>
      </c>
      <c r="BT1021" t="n">
        <v>1.14585</v>
      </c>
    </row>
    <row r="1022">
      <c r="A1022" s="1112" t="n">
        <v>45721</v>
      </c>
      <c r="AI1022" t="n">
        <v>1.0837</v>
      </c>
      <c r="AJ1022" t="n">
        <v>1.0826</v>
      </c>
      <c r="AK1022" t="n">
        <v>1.0811</v>
      </c>
      <c r="AL1022" t="n">
        <v>1.0718</v>
      </c>
      <c r="AM1022" t="n">
        <v>1.0852</v>
      </c>
      <c r="AN1022" t="n">
        <v>1.0705</v>
      </c>
      <c r="AO1022" t="n">
        <v>1.0828</v>
      </c>
      <c r="AP1022" t="n">
        <v>1.1035</v>
      </c>
      <c r="AQ1022" t="n">
        <v>1.1196</v>
      </c>
      <c r="AR1022" t="n">
        <v>1.0882</v>
      </c>
      <c r="AS1022" t="n">
        <v>1.0562</v>
      </c>
      <c r="AT1022" t="n">
        <v>1.0389</v>
      </c>
      <c r="AU1022" t="n">
        <v>1.0393</v>
      </c>
      <c r="AV1022" s="178" t="n">
        <v>1.0411</v>
      </c>
      <c r="AW1022" s="28" t="n">
        <v>1.0694</v>
      </c>
      <c r="AX1022" t="n">
        <v>1.08125</v>
      </c>
      <c r="AY1022" t="n">
        <v>1.0833</v>
      </c>
      <c r="AZ1022" t="n">
        <v>1.085</v>
      </c>
      <c r="BA1022" t="n">
        <v>1.0866</v>
      </c>
      <c r="BC1022" t="n">
        <v>1.0902</v>
      </c>
      <c r="BD1022" t="n">
        <v>1.09505</v>
      </c>
      <c r="BE1022" t="n">
        <v>1.0997</v>
      </c>
      <c r="BF1022" t="n">
        <v>1.1037</v>
      </c>
      <c r="BG1022" t="n">
        <v>1.10775</v>
      </c>
      <c r="BH1022" t="n">
        <v>1.11175</v>
      </c>
      <c r="BI1022" t="n">
        <v>1.11575</v>
      </c>
      <c r="BJ1022" t="n">
        <v>1.11945</v>
      </c>
      <c r="BK1022" t="n">
        <v>1.1231</v>
      </c>
      <c r="BL1022" t="n">
        <v>1.1268</v>
      </c>
      <c r="BM1022" t="n">
        <v>1.1305</v>
      </c>
      <c r="BN1022" t="n">
        <v>1.13435</v>
      </c>
      <c r="BO1022" t="n">
        <v>1.13815</v>
      </c>
      <c r="BP1022" t="n">
        <v>1.14185</v>
      </c>
      <c r="BQ1022" t="n">
        <v>1.1455</v>
      </c>
      <c r="BR1022" t="n">
        <v>1.1491</v>
      </c>
      <c r="BS1022" t="n">
        <v>1.1529</v>
      </c>
      <c r="BT1022" t="n">
        <v>1.1566</v>
      </c>
    </row>
    <row r="1023">
      <c r="A1023" s="1112" t="n">
        <v>45722</v>
      </c>
      <c r="AI1023" t="n">
        <v>1.0837</v>
      </c>
      <c r="AJ1023" t="n">
        <v>1.0826</v>
      </c>
      <c r="AK1023" t="n">
        <v>1.0811</v>
      </c>
      <c r="AL1023" t="n">
        <v>1.0718</v>
      </c>
      <c r="AM1023" t="n">
        <v>1.0852</v>
      </c>
      <c r="AN1023" t="n">
        <v>1.0705</v>
      </c>
      <c r="AO1023" t="n">
        <v>1.0828</v>
      </c>
      <c r="AP1023" t="n">
        <v>1.1035</v>
      </c>
      <c r="AQ1023" t="n">
        <v>1.1196</v>
      </c>
      <c r="AR1023" t="n">
        <v>1.0882</v>
      </c>
      <c r="AS1023" t="n">
        <v>1.0562</v>
      </c>
      <c r="AT1023" t="n">
        <v>1.0389</v>
      </c>
      <c r="AU1023" t="n">
        <v>1.0393</v>
      </c>
      <c r="AV1023" s="178" t="n">
        <v>1.0411</v>
      </c>
      <c r="AW1023" s="28" t="n">
        <v>1.0796</v>
      </c>
      <c r="AX1023" t="n">
        <v>1.0823</v>
      </c>
      <c r="AY1023" t="n">
        <v>1.08435</v>
      </c>
      <c r="AZ1023" t="n">
        <v>1.086</v>
      </c>
      <c r="BA1023" t="n">
        <v>1.08755</v>
      </c>
      <c r="BC1023" t="n">
        <v>1.09105</v>
      </c>
      <c r="BD1023" t="n">
        <v>1.0959</v>
      </c>
      <c r="BE1023" t="n">
        <v>1.1006</v>
      </c>
      <c r="BF1023" t="n">
        <v>1.10465</v>
      </c>
      <c r="BG1023" t="n">
        <v>1.10875</v>
      </c>
      <c r="BH1023" t="n">
        <v>1.11285</v>
      </c>
      <c r="BI1023" t="n">
        <v>1.11695</v>
      </c>
      <c r="BJ1023" t="n">
        <v>1.1205</v>
      </c>
      <c r="BK1023" t="n">
        <v>1.1241</v>
      </c>
      <c r="BL1023" t="n">
        <v>1.1277</v>
      </c>
      <c r="BM1023" t="n">
        <v>1.1313</v>
      </c>
      <c r="BN1023" t="n">
        <v>1.13505</v>
      </c>
      <c r="BO1023" t="n">
        <v>1.13875</v>
      </c>
      <c r="BP1023" t="n">
        <v>1.14235</v>
      </c>
      <c r="BQ1023" t="n">
        <v>1.1459</v>
      </c>
      <c r="BR1023" t="n">
        <v>1.1494</v>
      </c>
      <c r="BS1023" t="n">
        <v>1.1531</v>
      </c>
      <c r="BT1023" t="n">
        <v>1.1567</v>
      </c>
    </row>
    <row r="1024">
      <c r="A1024" s="1112" t="n">
        <v>45723</v>
      </c>
      <c r="AI1024" t="n">
        <v>1.0837</v>
      </c>
      <c r="AJ1024" t="n">
        <v>1.0826</v>
      </c>
      <c r="AK1024" t="n">
        <v>1.0811</v>
      </c>
      <c r="AL1024" t="n">
        <v>1.0718</v>
      </c>
      <c r="AM1024" t="n">
        <v>1.0852</v>
      </c>
      <c r="AN1024" t="n">
        <v>1.0705</v>
      </c>
      <c r="AO1024" t="n">
        <v>1.0828</v>
      </c>
      <c r="AP1024" t="n">
        <v>1.1035</v>
      </c>
      <c r="AQ1024" t="n">
        <v>1.1196</v>
      </c>
      <c r="AR1024" t="n">
        <v>1.0882</v>
      </c>
      <c r="AS1024" t="n">
        <v>1.0562</v>
      </c>
      <c r="AT1024" t="n">
        <v>1.0389</v>
      </c>
      <c r="AU1024" t="n">
        <v>1.0393</v>
      </c>
      <c r="AV1024" s="178" t="n">
        <v>1.0411</v>
      </c>
      <c r="AW1024" s="28" t="n">
        <v>1.0857</v>
      </c>
      <c r="AX1024" t="n">
        <v>1.0863</v>
      </c>
      <c r="AY1024" t="n">
        <v>1.08835</v>
      </c>
      <c r="AZ1024" t="n">
        <v>1.09005</v>
      </c>
      <c r="BA1024" t="n">
        <v>1.0916</v>
      </c>
      <c r="BC1024" t="n">
        <v>1.09525</v>
      </c>
      <c r="BD1024" t="n">
        <v>1.10025</v>
      </c>
      <c r="BE1024" t="n">
        <v>1.1049</v>
      </c>
      <c r="BF1024" t="n">
        <v>1.10905</v>
      </c>
      <c r="BG1024" t="n">
        <v>1.1132</v>
      </c>
      <c r="BH1024" t="n">
        <v>1.11735</v>
      </c>
      <c r="BI1024" t="n">
        <v>1.1215</v>
      </c>
      <c r="BJ1024" t="n">
        <v>1.12505</v>
      </c>
      <c r="BK1024" t="n">
        <v>1.1286</v>
      </c>
      <c r="BL1024" t="n">
        <v>1.1322</v>
      </c>
      <c r="BM1024" t="n">
        <v>1.13575</v>
      </c>
      <c r="BN1024" t="n">
        <v>1.1395</v>
      </c>
      <c r="BO1024" t="n">
        <v>1.1432</v>
      </c>
      <c r="BP1024" t="n">
        <v>1.14675</v>
      </c>
      <c r="BQ1024" t="n">
        <v>1.1503</v>
      </c>
      <c r="BR1024" t="n">
        <v>1.15375</v>
      </c>
      <c r="BS1024" t="n">
        <v>1.15745</v>
      </c>
      <c r="BT1024" t="n">
        <v>1.16105</v>
      </c>
    </row>
    <row r="1025">
      <c r="A1025" s="1112" t="n">
        <v>45726</v>
      </c>
      <c r="AI1025" t="n">
        <v>1.0837</v>
      </c>
      <c r="AJ1025" t="n">
        <v>1.0826</v>
      </c>
      <c r="AK1025" t="n">
        <v>1.0811</v>
      </c>
      <c r="AL1025" t="n">
        <v>1.0718</v>
      </c>
      <c r="AM1025" t="n">
        <v>1.0852</v>
      </c>
      <c r="AN1025" t="n">
        <v>1.0705</v>
      </c>
      <c r="AO1025" t="n">
        <v>1.0828</v>
      </c>
      <c r="AP1025" t="n">
        <v>1.1035</v>
      </c>
      <c r="AQ1025" t="n">
        <v>1.1196</v>
      </c>
      <c r="AR1025" t="n">
        <v>1.0882</v>
      </c>
      <c r="AS1025" t="n">
        <v>1.0562</v>
      </c>
      <c r="AT1025" t="n">
        <v>1.0389</v>
      </c>
      <c r="AU1025" t="n">
        <v>1.0393</v>
      </c>
      <c r="AV1025" s="178" t="n">
        <v>1.0411</v>
      </c>
      <c r="AW1025" s="28" t="n">
        <v>1.0845</v>
      </c>
      <c r="AX1025" t="n">
        <v>1.085</v>
      </c>
      <c r="AY1025" t="n">
        <v>1.08705</v>
      </c>
      <c r="AZ1025" t="n">
        <v>1.08875</v>
      </c>
      <c r="BA1025" t="n">
        <v>1.0903</v>
      </c>
      <c r="BC1025" t="n">
        <v>1.0939</v>
      </c>
      <c r="BD1025" t="n">
        <v>1.0987</v>
      </c>
      <c r="BE1025" t="n">
        <v>1.10325</v>
      </c>
      <c r="BF1025" t="n">
        <v>1.1072</v>
      </c>
      <c r="BG1025" t="n">
        <v>1.1111</v>
      </c>
      <c r="BH1025" t="n">
        <v>1.115</v>
      </c>
      <c r="BI1025" t="n">
        <v>1.1189</v>
      </c>
      <c r="BJ1025" t="n">
        <v>1.12225</v>
      </c>
      <c r="BK1025" t="n">
        <v>1.12555</v>
      </c>
      <c r="BL1025" t="n">
        <v>1.12885</v>
      </c>
      <c r="BM1025" t="n">
        <v>1.1322</v>
      </c>
      <c r="BN1025" t="n">
        <v>1.13565</v>
      </c>
      <c r="BO1025" t="n">
        <v>1.1391</v>
      </c>
      <c r="BP1025" t="n">
        <v>1.1424</v>
      </c>
      <c r="BQ1025" t="n">
        <v>1.1457</v>
      </c>
      <c r="BR1025" t="n">
        <v>1.1489</v>
      </c>
      <c r="BS1025" t="n">
        <v>1.15235</v>
      </c>
      <c r="BT1025" t="n">
        <v>1.15565</v>
      </c>
    </row>
    <row r="1026">
      <c r="A1026" s="1112" t="n">
        <v>45727</v>
      </c>
      <c r="AI1026" t="n">
        <v>1.0837</v>
      </c>
      <c r="AJ1026" t="n">
        <v>1.0826</v>
      </c>
      <c r="AK1026" t="n">
        <v>1.0811</v>
      </c>
      <c r="AL1026" t="n">
        <v>1.0718</v>
      </c>
      <c r="AM1026" t="n">
        <v>1.0852</v>
      </c>
      <c r="AN1026" t="n">
        <v>1.0705</v>
      </c>
      <c r="AO1026" t="n">
        <v>1.0828</v>
      </c>
      <c r="AP1026" t="n">
        <v>1.1035</v>
      </c>
      <c r="AQ1026" t="n">
        <v>1.1196</v>
      </c>
      <c r="AR1026" t="n">
        <v>1.0882</v>
      </c>
      <c r="AS1026" t="n">
        <v>1.0562</v>
      </c>
      <c r="AT1026" t="n">
        <v>1.0389</v>
      </c>
      <c r="AU1026" t="n">
        <v>1.0393</v>
      </c>
      <c r="AV1026" s="178" t="n">
        <v>1.0411</v>
      </c>
      <c r="AW1026" s="28" t="n">
        <v>1.0912</v>
      </c>
      <c r="AX1026" t="n">
        <v>1.0951</v>
      </c>
      <c r="AY1026" t="n">
        <v>1.0972</v>
      </c>
      <c r="AZ1026" t="n">
        <v>1.0989</v>
      </c>
      <c r="BA1026" t="n">
        <v>1.1004</v>
      </c>
      <c r="BC1026" t="n">
        <v>1.10405</v>
      </c>
      <c r="BD1026" t="n">
        <v>1.1089</v>
      </c>
      <c r="BE1026" t="n">
        <v>1.11345</v>
      </c>
      <c r="BF1026" t="n">
        <v>1.1173</v>
      </c>
      <c r="BG1026" t="n">
        <v>1.1212</v>
      </c>
      <c r="BH1026" t="n">
        <v>1.1251</v>
      </c>
      <c r="BI1026" t="n">
        <v>1.12895</v>
      </c>
      <c r="BJ1026" t="n">
        <v>1.13215</v>
      </c>
      <c r="BK1026" t="n">
        <v>1.13535</v>
      </c>
      <c r="BL1026" t="n">
        <v>1.13855</v>
      </c>
      <c r="BM1026" t="n">
        <v>1.14175</v>
      </c>
      <c r="BN1026" t="n">
        <v>1.1451</v>
      </c>
      <c r="BO1026" t="n">
        <v>1.1484</v>
      </c>
      <c r="BP1026" t="n">
        <v>1.1516</v>
      </c>
      <c r="BQ1026" t="n">
        <v>1.15485</v>
      </c>
      <c r="BR1026" t="n">
        <v>1.1579</v>
      </c>
      <c r="BS1026" t="n">
        <v>1.16125</v>
      </c>
      <c r="BT1026" t="n">
        <v>1.16445</v>
      </c>
    </row>
    <row r="1027">
      <c r="A1027" s="1112" t="n">
        <v>45728</v>
      </c>
      <c r="AI1027" t="n">
        <v>1.0837</v>
      </c>
      <c r="AJ1027" t="n">
        <v>1.0826</v>
      </c>
      <c r="AK1027" t="n">
        <v>1.0811</v>
      </c>
      <c r="AL1027" t="n">
        <v>1.0718</v>
      </c>
      <c r="AM1027" t="n">
        <v>1.0852</v>
      </c>
      <c r="AN1027" t="n">
        <v>1.0705</v>
      </c>
      <c r="AO1027" t="n">
        <v>1.0828</v>
      </c>
      <c r="AP1027" t="n">
        <v>1.1035</v>
      </c>
      <c r="AQ1027" t="n">
        <v>1.1196</v>
      </c>
      <c r="AR1027" t="n">
        <v>1.0882</v>
      </c>
      <c r="AS1027" t="n">
        <v>1.0562</v>
      </c>
      <c r="AT1027" t="n">
        <v>1.0389</v>
      </c>
      <c r="AU1027" t="n">
        <v>1.0393</v>
      </c>
      <c r="AV1027" s="178" t="n">
        <v>1.0411</v>
      </c>
      <c r="AW1027" s="28" t="n">
        <v>1.0886</v>
      </c>
      <c r="AX1027" t="n">
        <v>1.0904</v>
      </c>
      <c r="AY1027" t="n">
        <v>1.09245</v>
      </c>
      <c r="AZ1027" t="n">
        <v>1.09415</v>
      </c>
      <c r="BA1027" t="n">
        <v>1.0957</v>
      </c>
      <c r="BC1027" t="n">
        <v>1.0994</v>
      </c>
      <c r="BD1027" t="n">
        <v>1.10435</v>
      </c>
      <c r="BE1027" t="n">
        <v>1.1091</v>
      </c>
      <c r="BF1027" t="n">
        <v>1.11315</v>
      </c>
      <c r="BG1027" t="n">
        <v>1.11725</v>
      </c>
      <c r="BH1027" t="n">
        <v>1.1213</v>
      </c>
      <c r="BI1027" t="n">
        <v>1.12535</v>
      </c>
      <c r="BJ1027" t="n">
        <v>1.1288</v>
      </c>
      <c r="BK1027" t="n">
        <v>1.13225</v>
      </c>
      <c r="BL1027" t="n">
        <v>1.13565</v>
      </c>
      <c r="BM1027" t="n">
        <v>1.1391</v>
      </c>
      <c r="BN1027" t="n">
        <v>1.1427</v>
      </c>
      <c r="BO1027" t="n">
        <v>1.1462</v>
      </c>
      <c r="BP1027" t="n">
        <v>1.14965</v>
      </c>
      <c r="BQ1027" t="n">
        <v>1.1531</v>
      </c>
      <c r="BR1027" t="n">
        <v>1.1564</v>
      </c>
      <c r="BS1027" t="n">
        <v>1.15995</v>
      </c>
      <c r="BT1027" t="n">
        <v>1.1634</v>
      </c>
    </row>
    <row r="1028">
      <c r="A1028" s="1112" t="n">
        <v>45729</v>
      </c>
      <c r="AI1028" t="n">
        <v>1.0837</v>
      </c>
      <c r="AJ1028" t="n">
        <v>1.0826</v>
      </c>
      <c r="AK1028" t="n">
        <v>1.0811</v>
      </c>
      <c r="AL1028" t="n">
        <v>1.0718</v>
      </c>
      <c r="AM1028" t="n">
        <v>1.0852</v>
      </c>
      <c r="AN1028" t="n">
        <v>1.0705</v>
      </c>
      <c r="AO1028" t="n">
        <v>1.0828</v>
      </c>
      <c r="AP1028" t="n">
        <v>1.1035</v>
      </c>
      <c r="AQ1028" t="n">
        <v>1.1196</v>
      </c>
      <c r="AR1028" t="n">
        <v>1.0882</v>
      </c>
      <c r="AS1028" t="n">
        <v>1.0562</v>
      </c>
      <c r="AT1028" t="n">
        <v>1.0389</v>
      </c>
      <c r="AU1028" t="n">
        <v>1.0393</v>
      </c>
      <c r="AV1028" s="178" t="n">
        <v>1.0411</v>
      </c>
      <c r="AW1028" s="28" t="n">
        <v>1.083</v>
      </c>
      <c r="AX1028" t="n">
        <v>1.0871</v>
      </c>
      <c r="AY1028" t="n">
        <v>1.0892</v>
      </c>
      <c r="AZ1028" t="n">
        <v>1.0909</v>
      </c>
      <c r="BA1028" t="n">
        <v>1.0923</v>
      </c>
      <c r="BC1028" t="n">
        <v>1.09615</v>
      </c>
      <c r="BD1028" t="n">
        <v>1.10105</v>
      </c>
      <c r="BE1028" t="n">
        <v>1.1056</v>
      </c>
      <c r="BF1028" t="n">
        <v>1.1097</v>
      </c>
      <c r="BG1028" t="n">
        <v>1.11385</v>
      </c>
      <c r="BH1028" t="n">
        <v>1.11795</v>
      </c>
      <c r="BI1028" t="n">
        <v>1.12205</v>
      </c>
      <c r="BJ1028" t="n">
        <v>1.1255</v>
      </c>
      <c r="BK1028" t="n">
        <v>1.1289</v>
      </c>
      <c r="BL1028" t="n">
        <v>1.13235</v>
      </c>
      <c r="BM1028" t="n">
        <v>1.13575</v>
      </c>
      <c r="BN1028" t="n">
        <v>1.1393</v>
      </c>
      <c r="BO1028" t="n">
        <v>1.14285</v>
      </c>
      <c r="BP1028" t="n">
        <v>1.14625</v>
      </c>
      <c r="BQ1028" t="n">
        <v>1.1497</v>
      </c>
      <c r="BR1028" t="n">
        <v>1.153</v>
      </c>
      <c r="BS1028" t="n">
        <v>1.1565</v>
      </c>
      <c r="BT1028" t="n">
        <v>1.15995</v>
      </c>
    </row>
    <row r="1029">
      <c r="A1029" s="1112" t="n">
        <v>45730</v>
      </c>
      <c r="AI1029" t="n">
        <v>1.0837</v>
      </c>
      <c r="AJ1029" t="n">
        <v>1.0826</v>
      </c>
      <c r="AK1029" t="n">
        <v>1.0811</v>
      </c>
      <c r="AL1029" t="n">
        <v>1.0718</v>
      </c>
      <c r="AM1029" t="n">
        <v>1.0852</v>
      </c>
      <c r="AN1029" t="n">
        <v>1.0705</v>
      </c>
      <c r="AO1029" t="n">
        <v>1.0828</v>
      </c>
      <c r="AP1029" t="n">
        <v>1.1035</v>
      </c>
      <c r="AQ1029" t="n">
        <v>1.1196</v>
      </c>
      <c r="AR1029" t="n">
        <v>1.0882</v>
      </c>
      <c r="AS1029" t="n">
        <v>1.0562</v>
      </c>
      <c r="AT1029" t="n">
        <v>1.0389</v>
      </c>
      <c r="AU1029" t="n">
        <v>1.0393</v>
      </c>
      <c r="AV1029" s="178" t="n">
        <v>1.0411</v>
      </c>
      <c r="AW1029" s="28" t="n">
        <v>1.0889</v>
      </c>
      <c r="AX1029" t="n">
        <v>1.08975</v>
      </c>
      <c r="AY1029" t="n">
        <v>1.09185</v>
      </c>
      <c r="AZ1029" t="n">
        <v>1.09355</v>
      </c>
      <c r="BA1029" t="n">
        <v>1.0952</v>
      </c>
      <c r="BC1029" t="n">
        <v>1.099</v>
      </c>
      <c r="BD1029" t="n">
        <v>1.10405</v>
      </c>
      <c r="BE1029" t="n">
        <v>1.1092</v>
      </c>
      <c r="BF1029" t="n">
        <v>1.11345</v>
      </c>
      <c r="BG1029" t="n">
        <v>1.1177</v>
      </c>
      <c r="BH1029" t="n">
        <v>1.12195</v>
      </c>
      <c r="BI1029" t="n">
        <v>1.1262</v>
      </c>
      <c r="BJ1029" t="n">
        <v>1.12975</v>
      </c>
      <c r="BK1029" t="n">
        <v>1.1333</v>
      </c>
      <c r="BL1029" t="n">
        <v>1.1368</v>
      </c>
      <c r="BM1029" t="n">
        <v>1.14035</v>
      </c>
      <c r="BN1029" t="n">
        <v>1.144</v>
      </c>
      <c r="BO1029" t="n">
        <v>1.14765</v>
      </c>
      <c r="BP1029" t="n">
        <v>1.15115</v>
      </c>
      <c r="BQ1029" t="n">
        <v>1.1547</v>
      </c>
      <c r="BR1029" t="n">
        <v>1.1581</v>
      </c>
      <c r="BS1029" t="n">
        <v>1.16175</v>
      </c>
      <c r="BT1029" t="n">
        <v>1.16525</v>
      </c>
    </row>
    <row r="1030">
      <c r="A1030" s="1112" t="n">
        <v>45733</v>
      </c>
      <c r="AI1030" t="n">
        <v>1.0837</v>
      </c>
      <c r="AJ1030" t="n">
        <v>1.0826</v>
      </c>
      <c r="AK1030" t="n">
        <v>1.0811</v>
      </c>
      <c r="AL1030" t="n">
        <v>1.0718</v>
      </c>
      <c r="AM1030" t="n">
        <v>1.0852</v>
      </c>
      <c r="AN1030" t="n">
        <v>1.0705</v>
      </c>
      <c r="AO1030" t="n">
        <v>1.0828</v>
      </c>
      <c r="AP1030" t="n">
        <v>1.1035</v>
      </c>
      <c r="AQ1030" t="n">
        <v>1.1196</v>
      </c>
      <c r="AR1030" t="n">
        <v>1.0882</v>
      </c>
      <c r="AS1030" t="n">
        <v>1.0562</v>
      </c>
      <c r="AT1030" t="n">
        <v>1.0389</v>
      </c>
      <c r="AU1030" t="n">
        <v>1.0393</v>
      </c>
      <c r="AV1030" s="178" t="n">
        <v>1.0411</v>
      </c>
      <c r="AW1030" s="28" t="n">
        <v>1.0903</v>
      </c>
      <c r="AX1030" t="n">
        <v>1.09425</v>
      </c>
      <c r="AY1030" t="n">
        <v>1.09635</v>
      </c>
      <c r="AZ1030" t="n">
        <v>1.09805</v>
      </c>
      <c r="BA1030" t="n">
        <v>1.09975</v>
      </c>
      <c r="BC1030" t="n">
        <v>1.10355</v>
      </c>
      <c r="BD1030" t="n">
        <v>1.10885</v>
      </c>
      <c r="BE1030" t="n">
        <v>1.11405</v>
      </c>
      <c r="BF1030" t="n">
        <v>1.1185</v>
      </c>
      <c r="BG1030" t="n">
        <v>1.12295</v>
      </c>
      <c r="BH1030" t="n">
        <v>1.12735</v>
      </c>
      <c r="BI1030" t="n">
        <v>1.1318</v>
      </c>
      <c r="BJ1030" t="n">
        <v>1.13545</v>
      </c>
      <c r="BK1030" t="n">
        <v>1.1391</v>
      </c>
      <c r="BL1030" t="n">
        <v>1.1427</v>
      </c>
      <c r="BM1030" t="n">
        <v>1.14635</v>
      </c>
      <c r="BN1030" t="n">
        <v>1.15015</v>
      </c>
      <c r="BO1030" t="n">
        <v>1.1539</v>
      </c>
      <c r="BP1030" t="n">
        <v>1.1575</v>
      </c>
      <c r="BQ1030" t="n">
        <v>1.16115</v>
      </c>
      <c r="BR1030" t="n">
        <v>1.16465</v>
      </c>
      <c r="BS1030" t="n">
        <v>1.1684</v>
      </c>
      <c r="BT1030" t="n">
        <v>1.17205</v>
      </c>
      <c r="BU1030" t="n">
        <v>1.17565</v>
      </c>
    </row>
    <row r="1031">
      <c r="A1031" s="1112" t="n">
        <v>45734</v>
      </c>
      <c r="AI1031" t="n">
        <v>1.0837</v>
      </c>
      <c r="AJ1031" t="n">
        <v>1.0826</v>
      </c>
      <c r="AK1031" t="n">
        <v>1.0811</v>
      </c>
      <c r="AL1031" t="n">
        <v>1.0718</v>
      </c>
      <c r="AM1031" t="n">
        <v>1.0852</v>
      </c>
      <c r="AN1031" t="n">
        <v>1.0705</v>
      </c>
      <c r="AO1031" t="n">
        <v>1.0828</v>
      </c>
      <c r="AP1031" t="n">
        <v>1.1035</v>
      </c>
      <c r="AQ1031" t="n">
        <v>1.1196</v>
      </c>
      <c r="AR1031" t="n">
        <v>1.0882</v>
      </c>
      <c r="AS1031" t="n">
        <v>1.0562</v>
      </c>
      <c r="AT1031" t="n">
        <v>1.0389</v>
      </c>
      <c r="AU1031" t="n">
        <v>1.0393</v>
      </c>
      <c r="AV1031" s="178" t="n">
        <v>1.0411</v>
      </c>
      <c r="AW1031" s="28" t="n">
        <v>1.0918</v>
      </c>
      <c r="AX1031" t="n">
        <v>1.09595</v>
      </c>
      <c r="AY1031" t="n">
        <v>1.09805</v>
      </c>
      <c r="AZ1031" t="n">
        <v>1.0998</v>
      </c>
      <c r="BA1031" t="n">
        <v>1.10155</v>
      </c>
      <c r="BC1031" t="n">
        <v>1.10545</v>
      </c>
      <c r="BD1031" t="n">
        <v>1.1108</v>
      </c>
      <c r="BE1031" t="n">
        <v>1.11595</v>
      </c>
      <c r="BF1031" t="n">
        <v>1.12045</v>
      </c>
      <c r="BG1031" t="n">
        <v>1.1249</v>
      </c>
      <c r="BH1031" t="n">
        <v>1.12935</v>
      </c>
      <c r="BI1031" t="n">
        <v>1.1338</v>
      </c>
      <c r="BJ1031" t="n">
        <v>1.1375</v>
      </c>
      <c r="BK1031" t="n">
        <v>1.14115</v>
      </c>
      <c r="BL1031" t="n">
        <v>1.1448</v>
      </c>
      <c r="BM1031" t="n">
        <v>1.14845</v>
      </c>
      <c r="BN1031" t="n">
        <v>1.15225</v>
      </c>
      <c r="BO1031" t="n">
        <v>1.156</v>
      </c>
      <c r="BP1031" t="n">
        <v>1.15965</v>
      </c>
      <c r="BQ1031" t="n">
        <v>1.1633</v>
      </c>
      <c r="BR1031" t="n">
        <v>1.1668</v>
      </c>
      <c r="BS1031" t="n">
        <v>1.17055</v>
      </c>
      <c r="BT1031" t="n">
        <v>1.1742</v>
      </c>
      <c r="BU1031" t="n">
        <v>1.17785</v>
      </c>
    </row>
    <row r="1032">
      <c r="A1032" s="1112" t="n">
        <v>45735</v>
      </c>
      <c r="AI1032" t="n">
        <v>1.0837</v>
      </c>
      <c r="AJ1032" t="n">
        <v>1.0826</v>
      </c>
      <c r="AK1032" t="n">
        <v>1.0811</v>
      </c>
      <c r="AL1032" t="n">
        <v>1.0718</v>
      </c>
      <c r="AM1032" t="n">
        <v>1.0852</v>
      </c>
      <c r="AN1032" t="n">
        <v>1.0705</v>
      </c>
      <c r="AO1032" t="n">
        <v>1.0828</v>
      </c>
      <c r="AP1032" t="n">
        <v>1.1035</v>
      </c>
      <c r="AQ1032" t="n">
        <v>1.1196</v>
      </c>
      <c r="AR1032" t="n">
        <v>1.0882</v>
      </c>
      <c r="AS1032" t="n">
        <v>1.0562</v>
      </c>
      <c r="AT1032" t="n">
        <v>1.0389</v>
      </c>
      <c r="AU1032" t="n">
        <v>1.0393</v>
      </c>
      <c r="AV1032" s="178" t="n">
        <v>1.0411</v>
      </c>
      <c r="AW1032" s="28" t="n">
        <v>1.0897</v>
      </c>
      <c r="AX1032" t="n">
        <v>1.0924</v>
      </c>
      <c r="AY1032" t="n">
        <v>1.09445</v>
      </c>
      <c r="AZ1032" t="n">
        <v>1.0962</v>
      </c>
      <c r="BA1032" t="n">
        <v>1.09795</v>
      </c>
      <c r="BC1032" t="n">
        <v>1.1018</v>
      </c>
      <c r="BD1032" t="n">
        <v>1.10725</v>
      </c>
      <c r="BE1032" t="n">
        <v>1.11235</v>
      </c>
      <c r="BF1032" t="n">
        <v>1.1172</v>
      </c>
      <c r="BG1032" t="n">
        <v>1.1217</v>
      </c>
      <c r="BH1032" t="n">
        <v>1.1262</v>
      </c>
      <c r="BI1032" t="n">
        <v>1.1307</v>
      </c>
      <c r="BJ1032" t="n">
        <v>1.1346</v>
      </c>
      <c r="BK1032" t="n">
        <v>1.1384</v>
      </c>
      <c r="BL1032" t="n">
        <v>1.1422</v>
      </c>
      <c r="BM1032" t="n">
        <v>1.146</v>
      </c>
      <c r="BN1032" t="n">
        <v>1.14995</v>
      </c>
      <c r="BO1032" t="n">
        <v>1.15385</v>
      </c>
      <c r="BP1032" t="n">
        <v>1.15765</v>
      </c>
      <c r="BQ1032" t="n">
        <v>1.16145</v>
      </c>
      <c r="BR1032" t="n">
        <v>1.16515</v>
      </c>
      <c r="BS1032" t="n">
        <v>1.16905</v>
      </c>
      <c r="BT1032" t="n">
        <v>1.17285</v>
      </c>
      <c r="BU1032" t="n">
        <v>1.17665</v>
      </c>
    </row>
    <row r="1033">
      <c r="A1033" s="1112" t="n">
        <v>45736</v>
      </c>
      <c r="AI1033" t="n">
        <v>1.0837</v>
      </c>
      <c r="AJ1033" t="n">
        <v>1.0826</v>
      </c>
      <c r="AK1033" t="n">
        <v>1.0811</v>
      </c>
      <c r="AL1033" t="n">
        <v>1.0718</v>
      </c>
      <c r="AM1033" t="n">
        <v>1.0852</v>
      </c>
      <c r="AN1033" t="n">
        <v>1.0705</v>
      </c>
      <c r="AO1033" t="n">
        <v>1.0828</v>
      </c>
      <c r="AP1033" t="n">
        <v>1.1035</v>
      </c>
      <c r="AQ1033" t="n">
        <v>1.1196</v>
      </c>
      <c r="AR1033" t="n">
        <v>1.0882</v>
      </c>
      <c r="AS1033" t="n">
        <v>1.0562</v>
      </c>
      <c r="AT1033" t="n">
        <v>1.0389</v>
      </c>
      <c r="AU1033" t="n">
        <v>1.0393</v>
      </c>
      <c r="AV1033" s="178" t="n">
        <v>1.0411</v>
      </c>
      <c r="AW1033" s="28" t="n">
        <v>1.0833</v>
      </c>
      <c r="AX1033" t="n">
        <v>1.0862</v>
      </c>
      <c r="AY1033" t="n">
        <v>1.08825</v>
      </c>
      <c r="AZ1033" t="n">
        <v>1.09</v>
      </c>
      <c r="BA1033" t="n">
        <v>1.0917</v>
      </c>
      <c r="BC1033" t="n">
        <v>1.0955</v>
      </c>
      <c r="BD1033" t="n">
        <v>1.10065</v>
      </c>
      <c r="BE1033" t="n">
        <v>1.1056</v>
      </c>
      <c r="BF1033" t="n">
        <v>1.10985</v>
      </c>
      <c r="BG1033" t="n">
        <v>1.11405</v>
      </c>
      <c r="BH1033" t="n">
        <v>1.11825</v>
      </c>
      <c r="BI1033" t="n">
        <v>1.1224</v>
      </c>
      <c r="BJ1033" t="n">
        <v>1.126</v>
      </c>
      <c r="BK1033" t="n">
        <v>1.12955</v>
      </c>
      <c r="BL1033" t="n">
        <v>1.1331</v>
      </c>
      <c r="BM1033" t="n">
        <v>1.13665</v>
      </c>
      <c r="BN1033" t="n">
        <v>1.14035</v>
      </c>
      <c r="BO1033" t="n">
        <v>1.144</v>
      </c>
      <c r="BP1033" t="n">
        <v>1.14755</v>
      </c>
      <c r="BQ1033" t="n">
        <v>1.15105</v>
      </c>
      <c r="BR1033" t="n">
        <v>1.1545</v>
      </c>
      <c r="BS1033" t="n">
        <v>1.15815</v>
      </c>
      <c r="BT1033" t="n">
        <v>1.1617</v>
      </c>
      <c r="BU1033" t="n">
        <v>1.1652</v>
      </c>
    </row>
    <row r="1034">
      <c r="A1034" s="1112" t="n">
        <v>45737</v>
      </c>
      <c r="AI1034" t="n">
        <v>1.0837</v>
      </c>
      <c r="AJ1034" t="n">
        <v>1.0826</v>
      </c>
      <c r="AK1034" t="n">
        <v>1.0811</v>
      </c>
      <c r="AL1034" t="n">
        <v>1.0718</v>
      </c>
      <c r="AM1034" t="n">
        <v>1.0852</v>
      </c>
      <c r="AN1034" t="n">
        <v>1.0705</v>
      </c>
      <c r="AO1034" t="n">
        <v>1.0828</v>
      </c>
      <c r="AP1034" t="n">
        <v>1.1035</v>
      </c>
      <c r="AQ1034" t="n">
        <v>1.1196</v>
      </c>
      <c r="AR1034" t="n">
        <v>1.0882</v>
      </c>
      <c r="AS1034" t="n">
        <v>1.0562</v>
      </c>
      <c r="AT1034" t="n">
        <v>1.0389</v>
      </c>
      <c r="AU1034" t="n">
        <v>1.0393</v>
      </c>
      <c r="AV1034" s="178" t="n">
        <v>1.0411</v>
      </c>
      <c r="AW1034" s="28" t="n">
        <v>1.0827</v>
      </c>
      <c r="AX1034" t="n">
        <v>1.08335</v>
      </c>
      <c r="AY1034" t="n">
        <v>1.0854</v>
      </c>
      <c r="AZ1034" t="n">
        <v>1.08715</v>
      </c>
      <c r="BA1034" t="n">
        <v>1.08885</v>
      </c>
      <c r="BC1034" t="n">
        <v>1.0926</v>
      </c>
      <c r="BD1034" t="n">
        <v>1.09775</v>
      </c>
      <c r="BE1034" t="n">
        <v>1.10275</v>
      </c>
      <c r="BF1034" t="n">
        <v>1.107</v>
      </c>
      <c r="BG1034" t="n">
        <v>1.11125</v>
      </c>
      <c r="BH1034" t="n">
        <v>1.11545</v>
      </c>
      <c r="BI1034" t="n">
        <v>1.1197</v>
      </c>
      <c r="BJ1034" t="n">
        <v>1.1233</v>
      </c>
      <c r="BK1034" t="n">
        <v>1.12685</v>
      </c>
      <c r="BL1034" t="n">
        <v>1.13045</v>
      </c>
      <c r="BM1034" t="n">
        <v>1.134</v>
      </c>
      <c r="BN1034" t="n">
        <v>1.1377</v>
      </c>
      <c r="BO1034" t="n">
        <v>1.1414</v>
      </c>
      <c r="BP1034" t="n">
        <v>1.14495</v>
      </c>
      <c r="BQ1034" t="n">
        <v>1.1485</v>
      </c>
      <c r="BR1034" t="n">
        <v>1.15195</v>
      </c>
      <c r="BS1034" t="n">
        <v>1.15565</v>
      </c>
      <c r="BT1034" t="n">
        <v>1.1592</v>
      </c>
      <c r="BU1034" t="n">
        <v>1.16275</v>
      </c>
    </row>
    <row r="1035">
      <c r="A1035" s="1112" t="n">
        <v>45740</v>
      </c>
      <c r="AI1035" t="n">
        <v>1.0837</v>
      </c>
      <c r="AJ1035" t="n">
        <v>1.0826</v>
      </c>
      <c r="AK1035" t="n">
        <v>1.0811</v>
      </c>
      <c r="AL1035" t="n">
        <v>1.0718</v>
      </c>
      <c r="AM1035" t="n">
        <v>1.0852</v>
      </c>
      <c r="AN1035" t="n">
        <v>1.0705</v>
      </c>
      <c r="AO1035" t="n">
        <v>1.0828</v>
      </c>
      <c r="AP1035" t="n">
        <v>1.1035</v>
      </c>
      <c r="AQ1035" t="n">
        <v>1.1196</v>
      </c>
      <c r="AR1035" t="n">
        <v>1.0882</v>
      </c>
      <c r="AS1035" t="n">
        <v>1.0562</v>
      </c>
      <c r="AT1035" t="n">
        <v>1.0389</v>
      </c>
      <c r="AU1035" t="n">
        <v>1.0393</v>
      </c>
      <c r="AV1035" s="178" t="n">
        <v>1.0411</v>
      </c>
      <c r="AW1035" s="28" t="n">
        <v>1.0824</v>
      </c>
      <c r="AX1035" t="n">
        <v>1.0818</v>
      </c>
      <c r="AY1035" t="n">
        <v>1.08385</v>
      </c>
      <c r="AZ1035" t="n">
        <v>1.08565</v>
      </c>
      <c r="BA1035" t="n">
        <v>1.0874</v>
      </c>
      <c r="BC1035" t="n">
        <v>1.09125</v>
      </c>
      <c r="BD1035" t="n">
        <v>1.0966</v>
      </c>
      <c r="BE1035" t="n">
        <v>1.1019</v>
      </c>
      <c r="BF1035" t="n">
        <v>1.10645</v>
      </c>
      <c r="BG1035" t="n">
        <v>1.11095</v>
      </c>
      <c r="BH1035" t="n">
        <v>1.11545</v>
      </c>
      <c r="BI1035" t="n">
        <v>1.11995</v>
      </c>
      <c r="BJ1035" t="n">
        <v>1.1239</v>
      </c>
      <c r="BK1035" t="n">
        <v>1.1277</v>
      </c>
      <c r="BL1035" t="n">
        <v>1.13155</v>
      </c>
      <c r="BM1035" t="n">
        <v>1.13535</v>
      </c>
      <c r="BN1035" t="n">
        <v>1.13935</v>
      </c>
      <c r="BO1035" t="n">
        <v>1.1433</v>
      </c>
      <c r="BP1035" t="n">
        <v>1.1471</v>
      </c>
      <c r="BQ1035" t="n">
        <v>1.1509</v>
      </c>
      <c r="BR1035" t="n">
        <v>1.1546</v>
      </c>
      <c r="BS1035" t="n">
        <v>1.15855</v>
      </c>
      <c r="BT1035" t="n">
        <v>1.1624</v>
      </c>
      <c r="BU1035" t="n">
        <v>1.1662</v>
      </c>
    </row>
    <row r="1036">
      <c r="A1036" s="1112" t="n">
        <v>45741</v>
      </c>
      <c r="AI1036" t="n">
        <v>1.0837</v>
      </c>
      <c r="AJ1036" t="n">
        <v>1.0826</v>
      </c>
      <c r="AK1036" t="n">
        <v>1.0811</v>
      </c>
      <c r="AL1036" t="n">
        <v>1.0718</v>
      </c>
      <c r="AM1036" t="n">
        <v>1.0852</v>
      </c>
      <c r="AN1036" t="n">
        <v>1.0705</v>
      </c>
      <c r="AO1036" t="n">
        <v>1.0828</v>
      </c>
      <c r="AP1036" t="n">
        <v>1.1035</v>
      </c>
      <c r="AQ1036" t="n">
        <v>1.1196</v>
      </c>
      <c r="AR1036" t="n">
        <v>1.0882</v>
      </c>
      <c r="AS1036" t="n">
        <v>1.0562</v>
      </c>
      <c r="AT1036" t="n">
        <v>1.0389</v>
      </c>
      <c r="AU1036" t="n">
        <v>1.0393</v>
      </c>
      <c r="AV1036" s="178" t="n">
        <v>1.0411</v>
      </c>
      <c r="AW1036" s="28" t="n">
        <v>1.0825</v>
      </c>
      <c r="AX1036" t="n">
        <v>1.0809</v>
      </c>
      <c r="AY1036" t="n">
        <v>1.083</v>
      </c>
      <c r="AZ1036" t="n">
        <v>1.0848</v>
      </c>
      <c r="BA1036" t="n">
        <v>1.08655</v>
      </c>
      <c r="BC1036" t="n">
        <v>1.0904</v>
      </c>
      <c r="BD1036" t="n">
        <v>1.0957</v>
      </c>
      <c r="BE1036" t="n">
        <v>1.10085</v>
      </c>
      <c r="BF1036" t="n">
        <v>1.1053</v>
      </c>
      <c r="BG1036" t="n">
        <v>1.1096</v>
      </c>
      <c r="BH1036" t="n">
        <v>1.11395</v>
      </c>
      <c r="BI1036" t="n">
        <v>1.11825</v>
      </c>
      <c r="BJ1036" t="n">
        <v>1.122</v>
      </c>
      <c r="BK1036" t="n">
        <v>1.1256</v>
      </c>
      <c r="BL1036" t="n">
        <v>1.12925</v>
      </c>
      <c r="BM1036" t="n">
        <v>1.13285</v>
      </c>
      <c r="BN1036" t="n">
        <v>1.1366</v>
      </c>
      <c r="BO1036" t="n">
        <v>1.14035</v>
      </c>
      <c r="BP1036" t="n">
        <v>1.14395</v>
      </c>
      <c r="BQ1036" t="n">
        <v>1.1476</v>
      </c>
      <c r="BR1036" t="n">
        <v>1.1511</v>
      </c>
      <c r="BS1036" t="n">
        <v>1.1548</v>
      </c>
      <c r="BT1036" t="n">
        <v>1.15845</v>
      </c>
      <c r="BU1036" t="n">
        <v>1.16205</v>
      </c>
    </row>
    <row r="1037">
      <c r="A1037" s="1112" t="n">
        <v>45742</v>
      </c>
      <c r="AI1037" t="n">
        <v>1.0837</v>
      </c>
      <c r="AJ1037" t="n">
        <v>1.0826</v>
      </c>
      <c r="AK1037" t="n">
        <v>1.0811</v>
      </c>
      <c r="AL1037" t="n">
        <v>1.0718</v>
      </c>
      <c r="AM1037" t="n">
        <v>1.0852</v>
      </c>
      <c r="AN1037" t="n">
        <v>1.0705</v>
      </c>
      <c r="AO1037" t="n">
        <v>1.0828</v>
      </c>
      <c r="AP1037" t="n">
        <v>1.1035</v>
      </c>
      <c r="AQ1037" t="n">
        <v>1.1196</v>
      </c>
      <c r="AR1037" t="n">
        <v>1.0882</v>
      </c>
      <c r="AS1037" t="n">
        <v>1.0562</v>
      </c>
      <c r="AT1037" t="n">
        <v>1.0389</v>
      </c>
      <c r="AU1037" t="n">
        <v>1.0393</v>
      </c>
      <c r="AV1037" s="178" t="n">
        <v>1.0411</v>
      </c>
      <c r="AW1037" s="28" t="n">
        <v>1.0788</v>
      </c>
      <c r="AX1037" t="n">
        <v>1.07655</v>
      </c>
      <c r="AY1037" t="n">
        <v>1.0787</v>
      </c>
      <c r="AZ1037" t="n">
        <v>1.08045</v>
      </c>
      <c r="BA1037" t="n">
        <v>1.0822</v>
      </c>
      <c r="BC1037" t="n">
        <v>1.0861</v>
      </c>
      <c r="BD1037" t="n">
        <v>1.0915</v>
      </c>
      <c r="BE1037" t="n">
        <v>1.09675</v>
      </c>
      <c r="BF1037" t="n">
        <v>1.1014</v>
      </c>
      <c r="BG1037" t="n">
        <v>1.10595</v>
      </c>
      <c r="BH1037" t="n">
        <v>1.11045</v>
      </c>
      <c r="BI1037" t="n">
        <v>1.115</v>
      </c>
      <c r="BJ1037" t="n">
        <v>1.11885</v>
      </c>
      <c r="BK1037" t="n">
        <v>1.12265</v>
      </c>
      <c r="BL1037" t="n">
        <v>1.1264</v>
      </c>
      <c r="BM1037" t="n">
        <v>1.13015</v>
      </c>
      <c r="BN1037" t="n">
        <v>1.13405</v>
      </c>
      <c r="BO1037" t="n">
        <v>1.1379</v>
      </c>
      <c r="BP1037" t="n">
        <v>1.14165</v>
      </c>
      <c r="BQ1037" t="n">
        <v>1.1454</v>
      </c>
      <c r="BR1037" t="n">
        <v>1.14905</v>
      </c>
      <c r="BS1037" t="n">
        <v>1.1529</v>
      </c>
      <c r="BT1037" t="n">
        <v>1.15665</v>
      </c>
      <c r="BU1037" t="n">
        <v>1.1604</v>
      </c>
    </row>
    <row r="1038">
      <c r="A1038" s="1112" t="n">
        <v>45743</v>
      </c>
      <c r="AI1038" t="n">
        <v>1.0837</v>
      </c>
      <c r="AJ1038" t="n">
        <v>1.0826</v>
      </c>
      <c r="AK1038" t="n">
        <v>1.0811</v>
      </c>
      <c r="AL1038" t="n">
        <v>1.0718</v>
      </c>
      <c r="AM1038" t="n">
        <v>1.0852</v>
      </c>
      <c r="AN1038" t="n">
        <v>1.0705</v>
      </c>
      <c r="AO1038" t="n">
        <v>1.0828</v>
      </c>
      <c r="AP1038" t="n">
        <v>1.1035</v>
      </c>
      <c r="AQ1038" t="n">
        <v>1.1196</v>
      </c>
      <c r="AR1038" t="n">
        <v>1.0882</v>
      </c>
      <c r="AS1038" t="n">
        <v>1.0562</v>
      </c>
      <c r="AT1038" t="n">
        <v>1.0389</v>
      </c>
      <c r="AU1038" t="n">
        <v>1.0393</v>
      </c>
      <c r="AV1038" s="178" t="n">
        <v>1.0411</v>
      </c>
      <c r="AW1038" s="28" t="n">
        <v>1.0785</v>
      </c>
      <c r="AX1038" t="n">
        <v>1.08</v>
      </c>
      <c r="AY1038" t="n">
        <v>1.0821</v>
      </c>
      <c r="AZ1038" t="n">
        <v>1.0839</v>
      </c>
      <c r="BA1038" t="n">
        <v>1.08565</v>
      </c>
      <c r="BC1038" t="n">
        <v>1.08965</v>
      </c>
      <c r="BD1038" t="n">
        <v>1.0951</v>
      </c>
      <c r="BE1038" t="n">
        <v>1.1004</v>
      </c>
      <c r="BF1038" t="n">
        <v>1.1051</v>
      </c>
      <c r="BG1038" t="n">
        <v>1.10965</v>
      </c>
      <c r="BH1038" t="n">
        <v>1.1142</v>
      </c>
      <c r="BI1038" t="n">
        <v>1.11875</v>
      </c>
      <c r="BJ1038" t="n">
        <v>1.12275</v>
      </c>
      <c r="BK1038" t="n">
        <v>1.1266</v>
      </c>
      <c r="BL1038" t="n">
        <v>1.1305</v>
      </c>
      <c r="BM1038" t="n">
        <v>1.13435</v>
      </c>
      <c r="BN1038" t="n">
        <v>1.1384</v>
      </c>
      <c r="BO1038" t="n">
        <v>1.1424</v>
      </c>
      <c r="BP1038" t="n">
        <v>1.14625</v>
      </c>
      <c r="BQ1038" t="n">
        <v>1.15015</v>
      </c>
      <c r="BR1038" t="n">
        <v>1.15385</v>
      </c>
      <c r="BS1038" t="n">
        <v>1.15785</v>
      </c>
      <c r="BT1038" t="n">
        <v>1.16175</v>
      </c>
      <c r="BU1038" t="n">
        <v>1.1656</v>
      </c>
    </row>
    <row r="1039">
      <c r="A1039" s="1112" t="n">
        <v>45744</v>
      </c>
      <c r="AI1039" t="n">
        <v>1.0837</v>
      </c>
      <c r="AJ1039" t="n">
        <v>1.0826</v>
      </c>
      <c r="AK1039" t="n">
        <v>1.0811</v>
      </c>
      <c r="AL1039" t="n">
        <v>1.0718</v>
      </c>
      <c r="AM1039" t="n">
        <v>1.0852</v>
      </c>
      <c r="AN1039" t="n">
        <v>1.0705</v>
      </c>
      <c r="AO1039" t="n">
        <v>1.0828</v>
      </c>
      <c r="AP1039" t="n">
        <v>1.1035</v>
      </c>
      <c r="AQ1039" t="n">
        <v>1.1196</v>
      </c>
      <c r="AR1039" t="n">
        <v>1.0882</v>
      </c>
      <c r="AS1039" t="n">
        <v>1.0562</v>
      </c>
      <c r="AT1039" t="n">
        <v>1.0389</v>
      </c>
      <c r="AU1039" t="n">
        <v>1.0393</v>
      </c>
      <c r="AV1039" s="178" t="n">
        <v>1.0411</v>
      </c>
      <c r="AW1039" s="28" t="n">
        <v>1.0797</v>
      </c>
      <c r="AX1039" t="n">
        <v>1.0833</v>
      </c>
      <c r="AY1039" t="n">
        <v>1.08545</v>
      </c>
      <c r="AZ1039" t="n">
        <v>1.08725</v>
      </c>
      <c r="BA1039" t="n">
        <v>1.089</v>
      </c>
      <c r="BC1039" t="n">
        <v>1.09295</v>
      </c>
      <c r="BD1039" t="n">
        <v>1.09835</v>
      </c>
      <c r="BE1039" t="n">
        <v>1.10355</v>
      </c>
      <c r="BF1039" t="n">
        <v>1.1081</v>
      </c>
      <c r="BG1039" t="n">
        <v>1.11255</v>
      </c>
      <c r="BH1039" t="n">
        <v>1.117</v>
      </c>
      <c r="BI1039" t="n">
        <v>1.1215</v>
      </c>
      <c r="BJ1039" t="n">
        <v>1.1253</v>
      </c>
      <c r="BK1039" t="n">
        <v>1.129</v>
      </c>
      <c r="BL1039" t="n">
        <v>1.13265</v>
      </c>
      <c r="BM1039" t="n">
        <v>1.13635</v>
      </c>
      <c r="BN1039" t="n">
        <v>1.1402</v>
      </c>
      <c r="BO1039" t="n">
        <v>1.144</v>
      </c>
      <c r="BP1039" t="n">
        <v>1.14765</v>
      </c>
      <c r="BQ1039" t="n">
        <v>1.15135</v>
      </c>
      <c r="BR1039" t="n">
        <v>1.1549</v>
      </c>
      <c r="BS1039" t="n">
        <v>1.1587</v>
      </c>
      <c r="BT1039" t="n">
        <v>1.16235</v>
      </c>
      <c r="BU1039" t="n">
        <v>1.16605</v>
      </c>
    </row>
    <row r="1040">
      <c r="A1040" s="1112" t="n">
        <v>45747</v>
      </c>
      <c r="AI1040" t="n">
        <v>1.0837</v>
      </c>
      <c r="AJ1040" t="n">
        <v>1.0826</v>
      </c>
      <c r="AK1040" t="n">
        <v>1.0811</v>
      </c>
      <c r="AL1040" t="n">
        <v>1.0718</v>
      </c>
      <c r="AM1040" t="n">
        <v>1.0852</v>
      </c>
      <c r="AN1040" t="n">
        <v>1.0705</v>
      </c>
      <c r="AO1040" t="n">
        <v>1.0828</v>
      </c>
      <c r="AP1040" t="n">
        <v>1.1035</v>
      </c>
      <c r="AQ1040" t="n">
        <v>1.1196</v>
      </c>
      <c r="AR1040" t="n">
        <v>1.0882</v>
      </c>
      <c r="AS1040" t="n">
        <v>1.0562</v>
      </c>
      <c r="AT1040" t="n">
        <v>1.0389</v>
      </c>
      <c r="AU1040" t="n">
        <v>1.0393</v>
      </c>
      <c r="AV1040" s="178" t="n">
        <v>1.0411</v>
      </c>
      <c r="AW1040" s="28" t="n">
        <v>1.0815</v>
      </c>
      <c r="AX1040" t="n">
        <v>1.0823</v>
      </c>
      <c r="AY1040" t="n">
        <v>1.08445</v>
      </c>
      <c r="AZ1040" t="n">
        <v>1.0862</v>
      </c>
      <c r="BA1040" t="n">
        <v>1.08795</v>
      </c>
      <c r="BC1040" t="n">
        <v>1.0918</v>
      </c>
      <c r="BD1040" t="n">
        <v>1.0971</v>
      </c>
      <c r="BE1040" t="n">
        <v>1.10205</v>
      </c>
      <c r="BF1040" t="n">
        <v>1.1065</v>
      </c>
      <c r="BG1040" t="n">
        <v>1.11085</v>
      </c>
      <c r="BH1040" t="n">
        <v>1.1152</v>
      </c>
      <c r="BI1040" t="n">
        <v>1.1195</v>
      </c>
      <c r="BJ1040" t="n">
        <v>1.12325</v>
      </c>
      <c r="BK1040" t="n">
        <v>1.1269</v>
      </c>
      <c r="BL1040" t="n">
        <v>1.1305</v>
      </c>
      <c r="BM1040" t="n">
        <v>1.1341</v>
      </c>
      <c r="BN1040" t="n">
        <v>1.13785</v>
      </c>
      <c r="BO1040" t="n">
        <v>1.1416</v>
      </c>
      <c r="BP1040" t="n">
        <v>1.1452</v>
      </c>
      <c r="BQ1040" t="n">
        <v>1.1488</v>
      </c>
      <c r="BR1040" t="n">
        <v>1.1523</v>
      </c>
      <c r="BS1040" t="n">
        <v>1.156</v>
      </c>
      <c r="BT1040" t="n">
        <v>1.1596</v>
      </c>
      <c r="BU1040" t="n">
        <v>1.16325</v>
      </c>
    </row>
    <row r="1041">
      <c r="A1041" s="1112" t="n">
        <v>45748</v>
      </c>
      <c r="AI1041" t="n">
        <v>1.0837</v>
      </c>
      <c r="AJ1041" t="n">
        <v>1.0826</v>
      </c>
      <c r="AK1041" t="n">
        <v>1.0811</v>
      </c>
      <c r="AL1041" t="n">
        <v>1.0718</v>
      </c>
      <c r="AM1041" t="n">
        <v>1.0852</v>
      </c>
      <c r="AN1041" t="n">
        <v>1.0705</v>
      </c>
      <c r="AO1041" t="n">
        <v>1.0828</v>
      </c>
      <c r="AP1041" t="n">
        <v>1.1035</v>
      </c>
      <c r="AQ1041" t="n">
        <v>1.1196</v>
      </c>
      <c r="AR1041" t="n">
        <v>1.0882</v>
      </c>
      <c r="AS1041" t="n">
        <v>1.0562</v>
      </c>
      <c r="AT1041" t="n">
        <v>1.0389</v>
      </c>
      <c r="AU1041" t="n">
        <v>1.0393</v>
      </c>
      <c r="AV1041" s="178" t="n">
        <v>1.0411</v>
      </c>
      <c r="AW1041" t="n">
        <v>1.0815</v>
      </c>
      <c r="AX1041" s="28" t="n">
        <v>1.0788</v>
      </c>
      <c r="AY1041" t="n">
        <v>1.08155</v>
      </c>
      <c r="AZ1041" t="n">
        <v>1.0833</v>
      </c>
      <c r="BA1041" t="n">
        <v>1.08505</v>
      </c>
      <c r="BC1041" t="n">
        <v>1.0889</v>
      </c>
      <c r="BD1041" t="n">
        <v>1.09415</v>
      </c>
      <c r="BE1041" t="n">
        <v>1.0991</v>
      </c>
      <c r="BF1041" t="n">
        <v>1.10345</v>
      </c>
      <c r="BG1041" t="n">
        <v>1.1077</v>
      </c>
      <c r="BH1041" t="n">
        <v>1.1119</v>
      </c>
      <c r="BI1041" t="n">
        <v>1.11615</v>
      </c>
      <c r="BJ1041" t="n">
        <v>1.11975</v>
      </c>
      <c r="BK1041" t="n">
        <v>1.12315</v>
      </c>
      <c r="BL1041" t="n">
        <v>1.12655</v>
      </c>
      <c r="BM1041" t="n">
        <v>1.13</v>
      </c>
      <c r="BN1041" t="n">
        <v>1.13355</v>
      </c>
      <c r="BO1041" t="n">
        <v>1.1371</v>
      </c>
      <c r="BP1041" t="n">
        <v>1.1405</v>
      </c>
      <c r="BQ1041" t="n">
        <v>1.1439</v>
      </c>
      <c r="BR1041" t="n">
        <v>1.1472</v>
      </c>
      <c r="BS1041" t="n">
        <v>1.15075</v>
      </c>
      <c r="BT1041" t="n">
        <v>1.15415</v>
      </c>
      <c r="BU1041" t="n">
        <v>1.1576</v>
      </c>
    </row>
    <row r="1042">
      <c r="A1042" s="1112" t="n">
        <v>45749</v>
      </c>
      <c r="AI1042" t="n">
        <v>1.0837</v>
      </c>
      <c r="AJ1042" t="n">
        <v>1.0826</v>
      </c>
      <c r="AK1042" t="n">
        <v>1.0811</v>
      </c>
      <c r="AL1042" t="n">
        <v>1.0718</v>
      </c>
      <c r="AM1042" t="n">
        <v>1.0852</v>
      </c>
      <c r="AN1042" t="n">
        <v>1.0705</v>
      </c>
      <c r="AO1042" t="n">
        <v>1.0828</v>
      </c>
      <c r="AP1042" t="n">
        <v>1.1035</v>
      </c>
      <c r="AQ1042" t="n">
        <v>1.1196</v>
      </c>
      <c r="AR1042" t="n">
        <v>1.0882</v>
      </c>
      <c r="AS1042" t="n">
        <v>1.0562</v>
      </c>
      <c r="AT1042" t="n">
        <v>1.0389</v>
      </c>
      <c r="AU1042" t="n">
        <v>1.0393</v>
      </c>
      <c r="AV1042" s="178" t="n">
        <v>1.0411</v>
      </c>
      <c r="AW1042" t="n">
        <v>1.0815</v>
      </c>
      <c r="AX1042" s="28" t="n">
        <v>1.0803</v>
      </c>
      <c r="AY1042" t="n">
        <v>1.08825</v>
      </c>
      <c r="AZ1042" t="n">
        <v>1.09005</v>
      </c>
      <c r="BA1042" t="n">
        <v>1.0918</v>
      </c>
      <c r="BC1042" t="n">
        <v>1.09575</v>
      </c>
      <c r="BD1042" t="n">
        <v>1.10125</v>
      </c>
      <c r="BE1042" t="n">
        <v>1.10635</v>
      </c>
      <c r="BF1042" t="n">
        <v>1.1109</v>
      </c>
      <c r="BG1042" t="n">
        <v>1.1153</v>
      </c>
      <c r="BH1042" t="n">
        <v>1.1197</v>
      </c>
      <c r="BI1042" t="n">
        <v>1.1241</v>
      </c>
      <c r="BJ1042" t="n">
        <v>1.1279</v>
      </c>
      <c r="BK1042" t="n">
        <v>1.13145</v>
      </c>
      <c r="BL1042" t="n">
        <v>1.135</v>
      </c>
      <c r="BM1042" t="n">
        <v>1.1386</v>
      </c>
      <c r="BN1042" t="n">
        <v>1.1423</v>
      </c>
      <c r="BO1042" t="n">
        <v>1.146</v>
      </c>
      <c r="BP1042" t="n">
        <v>1.14955</v>
      </c>
      <c r="BQ1042" t="n">
        <v>1.15315</v>
      </c>
      <c r="BR1042" t="n">
        <v>1.1566</v>
      </c>
      <c r="BS1042" t="n">
        <v>1.1603</v>
      </c>
      <c r="BT1042" t="n">
        <v>1.16385</v>
      </c>
      <c r="BU1042" t="n">
        <v>1.1674</v>
      </c>
    </row>
    <row r="1043">
      <c r="A1043" s="1112" t="n">
        <v>45750</v>
      </c>
      <c r="AI1043" t="n">
        <v>1.0837</v>
      </c>
      <c r="AJ1043" t="n">
        <v>1.0826</v>
      </c>
      <c r="AK1043" t="n">
        <v>1.0811</v>
      </c>
      <c r="AL1043" t="n">
        <v>1.0718</v>
      </c>
      <c r="AM1043" t="n">
        <v>1.0852</v>
      </c>
      <c r="AN1043" t="n">
        <v>1.0705</v>
      </c>
      <c r="AO1043" t="n">
        <v>1.0828</v>
      </c>
      <c r="AP1043" t="n">
        <v>1.1035</v>
      </c>
      <c r="AQ1043" t="n">
        <v>1.1196</v>
      </c>
      <c r="AR1043" t="n">
        <v>1.0882</v>
      </c>
      <c r="AS1043" t="n">
        <v>1.0562</v>
      </c>
      <c r="AT1043" t="n">
        <v>1.0389</v>
      </c>
      <c r="AU1043" t="n">
        <v>1.0393</v>
      </c>
      <c r="AV1043" s="178" t="n">
        <v>1.0411</v>
      </c>
      <c r="AW1043" t="n">
        <v>1.0815</v>
      </c>
      <c r="AX1043" s="28" t="n">
        <v>1.1097</v>
      </c>
      <c r="AY1043" t="n">
        <v>1.1064</v>
      </c>
      <c r="AZ1043" t="n">
        <v>1.1082</v>
      </c>
      <c r="BA1043" t="n">
        <v>1.10995</v>
      </c>
      <c r="BC1043" t="n">
        <v>1.1138</v>
      </c>
      <c r="BD1043" t="n">
        <v>1.11905</v>
      </c>
      <c r="BE1043" t="n">
        <v>1.1239</v>
      </c>
      <c r="BF1043" t="n">
        <v>1.128</v>
      </c>
      <c r="BG1043" t="n">
        <v>1.132</v>
      </c>
      <c r="BH1043" t="n">
        <v>1.13595</v>
      </c>
      <c r="BI1043" t="n">
        <v>1.1399</v>
      </c>
      <c r="BJ1043" t="n">
        <v>1.1433</v>
      </c>
      <c r="BK1043" t="n">
        <v>1.1465</v>
      </c>
      <c r="BL1043" t="n">
        <v>1.14975</v>
      </c>
      <c r="BM1043" t="n">
        <v>1.15295</v>
      </c>
      <c r="BN1043" t="n">
        <v>1.1563</v>
      </c>
      <c r="BO1043" t="n">
        <v>1.1596</v>
      </c>
      <c r="BP1043" t="n">
        <v>1.1628</v>
      </c>
      <c r="BQ1043" t="n">
        <v>1.166</v>
      </c>
      <c r="BR1043" t="n">
        <v>1.1691</v>
      </c>
      <c r="BS1043" t="n">
        <v>1.1724</v>
      </c>
      <c r="BT1043" t="n">
        <v>1.1756</v>
      </c>
      <c r="BU1043" t="n">
        <v>1.1788</v>
      </c>
    </row>
    <row r="1044">
      <c r="A1044" s="1112" t="n">
        <v>45751</v>
      </c>
      <c r="AI1044" t="n">
        <v>1.0837</v>
      </c>
      <c r="AJ1044" t="n">
        <v>1.0826</v>
      </c>
      <c r="AK1044" t="n">
        <v>1.0811</v>
      </c>
      <c r="AL1044" t="n">
        <v>1.0718</v>
      </c>
      <c r="AM1044" t="n">
        <v>1.0852</v>
      </c>
      <c r="AN1044" t="n">
        <v>1.0705</v>
      </c>
      <c r="AO1044" t="n">
        <v>1.0828</v>
      </c>
      <c r="AP1044" t="n">
        <v>1.1035</v>
      </c>
      <c r="AQ1044" t="n">
        <v>1.1196</v>
      </c>
      <c r="AR1044" t="n">
        <v>1.0882</v>
      </c>
      <c r="AS1044" t="n">
        <v>1.0562</v>
      </c>
      <c r="AT1044" t="n">
        <v>1.0389</v>
      </c>
      <c r="AU1044" t="n">
        <v>1.0393</v>
      </c>
      <c r="AV1044" s="178" t="n">
        <v>1.0411</v>
      </c>
      <c r="AW1044" t="n">
        <v>1.0815</v>
      </c>
      <c r="AX1044" s="28" t="n">
        <v>1.1057</v>
      </c>
      <c r="AY1044" t="n">
        <v>1.09705</v>
      </c>
      <c r="AZ1044" t="n">
        <v>1.09885</v>
      </c>
      <c r="BA1044" t="n">
        <v>1.10065</v>
      </c>
      <c r="BC1044" t="n">
        <v>1.1044</v>
      </c>
      <c r="BD1044" t="n">
        <v>1.1096</v>
      </c>
      <c r="BE1044" t="n">
        <v>1.11445</v>
      </c>
      <c r="BF1044" t="n">
        <v>1.11865</v>
      </c>
      <c r="BG1044" t="n">
        <v>1.12265</v>
      </c>
      <c r="BH1044" t="n">
        <v>1.12665</v>
      </c>
      <c r="BI1044" t="n">
        <v>1.13065</v>
      </c>
      <c r="BJ1044" t="n">
        <v>1.13395</v>
      </c>
      <c r="BK1044" t="n">
        <v>1.137</v>
      </c>
      <c r="BL1044" t="n">
        <v>1.14005</v>
      </c>
      <c r="BM1044" t="n">
        <v>1.1431</v>
      </c>
      <c r="BN1044" t="n">
        <v>1.14625</v>
      </c>
      <c r="BO1044" t="n">
        <v>1.1494</v>
      </c>
      <c r="BP1044" t="n">
        <v>1.15245</v>
      </c>
      <c r="BQ1044" t="n">
        <v>1.1555</v>
      </c>
      <c r="BR1044" t="n">
        <v>1.15845</v>
      </c>
      <c r="BS1044" t="n">
        <v>1.1616</v>
      </c>
      <c r="BT1044" t="n">
        <v>1.16465</v>
      </c>
      <c r="BU1044" t="n">
        <v>1.1677</v>
      </c>
    </row>
    <row r="1045">
      <c r="A1045" s="1112" t="n">
        <v>45754</v>
      </c>
      <c r="AI1045" t="n">
        <v>1.0837</v>
      </c>
      <c r="AJ1045" t="n">
        <v>1.0826</v>
      </c>
      <c r="AK1045" t="n">
        <v>1.0811</v>
      </c>
      <c r="AL1045" t="n">
        <v>1.0718</v>
      </c>
      <c r="AM1045" t="n">
        <v>1.0852</v>
      </c>
      <c r="AN1045" t="n">
        <v>1.0705</v>
      </c>
      <c r="AO1045" t="n">
        <v>1.0828</v>
      </c>
      <c r="AP1045" t="n">
        <v>1.1035</v>
      </c>
      <c r="AQ1045" t="n">
        <v>1.1196</v>
      </c>
      <c r="AR1045" t="n">
        <v>1.0882</v>
      </c>
      <c r="AS1045" t="n">
        <v>1.0562</v>
      </c>
      <c r="AT1045" t="n">
        <v>1.0389</v>
      </c>
      <c r="AU1045" t="n">
        <v>1.0393</v>
      </c>
      <c r="AV1045" s="178" t="n">
        <v>1.0411</v>
      </c>
      <c r="AW1045" t="n">
        <v>1.0815</v>
      </c>
      <c r="AX1045" s="28" t="n">
        <v>1.0967</v>
      </c>
      <c r="AY1045" t="n">
        <v>1.0962</v>
      </c>
      <c r="AZ1045" t="n">
        <v>1.098</v>
      </c>
      <c r="BA1045" t="n">
        <v>1.09985</v>
      </c>
      <c r="BC1045" t="n">
        <v>1.1037</v>
      </c>
      <c r="BD1045" t="n">
        <v>1.1091</v>
      </c>
      <c r="BE1045" t="n">
        <v>1.11425</v>
      </c>
      <c r="BF1045" t="n">
        <v>1.11885</v>
      </c>
      <c r="BG1045" t="n">
        <v>1.12325</v>
      </c>
      <c r="BH1045" t="n">
        <v>1.12765</v>
      </c>
      <c r="BI1045" t="n">
        <v>1.13205</v>
      </c>
      <c r="BJ1045" t="n">
        <v>1.13585</v>
      </c>
      <c r="BK1045" t="n">
        <v>1.1394</v>
      </c>
      <c r="BL1045" t="n">
        <v>1.14295</v>
      </c>
      <c r="BM1045" t="n">
        <v>1.1465</v>
      </c>
      <c r="BN1045" t="n">
        <v>1.1502</v>
      </c>
      <c r="BO1045" t="n">
        <v>1.15385</v>
      </c>
      <c r="BP1045" t="n">
        <v>1.1574</v>
      </c>
      <c r="BQ1045" t="n">
        <v>1.16095</v>
      </c>
      <c r="BR1045" t="n">
        <v>1.1644</v>
      </c>
      <c r="BS1045" t="n">
        <v>1.16805</v>
      </c>
      <c r="BT1045" t="n">
        <v>1.1716</v>
      </c>
      <c r="BU1045" t="n">
        <v>1.17515</v>
      </c>
    </row>
    <row r="1046">
      <c r="A1046" s="1112" t="n">
        <v>45755</v>
      </c>
      <c r="AI1046" t="n">
        <v>1.0837</v>
      </c>
      <c r="AJ1046" t="n">
        <v>1.0826</v>
      </c>
      <c r="AK1046" t="n">
        <v>1.0811</v>
      </c>
      <c r="AL1046" t="n">
        <v>1.0718</v>
      </c>
      <c r="AM1046" t="n">
        <v>1.0852</v>
      </c>
      <c r="AN1046" t="n">
        <v>1.0705</v>
      </c>
      <c r="AO1046" t="n">
        <v>1.0828</v>
      </c>
      <c r="AP1046" t="n">
        <v>1.1035</v>
      </c>
      <c r="AQ1046" t="n">
        <v>1.1196</v>
      </c>
      <c r="AR1046" t="n">
        <v>1.0882</v>
      </c>
      <c r="AS1046" t="n">
        <v>1.0562</v>
      </c>
      <c r="AT1046" t="n">
        <v>1.0389</v>
      </c>
      <c r="AU1046" t="n">
        <v>1.0393</v>
      </c>
      <c r="AV1046" s="178" t="n">
        <v>1.0411</v>
      </c>
      <c r="AW1046" t="n">
        <v>1.0815</v>
      </c>
      <c r="AX1046" s="28" t="n">
        <v>1.095</v>
      </c>
      <c r="AY1046" t="n">
        <v>1.0977</v>
      </c>
      <c r="AZ1046" t="n">
        <v>1.0995</v>
      </c>
      <c r="BA1046" t="n">
        <v>1.1013</v>
      </c>
      <c r="BC1046" t="n">
        <v>1.10505</v>
      </c>
      <c r="BD1046" t="n">
        <v>1.11035</v>
      </c>
      <c r="BE1046" t="n">
        <v>1.11545</v>
      </c>
      <c r="BF1046" t="n">
        <v>1.1201</v>
      </c>
      <c r="BG1046" t="n">
        <v>1.1245</v>
      </c>
      <c r="BH1046" t="n">
        <v>1.12895</v>
      </c>
      <c r="BI1046" t="n">
        <v>1.13335</v>
      </c>
      <c r="BJ1046" t="n">
        <v>1.13715</v>
      </c>
      <c r="BK1046" t="n">
        <v>1.14075</v>
      </c>
      <c r="BL1046" t="n">
        <v>1.1443</v>
      </c>
      <c r="BM1046" t="n">
        <v>1.14785</v>
      </c>
      <c r="BN1046" t="n">
        <v>1.1516</v>
      </c>
      <c r="BO1046" t="n">
        <v>1.15525</v>
      </c>
      <c r="BP1046" t="n">
        <v>1.15885</v>
      </c>
      <c r="BQ1046" t="n">
        <v>1.1624</v>
      </c>
      <c r="BR1046" t="n">
        <v>1.16585</v>
      </c>
      <c r="BS1046" t="n">
        <v>1.16955</v>
      </c>
      <c r="BT1046" t="n">
        <v>1.1731</v>
      </c>
      <c r="BU1046" t="n">
        <v>1.17665</v>
      </c>
    </row>
    <row r="1047">
      <c r="A1047" s="1112" t="n">
        <v>45756</v>
      </c>
      <c r="AI1047" t="n">
        <v>1.0837</v>
      </c>
      <c r="AJ1047" t="n">
        <v>1.0826</v>
      </c>
      <c r="AK1047" t="n">
        <v>1.0811</v>
      </c>
      <c r="AL1047" t="n">
        <v>1.0718</v>
      </c>
      <c r="AM1047" t="n">
        <v>1.0852</v>
      </c>
      <c r="AN1047" t="n">
        <v>1.0705</v>
      </c>
      <c r="AO1047" t="n">
        <v>1.0828</v>
      </c>
      <c r="AP1047" t="n">
        <v>1.1035</v>
      </c>
      <c r="AQ1047" t="n">
        <v>1.1196</v>
      </c>
      <c r="AR1047" t="n">
        <v>1.0882</v>
      </c>
      <c r="AS1047" t="n">
        <v>1.0562</v>
      </c>
      <c r="AT1047" t="n">
        <v>1.0389</v>
      </c>
      <c r="AU1047" t="n">
        <v>1.0393</v>
      </c>
      <c r="AV1047" s="178" t="n">
        <v>1.0411</v>
      </c>
      <c r="AW1047" t="n">
        <v>1.0815</v>
      </c>
      <c r="AX1047" s="28" t="n">
        <v>1.1045</v>
      </c>
      <c r="AY1047" t="n">
        <v>1.09875</v>
      </c>
      <c r="AZ1047" t="n">
        <v>1.1006</v>
      </c>
      <c r="BA1047" t="n">
        <v>1.1025</v>
      </c>
      <c r="BC1047" t="n">
        <v>1.10645</v>
      </c>
      <c r="BD1047" t="n">
        <v>1.11215</v>
      </c>
      <c r="BE1047" t="n">
        <v>1.1174</v>
      </c>
      <c r="BF1047" t="n">
        <v>1.1221</v>
      </c>
      <c r="BG1047" t="n">
        <v>1.12665</v>
      </c>
      <c r="BH1047" t="n">
        <v>1.1312</v>
      </c>
      <c r="BI1047" t="n">
        <v>1.1358</v>
      </c>
      <c r="BJ1047" t="n">
        <v>1.13995</v>
      </c>
      <c r="BK1047" t="n">
        <v>1.14385</v>
      </c>
      <c r="BL1047" t="n">
        <v>1.1478</v>
      </c>
      <c r="BM1047" t="n">
        <v>1.15175</v>
      </c>
      <c r="BN1047" t="n">
        <v>1.15585</v>
      </c>
      <c r="BO1047" t="n">
        <v>1.15995</v>
      </c>
      <c r="BP1047" t="n">
        <v>1.16385</v>
      </c>
      <c r="BQ1047" t="n">
        <v>1.1678</v>
      </c>
      <c r="BR1047" t="n">
        <v>1.1716</v>
      </c>
      <c r="BS1047" t="n">
        <v>1.1757</v>
      </c>
      <c r="BT1047" t="n">
        <v>1.1796</v>
      </c>
      <c r="BU1047" t="n">
        <v>1.18355</v>
      </c>
    </row>
    <row r="1048">
      <c r="A1048" s="1112" t="n">
        <v>45757</v>
      </c>
      <c r="AI1048" t="n">
        <v>1.0837</v>
      </c>
      <c r="AJ1048" t="n">
        <v>1.0826</v>
      </c>
      <c r="AK1048" t="n">
        <v>1.0811</v>
      </c>
      <c r="AL1048" t="n">
        <v>1.0718</v>
      </c>
      <c r="AM1048" t="n">
        <v>1.0852</v>
      </c>
      <c r="AN1048" t="n">
        <v>1.0705</v>
      </c>
      <c r="AO1048" t="n">
        <v>1.0828</v>
      </c>
      <c r="AP1048" t="n">
        <v>1.1035</v>
      </c>
      <c r="AQ1048" t="n">
        <v>1.1196</v>
      </c>
      <c r="AR1048" t="n">
        <v>1.0882</v>
      </c>
      <c r="AS1048" t="n">
        <v>1.0562</v>
      </c>
      <c r="AT1048" t="n">
        <v>1.0389</v>
      </c>
      <c r="AU1048" t="n">
        <v>1.0393</v>
      </c>
      <c r="AV1048" s="178" t="n">
        <v>1.0411</v>
      </c>
      <c r="AW1048" t="n">
        <v>1.0815</v>
      </c>
      <c r="AX1048" s="28" t="n">
        <v>1.1082</v>
      </c>
      <c r="AY1048" t="n">
        <v>1.12405</v>
      </c>
      <c r="AZ1048" t="n">
        <v>1.12595</v>
      </c>
      <c r="BA1048" t="n">
        <v>1.12785</v>
      </c>
      <c r="BC1048" t="n">
        <v>1.1319</v>
      </c>
      <c r="BD1048" t="n">
        <v>1.1377</v>
      </c>
      <c r="BE1048" t="n">
        <v>1.1432</v>
      </c>
      <c r="BF1048" t="n">
        <v>1.1482</v>
      </c>
      <c r="BG1048" t="n">
        <v>1.153</v>
      </c>
      <c r="BH1048" t="n">
        <v>1.1578</v>
      </c>
      <c r="BI1048" t="n">
        <v>1.1626</v>
      </c>
      <c r="BJ1048" t="n">
        <v>1.167</v>
      </c>
      <c r="BK1048" t="n">
        <v>1.1712</v>
      </c>
      <c r="BL1048" t="n">
        <v>1.1754</v>
      </c>
      <c r="BM1048" t="n">
        <v>1.1796</v>
      </c>
      <c r="BN1048" t="n">
        <v>1.184</v>
      </c>
      <c r="BO1048" t="n">
        <v>1.18835</v>
      </c>
      <c r="BP1048" t="n">
        <v>1.19255</v>
      </c>
      <c r="BQ1048" t="n">
        <v>1.19675</v>
      </c>
      <c r="BR1048" t="n">
        <v>1.2008</v>
      </c>
      <c r="BS1048" t="n">
        <v>1.20515</v>
      </c>
      <c r="BT1048" t="n">
        <v>1.20935</v>
      </c>
      <c r="BU1048" t="n">
        <v>1.21355</v>
      </c>
    </row>
    <row r="1049">
      <c r="A1049" s="1112" t="n">
        <v>45758</v>
      </c>
      <c r="AI1049" t="n">
        <v>1.0837</v>
      </c>
      <c r="AJ1049" t="n">
        <v>1.0826</v>
      </c>
      <c r="AK1049" t="n">
        <v>1.0811</v>
      </c>
      <c r="AL1049" t="n">
        <v>1.0718</v>
      </c>
      <c r="AM1049" t="n">
        <v>1.0852</v>
      </c>
      <c r="AN1049" t="n">
        <v>1.0705</v>
      </c>
      <c r="AO1049" t="n">
        <v>1.0828</v>
      </c>
      <c r="AP1049" t="n">
        <v>1.1035</v>
      </c>
      <c r="AQ1049" t="n">
        <v>1.1196</v>
      </c>
      <c r="AR1049" t="n">
        <v>1.0882</v>
      </c>
      <c r="AS1049" t="n">
        <v>1.0562</v>
      </c>
      <c r="AT1049" t="n">
        <v>1.0389</v>
      </c>
      <c r="AU1049" t="n">
        <v>1.0393</v>
      </c>
      <c r="AV1049" s="178" t="n">
        <v>1.0411</v>
      </c>
      <c r="AW1049" t="n">
        <v>1.0815</v>
      </c>
      <c r="AX1049" s="28" t="n">
        <v>1.1346</v>
      </c>
      <c r="AY1049" t="n">
        <v>1.13365</v>
      </c>
      <c r="AZ1049" t="n">
        <v>1.1356</v>
      </c>
      <c r="BA1049" t="n">
        <v>1.1375</v>
      </c>
      <c r="BC1049" t="n">
        <v>1.1417</v>
      </c>
      <c r="BD1049" t="n">
        <v>1.14775</v>
      </c>
      <c r="BE1049" t="n">
        <v>1.1535</v>
      </c>
      <c r="BF1049" t="n">
        <v>1.15875</v>
      </c>
      <c r="BG1049" t="n">
        <v>1.16385</v>
      </c>
      <c r="BH1049" t="n">
        <v>1.1689</v>
      </c>
      <c r="BI1049" t="n">
        <v>1.17395</v>
      </c>
      <c r="BJ1049" t="n">
        <v>1.1786</v>
      </c>
      <c r="BK1049" t="n">
        <v>1.18305</v>
      </c>
      <c r="BL1049" t="n">
        <v>1.18755</v>
      </c>
      <c r="BM1049" t="n">
        <v>1.192</v>
      </c>
      <c r="BN1049" t="n">
        <v>1.19665</v>
      </c>
      <c r="BO1049" t="n">
        <v>1.20125</v>
      </c>
      <c r="BP1049" t="n">
        <v>1.2057</v>
      </c>
      <c r="BQ1049" t="n">
        <v>1.21015</v>
      </c>
      <c r="BR1049" t="n">
        <v>1.21445</v>
      </c>
      <c r="BS1049" t="n">
        <v>1.2191</v>
      </c>
      <c r="BT1049" t="n">
        <v>1.22355</v>
      </c>
      <c r="BU1049" t="n">
        <v>1.228</v>
      </c>
    </row>
    <row r="1050">
      <c r="A1050" s="1112" t="n">
        <v>45761</v>
      </c>
      <c r="AI1050" t="n">
        <v>1.0837</v>
      </c>
      <c r="AJ1050" t="n">
        <v>1.0826</v>
      </c>
      <c r="AK1050" t="n">
        <v>1.0811</v>
      </c>
      <c r="AL1050" t="n">
        <v>1.0718</v>
      </c>
      <c r="AM1050" t="n">
        <v>1.0852</v>
      </c>
      <c r="AN1050" t="n">
        <v>1.0705</v>
      </c>
      <c r="AO1050" t="n">
        <v>1.0828</v>
      </c>
      <c r="AP1050" t="n">
        <v>1.1035</v>
      </c>
      <c r="AQ1050" t="n">
        <v>1.1196</v>
      </c>
      <c r="AR1050" t="n">
        <v>1.0882</v>
      </c>
      <c r="AS1050" t="n">
        <v>1.0562</v>
      </c>
      <c r="AT1050" t="n">
        <v>1.0389</v>
      </c>
      <c r="AU1050" t="n">
        <v>1.0393</v>
      </c>
      <c r="AV1050" s="178" t="n">
        <v>1.0411</v>
      </c>
      <c r="AW1050" t="n">
        <v>1.0815</v>
      </c>
      <c r="AX1050" s="28" t="n">
        <v>1.1377</v>
      </c>
      <c r="AY1050" t="n">
        <v>1.13775</v>
      </c>
      <c r="AZ1050" t="n">
        <v>1.1397</v>
      </c>
      <c r="BA1050" t="n">
        <v>1.14165</v>
      </c>
      <c r="BB1050" t="n">
        <v>1.14395</v>
      </c>
      <c r="BC1050" t="n">
        <v>1.14585</v>
      </c>
      <c r="BD1050" t="n">
        <v>1.1518</v>
      </c>
      <c r="BE1050" t="n">
        <v>1.15755</v>
      </c>
      <c r="BF1050" t="n">
        <v>1.16275</v>
      </c>
      <c r="BG1050" t="n">
        <v>1.16775</v>
      </c>
      <c r="BH1050" t="n">
        <v>1.1728</v>
      </c>
      <c r="BI1050" t="n">
        <v>1.1778</v>
      </c>
      <c r="BJ1050" t="n">
        <v>1.1824</v>
      </c>
      <c r="BK1050" t="n">
        <v>1.1868</v>
      </c>
      <c r="BL1050" t="n">
        <v>1.1912</v>
      </c>
      <c r="BM1050" t="n">
        <v>1.1956</v>
      </c>
      <c r="BN1050" t="n">
        <v>1.20015</v>
      </c>
      <c r="BO1050" t="n">
        <v>1.2047</v>
      </c>
      <c r="BP1050" t="n">
        <v>1.2091</v>
      </c>
      <c r="BQ1050" t="n">
        <v>1.2135</v>
      </c>
      <c r="BR1050" t="n">
        <v>1.21775</v>
      </c>
      <c r="BS1050" t="n">
        <v>1.2223</v>
      </c>
      <c r="BT1050" t="n">
        <v>1.22665</v>
      </c>
      <c r="BU1050" t="n">
        <v>1.23105</v>
      </c>
    </row>
    <row r="1051">
      <c r="A1051" s="1112" t="n">
        <v>45762</v>
      </c>
      <c r="AI1051" t="n">
        <v>1.0837</v>
      </c>
      <c r="AJ1051" t="n">
        <v>1.0826</v>
      </c>
      <c r="AK1051" t="n">
        <v>1.0811</v>
      </c>
      <c r="AL1051" t="n">
        <v>1.0718</v>
      </c>
      <c r="AM1051" t="n">
        <v>1.0852</v>
      </c>
      <c r="AN1051" t="n">
        <v>1.0705</v>
      </c>
      <c r="AO1051" t="n">
        <v>1.0828</v>
      </c>
      <c r="AP1051" t="n">
        <v>1.1035</v>
      </c>
      <c r="AQ1051" t="n">
        <v>1.1196</v>
      </c>
      <c r="AR1051" t="n">
        <v>1.0882</v>
      </c>
      <c r="AS1051" t="n">
        <v>1.0562</v>
      </c>
      <c r="AT1051" t="n">
        <v>1.0389</v>
      </c>
      <c r="AU1051" t="n">
        <v>1.0393</v>
      </c>
      <c r="AV1051" s="178" t="n">
        <v>1.0411</v>
      </c>
      <c r="AW1051" t="n">
        <v>1.0815</v>
      </c>
      <c r="AX1051" s="28" t="n">
        <v>1.1324</v>
      </c>
      <c r="AY1051" t="n">
        <v>1.12965</v>
      </c>
      <c r="AZ1051" t="n">
        <v>1.1316</v>
      </c>
      <c r="BA1051" t="n">
        <v>1.1335</v>
      </c>
      <c r="BB1051" t="n">
        <v>1.13585</v>
      </c>
      <c r="BC1051" t="n">
        <v>1.1378</v>
      </c>
      <c r="BD1051" t="n">
        <v>1.14365</v>
      </c>
      <c r="BE1051" t="n">
        <v>1.14925</v>
      </c>
      <c r="BF1051" t="n">
        <v>1.15425</v>
      </c>
      <c r="BG1051" t="n">
        <v>1.15905</v>
      </c>
      <c r="BH1051" t="n">
        <v>1.1638</v>
      </c>
      <c r="BI1051" t="n">
        <v>1.16855</v>
      </c>
      <c r="BJ1051" t="n">
        <v>1.17295</v>
      </c>
      <c r="BK1051" t="n">
        <v>1.1771</v>
      </c>
      <c r="BL1051" t="n">
        <v>1.1813</v>
      </c>
      <c r="BM1051" t="n">
        <v>1.18545</v>
      </c>
      <c r="BN1051" t="n">
        <v>1.1898</v>
      </c>
      <c r="BO1051" t="n">
        <v>1.1941</v>
      </c>
      <c r="BP1051" t="n">
        <v>1.19825</v>
      </c>
      <c r="BQ1051" t="n">
        <v>1.2024</v>
      </c>
      <c r="BR1051" t="n">
        <v>1.2064</v>
      </c>
      <c r="BS1051" t="n">
        <v>1.2107</v>
      </c>
      <c r="BT1051" t="n">
        <v>1.21485</v>
      </c>
      <c r="BU1051" t="n">
        <v>1.21905</v>
      </c>
    </row>
    <row r="1052">
      <c r="A1052" s="1112" t="n">
        <v>45763</v>
      </c>
      <c r="AI1052" t="n">
        <v>1.0837</v>
      </c>
      <c r="AJ1052" t="n">
        <v>1.0826</v>
      </c>
      <c r="AK1052" t="n">
        <v>1.0811</v>
      </c>
      <c r="AL1052" t="n">
        <v>1.0718</v>
      </c>
      <c r="AM1052" t="n">
        <v>1.0852</v>
      </c>
      <c r="AN1052" t="n">
        <v>1.0705</v>
      </c>
      <c r="AO1052" t="n">
        <v>1.0828</v>
      </c>
      <c r="AP1052" t="n">
        <v>1.1035</v>
      </c>
      <c r="AQ1052" t="n">
        <v>1.1196</v>
      </c>
      <c r="AR1052" t="n">
        <v>1.0882</v>
      </c>
      <c r="AS1052" t="n">
        <v>1.0562</v>
      </c>
      <c r="AT1052" t="n">
        <v>1.0389</v>
      </c>
      <c r="AU1052" t="n">
        <v>1.0393</v>
      </c>
      <c r="AV1052" s="178" t="n">
        <v>1.0411</v>
      </c>
      <c r="AW1052" t="n">
        <v>1.0815</v>
      </c>
      <c r="AX1052" s="28" t="n">
        <v>1.1355</v>
      </c>
      <c r="AY1052" t="n">
        <v>1.1407</v>
      </c>
      <c r="AZ1052" t="n">
        <v>1.14265</v>
      </c>
      <c r="BA1052" t="n">
        <v>1.14455</v>
      </c>
      <c r="BB1052" t="n">
        <v>1.14695</v>
      </c>
      <c r="BC1052" t="n">
        <v>1.1489</v>
      </c>
      <c r="BD1052" t="n">
        <v>1.15485</v>
      </c>
      <c r="BE1052" t="n">
        <v>1.16045</v>
      </c>
      <c r="BF1052" t="n">
        <v>1.1656</v>
      </c>
      <c r="BG1052" t="n">
        <v>1.17025</v>
      </c>
      <c r="BH1052" t="n">
        <v>1.17495</v>
      </c>
      <c r="BI1052" t="n">
        <v>1.1797</v>
      </c>
      <c r="BJ1052" t="n">
        <v>1.1842</v>
      </c>
      <c r="BK1052" t="n">
        <v>1.18845</v>
      </c>
      <c r="BL1052" t="n">
        <v>1.1927</v>
      </c>
      <c r="BM1052" t="n">
        <v>1.197</v>
      </c>
      <c r="BN1052" t="n">
        <v>1.20145</v>
      </c>
      <c r="BO1052" t="n">
        <v>1.20585</v>
      </c>
      <c r="BP1052" t="n">
        <v>1.2101</v>
      </c>
      <c r="BQ1052" t="n">
        <v>1.2144</v>
      </c>
      <c r="BR1052" t="n">
        <v>1.2185</v>
      </c>
      <c r="BS1052" t="n">
        <v>1.2229</v>
      </c>
      <c r="BT1052" t="n">
        <v>1.2272</v>
      </c>
      <c r="BU1052" t="n">
        <v>1.23145</v>
      </c>
    </row>
    <row r="1053">
      <c r="A1053" s="1112" t="n">
        <v>45764</v>
      </c>
      <c r="AI1053" t="n">
        <v>1.0837</v>
      </c>
      <c r="AJ1053" t="n">
        <v>1.0826</v>
      </c>
      <c r="AK1053" t="n">
        <v>1.0811</v>
      </c>
      <c r="AL1053" t="n">
        <v>1.0718</v>
      </c>
      <c r="AM1053" t="n">
        <v>1.0852</v>
      </c>
      <c r="AN1053" t="n">
        <v>1.0705</v>
      </c>
      <c r="AO1053" t="n">
        <v>1.0828</v>
      </c>
      <c r="AP1053" t="n">
        <v>1.1035</v>
      </c>
      <c r="AQ1053" t="n">
        <v>1.1196</v>
      </c>
      <c r="AR1053" t="n">
        <v>1.0882</v>
      </c>
      <c r="AS1053" t="n">
        <v>1.0562</v>
      </c>
      <c r="AT1053" t="n">
        <v>1.0389</v>
      </c>
      <c r="AU1053" t="n">
        <v>1.0393</v>
      </c>
      <c r="AV1053" s="178" t="n">
        <v>1.0411</v>
      </c>
      <c r="AW1053" t="n">
        <v>1.0815</v>
      </c>
      <c r="AX1053" s="28" t="n">
        <v>1.136</v>
      </c>
      <c r="AY1053" t="n">
        <v>1.1394</v>
      </c>
      <c r="AZ1053" t="n">
        <v>1.14135</v>
      </c>
      <c r="BA1053" t="n">
        <v>1.1433</v>
      </c>
      <c r="BB1053" t="n">
        <v>1.1458</v>
      </c>
      <c r="BC1053" t="n">
        <v>1.1478</v>
      </c>
      <c r="BD1053" t="n">
        <v>1.154</v>
      </c>
      <c r="BE1053" t="n">
        <v>1.1599</v>
      </c>
      <c r="BF1053" t="n">
        <v>1.165</v>
      </c>
      <c r="BG1053" t="n">
        <v>1.1698</v>
      </c>
      <c r="BH1053" t="n">
        <v>1.1746</v>
      </c>
      <c r="BI1053" t="n">
        <v>1.1794</v>
      </c>
      <c r="BJ1053" t="n">
        <v>1.18385</v>
      </c>
      <c r="BK1053" t="n">
        <v>1.18805</v>
      </c>
      <c r="BL1053" t="n">
        <v>1.19225</v>
      </c>
      <c r="BM1053" t="n">
        <v>1.1965</v>
      </c>
      <c r="BN1053" t="n">
        <v>1.20085</v>
      </c>
      <c r="BO1053" t="n">
        <v>1.2052</v>
      </c>
      <c r="BP1053" t="n">
        <v>1.20945</v>
      </c>
      <c r="BQ1053" t="n">
        <v>1.21365</v>
      </c>
      <c r="BR1053" t="n">
        <v>1.2177</v>
      </c>
      <c r="BS1053" t="n">
        <v>1.22205</v>
      </c>
      <c r="BT1053" t="n">
        <v>1.2263</v>
      </c>
      <c r="BU1053" t="n">
        <v>1.2305</v>
      </c>
    </row>
    <row r="1054">
      <c r="A1054" s="104" t="n">
        <v>45768</v>
      </c>
      <c r="AI1054" t="n">
        <v>1.0837</v>
      </c>
      <c r="AJ1054" t="n">
        <v>1.0826</v>
      </c>
      <c r="AK1054" t="n">
        <v>1.0811</v>
      </c>
      <c r="AL1054" t="n">
        <v>1.0718</v>
      </c>
      <c r="AM1054" t="n">
        <v>1.0852</v>
      </c>
      <c r="AN1054" t="n">
        <v>1.0705</v>
      </c>
      <c r="AO1054" t="n">
        <v>1.0828</v>
      </c>
      <c r="AP1054" t="n">
        <v>1.1035</v>
      </c>
      <c r="AQ1054" t="n">
        <v>1.1196</v>
      </c>
      <c r="AR1054" t="n">
        <v>1.0882</v>
      </c>
      <c r="AS1054" t="n">
        <v>1.0562</v>
      </c>
      <c r="AT1054" t="n">
        <v>1.0389</v>
      </c>
      <c r="AU1054" t="n">
        <v>1.0393</v>
      </c>
      <c r="AV1054" s="178" t="n">
        <v>1.0411</v>
      </c>
      <c r="AW1054" t="n">
        <v>1.0815</v>
      </c>
      <c r="AX1054" s="297" t="n">
        <v>1.136</v>
      </c>
      <c r="AY1054" t="n">
        <v>1.1542</v>
      </c>
      <c r="AZ1054" t="n">
        <v>1.1562</v>
      </c>
      <c r="BA1054" t="n">
        <v>1.1582</v>
      </c>
      <c r="BB1054" t="n">
        <v>1.16065</v>
      </c>
      <c r="BC1054" t="n">
        <v>1.1626</v>
      </c>
      <c r="BD1054" t="n">
        <v>1.16875</v>
      </c>
      <c r="BE1054" t="n">
        <v>1.17435</v>
      </c>
      <c r="BF1054" t="n">
        <v>1.1793</v>
      </c>
      <c r="BG1054" t="n">
        <v>1.184</v>
      </c>
      <c r="BH1054" t="n">
        <v>1.18865</v>
      </c>
      <c r="BI1054" t="n">
        <v>1.19335</v>
      </c>
      <c r="BJ1054" t="n">
        <v>1.19775</v>
      </c>
      <c r="BK1054" t="n">
        <v>1.202</v>
      </c>
      <c r="BL1054" t="n">
        <v>1.2062</v>
      </c>
      <c r="BM1054" t="n">
        <v>1.21045</v>
      </c>
      <c r="BN1054" t="n">
        <v>1.21485</v>
      </c>
      <c r="BO1054" t="n">
        <v>1.2192</v>
      </c>
      <c r="BP1054" t="n">
        <v>1.22345</v>
      </c>
      <c r="BQ1054" t="n">
        <v>1.22765</v>
      </c>
      <c r="BR1054" t="n">
        <v>1.23175</v>
      </c>
      <c r="BS1054" t="n">
        <v>1.2361</v>
      </c>
      <c r="BT1054" t="n">
        <v>1.24035</v>
      </c>
      <c r="BU1054" t="n">
        <v>1.24455</v>
      </c>
    </row>
    <row r="1055">
      <c r="A1055" s="1112" t="n">
        <v>45769</v>
      </c>
      <c r="AI1055" t="n">
        <v>1.0837</v>
      </c>
      <c r="AJ1055" t="n">
        <v>1.0826</v>
      </c>
      <c r="AK1055" t="n">
        <v>1.0811</v>
      </c>
      <c r="AL1055" t="n">
        <v>1.0718</v>
      </c>
      <c r="AM1055" t="n">
        <v>1.0852</v>
      </c>
      <c r="AN1055" t="n">
        <v>1.0705</v>
      </c>
      <c r="AO1055" t="n">
        <v>1.0828</v>
      </c>
      <c r="AP1055" t="n">
        <v>1.1035</v>
      </c>
      <c r="AQ1055" t="n">
        <v>1.1196</v>
      </c>
      <c r="AR1055" t="n">
        <v>1.0882</v>
      </c>
      <c r="AS1055" t="n">
        <v>1.0562</v>
      </c>
      <c r="AT1055" t="n">
        <v>1.0389</v>
      </c>
      <c r="AU1055" t="n">
        <v>1.0393</v>
      </c>
      <c r="AV1055" s="178" t="n">
        <v>1.0411</v>
      </c>
      <c r="AW1055" t="n">
        <v>1.0815</v>
      </c>
      <c r="AX1055" s="28" t="n">
        <v>1.1476</v>
      </c>
      <c r="AY1055" t="n">
        <v>1.14455</v>
      </c>
      <c r="AZ1055" t="n">
        <v>1.14655</v>
      </c>
      <c r="BA1055" t="n">
        <v>1.14855</v>
      </c>
      <c r="BB1055" t="n">
        <v>1.15105</v>
      </c>
      <c r="BC1055" t="n">
        <v>1.15305</v>
      </c>
      <c r="BD1055" t="n">
        <v>1.15935</v>
      </c>
      <c r="BE1055" t="n">
        <v>1.1653</v>
      </c>
      <c r="BF1055" t="n">
        <v>1.17055</v>
      </c>
      <c r="BG1055" t="n">
        <v>1.17545</v>
      </c>
      <c r="BH1055" t="n">
        <v>1.18035</v>
      </c>
      <c r="BI1055" t="n">
        <v>1.18525</v>
      </c>
      <c r="BJ1055" t="n">
        <v>1.18995</v>
      </c>
      <c r="BK1055" t="n">
        <v>1.1945</v>
      </c>
      <c r="BL1055" t="n">
        <v>1.199</v>
      </c>
      <c r="BM1055" t="n">
        <v>1.20355</v>
      </c>
      <c r="BN1055" t="n">
        <v>1.2083</v>
      </c>
      <c r="BO1055" t="n">
        <v>1.21295</v>
      </c>
      <c r="BP1055" t="n">
        <v>1.2175</v>
      </c>
      <c r="BQ1055" t="n">
        <v>1.222</v>
      </c>
      <c r="BR1055" t="n">
        <v>1.2264</v>
      </c>
      <c r="BS1055" t="n">
        <v>1.23105</v>
      </c>
      <c r="BT1055" t="n">
        <v>1.2356</v>
      </c>
      <c r="BU1055" t="n">
        <v>1.24015</v>
      </c>
    </row>
    <row r="1056">
      <c r="A1056" s="1112" t="n">
        <v>45770</v>
      </c>
      <c r="AI1056" t="n">
        <v>1.0837</v>
      </c>
      <c r="AJ1056" t="n">
        <v>1.0826</v>
      </c>
      <c r="AK1056" t="n">
        <v>1.0811</v>
      </c>
      <c r="AL1056" t="n">
        <v>1.0718</v>
      </c>
      <c r="AM1056" t="n">
        <v>1.0852</v>
      </c>
      <c r="AN1056" t="n">
        <v>1.0705</v>
      </c>
      <c r="AO1056" t="n">
        <v>1.0828</v>
      </c>
      <c r="AP1056" t="n">
        <v>1.1035</v>
      </c>
      <c r="AQ1056" t="n">
        <v>1.1196</v>
      </c>
      <c r="AR1056" t="n">
        <v>1.0882</v>
      </c>
      <c r="AS1056" t="n">
        <v>1.0562</v>
      </c>
      <c r="AT1056" t="n">
        <v>1.0389</v>
      </c>
      <c r="AU1056" t="n">
        <v>1.0393</v>
      </c>
      <c r="AV1056" s="178" t="n">
        <v>1.0411</v>
      </c>
      <c r="AW1056" t="n">
        <v>1.0815</v>
      </c>
      <c r="AX1056" s="28" t="n">
        <v>1.1415</v>
      </c>
      <c r="AY1056" t="n">
        <v>1.1341</v>
      </c>
      <c r="AZ1056" t="n">
        <v>1.1361</v>
      </c>
      <c r="BA1056" t="n">
        <v>1.1381</v>
      </c>
      <c r="BB1056" t="n">
        <v>1.14055</v>
      </c>
      <c r="BC1056" t="n">
        <v>1.14255</v>
      </c>
      <c r="BD1056" t="n">
        <v>1.1488</v>
      </c>
      <c r="BE1056" t="n">
        <v>1.15465</v>
      </c>
      <c r="BF1056" t="n">
        <v>1.1598</v>
      </c>
      <c r="BG1056" t="n">
        <v>1.16465</v>
      </c>
      <c r="BH1056" t="n">
        <v>1.1695</v>
      </c>
      <c r="BI1056" t="n">
        <v>1.1743</v>
      </c>
      <c r="BJ1056" t="n">
        <v>1.17895</v>
      </c>
      <c r="BK1056" t="n">
        <v>1.18335</v>
      </c>
      <c r="BL1056" t="n">
        <v>1.1878</v>
      </c>
      <c r="BM1056" t="n">
        <v>1.1922</v>
      </c>
      <c r="BN1056" t="n">
        <v>1.19685</v>
      </c>
      <c r="BO1056" t="n">
        <v>1.2014</v>
      </c>
      <c r="BP1056" t="n">
        <v>1.20585</v>
      </c>
      <c r="BQ1056" t="n">
        <v>1.2103</v>
      </c>
      <c r="BR1056" t="n">
        <v>1.21455</v>
      </c>
      <c r="BS1056" t="n">
        <v>1.21915</v>
      </c>
      <c r="BT1056" t="n">
        <v>1.22355</v>
      </c>
      <c r="BU1056" t="n">
        <v>1.228</v>
      </c>
    </row>
    <row r="1057">
      <c r="A1057" s="1112" t="n">
        <v>45771</v>
      </c>
      <c r="AI1057" t="n">
        <v>1.0837</v>
      </c>
      <c r="AJ1057" t="n">
        <v>1.0826</v>
      </c>
      <c r="AK1057" t="n">
        <v>1.0811</v>
      </c>
      <c r="AL1057" t="n">
        <v>1.0718</v>
      </c>
      <c r="AM1057" t="n">
        <v>1.0852</v>
      </c>
      <c r="AN1057" t="n">
        <v>1.0705</v>
      </c>
      <c r="AO1057" t="n">
        <v>1.0828</v>
      </c>
      <c r="AP1057" t="n">
        <v>1.1035</v>
      </c>
      <c r="AQ1057" t="n">
        <v>1.1196</v>
      </c>
      <c r="AR1057" t="n">
        <v>1.0882</v>
      </c>
      <c r="AS1057" t="n">
        <v>1.0562</v>
      </c>
      <c r="AT1057" t="n">
        <v>1.0389</v>
      </c>
      <c r="AU1057" t="n">
        <v>1.0393</v>
      </c>
      <c r="AV1057" s="178" t="n">
        <v>1.0411</v>
      </c>
      <c r="AW1057" t="n">
        <v>1.0815</v>
      </c>
      <c r="AX1057" s="28" t="n">
        <v>1.1376</v>
      </c>
      <c r="AY1057" t="n">
        <v>1.13945</v>
      </c>
      <c r="AZ1057" t="n">
        <v>1.14145</v>
      </c>
      <c r="BA1057" t="n">
        <v>1.14345</v>
      </c>
      <c r="BB1057" t="n">
        <v>1.146</v>
      </c>
      <c r="BC1057" t="n">
        <v>1.14795</v>
      </c>
      <c r="BD1057" t="n">
        <v>1.1543</v>
      </c>
      <c r="BE1057" t="n">
        <v>1.1602</v>
      </c>
      <c r="BF1057" t="n">
        <v>1.16535</v>
      </c>
      <c r="BG1057" t="n">
        <v>1.1702</v>
      </c>
      <c r="BH1057" t="n">
        <v>1.175</v>
      </c>
      <c r="BI1057" t="n">
        <v>1.1798</v>
      </c>
      <c r="BJ1057" t="n">
        <v>1.1844</v>
      </c>
      <c r="BK1057" t="n">
        <v>1.18875</v>
      </c>
      <c r="BL1057" t="n">
        <v>1.1931</v>
      </c>
      <c r="BM1057" t="n">
        <v>1.19745</v>
      </c>
      <c r="BN1057" t="n">
        <v>1.202</v>
      </c>
      <c r="BO1057" t="n">
        <v>1.2065</v>
      </c>
      <c r="BP1057" t="n">
        <v>1.21085</v>
      </c>
      <c r="BQ1057" t="n">
        <v>1.21525</v>
      </c>
      <c r="BR1057" t="n">
        <v>1.21945</v>
      </c>
      <c r="BS1057" t="n">
        <v>1.22395</v>
      </c>
      <c r="BT1057" t="n">
        <v>1.2283</v>
      </c>
      <c r="BU1057" t="n">
        <v>1.23265</v>
      </c>
    </row>
    <row r="1058">
      <c r="A1058" s="1112" t="n">
        <v>45772</v>
      </c>
      <c r="AI1058" t="n">
        <v>1.0837</v>
      </c>
      <c r="AJ1058" t="n">
        <v>1.0826</v>
      </c>
      <c r="AK1058" t="n">
        <v>1.0811</v>
      </c>
      <c r="AL1058" t="n">
        <v>1.0718</v>
      </c>
      <c r="AM1058" t="n">
        <v>1.0852</v>
      </c>
      <c r="AN1058" t="n">
        <v>1.0705</v>
      </c>
      <c r="AO1058" t="n">
        <v>1.0828</v>
      </c>
      <c r="AP1058" t="n">
        <v>1.1035</v>
      </c>
      <c r="AQ1058" t="n">
        <v>1.1196</v>
      </c>
      <c r="AR1058" t="n">
        <v>1.0882</v>
      </c>
      <c r="AS1058" t="n">
        <v>1.0562</v>
      </c>
      <c r="AT1058" t="n">
        <v>1.0389</v>
      </c>
      <c r="AU1058" t="n">
        <v>1.0393</v>
      </c>
      <c r="AV1058" s="178" t="n">
        <v>1.0411</v>
      </c>
      <c r="AW1058" t="n">
        <v>1.0815</v>
      </c>
      <c r="AX1058" s="28" t="n">
        <v>1.1357</v>
      </c>
      <c r="AY1058" t="n">
        <v>1.13955</v>
      </c>
      <c r="AZ1058" t="n">
        <v>1.1415</v>
      </c>
      <c r="BA1058" t="n">
        <v>1.1435</v>
      </c>
      <c r="BB1058" t="n">
        <v>1.14605</v>
      </c>
      <c r="BC1058" t="n">
        <v>1.14805</v>
      </c>
      <c r="BD1058" t="n">
        <v>1.15425</v>
      </c>
      <c r="BE1058" t="n">
        <v>1.16</v>
      </c>
      <c r="BF1058" t="n">
        <v>1.165</v>
      </c>
      <c r="BG1058" t="n">
        <v>1.16955</v>
      </c>
      <c r="BH1058" t="n">
        <v>1.17405</v>
      </c>
      <c r="BI1058" t="n">
        <v>1.1786</v>
      </c>
      <c r="BJ1058" t="n">
        <v>1.18295</v>
      </c>
      <c r="BK1058" t="n">
        <v>1.18705</v>
      </c>
      <c r="BL1058" t="n">
        <v>1.1912</v>
      </c>
      <c r="BM1058" t="n">
        <v>1.1953</v>
      </c>
      <c r="BN1058" t="n">
        <v>1.1996</v>
      </c>
      <c r="BO1058" t="n">
        <v>1.20385</v>
      </c>
      <c r="BP1058" t="n">
        <v>1.208</v>
      </c>
      <c r="BQ1058" t="n">
        <v>1.2121</v>
      </c>
      <c r="BR1058" t="n">
        <v>1.2161</v>
      </c>
      <c r="BS1058" t="n">
        <v>1.22035</v>
      </c>
      <c r="BT1058" t="n">
        <v>1.22445</v>
      </c>
      <c r="BU1058" t="n">
        <v>1.22855</v>
      </c>
    </row>
    <row r="1059">
      <c r="A1059" s="1112" t="n">
        <v>45775</v>
      </c>
      <c r="AI1059" t="n">
        <v>1.0837</v>
      </c>
      <c r="AJ1059" t="n">
        <v>1.0826</v>
      </c>
      <c r="AK1059" t="n">
        <v>1.0811</v>
      </c>
      <c r="AL1059" t="n">
        <v>1.0718</v>
      </c>
      <c r="AM1059" t="n">
        <v>1.0852</v>
      </c>
      <c r="AN1059" t="n">
        <v>1.0705</v>
      </c>
      <c r="AO1059" t="n">
        <v>1.0828</v>
      </c>
      <c r="AP1059" t="n">
        <v>1.1035</v>
      </c>
      <c r="AQ1059" t="n">
        <v>1.1196</v>
      </c>
      <c r="AR1059" t="n">
        <v>1.0882</v>
      </c>
      <c r="AS1059" t="n">
        <v>1.0562</v>
      </c>
      <c r="AT1059" t="n">
        <v>1.0389</v>
      </c>
      <c r="AU1059" t="n">
        <v>1.0393</v>
      </c>
      <c r="AV1059" s="178" t="n">
        <v>1.0411</v>
      </c>
      <c r="AW1059" t="n">
        <v>1.0815</v>
      </c>
      <c r="AX1059" s="28" t="n">
        <v>1.1358</v>
      </c>
      <c r="AY1059" t="n">
        <v>1.1428</v>
      </c>
      <c r="AZ1059" t="n">
        <v>1.14475</v>
      </c>
      <c r="BA1059" t="n">
        <v>1.14675</v>
      </c>
      <c r="BB1059" t="n">
        <v>1.1493</v>
      </c>
      <c r="BC1059" t="n">
        <v>1.15125</v>
      </c>
      <c r="BD1059" t="n">
        <v>1.1574</v>
      </c>
      <c r="BE1059" t="n">
        <v>1.16305</v>
      </c>
      <c r="BF1059" t="n">
        <v>1.1678</v>
      </c>
      <c r="BG1059" t="n">
        <v>1.17215</v>
      </c>
      <c r="BH1059" t="n">
        <v>1.17645</v>
      </c>
      <c r="BI1059" t="n">
        <v>1.1808</v>
      </c>
      <c r="BJ1059" t="n">
        <v>1.1849</v>
      </c>
      <c r="BK1059" t="n">
        <v>1.18875</v>
      </c>
      <c r="BL1059" t="n">
        <v>1.19265</v>
      </c>
      <c r="BM1059" t="n">
        <v>1.1965</v>
      </c>
      <c r="BN1059" t="n">
        <v>1.20055</v>
      </c>
      <c r="BO1059" t="n">
        <v>1.2046</v>
      </c>
      <c r="BP1059" t="n">
        <v>1.20845</v>
      </c>
      <c r="BQ1059" t="n">
        <v>1.21235</v>
      </c>
      <c r="BR1059" t="n">
        <v>1.2161</v>
      </c>
      <c r="BS1059" t="n">
        <v>1.2201</v>
      </c>
      <c r="BT1059" t="n">
        <v>1.224</v>
      </c>
      <c r="BU1059" t="n">
        <v>1.22785</v>
      </c>
    </row>
    <row r="1060">
      <c r="A1060" s="1112" t="n">
        <v>45776</v>
      </c>
      <c r="AI1060" t="n">
        <v>1.0837</v>
      </c>
      <c r="AJ1060" t="n">
        <v>1.0826</v>
      </c>
      <c r="AK1060" t="n">
        <v>1.0811</v>
      </c>
      <c r="AL1060" t="n">
        <v>1.0718</v>
      </c>
      <c r="AM1060" t="n">
        <v>1.0852</v>
      </c>
      <c r="AN1060" t="n">
        <v>1.0705</v>
      </c>
      <c r="AO1060" t="n">
        <v>1.0828</v>
      </c>
      <c r="AP1060" t="n">
        <v>1.1035</v>
      </c>
      <c r="AQ1060" t="n">
        <v>1.1196</v>
      </c>
      <c r="AR1060" t="n">
        <v>1.0882</v>
      </c>
      <c r="AS1060" t="n">
        <v>1.0562</v>
      </c>
      <c r="AT1060" t="n">
        <v>1.0389</v>
      </c>
      <c r="AU1060" t="n">
        <v>1.0393</v>
      </c>
      <c r="AV1060" s="178" t="n">
        <v>1.0411</v>
      </c>
      <c r="AW1060" t="n">
        <v>1.0815</v>
      </c>
      <c r="AX1060" s="28" t="n">
        <v>1.1373</v>
      </c>
      <c r="AY1060" t="n">
        <v>1.1395</v>
      </c>
      <c r="AZ1060" t="n">
        <v>1.1415</v>
      </c>
      <c r="BA1060" t="n">
        <v>1.14355</v>
      </c>
      <c r="BB1060" t="n">
        <v>1.146</v>
      </c>
      <c r="BC1060" t="n">
        <v>1.14795</v>
      </c>
      <c r="BD1060" t="n">
        <v>1.15395</v>
      </c>
      <c r="BE1060" t="n">
        <v>1.1594</v>
      </c>
      <c r="BF1060" t="n">
        <v>1.16395</v>
      </c>
      <c r="BG1060" t="n">
        <v>1.16805</v>
      </c>
      <c r="BH1060" t="n">
        <v>1.17215</v>
      </c>
      <c r="BI1060" t="n">
        <v>1.17625</v>
      </c>
      <c r="BJ1060" t="n">
        <v>1.1802</v>
      </c>
      <c r="BK1060" t="n">
        <v>1.18395</v>
      </c>
      <c r="BL1060" t="n">
        <v>1.1877</v>
      </c>
      <c r="BM1060" t="n">
        <v>1.19145</v>
      </c>
      <c r="BN1060" t="n">
        <v>1.19535</v>
      </c>
      <c r="BO1060" t="n">
        <v>1.1992</v>
      </c>
      <c r="BP1060" t="n">
        <v>1.20295</v>
      </c>
      <c r="BQ1060" t="n">
        <v>1.2067</v>
      </c>
      <c r="BR1060" t="n">
        <v>1.2103</v>
      </c>
      <c r="BS1060" t="n">
        <v>1.2142</v>
      </c>
      <c r="BT1060" t="n">
        <v>1.21795</v>
      </c>
      <c r="BU1060" t="n">
        <v>1.2217</v>
      </c>
    </row>
    <row r="1061">
      <c r="A1061" s="1112" t="n">
        <v>45777</v>
      </c>
      <c r="AI1061" t="n">
        <v>1.0837</v>
      </c>
      <c r="AJ1061" t="n">
        <v>1.0826</v>
      </c>
      <c r="AK1061" t="n">
        <v>1.0811</v>
      </c>
      <c r="AL1061" t="n">
        <v>1.0718</v>
      </c>
      <c r="AM1061" t="n">
        <v>1.0852</v>
      </c>
      <c r="AN1061" t="n">
        <v>1.0705</v>
      </c>
      <c r="AO1061" t="n">
        <v>1.0828</v>
      </c>
      <c r="AP1061" t="n">
        <v>1.1035</v>
      </c>
      <c r="AQ1061" t="n">
        <v>1.1196</v>
      </c>
      <c r="AR1061" t="n">
        <v>1.0882</v>
      </c>
      <c r="AS1061" t="n">
        <v>1.0562</v>
      </c>
      <c r="AT1061" t="n">
        <v>1.0389</v>
      </c>
      <c r="AU1061" t="n">
        <v>1.0393</v>
      </c>
      <c r="AV1061" s="178" t="n">
        <v>1.0411</v>
      </c>
      <c r="AW1061" t="n">
        <v>1.0815</v>
      </c>
      <c r="AX1061" s="28" t="n">
        <v>1.1373</v>
      </c>
      <c r="AY1061" t="n">
        <v>1.136</v>
      </c>
      <c r="AZ1061" t="n">
        <v>1.138</v>
      </c>
      <c r="BA1061" t="n">
        <v>1.14</v>
      </c>
      <c r="BB1061" t="n">
        <v>1.1425</v>
      </c>
      <c r="BC1061" t="n">
        <v>1.14445</v>
      </c>
      <c r="BD1061" t="n">
        <v>1.1504</v>
      </c>
      <c r="BE1061" t="n">
        <v>1.1558</v>
      </c>
      <c r="BF1061" t="n">
        <v>1.1604</v>
      </c>
      <c r="BG1061" t="n">
        <v>1.1646</v>
      </c>
      <c r="BH1061" t="n">
        <v>1.16875</v>
      </c>
      <c r="BI1061" t="n">
        <v>1.1729</v>
      </c>
      <c r="BJ1061" t="n">
        <v>1.1769</v>
      </c>
      <c r="BK1061" t="n">
        <v>1.18065</v>
      </c>
      <c r="BL1061" t="n">
        <v>1.1844</v>
      </c>
      <c r="BM1061" t="n">
        <v>1.1882</v>
      </c>
      <c r="BN1061" t="n">
        <v>1.1921</v>
      </c>
      <c r="BO1061" t="n">
        <v>1.196</v>
      </c>
      <c r="BP1061" t="n">
        <v>1.19975</v>
      </c>
      <c r="BQ1061" t="n">
        <v>1.2035</v>
      </c>
      <c r="BR1061" t="n">
        <v>1.20715</v>
      </c>
      <c r="BS1061" t="n">
        <v>1.21105</v>
      </c>
      <c r="BT1061" t="n">
        <v>1.2148</v>
      </c>
      <c r="BU1061" t="n">
        <v>1.21855</v>
      </c>
    </row>
    <row r="1062">
      <c r="A1062" s="104" t="n">
        <v>45778</v>
      </c>
      <c r="AI1062" t="n">
        <v>1.0837</v>
      </c>
      <c r="AJ1062" t="n">
        <v>1.0826</v>
      </c>
      <c r="AK1062" t="n">
        <v>1.0811</v>
      </c>
      <c r="AL1062" t="n">
        <v>1.0718</v>
      </c>
      <c r="AM1062" t="n">
        <v>1.0852</v>
      </c>
      <c r="AN1062" t="n">
        <v>1.0705</v>
      </c>
      <c r="AO1062" t="n">
        <v>1.0828</v>
      </c>
      <c r="AP1062" t="n">
        <v>1.1035</v>
      </c>
      <c r="AQ1062" t="n">
        <v>1.1196</v>
      </c>
      <c r="AR1062" t="n">
        <v>1.0882</v>
      </c>
      <c r="AS1062" t="n">
        <v>1.0562</v>
      </c>
      <c r="AT1062" t="n">
        <v>1.0389</v>
      </c>
      <c r="AU1062" t="n">
        <v>1.0393</v>
      </c>
      <c r="AV1062" s="178" t="n">
        <v>1.0411</v>
      </c>
      <c r="AW1062" t="n">
        <v>1.0815</v>
      </c>
      <c r="AX1062" t="n">
        <v>1.1373</v>
      </c>
      <c r="AY1062" s="192" t="n">
        <v>1.136</v>
      </c>
      <c r="AZ1062" t="n">
        <v>1.13165</v>
      </c>
      <c r="BA1062" t="n">
        <v>1.13365</v>
      </c>
      <c r="BB1062" t="n">
        <v>1.13615</v>
      </c>
      <c r="BC1062" t="n">
        <v>1.13815</v>
      </c>
      <c r="BD1062" t="n">
        <v>1.1443</v>
      </c>
      <c r="BE1062" t="n">
        <v>1.15005</v>
      </c>
      <c r="BF1062" t="n">
        <v>1.15485</v>
      </c>
      <c r="BG1062" t="n">
        <v>1.15905</v>
      </c>
      <c r="BH1062" t="n">
        <v>1.1632</v>
      </c>
      <c r="BI1062" t="n">
        <v>1.1674</v>
      </c>
      <c r="BJ1062" t="n">
        <v>1.17145</v>
      </c>
      <c r="BK1062" t="n">
        <v>1.1753</v>
      </c>
      <c r="BL1062" t="n">
        <v>1.17915</v>
      </c>
      <c r="BM1062" t="n">
        <v>1.183</v>
      </c>
      <c r="BN1062" t="n">
        <v>1.187</v>
      </c>
      <c r="BO1062" t="n">
        <v>1.19095</v>
      </c>
      <c r="BP1062" t="n">
        <v>1.1948</v>
      </c>
      <c r="BQ1062" t="n">
        <v>1.19865</v>
      </c>
      <c r="BR1062" t="n">
        <v>1.2024</v>
      </c>
      <c r="BS1062" t="n">
        <v>1.20635</v>
      </c>
      <c r="BT1062" t="n">
        <v>1.2102</v>
      </c>
      <c r="BU1062" t="n">
        <v>1.21405</v>
      </c>
    </row>
    <row r="1063">
      <c r="A1063" s="1112" t="n">
        <v>45779</v>
      </c>
      <c r="AI1063" t="n">
        <v>1.0837</v>
      </c>
      <c r="AJ1063" t="n">
        <v>1.0826</v>
      </c>
      <c r="AK1063" t="n">
        <v>1.0811</v>
      </c>
      <c r="AL1063" t="n">
        <v>1.0718</v>
      </c>
      <c r="AM1063" t="n">
        <v>1.0852</v>
      </c>
      <c r="AN1063" t="n">
        <v>1.0705</v>
      </c>
      <c r="AO1063" t="n">
        <v>1.0828</v>
      </c>
      <c r="AP1063" t="n">
        <v>1.1035</v>
      </c>
      <c r="AQ1063" t="n">
        <v>1.1196</v>
      </c>
      <c r="AR1063" t="n">
        <v>1.0882</v>
      </c>
      <c r="AS1063" t="n">
        <v>1.0562</v>
      </c>
      <c r="AT1063" t="n">
        <v>1.0389</v>
      </c>
      <c r="AU1063" t="n">
        <v>1.0393</v>
      </c>
      <c r="AV1063" s="178" t="n">
        <v>1.0411</v>
      </c>
      <c r="AW1063" t="n">
        <v>1.0815</v>
      </c>
      <c r="AX1063" t="n">
        <v>1.1373</v>
      </c>
      <c r="AY1063" s="28" t="n">
        <v>1.1343</v>
      </c>
      <c r="AZ1063" t="n">
        <v>1.133</v>
      </c>
      <c r="BA1063" t="n">
        <v>1.13505</v>
      </c>
      <c r="BB1063" t="n">
        <v>1.13765</v>
      </c>
      <c r="BC1063" t="n">
        <v>1.1397</v>
      </c>
      <c r="BD1063" t="n">
        <v>1.14605</v>
      </c>
      <c r="BE1063" t="n">
        <v>1.1519</v>
      </c>
      <c r="BF1063" t="n">
        <v>1.157</v>
      </c>
      <c r="BG1063" t="n">
        <v>1.1616</v>
      </c>
      <c r="BH1063" t="n">
        <v>1.1662</v>
      </c>
      <c r="BI1063" t="n">
        <v>1.1708</v>
      </c>
      <c r="BJ1063" t="n">
        <v>1.1751</v>
      </c>
      <c r="BK1063" t="n">
        <v>1.1791</v>
      </c>
      <c r="BL1063" t="n">
        <v>1.1831</v>
      </c>
      <c r="BM1063" t="n">
        <v>1.1871</v>
      </c>
      <c r="BN1063" t="n">
        <v>1.1913</v>
      </c>
      <c r="BO1063" t="n">
        <v>1.19545</v>
      </c>
      <c r="BP1063" t="n">
        <v>1.19945</v>
      </c>
      <c r="BQ1063" t="n">
        <v>1.20345</v>
      </c>
      <c r="BR1063" t="n">
        <v>1.2073</v>
      </c>
      <c r="BS1063" t="n">
        <v>1.21145</v>
      </c>
      <c r="BT1063" t="n">
        <v>1.21545</v>
      </c>
      <c r="BU1063" t="n">
        <v>1.21945</v>
      </c>
    </row>
    <row r="1064">
      <c r="A1064" s="104" t="n">
        <v>45782</v>
      </c>
      <c r="AI1064" t="n">
        <v>1.0837</v>
      </c>
      <c r="AJ1064" t="n">
        <v>1.0826</v>
      </c>
      <c r="AK1064" t="n">
        <v>1.0811</v>
      </c>
      <c r="AL1064" t="n">
        <v>1.0718</v>
      </c>
      <c r="AM1064" t="n">
        <v>1.0852</v>
      </c>
      <c r="AN1064" t="n">
        <v>1.0705</v>
      </c>
      <c r="AO1064" t="n">
        <v>1.0828</v>
      </c>
      <c r="AP1064" t="n">
        <v>1.1035</v>
      </c>
      <c r="AQ1064" t="n">
        <v>1.1196</v>
      </c>
      <c r="AR1064" t="n">
        <v>1.0882</v>
      </c>
      <c r="AS1064" t="n">
        <v>1.0562</v>
      </c>
      <c r="AT1064" t="n">
        <v>1.0389</v>
      </c>
      <c r="AU1064" t="n">
        <v>1.0393</v>
      </c>
      <c r="AV1064" s="178" t="n">
        <v>1.0411</v>
      </c>
      <c r="AW1064" t="n">
        <v>1.0815</v>
      </c>
      <c r="AX1064" t="n">
        <v>1.1373</v>
      </c>
      <c r="AY1064" s="28" t="n">
        <v>1.1343</v>
      </c>
      <c r="AZ1064" t="n">
        <v>1.13435</v>
      </c>
      <c r="BA1064" t="n">
        <v>1.1364</v>
      </c>
      <c r="BB1064" t="n">
        <v>1.13905</v>
      </c>
      <c r="BC1064" t="n">
        <v>1.1411</v>
      </c>
      <c r="BD1064" t="n">
        <v>1.1476</v>
      </c>
      <c r="BE1064" t="n">
        <v>1.1536</v>
      </c>
      <c r="BF1064" t="n">
        <v>1.15885</v>
      </c>
      <c r="BG1064" t="n">
        <v>1.16355</v>
      </c>
      <c r="BH1064" t="n">
        <v>1.16825</v>
      </c>
      <c r="BI1064" t="n">
        <v>1.17295</v>
      </c>
      <c r="BJ1064" t="n">
        <v>1.17745</v>
      </c>
      <c r="BK1064" t="n">
        <v>1.18165</v>
      </c>
      <c r="BL1064" t="n">
        <v>1.18585</v>
      </c>
      <c r="BM1064" t="n">
        <v>1.19005</v>
      </c>
      <c r="BN1064" t="n">
        <v>1.19445</v>
      </c>
      <c r="BO1064" t="n">
        <v>1.19875</v>
      </c>
      <c r="BP1064" t="n">
        <v>1.20295</v>
      </c>
      <c r="BQ1064" t="n">
        <v>1.20715</v>
      </c>
      <c r="BR1064" t="n">
        <v>1.21125</v>
      </c>
      <c r="BS1064" t="n">
        <v>1.21555</v>
      </c>
      <c r="BT1064" t="n">
        <v>1.21975</v>
      </c>
      <c r="BU1064" t="n">
        <v>1.22395</v>
      </c>
    </row>
    <row r="1065">
      <c r="A1065" s="1112" t="n">
        <v>45783</v>
      </c>
      <c r="AI1065" t="n">
        <v>1.0837</v>
      </c>
      <c r="AJ1065" t="n">
        <v>1.0826</v>
      </c>
      <c r="AK1065" t="n">
        <v>1.0811</v>
      </c>
      <c r="AL1065" t="n">
        <v>1.0718</v>
      </c>
      <c r="AM1065" t="n">
        <v>1.0852</v>
      </c>
      <c r="AN1065" t="n">
        <v>1.0705</v>
      </c>
      <c r="AO1065" t="n">
        <v>1.0828</v>
      </c>
      <c r="AP1065" t="n">
        <v>1.1035</v>
      </c>
      <c r="AQ1065" t="n">
        <v>1.1196</v>
      </c>
      <c r="AR1065" t="n">
        <v>1.0882</v>
      </c>
      <c r="AS1065" t="n">
        <v>1.0562</v>
      </c>
      <c r="AT1065" t="n">
        <v>1.0389</v>
      </c>
      <c r="AU1065" t="n">
        <v>1.0393</v>
      </c>
      <c r="AV1065" s="178" t="n">
        <v>1.0411</v>
      </c>
      <c r="AW1065" t="n">
        <v>1.0815</v>
      </c>
      <c r="AX1065" t="n">
        <v>1.1373</v>
      </c>
      <c r="AY1065" s="28" t="n">
        <v>1.1325</v>
      </c>
      <c r="AZ1065" t="n">
        <v>1.14005</v>
      </c>
      <c r="BA1065" t="n">
        <v>1.1421</v>
      </c>
      <c r="BB1065" t="n">
        <v>1.14475</v>
      </c>
      <c r="BC1065" t="n">
        <v>1.1468</v>
      </c>
      <c r="BD1065" t="n">
        <v>1.1533</v>
      </c>
      <c r="BE1065" t="n">
        <v>1.1593</v>
      </c>
      <c r="BF1065" t="n">
        <v>1.16445</v>
      </c>
      <c r="BG1065" t="n">
        <v>1.16905</v>
      </c>
      <c r="BH1065" t="n">
        <v>1.17365</v>
      </c>
      <c r="BI1065" t="n">
        <v>1.17825</v>
      </c>
      <c r="BJ1065" t="n">
        <v>1.18265</v>
      </c>
      <c r="BK1065" t="n">
        <v>1.1867</v>
      </c>
      <c r="BL1065" t="n">
        <v>1.1907</v>
      </c>
      <c r="BM1065" t="n">
        <v>1.19475</v>
      </c>
      <c r="BN1065" t="n">
        <v>1.19895</v>
      </c>
      <c r="BO1065" t="n">
        <v>1.20315</v>
      </c>
      <c r="BP1065" t="n">
        <v>1.20715</v>
      </c>
      <c r="BQ1065" t="n">
        <v>1.2112</v>
      </c>
      <c r="BR1065" t="n">
        <v>1.2151</v>
      </c>
      <c r="BS1065" t="n">
        <v>1.21925</v>
      </c>
      <c r="BT1065" t="n">
        <v>1.2233</v>
      </c>
      <c r="BU1065" t="n">
        <v>1.22735</v>
      </c>
    </row>
    <row r="1066">
      <c r="A1066" s="1112" t="n">
        <v>45784</v>
      </c>
      <c r="AI1066" t="n">
        <v>1.0837</v>
      </c>
      <c r="AJ1066" t="n">
        <v>1.0826</v>
      </c>
      <c r="AK1066" t="n">
        <v>1.0811</v>
      </c>
      <c r="AL1066" t="n">
        <v>1.0718</v>
      </c>
      <c r="AM1066" t="n">
        <v>1.0852</v>
      </c>
      <c r="AN1066" t="n">
        <v>1.0705</v>
      </c>
      <c r="AO1066" t="n">
        <v>1.0828</v>
      </c>
      <c r="AP1066" t="n">
        <v>1.1035</v>
      </c>
      <c r="AQ1066" t="n">
        <v>1.1196</v>
      </c>
      <c r="AR1066" t="n">
        <v>1.0882</v>
      </c>
      <c r="AS1066" t="n">
        <v>1.0562</v>
      </c>
      <c r="AT1066" t="n">
        <v>1.0389</v>
      </c>
      <c r="AU1066" t="n">
        <v>1.0393</v>
      </c>
      <c r="AV1066" s="178" t="n">
        <v>1.0411</v>
      </c>
      <c r="AW1066" t="n">
        <v>1.0815</v>
      </c>
      <c r="AX1066" t="n">
        <v>1.1373</v>
      </c>
      <c r="AY1066" s="28" t="n">
        <v>1.136</v>
      </c>
      <c r="AZ1066" t="n">
        <v>1.1363</v>
      </c>
      <c r="BA1066" t="n">
        <v>1.1384</v>
      </c>
      <c r="BB1066" t="n">
        <v>1.141</v>
      </c>
      <c r="BC1066" t="n">
        <v>1.14315</v>
      </c>
      <c r="BD1066" t="n">
        <v>1.1497</v>
      </c>
      <c r="BE1066" t="n">
        <v>1.1558</v>
      </c>
      <c r="BF1066" t="n">
        <v>1.16115</v>
      </c>
      <c r="BG1066" t="n">
        <v>1.16585</v>
      </c>
      <c r="BH1066" t="n">
        <v>1.1705</v>
      </c>
      <c r="BI1066" t="n">
        <v>1.1752</v>
      </c>
      <c r="BJ1066" t="n">
        <v>1.17975</v>
      </c>
      <c r="BK1066" t="n">
        <v>1.18395</v>
      </c>
      <c r="BL1066" t="n">
        <v>1.1882</v>
      </c>
      <c r="BM1066" t="n">
        <v>1.1924</v>
      </c>
      <c r="BN1066" t="n">
        <v>1.19685</v>
      </c>
      <c r="BO1066" t="n">
        <v>1.2012</v>
      </c>
      <c r="BP1066" t="n">
        <v>1.20545</v>
      </c>
      <c r="BQ1066" t="n">
        <v>1.20965</v>
      </c>
      <c r="BR1066" t="n">
        <v>1.21375</v>
      </c>
      <c r="BS1066" t="n">
        <v>1.2181</v>
      </c>
      <c r="BT1066" t="n">
        <v>1.22235</v>
      </c>
      <c r="BU1066" t="n">
        <v>1.22655</v>
      </c>
    </row>
    <row r="1067">
      <c r="A1067" s="1112" t="n">
        <v>45785</v>
      </c>
      <c r="AI1067" t="n">
        <v>1.0837</v>
      </c>
      <c r="AJ1067" t="n">
        <v>1.0826</v>
      </c>
      <c r="AK1067" t="n">
        <v>1.0811</v>
      </c>
      <c r="AL1067" t="n">
        <v>1.0718</v>
      </c>
      <c r="AM1067" t="n">
        <v>1.0852</v>
      </c>
      <c r="AN1067" t="n">
        <v>1.0705</v>
      </c>
      <c r="AO1067" t="n">
        <v>1.0828</v>
      </c>
      <c r="AP1067" t="n">
        <v>1.1035</v>
      </c>
      <c r="AQ1067" t="n">
        <v>1.1196</v>
      </c>
      <c r="AR1067" t="n">
        <v>1.0882</v>
      </c>
      <c r="AS1067" t="n">
        <v>1.0562</v>
      </c>
      <c r="AT1067" t="n">
        <v>1.0389</v>
      </c>
      <c r="AU1067" t="n">
        <v>1.0393</v>
      </c>
      <c r="AV1067" s="178" t="n">
        <v>1.0411</v>
      </c>
      <c r="AW1067" t="n">
        <v>1.0815</v>
      </c>
      <c r="AX1067" t="n">
        <v>1.1373</v>
      </c>
      <c r="AY1067" s="28" t="n">
        <v>1.1297</v>
      </c>
      <c r="AZ1067" t="n">
        <v>1.1251</v>
      </c>
      <c r="BA1067" t="n">
        <v>1.12715</v>
      </c>
      <c r="BB1067" t="n">
        <v>1.1298</v>
      </c>
      <c r="BC1067" t="n">
        <v>1.1319</v>
      </c>
      <c r="BD1067" t="n">
        <v>1.1385</v>
      </c>
      <c r="BE1067" t="n">
        <v>1.14475</v>
      </c>
      <c r="BF1067" t="n">
        <v>1.1503</v>
      </c>
      <c r="BG1067" t="n">
        <v>1.15535</v>
      </c>
      <c r="BH1067" t="n">
        <v>1.16025</v>
      </c>
      <c r="BI1067" t="n">
        <v>1.1652</v>
      </c>
      <c r="BJ1067" t="n">
        <v>1.16985</v>
      </c>
      <c r="BK1067" t="n">
        <v>1.1741</v>
      </c>
      <c r="BL1067" t="n">
        <v>1.17835</v>
      </c>
      <c r="BM1067" t="n">
        <v>1.1826</v>
      </c>
      <c r="BN1067" t="n">
        <v>1.18705</v>
      </c>
      <c r="BO1067" t="n">
        <v>1.1914</v>
      </c>
      <c r="BP1067" t="n">
        <v>1.19565</v>
      </c>
      <c r="BQ1067" t="n">
        <v>1.1999</v>
      </c>
      <c r="BR1067" t="n">
        <v>1.204</v>
      </c>
      <c r="BS1067" t="n">
        <v>1.2084</v>
      </c>
      <c r="BT1067" t="n">
        <v>1.21265</v>
      </c>
      <c r="BU1067" t="n">
        <v>1.2169</v>
      </c>
    </row>
    <row r="1068">
      <c r="A1068" s="1112" t="n">
        <v>45786</v>
      </c>
      <c r="AI1068" t="n">
        <v>1.0837</v>
      </c>
      <c r="AJ1068" t="n">
        <v>1.0826</v>
      </c>
      <c r="AK1068" t="n">
        <v>1.0811</v>
      </c>
      <c r="AL1068" t="n">
        <v>1.0718</v>
      </c>
      <c r="AM1068" t="n">
        <v>1.0852</v>
      </c>
      <c r="AN1068" t="n">
        <v>1.0705</v>
      </c>
      <c r="AO1068" t="n">
        <v>1.0828</v>
      </c>
      <c r="AP1068" t="n">
        <v>1.1035</v>
      </c>
      <c r="AQ1068" t="n">
        <v>1.1196</v>
      </c>
      <c r="AR1068" t="n">
        <v>1.0882</v>
      </c>
      <c r="AS1068" t="n">
        <v>1.0562</v>
      </c>
      <c r="AT1068" t="n">
        <v>1.0389</v>
      </c>
      <c r="AU1068" t="n">
        <v>1.0393</v>
      </c>
      <c r="AV1068" s="178" t="n">
        <v>1.0411</v>
      </c>
      <c r="AW1068" t="n">
        <v>1.0815</v>
      </c>
      <c r="AX1068" t="n">
        <v>1.1373</v>
      </c>
      <c r="AY1068" s="28" t="n">
        <v>1.1252</v>
      </c>
      <c r="AZ1068" t="n">
        <v>1.1284</v>
      </c>
      <c r="BA1068" t="n">
        <v>1.13045</v>
      </c>
      <c r="BB1068" t="n">
        <v>1.1331</v>
      </c>
      <c r="BC1068" t="n">
        <v>1.1352</v>
      </c>
      <c r="BD1068" t="n">
        <v>1.1418</v>
      </c>
      <c r="BE1068" t="n">
        <v>1.14795</v>
      </c>
      <c r="BF1068" t="n">
        <v>1.1534</v>
      </c>
      <c r="BG1068" t="n">
        <v>1.1582</v>
      </c>
      <c r="BH1068" t="n">
        <v>1.163</v>
      </c>
      <c r="BI1068" t="n">
        <v>1.1678</v>
      </c>
      <c r="BJ1068" t="n">
        <v>1.1724</v>
      </c>
      <c r="BK1068" t="n">
        <v>1.17665</v>
      </c>
      <c r="BL1068" t="n">
        <v>1.18085</v>
      </c>
      <c r="BM1068" t="n">
        <v>1.1851</v>
      </c>
      <c r="BN1068" t="n">
        <v>1.18955</v>
      </c>
      <c r="BO1068" t="n">
        <v>1.19395</v>
      </c>
      <c r="BP1068" t="n">
        <v>1.19815</v>
      </c>
      <c r="BQ1068" t="n">
        <v>1.2024</v>
      </c>
      <c r="BR1068" t="n">
        <v>1.2065</v>
      </c>
      <c r="BS1068" t="n">
        <v>1.2109</v>
      </c>
      <c r="BT1068" t="n">
        <v>1.21515</v>
      </c>
      <c r="BU1068" t="n">
        <v>1.2194</v>
      </c>
    </row>
    <row r="1069">
      <c r="A1069" s="1112" t="n">
        <v>45789</v>
      </c>
      <c r="AI1069" t="n">
        <v>1.0837</v>
      </c>
      <c r="AJ1069" t="n">
        <v>1.0826</v>
      </c>
      <c r="AK1069" t="n">
        <v>1.0811</v>
      </c>
      <c r="AL1069" t="n">
        <v>1.0718</v>
      </c>
      <c r="AM1069" t="n">
        <v>1.0852</v>
      </c>
      <c r="AN1069" t="n">
        <v>1.0705</v>
      </c>
      <c r="AO1069" t="n">
        <v>1.0828</v>
      </c>
      <c r="AP1069" t="n">
        <v>1.1035</v>
      </c>
      <c r="AQ1069" t="n">
        <v>1.1196</v>
      </c>
      <c r="AR1069" t="n">
        <v>1.0882</v>
      </c>
      <c r="AS1069" t="n">
        <v>1.0562</v>
      </c>
      <c r="AT1069" t="n">
        <v>1.0389</v>
      </c>
      <c r="AU1069" t="n">
        <v>1.0393</v>
      </c>
      <c r="AV1069" s="178" t="n">
        <v>1.0411</v>
      </c>
      <c r="AW1069" t="n">
        <v>1.0815</v>
      </c>
      <c r="AX1069" t="n">
        <v>1.1373</v>
      </c>
      <c r="AY1069" s="28" t="n">
        <v>1.1106</v>
      </c>
      <c r="AZ1069" t="n">
        <v>1.1113</v>
      </c>
      <c r="BA1069" t="n">
        <v>1.11335</v>
      </c>
      <c r="BB1069" t="n">
        <v>1.1159</v>
      </c>
      <c r="BC1069" t="n">
        <v>1.11795</v>
      </c>
      <c r="BD1069" t="n">
        <v>1.1244</v>
      </c>
      <c r="BE1069" t="n">
        <v>1.13045</v>
      </c>
      <c r="BF1069" t="n">
        <v>1.1358</v>
      </c>
      <c r="BG1069" t="n">
        <v>1.1406</v>
      </c>
      <c r="BH1069" t="n">
        <v>1.14535</v>
      </c>
      <c r="BI1069" t="n">
        <v>1.1501</v>
      </c>
      <c r="BJ1069" t="n">
        <v>1.1547</v>
      </c>
      <c r="BK1069" t="n">
        <v>1.15885</v>
      </c>
      <c r="BL1069" t="n">
        <v>1.163</v>
      </c>
      <c r="BM1069" t="n">
        <v>1.16715</v>
      </c>
      <c r="BN1069" t="n">
        <v>1.17145</v>
      </c>
      <c r="BO1069" t="n">
        <v>1.17575</v>
      </c>
      <c r="BP1069" t="n">
        <v>1.1799</v>
      </c>
      <c r="BQ1069" t="n">
        <v>1.18405</v>
      </c>
      <c r="BR1069" t="n">
        <v>1.18805</v>
      </c>
      <c r="BS1069" t="n">
        <v>1.19235</v>
      </c>
      <c r="BT1069" t="n">
        <v>1.1965</v>
      </c>
      <c r="BU1069" t="n">
        <v>1.20065</v>
      </c>
    </row>
    <row r="1070">
      <c r="A1070" s="1112" t="n">
        <v>45790</v>
      </c>
      <c r="AI1070" t="n">
        <v>1.0837</v>
      </c>
      <c r="AJ1070" t="n">
        <v>1.0826</v>
      </c>
      <c r="AK1070" t="n">
        <v>1.0811</v>
      </c>
      <c r="AL1070" t="n">
        <v>1.0718</v>
      </c>
      <c r="AM1070" t="n">
        <v>1.0852</v>
      </c>
      <c r="AN1070" t="n">
        <v>1.0705</v>
      </c>
      <c r="AO1070" t="n">
        <v>1.0828</v>
      </c>
      <c r="AP1070" t="n">
        <v>1.1035</v>
      </c>
      <c r="AQ1070" t="n">
        <v>1.1196</v>
      </c>
      <c r="AR1070" t="n">
        <v>1.0882</v>
      </c>
      <c r="AS1070" t="n">
        <v>1.0562</v>
      </c>
      <c r="AT1070" t="n">
        <v>1.0389</v>
      </c>
      <c r="AU1070" t="n">
        <v>1.0393</v>
      </c>
      <c r="AV1070" s="178" t="n">
        <v>1.0411</v>
      </c>
      <c r="AW1070" t="n">
        <v>1.0815</v>
      </c>
      <c r="AX1070" t="n">
        <v>1.1373</v>
      </c>
      <c r="AY1070" s="28" t="n">
        <v>1.1112</v>
      </c>
      <c r="AZ1070" t="n">
        <v>1.1208</v>
      </c>
      <c r="BA1070" t="n">
        <v>1.12285</v>
      </c>
      <c r="BB1070" t="n">
        <v>1.12545</v>
      </c>
      <c r="BC1070" t="n">
        <v>1.1275</v>
      </c>
      <c r="BD1070" t="n">
        <v>1.1341</v>
      </c>
      <c r="BE1070" t="n">
        <v>1.14025</v>
      </c>
      <c r="BF1070" t="n">
        <v>1.1457</v>
      </c>
      <c r="BG1070" t="n">
        <v>1.15055</v>
      </c>
      <c r="BH1070" t="n">
        <v>1.15545</v>
      </c>
      <c r="BI1070" t="n">
        <v>1.1603</v>
      </c>
      <c r="BJ1070" t="n">
        <v>1.16495</v>
      </c>
      <c r="BK1070" t="n">
        <v>1.1692</v>
      </c>
      <c r="BL1070" t="n">
        <v>1.1734</v>
      </c>
      <c r="BM1070" t="n">
        <v>1.17765</v>
      </c>
      <c r="BN1070" t="n">
        <v>1.18205</v>
      </c>
      <c r="BO1070" t="n">
        <v>1.18645</v>
      </c>
      <c r="BP1070" t="n">
        <v>1.19065</v>
      </c>
      <c r="BQ1070" t="n">
        <v>1.1949</v>
      </c>
      <c r="BR1070" t="n">
        <v>1.199</v>
      </c>
      <c r="BS1070" t="n">
        <v>1.20335</v>
      </c>
      <c r="BT1070" t="n">
        <v>1.2076</v>
      </c>
      <c r="BU1070" t="n">
        <v>1.2118</v>
      </c>
    </row>
    <row r="1071">
      <c r="A1071" s="1112" t="n">
        <v>45791</v>
      </c>
      <c r="AI1071" t="n">
        <v>1.0837</v>
      </c>
      <c r="AJ1071" t="n">
        <v>1.0826</v>
      </c>
      <c r="AK1071" t="n">
        <v>1.0811</v>
      </c>
      <c r="AL1071" t="n">
        <v>1.0718</v>
      </c>
      <c r="AM1071" t="n">
        <v>1.0852</v>
      </c>
      <c r="AN1071" t="n">
        <v>1.0705</v>
      </c>
      <c r="AO1071" t="n">
        <v>1.0828</v>
      </c>
      <c r="AP1071" t="n">
        <v>1.1035</v>
      </c>
      <c r="AQ1071" t="n">
        <v>1.1196</v>
      </c>
      <c r="AR1071" t="n">
        <v>1.0882</v>
      </c>
      <c r="AS1071" t="n">
        <v>1.0562</v>
      </c>
      <c r="AT1071" t="n">
        <v>1.0389</v>
      </c>
      <c r="AU1071" t="n">
        <v>1.0393</v>
      </c>
      <c r="AV1071" s="178" t="n">
        <v>1.0411</v>
      </c>
      <c r="AW1071" t="n">
        <v>1.0815</v>
      </c>
      <c r="AX1071" t="n">
        <v>1.1373</v>
      </c>
      <c r="AY1071" s="28" t="n">
        <v>1.1214</v>
      </c>
      <c r="AZ1071" t="n">
        <v>1.12015</v>
      </c>
      <c r="BA1071" t="n">
        <v>1.12225</v>
      </c>
      <c r="BB1071" t="n">
        <v>1.1248</v>
      </c>
      <c r="BC1071" t="n">
        <v>1.1269</v>
      </c>
      <c r="BD1071" t="n">
        <v>1.13345</v>
      </c>
      <c r="BE1071" t="n">
        <v>1.13975</v>
      </c>
      <c r="BF1071" t="n">
        <v>1.14535</v>
      </c>
      <c r="BG1071" t="n">
        <v>1.1503</v>
      </c>
      <c r="BH1071" t="n">
        <v>1.15525</v>
      </c>
      <c r="BI1071" t="n">
        <v>1.1602</v>
      </c>
      <c r="BJ1071" t="n">
        <v>1.1649</v>
      </c>
      <c r="BK1071" t="n">
        <v>1.1691</v>
      </c>
      <c r="BL1071" t="n">
        <v>1.1733</v>
      </c>
      <c r="BM1071" t="n">
        <v>1.1775</v>
      </c>
      <c r="BN1071" t="n">
        <v>1.18185</v>
      </c>
      <c r="BO1071" t="n">
        <v>1.1862</v>
      </c>
      <c r="BP1071" t="n">
        <v>1.1904</v>
      </c>
      <c r="BQ1071" t="n">
        <v>1.1946</v>
      </c>
      <c r="BR1071" t="n">
        <v>1.19865</v>
      </c>
      <c r="BS1071" t="n">
        <v>1.20295</v>
      </c>
      <c r="BT1071" t="n">
        <v>1.20715</v>
      </c>
      <c r="BU1071" t="n">
        <v>1.21135</v>
      </c>
    </row>
    <row r="1072">
      <c r="A1072" s="1112" t="n">
        <v>45792</v>
      </c>
      <c r="AI1072" t="n">
        <v>1.0837</v>
      </c>
      <c r="AJ1072" t="n">
        <v>1.0826</v>
      </c>
      <c r="AK1072" t="n">
        <v>1.0811</v>
      </c>
      <c r="AL1072" t="n">
        <v>1.0718</v>
      </c>
      <c r="AM1072" t="n">
        <v>1.0852</v>
      </c>
      <c r="AN1072" t="n">
        <v>1.0705</v>
      </c>
      <c r="AO1072" t="n">
        <v>1.0828</v>
      </c>
      <c r="AP1072" t="n">
        <v>1.1035</v>
      </c>
      <c r="AQ1072" t="n">
        <v>1.1196</v>
      </c>
      <c r="AR1072" t="n">
        <v>1.0882</v>
      </c>
      <c r="AS1072" t="n">
        <v>1.0562</v>
      </c>
      <c r="AT1072" t="n">
        <v>1.0389</v>
      </c>
      <c r="AU1072" t="n">
        <v>1.0393</v>
      </c>
      <c r="AV1072" s="178" t="n">
        <v>1.0411</v>
      </c>
      <c r="AW1072" t="n">
        <v>1.0815</v>
      </c>
      <c r="AX1072" t="n">
        <v>1.1373</v>
      </c>
      <c r="AY1072" s="28" t="n">
        <v>1.1185</v>
      </c>
      <c r="AZ1072" t="n">
        <v>1.11975</v>
      </c>
      <c r="BA1072" t="n">
        <v>1.12185</v>
      </c>
      <c r="BB1072" t="n">
        <v>1.1244</v>
      </c>
      <c r="BC1072" t="n">
        <v>1.12655</v>
      </c>
      <c r="BD1072" t="n">
        <v>1.13315</v>
      </c>
      <c r="BE1072" t="n">
        <v>1.13935</v>
      </c>
      <c r="BF1072" t="n">
        <v>1.1449</v>
      </c>
      <c r="BG1072" t="n">
        <v>1.14975</v>
      </c>
      <c r="BH1072" t="n">
        <v>1.15455</v>
      </c>
      <c r="BI1072" t="n">
        <v>1.1594</v>
      </c>
      <c r="BJ1072" t="n">
        <v>1.1641</v>
      </c>
      <c r="BK1072" t="n">
        <v>1.1684</v>
      </c>
      <c r="BL1072" t="n">
        <v>1.1727</v>
      </c>
      <c r="BM1072" t="n">
        <v>1.177</v>
      </c>
      <c r="BN1072" t="n">
        <v>1.1815</v>
      </c>
      <c r="BO1072" t="n">
        <v>1.18595</v>
      </c>
      <c r="BP1072" t="n">
        <v>1.19025</v>
      </c>
      <c r="BQ1072" t="n">
        <v>1.19455</v>
      </c>
      <c r="BR1072" t="n">
        <v>1.1987</v>
      </c>
      <c r="BS1072" t="n">
        <v>1.20315</v>
      </c>
      <c r="BT1072" t="n">
        <v>1.20745</v>
      </c>
      <c r="BU1072" t="n">
        <v>1.2118</v>
      </c>
    </row>
    <row r="1073">
      <c r="A1073" s="1112" t="n">
        <v>45793</v>
      </c>
      <c r="AI1073" t="n">
        <v>1.0837</v>
      </c>
      <c r="AJ1073" t="n">
        <v>1.0826</v>
      </c>
      <c r="AK1073" t="n">
        <v>1.0811</v>
      </c>
      <c r="AL1073" t="n">
        <v>1.0718</v>
      </c>
      <c r="AM1073" t="n">
        <v>1.0852</v>
      </c>
      <c r="AN1073" t="n">
        <v>1.0705</v>
      </c>
      <c r="AO1073" t="n">
        <v>1.0828</v>
      </c>
      <c r="AP1073" t="n">
        <v>1.1035</v>
      </c>
      <c r="AQ1073" t="n">
        <v>1.1196</v>
      </c>
      <c r="AR1073" t="n">
        <v>1.0882</v>
      </c>
      <c r="AS1073" t="n">
        <v>1.0562</v>
      </c>
      <c r="AT1073" t="n">
        <v>1.0389</v>
      </c>
      <c r="AU1073" t="n">
        <v>1.0393</v>
      </c>
      <c r="AV1073" s="178" t="n">
        <v>1.0411</v>
      </c>
      <c r="AW1073" t="n">
        <v>1.0815</v>
      </c>
      <c r="AX1073" t="n">
        <v>1.1373</v>
      </c>
      <c r="AY1073" s="28" t="n">
        <v>1.1194</v>
      </c>
      <c r="AZ1073" t="n">
        <v>1.1172</v>
      </c>
      <c r="BA1073" t="n">
        <v>1.1193</v>
      </c>
      <c r="BB1073" t="n">
        <v>1.12185</v>
      </c>
      <c r="BC1073" t="n">
        <v>1.124</v>
      </c>
      <c r="BD1073" t="n">
        <v>1.1307</v>
      </c>
      <c r="BE1073" t="n">
        <v>1.1371</v>
      </c>
      <c r="BF1073" t="n">
        <v>1.1427</v>
      </c>
      <c r="BG1073" t="n">
        <v>1.14765</v>
      </c>
      <c r="BH1073" t="n">
        <v>1.1526</v>
      </c>
      <c r="BI1073" t="n">
        <v>1.15755</v>
      </c>
      <c r="BJ1073" t="n">
        <v>1.16235</v>
      </c>
      <c r="BK1073" t="n">
        <v>1.16655</v>
      </c>
      <c r="BL1073" t="n">
        <v>1.1708</v>
      </c>
      <c r="BM1073" t="n">
        <v>1.17505</v>
      </c>
      <c r="BN1073" t="n">
        <v>1.17945</v>
      </c>
      <c r="BO1073" t="n">
        <v>1.18385</v>
      </c>
      <c r="BP1073" t="n">
        <v>1.1881</v>
      </c>
      <c r="BQ1073" t="n">
        <v>1.1923</v>
      </c>
      <c r="BR1073" t="n">
        <v>1.1964</v>
      </c>
      <c r="BS1073" t="n">
        <v>1.2008</v>
      </c>
      <c r="BT1073" t="n">
        <v>1.20505</v>
      </c>
      <c r="BU1073" t="n">
        <v>1.20925</v>
      </c>
    </row>
    <row r="1074">
      <c r="A1074" s="1112" t="n">
        <v>45796</v>
      </c>
      <c r="AI1074" t="n">
        <v>1.0837</v>
      </c>
      <c r="AJ1074" t="n">
        <v>1.0826</v>
      </c>
      <c r="AK1074" t="n">
        <v>1.0811</v>
      </c>
      <c r="AL1074" t="n">
        <v>1.0718</v>
      </c>
      <c r="AM1074" t="n">
        <v>1.0852</v>
      </c>
      <c r="AN1074" t="n">
        <v>1.0705</v>
      </c>
      <c r="AO1074" t="n">
        <v>1.0828</v>
      </c>
      <c r="AP1074" t="n">
        <v>1.1035</v>
      </c>
      <c r="AQ1074" t="n">
        <v>1.1196</v>
      </c>
      <c r="AR1074" t="n">
        <v>1.0882</v>
      </c>
      <c r="AS1074" t="n">
        <v>1.0562</v>
      </c>
      <c r="AT1074" t="n">
        <v>1.0389</v>
      </c>
      <c r="AU1074" t="n">
        <v>1.0393</v>
      </c>
      <c r="AV1074" s="178" t="n">
        <v>1.0411</v>
      </c>
      <c r="AW1074" t="n">
        <v>1.0815</v>
      </c>
      <c r="AX1074" t="n">
        <v>1.1373</v>
      </c>
      <c r="AY1074" s="28" t="n">
        <v>1.1262</v>
      </c>
      <c r="AZ1074" t="n">
        <v>1.12545</v>
      </c>
      <c r="BA1074" t="n">
        <v>1.12755</v>
      </c>
      <c r="BB1074" t="n">
        <v>1.13015</v>
      </c>
      <c r="BC1074" t="n">
        <v>1.13235</v>
      </c>
      <c r="BD1074" t="n">
        <v>1.13415</v>
      </c>
      <c r="BE1074" t="n">
        <v>1.13905</v>
      </c>
      <c r="BF1074" t="n">
        <v>1.14545</v>
      </c>
      <c r="BG1074" t="n">
        <v>1.1511</v>
      </c>
      <c r="BH1074" t="n">
        <v>1.1561</v>
      </c>
      <c r="BI1074" t="n">
        <v>1.1611</v>
      </c>
      <c r="BJ1074" t="n">
        <v>1.1661</v>
      </c>
      <c r="BK1074" t="n">
        <v>1.17095</v>
      </c>
      <c r="BL1074" t="n">
        <v>1.17535</v>
      </c>
      <c r="BM1074" t="n">
        <v>1.17975</v>
      </c>
      <c r="BN1074" t="n">
        <v>1.1842</v>
      </c>
      <c r="BO1074" t="n">
        <v>1.1888</v>
      </c>
      <c r="BP1074" t="n">
        <v>1.19335</v>
      </c>
      <c r="BQ1074" t="n">
        <v>1.19775</v>
      </c>
      <c r="BR1074" t="n">
        <v>1.20215</v>
      </c>
      <c r="BS1074" t="n">
        <v>1.2064</v>
      </c>
      <c r="BT1074" t="n">
        <v>1.21095</v>
      </c>
      <c r="BU1074" t="n">
        <v>1.21535</v>
      </c>
      <c r="BV1074" t="n">
        <v>1.2198</v>
      </c>
    </row>
    <row r="1075">
      <c r="A1075" s="1112" t="n">
        <v>45797</v>
      </c>
      <c r="AI1075" t="n">
        <v>1.0837</v>
      </c>
      <c r="AJ1075" t="n">
        <v>1.0826</v>
      </c>
      <c r="AK1075" t="n">
        <v>1.0811</v>
      </c>
      <c r="AL1075" t="n">
        <v>1.0718</v>
      </c>
      <c r="AM1075" t="n">
        <v>1.0852</v>
      </c>
      <c r="AN1075" t="n">
        <v>1.0705</v>
      </c>
      <c r="AO1075" t="n">
        <v>1.0828</v>
      </c>
      <c r="AP1075" t="n">
        <v>1.1035</v>
      </c>
      <c r="AQ1075" t="n">
        <v>1.1196</v>
      </c>
      <c r="AR1075" t="n">
        <v>1.0882</v>
      </c>
      <c r="AS1075" t="n">
        <v>1.0562</v>
      </c>
      <c r="AT1075" t="n">
        <v>1.0389</v>
      </c>
      <c r="AU1075" t="n">
        <v>1.0393</v>
      </c>
      <c r="AV1075" s="178" t="n">
        <v>1.0411</v>
      </c>
      <c r="AW1075" t="n">
        <v>1.0815</v>
      </c>
      <c r="AX1075" t="n">
        <v>1.1373</v>
      </c>
      <c r="AY1075" s="28" t="n">
        <v>1.1241</v>
      </c>
      <c r="AZ1075" t="n">
        <v>1.12915</v>
      </c>
      <c r="BA1075" t="n">
        <v>1.13125</v>
      </c>
      <c r="BB1075" t="n">
        <v>1.1339</v>
      </c>
      <c r="BC1075" t="n">
        <v>1.13605</v>
      </c>
      <c r="BD1075" t="n">
        <v>1.13805</v>
      </c>
      <c r="BE1075" t="n">
        <v>1.14285</v>
      </c>
      <c r="BF1075" t="n">
        <v>1.1493</v>
      </c>
      <c r="BG1075" t="n">
        <v>1.15485</v>
      </c>
      <c r="BH1075" t="n">
        <v>1.15975</v>
      </c>
      <c r="BI1075" t="n">
        <v>1.1647</v>
      </c>
      <c r="BJ1075" t="n">
        <v>1.1696</v>
      </c>
      <c r="BK1075" t="n">
        <v>1.1744</v>
      </c>
      <c r="BL1075" t="n">
        <v>1.1787</v>
      </c>
      <c r="BM1075" t="n">
        <v>1.18305</v>
      </c>
      <c r="BN1075" t="n">
        <v>1.18735</v>
      </c>
      <c r="BO1075" t="n">
        <v>1.19185</v>
      </c>
      <c r="BP1075" t="n">
        <v>1.1963</v>
      </c>
      <c r="BQ1075" t="n">
        <v>1.20065</v>
      </c>
      <c r="BR1075" t="n">
        <v>1.20495</v>
      </c>
      <c r="BS1075" t="n">
        <v>1.2091</v>
      </c>
      <c r="BT1075" t="n">
        <v>1.21355</v>
      </c>
      <c r="BU1075" t="n">
        <v>1.2179</v>
      </c>
      <c r="BV1075" t="n">
        <v>1.2222</v>
      </c>
    </row>
    <row r="1076">
      <c r="A1076" s="1112" t="n">
        <v>45798</v>
      </c>
      <c r="AI1076" t="n">
        <v>1.0837</v>
      </c>
      <c r="AJ1076" t="n">
        <v>1.0826</v>
      </c>
      <c r="AK1076" t="n">
        <v>1.0811</v>
      </c>
      <c r="AL1076" t="n">
        <v>1.0718</v>
      </c>
      <c r="AM1076" t="n">
        <v>1.0852</v>
      </c>
      <c r="AN1076" t="n">
        <v>1.0705</v>
      </c>
      <c r="AO1076" t="n">
        <v>1.0828</v>
      </c>
      <c r="AP1076" t="n">
        <v>1.1035</v>
      </c>
      <c r="AQ1076" t="n">
        <v>1.1196</v>
      </c>
      <c r="AR1076" t="n">
        <v>1.0882</v>
      </c>
      <c r="AS1076" t="n">
        <v>1.0562</v>
      </c>
      <c r="AT1076" t="n">
        <v>1.0389</v>
      </c>
      <c r="AU1076" t="n">
        <v>1.0393</v>
      </c>
      <c r="AV1076" s="178" t="n">
        <v>1.0411</v>
      </c>
      <c r="AW1076" t="n">
        <v>1.0815</v>
      </c>
      <c r="AX1076" t="n">
        <v>1.1373</v>
      </c>
    </row>
    <row r="1077">
      <c r="A1077" s="1112" t="n">
        <v>45799</v>
      </c>
      <c r="AI1077" t="n">
        <v>1.0837</v>
      </c>
      <c r="AJ1077" t="n">
        <v>1.0826</v>
      </c>
      <c r="AK1077" t="n">
        <v>1.0811</v>
      </c>
      <c r="AL1077" t="n">
        <v>1.0718</v>
      </c>
      <c r="AM1077" t="n">
        <v>1.0852</v>
      </c>
      <c r="AN1077" t="n">
        <v>1.0705</v>
      </c>
      <c r="AO1077" t="n">
        <v>1.0828</v>
      </c>
      <c r="AP1077" t="n">
        <v>1.1035</v>
      </c>
      <c r="AQ1077" t="n">
        <v>1.1196</v>
      </c>
      <c r="AR1077" t="n">
        <v>1.0882</v>
      </c>
      <c r="AS1077" t="n">
        <v>1.0562</v>
      </c>
      <c r="AT1077" t="n">
        <v>1.0389</v>
      </c>
      <c r="AU1077" t="n">
        <v>1.0393</v>
      </c>
      <c r="AV1077" s="178" t="n">
        <v>1.0411</v>
      </c>
      <c r="AW1077" t="n">
        <v>1.0815</v>
      </c>
      <c r="AX1077" t="n">
        <v>1.1373</v>
      </c>
    </row>
    <row r="1078">
      <c r="A1078" s="1112" t="n">
        <v>45800</v>
      </c>
      <c r="AI1078" t="n">
        <v>1.0837</v>
      </c>
      <c r="AJ1078" t="n">
        <v>1.0826</v>
      </c>
      <c r="AK1078" t="n">
        <v>1.0811</v>
      </c>
      <c r="AL1078" t="n">
        <v>1.0718</v>
      </c>
      <c r="AM1078" t="n">
        <v>1.0852</v>
      </c>
      <c r="AN1078" t="n">
        <v>1.0705</v>
      </c>
      <c r="AO1078" t="n">
        <v>1.0828</v>
      </c>
      <c r="AP1078" t="n">
        <v>1.1035</v>
      </c>
      <c r="AQ1078" t="n">
        <v>1.1196</v>
      </c>
      <c r="AR1078" t="n">
        <v>1.0882</v>
      </c>
      <c r="AS1078" t="n">
        <v>1.0562</v>
      </c>
      <c r="AT1078" t="n">
        <v>1.0389</v>
      </c>
      <c r="AU1078" t="n">
        <v>1.0393</v>
      </c>
      <c r="AV1078" s="178" t="n">
        <v>1.0411</v>
      </c>
      <c r="AW1078" t="n">
        <v>1.0815</v>
      </c>
      <c r="AX1078" t="n">
        <v>1.1373</v>
      </c>
    </row>
    <row r="1079">
      <c r="A1079" s="104" t="n">
        <v>45803</v>
      </c>
    </row>
    <row r="1080">
      <c r="A1080" s="1112" t="n">
        <v>45804</v>
      </c>
    </row>
    <row r="1081">
      <c r="A1081" s="1112" t="n">
        <v>45805</v>
      </c>
    </row>
    <row r="1082" ht="15.75" customHeight="1" s="1129" thickBot="1">
      <c r="A1082" s="1112" t="n">
        <v>45806</v>
      </c>
    </row>
    <row r="1083" ht="23.25" customHeight="1" s="1129" thickBot="1">
      <c r="A1083" s="1112" t="n">
        <v>45807</v>
      </c>
      <c r="BA1083" s="1093" t="inlineStr">
        <is>
          <t>Month</t>
        </is>
      </c>
      <c r="BB1083" s="1093" t="inlineStr">
        <is>
          <t>Open</t>
        </is>
      </c>
      <c r="BC1083" s="1093" t="inlineStr">
        <is>
          <t>High</t>
        </is>
      </c>
      <c r="BD1083" s="1093" t="inlineStr">
        <is>
          <t>Low</t>
        </is>
      </c>
      <c r="BE1083" s="1093" t="inlineStr">
        <is>
          <t>Last</t>
        </is>
      </c>
      <c r="BF1083" s="1093" t="inlineStr">
        <is>
          <t>Change</t>
        </is>
      </c>
      <c r="BG1083" s="1093" t="inlineStr">
        <is>
          <t>Settle</t>
        </is>
      </c>
      <c r="BH1083" s="1093" t="inlineStr">
        <is>
          <t>Est. Volume</t>
        </is>
      </c>
      <c r="BI1083" s="1094" t="inlineStr">
        <is>
          <t>Prior day OI</t>
        </is>
      </c>
    </row>
    <row r="1084" ht="15.75" customHeight="1" s="1129" thickBot="1">
      <c r="A1084" s="1112" t="n">
        <v>45810</v>
      </c>
      <c r="BA1084" s="1100" t="n">
        <v>45809</v>
      </c>
      <c r="BB1084" s="1095" t="n">
        <v>1.12615</v>
      </c>
      <c r="BC1084" s="1095" t="n">
        <v>1.13055</v>
      </c>
      <c r="BD1084" s="1095" t="n">
        <v>1.1237</v>
      </c>
      <c r="BE1084" s="1095" t="n">
        <v>1.1303</v>
      </c>
      <c r="BF1084" s="1095" t="n">
        <v>0.0037</v>
      </c>
      <c r="BG1084" s="1095" t="n">
        <v>1.12915</v>
      </c>
      <c r="BH1084" s="1104" t="n">
        <v>141420</v>
      </c>
      <c r="BI1084" s="1105" t="n">
        <v>740257</v>
      </c>
    </row>
    <row r="1085" ht="15.75" customHeight="1" s="1129" thickBot="1">
      <c r="A1085" s="1112" t="n">
        <v>45811</v>
      </c>
      <c r="BA1085" s="1098" t="inlineStr">
        <is>
          <t>JLY 25</t>
        </is>
      </c>
      <c r="BB1085" s="1098" t="n">
        <v>1.12795</v>
      </c>
      <c r="BC1085" s="1098" t="n">
        <v>1.13255</v>
      </c>
      <c r="BD1085" s="1098" t="inlineStr">
        <is>
          <t>1.125850A</t>
        </is>
      </c>
      <c r="BE1085" s="1098" t="n">
        <v>1.13255</v>
      </c>
      <c r="BF1085" s="1098" t="n">
        <v>0.0037</v>
      </c>
      <c r="BG1085" s="1098" t="n">
        <v>1.13125</v>
      </c>
      <c r="BH1085" s="1098" t="n">
        <v>231</v>
      </c>
      <c r="BI1085" s="1110" t="n">
        <v>2342</v>
      </c>
    </row>
    <row r="1086" ht="15.75" customHeight="1" s="1129" thickBot="1">
      <c r="A1086" s="1112" t="n">
        <v>45812</v>
      </c>
      <c r="BA1086" s="1100" t="n">
        <v>45870</v>
      </c>
      <c r="BB1086" s="1095" t="n">
        <v>1.13145</v>
      </c>
      <c r="BC1086" s="1095" t="inlineStr">
        <is>
          <t>1.133950B</t>
        </is>
      </c>
      <c r="BD1086" s="1095" t="n">
        <v>1.13145</v>
      </c>
      <c r="BE1086" s="1095" t="inlineStr">
        <is>
          <t>1.131700B</t>
        </is>
      </c>
      <c r="BF1086" s="1095" t="n">
        <v>0.00375</v>
      </c>
      <c r="BG1086" s="1095" t="n">
        <v>1.1339</v>
      </c>
      <c r="BH1086" s="1095" t="n">
        <v>2</v>
      </c>
      <c r="BI1086" s="1096" t="n">
        <v>133</v>
      </c>
    </row>
    <row r="1087" ht="15.75" customHeight="1" s="1129" thickBot="1">
      <c r="A1087" s="1112" t="n">
        <v>45813</v>
      </c>
      <c r="BA1087" s="1097" t="n">
        <v>45901</v>
      </c>
      <c r="BB1087" s="1098" t="n">
        <v>1.13255</v>
      </c>
      <c r="BC1087" s="1098" t="n">
        <v>1.1374</v>
      </c>
      <c r="BD1087" s="1098" t="inlineStr">
        <is>
          <t>1.131150A</t>
        </is>
      </c>
      <c r="BE1087" s="1098" t="inlineStr">
        <is>
          <t>1.137400A</t>
        </is>
      </c>
      <c r="BF1087" s="1098" t="n">
        <v>0.0037</v>
      </c>
      <c r="BG1087" s="1098" t="n">
        <v>1.13605</v>
      </c>
      <c r="BH1087" s="1109" t="n">
        <v>2515</v>
      </c>
      <c r="BI1087" s="1110" t="n">
        <v>16313</v>
      </c>
    </row>
    <row r="1088" ht="15.75" customHeight="1" s="1129" thickBot="1">
      <c r="A1088" s="1112" t="n">
        <v>45814</v>
      </c>
      <c r="BA1088" s="1100" t="n">
        <v>45931</v>
      </c>
      <c r="BB1088" s="1095" t="inlineStr">
        <is>
          <t>-</t>
        </is>
      </c>
      <c r="BC1088" s="1095" t="inlineStr">
        <is>
          <t>-</t>
        </is>
      </c>
      <c r="BD1088" s="1095" t="inlineStr">
        <is>
          <t>-</t>
        </is>
      </c>
      <c r="BE1088" s="1095" t="inlineStr">
        <is>
          <t>1.139400B</t>
        </is>
      </c>
      <c r="BF1088" s="1095" t="n">
        <v>0.0039</v>
      </c>
      <c r="BG1088" s="1095" t="n">
        <v>1.13805</v>
      </c>
      <c r="BH1088" s="1095" t="n">
        <v>0</v>
      </c>
      <c r="BI1088" s="1096" t="n">
        <v>0</v>
      </c>
    </row>
    <row r="1089" ht="15.75" customHeight="1" s="1129" thickBot="1">
      <c r="A1089" s="1112" t="n">
        <v>45817</v>
      </c>
      <c r="BA1089" s="1097" t="n">
        <v>45992</v>
      </c>
      <c r="BB1089" s="1098" t="n">
        <v>1.1414</v>
      </c>
      <c r="BC1089" s="1098" t="inlineStr">
        <is>
          <t>1.144050B</t>
        </is>
      </c>
      <c r="BD1089" s="1098" t="inlineStr">
        <is>
          <t>1.137500A</t>
        </is>
      </c>
      <c r="BE1089" s="1098" t="inlineStr">
        <is>
          <t>1.143800B</t>
        </is>
      </c>
      <c r="BF1089" s="1098" t="n">
        <v>0.0038</v>
      </c>
      <c r="BG1089" s="1098" t="n">
        <v>1.14285</v>
      </c>
      <c r="BH1089" s="1098" t="n">
        <v>837</v>
      </c>
      <c r="BI1089" s="1110" t="n">
        <v>4635</v>
      </c>
    </row>
    <row r="1090" ht="15.75" customHeight="1" s="1129" thickBot="1">
      <c r="A1090" s="1112" t="n">
        <v>45818</v>
      </c>
      <c r="BA1090" s="1100" t="n">
        <v>46082</v>
      </c>
      <c r="BB1090" s="1095" t="n">
        <v>1.148</v>
      </c>
      <c r="BC1090" s="1095" t="inlineStr">
        <is>
          <t>1.150500B</t>
        </is>
      </c>
      <c r="BD1090" s="1095" t="inlineStr">
        <is>
          <t>1.144000A</t>
        </is>
      </c>
      <c r="BE1090" s="1095" t="inlineStr">
        <is>
          <t>1.146400B</t>
        </is>
      </c>
      <c r="BF1090" s="1095" t="n">
        <v>0.00385</v>
      </c>
      <c r="BG1090" s="1095" t="n">
        <v>1.1493</v>
      </c>
      <c r="BH1090" s="1095" t="n">
        <v>211</v>
      </c>
      <c r="BI1090" s="1105" t="n">
        <v>1067</v>
      </c>
    </row>
    <row r="1091" ht="15.75" customHeight="1" s="1129" thickBot="1">
      <c r="A1091" s="1112" t="n">
        <v>45819</v>
      </c>
      <c r="BA1091" s="1097" t="n">
        <v>46174</v>
      </c>
      <c r="BB1091" s="1098" t="inlineStr">
        <is>
          <t>-</t>
        </is>
      </c>
      <c r="BC1091" s="1098" t="inlineStr">
        <is>
          <t>1.156250B</t>
        </is>
      </c>
      <c r="BD1091" s="1098" t="inlineStr">
        <is>
          <t>1.149800A</t>
        </is>
      </c>
      <c r="BE1091" s="1098" t="inlineStr">
        <is>
          <t>1.156250B</t>
        </is>
      </c>
      <c r="BF1091" s="1098" t="n">
        <v>0.00375</v>
      </c>
      <c r="BG1091" s="1098" t="n">
        <v>1.15485</v>
      </c>
      <c r="BH1091" s="1098" t="n">
        <v>0</v>
      </c>
      <c r="BI1091" s="1099" t="n">
        <v>32</v>
      </c>
    </row>
    <row r="1092" ht="15.75" customHeight="1" s="1129" thickBot="1">
      <c r="A1092" s="1112" t="n">
        <v>45820</v>
      </c>
      <c r="BA1092" s="1100" t="n">
        <v>46266</v>
      </c>
      <c r="BB1092" s="1095" t="n">
        <v>1.156</v>
      </c>
      <c r="BC1092" s="1095" t="inlineStr">
        <is>
          <t>1.161450B</t>
        </is>
      </c>
      <c r="BD1092" s="1095" t="inlineStr">
        <is>
          <t>1.155350A</t>
        </is>
      </c>
      <c r="BE1092" s="1095" t="inlineStr">
        <is>
          <t>1.156000A</t>
        </is>
      </c>
      <c r="BF1092" s="1095" t="n">
        <v>0.00365</v>
      </c>
      <c r="BG1092" s="1095" t="n">
        <v>1.15975</v>
      </c>
      <c r="BH1092" s="1095" t="n">
        <v>1</v>
      </c>
      <c r="BI1092" s="1096" t="n">
        <v>90</v>
      </c>
    </row>
    <row r="1093" ht="15.75" customHeight="1" s="1129" thickBot="1">
      <c r="A1093" s="1112" t="n">
        <v>45821</v>
      </c>
      <c r="BA1093" s="1097" t="n">
        <v>46357</v>
      </c>
      <c r="BB1093" s="1098" t="inlineStr">
        <is>
          <t>-</t>
        </is>
      </c>
      <c r="BC1093" s="1098" t="inlineStr">
        <is>
          <t>-</t>
        </is>
      </c>
      <c r="BD1093" s="1098" t="inlineStr">
        <is>
          <t>-</t>
        </is>
      </c>
      <c r="BE1093" s="1098" t="inlineStr">
        <is>
          <t>-</t>
        </is>
      </c>
      <c r="BF1093" s="1098" t="n">
        <v>0.0036</v>
      </c>
      <c r="BG1093" s="1098" t="n">
        <v>1.1647</v>
      </c>
      <c r="BH1093" s="1098" t="n">
        <v>0</v>
      </c>
      <c r="BI1093" s="1099" t="n">
        <v>0</v>
      </c>
    </row>
    <row r="1094" ht="15.75" customHeight="1" s="1129" thickBot="1">
      <c r="A1094" s="1112" t="n">
        <v>45824</v>
      </c>
      <c r="BA1094" s="1100" t="n">
        <v>46447</v>
      </c>
      <c r="BB1094" s="1095" t="inlineStr">
        <is>
          <t>-</t>
        </is>
      </c>
      <c r="BC1094" s="1095" t="inlineStr">
        <is>
          <t>-</t>
        </is>
      </c>
      <c r="BD1094" s="1095" t="inlineStr">
        <is>
          <t>-</t>
        </is>
      </c>
      <c r="BE1094" s="1095" t="inlineStr">
        <is>
          <t>-</t>
        </is>
      </c>
      <c r="BF1094" s="1095" t="n">
        <v>0.0035</v>
      </c>
      <c r="BG1094" s="1095" t="n">
        <v>1.1696</v>
      </c>
      <c r="BH1094" s="1095" t="n">
        <v>0</v>
      </c>
      <c r="BI1094" s="1096" t="n">
        <v>0</v>
      </c>
    </row>
    <row r="1095" ht="15.75" customHeight="1" s="1129" thickBot="1">
      <c r="A1095" s="1112" t="n">
        <v>45825</v>
      </c>
      <c r="BA1095" s="1097" t="n">
        <v>46539</v>
      </c>
      <c r="BB1095" s="1098" t="inlineStr">
        <is>
          <t>-</t>
        </is>
      </c>
      <c r="BC1095" s="1098" t="inlineStr">
        <is>
          <t>-</t>
        </is>
      </c>
      <c r="BD1095" s="1098" t="inlineStr">
        <is>
          <t>-</t>
        </is>
      </c>
      <c r="BE1095" s="1098" t="inlineStr">
        <is>
          <t>-</t>
        </is>
      </c>
      <c r="BF1095" s="1098" t="n">
        <v>0.00345</v>
      </c>
      <c r="BG1095" s="1098" t="n">
        <v>1.1744</v>
      </c>
      <c r="BH1095" s="1098" t="n">
        <v>0</v>
      </c>
      <c r="BI1095" s="1099" t="n">
        <v>0</v>
      </c>
    </row>
    <row r="1096" ht="15.75" customHeight="1" s="1129" thickBot="1">
      <c r="A1096" s="1112" t="n">
        <v>45826</v>
      </c>
      <c r="BA1096" s="1100" t="n">
        <v>46631</v>
      </c>
      <c r="BB1096" s="1095" t="inlineStr">
        <is>
          <t>-</t>
        </is>
      </c>
      <c r="BC1096" s="1095" t="inlineStr">
        <is>
          <t>-</t>
        </is>
      </c>
      <c r="BD1096" s="1095" t="inlineStr">
        <is>
          <t>-</t>
        </is>
      </c>
      <c r="BE1096" s="1095" t="inlineStr">
        <is>
          <t>-</t>
        </is>
      </c>
      <c r="BF1096" s="1095" t="n">
        <v>0.00335</v>
      </c>
      <c r="BG1096" s="1095" t="n">
        <v>1.1787</v>
      </c>
      <c r="BH1096" s="1095" t="n">
        <v>0</v>
      </c>
      <c r="BI1096" s="1096" t="n">
        <v>0</v>
      </c>
    </row>
    <row r="1097" ht="15.75" customHeight="1" s="1129" thickBot="1">
      <c r="A1097" s="104" t="n">
        <v>45827</v>
      </c>
      <c r="BA1097" s="1097" t="n">
        <v>46722</v>
      </c>
      <c r="BB1097" s="1098" t="inlineStr">
        <is>
          <t>-</t>
        </is>
      </c>
      <c r="BC1097" s="1098" t="inlineStr">
        <is>
          <t>-</t>
        </is>
      </c>
      <c r="BD1097" s="1098" t="inlineStr">
        <is>
          <t>-</t>
        </is>
      </c>
      <c r="BE1097" s="1098" t="inlineStr">
        <is>
          <t>-</t>
        </is>
      </c>
      <c r="BF1097" s="1098" t="n">
        <v>0.0033</v>
      </c>
      <c r="BG1097" s="1098" t="n">
        <v>1.18305</v>
      </c>
      <c r="BH1097" s="1098" t="n">
        <v>0</v>
      </c>
      <c r="BI1097" s="1099" t="n">
        <v>1</v>
      </c>
    </row>
    <row r="1098" ht="15.75" customHeight="1" s="1129" thickBot="1">
      <c r="A1098" s="1112" t="n">
        <v>45828</v>
      </c>
      <c r="BA1098" s="1100" t="n">
        <v>46813</v>
      </c>
      <c r="BB1098" s="1095" t="inlineStr">
        <is>
          <t>-</t>
        </is>
      </c>
      <c r="BC1098" s="1095" t="inlineStr">
        <is>
          <t>-</t>
        </is>
      </c>
      <c r="BD1098" s="1095" t="inlineStr">
        <is>
          <t>-</t>
        </is>
      </c>
      <c r="BE1098" s="1095" t="inlineStr">
        <is>
          <t>-</t>
        </is>
      </c>
      <c r="BF1098" s="1095" t="n">
        <v>0.00315</v>
      </c>
      <c r="BG1098" s="1095" t="n">
        <v>1.18735</v>
      </c>
      <c r="BH1098" s="1095" t="n">
        <v>0</v>
      </c>
      <c r="BI1098" s="1096" t="n">
        <v>0</v>
      </c>
    </row>
    <row r="1099" ht="15.75" customHeight="1" s="1129" thickBot="1">
      <c r="A1099" s="1112" t="n">
        <v>45831</v>
      </c>
      <c r="BA1099" s="1097" t="n">
        <v>46905</v>
      </c>
      <c r="BB1099" s="1098" t="inlineStr">
        <is>
          <t>-</t>
        </is>
      </c>
      <c r="BC1099" s="1098" t="inlineStr">
        <is>
          <t>-</t>
        </is>
      </c>
      <c r="BD1099" s="1098" t="inlineStr">
        <is>
          <t>-</t>
        </is>
      </c>
      <c r="BE1099" s="1098" t="inlineStr">
        <is>
          <t>-</t>
        </is>
      </c>
      <c r="BF1099" s="1098" t="n">
        <v>0.00305</v>
      </c>
      <c r="BG1099" s="1098" t="n">
        <v>1.19185</v>
      </c>
      <c r="BH1099" s="1098" t="n">
        <v>0</v>
      </c>
      <c r="BI1099" s="1099" t="n">
        <v>0</v>
      </c>
    </row>
    <row r="1100" ht="15.75" customHeight="1" s="1129" thickBot="1">
      <c r="A1100" s="1112" t="n">
        <v>45832</v>
      </c>
      <c r="BA1100" s="1100" t="n">
        <v>46997</v>
      </c>
      <c r="BB1100" s="1095" t="inlineStr">
        <is>
          <t>-</t>
        </is>
      </c>
      <c r="BC1100" s="1095" t="inlineStr">
        <is>
          <t>-</t>
        </is>
      </c>
      <c r="BD1100" s="1095" t="inlineStr">
        <is>
          <t>-</t>
        </is>
      </c>
      <c r="BE1100" s="1095" t="inlineStr">
        <is>
          <t>-</t>
        </is>
      </c>
      <c r="BF1100" s="1095" t="n">
        <v>0.00295</v>
      </c>
      <c r="BG1100" s="1095" t="n">
        <v>1.1963</v>
      </c>
      <c r="BH1100" s="1095" t="n">
        <v>0</v>
      </c>
      <c r="BI1100" s="1096" t="n">
        <v>0</v>
      </c>
    </row>
    <row r="1101" ht="15.75" customHeight="1" s="1129" thickBot="1">
      <c r="A1101" s="1112" t="n">
        <v>45833</v>
      </c>
      <c r="BA1101" s="1097" t="n">
        <v>47088</v>
      </c>
      <c r="BB1101" s="1098" t="inlineStr">
        <is>
          <t>-</t>
        </is>
      </c>
      <c r="BC1101" s="1098" t="inlineStr">
        <is>
          <t>-</t>
        </is>
      </c>
      <c r="BD1101" s="1098" t="inlineStr">
        <is>
          <t>-</t>
        </is>
      </c>
      <c r="BE1101" s="1098" t="inlineStr">
        <is>
          <t>-</t>
        </is>
      </c>
      <c r="BF1101" s="1098" t="n">
        <v>0.0029</v>
      </c>
      <c r="BG1101" s="1098" t="n">
        <v>1.20065</v>
      </c>
      <c r="BH1101" s="1098" t="n">
        <v>0</v>
      </c>
      <c r="BI1101" s="1099" t="n">
        <v>0</v>
      </c>
    </row>
    <row r="1102" ht="15.75" customHeight="1" s="1129" thickBot="1">
      <c r="A1102" s="1112" t="n">
        <v>45834</v>
      </c>
      <c r="BA1102" s="1100" t="n">
        <v>47178</v>
      </c>
      <c r="BB1102" s="1095" t="inlineStr">
        <is>
          <t>-</t>
        </is>
      </c>
      <c r="BC1102" s="1095" t="inlineStr">
        <is>
          <t>-</t>
        </is>
      </c>
      <c r="BD1102" s="1095" t="inlineStr">
        <is>
          <t>-</t>
        </is>
      </c>
      <c r="BE1102" s="1095" t="inlineStr">
        <is>
          <t>-</t>
        </is>
      </c>
      <c r="BF1102" s="1095" t="n">
        <v>0.0028</v>
      </c>
      <c r="BG1102" s="1095" t="n">
        <v>1.20495</v>
      </c>
      <c r="BH1102" s="1095" t="n">
        <v>0</v>
      </c>
      <c r="BI1102" s="1096" t="n">
        <v>0</v>
      </c>
    </row>
    <row r="1103" ht="15.75" customHeight="1" s="1129" thickBot="1">
      <c r="A1103" s="1112" t="n">
        <v>45835</v>
      </c>
      <c r="BA1103" s="1097" t="n">
        <v>47270</v>
      </c>
      <c r="BB1103" s="1098" t="inlineStr">
        <is>
          <t>-</t>
        </is>
      </c>
      <c r="BC1103" s="1098" t="inlineStr">
        <is>
          <t>-</t>
        </is>
      </c>
      <c r="BD1103" s="1098" t="inlineStr">
        <is>
          <t>-</t>
        </is>
      </c>
      <c r="BE1103" s="1098" t="inlineStr">
        <is>
          <t>-</t>
        </is>
      </c>
      <c r="BF1103" s="1098" t="n">
        <v>0.0027</v>
      </c>
      <c r="BG1103" s="1098" t="n">
        <v>1.2091</v>
      </c>
      <c r="BH1103" s="1098" t="n">
        <v>0</v>
      </c>
      <c r="BI1103" s="1099" t="n">
        <v>0</v>
      </c>
    </row>
    <row r="1104" ht="15.75" customHeight="1" s="1129" thickBot="1">
      <c r="A1104" s="1112" t="n">
        <v>45838</v>
      </c>
      <c r="BA1104" s="1100" t="n">
        <v>47362</v>
      </c>
      <c r="BB1104" s="1095" t="inlineStr">
        <is>
          <t>-</t>
        </is>
      </c>
      <c r="BC1104" s="1095" t="inlineStr">
        <is>
          <t>-</t>
        </is>
      </c>
      <c r="BD1104" s="1095" t="inlineStr">
        <is>
          <t>-</t>
        </is>
      </c>
      <c r="BE1104" s="1095" t="inlineStr">
        <is>
          <t>-</t>
        </is>
      </c>
      <c r="BF1104" s="1095" t="n">
        <v>0.0026</v>
      </c>
      <c r="BG1104" s="1095" t="n">
        <v>1.21355</v>
      </c>
      <c r="BH1104" s="1095" t="n">
        <v>0</v>
      </c>
      <c r="BI1104" s="1096" t="n">
        <v>0</v>
      </c>
    </row>
    <row r="1105" ht="15.75" customHeight="1" s="1129" thickBot="1">
      <c r="A1105" s="1112" t="n">
        <v>45839</v>
      </c>
      <c r="BA1105" s="1097" t="n">
        <v>47453</v>
      </c>
      <c r="BB1105" s="1098" t="inlineStr">
        <is>
          <t>-</t>
        </is>
      </c>
      <c r="BC1105" s="1098" t="inlineStr">
        <is>
          <t>-</t>
        </is>
      </c>
      <c r="BD1105" s="1098" t="inlineStr">
        <is>
          <t>-</t>
        </is>
      </c>
      <c r="BE1105" s="1098" t="inlineStr">
        <is>
          <t>-</t>
        </is>
      </c>
      <c r="BF1105" s="1098" t="n">
        <v>0.00255</v>
      </c>
      <c r="BG1105" s="1098" t="n">
        <v>1.2179</v>
      </c>
      <c r="BH1105" s="1098" t="n">
        <v>0</v>
      </c>
      <c r="BI1105" s="1099" t="n">
        <v>0</v>
      </c>
    </row>
    <row r="1106" ht="15.75" customHeight="1" s="1129" thickBot="1">
      <c r="A1106" s="1112" t="n">
        <v>45840</v>
      </c>
      <c r="BA1106" s="1101" t="n">
        <v>11018</v>
      </c>
      <c r="BB1106" s="1102" t="inlineStr">
        <is>
          <t>-</t>
        </is>
      </c>
      <c r="BC1106" s="1102" t="inlineStr">
        <is>
          <t>-</t>
        </is>
      </c>
      <c r="BD1106" s="1102" t="inlineStr">
        <is>
          <t>-</t>
        </is>
      </c>
      <c r="BE1106" s="1102" t="inlineStr">
        <is>
          <t>-</t>
        </is>
      </c>
      <c r="BF1106" s="1102" t="n">
        <v>0.0024</v>
      </c>
      <c r="BG1106" s="1102" t="n">
        <v>1.2222</v>
      </c>
      <c r="BH1106" s="1102" t="n">
        <v>0</v>
      </c>
      <c r="BI1106" s="1103" t="n">
        <v>0</v>
      </c>
    </row>
    <row r="1107" ht="15.75" customHeight="1" s="1129" thickBot="1">
      <c r="A1107" s="1112" t="n">
        <v>45841</v>
      </c>
      <c r="BA1107" s="1101" t="n"/>
      <c r="BB1107" s="1102" t="n"/>
      <c r="BC1107" s="1102" t="n"/>
      <c r="BD1107" s="1102" t="n"/>
      <c r="BE1107" s="1102" t="n"/>
      <c r="BF1107" s="1102" t="n"/>
      <c r="BG1107" s="1102" t="n"/>
      <c r="BH1107" s="1102" t="n"/>
      <c r="BI1107" s="1103" t="n"/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hyperlinks>
    <hyperlink xmlns:r="http://schemas.openxmlformats.org/officeDocument/2006/relationships" ref="A1" r:id="rId1"/>
    <hyperlink xmlns:r="http://schemas.openxmlformats.org/officeDocument/2006/relationships" ref="A2" r:id="rId2"/>
  </hyperlinks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3890"/>
  <sheetViews>
    <sheetView tabSelected="1" workbookViewId="0">
      <pane xSplit="1" ySplit="4" topLeftCell="B3825" activePane="bottomRight" state="frozen"/>
      <selection pane="topRight" activeCell="B1" sqref="B1"/>
      <selection pane="bottomLeft" activeCell="A5" sqref="A5"/>
      <selection pane="bottomRight" activeCell="B3831" sqref="B3831"/>
    </sheetView>
  </sheetViews>
  <sheetFormatPr baseColWidth="10" defaultColWidth="8.7109375" defaultRowHeight="15"/>
  <cols>
    <col width="12.85546875" customWidth="1" style="1129" min="1" max="1"/>
    <col width="15" customWidth="1" style="1129" min="2" max="2"/>
    <col width="16.42578125" customWidth="1" style="1129" min="3" max="3"/>
    <col width="9.5703125" bestFit="1" customWidth="1" style="1129" min="4" max="4"/>
    <col width="11" bestFit="1" customWidth="1" style="1129" min="5" max="5"/>
    <col width="12" bestFit="1" customWidth="1" style="1129" min="6" max="6"/>
    <col width="11" bestFit="1" customWidth="1" style="1129" min="7" max="7"/>
    <col width="11.5703125" bestFit="1" customWidth="1" style="1129" min="9" max="9"/>
    <col width="13" bestFit="1" customWidth="1" style="1129" min="10" max="10"/>
    <col width="12.5703125" bestFit="1" customWidth="1" style="1129" min="11" max="11"/>
    <col width="12.85546875" customWidth="1" style="1129" min="257" max="257"/>
    <col width="15" customWidth="1" style="1129" min="258" max="258"/>
    <col width="16.42578125" customWidth="1" style="1129" min="259" max="259"/>
    <col width="12.85546875" customWidth="1" style="1129" min="513" max="513"/>
    <col width="15" customWidth="1" style="1129" min="514" max="514"/>
    <col width="16.42578125" customWidth="1" style="1129" min="515" max="515"/>
    <col width="12.85546875" customWidth="1" style="1129" min="769" max="769"/>
    <col width="15" customWidth="1" style="1129" min="770" max="770"/>
    <col width="16.42578125" customWidth="1" style="1129" min="771" max="771"/>
    <col width="12.85546875" customWidth="1" style="1129" min="1025" max="1025"/>
    <col width="15" customWidth="1" style="1129" min="1026" max="1026"/>
    <col width="16.42578125" customWidth="1" style="1129" min="1027" max="1027"/>
    <col width="12.85546875" customWidth="1" style="1129" min="1281" max="1281"/>
    <col width="15" customWidth="1" style="1129" min="1282" max="1282"/>
    <col width="16.42578125" customWidth="1" style="1129" min="1283" max="1283"/>
    <col width="12.85546875" customWidth="1" style="1129" min="1537" max="1537"/>
    <col width="15" customWidth="1" style="1129" min="1538" max="1538"/>
    <col width="16.42578125" customWidth="1" style="1129" min="1539" max="1539"/>
    <col width="12.85546875" customWidth="1" style="1129" min="1793" max="1793"/>
    <col width="15" customWidth="1" style="1129" min="1794" max="1794"/>
    <col width="16.42578125" customWidth="1" style="1129" min="1795" max="1795"/>
    <col width="12.85546875" customWidth="1" style="1129" min="2049" max="2049"/>
    <col width="15" customWidth="1" style="1129" min="2050" max="2050"/>
    <col width="16.42578125" customWidth="1" style="1129" min="2051" max="2051"/>
    <col width="12.85546875" customWidth="1" style="1129" min="2305" max="2305"/>
    <col width="15" customWidth="1" style="1129" min="2306" max="2306"/>
    <col width="16.42578125" customWidth="1" style="1129" min="2307" max="2307"/>
    <col width="12.85546875" customWidth="1" style="1129" min="2561" max="2561"/>
    <col width="15" customWidth="1" style="1129" min="2562" max="2562"/>
    <col width="16.42578125" customWidth="1" style="1129" min="2563" max="2563"/>
    <col width="12.85546875" customWidth="1" style="1129" min="2817" max="2817"/>
    <col width="15" customWidth="1" style="1129" min="2818" max="2818"/>
    <col width="16.42578125" customWidth="1" style="1129" min="2819" max="2819"/>
    <col width="12.85546875" customWidth="1" style="1129" min="3073" max="3073"/>
    <col width="15" customWidth="1" style="1129" min="3074" max="3074"/>
    <col width="16.42578125" customWidth="1" style="1129" min="3075" max="3075"/>
    <col width="12.85546875" customWidth="1" style="1129" min="3329" max="3329"/>
    <col width="15" customWidth="1" style="1129" min="3330" max="3330"/>
    <col width="16.42578125" customWidth="1" style="1129" min="3331" max="3331"/>
    <col width="12.85546875" customWidth="1" style="1129" min="3585" max="3585"/>
    <col width="15" customWidth="1" style="1129" min="3586" max="3586"/>
    <col width="16.42578125" customWidth="1" style="1129" min="3587" max="3587"/>
    <col width="12.85546875" customWidth="1" style="1129" min="3841" max="3841"/>
    <col width="15" customWidth="1" style="1129" min="3842" max="3842"/>
    <col width="16.42578125" customWidth="1" style="1129" min="3843" max="3843"/>
    <col width="12.85546875" customWidth="1" style="1129" min="4097" max="4097"/>
    <col width="15" customWidth="1" style="1129" min="4098" max="4098"/>
    <col width="16.42578125" customWidth="1" style="1129" min="4099" max="4099"/>
    <col width="12.85546875" customWidth="1" style="1129" min="4353" max="4353"/>
    <col width="15" customWidth="1" style="1129" min="4354" max="4354"/>
    <col width="16.42578125" customWidth="1" style="1129" min="4355" max="4355"/>
    <col width="12.85546875" customWidth="1" style="1129" min="4609" max="4609"/>
    <col width="15" customWidth="1" style="1129" min="4610" max="4610"/>
    <col width="16.42578125" customWidth="1" style="1129" min="4611" max="4611"/>
    <col width="12.85546875" customWidth="1" style="1129" min="4865" max="4865"/>
    <col width="15" customWidth="1" style="1129" min="4866" max="4866"/>
    <col width="16.42578125" customWidth="1" style="1129" min="4867" max="4867"/>
    <col width="12.85546875" customWidth="1" style="1129" min="5121" max="5121"/>
    <col width="15" customWidth="1" style="1129" min="5122" max="5122"/>
    <col width="16.42578125" customWidth="1" style="1129" min="5123" max="5123"/>
    <col width="12.85546875" customWidth="1" style="1129" min="5377" max="5377"/>
    <col width="15" customWidth="1" style="1129" min="5378" max="5378"/>
    <col width="16.42578125" customWidth="1" style="1129" min="5379" max="5379"/>
    <col width="12.85546875" customWidth="1" style="1129" min="5633" max="5633"/>
    <col width="15" customWidth="1" style="1129" min="5634" max="5634"/>
    <col width="16.42578125" customWidth="1" style="1129" min="5635" max="5635"/>
    <col width="12.85546875" customWidth="1" style="1129" min="5889" max="5889"/>
    <col width="15" customWidth="1" style="1129" min="5890" max="5890"/>
    <col width="16.42578125" customWidth="1" style="1129" min="5891" max="5891"/>
    <col width="12.85546875" customWidth="1" style="1129" min="6145" max="6145"/>
    <col width="15" customWidth="1" style="1129" min="6146" max="6146"/>
    <col width="16.42578125" customWidth="1" style="1129" min="6147" max="6147"/>
    <col width="12.85546875" customWidth="1" style="1129" min="6401" max="6401"/>
    <col width="15" customWidth="1" style="1129" min="6402" max="6402"/>
    <col width="16.42578125" customWidth="1" style="1129" min="6403" max="6403"/>
    <col width="12.85546875" customWidth="1" style="1129" min="6657" max="6657"/>
    <col width="15" customWidth="1" style="1129" min="6658" max="6658"/>
    <col width="16.42578125" customWidth="1" style="1129" min="6659" max="6659"/>
    <col width="12.85546875" customWidth="1" style="1129" min="6913" max="6913"/>
    <col width="15" customWidth="1" style="1129" min="6914" max="6914"/>
    <col width="16.42578125" customWidth="1" style="1129" min="6915" max="6915"/>
    <col width="12.85546875" customWidth="1" style="1129" min="7169" max="7169"/>
    <col width="15" customWidth="1" style="1129" min="7170" max="7170"/>
    <col width="16.42578125" customWidth="1" style="1129" min="7171" max="7171"/>
    <col width="12.85546875" customWidth="1" style="1129" min="7425" max="7425"/>
    <col width="15" customWidth="1" style="1129" min="7426" max="7426"/>
    <col width="16.42578125" customWidth="1" style="1129" min="7427" max="7427"/>
    <col width="12.85546875" customWidth="1" style="1129" min="7681" max="7681"/>
    <col width="15" customWidth="1" style="1129" min="7682" max="7682"/>
    <col width="16.42578125" customWidth="1" style="1129" min="7683" max="7683"/>
    <col width="12.85546875" customWidth="1" style="1129" min="7937" max="7937"/>
    <col width="15" customWidth="1" style="1129" min="7938" max="7938"/>
    <col width="16.42578125" customWidth="1" style="1129" min="7939" max="7939"/>
    <col width="12.85546875" customWidth="1" style="1129" min="8193" max="8193"/>
    <col width="15" customWidth="1" style="1129" min="8194" max="8194"/>
    <col width="16.42578125" customWidth="1" style="1129" min="8195" max="8195"/>
    <col width="12.85546875" customWidth="1" style="1129" min="8449" max="8449"/>
    <col width="15" customWidth="1" style="1129" min="8450" max="8450"/>
    <col width="16.42578125" customWidth="1" style="1129" min="8451" max="8451"/>
    <col width="12.85546875" customWidth="1" style="1129" min="8705" max="8705"/>
    <col width="15" customWidth="1" style="1129" min="8706" max="8706"/>
    <col width="16.42578125" customWidth="1" style="1129" min="8707" max="8707"/>
    <col width="12.85546875" customWidth="1" style="1129" min="8961" max="8961"/>
    <col width="15" customWidth="1" style="1129" min="8962" max="8962"/>
    <col width="16.42578125" customWidth="1" style="1129" min="8963" max="8963"/>
    <col width="12.85546875" customWidth="1" style="1129" min="9217" max="9217"/>
    <col width="15" customWidth="1" style="1129" min="9218" max="9218"/>
    <col width="16.42578125" customWidth="1" style="1129" min="9219" max="9219"/>
    <col width="12.85546875" customWidth="1" style="1129" min="9473" max="9473"/>
    <col width="15" customWidth="1" style="1129" min="9474" max="9474"/>
    <col width="16.42578125" customWidth="1" style="1129" min="9475" max="9475"/>
    <col width="12.85546875" customWidth="1" style="1129" min="9729" max="9729"/>
    <col width="15" customWidth="1" style="1129" min="9730" max="9730"/>
    <col width="16.42578125" customWidth="1" style="1129" min="9731" max="9731"/>
    <col width="12.85546875" customWidth="1" style="1129" min="9985" max="9985"/>
    <col width="15" customWidth="1" style="1129" min="9986" max="9986"/>
    <col width="16.42578125" customWidth="1" style="1129" min="9987" max="9987"/>
    <col width="12.85546875" customWidth="1" style="1129" min="10241" max="10241"/>
    <col width="15" customWidth="1" style="1129" min="10242" max="10242"/>
    <col width="16.42578125" customWidth="1" style="1129" min="10243" max="10243"/>
    <col width="12.85546875" customWidth="1" style="1129" min="10497" max="10497"/>
    <col width="15" customWidth="1" style="1129" min="10498" max="10498"/>
    <col width="16.42578125" customWidth="1" style="1129" min="10499" max="10499"/>
    <col width="12.85546875" customWidth="1" style="1129" min="10753" max="10753"/>
    <col width="15" customWidth="1" style="1129" min="10754" max="10754"/>
    <col width="16.42578125" customWidth="1" style="1129" min="10755" max="10755"/>
    <col width="12.85546875" customWidth="1" style="1129" min="11009" max="11009"/>
    <col width="15" customWidth="1" style="1129" min="11010" max="11010"/>
    <col width="16.42578125" customWidth="1" style="1129" min="11011" max="11011"/>
    <col width="12.85546875" customWidth="1" style="1129" min="11265" max="11265"/>
    <col width="15" customWidth="1" style="1129" min="11266" max="11266"/>
    <col width="16.42578125" customWidth="1" style="1129" min="11267" max="11267"/>
    <col width="12.85546875" customWidth="1" style="1129" min="11521" max="11521"/>
    <col width="15" customWidth="1" style="1129" min="11522" max="11522"/>
    <col width="16.42578125" customWidth="1" style="1129" min="11523" max="11523"/>
    <col width="12.85546875" customWidth="1" style="1129" min="11777" max="11777"/>
    <col width="15" customWidth="1" style="1129" min="11778" max="11778"/>
    <col width="16.42578125" customWidth="1" style="1129" min="11779" max="11779"/>
    <col width="12.85546875" customWidth="1" style="1129" min="12033" max="12033"/>
    <col width="15" customWidth="1" style="1129" min="12034" max="12034"/>
    <col width="16.42578125" customWidth="1" style="1129" min="12035" max="12035"/>
    <col width="12.85546875" customWidth="1" style="1129" min="12289" max="12289"/>
    <col width="15" customWidth="1" style="1129" min="12290" max="12290"/>
    <col width="16.42578125" customWidth="1" style="1129" min="12291" max="12291"/>
    <col width="12.85546875" customWidth="1" style="1129" min="12545" max="12545"/>
    <col width="15" customWidth="1" style="1129" min="12546" max="12546"/>
    <col width="16.42578125" customWidth="1" style="1129" min="12547" max="12547"/>
    <col width="12.85546875" customWidth="1" style="1129" min="12801" max="12801"/>
    <col width="15" customWidth="1" style="1129" min="12802" max="12802"/>
    <col width="16.42578125" customWidth="1" style="1129" min="12803" max="12803"/>
    <col width="12.85546875" customWidth="1" style="1129" min="13057" max="13057"/>
    <col width="15" customWidth="1" style="1129" min="13058" max="13058"/>
    <col width="16.42578125" customWidth="1" style="1129" min="13059" max="13059"/>
    <col width="12.85546875" customWidth="1" style="1129" min="13313" max="13313"/>
    <col width="15" customWidth="1" style="1129" min="13314" max="13314"/>
    <col width="16.42578125" customWidth="1" style="1129" min="13315" max="13315"/>
    <col width="12.85546875" customWidth="1" style="1129" min="13569" max="13569"/>
    <col width="15" customWidth="1" style="1129" min="13570" max="13570"/>
    <col width="16.42578125" customWidth="1" style="1129" min="13571" max="13571"/>
    <col width="12.85546875" customWidth="1" style="1129" min="13825" max="13825"/>
    <col width="15" customWidth="1" style="1129" min="13826" max="13826"/>
    <col width="16.42578125" customWidth="1" style="1129" min="13827" max="13827"/>
    <col width="12.85546875" customWidth="1" style="1129" min="14081" max="14081"/>
    <col width="15" customWidth="1" style="1129" min="14082" max="14082"/>
    <col width="16.42578125" customWidth="1" style="1129" min="14083" max="14083"/>
    <col width="12.85546875" customWidth="1" style="1129" min="14337" max="14337"/>
    <col width="15" customWidth="1" style="1129" min="14338" max="14338"/>
    <col width="16.42578125" customWidth="1" style="1129" min="14339" max="14339"/>
    <col width="12.85546875" customWidth="1" style="1129" min="14593" max="14593"/>
    <col width="15" customWidth="1" style="1129" min="14594" max="14594"/>
    <col width="16.42578125" customWidth="1" style="1129" min="14595" max="14595"/>
    <col width="12.85546875" customWidth="1" style="1129" min="14849" max="14849"/>
    <col width="15" customWidth="1" style="1129" min="14850" max="14850"/>
    <col width="16.42578125" customWidth="1" style="1129" min="14851" max="14851"/>
    <col width="12.85546875" customWidth="1" style="1129" min="15105" max="15105"/>
    <col width="15" customWidth="1" style="1129" min="15106" max="15106"/>
    <col width="16.42578125" customWidth="1" style="1129" min="15107" max="15107"/>
    <col width="12.85546875" customWidth="1" style="1129" min="15361" max="15361"/>
    <col width="15" customWidth="1" style="1129" min="15362" max="15362"/>
    <col width="16.42578125" customWidth="1" style="1129" min="15363" max="15363"/>
    <col width="12.85546875" customWidth="1" style="1129" min="15617" max="15617"/>
    <col width="15" customWidth="1" style="1129" min="15618" max="15618"/>
    <col width="16.42578125" customWidth="1" style="1129" min="15619" max="15619"/>
    <col width="12.85546875" customWidth="1" style="1129" min="15873" max="15873"/>
    <col width="15" customWidth="1" style="1129" min="15874" max="15874"/>
    <col width="16.42578125" customWidth="1" style="1129" min="15875" max="15875"/>
    <col width="12.85546875" customWidth="1" style="1129" min="16129" max="16129"/>
    <col width="15" customWidth="1" style="1129" min="16130" max="16130"/>
    <col width="16.42578125" customWidth="1" style="1129" min="16131" max="16131"/>
  </cols>
  <sheetData>
    <row r="1">
      <c r="A1" s="1144" t="inlineStr">
        <is>
          <t>Indicador Diário do Etanol Hidratado ESALQ/BM&amp;FBovespa Posto Paulínia (SP)</t>
        </is>
      </c>
    </row>
    <row r="2">
      <c r="K2" s="338" t="n"/>
    </row>
    <row r="3">
      <c r="A3" t="inlineStr">
        <is>
          <t>Fonte: Cepea</t>
        </is>
      </c>
      <c r="K3" t="inlineStr">
        <is>
          <t>* Nota: CIF Paulínia, sem ICMS e sem PIS/Cofins.</t>
        </is>
      </c>
    </row>
    <row r="4" ht="17.25" customHeight="1" s="1129">
      <c r="A4" s="337" t="inlineStr">
        <is>
          <t>Data</t>
        </is>
      </c>
      <c r="B4" s="337" t="inlineStr">
        <is>
          <t>À vista R$</t>
        </is>
      </c>
      <c r="C4" s="337" t="inlineStr">
        <is>
          <t>À vista US$</t>
        </is>
      </c>
    </row>
    <row r="5">
      <c r="A5" t="inlineStr">
        <is>
          <t>25/01/2010</t>
        </is>
      </c>
      <c r="B5" s="64" t="n">
        <v>1254.5</v>
      </c>
      <c r="C5" s="64" t="n">
        <v>688.91</v>
      </c>
    </row>
    <row r="6">
      <c r="A6" t="inlineStr">
        <is>
          <t>26/01/2010</t>
        </is>
      </c>
      <c r="B6" s="64" t="n">
        <v>1244.5</v>
      </c>
      <c r="C6" s="64" t="n">
        <v>677.83</v>
      </c>
    </row>
    <row r="7">
      <c r="A7" t="inlineStr">
        <is>
          <t>27/01/2010</t>
        </is>
      </c>
      <c r="B7" s="64" t="n">
        <v>1231.5</v>
      </c>
      <c r="C7" s="64" t="n">
        <v>662.45</v>
      </c>
    </row>
    <row r="8">
      <c r="A8" t="inlineStr">
        <is>
          <t>28/01/2010</t>
        </is>
      </c>
      <c r="B8" s="64" t="n">
        <v>1222</v>
      </c>
      <c r="C8" s="64" t="n">
        <v>654.53</v>
      </c>
    </row>
    <row r="9">
      <c r="A9" t="inlineStr">
        <is>
          <t>29/01/2010</t>
        </is>
      </c>
      <c r="B9" s="64" t="n">
        <v>1227.5</v>
      </c>
      <c r="C9" s="64" t="n">
        <v>651.1900000000001</v>
      </c>
    </row>
    <row r="10">
      <c r="A10" t="inlineStr">
        <is>
          <t>01/02/2010</t>
        </is>
      </c>
      <c r="B10" s="64" t="n">
        <v>1221.5</v>
      </c>
      <c r="C10" s="64" t="n">
        <v>657.0700000000001</v>
      </c>
    </row>
    <row r="11">
      <c r="A11" t="inlineStr">
        <is>
          <t>02/02/2010</t>
        </is>
      </c>
      <c r="B11" s="64" t="n">
        <v>1214.5</v>
      </c>
      <c r="C11" s="64" t="n">
        <v>663.66</v>
      </c>
    </row>
    <row r="12">
      <c r="A12" t="inlineStr">
        <is>
          <t>03/02/2010</t>
        </is>
      </c>
      <c r="B12" s="64" t="n">
        <v>1206.5</v>
      </c>
      <c r="C12" s="64" t="n">
        <v>654.64</v>
      </c>
    </row>
    <row r="13">
      <c r="A13" t="inlineStr">
        <is>
          <t>04/02/2010</t>
        </is>
      </c>
      <c r="B13" s="64" t="n">
        <v>1201.5</v>
      </c>
      <c r="C13" s="64" t="n">
        <v>638.08</v>
      </c>
    </row>
    <row r="14">
      <c r="A14" t="inlineStr">
        <is>
          <t>05/02/2010</t>
        </is>
      </c>
      <c r="B14" s="64" t="n">
        <v>1190</v>
      </c>
      <c r="C14" s="64" t="n">
        <v>629.63</v>
      </c>
    </row>
    <row r="15">
      <c r="A15" t="inlineStr">
        <is>
          <t>08/02/2010</t>
        </is>
      </c>
      <c r="B15" s="64" t="n">
        <v>1187.5</v>
      </c>
      <c r="C15" s="64" t="n">
        <v>633.67</v>
      </c>
    </row>
    <row r="16">
      <c r="A16" t="inlineStr">
        <is>
          <t>09/02/2010</t>
        </is>
      </c>
      <c r="B16" s="64" t="n">
        <v>1175</v>
      </c>
      <c r="C16" s="64" t="n">
        <v>636.17</v>
      </c>
    </row>
    <row r="17">
      <c r="A17" t="inlineStr">
        <is>
          <t>10/02/2010</t>
        </is>
      </c>
      <c r="B17" s="64" t="n">
        <v>1164.5</v>
      </c>
      <c r="C17" s="64" t="n">
        <v>629.8</v>
      </c>
    </row>
    <row r="18">
      <c r="A18" t="inlineStr">
        <is>
          <t>11/02/2010</t>
        </is>
      </c>
      <c r="B18" s="64" t="n">
        <v>1163.5</v>
      </c>
      <c r="C18" s="64" t="n">
        <v>629.26</v>
      </c>
    </row>
    <row r="19">
      <c r="A19" t="inlineStr">
        <is>
          <t>12/02/2010</t>
        </is>
      </c>
      <c r="B19" s="64" t="n">
        <v>1153</v>
      </c>
      <c r="C19" s="64" t="n">
        <v>618.89</v>
      </c>
    </row>
    <row r="20">
      <c r="A20" t="inlineStr">
        <is>
          <t>17/02/2010</t>
        </is>
      </c>
      <c r="B20" s="64" t="n">
        <v>1136.5</v>
      </c>
      <c r="C20" s="64" t="n">
        <v>622.4</v>
      </c>
    </row>
    <row r="21">
      <c r="A21" t="inlineStr">
        <is>
          <t>18/02/2010</t>
        </is>
      </c>
      <c r="B21" s="64" t="n">
        <v>1133.5</v>
      </c>
      <c r="C21" s="64" t="n">
        <v>622.12</v>
      </c>
    </row>
    <row r="22">
      <c r="A22" t="inlineStr">
        <is>
          <t>19/02/2010</t>
        </is>
      </c>
      <c r="B22" s="64" t="n">
        <v>1139</v>
      </c>
      <c r="C22" s="64" t="n">
        <v>631.02</v>
      </c>
    </row>
    <row r="23">
      <c r="A23" t="inlineStr">
        <is>
          <t>22/02/2010</t>
        </is>
      </c>
      <c r="B23" s="64" t="n">
        <v>1111.5</v>
      </c>
      <c r="C23" s="64" t="n">
        <v>614.4299999999999</v>
      </c>
    </row>
    <row r="24">
      <c r="A24" t="inlineStr">
        <is>
          <t>23/02/2010</t>
        </is>
      </c>
      <c r="B24" s="64" t="n">
        <v>1090</v>
      </c>
      <c r="C24" s="64" t="n">
        <v>596.9299999999999</v>
      </c>
    </row>
    <row r="25">
      <c r="A25" t="inlineStr">
        <is>
          <t>24/02/2010</t>
        </is>
      </c>
      <c r="B25" s="64" t="n">
        <v>1036</v>
      </c>
      <c r="C25" s="64" t="n">
        <v>567.36</v>
      </c>
    </row>
    <row r="26">
      <c r="A26" t="inlineStr">
        <is>
          <t>25/02/2010</t>
        </is>
      </c>
      <c r="B26" s="64" t="n">
        <v>1034.5</v>
      </c>
      <c r="C26" s="64" t="n">
        <v>564.99</v>
      </c>
    </row>
    <row r="27">
      <c r="A27" t="inlineStr">
        <is>
          <t>26/02/2010</t>
        </is>
      </c>
      <c r="B27" s="64" t="n">
        <v>1036.5</v>
      </c>
      <c r="C27" s="64" t="n">
        <v>573.92</v>
      </c>
    </row>
    <row r="28">
      <c r="A28" t="inlineStr">
        <is>
          <t>01/03/2010</t>
        </is>
      </c>
      <c r="B28" s="64" t="n">
        <v>1018.5</v>
      </c>
      <c r="C28" s="64" t="n">
        <v>566.46</v>
      </c>
    </row>
    <row r="29">
      <c r="A29" t="inlineStr">
        <is>
          <t>02/03/2010</t>
        </is>
      </c>
      <c r="B29" s="64" t="n">
        <v>1020.5</v>
      </c>
      <c r="C29" s="64" t="n">
        <v>572.67</v>
      </c>
    </row>
    <row r="30">
      <c r="A30" t="inlineStr">
        <is>
          <t>03/03/2010</t>
        </is>
      </c>
      <c r="B30" s="64" t="n">
        <v>1010</v>
      </c>
      <c r="C30" s="64" t="n">
        <v>564.25</v>
      </c>
    </row>
    <row r="31">
      <c r="A31" t="inlineStr">
        <is>
          <t>04/03/2010</t>
        </is>
      </c>
      <c r="B31" s="64" t="n">
        <v>985.5</v>
      </c>
      <c r="C31" s="64" t="n">
        <v>549.9400000000001</v>
      </c>
    </row>
    <row r="32">
      <c r="A32" t="inlineStr">
        <is>
          <t>05/03/2010</t>
        </is>
      </c>
      <c r="B32" s="64" t="n">
        <v>968.5</v>
      </c>
      <c r="C32" s="64" t="n">
        <v>542.27</v>
      </c>
    </row>
    <row r="33">
      <c r="A33" t="inlineStr">
        <is>
          <t>08/03/2010</t>
        </is>
      </c>
      <c r="B33" s="64" t="n">
        <v>926</v>
      </c>
      <c r="C33" s="64" t="n">
        <v>517.9</v>
      </c>
    </row>
    <row r="34">
      <c r="A34" t="inlineStr">
        <is>
          <t>09/03/2010</t>
        </is>
      </c>
      <c r="B34" s="64" t="n">
        <v>891.5</v>
      </c>
      <c r="C34" s="64" t="n">
        <v>500.84</v>
      </c>
    </row>
    <row r="35">
      <c r="A35" t="inlineStr">
        <is>
          <t>10/03/2010</t>
        </is>
      </c>
      <c r="B35" s="64" t="n">
        <v>867</v>
      </c>
      <c r="C35" s="64" t="n">
        <v>489.55</v>
      </c>
    </row>
    <row r="36">
      <c r="A36" t="inlineStr">
        <is>
          <t>11/03/2010</t>
        </is>
      </c>
      <c r="B36" s="64" t="n">
        <v>838.5</v>
      </c>
      <c r="C36" s="64" t="n">
        <v>473.73</v>
      </c>
    </row>
    <row r="37">
      <c r="A37" t="inlineStr">
        <is>
          <t>12/03/2010</t>
        </is>
      </c>
      <c r="B37" s="64" t="n">
        <v>845</v>
      </c>
      <c r="C37" s="64" t="n">
        <v>479.57</v>
      </c>
    </row>
    <row r="38">
      <c r="A38" t="inlineStr">
        <is>
          <t>15/03/2010</t>
        </is>
      </c>
      <c r="B38" s="64" t="n">
        <v>845</v>
      </c>
      <c r="C38" s="64" t="n">
        <v>479.3</v>
      </c>
    </row>
    <row r="39">
      <c r="A39" t="inlineStr">
        <is>
          <t>16/03/2010</t>
        </is>
      </c>
      <c r="B39" s="64" t="n">
        <v>854</v>
      </c>
      <c r="C39" s="64" t="n">
        <v>484.13</v>
      </c>
    </row>
    <row r="40">
      <c r="A40" t="inlineStr">
        <is>
          <t>17/03/2010</t>
        </is>
      </c>
      <c r="B40" s="64" t="n">
        <v>849</v>
      </c>
      <c r="C40" s="64" t="n">
        <v>481.02</v>
      </c>
    </row>
    <row r="41">
      <c r="A41" t="inlineStr">
        <is>
          <t>18/03/2010</t>
        </is>
      </c>
      <c r="B41" s="64" t="n">
        <v>861.5</v>
      </c>
      <c r="C41" s="64" t="n">
        <v>482.36</v>
      </c>
    </row>
    <row r="42">
      <c r="A42" t="inlineStr">
        <is>
          <t>19/03/2010</t>
        </is>
      </c>
      <c r="B42" s="64" t="n">
        <v>862</v>
      </c>
      <c r="C42" s="64" t="n">
        <v>478.62</v>
      </c>
    </row>
    <row r="43">
      <c r="A43" t="inlineStr">
        <is>
          <t>22/03/2010</t>
        </is>
      </c>
      <c r="B43" s="64" t="n">
        <v>856.5</v>
      </c>
      <c r="C43" s="64" t="n">
        <v>475.83</v>
      </c>
    </row>
    <row r="44">
      <c r="A44" t="inlineStr">
        <is>
          <t>23/03/2010</t>
        </is>
      </c>
      <c r="B44" s="64" t="n">
        <v>841</v>
      </c>
      <c r="C44" s="64" t="n">
        <v>473.27</v>
      </c>
    </row>
    <row r="45">
      <c r="A45" t="inlineStr">
        <is>
          <t>24/03/2010</t>
        </is>
      </c>
      <c r="B45" s="64" t="n">
        <v>846</v>
      </c>
      <c r="C45" s="64" t="n">
        <v>470</v>
      </c>
    </row>
    <row r="46">
      <c r="A46" t="inlineStr">
        <is>
          <t>25/03/2010</t>
        </is>
      </c>
      <c r="B46" s="64" t="n">
        <v>797.5</v>
      </c>
      <c r="C46" s="64" t="n">
        <v>440.85</v>
      </c>
    </row>
    <row r="47">
      <c r="A47" t="inlineStr">
        <is>
          <t>26/03/2010</t>
        </is>
      </c>
      <c r="B47" s="64" t="n">
        <v>782</v>
      </c>
      <c r="C47" s="64" t="n">
        <v>428.26</v>
      </c>
    </row>
    <row r="48">
      <c r="A48" t="inlineStr">
        <is>
          <t>29/03/2010</t>
        </is>
      </c>
      <c r="B48" s="64" t="n">
        <v>790</v>
      </c>
      <c r="C48" s="64" t="n">
        <v>439.38</v>
      </c>
    </row>
    <row r="49">
      <c r="A49" t="inlineStr">
        <is>
          <t>30/03/2010</t>
        </is>
      </c>
      <c r="B49" s="64" t="n">
        <v>792.5</v>
      </c>
      <c r="C49" s="64" t="n">
        <v>441.5</v>
      </c>
    </row>
    <row r="50">
      <c r="A50" t="inlineStr">
        <is>
          <t>31/03/2010</t>
        </is>
      </c>
      <c r="B50" s="64" t="n">
        <v>824.5</v>
      </c>
      <c r="C50" s="64" t="n">
        <v>462.94</v>
      </c>
    </row>
    <row r="51">
      <c r="A51" t="inlineStr">
        <is>
          <t>01/04/2010</t>
        </is>
      </c>
      <c r="B51" s="64" t="n">
        <v>844</v>
      </c>
      <c r="C51" s="64" t="n">
        <v>477.11</v>
      </c>
    </row>
    <row r="52">
      <c r="A52" t="inlineStr">
        <is>
          <t>05/04/2010</t>
        </is>
      </c>
      <c r="B52" s="64" t="n">
        <v>890.5</v>
      </c>
      <c r="C52" s="64" t="n">
        <v>505.39</v>
      </c>
    </row>
    <row r="53">
      <c r="A53" t="inlineStr">
        <is>
          <t>06/04/2010</t>
        </is>
      </c>
      <c r="B53" s="64" t="n">
        <v>930.5</v>
      </c>
      <c r="C53" s="64" t="n">
        <v>530.5</v>
      </c>
    </row>
    <row r="54">
      <c r="A54" t="inlineStr">
        <is>
          <t>07/04/2010</t>
        </is>
      </c>
      <c r="B54" s="64" t="n">
        <v>978</v>
      </c>
      <c r="C54" s="64" t="n">
        <v>550.6799999999999</v>
      </c>
    </row>
    <row r="55">
      <c r="A55" t="inlineStr">
        <is>
          <t>08/04/2010</t>
        </is>
      </c>
      <c r="B55" s="64" t="n">
        <v>970</v>
      </c>
      <c r="C55" s="64" t="n">
        <v>545.5599999999999</v>
      </c>
    </row>
    <row r="56">
      <c r="A56" t="inlineStr">
        <is>
          <t>09/04/2010</t>
        </is>
      </c>
      <c r="B56" s="64" t="n">
        <v>970.5</v>
      </c>
      <c r="C56" s="64" t="n">
        <v>547.0700000000001</v>
      </c>
    </row>
    <row r="57">
      <c r="A57" t="inlineStr">
        <is>
          <t>12/04/2010</t>
        </is>
      </c>
      <c r="B57" s="64" t="n">
        <v>954</v>
      </c>
      <c r="C57" s="64" t="n">
        <v>542.97</v>
      </c>
    </row>
    <row r="58">
      <c r="A58" t="inlineStr">
        <is>
          <t>13/04/2010</t>
        </is>
      </c>
      <c r="B58" s="64" t="n">
        <v>925.5</v>
      </c>
      <c r="C58" s="64" t="n">
        <v>526.75</v>
      </c>
    </row>
    <row r="59">
      <c r="A59" t="inlineStr">
        <is>
          <t>14/04/2010</t>
        </is>
      </c>
      <c r="B59" s="64" t="n">
        <v>895</v>
      </c>
      <c r="C59" s="64" t="n">
        <v>512.3099999999999</v>
      </c>
    </row>
    <row r="60">
      <c r="A60" t="inlineStr">
        <is>
          <t>15/04/2010</t>
        </is>
      </c>
      <c r="B60" s="64" t="n">
        <v>859.5</v>
      </c>
      <c r="C60" s="64" t="n">
        <v>490.3</v>
      </c>
    </row>
    <row r="61">
      <c r="A61" t="inlineStr">
        <is>
          <t>16/04/2010</t>
        </is>
      </c>
      <c r="B61" s="64" t="n">
        <v>835</v>
      </c>
      <c r="C61" s="64" t="n">
        <v>474.43</v>
      </c>
    </row>
    <row r="62">
      <c r="A62" t="inlineStr">
        <is>
          <t>19/04/2010</t>
        </is>
      </c>
      <c r="B62" s="64" t="n">
        <v>815.5</v>
      </c>
      <c r="C62" s="64" t="n">
        <v>464.67</v>
      </c>
    </row>
    <row r="63">
      <c r="A63" t="inlineStr">
        <is>
          <t>20/04/2010</t>
        </is>
      </c>
      <c r="B63" s="64" t="n">
        <v>800</v>
      </c>
      <c r="C63" s="64" t="n">
        <v>456.36</v>
      </c>
    </row>
    <row r="64">
      <c r="A64" t="inlineStr">
        <is>
          <t>22/04/2010</t>
        </is>
      </c>
      <c r="B64" s="64" t="n">
        <v>797.5</v>
      </c>
      <c r="C64" s="64" t="n">
        <v>452.35</v>
      </c>
    </row>
    <row r="65">
      <c r="A65" t="inlineStr">
        <is>
          <t>23/04/2010</t>
        </is>
      </c>
      <c r="B65" s="64" t="n">
        <v>805.5</v>
      </c>
      <c r="C65" s="64" t="n">
        <v>457.41</v>
      </c>
    </row>
    <row r="66">
      <c r="A66" t="inlineStr">
        <is>
          <t>26/04/2010</t>
        </is>
      </c>
      <c r="B66" s="64" t="n">
        <v>802</v>
      </c>
      <c r="C66" s="64" t="n">
        <v>459.6</v>
      </c>
    </row>
    <row r="67">
      <c r="A67" t="inlineStr">
        <is>
          <t>27/04/2010</t>
        </is>
      </c>
      <c r="B67" s="64" t="n">
        <v>792.5</v>
      </c>
      <c r="C67" s="64" t="n">
        <v>449.01</v>
      </c>
    </row>
    <row r="68">
      <c r="A68" t="inlineStr">
        <is>
          <t>28/04/2010</t>
        </is>
      </c>
      <c r="B68" s="64" t="n">
        <v>790.5</v>
      </c>
      <c r="C68" s="64" t="n">
        <v>451.46</v>
      </c>
    </row>
    <row r="69">
      <c r="A69" t="inlineStr">
        <is>
          <t>29/04/2010</t>
        </is>
      </c>
      <c r="B69" s="64" t="n">
        <v>787</v>
      </c>
      <c r="C69" s="64" t="n">
        <v>454.39</v>
      </c>
    </row>
    <row r="70">
      <c r="A70" t="inlineStr">
        <is>
          <t>30/04/2010</t>
        </is>
      </c>
      <c r="B70" s="64" t="n">
        <v>780.5</v>
      </c>
      <c r="C70" s="64" t="n">
        <v>449.34</v>
      </c>
    </row>
    <row r="71">
      <c r="A71" t="inlineStr">
        <is>
          <t>03/05/2010</t>
        </is>
      </c>
      <c r="B71" s="64" t="n">
        <v>781</v>
      </c>
      <c r="C71" s="64" t="n">
        <v>451.45</v>
      </c>
    </row>
    <row r="72">
      <c r="A72" t="inlineStr">
        <is>
          <t>04/05/2010</t>
        </is>
      </c>
      <c r="B72" s="64" t="n">
        <v>773</v>
      </c>
      <c r="C72" s="64" t="n">
        <v>438.96</v>
      </c>
    </row>
    <row r="73">
      <c r="A73" t="inlineStr">
        <is>
          <t>05/05/2010</t>
        </is>
      </c>
      <c r="B73" s="64" t="n">
        <v>773.5</v>
      </c>
      <c r="C73" s="64" t="n">
        <v>430.44</v>
      </c>
    </row>
    <row r="74">
      <c r="A74" t="inlineStr">
        <is>
          <t>06/05/2010</t>
        </is>
      </c>
      <c r="B74" s="64" t="n">
        <v>776.5</v>
      </c>
      <c r="C74" s="64" t="n">
        <v>418.82</v>
      </c>
    </row>
    <row r="75">
      <c r="A75" t="inlineStr">
        <is>
          <t>07/05/2010</t>
        </is>
      </c>
      <c r="B75" s="64" t="n">
        <v>770</v>
      </c>
      <c r="C75" s="64" t="n">
        <v>416.44</v>
      </c>
    </row>
    <row r="76">
      <c r="A76" t="inlineStr">
        <is>
          <t>10/05/2010</t>
        </is>
      </c>
      <c r="B76" s="64" t="n">
        <v>774.5</v>
      </c>
      <c r="C76" s="64" t="n">
        <v>436.83</v>
      </c>
    </row>
    <row r="77">
      <c r="A77" t="inlineStr">
        <is>
          <t>11/05/2010</t>
        </is>
      </c>
      <c r="B77" s="64" t="n">
        <v>774.5</v>
      </c>
      <c r="C77" s="64" t="n">
        <v>433.89</v>
      </c>
    </row>
    <row r="78">
      <c r="A78" t="inlineStr">
        <is>
          <t>12/05/2010</t>
        </is>
      </c>
      <c r="B78" s="64" t="n">
        <v>769.5</v>
      </c>
      <c r="C78" s="64" t="n">
        <v>433.52</v>
      </c>
    </row>
    <row r="79">
      <c r="A79" t="inlineStr">
        <is>
          <t>13/05/2010</t>
        </is>
      </c>
      <c r="B79" s="64" t="n">
        <v>768.5</v>
      </c>
      <c r="C79" s="64" t="n">
        <v>432.47</v>
      </c>
    </row>
    <row r="80">
      <c r="A80" t="inlineStr">
        <is>
          <t>14/05/2010</t>
        </is>
      </c>
      <c r="B80" s="64" t="n">
        <v>768</v>
      </c>
      <c r="C80" s="64" t="n">
        <v>425.48</v>
      </c>
    </row>
    <row r="81">
      <c r="A81" t="inlineStr">
        <is>
          <t>17/05/2010</t>
        </is>
      </c>
      <c r="B81" s="64" t="n">
        <v>765</v>
      </c>
      <c r="C81" s="64" t="n">
        <v>422.65</v>
      </c>
    </row>
    <row r="82">
      <c r="A82" t="inlineStr">
        <is>
          <t>18/05/2010</t>
        </is>
      </c>
      <c r="B82" s="64" t="n">
        <v>768</v>
      </c>
      <c r="C82" s="64" t="n">
        <v>421.51</v>
      </c>
    </row>
    <row r="83">
      <c r="A83" t="inlineStr">
        <is>
          <t>19/05/2010</t>
        </is>
      </c>
      <c r="B83" s="64" t="n">
        <v>770</v>
      </c>
      <c r="C83" s="64" t="n">
        <v>419.16</v>
      </c>
    </row>
    <row r="84">
      <c r="A84" t="inlineStr">
        <is>
          <t>20/05/2010</t>
        </is>
      </c>
      <c r="B84" s="64" t="n">
        <v>763.5</v>
      </c>
      <c r="C84" s="64" t="n">
        <v>410.04</v>
      </c>
    </row>
    <row r="85">
      <c r="A85" t="inlineStr">
        <is>
          <t>21/05/2010</t>
        </is>
      </c>
      <c r="B85" s="64" t="n">
        <v>762</v>
      </c>
      <c r="C85" s="64" t="n">
        <v>409.46</v>
      </c>
    </row>
    <row r="86">
      <c r="A86" t="inlineStr">
        <is>
          <t>24/05/2010</t>
        </is>
      </c>
      <c r="B86" s="64" t="n">
        <v>762.5</v>
      </c>
      <c r="C86" s="64" t="n">
        <v>409.07</v>
      </c>
    </row>
    <row r="87">
      <c r="A87" t="inlineStr">
        <is>
          <t>25/05/2010</t>
        </is>
      </c>
      <c r="B87" s="64" t="n">
        <v>754</v>
      </c>
      <c r="C87" s="64" t="n">
        <v>403.64</v>
      </c>
    </row>
    <row r="88">
      <c r="A88" t="inlineStr">
        <is>
          <t>26/05/2010</t>
        </is>
      </c>
      <c r="B88" s="64" t="n">
        <v>750.5</v>
      </c>
      <c r="C88" s="64" t="n">
        <v>404.36</v>
      </c>
    </row>
    <row r="89">
      <c r="A89" t="inlineStr">
        <is>
          <t>27/05/2010</t>
        </is>
      </c>
      <c r="B89" s="64" t="n">
        <v>741.5</v>
      </c>
      <c r="C89" s="64" t="n">
        <v>406.08</v>
      </c>
    </row>
    <row r="90">
      <c r="A90" t="inlineStr">
        <is>
          <t>28/05/2010</t>
        </is>
      </c>
      <c r="B90" s="64" t="n">
        <v>739.5</v>
      </c>
      <c r="C90" s="64" t="n">
        <v>408.79</v>
      </c>
    </row>
    <row r="91">
      <c r="A91" t="inlineStr">
        <is>
          <t>31/05/2010</t>
        </is>
      </c>
      <c r="B91" s="64" t="n">
        <v>747</v>
      </c>
      <c r="C91" s="64" t="n">
        <v>410.44</v>
      </c>
    </row>
    <row r="92">
      <c r="A92" t="inlineStr">
        <is>
          <t>01/06/2010</t>
        </is>
      </c>
      <c r="B92" s="64" t="n">
        <v>742.5</v>
      </c>
      <c r="C92" s="64" t="n">
        <v>403.75</v>
      </c>
    </row>
    <row r="93">
      <c r="A93" t="inlineStr">
        <is>
          <t>02/06/2010</t>
        </is>
      </c>
      <c r="B93" s="64" t="n">
        <v>742.5</v>
      </c>
      <c r="C93" s="64" t="n">
        <v>406.63</v>
      </c>
    </row>
    <row r="94">
      <c r="A94" t="inlineStr">
        <is>
          <t>04/06/2010</t>
        </is>
      </c>
      <c r="B94" s="64" t="n">
        <v>736</v>
      </c>
      <c r="C94" s="64" t="n">
        <v>396.12</v>
      </c>
    </row>
    <row r="95">
      <c r="A95" t="inlineStr">
        <is>
          <t>07/06/2010</t>
        </is>
      </c>
      <c r="B95" s="64" t="n">
        <v>732.5</v>
      </c>
      <c r="C95" s="64" t="n">
        <v>389.84</v>
      </c>
    </row>
    <row r="96">
      <c r="A96" t="inlineStr">
        <is>
          <t>08/06/2010</t>
        </is>
      </c>
      <c r="B96" s="64" t="n">
        <v>738</v>
      </c>
      <c r="C96" s="64" t="n">
        <v>396.99</v>
      </c>
    </row>
    <row r="97">
      <c r="A97" t="inlineStr">
        <is>
          <t>09/06/2010</t>
        </is>
      </c>
      <c r="B97" s="64" t="n">
        <v>739.5</v>
      </c>
      <c r="C97" s="64" t="n">
        <v>400.38</v>
      </c>
    </row>
    <row r="98">
      <c r="A98" t="inlineStr">
        <is>
          <t>10/06/2010</t>
        </is>
      </c>
      <c r="B98" s="64" t="n">
        <v>735.5</v>
      </c>
      <c r="C98" s="64" t="n">
        <v>406.8</v>
      </c>
    </row>
    <row r="99">
      <c r="A99" t="inlineStr">
        <is>
          <t>11/06/2010</t>
        </is>
      </c>
      <c r="B99" s="64" t="n">
        <v>741</v>
      </c>
      <c r="C99" s="64" t="n">
        <v>408.04</v>
      </c>
    </row>
    <row r="100">
      <c r="A100" t="inlineStr">
        <is>
          <t>14/06/2010</t>
        </is>
      </c>
      <c r="B100" s="64" t="n">
        <v>744.5</v>
      </c>
      <c r="C100" s="64" t="n">
        <v>411.78</v>
      </c>
    </row>
    <row r="101">
      <c r="A101" t="inlineStr">
        <is>
          <t>15/06/2010</t>
        </is>
      </c>
      <c r="B101" s="64" t="n">
        <v>750.5</v>
      </c>
      <c r="C101" s="64" t="n">
        <v>416.71</v>
      </c>
    </row>
    <row r="102">
      <c r="A102" t="inlineStr">
        <is>
          <t>16/06/2010</t>
        </is>
      </c>
      <c r="B102" s="64" t="n">
        <v>778.5</v>
      </c>
      <c r="C102" s="64" t="n">
        <v>434.92</v>
      </c>
    </row>
    <row r="103">
      <c r="A103" t="inlineStr">
        <is>
          <t>17/06/2010</t>
        </is>
      </c>
      <c r="B103" s="64" t="n">
        <v>787.5</v>
      </c>
      <c r="C103" s="64" t="n">
        <v>439.94</v>
      </c>
    </row>
    <row r="104">
      <c r="A104" t="inlineStr">
        <is>
          <t>18/06/2010</t>
        </is>
      </c>
      <c r="B104" s="64" t="n">
        <v>788.5</v>
      </c>
      <c r="C104" s="64" t="n">
        <v>444.98</v>
      </c>
    </row>
    <row r="105">
      <c r="A105" t="inlineStr">
        <is>
          <t>21/06/2010</t>
        </is>
      </c>
      <c r="B105" s="64" t="n">
        <v>795.5</v>
      </c>
      <c r="C105" s="64" t="n">
        <v>448.42</v>
      </c>
    </row>
    <row r="106">
      <c r="A106" t="inlineStr">
        <is>
          <t>22/06/2010</t>
        </is>
      </c>
      <c r="B106" s="64" t="n">
        <v>789</v>
      </c>
      <c r="C106" s="64" t="n">
        <v>442.76</v>
      </c>
    </row>
    <row r="107">
      <c r="A107" t="inlineStr">
        <is>
          <t>23/06/2010</t>
        </is>
      </c>
      <c r="B107" s="64" t="n">
        <v>784</v>
      </c>
      <c r="C107" s="64" t="n">
        <v>437.74</v>
      </c>
    </row>
    <row r="108">
      <c r="A108" t="inlineStr">
        <is>
          <t>24/06/2010</t>
        </is>
      </c>
      <c r="B108" s="64" t="n">
        <v>776</v>
      </c>
      <c r="C108" s="64" t="n">
        <v>433.76</v>
      </c>
    </row>
    <row r="109">
      <c r="A109" t="inlineStr">
        <is>
          <t>25/06/2010</t>
        </is>
      </c>
      <c r="B109" s="64" t="n">
        <v>773.5</v>
      </c>
      <c r="C109" s="64" t="n">
        <v>434.79</v>
      </c>
    </row>
    <row r="110">
      <c r="A110" t="inlineStr">
        <is>
          <t>28/06/2010</t>
        </is>
      </c>
      <c r="B110" s="64" t="n">
        <v>773</v>
      </c>
      <c r="C110" s="64" t="n">
        <v>433.54</v>
      </c>
    </row>
    <row r="111">
      <c r="A111" t="inlineStr">
        <is>
          <t>29/06/2010</t>
        </is>
      </c>
      <c r="B111" s="64" t="n">
        <v>776.5</v>
      </c>
      <c r="C111" s="64" t="n">
        <v>429.01</v>
      </c>
    </row>
    <row r="112">
      <c r="A112" t="inlineStr">
        <is>
          <t>30/06/2010</t>
        </is>
      </c>
      <c r="B112" s="64" t="n">
        <v>781</v>
      </c>
      <c r="C112" s="64" t="n">
        <v>432.93</v>
      </c>
    </row>
    <row r="113">
      <c r="A113" t="inlineStr">
        <is>
          <t>01/07/2010</t>
        </is>
      </c>
      <c r="B113" s="64" t="n">
        <v>780</v>
      </c>
      <c r="C113" s="64" t="n">
        <v>434.54</v>
      </c>
    </row>
    <row r="114">
      <c r="A114" t="inlineStr">
        <is>
          <t>02/07/2010</t>
        </is>
      </c>
      <c r="B114" s="64" t="n">
        <v>768</v>
      </c>
      <c r="C114" s="64" t="n">
        <v>432.43</v>
      </c>
    </row>
    <row r="115">
      <c r="A115" t="inlineStr">
        <is>
          <t>05/07/2010</t>
        </is>
      </c>
      <c r="B115" s="64" t="n">
        <v>783</v>
      </c>
      <c r="C115" s="64" t="n">
        <v>440.63</v>
      </c>
    </row>
    <row r="116">
      <c r="A116" t="inlineStr">
        <is>
          <t>06/07/2010</t>
        </is>
      </c>
      <c r="B116" s="64" t="n">
        <v>798.5</v>
      </c>
      <c r="C116" s="64" t="n">
        <v>448.09</v>
      </c>
    </row>
    <row r="117">
      <c r="A117" t="inlineStr">
        <is>
          <t>07/07/2010</t>
        </is>
      </c>
      <c r="B117" s="64" t="n">
        <v>819.5</v>
      </c>
      <c r="C117" s="64" t="n">
        <v>464.04</v>
      </c>
    </row>
    <row r="118">
      <c r="A118" t="inlineStr">
        <is>
          <t>08/07/2010</t>
        </is>
      </c>
      <c r="B118" s="64" t="n">
        <v>821.5</v>
      </c>
      <c r="C118" s="64" t="n">
        <v>465.7</v>
      </c>
    </row>
    <row r="119">
      <c r="A119" t="inlineStr">
        <is>
          <t>12/07/2010</t>
        </is>
      </c>
      <c r="B119" s="64" t="n">
        <v>857.5</v>
      </c>
      <c r="C119" s="64" t="n">
        <v>485.84</v>
      </c>
    </row>
    <row r="120">
      <c r="A120" t="inlineStr">
        <is>
          <t>13/07/2010</t>
        </is>
      </c>
      <c r="B120" s="64" t="n">
        <v>874</v>
      </c>
      <c r="C120" s="64" t="n">
        <v>498.57</v>
      </c>
    </row>
    <row r="121">
      <c r="A121" t="inlineStr">
        <is>
          <t>14/07/2010</t>
        </is>
      </c>
      <c r="B121" s="64" t="n">
        <v>884.5</v>
      </c>
      <c r="C121" s="64" t="n">
        <v>501.13</v>
      </c>
    </row>
    <row r="122">
      <c r="A122" t="inlineStr">
        <is>
          <t>15/07/2010</t>
        </is>
      </c>
      <c r="B122" s="64" t="n">
        <v>882.5</v>
      </c>
      <c r="C122" s="64" t="n">
        <v>498.02</v>
      </c>
    </row>
    <row r="123">
      <c r="A123" t="inlineStr">
        <is>
          <t>16/07/2010</t>
        </is>
      </c>
      <c r="B123" s="64" t="n">
        <v>873.5</v>
      </c>
      <c r="C123" s="64" t="n">
        <v>490.18</v>
      </c>
    </row>
    <row r="124">
      <c r="A124" t="inlineStr">
        <is>
          <t>19/07/2010</t>
        </is>
      </c>
      <c r="B124" s="64" t="n">
        <v>875.5</v>
      </c>
      <c r="C124" s="64" t="n">
        <v>489.93</v>
      </c>
    </row>
    <row r="125">
      <c r="A125" t="inlineStr">
        <is>
          <t>20/07/2010</t>
        </is>
      </c>
      <c r="B125" s="64" t="n">
        <v>875.5</v>
      </c>
      <c r="C125" s="64" t="n">
        <v>493.52</v>
      </c>
    </row>
    <row r="126">
      <c r="A126" t="inlineStr">
        <is>
          <t>21/07/2010</t>
        </is>
      </c>
      <c r="B126" s="64" t="n">
        <v>870</v>
      </c>
      <c r="C126" s="64" t="n">
        <v>487.39</v>
      </c>
    </row>
    <row r="127">
      <c r="A127" t="inlineStr">
        <is>
          <t>22/07/2010</t>
        </is>
      </c>
      <c r="B127" s="64" t="n">
        <v>861</v>
      </c>
      <c r="C127" s="64" t="n">
        <v>489.2</v>
      </c>
    </row>
    <row r="128">
      <c r="A128" t="inlineStr">
        <is>
          <t>23/07/2010</t>
        </is>
      </c>
      <c r="B128" s="64" t="n">
        <v>860.5</v>
      </c>
      <c r="C128" s="64" t="n">
        <v>489.2</v>
      </c>
    </row>
    <row r="129">
      <c r="A129" t="inlineStr">
        <is>
          <t>26/07/2010</t>
        </is>
      </c>
      <c r="B129" s="64" t="n">
        <v>856.5</v>
      </c>
      <c r="C129" s="64" t="n">
        <v>485.27</v>
      </c>
    </row>
    <row r="130">
      <c r="A130" t="inlineStr">
        <is>
          <t>27/07/2010</t>
        </is>
      </c>
      <c r="B130" s="64" t="n">
        <v>850</v>
      </c>
      <c r="C130" s="64" t="n">
        <v>480.23</v>
      </c>
    </row>
    <row r="131">
      <c r="A131" t="inlineStr">
        <is>
          <t>28/07/2010</t>
        </is>
      </c>
      <c r="B131" s="64" t="n">
        <v>850.5</v>
      </c>
      <c r="C131" s="64" t="n">
        <v>480.51</v>
      </c>
    </row>
    <row r="132">
      <c r="A132" t="inlineStr">
        <is>
          <t>29/07/2010</t>
        </is>
      </c>
      <c r="B132" s="64" t="n">
        <v>862.5</v>
      </c>
      <c r="C132" s="64" t="n">
        <v>489.78</v>
      </c>
    </row>
    <row r="133">
      <c r="A133" t="inlineStr">
        <is>
          <t>30/07/2010</t>
        </is>
      </c>
      <c r="B133" s="64" t="n">
        <v>874</v>
      </c>
      <c r="C133" s="64" t="n">
        <v>498.01</v>
      </c>
    </row>
    <row r="134">
      <c r="A134" t="inlineStr">
        <is>
          <t>02/08/2010</t>
        </is>
      </c>
      <c r="B134" s="64" t="n">
        <v>891.5</v>
      </c>
      <c r="C134" s="64" t="n">
        <v>509.14</v>
      </c>
    </row>
    <row r="135">
      <c r="A135" t="inlineStr">
        <is>
          <t>03/08/2010</t>
        </is>
      </c>
      <c r="B135" s="64" t="n">
        <v>892</v>
      </c>
      <c r="C135" s="64" t="n">
        <v>507.11</v>
      </c>
    </row>
    <row r="136">
      <c r="A136" t="inlineStr">
        <is>
          <t>04/08/2010</t>
        </is>
      </c>
      <c r="B136" s="64" t="n">
        <v>896</v>
      </c>
      <c r="C136" s="64" t="n">
        <v>509.38</v>
      </c>
    </row>
    <row r="137">
      <c r="A137" t="inlineStr">
        <is>
          <t>05/08/2010</t>
        </is>
      </c>
      <c r="B137" s="64" t="n">
        <v>895</v>
      </c>
      <c r="C137" s="64" t="n">
        <v>510.26</v>
      </c>
    </row>
    <row r="138">
      <c r="A138" t="inlineStr">
        <is>
          <t>06/08/2010</t>
        </is>
      </c>
      <c r="B138" s="64" t="n">
        <v>893.5</v>
      </c>
      <c r="C138" s="64" t="n">
        <v>507.67</v>
      </c>
    </row>
    <row r="139">
      <c r="A139" t="inlineStr">
        <is>
          <t>09/08/2010</t>
        </is>
      </c>
      <c r="B139" s="64" t="n">
        <v>891.5</v>
      </c>
      <c r="C139" s="64" t="n">
        <v>508.85</v>
      </c>
    </row>
    <row r="140">
      <c r="A140" t="inlineStr">
        <is>
          <t>10/08/2010</t>
        </is>
      </c>
      <c r="B140" s="64" t="n">
        <v>888</v>
      </c>
      <c r="C140" s="64" t="n">
        <v>504.83</v>
      </c>
    </row>
    <row r="141">
      <c r="A141" t="inlineStr">
        <is>
          <t>11/08/2010</t>
        </is>
      </c>
      <c r="B141" s="64" t="n">
        <v>887</v>
      </c>
      <c r="C141" s="64" t="n">
        <v>501.13</v>
      </c>
    </row>
    <row r="142">
      <c r="A142" t="inlineStr">
        <is>
          <t>12/08/2010</t>
        </is>
      </c>
      <c r="B142" s="64" t="n">
        <v>887.5</v>
      </c>
      <c r="C142" s="64" t="n">
        <v>501.41</v>
      </c>
    </row>
    <row r="143">
      <c r="A143" t="inlineStr">
        <is>
          <t>13/08/2010</t>
        </is>
      </c>
      <c r="B143" s="64" t="n">
        <v>887.5</v>
      </c>
      <c r="C143" s="64" t="n">
        <v>500.85</v>
      </c>
    </row>
    <row r="144">
      <c r="A144" t="inlineStr">
        <is>
          <t>16/08/2010</t>
        </is>
      </c>
      <c r="B144" s="64" t="n">
        <v>887</v>
      </c>
      <c r="C144" s="64" t="n">
        <v>504.84</v>
      </c>
    </row>
    <row r="145">
      <c r="A145" t="inlineStr">
        <is>
          <t>17/08/2010</t>
        </is>
      </c>
      <c r="B145" s="64" t="n">
        <v>882</v>
      </c>
      <c r="C145" s="64" t="n">
        <v>502.85</v>
      </c>
    </row>
    <row r="146">
      <c r="A146" t="inlineStr">
        <is>
          <t>18/08/2010</t>
        </is>
      </c>
      <c r="B146" s="64" t="n">
        <v>885.5</v>
      </c>
      <c r="C146" s="64" t="n">
        <v>505.13</v>
      </c>
    </row>
    <row r="147">
      <c r="A147" t="inlineStr">
        <is>
          <t>19/08/2010</t>
        </is>
      </c>
      <c r="B147" s="64" t="n">
        <v>884.5</v>
      </c>
      <c r="C147" s="64" t="n">
        <v>503.7</v>
      </c>
    </row>
    <row r="148">
      <c r="A148" t="inlineStr">
        <is>
          <t>20/08/2010</t>
        </is>
      </c>
      <c r="B148" s="64" t="n">
        <v>881</v>
      </c>
      <c r="C148" s="64" t="n">
        <v>500.85</v>
      </c>
    </row>
    <row r="149">
      <c r="A149" t="inlineStr">
        <is>
          <t>23/08/2010</t>
        </is>
      </c>
      <c r="B149" s="64" t="n">
        <v>882</v>
      </c>
      <c r="C149" s="64" t="n">
        <v>498.87</v>
      </c>
    </row>
    <row r="150">
      <c r="A150" t="inlineStr">
        <is>
          <t>24/08/2010</t>
        </is>
      </c>
      <c r="B150" s="64" t="n">
        <v>875.5</v>
      </c>
      <c r="C150" s="64" t="n">
        <v>496.03</v>
      </c>
    </row>
    <row r="151">
      <c r="A151" t="inlineStr">
        <is>
          <t>25/08/2010</t>
        </is>
      </c>
      <c r="B151" s="64" t="n">
        <v>876.5</v>
      </c>
      <c r="C151" s="64" t="n">
        <v>496.32</v>
      </c>
    </row>
    <row r="152">
      <c r="A152" t="inlineStr">
        <is>
          <t>26/08/2010</t>
        </is>
      </c>
      <c r="B152" s="64" t="n">
        <v>885</v>
      </c>
      <c r="C152" s="64" t="n">
        <v>502.27</v>
      </c>
    </row>
    <row r="153">
      <c r="A153" t="inlineStr">
        <is>
          <t>27/08/2010</t>
        </is>
      </c>
      <c r="B153" s="64" t="n">
        <v>885</v>
      </c>
      <c r="C153" s="64" t="n">
        <v>504.85</v>
      </c>
    </row>
    <row r="154">
      <c r="A154" t="inlineStr">
        <is>
          <t>30/08/2010</t>
        </is>
      </c>
      <c r="B154" s="64" t="n">
        <v>883</v>
      </c>
      <c r="C154" s="64" t="n">
        <v>501.7</v>
      </c>
    </row>
    <row r="155">
      <c r="A155" t="inlineStr">
        <is>
          <t>31/08/2010</t>
        </is>
      </c>
      <c r="B155" s="64" t="n">
        <v>881.5</v>
      </c>
      <c r="C155" s="64" t="n">
        <v>501.99</v>
      </c>
    </row>
    <row r="156">
      <c r="A156" t="inlineStr">
        <is>
          <t>01/09/2010</t>
        </is>
      </c>
      <c r="B156" s="64" t="n">
        <v>883.5</v>
      </c>
      <c r="C156" s="64" t="n">
        <v>505.72</v>
      </c>
    </row>
    <row r="157">
      <c r="A157" t="inlineStr">
        <is>
          <t>02/09/2010</t>
        </is>
      </c>
      <c r="B157" s="64" t="n">
        <v>888</v>
      </c>
      <c r="C157" s="64" t="n">
        <v>512.7</v>
      </c>
    </row>
    <row r="158">
      <c r="A158" t="inlineStr">
        <is>
          <t>03/09/2010</t>
        </is>
      </c>
      <c r="B158" s="64" t="n">
        <v>889</v>
      </c>
      <c r="C158" s="64" t="n">
        <v>512.98</v>
      </c>
    </row>
    <row r="159">
      <c r="A159" t="inlineStr">
        <is>
          <t>06/09/2010</t>
        </is>
      </c>
      <c r="B159" s="64" t="n">
        <v>892.5</v>
      </c>
      <c r="C159" s="64" t="n">
        <v>516.79</v>
      </c>
    </row>
    <row r="160">
      <c r="A160" t="inlineStr">
        <is>
          <t>08/09/2010</t>
        </is>
      </c>
      <c r="B160" s="64" t="n">
        <v>893.5</v>
      </c>
      <c r="C160" s="64" t="n">
        <v>518.27</v>
      </c>
    </row>
    <row r="161">
      <c r="A161" t="inlineStr">
        <is>
          <t>09/09/2010</t>
        </is>
      </c>
      <c r="B161" s="64" t="n">
        <v>895</v>
      </c>
      <c r="C161" s="64" t="n">
        <v>519.4400000000001</v>
      </c>
    </row>
    <row r="162">
      <c r="A162" t="inlineStr">
        <is>
          <t>10/09/2010</t>
        </is>
      </c>
      <c r="B162" s="64" t="n">
        <v>899.5</v>
      </c>
      <c r="C162" s="64" t="n">
        <v>522.97</v>
      </c>
    </row>
    <row r="163">
      <c r="A163" t="inlineStr">
        <is>
          <t>13/09/2010</t>
        </is>
      </c>
      <c r="B163" s="64" t="n">
        <v>905</v>
      </c>
      <c r="C163" s="64" t="n">
        <v>527.7</v>
      </c>
    </row>
    <row r="164">
      <c r="A164" t="inlineStr">
        <is>
          <t>14/09/2010</t>
        </is>
      </c>
      <c r="B164" s="64" t="n">
        <v>909</v>
      </c>
      <c r="C164" s="64" t="n">
        <v>532.51</v>
      </c>
    </row>
    <row r="165">
      <c r="A165" t="inlineStr">
        <is>
          <t>15/09/2010</t>
        </is>
      </c>
      <c r="B165" s="64" t="n">
        <v>915.5</v>
      </c>
      <c r="C165" s="64" t="n">
        <v>530.42</v>
      </c>
    </row>
    <row r="166">
      <c r="A166" t="inlineStr">
        <is>
          <t>16/09/2010</t>
        </is>
      </c>
      <c r="B166" s="64" t="n">
        <v>930.5</v>
      </c>
      <c r="C166" s="64" t="n">
        <v>542.88</v>
      </c>
    </row>
    <row r="167">
      <c r="A167" t="inlineStr">
        <is>
          <t>17/09/2010</t>
        </is>
      </c>
      <c r="B167" s="64" t="n">
        <v>933</v>
      </c>
      <c r="C167" s="64" t="n">
        <v>543.0700000000001</v>
      </c>
    </row>
    <row r="168">
      <c r="A168" t="inlineStr">
        <is>
          <t>20/09/2010</t>
        </is>
      </c>
      <c r="B168" s="64" t="n">
        <v>938.5</v>
      </c>
      <c r="C168" s="64" t="n">
        <v>542.8</v>
      </c>
    </row>
    <row r="169">
      <c r="A169" t="inlineStr">
        <is>
          <t>21/09/2010</t>
        </is>
      </c>
      <c r="B169" s="64" t="n">
        <v>950</v>
      </c>
      <c r="C169" s="64" t="n">
        <v>553.9400000000001</v>
      </c>
    </row>
    <row r="170">
      <c r="A170" t="inlineStr">
        <is>
          <t>22/09/2010</t>
        </is>
      </c>
      <c r="B170" s="64" t="n">
        <v>954</v>
      </c>
      <c r="C170" s="64" t="n">
        <v>554.01</v>
      </c>
    </row>
    <row r="171">
      <c r="A171" t="inlineStr">
        <is>
          <t>23/09/2010</t>
        </is>
      </c>
      <c r="B171" s="64" t="n">
        <v>955.5</v>
      </c>
      <c r="C171" s="64" t="n">
        <v>556.17</v>
      </c>
    </row>
    <row r="172">
      <c r="A172" t="inlineStr">
        <is>
          <t>24/09/2010</t>
        </is>
      </c>
      <c r="B172" s="64" t="n">
        <v>962.5</v>
      </c>
      <c r="C172" s="64" t="n">
        <v>562.54</v>
      </c>
    </row>
    <row r="173">
      <c r="A173" t="inlineStr">
        <is>
          <t>27/09/2010</t>
        </is>
      </c>
      <c r="B173" s="64" t="n">
        <v>986.5</v>
      </c>
      <c r="C173" s="64" t="n">
        <v>577.24</v>
      </c>
    </row>
    <row r="174">
      <c r="A174" t="inlineStr">
        <is>
          <t>28/09/2010</t>
        </is>
      </c>
      <c r="B174" s="64" t="n">
        <v>1013</v>
      </c>
      <c r="C174" s="64" t="n">
        <v>592.4</v>
      </c>
    </row>
    <row r="175">
      <c r="A175" t="inlineStr">
        <is>
          <t>29/09/2010</t>
        </is>
      </c>
      <c r="B175" s="64" t="n">
        <v>1020.5</v>
      </c>
      <c r="C175" s="64" t="n">
        <v>598.53</v>
      </c>
    </row>
    <row r="176">
      <c r="A176" t="inlineStr">
        <is>
          <t>30/09/2010</t>
        </is>
      </c>
      <c r="B176" s="64" t="n">
        <v>1020</v>
      </c>
      <c r="C176" s="64" t="n">
        <v>602.84</v>
      </c>
    </row>
    <row r="177">
      <c r="A177" t="inlineStr">
        <is>
          <t>01/10/2010</t>
        </is>
      </c>
      <c r="B177" s="64" t="n">
        <v>1018</v>
      </c>
      <c r="C177" s="64" t="n">
        <v>606.3099999999999</v>
      </c>
    </row>
    <row r="178">
      <c r="A178" t="inlineStr">
        <is>
          <t>04/10/2010</t>
        </is>
      </c>
      <c r="B178" s="64" t="n">
        <v>1025</v>
      </c>
      <c r="C178" s="64" t="n">
        <v>606.15</v>
      </c>
    </row>
    <row r="179">
      <c r="A179" t="inlineStr">
        <is>
          <t>05/10/2010</t>
        </is>
      </c>
      <c r="B179" s="64" t="n">
        <v>1023</v>
      </c>
      <c r="C179" s="64" t="n">
        <v>612.5700000000001</v>
      </c>
    </row>
    <row r="180">
      <c r="A180" t="inlineStr">
        <is>
          <t>06/10/2010</t>
        </is>
      </c>
      <c r="B180" s="64" t="n">
        <v>1023.5</v>
      </c>
      <c r="C180" s="64" t="n">
        <v>609.23</v>
      </c>
    </row>
    <row r="181">
      <c r="A181" t="inlineStr">
        <is>
          <t>07/10/2010</t>
        </is>
      </c>
      <c r="B181" s="64" t="n">
        <v>1025</v>
      </c>
      <c r="C181" s="64" t="n">
        <v>607.95</v>
      </c>
    </row>
    <row r="182">
      <c r="A182" t="inlineStr">
        <is>
          <t>08/10/2010</t>
        </is>
      </c>
      <c r="B182" s="64" t="n">
        <v>1023.5</v>
      </c>
      <c r="C182" s="64" t="n">
        <v>613.61</v>
      </c>
    </row>
    <row r="183">
      <c r="A183" t="inlineStr">
        <is>
          <t>11/10/2010</t>
        </is>
      </c>
      <c r="B183" s="64" t="n">
        <v>1021.5</v>
      </c>
      <c r="C183" s="64" t="n">
        <v>613.15</v>
      </c>
    </row>
    <row r="184">
      <c r="A184" t="inlineStr">
        <is>
          <t>13/10/2010</t>
        </is>
      </c>
      <c r="B184" s="64" t="n">
        <v>1026</v>
      </c>
      <c r="C184" s="64" t="n">
        <v>621.0700000000001</v>
      </c>
    </row>
    <row r="185">
      <c r="A185" t="inlineStr">
        <is>
          <t>14/10/2010</t>
        </is>
      </c>
      <c r="B185" s="64" t="n">
        <v>1027</v>
      </c>
      <c r="C185" s="64" t="n">
        <v>617.9299999999999</v>
      </c>
    </row>
    <row r="186">
      <c r="A186" t="inlineStr">
        <is>
          <t>15/10/2010</t>
        </is>
      </c>
      <c r="B186" s="64" t="n">
        <v>1028.5</v>
      </c>
      <c r="C186" s="64" t="n">
        <v>617.72</v>
      </c>
    </row>
    <row r="187">
      <c r="A187" t="inlineStr">
        <is>
          <t>18/10/2010</t>
        </is>
      </c>
      <c r="B187" s="64" t="n">
        <v>1029.5</v>
      </c>
      <c r="C187" s="64" t="n">
        <v>618.6900000000001</v>
      </c>
    </row>
    <row r="188">
      <c r="A188" t="inlineStr">
        <is>
          <t>19/10/2010</t>
        </is>
      </c>
      <c r="B188" s="64" t="n">
        <v>1029.5</v>
      </c>
      <c r="C188" s="64" t="n">
        <v>610.62</v>
      </c>
    </row>
    <row r="189">
      <c r="A189" t="inlineStr">
        <is>
          <t>20/10/2010</t>
        </is>
      </c>
      <c r="B189" s="64" t="n">
        <v>1026</v>
      </c>
      <c r="C189" s="64" t="n">
        <v>612.54</v>
      </c>
    </row>
    <row r="190">
      <c r="A190" t="inlineStr">
        <is>
          <t>21/10/2010</t>
        </is>
      </c>
      <c r="B190" s="64" t="n">
        <v>1026</v>
      </c>
      <c r="C190" s="64" t="n">
        <v>605.3099999999999</v>
      </c>
    </row>
    <row r="191">
      <c r="A191" t="inlineStr">
        <is>
          <t>22/10/2010</t>
        </is>
      </c>
      <c r="B191" s="64" t="n">
        <v>1027.5</v>
      </c>
      <c r="C191" s="64" t="n">
        <v>602.29</v>
      </c>
    </row>
    <row r="192">
      <c r="A192" t="inlineStr">
        <is>
          <t>25/10/2010</t>
        </is>
      </c>
      <c r="B192" s="64" t="n">
        <v>1023.5</v>
      </c>
      <c r="C192" s="64" t="n">
        <v>602.0599999999999</v>
      </c>
    </row>
    <row r="193">
      <c r="A193" t="inlineStr">
        <is>
          <t>26/10/2010</t>
        </is>
      </c>
      <c r="B193" s="64" t="n">
        <v>1022</v>
      </c>
      <c r="C193" s="64" t="n">
        <v>599.41</v>
      </c>
    </row>
    <row r="194">
      <c r="A194" t="inlineStr">
        <is>
          <t>27/10/2010</t>
        </is>
      </c>
      <c r="B194" s="64" t="n">
        <v>1024</v>
      </c>
      <c r="C194" s="64" t="n">
        <v>595.35</v>
      </c>
    </row>
    <row r="195">
      <c r="A195" t="inlineStr">
        <is>
          <t>28/10/2010</t>
        </is>
      </c>
      <c r="B195" s="64" t="n">
        <v>1024</v>
      </c>
      <c r="C195" s="64" t="n">
        <v>597.78</v>
      </c>
    </row>
    <row r="196">
      <c r="A196" t="inlineStr">
        <is>
          <t>29/10/2010</t>
        </is>
      </c>
      <c r="B196" s="64" t="n">
        <v>1023</v>
      </c>
      <c r="C196" s="64" t="n">
        <v>601.0599999999999</v>
      </c>
    </row>
    <row r="197">
      <c r="A197" t="inlineStr">
        <is>
          <t>01/11/2010</t>
        </is>
      </c>
      <c r="B197" s="64" t="n">
        <v>1024</v>
      </c>
      <c r="C197" s="64" t="n">
        <v>599.88</v>
      </c>
    </row>
    <row r="198">
      <c r="A198" t="inlineStr">
        <is>
          <t>03/11/2010</t>
        </is>
      </c>
      <c r="B198" s="64" t="n">
        <v>1025</v>
      </c>
      <c r="C198" s="64" t="n">
        <v>603.3</v>
      </c>
    </row>
    <row r="199">
      <c r="A199" t="inlineStr">
        <is>
          <t>04/11/2010</t>
        </is>
      </c>
      <c r="B199" s="64" t="n">
        <v>1026</v>
      </c>
      <c r="C199" s="64" t="n">
        <v>612.17</v>
      </c>
    </row>
    <row r="200">
      <c r="A200" t="inlineStr">
        <is>
          <t>05/11/2010</t>
        </is>
      </c>
      <c r="B200" s="64" t="n">
        <v>1026</v>
      </c>
      <c r="C200" s="64" t="n">
        <v>611.08</v>
      </c>
    </row>
    <row r="201">
      <c r="A201" t="inlineStr">
        <is>
          <t>08/11/2010</t>
        </is>
      </c>
      <c r="B201" s="64" t="n">
        <v>1035.5</v>
      </c>
      <c r="C201" s="64" t="n">
        <v>610.55</v>
      </c>
    </row>
    <row r="202">
      <c r="A202" t="inlineStr">
        <is>
          <t>09/11/2010</t>
        </is>
      </c>
      <c r="B202" s="64" t="n">
        <v>1040.5</v>
      </c>
      <c r="C202" s="64" t="n">
        <v>612.42</v>
      </c>
    </row>
    <row r="203">
      <c r="A203" t="inlineStr">
        <is>
          <t>10/11/2010</t>
        </is>
      </c>
      <c r="B203" s="64" t="n">
        <v>1043</v>
      </c>
      <c r="C203" s="64" t="n">
        <v>610.3</v>
      </c>
    </row>
    <row r="204">
      <c r="A204" t="inlineStr">
        <is>
          <t>11/11/2010</t>
        </is>
      </c>
      <c r="B204" s="64" t="n">
        <v>1044</v>
      </c>
      <c r="C204" s="64" t="n">
        <v>608.04</v>
      </c>
    </row>
    <row r="205">
      <c r="A205" t="inlineStr">
        <is>
          <t>12/11/2010</t>
        </is>
      </c>
      <c r="B205" s="64" t="n">
        <v>1045.5</v>
      </c>
      <c r="C205" s="64" t="n">
        <v>606.79</v>
      </c>
    </row>
    <row r="206">
      <c r="A206" t="inlineStr">
        <is>
          <t>16/11/2010</t>
        </is>
      </c>
      <c r="B206" s="64" t="n">
        <v>1049</v>
      </c>
      <c r="C206" s="64" t="n">
        <v>602.87</v>
      </c>
    </row>
    <row r="207">
      <c r="A207" t="inlineStr">
        <is>
          <t>17/11/2010</t>
        </is>
      </c>
      <c r="B207" s="64" t="n">
        <v>1049</v>
      </c>
      <c r="C207" s="64" t="n">
        <v>607.76</v>
      </c>
    </row>
    <row r="208">
      <c r="A208" t="inlineStr">
        <is>
          <t>18/11/2010</t>
        </is>
      </c>
      <c r="B208" s="64" t="n">
        <v>1054</v>
      </c>
      <c r="C208" s="64" t="n">
        <v>615.29</v>
      </c>
    </row>
    <row r="209">
      <c r="A209" t="inlineStr">
        <is>
          <t>19/11/2010</t>
        </is>
      </c>
      <c r="B209" s="64" t="n">
        <v>1054.5</v>
      </c>
      <c r="C209" s="64" t="n">
        <v>613.8</v>
      </c>
    </row>
    <row r="210">
      <c r="A210" t="inlineStr">
        <is>
          <t>22/11/2010</t>
        </is>
      </c>
      <c r="B210" s="64" t="n">
        <v>1061</v>
      </c>
      <c r="C210" s="64" t="n">
        <v>614</v>
      </c>
    </row>
    <row r="211">
      <c r="A211" t="inlineStr">
        <is>
          <t>23/11/2010</t>
        </is>
      </c>
      <c r="B211" s="64" t="n">
        <v>1078.5</v>
      </c>
      <c r="C211" s="64" t="n">
        <v>621.97</v>
      </c>
    </row>
    <row r="212">
      <c r="A212" t="inlineStr">
        <is>
          <t>24/11/2010</t>
        </is>
      </c>
      <c r="B212" s="64" t="n">
        <v>1082</v>
      </c>
      <c r="C212" s="64" t="n">
        <v>627.97</v>
      </c>
    </row>
    <row r="213">
      <c r="A213" t="inlineStr">
        <is>
          <t>25/11/2010</t>
        </is>
      </c>
      <c r="B213" s="64" t="n">
        <v>1086.5</v>
      </c>
      <c r="C213" s="64" t="n">
        <v>631.3200000000001</v>
      </c>
    </row>
    <row r="214">
      <c r="A214" t="inlineStr">
        <is>
          <t>26/11/2010</t>
        </is>
      </c>
      <c r="B214" s="64" t="n">
        <v>1091</v>
      </c>
      <c r="C214" s="64" t="n">
        <v>631</v>
      </c>
    </row>
    <row r="215">
      <c r="A215" t="inlineStr">
        <is>
          <t>29/11/2010</t>
        </is>
      </c>
      <c r="B215" s="64" t="n">
        <v>1100</v>
      </c>
      <c r="C215" s="64" t="n">
        <v>638.42</v>
      </c>
    </row>
    <row r="216">
      <c r="A216" t="inlineStr">
        <is>
          <t>30/11/2010</t>
        </is>
      </c>
      <c r="B216" s="64" t="n">
        <v>1100.5</v>
      </c>
      <c r="C216" s="64" t="n">
        <v>641.6900000000001</v>
      </c>
    </row>
    <row r="217">
      <c r="A217" t="inlineStr">
        <is>
          <t>01/12/2010</t>
        </is>
      </c>
      <c r="B217" s="64" t="n">
        <v>1103.5</v>
      </c>
      <c r="C217" s="64" t="n">
        <v>646.08</v>
      </c>
    </row>
    <row r="218">
      <c r="A218" t="inlineStr">
        <is>
          <t>02/12/2010</t>
        </is>
      </c>
      <c r="B218" s="64" t="n">
        <v>1110</v>
      </c>
      <c r="C218" s="64" t="n">
        <v>652.17</v>
      </c>
    </row>
    <row r="219">
      <c r="A219" t="inlineStr">
        <is>
          <t>03/12/2010</t>
        </is>
      </c>
      <c r="B219" s="64" t="n">
        <v>1113</v>
      </c>
      <c r="C219" s="64" t="n">
        <v>660.53</v>
      </c>
    </row>
    <row r="220">
      <c r="A220" t="inlineStr">
        <is>
          <t>06/12/2010</t>
        </is>
      </c>
      <c r="B220" s="64" t="n">
        <v>1120.5</v>
      </c>
      <c r="C220" s="64" t="n">
        <v>667.36</v>
      </c>
    </row>
    <row r="221">
      <c r="A221" t="inlineStr">
        <is>
          <t>07/12/2010</t>
        </is>
      </c>
      <c r="B221" s="64" t="n">
        <v>1121</v>
      </c>
      <c r="C221" s="64" t="n">
        <v>666.86</v>
      </c>
    </row>
    <row r="222">
      <c r="A222" t="inlineStr">
        <is>
          <t>08/12/2010</t>
        </is>
      </c>
      <c r="B222" s="64" t="n">
        <v>1119</v>
      </c>
      <c r="C222" s="64" t="n">
        <v>660.96</v>
      </c>
    </row>
    <row r="223">
      <c r="A223" t="inlineStr">
        <is>
          <t>09/12/2010</t>
        </is>
      </c>
      <c r="B223" s="64" t="n">
        <v>1114.5</v>
      </c>
      <c r="C223" s="64" t="n">
        <v>652.14</v>
      </c>
    </row>
    <row r="224">
      <c r="A224" t="inlineStr">
        <is>
          <t>10/12/2010</t>
        </is>
      </c>
      <c r="B224" s="64" t="n">
        <v>1114.5</v>
      </c>
      <c r="C224" s="64" t="n">
        <v>650.61</v>
      </c>
    </row>
    <row r="225">
      <c r="A225" t="inlineStr">
        <is>
          <t>13/12/2010</t>
        </is>
      </c>
      <c r="B225" s="64" t="n">
        <v>1116.5</v>
      </c>
      <c r="C225" s="64" t="n">
        <v>657.9299999999999</v>
      </c>
    </row>
    <row r="226">
      <c r="A226" t="inlineStr">
        <is>
          <t>14/12/2010</t>
        </is>
      </c>
      <c r="B226" s="64" t="n">
        <v>1117</v>
      </c>
      <c r="C226" s="64" t="n">
        <v>659.78</v>
      </c>
    </row>
    <row r="227">
      <c r="A227" t="inlineStr">
        <is>
          <t>15/12/2010</t>
        </is>
      </c>
      <c r="B227" s="64" t="n">
        <v>1123.5</v>
      </c>
      <c r="C227" s="64" t="n">
        <v>661.27</v>
      </c>
    </row>
    <row r="228">
      <c r="A228" t="inlineStr">
        <is>
          <t>16/12/2010</t>
        </is>
      </c>
      <c r="B228" s="64" t="n">
        <v>1125.5</v>
      </c>
      <c r="C228" s="64" t="n">
        <v>661.28</v>
      </c>
    </row>
    <row r="229">
      <c r="A229" t="inlineStr">
        <is>
          <t>17/12/2010</t>
        </is>
      </c>
      <c r="B229" s="64" t="n">
        <v>1136</v>
      </c>
      <c r="C229" s="64" t="n">
        <v>662.39</v>
      </c>
    </row>
    <row r="230">
      <c r="A230" t="inlineStr">
        <is>
          <t>20/12/2010</t>
        </is>
      </c>
      <c r="B230" s="64" t="n">
        <v>1138.5</v>
      </c>
      <c r="C230" s="64" t="n">
        <v>666.96</v>
      </c>
    </row>
    <row r="231">
      <c r="A231" t="inlineStr">
        <is>
          <t>21/12/2010</t>
        </is>
      </c>
      <c r="B231" s="64" t="n">
        <v>1138.5</v>
      </c>
      <c r="C231" s="64" t="n">
        <v>670.89</v>
      </c>
    </row>
    <row r="232">
      <c r="A232" t="inlineStr">
        <is>
          <t>22/12/2010</t>
        </is>
      </c>
      <c r="B232" s="64" t="n">
        <v>1139</v>
      </c>
      <c r="C232" s="64" t="n">
        <v>671.58</v>
      </c>
    </row>
    <row r="233">
      <c r="A233" t="inlineStr">
        <is>
          <t>23/12/2010</t>
        </is>
      </c>
      <c r="B233" s="64" t="n">
        <v>1146</v>
      </c>
      <c r="C233" s="64" t="n">
        <v>676.51</v>
      </c>
    </row>
    <row r="234">
      <c r="A234" t="inlineStr">
        <is>
          <t>27/12/2010</t>
        </is>
      </c>
      <c r="B234" s="64" t="n">
        <v>1152.5</v>
      </c>
      <c r="C234" s="64" t="n">
        <v>682.36</v>
      </c>
    </row>
    <row r="235">
      <c r="A235" t="inlineStr">
        <is>
          <t>28/12/2010</t>
        </is>
      </c>
      <c r="B235" s="64" t="n">
        <v>1153.5</v>
      </c>
      <c r="C235" s="64" t="n">
        <v>682.14</v>
      </c>
    </row>
    <row r="236">
      <c r="A236" t="inlineStr">
        <is>
          <t>29/12/2010</t>
        </is>
      </c>
      <c r="B236" s="64" t="n">
        <v>1170.5</v>
      </c>
      <c r="C236" s="64" t="n">
        <v>697.14</v>
      </c>
    </row>
    <row r="237">
      <c r="A237" t="inlineStr">
        <is>
          <t>30/12/2010</t>
        </is>
      </c>
      <c r="B237" s="64" t="n">
        <v>1173</v>
      </c>
      <c r="C237" s="64" t="n">
        <v>704.9299999999999</v>
      </c>
    </row>
    <row r="238">
      <c r="A238" t="inlineStr">
        <is>
          <t>03/01/2011</t>
        </is>
      </c>
      <c r="B238" s="64" t="n">
        <v>1167</v>
      </c>
      <c r="C238" s="64" t="n">
        <v>707.27</v>
      </c>
    </row>
    <row r="239">
      <c r="A239" t="inlineStr">
        <is>
          <t>04/01/2011</t>
        </is>
      </c>
      <c r="B239" s="64" t="n">
        <v>1166.5</v>
      </c>
      <c r="C239" s="64" t="n">
        <v>701.02</v>
      </c>
    </row>
    <row r="240">
      <c r="A240" t="inlineStr">
        <is>
          <t>05/01/2011</t>
        </is>
      </c>
      <c r="B240" s="64" t="n">
        <v>1159</v>
      </c>
      <c r="C240" s="64" t="n">
        <v>692.35</v>
      </c>
    </row>
    <row r="241">
      <c r="A241" t="inlineStr">
        <is>
          <t>06/01/2011</t>
        </is>
      </c>
      <c r="B241" s="64" t="n">
        <v>1155</v>
      </c>
      <c r="C241" s="64" t="n">
        <v>684.65</v>
      </c>
    </row>
    <row r="242">
      <c r="A242" t="inlineStr">
        <is>
          <t>07/01/2011</t>
        </is>
      </c>
      <c r="B242" s="64" t="n">
        <v>1158</v>
      </c>
      <c r="C242" s="64" t="n">
        <v>687.65</v>
      </c>
    </row>
    <row r="243">
      <c r="A243" t="inlineStr">
        <is>
          <t>10/01/2011</t>
        </is>
      </c>
      <c r="B243" s="64" t="n">
        <v>1155.5</v>
      </c>
      <c r="C243" s="64" t="n">
        <v>684.13</v>
      </c>
    </row>
    <row r="244">
      <c r="A244" t="inlineStr">
        <is>
          <t>11/01/2011</t>
        </is>
      </c>
      <c r="B244" s="64" t="n">
        <v>1154.5</v>
      </c>
      <c r="C244" s="64" t="n">
        <v>684.35</v>
      </c>
    </row>
    <row r="245">
      <c r="A245" t="inlineStr">
        <is>
          <t>12/01/2011</t>
        </is>
      </c>
      <c r="B245" s="64" t="n">
        <v>1152.5</v>
      </c>
      <c r="C245" s="64" t="n">
        <v>687.65</v>
      </c>
    </row>
    <row r="246">
      <c r="A246" t="inlineStr">
        <is>
          <t>13/01/2011</t>
        </is>
      </c>
      <c r="B246" s="64" t="n">
        <v>1152.5</v>
      </c>
      <c r="C246" s="64" t="n">
        <v>690.53</v>
      </c>
    </row>
    <row r="247">
      <c r="A247" t="inlineStr">
        <is>
          <t>14/01/2011</t>
        </is>
      </c>
      <c r="B247" s="64" t="n">
        <v>1152</v>
      </c>
      <c r="C247" s="64" t="n">
        <v>683.27</v>
      </c>
    </row>
    <row r="248">
      <c r="A248" t="inlineStr">
        <is>
          <t>17/01/2011</t>
        </is>
      </c>
      <c r="B248" s="64" t="n">
        <v>1155</v>
      </c>
      <c r="C248" s="64" t="n">
        <v>686.27</v>
      </c>
    </row>
    <row r="249">
      <c r="A249" t="inlineStr">
        <is>
          <t>18/01/2011</t>
        </is>
      </c>
      <c r="B249" s="64" t="n">
        <v>1154</v>
      </c>
      <c r="C249" s="64" t="n">
        <v>688.13</v>
      </c>
    </row>
    <row r="250">
      <c r="A250" t="inlineStr">
        <is>
          <t>19/01/2011</t>
        </is>
      </c>
      <c r="B250" s="64" t="n">
        <v>1155.5</v>
      </c>
      <c r="C250" s="64" t="n">
        <v>691.09</v>
      </c>
    </row>
    <row r="251">
      <c r="A251" t="inlineStr">
        <is>
          <t>20/01/2011</t>
        </is>
      </c>
      <c r="B251" s="64" t="n">
        <v>1159.5</v>
      </c>
      <c r="C251" s="64" t="n">
        <v>693.0700000000001</v>
      </c>
    </row>
    <row r="252">
      <c r="A252" t="inlineStr">
        <is>
          <t>21/01/2011</t>
        </is>
      </c>
      <c r="B252" s="64" t="n">
        <v>1162.5</v>
      </c>
      <c r="C252" s="64" t="n">
        <v>695.28</v>
      </c>
    </row>
    <row r="253">
      <c r="A253" t="inlineStr">
        <is>
          <t>24/01/2011</t>
        </is>
      </c>
      <c r="B253" s="64" t="n">
        <v>1154.5</v>
      </c>
      <c r="C253" s="64" t="n">
        <v>690.49</v>
      </c>
    </row>
    <row r="254">
      <c r="A254" t="inlineStr">
        <is>
          <t>26/01/2011</t>
        </is>
      </c>
      <c r="B254" s="64" t="n">
        <v>1165.5</v>
      </c>
      <c r="C254" s="64" t="n">
        <v>697.49</v>
      </c>
    </row>
    <row r="255">
      <c r="A255" t="inlineStr">
        <is>
          <t>27/01/2011</t>
        </is>
      </c>
      <c r="B255" s="64" t="n">
        <v>1157.5</v>
      </c>
      <c r="C255" s="64" t="n">
        <v>689.4</v>
      </c>
    </row>
    <row r="256">
      <c r="A256" t="inlineStr">
        <is>
          <t>28/01/2011</t>
        </is>
      </c>
      <c r="B256" s="64" t="n">
        <v>1159.5</v>
      </c>
      <c r="C256" s="64" t="n">
        <v>688.13</v>
      </c>
    </row>
    <row r="257">
      <c r="A257" t="inlineStr">
        <is>
          <t>31/01/2011</t>
        </is>
      </c>
      <c r="B257" s="64" t="n">
        <v>1159.5</v>
      </c>
      <c r="C257" s="64" t="n">
        <v>692.65</v>
      </c>
    </row>
    <row r="258">
      <c r="A258" t="inlineStr">
        <is>
          <t>01/02/2011</t>
        </is>
      </c>
      <c r="B258" s="64" t="n">
        <v>1160</v>
      </c>
      <c r="C258" s="64" t="n">
        <v>697.12</v>
      </c>
    </row>
    <row r="259">
      <c r="A259" t="inlineStr">
        <is>
          <t>02/02/2011</t>
        </is>
      </c>
      <c r="B259" s="64" t="n">
        <v>1165</v>
      </c>
      <c r="C259" s="64" t="n">
        <v>698.4400000000001</v>
      </c>
    </row>
    <row r="260">
      <c r="A260" t="inlineStr">
        <is>
          <t>03/02/2011</t>
        </is>
      </c>
      <c r="B260" s="64" t="n">
        <v>1162.5</v>
      </c>
      <c r="C260" s="64" t="n">
        <v>696.11</v>
      </c>
    </row>
    <row r="261">
      <c r="A261" t="inlineStr">
        <is>
          <t>04/02/2011</t>
        </is>
      </c>
      <c r="B261" s="64" t="n">
        <v>1167</v>
      </c>
      <c r="C261" s="64" t="n">
        <v>696.3</v>
      </c>
    </row>
    <row r="262">
      <c r="A262" t="inlineStr">
        <is>
          <t>07/02/2011</t>
        </is>
      </c>
      <c r="B262" s="64" t="n">
        <v>1170</v>
      </c>
      <c r="C262" s="64" t="n">
        <v>696.4299999999999</v>
      </c>
    </row>
    <row r="263">
      <c r="A263" t="inlineStr">
        <is>
          <t>08/02/2011</t>
        </is>
      </c>
      <c r="B263" s="64" t="n">
        <v>1180.5</v>
      </c>
      <c r="C263" s="64" t="n">
        <v>708.16</v>
      </c>
    </row>
    <row r="264">
      <c r="A264" t="inlineStr">
        <is>
          <t>09/02/2011</t>
        </is>
      </c>
      <c r="B264" s="64" t="n">
        <v>1189</v>
      </c>
      <c r="C264" s="64" t="n">
        <v>715.83</v>
      </c>
    </row>
    <row r="265">
      <c r="A265" t="inlineStr">
        <is>
          <t>10/02/2011</t>
        </is>
      </c>
      <c r="B265" s="64" t="n">
        <v>1206.5</v>
      </c>
      <c r="C265" s="64" t="n">
        <v>722.02</v>
      </c>
    </row>
    <row r="266">
      <c r="A266" t="inlineStr">
        <is>
          <t>11/02/2011</t>
        </is>
      </c>
      <c r="B266" s="64" t="n">
        <v>1219.5</v>
      </c>
      <c r="C266" s="64" t="n">
        <v>731.55</v>
      </c>
    </row>
    <row r="267">
      <c r="A267" t="inlineStr">
        <is>
          <t>14/02/2011</t>
        </is>
      </c>
      <c r="B267" s="64" t="n">
        <v>1224.5</v>
      </c>
      <c r="C267" s="64" t="n">
        <v>733.67</v>
      </c>
    </row>
    <row r="268">
      <c r="A268" t="inlineStr">
        <is>
          <t>15/02/2011</t>
        </is>
      </c>
      <c r="B268" s="64" t="n">
        <v>1229</v>
      </c>
      <c r="C268" s="64" t="n">
        <v>735.9299999999999</v>
      </c>
    </row>
    <row r="269">
      <c r="A269" t="inlineStr">
        <is>
          <t>16/02/2011</t>
        </is>
      </c>
      <c r="B269" s="64" t="n">
        <v>1235.5</v>
      </c>
      <c r="C269" s="64" t="n">
        <v>738.9400000000001</v>
      </c>
    </row>
    <row r="270">
      <c r="A270" t="inlineStr">
        <is>
          <t>17/02/2011</t>
        </is>
      </c>
      <c r="B270" s="64" t="n">
        <v>1237.5</v>
      </c>
      <c r="C270" s="64" t="n">
        <v>744.14</v>
      </c>
    </row>
    <row r="271">
      <c r="A271" t="inlineStr">
        <is>
          <t>18/02/2011</t>
        </is>
      </c>
      <c r="B271" s="64" t="n">
        <v>1245</v>
      </c>
      <c r="C271" s="64" t="n">
        <v>748.2</v>
      </c>
    </row>
    <row r="272">
      <c r="A272" t="inlineStr">
        <is>
          <t>21/02/2011</t>
        </is>
      </c>
      <c r="B272" s="64" t="n">
        <v>1252.5</v>
      </c>
      <c r="C272" s="64" t="n">
        <v>750.9</v>
      </c>
    </row>
    <row r="273">
      <c r="A273" t="inlineStr">
        <is>
          <t>22/02/2011</t>
        </is>
      </c>
      <c r="B273" s="64" t="n">
        <v>1256.5</v>
      </c>
      <c r="C273" s="64" t="n">
        <v>751.05</v>
      </c>
    </row>
    <row r="274">
      <c r="A274" t="inlineStr">
        <is>
          <t>23/02/2011</t>
        </is>
      </c>
      <c r="B274" s="64" t="n">
        <v>1276</v>
      </c>
      <c r="C274" s="64" t="n">
        <v>761.79</v>
      </c>
    </row>
    <row r="275">
      <c r="A275" t="inlineStr">
        <is>
          <t>24/02/2011</t>
        </is>
      </c>
      <c r="B275" s="64" t="n">
        <v>1301</v>
      </c>
      <c r="C275" s="64" t="n">
        <v>781.85</v>
      </c>
    </row>
    <row r="276">
      <c r="A276" t="inlineStr">
        <is>
          <t>25/02/2011</t>
        </is>
      </c>
      <c r="B276" s="64" t="n">
        <v>1321</v>
      </c>
      <c r="C276" s="64" t="n">
        <v>793.87</v>
      </c>
    </row>
    <row r="277">
      <c r="A277" t="inlineStr">
        <is>
          <t>28/02/2011</t>
        </is>
      </c>
      <c r="B277" s="64" t="n">
        <v>1349.5</v>
      </c>
      <c r="C277" s="64" t="n">
        <v>811.49</v>
      </c>
    </row>
    <row r="278">
      <c r="A278" t="inlineStr">
        <is>
          <t>01/03/2011</t>
        </is>
      </c>
      <c r="B278" s="64" t="n">
        <v>1375</v>
      </c>
      <c r="C278" s="64" t="n">
        <v>826.3200000000001</v>
      </c>
    </row>
    <row r="279">
      <c r="A279" t="inlineStr">
        <is>
          <t>02/03/2011</t>
        </is>
      </c>
      <c r="B279" s="64" t="n">
        <v>1392.5</v>
      </c>
      <c r="C279" s="64" t="n">
        <v>838.86</v>
      </c>
    </row>
    <row r="280">
      <c r="A280" t="inlineStr">
        <is>
          <t>03/03/2011</t>
        </is>
      </c>
      <c r="B280" s="64" t="n">
        <v>1400.5</v>
      </c>
      <c r="C280" s="64" t="n">
        <v>847.76</v>
      </c>
    </row>
    <row r="281">
      <c r="A281" t="inlineStr">
        <is>
          <t>04/03/2011</t>
        </is>
      </c>
      <c r="B281" s="64" t="n">
        <v>1395.5</v>
      </c>
      <c r="C281" s="64" t="n">
        <v>848.33</v>
      </c>
    </row>
    <row r="282">
      <c r="A282" t="inlineStr">
        <is>
          <t>09/03/2011</t>
        </is>
      </c>
      <c r="B282" s="64" t="n">
        <v>1394.5</v>
      </c>
      <c r="C282" s="64" t="n">
        <v>841.58</v>
      </c>
    </row>
    <row r="283">
      <c r="A283" t="inlineStr">
        <is>
          <t>10/03/2011</t>
        </is>
      </c>
      <c r="B283" s="64" t="n">
        <v>1416.5</v>
      </c>
      <c r="C283" s="64" t="n">
        <v>852.8</v>
      </c>
    </row>
    <row r="284">
      <c r="A284" t="inlineStr">
        <is>
          <t>11/03/2011</t>
        </is>
      </c>
      <c r="B284" s="64" t="n">
        <v>1429.5</v>
      </c>
      <c r="C284" s="64" t="n">
        <v>858.04</v>
      </c>
    </row>
    <row r="285">
      <c r="A285" t="inlineStr">
        <is>
          <t>14/03/2011</t>
        </is>
      </c>
      <c r="B285" s="64" t="n">
        <v>1432.5</v>
      </c>
      <c r="C285" s="64" t="n">
        <v>861.91</v>
      </c>
    </row>
    <row r="286">
      <c r="A286" t="inlineStr">
        <is>
          <t>15/03/2011</t>
        </is>
      </c>
      <c r="B286" s="64" t="n">
        <v>1459</v>
      </c>
      <c r="C286" s="64" t="n">
        <v>875.22</v>
      </c>
    </row>
    <row r="287">
      <c r="A287" t="inlineStr">
        <is>
          <t>16/03/2011</t>
        </is>
      </c>
      <c r="B287" s="64" t="n">
        <v>1531.5</v>
      </c>
      <c r="C287" s="64" t="n">
        <v>914.87</v>
      </c>
    </row>
    <row r="288">
      <c r="A288" t="inlineStr">
        <is>
          <t>17/03/2011</t>
        </is>
      </c>
      <c r="B288" s="64" t="n">
        <v>1599.5</v>
      </c>
      <c r="C288" s="64" t="n">
        <v>948.7</v>
      </c>
    </row>
    <row r="289">
      <c r="A289" t="inlineStr">
        <is>
          <t>18/03/2011</t>
        </is>
      </c>
      <c r="B289" s="64" t="n">
        <v>1642</v>
      </c>
      <c r="C289" s="64" t="n">
        <v>983.23</v>
      </c>
    </row>
    <row r="290">
      <c r="A290" t="inlineStr">
        <is>
          <t>21/03/2011</t>
        </is>
      </c>
      <c r="B290" s="64" t="n">
        <v>1662.5</v>
      </c>
      <c r="C290" s="64" t="n">
        <v>997.3</v>
      </c>
    </row>
    <row r="291">
      <c r="A291" t="inlineStr">
        <is>
          <t>22/03/2011</t>
        </is>
      </c>
      <c r="B291" s="64" t="n">
        <v>1686</v>
      </c>
      <c r="C291" s="64" t="n">
        <v>1013.83</v>
      </c>
    </row>
    <row r="292">
      <c r="A292" t="inlineStr">
        <is>
          <t>23/03/2011</t>
        </is>
      </c>
      <c r="B292" s="64" t="n">
        <v>1694</v>
      </c>
      <c r="C292" s="64" t="n">
        <v>1019.87</v>
      </c>
    </row>
    <row r="293">
      <c r="A293" t="inlineStr">
        <is>
          <t>24/03/2011</t>
        </is>
      </c>
      <c r="B293" s="64" t="n">
        <v>1667.5</v>
      </c>
      <c r="C293" s="64" t="n">
        <v>1005.73</v>
      </c>
    </row>
    <row r="294">
      <c r="A294" t="inlineStr">
        <is>
          <t>25/03/2011</t>
        </is>
      </c>
      <c r="B294" s="64" t="n">
        <v>1629</v>
      </c>
      <c r="C294" s="64" t="n">
        <v>981.33</v>
      </c>
    </row>
    <row r="295">
      <c r="A295" t="inlineStr">
        <is>
          <t>28/03/2011</t>
        </is>
      </c>
      <c r="B295" s="64" t="n">
        <v>1612</v>
      </c>
      <c r="C295" s="64" t="n">
        <v>969.92</v>
      </c>
    </row>
    <row r="296">
      <c r="A296" t="inlineStr">
        <is>
          <t>29/03/2011</t>
        </is>
      </c>
      <c r="B296" s="64" t="n">
        <v>1571.5</v>
      </c>
      <c r="C296" s="64" t="n">
        <v>950.12</v>
      </c>
    </row>
    <row r="297">
      <c r="A297" t="inlineStr">
        <is>
          <t>30/03/2011</t>
        </is>
      </c>
      <c r="B297" s="64" t="n">
        <v>1537</v>
      </c>
      <c r="C297" s="64" t="n">
        <v>943.52</v>
      </c>
    </row>
    <row r="298">
      <c r="A298" t="inlineStr">
        <is>
          <t>31/03/2011</t>
        </is>
      </c>
      <c r="B298" s="64" t="n">
        <v>1507.5</v>
      </c>
      <c r="C298" s="64" t="n">
        <v>924.28</v>
      </c>
    </row>
    <row r="299">
      <c r="A299" t="inlineStr">
        <is>
          <t>01/04/2011</t>
        </is>
      </c>
      <c r="B299" s="64" t="n">
        <v>1457</v>
      </c>
      <c r="C299" s="64" t="n">
        <v>903.85</v>
      </c>
    </row>
    <row r="300">
      <c r="A300" t="inlineStr">
        <is>
          <t>04/04/2011</t>
        </is>
      </c>
      <c r="B300" s="64" t="n">
        <v>1450</v>
      </c>
      <c r="C300" s="64" t="n">
        <v>901.1799999999999</v>
      </c>
    </row>
    <row r="301">
      <c r="A301" t="inlineStr">
        <is>
          <t>05/04/2011</t>
        </is>
      </c>
      <c r="B301" s="64" t="n">
        <v>1447</v>
      </c>
      <c r="C301" s="64" t="n">
        <v>899.3200000000001</v>
      </c>
    </row>
    <row r="302">
      <c r="A302" t="inlineStr">
        <is>
          <t>06/04/2011</t>
        </is>
      </c>
      <c r="B302" s="64" t="n">
        <v>1426.5</v>
      </c>
      <c r="C302" s="64" t="n">
        <v>883.83</v>
      </c>
    </row>
    <row r="303">
      <c r="A303" t="inlineStr">
        <is>
          <t>07/04/2011</t>
        </is>
      </c>
      <c r="B303" s="64" t="n">
        <v>1419</v>
      </c>
      <c r="C303" s="64" t="n">
        <v>895.83</v>
      </c>
    </row>
    <row r="304">
      <c r="A304" t="inlineStr">
        <is>
          <t>08/04/2011</t>
        </is>
      </c>
      <c r="B304" s="64" t="n">
        <v>1418.5</v>
      </c>
      <c r="C304" s="64" t="n">
        <v>901.21</v>
      </c>
    </row>
    <row r="305">
      <c r="A305" t="inlineStr">
        <is>
          <t>11/04/2011</t>
        </is>
      </c>
      <c r="B305" s="64" t="n">
        <v>1418</v>
      </c>
      <c r="C305" s="64" t="n">
        <v>896.9</v>
      </c>
    </row>
    <row r="306">
      <c r="A306" t="inlineStr">
        <is>
          <t>12/04/2011</t>
        </is>
      </c>
      <c r="B306" s="64" t="n">
        <v>1417</v>
      </c>
      <c r="C306" s="64" t="n">
        <v>889.52</v>
      </c>
    </row>
    <row r="307">
      <c r="A307" t="inlineStr">
        <is>
          <t>13/04/2011</t>
        </is>
      </c>
      <c r="B307" s="64" t="n">
        <v>1419</v>
      </c>
      <c r="C307" s="64" t="n">
        <v>891.89</v>
      </c>
    </row>
    <row r="308">
      <c r="A308" t="inlineStr">
        <is>
          <t>14/04/2011</t>
        </is>
      </c>
      <c r="B308" s="64" t="n">
        <v>1453</v>
      </c>
      <c r="C308" s="64" t="n">
        <v>919.62</v>
      </c>
    </row>
    <row r="309">
      <c r="A309" t="inlineStr">
        <is>
          <t>15/04/2011</t>
        </is>
      </c>
      <c r="B309" s="64" t="n">
        <v>1470.5</v>
      </c>
      <c r="C309" s="64" t="n">
        <v>931.88</v>
      </c>
    </row>
    <row r="310">
      <c r="A310" t="inlineStr">
        <is>
          <t>18/04/2011</t>
        </is>
      </c>
      <c r="B310" s="64" t="n">
        <v>1500.5</v>
      </c>
      <c r="C310" s="64" t="n">
        <v>943.71</v>
      </c>
    </row>
    <row r="311">
      <c r="A311" t="inlineStr">
        <is>
          <t>19/04/2011</t>
        </is>
      </c>
      <c r="B311" s="64" t="n">
        <v>1509</v>
      </c>
      <c r="C311" s="64" t="n">
        <v>957.49</v>
      </c>
    </row>
    <row r="312">
      <c r="A312" t="inlineStr">
        <is>
          <t>20/04/2011</t>
        </is>
      </c>
      <c r="B312" s="64" t="n">
        <v>1495</v>
      </c>
      <c r="C312" s="64" t="n">
        <v>951.62</v>
      </c>
    </row>
    <row r="313">
      <c r="A313" t="inlineStr">
        <is>
          <t>25/04/2011</t>
        </is>
      </c>
      <c r="B313" s="64" t="n">
        <v>1449</v>
      </c>
      <c r="C313" s="64" t="n">
        <v>921.17</v>
      </c>
    </row>
    <row r="314">
      <c r="A314" t="inlineStr">
        <is>
          <t>26/04/2011</t>
        </is>
      </c>
      <c r="B314" s="64" t="n">
        <v>1427.5</v>
      </c>
      <c r="C314" s="64" t="n">
        <v>912.72</v>
      </c>
    </row>
    <row r="315">
      <c r="A315" t="inlineStr">
        <is>
          <t>27/04/2011</t>
        </is>
      </c>
      <c r="B315" s="64" t="n">
        <v>1386</v>
      </c>
      <c r="C315" s="64" t="n">
        <v>882.24</v>
      </c>
    </row>
    <row r="316">
      <c r="A316" t="inlineStr">
        <is>
          <t>28/04/2011</t>
        </is>
      </c>
      <c r="B316" s="64" t="n">
        <v>1340</v>
      </c>
      <c r="C316" s="64" t="n">
        <v>846.49</v>
      </c>
    </row>
    <row r="317">
      <c r="A317" t="inlineStr">
        <is>
          <t>29/04/2011</t>
        </is>
      </c>
      <c r="B317" s="64" t="n">
        <v>1304.5</v>
      </c>
      <c r="C317" s="64" t="n">
        <v>829.3099999999999</v>
      </c>
    </row>
    <row r="318">
      <c r="A318" t="inlineStr">
        <is>
          <t>02/05/2011</t>
        </is>
      </c>
      <c r="B318" s="64" t="n">
        <v>1266</v>
      </c>
      <c r="C318" s="64" t="n">
        <v>803.3</v>
      </c>
    </row>
    <row r="319">
      <c r="A319" t="inlineStr">
        <is>
          <t>03/05/2011</t>
        </is>
      </c>
      <c r="B319" s="64" t="n">
        <v>1210</v>
      </c>
      <c r="C319" s="64" t="n">
        <v>761.49</v>
      </c>
    </row>
    <row r="320">
      <c r="A320" t="inlineStr">
        <is>
          <t>04/05/2011</t>
        </is>
      </c>
      <c r="B320" s="64" t="n">
        <v>1144.5</v>
      </c>
      <c r="C320" s="64" t="n">
        <v>713.08</v>
      </c>
    </row>
    <row r="321">
      <c r="A321" t="inlineStr">
        <is>
          <t>05/05/2011</t>
        </is>
      </c>
      <c r="B321" s="64" t="n">
        <v>1056</v>
      </c>
      <c r="C321" s="64" t="n">
        <v>649.85</v>
      </c>
    </row>
    <row r="322">
      <c r="A322" t="inlineStr">
        <is>
          <t>06/05/2011</t>
        </is>
      </c>
      <c r="B322" s="64" t="n">
        <v>1021.5</v>
      </c>
      <c r="C322" s="64" t="n">
        <v>631.73</v>
      </c>
    </row>
    <row r="323">
      <c r="A323" t="inlineStr">
        <is>
          <t>09/05/2011</t>
        </is>
      </c>
      <c r="B323" s="64" t="n">
        <v>1020.5</v>
      </c>
      <c r="C323" s="64" t="n">
        <v>629.9400000000001</v>
      </c>
    </row>
    <row r="324">
      <c r="A324" t="inlineStr">
        <is>
          <t>10/05/2011</t>
        </is>
      </c>
      <c r="B324" s="64" t="n">
        <v>1017</v>
      </c>
      <c r="C324" s="64" t="n">
        <v>633.64</v>
      </c>
    </row>
    <row r="325">
      <c r="A325" t="inlineStr">
        <is>
          <t>11/05/2011</t>
        </is>
      </c>
      <c r="B325" s="64" t="n">
        <v>1013.5</v>
      </c>
      <c r="C325" s="64" t="n">
        <v>625.62</v>
      </c>
    </row>
    <row r="326">
      <c r="A326" t="inlineStr">
        <is>
          <t>12/05/2011</t>
        </is>
      </c>
      <c r="B326" s="64" t="n">
        <v>1017.5</v>
      </c>
      <c r="C326" s="64" t="n">
        <v>626.9299999999999</v>
      </c>
    </row>
    <row r="327">
      <c r="A327" t="inlineStr">
        <is>
          <t>13/05/2011</t>
        </is>
      </c>
      <c r="B327" s="64" t="n">
        <v>1017.5</v>
      </c>
      <c r="C327" s="64" t="n">
        <v>623.09</v>
      </c>
    </row>
    <row r="328">
      <c r="A328" t="inlineStr">
        <is>
          <t>16/05/2011</t>
        </is>
      </c>
      <c r="B328" s="64" t="n">
        <v>1018</v>
      </c>
      <c r="C328" s="64" t="n">
        <v>623.77</v>
      </c>
    </row>
    <row r="329">
      <c r="A329" t="inlineStr">
        <is>
          <t>17/05/2011</t>
        </is>
      </c>
      <c r="B329" s="64" t="n">
        <v>1022</v>
      </c>
      <c r="C329" s="64" t="n">
        <v>630.09</v>
      </c>
    </row>
    <row r="330">
      <c r="A330" t="inlineStr">
        <is>
          <t>18/05/2011</t>
        </is>
      </c>
      <c r="B330" s="64" t="n">
        <v>1026</v>
      </c>
      <c r="C330" s="64" t="n">
        <v>636.48</v>
      </c>
    </row>
    <row r="331">
      <c r="A331" t="inlineStr">
        <is>
          <t>19/05/2011</t>
        </is>
      </c>
      <c r="B331" s="64" t="n">
        <v>1032.5</v>
      </c>
      <c r="C331" s="64" t="n">
        <v>638.53</v>
      </c>
    </row>
    <row r="332">
      <c r="A332" t="inlineStr">
        <is>
          <t>20/05/2011</t>
        </is>
      </c>
      <c r="B332" s="64" t="n">
        <v>1040.5</v>
      </c>
      <c r="C332" s="64" t="n">
        <v>644.27</v>
      </c>
    </row>
    <row r="333">
      <c r="A333" t="inlineStr">
        <is>
          <t>23/05/2011</t>
        </is>
      </c>
      <c r="B333" s="64" t="n">
        <v>1058.5</v>
      </c>
      <c r="C333" s="64" t="n">
        <v>648.59</v>
      </c>
    </row>
    <row r="334">
      <c r="A334" t="inlineStr">
        <is>
          <t>24/05/2011</t>
        </is>
      </c>
      <c r="B334" s="64" t="n">
        <v>1069</v>
      </c>
      <c r="C334" s="64" t="n">
        <v>658.25</v>
      </c>
    </row>
    <row r="335">
      <c r="A335" t="inlineStr">
        <is>
          <t>25/05/2011</t>
        </is>
      </c>
      <c r="B335" s="64" t="n">
        <v>1065</v>
      </c>
      <c r="C335" s="64" t="n">
        <v>653.78</v>
      </c>
    </row>
    <row r="336">
      <c r="A336" t="inlineStr">
        <is>
          <t>26/05/2011</t>
        </is>
      </c>
      <c r="B336" s="64" t="n">
        <v>1063.5</v>
      </c>
      <c r="C336" s="64" t="n">
        <v>657.7</v>
      </c>
    </row>
    <row r="337">
      <c r="A337" t="inlineStr">
        <is>
          <t>27/05/2011</t>
        </is>
      </c>
      <c r="B337" s="64" t="n">
        <v>1064</v>
      </c>
      <c r="C337" s="64" t="n">
        <v>664.58</v>
      </c>
    </row>
    <row r="338">
      <c r="A338" t="inlineStr">
        <is>
          <t>30/05/2011</t>
        </is>
      </c>
      <c r="B338" s="64" t="n">
        <v>1057</v>
      </c>
      <c r="C338" s="64" t="n">
        <v>663.53</v>
      </c>
    </row>
    <row r="339">
      <c r="A339" t="inlineStr">
        <is>
          <t>31/05/2011</t>
        </is>
      </c>
      <c r="B339" s="64" t="n">
        <v>1062.5</v>
      </c>
      <c r="C339" s="64" t="n">
        <v>672.47</v>
      </c>
    </row>
    <row r="340">
      <c r="A340" t="inlineStr">
        <is>
          <t>01/06/2011</t>
        </is>
      </c>
      <c r="B340" s="64" t="n">
        <v>1052.5</v>
      </c>
      <c r="C340" s="64" t="n">
        <v>659.46</v>
      </c>
    </row>
    <row r="341">
      <c r="A341" t="inlineStr">
        <is>
          <t>02/06/2011</t>
        </is>
      </c>
      <c r="B341" s="64" t="n">
        <v>1058.5</v>
      </c>
      <c r="C341" s="64" t="n">
        <v>670.79</v>
      </c>
    </row>
    <row r="342">
      <c r="A342" t="inlineStr">
        <is>
          <t>03/06/2011</t>
        </is>
      </c>
      <c r="B342" s="64" t="n">
        <v>1058</v>
      </c>
      <c r="C342" s="64" t="n">
        <v>671.3200000000001</v>
      </c>
    </row>
    <row r="343">
      <c r="A343" t="inlineStr">
        <is>
          <t>06/06/2011</t>
        </is>
      </c>
      <c r="B343" s="64" t="n">
        <v>1068</v>
      </c>
      <c r="C343" s="64" t="n">
        <v>674.67</v>
      </c>
    </row>
    <row r="344">
      <c r="A344" t="inlineStr">
        <is>
          <t>07/06/2011</t>
        </is>
      </c>
      <c r="B344" s="64" t="n">
        <v>1077</v>
      </c>
      <c r="C344" s="64" t="n">
        <v>682.51</v>
      </c>
    </row>
    <row r="345">
      <c r="A345" t="inlineStr">
        <is>
          <t>08/06/2011</t>
        </is>
      </c>
      <c r="B345" s="64" t="n">
        <v>1109</v>
      </c>
      <c r="C345" s="64" t="n">
        <v>700.5700000000001</v>
      </c>
    </row>
    <row r="346">
      <c r="A346" t="inlineStr">
        <is>
          <t>09/06/2011</t>
        </is>
      </c>
      <c r="B346" s="64" t="n">
        <v>1150</v>
      </c>
      <c r="C346" s="64" t="n">
        <v>723.73</v>
      </c>
    </row>
    <row r="347">
      <c r="A347" t="inlineStr">
        <is>
          <t>10/06/2011</t>
        </is>
      </c>
      <c r="B347" s="64" t="n">
        <v>1161.5</v>
      </c>
      <c r="C347" s="64" t="n">
        <v>727.3</v>
      </c>
    </row>
    <row r="348">
      <c r="A348" t="inlineStr">
        <is>
          <t>13/06/2011</t>
        </is>
      </c>
      <c r="B348" s="64" t="n">
        <v>1174.5</v>
      </c>
      <c r="C348" s="64" t="n">
        <v>739.61</v>
      </c>
    </row>
    <row r="349">
      <c r="A349" t="inlineStr">
        <is>
          <t>14/06/2011</t>
        </is>
      </c>
      <c r="B349" s="64" t="n">
        <v>1192.5</v>
      </c>
      <c r="C349" s="64" t="n">
        <v>753.79</v>
      </c>
    </row>
    <row r="350">
      <c r="A350" t="inlineStr">
        <is>
          <t>15/06/2011</t>
        </is>
      </c>
      <c r="B350" s="64" t="n">
        <v>1195.5</v>
      </c>
      <c r="C350" s="64" t="n">
        <v>747.1900000000001</v>
      </c>
    </row>
    <row r="351">
      <c r="A351" t="inlineStr">
        <is>
          <t>16/06/2011</t>
        </is>
      </c>
      <c r="B351" s="64" t="n">
        <v>1198</v>
      </c>
      <c r="C351" s="64" t="n">
        <v>744.1</v>
      </c>
    </row>
    <row r="352">
      <c r="A352" t="inlineStr">
        <is>
          <t>17/06/2011</t>
        </is>
      </c>
      <c r="B352" s="64" t="n">
        <v>1198</v>
      </c>
      <c r="C352" s="64" t="n">
        <v>750.16</v>
      </c>
    </row>
    <row r="353">
      <c r="A353" t="inlineStr">
        <is>
          <t>20/06/2011</t>
        </is>
      </c>
      <c r="B353" s="64" t="n">
        <v>1199</v>
      </c>
      <c r="C353" s="64" t="n">
        <v>751.72</v>
      </c>
    </row>
    <row r="354">
      <c r="A354" t="inlineStr">
        <is>
          <t>21/06/2011</t>
        </is>
      </c>
      <c r="B354" s="64" t="n">
        <v>1199.5</v>
      </c>
      <c r="C354" s="64" t="n">
        <v>754.88</v>
      </c>
    </row>
    <row r="355">
      <c r="A355" t="inlineStr">
        <is>
          <t>22/06/2011</t>
        </is>
      </c>
      <c r="B355" s="64" t="n">
        <v>1199</v>
      </c>
      <c r="C355" s="64" t="n">
        <v>754.5599999999999</v>
      </c>
    </row>
    <row r="356">
      <c r="A356" t="inlineStr">
        <is>
          <t>24/06/2011</t>
        </is>
      </c>
      <c r="B356" s="64" t="n">
        <v>1197</v>
      </c>
      <c r="C356" s="64" t="n">
        <v>746.26</v>
      </c>
    </row>
    <row r="357">
      <c r="A357" t="inlineStr">
        <is>
          <t>27/06/2011</t>
        </is>
      </c>
      <c r="B357" s="64" t="n">
        <v>1201.5</v>
      </c>
      <c r="C357" s="64" t="n">
        <v>752.8200000000001</v>
      </c>
    </row>
    <row r="358">
      <c r="A358" t="inlineStr">
        <is>
          <t>28/06/2011</t>
        </is>
      </c>
      <c r="B358" s="64" t="n">
        <v>1200.5</v>
      </c>
      <c r="C358" s="64" t="n">
        <v>760.77</v>
      </c>
    </row>
    <row r="359">
      <c r="A359" t="inlineStr">
        <is>
          <t>29/06/2011</t>
        </is>
      </c>
      <c r="B359" s="64" t="n">
        <v>1205</v>
      </c>
      <c r="C359" s="64" t="n">
        <v>766.54</v>
      </c>
    </row>
    <row r="360">
      <c r="A360" t="inlineStr">
        <is>
          <t>30/06/2011</t>
        </is>
      </c>
      <c r="B360" s="64" t="n">
        <v>1202</v>
      </c>
      <c r="C360" s="64" t="n">
        <v>769.53</v>
      </c>
    </row>
    <row r="361">
      <c r="A361" t="inlineStr">
        <is>
          <t>01/07/2011</t>
        </is>
      </c>
      <c r="B361" s="64" t="n">
        <v>1200</v>
      </c>
      <c r="C361" s="64" t="n">
        <v>770.71</v>
      </c>
    </row>
    <row r="362">
      <c r="A362" t="inlineStr">
        <is>
          <t>04/07/2011</t>
        </is>
      </c>
      <c r="B362" s="64" t="n">
        <v>1192.5</v>
      </c>
      <c r="C362" s="64" t="n">
        <v>767.87</v>
      </c>
    </row>
    <row r="363">
      <c r="A363" t="inlineStr">
        <is>
          <t>05/07/2011</t>
        </is>
      </c>
      <c r="B363" s="64" t="n">
        <v>1186</v>
      </c>
      <c r="C363" s="64" t="n">
        <v>757.83</v>
      </c>
    </row>
    <row r="364">
      <c r="A364" t="inlineStr">
        <is>
          <t>06/07/2011</t>
        </is>
      </c>
      <c r="B364" s="64" t="n">
        <v>1181.5</v>
      </c>
      <c r="C364" s="64" t="n">
        <v>753.03</v>
      </c>
    </row>
    <row r="365">
      <c r="A365" t="inlineStr">
        <is>
          <t>07/07/2011</t>
        </is>
      </c>
      <c r="B365" s="64" t="n">
        <v>1181</v>
      </c>
      <c r="C365" s="64" t="n">
        <v>759</v>
      </c>
    </row>
    <row r="366">
      <c r="A366" t="inlineStr">
        <is>
          <t>08/07/2011</t>
        </is>
      </c>
      <c r="B366" s="64" t="n">
        <v>1174</v>
      </c>
      <c r="C366" s="64" t="n">
        <v>750.64</v>
      </c>
    </row>
    <row r="367">
      <c r="A367" t="inlineStr">
        <is>
          <t>11/07/2011</t>
        </is>
      </c>
      <c r="B367" s="64" t="n">
        <v>1175.5</v>
      </c>
      <c r="C367" s="64" t="n">
        <v>743.52</v>
      </c>
    </row>
    <row r="368">
      <c r="A368" t="inlineStr">
        <is>
          <t>12/07/2011</t>
        </is>
      </c>
      <c r="B368" s="64" t="n">
        <v>1176.5</v>
      </c>
      <c r="C368" s="64" t="n">
        <v>744.15</v>
      </c>
    </row>
    <row r="369">
      <c r="A369" t="inlineStr">
        <is>
          <t>13/07/2011</t>
        </is>
      </c>
      <c r="B369" s="64" t="n">
        <v>1182.5</v>
      </c>
      <c r="C369" s="64" t="n">
        <v>750.79</v>
      </c>
    </row>
    <row r="370">
      <c r="A370" t="inlineStr">
        <is>
          <t>14/07/2011</t>
        </is>
      </c>
      <c r="B370" s="64" t="n">
        <v>1183</v>
      </c>
      <c r="C370" s="64" t="n">
        <v>749.6799999999999</v>
      </c>
    </row>
    <row r="371">
      <c r="A371" t="inlineStr">
        <is>
          <t>15/07/2011</t>
        </is>
      </c>
      <c r="B371" s="64" t="n">
        <v>1184.5</v>
      </c>
      <c r="C371" s="64" t="n">
        <v>752.0599999999999</v>
      </c>
    </row>
    <row r="372">
      <c r="A372" t="inlineStr">
        <is>
          <t>18/07/2011</t>
        </is>
      </c>
      <c r="B372" s="64" t="n">
        <v>1184.5</v>
      </c>
      <c r="C372" s="64" t="n">
        <v>750.16</v>
      </c>
    </row>
    <row r="373">
      <c r="A373" t="inlineStr">
        <is>
          <t>19/07/2011</t>
        </is>
      </c>
      <c r="B373" s="64" t="n">
        <v>1180.5</v>
      </c>
      <c r="C373" s="64" t="n">
        <v>753.35</v>
      </c>
    </row>
    <row r="374">
      <c r="A374" t="inlineStr">
        <is>
          <t>20/07/2011</t>
        </is>
      </c>
      <c r="B374" s="64" t="n">
        <v>1178</v>
      </c>
      <c r="C374" s="64" t="n">
        <v>755.13</v>
      </c>
    </row>
    <row r="375">
      <c r="A375" t="inlineStr">
        <is>
          <t>21/07/2011</t>
        </is>
      </c>
      <c r="B375" s="64" t="n">
        <v>1186</v>
      </c>
      <c r="C375" s="64" t="n">
        <v>762.7</v>
      </c>
    </row>
    <row r="376">
      <c r="A376" t="inlineStr">
        <is>
          <t>22/07/2011</t>
        </is>
      </c>
      <c r="B376" s="64" t="n">
        <v>1186</v>
      </c>
      <c r="C376" s="64" t="n">
        <v>762.7</v>
      </c>
    </row>
    <row r="377">
      <c r="A377" t="inlineStr">
        <is>
          <t>25/07/2011</t>
        </is>
      </c>
      <c r="B377" s="64" t="n">
        <v>1174</v>
      </c>
      <c r="C377" s="64" t="n">
        <v>760.86</v>
      </c>
    </row>
    <row r="378">
      <c r="A378" t="inlineStr">
        <is>
          <t>26/07/2011</t>
        </is>
      </c>
      <c r="B378" s="64" t="n">
        <v>1177.5</v>
      </c>
      <c r="C378" s="64" t="n">
        <v>766.6</v>
      </c>
    </row>
    <row r="379">
      <c r="A379" t="inlineStr">
        <is>
          <t>27/07/2011</t>
        </is>
      </c>
      <c r="B379" s="64" t="n">
        <v>1183</v>
      </c>
      <c r="C379" s="64" t="n">
        <v>758.8200000000001</v>
      </c>
    </row>
    <row r="380">
      <c r="A380" t="inlineStr">
        <is>
          <t>28/07/2011</t>
        </is>
      </c>
      <c r="B380" s="64" t="n">
        <v>1182.5</v>
      </c>
      <c r="C380" s="64" t="n">
        <v>753.66</v>
      </c>
    </row>
    <row r="381">
      <c r="A381" t="inlineStr">
        <is>
          <t>29/07/2011</t>
        </is>
      </c>
      <c r="B381" s="64" t="n">
        <v>1183.5</v>
      </c>
      <c r="C381" s="64" t="n">
        <v>762.0700000000001</v>
      </c>
    </row>
    <row r="382">
      <c r="A382" t="inlineStr">
        <is>
          <t>01/08/2011</t>
        </is>
      </c>
      <c r="B382" s="64" t="n">
        <v>1182</v>
      </c>
      <c r="C382" s="64" t="n">
        <v>756.72</v>
      </c>
    </row>
    <row r="383">
      <c r="A383" t="inlineStr">
        <is>
          <t>02/08/2011</t>
        </is>
      </c>
      <c r="B383" s="64" t="n">
        <v>1173</v>
      </c>
      <c r="C383" s="64" t="n">
        <v>748.09</v>
      </c>
    </row>
    <row r="384">
      <c r="A384" t="inlineStr">
        <is>
          <t>03/08/2011</t>
        </is>
      </c>
      <c r="B384" s="64" t="n">
        <v>1177.5</v>
      </c>
      <c r="C384" s="64" t="n">
        <v>753.84</v>
      </c>
    </row>
    <row r="385">
      <c r="A385" t="inlineStr">
        <is>
          <t>04/08/2011</t>
        </is>
      </c>
      <c r="B385" s="64" t="n">
        <v>1176.5</v>
      </c>
      <c r="C385" s="64" t="n">
        <v>743.6799999999999</v>
      </c>
    </row>
    <row r="386">
      <c r="A386" t="inlineStr">
        <is>
          <t>05/08/2011</t>
        </is>
      </c>
      <c r="B386" s="64" t="n">
        <v>1183.5</v>
      </c>
      <c r="C386" s="64" t="n">
        <v>746.22</v>
      </c>
    </row>
    <row r="387">
      <c r="A387" t="inlineStr">
        <is>
          <t>08/08/2011</t>
        </is>
      </c>
      <c r="B387" s="64" t="n">
        <v>1182.5</v>
      </c>
      <c r="C387" s="64" t="n">
        <v>733.5599999999999</v>
      </c>
    </row>
    <row r="388">
      <c r="A388" t="inlineStr">
        <is>
          <t>09/08/2011</t>
        </is>
      </c>
      <c r="B388" s="64" t="n">
        <v>1181.5</v>
      </c>
      <c r="C388" s="64" t="n">
        <v>734.3099999999999</v>
      </c>
    </row>
    <row r="389">
      <c r="A389" t="inlineStr">
        <is>
          <t>10/08/2011</t>
        </is>
      </c>
      <c r="B389" s="64" t="n">
        <v>1192</v>
      </c>
      <c r="C389" s="64" t="n">
        <v>737.17</v>
      </c>
    </row>
    <row r="390">
      <c r="A390" t="inlineStr">
        <is>
          <t>11/08/2011</t>
        </is>
      </c>
      <c r="B390" s="64" t="n">
        <v>1201</v>
      </c>
      <c r="C390" s="64" t="n">
        <v>742.73</v>
      </c>
    </row>
    <row r="391">
      <c r="A391" t="inlineStr">
        <is>
          <t>12/08/2011</t>
        </is>
      </c>
      <c r="B391" s="64" t="n">
        <v>1208</v>
      </c>
      <c r="C391" s="64" t="n">
        <v>748.92</v>
      </c>
    </row>
    <row r="392">
      <c r="A392" t="inlineStr">
        <is>
          <t>15/08/2011</t>
        </is>
      </c>
      <c r="B392" s="64" t="n">
        <v>1220</v>
      </c>
      <c r="C392" s="64" t="n">
        <v>767.3</v>
      </c>
    </row>
    <row r="393">
      <c r="A393" t="inlineStr">
        <is>
          <t>16/08/2011</t>
        </is>
      </c>
      <c r="B393" s="64" t="n">
        <v>1251.5</v>
      </c>
      <c r="C393" s="64" t="n">
        <v>787.11</v>
      </c>
    </row>
    <row r="394">
      <c r="A394" t="inlineStr">
        <is>
          <t>17/08/2011</t>
        </is>
      </c>
      <c r="B394" s="64" t="n">
        <v>1263</v>
      </c>
      <c r="C394" s="64" t="n">
        <v>797.85</v>
      </c>
    </row>
    <row r="395">
      <c r="A395" t="inlineStr">
        <is>
          <t>18/08/2011</t>
        </is>
      </c>
      <c r="B395" s="64" t="n">
        <v>1266.5</v>
      </c>
      <c r="C395" s="64" t="n">
        <v>790.5700000000001</v>
      </c>
    </row>
    <row r="396">
      <c r="A396" t="inlineStr">
        <is>
          <t>19/08/2011</t>
        </is>
      </c>
      <c r="B396" s="64" t="n">
        <v>1275</v>
      </c>
      <c r="C396" s="64" t="n">
        <v>797.37</v>
      </c>
    </row>
    <row r="397">
      <c r="A397" t="inlineStr">
        <is>
          <t>22/08/2011</t>
        </is>
      </c>
      <c r="B397" s="64" t="n">
        <v>1284.5</v>
      </c>
      <c r="C397" s="64" t="n">
        <v>801.3099999999999</v>
      </c>
    </row>
    <row r="398">
      <c r="A398" t="inlineStr">
        <is>
          <t>23/08/2011</t>
        </is>
      </c>
      <c r="B398" s="64" t="n">
        <v>1288</v>
      </c>
      <c r="C398" s="64" t="n">
        <v>805</v>
      </c>
    </row>
    <row r="399">
      <c r="A399" t="inlineStr">
        <is>
          <t>24/08/2011</t>
        </is>
      </c>
      <c r="B399" s="64" t="n">
        <v>1293</v>
      </c>
      <c r="C399" s="64" t="n">
        <v>803.11</v>
      </c>
    </row>
    <row r="400">
      <c r="A400" t="inlineStr">
        <is>
          <t>25/08/2011</t>
        </is>
      </c>
      <c r="B400" s="64" t="n">
        <v>1291.5</v>
      </c>
      <c r="C400" s="64" t="n">
        <v>802.17</v>
      </c>
    </row>
    <row r="401">
      <c r="A401" t="inlineStr">
        <is>
          <t>26/08/2011</t>
        </is>
      </c>
      <c r="B401" s="64" t="n">
        <v>1294</v>
      </c>
      <c r="C401" s="64" t="n">
        <v>806.23</v>
      </c>
    </row>
    <row r="402">
      <c r="A402" t="inlineStr">
        <is>
          <t>29/08/2011</t>
        </is>
      </c>
      <c r="B402" s="64" t="n">
        <v>1290</v>
      </c>
      <c r="C402" s="64" t="n">
        <v>810.3</v>
      </c>
    </row>
    <row r="403">
      <c r="A403" t="inlineStr">
        <is>
          <t>30/08/2011</t>
        </is>
      </c>
      <c r="B403" s="64" t="n">
        <v>1280</v>
      </c>
      <c r="C403" s="64" t="n">
        <v>806.05</v>
      </c>
    </row>
    <row r="404">
      <c r="A404" t="inlineStr">
        <is>
          <t>31/08/2011</t>
        </is>
      </c>
      <c r="B404" s="64" t="n">
        <v>1278</v>
      </c>
      <c r="C404" s="64" t="n">
        <v>801.76</v>
      </c>
    </row>
    <row r="405">
      <c r="A405" t="inlineStr">
        <is>
          <t>01/09/2011</t>
        </is>
      </c>
      <c r="B405" s="64" t="n">
        <v>1276.5</v>
      </c>
      <c r="C405" s="64" t="n">
        <v>792.86</v>
      </c>
    </row>
    <row r="406">
      <c r="A406" t="inlineStr">
        <is>
          <t>02/09/2011</t>
        </is>
      </c>
      <c r="B406" s="64" t="n">
        <v>1274.5</v>
      </c>
      <c r="C406" s="64" t="n">
        <v>779.03</v>
      </c>
    </row>
    <row r="407">
      <c r="A407" t="inlineStr">
        <is>
          <t>05/09/2011</t>
        </is>
      </c>
      <c r="B407" s="64" t="n">
        <v>1268.5</v>
      </c>
      <c r="C407" s="64" t="n">
        <v>768.79</v>
      </c>
    </row>
    <row r="408">
      <c r="A408" t="inlineStr">
        <is>
          <t>06/09/2011</t>
        </is>
      </c>
      <c r="B408" s="64" t="n">
        <v>1266.5</v>
      </c>
      <c r="C408" s="64" t="n">
        <v>761.58</v>
      </c>
    </row>
    <row r="409">
      <c r="A409" t="inlineStr">
        <is>
          <t>08/09/2011</t>
        </is>
      </c>
      <c r="B409" s="64" t="n">
        <v>1263.5</v>
      </c>
      <c r="C409" s="64" t="n">
        <v>762.52</v>
      </c>
    </row>
    <row r="410">
      <c r="A410" t="inlineStr">
        <is>
          <t>09/09/2011</t>
        </is>
      </c>
      <c r="B410" s="64" t="n">
        <v>1255.5</v>
      </c>
      <c r="C410" s="64" t="n">
        <v>746.88</v>
      </c>
    </row>
    <row r="411">
      <c r="A411" t="inlineStr">
        <is>
          <t>12/09/2011</t>
        </is>
      </c>
      <c r="B411" s="64" t="n">
        <v>1253.5</v>
      </c>
      <c r="C411" s="64" t="n">
        <v>730.9</v>
      </c>
    </row>
    <row r="412">
      <c r="A412" t="inlineStr">
        <is>
          <t>13/09/2011</t>
        </is>
      </c>
      <c r="B412" s="64" t="n">
        <v>1255</v>
      </c>
      <c r="C412" s="64" t="n">
        <v>732.63</v>
      </c>
    </row>
    <row r="413">
      <c r="A413" t="inlineStr">
        <is>
          <t>14/09/2011</t>
        </is>
      </c>
      <c r="B413" s="64" t="n">
        <v>1253.5</v>
      </c>
      <c r="C413" s="64" t="n">
        <v>728.78</v>
      </c>
    </row>
    <row r="414">
      <c r="A414" t="inlineStr">
        <is>
          <t>15/09/2011</t>
        </is>
      </c>
      <c r="B414" s="64" t="n">
        <v>1253.5</v>
      </c>
      <c r="C414" s="64" t="n">
        <v>733.9</v>
      </c>
    </row>
    <row r="415">
      <c r="A415" t="inlineStr">
        <is>
          <t>16/09/2011</t>
        </is>
      </c>
      <c r="B415" s="64" t="n">
        <v>1253.5</v>
      </c>
      <c r="C415" s="64" t="n">
        <v>724.5700000000001</v>
      </c>
    </row>
    <row r="416">
      <c r="A416" t="inlineStr">
        <is>
          <t>19/09/2011</t>
        </is>
      </c>
      <c r="B416" s="64" t="n">
        <v>1238.5</v>
      </c>
      <c r="C416" s="64" t="n">
        <v>698.14</v>
      </c>
    </row>
    <row r="417">
      <c r="A417" t="inlineStr">
        <is>
          <t>20/09/2011</t>
        </is>
      </c>
      <c r="B417" s="64" t="n">
        <v>1235</v>
      </c>
      <c r="C417" s="64" t="n">
        <v>688.41</v>
      </c>
    </row>
    <row r="418">
      <c r="A418" t="inlineStr">
        <is>
          <t>21/09/2011</t>
        </is>
      </c>
      <c r="B418" s="64" t="n">
        <v>1233</v>
      </c>
      <c r="C418" s="64" t="n">
        <v>668.66</v>
      </c>
    </row>
    <row r="419">
      <c r="A419" t="inlineStr">
        <is>
          <t>22/09/2011</t>
        </is>
      </c>
      <c r="B419" s="64" t="n">
        <v>1228</v>
      </c>
      <c r="C419" s="64" t="n">
        <v>643.9400000000001</v>
      </c>
    </row>
    <row r="420">
      <c r="A420" t="inlineStr">
        <is>
          <t>23/09/2011</t>
        </is>
      </c>
      <c r="B420" s="64" t="n">
        <v>1223.5</v>
      </c>
      <c r="C420" s="64" t="n">
        <v>664.22</v>
      </c>
    </row>
    <row r="421">
      <c r="A421" t="inlineStr">
        <is>
          <t>26/09/2011</t>
        </is>
      </c>
      <c r="B421" s="64" t="n">
        <v>1222</v>
      </c>
      <c r="C421" s="64" t="n">
        <v>666.67</v>
      </c>
    </row>
    <row r="422">
      <c r="A422" t="inlineStr">
        <is>
          <t>27/09/2011</t>
        </is>
      </c>
      <c r="B422" s="64" t="n">
        <v>1223.5</v>
      </c>
      <c r="C422" s="64" t="n">
        <v>676.34</v>
      </c>
    </row>
    <row r="423">
      <c r="A423" t="inlineStr">
        <is>
          <t>28/09/2011</t>
        </is>
      </c>
      <c r="B423" s="64" t="n">
        <v>1227</v>
      </c>
      <c r="C423" s="64" t="n">
        <v>671.59</v>
      </c>
    </row>
    <row r="424">
      <c r="A424" t="inlineStr">
        <is>
          <t>29/09/2011</t>
        </is>
      </c>
      <c r="B424" s="64" t="n">
        <v>1224.5</v>
      </c>
      <c r="C424" s="64" t="n">
        <v>661.1799999999999</v>
      </c>
    </row>
    <row r="425">
      <c r="A425" t="inlineStr">
        <is>
          <t>30/09/2011</t>
        </is>
      </c>
      <c r="B425" s="64" t="n">
        <v>1228</v>
      </c>
      <c r="C425" s="64" t="n">
        <v>653.1900000000001</v>
      </c>
    </row>
    <row r="426">
      <c r="A426" t="inlineStr">
        <is>
          <t>03/10/2011</t>
        </is>
      </c>
      <c r="B426" s="64" t="n">
        <v>1240.5</v>
      </c>
      <c r="C426" s="64" t="n">
        <v>656.35</v>
      </c>
    </row>
    <row r="427">
      <c r="A427" t="inlineStr">
        <is>
          <t>04/10/2011</t>
        </is>
      </c>
      <c r="B427" s="64" t="n">
        <v>1244.5</v>
      </c>
      <c r="C427" s="64" t="n">
        <v>658.8099999999999</v>
      </c>
    </row>
    <row r="428">
      <c r="A428" t="inlineStr">
        <is>
          <t>05/10/2011</t>
        </is>
      </c>
      <c r="B428" s="64" t="n">
        <v>1252.5</v>
      </c>
      <c r="C428" s="64" t="n">
        <v>682.1900000000001</v>
      </c>
    </row>
    <row r="429">
      <c r="A429" t="inlineStr">
        <is>
          <t>06/10/2011</t>
        </is>
      </c>
      <c r="B429" s="64" t="n">
        <v>1274.5</v>
      </c>
      <c r="C429" s="64" t="n">
        <v>713.21</v>
      </c>
    </row>
    <row r="430">
      <c r="A430" t="inlineStr">
        <is>
          <t>07/10/2011</t>
        </is>
      </c>
      <c r="B430" s="64" t="n">
        <v>1274</v>
      </c>
      <c r="C430" s="64" t="n">
        <v>721.4</v>
      </c>
    </row>
    <row r="431">
      <c r="A431" t="inlineStr">
        <is>
          <t>10/10/2011</t>
        </is>
      </c>
      <c r="B431" s="64" t="n">
        <v>1275.5</v>
      </c>
      <c r="C431" s="64" t="n">
        <v>720.62</v>
      </c>
    </row>
    <row r="432">
      <c r="A432" t="inlineStr">
        <is>
          <t>11/10/2011</t>
        </is>
      </c>
      <c r="B432" s="64" t="n">
        <v>1277.5</v>
      </c>
      <c r="C432" s="64" t="n">
        <v>726.6799999999999</v>
      </c>
    </row>
    <row r="433">
      <c r="A433" t="inlineStr">
        <is>
          <t>13/10/2011</t>
        </is>
      </c>
      <c r="B433" s="64" t="n">
        <v>1272.5</v>
      </c>
      <c r="C433" s="64" t="n">
        <v>726.73</v>
      </c>
    </row>
    <row r="434">
      <c r="A434" t="inlineStr">
        <is>
          <t>14/10/2011</t>
        </is>
      </c>
      <c r="B434" s="64" t="n">
        <v>1273</v>
      </c>
      <c r="C434" s="64" t="n">
        <v>734.99</v>
      </c>
    </row>
    <row r="435">
      <c r="A435" t="inlineStr">
        <is>
          <t>17/10/2011</t>
        </is>
      </c>
      <c r="B435" s="64" t="n">
        <v>1276.5</v>
      </c>
      <c r="C435" s="64" t="n">
        <v>723.64</v>
      </c>
    </row>
    <row r="436">
      <c r="A436" t="inlineStr">
        <is>
          <t>18/10/2011</t>
        </is>
      </c>
      <c r="B436" s="64" t="n">
        <v>1278</v>
      </c>
      <c r="C436" s="64" t="n">
        <v>725.72</v>
      </c>
    </row>
    <row r="437">
      <c r="A437" t="inlineStr">
        <is>
          <t>19/10/2011</t>
        </is>
      </c>
      <c r="B437" s="64" t="n">
        <v>1283</v>
      </c>
      <c r="C437" s="64" t="n">
        <v>723.22</v>
      </c>
    </row>
    <row r="438">
      <c r="A438" t="inlineStr">
        <is>
          <t>20/10/2011</t>
        </is>
      </c>
      <c r="B438" s="64" t="n">
        <v>1287</v>
      </c>
      <c r="C438" s="64" t="n">
        <v>717.79</v>
      </c>
    </row>
    <row r="439">
      <c r="A439" t="inlineStr">
        <is>
          <t>21/10/2011</t>
        </is>
      </c>
      <c r="B439" s="64" t="n">
        <v>1293.5</v>
      </c>
      <c r="C439" s="64" t="n">
        <v>726.6900000000001</v>
      </c>
    </row>
    <row r="440">
      <c r="A440" t="inlineStr">
        <is>
          <t>24/10/2011</t>
        </is>
      </c>
      <c r="B440" s="64" t="n">
        <v>1296.5</v>
      </c>
      <c r="C440" s="64" t="n">
        <v>739.59</v>
      </c>
    </row>
    <row r="441">
      <c r="A441" t="inlineStr">
        <is>
          <t>25/10/2011</t>
        </is>
      </c>
      <c r="B441" s="64" t="n">
        <v>1303.5</v>
      </c>
      <c r="C441" s="64" t="n">
        <v>738.95</v>
      </c>
    </row>
    <row r="442">
      <c r="A442" t="inlineStr">
        <is>
          <t>26/10/2011</t>
        </is>
      </c>
      <c r="B442" s="64" t="n">
        <v>1307</v>
      </c>
      <c r="C442" s="64" t="n">
        <v>742.1900000000001</v>
      </c>
    </row>
    <row r="443">
      <c r="A443" t="inlineStr">
        <is>
          <t>27/10/2011</t>
        </is>
      </c>
      <c r="B443" s="64" t="n">
        <v>1311</v>
      </c>
      <c r="C443" s="64" t="n">
        <v>769.37</v>
      </c>
    </row>
    <row r="444">
      <c r="A444" t="inlineStr">
        <is>
          <t>28/10/2011</t>
        </is>
      </c>
      <c r="B444" s="64" t="n">
        <v>1312</v>
      </c>
      <c r="C444" s="64" t="n">
        <v>780.95</v>
      </c>
    </row>
    <row r="445">
      <c r="A445" t="inlineStr">
        <is>
          <t>31/10/2011</t>
        </is>
      </c>
      <c r="B445" s="64" t="n">
        <v>1311</v>
      </c>
      <c r="C445" s="64" t="n">
        <v>773.91</v>
      </c>
    </row>
    <row r="446">
      <c r="A446" t="inlineStr">
        <is>
          <t>01/11/2011</t>
        </is>
      </c>
      <c r="B446" s="64" t="n">
        <v>1314.5</v>
      </c>
      <c r="C446" s="64" t="n">
        <v>759.83</v>
      </c>
    </row>
    <row r="447">
      <c r="A447" t="inlineStr">
        <is>
          <t>03/11/2011</t>
        </is>
      </c>
      <c r="B447" s="64" t="n">
        <v>1314.5</v>
      </c>
      <c r="C447" s="64" t="n">
        <v>755.03</v>
      </c>
    </row>
    <row r="448">
      <c r="A448" t="inlineStr">
        <is>
          <t>04/11/2011</t>
        </is>
      </c>
      <c r="B448" s="64" t="n">
        <v>1313.5</v>
      </c>
      <c r="C448" s="64" t="n">
        <v>755.3200000000001</v>
      </c>
    </row>
    <row r="449">
      <c r="A449" t="inlineStr">
        <is>
          <t>07/11/2011</t>
        </is>
      </c>
      <c r="B449" s="64" t="n">
        <v>1317</v>
      </c>
      <c r="C449" s="64" t="n">
        <v>752.14</v>
      </c>
    </row>
    <row r="450">
      <c r="A450" t="inlineStr">
        <is>
          <t>08/11/2011</t>
        </is>
      </c>
      <c r="B450" s="64" t="n">
        <v>1318.5</v>
      </c>
      <c r="C450" s="64" t="n">
        <v>756.89</v>
      </c>
    </row>
    <row r="451">
      <c r="A451" t="inlineStr">
        <is>
          <t>09/11/2011</t>
        </is>
      </c>
      <c r="B451" s="64" t="n">
        <v>1319</v>
      </c>
      <c r="C451" s="64" t="n">
        <v>747.3099999999999</v>
      </c>
    </row>
    <row r="452">
      <c r="A452" t="inlineStr">
        <is>
          <t>10/11/2011</t>
        </is>
      </c>
      <c r="B452" s="64" t="n">
        <v>1320.5</v>
      </c>
      <c r="C452" s="64" t="n">
        <v>749.86</v>
      </c>
    </row>
    <row r="453">
      <c r="A453" t="inlineStr">
        <is>
          <t>11/11/2011</t>
        </is>
      </c>
      <c r="B453" s="64" t="n">
        <v>1328</v>
      </c>
      <c r="C453" s="64" t="n">
        <v>761.47</v>
      </c>
    </row>
    <row r="454">
      <c r="A454" t="inlineStr">
        <is>
          <t>14/11/2011</t>
        </is>
      </c>
      <c r="B454" s="64" t="n">
        <v>1327</v>
      </c>
      <c r="C454" s="64" t="n">
        <v>751.84</v>
      </c>
    </row>
    <row r="455">
      <c r="A455" t="inlineStr">
        <is>
          <t>16/11/2011</t>
        </is>
      </c>
      <c r="B455" s="64" t="n">
        <v>1329</v>
      </c>
      <c r="C455" s="64" t="n">
        <v>750</v>
      </c>
    </row>
    <row r="456">
      <c r="A456" t="inlineStr">
        <is>
          <t>17/11/2011</t>
        </is>
      </c>
      <c r="B456" s="64" t="n">
        <v>1328.5</v>
      </c>
      <c r="C456" s="64" t="n">
        <v>746.35</v>
      </c>
    </row>
    <row r="457">
      <c r="A457" t="inlineStr">
        <is>
          <t>18/11/2011</t>
        </is>
      </c>
      <c r="B457" s="64" t="n">
        <v>1330.5</v>
      </c>
      <c r="C457" s="64" t="n">
        <v>746.21</v>
      </c>
    </row>
    <row r="458">
      <c r="A458" t="inlineStr">
        <is>
          <t>21/11/2011</t>
        </is>
      </c>
      <c r="B458" s="64" t="n">
        <v>1333</v>
      </c>
      <c r="C458" s="64" t="n">
        <v>738.1</v>
      </c>
    </row>
    <row r="459">
      <c r="A459" t="inlineStr">
        <is>
          <t>22/11/2011</t>
        </is>
      </c>
      <c r="B459" s="64" t="n">
        <v>1330.5</v>
      </c>
      <c r="C459" s="64" t="n">
        <v>735.9</v>
      </c>
    </row>
    <row r="460">
      <c r="A460" t="inlineStr">
        <is>
          <t>23/11/2011</t>
        </is>
      </c>
      <c r="B460" s="64" t="n">
        <v>1338</v>
      </c>
      <c r="C460" s="64" t="n">
        <v>718.2</v>
      </c>
    </row>
    <row r="461">
      <c r="A461" t="inlineStr">
        <is>
          <t>24/11/2011</t>
        </is>
      </c>
      <c r="B461" s="64" t="n">
        <v>1338</v>
      </c>
      <c r="C461" s="64" t="n">
        <v>718.2</v>
      </c>
    </row>
    <row r="462">
      <c r="A462" t="inlineStr">
        <is>
          <t>25/11/2011</t>
        </is>
      </c>
      <c r="B462" s="64" t="n">
        <v>1336</v>
      </c>
      <c r="C462" s="64" t="n">
        <v>706.5</v>
      </c>
    </row>
    <row r="463">
      <c r="A463" t="inlineStr">
        <is>
          <t>28/11/2011</t>
        </is>
      </c>
      <c r="B463" s="64" t="n">
        <v>1332.5</v>
      </c>
      <c r="C463" s="64" t="n">
        <v>717.17</v>
      </c>
    </row>
    <row r="464">
      <c r="A464" t="inlineStr">
        <is>
          <t>29/11/2011</t>
        </is>
      </c>
      <c r="B464" s="64" t="n">
        <v>1328.5</v>
      </c>
      <c r="C464" s="64" t="n">
        <v>719.66</v>
      </c>
    </row>
    <row r="465">
      <c r="A465" t="inlineStr">
        <is>
          <t>30/11/2011</t>
        </is>
      </c>
      <c r="B465" s="64" t="n">
        <v>1326</v>
      </c>
      <c r="C465" s="64" t="n">
        <v>733</v>
      </c>
    </row>
    <row r="466">
      <c r="A466" t="inlineStr">
        <is>
          <t>01/12/2011</t>
        </is>
      </c>
      <c r="B466" s="64" t="n">
        <v>1328</v>
      </c>
      <c r="C466" s="64" t="n">
        <v>736.96</v>
      </c>
    </row>
    <row r="467">
      <c r="A467" t="inlineStr">
        <is>
          <t>02/12/2011</t>
        </is>
      </c>
      <c r="B467" s="64" t="n">
        <v>1325.5</v>
      </c>
      <c r="C467" s="64" t="n">
        <v>739.6799999999999</v>
      </c>
    </row>
    <row r="468">
      <c r="A468" t="inlineStr">
        <is>
          <t>05/12/2011</t>
        </is>
      </c>
      <c r="B468" s="64" t="n">
        <v>1323</v>
      </c>
      <c r="C468" s="64" t="n">
        <v>739.9299999999999</v>
      </c>
    </row>
    <row r="469">
      <c r="A469" t="inlineStr">
        <is>
          <t>06/12/2011</t>
        </is>
      </c>
      <c r="B469" s="64" t="n">
        <v>1324</v>
      </c>
      <c r="C469" s="64" t="n">
        <v>737.6</v>
      </c>
    </row>
    <row r="470">
      <c r="A470" t="inlineStr">
        <is>
          <t>07/12/2011</t>
        </is>
      </c>
      <c r="B470" s="64" t="n">
        <v>1317.5</v>
      </c>
      <c r="C470" s="64" t="n">
        <v>735.62</v>
      </c>
    </row>
    <row r="471">
      <c r="A471" t="inlineStr">
        <is>
          <t>08/12/2011</t>
        </is>
      </c>
      <c r="B471" s="64" t="n">
        <v>1325</v>
      </c>
      <c r="C471" s="64" t="n">
        <v>729.63</v>
      </c>
    </row>
    <row r="472">
      <c r="A472" t="inlineStr">
        <is>
          <t>09/12/2011</t>
        </is>
      </c>
      <c r="B472" s="64" t="n">
        <v>1322</v>
      </c>
      <c r="C472" s="64" t="n">
        <v>732</v>
      </c>
    </row>
    <row r="473">
      <c r="A473" t="inlineStr">
        <is>
          <t>12/12/2011</t>
        </is>
      </c>
      <c r="B473" s="64" t="n">
        <v>1314</v>
      </c>
      <c r="C473" s="64" t="n">
        <v>712.58</v>
      </c>
    </row>
    <row r="474">
      <c r="A474" t="inlineStr">
        <is>
          <t>13/12/2011</t>
        </is>
      </c>
      <c r="B474" s="64" t="n">
        <v>1317</v>
      </c>
      <c r="C474" s="64" t="n">
        <v>710.36</v>
      </c>
    </row>
    <row r="475">
      <c r="A475" t="inlineStr">
        <is>
          <t>14/12/2011</t>
        </is>
      </c>
      <c r="B475" s="64" t="n">
        <v>1310.5</v>
      </c>
      <c r="C475" s="64" t="n">
        <v>699.3099999999999</v>
      </c>
    </row>
    <row r="476">
      <c r="A476" t="inlineStr">
        <is>
          <t>15/12/2011</t>
        </is>
      </c>
      <c r="B476" s="64" t="n">
        <v>1307.5</v>
      </c>
      <c r="C476" s="64" t="n">
        <v>702.58</v>
      </c>
    </row>
    <row r="477">
      <c r="A477" t="inlineStr">
        <is>
          <t>16/12/2011</t>
        </is>
      </c>
      <c r="B477" s="64" t="n">
        <v>1299.5</v>
      </c>
      <c r="C477" s="64" t="n">
        <v>700.16</v>
      </c>
    </row>
    <row r="478">
      <c r="A478" t="inlineStr">
        <is>
          <t>19/12/2011</t>
        </is>
      </c>
      <c r="B478" s="64" t="n">
        <v>1289.5</v>
      </c>
      <c r="C478" s="64" t="n">
        <v>690.3099999999999</v>
      </c>
    </row>
    <row r="479">
      <c r="A479" t="inlineStr">
        <is>
          <t>20/12/2011</t>
        </is>
      </c>
      <c r="B479" s="64" t="n">
        <v>1282</v>
      </c>
      <c r="C479" s="64" t="n">
        <v>695.6</v>
      </c>
    </row>
    <row r="480">
      <c r="A480" t="inlineStr">
        <is>
          <t>21/12/2011</t>
        </is>
      </c>
      <c r="B480" s="64" t="n">
        <v>1281</v>
      </c>
      <c r="C480" s="64" t="n">
        <v>690.1900000000001</v>
      </c>
    </row>
    <row r="481">
      <c r="A481" t="inlineStr">
        <is>
          <t>22/12/2011</t>
        </is>
      </c>
      <c r="B481" s="64" t="n">
        <v>1280.5</v>
      </c>
      <c r="C481" s="64" t="n">
        <v>691.41</v>
      </c>
    </row>
    <row r="482">
      <c r="A482" t="inlineStr">
        <is>
          <t>23/12/2011</t>
        </is>
      </c>
      <c r="B482" s="64" t="n">
        <v>1275</v>
      </c>
      <c r="C482" s="64" t="n">
        <v>685.85</v>
      </c>
    </row>
    <row r="483">
      <c r="A483" t="inlineStr">
        <is>
          <t>26/12/2011</t>
        </is>
      </c>
      <c r="B483" s="64" t="n">
        <v>1263.5</v>
      </c>
      <c r="C483" s="64" t="n">
        <v>679.67</v>
      </c>
    </row>
    <row r="484">
      <c r="A484" t="inlineStr">
        <is>
          <t>27/12/2011</t>
        </is>
      </c>
      <c r="B484" s="64" t="n">
        <v>1250</v>
      </c>
      <c r="C484" s="64" t="n">
        <v>671.6799999999999</v>
      </c>
    </row>
    <row r="485">
      <c r="A485" t="inlineStr">
        <is>
          <t>28/12/2011</t>
        </is>
      </c>
      <c r="B485" s="64" t="n">
        <v>1232</v>
      </c>
      <c r="C485" s="64" t="n">
        <v>657.42</v>
      </c>
    </row>
    <row r="486">
      <c r="A486" t="inlineStr">
        <is>
          <t>29/12/2011</t>
        </is>
      </c>
      <c r="B486" s="64" t="n">
        <v>1231.5</v>
      </c>
      <c r="C486" s="64" t="n">
        <v>658.91</v>
      </c>
    </row>
    <row r="487">
      <c r="A487" t="inlineStr">
        <is>
          <t>02/01/2012</t>
        </is>
      </c>
      <c r="B487" s="64" t="n">
        <v>1230.5</v>
      </c>
      <c r="C487" s="64" t="n">
        <v>658.02</v>
      </c>
    </row>
    <row r="488">
      <c r="A488" t="inlineStr">
        <is>
          <t>03/01/2012</t>
        </is>
      </c>
      <c r="B488" s="64" t="n">
        <v>1231.5</v>
      </c>
      <c r="C488" s="64" t="n">
        <v>672.95</v>
      </c>
    </row>
    <row r="489">
      <c r="A489" t="inlineStr">
        <is>
          <t>04/01/2012</t>
        </is>
      </c>
      <c r="B489" s="64" t="n">
        <v>1239.5</v>
      </c>
      <c r="C489" s="64" t="n">
        <v>677.6900000000001</v>
      </c>
    </row>
    <row r="490">
      <c r="A490" t="inlineStr">
        <is>
          <t>05/01/2012</t>
        </is>
      </c>
      <c r="B490" s="64" t="n">
        <v>1248.5</v>
      </c>
      <c r="C490" s="64" t="n">
        <v>679.27</v>
      </c>
    </row>
    <row r="491">
      <c r="A491" t="inlineStr">
        <is>
          <t>06/01/2012</t>
        </is>
      </c>
      <c r="B491" s="64" t="n">
        <v>1259</v>
      </c>
      <c r="C491" s="64" t="n">
        <v>679.0700000000001</v>
      </c>
    </row>
    <row r="492">
      <c r="A492" t="inlineStr">
        <is>
          <t>09/01/2012</t>
        </is>
      </c>
      <c r="B492" s="64" t="n">
        <v>1265</v>
      </c>
      <c r="C492" s="64" t="n">
        <v>688.25</v>
      </c>
    </row>
    <row r="493">
      <c r="A493" t="inlineStr">
        <is>
          <t>10/01/2012</t>
        </is>
      </c>
      <c r="B493" s="64" t="n">
        <v>1266.5</v>
      </c>
      <c r="C493" s="64" t="n">
        <v>702.4400000000001</v>
      </c>
    </row>
    <row r="494">
      <c r="A494" t="inlineStr">
        <is>
          <t>11/01/2012</t>
        </is>
      </c>
      <c r="B494" s="64" t="n">
        <v>1266</v>
      </c>
      <c r="C494" s="64" t="n">
        <v>702.9400000000001</v>
      </c>
    </row>
    <row r="495">
      <c r="A495" t="inlineStr">
        <is>
          <t>12/01/2012</t>
        </is>
      </c>
      <c r="B495" s="64" t="n">
        <v>1264.5</v>
      </c>
      <c r="C495" s="64" t="n">
        <v>708.4</v>
      </c>
    </row>
    <row r="496">
      <c r="A496" t="inlineStr">
        <is>
          <t>13/01/2012</t>
        </is>
      </c>
      <c r="B496" s="64" t="n">
        <v>1262.5</v>
      </c>
      <c r="C496" s="64" t="n">
        <v>704.13</v>
      </c>
    </row>
    <row r="497">
      <c r="A497" t="inlineStr">
        <is>
          <t>16/01/2012</t>
        </is>
      </c>
      <c r="B497" s="64" t="n">
        <v>1248</v>
      </c>
      <c r="C497" s="64" t="n">
        <v>699.16</v>
      </c>
    </row>
    <row r="498">
      <c r="A498" t="inlineStr">
        <is>
          <t>17/01/2012</t>
        </is>
      </c>
      <c r="B498" s="64" t="n">
        <v>1237.5</v>
      </c>
      <c r="C498" s="64" t="n">
        <v>696.4</v>
      </c>
    </row>
    <row r="499">
      <c r="A499" t="inlineStr">
        <is>
          <t>18/01/2012</t>
        </is>
      </c>
      <c r="B499" s="64" t="n">
        <v>1209.5</v>
      </c>
      <c r="C499" s="64" t="n">
        <v>685.27</v>
      </c>
    </row>
    <row r="500">
      <c r="A500" t="inlineStr">
        <is>
          <t>19/01/2012</t>
        </is>
      </c>
      <c r="B500" s="64" t="n">
        <v>1182.5</v>
      </c>
      <c r="C500" s="64" t="n">
        <v>669.21</v>
      </c>
    </row>
    <row r="501">
      <c r="A501" t="inlineStr">
        <is>
          <t>20/01/2012</t>
        </is>
      </c>
      <c r="B501" s="64" t="n">
        <v>1172</v>
      </c>
      <c r="C501" s="64" t="n">
        <v>666.29</v>
      </c>
    </row>
    <row r="502">
      <c r="A502" t="inlineStr">
        <is>
          <t>23/01/2012</t>
        </is>
      </c>
      <c r="B502" s="64" t="n">
        <v>1160</v>
      </c>
      <c r="C502" s="64" t="n">
        <v>663.24</v>
      </c>
    </row>
    <row r="503">
      <c r="A503" t="inlineStr">
        <is>
          <t>24/01/2012</t>
        </is>
      </c>
      <c r="B503" s="64" t="n">
        <v>1145</v>
      </c>
      <c r="C503" s="64" t="n">
        <v>652.42</v>
      </c>
    </row>
    <row r="504">
      <c r="A504" t="inlineStr">
        <is>
          <t>26/01/2012</t>
        </is>
      </c>
      <c r="B504" s="64" t="n">
        <v>1138.5</v>
      </c>
      <c r="C504" s="64" t="n">
        <v>653.5599999999999</v>
      </c>
    </row>
    <row r="505">
      <c r="A505" t="inlineStr">
        <is>
          <t>27/01/2012</t>
        </is>
      </c>
      <c r="B505" s="64" t="n">
        <v>1137</v>
      </c>
      <c r="C505" s="64" t="n">
        <v>652.7</v>
      </c>
    </row>
    <row r="506">
      <c r="A506" t="inlineStr">
        <is>
          <t>30/01/2012</t>
        </is>
      </c>
      <c r="B506" s="64" t="n">
        <v>1127</v>
      </c>
      <c r="C506" s="64" t="n">
        <v>644.37</v>
      </c>
    </row>
    <row r="507">
      <c r="A507" t="inlineStr">
        <is>
          <t>31/01/2012</t>
        </is>
      </c>
      <c r="B507" s="64" t="n">
        <v>1126.5</v>
      </c>
      <c r="C507" s="64" t="n">
        <v>645.5599999999999</v>
      </c>
    </row>
    <row r="508">
      <c r="A508" t="inlineStr">
        <is>
          <t>01/02/2012</t>
        </is>
      </c>
      <c r="B508" s="64" t="n">
        <v>1128</v>
      </c>
      <c r="C508" s="64" t="n">
        <v>650.89</v>
      </c>
    </row>
    <row r="509">
      <c r="A509" t="inlineStr">
        <is>
          <t>02/02/2012</t>
        </is>
      </c>
      <c r="B509" s="64" t="n">
        <v>1115</v>
      </c>
      <c r="C509" s="64" t="n">
        <v>647.5</v>
      </c>
    </row>
    <row r="510">
      <c r="A510" t="inlineStr">
        <is>
          <t>03/02/2012</t>
        </is>
      </c>
      <c r="B510" s="64" t="n">
        <v>1124</v>
      </c>
      <c r="C510" s="64" t="n">
        <v>654.63</v>
      </c>
    </row>
    <row r="511">
      <c r="A511" t="inlineStr">
        <is>
          <t>06/02/2012</t>
        </is>
      </c>
      <c r="B511" s="64" t="n">
        <v>1120.5</v>
      </c>
      <c r="C511" s="64" t="n">
        <v>648.8099999999999</v>
      </c>
    </row>
    <row r="512">
      <c r="A512" t="inlineStr">
        <is>
          <t>07/02/2012</t>
        </is>
      </c>
      <c r="B512" s="64" t="n">
        <v>1134.5</v>
      </c>
      <c r="C512" s="64" t="n">
        <v>658.0599999999999</v>
      </c>
    </row>
    <row r="513">
      <c r="A513" t="inlineStr">
        <is>
          <t>08/02/2012</t>
        </is>
      </c>
      <c r="B513" s="64" t="n">
        <v>1135</v>
      </c>
      <c r="C513" s="64" t="n">
        <v>659.88</v>
      </c>
    </row>
    <row r="514">
      <c r="A514" t="inlineStr">
        <is>
          <t>09/02/2012</t>
        </is>
      </c>
      <c r="B514" s="64" t="n">
        <v>1139.5</v>
      </c>
      <c r="C514" s="64" t="n">
        <v>663.27</v>
      </c>
    </row>
    <row r="515">
      <c r="A515" t="inlineStr">
        <is>
          <t>10/02/2012</t>
        </is>
      </c>
      <c r="B515" s="64" t="n">
        <v>1172.5</v>
      </c>
      <c r="C515" s="64" t="n">
        <v>679.71</v>
      </c>
    </row>
    <row r="516">
      <c r="A516" t="inlineStr">
        <is>
          <t>13/02/2012</t>
        </is>
      </c>
      <c r="B516" s="64" t="n">
        <v>1190</v>
      </c>
      <c r="C516" s="64" t="n">
        <v>693.47</v>
      </c>
    </row>
    <row r="517">
      <c r="A517" t="inlineStr">
        <is>
          <t>14/02/2012</t>
        </is>
      </c>
      <c r="B517" s="64" t="n">
        <v>1203.5</v>
      </c>
      <c r="C517" s="64" t="n">
        <v>699.71</v>
      </c>
    </row>
    <row r="518">
      <c r="A518" t="inlineStr">
        <is>
          <t>15/02/2012</t>
        </is>
      </c>
      <c r="B518" s="64" t="n">
        <v>1218</v>
      </c>
      <c r="C518" s="64" t="n">
        <v>706.5</v>
      </c>
    </row>
    <row r="519">
      <c r="A519" t="inlineStr">
        <is>
          <t>16/02/2012</t>
        </is>
      </c>
      <c r="B519" s="64" t="n">
        <v>1220.5</v>
      </c>
      <c r="C519" s="64" t="n">
        <v>709.1799999999999</v>
      </c>
    </row>
    <row r="520">
      <c r="A520" t="inlineStr">
        <is>
          <t>17/02/2012</t>
        </is>
      </c>
      <c r="B520" s="64" t="n">
        <v>1218.5</v>
      </c>
      <c r="C520" s="64" t="n">
        <v>711.33</v>
      </c>
    </row>
    <row r="521">
      <c r="A521" t="inlineStr">
        <is>
          <t>22/02/2012</t>
        </is>
      </c>
      <c r="B521" s="64" t="n">
        <v>1220</v>
      </c>
      <c r="C521" s="64" t="n">
        <v>715.12</v>
      </c>
    </row>
    <row r="522">
      <c r="A522" t="inlineStr">
        <is>
          <t>23/02/2012</t>
        </is>
      </c>
      <c r="B522" s="64" t="n">
        <v>1216</v>
      </c>
      <c r="C522" s="64" t="n">
        <v>710.7</v>
      </c>
    </row>
    <row r="523">
      <c r="A523" t="inlineStr">
        <is>
          <t>24/02/2012</t>
        </is>
      </c>
      <c r="B523" s="64" t="n">
        <v>1212</v>
      </c>
      <c r="C523" s="64" t="n">
        <v>710.4299999999999</v>
      </c>
    </row>
    <row r="524">
      <c r="A524" t="inlineStr">
        <is>
          <t>27/02/2012</t>
        </is>
      </c>
      <c r="B524" s="64" t="n">
        <v>1213.5</v>
      </c>
      <c r="C524" s="64" t="n">
        <v>710.48</v>
      </c>
    </row>
    <row r="525">
      <c r="A525" t="inlineStr">
        <is>
          <t>28/02/2012</t>
        </is>
      </c>
      <c r="B525" s="64" t="n">
        <v>1218.5</v>
      </c>
      <c r="C525" s="64" t="n">
        <v>715.92</v>
      </c>
    </row>
    <row r="526">
      <c r="A526" t="inlineStr">
        <is>
          <t>29/02/2012</t>
        </is>
      </c>
      <c r="B526" s="64" t="n">
        <v>1225.5</v>
      </c>
      <c r="C526" s="64" t="n">
        <v>714.16</v>
      </c>
    </row>
    <row r="527">
      <c r="A527" t="inlineStr">
        <is>
          <t>01/03/2012</t>
        </is>
      </c>
      <c r="B527" s="64" t="n">
        <v>1233.5</v>
      </c>
      <c r="C527" s="64" t="n">
        <v>720.5</v>
      </c>
    </row>
    <row r="528">
      <c r="A528" t="inlineStr">
        <is>
          <t>02/03/2012</t>
        </is>
      </c>
      <c r="B528" s="64" t="n">
        <v>1237</v>
      </c>
      <c r="C528" s="64" t="n">
        <v>713.79</v>
      </c>
    </row>
    <row r="529">
      <c r="A529" t="inlineStr">
        <is>
          <t>05/03/2012</t>
        </is>
      </c>
      <c r="B529" s="64" t="n">
        <v>1238</v>
      </c>
      <c r="C529" s="64" t="n">
        <v>713.13</v>
      </c>
    </row>
    <row r="530">
      <c r="A530" t="inlineStr">
        <is>
          <t>06/03/2012</t>
        </is>
      </c>
      <c r="B530" s="64" t="n">
        <v>1239.5</v>
      </c>
      <c r="C530" s="64" t="n">
        <v>704.26</v>
      </c>
    </row>
    <row r="531">
      <c r="A531" t="inlineStr">
        <is>
          <t>07/03/2012</t>
        </is>
      </c>
      <c r="B531" s="64" t="n">
        <v>1249</v>
      </c>
      <c r="C531" s="64" t="n">
        <v>706.85</v>
      </c>
    </row>
    <row r="532">
      <c r="A532" t="inlineStr">
        <is>
          <t>08/03/2012</t>
        </is>
      </c>
      <c r="B532" s="64" t="n">
        <v>1251.5</v>
      </c>
      <c r="C532" s="64" t="n">
        <v>707.0599999999999</v>
      </c>
    </row>
    <row r="533">
      <c r="A533" t="inlineStr">
        <is>
          <t>09/03/2012</t>
        </is>
      </c>
      <c r="B533" s="64" t="n">
        <v>1254.5</v>
      </c>
      <c r="C533" s="64" t="n">
        <v>703.2</v>
      </c>
    </row>
    <row r="534">
      <c r="A534" t="inlineStr">
        <is>
          <t>12/03/2012</t>
        </is>
      </c>
      <c r="B534" s="64" t="n">
        <v>1256</v>
      </c>
      <c r="C534" s="64" t="n">
        <v>695.84</v>
      </c>
    </row>
    <row r="535">
      <c r="A535" t="inlineStr">
        <is>
          <t>13/03/2012</t>
        </is>
      </c>
      <c r="B535" s="64" t="n">
        <v>1256</v>
      </c>
      <c r="C535" s="64" t="n">
        <v>697.78</v>
      </c>
    </row>
    <row r="536">
      <c r="A536" t="inlineStr">
        <is>
          <t>14/03/2012</t>
        </is>
      </c>
      <c r="B536" s="64" t="n">
        <v>1251.5</v>
      </c>
      <c r="C536" s="64" t="n">
        <v>691.8200000000001</v>
      </c>
    </row>
    <row r="537">
      <c r="A537" t="inlineStr">
        <is>
          <t>15/03/2012</t>
        </is>
      </c>
      <c r="B537" s="64" t="n">
        <v>1249.5</v>
      </c>
      <c r="C537" s="64" t="n">
        <v>692.63</v>
      </c>
    </row>
    <row r="538">
      <c r="A538" t="inlineStr">
        <is>
          <t>16/03/2012</t>
        </is>
      </c>
      <c r="B538" s="64" t="n">
        <v>1251.5</v>
      </c>
      <c r="C538" s="64" t="n">
        <v>694.51</v>
      </c>
    </row>
    <row r="539">
      <c r="A539" t="inlineStr">
        <is>
          <t>19/03/2012</t>
        </is>
      </c>
      <c r="B539" s="64" t="n">
        <v>1248</v>
      </c>
      <c r="C539" s="64" t="n">
        <v>691.8</v>
      </c>
    </row>
    <row r="540">
      <c r="A540" t="inlineStr">
        <is>
          <t>20/03/2012</t>
        </is>
      </c>
      <c r="B540" s="64" t="n">
        <v>1249.5</v>
      </c>
      <c r="C540" s="64" t="n">
        <v>686.16</v>
      </c>
    </row>
    <row r="541">
      <c r="A541" t="inlineStr">
        <is>
          <t>21/03/2012</t>
        </is>
      </c>
      <c r="B541" s="64" t="n">
        <v>1250</v>
      </c>
      <c r="C541" s="64" t="n">
        <v>687.1900000000001</v>
      </c>
    </row>
    <row r="542">
      <c r="A542" t="inlineStr">
        <is>
          <t>22/03/2012</t>
        </is>
      </c>
      <c r="B542" s="64" t="n">
        <v>1254.5</v>
      </c>
      <c r="C542" s="64" t="n">
        <v>687.77</v>
      </c>
    </row>
    <row r="543">
      <c r="A543" t="inlineStr">
        <is>
          <t>23/03/2012</t>
        </is>
      </c>
      <c r="B543" s="64" t="n">
        <v>1271.5</v>
      </c>
      <c r="C543" s="64" t="n">
        <v>702.49</v>
      </c>
    </row>
    <row r="544">
      <c r="A544" t="inlineStr">
        <is>
          <t>26/03/2012</t>
        </is>
      </c>
      <c r="B544" s="64" t="n">
        <v>1267</v>
      </c>
      <c r="C544" s="64" t="n">
        <v>698.0700000000001</v>
      </c>
    </row>
    <row r="545">
      <c r="A545" t="inlineStr">
        <is>
          <t>27/03/2012</t>
        </is>
      </c>
      <c r="B545" s="64" t="n">
        <v>1264</v>
      </c>
      <c r="C545" s="64" t="n">
        <v>697.1900000000001</v>
      </c>
    </row>
    <row r="546">
      <c r="A546" t="inlineStr">
        <is>
          <t>28/03/2012</t>
        </is>
      </c>
      <c r="B546" s="64" t="n">
        <v>1263.5</v>
      </c>
      <c r="C546" s="64" t="n">
        <v>691.1900000000001</v>
      </c>
    </row>
    <row r="547">
      <c r="A547" t="inlineStr">
        <is>
          <t>29/03/2012</t>
        </is>
      </c>
      <c r="B547" s="64" t="n">
        <v>1261.5</v>
      </c>
      <c r="C547" s="64" t="n">
        <v>690.85</v>
      </c>
    </row>
    <row r="548">
      <c r="A548" t="inlineStr">
        <is>
          <t>30/03/2012</t>
        </is>
      </c>
      <c r="B548" s="64" t="n">
        <v>1260.5</v>
      </c>
      <c r="C548" s="64" t="n">
        <v>689.9299999999999</v>
      </c>
    </row>
    <row r="549">
      <c r="A549" t="inlineStr">
        <is>
          <t>02/04/2012</t>
        </is>
      </c>
      <c r="B549" s="64" t="n">
        <v>1261</v>
      </c>
      <c r="C549" s="64" t="n">
        <v>687.9400000000001</v>
      </c>
    </row>
    <row r="550">
      <c r="A550" t="inlineStr">
        <is>
          <t>03/04/2012</t>
        </is>
      </c>
      <c r="B550" s="64" t="n">
        <v>1263</v>
      </c>
      <c r="C550" s="64" t="n">
        <v>689.41</v>
      </c>
    </row>
    <row r="551">
      <c r="A551" t="inlineStr">
        <is>
          <t>04/04/2012</t>
        </is>
      </c>
      <c r="B551" s="64" t="n">
        <v>1262</v>
      </c>
      <c r="C551" s="64" t="n">
        <v>690.75</v>
      </c>
    </row>
    <row r="552">
      <c r="A552" t="inlineStr">
        <is>
          <t>05/04/2012</t>
        </is>
      </c>
      <c r="B552" s="64" t="n">
        <v>1262.5</v>
      </c>
      <c r="C552" s="64" t="n">
        <v>691.4</v>
      </c>
    </row>
    <row r="553">
      <c r="A553" t="inlineStr">
        <is>
          <t>09/04/2012</t>
        </is>
      </c>
      <c r="B553" s="64" t="n">
        <v>1262</v>
      </c>
      <c r="C553" s="64" t="n">
        <v>693.41</v>
      </c>
    </row>
    <row r="554">
      <c r="A554" t="inlineStr">
        <is>
          <t>10/04/2012</t>
        </is>
      </c>
      <c r="B554" s="64" t="n">
        <v>1259.5</v>
      </c>
      <c r="C554" s="64" t="n">
        <v>687.88</v>
      </c>
    </row>
    <row r="555">
      <c r="A555" t="inlineStr">
        <is>
          <t>11/04/2012</t>
        </is>
      </c>
      <c r="B555" s="64" t="n">
        <v>1256</v>
      </c>
      <c r="C555" s="64" t="n">
        <v>684.84</v>
      </c>
    </row>
    <row r="556">
      <c r="A556" t="inlineStr">
        <is>
          <t>12/04/2012</t>
        </is>
      </c>
      <c r="B556" s="64" t="n">
        <v>1243.5</v>
      </c>
      <c r="C556" s="64" t="n">
        <v>680.62</v>
      </c>
    </row>
    <row r="557">
      <c r="A557" t="inlineStr">
        <is>
          <t>13/04/2012</t>
        </is>
      </c>
      <c r="B557" s="64" t="n">
        <v>1232</v>
      </c>
      <c r="C557" s="64" t="n">
        <v>670.29</v>
      </c>
    </row>
    <row r="558">
      <c r="A558" t="inlineStr">
        <is>
          <t>16/04/2012</t>
        </is>
      </c>
      <c r="B558" s="64" t="n">
        <v>1224</v>
      </c>
      <c r="C558" s="64" t="n">
        <v>664.86</v>
      </c>
    </row>
    <row r="559">
      <c r="A559" t="inlineStr">
        <is>
          <t>17/04/2012</t>
        </is>
      </c>
      <c r="B559" s="64" t="n">
        <v>1211</v>
      </c>
      <c r="C559" s="64" t="n">
        <v>653.1799999999999</v>
      </c>
    </row>
    <row r="560">
      <c r="A560" t="inlineStr">
        <is>
          <t>18/04/2012</t>
        </is>
      </c>
      <c r="B560" s="64" t="n">
        <v>1205.5</v>
      </c>
      <c r="C560" s="64" t="n">
        <v>642.25</v>
      </c>
    </row>
    <row r="561">
      <c r="A561" t="inlineStr">
        <is>
          <t>19/04/2012</t>
        </is>
      </c>
      <c r="B561" s="64" t="n">
        <v>1204.5</v>
      </c>
      <c r="C561" s="64" t="n">
        <v>638.65</v>
      </c>
    </row>
    <row r="562">
      <c r="A562" t="inlineStr">
        <is>
          <t>20/04/2012</t>
        </is>
      </c>
      <c r="B562" s="64" t="n">
        <v>1197</v>
      </c>
      <c r="C562" s="64" t="n">
        <v>639.08</v>
      </c>
    </row>
    <row r="563">
      <c r="A563" t="inlineStr">
        <is>
          <t>23/04/2012</t>
        </is>
      </c>
      <c r="B563" s="64" t="n">
        <v>1184.5</v>
      </c>
      <c r="C563" s="64" t="n">
        <v>629.72</v>
      </c>
    </row>
    <row r="564">
      <c r="A564" t="inlineStr">
        <is>
          <t>24/04/2012</t>
        </is>
      </c>
      <c r="B564" s="64" t="n">
        <v>1183.5</v>
      </c>
      <c r="C564" s="64" t="n">
        <v>628.52</v>
      </c>
    </row>
    <row r="565">
      <c r="A565" t="inlineStr">
        <is>
          <t>25/04/2012</t>
        </is>
      </c>
      <c r="B565" s="64" t="n">
        <v>1186</v>
      </c>
      <c r="C565" s="64" t="n">
        <v>629.85</v>
      </c>
    </row>
    <row r="566">
      <c r="A566" t="inlineStr">
        <is>
          <t>26/04/2012</t>
        </is>
      </c>
      <c r="B566" s="64" t="n">
        <v>1194.5</v>
      </c>
      <c r="C566" s="64" t="n">
        <v>633.6900000000001</v>
      </c>
    </row>
    <row r="567">
      <c r="A567" t="inlineStr">
        <is>
          <t>27/04/2012</t>
        </is>
      </c>
      <c r="B567" s="64" t="n">
        <v>1203</v>
      </c>
      <c r="C567" s="64" t="n">
        <v>637.86</v>
      </c>
    </row>
    <row r="568">
      <c r="A568" t="inlineStr">
        <is>
          <t>30/04/2012</t>
        </is>
      </c>
      <c r="B568" s="64" t="n">
        <v>1208</v>
      </c>
      <c r="C568" s="64" t="n">
        <v>633.79</v>
      </c>
    </row>
    <row r="569">
      <c r="A569" t="inlineStr">
        <is>
          <t>02/05/2012</t>
        </is>
      </c>
      <c r="B569" s="64" t="n">
        <v>1208.5</v>
      </c>
      <c r="C569" s="64" t="n">
        <v>629.1</v>
      </c>
    </row>
    <row r="570">
      <c r="A570" t="inlineStr">
        <is>
          <t>03/05/2012</t>
        </is>
      </c>
      <c r="B570" s="64" t="n">
        <v>1216.5</v>
      </c>
      <c r="C570" s="64" t="n">
        <v>635.25</v>
      </c>
    </row>
    <row r="571">
      <c r="A571" t="inlineStr">
        <is>
          <t>04/05/2012</t>
        </is>
      </c>
      <c r="B571" s="64" t="n">
        <v>1215.5</v>
      </c>
      <c r="C571" s="64" t="n">
        <v>633.0700000000001</v>
      </c>
    </row>
    <row r="572">
      <c r="A572" t="inlineStr">
        <is>
          <t>07/05/2012</t>
        </is>
      </c>
      <c r="B572" s="64" t="n">
        <v>1216</v>
      </c>
      <c r="C572" s="64" t="n">
        <v>633</v>
      </c>
    </row>
    <row r="573">
      <c r="A573" t="inlineStr">
        <is>
          <t>08/05/2012</t>
        </is>
      </c>
      <c r="B573" s="64" t="n">
        <v>1207</v>
      </c>
      <c r="C573" s="64" t="n">
        <v>623.13</v>
      </c>
    </row>
    <row r="574">
      <c r="A574" t="inlineStr">
        <is>
          <t>09/05/2012</t>
        </is>
      </c>
      <c r="B574" s="64" t="n">
        <v>1204.5</v>
      </c>
      <c r="C574" s="64" t="n">
        <v>613.91</v>
      </c>
    </row>
    <row r="575">
      <c r="A575" t="inlineStr">
        <is>
          <t>10/05/2012</t>
        </is>
      </c>
      <c r="B575" s="64" t="n">
        <v>1206.5</v>
      </c>
      <c r="C575" s="64" t="n">
        <v>619.67</v>
      </c>
    </row>
    <row r="576">
      <c r="A576" t="inlineStr">
        <is>
          <t>11/05/2012</t>
        </is>
      </c>
      <c r="B576" s="64" t="n">
        <v>1203</v>
      </c>
      <c r="C576" s="64" t="n">
        <v>616.29</v>
      </c>
    </row>
    <row r="577">
      <c r="A577" t="inlineStr">
        <is>
          <t>14/05/2012</t>
        </is>
      </c>
      <c r="B577" s="64" t="n">
        <v>1212</v>
      </c>
      <c r="C577" s="64" t="n">
        <v>609.96</v>
      </c>
    </row>
    <row r="578">
      <c r="A578" t="inlineStr">
        <is>
          <t>15/05/2012</t>
        </is>
      </c>
      <c r="B578" s="64" t="n">
        <v>1211</v>
      </c>
      <c r="C578" s="64" t="n">
        <v>605.5</v>
      </c>
    </row>
    <row r="579">
      <c r="A579" t="inlineStr">
        <is>
          <t>16/05/2012</t>
        </is>
      </c>
      <c r="B579" s="64" t="n">
        <v>1192</v>
      </c>
      <c r="C579" s="64" t="n">
        <v>595.7</v>
      </c>
    </row>
    <row r="580">
      <c r="A580" t="inlineStr">
        <is>
          <t>17/05/2012</t>
        </is>
      </c>
      <c r="B580" s="64" t="n">
        <v>1190</v>
      </c>
      <c r="C580" s="64" t="n">
        <v>595.3</v>
      </c>
    </row>
    <row r="581">
      <c r="A581" t="inlineStr">
        <is>
          <t>18/05/2012</t>
        </is>
      </c>
      <c r="B581" s="64" t="n">
        <v>1183.5</v>
      </c>
      <c r="C581" s="64" t="n">
        <v>585.89</v>
      </c>
    </row>
    <row r="582">
      <c r="A582" t="inlineStr">
        <is>
          <t>21/05/2012</t>
        </is>
      </c>
      <c r="B582" s="64" t="n">
        <v>1179</v>
      </c>
      <c r="C582" s="64" t="n">
        <v>577.38</v>
      </c>
    </row>
    <row r="583">
      <c r="A583" t="inlineStr">
        <is>
          <t>22/05/2012</t>
        </is>
      </c>
      <c r="B583" s="64" t="n">
        <v>1164</v>
      </c>
      <c r="C583" s="64" t="n">
        <v>559.35</v>
      </c>
    </row>
    <row r="584">
      <c r="A584" t="inlineStr">
        <is>
          <t>23/05/2012</t>
        </is>
      </c>
      <c r="B584" s="64" t="n">
        <v>1158</v>
      </c>
      <c r="C584" s="64" t="n">
        <v>566.8099999999999</v>
      </c>
    </row>
    <row r="585">
      <c r="A585" t="inlineStr">
        <is>
          <t>24/05/2012</t>
        </is>
      </c>
      <c r="B585" s="64" t="n">
        <v>1156</v>
      </c>
      <c r="C585" s="64" t="n">
        <v>567.78</v>
      </c>
    </row>
    <row r="586">
      <c r="A586" t="inlineStr">
        <is>
          <t>25/05/2012</t>
        </is>
      </c>
      <c r="B586" s="64" t="n">
        <v>1157.5</v>
      </c>
      <c r="C586" s="64" t="n">
        <v>579.33</v>
      </c>
    </row>
    <row r="587">
      <c r="A587" t="inlineStr">
        <is>
          <t>28/05/2012</t>
        </is>
      </c>
      <c r="B587" s="64" t="n">
        <v>1158</v>
      </c>
      <c r="C587" s="64" t="n">
        <v>584.26</v>
      </c>
    </row>
    <row r="588">
      <c r="A588" t="inlineStr">
        <is>
          <t>29/05/2012</t>
        </is>
      </c>
      <c r="B588" s="64" t="n">
        <v>1152</v>
      </c>
      <c r="C588" s="64" t="n">
        <v>579.77</v>
      </c>
    </row>
    <row r="589">
      <c r="A589" t="inlineStr">
        <is>
          <t>30/05/2012</t>
        </is>
      </c>
      <c r="B589" s="64" t="n">
        <v>1151</v>
      </c>
      <c r="C589" s="64" t="n">
        <v>570.65</v>
      </c>
    </row>
    <row r="590">
      <c r="A590" t="inlineStr">
        <is>
          <t>31/05/2012</t>
        </is>
      </c>
      <c r="B590" s="64" t="n">
        <v>1138</v>
      </c>
      <c r="C590" s="64" t="n">
        <v>564.2</v>
      </c>
    </row>
    <row r="591">
      <c r="A591" t="inlineStr">
        <is>
          <t>01/06/2012</t>
        </is>
      </c>
      <c r="B591" s="64" t="n">
        <v>1136.5</v>
      </c>
      <c r="C591" s="64" t="n">
        <v>555.47</v>
      </c>
    </row>
    <row r="592">
      <c r="A592" t="inlineStr">
        <is>
          <t>04/06/2012</t>
        </is>
      </c>
      <c r="B592" s="64" t="n">
        <v>1130</v>
      </c>
      <c r="C592" s="64" t="n">
        <v>550.95</v>
      </c>
    </row>
    <row r="593">
      <c r="A593" t="inlineStr">
        <is>
          <t>05/06/2012</t>
        </is>
      </c>
      <c r="B593" s="64" t="n">
        <v>1134.5</v>
      </c>
      <c r="C593" s="64" t="n">
        <v>561.63</v>
      </c>
    </row>
    <row r="594">
      <c r="A594" t="inlineStr">
        <is>
          <t>06/06/2012</t>
        </is>
      </c>
      <c r="B594" s="64" t="n">
        <v>1134.5</v>
      </c>
      <c r="C594" s="64" t="n">
        <v>559.14</v>
      </c>
    </row>
    <row r="595">
      <c r="A595" t="inlineStr">
        <is>
          <t>08/06/2012</t>
        </is>
      </c>
      <c r="B595" s="64" t="n">
        <v>1128.5</v>
      </c>
      <c r="C595" s="64" t="n">
        <v>557.28</v>
      </c>
    </row>
    <row r="596">
      <c r="A596" t="inlineStr">
        <is>
          <t>11/06/2012</t>
        </is>
      </c>
      <c r="B596" s="64" t="n">
        <v>1129.5</v>
      </c>
      <c r="C596" s="64" t="n">
        <v>550.98</v>
      </c>
    </row>
    <row r="597">
      <c r="A597" t="inlineStr">
        <is>
          <t>12/06/2012</t>
        </is>
      </c>
      <c r="B597" s="64" t="n">
        <v>1132</v>
      </c>
      <c r="C597" s="64" t="n">
        <v>548.72</v>
      </c>
    </row>
    <row r="598">
      <c r="A598" t="inlineStr">
        <is>
          <t>13/06/2012</t>
        </is>
      </c>
      <c r="B598" s="64" t="n">
        <v>1134.5</v>
      </c>
      <c r="C598" s="64" t="n">
        <v>547.54</v>
      </c>
    </row>
    <row r="599">
      <c r="A599" t="inlineStr">
        <is>
          <t>14/06/2012</t>
        </is>
      </c>
      <c r="B599" s="64" t="n">
        <v>1134</v>
      </c>
      <c r="C599" s="64" t="n">
        <v>551.29</v>
      </c>
    </row>
    <row r="600">
      <c r="A600" t="inlineStr">
        <is>
          <t>15/06/2012</t>
        </is>
      </c>
      <c r="B600" s="64" t="n">
        <v>1134.5</v>
      </c>
      <c r="C600" s="64" t="n">
        <v>555.85</v>
      </c>
    </row>
    <row r="601">
      <c r="A601" t="inlineStr">
        <is>
          <t>18/06/2012</t>
        </is>
      </c>
      <c r="B601" s="64" t="n">
        <v>1133.5</v>
      </c>
      <c r="C601" s="64" t="n">
        <v>550.51</v>
      </c>
    </row>
    <row r="602">
      <c r="A602" t="inlineStr">
        <is>
          <t>19/06/2012</t>
        </is>
      </c>
      <c r="B602" s="64" t="n">
        <v>1133.5</v>
      </c>
      <c r="C602" s="64" t="n">
        <v>558.37</v>
      </c>
    </row>
    <row r="603">
      <c r="A603" t="inlineStr">
        <is>
          <t>20/06/2012</t>
        </is>
      </c>
      <c r="B603" s="64" t="n">
        <v>1132.5</v>
      </c>
      <c r="C603" s="64" t="n">
        <v>556.51</v>
      </c>
    </row>
    <row r="604">
      <c r="A604" t="inlineStr">
        <is>
          <t>21/06/2012</t>
        </is>
      </c>
      <c r="B604" s="64" t="n">
        <v>1133.5</v>
      </c>
      <c r="C604" s="64" t="n">
        <v>552.12</v>
      </c>
    </row>
    <row r="605">
      <c r="A605" t="inlineStr">
        <is>
          <t>22/06/2012</t>
        </is>
      </c>
      <c r="B605" s="64" t="n">
        <v>1134.5</v>
      </c>
      <c r="C605" s="64" t="n">
        <v>549.39</v>
      </c>
    </row>
    <row r="606">
      <c r="A606" t="inlineStr">
        <is>
          <t>25/06/2012</t>
        </is>
      </c>
      <c r="B606" s="64" t="n">
        <v>1138.5</v>
      </c>
      <c r="C606" s="64" t="n">
        <v>551.0599999999999</v>
      </c>
    </row>
    <row r="607">
      <c r="A607" t="inlineStr">
        <is>
          <t>26/06/2012</t>
        </is>
      </c>
      <c r="B607" s="64" t="n">
        <v>1132</v>
      </c>
      <c r="C607" s="64" t="n">
        <v>545.8099999999999</v>
      </c>
    </row>
    <row r="608">
      <c r="A608" t="inlineStr">
        <is>
          <t>27/06/2012</t>
        </is>
      </c>
      <c r="B608" s="64" t="n">
        <v>1127</v>
      </c>
      <c r="C608" s="64" t="n">
        <v>541.05</v>
      </c>
    </row>
    <row r="609">
      <c r="A609" t="inlineStr">
        <is>
          <t>28/06/2012</t>
        </is>
      </c>
      <c r="B609" s="64" t="n">
        <v>1126</v>
      </c>
      <c r="C609" s="64" t="n">
        <v>540.5700000000001</v>
      </c>
    </row>
    <row r="610">
      <c r="A610" t="inlineStr">
        <is>
          <t>29/06/2012</t>
        </is>
      </c>
      <c r="B610" s="64" t="n">
        <v>1121</v>
      </c>
      <c r="C610" s="64" t="n">
        <v>557.71</v>
      </c>
    </row>
    <row r="611">
      <c r="A611" t="inlineStr">
        <is>
          <t>02/07/2012</t>
        </is>
      </c>
      <c r="B611" s="64" t="n">
        <v>1123</v>
      </c>
      <c r="C611" s="64" t="n">
        <v>564.61</v>
      </c>
    </row>
    <row r="612">
      <c r="A612" t="inlineStr">
        <is>
          <t>03/07/2012</t>
        </is>
      </c>
      <c r="B612" s="64" t="n">
        <v>1112.5</v>
      </c>
      <c r="C612" s="64" t="n">
        <v>552.11</v>
      </c>
    </row>
    <row r="613">
      <c r="A613" t="inlineStr">
        <is>
          <t>04/07/2012</t>
        </is>
      </c>
      <c r="B613" s="64" t="n">
        <v>1109</v>
      </c>
      <c r="C613" s="64" t="n">
        <v>546.04</v>
      </c>
    </row>
    <row r="614">
      <c r="A614" t="inlineStr">
        <is>
          <t>05/07/2012</t>
        </is>
      </c>
      <c r="B614" s="64" t="n">
        <v>1114.5</v>
      </c>
      <c r="C614" s="64" t="n">
        <v>549.83</v>
      </c>
    </row>
    <row r="615">
      <c r="A615" t="inlineStr">
        <is>
          <t>06/07/2012</t>
        </is>
      </c>
      <c r="B615" s="64" t="n">
        <v>1115</v>
      </c>
      <c r="C615" s="64" t="n">
        <v>548.99</v>
      </c>
    </row>
    <row r="616">
      <c r="A616" t="inlineStr">
        <is>
          <t>10/07/2012</t>
        </is>
      </c>
      <c r="B616" s="64" t="n">
        <v>1108.5</v>
      </c>
      <c r="C616" s="64" t="n">
        <v>543.38</v>
      </c>
    </row>
    <row r="617">
      <c r="A617" t="inlineStr">
        <is>
          <t>11/07/2012</t>
        </is>
      </c>
      <c r="B617" s="64" t="n">
        <v>1103.5</v>
      </c>
      <c r="C617" s="64" t="n">
        <v>541.99</v>
      </c>
    </row>
    <row r="618">
      <c r="A618" t="inlineStr">
        <is>
          <t>12/07/2012</t>
        </is>
      </c>
      <c r="B618" s="64" t="n">
        <v>1103</v>
      </c>
      <c r="C618" s="64" t="n">
        <v>541.22</v>
      </c>
    </row>
    <row r="619">
      <c r="A619" t="inlineStr">
        <is>
          <t>13/07/2012</t>
        </is>
      </c>
      <c r="B619" s="64" t="n">
        <v>1104.5</v>
      </c>
      <c r="C619" s="64" t="n">
        <v>542.22</v>
      </c>
    </row>
    <row r="620">
      <c r="A620" t="inlineStr">
        <is>
          <t>16/07/2012</t>
        </is>
      </c>
      <c r="B620" s="64" t="n">
        <v>1103</v>
      </c>
      <c r="C620" s="64" t="n">
        <v>541.75</v>
      </c>
    </row>
    <row r="621">
      <c r="A621" t="inlineStr">
        <is>
          <t>17/07/2012</t>
        </is>
      </c>
      <c r="B621" s="64" t="n">
        <v>1101.5</v>
      </c>
      <c r="C621" s="64" t="n">
        <v>543.41</v>
      </c>
    </row>
    <row r="622">
      <c r="A622" t="inlineStr">
        <is>
          <t>18/07/2012</t>
        </is>
      </c>
      <c r="B622" s="64" t="n">
        <v>1101</v>
      </c>
      <c r="C622" s="64" t="n">
        <v>543.97</v>
      </c>
    </row>
    <row r="623">
      <c r="A623" t="inlineStr">
        <is>
          <t>19/07/2012</t>
        </is>
      </c>
      <c r="B623" s="64" t="n">
        <v>1105</v>
      </c>
      <c r="C623" s="64" t="n">
        <v>548.12</v>
      </c>
    </row>
    <row r="624">
      <c r="A624" t="inlineStr">
        <is>
          <t>20/07/2012</t>
        </is>
      </c>
      <c r="B624" s="64" t="n">
        <v>1102.5</v>
      </c>
      <c r="C624" s="64" t="n">
        <v>544.4400000000001</v>
      </c>
    </row>
    <row r="625">
      <c r="A625" t="inlineStr">
        <is>
          <t>23/07/2012</t>
        </is>
      </c>
      <c r="B625" s="64" t="n">
        <v>1105</v>
      </c>
      <c r="C625" s="64" t="n">
        <v>541.9299999999999</v>
      </c>
    </row>
    <row r="626">
      <c r="A626" t="inlineStr">
        <is>
          <t>24/07/2012</t>
        </is>
      </c>
      <c r="B626" s="64" t="n">
        <v>1103</v>
      </c>
      <c r="C626" s="64" t="n">
        <v>539.1</v>
      </c>
    </row>
    <row r="627">
      <c r="A627" t="inlineStr">
        <is>
          <t>25/07/2012</t>
        </is>
      </c>
      <c r="B627" s="64" t="n">
        <v>1106.5</v>
      </c>
      <c r="C627" s="64" t="n">
        <v>543.47</v>
      </c>
    </row>
    <row r="628">
      <c r="A628" t="inlineStr">
        <is>
          <t>26/07/2012</t>
        </is>
      </c>
      <c r="B628" s="64" t="n">
        <v>1107</v>
      </c>
      <c r="C628" s="64" t="n">
        <v>547.21</v>
      </c>
    </row>
    <row r="629">
      <c r="A629" t="inlineStr">
        <is>
          <t>27/07/2012</t>
        </is>
      </c>
      <c r="B629" s="64" t="n">
        <v>1106</v>
      </c>
      <c r="C629" s="64" t="n">
        <v>546.4400000000001</v>
      </c>
    </row>
    <row r="630">
      <c r="A630" t="inlineStr">
        <is>
          <t>30/07/2012</t>
        </is>
      </c>
      <c r="B630" s="64" t="n">
        <v>1105</v>
      </c>
      <c r="C630" s="64" t="n">
        <v>541.67</v>
      </c>
    </row>
    <row r="631">
      <c r="A631" t="inlineStr">
        <is>
          <t>31/07/2012</t>
        </is>
      </c>
      <c r="B631" s="64" t="n">
        <v>1105.5</v>
      </c>
      <c r="C631" s="64" t="n">
        <v>540.0599999999999</v>
      </c>
    </row>
    <row r="632">
      <c r="A632" t="inlineStr">
        <is>
          <t>01/08/2012</t>
        </is>
      </c>
      <c r="B632" s="64" t="n">
        <v>1101.5</v>
      </c>
      <c r="C632" s="64" t="n">
        <v>539.16</v>
      </c>
    </row>
    <row r="633">
      <c r="A633" t="inlineStr">
        <is>
          <t>02/08/2012</t>
        </is>
      </c>
      <c r="B633" s="64" t="n">
        <v>1088.5</v>
      </c>
      <c r="C633" s="64" t="n">
        <v>530.98</v>
      </c>
    </row>
    <row r="634">
      <c r="A634" t="inlineStr">
        <is>
          <t>03/08/2012</t>
        </is>
      </c>
      <c r="B634" s="64" t="n">
        <v>1086</v>
      </c>
      <c r="C634" s="64" t="n">
        <v>535.5</v>
      </c>
    </row>
    <row r="635">
      <c r="A635" t="inlineStr">
        <is>
          <t>06/08/2012</t>
        </is>
      </c>
      <c r="B635" s="64" t="n">
        <v>1087</v>
      </c>
      <c r="C635" s="64" t="n">
        <v>536</v>
      </c>
    </row>
    <row r="636">
      <c r="A636" t="inlineStr">
        <is>
          <t>07/08/2012</t>
        </is>
      </c>
      <c r="B636" s="64" t="n">
        <v>1076.5</v>
      </c>
      <c r="C636" s="64" t="n">
        <v>530.8200000000001</v>
      </c>
    </row>
    <row r="637">
      <c r="A637" t="inlineStr">
        <is>
          <t>08/08/2012</t>
        </is>
      </c>
      <c r="B637" s="64" t="n">
        <v>1072.5</v>
      </c>
      <c r="C637" s="64" t="n">
        <v>530.42</v>
      </c>
    </row>
    <row r="638">
      <c r="A638" t="inlineStr">
        <is>
          <t>09/08/2012</t>
        </is>
      </c>
      <c r="B638" s="64" t="n">
        <v>1072.5</v>
      </c>
      <c r="C638" s="64" t="n">
        <v>531.73</v>
      </c>
    </row>
    <row r="639">
      <c r="A639" t="inlineStr">
        <is>
          <t>10/08/2012</t>
        </is>
      </c>
      <c r="B639" s="64" t="n">
        <v>1080</v>
      </c>
      <c r="C639" s="64" t="n">
        <v>535.71</v>
      </c>
    </row>
    <row r="640">
      <c r="A640" t="inlineStr">
        <is>
          <t>13/08/2012</t>
        </is>
      </c>
      <c r="B640" s="64" t="n">
        <v>1073</v>
      </c>
      <c r="C640" s="64" t="n">
        <v>530.66</v>
      </c>
    </row>
    <row r="641">
      <c r="A641" t="inlineStr">
        <is>
          <t>14/08/2012</t>
        </is>
      </c>
      <c r="B641" s="64" t="n">
        <v>1073.5</v>
      </c>
      <c r="C641" s="64" t="n">
        <v>529.6</v>
      </c>
    </row>
    <row r="642">
      <c r="A642" t="inlineStr">
        <is>
          <t>15/08/2012</t>
        </is>
      </c>
      <c r="B642" s="64" t="n">
        <v>1074</v>
      </c>
      <c r="C642" s="64" t="n">
        <v>531.16</v>
      </c>
    </row>
    <row r="643">
      <c r="A643" t="inlineStr">
        <is>
          <t>16/08/2012</t>
        </is>
      </c>
      <c r="B643" s="64" t="n">
        <v>1076.5</v>
      </c>
      <c r="C643" s="64" t="n">
        <v>533.1799999999999</v>
      </c>
    </row>
    <row r="644">
      <c r="A644" t="inlineStr">
        <is>
          <t>17/08/2012</t>
        </is>
      </c>
      <c r="B644" s="64" t="n">
        <v>1076</v>
      </c>
      <c r="C644" s="64" t="n">
        <v>534</v>
      </c>
    </row>
    <row r="645">
      <c r="A645" t="inlineStr">
        <is>
          <t>20/08/2012</t>
        </is>
      </c>
      <c r="B645" s="64" t="n">
        <v>1076.5</v>
      </c>
      <c r="C645" s="64" t="n">
        <v>533.45</v>
      </c>
    </row>
    <row r="646">
      <c r="A646" t="inlineStr">
        <is>
          <t>21/08/2012</t>
        </is>
      </c>
      <c r="B646" s="64" t="n">
        <v>1078</v>
      </c>
      <c r="C646" s="64" t="n">
        <v>534.46</v>
      </c>
    </row>
    <row r="647">
      <c r="A647" t="inlineStr">
        <is>
          <t>22/08/2012</t>
        </is>
      </c>
      <c r="B647" s="64" t="n">
        <v>1080.5</v>
      </c>
      <c r="C647" s="64" t="n">
        <v>534.9</v>
      </c>
    </row>
    <row r="648">
      <c r="A648" t="inlineStr">
        <is>
          <t>23/08/2012</t>
        </is>
      </c>
      <c r="B648" s="64" t="n">
        <v>1083.5</v>
      </c>
      <c r="C648" s="64" t="n">
        <v>535.33</v>
      </c>
    </row>
    <row r="649">
      <c r="A649" t="inlineStr">
        <is>
          <t>24/08/2012</t>
        </is>
      </c>
      <c r="B649" s="64" t="n">
        <v>1084</v>
      </c>
      <c r="C649" s="64" t="n">
        <v>535.5700000000001</v>
      </c>
    </row>
    <row r="650">
      <c r="A650" t="inlineStr">
        <is>
          <t>27/08/2012</t>
        </is>
      </c>
      <c r="B650" s="64" t="n">
        <v>1091</v>
      </c>
      <c r="C650" s="64" t="n">
        <v>536.91</v>
      </c>
    </row>
    <row r="651">
      <c r="A651" t="inlineStr">
        <is>
          <t>28/08/2012</t>
        </is>
      </c>
      <c r="B651" s="64" t="n">
        <v>1110.5</v>
      </c>
      <c r="C651" s="64" t="n">
        <v>543.5599999999999</v>
      </c>
    </row>
    <row r="652">
      <c r="A652" t="inlineStr">
        <is>
          <t>29/08/2012</t>
        </is>
      </c>
      <c r="B652" s="64" t="n">
        <v>1107</v>
      </c>
      <c r="C652" s="64" t="n">
        <v>540.26</v>
      </c>
    </row>
    <row r="653">
      <c r="A653" t="inlineStr">
        <is>
          <t>30/08/2012</t>
        </is>
      </c>
      <c r="B653" s="64" t="n">
        <v>1128.5</v>
      </c>
      <c r="C653" s="64" t="n">
        <v>551.5599999999999</v>
      </c>
    </row>
    <row r="654">
      <c r="A654" t="inlineStr">
        <is>
          <t>31/08/2012</t>
        </is>
      </c>
      <c r="B654" s="64" t="n">
        <v>1129</v>
      </c>
      <c r="C654" s="64" t="n">
        <v>556.16</v>
      </c>
    </row>
    <row r="655">
      <c r="A655" t="inlineStr">
        <is>
          <t>03/09/2012</t>
        </is>
      </c>
      <c r="B655" s="64" t="n">
        <v>1134</v>
      </c>
      <c r="C655" s="64" t="n">
        <v>558.0700000000001</v>
      </c>
    </row>
    <row r="656">
      <c r="A656" t="inlineStr">
        <is>
          <t>04/09/2012</t>
        </is>
      </c>
      <c r="B656" s="64" t="n">
        <v>1129.5</v>
      </c>
      <c r="C656" s="64" t="n">
        <v>553.41</v>
      </c>
    </row>
    <row r="657">
      <c r="A657" t="inlineStr">
        <is>
          <t>05/09/2012</t>
        </is>
      </c>
      <c r="B657" s="64" t="n">
        <v>1134</v>
      </c>
      <c r="C657" s="64" t="n">
        <v>556.15</v>
      </c>
    </row>
    <row r="658">
      <c r="A658" t="inlineStr">
        <is>
          <t>06/09/2012</t>
        </is>
      </c>
      <c r="B658" s="64" t="n">
        <v>1127</v>
      </c>
      <c r="C658" s="64" t="n">
        <v>555.17</v>
      </c>
    </row>
    <row r="659">
      <c r="A659" t="inlineStr">
        <is>
          <t>10/09/2012</t>
        </is>
      </c>
      <c r="B659" s="64" t="n">
        <v>1121</v>
      </c>
      <c r="C659" s="64" t="n">
        <v>553.58</v>
      </c>
    </row>
    <row r="660">
      <c r="A660" t="inlineStr">
        <is>
          <t>11/09/2012</t>
        </is>
      </c>
      <c r="B660" s="64" t="n">
        <v>1124</v>
      </c>
      <c r="C660" s="64" t="n">
        <v>556.71</v>
      </c>
    </row>
    <row r="661">
      <c r="A661" t="inlineStr">
        <is>
          <t>12/09/2012</t>
        </is>
      </c>
      <c r="B661" s="64" t="n">
        <v>1126</v>
      </c>
      <c r="C661" s="64" t="n">
        <v>555.23</v>
      </c>
    </row>
    <row r="662">
      <c r="A662" t="inlineStr">
        <is>
          <t>13/09/2012</t>
        </is>
      </c>
      <c r="B662" s="64" t="n">
        <v>1120.5</v>
      </c>
      <c r="C662" s="64" t="n">
        <v>554.4299999999999</v>
      </c>
    </row>
    <row r="663">
      <c r="A663" t="inlineStr">
        <is>
          <t>14/09/2012</t>
        </is>
      </c>
      <c r="B663" s="64" t="n">
        <v>1114</v>
      </c>
      <c r="C663" s="64" t="n">
        <v>553.4</v>
      </c>
    </row>
    <row r="664">
      <c r="A664" t="inlineStr">
        <is>
          <t>17/09/2012</t>
        </is>
      </c>
      <c r="B664" s="64" t="n">
        <v>1103.5</v>
      </c>
      <c r="C664" s="64" t="n">
        <v>543.86</v>
      </c>
    </row>
    <row r="665">
      <c r="A665" t="inlineStr">
        <is>
          <t>18/09/2012</t>
        </is>
      </c>
      <c r="B665" s="64" t="n">
        <v>1094.5</v>
      </c>
      <c r="C665" s="64" t="n">
        <v>541.3</v>
      </c>
    </row>
    <row r="666">
      <c r="A666" t="inlineStr">
        <is>
          <t>19/09/2012</t>
        </is>
      </c>
      <c r="B666" s="64" t="n">
        <v>1086.5</v>
      </c>
      <c r="C666" s="64" t="n">
        <v>536.8099999999999</v>
      </c>
    </row>
    <row r="667">
      <c r="A667" t="inlineStr">
        <is>
          <t>20/09/2012</t>
        </is>
      </c>
      <c r="B667" s="64" t="n">
        <v>1085.5</v>
      </c>
      <c r="C667" s="64" t="n">
        <v>536.58</v>
      </c>
    </row>
    <row r="668">
      <c r="A668" t="inlineStr">
        <is>
          <t>21/09/2012</t>
        </is>
      </c>
      <c r="B668" s="64" t="n">
        <v>1083</v>
      </c>
      <c r="C668" s="64" t="n">
        <v>535.08</v>
      </c>
    </row>
    <row r="669">
      <c r="A669" t="inlineStr">
        <is>
          <t>24/09/2012</t>
        </is>
      </c>
      <c r="B669" s="64" t="n">
        <v>1086.5</v>
      </c>
      <c r="C669" s="64" t="n">
        <v>536.28</v>
      </c>
    </row>
    <row r="670">
      <c r="A670" t="inlineStr">
        <is>
          <t>25/09/2012</t>
        </is>
      </c>
      <c r="B670" s="64" t="n">
        <v>1090</v>
      </c>
      <c r="C670" s="64" t="n">
        <v>537.21</v>
      </c>
    </row>
    <row r="671">
      <c r="A671" t="inlineStr">
        <is>
          <t>26/09/2012</t>
        </is>
      </c>
      <c r="B671" s="64" t="n">
        <v>1087.5</v>
      </c>
      <c r="C671" s="64" t="n">
        <v>534.4</v>
      </c>
    </row>
    <row r="672">
      <c r="A672" t="inlineStr">
        <is>
          <t>27/09/2012</t>
        </is>
      </c>
      <c r="B672" s="64" t="n">
        <v>1085</v>
      </c>
      <c r="C672" s="64" t="n">
        <v>534.22</v>
      </c>
    </row>
    <row r="673">
      <c r="A673" t="inlineStr">
        <is>
          <t>28/09/2012</t>
        </is>
      </c>
      <c r="B673" s="64" t="n">
        <v>1087.5</v>
      </c>
      <c r="C673" s="64" t="n">
        <v>535.98</v>
      </c>
    </row>
    <row r="674">
      <c r="A674" t="inlineStr">
        <is>
          <t>01/10/2012</t>
        </is>
      </c>
      <c r="B674" s="64" t="n">
        <v>1085.5</v>
      </c>
      <c r="C674" s="64" t="n">
        <v>535.52</v>
      </c>
    </row>
    <row r="675">
      <c r="A675" t="inlineStr">
        <is>
          <t>02/10/2012</t>
        </is>
      </c>
      <c r="B675" s="64" t="n">
        <v>1078.5</v>
      </c>
      <c r="C675" s="64" t="n">
        <v>532.0700000000001</v>
      </c>
    </row>
    <row r="676">
      <c r="A676" t="inlineStr">
        <is>
          <t>03/10/2012</t>
        </is>
      </c>
      <c r="B676" s="64" t="n">
        <v>1068.5</v>
      </c>
      <c r="C676" s="64" t="n">
        <v>528.4400000000001</v>
      </c>
    </row>
    <row r="677">
      <c r="A677" t="inlineStr">
        <is>
          <t>04/10/2012</t>
        </is>
      </c>
      <c r="B677" s="64" t="n">
        <v>1071</v>
      </c>
      <c r="C677" s="64" t="n">
        <v>530.46</v>
      </c>
    </row>
    <row r="678">
      <c r="A678" t="inlineStr">
        <is>
          <t>05/10/2012</t>
        </is>
      </c>
      <c r="B678" s="64" t="n">
        <v>1072.5</v>
      </c>
      <c r="C678" s="64" t="n">
        <v>528.33</v>
      </c>
    </row>
    <row r="679">
      <c r="A679" t="inlineStr">
        <is>
          <t>08/10/2012</t>
        </is>
      </c>
      <c r="B679" s="64" t="n">
        <v>1064.5</v>
      </c>
      <c r="C679" s="64" t="n">
        <v>524.64</v>
      </c>
    </row>
    <row r="680">
      <c r="A680" t="inlineStr">
        <is>
          <t>09/10/2012</t>
        </is>
      </c>
      <c r="B680" s="64" t="n">
        <v>1062</v>
      </c>
      <c r="C680" s="64" t="n">
        <v>521.61</v>
      </c>
    </row>
    <row r="681">
      <c r="A681" t="inlineStr">
        <is>
          <t>10/10/2012</t>
        </is>
      </c>
      <c r="B681" s="64" t="n">
        <v>1061.5</v>
      </c>
      <c r="C681" s="64" t="n">
        <v>520.34</v>
      </c>
    </row>
    <row r="682">
      <c r="A682" t="inlineStr">
        <is>
          <t>11/10/2012</t>
        </is>
      </c>
      <c r="B682" s="64" t="n">
        <v>1061.5</v>
      </c>
      <c r="C682" s="64" t="n">
        <v>520.6</v>
      </c>
    </row>
    <row r="683">
      <c r="A683" t="inlineStr">
        <is>
          <t>15/10/2012</t>
        </is>
      </c>
      <c r="B683" s="64" t="n">
        <v>1057.5</v>
      </c>
      <c r="C683" s="64" t="n">
        <v>519.91</v>
      </c>
    </row>
    <row r="684">
      <c r="A684" t="inlineStr">
        <is>
          <t>16/10/2012</t>
        </is>
      </c>
      <c r="B684" s="64" t="n">
        <v>1056.5</v>
      </c>
      <c r="C684" s="64" t="n">
        <v>518.91</v>
      </c>
    </row>
    <row r="685">
      <c r="A685" t="inlineStr">
        <is>
          <t>17/10/2012</t>
        </is>
      </c>
      <c r="B685" s="64" t="n">
        <v>1056</v>
      </c>
      <c r="C685" s="64" t="n">
        <v>519.9400000000001</v>
      </c>
    </row>
    <row r="686">
      <c r="A686" t="inlineStr">
        <is>
          <t>18/10/2012</t>
        </is>
      </c>
      <c r="B686" s="64" t="n">
        <v>1052</v>
      </c>
      <c r="C686" s="64" t="n">
        <v>518.74</v>
      </c>
    </row>
    <row r="687">
      <c r="A687" t="inlineStr">
        <is>
          <t>19/10/2012</t>
        </is>
      </c>
      <c r="B687" s="64" t="n">
        <v>1048</v>
      </c>
      <c r="C687" s="64" t="n">
        <v>516.77</v>
      </c>
    </row>
    <row r="688">
      <c r="A688" t="inlineStr">
        <is>
          <t>22/10/2012</t>
        </is>
      </c>
      <c r="B688" s="64" t="n">
        <v>1055.5</v>
      </c>
      <c r="C688" s="64" t="n">
        <v>521.49</v>
      </c>
    </row>
    <row r="689">
      <c r="A689" t="inlineStr">
        <is>
          <t>23/10/2012</t>
        </is>
      </c>
      <c r="B689" s="64" t="n">
        <v>1055</v>
      </c>
      <c r="C689" s="64" t="n">
        <v>520.47</v>
      </c>
    </row>
    <row r="690">
      <c r="A690" t="inlineStr">
        <is>
          <t>24/10/2012</t>
        </is>
      </c>
      <c r="B690" s="64" t="n">
        <v>1057.5</v>
      </c>
      <c r="C690" s="64" t="n">
        <v>521.71</v>
      </c>
    </row>
    <row r="691">
      <c r="A691" t="inlineStr">
        <is>
          <t>25/10/2012</t>
        </is>
      </c>
      <c r="B691" s="64" t="n">
        <v>1056</v>
      </c>
      <c r="C691" s="64" t="n">
        <v>521.22</v>
      </c>
    </row>
    <row r="692">
      <c r="A692" t="inlineStr">
        <is>
          <t>26/10/2012</t>
        </is>
      </c>
      <c r="B692" s="64" t="n">
        <v>1062.5</v>
      </c>
      <c r="C692" s="64" t="n">
        <v>524.17</v>
      </c>
    </row>
    <row r="693">
      <c r="A693" t="inlineStr">
        <is>
          <t>29/10/2012</t>
        </is>
      </c>
      <c r="B693" s="64" t="n">
        <v>1061</v>
      </c>
      <c r="C693" s="64" t="n">
        <v>521.89</v>
      </c>
    </row>
    <row r="694">
      <c r="A694" t="inlineStr">
        <is>
          <t>30/10/2012</t>
        </is>
      </c>
      <c r="B694" s="64" t="n">
        <v>1062</v>
      </c>
      <c r="C694" s="64" t="n">
        <v>522.9</v>
      </c>
    </row>
    <row r="695">
      <c r="A695" t="inlineStr">
        <is>
          <t>31/10/2012</t>
        </is>
      </c>
      <c r="B695" s="64" t="n">
        <v>1059.5</v>
      </c>
      <c r="C695" s="64" t="n">
        <v>521.92</v>
      </c>
    </row>
    <row r="696">
      <c r="A696" t="inlineStr">
        <is>
          <t>01/11/2012</t>
        </is>
      </c>
      <c r="B696" s="64" t="n">
        <v>1076.5</v>
      </c>
      <c r="C696" s="64" t="n">
        <v>530</v>
      </c>
    </row>
    <row r="697">
      <c r="A697" t="inlineStr">
        <is>
          <t>05/11/2012</t>
        </is>
      </c>
      <c r="B697" s="64" t="n">
        <v>1090</v>
      </c>
      <c r="C697" s="64" t="n">
        <v>535.63</v>
      </c>
    </row>
    <row r="698">
      <c r="A698" t="inlineStr">
        <is>
          <t>06/11/2012</t>
        </is>
      </c>
      <c r="B698" s="64" t="n">
        <v>1100</v>
      </c>
      <c r="C698" s="64" t="n">
        <v>540.8099999999999</v>
      </c>
    </row>
    <row r="699">
      <c r="A699" t="inlineStr">
        <is>
          <t>07/11/2012</t>
        </is>
      </c>
      <c r="B699" s="64" t="n">
        <v>1105</v>
      </c>
      <c r="C699" s="64" t="n">
        <v>542.99</v>
      </c>
    </row>
    <row r="700">
      <c r="A700" t="inlineStr">
        <is>
          <t>08/11/2012</t>
        </is>
      </c>
      <c r="B700" s="64" t="n">
        <v>1123</v>
      </c>
      <c r="C700" s="64" t="n">
        <v>549.95</v>
      </c>
    </row>
    <row r="701">
      <c r="A701" t="inlineStr">
        <is>
          <t>09/11/2012</t>
        </is>
      </c>
      <c r="B701" s="64" t="n">
        <v>1154</v>
      </c>
      <c r="C701" s="64" t="n">
        <v>563.48</v>
      </c>
    </row>
    <row r="702">
      <c r="A702" t="inlineStr">
        <is>
          <t>12/11/2012</t>
        </is>
      </c>
      <c r="B702" s="64" t="n">
        <v>1160.5</v>
      </c>
      <c r="C702" s="64" t="n">
        <v>565.55</v>
      </c>
    </row>
    <row r="703">
      <c r="A703" t="inlineStr">
        <is>
          <t>13/11/2012</t>
        </is>
      </c>
      <c r="B703" s="64" t="n">
        <v>1165.5</v>
      </c>
      <c r="C703" s="64" t="n">
        <v>561.96</v>
      </c>
    </row>
    <row r="704">
      <c r="A704" t="inlineStr">
        <is>
          <t>14/11/2012</t>
        </is>
      </c>
      <c r="B704" s="64" t="n">
        <v>1167</v>
      </c>
      <c r="C704" s="64" t="n">
        <v>564.59</v>
      </c>
    </row>
    <row r="705">
      <c r="A705" t="inlineStr">
        <is>
          <t>16/11/2012</t>
        </is>
      </c>
      <c r="B705" s="64" t="n">
        <v>1167.5</v>
      </c>
      <c r="C705" s="64" t="n">
        <v>561.3</v>
      </c>
    </row>
    <row r="706">
      <c r="A706" t="inlineStr">
        <is>
          <t>19/11/2012</t>
        </is>
      </c>
      <c r="B706" s="64" t="n">
        <v>1168</v>
      </c>
      <c r="C706" s="64" t="n">
        <v>561.8099999999999</v>
      </c>
    </row>
    <row r="707">
      <c r="A707" t="inlineStr">
        <is>
          <t>21/11/2012</t>
        </is>
      </c>
      <c r="B707" s="64" t="n">
        <v>1167</v>
      </c>
      <c r="C707" s="64" t="n">
        <v>557.3099999999999</v>
      </c>
    </row>
    <row r="708">
      <c r="A708" t="inlineStr">
        <is>
          <t>22/11/2012</t>
        </is>
      </c>
      <c r="B708" s="64" t="n">
        <v>1163.5</v>
      </c>
      <c r="C708" s="64" t="n">
        <v>554.84</v>
      </c>
    </row>
    <row r="709">
      <c r="A709" t="inlineStr">
        <is>
          <t>23/11/2012</t>
        </is>
      </c>
      <c r="B709" s="64" t="n">
        <v>1165</v>
      </c>
      <c r="C709" s="64" t="n">
        <v>559.29</v>
      </c>
    </row>
    <row r="710">
      <c r="A710" t="inlineStr">
        <is>
          <t>26/11/2012</t>
        </is>
      </c>
      <c r="B710" s="64" t="n">
        <v>1180</v>
      </c>
      <c r="C710" s="64" t="n">
        <v>566.76</v>
      </c>
    </row>
    <row r="711">
      <c r="A711" t="inlineStr">
        <is>
          <t>27/11/2012</t>
        </is>
      </c>
      <c r="B711" s="64" t="n">
        <v>1181.5</v>
      </c>
      <c r="C711" s="64" t="n">
        <v>567.76</v>
      </c>
    </row>
    <row r="712">
      <c r="A712" t="inlineStr">
        <is>
          <t>28/11/2012</t>
        </is>
      </c>
      <c r="B712" s="64" t="n">
        <v>1186</v>
      </c>
      <c r="C712" s="64" t="n">
        <v>568.01</v>
      </c>
    </row>
    <row r="713">
      <c r="A713" t="inlineStr">
        <is>
          <t>29/11/2012</t>
        </is>
      </c>
      <c r="B713" s="64" t="n">
        <v>1193.5</v>
      </c>
      <c r="C713" s="64" t="n">
        <v>568.88</v>
      </c>
    </row>
    <row r="714">
      <c r="A714" t="inlineStr">
        <is>
          <t>30/11/2012</t>
        </is>
      </c>
      <c r="B714" s="64" t="n">
        <v>1193</v>
      </c>
      <c r="C714" s="64" t="n">
        <v>560.88</v>
      </c>
    </row>
    <row r="715">
      <c r="A715" t="inlineStr">
        <is>
          <t>03/12/2012</t>
        </is>
      </c>
      <c r="B715" s="64" t="n">
        <v>1193</v>
      </c>
      <c r="C715" s="64" t="n">
        <v>563</v>
      </c>
    </row>
    <row r="716">
      <c r="A716" t="inlineStr">
        <is>
          <t>04/12/2012</t>
        </is>
      </c>
      <c r="B716" s="64" t="n">
        <v>1192</v>
      </c>
      <c r="C716" s="64" t="n">
        <v>563.0599999999999</v>
      </c>
    </row>
    <row r="717">
      <c r="A717" t="inlineStr">
        <is>
          <t>05/12/2012</t>
        </is>
      </c>
      <c r="B717" s="64" t="n">
        <v>1193.5</v>
      </c>
      <c r="C717" s="64" t="n">
        <v>568.6</v>
      </c>
    </row>
    <row r="718">
      <c r="A718" t="inlineStr">
        <is>
          <t>06/12/2012</t>
        </is>
      </c>
      <c r="B718" s="64" t="n">
        <v>1191.5</v>
      </c>
      <c r="C718" s="64" t="n">
        <v>573.11</v>
      </c>
    </row>
    <row r="719">
      <c r="A719" t="inlineStr">
        <is>
          <t>07/12/2012</t>
        </is>
      </c>
      <c r="B719" s="64" t="n">
        <v>1192.5</v>
      </c>
      <c r="C719" s="64" t="n">
        <v>571.39</v>
      </c>
    </row>
    <row r="720">
      <c r="A720" t="inlineStr">
        <is>
          <t>10/12/2012</t>
        </is>
      </c>
      <c r="B720" s="64" t="n">
        <v>1192.5</v>
      </c>
      <c r="C720" s="64" t="n">
        <v>573.87</v>
      </c>
    </row>
    <row r="721">
      <c r="A721" t="inlineStr">
        <is>
          <t>11/12/2012</t>
        </is>
      </c>
      <c r="B721" s="64" t="n">
        <v>1183.5</v>
      </c>
      <c r="C721" s="64" t="n">
        <v>568.99</v>
      </c>
    </row>
    <row r="722">
      <c r="A722" t="inlineStr">
        <is>
          <t>12/12/2012</t>
        </is>
      </c>
      <c r="B722" s="64" t="n">
        <v>1176.5</v>
      </c>
      <c r="C722" s="64" t="n">
        <v>567.26</v>
      </c>
    </row>
    <row r="723">
      <c r="A723" t="inlineStr">
        <is>
          <t>13/12/2012</t>
        </is>
      </c>
      <c r="B723" s="64" t="n">
        <v>1181</v>
      </c>
      <c r="C723" s="64" t="n">
        <v>567.24</v>
      </c>
    </row>
    <row r="724">
      <c r="A724" t="inlineStr">
        <is>
          <t>14/12/2012</t>
        </is>
      </c>
      <c r="B724" s="64" t="n">
        <v>1180.5</v>
      </c>
      <c r="C724" s="64" t="n">
        <v>565.37</v>
      </c>
    </row>
    <row r="725">
      <c r="A725" t="inlineStr">
        <is>
          <t>17/12/2012</t>
        </is>
      </c>
      <c r="B725" s="64" t="n">
        <v>1182.5</v>
      </c>
      <c r="C725" s="64" t="n">
        <v>564.17</v>
      </c>
    </row>
    <row r="726">
      <c r="A726" t="inlineStr">
        <is>
          <t>18/12/2012</t>
        </is>
      </c>
      <c r="B726" s="64" t="n">
        <v>1181.5</v>
      </c>
      <c r="C726" s="64" t="n">
        <v>565.58</v>
      </c>
    </row>
    <row r="727">
      <c r="A727" t="inlineStr">
        <is>
          <t>19/12/2012</t>
        </is>
      </c>
      <c r="B727" s="64" t="n">
        <v>1183</v>
      </c>
      <c r="C727" s="64" t="n">
        <v>571.22</v>
      </c>
    </row>
    <row r="728">
      <c r="A728" t="inlineStr">
        <is>
          <t>20/12/2012</t>
        </is>
      </c>
      <c r="B728" s="64" t="n">
        <v>1182</v>
      </c>
      <c r="C728" s="64" t="n">
        <v>573.23</v>
      </c>
    </row>
    <row r="729">
      <c r="A729" t="inlineStr">
        <is>
          <t>21/12/2012</t>
        </is>
      </c>
      <c r="B729" s="64" t="n">
        <v>1181.5</v>
      </c>
      <c r="C729" s="64" t="n">
        <v>569.95</v>
      </c>
    </row>
    <row r="730">
      <c r="A730" t="inlineStr">
        <is>
          <t>26/12/2012</t>
        </is>
      </c>
      <c r="B730" s="64" t="n">
        <v>1182.5</v>
      </c>
      <c r="C730" s="64" t="n">
        <v>575.4299999999999</v>
      </c>
    </row>
    <row r="731">
      <c r="A731" t="inlineStr">
        <is>
          <t>27/12/2012</t>
        </is>
      </c>
      <c r="B731" s="64" t="n">
        <v>1187</v>
      </c>
      <c r="C731" s="64" t="n">
        <v>580.72</v>
      </c>
    </row>
    <row r="732">
      <c r="A732" t="inlineStr">
        <is>
          <t>28/12/2012</t>
        </is>
      </c>
      <c r="B732" s="64" t="n">
        <v>1187.5</v>
      </c>
      <c r="C732" s="64" t="n">
        <v>580.6799999999999</v>
      </c>
    </row>
    <row r="733">
      <c r="A733" t="inlineStr">
        <is>
          <t>02/01/2013</t>
        </is>
      </c>
      <c r="B733" s="64" t="n">
        <v>1194.5</v>
      </c>
      <c r="C733" s="64" t="n">
        <v>584.11</v>
      </c>
    </row>
    <row r="734">
      <c r="A734" t="inlineStr">
        <is>
          <t>03/01/2013</t>
        </is>
      </c>
      <c r="B734" s="64" t="n">
        <v>1197.5</v>
      </c>
      <c r="C734" s="64" t="n">
        <v>588.16</v>
      </c>
    </row>
    <row r="735">
      <c r="A735" t="inlineStr">
        <is>
          <t>04/01/2013</t>
        </is>
      </c>
      <c r="B735" s="64" t="n">
        <v>1195.5</v>
      </c>
      <c r="C735" s="64" t="n">
        <v>586.6</v>
      </c>
    </row>
    <row r="736">
      <c r="A736" t="inlineStr">
        <is>
          <t>07/01/2013</t>
        </is>
      </c>
      <c r="B736" s="64" t="n">
        <v>1195</v>
      </c>
      <c r="C736" s="64" t="n">
        <v>588.38</v>
      </c>
    </row>
    <row r="737">
      <c r="A737" t="inlineStr">
        <is>
          <t>08/01/2013</t>
        </is>
      </c>
      <c r="B737" s="64" t="n">
        <v>1197</v>
      </c>
      <c r="C737" s="64" t="n">
        <v>586.76</v>
      </c>
    </row>
    <row r="738">
      <c r="A738" t="inlineStr">
        <is>
          <t>09/01/2013</t>
        </is>
      </c>
      <c r="B738" s="64" t="n">
        <v>1194.5</v>
      </c>
      <c r="C738" s="64" t="n">
        <v>586.11</v>
      </c>
    </row>
    <row r="739">
      <c r="A739" t="inlineStr">
        <is>
          <t>10/01/2013</t>
        </is>
      </c>
      <c r="B739" s="64" t="n">
        <v>1196</v>
      </c>
      <c r="C739" s="64" t="n">
        <v>589.16</v>
      </c>
    </row>
    <row r="740">
      <c r="A740" t="inlineStr">
        <is>
          <t>11/01/2013</t>
        </is>
      </c>
      <c r="B740" s="64" t="n">
        <v>1192.5</v>
      </c>
      <c r="C740" s="64" t="n">
        <v>585.71</v>
      </c>
    </row>
    <row r="741">
      <c r="A741" t="inlineStr">
        <is>
          <t>14/01/2013</t>
        </is>
      </c>
      <c r="B741" s="64" t="n">
        <v>1193</v>
      </c>
      <c r="C741" s="64" t="n">
        <v>587.11</v>
      </c>
    </row>
    <row r="742">
      <c r="A742" t="inlineStr">
        <is>
          <t>15/01/2013</t>
        </is>
      </c>
      <c r="B742" s="64" t="n">
        <v>1193</v>
      </c>
      <c r="C742" s="64" t="n">
        <v>585.95</v>
      </c>
    </row>
    <row r="743">
      <c r="A743" t="inlineStr">
        <is>
          <t>16/01/2013</t>
        </is>
      </c>
      <c r="B743" s="64" t="n">
        <v>1193.5</v>
      </c>
      <c r="C743" s="64" t="n">
        <v>583.9</v>
      </c>
    </row>
    <row r="744">
      <c r="A744" t="inlineStr">
        <is>
          <t>17/01/2013</t>
        </is>
      </c>
      <c r="B744" s="64" t="n">
        <v>1195.5</v>
      </c>
      <c r="C744" s="64" t="n">
        <v>585.17</v>
      </c>
    </row>
    <row r="745">
      <c r="A745" t="inlineStr">
        <is>
          <t>18/01/2013</t>
        </is>
      </c>
      <c r="B745" s="64" t="n">
        <v>1197</v>
      </c>
      <c r="C745" s="64" t="n">
        <v>585.33</v>
      </c>
    </row>
    <row r="746">
      <c r="A746" t="inlineStr">
        <is>
          <t>21/01/2013</t>
        </is>
      </c>
      <c r="B746" s="64" t="n">
        <v>1201.5</v>
      </c>
      <c r="C746" s="64" t="n">
        <v>588.39</v>
      </c>
    </row>
    <row r="747">
      <c r="A747" t="inlineStr">
        <is>
          <t>22/01/2013</t>
        </is>
      </c>
      <c r="B747" s="64" t="n">
        <v>1204</v>
      </c>
      <c r="C747" s="64" t="n">
        <v>589.04</v>
      </c>
    </row>
    <row r="748">
      <c r="A748" t="inlineStr">
        <is>
          <t>23/01/2013</t>
        </is>
      </c>
      <c r="B748" s="64" t="n">
        <v>1201</v>
      </c>
      <c r="C748" s="64" t="n">
        <v>589.3</v>
      </c>
    </row>
    <row r="749">
      <c r="A749" t="inlineStr">
        <is>
          <t>24/01/2013</t>
        </is>
      </c>
      <c r="B749" s="64" t="n">
        <v>1203</v>
      </c>
      <c r="C749" s="64" t="n">
        <v>592.3200000000001</v>
      </c>
    </row>
    <row r="750">
      <c r="A750" t="inlineStr">
        <is>
          <t>25/01/2013</t>
        </is>
      </c>
      <c r="B750" s="64" t="n">
        <v>1202</v>
      </c>
      <c r="C750" s="64" t="n">
        <v>592.12</v>
      </c>
    </row>
    <row r="751">
      <c r="A751" t="inlineStr">
        <is>
          <t>28/01/2013</t>
        </is>
      </c>
      <c r="B751" s="64" t="n">
        <v>1201.5</v>
      </c>
      <c r="C751" s="64" t="n">
        <v>600.15</v>
      </c>
    </row>
    <row r="752">
      <c r="A752" t="inlineStr">
        <is>
          <t>29/01/2013</t>
        </is>
      </c>
      <c r="B752" s="64" t="n">
        <v>1200</v>
      </c>
      <c r="C752" s="64" t="n">
        <v>604.23</v>
      </c>
    </row>
    <row r="753">
      <c r="A753" t="inlineStr">
        <is>
          <t>30/01/2013</t>
        </is>
      </c>
      <c r="B753" s="64" t="n">
        <v>1214</v>
      </c>
      <c r="C753" s="64" t="n">
        <v>610.05</v>
      </c>
    </row>
    <row r="754">
      <c r="A754" t="inlineStr">
        <is>
          <t>31/01/2013</t>
        </is>
      </c>
      <c r="B754" s="64" t="n">
        <v>1232.5</v>
      </c>
      <c r="C754" s="64" t="n">
        <v>620.28</v>
      </c>
    </row>
    <row r="755">
      <c r="A755" t="inlineStr">
        <is>
          <t>01/02/2013</t>
        </is>
      </c>
      <c r="B755" s="64" t="n">
        <v>1236</v>
      </c>
      <c r="C755" s="64" t="n">
        <v>622.04</v>
      </c>
    </row>
    <row r="756">
      <c r="A756" t="inlineStr">
        <is>
          <t>04/02/2013</t>
        </is>
      </c>
      <c r="B756" s="64" t="n">
        <v>1236.5</v>
      </c>
      <c r="C756" s="64" t="n">
        <v>620.42</v>
      </c>
    </row>
    <row r="757">
      <c r="A757" t="inlineStr">
        <is>
          <t>05/02/2013</t>
        </is>
      </c>
      <c r="B757" s="64" t="n">
        <v>1250</v>
      </c>
      <c r="C757" s="64" t="n">
        <v>629.41</v>
      </c>
    </row>
    <row r="758">
      <c r="A758" t="inlineStr">
        <is>
          <t>06/02/2013</t>
        </is>
      </c>
      <c r="B758" s="64" t="n">
        <v>1256.5</v>
      </c>
      <c r="C758" s="64" t="n">
        <v>631.72</v>
      </c>
    </row>
    <row r="759">
      <c r="A759" t="inlineStr">
        <is>
          <t>07/02/2013</t>
        </is>
      </c>
      <c r="B759" s="64" t="n">
        <v>1266</v>
      </c>
      <c r="C759" s="64" t="n">
        <v>641.99</v>
      </c>
    </row>
    <row r="760">
      <c r="A760" t="inlineStr">
        <is>
          <t>08/02/2013</t>
        </is>
      </c>
      <c r="B760" s="64" t="n">
        <v>1272.5</v>
      </c>
      <c r="C760" s="64" t="n">
        <v>645.28</v>
      </c>
    </row>
    <row r="761">
      <c r="A761" t="inlineStr">
        <is>
          <t>13/02/2013</t>
        </is>
      </c>
      <c r="B761" s="64" t="n">
        <v>1274.5</v>
      </c>
      <c r="C761" s="64" t="n">
        <v>648.27</v>
      </c>
    </row>
    <row r="762">
      <c r="A762" t="inlineStr">
        <is>
          <t>14/02/2013</t>
        </is>
      </c>
      <c r="B762" s="64" t="n">
        <v>1283</v>
      </c>
      <c r="C762" s="64" t="n">
        <v>654.9299999999999</v>
      </c>
    </row>
    <row r="763">
      <c r="A763" t="inlineStr">
        <is>
          <t>15/02/2013</t>
        </is>
      </c>
      <c r="B763" s="64" t="n">
        <v>1295</v>
      </c>
      <c r="C763" s="64" t="n">
        <v>658.36</v>
      </c>
    </row>
    <row r="764">
      <c r="A764" t="inlineStr">
        <is>
          <t>18/02/2013</t>
        </is>
      </c>
      <c r="B764" s="64" t="n">
        <v>1306</v>
      </c>
      <c r="C764" s="64" t="n">
        <v>665.3099999999999</v>
      </c>
    </row>
    <row r="765">
      <c r="A765" t="inlineStr">
        <is>
          <t>19/02/2013</t>
        </is>
      </c>
      <c r="B765" s="64" t="n">
        <v>1310.5</v>
      </c>
      <c r="C765" s="64" t="n">
        <v>670.33</v>
      </c>
    </row>
    <row r="766">
      <c r="A766" t="inlineStr">
        <is>
          <t>20/02/2013</t>
        </is>
      </c>
      <c r="B766" s="64" t="n">
        <v>1313</v>
      </c>
      <c r="C766" s="64" t="n">
        <v>668.53</v>
      </c>
    </row>
    <row r="767">
      <c r="A767" t="inlineStr">
        <is>
          <t>21/02/2013</t>
        </is>
      </c>
      <c r="B767" s="64" t="n">
        <v>1316.5</v>
      </c>
      <c r="C767" s="64" t="n">
        <v>666.58</v>
      </c>
    </row>
    <row r="768">
      <c r="A768" t="inlineStr">
        <is>
          <t>22/02/2013</t>
        </is>
      </c>
      <c r="B768" s="64" t="n">
        <v>1316.5</v>
      </c>
      <c r="C768" s="64" t="n">
        <v>667.6</v>
      </c>
    </row>
    <row r="769">
      <c r="A769" t="inlineStr">
        <is>
          <t>25/02/2013</t>
        </is>
      </c>
      <c r="B769" s="64" t="n">
        <v>1314</v>
      </c>
      <c r="C769" s="64" t="n">
        <v>664.64</v>
      </c>
    </row>
    <row r="770">
      <c r="A770" t="inlineStr">
        <is>
          <t>26/02/2013</t>
        </is>
      </c>
      <c r="B770" s="64" t="n">
        <v>1314</v>
      </c>
      <c r="C770" s="64" t="n">
        <v>662.3</v>
      </c>
    </row>
    <row r="771">
      <c r="A771" t="inlineStr">
        <is>
          <t>27/02/2013</t>
        </is>
      </c>
      <c r="B771" s="64" t="n">
        <v>1314.5</v>
      </c>
      <c r="C771" s="64" t="n">
        <v>666.24</v>
      </c>
    </row>
    <row r="772">
      <c r="A772" t="inlineStr">
        <is>
          <t>28/02/2013</t>
        </is>
      </c>
      <c r="B772" s="64" t="n">
        <v>1312.5</v>
      </c>
      <c r="C772" s="64" t="n">
        <v>664.22</v>
      </c>
    </row>
    <row r="773">
      <c r="A773" t="inlineStr">
        <is>
          <t>01/03/2013</t>
        </is>
      </c>
      <c r="B773" s="64" t="n">
        <v>1313.5</v>
      </c>
      <c r="C773" s="64" t="n">
        <v>662.71</v>
      </c>
    </row>
    <row r="774">
      <c r="A774" t="inlineStr">
        <is>
          <t>04/03/2013</t>
        </is>
      </c>
      <c r="B774" s="64" t="n">
        <v>1310.5</v>
      </c>
      <c r="C774" s="64" t="n">
        <v>662.54</v>
      </c>
    </row>
    <row r="775">
      <c r="A775" t="inlineStr">
        <is>
          <t>05/03/2013</t>
        </is>
      </c>
      <c r="B775" s="64" t="n">
        <v>1311.5</v>
      </c>
      <c r="C775" s="64" t="n">
        <v>667.09</v>
      </c>
    </row>
    <row r="776">
      <c r="A776" t="inlineStr">
        <is>
          <t>06/03/2013</t>
        </is>
      </c>
      <c r="B776" s="64" t="n">
        <v>1310.5</v>
      </c>
      <c r="C776" s="64" t="n">
        <v>665.5700000000001</v>
      </c>
    </row>
    <row r="777">
      <c r="A777" t="inlineStr">
        <is>
          <t>07/03/2013</t>
        </is>
      </c>
      <c r="B777" s="64" t="n">
        <v>1305.5</v>
      </c>
      <c r="C777" s="64" t="n">
        <v>665.73</v>
      </c>
    </row>
    <row r="778">
      <c r="A778" t="inlineStr">
        <is>
          <t>08/03/2013</t>
        </is>
      </c>
      <c r="B778" s="64" t="n">
        <v>1305</v>
      </c>
      <c r="C778" s="64" t="n">
        <v>669.23</v>
      </c>
    </row>
    <row r="779">
      <c r="A779" t="inlineStr">
        <is>
          <t>11/03/2013</t>
        </is>
      </c>
      <c r="B779" s="64" t="n">
        <v>1305.5</v>
      </c>
      <c r="C779" s="64" t="n">
        <v>666.75</v>
      </c>
    </row>
    <row r="780">
      <c r="A780" t="inlineStr">
        <is>
          <t>12/03/2013</t>
        </is>
      </c>
      <c r="B780" s="64" t="n">
        <v>1300</v>
      </c>
      <c r="C780" s="64" t="n">
        <v>662.59</v>
      </c>
    </row>
    <row r="781">
      <c r="A781" t="inlineStr">
        <is>
          <t>13/03/2013</t>
        </is>
      </c>
      <c r="B781" s="64" t="n">
        <v>1294</v>
      </c>
      <c r="C781" s="64" t="n">
        <v>656.1900000000001</v>
      </c>
    </row>
    <row r="782">
      <c r="A782" t="inlineStr">
        <is>
          <t>14/03/2013</t>
        </is>
      </c>
      <c r="B782" s="64" t="n">
        <v>1283</v>
      </c>
      <c r="C782" s="64" t="n">
        <v>648.96</v>
      </c>
    </row>
    <row r="783">
      <c r="A783" t="inlineStr">
        <is>
          <t>15/03/2013</t>
        </is>
      </c>
      <c r="B783" s="64" t="n">
        <v>1279</v>
      </c>
      <c r="C783" s="64" t="n">
        <v>644.98</v>
      </c>
    </row>
    <row r="784">
      <c r="A784" t="inlineStr">
        <is>
          <t>18/03/2013</t>
        </is>
      </c>
      <c r="B784" s="64" t="n">
        <v>1271</v>
      </c>
      <c r="C784" s="64" t="n">
        <v>639.01</v>
      </c>
    </row>
    <row r="785">
      <c r="A785" t="inlineStr">
        <is>
          <t>19/03/2013</t>
        </is>
      </c>
      <c r="B785" s="64" t="n">
        <v>1260.5</v>
      </c>
      <c r="C785" s="64" t="n">
        <v>634.37</v>
      </c>
    </row>
    <row r="786">
      <c r="A786" t="inlineStr">
        <is>
          <t>20/03/2013</t>
        </is>
      </c>
      <c r="B786" s="64" t="n">
        <v>1251.5</v>
      </c>
      <c r="C786" s="64" t="n">
        <v>628.26</v>
      </c>
    </row>
    <row r="787">
      <c r="A787" t="inlineStr">
        <is>
          <t>21/03/2013</t>
        </is>
      </c>
      <c r="B787" s="64" t="n">
        <v>1253.5</v>
      </c>
      <c r="C787" s="64" t="n">
        <v>624.5599999999999</v>
      </c>
    </row>
    <row r="788">
      <c r="A788" t="inlineStr">
        <is>
          <t>22/03/2013</t>
        </is>
      </c>
      <c r="B788" s="64" t="n">
        <v>1249</v>
      </c>
      <c r="C788" s="64" t="n">
        <v>620.16</v>
      </c>
    </row>
    <row r="789">
      <c r="A789" t="inlineStr">
        <is>
          <t>25/03/2013</t>
        </is>
      </c>
      <c r="B789" s="64" t="n">
        <v>1251.5</v>
      </c>
      <c r="C789" s="64" t="n">
        <v>621.71</v>
      </c>
    </row>
    <row r="790">
      <c r="A790" t="inlineStr">
        <is>
          <t>26/03/2013</t>
        </is>
      </c>
      <c r="B790" s="64" t="n">
        <v>1253</v>
      </c>
      <c r="C790" s="64" t="n">
        <v>621.22</v>
      </c>
    </row>
    <row r="791">
      <c r="A791" t="inlineStr">
        <is>
          <t>27/03/2013</t>
        </is>
      </c>
      <c r="B791" s="64" t="n">
        <v>1261</v>
      </c>
      <c r="C791" s="64" t="n">
        <v>627.99</v>
      </c>
    </row>
    <row r="792">
      <c r="A792" t="inlineStr">
        <is>
          <t>28/03/2013</t>
        </is>
      </c>
      <c r="B792" s="64" t="n">
        <v>1260.5</v>
      </c>
      <c r="C792" s="64" t="n">
        <v>623.39</v>
      </c>
    </row>
    <row r="793">
      <c r="A793" t="inlineStr">
        <is>
          <t>01/04/2013</t>
        </is>
      </c>
      <c r="B793" s="64" t="n">
        <v>1255</v>
      </c>
      <c r="C793" s="64" t="n">
        <v>621.29</v>
      </c>
    </row>
    <row r="794">
      <c r="A794" t="inlineStr">
        <is>
          <t>02/04/2013</t>
        </is>
      </c>
      <c r="B794" s="64" t="n">
        <v>1253.5</v>
      </c>
      <c r="C794" s="64" t="n">
        <v>619.9299999999999</v>
      </c>
    </row>
    <row r="795">
      <c r="A795" t="inlineStr">
        <is>
          <t>03/04/2013</t>
        </is>
      </c>
      <c r="B795" s="64" t="n">
        <v>1264.5</v>
      </c>
      <c r="C795" s="64" t="n">
        <v>624.75</v>
      </c>
    </row>
    <row r="796">
      <c r="A796" t="inlineStr">
        <is>
          <t>04/04/2013</t>
        </is>
      </c>
      <c r="B796" s="64" t="n">
        <v>1312.5</v>
      </c>
      <c r="C796" s="64" t="n">
        <v>651.36</v>
      </c>
    </row>
    <row r="797">
      <c r="A797" t="inlineStr">
        <is>
          <t>05/04/2013</t>
        </is>
      </c>
      <c r="B797" s="64" t="n">
        <v>1314.5</v>
      </c>
      <c r="C797" s="64" t="n">
        <v>661.22</v>
      </c>
    </row>
    <row r="798">
      <c r="A798" t="inlineStr">
        <is>
          <t>08/04/2013</t>
        </is>
      </c>
      <c r="B798" s="64" t="n">
        <v>1325.5</v>
      </c>
      <c r="C798" s="64" t="n">
        <v>666.08</v>
      </c>
    </row>
    <row r="799">
      <c r="A799" t="inlineStr">
        <is>
          <t>09/04/2013</t>
        </is>
      </c>
      <c r="B799" s="64" t="n">
        <v>1329</v>
      </c>
      <c r="C799" s="64" t="n">
        <v>669.52</v>
      </c>
    </row>
    <row r="800">
      <c r="A800" t="inlineStr">
        <is>
          <t>10/04/2013</t>
        </is>
      </c>
      <c r="B800" s="64" t="n">
        <v>1342</v>
      </c>
      <c r="C800" s="64" t="n">
        <v>678.46</v>
      </c>
    </row>
    <row r="801">
      <c r="A801" t="inlineStr">
        <is>
          <t>11/04/2013</t>
        </is>
      </c>
      <c r="B801" s="64" t="n">
        <v>1347.5</v>
      </c>
      <c r="C801" s="64" t="n">
        <v>681.59</v>
      </c>
    </row>
    <row r="802">
      <c r="A802" t="inlineStr">
        <is>
          <t>12/04/2013</t>
        </is>
      </c>
      <c r="B802" s="64" t="n">
        <v>1353.5</v>
      </c>
      <c r="C802" s="64" t="n">
        <v>687.0599999999999</v>
      </c>
    </row>
    <row r="803">
      <c r="A803" t="inlineStr">
        <is>
          <t>15/04/2013</t>
        </is>
      </c>
      <c r="B803" s="64" t="n">
        <v>1365.5</v>
      </c>
      <c r="C803" s="64" t="n">
        <v>684.46</v>
      </c>
    </row>
    <row r="804">
      <c r="A804" t="inlineStr">
        <is>
          <t>16/04/2013</t>
        </is>
      </c>
      <c r="B804" s="64" t="n">
        <v>1361</v>
      </c>
      <c r="C804" s="64" t="n">
        <v>682.55</v>
      </c>
    </row>
    <row r="805">
      <c r="A805" t="inlineStr">
        <is>
          <t>17/04/2013</t>
        </is>
      </c>
      <c r="B805" s="64" t="n">
        <v>1356.5</v>
      </c>
      <c r="C805" s="64" t="n">
        <v>678.25</v>
      </c>
    </row>
    <row r="806">
      <c r="A806" t="inlineStr">
        <is>
          <t>18/04/2013</t>
        </is>
      </c>
      <c r="B806" s="64" t="n">
        <v>1334</v>
      </c>
      <c r="C806" s="64" t="n">
        <v>661.05</v>
      </c>
    </row>
    <row r="807">
      <c r="A807" t="inlineStr">
        <is>
          <t>19/04/2013</t>
        </is>
      </c>
      <c r="B807" s="64" t="n">
        <v>1311.5</v>
      </c>
      <c r="C807" s="64" t="n">
        <v>652.49</v>
      </c>
    </row>
    <row r="808">
      <c r="A808" t="inlineStr">
        <is>
          <t>22/04/2013</t>
        </is>
      </c>
      <c r="B808" s="64" t="n">
        <v>1293</v>
      </c>
      <c r="C808" s="64" t="n">
        <v>640.1</v>
      </c>
    </row>
    <row r="809">
      <c r="A809" t="inlineStr">
        <is>
          <t>23/04/2013</t>
        </is>
      </c>
      <c r="B809" s="64" t="n">
        <v>1255.5</v>
      </c>
      <c r="C809" s="64" t="n">
        <v>620.61</v>
      </c>
    </row>
    <row r="810">
      <c r="A810" t="inlineStr">
        <is>
          <t>24/04/2013</t>
        </is>
      </c>
      <c r="B810" s="64" t="n">
        <v>1237</v>
      </c>
      <c r="C810" s="64" t="n">
        <v>613.29</v>
      </c>
    </row>
    <row r="811">
      <c r="A811" t="inlineStr">
        <is>
          <t>25/04/2013</t>
        </is>
      </c>
      <c r="B811" s="64" t="n">
        <v>1215</v>
      </c>
      <c r="C811" s="64" t="n">
        <v>605.08</v>
      </c>
    </row>
    <row r="812">
      <c r="A812" t="inlineStr">
        <is>
          <t>26/04/2013</t>
        </is>
      </c>
      <c r="B812" s="64" t="n">
        <v>1198</v>
      </c>
      <c r="C812" s="64" t="n">
        <v>599.3</v>
      </c>
    </row>
    <row r="813">
      <c r="A813" t="inlineStr">
        <is>
          <t>29/04/2013</t>
        </is>
      </c>
      <c r="B813" s="64" t="n">
        <v>1189</v>
      </c>
      <c r="C813" s="64" t="n">
        <v>592.72</v>
      </c>
    </row>
    <row r="814">
      <c r="A814" t="inlineStr">
        <is>
          <t>30/04/2013</t>
        </is>
      </c>
      <c r="B814" s="64" t="n">
        <v>1184</v>
      </c>
      <c r="C814" s="64" t="n">
        <v>591.41</v>
      </c>
    </row>
    <row r="815">
      <c r="A815" t="inlineStr">
        <is>
          <t>02/05/2013</t>
        </is>
      </c>
      <c r="B815" s="64" t="n">
        <v>1170.5</v>
      </c>
      <c r="C815" s="64" t="n">
        <v>582.05</v>
      </c>
    </row>
    <row r="816">
      <c r="A816" t="inlineStr">
        <is>
          <t>03/05/2013</t>
        </is>
      </c>
      <c r="B816" s="64" t="n">
        <v>1160</v>
      </c>
      <c r="C816" s="64" t="n">
        <v>576.54</v>
      </c>
    </row>
    <row r="817">
      <c r="A817" t="inlineStr">
        <is>
          <t>06/05/2013</t>
        </is>
      </c>
      <c r="B817" s="64" t="n">
        <v>1145</v>
      </c>
      <c r="C817" s="64" t="n">
        <v>568.24</v>
      </c>
    </row>
    <row r="818">
      <c r="A818" t="inlineStr">
        <is>
          <t>07/05/2013</t>
        </is>
      </c>
      <c r="B818" s="64" t="n">
        <v>1137.5</v>
      </c>
      <c r="C818" s="64" t="n">
        <v>567.05</v>
      </c>
    </row>
    <row r="819">
      <c r="A819" t="inlineStr">
        <is>
          <t>08/05/2013</t>
        </is>
      </c>
      <c r="B819" s="64" t="n">
        <v>1137.5</v>
      </c>
      <c r="C819" s="64" t="n">
        <v>567.05</v>
      </c>
    </row>
    <row r="820">
      <c r="A820" t="inlineStr">
        <is>
          <t>09/05/2013</t>
        </is>
      </c>
      <c r="B820" s="64" t="n">
        <v>1133</v>
      </c>
      <c r="C820" s="64" t="n">
        <v>562.84</v>
      </c>
    </row>
    <row r="821">
      <c r="A821" t="inlineStr">
        <is>
          <t>10/05/2013</t>
        </is>
      </c>
      <c r="B821" s="64" t="n">
        <v>1123</v>
      </c>
      <c r="C821" s="64" t="n">
        <v>554.02</v>
      </c>
    </row>
    <row r="822">
      <c r="A822" t="inlineStr">
        <is>
          <t>13/05/2013</t>
        </is>
      </c>
      <c r="B822" s="64" t="n">
        <v>1107</v>
      </c>
      <c r="C822" s="64" t="n">
        <v>550.75</v>
      </c>
    </row>
    <row r="823">
      <c r="A823" t="inlineStr">
        <is>
          <t>14/05/2013</t>
        </is>
      </c>
      <c r="B823" s="64" t="n">
        <v>1096.5</v>
      </c>
      <c r="C823" s="64" t="n">
        <v>543.9</v>
      </c>
    </row>
    <row r="824">
      <c r="A824" t="inlineStr">
        <is>
          <t>15/05/2013</t>
        </is>
      </c>
      <c r="B824" s="64" t="n">
        <v>1073.5</v>
      </c>
      <c r="C824" s="64" t="n">
        <v>529.86</v>
      </c>
    </row>
    <row r="825">
      <c r="A825" t="inlineStr">
        <is>
          <t>16/05/2013</t>
        </is>
      </c>
      <c r="B825" s="64" t="n">
        <v>1047.5</v>
      </c>
      <c r="C825" s="64" t="n">
        <v>516.01</v>
      </c>
    </row>
    <row r="826">
      <c r="A826" t="inlineStr">
        <is>
          <t>17/05/2013</t>
        </is>
      </c>
      <c r="B826" s="64" t="n">
        <v>1034</v>
      </c>
      <c r="C826" s="64" t="n">
        <v>507.36</v>
      </c>
    </row>
    <row r="827">
      <c r="A827" t="inlineStr">
        <is>
          <t>20/05/2013</t>
        </is>
      </c>
      <c r="B827" s="64" t="n">
        <v>1030</v>
      </c>
      <c r="C827" s="64" t="n">
        <v>505.15</v>
      </c>
    </row>
    <row r="828">
      <c r="A828" t="inlineStr">
        <is>
          <t>21/05/2013</t>
        </is>
      </c>
      <c r="B828" s="64" t="n">
        <v>1023.5</v>
      </c>
      <c r="C828" s="64" t="n">
        <v>502.21</v>
      </c>
    </row>
    <row r="829">
      <c r="A829" t="inlineStr">
        <is>
          <t>23/05/2013</t>
        </is>
      </c>
      <c r="B829" s="64" t="n">
        <v>1014</v>
      </c>
      <c r="C829" s="64" t="n">
        <v>495.6</v>
      </c>
    </row>
    <row r="830">
      <c r="A830" t="inlineStr">
        <is>
          <t>24/05/2013</t>
        </is>
      </c>
      <c r="B830" s="64" t="n">
        <v>1018.5</v>
      </c>
      <c r="C830" s="64" t="n">
        <v>496.83</v>
      </c>
    </row>
    <row r="831">
      <c r="A831" t="inlineStr">
        <is>
          <t>27/05/2013</t>
        </is>
      </c>
      <c r="B831" s="64" t="n">
        <v>1023.5</v>
      </c>
      <c r="C831" s="64" t="n">
        <v>497.81</v>
      </c>
    </row>
    <row r="832">
      <c r="A832" t="inlineStr">
        <is>
          <t>28/05/2013</t>
        </is>
      </c>
      <c r="B832" s="64" t="n">
        <v>1026.5</v>
      </c>
      <c r="C832" s="64" t="n">
        <v>495.18</v>
      </c>
    </row>
    <row r="833">
      <c r="A833" t="inlineStr">
        <is>
          <t>29/05/2013</t>
        </is>
      </c>
      <c r="B833" s="64" t="n">
        <v>1025.5</v>
      </c>
      <c r="C833" s="64" t="n">
        <v>486.02</v>
      </c>
    </row>
    <row r="834">
      <c r="A834" t="inlineStr">
        <is>
          <t>31/05/2013</t>
        </is>
      </c>
      <c r="B834" s="64" t="n">
        <v>1024.5</v>
      </c>
      <c r="C834" s="64" t="n">
        <v>481.21</v>
      </c>
    </row>
    <row r="835">
      <c r="A835" t="inlineStr">
        <is>
          <t>03/06/2013</t>
        </is>
      </c>
      <c r="B835" s="64" t="n">
        <v>1030</v>
      </c>
      <c r="C835" s="64" t="n">
        <v>484.02</v>
      </c>
    </row>
    <row r="836">
      <c r="A836" t="inlineStr">
        <is>
          <t>04/06/2013</t>
        </is>
      </c>
      <c r="B836" s="64" t="n">
        <v>1043.5</v>
      </c>
      <c r="C836" s="64" t="n">
        <v>488.3</v>
      </c>
    </row>
    <row r="837">
      <c r="A837" t="inlineStr">
        <is>
          <t>05/06/2013</t>
        </is>
      </c>
      <c r="B837" s="64" t="n">
        <v>1049</v>
      </c>
      <c r="C837" s="64" t="n">
        <v>492.03</v>
      </c>
    </row>
    <row r="838">
      <c r="A838" t="inlineStr">
        <is>
          <t>06/06/2013</t>
        </is>
      </c>
      <c r="B838" s="64" t="n">
        <v>1058.5</v>
      </c>
      <c r="C838" s="64" t="n">
        <v>498.82</v>
      </c>
    </row>
    <row r="839">
      <c r="A839" t="inlineStr">
        <is>
          <t>07/06/2013</t>
        </is>
      </c>
      <c r="B839" s="64" t="n">
        <v>1057</v>
      </c>
      <c r="C839" s="64" t="n">
        <v>494.85</v>
      </c>
    </row>
    <row r="840">
      <c r="A840" t="inlineStr">
        <is>
          <t>10/06/2013</t>
        </is>
      </c>
      <c r="B840" s="64" t="n">
        <v>1054</v>
      </c>
      <c r="C840" s="64" t="n">
        <v>490.69</v>
      </c>
    </row>
    <row r="841">
      <c r="A841" t="inlineStr">
        <is>
          <t>11/06/2013</t>
        </is>
      </c>
      <c r="B841" s="64" t="n">
        <v>1061.5</v>
      </c>
      <c r="C841" s="64" t="n">
        <v>496.72</v>
      </c>
    </row>
    <row r="842">
      <c r="A842" t="inlineStr">
        <is>
          <t>12/06/2013</t>
        </is>
      </c>
      <c r="B842" s="64" t="n">
        <v>1075.5</v>
      </c>
      <c r="C842" s="64" t="n">
        <v>499.77</v>
      </c>
    </row>
    <row r="843">
      <c r="A843" t="inlineStr">
        <is>
          <t>13/06/2013</t>
        </is>
      </c>
      <c r="B843" s="64" t="n">
        <v>1078.5</v>
      </c>
      <c r="C843" s="64" t="n">
        <v>503.5</v>
      </c>
    </row>
    <row r="844">
      <c r="A844" t="inlineStr">
        <is>
          <t>14/06/2013</t>
        </is>
      </c>
      <c r="B844" s="64" t="n">
        <v>1080.5</v>
      </c>
      <c r="C844" s="64" t="n">
        <v>503.96</v>
      </c>
    </row>
    <row r="845">
      <c r="A845" t="inlineStr">
        <is>
          <t>17/06/2013</t>
        </is>
      </c>
      <c r="B845" s="64" t="n">
        <v>1081.5</v>
      </c>
      <c r="C845" s="64" t="n">
        <v>497.93</v>
      </c>
    </row>
    <row r="846">
      <c r="A846" t="inlineStr">
        <is>
          <t>18/06/2013</t>
        </is>
      </c>
      <c r="B846" s="64" t="n">
        <v>1080.5</v>
      </c>
      <c r="C846" s="64" t="n">
        <v>496.33</v>
      </c>
    </row>
    <row r="847">
      <c r="A847" t="inlineStr">
        <is>
          <t>19/06/2013</t>
        </is>
      </c>
      <c r="B847" s="64" t="n">
        <v>1079</v>
      </c>
      <c r="C847" s="64" t="n">
        <v>489.34</v>
      </c>
    </row>
    <row r="848">
      <c r="A848" t="inlineStr">
        <is>
          <t>20/06/2013</t>
        </is>
      </c>
      <c r="B848" s="64" t="n">
        <v>1083.5</v>
      </c>
      <c r="C848" s="64" t="n">
        <v>479.64</v>
      </c>
    </row>
    <row r="849">
      <c r="A849" t="inlineStr">
        <is>
          <t>21/06/2013</t>
        </is>
      </c>
      <c r="B849" s="64" t="n">
        <v>1082.5</v>
      </c>
      <c r="C849" s="64" t="n">
        <v>482.4</v>
      </c>
    </row>
    <row r="850">
      <c r="A850" t="inlineStr">
        <is>
          <t>24/06/2013</t>
        </is>
      </c>
      <c r="B850" s="64" t="n">
        <v>1086.5</v>
      </c>
      <c r="C850" s="64" t="n">
        <v>487.88</v>
      </c>
    </row>
    <row r="851">
      <c r="A851" t="inlineStr">
        <is>
          <t>25/06/2013</t>
        </is>
      </c>
      <c r="B851" s="64" t="n">
        <v>1091.5</v>
      </c>
      <c r="C851" s="64" t="n">
        <v>493.89</v>
      </c>
    </row>
    <row r="852">
      <c r="A852" t="inlineStr">
        <is>
          <t>26/06/2013</t>
        </is>
      </c>
      <c r="B852" s="64" t="n">
        <v>1092</v>
      </c>
      <c r="C852" s="64" t="n">
        <v>498.63</v>
      </c>
    </row>
    <row r="853">
      <c r="A853" t="inlineStr">
        <is>
          <t>27/06/2013</t>
        </is>
      </c>
      <c r="B853" s="64" t="n">
        <v>1097</v>
      </c>
      <c r="C853" s="64" t="n">
        <v>499.77</v>
      </c>
    </row>
    <row r="854">
      <c r="A854" t="inlineStr">
        <is>
          <t>28/06/2013</t>
        </is>
      </c>
      <c r="B854" s="64" t="n">
        <v>1094</v>
      </c>
      <c r="C854" s="64" t="n">
        <v>490.36</v>
      </c>
    </row>
    <row r="855">
      <c r="A855" t="inlineStr">
        <is>
          <t>01/07/2013</t>
        </is>
      </c>
      <c r="B855" s="64" t="n">
        <v>1094.5</v>
      </c>
      <c r="C855" s="64" t="n">
        <v>490.81</v>
      </c>
    </row>
    <row r="856">
      <c r="A856" t="inlineStr">
        <is>
          <t>02/07/2013</t>
        </is>
      </c>
      <c r="B856" s="64" t="n">
        <v>1088.5</v>
      </c>
      <c r="C856" s="64" t="n">
        <v>483.99</v>
      </c>
    </row>
    <row r="857">
      <c r="A857" t="inlineStr">
        <is>
          <t>03/07/2013</t>
        </is>
      </c>
      <c r="B857" s="64" t="n">
        <v>1090</v>
      </c>
      <c r="C857" s="64" t="n">
        <v>480.39</v>
      </c>
    </row>
    <row r="858">
      <c r="A858" t="inlineStr">
        <is>
          <t>04/07/2013</t>
        </is>
      </c>
      <c r="B858" s="64" t="n">
        <v>1087.5</v>
      </c>
      <c r="C858" s="64" t="n">
        <v>481.19</v>
      </c>
    </row>
    <row r="859">
      <c r="A859" t="inlineStr">
        <is>
          <t>05/07/2013</t>
        </is>
      </c>
      <c r="B859" s="64" t="n">
        <v>1075</v>
      </c>
      <c r="C859" s="64" t="n">
        <v>475.24</v>
      </c>
    </row>
    <row r="860">
      <c r="A860" t="inlineStr">
        <is>
          <t>08/07/2013</t>
        </is>
      </c>
      <c r="B860" s="64" t="n">
        <v>1069.5</v>
      </c>
      <c r="C860" s="64" t="n">
        <v>473.65</v>
      </c>
    </row>
    <row r="861">
      <c r="A861" t="inlineStr">
        <is>
          <t>10/07/2013</t>
        </is>
      </c>
      <c r="B861" s="64" t="n">
        <v>1067.5</v>
      </c>
      <c r="C861" s="64" t="n">
        <v>470.26</v>
      </c>
    </row>
    <row r="862">
      <c r="A862" t="inlineStr">
        <is>
          <t>11/07/2013</t>
        </is>
      </c>
      <c r="B862" s="64" t="n">
        <v>1065</v>
      </c>
      <c r="C862" s="64" t="n">
        <v>471.66</v>
      </c>
    </row>
    <row r="863">
      <c r="A863" t="inlineStr">
        <is>
          <t>12/07/2013</t>
        </is>
      </c>
      <c r="B863" s="64" t="n">
        <v>1060.5</v>
      </c>
      <c r="C863" s="64" t="n">
        <v>467.8</v>
      </c>
    </row>
    <row r="864">
      <c r="A864" t="inlineStr">
        <is>
          <t>15/07/2013</t>
        </is>
      </c>
      <c r="B864" s="64" t="n">
        <v>1047.5</v>
      </c>
      <c r="C864" s="64" t="n">
        <v>470.15</v>
      </c>
    </row>
    <row r="865">
      <c r="A865" t="inlineStr">
        <is>
          <t>16/07/2013</t>
        </is>
      </c>
      <c r="B865" s="64" t="n">
        <v>1045.5</v>
      </c>
      <c r="C865" s="64" t="n">
        <v>463.23</v>
      </c>
    </row>
    <row r="866">
      <c r="A866" t="inlineStr">
        <is>
          <t>17/07/2013</t>
        </is>
      </c>
      <c r="B866" s="64" t="n">
        <v>1033</v>
      </c>
      <c r="C866" s="64" t="n">
        <v>463.02</v>
      </c>
    </row>
    <row r="867">
      <c r="A867" t="inlineStr">
        <is>
          <t>18/07/2013</t>
        </is>
      </c>
      <c r="B867" s="64" t="n">
        <v>1023</v>
      </c>
      <c r="C867" s="64" t="n">
        <v>459.16</v>
      </c>
    </row>
    <row r="868">
      <c r="A868" t="inlineStr">
        <is>
          <t>19/07/2013</t>
        </is>
      </c>
      <c r="B868" s="64" t="n">
        <v>1018.5</v>
      </c>
      <c r="C868" s="64" t="n">
        <v>454.89</v>
      </c>
    </row>
    <row r="869">
      <c r="A869" t="inlineStr">
        <is>
          <t>22/07/2013</t>
        </is>
      </c>
      <c r="B869" s="64" t="n">
        <v>1014.5</v>
      </c>
      <c r="C869" s="64" t="n">
        <v>453.71</v>
      </c>
    </row>
    <row r="870">
      <c r="A870" t="inlineStr">
        <is>
          <t>23/07/2013</t>
        </is>
      </c>
      <c r="B870" s="64" t="n">
        <v>1015</v>
      </c>
      <c r="C870" s="64" t="n">
        <v>456.38</v>
      </c>
    </row>
    <row r="871">
      <c r="A871" t="inlineStr">
        <is>
          <t>24/07/2013</t>
        </is>
      </c>
      <c r="B871" s="64" t="n">
        <v>1013.5</v>
      </c>
      <c r="C871" s="64" t="n">
        <v>450.44</v>
      </c>
    </row>
    <row r="872">
      <c r="A872" t="inlineStr">
        <is>
          <t>25/07/2013</t>
        </is>
      </c>
      <c r="B872" s="64" t="n">
        <v>1015</v>
      </c>
      <c r="C872" s="64" t="n">
        <v>452.32</v>
      </c>
    </row>
    <row r="873">
      <c r="A873" t="inlineStr">
        <is>
          <t>26/07/2013</t>
        </is>
      </c>
      <c r="B873" s="64" t="n">
        <v>1020.5</v>
      </c>
      <c r="C873" s="64" t="n">
        <v>452.55</v>
      </c>
    </row>
    <row r="874">
      <c r="A874" t="inlineStr">
        <is>
          <t>29/07/2013</t>
        </is>
      </c>
      <c r="B874" s="64" t="n">
        <v>1019</v>
      </c>
      <c r="C874" s="64" t="n">
        <v>449.1</v>
      </c>
    </row>
    <row r="875">
      <c r="A875" t="inlineStr">
        <is>
          <t>30/07/2013</t>
        </is>
      </c>
      <c r="B875" s="64" t="n">
        <v>1021.5</v>
      </c>
      <c r="C875" s="64" t="n">
        <v>447.83</v>
      </c>
    </row>
    <row r="876">
      <c r="A876" t="inlineStr">
        <is>
          <t>31/07/2013</t>
        </is>
      </c>
      <c r="B876" s="64" t="n">
        <v>1022</v>
      </c>
      <c r="C876" s="64" t="n">
        <v>448.64</v>
      </c>
    </row>
    <row r="877">
      <c r="A877" t="inlineStr">
        <is>
          <t>01/08/2013</t>
        </is>
      </c>
      <c r="B877" s="64" t="n">
        <v>1021</v>
      </c>
      <c r="C877" s="64" t="n">
        <v>443.33</v>
      </c>
    </row>
    <row r="878">
      <c r="A878" t="inlineStr">
        <is>
          <t>02/08/2013</t>
        </is>
      </c>
      <c r="B878" s="64" t="n">
        <v>1021.5</v>
      </c>
      <c r="C878" s="64" t="n">
        <v>448.22</v>
      </c>
    </row>
    <row r="879">
      <c r="A879" t="inlineStr">
        <is>
          <t>05/08/2013</t>
        </is>
      </c>
      <c r="B879" s="64" t="n">
        <v>1021.5</v>
      </c>
      <c r="C879" s="64" t="n">
        <v>444.13</v>
      </c>
    </row>
    <row r="880">
      <c r="A880" t="inlineStr">
        <is>
          <t>06/08/2013</t>
        </is>
      </c>
      <c r="B880" s="64" t="n">
        <v>1021</v>
      </c>
      <c r="C880" s="64" t="n">
        <v>444.11</v>
      </c>
    </row>
    <row r="881">
      <c r="A881" t="inlineStr">
        <is>
          <t>07/08/2013</t>
        </is>
      </c>
      <c r="B881" s="64" t="n">
        <v>1018.5</v>
      </c>
      <c r="C881" s="64" t="n">
        <v>440.91</v>
      </c>
    </row>
    <row r="882">
      <c r="A882" t="inlineStr">
        <is>
          <t>08/08/2013</t>
        </is>
      </c>
      <c r="B882" s="64" t="n">
        <v>1015.5</v>
      </c>
      <c r="C882" s="64" t="n">
        <v>444.61</v>
      </c>
    </row>
    <row r="883">
      <c r="A883" t="inlineStr">
        <is>
          <t>09/08/2013</t>
        </is>
      </c>
      <c r="B883" s="64" t="n">
        <v>1016.5</v>
      </c>
      <c r="C883" s="64" t="n">
        <v>447.4</v>
      </c>
    </row>
    <row r="884">
      <c r="A884" t="inlineStr">
        <is>
          <t>12/08/2013</t>
        </is>
      </c>
      <c r="B884" s="64" t="n">
        <v>1014</v>
      </c>
      <c r="C884" s="64" t="n">
        <v>443.38</v>
      </c>
    </row>
    <row r="885">
      <c r="A885" t="inlineStr">
        <is>
          <t>13/08/2013</t>
        </is>
      </c>
      <c r="B885" s="64" t="n">
        <v>1016</v>
      </c>
      <c r="C885" s="64" t="n">
        <v>440.02</v>
      </c>
    </row>
    <row r="886">
      <c r="A886" t="inlineStr">
        <is>
          <t>14/08/2013</t>
        </is>
      </c>
      <c r="B886" s="64" t="n">
        <v>1014</v>
      </c>
      <c r="C886" s="64" t="n">
        <v>436.5</v>
      </c>
    </row>
    <row r="887">
      <c r="A887" t="inlineStr">
        <is>
          <t>15/08/2013</t>
        </is>
      </c>
      <c r="B887" s="64" t="n">
        <v>1013.5</v>
      </c>
      <c r="C887" s="64" t="n">
        <v>432.57</v>
      </c>
    </row>
    <row r="888">
      <c r="A888" t="inlineStr">
        <is>
          <t>16/08/2013</t>
        </is>
      </c>
      <c r="B888" s="64" t="n">
        <v>1013</v>
      </c>
      <c r="C888" s="64" t="n">
        <v>423.49</v>
      </c>
    </row>
    <row r="889">
      <c r="A889" t="inlineStr">
        <is>
          <t>19/08/2013</t>
        </is>
      </c>
      <c r="B889" s="64" t="n">
        <v>1013.5</v>
      </c>
      <c r="C889" s="64" t="n">
        <v>419.84</v>
      </c>
    </row>
    <row r="890">
      <c r="A890" t="inlineStr">
        <is>
          <t>20/08/2013</t>
        </is>
      </c>
      <c r="B890" s="64" t="n">
        <v>1014</v>
      </c>
      <c r="C890" s="64" t="n">
        <v>423.56</v>
      </c>
    </row>
    <row r="891">
      <c r="A891" t="inlineStr">
        <is>
          <t>21/08/2013</t>
        </is>
      </c>
      <c r="B891" s="64" t="n">
        <v>1019.5</v>
      </c>
      <c r="C891" s="64" t="n">
        <v>418.51</v>
      </c>
    </row>
    <row r="892">
      <c r="A892" t="inlineStr">
        <is>
          <t>22/08/2013</t>
        </is>
      </c>
      <c r="B892" s="64" t="n">
        <v>1022.5</v>
      </c>
      <c r="C892" s="64" t="n">
        <v>419.4</v>
      </c>
    </row>
    <row r="893">
      <c r="A893" t="inlineStr">
        <is>
          <t>23/08/2013</t>
        </is>
      </c>
      <c r="B893" s="64" t="n">
        <v>1033.5</v>
      </c>
      <c r="C893" s="64" t="n">
        <v>438.67</v>
      </c>
    </row>
    <row r="894">
      <c r="A894" t="inlineStr">
        <is>
          <t>26/08/2013</t>
        </is>
      </c>
      <c r="B894" s="64" t="n">
        <v>1045</v>
      </c>
      <c r="C894" s="64" t="n">
        <v>437.6</v>
      </c>
    </row>
    <row r="895">
      <c r="A895" t="inlineStr">
        <is>
          <t>27/08/2013</t>
        </is>
      </c>
      <c r="B895" s="64" t="n">
        <v>1045.5</v>
      </c>
      <c r="C895" s="64" t="n">
        <v>440.95</v>
      </c>
    </row>
    <row r="896">
      <c r="A896" t="inlineStr">
        <is>
          <t>28/08/2013</t>
        </is>
      </c>
      <c r="B896" s="64" t="n">
        <v>1050.5</v>
      </c>
      <c r="C896" s="64" t="n">
        <v>448.17</v>
      </c>
    </row>
    <row r="897">
      <c r="A897" t="inlineStr">
        <is>
          <t>29/08/2013</t>
        </is>
      </c>
      <c r="B897" s="64" t="n">
        <v>1056.5</v>
      </c>
      <c r="C897" s="64" t="n">
        <v>444.28</v>
      </c>
    </row>
    <row r="898">
      <c r="A898" t="inlineStr">
        <is>
          <t>30/08/2013</t>
        </is>
      </c>
      <c r="B898" s="64" t="n">
        <v>1053</v>
      </c>
      <c r="C898" s="64" t="n">
        <v>441.88</v>
      </c>
    </row>
    <row r="899">
      <c r="A899" t="inlineStr">
        <is>
          <t>02/09/2013</t>
        </is>
      </c>
      <c r="B899" s="64" t="n">
        <v>1056</v>
      </c>
      <c r="C899" s="64" t="n">
        <v>444.63</v>
      </c>
    </row>
    <row r="900">
      <c r="A900" t="inlineStr">
        <is>
          <t>03/09/2013</t>
        </is>
      </c>
      <c r="B900" s="64" t="n">
        <v>1053.5</v>
      </c>
      <c r="C900" s="64" t="n">
        <v>446.4</v>
      </c>
    </row>
    <row r="901">
      <c r="A901" t="inlineStr">
        <is>
          <t>04/09/2013</t>
        </is>
      </c>
      <c r="B901" s="64" t="n">
        <v>1054.5</v>
      </c>
      <c r="C901" s="64" t="n">
        <v>447.58</v>
      </c>
    </row>
    <row r="902">
      <c r="A902" t="inlineStr">
        <is>
          <t>05/09/2013</t>
        </is>
      </c>
      <c r="B902" s="64" t="n">
        <v>1059.5</v>
      </c>
      <c r="C902" s="64" t="n">
        <v>456.09</v>
      </c>
    </row>
    <row r="903">
      <c r="A903" t="inlineStr">
        <is>
          <t>06/09/2013</t>
        </is>
      </c>
      <c r="B903" s="64" t="n">
        <v>1059.5</v>
      </c>
      <c r="C903" s="64" t="n">
        <v>459.25</v>
      </c>
    </row>
    <row r="904">
      <c r="A904" t="inlineStr">
        <is>
          <t>09/09/2013</t>
        </is>
      </c>
      <c r="B904" s="64" t="n">
        <v>1068</v>
      </c>
      <c r="C904" s="64" t="n">
        <v>469.04</v>
      </c>
    </row>
    <row r="905">
      <c r="A905" t="inlineStr">
        <is>
          <t>10/09/2013</t>
        </is>
      </c>
      <c r="B905" s="64" t="n">
        <v>1066</v>
      </c>
      <c r="C905" s="64" t="n">
        <v>466.32</v>
      </c>
    </row>
    <row r="906">
      <c r="A906" t="inlineStr">
        <is>
          <t>11/09/2013</t>
        </is>
      </c>
      <c r="B906" s="64" t="n">
        <v>1070</v>
      </c>
      <c r="C906" s="64" t="n">
        <v>470.74</v>
      </c>
    </row>
    <row r="907">
      <c r="A907" t="inlineStr">
        <is>
          <t>12/09/2013</t>
        </is>
      </c>
      <c r="B907" s="64" t="n">
        <v>1064</v>
      </c>
      <c r="C907" s="64" t="n">
        <v>468.1</v>
      </c>
    </row>
    <row r="908">
      <c r="A908" t="inlineStr">
        <is>
          <t>13/09/2013</t>
        </is>
      </c>
      <c r="B908" s="64" t="n">
        <v>1066.5</v>
      </c>
      <c r="C908" s="64" t="n">
        <v>467.56</v>
      </c>
    </row>
    <row r="909">
      <c r="A909" t="inlineStr">
        <is>
          <t>16/09/2013</t>
        </is>
      </c>
      <c r="B909" s="64" t="n">
        <v>1064</v>
      </c>
      <c r="C909" s="64" t="n">
        <v>467.28</v>
      </c>
    </row>
    <row r="910">
      <c r="A910" t="inlineStr">
        <is>
          <t>17/09/2013</t>
        </is>
      </c>
      <c r="B910" s="64" t="n">
        <v>1068.5</v>
      </c>
      <c r="C910" s="64" t="n">
        <v>473</v>
      </c>
    </row>
    <row r="911">
      <c r="A911" t="inlineStr">
        <is>
          <t>18/09/2013</t>
        </is>
      </c>
      <c r="B911" s="64" t="n">
        <v>1069</v>
      </c>
      <c r="C911" s="64" t="n">
        <v>487.68</v>
      </c>
    </row>
    <row r="912">
      <c r="A912" t="inlineStr">
        <is>
          <t>19/09/2013</t>
        </is>
      </c>
      <c r="B912" s="64" t="n">
        <v>1073.5</v>
      </c>
      <c r="C912" s="64" t="n">
        <v>487.51</v>
      </c>
    </row>
    <row r="913">
      <c r="A913" t="inlineStr">
        <is>
          <t>20/09/2013</t>
        </is>
      </c>
      <c r="B913" s="64" t="n">
        <v>1071.5</v>
      </c>
      <c r="C913" s="64" t="n">
        <v>482.88</v>
      </c>
    </row>
    <row r="914">
      <c r="A914" t="inlineStr">
        <is>
          <t>23/09/2013</t>
        </is>
      </c>
      <c r="B914" s="64" t="n">
        <v>1080.5</v>
      </c>
      <c r="C914" s="64" t="n">
        <v>491.14</v>
      </c>
    </row>
    <row r="915">
      <c r="A915" t="inlineStr">
        <is>
          <t>24/09/2013</t>
        </is>
      </c>
      <c r="B915" s="64" t="n">
        <v>1093.5</v>
      </c>
      <c r="C915" s="64" t="n">
        <v>497.72</v>
      </c>
    </row>
    <row r="916">
      <c r="A916" t="inlineStr">
        <is>
          <t>25/09/2013</t>
        </is>
      </c>
      <c r="B916" s="64" t="n">
        <v>1102.5</v>
      </c>
      <c r="C916" s="64" t="n">
        <v>495.06</v>
      </c>
    </row>
    <row r="917">
      <c r="A917" t="inlineStr">
        <is>
          <t>26/09/2013</t>
        </is>
      </c>
      <c r="B917" s="64" t="n">
        <v>1090.5</v>
      </c>
      <c r="C917" s="64" t="n">
        <v>485.53</v>
      </c>
    </row>
    <row r="918">
      <c r="A918" t="inlineStr">
        <is>
          <t>27/09/2013</t>
        </is>
      </c>
      <c r="B918" s="64" t="n">
        <v>1083.5</v>
      </c>
      <c r="C918" s="64" t="n">
        <v>479.64</v>
      </c>
    </row>
    <row r="919">
      <c r="A919" t="inlineStr">
        <is>
          <t>30/09/2013</t>
        </is>
      </c>
      <c r="B919" s="64" t="n">
        <v>1094.5</v>
      </c>
      <c r="C919" s="64" t="n">
        <v>493.91</v>
      </c>
    </row>
    <row r="920">
      <c r="A920" t="inlineStr">
        <is>
          <t>01/10/2013</t>
        </is>
      </c>
      <c r="B920" s="64" t="n">
        <v>1096</v>
      </c>
      <c r="C920" s="64" t="n">
        <v>493.03</v>
      </c>
    </row>
    <row r="921">
      <c r="A921" t="inlineStr">
        <is>
          <t>02/10/2013</t>
        </is>
      </c>
      <c r="B921" s="64" t="n">
        <v>1099.5</v>
      </c>
      <c r="C921" s="64" t="n">
        <v>500.23</v>
      </c>
    </row>
    <row r="922">
      <c r="A922" t="inlineStr">
        <is>
          <t>03/10/2013</t>
        </is>
      </c>
      <c r="B922" s="64" t="n">
        <v>1102.5</v>
      </c>
      <c r="C922" s="64" t="n">
        <v>500.91</v>
      </c>
    </row>
    <row r="923">
      <c r="A923" t="inlineStr">
        <is>
          <t>04/10/2013</t>
        </is>
      </c>
      <c r="B923" s="64" t="n">
        <v>1101.5</v>
      </c>
      <c r="C923" s="64" t="n">
        <v>498.19</v>
      </c>
    </row>
    <row r="924">
      <c r="A924" t="inlineStr">
        <is>
          <t>07/10/2013</t>
        </is>
      </c>
      <c r="B924" s="64" t="n">
        <v>1106.5</v>
      </c>
      <c r="C924" s="64" t="n">
        <v>501.36</v>
      </c>
    </row>
    <row r="925">
      <c r="A925" t="inlineStr">
        <is>
          <t>08/10/2013</t>
        </is>
      </c>
      <c r="B925" s="64" t="n">
        <v>1102</v>
      </c>
      <c r="C925" s="64" t="n">
        <v>499.55</v>
      </c>
    </row>
    <row r="926">
      <c r="A926" t="inlineStr">
        <is>
          <t>09/10/2013</t>
        </is>
      </c>
      <c r="B926" s="64" t="n">
        <v>1102.5</v>
      </c>
      <c r="C926" s="64" t="n">
        <v>499.77</v>
      </c>
    </row>
    <row r="927">
      <c r="A927" t="inlineStr">
        <is>
          <t>10/10/2013</t>
        </is>
      </c>
      <c r="B927" s="64" t="n">
        <v>1108</v>
      </c>
      <c r="C927" s="64" t="n">
        <v>508.49</v>
      </c>
    </row>
    <row r="928">
      <c r="A928" t="inlineStr">
        <is>
          <t>11/10/2013</t>
        </is>
      </c>
      <c r="B928" s="64" t="n">
        <v>1110</v>
      </c>
      <c r="C928" s="64" t="n">
        <v>509.64</v>
      </c>
    </row>
    <row r="929">
      <c r="A929" t="inlineStr">
        <is>
          <t>14/10/2013</t>
        </is>
      </c>
      <c r="B929" s="64" t="n">
        <v>1108.5</v>
      </c>
      <c r="C929" s="64" t="n">
        <v>509.66</v>
      </c>
    </row>
    <row r="930">
      <c r="A930" t="inlineStr">
        <is>
          <t>15/10/2013</t>
        </is>
      </c>
      <c r="B930" s="64" t="n">
        <v>1104</v>
      </c>
      <c r="C930" s="64" t="n">
        <v>505.49</v>
      </c>
    </row>
    <row r="931">
      <c r="A931" t="inlineStr">
        <is>
          <t>16/10/2013</t>
        </is>
      </c>
      <c r="B931" s="64" t="n">
        <v>1106</v>
      </c>
      <c r="C931" s="64" t="n">
        <v>508.27</v>
      </c>
    </row>
    <row r="932">
      <c r="A932" t="inlineStr">
        <is>
          <t>17/10/2013</t>
        </is>
      </c>
      <c r="B932" s="64" t="n">
        <v>1107.5</v>
      </c>
      <c r="C932" s="64" t="n">
        <v>512.26</v>
      </c>
    </row>
    <row r="933">
      <c r="A933" t="inlineStr">
        <is>
          <t>18/10/2013</t>
        </is>
      </c>
      <c r="B933" s="64" t="n">
        <v>1112</v>
      </c>
      <c r="C933" s="64" t="n">
        <v>511.5</v>
      </c>
    </row>
    <row r="934">
      <c r="A934" t="inlineStr">
        <is>
          <t>21/10/2013</t>
        </is>
      </c>
      <c r="B934" s="64" t="n">
        <v>1108</v>
      </c>
      <c r="C934" s="64" t="n">
        <v>508.72</v>
      </c>
    </row>
    <row r="935">
      <c r="A935" t="inlineStr">
        <is>
          <t>22/10/2013</t>
        </is>
      </c>
      <c r="B935" s="64" t="n">
        <v>1107.5</v>
      </c>
      <c r="C935" s="64" t="n">
        <v>509.43</v>
      </c>
    </row>
    <row r="936">
      <c r="A936" t="inlineStr">
        <is>
          <t>23/10/2013</t>
        </is>
      </c>
      <c r="B936" s="64" t="n">
        <v>1106</v>
      </c>
      <c r="C936" s="64" t="n">
        <v>505.25</v>
      </c>
    </row>
    <row r="937">
      <c r="A937" t="inlineStr">
        <is>
          <t>24/10/2013</t>
        </is>
      </c>
      <c r="B937" s="64" t="n">
        <v>1103</v>
      </c>
      <c r="C937" s="64" t="n">
        <v>500.45</v>
      </c>
    </row>
    <row r="938">
      <c r="A938" t="inlineStr">
        <is>
          <t>25/10/2013</t>
        </is>
      </c>
      <c r="B938" s="64" t="n">
        <v>1102.5</v>
      </c>
      <c r="C938" s="64" t="n">
        <v>503.65</v>
      </c>
    </row>
    <row r="939">
      <c r="A939" t="inlineStr">
        <is>
          <t>28/10/2013</t>
        </is>
      </c>
      <c r="B939" s="64" t="n">
        <v>1098</v>
      </c>
      <c r="C939" s="64" t="n">
        <v>503.21</v>
      </c>
    </row>
    <row r="940">
      <c r="A940" t="inlineStr">
        <is>
          <t>29/10/2013</t>
        </is>
      </c>
      <c r="B940" s="64" t="n">
        <v>1101.5</v>
      </c>
      <c r="C940" s="64" t="n">
        <v>505.04</v>
      </c>
    </row>
    <row r="941">
      <c r="A941" t="inlineStr">
        <is>
          <t>30/10/2013</t>
        </is>
      </c>
      <c r="B941" s="64" t="n">
        <v>1098</v>
      </c>
      <c r="C941" s="64" t="n">
        <v>499.77</v>
      </c>
    </row>
    <row r="942">
      <c r="A942" t="inlineStr">
        <is>
          <t>31/10/2013</t>
        </is>
      </c>
      <c r="B942" s="64" t="n">
        <v>1096.5</v>
      </c>
      <c r="C942" s="64" t="n">
        <v>491.48</v>
      </c>
    </row>
    <row r="943">
      <c r="A943" t="inlineStr">
        <is>
          <t>01/11/2013</t>
        </is>
      </c>
      <c r="B943" s="64" t="n">
        <v>1105</v>
      </c>
      <c r="C943" s="64" t="n">
        <v>490.24</v>
      </c>
    </row>
    <row r="944">
      <c r="A944" t="inlineStr">
        <is>
          <t>04/11/2013</t>
        </is>
      </c>
      <c r="B944" s="64" t="n">
        <v>1105</v>
      </c>
      <c r="C944" s="64" t="n">
        <v>491.99</v>
      </c>
    </row>
    <row r="945">
      <c r="A945" t="inlineStr">
        <is>
          <t>05/11/2013</t>
        </is>
      </c>
      <c r="B945" s="64" t="n">
        <v>1103</v>
      </c>
      <c r="C945" s="64" t="n">
        <v>481.24</v>
      </c>
    </row>
    <row r="946">
      <c r="A946" t="inlineStr">
        <is>
          <t>06/11/2013</t>
        </is>
      </c>
      <c r="B946" s="64" t="n">
        <v>1107</v>
      </c>
      <c r="C946" s="64" t="n">
        <v>485.1</v>
      </c>
    </row>
    <row r="947">
      <c r="A947" t="inlineStr">
        <is>
          <t>07/11/2013</t>
        </is>
      </c>
      <c r="B947" s="64" t="n">
        <v>1108.5</v>
      </c>
      <c r="C947" s="64" t="n">
        <v>480.7</v>
      </c>
    </row>
    <row r="948">
      <c r="A948" t="inlineStr">
        <is>
          <t>08/11/2013</t>
        </is>
      </c>
      <c r="B948" s="64" t="n">
        <v>1124</v>
      </c>
      <c r="C948" s="64" t="n">
        <v>485.53</v>
      </c>
    </row>
    <row r="949">
      <c r="A949" t="inlineStr">
        <is>
          <t>11/11/2013</t>
        </is>
      </c>
      <c r="B949" s="64" t="n">
        <v>1135.5</v>
      </c>
      <c r="C949" s="64" t="n">
        <v>486.3</v>
      </c>
    </row>
    <row r="950">
      <c r="A950" t="inlineStr">
        <is>
          <t>12/11/2013</t>
        </is>
      </c>
      <c r="B950" s="64" t="n">
        <v>1150.5</v>
      </c>
      <c r="C950" s="64" t="n">
        <v>492.93</v>
      </c>
    </row>
    <row r="951">
      <c r="A951" t="inlineStr">
        <is>
          <t>13/11/2013</t>
        </is>
      </c>
      <c r="B951" s="64" t="n">
        <v>1152.5</v>
      </c>
      <c r="C951" s="64" t="n">
        <v>493.79</v>
      </c>
    </row>
    <row r="952">
      <c r="A952" t="inlineStr">
        <is>
          <t>14/11/2013</t>
        </is>
      </c>
      <c r="B952" s="64" t="n">
        <v>1148</v>
      </c>
      <c r="C952" s="64" t="n">
        <v>494.83</v>
      </c>
    </row>
    <row r="953">
      <c r="A953" t="inlineStr">
        <is>
          <t>18/11/2013</t>
        </is>
      </c>
      <c r="B953" s="64" t="n">
        <v>1152</v>
      </c>
      <c r="C953" s="64" t="n">
        <v>507.94</v>
      </c>
    </row>
    <row r="954">
      <c r="A954" t="inlineStr">
        <is>
          <t>19/11/2013</t>
        </is>
      </c>
      <c r="B954" s="64" t="n">
        <v>1159.5</v>
      </c>
      <c r="C954" s="64" t="n">
        <v>509.45</v>
      </c>
    </row>
    <row r="955">
      <c r="A955" t="inlineStr">
        <is>
          <t>21/11/2013</t>
        </is>
      </c>
      <c r="B955" s="64" t="n">
        <v>1160</v>
      </c>
      <c r="C955" s="64" t="n">
        <v>502.82</v>
      </c>
    </row>
    <row r="956">
      <c r="A956" t="inlineStr">
        <is>
          <t>22/11/2013</t>
        </is>
      </c>
      <c r="B956" s="64" t="n">
        <v>1161.5</v>
      </c>
      <c r="C956" s="64" t="n">
        <v>508.32</v>
      </c>
    </row>
    <row r="957">
      <c r="A957" t="inlineStr">
        <is>
          <t>25/11/2013</t>
        </is>
      </c>
      <c r="B957" s="64" t="n">
        <v>1172</v>
      </c>
      <c r="C957" s="64" t="n">
        <v>513.13</v>
      </c>
    </row>
    <row r="958">
      <c r="A958" t="inlineStr">
        <is>
          <t>26/11/2013</t>
        </is>
      </c>
      <c r="B958" s="64" t="n">
        <v>1177</v>
      </c>
      <c r="C958" s="64" t="n">
        <v>512.63</v>
      </c>
    </row>
    <row r="959">
      <c r="A959" t="inlineStr">
        <is>
          <t>27/11/2013</t>
        </is>
      </c>
      <c r="B959" s="64" t="n">
        <v>1185</v>
      </c>
      <c r="C959" s="64" t="n">
        <v>511.22</v>
      </c>
    </row>
    <row r="960">
      <c r="A960" t="inlineStr">
        <is>
          <t>28/11/2013</t>
        </is>
      </c>
      <c r="B960" s="64" t="n">
        <v>1187.5</v>
      </c>
      <c r="C960" s="64" t="n">
        <v>512.0700000000001</v>
      </c>
    </row>
    <row r="961">
      <c r="A961" t="inlineStr">
        <is>
          <t>29/11/2013</t>
        </is>
      </c>
      <c r="B961" s="64" t="n">
        <v>1188.5</v>
      </c>
      <c r="C961" s="64" t="n">
        <v>508.78</v>
      </c>
    </row>
    <row r="962">
      <c r="A962" t="inlineStr">
        <is>
          <t>02/12/2013</t>
        </is>
      </c>
      <c r="B962" s="64" t="n">
        <v>1201.5</v>
      </c>
      <c r="C962" s="64" t="n">
        <v>509.54</v>
      </c>
    </row>
    <row r="963">
      <c r="A963" t="inlineStr">
        <is>
          <t>03/12/2013</t>
        </is>
      </c>
      <c r="B963" s="64" t="n">
        <v>1218.5</v>
      </c>
      <c r="C963" s="64" t="n">
        <v>512.62</v>
      </c>
    </row>
    <row r="964">
      <c r="A964" t="inlineStr">
        <is>
          <t>04/12/2013</t>
        </is>
      </c>
      <c r="B964" s="64" t="n">
        <v>1228.5</v>
      </c>
      <c r="C964" s="64" t="n">
        <v>514.23</v>
      </c>
    </row>
    <row r="965">
      <c r="A965" t="inlineStr">
        <is>
          <t>05/12/2013</t>
        </is>
      </c>
      <c r="B965" s="64" t="n">
        <v>1238</v>
      </c>
      <c r="C965" s="64" t="n">
        <v>523.91</v>
      </c>
    </row>
    <row r="966">
      <c r="A966" t="inlineStr">
        <is>
          <t>06/12/2013</t>
        </is>
      </c>
      <c r="B966" s="64" t="n">
        <v>1235.5</v>
      </c>
      <c r="C966" s="64" t="n">
        <v>529.8</v>
      </c>
    </row>
    <row r="967">
      <c r="A967" t="inlineStr">
        <is>
          <t>09/12/2013</t>
        </is>
      </c>
      <c r="B967" s="64" t="n">
        <v>1241.5</v>
      </c>
      <c r="C967" s="64" t="n">
        <v>535.13</v>
      </c>
    </row>
    <row r="968">
      <c r="A968" t="inlineStr">
        <is>
          <t>10/12/2013</t>
        </is>
      </c>
      <c r="B968" s="64" t="n">
        <v>1236</v>
      </c>
      <c r="C968" s="64" t="n">
        <v>535.53</v>
      </c>
    </row>
    <row r="969">
      <c r="A969" t="inlineStr">
        <is>
          <t>11/12/2013</t>
        </is>
      </c>
      <c r="B969" s="64" t="n">
        <v>1230</v>
      </c>
      <c r="C969" s="64" t="n">
        <v>525.1900000000001</v>
      </c>
    </row>
    <row r="970">
      <c r="A970" t="inlineStr">
        <is>
          <t>12/12/2013</t>
        </is>
      </c>
      <c r="B970" s="64" t="n">
        <v>1231</v>
      </c>
      <c r="C970" s="64" t="n">
        <v>525.39</v>
      </c>
    </row>
    <row r="971">
      <c r="A971" t="inlineStr">
        <is>
          <t>13/12/2013</t>
        </is>
      </c>
      <c r="B971" s="64" t="n">
        <v>1232</v>
      </c>
      <c r="C971" s="64" t="n">
        <v>527.62</v>
      </c>
    </row>
    <row r="972">
      <c r="A972" t="inlineStr">
        <is>
          <t>16/12/2013</t>
        </is>
      </c>
      <c r="B972" s="64" t="n">
        <v>1224.5</v>
      </c>
      <c r="C972" s="64" t="n">
        <v>525.76</v>
      </c>
    </row>
    <row r="973">
      <c r="A973" t="inlineStr">
        <is>
          <t>17/12/2013</t>
        </is>
      </c>
      <c r="B973" s="64" t="n">
        <v>1223.5</v>
      </c>
      <c r="C973" s="64" t="n">
        <v>527.14</v>
      </c>
    </row>
    <row r="974">
      <c r="A974" t="inlineStr">
        <is>
          <t>18/12/2013</t>
        </is>
      </c>
      <c r="B974" s="64" t="n">
        <v>1214</v>
      </c>
      <c r="C974" s="64" t="n">
        <v>518.14</v>
      </c>
    </row>
    <row r="975">
      <c r="A975" t="inlineStr">
        <is>
          <t>19/12/2013</t>
        </is>
      </c>
      <c r="B975" s="64" t="n">
        <v>1222</v>
      </c>
      <c r="C975" s="64" t="n">
        <v>520</v>
      </c>
    </row>
    <row r="976">
      <c r="A976" t="inlineStr">
        <is>
          <t>20/12/2013</t>
        </is>
      </c>
      <c r="B976" s="64" t="n">
        <v>1223</v>
      </c>
      <c r="C976" s="64" t="n">
        <v>513.65</v>
      </c>
    </row>
    <row r="977">
      <c r="A977" t="inlineStr">
        <is>
          <t>23/12/2013</t>
        </is>
      </c>
      <c r="B977" s="64" t="n">
        <v>1221.5</v>
      </c>
      <c r="C977" s="64" t="n">
        <v>517.37</v>
      </c>
    </row>
    <row r="978">
      <c r="A978" t="inlineStr">
        <is>
          <t>26/12/2013</t>
        </is>
      </c>
      <c r="B978" s="64" t="n">
        <v>1217.5</v>
      </c>
      <c r="C978" s="64" t="n">
        <v>515.89</v>
      </c>
    </row>
    <row r="979">
      <c r="A979" t="inlineStr">
        <is>
          <t>27/12/2013</t>
        </is>
      </c>
      <c r="B979" s="64" t="n">
        <v>1220</v>
      </c>
      <c r="C979" s="64" t="n">
        <v>520.92</v>
      </c>
    </row>
    <row r="980">
      <c r="A980" t="inlineStr">
        <is>
          <t>30/12/2013</t>
        </is>
      </c>
      <c r="B980" s="64" t="n">
        <v>1223</v>
      </c>
      <c r="C980" s="64" t="n">
        <v>519.1</v>
      </c>
    </row>
    <row r="981">
      <c r="A981" t="inlineStr">
        <is>
          <t>02/01/2014</t>
        </is>
      </c>
      <c r="B981" s="64" t="n">
        <v>1226</v>
      </c>
      <c r="C981" s="64" t="n">
        <v>512.76</v>
      </c>
    </row>
    <row r="982">
      <c r="A982" t="inlineStr">
        <is>
          <t>03/01/2014</t>
        </is>
      </c>
      <c r="B982" s="64" t="n">
        <v>1220.5</v>
      </c>
      <c r="C982" s="64" t="n">
        <v>513.6799999999999</v>
      </c>
    </row>
    <row r="983">
      <c r="A983" t="inlineStr">
        <is>
          <t>06/01/2014</t>
        </is>
      </c>
      <c r="B983" s="64" t="n">
        <v>1222.5</v>
      </c>
      <c r="C983" s="64" t="n">
        <v>514.3</v>
      </c>
    </row>
    <row r="984">
      <c r="A984" t="inlineStr">
        <is>
          <t>07/01/2014</t>
        </is>
      </c>
      <c r="B984" s="64" t="n">
        <v>1225</v>
      </c>
      <c r="C984" s="64" t="n">
        <v>515.79</v>
      </c>
    </row>
    <row r="985">
      <c r="A985" t="inlineStr">
        <is>
          <t>08/01/2014</t>
        </is>
      </c>
      <c r="B985" s="64" t="n">
        <v>1224</v>
      </c>
      <c r="C985" s="64" t="n">
        <v>512.13</v>
      </c>
    </row>
    <row r="986">
      <c r="A986" t="inlineStr">
        <is>
          <t>09/01/2014</t>
        </is>
      </c>
      <c r="B986" s="64" t="n">
        <v>1224.5</v>
      </c>
      <c r="C986" s="64" t="n">
        <v>510.85</v>
      </c>
    </row>
    <row r="987">
      <c r="A987" t="inlineStr">
        <is>
          <t>10/01/2014</t>
        </is>
      </c>
      <c r="B987" s="64" t="n">
        <v>1231.5</v>
      </c>
      <c r="C987" s="64" t="n">
        <v>520.72</v>
      </c>
    </row>
    <row r="988">
      <c r="A988" t="inlineStr">
        <is>
          <t>13/01/2014</t>
        </is>
      </c>
      <c r="B988" s="64" t="n">
        <v>1237</v>
      </c>
      <c r="C988" s="64" t="n">
        <v>525.27</v>
      </c>
    </row>
    <row r="989">
      <c r="A989" t="inlineStr">
        <is>
          <t>14/01/2014</t>
        </is>
      </c>
      <c r="B989" s="64" t="n">
        <v>1228</v>
      </c>
      <c r="C989" s="64" t="n">
        <v>521.22</v>
      </c>
    </row>
    <row r="990">
      <c r="A990" t="inlineStr">
        <is>
          <t>15/01/2014</t>
        </is>
      </c>
      <c r="B990" s="64" t="n">
        <v>1224.5</v>
      </c>
      <c r="C990" s="64" t="n">
        <v>519.74</v>
      </c>
    </row>
    <row r="991">
      <c r="A991" t="inlineStr">
        <is>
          <t>16/01/2014</t>
        </is>
      </c>
      <c r="B991" s="64" t="n">
        <v>1224.5</v>
      </c>
      <c r="C991" s="64" t="n">
        <v>518.2</v>
      </c>
    </row>
    <row r="992">
      <c r="A992" t="inlineStr">
        <is>
          <t>17/01/2014</t>
        </is>
      </c>
      <c r="B992" s="64" t="n">
        <v>1226</v>
      </c>
      <c r="C992" s="64" t="n">
        <v>521.92</v>
      </c>
    </row>
    <row r="993">
      <c r="A993" t="inlineStr">
        <is>
          <t>20/01/2014</t>
        </is>
      </c>
      <c r="B993" s="64" t="n">
        <v>1227.5</v>
      </c>
      <c r="C993" s="64" t="n">
        <v>524.8</v>
      </c>
    </row>
    <row r="994">
      <c r="A994" t="inlineStr">
        <is>
          <t>21/01/2014</t>
        </is>
      </c>
      <c r="B994" s="64" t="n">
        <v>1222</v>
      </c>
      <c r="C994" s="64" t="n">
        <v>517.36</v>
      </c>
    </row>
    <row r="995">
      <c r="A995" t="inlineStr">
        <is>
          <t>22/01/2014</t>
        </is>
      </c>
      <c r="B995" s="64" t="n">
        <v>1218</v>
      </c>
      <c r="C995" s="64" t="n">
        <v>514.14</v>
      </c>
    </row>
    <row r="996">
      <c r="A996" t="inlineStr">
        <is>
          <t>23/01/2014</t>
        </is>
      </c>
      <c r="B996" s="64" t="n">
        <v>1221</v>
      </c>
      <c r="C996" s="64" t="n">
        <v>508.75</v>
      </c>
    </row>
    <row r="997">
      <c r="A997" t="inlineStr">
        <is>
          <t>24/01/2014</t>
        </is>
      </c>
      <c r="B997" s="64" t="n">
        <v>1227.5</v>
      </c>
      <c r="C997" s="64" t="n">
        <v>512.1</v>
      </c>
    </row>
    <row r="998">
      <c r="A998" t="inlineStr">
        <is>
          <t>27/01/2014</t>
        </is>
      </c>
      <c r="B998" s="64" t="n">
        <v>1219.5</v>
      </c>
      <c r="C998" s="64" t="n">
        <v>503.51</v>
      </c>
    </row>
    <row r="999">
      <c r="A999" t="inlineStr">
        <is>
          <t>28/01/2014</t>
        </is>
      </c>
      <c r="B999" s="64" t="n">
        <v>1218.5</v>
      </c>
      <c r="C999" s="64" t="n">
        <v>502.06</v>
      </c>
    </row>
    <row r="1000">
      <c r="A1000" t="inlineStr">
        <is>
          <t>29/01/2014</t>
        </is>
      </c>
      <c r="B1000" s="64" t="n">
        <v>1222.5</v>
      </c>
      <c r="C1000" s="64" t="n">
        <v>501.85</v>
      </c>
    </row>
    <row r="1001">
      <c r="A1001" t="inlineStr">
        <is>
          <t>30/01/2014</t>
        </is>
      </c>
      <c r="B1001" s="64" t="n">
        <v>1229</v>
      </c>
      <c r="C1001" s="64" t="n">
        <v>508.69</v>
      </c>
    </row>
    <row r="1002">
      <c r="A1002" t="inlineStr">
        <is>
          <t>31/01/2014</t>
        </is>
      </c>
      <c r="B1002" s="64" t="n">
        <v>1232.5</v>
      </c>
      <c r="C1002" s="64" t="n">
        <v>509.72</v>
      </c>
    </row>
    <row r="1003">
      <c r="A1003" t="inlineStr">
        <is>
          <t>03/02/2014</t>
        </is>
      </c>
      <c r="B1003" s="64" t="n">
        <v>1237</v>
      </c>
      <c r="C1003" s="64" t="n">
        <v>508.01</v>
      </c>
    </row>
    <row r="1004">
      <c r="A1004" t="inlineStr">
        <is>
          <t>04/02/2014</t>
        </is>
      </c>
      <c r="B1004" s="64" t="n">
        <v>1247.5</v>
      </c>
      <c r="C1004" s="64" t="n">
        <v>517.21</v>
      </c>
    </row>
    <row r="1005">
      <c r="A1005" t="inlineStr">
        <is>
          <t>05/02/2014</t>
        </is>
      </c>
      <c r="B1005" s="64" t="n">
        <v>1259</v>
      </c>
      <c r="C1005" s="64" t="n">
        <v>524.58</v>
      </c>
    </row>
    <row r="1006">
      <c r="A1006" t="inlineStr">
        <is>
          <t>06/02/2014</t>
        </is>
      </c>
      <c r="B1006" s="64" t="n">
        <v>1273.5</v>
      </c>
      <c r="C1006" s="64" t="n">
        <v>534.41</v>
      </c>
    </row>
    <row r="1007">
      <c r="A1007" t="inlineStr">
        <is>
          <t>07/02/2014</t>
        </is>
      </c>
      <c r="B1007" s="64" t="n">
        <v>1293.5</v>
      </c>
      <c r="C1007" s="64" t="n">
        <v>543.72</v>
      </c>
    </row>
    <row r="1008">
      <c r="A1008" t="inlineStr">
        <is>
          <t>10/02/2014</t>
        </is>
      </c>
      <c r="B1008" s="64" t="n">
        <v>1297.5</v>
      </c>
      <c r="C1008" s="64" t="n">
        <v>539.05</v>
      </c>
    </row>
    <row r="1009">
      <c r="A1009" t="inlineStr">
        <is>
          <t>11/02/2014</t>
        </is>
      </c>
      <c r="B1009" s="64" t="n">
        <v>1309.5</v>
      </c>
      <c r="C1009" s="64" t="n">
        <v>544.9400000000001</v>
      </c>
    </row>
    <row r="1010">
      <c r="A1010" t="inlineStr">
        <is>
          <t>12/02/2014</t>
        </is>
      </c>
      <c r="B1010" s="64" t="n">
        <v>1312.5</v>
      </c>
      <c r="C1010" s="64" t="n">
        <v>541.6799999999999</v>
      </c>
    </row>
    <row r="1011">
      <c r="A1011" t="inlineStr">
        <is>
          <t>13/02/2014</t>
        </is>
      </c>
      <c r="B1011" s="64" t="n">
        <v>1318.5</v>
      </c>
      <c r="C1011" s="64" t="n">
        <v>548</v>
      </c>
    </row>
    <row r="1012">
      <c r="A1012" t="inlineStr">
        <is>
          <t>14/02/2014</t>
        </is>
      </c>
      <c r="B1012" s="64" t="n">
        <v>1329</v>
      </c>
      <c r="C1012" s="64" t="n">
        <v>557.47</v>
      </c>
    </row>
    <row r="1013">
      <c r="A1013" t="inlineStr">
        <is>
          <t>17/02/2014</t>
        </is>
      </c>
      <c r="B1013" s="64" t="n">
        <v>1334.5</v>
      </c>
      <c r="C1013" s="64" t="n">
        <v>559.0700000000001</v>
      </c>
    </row>
    <row r="1014">
      <c r="A1014" t="inlineStr">
        <is>
          <t>18/02/2014</t>
        </is>
      </c>
      <c r="B1014" s="64" t="n">
        <v>1355.5</v>
      </c>
      <c r="C1014" s="64" t="n">
        <v>566.4400000000001</v>
      </c>
    </row>
    <row r="1015">
      <c r="A1015" t="inlineStr">
        <is>
          <t>19/02/2014</t>
        </is>
      </c>
      <c r="B1015" s="64" t="n">
        <v>1357</v>
      </c>
      <c r="C1015" s="64" t="n">
        <v>567.3099999999999</v>
      </c>
    </row>
    <row r="1016">
      <c r="A1016" t="inlineStr">
        <is>
          <t>20/02/2014</t>
        </is>
      </c>
      <c r="B1016" s="64" t="n">
        <v>1358.5</v>
      </c>
      <c r="C1016" s="64" t="n">
        <v>572.24</v>
      </c>
    </row>
    <row r="1017">
      <c r="A1017" t="inlineStr">
        <is>
          <t>21/02/2014</t>
        </is>
      </c>
      <c r="B1017" s="64" t="n">
        <v>1365.5</v>
      </c>
      <c r="C1017" s="64" t="n">
        <v>579.58</v>
      </c>
    </row>
    <row r="1018">
      <c r="A1018" t="inlineStr">
        <is>
          <t>24/02/2014</t>
        </is>
      </c>
      <c r="B1018" s="64" t="n">
        <v>1371</v>
      </c>
      <c r="C1018" s="64" t="n">
        <v>584.9</v>
      </c>
    </row>
    <row r="1019">
      <c r="A1019" t="inlineStr">
        <is>
          <t>25/02/2014</t>
        </is>
      </c>
      <c r="B1019" s="64" t="n">
        <v>1376</v>
      </c>
      <c r="C1019" s="64" t="n">
        <v>588.29</v>
      </c>
    </row>
    <row r="1020">
      <c r="A1020" t="inlineStr">
        <is>
          <t>26/02/2014</t>
        </is>
      </c>
      <c r="B1020" s="64" t="n">
        <v>1374</v>
      </c>
      <c r="C1020" s="64" t="n">
        <v>583.6900000000001</v>
      </c>
    </row>
    <row r="1021">
      <c r="A1021" t="inlineStr">
        <is>
          <t>27/02/2014</t>
        </is>
      </c>
      <c r="B1021" s="64" t="n">
        <v>1375</v>
      </c>
      <c r="C1021" s="64" t="n">
        <v>592.16</v>
      </c>
    </row>
    <row r="1022">
      <c r="A1022" t="inlineStr">
        <is>
          <t>28/02/2014</t>
        </is>
      </c>
      <c r="B1022" s="64" t="n">
        <v>1375.5</v>
      </c>
      <c r="C1022" s="64" t="n">
        <v>587.3200000000001</v>
      </c>
    </row>
    <row r="1023">
      <c r="A1023" t="inlineStr">
        <is>
          <t>05/03/2014</t>
        </is>
      </c>
      <c r="B1023" s="64" t="n">
        <v>1383</v>
      </c>
      <c r="C1023" s="64" t="n">
        <v>596.64</v>
      </c>
    </row>
    <row r="1024">
      <c r="A1024" t="inlineStr">
        <is>
          <t>06/03/2014</t>
        </is>
      </c>
      <c r="B1024" s="64" t="n">
        <v>1379.5</v>
      </c>
      <c r="C1024" s="64" t="n">
        <v>595.13</v>
      </c>
    </row>
    <row r="1025">
      <c r="A1025" t="inlineStr">
        <is>
          <t>07/03/2014</t>
        </is>
      </c>
      <c r="B1025" s="64" t="n">
        <v>1384.5</v>
      </c>
      <c r="C1025" s="64" t="n">
        <v>589.4</v>
      </c>
    </row>
    <row r="1026">
      <c r="A1026" t="inlineStr">
        <is>
          <t>10/03/2014</t>
        </is>
      </c>
      <c r="B1026" s="64" t="n">
        <v>1366.5</v>
      </c>
      <c r="C1026" s="64" t="n">
        <v>580.99</v>
      </c>
    </row>
    <row r="1027">
      <c r="A1027" t="inlineStr">
        <is>
          <t>11/03/2014</t>
        </is>
      </c>
      <c r="B1027" s="64" t="n">
        <v>1373.5</v>
      </c>
      <c r="C1027" s="64" t="n">
        <v>581.25</v>
      </c>
    </row>
    <row r="1028">
      <c r="A1028" t="inlineStr">
        <is>
          <t>12/03/2014</t>
        </is>
      </c>
      <c r="B1028" s="64" t="n">
        <v>1371</v>
      </c>
      <c r="C1028" s="64" t="n">
        <v>580.9299999999999</v>
      </c>
    </row>
    <row r="1029">
      <c r="A1029" t="inlineStr">
        <is>
          <t>13/03/2014</t>
        </is>
      </c>
      <c r="B1029" s="64" t="n">
        <v>1371.5</v>
      </c>
      <c r="C1029" s="64" t="n">
        <v>579.92</v>
      </c>
    </row>
    <row r="1030">
      <c r="A1030" t="inlineStr">
        <is>
          <t>14/03/2014</t>
        </is>
      </c>
      <c r="B1030" s="64" t="n">
        <v>1366.5</v>
      </c>
      <c r="C1030" s="64" t="n">
        <v>581.24</v>
      </c>
    </row>
    <row r="1031">
      <c r="A1031" t="inlineStr">
        <is>
          <t>17/03/2014</t>
        </is>
      </c>
      <c r="B1031" s="64" t="n">
        <v>1363.5</v>
      </c>
      <c r="C1031" s="64" t="n">
        <v>580.46</v>
      </c>
    </row>
    <row r="1032">
      <c r="A1032" t="inlineStr">
        <is>
          <t>18/03/2014</t>
        </is>
      </c>
      <c r="B1032" s="64" t="n">
        <v>1361</v>
      </c>
      <c r="C1032" s="64" t="n">
        <v>581.38</v>
      </c>
    </row>
    <row r="1033">
      <c r="A1033" t="inlineStr">
        <is>
          <t>19/03/2014</t>
        </is>
      </c>
      <c r="B1033" s="64" t="n">
        <v>1352.5</v>
      </c>
      <c r="C1033" s="64" t="n">
        <v>575.04</v>
      </c>
    </row>
    <row r="1034">
      <c r="A1034" t="inlineStr">
        <is>
          <t>20/03/2014</t>
        </is>
      </c>
      <c r="B1034" s="64" t="n">
        <v>1357.5</v>
      </c>
      <c r="C1034" s="64" t="n">
        <v>582.62</v>
      </c>
    </row>
    <row r="1035">
      <c r="A1035" t="inlineStr">
        <is>
          <t>21/03/2014</t>
        </is>
      </c>
      <c r="B1035" s="64" t="n">
        <v>1353.5</v>
      </c>
      <c r="C1035" s="64" t="n">
        <v>582.4</v>
      </c>
    </row>
    <row r="1036">
      <c r="A1036" t="inlineStr">
        <is>
          <t>24/03/2014</t>
        </is>
      </c>
      <c r="B1036" s="64" t="n">
        <v>1343</v>
      </c>
      <c r="C1036" s="64" t="n">
        <v>578.63</v>
      </c>
    </row>
    <row r="1037">
      <c r="A1037" t="inlineStr">
        <is>
          <t>25/03/2014</t>
        </is>
      </c>
      <c r="B1037" s="64" t="n">
        <v>1338.5</v>
      </c>
      <c r="C1037" s="64" t="n">
        <v>580.1900000000001</v>
      </c>
    </row>
    <row r="1038">
      <c r="A1038" t="inlineStr">
        <is>
          <t>26/03/2014</t>
        </is>
      </c>
      <c r="B1038" s="64" t="n">
        <v>1329.5</v>
      </c>
      <c r="C1038" s="64" t="n">
        <v>575.54</v>
      </c>
    </row>
    <row r="1039">
      <c r="A1039" t="inlineStr">
        <is>
          <t>27/03/2014</t>
        </is>
      </c>
      <c r="B1039" s="64" t="n">
        <v>1327.5</v>
      </c>
      <c r="C1039" s="64" t="n">
        <v>585.58</v>
      </c>
    </row>
    <row r="1040">
      <c r="A1040" t="inlineStr">
        <is>
          <t>28/03/2014</t>
        </is>
      </c>
      <c r="B1040" s="64" t="n">
        <v>1302.5</v>
      </c>
      <c r="C1040" s="64" t="n">
        <v>575.8200000000001</v>
      </c>
    </row>
    <row r="1041">
      <c r="A1041" t="inlineStr">
        <is>
          <t>31/03/2014</t>
        </is>
      </c>
      <c r="B1041" s="64" t="n">
        <v>1293.5</v>
      </c>
      <c r="C1041" s="64" t="n">
        <v>570.58</v>
      </c>
    </row>
    <row r="1042">
      <c r="A1042" t="inlineStr">
        <is>
          <t>01/04/2014</t>
        </is>
      </c>
      <c r="B1042" s="64" t="n">
        <v>1273.5</v>
      </c>
      <c r="C1042" s="64" t="n">
        <v>562</v>
      </c>
    </row>
    <row r="1043">
      <c r="A1043" t="inlineStr">
        <is>
          <t>02/04/2014</t>
        </is>
      </c>
      <c r="B1043" s="64" t="n">
        <v>1241.5</v>
      </c>
      <c r="C1043" s="64" t="n">
        <v>546.4299999999999</v>
      </c>
    </row>
    <row r="1044">
      <c r="A1044" t="inlineStr">
        <is>
          <t>03/04/2014</t>
        </is>
      </c>
      <c r="B1044" s="64" t="n">
        <v>1235</v>
      </c>
      <c r="C1044" s="64" t="n">
        <v>540.95</v>
      </c>
    </row>
    <row r="1045">
      <c r="A1045" t="inlineStr">
        <is>
          <t>04/04/2014</t>
        </is>
      </c>
      <c r="B1045" s="64" t="n">
        <v>1217</v>
      </c>
      <c r="C1045" s="64" t="n">
        <v>542.34</v>
      </c>
    </row>
    <row r="1046">
      <c r="A1046" t="inlineStr">
        <is>
          <t>07/04/2014</t>
        </is>
      </c>
      <c r="B1046" s="64" t="n">
        <v>1221.5</v>
      </c>
      <c r="C1046" s="64" t="n">
        <v>550.97</v>
      </c>
    </row>
    <row r="1047">
      <c r="A1047" t="inlineStr">
        <is>
          <t>08/04/2014</t>
        </is>
      </c>
      <c r="B1047" s="64" t="n">
        <v>1222.5</v>
      </c>
      <c r="C1047" s="64" t="n">
        <v>554.42</v>
      </c>
    </row>
    <row r="1048">
      <c r="A1048" t="inlineStr">
        <is>
          <t>09/04/2014</t>
        </is>
      </c>
      <c r="B1048" s="64" t="n">
        <v>1239</v>
      </c>
      <c r="C1048" s="64" t="n">
        <v>563.6900000000001</v>
      </c>
    </row>
    <row r="1049">
      <c r="A1049" t="inlineStr">
        <is>
          <t>10/04/2014</t>
        </is>
      </c>
      <c r="B1049" s="64" t="n">
        <v>1274</v>
      </c>
      <c r="C1049" s="64" t="n">
        <v>578.83</v>
      </c>
    </row>
    <row r="1050">
      <c r="A1050" t="inlineStr">
        <is>
          <t>11/04/2014</t>
        </is>
      </c>
      <c r="B1050" s="64" t="n">
        <v>1309</v>
      </c>
      <c r="C1050" s="64" t="n">
        <v>589.64</v>
      </c>
    </row>
    <row r="1051">
      <c r="A1051" t="inlineStr">
        <is>
          <t>14/04/2014</t>
        </is>
      </c>
      <c r="B1051" s="64" t="n">
        <v>1348</v>
      </c>
      <c r="C1051" s="64" t="n">
        <v>608.03</v>
      </c>
    </row>
    <row r="1052">
      <c r="A1052" t="inlineStr">
        <is>
          <t>15/04/2014</t>
        </is>
      </c>
      <c r="B1052" s="64" t="n">
        <v>1375</v>
      </c>
      <c r="C1052" s="64" t="n">
        <v>614.66</v>
      </c>
    </row>
    <row r="1053">
      <c r="A1053" t="inlineStr">
        <is>
          <t>16/04/2014</t>
        </is>
      </c>
      <c r="B1053" s="64" t="n">
        <v>1375</v>
      </c>
      <c r="C1053" s="64" t="n">
        <v>613.5700000000001</v>
      </c>
    </row>
    <row r="1054">
      <c r="A1054" t="inlineStr">
        <is>
          <t>17/04/2014</t>
        </is>
      </c>
      <c r="B1054" s="64" t="n">
        <v>1336</v>
      </c>
      <c r="C1054" s="64" t="n">
        <v>596.4299999999999</v>
      </c>
    </row>
    <row r="1055">
      <c r="A1055" t="inlineStr">
        <is>
          <t>22/04/2014</t>
        </is>
      </c>
      <c r="B1055" s="64" t="n">
        <v>1339</v>
      </c>
      <c r="C1055" s="64" t="n">
        <v>597.23</v>
      </c>
    </row>
    <row r="1056">
      <c r="A1056" t="inlineStr">
        <is>
          <t>23/04/2014</t>
        </is>
      </c>
      <c r="B1056" s="64" t="n">
        <v>1315.5</v>
      </c>
      <c r="C1056" s="64" t="n">
        <v>591.77</v>
      </c>
    </row>
    <row r="1057">
      <c r="A1057" t="inlineStr">
        <is>
          <t>24/04/2014</t>
        </is>
      </c>
      <c r="B1057" s="64" t="n">
        <v>1286.5</v>
      </c>
      <c r="C1057" s="64" t="n">
        <v>580.29</v>
      </c>
    </row>
    <row r="1058">
      <c r="A1058" t="inlineStr">
        <is>
          <t>25/04/2014</t>
        </is>
      </c>
      <c r="B1058" s="64" t="n">
        <v>1249</v>
      </c>
      <c r="C1058" s="64" t="n">
        <v>557.09</v>
      </c>
    </row>
    <row r="1059">
      <c r="A1059" t="inlineStr">
        <is>
          <t>28/04/2014</t>
        </is>
      </c>
      <c r="B1059" s="64" t="n">
        <v>1233.5</v>
      </c>
      <c r="C1059" s="64" t="n">
        <v>553.88</v>
      </c>
    </row>
    <row r="1060">
      <c r="A1060" t="inlineStr">
        <is>
          <t>29/04/2014</t>
        </is>
      </c>
      <c r="B1060" s="64" t="n">
        <v>1208</v>
      </c>
      <c r="C1060" s="64" t="n">
        <v>540.98</v>
      </c>
    </row>
    <row r="1061">
      <c r="A1061" t="inlineStr">
        <is>
          <t>30/04/2014</t>
        </is>
      </c>
      <c r="B1061" s="64" t="n">
        <v>1176.5</v>
      </c>
      <c r="C1061" s="64" t="n">
        <v>526.63</v>
      </c>
    </row>
    <row r="1062">
      <c r="A1062" t="inlineStr">
        <is>
          <t>02/05/2014</t>
        </is>
      </c>
      <c r="B1062" s="64" t="n">
        <v>1155.5</v>
      </c>
      <c r="C1062" s="64" t="n">
        <v>520.26</v>
      </c>
    </row>
    <row r="1063">
      <c r="A1063" t="inlineStr">
        <is>
          <t>05/05/2014</t>
        </is>
      </c>
      <c r="B1063" s="64" t="n">
        <v>1155.5</v>
      </c>
      <c r="C1063" s="64" t="n">
        <v>514.24</v>
      </c>
    </row>
    <row r="1064">
      <c r="A1064" t="inlineStr">
        <is>
          <t>06/05/2014</t>
        </is>
      </c>
      <c r="B1064" s="64" t="n">
        <v>1122</v>
      </c>
      <c r="C1064" s="64" t="n">
        <v>503.82</v>
      </c>
    </row>
    <row r="1065">
      <c r="A1065" t="inlineStr">
        <is>
          <t>07/05/2014</t>
        </is>
      </c>
      <c r="B1065" s="64" t="n">
        <v>1108</v>
      </c>
      <c r="C1065" s="64" t="n">
        <v>499.1</v>
      </c>
    </row>
    <row r="1066">
      <c r="A1066" t="inlineStr">
        <is>
          <t>08/05/2014</t>
        </is>
      </c>
      <c r="B1066" s="64" t="n">
        <v>1106</v>
      </c>
      <c r="C1066" s="64" t="n">
        <v>500.23</v>
      </c>
    </row>
    <row r="1067">
      <c r="A1067" t="inlineStr">
        <is>
          <t>09/05/2014</t>
        </is>
      </c>
      <c r="B1067" s="64" t="n">
        <v>1111.5</v>
      </c>
      <c r="C1067" s="64" t="n">
        <v>501.35</v>
      </c>
    </row>
    <row r="1068">
      <c r="A1068" t="inlineStr">
        <is>
          <t>12/05/2014</t>
        </is>
      </c>
      <c r="B1068" s="64" t="n">
        <v>1109.5</v>
      </c>
      <c r="C1068" s="64" t="n">
        <v>500</v>
      </c>
    </row>
    <row r="1069">
      <c r="A1069" t="inlineStr">
        <is>
          <t>13/05/2014</t>
        </is>
      </c>
      <c r="B1069" s="64" t="n">
        <v>1114</v>
      </c>
      <c r="C1069" s="64" t="n">
        <v>502.93</v>
      </c>
    </row>
    <row r="1070">
      <c r="A1070" t="inlineStr">
        <is>
          <t>14/05/2014</t>
        </is>
      </c>
      <c r="B1070" s="64" t="n">
        <v>1126.5</v>
      </c>
      <c r="C1070" s="64" t="n">
        <v>510.42</v>
      </c>
    </row>
    <row r="1071">
      <c r="A1071" t="inlineStr">
        <is>
          <t>15/05/2014</t>
        </is>
      </c>
      <c r="B1071" s="64" t="n">
        <v>1138.5</v>
      </c>
      <c r="C1071" s="64" t="n">
        <v>512.38</v>
      </c>
    </row>
    <row r="1072">
      <c r="A1072" t="inlineStr">
        <is>
          <t>16/05/2014</t>
        </is>
      </c>
      <c r="B1072" s="64" t="n">
        <v>1154</v>
      </c>
      <c r="C1072" s="64" t="n">
        <v>521.46</v>
      </c>
    </row>
    <row r="1073">
      <c r="A1073" t="inlineStr">
        <is>
          <t>19/05/2014</t>
        </is>
      </c>
      <c r="B1073" s="64" t="n">
        <v>1152</v>
      </c>
      <c r="C1073" s="64" t="n">
        <v>521.74</v>
      </c>
    </row>
    <row r="1074">
      <c r="A1074" t="inlineStr">
        <is>
          <t>20/05/2014</t>
        </is>
      </c>
      <c r="B1074" s="64" t="n">
        <v>1149.5</v>
      </c>
      <c r="C1074" s="64" t="n">
        <v>518.26</v>
      </c>
    </row>
    <row r="1075">
      <c r="A1075" t="inlineStr">
        <is>
          <t>21/05/2014</t>
        </is>
      </c>
      <c r="B1075" s="64" t="n">
        <v>1138.5</v>
      </c>
      <c r="C1075" s="64" t="n">
        <v>515.39</v>
      </c>
    </row>
    <row r="1076">
      <c r="A1076" t="inlineStr">
        <is>
          <t>22/05/2014</t>
        </is>
      </c>
      <c r="B1076" s="64" t="n">
        <v>1124</v>
      </c>
      <c r="C1076" s="64" t="n">
        <v>507.22</v>
      </c>
    </row>
    <row r="1077">
      <c r="A1077" t="inlineStr">
        <is>
          <t>23/05/2014</t>
        </is>
      </c>
      <c r="B1077" s="64" t="n">
        <v>1123.5</v>
      </c>
      <c r="C1077" s="64" t="n">
        <v>505.17</v>
      </c>
    </row>
    <row r="1078">
      <c r="A1078" t="inlineStr">
        <is>
          <t>26/05/2014</t>
        </is>
      </c>
      <c r="B1078" s="64" t="n">
        <v>1132.5</v>
      </c>
      <c r="C1078" s="64" t="n">
        <v>509.22</v>
      </c>
    </row>
    <row r="1079">
      <c r="A1079" t="inlineStr">
        <is>
          <t>27/05/2014</t>
        </is>
      </c>
      <c r="B1079" s="64" t="n">
        <v>1128</v>
      </c>
      <c r="C1079" s="64" t="n">
        <v>503.35</v>
      </c>
    </row>
    <row r="1080">
      <c r="A1080" t="inlineStr">
        <is>
          <t>28/05/2014</t>
        </is>
      </c>
      <c r="B1080" s="64" t="n">
        <v>1125.5</v>
      </c>
      <c r="C1080" s="64" t="n">
        <v>504.03</v>
      </c>
    </row>
    <row r="1081">
      <c r="A1081" t="inlineStr">
        <is>
          <t>29/05/2014</t>
        </is>
      </c>
      <c r="B1081" s="64" t="n">
        <v>1130.5</v>
      </c>
      <c r="C1081" s="64" t="n">
        <v>508.32</v>
      </c>
    </row>
    <row r="1082">
      <c r="A1082" t="inlineStr">
        <is>
          <t>30/05/2014</t>
        </is>
      </c>
      <c r="B1082" s="64" t="n">
        <v>1130</v>
      </c>
      <c r="C1082" s="64" t="n">
        <v>504.46</v>
      </c>
    </row>
    <row r="1083">
      <c r="A1083" t="inlineStr">
        <is>
          <t>02/06/2014</t>
        </is>
      </c>
      <c r="B1083" s="64" t="n">
        <v>1136.5</v>
      </c>
      <c r="C1083" s="64" t="n">
        <v>500</v>
      </c>
    </row>
    <row r="1084">
      <c r="A1084" t="inlineStr">
        <is>
          <t>03/06/2014</t>
        </is>
      </c>
      <c r="B1084" s="64" t="n">
        <v>1132</v>
      </c>
      <c r="C1084" s="64" t="n">
        <v>496.71</v>
      </c>
    </row>
    <row r="1085">
      <c r="A1085" t="inlineStr">
        <is>
          <t>04/06/2014</t>
        </is>
      </c>
      <c r="B1085" s="64" t="n">
        <v>1142</v>
      </c>
      <c r="C1085" s="64" t="n">
        <v>500</v>
      </c>
    </row>
    <row r="1086">
      <c r="A1086" t="inlineStr">
        <is>
          <t>05/06/2014</t>
        </is>
      </c>
      <c r="B1086" s="64" t="n">
        <v>1150.5</v>
      </c>
      <c r="C1086" s="64" t="n">
        <v>508.17</v>
      </c>
    </row>
    <row r="1087">
      <c r="A1087" t="inlineStr">
        <is>
          <t>06/06/2014</t>
        </is>
      </c>
      <c r="B1087" s="64" t="n">
        <v>1151</v>
      </c>
      <c r="C1087" s="64" t="n">
        <v>512.01</v>
      </c>
    </row>
    <row r="1088">
      <c r="A1088" t="inlineStr">
        <is>
          <t>09/06/2014</t>
        </is>
      </c>
      <c r="B1088" s="64" t="n">
        <v>1151.5</v>
      </c>
      <c r="C1088" s="64" t="n">
        <v>516.6</v>
      </c>
    </row>
    <row r="1089">
      <c r="A1089" t="inlineStr">
        <is>
          <t>10/06/2014</t>
        </is>
      </c>
      <c r="B1089" s="64" t="n">
        <v>1148.5</v>
      </c>
      <c r="C1089" s="64" t="n">
        <v>515.72</v>
      </c>
    </row>
    <row r="1090">
      <c r="A1090" t="inlineStr">
        <is>
          <t>11/06/2014</t>
        </is>
      </c>
      <c r="B1090" s="64" t="n">
        <v>1148.5</v>
      </c>
      <c r="C1090" s="64" t="n">
        <v>513.64</v>
      </c>
    </row>
    <row r="1091">
      <c r="A1091" t="inlineStr">
        <is>
          <t>13/06/2014</t>
        </is>
      </c>
      <c r="B1091" s="64" t="n">
        <v>1145.5</v>
      </c>
      <c r="C1091" s="64" t="n">
        <v>513.6799999999999</v>
      </c>
    </row>
    <row r="1092">
      <c r="A1092" t="inlineStr">
        <is>
          <t>16/06/2014</t>
        </is>
      </c>
      <c r="B1092" s="64" t="n">
        <v>1151</v>
      </c>
      <c r="C1092" s="64" t="n">
        <v>514.76</v>
      </c>
    </row>
    <row r="1093">
      <c r="A1093" t="inlineStr">
        <is>
          <t>17/06/2014</t>
        </is>
      </c>
      <c r="B1093" s="64" t="n">
        <v>1150.5</v>
      </c>
      <c r="C1093" s="64" t="n">
        <v>509.97</v>
      </c>
    </row>
    <row r="1094">
      <c r="A1094" t="inlineStr">
        <is>
          <t>18/06/2014</t>
        </is>
      </c>
      <c r="B1094" s="64" t="n">
        <v>1150</v>
      </c>
      <c r="C1094" s="64" t="n">
        <v>515.7</v>
      </c>
    </row>
    <row r="1095">
      <c r="A1095" t="inlineStr">
        <is>
          <t>20/06/2014</t>
        </is>
      </c>
      <c r="B1095" s="64" t="n">
        <v>1157</v>
      </c>
      <c r="C1095" s="64" t="n">
        <v>518.6</v>
      </c>
    </row>
    <row r="1096">
      <c r="A1096" t="inlineStr">
        <is>
          <t>23/06/2014</t>
        </is>
      </c>
      <c r="B1096" s="64" t="n">
        <v>1150</v>
      </c>
      <c r="C1096" s="64" t="n">
        <v>518.49</v>
      </c>
    </row>
    <row r="1097">
      <c r="A1097" t="inlineStr">
        <is>
          <t>24/06/2014</t>
        </is>
      </c>
      <c r="B1097" s="64" t="n">
        <v>1149.5</v>
      </c>
      <c r="C1097" s="64" t="n">
        <v>516.4</v>
      </c>
    </row>
    <row r="1098">
      <c r="A1098" t="inlineStr">
        <is>
          <t>25/06/2014</t>
        </is>
      </c>
      <c r="B1098" s="64" t="n">
        <v>1151</v>
      </c>
      <c r="C1098" s="64" t="n">
        <v>521.76</v>
      </c>
    </row>
    <row r="1099">
      <c r="A1099" t="inlineStr">
        <is>
          <t>26/06/2014</t>
        </is>
      </c>
      <c r="B1099" s="64" t="n">
        <v>1162</v>
      </c>
      <c r="C1099" s="64" t="n">
        <v>528.66</v>
      </c>
    </row>
    <row r="1100">
      <c r="A1100" t="inlineStr">
        <is>
          <t>27/06/2014</t>
        </is>
      </c>
      <c r="B1100" s="64" t="n">
        <v>1161</v>
      </c>
      <c r="C1100" s="64" t="n">
        <v>528.21</v>
      </c>
    </row>
    <row r="1101">
      <c r="A1101" t="inlineStr">
        <is>
          <t>30/06/2014</t>
        </is>
      </c>
      <c r="B1101" s="64" t="n">
        <v>1166</v>
      </c>
      <c r="C1101" s="64" t="n">
        <v>527.12</v>
      </c>
    </row>
    <row r="1102">
      <c r="A1102" t="inlineStr">
        <is>
          <t>01/07/2014</t>
        </is>
      </c>
      <c r="B1102" s="64" t="n">
        <v>1163</v>
      </c>
      <c r="C1102" s="64" t="n">
        <v>527.4400000000001</v>
      </c>
    </row>
    <row r="1103">
      <c r="A1103" t="inlineStr">
        <is>
          <t>02/07/2014</t>
        </is>
      </c>
      <c r="B1103" s="64" t="n">
        <v>1164</v>
      </c>
      <c r="C1103" s="64" t="n">
        <v>523.38</v>
      </c>
    </row>
    <row r="1104">
      <c r="A1104" t="inlineStr">
        <is>
          <t>03/07/2014</t>
        </is>
      </c>
      <c r="B1104" s="64" t="n">
        <v>1174</v>
      </c>
      <c r="C1104" s="64" t="n">
        <v>530.26</v>
      </c>
    </row>
    <row r="1105">
      <c r="A1105" t="inlineStr">
        <is>
          <t>04/07/2014</t>
        </is>
      </c>
      <c r="B1105" s="64" t="n">
        <v>1164</v>
      </c>
      <c r="C1105" s="64" t="n">
        <v>525.51</v>
      </c>
    </row>
    <row r="1106">
      <c r="A1106" t="inlineStr">
        <is>
          <t>07/07/2014</t>
        </is>
      </c>
      <c r="B1106" s="64" t="n">
        <v>1162</v>
      </c>
      <c r="C1106" s="64" t="n">
        <v>522.25</v>
      </c>
    </row>
    <row r="1107">
      <c r="A1107" t="inlineStr">
        <is>
          <t>08/07/2014</t>
        </is>
      </c>
      <c r="B1107" s="64" t="n">
        <v>1169</v>
      </c>
      <c r="C1107" s="64" t="n">
        <v>528</v>
      </c>
    </row>
    <row r="1108">
      <c r="A1108" t="inlineStr">
        <is>
          <t>10/07/2014</t>
        </is>
      </c>
      <c r="B1108" s="64" t="n">
        <v>1174.5</v>
      </c>
      <c r="C1108" s="64" t="n">
        <v>528.8200000000001</v>
      </c>
    </row>
    <row r="1109">
      <c r="A1109" t="inlineStr">
        <is>
          <t>11/07/2014</t>
        </is>
      </c>
      <c r="B1109" s="64" t="n">
        <v>1173.5</v>
      </c>
      <c r="C1109" s="64" t="n">
        <v>528.13</v>
      </c>
    </row>
    <row r="1110">
      <c r="A1110" t="inlineStr">
        <is>
          <t>14/07/2014</t>
        </is>
      </c>
      <c r="B1110" s="64" t="n">
        <v>1166</v>
      </c>
      <c r="C1110" s="64" t="n">
        <v>526.89</v>
      </c>
    </row>
    <row r="1111">
      <c r="A1111" t="inlineStr">
        <is>
          <t>15/07/2014</t>
        </is>
      </c>
      <c r="B1111" s="64" t="n">
        <v>1168</v>
      </c>
      <c r="C1111" s="64" t="n">
        <v>525.65</v>
      </c>
    </row>
    <row r="1112">
      <c r="A1112" t="inlineStr">
        <is>
          <t>16/07/2014</t>
        </is>
      </c>
      <c r="B1112" s="64" t="n">
        <v>1173.5</v>
      </c>
      <c r="C1112" s="64" t="n">
        <v>528.13</v>
      </c>
    </row>
    <row r="1113">
      <c r="A1113" t="inlineStr">
        <is>
          <t>17/07/2014</t>
        </is>
      </c>
      <c r="B1113" s="64" t="n">
        <v>1170</v>
      </c>
      <c r="C1113" s="64" t="n">
        <v>520</v>
      </c>
    </row>
    <row r="1114">
      <c r="A1114" t="inlineStr">
        <is>
          <t>18/07/2014</t>
        </is>
      </c>
      <c r="B1114" s="64" t="n">
        <v>1167.5</v>
      </c>
      <c r="C1114" s="64" t="n">
        <v>523.54</v>
      </c>
    </row>
    <row r="1115">
      <c r="A1115" t="inlineStr">
        <is>
          <t>21/07/2014</t>
        </is>
      </c>
      <c r="B1115" s="64" t="n">
        <v>1159</v>
      </c>
      <c r="C1115" s="64" t="n">
        <v>521.37</v>
      </c>
    </row>
    <row r="1116">
      <c r="A1116" t="inlineStr">
        <is>
          <t>22/07/2014</t>
        </is>
      </c>
      <c r="B1116" s="64" t="n">
        <v>1143</v>
      </c>
      <c r="C1116" s="64" t="n">
        <v>516.96</v>
      </c>
    </row>
    <row r="1117">
      <c r="A1117" t="inlineStr">
        <is>
          <t>23/07/2014</t>
        </is>
      </c>
      <c r="B1117" s="64" t="n">
        <v>1134.5</v>
      </c>
      <c r="C1117" s="64" t="n">
        <v>511.04</v>
      </c>
    </row>
    <row r="1118">
      <c r="A1118" t="inlineStr">
        <is>
          <t>24/07/2014</t>
        </is>
      </c>
      <c r="B1118" s="64" t="n">
        <v>1145.5</v>
      </c>
      <c r="C1118" s="64" t="n">
        <v>515.99</v>
      </c>
    </row>
    <row r="1119">
      <c r="A1119" t="inlineStr">
        <is>
          <t>25/07/2014</t>
        </is>
      </c>
      <c r="B1119" s="64" t="n">
        <v>1139</v>
      </c>
      <c r="C1119" s="64" t="n">
        <v>511.22</v>
      </c>
    </row>
    <row r="1120">
      <c r="A1120" t="inlineStr">
        <is>
          <t>28/07/2014</t>
        </is>
      </c>
      <c r="B1120" s="64" t="n">
        <v>1138</v>
      </c>
      <c r="C1120" s="64" t="n">
        <v>511.92</v>
      </c>
    </row>
    <row r="1121">
      <c r="A1121" t="inlineStr">
        <is>
          <t>29/07/2014</t>
        </is>
      </c>
      <c r="B1121" s="64" t="n">
        <v>1139.5</v>
      </c>
      <c r="C1121" s="64" t="n">
        <v>510.99</v>
      </c>
    </row>
    <row r="1122">
      <c r="A1122" t="inlineStr">
        <is>
          <t>30/07/2014</t>
        </is>
      </c>
      <c r="B1122" s="64" t="n">
        <v>1137.5</v>
      </c>
      <c r="C1122" s="64" t="n">
        <v>506.05</v>
      </c>
    </row>
    <row r="1123">
      <c r="A1123" t="inlineStr">
        <is>
          <t>31/07/2014</t>
        </is>
      </c>
      <c r="B1123" s="64" t="n">
        <v>1138.5</v>
      </c>
      <c r="C1123" s="64" t="n">
        <v>501.54</v>
      </c>
    </row>
    <row r="1124">
      <c r="A1124" t="inlineStr">
        <is>
          <t>01/08/2014</t>
        </is>
      </c>
      <c r="B1124" s="64" t="n">
        <v>1139</v>
      </c>
      <c r="C1124" s="64" t="n">
        <v>503.76</v>
      </c>
    </row>
    <row r="1125">
      <c r="A1125" t="inlineStr">
        <is>
          <t>04/08/2014</t>
        </is>
      </c>
      <c r="B1125" s="64" t="n">
        <v>1137</v>
      </c>
      <c r="C1125" s="64" t="n">
        <v>503.32</v>
      </c>
    </row>
    <row r="1126">
      <c r="A1126" t="inlineStr">
        <is>
          <t>05/08/2014</t>
        </is>
      </c>
      <c r="B1126" s="64" t="n">
        <v>1131</v>
      </c>
      <c r="C1126" s="64" t="n">
        <v>494.97</v>
      </c>
    </row>
    <row r="1127">
      <c r="A1127" t="inlineStr">
        <is>
          <t>06/08/2014</t>
        </is>
      </c>
      <c r="B1127" s="64" t="n">
        <v>1135.5</v>
      </c>
      <c r="C1127" s="64" t="n">
        <v>499.56</v>
      </c>
    </row>
    <row r="1128">
      <c r="A1128" t="inlineStr">
        <is>
          <t>07/08/2014</t>
        </is>
      </c>
      <c r="B1128" s="64" t="n">
        <v>1137.5</v>
      </c>
      <c r="C1128" s="64" t="n">
        <v>495.21</v>
      </c>
    </row>
    <row r="1129">
      <c r="A1129" t="inlineStr">
        <is>
          <t>08/08/2014</t>
        </is>
      </c>
      <c r="B1129" s="64" t="n">
        <v>1144.5</v>
      </c>
      <c r="C1129" s="64" t="n">
        <v>500.88</v>
      </c>
    </row>
    <row r="1130">
      <c r="A1130" t="inlineStr">
        <is>
          <t>11/08/2014</t>
        </is>
      </c>
      <c r="B1130" s="64" t="n">
        <v>1130.5</v>
      </c>
      <c r="C1130" s="64" t="n">
        <v>497.14</v>
      </c>
    </row>
    <row r="1131">
      <c r="A1131" t="inlineStr">
        <is>
          <t>12/08/2014</t>
        </is>
      </c>
      <c r="B1131" s="64" t="n">
        <v>1132.5</v>
      </c>
      <c r="C1131" s="64" t="n">
        <v>496.93</v>
      </c>
    </row>
    <row r="1132">
      <c r="A1132" t="inlineStr">
        <is>
          <t>13/08/2014</t>
        </is>
      </c>
      <c r="B1132" s="64" t="n">
        <v>1138</v>
      </c>
      <c r="C1132" s="64" t="n">
        <v>498.69</v>
      </c>
    </row>
    <row r="1133">
      <c r="A1133" t="inlineStr">
        <is>
          <t>14/08/2014</t>
        </is>
      </c>
      <c r="B1133" s="64" t="n">
        <v>1130.5</v>
      </c>
      <c r="C1133" s="64" t="n">
        <v>497.8</v>
      </c>
    </row>
    <row r="1134">
      <c r="A1134" t="inlineStr">
        <is>
          <t>15/08/2014</t>
        </is>
      </c>
      <c r="B1134" s="64" t="n">
        <v>1137.5</v>
      </c>
      <c r="C1134" s="64" t="n">
        <v>502.43</v>
      </c>
    </row>
    <row r="1135">
      <c r="A1135" t="inlineStr">
        <is>
          <t>18/08/2014</t>
        </is>
      </c>
      <c r="B1135" s="64" t="n">
        <v>1133</v>
      </c>
      <c r="C1135" s="64" t="n">
        <v>501.77</v>
      </c>
    </row>
    <row r="1136">
      <c r="A1136" t="inlineStr">
        <is>
          <t>19/08/2014</t>
        </is>
      </c>
      <c r="B1136" s="64" t="n">
        <v>1141</v>
      </c>
      <c r="C1136" s="64" t="n">
        <v>506.89</v>
      </c>
    </row>
    <row r="1137">
      <c r="A1137" t="inlineStr">
        <is>
          <t>20/08/2014</t>
        </is>
      </c>
      <c r="B1137" s="64" t="n">
        <v>1141</v>
      </c>
      <c r="C1137" s="64" t="n">
        <v>504.87</v>
      </c>
    </row>
    <row r="1138">
      <c r="A1138" t="inlineStr">
        <is>
          <t>21/08/2014</t>
        </is>
      </c>
      <c r="B1138" s="64" t="n">
        <v>1146</v>
      </c>
      <c r="C1138" s="64" t="n">
        <v>505.74</v>
      </c>
    </row>
    <row r="1139">
      <c r="A1139" t="inlineStr">
        <is>
          <t>22/08/2014</t>
        </is>
      </c>
      <c r="B1139" s="64" t="n">
        <v>1147.5</v>
      </c>
      <c r="C1139" s="64" t="n">
        <v>503.29</v>
      </c>
    </row>
    <row r="1140">
      <c r="A1140" t="inlineStr">
        <is>
          <t>25/08/2014</t>
        </is>
      </c>
      <c r="B1140" s="64" t="n">
        <v>1158</v>
      </c>
      <c r="C1140" s="64" t="n">
        <v>506.56</v>
      </c>
    </row>
    <row r="1141">
      <c r="A1141" t="inlineStr">
        <is>
          <t>26/08/2014</t>
        </is>
      </c>
      <c r="B1141" s="64" t="n">
        <v>1165.5</v>
      </c>
      <c r="C1141" s="64" t="n">
        <v>514.34</v>
      </c>
    </row>
    <row r="1142">
      <c r="A1142" t="inlineStr">
        <is>
          <t>27/08/2014</t>
        </is>
      </c>
      <c r="B1142" s="64" t="n">
        <v>1170.5</v>
      </c>
      <c r="C1142" s="64" t="n">
        <v>519.53</v>
      </c>
    </row>
    <row r="1143">
      <c r="A1143" t="inlineStr">
        <is>
          <t>28/08/2014</t>
        </is>
      </c>
      <c r="B1143" s="64" t="n">
        <v>1178</v>
      </c>
      <c r="C1143" s="64" t="n">
        <v>525.1900000000001</v>
      </c>
    </row>
    <row r="1144">
      <c r="A1144" t="inlineStr">
        <is>
          <t>29/08/2014</t>
        </is>
      </c>
      <c r="B1144" s="64" t="n">
        <v>1165.5</v>
      </c>
      <c r="C1144" s="64" t="n">
        <v>519.85</v>
      </c>
    </row>
    <row r="1145">
      <c r="A1145" t="inlineStr">
        <is>
          <t>01/09/2014</t>
        </is>
      </c>
      <c r="B1145" s="64" t="n">
        <v>1166.5</v>
      </c>
      <c r="C1145" s="64" t="n">
        <v>520.29</v>
      </c>
    </row>
    <row r="1146">
      <c r="A1146" t="inlineStr">
        <is>
          <t>02/09/2014</t>
        </is>
      </c>
      <c r="B1146" s="64" t="n">
        <v>1163.5</v>
      </c>
      <c r="C1146" s="64" t="n">
        <v>518.49</v>
      </c>
    </row>
    <row r="1147">
      <c r="A1147" t="inlineStr">
        <is>
          <t>03/09/2014</t>
        </is>
      </c>
      <c r="B1147" s="64" t="n">
        <v>1158.5</v>
      </c>
      <c r="C1147" s="64" t="n">
        <v>518.34</v>
      </c>
    </row>
    <row r="1148">
      <c r="A1148" t="inlineStr">
        <is>
          <t>04/09/2014</t>
        </is>
      </c>
      <c r="B1148" s="64" t="n">
        <v>1157</v>
      </c>
      <c r="C1148" s="64" t="n">
        <v>515.6</v>
      </c>
    </row>
    <row r="1149">
      <c r="A1149" t="inlineStr">
        <is>
          <t>05/09/2014</t>
        </is>
      </c>
      <c r="B1149" s="64" t="n">
        <v>1157.5</v>
      </c>
      <c r="C1149" s="64" t="n">
        <v>516.05</v>
      </c>
    </row>
    <row r="1150">
      <c r="A1150" t="inlineStr">
        <is>
          <t>08/09/2014</t>
        </is>
      </c>
      <c r="B1150" s="64" t="n">
        <v>1157</v>
      </c>
      <c r="C1150" s="64" t="n">
        <v>510.59</v>
      </c>
    </row>
    <row r="1151">
      <c r="A1151" t="inlineStr">
        <is>
          <t>09/09/2014</t>
        </is>
      </c>
      <c r="B1151" s="64" t="n">
        <v>1153</v>
      </c>
      <c r="C1151" s="64" t="n">
        <v>503.93</v>
      </c>
    </row>
    <row r="1152">
      <c r="A1152" t="inlineStr">
        <is>
          <t>10/09/2014</t>
        </is>
      </c>
      <c r="B1152" s="64" t="n">
        <v>1157.5</v>
      </c>
      <c r="C1152" s="64" t="n">
        <v>505.46</v>
      </c>
    </row>
    <row r="1153">
      <c r="A1153" t="inlineStr">
        <is>
          <t>11/09/2014</t>
        </is>
      </c>
      <c r="B1153" s="64" t="n">
        <v>1153.5</v>
      </c>
      <c r="C1153" s="64" t="n">
        <v>503.27</v>
      </c>
    </row>
    <row r="1154">
      <c r="A1154" t="inlineStr">
        <is>
          <t>12/09/2014</t>
        </is>
      </c>
      <c r="B1154" s="64" t="n">
        <v>1151.5</v>
      </c>
      <c r="C1154" s="64" t="n">
        <v>492.51</v>
      </c>
    </row>
    <row r="1155">
      <c r="A1155" t="inlineStr">
        <is>
          <t>15/09/2014</t>
        </is>
      </c>
      <c r="B1155" s="64" t="n">
        <v>1146.5</v>
      </c>
      <c r="C1155" s="64" t="n">
        <v>489.54</v>
      </c>
    </row>
    <row r="1156">
      <c r="A1156" t="inlineStr">
        <is>
          <t>16/09/2014</t>
        </is>
      </c>
      <c r="B1156" s="64" t="n">
        <v>1140.5</v>
      </c>
      <c r="C1156" s="64" t="n">
        <v>489.7</v>
      </c>
    </row>
    <row r="1157">
      <c r="A1157" t="inlineStr">
        <is>
          <t>17/09/2014</t>
        </is>
      </c>
      <c r="B1157" s="64" t="n">
        <v>1137</v>
      </c>
      <c r="C1157" s="64" t="n">
        <v>482.8</v>
      </c>
    </row>
    <row r="1158">
      <c r="A1158" t="inlineStr">
        <is>
          <t>18/09/2014</t>
        </is>
      </c>
      <c r="B1158" s="64" t="n">
        <v>1136</v>
      </c>
      <c r="C1158" s="64" t="n">
        <v>480.34</v>
      </c>
    </row>
    <row r="1159">
      <c r="A1159" t="inlineStr">
        <is>
          <t>19/09/2014</t>
        </is>
      </c>
      <c r="B1159" s="64" t="n">
        <v>1126</v>
      </c>
      <c r="C1159" s="64" t="n">
        <v>473.51</v>
      </c>
    </row>
    <row r="1160">
      <c r="A1160" t="inlineStr">
        <is>
          <t>22/09/2014</t>
        </is>
      </c>
      <c r="B1160" s="64" t="n">
        <v>1122.5</v>
      </c>
      <c r="C1160" s="64" t="n">
        <v>468.68</v>
      </c>
    </row>
    <row r="1161">
      <c r="A1161" t="inlineStr">
        <is>
          <t>23/09/2014</t>
        </is>
      </c>
      <c r="B1161" s="64" t="n">
        <v>1116</v>
      </c>
      <c r="C1161" s="64" t="n">
        <v>463.46</v>
      </c>
    </row>
    <row r="1162">
      <c r="A1162" t="inlineStr">
        <is>
          <t>24/09/2014</t>
        </is>
      </c>
      <c r="B1162" s="64" t="n">
        <v>1114.5</v>
      </c>
      <c r="C1162" s="64" t="n">
        <v>467.3</v>
      </c>
    </row>
    <row r="1163">
      <c r="A1163" t="inlineStr">
        <is>
          <t>25/09/2014</t>
        </is>
      </c>
      <c r="B1163" s="64" t="n">
        <v>1107</v>
      </c>
      <c r="C1163" s="64" t="n">
        <v>455.56</v>
      </c>
    </row>
    <row r="1164">
      <c r="A1164" t="inlineStr">
        <is>
          <t>26/09/2014</t>
        </is>
      </c>
      <c r="B1164" s="64" t="n">
        <v>1100</v>
      </c>
      <c r="C1164" s="64" t="n">
        <v>455.68</v>
      </c>
    </row>
    <row r="1165">
      <c r="A1165" t="inlineStr">
        <is>
          <t>29/09/2014</t>
        </is>
      </c>
      <c r="B1165" s="64" t="n">
        <v>1089</v>
      </c>
      <c r="C1165" s="64" t="n">
        <v>444.31</v>
      </c>
    </row>
    <row r="1166">
      <c r="A1166" t="inlineStr">
        <is>
          <t>30/09/2014</t>
        </is>
      </c>
      <c r="B1166" s="64" t="n">
        <v>1093.5</v>
      </c>
      <c r="C1166" s="64" t="n">
        <v>446.33</v>
      </c>
    </row>
    <row r="1167">
      <c r="A1167" t="inlineStr">
        <is>
          <t>01/10/2014</t>
        </is>
      </c>
      <c r="B1167" s="64" t="n">
        <v>1093</v>
      </c>
      <c r="C1167" s="64" t="n">
        <v>440.02</v>
      </c>
    </row>
    <row r="1168">
      <c r="A1168" t="inlineStr">
        <is>
          <t>02/10/2014</t>
        </is>
      </c>
      <c r="B1168" s="64" t="n">
        <v>1088</v>
      </c>
      <c r="C1168" s="64" t="n">
        <v>437.3</v>
      </c>
    </row>
    <row r="1169">
      <c r="A1169" t="inlineStr">
        <is>
          <t>03/10/2014</t>
        </is>
      </c>
      <c r="B1169" s="64" t="n">
        <v>1081.5</v>
      </c>
      <c r="C1169" s="64" t="n">
        <v>437.32</v>
      </c>
    </row>
    <row r="1170">
      <c r="A1170" t="inlineStr">
        <is>
          <t>06/10/2014</t>
        </is>
      </c>
      <c r="B1170" s="64" t="n">
        <v>1078</v>
      </c>
      <c r="C1170" s="64" t="n">
        <v>443.8</v>
      </c>
    </row>
    <row r="1171">
      <c r="A1171" t="inlineStr">
        <is>
          <t>07/10/2014</t>
        </is>
      </c>
      <c r="B1171" s="64" t="n">
        <v>1076</v>
      </c>
      <c r="C1171" s="64" t="n">
        <v>447.22</v>
      </c>
    </row>
    <row r="1172">
      <c r="A1172" t="inlineStr">
        <is>
          <t>08/10/2014</t>
        </is>
      </c>
      <c r="B1172" s="64" t="n">
        <v>1076.5</v>
      </c>
      <c r="C1172" s="64" t="n">
        <v>452.12</v>
      </c>
    </row>
    <row r="1173">
      <c r="A1173" t="inlineStr">
        <is>
          <t>09/10/2014</t>
        </is>
      </c>
      <c r="B1173" s="64" t="n">
        <v>1076</v>
      </c>
      <c r="C1173" s="64" t="n">
        <v>450.59</v>
      </c>
    </row>
    <row r="1174">
      <c r="A1174" t="inlineStr">
        <is>
          <t>10/10/2014</t>
        </is>
      </c>
      <c r="B1174" s="64" t="n">
        <v>1067</v>
      </c>
      <c r="C1174" s="64" t="n">
        <v>441.27</v>
      </c>
    </row>
    <row r="1175">
      <c r="A1175" t="inlineStr">
        <is>
          <t>13/10/2014</t>
        </is>
      </c>
      <c r="B1175" s="64" t="n">
        <v>1075.5</v>
      </c>
      <c r="C1175" s="64" t="n">
        <v>450.19</v>
      </c>
    </row>
    <row r="1176">
      <c r="A1176" t="inlineStr">
        <is>
          <t>14/10/2014</t>
        </is>
      </c>
      <c r="B1176" s="64" t="n">
        <v>1074</v>
      </c>
      <c r="C1176" s="64" t="n">
        <v>447.13</v>
      </c>
    </row>
    <row r="1177">
      <c r="A1177" t="inlineStr">
        <is>
          <t>15/10/2014</t>
        </is>
      </c>
      <c r="B1177" s="64" t="n">
        <v>1081</v>
      </c>
      <c r="C1177" s="64" t="n">
        <v>443.4</v>
      </c>
    </row>
    <row r="1178">
      <c r="A1178" t="inlineStr">
        <is>
          <t>16/10/2014</t>
        </is>
      </c>
      <c r="B1178" s="64" t="n">
        <v>1081.5</v>
      </c>
      <c r="C1178" s="64" t="n">
        <v>438.03</v>
      </c>
    </row>
    <row r="1179">
      <c r="A1179" t="inlineStr">
        <is>
          <t>17/10/2014</t>
        </is>
      </c>
      <c r="B1179" s="64" t="n">
        <v>1080.5</v>
      </c>
      <c r="C1179" s="64" t="n">
        <v>443.56</v>
      </c>
    </row>
    <row r="1180">
      <c r="A1180" t="inlineStr">
        <is>
          <t>20/10/2014</t>
        </is>
      </c>
      <c r="B1180" s="64" t="n">
        <v>1078.5</v>
      </c>
      <c r="C1180" s="64" t="n">
        <v>438.06</v>
      </c>
    </row>
    <row r="1181">
      <c r="A1181" t="inlineStr">
        <is>
          <t>21/10/2014</t>
        </is>
      </c>
      <c r="B1181" s="64" t="n">
        <v>1074</v>
      </c>
      <c r="C1181" s="64" t="n">
        <v>434.11</v>
      </c>
    </row>
    <row r="1182">
      <c r="A1182" t="inlineStr">
        <is>
          <t>22/10/2014</t>
        </is>
      </c>
      <c r="B1182" s="64" t="n">
        <v>1072</v>
      </c>
      <c r="C1182" s="64" t="n">
        <v>430.87</v>
      </c>
    </row>
    <row r="1183">
      <c r="A1183" t="inlineStr">
        <is>
          <t>23/10/2014</t>
        </is>
      </c>
      <c r="B1183" s="64" t="n">
        <v>1065.5</v>
      </c>
      <c r="C1183" s="64" t="n">
        <v>424.67</v>
      </c>
    </row>
    <row r="1184">
      <c r="A1184" t="inlineStr">
        <is>
          <t>24/10/2014</t>
        </is>
      </c>
      <c r="B1184" s="64" t="n">
        <v>1065</v>
      </c>
      <c r="C1184" s="64" t="n">
        <v>432.4</v>
      </c>
    </row>
    <row r="1185">
      <c r="A1185" t="inlineStr">
        <is>
          <t>27/10/2014</t>
        </is>
      </c>
      <c r="B1185" s="64" t="n">
        <v>1063</v>
      </c>
      <c r="C1185" s="64" t="n">
        <v>420.82</v>
      </c>
    </row>
    <row r="1186">
      <c r="A1186" t="inlineStr">
        <is>
          <t>28/10/2014</t>
        </is>
      </c>
      <c r="B1186" s="64" t="n">
        <v>1068.5</v>
      </c>
      <c r="C1186" s="64" t="n">
        <v>432.24</v>
      </c>
    </row>
    <row r="1187">
      <c r="A1187" t="inlineStr">
        <is>
          <t>29/10/2014</t>
        </is>
      </c>
      <c r="B1187" s="64" t="n">
        <v>1070.5</v>
      </c>
      <c r="C1187" s="64" t="n">
        <v>434.28</v>
      </c>
    </row>
    <row r="1188">
      <c r="A1188" t="inlineStr">
        <is>
          <t>30/10/2014</t>
        </is>
      </c>
      <c r="B1188" s="64" t="n">
        <v>1072</v>
      </c>
      <c r="C1188" s="64" t="n">
        <v>444.26</v>
      </c>
    </row>
    <row r="1189">
      <c r="A1189" t="inlineStr">
        <is>
          <t>31/10/2014</t>
        </is>
      </c>
      <c r="B1189" s="64" t="n">
        <v>1073.5</v>
      </c>
      <c r="C1189" s="64" t="n">
        <v>434.26</v>
      </c>
    </row>
    <row r="1190">
      <c r="A1190" t="inlineStr">
        <is>
          <t>03/11/2014</t>
        </is>
      </c>
      <c r="B1190" s="64" t="n">
        <v>1083</v>
      </c>
      <c r="C1190" s="64" t="n">
        <v>432.68</v>
      </c>
    </row>
    <row r="1191">
      <c r="A1191" t="inlineStr">
        <is>
          <t>04/11/2014</t>
        </is>
      </c>
      <c r="B1191" s="64" t="n">
        <v>1106.5</v>
      </c>
      <c r="C1191" s="64" t="n">
        <v>441.01</v>
      </c>
    </row>
    <row r="1192">
      <c r="A1192" t="inlineStr">
        <is>
          <t>05/11/2014</t>
        </is>
      </c>
      <c r="B1192" s="64" t="n">
        <v>1118.5</v>
      </c>
      <c r="C1192" s="64" t="n">
        <v>445.09</v>
      </c>
    </row>
    <row r="1193">
      <c r="A1193" t="inlineStr">
        <is>
          <t>06/11/2014</t>
        </is>
      </c>
      <c r="B1193" s="64" t="n">
        <v>1130</v>
      </c>
      <c r="C1193" s="64" t="n">
        <v>443.14</v>
      </c>
    </row>
    <row r="1194">
      <c r="A1194" t="inlineStr">
        <is>
          <t>07/11/2014</t>
        </is>
      </c>
      <c r="B1194" s="64" t="n">
        <v>1121.5</v>
      </c>
      <c r="C1194" s="64" t="n">
        <v>437.06</v>
      </c>
    </row>
    <row r="1195">
      <c r="A1195" t="inlineStr">
        <is>
          <t>10/11/2014</t>
        </is>
      </c>
      <c r="B1195" s="64" t="n">
        <v>1143.5</v>
      </c>
      <c r="C1195" s="64" t="n">
        <v>447.55</v>
      </c>
    </row>
    <row r="1196">
      <c r="A1196" t="inlineStr">
        <is>
          <t>11/11/2014</t>
        </is>
      </c>
      <c r="B1196" s="64" t="n">
        <v>1148</v>
      </c>
      <c r="C1196" s="64" t="n">
        <v>447.91</v>
      </c>
    </row>
    <row r="1197">
      <c r="A1197" t="inlineStr">
        <is>
          <t>12/11/2014</t>
        </is>
      </c>
      <c r="B1197" s="64" t="n">
        <v>1158</v>
      </c>
      <c r="C1197" s="64" t="n">
        <v>452.34</v>
      </c>
    </row>
    <row r="1198">
      <c r="A1198" t="inlineStr">
        <is>
          <t>13/11/2014</t>
        </is>
      </c>
      <c r="B1198" s="64" t="n">
        <v>1155.5</v>
      </c>
      <c r="C1198" s="64" t="n">
        <v>445.11</v>
      </c>
    </row>
    <row r="1199">
      <c r="A1199" t="inlineStr">
        <is>
          <t>14/11/2014</t>
        </is>
      </c>
      <c r="B1199" s="64" t="n">
        <v>1167.5</v>
      </c>
      <c r="C1199" s="64" t="n">
        <v>450.08</v>
      </c>
    </row>
    <row r="1200">
      <c r="A1200" t="inlineStr">
        <is>
          <t>17/11/2014</t>
        </is>
      </c>
      <c r="B1200" s="64" t="n">
        <v>1171.5</v>
      </c>
      <c r="C1200" s="64" t="n">
        <v>450.23</v>
      </c>
    </row>
    <row r="1201">
      <c r="A1201" t="inlineStr">
        <is>
          <t>18/11/2014</t>
        </is>
      </c>
      <c r="B1201" s="64" t="n">
        <v>1166.5</v>
      </c>
      <c r="C1201" s="64" t="n">
        <v>450.56</v>
      </c>
    </row>
    <row r="1202">
      <c r="A1202" t="inlineStr">
        <is>
          <t>19/11/2014</t>
        </is>
      </c>
      <c r="B1202" s="64" t="n">
        <v>1164</v>
      </c>
      <c r="C1202" s="64" t="n">
        <v>451.16</v>
      </c>
    </row>
    <row r="1203">
      <c r="A1203" t="inlineStr">
        <is>
          <t>21/11/2014</t>
        </is>
      </c>
      <c r="B1203" s="64" t="n">
        <v>1165</v>
      </c>
      <c r="C1203" s="64" t="n">
        <v>463.4</v>
      </c>
    </row>
    <row r="1204">
      <c r="A1204" t="inlineStr">
        <is>
          <t>24/11/2014</t>
        </is>
      </c>
      <c r="B1204" s="64" t="n">
        <v>1166</v>
      </c>
      <c r="C1204" s="64" t="n">
        <v>457.25</v>
      </c>
    </row>
    <row r="1205">
      <c r="A1205" t="inlineStr">
        <is>
          <t>25/11/2014</t>
        </is>
      </c>
      <c r="B1205" s="64" t="n">
        <v>1167.5</v>
      </c>
      <c r="C1205" s="64" t="n">
        <v>460.01</v>
      </c>
    </row>
    <row r="1206">
      <c r="A1206" t="inlineStr">
        <is>
          <t>26/11/2014</t>
        </is>
      </c>
      <c r="B1206" s="64" t="n">
        <v>1172.5</v>
      </c>
      <c r="C1206" s="64" t="n">
        <v>468.06</v>
      </c>
    </row>
    <row r="1207">
      <c r="A1207" t="inlineStr">
        <is>
          <t>27/11/2014</t>
        </is>
      </c>
      <c r="B1207" s="64" t="n">
        <v>1173</v>
      </c>
      <c r="C1207" s="64" t="n">
        <v>465.66</v>
      </c>
    </row>
    <row r="1208">
      <c r="A1208" t="inlineStr">
        <is>
          <t>28/11/2014</t>
        </is>
      </c>
      <c r="B1208" s="64" t="n">
        <v>1175</v>
      </c>
      <c r="C1208" s="64" t="n">
        <v>457.73</v>
      </c>
    </row>
    <row r="1209">
      <c r="A1209" t="inlineStr">
        <is>
          <t>01/12/2014</t>
        </is>
      </c>
      <c r="B1209" s="64" t="n">
        <v>1183</v>
      </c>
      <c r="C1209" s="64" t="n">
        <v>463.38</v>
      </c>
    </row>
    <row r="1210">
      <c r="A1210" t="inlineStr">
        <is>
          <t>02/12/2014</t>
        </is>
      </c>
      <c r="B1210" s="64" t="n">
        <v>1194</v>
      </c>
      <c r="C1210" s="64" t="n">
        <v>463.87</v>
      </c>
    </row>
    <row r="1211">
      <c r="A1211" t="inlineStr">
        <is>
          <t>03/12/2014</t>
        </is>
      </c>
      <c r="B1211" s="64" t="n">
        <v>1198.5</v>
      </c>
      <c r="C1211" s="64" t="n">
        <v>469.08</v>
      </c>
    </row>
    <row r="1212">
      <c r="A1212" t="inlineStr">
        <is>
          <t>04/12/2014</t>
        </is>
      </c>
      <c r="B1212" s="64" t="n">
        <v>1199</v>
      </c>
      <c r="C1212" s="64" t="n">
        <v>463.65</v>
      </c>
    </row>
    <row r="1213">
      <c r="A1213" t="inlineStr">
        <is>
          <t>05/12/2014</t>
        </is>
      </c>
      <c r="B1213" s="64" t="n">
        <v>1209.5</v>
      </c>
      <c r="C1213" s="64" t="n">
        <v>465.91</v>
      </c>
    </row>
    <row r="1214">
      <c r="A1214" t="inlineStr">
        <is>
          <t>08/12/2014</t>
        </is>
      </c>
      <c r="B1214" s="64" t="n">
        <v>1210.5</v>
      </c>
      <c r="C1214" s="64" t="n">
        <v>463.62</v>
      </c>
    </row>
    <row r="1215">
      <c r="A1215" t="inlineStr">
        <is>
          <t>09/12/2014</t>
        </is>
      </c>
      <c r="B1215" s="64" t="n">
        <v>1209.5</v>
      </c>
      <c r="C1215" s="64" t="n">
        <v>466.09</v>
      </c>
    </row>
    <row r="1216">
      <c r="A1216" t="inlineStr">
        <is>
          <t>10/12/2014</t>
        </is>
      </c>
      <c r="B1216" s="64" t="n">
        <v>1199.5</v>
      </c>
      <c r="C1216" s="64" t="n">
        <v>459.23</v>
      </c>
    </row>
    <row r="1217">
      <c r="A1217" t="inlineStr">
        <is>
          <t>11/12/2014</t>
        </is>
      </c>
      <c r="B1217" s="64" t="n">
        <v>1198.5</v>
      </c>
      <c r="C1217" s="64" t="n">
        <v>452.09</v>
      </c>
    </row>
    <row r="1218">
      <c r="A1218" t="inlineStr">
        <is>
          <t>12/12/2014</t>
        </is>
      </c>
      <c r="B1218" s="64" t="n">
        <v>1202</v>
      </c>
      <c r="C1218" s="64" t="n">
        <v>452.05</v>
      </c>
    </row>
    <row r="1219">
      <c r="A1219" t="inlineStr">
        <is>
          <t>15/12/2014</t>
        </is>
      </c>
      <c r="B1219" s="64" t="n">
        <v>1208</v>
      </c>
      <c r="C1219" s="64" t="n">
        <v>449.57</v>
      </c>
    </row>
    <row r="1220">
      <c r="A1220" t="inlineStr">
        <is>
          <t>16/12/2014</t>
        </is>
      </c>
      <c r="B1220" s="64" t="n">
        <v>1208.5</v>
      </c>
      <c r="C1220" s="64" t="n">
        <v>440.9</v>
      </c>
    </row>
    <row r="1221">
      <c r="A1221" t="inlineStr">
        <is>
          <t>17/12/2014</t>
        </is>
      </c>
      <c r="B1221" s="64" t="n">
        <v>1202.5</v>
      </c>
      <c r="C1221" s="64" t="n">
        <v>445.04</v>
      </c>
    </row>
    <row r="1222">
      <c r="A1222" t="inlineStr">
        <is>
          <t>18/12/2014</t>
        </is>
      </c>
      <c r="B1222" s="64" t="n">
        <v>1209</v>
      </c>
      <c r="C1222" s="64" t="n">
        <v>455.54</v>
      </c>
    </row>
    <row r="1223">
      <c r="A1223" t="inlineStr">
        <is>
          <t>19/12/2014</t>
        </is>
      </c>
      <c r="B1223" s="64" t="n">
        <v>1204</v>
      </c>
      <c r="C1223" s="64" t="n">
        <v>453.31</v>
      </c>
    </row>
    <row r="1224">
      <c r="A1224" t="inlineStr">
        <is>
          <t>22/12/2014</t>
        </is>
      </c>
      <c r="B1224" s="64" t="n">
        <v>1204.5</v>
      </c>
      <c r="C1224" s="64" t="n">
        <v>452.48</v>
      </c>
    </row>
    <row r="1225">
      <c r="A1225" t="inlineStr">
        <is>
          <t>23/12/2014</t>
        </is>
      </c>
      <c r="B1225" s="64" t="n">
        <v>1200</v>
      </c>
      <c r="C1225" s="64" t="n">
        <v>443.3</v>
      </c>
    </row>
    <row r="1226">
      <c r="A1226" t="inlineStr">
        <is>
          <t>26/12/2014</t>
        </is>
      </c>
      <c r="B1226" s="64" t="n">
        <v>1205</v>
      </c>
      <c r="C1226" s="64" t="n">
        <v>450.13</v>
      </c>
    </row>
    <row r="1227">
      <c r="A1227" t="inlineStr">
        <is>
          <t>29/12/2014</t>
        </is>
      </c>
      <c r="B1227" s="64" t="n">
        <v>1202.5</v>
      </c>
      <c r="C1227" s="64" t="n">
        <v>444.71</v>
      </c>
    </row>
    <row r="1228">
      <c r="A1228" t="inlineStr">
        <is>
          <t>30/12/2014</t>
        </is>
      </c>
      <c r="B1228" s="64" t="n">
        <v>1208.5</v>
      </c>
      <c r="C1228" s="64" t="n">
        <v>455.18</v>
      </c>
    </row>
    <row r="1229">
      <c r="A1229" t="inlineStr">
        <is>
          <t>02/01/2015</t>
        </is>
      </c>
      <c r="B1229" s="64" t="n">
        <v>1209.5</v>
      </c>
      <c r="C1229" s="64" t="n">
        <v>449.29</v>
      </c>
    </row>
    <row r="1230">
      <c r="A1230" t="inlineStr">
        <is>
          <t>05/01/2015</t>
        </is>
      </c>
      <c r="B1230" s="64" t="n">
        <v>1205</v>
      </c>
      <c r="C1230" s="64" t="n">
        <v>443.67</v>
      </c>
    </row>
    <row r="1231">
      <c r="A1231" t="inlineStr">
        <is>
          <t>06/01/2015</t>
        </is>
      </c>
      <c r="B1231" s="64" t="n">
        <v>1222.5</v>
      </c>
      <c r="C1231" s="64" t="n">
        <v>453.11</v>
      </c>
    </row>
    <row r="1232">
      <c r="A1232" t="inlineStr">
        <is>
          <t>07/01/2015</t>
        </is>
      </c>
      <c r="B1232" s="64" t="n">
        <v>1216</v>
      </c>
      <c r="C1232" s="64" t="n">
        <v>449.21</v>
      </c>
    </row>
    <row r="1233">
      <c r="A1233" t="inlineStr">
        <is>
          <t>08/01/2015</t>
        </is>
      </c>
      <c r="B1233" s="64" t="n">
        <v>1214</v>
      </c>
      <c r="C1233" s="64" t="n">
        <v>455.02</v>
      </c>
    </row>
    <row r="1234">
      <c r="A1234" t="inlineStr">
        <is>
          <t>09/01/2015</t>
        </is>
      </c>
      <c r="B1234" s="64" t="n">
        <v>1210.5</v>
      </c>
      <c r="C1234" s="64" t="n">
        <v>458.7</v>
      </c>
    </row>
    <row r="1235">
      <c r="A1235" t="inlineStr">
        <is>
          <t>12/01/2015</t>
        </is>
      </c>
      <c r="B1235" s="64" t="n">
        <v>1221</v>
      </c>
      <c r="C1235" s="64" t="n">
        <v>457.65</v>
      </c>
    </row>
    <row r="1236">
      <c r="A1236" t="inlineStr">
        <is>
          <t>13/01/2015</t>
        </is>
      </c>
      <c r="B1236" s="64" t="n">
        <v>1220.5</v>
      </c>
      <c r="C1236" s="64" t="n">
        <v>463.54</v>
      </c>
    </row>
    <row r="1237">
      <c r="A1237" t="inlineStr">
        <is>
          <t>14/01/2015</t>
        </is>
      </c>
      <c r="B1237" s="64" t="n">
        <v>1210.5</v>
      </c>
      <c r="C1237" s="64" t="n">
        <v>462.02</v>
      </c>
    </row>
    <row r="1238">
      <c r="A1238" t="inlineStr">
        <is>
          <t>15/01/2015</t>
        </is>
      </c>
      <c r="B1238" s="64" t="n">
        <v>1207</v>
      </c>
      <c r="C1238" s="64" t="n">
        <v>458.24</v>
      </c>
    </row>
    <row r="1239">
      <c r="A1239" t="inlineStr">
        <is>
          <t>16/01/2015</t>
        </is>
      </c>
      <c r="B1239" s="64" t="n">
        <v>1217</v>
      </c>
      <c r="C1239" s="64" t="n">
        <v>464.33</v>
      </c>
    </row>
    <row r="1240">
      <c r="A1240" t="inlineStr">
        <is>
          <t>19/01/2015</t>
        </is>
      </c>
      <c r="B1240" s="64" t="n">
        <v>1231.5</v>
      </c>
      <c r="C1240" s="64" t="n">
        <v>464.72</v>
      </c>
    </row>
    <row r="1241">
      <c r="A1241" t="inlineStr">
        <is>
          <t>20/01/2015</t>
        </is>
      </c>
      <c r="B1241" s="64" t="n">
        <v>1255.5</v>
      </c>
      <c r="C1241" s="64" t="n">
        <v>479.93</v>
      </c>
    </row>
    <row r="1242">
      <c r="A1242" t="inlineStr">
        <is>
          <t>21/01/2015</t>
        </is>
      </c>
      <c r="B1242" s="64" t="n">
        <v>1320.5</v>
      </c>
      <c r="C1242" s="64" t="n">
        <v>506.72</v>
      </c>
    </row>
    <row r="1243">
      <c r="A1243" t="inlineStr">
        <is>
          <t>22/01/2015</t>
        </is>
      </c>
      <c r="B1243" s="64" t="n">
        <v>1330.5</v>
      </c>
      <c r="C1243" s="64" t="n">
        <v>516.5</v>
      </c>
    </row>
    <row r="1244">
      <c r="A1244" t="inlineStr">
        <is>
          <t>23/01/2015</t>
        </is>
      </c>
      <c r="B1244" s="64" t="n">
        <v>1326.5</v>
      </c>
      <c r="C1244" s="64" t="n">
        <v>513.75</v>
      </c>
    </row>
    <row r="1245">
      <c r="A1245" t="inlineStr">
        <is>
          <t>26/01/2015</t>
        </is>
      </c>
      <c r="B1245" s="64" t="n">
        <v>1330</v>
      </c>
      <c r="C1245" s="64" t="n">
        <v>514.11</v>
      </c>
    </row>
    <row r="1246">
      <c r="A1246" t="inlineStr">
        <is>
          <t>27/01/2015</t>
        </is>
      </c>
      <c r="B1246" s="64" t="n">
        <v>1333.5</v>
      </c>
      <c r="C1246" s="64" t="n">
        <v>518.67</v>
      </c>
    </row>
    <row r="1247">
      <c r="A1247" t="inlineStr">
        <is>
          <t>28/01/2015</t>
        </is>
      </c>
      <c r="B1247" s="64" t="n">
        <v>1334</v>
      </c>
      <c r="C1247" s="64" t="n">
        <v>518.0599999999999</v>
      </c>
    </row>
    <row r="1248">
      <c r="A1248" t="inlineStr">
        <is>
          <t>29/01/2015</t>
        </is>
      </c>
      <c r="B1248" s="64" t="n">
        <v>1339</v>
      </c>
      <c r="C1248" s="64" t="n">
        <v>513.42</v>
      </c>
    </row>
    <row r="1249">
      <c r="A1249" t="inlineStr">
        <is>
          <t>30/01/2015</t>
        </is>
      </c>
      <c r="B1249" s="64" t="n">
        <v>1343</v>
      </c>
      <c r="C1249" s="64" t="n">
        <v>500.19</v>
      </c>
    </row>
    <row r="1250">
      <c r="A1250" t="inlineStr">
        <is>
          <t>02/02/2015</t>
        </is>
      </c>
      <c r="B1250" s="64" t="n">
        <v>1352.5</v>
      </c>
      <c r="C1250" s="64" t="n">
        <v>498.53</v>
      </c>
    </row>
    <row r="1251">
      <c r="A1251" t="inlineStr">
        <is>
          <t>03/02/2015</t>
        </is>
      </c>
      <c r="B1251" s="64" t="n">
        <v>1353</v>
      </c>
      <c r="C1251" s="64" t="n">
        <v>502.23</v>
      </c>
    </row>
    <row r="1252">
      <c r="A1252" t="inlineStr">
        <is>
          <t>04/02/2015</t>
        </is>
      </c>
      <c r="B1252" s="64" t="n">
        <v>1345.5</v>
      </c>
      <c r="C1252" s="64" t="n">
        <v>489.81</v>
      </c>
    </row>
    <row r="1253">
      <c r="A1253" t="inlineStr">
        <is>
          <t>05/02/2015</t>
        </is>
      </c>
      <c r="B1253" s="64" t="n">
        <v>1339.5</v>
      </c>
      <c r="C1253" s="64" t="n">
        <v>488.51</v>
      </c>
    </row>
    <row r="1254">
      <c r="A1254" t="inlineStr">
        <is>
          <t>06/02/2015</t>
        </is>
      </c>
      <c r="B1254" s="64" t="n">
        <v>1337.5</v>
      </c>
      <c r="C1254" s="64" t="n">
        <v>482.5</v>
      </c>
    </row>
    <row r="1255">
      <c r="A1255" t="inlineStr">
        <is>
          <t>09/02/2015</t>
        </is>
      </c>
      <c r="B1255" s="64" t="n">
        <v>1337.5</v>
      </c>
      <c r="C1255" s="64" t="n">
        <v>481.12</v>
      </c>
    </row>
    <row r="1256">
      <c r="A1256" t="inlineStr">
        <is>
          <t>10/02/2015</t>
        </is>
      </c>
      <c r="B1256" s="64" t="n">
        <v>1338</v>
      </c>
      <c r="C1256" s="64" t="n">
        <v>472.62</v>
      </c>
    </row>
    <row r="1257">
      <c r="A1257" t="inlineStr">
        <is>
          <t>11/02/2015</t>
        </is>
      </c>
      <c r="B1257" s="64" t="n">
        <v>1332</v>
      </c>
      <c r="C1257" s="64" t="n">
        <v>464.11</v>
      </c>
    </row>
    <row r="1258">
      <c r="A1258" t="inlineStr">
        <is>
          <t>12/02/2015</t>
        </is>
      </c>
      <c r="B1258" s="64" t="n">
        <v>1322.5</v>
      </c>
      <c r="C1258" s="64" t="n">
        <v>467.15</v>
      </c>
    </row>
    <row r="1259">
      <c r="A1259" t="inlineStr">
        <is>
          <t>13/02/2015</t>
        </is>
      </c>
      <c r="B1259" s="64" t="n">
        <v>1332.5</v>
      </c>
      <c r="C1259" s="64" t="n">
        <v>470.02</v>
      </c>
    </row>
    <row r="1260">
      <c r="A1260" t="inlineStr">
        <is>
          <t>18/02/2015</t>
        </is>
      </c>
      <c r="B1260" s="64" t="n">
        <v>1333.5</v>
      </c>
      <c r="C1260" s="64" t="n">
        <v>468.88</v>
      </c>
    </row>
    <row r="1261">
      <c r="A1261" t="inlineStr">
        <is>
          <t>19/02/2015</t>
        </is>
      </c>
      <c r="B1261" s="64" t="n">
        <v>1324</v>
      </c>
      <c r="C1261" s="64" t="n">
        <v>462.13</v>
      </c>
    </row>
    <row r="1262">
      <c r="A1262" t="inlineStr">
        <is>
          <t>20/02/2015</t>
        </is>
      </c>
      <c r="B1262" s="64" t="n">
        <v>1307</v>
      </c>
      <c r="C1262" s="64" t="n">
        <v>455.08</v>
      </c>
    </row>
    <row r="1263">
      <c r="A1263" t="inlineStr">
        <is>
          <t>23/02/2015</t>
        </is>
      </c>
      <c r="B1263" s="64" t="n">
        <v>1298</v>
      </c>
      <c r="C1263" s="64" t="n">
        <v>451.64</v>
      </c>
    </row>
    <row r="1264">
      <c r="A1264" t="inlineStr">
        <is>
          <t>24/02/2015</t>
        </is>
      </c>
      <c r="B1264" s="64" t="n">
        <v>1286</v>
      </c>
      <c r="C1264" s="64" t="n">
        <v>453.78</v>
      </c>
    </row>
    <row r="1265">
      <c r="A1265" t="inlineStr">
        <is>
          <t>25/02/2015</t>
        </is>
      </c>
      <c r="B1265" s="64" t="n">
        <v>1268.5</v>
      </c>
      <c r="C1265" s="64" t="n">
        <v>442.14</v>
      </c>
    </row>
    <row r="1266">
      <c r="A1266" t="inlineStr">
        <is>
          <t>26/02/2015</t>
        </is>
      </c>
      <c r="B1266" s="64" t="n">
        <v>1251</v>
      </c>
      <c r="C1266" s="64" t="n">
        <v>434.68</v>
      </c>
    </row>
    <row r="1267">
      <c r="A1267" t="inlineStr">
        <is>
          <t>27/02/2015</t>
        </is>
      </c>
      <c r="B1267" s="64" t="n">
        <v>1236</v>
      </c>
      <c r="C1267" s="64" t="n">
        <v>432.77</v>
      </c>
    </row>
    <row r="1268">
      <c r="A1268" t="inlineStr">
        <is>
          <t>02/03/2015</t>
        </is>
      </c>
      <c r="B1268" s="64" t="n">
        <v>1231</v>
      </c>
      <c r="C1268" s="64" t="n">
        <v>425.51</v>
      </c>
    </row>
    <row r="1269">
      <c r="A1269" t="inlineStr">
        <is>
          <t>03/03/2015</t>
        </is>
      </c>
      <c r="B1269" s="64" t="n">
        <v>1215.5</v>
      </c>
      <c r="C1269" s="64" t="n">
        <v>416.41</v>
      </c>
    </row>
    <row r="1270">
      <c r="A1270" t="inlineStr">
        <is>
          <t>04/03/2015</t>
        </is>
      </c>
      <c r="B1270" s="64" t="n">
        <v>1211</v>
      </c>
      <c r="C1270" s="64" t="n">
        <v>406.51</v>
      </c>
    </row>
    <row r="1271">
      <c r="A1271" t="inlineStr">
        <is>
          <t>05/03/2015</t>
        </is>
      </c>
      <c r="B1271" s="64" t="n">
        <v>1208.5</v>
      </c>
      <c r="C1271" s="64" t="n">
        <v>401.63</v>
      </c>
    </row>
    <row r="1272">
      <c r="A1272" t="inlineStr">
        <is>
          <t>06/03/2015</t>
        </is>
      </c>
      <c r="B1272" s="64" t="n">
        <v>1220</v>
      </c>
      <c r="C1272" s="64" t="n">
        <v>400</v>
      </c>
    </row>
    <row r="1273">
      <c r="A1273" t="inlineStr">
        <is>
          <t>09/03/2015</t>
        </is>
      </c>
      <c r="B1273" s="64" t="n">
        <v>1225.5</v>
      </c>
      <c r="C1273" s="64" t="n">
        <v>392.41</v>
      </c>
    </row>
    <row r="1274">
      <c r="A1274" t="inlineStr">
        <is>
          <t>10/03/2015</t>
        </is>
      </c>
      <c r="B1274" s="64" t="n">
        <v>1215</v>
      </c>
      <c r="C1274" s="64" t="n">
        <v>390.8</v>
      </c>
    </row>
    <row r="1275">
      <c r="A1275" t="inlineStr">
        <is>
          <t>11/03/2015</t>
        </is>
      </c>
      <c r="B1275" s="64" t="n">
        <v>1189</v>
      </c>
      <c r="C1275" s="64" t="n">
        <v>380.48</v>
      </c>
    </row>
    <row r="1276">
      <c r="A1276" t="inlineStr">
        <is>
          <t>12/03/2015</t>
        </is>
      </c>
      <c r="B1276" s="64" t="n">
        <v>1186.5</v>
      </c>
      <c r="C1276" s="64" t="n">
        <v>376.19</v>
      </c>
    </row>
    <row r="1277">
      <c r="A1277" t="inlineStr">
        <is>
          <t>13/03/2015</t>
        </is>
      </c>
      <c r="B1277" s="64" t="n">
        <v>1157</v>
      </c>
      <c r="C1277" s="64" t="n">
        <v>354.91</v>
      </c>
    </row>
    <row r="1278">
      <c r="A1278" t="inlineStr">
        <is>
          <t>16/03/2015</t>
        </is>
      </c>
      <c r="B1278" s="64" t="n">
        <v>1155</v>
      </c>
      <c r="C1278" s="64" t="n">
        <v>355.82</v>
      </c>
    </row>
    <row r="1279">
      <c r="A1279" t="inlineStr">
        <is>
          <t>17/03/2015</t>
        </is>
      </c>
      <c r="B1279" s="64" t="n">
        <v>1151.5</v>
      </c>
      <c r="C1279" s="64" t="n">
        <v>354.74</v>
      </c>
    </row>
    <row r="1280">
      <c r="A1280" t="inlineStr">
        <is>
          <t>18/03/2015</t>
        </is>
      </c>
      <c r="B1280" s="64" t="n">
        <v>1150.5</v>
      </c>
      <c r="C1280" s="64" t="n">
        <v>357.85</v>
      </c>
    </row>
    <row r="1281">
      <c r="A1281" t="inlineStr">
        <is>
          <t>19/03/2015</t>
        </is>
      </c>
      <c r="B1281" s="64" t="n">
        <v>1146.5</v>
      </c>
      <c r="C1281" s="64" t="n">
        <v>347.95</v>
      </c>
    </row>
    <row r="1282">
      <c r="A1282" t="inlineStr">
        <is>
          <t>20/03/2015</t>
        </is>
      </c>
      <c r="B1282" s="64" t="n">
        <v>1157</v>
      </c>
      <c r="C1282" s="64" t="n">
        <v>357.43</v>
      </c>
    </row>
    <row r="1283">
      <c r="A1283" t="inlineStr">
        <is>
          <t>23/03/2015</t>
        </is>
      </c>
      <c r="B1283" s="64" t="n">
        <v>1183</v>
      </c>
      <c r="C1283" s="64" t="n">
        <v>375.44</v>
      </c>
    </row>
    <row r="1284">
      <c r="A1284" t="inlineStr">
        <is>
          <t>24/03/2015</t>
        </is>
      </c>
      <c r="B1284" s="64" t="n">
        <v>1196</v>
      </c>
      <c r="C1284" s="64" t="n">
        <v>382.72</v>
      </c>
    </row>
    <row r="1285">
      <c r="A1285" t="inlineStr">
        <is>
          <t>25/03/2015</t>
        </is>
      </c>
      <c r="B1285" s="64" t="n">
        <v>1206</v>
      </c>
      <c r="C1285" s="64" t="n">
        <v>377.23</v>
      </c>
    </row>
    <row r="1286">
      <c r="A1286" t="inlineStr">
        <is>
          <t>26/03/2015</t>
        </is>
      </c>
      <c r="B1286" s="64" t="n">
        <v>1208</v>
      </c>
      <c r="C1286" s="64" t="n">
        <v>378.92</v>
      </c>
    </row>
    <row r="1287">
      <c r="A1287" t="inlineStr">
        <is>
          <t>27/03/2015</t>
        </is>
      </c>
      <c r="B1287" s="64" t="n">
        <v>1210.5</v>
      </c>
      <c r="C1287" s="64" t="n">
        <v>374.07</v>
      </c>
    </row>
    <row r="1288">
      <c r="A1288" t="inlineStr">
        <is>
          <t>30/03/2015</t>
        </is>
      </c>
      <c r="B1288" s="64" t="n">
        <v>1204.5</v>
      </c>
      <c r="C1288" s="64" t="n">
        <v>374.18</v>
      </c>
    </row>
    <row r="1289">
      <c r="A1289" t="inlineStr">
        <is>
          <t>31/03/2015</t>
        </is>
      </c>
      <c r="B1289" s="64" t="n">
        <v>1202</v>
      </c>
      <c r="C1289" s="64" t="n">
        <v>375.63</v>
      </c>
    </row>
    <row r="1290">
      <c r="A1290" t="inlineStr">
        <is>
          <t>01/04/2015</t>
        </is>
      </c>
      <c r="B1290" s="64" t="n">
        <v>1202</v>
      </c>
      <c r="C1290" s="64" t="n">
        <v>378.82</v>
      </c>
    </row>
    <row r="1291">
      <c r="A1291" t="inlineStr">
        <is>
          <t>02/04/2015</t>
        </is>
      </c>
      <c r="B1291" s="64" t="n">
        <v>1212.5</v>
      </c>
      <c r="C1291" s="64" t="n">
        <v>387.75</v>
      </c>
    </row>
    <row r="1292">
      <c r="A1292" t="inlineStr">
        <is>
          <t>06/04/2015</t>
        </is>
      </c>
      <c r="B1292" s="64" t="n">
        <v>1201.5</v>
      </c>
      <c r="C1292" s="64" t="n">
        <v>384.48</v>
      </c>
    </row>
    <row r="1293">
      <c r="A1293" t="inlineStr">
        <is>
          <t>07/04/2015</t>
        </is>
      </c>
      <c r="B1293" s="64" t="n">
        <v>1197</v>
      </c>
      <c r="C1293" s="64" t="n">
        <v>383.29</v>
      </c>
    </row>
    <row r="1294">
      <c r="A1294" t="inlineStr">
        <is>
          <t>08/04/2015</t>
        </is>
      </c>
      <c r="B1294" s="64" t="n">
        <v>1193.5</v>
      </c>
      <c r="C1294" s="64" t="n">
        <v>390.67</v>
      </c>
    </row>
    <row r="1295">
      <c r="A1295" t="inlineStr">
        <is>
          <t>09/04/2015</t>
        </is>
      </c>
      <c r="B1295" s="64" t="n">
        <v>1198</v>
      </c>
      <c r="C1295" s="64" t="n">
        <v>390.48</v>
      </c>
    </row>
    <row r="1296">
      <c r="A1296" t="inlineStr">
        <is>
          <t>10/04/2015</t>
        </is>
      </c>
      <c r="B1296" s="64" t="n">
        <v>1196.5</v>
      </c>
      <c r="C1296" s="64" t="n">
        <v>387.59</v>
      </c>
    </row>
    <row r="1297">
      <c r="A1297" t="inlineStr">
        <is>
          <t>13/04/2015</t>
        </is>
      </c>
      <c r="B1297" s="64" t="n">
        <v>1208.5</v>
      </c>
      <c r="C1297" s="64" t="n">
        <v>387.34</v>
      </c>
    </row>
    <row r="1298">
      <c r="A1298" t="inlineStr">
        <is>
          <t>14/04/2015</t>
        </is>
      </c>
      <c r="B1298" s="64" t="n">
        <v>1203</v>
      </c>
      <c r="C1298" s="64" t="n">
        <v>392.88</v>
      </c>
    </row>
    <row r="1299">
      <c r="A1299" t="inlineStr">
        <is>
          <t>15/04/2015</t>
        </is>
      </c>
      <c r="B1299" s="64" t="n">
        <v>1201</v>
      </c>
      <c r="C1299" s="64" t="n">
        <v>395.07</v>
      </c>
    </row>
    <row r="1300">
      <c r="A1300" t="inlineStr">
        <is>
          <t>16/04/2015</t>
        </is>
      </c>
      <c r="B1300" s="64" t="n">
        <v>1208</v>
      </c>
      <c r="C1300" s="64" t="n">
        <v>401.33</v>
      </c>
    </row>
    <row r="1301">
      <c r="A1301" t="inlineStr">
        <is>
          <t>17/04/2015</t>
        </is>
      </c>
      <c r="B1301" s="64" t="n">
        <v>1214</v>
      </c>
      <c r="C1301" s="64" t="n">
        <v>398.82</v>
      </c>
    </row>
    <row r="1302">
      <c r="A1302" t="inlineStr">
        <is>
          <t>20/04/2015</t>
        </is>
      </c>
      <c r="B1302" s="64" t="n">
        <v>1213</v>
      </c>
      <c r="C1302" s="64" t="n">
        <v>401.12</v>
      </c>
    </row>
    <row r="1303">
      <c r="A1303" t="inlineStr">
        <is>
          <t>22/04/2015</t>
        </is>
      </c>
      <c r="B1303" s="64" t="n">
        <v>1207</v>
      </c>
      <c r="C1303" s="64" t="n">
        <v>400.73</v>
      </c>
    </row>
    <row r="1304">
      <c r="A1304" t="inlineStr">
        <is>
          <t>23/04/2015</t>
        </is>
      </c>
      <c r="B1304" s="64" t="n">
        <v>1207.5</v>
      </c>
      <c r="C1304" s="64" t="n">
        <v>405.47</v>
      </c>
    </row>
    <row r="1305">
      <c r="A1305" t="inlineStr">
        <is>
          <t>24/04/2015</t>
        </is>
      </c>
      <c r="B1305" s="64" t="n">
        <v>1208</v>
      </c>
      <c r="C1305" s="64" t="n">
        <v>408.52</v>
      </c>
    </row>
    <row r="1306">
      <c r="A1306" t="inlineStr">
        <is>
          <t>27/04/2015</t>
        </is>
      </c>
      <c r="B1306" s="64" t="n">
        <v>1208.5</v>
      </c>
      <c r="C1306" s="64" t="n">
        <v>414.01</v>
      </c>
    </row>
    <row r="1307">
      <c r="A1307" t="inlineStr">
        <is>
          <t>28/04/2015</t>
        </is>
      </c>
      <c r="B1307" s="64" t="n">
        <v>1203</v>
      </c>
      <c r="C1307" s="64" t="n">
        <v>409.18</v>
      </c>
    </row>
    <row r="1308">
      <c r="A1308" t="inlineStr">
        <is>
          <t>29/04/2015</t>
        </is>
      </c>
      <c r="B1308" s="64" t="n">
        <v>1202</v>
      </c>
      <c r="C1308" s="64" t="n">
        <v>406.91</v>
      </c>
    </row>
    <row r="1309">
      <c r="A1309" t="inlineStr">
        <is>
          <t>30/04/2015</t>
        </is>
      </c>
      <c r="B1309" s="64" t="n">
        <v>1198.5</v>
      </c>
      <c r="C1309" s="64" t="n">
        <v>398.17</v>
      </c>
    </row>
    <row r="1310">
      <c r="A1310" t="inlineStr">
        <is>
          <t>04/05/2015</t>
        </is>
      </c>
      <c r="B1310" s="64" t="n">
        <v>1191</v>
      </c>
      <c r="C1310" s="64" t="n">
        <v>385.81</v>
      </c>
    </row>
    <row r="1311">
      <c r="A1311" t="inlineStr">
        <is>
          <t>05/05/2015</t>
        </is>
      </c>
      <c r="B1311" s="64" t="n">
        <v>1181</v>
      </c>
      <c r="C1311" s="64" t="n">
        <v>384.32</v>
      </c>
    </row>
    <row r="1312">
      <c r="A1312" t="inlineStr">
        <is>
          <t>06/05/2015</t>
        </is>
      </c>
      <c r="B1312" s="64" t="n">
        <v>1167.5</v>
      </c>
      <c r="C1312" s="64" t="n">
        <v>383.54</v>
      </c>
    </row>
    <row r="1313">
      <c r="A1313" t="inlineStr">
        <is>
          <t>07/05/2015</t>
        </is>
      </c>
      <c r="B1313" s="64" t="n">
        <v>1165.5</v>
      </c>
      <c r="C1313" s="64" t="n">
        <v>385.46</v>
      </c>
    </row>
    <row r="1314">
      <c r="A1314" t="inlineStr">
        <is>
          <t>08/05/2015</t>
        </is>
      </c>
      <c r="B1314" s="64" t="n">
        <v>1164</v>
      </c>
      <c r="C1314" s="64" t="n">
        <v>390.34</v>
      </c>
    </row>
    <row r="1315">
      <c r="A1315" t="inlineStr">
        <is>
          <t>11/05/2015</t>
        </is>
      </c>
      <c r="B1315" s="64" t="n">
        <v>1174</v>
      </c>
      <c r="C1315" s="64" t="n">
        <v>385.04</v>
      </c>
    </row>
    <row r="1316">
      <c r="A1316" t="inlineStr">
        <is>
          <t>12/05/2015</t>
        </is>
      </c>
      <c r="B1316" s="64" t="n">
        <v>1170.5</v>
      </c>
      <c r="C1316" s="64" t="n">
        <v>387.07</v>
      </c>
    </row>
    <row r="1317">
      <c r="A1317" t="inlineStr">
        <is>
          <t>13/05/2015</t>
        </is>
      </c>
      <c r="B1317" s="64" t="n">
        <v>1171</v>
      </c>
      <c r="C1317" s="64" t="n">
        <v>385.32</v>
      </c>
    </row>
    <row r="1318">
      <c r="A1318" t="inlineStr">
        <is>
          <t>14/05/2015</t>
        </is>
      </c>
      <c r="B1318" s="64" t="n">
        <v>1171</v>
      </c>
      <c r="C1318" s="64" t="n">
        <v>390.85</v>
      </c>
    </row>
    <row r="1319">
      <c r="A1319" t="inlineStr">
        <is>
          <t>15/05/2015</t>
        </is>
      </c>
      <c r="B1319" s="64" t="n">
        <v>1164</v>
      </c>
      <c r="C1319" s="64" t="n">
        <v>388.52</v>
      </c>
    </row>
    <row r="1320">
      <c r="A1320" t="inlineStr">
        <is>
          <t>18/05/2015</t>
        </is>
      </c>
      <c r="B1320" s="64" t="n">
        <v>1169.5</v>
      </c>
      <c r="C1320" s="64" t="n">
        <v>387.38</v>
      </c>
    </row>
    <row r="1321">
      <c r="A1321" t="inlineStr">
        <is>
          <t>19/05/2015</t>
        </is>
      </c>
      <c r="B1321" s="64" t="n">
        <v>1161.5</v>
      </c>
      <c r="C1321" s="64" t="n">
        <v>382.2</v>
      </c>
    </row>
    <row r="1322">
      <c r="A1322" t="inlineStr">
        <is>
          <t>20/05/2015</t>
        </is>
      </c>
      <c r="B1322" s="64" t="n">
        <v>1158.5</v>
      </c>
      <c r="C1322" s="64" t="n">
        <v>385.52</v>
      </c>
    </row>
    <row r="1323">
      <c r="A1323" t="inlineStr">
        <is>
          <t>21/05/2015</t>
        </is>
      </c>
      <c r="B1323" s="64" t="n">
        <v>1149</v>
      </c>
      <c r="C1323" s="64" t="n">
        <v>377.84</v>
      </c>
    </row>
    <row r="1324">
      <c r="A1324" t="inlineStr">
        <is>
          <t>22/05/2015</t>
        </is>
      </c>
      <c r="B1324" s="64" t="n">
        <v>1146</v>
      </c>
      <c r="C1324" s="64" t="n">
        <v>371.11</v>
      </c>
    </row>
    <row r="1325">
      <c r="A1325" t="inlineStr">
        <is>
          <t>25/05/2015</t>
        </is>
      </c>
      <c r="B1325" s="64" t="n">
        <v>1140</v>
      </c>
      <c r="C1325" s="64" t="n">
        <v>367.86</v>
      </c>
    </row>
    <row r="1326">
      <c r="A1326" t="inlineStr">
        <is>
          <t>26/05/2015</t>
        </is>
      </c>
      <c r="B1326" s="64" t="n">
        <v>1137.5</v>
      </c>
      <c r="C1326" s="64" t="n">
        <v>360.88</v>
      </c>
    </row>
    <row r="1327">
      <c r="A1327" t="inlineStr">
        <is>
          <t>27/05/2015</t>
        </is>
      </c>
      <c r="B1327" s="64" t="n">
        <v>1140.5</v>
      </c>
      <c r="C1327" s="64" t="n">
        <v>362.64</v>
      </c>
    </row>
    <row r="1328">
      <c r="A1328" t="inlineStr">
        <is>
          <t>28/05/2015</t>
        </is>
      </c>
      <c r="B1328" s="64" t="n">
        <v>1143</v>
      </c>
      <c r="C1328" s="64" t="n">
        <v>361.59</v>
      </c>
    </row>
    <row r="1329">
      <c r="A1329" t="inlineStr">
        <is>
          <t>29/05/2015</t>
        </is>
      </c>
      <c r="B1329" s="64" t="n">
        <v>1150</v>
      </c>
      <c r="C1329" s="64" t="n">
        <v>361.07</v>
      </c>
    </row>
    <row r="1330">
      <c r="A1330" t="inlineStr">
        <is>
          <t>01/06/2015</t>
        </is>
      </c>
      <c r="B1330" s="64" t="n">
        <v>1156</v>
      </c>
      <c r="C1330" s="64" t="n">
        <v>363.98</v>
      </c>
    </row>
    <row r="1331">
      <c r="A1331" t="inlineStr">
        <is>
          <t>02/06/2015</t>
        </is>
      </c>
      <c r="B1331" s="64" t="n">
        <v>1162</v>
      </c>
      <c r="C1331" s="64" t="n">
        <v>370.77</v>
      </c>
    </row>
    <row r="1332">
      <c r="A1332" t="inlineStr">
        <is>
          <t>03/06/2015</t>
        </is>
      </c>
      <c r="B1332" s="64" t="n">
        <v>1178.5</v>
      </c>
      <c r="C1332" s="64" t="n">
        <v>376.28</v>
      </c>
    </row>
    <row r="1333">
      <c r="A1333" t="inlineStr">
        <is>
          <t>05/06/2015</t>
        </is>
      </c>
      <c r="B1333" s="64" t="n">
        <v>1169</v>
      </c>
      <c r="C1333" s="64" t="n">
        <v>371.11</v>
      </c>
    </row>
    <row r="1334">
      <c r="A1334" t="inlineStr">
        <is>
          <t>08/06/2015</t>
        </is>
      </c>
      <c r="B1334" s="64" t="n">
        <v>1174.5</v>
      </c>
      <c r="C1334" s="64" t="n">
        <v>377.41</v>
      </c>
    </row>
    <row r="1335">
      <c r="A1335" t="inlineStr">
        <is>
          <t>09/06/2015</t>
        </is>
      </c>
      <c r="B1335" s="64" t="n">
        <v>1163.5</v>
      </c>
      <c r="C1335" s="64" t="n">
        <v>375.56</v>
      </c>
    </row>
    <row r="1336">
      <c r="A1336" t="inlineStr">
        <is>
          <t>10/06/2015</t>
        </is>
      </c>
      <c r="B1336" s="64" t="n">
        <v>1161.5</v>
      </c>
      <c r="C1336" s="64" t="n">
        <v>372.75</v>
      </c>
    </row>
    <row r="1337">
      <c r="A1337" t="inlineStr">
        <is>
          <t>11/06/2015</t>
        </is>
      </c>
      <c r="B1337" s="64" t="n">
        <v>1159.5</v>
      </c>
      <c r="C1337" s="64" t="n">
        <v>373.43</v>
      </c>
    </row>
    <row r="1338">
      <c r="A1338" t="inlineStr">
        <is>
          <t>12/06/2015</t>
        </is>
      </c>
      <c r="B1338" s="64" t="n">
        <v>1152</v>
      </c>
      <c r="C1338" s="64" t="n">
        <v>369.82</v>
      </c>
    </row>
    <row r="1339">
      <c r="A1339" t="inlineStr">
        <is>
          <t>15/06/2015</t>
        </is>
      </c>
      <c r="B1339" s="64" t="n">
        <v>1161.5</v>
      </c>
      <c r="C1339" s="64" t="n">
        <v>371.2</v>
      </c>
    </row>
    <row r="1340">
      <c r="A1340" t="inlineStr">
        <is>
          <t>16/06/2015</t>
        </is>
      </c>
      <c r="B1340" s="64" t="n">
        <v>1149</v>
      </c>
      <c r="C1340" s="64" t="n">
        <v>371.6</v>
      </c>
    </row>
    <row r="1341">
      <c r="A1341" t="inlineStr">
        <is>
          <t>17/06/2015</t>
        </is>
      </c>
      <c r="B1341" s="64" t="n">
        <v>1151.5</v>
      </c>
      <c r="C1341" s="64" t="n">
        <v>376.18</v>
      </c>
    </row>
    <row r="1342">
      <c r="A1342" t="inlineStr">
        <is>
          <t>18/06/2015</t>
        </is>
      </c>
      <c r="B1342" s="64" t="n">
        <v>1144.5</v>
      </c>
      <c r="C1342" s="64" t="n">
        <v>374.63</v>
      </c>
    </row>
    <row r="1343">
      <c r="A1343" t="inlineStr">
        <is>
          <t>19/06/2015</t>
        </is>
      </c>
      <c r="B1343" s="64" t="n">
        <v>1145</v>
      </c>
      <c r="C1343" s="64" t="n">
        <v>369.24</v>
      </c>
    </row>
    <row r="1344">
      <c r="A1344" t="inlineStr">
        <is>
          <t>22/06/2015</t>
        </is>
      </c>
      <c r="B1344" s="64" t="n">
        <v>1136.5</v>
      </c>
      <c r="C1344" s="64" t="n">
        <v>368.87</v>
      </c>
    </row>
    <row r="1345">
      <c r="A1345" t="inlineStr">
        <is>
          <t>23/06/2015</t>
        </is>
      </c>
      <c r="B1345" s="64" t="n">
        <v>1127.5</v>
      </c>
      <c r="C1345" s="64" t="n">
        <v>365.72</v>
      </c>
    </row>
    <row r="1346">
      <c r="A1346" t="inlineStr">
        <is>
          <t>24/06/2015</t>
        </is>
      </c>
      <c r="B1346" s="64" t="n">
        <v>1123.5</v>
      </c>
      <c r="C1346" s="64" t="n">
        <v>363</v>
      </c>
    </row>
    <row r="1347">
      <c r="A1347" t="inlineStr">
        <is>
          <t>25/06/2015</t>
        </is>
      </c>
      <c r="B1347" s="64" t="n">
        <v>1118</v>
      </c>
      <c r="C1347" s="64" t="n">
        <v>358.33</v>
      </c>
    </row>
    <row r="1348">
      <c r="A1348" t="inlineStr">
        <is>
          <t>26/06/2015</t>
        </is>
      </c>
      <c r="B1348" s="64" t="n">
        <v>1117</v>
      </c>
      <c r="C1348" s="64" t="n">
        <v>357.1</v>
      </c>
    </row>
    <row r="1349">
      <c r="A1349" t="inlineStr">
        <is>
          <t>29/06/2015</t>
        </is>
      </c>
      <c r="B1349" s="64" t="n">
        <v>1112.5</v>
      </c>
      <c r="C1349" s="64" t="n">
        <v>357.26</v>
      </c>
    </row>
    <row r="1350">
      <c r="A1350" t="inlineStr">
        <is>
          <t>30/06/2015</t>
        </is>
      </c>
      <c r="B1350" s="64" t="n">
        <v>1110</v>
      </c>
      <c r="C1350" s="64" t="n">
        <v>357.03</v>
      </c>
    </row>
    <row r="1351">
      <c r="A1351" t="inlineStr">
        <is>
          <t>01/07/2015</t>
        </is>
      </c>
      <c r="B1351" s="64" t="n">
        <v>1108.5</v>
      </c>
      <c r="C1351" s="64" t="n">
        <v>352.58</v>
      </c>
    </row>
    <row r="1352">
      <c r="A1352" t="inlineStr">
        <is>
          <t>02/07/2015</t>
        </is>
      </c>
      <c r="B1352" s="64" t="n">
        <v>1111.5</v>
      </c>
      <c r="C1352" s="64" t="n">
        <v>358.78</v>
      </c>
    </row>
    <row r="1353">
      <c r="A1353" t="inlineStr">
        <is>
          <t>03/07/2015</t>
        </is>
      </c>
      <c r="B1353" s="64" t="n">
        <v>1122</v>
      </c>
      <c r="C1353" s="64" t="n">
        <v>357.78</v>
      </c>
    </row>
    <row r="1354">
      <c r="A1354" t="inlineStr">
        <is>
          <t>06/07/2015</t>
        </is>
      </c>
      <c r="B1354" s="64" t="n">
        <v>1126</v>
      </c>
      <c r="C1354" s="64" t="n">
        <v>357.57</v>
      </c>
    </row>
    <row r="1355">
      <c r="A1355" t="inlineStr">
        <is>
          <t>07/07/2015</t>
        </is>
      </c>
      <c r="B1355" s="64" t="n">
        <v>1150.5</v>
      </c>
      <c r="C1355" s="64" t="n">
        <v>361.45</v>
      </c>
    </row>
    <row r="1356">
      <c r="A1356" t="inlineStr">
        <is>
          <t>08/07/2015</t>
        </is>
      </c>
      <c r="B1356" s="64" t="n">
        <v>1155</v>
      </c>
      <c r="C1356" s="64" t="n">
        <v>357.81</v>
      </c>
    </row>
    <row r="1357">
      <c r="A1357" t="inlineStr">
        <is>
          <t>10/07/2015</t>
        </is>
      </c>
      <c r="B1357" s="64" t="n">
        <v>1179.5</v>
      </c>
      <c r="C1357" s="64" t="n">
        <v>372.55</v>
      </c>
    </row>
    <row r="1358">
      <c r="A1358" t="inlineStr">
        <is>
          <t>13/07/2015</t>
        </is>
      </c>
      <c r="B1358" s="64" t="n">
        <v>1159.5</v>
      </c>
      <c r="C1358" s="64" t="n">
        <v>370.09</v>
      </c>
    </row>
    <row r="1359">
      <c r="A1359" t="inlineStr">
        <is>
          <t>14/07/2015</t>
        </is>
      </c>
      <c r="B1359" s="64" t="n">
        <v>1150.5</v>
      </c>
      <c r="C1359" s="64" t="n">
        <v>366.63</v>
      </c>
    </row>
    <row r="1360">
      <c r="A1360" t="inlineStr">
        <is>
          <t>15/07/2015</t>
        </is>
      </c>
      <c r="B1360" s="64" t="n">
        <v>1148</v>
      </c>
      <c r="C1360" s="64" t="n">
        <v>366.42</v>
      </c>
    </row>
    <row r="1361">
      <c r="A1361" t="inlineStr">
        <is>
          <t>16/07/2015</t>
        </is>
      </c>
      <c r="B1361" s="64" t="n">
        <v>1145.5</v>
      </c>
      <c r="C1361" s="64" t="n">
        <v>363.3</v>
      </c>
    </row>
    <row r="1362">
      <c r="A1362" t="inlineStr">
        <is>
          <t>17/07/2015</t>
        </is>
      </c>
      <c r="B1362" s="64" t="n">
        <v>1146</v>
      </c>
      <c r="C1362" s="64" t="n">
        <v>359.02</v>
      </c>
    </row>
    <row r="1363">
      <c r="A1363" t="inlineStr">
        <is>
          <t>20/07/2015</t>
        </is>
      </c>
      <c r="B1363" s="64" t="n">
        <v>1131.5</v>
      </c>
      <c r="C1363" s="64" t="n">
        <v>353.7</v>
      </c>
    </row>
    <row r="1364">
      <c r="A1364" t="inlineStr">
        <is>
          <t>21/07/2015</t>
        </is>
      </c>
      <c r="B1364" s="64" t="n">
        <v>1130</v>
      </c>
      <c r="C1364" s="64" t="n">
        <v>356.69</v>
      </c>
    </row>
    <row r="1365">
      <c r="A1365" t="inlineStr">
        <is>
          <t>22/07/2015</t>
        </is>
      </c>
      <c r="B1365" s="64" t="n">
        <v>1121</v>
      </c>
      <c r="C1365" s="64" t="n">
        <v>347.38</v>
      </c>
    </row>
    <row r="1366">
      <c r="A1366" t="inlineStr">
        <is>
          <t>23/07/2015</t>
        </is>
      </c>
      <c r="B1366" s="64" t="n">
        <v>1118.5</v>
      </c>
      <c r="C1366" s="64" t="n">
        <v>339.87</v>
      </c>
    </row>
    <row r="1367">
      <c r="A1367" t="inlineStr">
        <is>
          <t>24/07/2015</t>
        </is>
      </c>
      <c r="B1367" s="64" t="n">
        <v>1111.5</v>
      </c>
      <c r="C1367" s="64" t="n">
        <v>331.89</v>
      </c>
    </row>
    <row r="1368">
      <c r="A1368" t="inlineStr">
        <is>
          <t>27/07/2015</t>
        </is>
      </c>
      <c r="B1368" s="64" t="n">
        <v>1112.5</v>
      </c>
      <c r="C1368" s="64" t="n">
        <v>331</v>
      </c>
    </row>
    <row r="1369">
      <c r="A1369" t="inlineStr">
        <is>
          <t>28/07/2015</t>
        </is>
      </c>
      <c r="B1369" s="64" t="n">
        <v>1113.5</v>
      </c>
      <c r="C1369" s="64" t="n">
        <v>330.42</v>
      </c>
    </row>
    <row r="1370">
      <c r="A1370" t="inlineStr">
        <is>
          <t>29/07/2015</t>
        </is>
      </c>
      <c r="B1370" s="64" t="n">
        <v>1105.5</v>
      </c>
      <c r="C1370" s="64" t="n">
        <v>331.98</v>
      </c>
    </row>
    <row r="1371">
      <c r="A1371" t="inlineStr">
        <is>
          <t>30/07/2015</t>
        </is>
      </c>
      <c r="B1371" s="64" t="n">
        <v>1115</v>
      </c>
      <c r="C1371" s="64" t="n">
        <v>329.88</v>
      </c>
    </row>
    <row r="1372">
      <c r="A1372" t="inlineStr">
        <is>
          <t>31/07/2015</t>
        </is>
      </c>
      <c r="B1372" s="64" t="n">
        <v>1108.5</v>
      </c>
      <c r="C1372" s="64" t="n">
        <v>324.41</v>
      </c>
    </row>
    <row r="1373">
      <c r="A1373" t="inlineStr">
        <is>
          <t>03/08/2015</t>
        </is>
      </c>
      <c r="B1373" s="64" t="n">
        <v>1106</v>
      </c>
      <c r="C1373" s="64" t="n">
        <v>320.49</v>
      </c>
    </row>
    <row r="1374">
      <c r="A1374" t="inlineStr">
        <is>
          <t>04/08/2015</t>
        </is>
      </c>
      <c r="B1374" s="64" t="n">
        <v>1105</v>
      </c>
      <c r="C1374" s="64" t="n">
        <v>319.36</v>
      </c>
    </row>
    <row r="1375">
      <c r="A1375" t="inlineStr">
        <is>
          <t>05/08/2015</t>
        </is>
      </c>
      <c r="B1375" s="64" t="n">
        <v>1111</v>
      </c>
      <c r="C1375" s="64" t="n">
        <v>318.43</v>
      </c>
    </row>
    <row r="1376">
      <c r="A1376" t="inlineStr">
        <is>
          <t>06/08/2015</t>
        </is>
      </c>
      <c r="B1376" s="64" t="n">
        <v>1108</v>
      </c>
      <c r="C1376" s="64" t="n">
        <v>313.35</v>
      </c>
    </row>
    <row r="1377">
      <c r="A1377" t="inlineStr">
        <is>
          <t>07/08/2015</t>
        </is>
      </c>
      <c r="B1377" s="64" t="n">
        <v>1113.5</v>
      </c>
      <c r="C1377" s="64" t="n">
        <v>317.24</v>
      </c>
    </row>
    <row r="1378">
      <c r="A1378" t="inlineStr">
        <is>
          <t>10/08/2015</t>
        </is>
      </c>
      <c r="B1378" s="64" t="n">
        <v>1113</v>
      </c>
      <c r="C1378" s="64" t="n">
        <v>322.61</v>
      </c>
    </row>
    <row r="1379">
      <c r="A1379" t="inlineStr">
        <is>
          <t>11/08/2015</t>
        </is>
      </c>
      <c r="B1379" s="64" t="n">
        <v>1105.5</v>
      </c>
      <c r="C1379" s="64" t="n">
        <v>315.86</v>
      </c>
    </row>
    <row r="1380">
      <c r="A1380" t="inlineStr">
        <is>
          <t>12/08/2015</t>
        </is>
      </c>
      <c r="B1380" s="64" t="n">
        <v>1105</v>
      </c>
      <c r="C1380" s="64" t="n">
        <v>318.17</v>
      </c>
    </row>
    <row r="1381">
      <c r="A1381" t="inlineStr">
        <is>
          <t>13/08/2015</t>
        </is>
      </c>
      <c r="B1381" s="64" t="n">
        <v>1111</v>
      </c>
      <c r="C1381" s="64" t="n">
        <v>316.7</v>
      </c>
    </row>
    <row r="1382">
      <c r="A1382" t="inlineStr">
        <is>
          <t>14/08/2015</t>
        </is>
      </c>
      <c r="B1382" s="64" t="n">
        <v>1102</v>
      </c>
      <c r="C1382" s="64" t="n">
        <v>316.21</v>
      </c>
    </row>
    <row r="1383">
      <c r="A1383" t="inlineStr">
        <is>
          <t>17/08/2015</t>
        </is>
      </c>
      <c r="B1383" s="64" t="n">
        <v>1103</v>
      </c>
      <c r="C1383" s="64" t="n">
        <v>316.5</v>
      </c>
    </row>
    <row r="1384">
      <c r="A1384" t="inlineStr">
        <is>
          <t>18/08/2015</t>
        </is>
      </c>
      <c r="B1384" s="64" t="n">
        <v>1094</v>
      </c>
      <c r="C1384" s="64" t="n">
        <v>315.55</v>
      </c>
    </row>
    <row r="1385">
      <c r="A1385" t="inlineStr">
        <is>
          <t>19/08/2015</t>
        </is>
      </c>
      <c r="B1385" s="64" t="n">
        <v>1102</v>
      </c>
      <c r="C1385" s="64" t="n">
        <v>316.58</v>
      </c>
    </row>
    <row r="1386">
      <c r="A1386" t="inlineStr">
        <is>
          <t>20/08/2015</t>
        </is>
      </c>
      <c r="B1386" s="64" t="n">
        <v>1094.5</v>
      </c>
      <c r="C1386" s="64" t="n">
        <v>317.06</v>
      </c>
    </row>
    <row r="1387">
      <c r="A1387" t="inlineStr">
        <is>
          <t>21/08/2015</t>
        </is>
      </c>
      <c r="B1387" s="64" t="n">
        <v>1105</v>
      </c>
      <c r="C1387" s="64" t="n">
        <v>316.35</v>
      </c>
    </row>
    <row r="1388">
      <c r="A1388" t="inlineStr">
        <is>
          <t>24/08/2015</t>
        </is>
      </c>
      <c r="B1388" s="64" t="n">
        <v>1105.5</v>
      </c>
      <c r="C1388" s="64" t="n">
        <v>310.62</v>
      </c>
    </row>
    <row r="1389">
      <c r="A1389" t="inlineStr">
        <is>
          <t>25/08/2015</t>
        </is>
      </c>
      <c r="B1389" s="64" t="n">
        <v>1096.5</v>
      </c>
      <c r="C1389" s="64" t="n">
        <v>305.26</v>
      </c>
    </row>
    <row r="1390">
      <c r="A1390" t="inlineStr">
        <is>
          <t>26/08/2015</t>
        </is>
      </c>
      <c r="B1390" s="64" t="n">
        <v>1105</v>
      </c>
      <c r="C1390" s="64" t="n">
        <v>306.69</v>
      </c>
    </row>
    <row r="1391">
      <c r="A1391" t="inlineStr">
        <is>
          <t>27/08/2015</t>
        </is>
      </c>
      <c r="B1391" s="64" t="n">
        <v>1113</v>
      </c>
      <c r="C1391" s="64" t="n">
        <v>312.38</v>
      </c>
    </row>
    <row r="1392">
      <c r="A1392" t="inlineStr">
        <is>
          <t>28/08/2015</t>
        </is>
      </c>
      <c r="B1392" s="64" t="n">
        <v>1112</v>
      </c>
      <c r="C1392" s="64" t="n">
        <v>310.35</v>
      </c>
    </row>
    <row r="1393">
      <c r="A1393" t="inlineStr">
        <is>
          <t>31/08/2015</t>
        </is>
      </c>
      <c r="B1393" s="64" t="n">
        <v>1117.5</v>
      </c>
      <c r="C1393" s="64" t="n">
        <v>307.6</v>
      </c>
    </row>
    <row r="1394">
      <c r="A1394" t="inlineStr">
        <is>
          <t>01/09/2015</t>
        </is>
      </c>
      <c r="B1394" s="64" t="n">
        <v>1114</v>
      </c>
      <c r="C1394" s="64" t="n">
        <v>301.82</v>
      </c>
    </row>
    <row r="1395">
      <c r="A1395" t="inlineStr">
        <is>
          <t>02/09/2015</t>
        </is>
      </c>
      <c r="B1395" s="64" t="n">
        <v>1121.5</v>
      </c>
      <c r="C1395" s="64" t="n">
        <v>298.83</v>
      </c>
    </row>
    <row r="1396">
      <c r="A1396" t="inlineStr">
        <is>
          <t>03/09/2015</t>
        </is>
      </c>
      <c r="B1396" s="64" t="n">
        <v>1121.5</v>
      </c>
      <c r="C1396" s="64" t="n">
        <v>298.75</v>
      </c>
    </row>
    <row r="1397">
      <c r="A1397" t="inlineStr">
        <is>
          <t>04/09/2015</t>
        </is>
      </c>
      <c r="B1397" s="64" t="n">
        <v>1116.5</v>
      </c>
      <c r="C1397" s="64" t="n">
        <v>290</v>
      </c>
    </row>
    <row r="1398">
      <c r="A1398" t="inlineStr">
        <is>
          <t>08/09/2015</t>
        </is>
      </c>
      <c r="B1398" s="64" t="n">
        <v>1160.5</v>
      </c>
      <c r="C1398" s="64" t="n">
        <v>303.95</v>
      </c>
    </row>
    <row r="1399">
      <c r="A1399" t="inlineStr">
        <is>
          <t>09/09/2015</t>
        </is>
      </c>
      <c r="B1399" s="64" t="n">
        <v>1169.5</v>
      </c>
      <c r="C1399" s="64" t="n">
        <v>307.93</v>
      </c>
    </row>
    <row r="1400">
      <c r="A1400" t="inlineStr">
        <is>
          <t>10/09/2015</t>
        </is>
      </c>
      <c r="B1400" s="64" t="n">
        <v>1203</v>
      </c>
      <c r="C1400" s="64" t="n">
        <v>311.5</v>
      </c>
    </row>
    <row r="1401">
      <c r="A1401" t="inlineStr">
        <is>
          <t>11/09/2015</t>
        </is>
      </c>
      <c r="B1401" s="64" t="n">
        <v>1220</v>
      </c>
      <c r="C1401" s="64" t="n">
        <v>314.51</v>
      </c>
    </row>
    <row r="1402">
      <c r="A1402" t="inlineStr">
        <is>
          <t>14/09/2015</t>
        </is>
      </c>
      <c r="B1402" s="64" t="n">
        <v>1236</v>
      </c>
      <c r="C1402" s="64" t="n">
        <v>323.64</v>
      </c>
    </row>
    <row r="1403">
      <c r="A1403" t="inlineStr">
        <is>
          <t>15/09/2015</t>
        </is>
      </c>
      <c r="B1403" s="64" t="n">
        <v>1235</v>
      </c>
      <c r="C1403" s="64" t="n">
        <v>320.28</v>
      </c>
    </row>
    <row r="1404">
      <c r="A1404" t="inlineStr">
        <is>
          <t>16/09/2015</t>
        </is>
      </c>
      <c r="B1404" s="64" t="n">
        <v>1231.5</v>
      </c>
      <c r="C1404" s="64" t="n">
        <v>321.29</v>
      </c>
    </row>
    <row r="1405">
      <c r="A1405" t="inlineStr">
        <is>
          <t>17/09/2015</t>
        </is>
      </c>
      <c r="B1405" s="64" t="n">
        <v>1230.5</v>
      </c>
      <c r="C1405" s="64" t="n">
        <v>318.62</v>
      </c>
    </row>
    <row r="1406">
      <c r="A1406" t="inlineStr">
        <is>
          <t>18/09/2015</t>
        </is>
      </c>
      <c r="B1406" s="64" t="n">
        <v>1225.5</v>
      </c>
      <c r="C1406" s="64" t="n">
        <v>310.25</v>
      </c>
    </row>
    <row r="1407">
      <c r="A1407" t="inlineStr">
        <is>
          <t>21/09/2015</t>
        </is>
      </c>
      <c r="B1407" s="64" t="n">
        <v>1230.5</v>
      </c>
      <c r="C1407" s="64" t="n">
        <v>309.4</v>
      </c>
    </row>
    <row r="1408">
      <c r="A1408" t="inlineStr">
        <is>
          <t>22/09/2015</t>
        </is>
      </c>
      <c r="B1408" s="64" t="n">
        <v>1228.5</v>
      </c>
      <c r="C1408" s="64" t="n">
        <v>303.33</v>
      </c>
    </row>
    <row r="1409">
      <c r="A1409" t="inlineStr">
        <is>
          <t>23/09/2015</t>
        </is>
      </c>
      <c r="B1409" s="64" t="n">
        <v>1227</v>
      </c>
      <c r="C1409" s="64" t="n">
        <v>296.74</v>
      </c>
    </row>
    <row r="1410">
      <c r="A1410" t="inlineStr">
        <is>
          <t>24/09/2015</t>
        </is>
      </c>
      <c r="B1410" s="64" t="n">
        <v>1227.5</v>
      </c>
      <c r="C1410" s="64" t="n">
        <v>303.39</v>
      </c>
    </row>
    <row r="1411">
      <c r="A1411" t="inlineStr">
        <is>
          <t>25/09/2015</t>
        </is>
      </c>
      <c r="B1411" s="64" t="n">
        <v>1232.5</v>
      </c>
      <c r="C1411" s="64" t="n">
        <v>310.53</v>
      </c>
    </row>
    <row r="1412">
      <c r="A1412" t="inlineStr">
        <is>
          <t>28/09/2015</t>
        </is>
      </c>
      <c r="B1412" s="64" t="n">
        <v>1285</v>
      </c>
      <c r="C1412" s="64" t="n">
        <v>314.95</v>
      </c>
    </row>
    <row r="1413">
      <c r="A1413" t="inlineStr">
        <is>
          <t>29/09/2015</t>
        </is>
      </c>
      <c r="B1413" s="64" t="n">
        <v>1298</v>
      </c>
      <c r="C1413" s="64" t="n">
        <v>319.47</v>
      </c>
    </row>
    <row r="1414">
      <c r="A1414" t="inlineStr">
        <is>
          <t>30/09/2015</t>
        </is>
      </c>
      <c r="B1414" s="64" t="n">
        <v>1389.5</v>
      </c>
      <c r="C1414" s="64" t="n">
        <v>349.65</v>
      </c>
    </row>
    <row r="1415">
      <c r="A1415" t="inlineStr">
        <is>
          <t>01/10/2015</t>
        </is>
      </c>
      <c r="B1415" s="64" t="n">
        <v>1420.5</v>
      </c>
      <c r="C1415" s="64" t="n">
        <v>356.02</v>
      </c>
    </row>
    <row r="1416">
      <c r="A1416" t="inlineStr">
        <is>
          <t>02/10/2015</t>
        </is>
      </c>
      <c r="B1416" s="64" t="n">
        <v>1431</v>
      </c>
      <c r="C1416" s="64" t="n">
        <v>362.92</v>
      </c>
    </row>
    <row r="1417">
      <c r="A1417" t="inlineStr">
        <is>
          <t>05/10/2015</t>
        </is>
      </c>
      <c r="B1417" s="64" t="n">
        <v>1460</v>
      </c>
      <c r="C1417" s="64" t="n">
        <v>374.17</v>
      </c>
    </row>
    <row r="1418">
      <c r="A1418" t="inlineStr">
        <is>
          <t>06/10/2015</t>
        </is>
      </c>
      <c r="B1418" s="64" t="n">
        <v>1470</v>
      </c>
      <c r="C1418" s="64" t="n">
        <v>382.41</v>
      </c>
    </row>
    <row r="1419">
      <c r="A1419" t="inlineStr">
        <is>
          <t>07/10/2015</t>
        </is>
      </c>
      <c r="B1419" s="64" t="n">
        <v>1469.5</v>
      </c>
      <c r="C1419" s="64" t="n">
        <v>379.13</v>
      </c>
    </row>
    <row r="1420">
      <c r="A1420" t="inlineStr">
        <is>
          <t>08/10/2015</t>
        </is>
      </c>
      <c r="B1420" s="64" t="n">
        <v>1471.5</v>
      </c>
      <c r="C1420" s="64" t="n">
        <v>386.22</v>
      </c>
    </row>
    <row r="1421">
      <c r="A1421" t="inlineStr">
        <is>
          <t>09/10/2015</t>
        </is>
      </c>
      <c r="B1421" s="64" t="n">
        <v>1466.5</v>
      </c>
      <c r="C1421" s="64" t="n">
        <v>390.96</v>
      </c>
    </row>
    <row r="1422">
      <c r="A1422" t="inlineStr">
        <is>
          <t>13/10/2015</t>
        </is>
      </c>
      <c r="B1422" s="64" t="n">
        <v>1481</v>
      </c>
      <c r="C1422" s="64" t="n">
        <v>382.49</v>
      </c>
    </row>
    <row r="1423">
      <c r="A1423" t="inlineStr">
        <is>
          <t>14/10/2015</t>
        </is>
      </c>
      <c r="B1423" s="64" t="n">
        <v>1473.5</v>
      </c>
      <c r="C1423" s="64" t="n">
        <v>385.83</v>
      </c>
    </row>
    <row r="1424">
      <c r="A1424" t="inlineStr">
        <is>
          <t>15/10/2015</t>
        </is>
      </c>
      <c r="B1424" s="64" t="n">
        <v>1473</v>
      </c>
      <c r="C1424" s="64" t="n">
        <v>387.63</v>
      </c>
    </row>
    <row r="1425">
      <c r="A1425" t="inlineStr">
        <is>
          <t>16/10/2015</t>
        </is>
      </c>
      <c r="B1425" s="64" t="n">
        <v>1472.5</v>
      </c>
      <c r="C1425" s="64" t="n">
        <v>383.46</v>
      </c>
    </row>
    <row r="1426">
      <c r="A1426" t="inlineStr">
        <is>
          <t>19/10/2015</t>
        </is>
      </c>
      <c r="B1426" s="64" t="n">
        <v>1470.5</v>
      </c>
      <c r="C1426" s="64" t="n">
        <v>378.12</v>
      </c>
    </row>
    <row r="1427">
      <c r="A1427" t="inlineStr">
        <is>
          <t>20/10/2015</t>
        </is>
      </c>
      <c r="B1427" s="64" t="n">
        <v>1478.5</v>
      </c>
      <c r="C1427" s="64" t="n">
        <v>378.52</v>
      </c>
    </row>
    <row r="1428">
      <c r="A1428" t="inlineStr">
        <is>
          <t>21/10/2015</t>
        </is>
      </c>
      <c r="B1428" s="64" t="n">
        <v>1485</v>
      </c>
      <c r="C1428" s="64" t="n">
        <v>376.43</v>
      </c>
    </row>
    <row r="1429">
      <c r="A1429" t="inlineStr">
        <is>
          <t>22/10/2015</t>
        </is>
      </c>
      <c r="B1429" s="64" t="n">
        <v>1487.5</v>
      </c>
      <c r="C1429" s="64" t="n">
        <v>378.88</v>
      </c>
    </row>
    <row r="1430">
      <c r="A1430" t="inlineStr">
        <is>
          <t>23/10/2015</t>
        </is>
      </c>
      <c r="B1430" s="64" t="n">
        <v>1500.5</v>
      </c>
      <c r="C1430" s="64" t="n">
        <v>386.33</v>
      </c>
    </row>
    <row r="1431">
      <c r="A1431" t="inlineStr">
        <is>
          <t>26/10/2015</t>
        </is>
      </c>
      <c r="B1431" s="64" t="n">
        <v>1525</v>
      </c>
      <c r="C1431" s="64" t="n">
        <v>389.83</v>
      </c>
    </row>
    <row r="1432">
      <c r="A1432" t="inlineStr">
        <is>
          <t>27/10/2015</t>
        </is>
      </c>
      <c r="B1432" s="64" t="n">
        <v>1541</v>
      </c>
      <c r="C1432" s="64" t="n">
        <v>395.33</v>
      </c>
    </row>
    <row r="1433">
      <c r="A1433" t="inlineStr">
        <is>
          <t>28/10/2015</t>
        </is>
      </c>
      <c r="B1433" s="64" t="n">
        <v>1564</v>
      </c>
      <c r="C1433" s="64" t="n">
        <v>398.67</v>
      </c>
    </row>
    <row r="1434">
      <c r="A1434" t="inlineStr">
        <is>
          <t>29/10/2015</t>
        </is>
      </c>
      <c r="B1434" s="64" t="n">
        <v>1577.5</v>
      </c>
      <c r="C1434" s="64" t="n">
        <v>408.89</v>
      </c>
    </row>
    <row r="1435">
      <c r="A1435" t="inlineStr">
        <is>
          <t>30/10/2015</t>
        </is>
      </c>
      <c r="B1435" s="64" t="n">
        <v>1600.5</v>
      </c>
      <c r="C1435" s="64" t="n">
        <v>414.21</v>
      </c>
    </row>
    <row r="1436">
      <c r="A1436" t="inlineStr">
        <is>
          <t>03/11/2015</t>
        </is>
      </c>
      <c r="B1436" s="64" t="n">
        <v>1647</v>
      </c>
      <c r="C1436" s="64" t="n">
        <v>437.65</v>
      </c>
    </row>
    <row r="1437">
      <c r="A1437" t="inlineStr">
        <is>
          <t>04/11/2015</t>
        </is>
      </c>
      <c r="B1437" s="64" t="n">
        <v>1644.5</v>
      </c>
      <c r="C1437" s="64" t="n">
        <v>432.76</v>
      </c>
    </row>
    <row r="1438">
      <c r="A1438" t="inlineStr">
        <is>
          <t>05/11/2015</t>
        </is>
      </c>
      <c r="B1438" s="64" t="n">
        <v>1666</v>
      </c>
      <c r="C1438" s="64" t="n">
        <v>440.86</v>
      </c>
    </row>
    <row r="1439">
      <c r="A1439" t="inlineStr">
        <is>
          <t>06/11/2015</t>
        </is>
      </c>
      <c r="B1439" s="64" t="n">
        <v>1670.5</v>
      </c>
      <c r="C1439" s="64" t="n">
        <v>441.93</v>
      </c>
    </row>
    <row r="1440">
      <c r="A1440" t="inlineStr">
        <is>
          <t>09/11/2015</t>
        </is>
      </c>
      <c r="B1440" s="64" t="n">
        <v>1684.5</v>
      </c>
      <c r="C1440" s="64" t="n">
        <v>443.17</v>
      </c>
    </row>
    <row r="1441">
      <c r="A1441" t="inlineStr">
        <is>
          <t>10/11/2015</t>
        </is>
      </c>
      <c r="B1441" s="64" t="n">
        <v>1684.5</v>
      </c>
      <c r="C1441" s="64" t="n">
        <v>444.22</v>
      </c>
    </row>
    <row r="1442">
      <c r="A1442" t="inlineStr">
        <is>
          <t>11/11/2015</t>
        </is>
      </c>
      <c r="B1442" s="64" t="n">
        <v>1682</v>
      </c>
      <c r="C1442" s="64" t="n">
        <v>446.04</v>
      </c>
    </row>
    <row r="1443">
      <c r="A1443" t="inlineStr">
        <is>
          <t>12/11/2015</t>
        </is>
      </c>
      <c r="B1443" s="64" t="n">
        <v>1677</v>
      </c>
      <c r="C1443" s="64" t="n">
        <v>445.77</v>
      </c>
    </row>
    <row r="1444">
      <c r="A1444" t="inlineStr">
        <is>
          <t>13/11/2015</t>
        </is>
      </c>
      <c r="B1444" s="64" t="n">
        <v>1668</v>
      </c>
      <c r="C1444" s="64" t="n">
        <v>435.51</v>
      </c>
    </row>
    <row r="1445">
      <c r="A1445" t="inlineStr">
        <is>
          <t>16/11/2015</t>
        </is>
      </c>
      <c r="B1445" s="64" t="n">
        <v>1670</v>
      </c>
      <c r="C1445" s="64" t="n">
        <v>437.86</v>
      </c>
    </row>
    <row r="1446">
      <c r="A1446" t="inlineStr">
        <is>
          <t>17/11/2015</t>
        </is>
      </c>
      <c r="B1446" s="64" t="n">
        <v>1670</v>
      </c>
      <c r="C1446" s="64" t="n">
        <v>436.94</v>
      </c>
    </row>
    <row r="1447">
      <c r="A1447" t="inlineStr">
        <is>
          <t>18/11/2015</t>
        </is>
      </c>
      <c r="B1447" s="64" t="n">
        <v>1667.5</v>
      </c>
      <c r="C1447" s="64" t="n">
        <v>441.49</v>
      </c>
    </row>
    <row r="1448">
      <c r="A1448" t="inlineStr">
        <is>
          <t>19/11/2015</t>
        </is>
      </c>
      <c r="B1448" s="64" t="n">
        <v>1665.5</v>
      </c>
      <c r="C1448" s="64" t="n">
        <v>445.2</v>
      </c>
    </row>
    <row r="1449">
      <c r="A1449" t="inlineStr">
        <is>
          <t>23/11/2015</t>
        </is>
      </c>
      <c r="B1449" s="64" t="n">
        <v>1657</v>
      </c>
      <c r="C1449" s="64" t="n">
        <v>444</v>
      </c>
    </row>
    <row r="1450">
      <c r="A1450" t="inlineStr">
        <is>
          <t>24/11/2015</t>
        </is>
      </c>
      <c r="B1450" s="64" t="n">
        <v>1654</v>
      </c>
      <c r="C1450" s="64" t="n">
        <v>447.39</v>
      </c>
    </row>
    <row r="1451">
      <c r="A1451" t="inlineStr">
        <is>
          <t>25/11/2015</t>
        </is>
      </c>
      <c r="B1451" s="64" t="n">
        <v>1653</v>
      </c>
      <c r="C1451" s="64" t="n">
        <v>440.68</v>
      </c>
    </row>
    <row r="1452">
      <c r="A1452" t="inlineStr">
        <is>
          <t>26/11/2015</t>
        </is>
      </c>
      <c r="B1452" s="64" t="n">
        <v>1650</v>
      </c>
      <c r="C1452" s="64" t="n">
        <v>440</v>
      </c>
    </row>
    <row r="1453">
      <c r="A1453" t="inlineStr">
        <is>
          <t>27/11/2015</t>
        </is>
      </c>
      <c r="B1453" s="64" t="n">
        <v>1651</v>
      </c>
      <c r="C1453" s="64" t="n">
        <v>433.79</v>
      </c>
    </row>
    <row r="1454">
      <c r="A1454" t="inlineStr">
        <is>
          <t>30/11/2015</t>
        </is>
      </c>
      <c r="B1454" s="64" t="n">
        <v>1641.5</v>
      </c>
      <c r="C1454" s="64" t="n">
        <v>422.52</v>
      </c>
    </row>
    <row r="1455">
      <c r="A1455" t="inlineStr">
        <is>
          <t>01/12/2015</t>
        </is>
      </c>
      <c r="B1455" s="64" t="n">
        <v>1634</v>
      </c>
      <c r="C1455" s="64" t="n">
        <v>422.99</v>
      </c>
    </row>
    <row r="1456">
      <c r="A1456" t="inlineStr">
        <is>
          <t>02/12/2015</t>
        </is>
      </c>
      <c r="B1456" s="64" t="n">
        <v>1635</v>
      </c>
      <c r="C1456" s="64" t="n">
        <v>425.23</v>
      </c>
    </row>
    <row r="1457">
      <c r="A1457" t="inlineStr">
        <is>
          <t>03/12/2015</t>
        </is>
      </c>
      <c r="B1457" s="64" t="n">
        <v>1635.5</v>
      </c>
      <c r="C1457" s="64" t="n">
        <v>436.13</v>
      </c>
    </row>
    <row r="1458">
      <c r="A1458" t="inlineStr">
        <is>
          <t>04/12/2015</t>
        </is>
      </c>
      <c r="B1458" s="64" t="n">
        <v>1633</v>
      </c>
      <c r="C1458" s="64" t="n">
        <v>437.57</v>
      </c>
    </row>
    <row r="1459">
      <c r="A1459" t="inlineStr">
        <is>
          <t>07/12/2015</t>
        </is>
      </c>
      <c r="B1459" s="64" t="n">
        <v>1635</v>
      </c>
      <c r="C1459" s="64" t="n">
        <v>434.15</v>
      </c>
    </row>
    <row r="1460">
      <c r="A1460" t="inlineStr">
        <is>
          <t>08/12/2015</t>
        </is>
      </c>
      <c r="B1460" s="64" t="n">
        <v>1639</v>
      </c>
      <c r="C1460" s="64" t="n">
        <v>430.07</v>
      </c>
    </row>
    <row r="1461">
      <c r="A1461" t="inlineStr">
        <is>
          <t>09/12/2015</t>
        </is>
      </c>
      <c r="B1461" s="64" t="n">
        <v>1644</v>
      </c>
      <c r="C1461" s="64" t="n">
        <v>439.22</v>
      </c>
    </row>
    <row r="1462">
      <c r="A1462" t="inlineStr">
        <is>
          <t>10/12/2015</t>
        </is>
      </c>
      <c r="B1462" s="64" t="n">
        <v>1647.5</v>
      </c>
      <c r="C1462" s="64" t="n">
        <v>432.87</v>
      </c>
    </row>
    <row r="1463">
      <c r="A1463" t="inlineStr">
        <is>
          <t>11/12/2015</t>
        </is>
      </c>
      <c r="B1463" s="64" t="n">
        <v>1645.5</v>
      </c>
      <c r="C1463" s="64" t="n">
        <v>425.63</v>
      </c>
    </row>
    <row r="1464">
      <c r="A1464" t="inlineStr">
        <is>
          <t>14/12/2015</t>
        </is>
      </c>
      <c r="B1464" s="64" t="n">
        <v>1647</v>
      </c>
      <c r="C1464" s="64" t="n">
        <v>423.5</v>
      </c>
    </row>
    <row r="1465">
      <c r="A1465" t="inlineStr">
        <is>
          <t>15/12/2015</t>
        </is>
      </c>
      <c r="B1465" s="64" t="n">
        <v>1646</v>
      </c>
      <c r="C1465" s="64" t="n">
        <v>424.12</v>
      </c>
    </row>
    <row r="1466">
      <c r="A1466" t="inlineStr">
        <is>
          <t>16/12/2015</t>
        </is>
      </c>
      <c r="B1466" s="64" t="n">
        <v>1647</v>
      </c>
      <c r="C1466" s="64" t="n">
        <v>419.94</v>
      </c>
    </row>
    <row r="1467">
      <c r="A1467" t="inlineStr">
        <is>
          <t>17/12/2015</t>
        </is>
      </c>
      <c r="B1467" s="64" t="n">
        <v>1644</v>
      </c>
      <c r="C1467" s="64" t="n">
        <v>422.4</v>
      </c>
    </row>
    <row r="1468">
      <c r="A1468" t="inlineStr">
        <is>
          <t>18/12/2015</t>
        </is>
      </c>
      <c r="B1468" s="64" t="n">
        <v>1649.5</v>
      </c>
      <c r="C1468" s="64" t="n">
        <v>417.91</v>
      </c>
    </row>
    <row r="1469">
      <c r="A1469" t="inlineStr">
        <is>
          <t>21/12/2015</t>
        </is>
      </c>
      <c r="B1469" s="64" t="n">
        <v>1650.5</v>
      </c>
      <c r="C1469" s="64" t="n">
        <v>411.19</v>
      </c>
    </row>
    <row r="1470">
      <c r="A1470" t="inlineStr">
        <is>
          <t>22/12/2015</t>
        </is>
      </c>
      <c r="B1470" s="64" t="n">
        <v>1648.5</v>
      </c>
      <c r="C1470" s="64" t="n">
        <v>412.85</v>
      </c>
    </row>
    <row r="1471">
      <c r="A1471" t="inlineStr">
        <is>
          <t>23/12/2015</t>
        </is>
      </c>
      <c r="B1471" s="64" t="n">
        <v>1659.5</v>
      </c>
      <c r="C1471" s="64" t="n">
        <v>419.91</v>
      </c>
    </row>
    <row r="1472">
      <c r="A1472" t="inlineStr">
        <is>
          <t>28/12/2015</t>
        </is>
      </c>
      <c r="B1472" s="64" t="n">
        <v>1664.5</v>
      </c>
      <c r="C1472" s="64" t="n">
        <v>430.44</v>
      </c>
    </row>
    <row r="1473">
      <c r="A1473" t="inlineStr">
        <is>
          <t>29/12/2015</t>
        </is>
      </c>
      <c r="B1473" s="64" t="n">
        <v>1671</v>
      </c>
      <c r="C1473" s="64" t="n">
        <v>430.67</v>
      </c>
    </row>
    <row r="1474">
      <c r="A1474" t="inlineStr">
        <is>
          <t>30/12/2015</t>
        </is>
      </c>
      <c r="B1474" s="64" t="n">
        <v>1658</v>
      </c>
      <c r="C1474" s="64" t="n">
        <v>418.79</v>
      </c>
    </row>
    <row r="1475">
      <c r="A1475" t="inlineStr">
        <is>
          <t>04/01/2016</t>
        </is>
      </c>
      <c r="B1475" s="64" t="n">
        <v>1703.5</v>
      </c>
      <c r="C1475" s="64" t="n">
        <v>420.83</v>
      </c>
    </row>
    <row r="1476">
      <c r="A1476" t="inlineStr">
        <is>
          <t>05/01/2016</t>
        </is>
      </c>
      <c r="B1476" s="64" t="n">
        <v>1719.5</v>
      </c>
      <c r="C1476" s="64" t="n">
        <v>430.74</v>
      </c>
    </row>
    <row r="1477">
      <c r="A1477" t="inlineStr">
        <is>
          <t>06/01/2016</t>
        </is>
      </c>
      <c r="B1477" s="64" t="n">
        <v>1731.5</v>
      </c>
      <c r="C1477" s="64" t="n">
        <v>430.94</v>
      </c>
    </row>
    <row r="1478">
      <c r="A1478" t="inlineStr">
        <is>
          <t>07/01/2016</t>
        </is>
      </c>
      <c r="B1478" s="64" t="n">
        <v>1744.5</v>
      </c>
      <c r="C1478" s="64" t="n">
        <v>431.38</v>
      </c>
    </row>
    <row r="1479">
      <c r="A1479" t="inlineStr">
        <is>
          <t>08/01/2016</t>
        </is>
      </c>
      <c r="B1479" s="64" t="n">
        <v>1753.5</v>
      </c>
      <c r="C1479" s="64" t="n">
        <v>434.68</v>
      </c>
    </row>
    <row r="1480">
      <c r="A1480" t="inlineStr">
        <is>
          <t>11/01/2016</t>
        </is>
      </c>
      <c r="B1480" s="64" t="n">
        <v>1785</v>
      </c>
      <c r="C1480" s="64" t="n">
        <v>440.85</v>
      </c>
    </row>
    <row r="1481">
      <c r="A1481" t="inlineStr">
        <is>
          <t>12/01/2016</t>
        </is>
      </c>
      <c r="B1481" s="64" t="n">
        <v>1805</v>
      </c>
      <c r="C1481" s="64" t="n">
        <v>446.78</v>
      </c>
    </row>
    <row r="1482">
      <c r="A1482" t="inlineStr">
        <is>
          <t>13/01/2016</t>
        </is>
      </c>
      <c r="B1482" s="64" t="n">
        <v>1816.5</v>
      </c>
      <c r="C1482" s="64" t="n">
        <v>454.01</v>
      </c>
    </row>
    <row r="1483">
      <c r="A1483" t="inlineStr">
        <is>
          <t>14/01/2016</t>
        </is>
      </c>
      <c r="B1483" s="64" t="n">
        <v>1821.5</v>
      </c>
      <c r="C1483" s="64" t="n">
        <v>456.06</v>
      </c>
    </row>
    <row r="1484">
      <c r="A1484" t="inlineStr">
        <is>
          <t>15/01/2016</t>
        </is>
      </c>
      <c r="B1484" s="64" t="n">
        <v>1806</v>
      </c>
      <c r="C1484" s="64" t="n">
        <v>445.93</v>
      </c>
    </row>
    <row r="1485">
      <c r="A1485" t="inlineStr">
        <is>
          <t>18/01/2016</t>
        </is>
      </c>
      <c r="B1485" s="64" t="n">
        <v>1794</v>
      </c>
      <c r="C1485" s="64" t="n">
        <v>445.05</v>
      </c>
    </row>
    <row r="1486">
      <c r="A1486" t="inlineStr">
        <is>
          <t>19/01/2016</t>
        </is>
      </c>
      <c r="B1486" s="64" t="n">
        <v>1795</v>
      </c>
      <c r="C1486" s="64" t="n">
        <v>443.32</v>
      </c>
    </row>
    <row r="1487">
      <c r="A1487" t="inlineStr">
        <is>
          <t>20/01/2016</t>
        </is>
      </c>
      <c r="B1487" s="64" t="n">
        <v>1796</v>
      </c>
      <c r="C1487" s="64" t="n">
        <v>436.35</v>
      </c>
    </row>
    <row r="1488">
      <c r="A1488" t="inlineStr">
        <is>
          <t>21/01/2016</t>
        </is>
      </c>
      <c r="B1488" s="64" t="n">
        <v>1795.5</v>
      </c>
      <c r="C1488" s="64" t="n">
        <v>432.34</v>
      </c>
    </row>
    <row r="1489">
      <c r="A1489" t="inlineStr">
        <is>
          <t>22/01/2016</t>
        </is>
      </c>
      <c r="B1489" s="64" t="n">
        <v>1798</v>
      </c>
      <c r="C1489" s="64" t="n">
        <v>437.79</v>
      </c>
    </row>
    <row r="1490">
      <c r="A1490" t="inlineStr">
        <is>
          <t>26/01/2016</t>
        </is>
      </c>
      <c r="B1490" s="64" t="n">
        <v>1797.5</v>
      </c>
      <c r="C1490" s="64" t="n">
        <v>442.19</v>
      </c>
    </row>
    <row r="1491">
      <c r="A1491" t="inlineStr">
        <is>
          <t>27/01/2016</t>
        </is>
      </c>
      <c r="B1491" s="64" t="n">
        <v>1804</v>
      </c>
      <c r="C1491" s="64" t="n">
        <v>441.83</v>
      </c>
    </row>
    <row r="1492">
      <c r="A1492" t="inlineStr">
        <is>
          <t>28/01/2016</t>
        </is>
      </c>
      <c r="B1492" s="64" t="n">
        <v>1819</v>
      </c>
      <c r="C1492" s="64" t="n">
        <v>446.71</v>
      </c>
    </row>
    <row r="1493">
      <c r="A1493" t="inlineStr">
        <is>
          <t>29/01/2016</t>
        </is>
      </c>
      <c r="B1493" s="64" t="n">
        <v>1823</v>
      </c>
      <c r="C1493" s="64" t="n">
        <v>452.92</v>
      </c>
    </row>
    <row r="1494">
      <c r="A1494" t="inlineStr">
        <is>
          <t>01/02/2016</t>
        </is>
      </c>
      <c r="B1494" s="64" t="n">
        <v>1832.5</v>
      </c>
      <c r="C1494" s="64" t="n">
        <v>461.59</v>
      </c>
    </row>
    <row r="1495">
      <c r="A1495" t="inlineStr">
        <is>
          <t>02/02/2016</t>
        </is>
      </c>
      <c r="B1495" s="64" t="n">
        <v>1859</v>
      </c>
      <c r="C1495" s="64" t="n">
        <v>466.85</v>
      </c>
    </row>
    <row r="1496">
      <c r="A1496" t="inlineStr">
        <is>
          <t>03/02/2016</t>
        </is>
      </c>
      <c r="B1496" s="64" t="n">
        <v>1846</v>
      </c>
      <c r="C1496" s="64" t="n">
        <v>470.68</v>
      </c>
    </row>
    <row r="1497">
      <c r="A1497" t="inlineStr">
        <is>
          <t>04/02/2016</t>
        </is>
      </c>
      <c r="B1497" s="64" t="n">
        <v>1838.5</v>
      </c>
      <c r="C1497" s="64" t="n">
        <v>472.5</v>
      </c>
    </row>
    <row r="1498">
      <c r="A1498" t="inlineStr">
        <is>
          <t>05/02/2016</t>
        </is>
      </c>
      <c r="B1498" s="64" t="n">
        <v>1836</v>
      </c>
      <c r="C1498" s="64" t="n">
        <v>469.21</v>
      </c>
    </row>
    <row r="1499">
      <c r="A1499" t="inlineStr">
        <is>
          <t>10/02/2016</t>
        </is>
      </c>
      <c r="B1499" s="64" t="n">
        <v>1840</v>
      </c>
      <c r="C1499" s="64" t="n">
        <v>467.6</v>
      </c>
    </row>
    <row r="1500">
      <c r="A1500" t="inlineStr">
        <is>
          <t>11/02/2016</t>
        </is>
      </c>
      <c r="B1500" s="64" t="n">
        <v>1843</v>
      </c>
      <c r="C1500" s="64" t="n">
        <v>463.41</v>
      </c>
    </row>
    <row r="1501">
      <c r="A1501" t="inlineStr">
        <is>
          <t>12/02/2016</t>
        </is>
      </c>
      <c r="B1501" s="64" t="n">
        <v>1853.5</v>
      </c>
      <c r="C1501" s="64" t="n">
        <v>463.95</v>
      </c>
    </row>
    <row r="1502">
      <c r="A1502" t="inlineStr">
        <is>
          <t>15/02/2016</t>
        </is>
      </c>
      <c r="B1502" s="64" t="n">
        <v>1850.5</v>
      </c>
      <c r="C1502" s="64" t="n">
        <v>463.55</v>
      </c>
    </row>
    <row r="1503">
      <c r="A1503" t="inlineStr">
        <is>
          <t>16/02/2016</t>
        </is>
      </c>
      <c r="B1503" s="64" t="n">
        <v>1858</v>
      </c>
      <c r="C1503" s="64" t="n">
        <v>457.19</v>
      </c>
    </row>
    <row r="1504">
      <c r="A1504" t="inlineStr">
        <is>
          <t>17/02/2016</t>
        </is>
      </c>
      <c r="B1504" s="64" t="n">
        <v>1862</v>
      </c>
      <c r="C1504" s="64" t="n">
        <v>468.43</v>
      </c>
    </row>
    <row r="1505">
      <c r="A1505" t="inlineStr">
        <is>
          <t>18/02/2016</t>
        </is>
      </c>
      <c r="B1505" s="64" t="n">
        <v>1861</v>
      </c>
      <c r="C1505" s="64" t="n">
        <v>460.87</v>
      </c>
    </row>
    <row r="1506">
      <c r="A1506" t="inlineStr">
        <is>
          <t>19/02/2016</t>
        </is>
      </c>
      <c r="B1506" s="64" t="n">
        <v>1876.5</v>
      </c>
      <c r="C1506" s="64" t="n">
        <v>464.6</v>
      </c>
    </row>
    <row r="1507">
      <c r="A1507" t="inlineStr">
        <is>
          <t>22/02/2016</t>
        </is>
      </c>
      <c r="B1507" s="64" t="n">
        <v>1881</v>
      </c>
      <c r="C1507" s="64" t="n">
        <v>477.05</v>
      </c>
    </row>
    <row r="1508">
      <c r="A1508" t="inlineStr">
        <is>
          <t>23/02/2016</t>
        </is>
      </c>
      <c r="B1508" s="64" t="n">
        <v>1889.5</v>
      </c>
      <c r="C1508" s="64" t="n">
        <v>477.15</v>
      </c>
    </row>
    <row r="1509">
      <c r="A1509" t="inlineStr">
        <is>
          <t>24/02/2016</t>
        </is>
      </c>
      <c r="B1509" s="64" t="n">
        <v>1881.5</v>
      </c>
      <c r="C1509" s="64" t="n">
        <v>475.85</v>
      </c>
    </row>
    <row r="1510">
      <c r="A1510" t="inlineStr">
        <is>
          <t>25/02/2016</t>
        </is>
      </c>
      <c r="B1510" s="64" t="n">
        <v>1890.5</v>
      </c>
      <c r="C1510" s="64" t="n">
        <v>479.7</v>
      </c>
    </row>
    <row r="1511">
      <c r="A1511" t="inlineStr">
        <is>
          <t>26/02/2016</t>
        </is>
      </c>
      <c r="B1511" s="64" t="n">
        <v>1877.5</v>
      </c>
      <c r="C1511" s="64" t="n">
        <v>469.96</v>
      </c>
    </row>
    <row r="1512">
      <c r="A1512" t="inlineStr">
        <is>
          <t>29/02/2016</t>
        </is>
      </c>
      <c r="B1512" s="64" t="n">
        <v>1891</v>
      </c>
      <c r="C1512" s="64" t="n">
        <v>473.22</v>
      </c>
    </row>
    <row r="1513">
      <c r="A1513" t="inlineStr">
        <is>
          <t>01/03/2016</t>
        </is>
      </c>
      <c r="B1513" s="64" t="n">
        <v>1898</v>
      </c>
      <c r="C1513" s="64" t="n">
        <v>481.24</v>
      </c>
    </row>
    <row r="1514">
      <c r="A1514" t="inlineStr">
        <is>
          <t>02/03/2016</t>
        </is>
      </c>
      <c r="B1514" s="64" t="n">
        <v>1892.5</v>
      </c>
      <c r="C1514" s="64" t="n">
        <v>486.25</v>
      </c>
    </row>
    <row r="1515">
      <c r="A1515" t="inlineStr">
        <is>
          <t>03/03/2016</t>
        </is>
      </c>
      <c r="B1515" s="64" t="n">
        <v>1901</v>
      </c>
      <c r="C1515" s="64" t="n">
        <v>498.43</v>
      </c>
    </row>
    <row r="1516">
      <c r="A1516" t="inlineStr">
        <is>
          <t>04/03/2016</t>
        </is>
      </c>
      <c r="B1516" s="64" t="n">
        <v>1880</v>
      </c>
      <c r="C1516" s="64" t="n">
        <v>498.81</v>
      </c>
    </row>
    <row r="1517">
      <c r="A1517" t="inlineStr">
        <is>
          <t>07/03/2016</t>
        </is>
      </c>
      <c r="B1517" s="64" t="n">
        <v>1904</v>
      </c>
      <c r="C1517" s="64" t="n">
        <v>502.64</v>
      </c>
    </row>
    <row r="1518">
      <c r="A1518" t="inlineStr">
        <is>
          <t>08/03/2016</t>
        </is>
      </c>
      <c r="B1518" s="64" t="n">
        <v>1891</v>
      </c>
      <c r="C1518" s="64" t="n">
        <v>503.86</v>
      </c>
    </row>
    <row r="1519">
      <c r="A1519" t="inlineStr">
        <is>
          <t>09/03/2016</t>
        </is>
      </c>
      <c r="B1519" s="64" t="n">
        <v>1891</v>
      </c>
      <c r="C1519" s="64" t="n">
        <v>511.08</v>
      </c>
    </row>
    <row r="1520">
      <c r="A1520" t="inlineStr">
        <is>
          <t>10/03/2016</t>
        </is>
      </c>
      <c r="B1520" s="64" t="n">
        <v>1892.5</v>
      </c>
      <c r="C1520" s="64" t="n">
        <v>519.63</v>
      </c>
    </row>
    <row r="1521">
      <c r="A1521" t="inlineStr">
        <is>
          <t>11/03/2016</t>
        </is>
      </c>
      <c r="B1521" s="64" t="n">
        <v>1896.5</v>
      </c>
      <c r="C1521" s="64" t="n">
        <v>526.37</v>
      </c>
    </row>
    <row r="1522">
      <c r="A1522" t="inlineStr">
        <is>
          <t>14/03/2016</t>
        </is>
      </c>
      <c r="B1522" s="64" t="n">
        <v>1899.5</v>
      </c>
      <c r="C1522" s="64" t="n">
        <v>521.12</v>
      </c>
    </row>
    <row r="1523">
      <c r="A1523" t="inlineStr">
        <is>
          <t>15/03/2016</t>
        </is>
      </c>
      <c r="B1523" s="64" t="n">
        <v>1892.5</v>
      </c>
      <c r="C1523" s="64" t="n">
        <v>503.86</v>
      </c>
    </row>
    <row r="1524">
      <c r="A1524" t="inlineStr">
        <is>
          <t>16/03/2016</t>
        </is>
      </c>
      <c r="B1524" s="64" t="n">
        <v>1866</v>
      </c>
      <c r="C1524" s="64" t="n">
        <v>497.73</v>
      </c>
    </row>
    <row r="1525">
      <c r="A1525" t="inlineStr">
        <is>
          <t>17/03/2016</t>
        </is>
      </c>
      <c r="B1525" s="64" t="n">
        <v>1852</v>
      </c>
      <c r="C1525" s="64" t="n">
        <v>508.09</v>
      </c>
    </row>
    <row r="1526">
      <c r="A1526" t="inlineStr">
        <is>
          <t>18/03/2016</t>
        </is>
      </c>
      <c r="B1526" s="64" t="n">
        <v>1843.5</v>
      </c>
      <c r="C1526" s="64" t="n">
        <v>513.51</v>
      </c>
    </row>
    <row r="1527">
      <c r="A1527" t="inlineStr">
        <is>
          <t>21/03/2016</t>
        </is>
      </c>
      <c r="B1527" s="64" t="n">
        <v>1827</v>
      </c>
      <c r="C1527" s="64" t="n">
        <v>505.95</v>
      </c>
    </row>
    <row r="1528">
      <c r="A1528" t="inlineStr">
        <is>
          <t>22/03/2016</t>
        </is>
      </c>
      <c r="B1528" s="64" t="n">
        <v>1798.5</v>
      </c>
      <c r="C1528" s="64" t="n">
        <v>500.84</v>
      </c>
    </row>
    <row r="1529">
      <c r="A1529" t="inlineStr">
        <is>
          <t>23/03/2016</t>
        </is>
      </c>
      <c r="B1529" s="64" t="n">
        <v>1782.5</v>
      </c>
      <c r="C1529" s="64" t="n">
        <v>485.17</v>
      </c>
    </row>
    <row r="1530">
      <c r="A1530" t="inlineStr">
        <is>
          <t>24/03/2016</t>
        </is>
      </c>
      <c r="B1530" s="64" t="n">
        <v>1765.5</v>
      </c>
      <c r="C1530" s="64" t="n">
        <v>478.46</v>
      </c>
    </row>
    <row r="1531">
      <c r="A1531" t="inlineStr">
        <is>
          <t>28/03/2016</t>
        </is>
      </c>
      <c r="B1531" s="64" t="n">
        <v>1718</v>
      </c>
      <c r="C1531" s="64" t="n">
        <v>473.41</v>
      </c>
    </row>
    <row r="1532">
      <c r="A1532" t="inlineStr">
        <is>
          <t>29/03/2016</t>
        </is>
      </c>
      <c r="B1532" s="64" t="n">
        <v>1649.5</v>
      </c>
      <c r="C1532" s="64" t="n">
        <v>454.03</v>
      </c>
    </row>
    <row r="1533">
      <c r="A1533" t="inlineStr">
        <is>
          <t>30/03/2016</t>
        </is>
      </c>
      <c r="B1533" s="64" t="n">
        <v>1576</v>
      </c>
      <c r="C1533" s="64" t="n">
        <v>435.24</v>
      </c>
    </row>
    <row r="1534">
      <c r="A1534" t="inlineStr">
        <is>
          <t>31/03/2016</t>
        </is>
      </c>
      <c r="B1534" s="64" t="n">
        <v>1529.5</v>
      </c>
      <c r="C1534" s="64" t="n">
        <v>424.39</v>
      </c>
    </row>
    <row r="1535">
      <c r="A1535" t="inlineStr">
        <is>
          <t>01/04/2016</t>
        </is>
      </c>
      <c r="B1535" s="64" t="n">
        <v>1508</v>
      </c>
      <c r="C1535" s="64" t="n">
        <v>422.53</v>
      </c>
    </row>
    <row r="1536">
      <c r="A1536" t="inlineStr">
        <is>
          <t>04/04/2016</t>
        </is>
      </c>
      <c r="B1536" s="64" t="n">
        <v>1450.5</v>
      </c>
      <c r="C1536" s="64" t="n">
        <v>402.58</v>
      </c>
    </row>
    <row r="1537">
      <c r="A1537" t="inlineStr">
        <is>
          <t>05/04/2016</t>
        </is>
      </c>
      <c r="B1537" s="64" t="n">
        <v>1396</v>
      </c>
      <c r="C1537" s="64" t="n">
        <v>380.38</v>
      </c>
    </row>
    <row r="1538">
      <c r="A1538" t="inlineStr">
        <is>
          <t>06/04/2016</t>
        </is>
      </c>
      <c r="B1538" s="64" t="n">
        <v>1336.5</v>
      </c>
      <c r="C1538" s="64" t="n">
        <v>366.37</v>
      </c>
    </row>
    <row r="1539">
      <c r="A1539" t="inlineStr">
        <is>
          <t>07/04/2016</t>
        </is>
      </c>
      <c r="B1539" s="64" t="n">
        <v>1328</v>
      </c>
      <c r="C1539" s="64" t="n">
        <v>359.99</v>
      </c>
    </row>
    <row r="1540">
      <c r="A1540" t="inlineStr">
        <is>
          <t>08/04/2016</t>
        </is>
      </c>
      <c r="B1540" s="64" t="n">
        <v>1318.5</v>
      </c>
      <c r="C1540" s="64" t="n">
        <v>365.95</v>
      </c>
    </row>
    <row r="1541">
      <c r="A1541" t="inlineStr">
        <is>
          <t>11/04/2016</t>
        </is>
      </c>
      <c r="B1541" s="64" t="n">
        <v>1317.5</v>
      </c>
      <c r="C1541" s="64" t="n">
        <v>376.86</v>
      </c>
    </row>
    <row r="1542">
      <c r="A1542" t="inlineStr">
        <is>
          <t>12/04/2016</t>
        </is>
      </c>
      <c r="B1542" s="64" t="n">
        <v>1309</v>
      </c>
      <c r="C1542" s="64" t="n">
        <v>372.62</v>
      </c>
    </row>
    <row r="1543">
      <c r="A1543" t="inlineStr">
        <is>
          <t>13/04/2016</t>
        </is>
      </c>
      <c r="B1543" s="64" t="n">
        <v>1315</v>
      </c>
      <c r="C1543" s="64" t="n">
        <v>376.79</v>
      </c>
    </row>
    <row r="1544">
      <c r="A1544" t="inlineStr">
        <is>
          <t>14/04/2016</t>
        </is>
      </c>
      <c r="B1544" s="64" t="n">
        <v>1312</v>
      </c>
      <c r="C1544" s="64" t="n">
        <v>376.79</v>
      </c>
    </row>
    <row r="1545">
      <c r="A1545" t="inlineStr">
        <is>
          <t>15/04/2016</t>
        </is>
      </c>
      <c r="B1545" s="64" t="n">
        <v>1319.5</v>
      </c>
      <c r="C1545" s="64" t="n">
        <v>375.5</v>
      </c>
    </row>
    <row r="1546">
      <c r="A1546" t="inlineStr">
        <is>
          <t>18/04/2016</t>
        </is>
      </c>
      <c r="B1546" s="64" t="n">
        <v>1311</v>
      </c>
      <c r="C1546" s="64" t="n">
        <v>363.76</v>
      </c>
    </row>
    <row r="1547">
      <c r="A1547" t="inlineStr">
        <is>
          <t>19/04/2016</t>
        </is>
      </c>
      <c r="B1547" s="64" t="n">
        <v>1317.5</v>
      </c>
      <c r="C1547" s="64" t="n">
        <v>372.7</v>
      </c>
    </row>
    <row r="1548">
      <c r="A1548" t="inlineStr">
        <is>
          <t>20/04/2016</t>
        </is>
      </c>
      <c r="B1548" s="64" t="n">
        <v>1305.5</v>
      </c>
      <c r="C1548" s="64" t="n">
        <v>369.83</v>
      </c>
    </row>
    <row r="1549">
      <c r="A1549" t="inlineStr">
        <is>
          <t>22/04/2016</t>
        </is>
      </c>
      <c r="B1549" s="64" t="n">
        <v>1298.5</v>
      </c>
      <c r="C1549" s="64" t="n">
        <v>362.81</v>
      </c>
    </row>
    <row r="1550">
      <c r="A1550" t="inlineStr">
        <is>
          <t>25/04/2016</t>
        </is>
      </c>
      <c r="B1550" s="64" t="n">
        <v>1292</v>
      </c>
      <c r="C1550" s="64" t="n">
        <v>363.94</v>
      </c>
    </row>
    <row r="1551">
      <c r="A1551" t="inlineStr">
        <is>
          <t>26/04/2016</t>
        </is>
      </c>
      <c r="B1551" s="64" t="n">
        <v>1290.5</v>
      </c>
      <c r="C1551" s="64" t="n">
        <v>366.31</v>
      </c>
    </row>
    <row r="1552">
      <c r="A1552" t="inlineStr">
        <is>
          <t>27/04/2016</t>
        </is>
      </c>
      <c r="B1552" s="64" t="n">
        <v>1293</v>
      </c>
      <c r="C1552" s="64" t="n">
        <v>367.12</v>
      </c>
    </row>
    <row r="1553">
      <c r="A1553" t="inlineStr">
        <is>
          <t>28/04/2016</t>
        </is>
      </c>
      <c r="B1553" s="64" t="n">
        <v>1285</v>
      </c>
      <c r="C1553" s="64" t="n">
        <v>367.56</v>
      </c>
    </row>
    <row r="1554">
      <c r="A1554" t="inlineStr">
        <is>
          <t>29/04/2016</t>
        </is>
      </c>
      <c r="B1554" s="64" t="n">
        <v>1284.5</v>
      </c>
      <c r="C1554" s="64" t="n">
        <v>373.51</v>
      </c>
    </row>
    <row r="1555">
      <c r="A1555" t="inlineStr">
        <is>
          <t>02/05/2016</t>
        </is>
      </c>
      <c r="B1555" s="64" t="n">
        <v>1270.5</v>
      </c>
      <c r="C1555" s="64" t="n">
        <v>363.94</v>
      </c>
    </row>
    <row r="1556">
      <c r="A1556" t="inlineStr">
        <is>
          <t>03/05/2016</t>
        </is>
      </c>
      <c r="B1556" s="64" t="n">
        <v>1265</v>
      </c>
      <c r="C1556" s="64" t="n">
        <v>354.84</v>
      </c>
    </row>
    <row r="1557">
      <c r="A1557" t="inlineStr">
        <is>
          <t>04/05/2016</t>
        </is>
      </c>
      <c r="B1557" s="64" t="n">
        <v>1264</v>
      </c>
      <c r="C1557" s="64" t="n">
        <v>357.67</v>
      </c>
    </row>
    <row r="1558">
      <c r="A1558" t="inlineStr">
        <is>
          <t>05/05/2016</t>
        </is>
      </c>
      <c r="B1558" s="64" t="n">
        <v>1261.5</v>
      </c>
      <c r="C1558" s="64" t="n">
        <v>355.75</v>
      </c>
    </row>
    <row r="1559">
      <c r="A1559" t="inlineStr">
        <is>
          <t>06/05/2016</t>
        </is>
      </c>
      <c r="B1559" s="64" t="n">
        <v>1258</v>
      </c>
      <c r="C1559" s="64" t="n">
        <v>359.63</v>
      </c>
    </row>
    <row r="1560">
      <c r="A1560" t="inlineStr">
        <is>
          <t>09/05/2016</t>
        </is>
      </c>
      <c r="B1560" s="64" t="n">
        <v>1288</v>
      </c>
      <c r="C1560" s="64" t="n">
        <v>365.29</v>
      </c>
    </row>
    <row r="1561">
      <c r="A1561" t="inlineStr">
        <is>
          <t>10/05/2016</t>
        </is>
      </c>
      <c r="B1561" s="64" t="n">
        <v>1291</v>
      </c>
      <c r="C1561" s="64" t="n">
        <v>372.05</v>
      </c>
    </row>
    <row r="1562">
      <c r="A1562" t="inlineStr">
        <is>
          <t>11/05/2016</t>
        </is>
      </c>
      <c r="B1562" s="64" t="n">
        <v>1315</v>
      </c>
      <c r="C1562" s="64" t="n">
        <v>381.6</v>
      </c>
    </row>
    <row r="1563">
      <c r="A1563" t="inlineStr">
        <is>
          <t>12/05/2016</t>
        </is>
      </c>
      <c r="B1563" s="64" t="n">
        <v>1334</v>
      </c>
      <c r="C1563" s="64" t="n">
        <v>384.44</v>
      </c>
    </row>
    <row r="1564">
      <c r="A1564" t="inlineStr">
        <is>
          <t>13/05/2016</t>
        </is>
      </c>
      <c r="B1564" s="64" t="n">
        <v>1340.5</v>
      </c>
      <c r="C1564" s="64" t="n">
        <v>380.72</v>
      </c>
    </row>
    <row r="1565">
      <c r="A1565" t="inlineStr">
        <is>
          <t>16/05/2016</t>
        </is>
      </c>
      <c r="B1565" s="64" t="n">
        <v>1345.5</v>
      </c>
      <c r="C1565" s="64" t="n">
        <v>384.87</v>
      </c>
    </row>
    <row r="1566">
      <c r="A1566" t="inlineStr">
        <is>
          <t>17/05/2016</t>
        </is>
      </c>
      <c r="B1566" s="64" t="n">
        <v>1348.5</v>
      </c>
      <c r="C1566" s="64" t="n">
        <v>386.61</v>
      </c>
    </row>
    <row r="1567">
      <c r="A1567" t="inlineStr">
        <is>
          <t>18/05/2016</t>
        </is>
      </c>
      <c r="B1567" s="64" t="n">
        <v>1351.5</v>
      </c>
      <c r="C1567" s="64" t="n">
        <v>379.63</v>
      </c>
    </row>
    <row r="1568">
      <c r="A1568" t="inlineStr">
        <is>
          <t>19/05/2016</t>
        </is>
      </c>
      <c r="B1568" s="64" t="n">
        <v>1358.5</v>
      </c>
      <c r="C1568" s="64" t="n">
        <v>380.64</v>
      </c>
    </row>
    <row r="1569">
      <c r="A1569" t="inlineStr">
        <is>
          <t>20/05/2016</t>
        </is>
      </c>
      <c r="B1569" s="64" t="n">
        <v>1355</v>
      </c>
      <c r="C1569" s="64" t="n">
        <v>382.77</v>
      </c>
    </row>
    <row r="1570">
      <c r="A1570" t="inlineStr">
        <is>
          <t>23/05/2016</t>
        </is>
      </c>
      <c r="B1570" s="64" t="n">
        <v>1398.5</v>
      </c>
      <c r="C1570" s="64" t="n">
        <v>390.53</v>
      </c>
    </row>
    <row r="1571">
      <c r="A1571" t="inlineStr">
        <is>
          <t>24/05/2016</t>
        </is>
      </c>
      <c r="B1571" s="64" t="n">
        <v>1399</v>
      </c>
      <c r="C1571" s="64" t="n">
        <v>390.67</v>
      </c>
    </row>
    <row r="1572">
      <c r="A1572" t="inlineStr">
        <is>
          <t>25/05/2016</t>
        </is>
      </c>
      <c r="B1572" s="64" t="n">
        <v>1420</v>
      </c>
      <c r="C1572" s="64" t="n">
        <v>394.77</v>
      </c>
    </row>
    <row r="1573">
      <c r="A1573" t="inlineStr">
        <is>
          <t>27/05/2016</t>
        </is>
      </c>
      <c r="B1573" s="64" t="n">
        <v>1424</v>
      </c>
      <c r="C1573" s="64" t="n">
        <v>394.9</v>
      </c>
    </row>
    <row r="1574">
      <c r="A1574" t="inlineStr">
        <is>
          <t>30/05/2016</t>
        </is>
      </c>
      <c r="B1574" s="64" t="n">
        <v>1424.5</v>
      </c>
      <c r="C1574" s="64" t="n">
        <v>398.46</v>
      </c>
    </row>
    <row r="1575">
      <c r="A1575" t="inlineStr">
        <is>
          <t>31/05/2016</t>
        </is>
      </c>
      <c r="B1575" s="64" t="n">
        <v>1459</v>
      </c>
      <c r="C1575" s="64" t="n">
        <v>403.26</v>
      </c>
    </row>
    <row r="1576">
      <c r="A1576" t="inlineStr">
        <is>
          <t>01/06/2016</t>
        </is>
      </c>
      <c r="B1576" s="64" t="n">
        <v>1472.5</v>
      </c>
      <c r="C1576" s="64" t="n">
        <v>409.82</v>
      </c>
    </row>
    <row r="1577">
      <c r="A1577" t="inlineStr">
        <is>
          <t>02/06/2016</t>
        </is>
      </c>
      <c r="B1577" s="64" t="n">
        <v>1473.5</v>
      </c>
      <c r="C1577" s="64" t="n">
        <v>411.13</v>
      </c>
    </row>
    <row r="1578">
      <c r="A1578" t="inlineStr">
        <is>
          <t>03/06/2016</t>
        </is>
      </c>
      <c r="B1578" s="64" t="n">
        <v>1476.5</v>
      </c>
      <c r="C1578" s="64" t="n">
        <v>418.63</v>
      </c>
    </row>
    <row r="1579">
      <c r="A1579" t="inlineStr">
        <is>
          <t>06/06/2016</t>
        </is>
      </c>
      <c r="B1579" s="64" t="n">
        <v>1495.5</v>
      </c>
      <c r="C1579" s="64" t="n">
        <v>428.14</v>
      </c>
    </row>
    <row r="1580">
      <c r="A1580" t="inlineStr">
        <is>
          <t>07/06/2016</t>
        </is>
      </c>
      <c r="B1580" s="64" t="n">
        <v>1505</v>
      </c>
      <c r="C1580" s="64" t="n">
        <v>436.36</v>
      </c>
    </row>
    <row r="1581">
      <c r="A1581" t="inlineStr">
        <is>
          <t>08/06/2016</t>
        </is>
      </c>
      <c r="B1581" s="64" t="n">
        <v>1485.5</v>
      </c>
      <c r="C1581" s="64" t="n">
        <v>440.67</v>
      </c>
    </row>
    <row r="1582">
      <c r="A1582" t="inlineStr">
        <is>
          <t>09/06/2016</t>
        </is>
      </c>
      <c r="B1582" s="64" t="n">
        <v>1469.5</v>
      </c>
      <c r="C1582" s="64" t="n">
        <v>432.71</v>
      </c>
    </row>
    <row r="1583">
      <c r="A1583" t="inlineStr">
        <is>
          <t>10/06/2016</t>
        </is>
      </c>
      <c r="B1583" s="64" t="n">
        <v>1456</v>
      </c>
      <c r="C1583" s="64" t="n">
        <v>424.74</v>
      </c>
    </row>
    <row r="1584">
      <c r="A1584" t="inlineStr">
        <is>
          <t>13/06/2016</t>
        </is>
      </c>
      <c r="B1584" s="64" t="n">
        <v>1437.5</v>
      </c>
      <c r="C1584" s="64" t="n">
        <v>413.19</v>
      </c>
    </row>
    <row r="1585">
      <c r="A1585" t="inlineStr">
        <is>
          <t>14/06/2016</t>
        </is>
      </c>
      <c r="B1585" s="64" t="n">
        <v>1425.5</v>
      </c>
      <c r="C1585" s="64" t="n">
        <v>408.45</v>
      </c>
    </row>
    <row r="1586">
      <c r="A1586" t="inlineStr">
        <is>
          <t>15/06/2016</t>
        </is>
      </c>
      <c r="B1586" s="64" t="n">
        <v>1408</v>
      </c>
      <c r="C1586" s="64" t="n">
        <v>406.47</v>
      </c>
    </row>
    <row r="1587">
      <c r="A1587" t="inlineStr">
        <is>
          <t>16/06/2016</t>
        </is>
      </c>
      <c r="B1587" s="64" t="n">
        <v>1401.5</v>
      </c>
      <c r="C1587" s="64" t="n">
        <v>404.01</v>
      </c>
    </row>
    <row r="1588">
      <c r="A1588" t="inlineStr">
        <is>
          <t>17/06/2016</t>
        </is>
      </c>
      <c r="B1588" s="64" t="n">
        <v>1393.5</v>
      </c>
      <c r="C1588" s="64" t="n">
        <v>407.22</v>
      </c>
    </row>
    <row r="1589">
      <c r="A1589" t="inlineStr">
        <is>
          <t>20/06/2016</t>
        </is>
      </c>
      <c r="B1589" s="64" t="n">
        <v>1402.5</v>
      </c>
      <c r="C1589" s="64" t="n">
        <v>412.86</v>
      </c>
    </row>
    <row r="1590">
      <c r="A1590" t="inlineStr">
        <is>
          <t>21/06/2016</t>
        </is>
      </c>
      <c r="B1590" s="64" t="n">
        <v>1400</v>
      </c>
      <c r="C1590" s="64" t="n">
        <v>411.64</v>
      </c>
    </row>
    <row r="1591">
      <c r="A1591" t="inlineStr">
        <is>
          <t>22/06/2016</t>
        </is>
      </c>
      <c r="B1591" s="64" t="n">
        <v>1389</v>
      </c>
      <c r="C1591" s="64" t="n">
        <v>411.43</v>
      </c>
    </row>
    <row r="1592">
      <c r="A1592" t="inlineStr">
        <is>
          <t>23/06/2016</t>
        </is>
      </c>
      <c r="B1592" s="64" t="n">
        <v>1389.5</v>
      </c>
      <c r="C1592" s="64" t="n">
        <v>414.9</v>
      </c>
    </row>
    <row r="1593">
      <c r="A1593" t="inlineStr">
        <is>
          <t>24/06/2016</t>
        </is>
      </c>
      <c r="B1593" s="64" t="n">
        <v>1385.5</v>
      </c>
      <c r="C1593" s="64" t="n">
        <v>410.64</v>
      </c>
    </row>
    <row r="1594">
      <c r="A1594" t="inlineStr">
        <is>
          <t>27/06/2016</t>
        </is>
      </c>
      <c r="B1594" s="64" t="n">
        <v>1388.5</v>
      </c>
      <c r="C1594" s="64" t="n">
        <v>408.74</v>
      </c>
    </row>
    <row r="1595">
      <c r="A1595" t="inlineStr">
        <is>
          <t>28/06/2016</t>
        </is>
      </c>
      <c r="B1595" s="64" t="n">
        <v>1377.5</v>
      </c>
      <c r="C1595" s="64" t="n">
        <v>417.05</v>
      </c>
    </row>
    <row r="1596">
      <c r="A1596" t="inlineStr">
        <is>
          <t>29/06/2016</t>
        </is>
      </c>
      <c r="B1596" s="64" t="n">
        <v>1383</v>
      </c>
      <c r="C1596" s="64" t="n">
        <v>427.38</v>
      </c>
    </row>
    <row r="1597">
      <c r="A1597" t="inlineStr">
        <is>
          <t>30/06/2016</t>
        </is>
      </c>
      <c r="B1597" s="64" t="n">
        <v>1380.5</v>
      </c>
      <c r="C1597" s="64" t="n">
        <v>429.53</v>
      </c>
    </row>
    <row r="1598">
      <c r="A1598" t="inlineStr">
        <is>
          <t>01/07/2016</t>
        </is>
      </c>
      <c r="B1598" s="64" t="n">
        <v>1378</v>
      </c>
      <c r="C1598" s="64" t="n">
        <v>426.49</v>
      </c>
    </row>
    <row r="1599">
      <c r="A1599" t="inlineStr">
        <is>
          <t>04/07/2016</t>
        </is>
      </c>
      <c r="B1599" s="64" t="n">
        <v>1375.5</v>
      </c>
      <c r="C1599" s="64" t="n">
        <v>421.42</v>
      </c>
    </row>
    <row r="1600">
      <c r="A1600" t="inlineStr">
        <is>
          <t>05/07/2016</t>
        </is>
      </c>
      <c r="B1600" s="64" t="n">
        <v>1377</v>
      </c>
      <c r="C1600" s="64" t="n">
        <v>417.15</v>
      </c>
    </row>
    <row r="1601">
      <c r="A1601" t="inlineStr">
        <is>
          <t>06/07/2016</t>
        </is>
      </c>
      <c r="B1601" s="64" t="n">
        <v>1369</v>
      </c>
      <c r="C1601" s="64" t="n">
        <v>410.37</v>
      </c>
    </row>
    <row r="1602">
      <c r="A1602" t="inlineStr">
        <is>
          <t>07/07/2016</t>
        </is>
      </c>
      <c r="B1602" s="64" t="n">
        <v>1380.5</v>
      </c>
      <c r="C1602" s="64" t="n">
        <v>411.11</v>
      </c>
    </row>
    <row r="1603">
      <c r="A1603" t="inlineStr">
        <is>
          <t>08/07/2016</t>
        </is>
      </c>
      <c r="B1603" s="64" t="n">
        <v>1383.5</v>
      </c>
      <c r="C1603" s="64" t="n">
        <v>420.77</v>
      </c>
    </row>
    <row r="1604">
      <c r="A1604" t="inlineStr">
        <is>
          <t>11/07/2016</t>
        </is>
      </c>
      <c r="B1604" s="64" t="n">
        <v>1379</v>
      </c>
      <c r="C1604" s="64" t="n">
        <v>416.74</v>
      </c>
    </row>
    <row r="1605">
      <c r="A1605" t="inlineStr">
        <is>
          <t>12/07/2016</t>
        </is>
      </c>
      <c r="B1605" s="64" t="n">
        <v>1378.5</v>
      </c>
      <c r="C1605" s="64" t="n">
        <v>419.12</v>
      </c>
    </row>
    <row r="1606">
      <c r="A1606" t="inlineStr">
        <is>
          <t>13/07/2016</t>
        </is>
      </c>
      <c r="B1606" s="64" t="n">
        <v>1393</v>
      </c>
      <c r="C1606" s="64" t="n">
        <v>424.95</v>
      </c>
    </row>
    <row r="1607">
      <c r="A1607" t="inlineStr">
        <is>
          <t>14/07/2016</t>
        </is>
      </c>
      <c r="B1607" s="64" t="n">
        <v>1413</v>
      </c>
      <c r="C1607" s="64" t="n">
        <v>434.5</v>
      </c>
    </row>
    <row r="1608">
      <c r="A1608" t="inlineStr">
        <is>
          <t>15/07/2016</t>
        </is>
      </c>
      <c r="B1608" s="64" t="n">
        <v>1436.5</v>
      </c>
      <c r="C1608" s="64" t="n">
        <v>441.73</v>
      </c>
    </row>
    <row r="1609">
      <c r="A1609" t="inlineStr">
        <is>
          <t>18/07/2016</t>
        </is>
      </c>
      <c r="B1609" s="64" t="n">
        <v>1463.5</v>
      </c>
      <c r="C1609" s="64" t="n">
        <v>450.45</v>
      </c>
    </row>
    <row r="1610">
      <c r="A1610" t="inlineStr">
        <is>
          <t>19/07/2016</t>
        </is>
      </c>
      <c r="B1610" s="64" t="n">
        <v>1475</v>
      </c>
      <c r="C1610" s="64" t="n">
        <v>452.87</v>
      </c>
    </row>
    <row r="1611">
      <c r="A1611" t="inlineStr">
        <is>
          <t>20/07/2016</t>
        </is>
      </c>
      <c r="B1611" s="64" t="n">
        <v>1476.5</v>
      </c>
      <c r="C1611" s="64" t="n">
        <v>454.45</v>
      </c>
    </row>
    <row r="1612">
      <c r="A1612" t="inlineStr">
        <is>
          <t>21/07/2016</t>
        </is>
      </c>
      <c r="B1612" s="64" t="n">
        <v>1484.5</v>
      </c>
      <c r="C1612" s="64" t="n">
        <v>452.04</v>
      </c>
    </row>
    <row r="1613">
      <c r="A1613" t="inlineStr">
        <is>
          <t>22/07/2016</t>
        </is>
      </c>
      <c r="B1613" s="64" t="n">
        <v>1490.5</v>
      </c>
      <c r="C1613" s="64" t="n">
        <v>457.21</v>
      </c>
    </row>
    <row r="1614">
      <c r="A1614" t="inlineStr">
        <is>
          <t>25/07/2016</t>
        </is>
      </c>
      <c r="B1614" s="64" t="n">
        <v>1489.5</v>
      </c>
      <c r="C1614" s="64" t="n">
        <v>452.74</v>
      </c>
    </row>
    <row r="1615">
      <c r="A1615" t="inlineStr">
        <is>
          <t>26/07/2016</t>
        </is>
      </c>
      <c r="B1615" s="64" t="n">
        <v>1484</v>
      </c>
      <c r="C1615" s="64" t="n">
        <v>453.68</v>
      </c>
    </row>
    <row r="1616">
      <c r="A1616" t="inlineStr">
        <is>
          <t>27/07/2016</t>
        </is>
      </c>
      <c r="B1616" s="64" t="n">
        <v>1505</v>
      </c>
      <c r="C1616" s="64" t="n">
        <v>460.95</v>
      </c>
    </row>
    <row r="1617">
      <c r="A1617" t="inlineStr">
        <is>
          <t>28/07/2016</t>
        </is>
      </c>
      <c r="B1617" s="64" t="n">
        <v>1499</v>
      </c>
      <c r="C1617" s="64" t="n">
        <v>455.21</v>
      </c>
    </row>
    <row r="1618">
      <c r="A1618" t="inlineStr">
        <is>
          <t>29/07/2016</t>
        </is>
      </c>
      <c r="B1618" s="64" t="n">
        <v>1500</v>
      </c>
      <c r="C1618" s="64" t="n">
        <v>463.11</v>
      </c>
    </row>
    <row r="1619">
      <c r="A1619" t="inlineStr">
        <is>
          <t>01/08/2016</t>
        </is>
      </c>
      <c r="B1619" s="64" t="n">
        <v>1508</v>
      </c>
      <c r="C1619" s="64" t="n">
        <v>460.88</v>
      </c>
    </row>
    <row r="1620">
      <c r="A1620" t="inlineStr">
        <is>
          <t>02/08/2016</t>
        </is>
      </c>
      <c r="B1620" s="64" t="n">
        <v>1502.5</v>
      </c>
      <c r="C1620" s="64" t="n">
        <v>459.76</v>
      </c>
    </row>
    <row r="1621">
      <c r="A1621" t="inlineStr">
        <is>
          <t>03/08/2016</t>
        </is>
      </c>
      <c r="B1621" s="64" t="n">
        <v>1513</v>
      </c>
      <c r="C1621" s="64" t="n">
        <v>467.26</v>
      </c>
    </row>
    <row r="1622">
      <c r="A1622" t="inlineStr">
        <is>
          <t>04/08/2016</t>
        </is>
      </c>
      <c r="B1622" s="64" t="n">
        <v>1512.5</v>
      </c>
      <c r="C1622" s="64" t="n">
        <v>472.8</v>
      </c>
    </row>
    <row r="1623">
      <c r="A1623" t="inlineStr">
        <is>
          <t>05/08/2016</t>
        </is>
      </c>
      <c r="B1623" s="64" t="n">
        <v>1510</v>
      </c>
      <c r="C1623" s="64" t="n">
        <v>477.09</v>
      </c>
    </row>
    <row r="1624">
      <c r="A1624" t="inlineStr">
        <is>
          <t>08/08/2016</t>
        </is>
      </c>
      <c r="B1624" s="64" t="n">
        <v>1516.5</v>
      </c>
      <c r="C1624" s="64" t="n">
        <v>479.15</v>
      </c>
    </row>
    <row r="1625">
      <c r="A1625" t="inlineStr">
        <is>
          <t>09/08/2016</t>
        </is>
      </c>
      <c r="B1625" s="64" t="n">
        <v>1516</v>
      </c>
      <c r="C1625" s="64" t="n">
        <v>483.26</v>
      </c>
    </row>
    <row r="1626">
      <c r="A1626" t="inlineStr">
        <is>
          <t>10/08/2016</t>
        </is>
      </c>
      <c r="B1626" s="64" t="n">
        <v>1516.5</v>
      </c>
      <c r="C1626" s="64" t="n">
        <v>485.59</v>
      </c>
    </row>
    <row r="1627">
      <c r="A1627" t="inlineStr">
        <is>
          <t>11/08/2016</t>
        </is>
      </c>
      <c r="B1627" s="64" t="n">
        <v>1510.5</v>
      </c>
      <c r="C1627" s="64" t="n">
        <v>481.36</v>
      </c>
    </row>
    <row r="1628">
      <c r="A1628" t="inlineStr">
        <is>
          <t>12/08/2016</t>
        </is>
      </c>
      <c r="B1628" s="64" t="n">
        <v>1496.5</v>
      </c>
      <c r="C1628" s="64" t="n">
        <v>469.56</v>
      </c>
    </row>
    <row r="1629">
      <c r="A1629" t="inlineStr">
        <is>
          <t>15/08/2016</t>
        </is>
      </c>
      <c r="B1629" s="64" t="n">
        <v>1504</v>
      </c>
      <c r="C1629" s="64" t="n">
        <v>472.81</v>
      </c>
    </row>
    <row r="1630">
      <c r="A1630" t="inlineStr">
        <is>
          <t>16/08/2016</t>
        </is>
      </c>
      <c r="B1630" s="64" t="n">
        <v>1503</v>
      </c>
      <c r="C1630" s="64" t="n">
        <v>471.9</v>
      </c>
    </row>
    <row r="1631">
      <c r="A1631" t="inlineStr">
        <is>
          <t>17/08/2016</t>
        </is>
      </c>
      <c r="B1631" s="64" t="n">
        <v>1499.5</v>
      </c>
      <c r="C1631" s="64" t="n">
        <v>467.13</v>
      </c>
    </row>
    <row r="1632">
      <c r="A1632" t="inlineStr">
        <is>
          <t>18/08/2016</t>
        </is>
      </c>
      <c r="B1632" s="64" t="n">
        <v>1495</v>
      </c>
      <c r="C1632" s="64" t="n">
        <v>461.56</v>
      </c>
    </row>
    <row r="1633">
      <c r="A1633" t="inlineStr">
        <is>
          <t>19/08/2016</t>
        </is>
      </c>
      <c r="B1633" s="64" t="n">
        <v>1498.5</v>
      </c>
      <c r="C1633" s="64" t="n">
        <v>466.82</v>
      </c>
    </row>
    <row r="1634">
      <c r="A1634" t="inlineStr">
        <is>
          <t>22/08/2016</t>
        </is>
      </c>
      <c r="B1634" s="64" t="n">
        <v>1494</v>
      </c>
      <c r="C1634" s="64" t="n">
        <v>466.44</v>
      </c>
    </row>
    <row r="1635">
      <c r="A1635" t="inlineStr">
        <is>
          <t>23/08/2016</t>
        </is>
      </c>
      <c r="B1635" s="64" t="n">
        <v>1504</v>
      </c>
      <c r="C1635" s="64" t="n">
        <v>465.35</v>
      </c>
    </row>
    <row r="1636">
      <c r="A1636" t="inlineStr">
        <is>
          <t>24/08/2016</t>
        </is>
      </c>
      <c r="B1636" s="64" t="n">
        <v>1485</v>
      </c>
      <c r="C1636" s="64" t="n">
        <v>460.61</v>
      </c>
    </row>
    <row r="1637">
      <c r="A1637" t="inlineStr">
        <is>
          <t>25/08/2016</t>
        </is>
      </c>
      <c r="B1637" s="64" t="n">
        <v>1488.5</v>
      </c>
      <c r="C1637" s="64" t="n">
        <v>461.12</v>
      </c>
    </row>
    <row r="1638">
      <c r="A1638" t="inlineStr">
        <is>
          <t>26/08/2016</t>
        </is>
      </c>
      <c r="B1638" s="64" t="n">
        <v>1482.5</v>
      </c>
      <c r="C1638" s="64" t="n">
        <v>453.36</v>
      </c>
    </row>
    <row r="1639">
      <c r="A1639" t="inlineStr">
        <is>
          <t>29/08/2016</t>
        </is>
      </c>
      <c r="B1639" s="64" t="n">
        <v>1482.5</v>
      </c>
      <c r="C1639" s="64" t="n">
        <v>458.55</v>
      </c>
    </row>
    <row r="1640">
      <c r="A1640" t="inlineStr">
        <is>
          <t>30/08/2016</t>
        </is>
      </c>
      <c r="B1640" s="64" t="n">
        <v>1491</v>
      </c>
      <c r="C1640" s="64" t="n">
        <v>459.48</v>
      </c>
    </row>
    <row r="1641">
      <c r="A1641" t="inlineStr">
        <is>
          <t>31/08/2016</t>
        </is>
      </c>
      <c r="B1641" s="64" t="n">
        <v>1509</v>
      </c>
      <c r="C1641" s="64" t="n">
        <v>468.2</v>
      </c>
    </row>
    <row r="1642">
      <c r="A1642" t="inlineStr">
        <is>
          <t>01/09/2016</t>
        </is>
      </c>
      <c r="B1642" s="64" t="n">
        <v>1512</v>
      </c>
      <c r="C1642" s="64" t="n">
        <v>465.52</v>
      </c>
    </row>
    <row r="1643">
      <c r="A1643" t="inlineStr">
        <is>
          <t>02/09/2016</t>
        </is>
      </c>
      <c r="B1643" s="64" t="n">
        <v>1518.5</v>
      </c>
      <c r="C1643" s="64" t="n">
        <v>467.37</v>
      </c>
    </row>
    <row r="1644">
      <c r="A1644" t="inlineStr">
        <is>
          <t>05/09/2016</t>
        </is>
      </c>
      <c r="B1644" s="64" t="n">
        <v>1536.5</v>
      </c>
      <c r="C1644" s="64" t="n">
        <v>468.73</v>
      </c>
    </row>
    <row r="1645">
      <c r="A1645" t="inlineStr">
        <is>
          <t>06/09/2016</t>
        </is>
      </c>
      <c r="B1645" s="64" t="n">
        <v>1547</v>
      </c>
      <c r="C1645" s="64" t="n">
        <v>482.08</v>
      </c>
    </row>
    <row r="1646">
      <c r="A1646" t="inlineStr">
        <is>
          <t>08/09/2016</t>
        </is>
      </c>
      <c r="B1646" s="64" t="n">
        <v>1538</v>
      </c>
      <c r="C1646" s="64" t="n">
        <v>478.98</v>
      </c>
    </row>
    <row r="1647">
      <c r="A1647" t="inlineStr">
        <is>
          <t>09/09/2016</t>
        </is>
      </c>
      <c r="B1647" s="64" t="n">
        <v>1543.5</v>
      </c>
      <c r="C1647" s="64" t="n">
        <v>471.15</v>
      </c>
    </row>
    <row r="1648">
      <c r="A1648" t="inlineStr">
        <is>
          <t>12/09/2016</t>
        </is>
      </c>
      <c r="B1648" s="64" t="n">
        <v>1537.5</v>
      </c>
      <c r="C1648" s="64" t="n">
        <v>473.81</v>
      </c>
    </row>
    <row r="1649">
      <c r="A1649" t="inlineStr">
        <is>
          <t>13/09/2016</t>
        </is>
      </c>
      <c r="B1649" s="64" t="n">
        <v>1547</v>
      </c>
      <c r="C1649" s="64" t="n">
        <v>466.67</v>
      </c>
    </row>
    <row r="1650">
      <c r="A1650" t="inlineStr">
        <is>
          <t>14/09/2016</t>
        </is>
      </c>
      <c r="B1650" s="64" t="n">
        <v>1560.5</v>
      </c>
      <c r="C1650" s="64" t="n">
        <v>467.5</v>
      </c>
    </row>
    <row r="1651">
      <c r="A1651" t="inlineStr">
        <is>
          <t>15/09/2016</t>
        </is>
      </c>
      <c r="B1651" s="64" t="n">
        <v>1582</v>
      </c>
      <c r="C1651" s="64" t="n">
        <v>478.52</v>
      </c>
    </row>
    <row r="1652">
      <c r="A1652" t="inlineStr">
        <is>
          <t>16/09/2016</t>
        </is>
      </c>
      <c r="B1652" s="64" t="n">
        <v>1594</v>
      </c>
      <c r="C1652" s="64" t="n">
        <v>488.36</v>
      </c>
    </row>
    <row r="1653">
      <c r="A1653" t="inlineStr">
        <is>
          <t>19/09/2016</t>
        </is>
      </c>
      <c r="B1653" s="64" t="n">
        <v>1611.5</v>
      </c>
      <c r="C1653" s="64" t="n">
        <v>492.51</v>
      </c>
    </row>
    <row r="1654">
      <c r="A1654" t="inlineStr">
        <is>
          <t>20/09/2016</t>
        </is>
      </c>
      <c r="B1654" s="64" t="n">
        <v>1640</v>
      </c>
      <c r="C1654" s="64" t="n">
        <v>504.31</v>
      </c>
    </row>
    <row r="1655">
      <c r="A1655" t="inlineStr">
        <is>
          <t>21/09/2016</t>
        </is>
      </c>
      <c r="B1655" s="64" t="n">
        <v>1637</v>
      </c>
      <c r="C1655" s="64" t="n">
        <v>509.49</v>
      </c>
    </row>
    <row r="1656">
      <c r="A1656" t="inlineStr">
        <is>
          <t>22/09/2016</t>
        </is>
      </c>
      <c r="B1656" s="64" t="n">
        <v>1647.5</v>
      </c>
      <c r="C1656" s="64" t="n">
        <v>511.8</v>
      </c>
    </row>
    <row r="1657">
      <c r="A1657" t="inlineStr">
        <is>
          <t>23/09/2016</t>
        </is>
      </c>
      <c r="B1657" s="64" t="n">
        <v>1648.5</v>
      </c>
      <c r="C1657" s="64" t="n">
        <v>509.27</v>
      </c>
    </row>
    <row r="1658">
      <c r="A1658" t="inlineStr">
        <is>
          <t>26/09/2016</t>
        </is>
      </c>
      <c r="B1658" s="64" t="n">
        <v>1653.5</v>
      </c>
      <c r="C1658" s="64" t="n">
        <v>509.4</v>
      </c>
    </row>
    <row r="1659">
      <c r="A1659" t="inlineStr">
        <is>
          <t>27/09/2016</t>
        </is>
      </c>
      <c r="B1659" s="64" t="n">
        <v>1667</v>
      </c>
      <c r="C1659" s="64" t="n">
        <v>516.26</v>
      </c>
    </row>
    <row r="1660">
      <c r="A1660" t="inlineStr">
        <is>
          <t>28/09/2016</t>
        </is>
      </c>
      <c r="B1660" s="64" t="n">
        <v>1667</v>
      </c>
      <c r="C1660" s="64" t="n">
        <v>516.9</v>
      </c>
    </row>
    <row r="1661">
      <c r="A1661" t="inlineStr">
        <is>
          <t>29/09/2016</t>
        </is>
      </c>
      <c r="B1661" s="64" t="n">
        <v>1671</v>
      </c>
      <c r="C1661" s="64" t="n">
        <v>513.05</v>
      </c>
    </row>
    <row r="1662">
      <c r="A1662" t="inlineStr">
        <is>
          <t>30/09/2016</t>
        </is>
      </c>
      <c r="B1662" s="64" t="n">
        <v>1670</v>
      </c>
      <c r="C1662" s="64" t="n">
        <v>513.6900000000001</v>
      </c>
    </row>
    <row r="1663">
      <c r="A1663" t="inlineStr">
        <is>
          <t>03/10/2016</t>
        </is>
      </c>
      <c r="B1663" s="64" t="n">
        <v>1680</v>
      </c>
      <c r="C1663" s="64" t="n">
        <v>525</v>
      </c>
    </row>
    <row r="1664">
      <c r="A1664" t="inlineStr">
        <is>
          <t>04/10/2016</t>
        </is>
      </c>
      <c r="B1664" s="64" t="n">
        <v>1690.5</v>
      </c>
      <c r="C1664" s="64" t="n">
        <v>519.35</v>
      </c>
    </row>
    <row r="1665">
      <c r="A1665" t="inlineStr">
        <is>
          <t>05/10/2016</t>
        </is>
      </c>
      <c r="B1665" s="64" t="n">
        <v>1694</v>
      </c>
      <c r="C1665" s="64" t="n">
        <v>525.92</v>
      </c>
    </row>
    <row r="1666">
      <c r="A1666" t="inlineStr">
        <is>
          <t>06/10/2016</t>
        </is>
      </c>
      <c r="B1666" s="64" t="n">
        <v>1725</v>
      </c>
      <c r="C1666" s="64" t="n">
        <v>535.05</v>
      </c>
    </row>
    <row r="1667">
      <c r="A1667" t="inlineStr">
        <is>
          <t>07/10/2016</t>
        </is>
      </c>
      <c r="B1667" s="64" t="n">
        <v>1750</v>
      </c>
      <c r="C1667" s="64" t="n">
        <v>544.3200000000001</v>
      </c>
    </row>
    <row r="1668">
      <c r="A1668" t="inlineStr">
        <is>
          <t>10/10/2016</t>
        </is>
      </c>
      <c r="B1668" s="64" t="n">
        <v>1782</v>
      </c>
      <c r="C1668" s="64" t="n">
        <v>556.1799999999999</v>
      </c>
    </row>
    <row r="1669">
      <c r="A1669" t="inlineStr">
        <is>
          <t>11/10/2016</t>
        </is>
      </c>
      <c r="B1669" s="64" t="n">
        <v>1797</v>
      </c>
      <c r="C1669" s="64" t="n">
        <v>561.91</v>
      </c>
    </row>
    <row r="1670">
      <c r="A1670" t="inlineStr">
        <is>
          <t>13/10/2016</t>
        </is>
      </c>
      <c r="B1670" s="64" t="n">
        <v>1862</v>
      </c>
      <c r="C1670" s="64" t="n">
        <v>585.72</v>
      </c>
    </row>
    <row r="1671">
      <c r="A1671" t="inlineStr">
        <is>
          <t>14/10/2016</t>
        </is>
      </c>
      <c r="B1671" s="64" t="n">
        <v>1865.5</v>
      </c>
      <c r="C1671" s="64" t="n">
        <v>582.42</v>
      </c>
    </row>
    <row r="1672">
      <c r="A1672" t="inlineStr">
        <is>
          <t>17/10/2016</t>
        </is>
      </c>
      <c r="B1672" s="64" t="n">
        <v>1864.5</v>
      </c>
      <c r="C1672" s="64" t="n">
        <v>581.9299999999999</v>
      </c>
    </row>
    <row r="1673">
      <c r="A1673" t="inlineStr">
        <is>
          <t>18/10/2016</t>
        </is>
      </c>
      <c r="B1673" s="64" t="n">
        <v>1862.5</v>
      </c>
      <c r="C1673" s="64" t="n">
        <v>585.51</v>
      </c>
    </row>
    <row r="1674">
      <c r="A1674" t="inlineStr">
        <is>
          <t>19/10/2016</t>
        </is>
      </c>
      <c r="B1674" s="64" t="n">
        <v>1847</v>
      </c>
      <c r="C1674" s="64" t="n">
        <v>582.65</v>
      </c>
    </row>
    <row r="1675">
      <c r="A1675" t="inlineStr">
        <is>
          <t>20/10/2016</t>
        </is>
      </c>
      <c r="B1675" s="64" t="n">
        <v>1843.5</v>
      </c>
      <c r="C1675" s="64" t="n">
        <v>587.48</v>
      </c>
    </row>
    <row r="1676">
      <c r="A1676" t="inlineStr">
        <is>
          <t>21/10/2016</t>
        </is>
      </c>
      <c r="B1676" s="64" t="n">
        <v>1844</v>
      </c>
      <c r="C1676" s="64" t="n">
        <v>582.62</v>
      </c>
    </row>
    <row r="1677">
      <c r="A1677" t="inlineStr">
        <is>
          <t>24/10/2016</t>
        </is>
      </c>
      <c r="B1677" s="64" t="n">
        <v>1848.5</v>
      </c>
      <c r="C1677" s="64" t="n">
        <v>592.66</v>
      </c>
    </row>
    <row r="1678">
      <c r="A1678" t="inlineStr">
        <is>
          <t>25/10/2016</t>
        </is>
      </c>
      <c r="B1678" s="64" t="n">
        <v>1841</v>
      </c>
      <c r="C1678" s="64" t="n">
        <v>592.34</v>
      </c>
    </row>
    <row r="1679">
      <c r="A1679" t="inlineStr">
        <is>
          <t>26/10/2016</t>
        </is>
      </c>
      <c r="B1679" s="64" t="n">
        <v>1833</v>
      </c>
      <c r="C1679" s="64" t="n">
        <v>583.2</v>
      </c>
    </row>
    <row r="1680">
      <c r="A1680" t="inlineStr">
        <is>
          <t>27/10/2016</t>
        </is>
      </c>
      <c r="B1680" s="64" t="n">
        <v>1838.5</v>
      </c>
      <c r="C1680" s="64" t="n">
        <v>583.1</v>
      </c>
    </row>
    <row r="1681">
      <c r="A1681" t="inlineStr">
        <is>
          <t>28/10/2016</t>
        </is>
      </c>
      <c r="B1681" s="64" t="n">
        <v>1839</v>
      </c>
      <c r="C1681" s="64" t="n">
        <v>575.23</v>
      </c>
    </row>
    <row r="1682">
      <c r="A1682" t="inlineStr">
        <is>
          <t>31/10/2016</t>
        </is>
      </c>
      <c r="B1682" s="64" t="n">
        <v>1829.5</v>
      </c>
      <c r="C1682" s="64" t="n">
        <v>574.41</v>
      </c>
    </row>
    <row r="1683">
      <c r="A1683" t="inlineStr">
        <is>
          <t>01/11/2016</t>
        </is>
      </c>
      <c r="B1683" s="64" t="n">
        <v>1833</v>
      </c>
      <c r="C1683" s="64" t="n">
        <v>565.74</v>
      </c>
    </row>
    <row r="1684">
      <c r="A1684" t="inlineStr">
        <is>
          <t>03/11/2016</t>
        </is>
      </c>
      <c r="B1684" s="64" t="n">
        <v>1829.5</v>
      </c>
      <c r="C1684" s="64" t="n">
        <v>565.36</v>
      </c>
    </row>
    <row r="1685">
      <c r="A1685" t="inlineStr">
        <is>
          <t>04/11/2016</t>
        </is>
      </c>
      <c r="B1685" s="64" t="n">
        <v>1834.5</v>
      </c>
      <c r="C1685" s="64" t="n">
        <v>569.72</v>
      </c>
    </row>
    <row r="1686">
      <c r="A1686" t="inlineStr">
        <is>
          <t>07/11/2016</t>
        </is>
      </c>
      <c r="B1686" s="64" t="n">
        <v>1832.5</v>
      </c>
      <c r="C1686" s="64" t="n">
        <v>571.76</v>
      </c>
    </row>
    <row r="1687">
      <c r="A1687" t="inlineStr">
        <is>
          <t>08/11/2016</t>
        </is>
      </c>
      <c r="B1687" s="64" t="n">
        <v>1829.5</v>
      </c>
      <c r="C1687" s="64" t="n">
        <v>576.77</v>
      </c>
    </row>
    <row r="1688">
      <c r="A1688" t="inlineStr">
        <is>
          <t>09/11/2016</t>
        </is>
      </c>
      <c r="B1688" s="64" t="n">
        <v>1828</v>
      </c>
      <c r="C1688" s="64" t="n">
        <v>568.76</v>
      </c>
    </row>
    <row r="1689">
      <c r="A1689" t="inlineStr">
        <is>
          <t>10/11/2016</t>
        </is>
      </c>
      <c r="B1689" s="64" t="n">
        <v>1818</v>
      </c>
      <c r="C1689" s="64" t="n">
        <v>540.59</v>
      </c>
    </row>
    <row r="1690">
      <c r="A1690" t="inlineStr">
        <is>
          <t>11/11/2016</t>
        </is>
      </c>
      <c r="B1690" s="64" t="n">
        <v>1818</v>
      </c>
      <c r="C1690" s="64" t="n">
        <v>533.45</v>
      </c>
    </row>
    <row r="1691">
      <c r="A1691" t="inlineStr">
        <is>
          <t>14/11/2016</t>
        </is>
      </c>
      <c r="B1691" s="64" t="n">
        <v>1826.5</v>
      </c>
      <c r="C1691" s="64" t="n">
        <v>530.8</v>
      </c>
    </row>
    <row r="1692">
      <c r="A1692" t="inlineStr">
        <is>
          <t>16/11/2016</t>
        </is>
      </c>
      <c r="B1692" s="64" t="n">
        <v>1810</v>
      </c>
      <c r="C1692" s="64" t="n">
        <v>528</v>
      </c>
    </row>
    <row r="1693">
      <c r="A1693" t="inlineStr">
        <is>
          <t>17/11/2016</t>
        </is>
      </c>
      <c r="B1693" s="64" t="n">
        <v>1811</v>
      </c>
      <c r="C1693" s="64" t="n">
        <v>529.6900000000001</v>
      </c>
    </row>
    <row r="1694">
      <c r="A1694" t="inlineStr">
        <is>
          <t>18/11/2016</t>
        </is>
      </c>
      <c r="B1694" s="64" t="n">
        <v>1803</v>
      </c>
      <c r="C1694" s="64" t="n">
        <v>533.27</v>
      </c>
    </row>
    <row r="1695">
      <c r="A1695" t="inlineStr">
        <is>
          <t>21/11/2016</t>
        </is>
      </c>
      <c r="B1695" s="64" t="n">
        <v>1799</v>
      </c>
      <c r="C1695" s="64" t="n">
        <v>536.6900000000001</v>
      </c>
    </row>
    <row r="1696">
      <c r="A1696" t="inlineStr">
        <is>
          <t>22/11/2016</t>
        </is>
      </c>
      <c r="B1696" s="64" t="n">
        <v>1796.5</v>
      </c>
      <c r="C1696" s="64" t="n">
        <v>534.99</v>
      </c>
    </row>
    <row r="1697">
      <c r="A1697" t="inlineStr">
        <is>
          <t>23/11/2016</t>
        </is>
      </c>
      <c r="B1697" s="64" t="n">
        <v>1789.5</v>
      </c>
      <c r="C1697" s="64" t="n">
        <v>528.03</v>
      </c>
    </row>
    <row r="1698">
      <c r="A1698" t="inlineStr">
        <is>
          <t>24/11/2016</t>
        </is>
      </c>
      <c r="B1698" s="64" t="n">
        <v>1789.5</v>
      </c>
      <c r="C1698" s="64" t="n">
        <v>528.03</v>
      </c>
    </row>
    <row r="1699">
      <c r="A1699" t="inlineStr">
        <is>
          <t>25/11/2016</t>
        </is>
      </c>
      <c r="B1699" s="64" t="n">
        <v>1785</v>
      </c>
      <c r="C1699" s="64" t="n">
        <v>523</v>
      </c>
    </row>
    <row r="1700">
      <c r="A1700" t="inlineStr">
        <is>
          <t>28/11/2016</t>
        </is>
      </c>
      <c r="B1700" s="64" t="n">
        <v>1779</v>
      </c>
      <c r="C1700" s="64" t="n">
        <v>525.86</v>
      </c>
    </row>
    <row r="1701">
      <c r="A1701" t="inlineStr">
        <is>
          <t>29/11/2016</t>
        </is>
      </c>
      <c r="B1701" s="64" t="n">
        <v>1777</v>
      </c>
      <c r="C1701" s="64" t="n">
        <v>523.11</v>
      </c>
    </row>
    <row r="1702">
      <c r="A1702" t="inlineStr">
        <is>
          <t>30/11/2016</t>
        </is>
      </c>
      <c r="B1702" s="64" t="n">
        <v>1772</v>
      </c>
      <c r="C1702" s="64" t="n">
        <v>523.33</v>
      </c>
    </row>
    <row r="1703">
      <c r="A1703" t="inlineStr">
        <is>
          <t>01/12/2016</t>
        </is>
      </c>
      <c r="B1703" s="64" t="n">
        <v>1774.5</v>
      </c>
      <c r="C1703" s="64" t="n">
        <v>511.24</v>
      </c>
    </row>
    <row r="1704">
      <c r="A1704" t="inlineStr">
        <is>
          <t>02/12/2016</t>
        </is>
      </c>
      <c r="B1704" s="64" t="n">
        <v>1779</v>
      </c>
      <c r="C1704" s="64" t="n">
        <v>513.5700000000001</v>
      </c>
    </row>
    <row r="1705">
      <c r="A1705" t="inlineStr">
        <is>
          <t>05/12/2016</t>
        </is>
      </c>
      <c r="B1705" s="64" t="n">
        <v>1777</v>
      </c>
      <c r="C1705" s="64" t="n">
        <v>518.38</v>
      </c>
    </row>
    <row r="1706">
      <c r="A1706" t="inlineStr">
        <is>
          <t>06/12/2016</t>
        </is>
      </c>
      <c r="B1706" s="64" t="n">
        <v>1829.5</v>
      </c>
      <c r="C1706" s="64" t="n">
        <v>536.98</v>
      </c>
    </row>
    <row r="1707">
      <c r="A1707" t="inlineStr">
        <is>
          <t>07/12/2016</t>
        </is>
      </c>
      <c r="B1707" s="64" t="n">
        <v>1841.5</v>
      </c>
      <c r="C1707" s="64" t="n">
        <v>539.55</v>
      </c>
    </row>
    <row r="1708">
      <c r="A1708" t="inlineStr">
        <is>
          <t>08/12/2016</t>
        </is>
      </c>
      <c r="B1708" s="64" t="n">
        <v>1833.5</v>
      </c>
      <c r="C1708" s="64" t="n">
        <v>541.8099999999999</v>
      </c>
    </row>
    <row r="1709">
      <c r="A1709" t="inlineStr">
        <is>
          <t>09/12/2016</t>
        </is>
      </c>
      <c r="B1709" s="64" t="n">
        <v>1840.5</v>
      </c>
      <c r="C1709" s="64" t="n">
        <v>546.63</v>
      </c>
    </row>
    <row r="1710">
      <c r="A1710" t="inlineStr">
        <is>
          <t>12/12/2016</t>
        </is>
      </c>
      <c r="B1710" s="64" t="n">
        <v>1832</v>
      </c>
      <c r="C1710" s="64" t="n">
        <v>547.52</v>
      </c>
    </row>
    <row r="1711">
      <c r="A1711" t="inlineStr">
        <is>
          <t>13/12/2016</t>
        </is>
      </c>
      <c r="B1711" s="64" t="n">
        <v>1841</v>
      </c>
      <c r="C1711" s="64" t="n">
        <v>553.85</v>
      </c>
    </row>
    <row r="1712">
      <c r="A1712" t="inlineStr">
        <is>
          <t>14/12/2016</t>
        </is>
      </c>
      <c r="B1712" s="64" t="n">
        <v>1823</v>
      </c>
      <c r="C1712" s="64" t="n">
        <v>545.65</v>
      </c>
    </row>
    <row r="1713">
      <c r="A1713" t="inlineStr">
        <is>
          <t>15/12/2016</t>
        </is>
      </c>
      <c r="B1713" s="64" t="n">
        <v>1813</v>
      </c>
      <c r="C1713" s="64" t="n">
        <v>537.5</v>
      </c>
    </row>
    <row r="1714">
      <c r="A1714" t="inlineStr">
        <is>
          <t>16/12/2016</t>
        </is>
      </c>
      <c r="B1714" s="64" t="n">
        <v>1812.5</v>
      </c>
      <c r="C1714" s="64" t="n">
        <v>534.5</v>
      </c>
    </row>
    <row r="1715">
      <c r="A1715" t="inlineStr">
        <is>
          <t>19/12/2016</t>
        </is>
      </c>
      <c r="B1715" s="64" t="n">
        <v>1812</v>
      </c>
      <c r="C1715" s="64" t="n">
        <v>537.37</v>
      </c>
    </row>
    <row r="1716">
      <c r="A1716" t="inlineStr">
        <is>
          <t>20/12/2016</t>
        </is>
      </c>
      <c r="B1716" s="64" t="n">
        <v>1797.5</v>
      </c>
      <c r="C1716" s="64" t="n">
        <v>537.05</v>
      </c>
    </row>
    <row r="1717">
      <c r="A1717" t="inlineStr">
        <is>
          <t>21/12/2016</t>
        </is>
      </c>
      <c r="B1717" s="64" t="n">
        <v>1805</v>
      </c>
      <c r="C1717" s="64" t="n">
        <v>542.37</v>
      </c>
    </row>
    <row r="1718">
      <c r="A1718" t="inlineStr">
        <is>
          <t>22/12/2016</t>
        </is>
      </c>
      <c r="B1718" s="64" t="n">
        <v>1807</v>
      </c>
      <c r="C1718" s="64" t="n">
        <v>548.0599999999999</v>
      </c>
    </row>
    <row r="1719">
      <c r="A1719" t="inlineStr">
        <is>
          <t>23/12/2016</t>
        </is>
      </c>
      <c r="B1719" s="64" t="n">
        <v>1804.5</v>
      </c>
      <c r="C1719" s="64" t="n">
        <v>551.83</v>
      </c>
    </row>
    <row r="1720">
      <c r="A1720" t="inlineStr">
        <is>
          <t>26/12/2016</t>
        </is>
      </c>
      <c r="B1720" s="64" t="n">
        <v>1808</v>
      </c>
      <c r="C1720" s="64" t="n">
        <v>551.89</v>
      </c>
    </row>
    <row r="1721">
      <c r="A1721" t="inlineStr">
        <is>
          <t>27/12/2016</t>
        </is>
      </c>
      <c r="B1721" s="64" t="n">
        <v>1804.5</v>
      </c>
      <c r="C1721" s="64" t="n">
        <v>550.8200000000001</v>
      </c>
    </row>
    <row r="1722">
      <c r="A1722" t="inlineStr">
        <is>
          <t>28/12/2016</t>
        </is>
      </c>
      <c r="B1722" s="64" t="n">
        <v>1806.5</v>
      </c>
      <c r="C1722" s="64" t="n">
        <v>550.4299999999999</v>
      </c>
    </row>
    <row r="1723">
      <c r="A1723" t="inlineStr">
        <is>
          <t>29/12/2016</t>
        </is>
      </c>
      <c r="B1723" s="64" t="n">
        <v>1813</v>
      </c>
      <c r="C1723" s="64" t="n">
        <v>558.02</v>
      </c>
    </row>
    <row r="1724">
      <c r="A1724" t="inlineStr">
        <is>
          <t>02/01/2017</t>
        </is>
      </c>
      <c r="B1724" s="64" t="n">
        <v>1924.5</v>
      </c>
      <c r="C1724" s="64" t="n">
        <v>585.84</v>
      </c>
    </row>
    <row r="1725">
      <c r="A1725" t="inlineStr">
        <is>
          <t>03/01/2017</t>
        </is>
      </c>
      <c r="B1725" s="64" t="n">
        <v>1917</v>
      </c>
      <c r="C1725" s="64" t="n">
        <v>588.58</v>
      </c>
    </row>
    <row r="1726">
      <c r="A1726" t="inlineStr">
        <is>
          <t>04/01/2017</t>
        </is>
      </c>
      <c r="B1726" s="64" t="n">
        <v>1918.5</v>
      </c>
      <c r="C1726" s="64" t="n">
        <v>595.4400000000001</v>
      </c>
    </row>
    <row r="1727">
      <c r="A1727" t="inlineStr">
        <is>
          <t>05/01/2017</t>
        </is>
      </c>
      <c r="B1727" s="64" t="n">
        <v>1913</v>
      </c>
      <c r="C1727" s="64" t="n">
        <v>598.1900000000001</v>
      </c>
    </row>
    <row r="1728">
      <c r="A1728" t="inlineStr">
        <is>
          <t>06/01/2017</t>
        </is>
      </c>
      <c r="B1728" s="64" t="n">
        <v>1909</v>
      </c>
      <c r="C1728" s="64" t="n">
        <v>592.49</v>
      </c>
    </row>
    <row r="1729">
      <c r="A1729" t="inlineStr">
        <is>
          <t>09/01/2017</t>
        </is>
      </c>
      <c r="B1729" s="64" t="n">
        <v>1914</v>
      </c>
      <c r="C1729" s="64" t="n">
        <v>599.0599999999999</v>
      </c>
    </row>
    <row r="1730">
      <c r="A1730" t="inlineStr">
        <is>
          <t>10/01/2017</t>
        </is>
      </c>
      <c r="B1730" s="64" t="n">
        <v>1909</v>
      </c>
      <c r="C1730" s="64" t="n">
        <v>597.6799999999999</v>
      </c>
    </row>
    <row r="1731">
      <c r="A1731" t="inlineStr">
        <is>
          <t>11/01/2017</t>
        </is>
      </c>
      <c r="B1731" s="64" t="n">
        <v>1911.5</v>
      </c>
      <c r="C1731" s="64" t="n">
        <v>600.35</v>
      </c>
    </row>
    <row r="1732">
      <c r="A1732" t="inlineStr">
        <is>
          <t>12/01/2017</t>
        </is>
      </c>
      <c r="B1732" s="64" t="n">
        <v>1908.5</v>
      </c>
      <c r="C1732" s="64" t="n">
        <v>601.86</v>
      </c>
    </row>
    <row r="1733">
      <c r="A1733" t="inlineStr">
        <is>
          <t>13/01/2017</t>
        </is>
      </c>
      <c r="B1733" s="64" t="n">
        <v>1897</v>
      </c>
      <c r="C1733" s="64" t="n">
        <v>590.41</v>
      </c>
    </row>
    <row r="1734">
      <c r="A1734" t="inlineStr">
        <is>
          <t>16/01/2017</t>
        </is>
      </c>
      <c r="B1734" s="64" t="n">
        <v>1892</v>
      </c>
      <c r="C1734" s="64" t="n">
        <v>584.67</v>
      </c>
    </row>
    <row r="1735">
      <c r="A1735" t="inlineStr">
        <is>
          <t>17/01/2017</t>
        </is>
      </c>
      <c r="B1735" s="64" t="n">
        <v>1869.5</v>
      </c>
      <c r="C1735" s="64" t="n">
        <v>582.4</v>
      </c>
    </row>
    <row r="1736">
      <c r="A1736" t="inlineStr">
        <is>
          <t>18/01/2017</t>
        </is>
      </c>
      <c r="B1736" s="64" t="n">
        <v>1867.5</v>
      </c>
      <c r="C1736" s="64" t="n">
        <v>580.15</v>
      </c>
    </row>
    <row r="1737">
      <c r="A1737" t="inlineStr">
        <is>
          <t>19/01/2017</t>
        </is>
      </c>
      <c r="B1737" s="64" t="n">
        <v>1872</v>
      </c>
      <c r="C1737" s="64" t="n">
        <v>585.55</v>
      </c>
    </row>
    <row r="1738">
      <c r="A1738" t="inlineStr">
        <is>
          <t>20/01/2017</t>
        </is>
      </c>
      <c r="B1738" s="64" t="n">
        <v>1864</v>
      </c>
      <c r="C1738" s="64" t="n">
        <v>586.53</v>
      </c>
    </row>
    <row r="1739">
      <c r="A1739" t="inlineStr">
        <is>
          <t>23/01/2017</t>
        </is>
      </c>
      <c r="B1739" s="64" t="n">
        <v>1854.5</v>
      </c>
      <c r="C1739" s="64" t="n">
        <v>585.5700000000001</v>
      </c>
    </row>
    <row r="1740">
      <c r="A1740" t="inlineStr">
        <is>
          <t>24/01/2017</t>
        </is>
      </c>
      <c r="B1740" s="64" t="n">
        <v>1840.5</v>
      </c>
      <c r="C1740" s="64" t="n">
        <v>580.78</v>
      </c>
    </row>
    <row r="1741">
      <c r="A1741" t="inlineStr">
        <is>
          <t>26/01/2017</t>
        </is>
      </c>
      <c r="B1741" s="64" t="n">
        <v>1827</v>
      </c>
      <c r="C1741" s="64" t="n">
        <v>574.71</v>
      </c>
    </row>
    <row r="1742">
      <c r="A1742" t="inlineStr">
        <is>
          <t>27/01/2017</t>
        </is>
      </c>
      <c r="B1742" s="64" t="n">
        <v>1825</v>
      </c>
      <c r="C1742" s="64" t="n">
        <v>578.8099999999999</v>
      </c>
    </row>
    <row r="1743">
      <c r="A1743" t="inlineStr">
        <is>
          <t>30/01/2017</t>
        </is>
      </c>
      <c r="B1743" s="64" t="n">
        <v>1811.5</v>
      </c>
      <c r="C1743" s="64" t="n">
        <v>581.17</v>
      </c>
    </row>
    <row r="1744">
      <c r="A1744" t="inlineStr">
        <is>
          <t>31/01/2017</t>
        </is>
      </c>
      <c r="B1744" s="64" t="n">
        <v>1806</v>
      </c>
      <c r="C1744" s="64" t="n">
        <v>573.88</v>
      </c>
    </row>
    <row r="1745">
      <c r="A1745" t="inlineStr">
        <is>
          <t>01/02/2017</t>
        </is>
      </c>
      <c r="B1745" s="64" t="n">
        <v>1805</v>
      </c>
      <c r="C1745" s="64" t="n">
        <v>573.2</v>
      </c>
    </row>
    <row r="1746">
      <c r="A1746" t="inlineStr">
        <is>
          <t>02/02/2017</t>
        </is>
      </c>
      <c r="B1746" s="64" t="n">
        <v>1802</v>
      </c>
      <c r="C1746" s="64" t="n">
        <v>577.9299999999999</v>
      </c>
    </row>
    <row r="1747">
      <c r="A1747" t="inlineStr">
        <is>
          <t>03/02/2017</t>
        </is>
      </c>
      <c r="B1747" s="64" t="n">
        <v>1803</v>
      </c>
      <c r="C1747" s="64" t="n">
        <v>579</v>
      </c>
    </row>
    <row r="1748">
      <c r="A1748" t="inlineStr">
        <is>
          <t>06/02/2017</t>
        </is>
      </c>
      <c r="B1748" s="64" t="n">
        <v>1800</v>
      </c>
      <c r="C1748" s="64" t="n">
        <v>576.1799999999999</v>
      </c>
    </row>
    <row r="1749">
      <c r="A1749" t="inlineStr">
        <is>
          <t>07/02/2017</t>
        </is>
      </c>
      <c r="B1749" s="64" t="n">
        <v>1776.5</v>
      </c>
      <c r="C1749" s="64" t="n">
        <v>569.03</v>
      </c>
    </row>
    <row r="1750">
      <c r="A1750" t="inlineStr">
        <is>
          <t>08/02/2017</t>
        </is>
      </c>
      <c r="B1750" s="64" t="n">
        <v>1779</v>
      </c>
      <c r="C1750" s="64" t="n">
        <v>570.92</v>
      </c>
    </row>
    <row r="1751">
      <c r="A1751" t="inlineStr">
        <is>
          <t>09/02/2017</t>
        </is>
      </c>
      <c r="B1751" s="64" t="n">
        <v>1769.5</v>
      </c>
      <c r="C1751" s="64" t="n">
        <v>565.34</v>
      </c>
    </row>
    <row r="1752">
      <c r="A1752" t="inlineStr">
        <is>
          <t>10/02/2017</t>
        </is>
      </c>
      <c r="B1752" s="64" t="n">
        <v>1767.5</v>
      </c>
      <c r="C1752" s="64" t="n">
        <v>568.88</v>
      </c>
    </row>
    <row r="1753">
      <c r="A1753" t="inlineStr">
        <is>
          <t>13/02/2017</t>
        </is>
      </c>
      <c r="B1753" s="64" t="n">
        <v>1765</v>
      </c>
      <c r="C1753" s="64" t="n">
        <v>567.34</v>
      </c>
    </row>
    <row r="1754">
      <c r="A1754" t="inlineStr">
        <is>
          <t>14/02/2017</t>
        </is>
      </c>
      <c r="B1754" s="64" t="n">
        <v>1740.5</v>
      </c>
      <c r="C1754" s="64" t="n">
        <v>562</v>
      </c>
    </row>
    <row r="1755">
      <c r="A1755" t="inlineStr">
        <is>
          <t>15/02/2017</t>
        </is>
      </c>
      <c r="B1755" s="64" t="n">
        <v>1731.5</v>
      </c>
      <c r="C1755" s="64" t="n">
        <v>564.74</v>
      </c>
    </row>
    <row r="1756">
      <c r="A1756" t="inlineStr">
        <is>
          <t>16/02/2017</t>
        </is>
      </c>
      <c r="B1756" s="64" t="n">
        <v>1717</v>
      </c>
      <c r="C1756" s="64" t="n">
        <v>558.01</v>
      </c>
    </row>
    <row r="1757">
      <c r="A1757" t="inlineStr">
        <is>
          <t>17/02/2017</t>
        </is>
      </c>
      <c r="B1757" s="64" t="n">
        <v>1688</v>
      </c>
      <c r="C1757" s="64" t="n">
        <v>545.92</v>
      </c>
    </row>
    <row r="1758">
      <c r="A1758" t="inlineStr">
        <is>
          <t>20/02/2017</t>
        </is>
      </c>
      <c r="B1758" s="64" t="n">
        <v>1679.5</v>
      </c>
      <c r="C1758" s="64" t="n">
        <v>544.41</v>
      </c>
    </row>
    <row r="1759">
      <c r="A1759" t="inlineStr">
        <is>
          <t>21/02/2017</t>
        </is>
      </c>
      <c r="B1759" s="64" t="n">
        <v>1672.5</v>
      </c>
      <c r="C1759" s="64" t="n">
        <v>541.61</v>
      </c>
    </row>
    <row r="1760">
      <c r="A1760" t="inlineStr">
        <is>
          <t>22/02/2017</t>
        </is>
      </c>
      <c r="B1760" s="64" t="n">
        <v>1667.5</v>
      </c>
      <c r="C1760" s="64" t="n">
        <v>543.34</v>
      </c>
    </row>
    <row r="1761">
      <c r="A1761" t="inlineStr">
        <is>
          <t>23/02/2017</t>
        </is>
      </c>
      <c r="B1761" s="64" t="n">
        <v>1668.5</v>
      </c>
      <c r="C1761" s="64" t="n">
        <v>545.26</v>
      </c>
    </row>
    <row r="1762">
      <c r="A1762" t="inlineStr">
        <is>
          <t>24/02/2017</t>
        </is>
      </c>
      <c r="B1762" s="64" t="n">
        <v>1658</v>
      </c>
      <c r="C1762" s="64" t="n">
        <v>533.12</v>
      </c>
    </row>
    <row r="1763">
      <c r="A1763" t="inlineStr">
        <is>
          <t>01/03/2017</t>
        </is>
      </c>
      <c r="B1763" s="64" t="n">
        <v>1644</v>
      </c>
      <c r="C1763" s="64" t="n">
        <v>531.35</v>
      </c>
    </row>
    <row r="1764">
      <c r="A1764" t="inlineStr">
        <is>
          <t>02/03/2017</t>
        </is>
      </c>
      <c r="B1764" s="64" t="n">
        <v>1619.5</v>
      </c>
      <c r="C1764" s="64" t="n">
        <v>514.62</v>
      </c>
    </row>
    <row r="1765">
      <c r="A1765" t="inlineStr">
        <is>
          <t>03/03/2017</t>
        </is>
      </c>
      <c r="B1765" s="64" t="n">
        <v>1607</v>
      </c>
      <c r="C1765" s="64" t="n">
        <v>515.89</v>
      </c>
    </row>
    <row r="1766">
      <c r="A1766" t="inlineStr">
        <is>
          <t>06/03/2017</t>
        </is>
      </c>
      <c r="B1766" s="64" t="n">
        <v>1576</v>
      </c>
      <c r="C1766" s="64" t="n">
        <v>504.32</v>
      </c>
    </row>
    <row r="1767">
      <c r="A1767" t="inlineStr">
        <is>
          <t>07/03/2017</t>
        </is>
      </c>
      <c r="B1767" s="64" t="n">
        <v>1560.5</v>
      </c>
      <c r="C1767" s="64" t="n">
        <v>500.96</v>
      </c>
    </row>
    <row r="1768">
      <c r="A1768" t="inlineStr">
        <is>
          <t>08/03/2017</t>
        </is>
      </c>
      <c r="B1768" s="64" t="n">
        <v>1557</v>
      </c>
      <c r="C1768" s="64" t="n">
        <v>492.57</v>
      </c>
    </row>
    <row r="1769">
      <c r="A1769" t="inlineStr">
        <is>
          <t>09/03/2017</t>
        </is>
      </c>
      <c r="B1769" s="64" t="n">
        <v>1557</v>
      </c>
      <c r="C1769" s="64" t="n">
        <v>487.63</v>
      </c>
    </row>
    <row r="1770">
      <c r="A1770" t="inlineStr">
        <is>
          <t>10/03/2017</t>
        </is>
      </c>
      <c r="B1770" s="64" t="n">
        <v>1560</v>
      </c>
      <c r="C1770" s="64" t="n">
        <v>496.82</v>
      </c>
    </row>
    <row r="1771">
      <c r="A1771" t="inlineStr">
        <is>
          <t>13/03/2017</t>
        </is>
      </c>
      <c r="B1771" s="64" t="n">
        <v>1578</v>
      </c>
      <c r="C1771" s="64" t="n">
        <v>500.63</v>
      </c>
    </row>
    <row r="1772">
      <c r="A1772" t="inlineStr">
        <is>
          <t>14/03/2017</t>
        </is>
      </c>
      <c r="B1772" s="64" t="n">
        <v>1584</v>
      </c>
      <c r="C1772" s="64" t="n">
        <v>498.74</v>
      </c>
    </row>
    <row r="1773">
      <c r="A1773" t="inlineStr">
        <is>
          <t>15/03/2017</t>
        </is>
      </c>
      <c r="B1773" s="64" t="n">
        <v>1584.5</v>
      </c>
      <c r="C1773" s="64" t="n">
        <v>508.83</v>
      </c>
    </row>
    <row r="1774">
      <c r="A1774" t="inlineStr">
        <is>
          <t>16/03/2017</t>
        </is>
      </c>
      <c r="B1774" s="64" t="n">
        <v>1582.5</v>
      </c>
      <c r="C1774" s="64" t="n">
        <v>507.37</v>
      </c>
    </row>
    <row r="1775">
      <c r="A1775" t="inlineStr">
        <is>
          <t>17/03/2017</t>
        </is>
      </c>
      <c r="B1775" s="64" t="n">
        <v>1591.5</v>
      </c>
      <c r="C1775" s="64" t="n">
        <v>513.55</v>
      </c>
    </row>
    <row r="1776">
      <c r="A1776" t="inlineStr">
        <is>
          <t>20/03/2017</t>
        </is>
      </c>
      <c r="B1776" s="64" t="n">
        <v>1602.5</v>
      </c>
      <c r="C1776" s="64" t="n">
        <v>522.16</v>
      </c>
    </row>
    <row r="1777">
      <c r="A1777" t="inlineStr">
        <is>
          <t>21/03/2017</t>
        </is>
      </c>
      <c r="B1777" s="64" t="n">
        <v>1610</v>
      </c>
      <c r="C1777" s="64" t="n">
        <v>522.05</v>
      </c>
    </row>
    <row r="1778">
      <c r="A1778" t="inlineStr">
        <is>
          <t>22/03/2017</t>
        </is>
      </c>
      <c r="B1778" s="64" t="n">
        <v>1602</v>
      </c>
      <c r="C1778" s="64" t="n">
        <v>517.61</v>
      </c>
    </row>
    <row r="1779">
      <c r="A1779" t="inlineStr">
        <is>
          <t>23/03/2017</t>
        </is>
      </c>
      <c r="B1779" s="64" t="n">
        <v>1586</v>
      </c>
      <c r="C1779" s="64" t="n">
        <v>505.74</v>
      </c>
    </row>
    <row r="1780">
      <c r="A1780" t="inlineStr">
        <is>
          <t>24/03/2017</t>
        </is>
      </c>
      <c r="B1780" s="64" t="n">
        <v>1586</v>
      </c>
      <c r="C1780" s="64" t="n">
        <v>510.46</v>
      </c>
    </row>
    <row r="1781">
      <c r="A1781" t="inlineStr">
        <is>
          <t>27/03/2017</t>
        </is>
      </c>
      <c r="B1781" s="64" t="n">
        <v>1579.5</v>
      </c>
      <c r="C1781" s="64" t="n">
        <v>504.47</v>
      </c>
    </row>
    <row r="1782">
      <c r="A1782" t="inlineStr">
        <is>
          <t>28/03/2017</t>
        </is>
      </c>
      <c r="B1782" s="64" t="n">
        <v>1569</v>
      </c>
      <c r="C1782" s="64" t="n">
        <v>499.52</v>
      </c>
    </row>
    <row r="1783">
      <c r="A1783" t="inlineStr">
        <is>
          <t>29/03/2017</t>
        </is>
      </c>
      <c r="B1783" s="64" t="n">
        <v>1540</v>
      </c>
      <c r="C1783" s="64" t="n">
        <v>493.91</v>
      </c>
    </row>
    <row r="1784">
      <c r="A1784" t="inlineStr">
        <is>
          <t>30/03/2017</t>
        </is>
      </c>
      <c r="B1784" s="64" t="n">
        <v>1519</v>
      </c>
      <c r="C1784" s="64" t="n">
        <v>484.22</v>
      </c>
    </row>
    <row r="1785">
      <c r="A1785" t="inlineStr">
        <is>
          <t>31/03/2017</t>
        </is>
      </c>
      <c r="B1785" s="64" t="n">
        <v>1512</v>
      </c>
      <c r="C1785" s="64" t="n">
        <v>483.53</v>
      </c>
    </row>
    <row r="1786">
      <c r="A1786" t="inlineStr">
        <is>
          <t>03/04/2017</t>
        </is>
      </c>
      <c r="B1786" s="64" t="n">
        <v>1500.5</v>
      </c>
      <c r="C1786" s="64" t="n">
        <v>482.17</v>
      </c>
    </row>
    <row r="1787">
      <c r="A1787" t="inlineStr">
        <is>
          <t>04/04/2017</t>
        </is>
      </c>
      <c r="B1787" s="64" t="n">
        <v>1504</v>
      </c>
      <c r="C1787" s="64" t="n">
        <v>485.47</v>
      </c>
    </row>
    <row r="1788">
      <c r="A1788" t="inlineStr">
        <is>
          <t>05/04/2017</t>
        </is>
      </c>
      <c r="B1788" s="64" t="n">
        <v>1493.5</v>
      </c>
      <c r="C1788" s="64" t="n">
        <v>481.15</v>
      </c>
    </row>
    <row r="1789">
      <c r="A1789" t="inlineStr">
        <is>
          <t>06/04/2017</t>
        </is>
      </c>
      <c r="B1789" s="64" t="n">
        <v>1499</v>
      </c>
      <c r="C1789" s="64" t="n">
        <v>476.63</v>
      </c>
    </row>
    <row r="1790">
      <c r="A1790" t="inlineStr">
        <is>
          <t>07/04/2017</t>
        </is>
      </c>
      <c r="B1790" s="64" t="n">
        <v>1501</v>
      </c>
      <c r="C1790" s="64" t="n">
        <v>475.9</v>
      </c>
    </row>
    <row r="1791">
      <c r="A1791" t="inlineStr">
        <is>
          <t>10/04/2017</t>
        </is>
      </c>
      <c r="B1791" s="64" t="n">
        <v>1510</v>
      </c>
      <c r="C1791" s="64" t="n">
        <v>481.66</v>
      </c>
    </row>
    <row r="1792">
      <c r="A1792" t="inlineStr">
        <is>
          <t>11/04/2017</t>
        </is>
      </c>
      <c r="B1792" s="64" t="n">
        <v>1515.5</v>
      </c>
      <c r="C1792" s="64" t="n">
        <v>481.11</v>
      </c>
    </row>
    <row r="1793">
      <c r="A1793" t="inlineStr">
        <is>
          <t>12/04/2017</t>
        </is>
      </c>
      <c r="B1793" s="64" t="n">
        <v>1535.5</v>
      </c>
      <c r="C1793" s="64" t="n">
        <v>487.77</v>
      </c>
    </row>
    <row r="1794">
      <c r="A1794" t="inlineStr">
        <is>
          <t>13/04/2017</t>
        </is>
      </c>
      <c r="B1794" s="64" t="n">
        <v>1553</v>
      </c>
      <c r="C1794" s="64" t="n">
        <v>493.8</v>
      </c>
    </row>
    <row r="1795">
      <c r="A1795" t="inlineStr">
        <is>
          <t>17/04/2017</t>
        </is>
      </c>
      <c r="B1795" s="64" t="n">
        <v>1568.5</v>
      </c>
      <c r="C1795" s="64" t="n">
        <v>505.48</v>
      </c>
    </row>
    <row r="1796">
      <c r="A1796" t="inlineStr">
        <is>
          <t>18/04/2017</t>
        </is>
      </c>
      <c r="B1796" s="64" t="n">
        <v>1567.5</v>
      </c>
      <c r="C1796" s="64" t="n">
        <v>502.4</v>
      </c>
    </row>
    <row r="1797">
      <c r="A1797" t="inlineStr">
        <is>
          <t>19/04/2017</t>
        </is>
      </c>
      <c r="B1797" s="64" t="n">
        <v>1565.5</v>
      </c>
      <c r="C1797" s="64" t="n">
        <v>498.57</v>
      </c>
    </row>
    <row r="1798">
      <c r="A1798" t="inlineStr">
        <is>
          <t>20/04/2017</t>
        </is>
      </c>
      <c r="B1798" s="64" t="n">
        <v>1540</v>
      </c>
      <c r="C1798" s="64" t="n">
        <v>488.11</v>
      </c>
    </row>
    <row r="1799">
      <c r="A1799" t="inlineStr">
        <is>
          <t>24/04/2017</t>
        </is>
      </c>
      <c r="B1799" s="64" t="n">
        <v>1563.5</v>
      </c>
      <c r="C1799" s="64" t="n">
        <v>499.2</v>
      </c>
    </row>
    <row r="1800">
      <c r="A1800" t="inlineStr">
        <is>
          <t>25/04/2017</t>
        </is>
      </c>
      <c r="B1800" s="64" t="n">
        <v>1552</v>
      </c>
      <c r="C1800" s="64" t="n">
        <v>492.39</v>
      </c>
    </row>
    <row r="1801">
      <c r="A1801" t="inlineStr">
        <is>
          <t>26/04/2017</t>
        </is>
      </c>
      <c r="B1801" s="64" t="n">
        <v>1554</v>
      </c>
      <c r="C1801" s="64" t="n">
        <v>489.45</v>
      </c>
    </row>
    <row r="1802">
      <c r="A1802" t="inlineStr">
        <is>
          <t>27/04/2017</t>
        </is>
      </c>
      <c r="B1802" s="64" t="n">
        <v>1557</v>
      </c>
      <c r="C1802" s="64" t="n">
        <v>490.39</v>
      </c>
    </row>
    <row r="1803">
      <c r="A1803" t="inlineStr">
        <is>
          <t>28/04/2017</t>
        </is>
      </c>
      <c r="B1803" s="64" t="n">
        <v>1553.5</v>
      </c>
      <c r="C1803" s="64" t="n">
        <v>489.6</v>
      </c>
    </row>
    <row r="1804">
      <c r="A1804" t="inlineStr">
        <is>
          <t>02/05/2017</t>
        </is>
      </c>
      <c r="B1804" s="64" t="n">
        <v>1547.5</v>
      </c>
      <c r="C1804" s="64" t="n">
        <v>490.65</v>
      </c>
    </row>
    <row r="1805">
      <c r="A1805" t="inlineStr">
        <is>
          <t>03/05/2017</t>
        </is>
      </c>
      <c r="B1805" s="64" t="n">
        <v>1531.5</v>
      </c>
      <c r="C1805" s="64" t="n">
        <v>485.27</v>
      </c>
    </row>
    <row r="1806">
      <c r="A1806" t="inlineStr">
        <is>
          <t>04/05/2017</t>
        </is>
      </c>
      <c r="B1806" s="64" t="n">
        <v>1516</v>
      </c>
      <c r="C1806" s="64" t="n">
        <v>475.98</v>
      </c>
    </row>
    <row r="1807">
      <c r="A1807" t="inlineStr">
        <is>
          <t>05/05/2017</t>
        </is>
      </c>
      <c r="B1807" s="64" t="n">
        <v>1514.5</v>
      </c>
      <c r="C1807" s="64" t="n">
        <v>477.16</v>
      </c>
    </row>
    <row r="1808">
      <c r="A1808" t="inlineStr">
        <is>
          <t>08/05/2017</t>
        </is>
      </c>
      <c r="B1808" s="64" t="n">
        <v>1505.5</v>
      </c>
      <c r="C1808" s="64" t="n">
        <v>470.91</v>
      </c>
    </row>
    <row r="1809">
      <c r="A1809" t="inlineStr">
        <is>
          <t>09/05/2017</t>
        </is>
      </c>
      <c r="B1809" s="64" t="n">
        <v>1494</v>
      </c>
      <c r="C1809" s="64" t="n">
        <v>469.37</v>
      </c>
    </row>
    <row r="1810">
      <c r="A1810" t="inlineStr">
        <is>
          <t>10/05/2017</t>
        </is>
      </c>
      <c r="B1810" s="64" t="n">
        <v>1473.5</v>
      </c>
      <c r="C1810" s="64" t="n">
        <v>465.56</v>
      </c>
    </row>
    <row r="1811">
      <c r="A1811" t="inlineStr">
        <is>
          <t>11/05/2017</t>
        </is>
      </c>
      <c r="B1811" s="64" t="n">
        <v>1462</v>
      </c>
      <c r="C1811" s="64" t="n">
        <v>463.83</v>
      </c>
    </row>
    <row r="1812">
      <c r="A1812" t="inlineStr">
        <is>
          <t>12/05/2017</t>
        </is>
      </c>
      <c r="B1812" s="64" t="n">
        <v>1460.5</v>
      </c>
      <c r="C1812" s="64" t="n">
        <v>467.21</v>
      </c>
    </row>
    <row r="1813">
      <c r="A1813" t="inlineStr">
        <is>
          <t>15/05/2017</t>
        </is>
      </c>
      <c r="B1813" s="64" t="n">
        <v>1452.5</v>
      </c>
      <c r="C1813" s="64" t="n">
        <v>467.34</v>
      </c>
    </row>
    <row r="1814">
      <c r="A1814" t="inlineStr">
        <is>
          <t>16/05/2017</t>
        </is>
      </c>
      <c r="B1814" s="64" t="n">
        <v>1447</v>
      </c>
      <c r="C1814" s="64" t="n">
        <v>467.08</v>
      </c>
    </row>
    <row r="1815">
      <c r="A1815" t="inlineStr">
        <is>
          <t>17/05/2017</t>
        </is>
      </c>
      <c r="B1815" s="64" t="n">
        <v>1449</v>
      </c>
      <c r="C1815" s="64" t="n">
        <v>464.27</v>
      </c>
    </row>
    <row r="1816">
      <c r="A1816" t="inlineStr">
        <is>
          <t>18/05/2017</t>
        </is>
      </c>
      <c r="B1816" s="64" t="n">
        <v>1452.5</v>
      </c>
      <c r="C1816" s="64" t="n">
        <v>429.48</v>
      </c>
    </row>
    <row r="1817">
      <c r="A1817" t="inlineStr">
        <is>
          <t>19/05/2017</t>
        </is>
      </c>
      <c r="B1817" s="64" t="n">
        <v>1453.5</v>
      </c>
      <c r="C1817" s="64" t="n">
        <v>445.86</v>
      </c>
    </row>
    <row r="1818">
      <c r="A1818" t="inlineStr">
        <is>
          <t>22/05/2017</t>
        </is>
      </c>
      <c r="B1818" s="64" t="n">
        <v>1468.5</v>
      </c>
      <c r="C1818" s="64" t="n">
        <v>447.85</v>
      </c>
    </row>
    <row r="1819">
      <c r="A1819" t="inlineStr">
        <is>
          <t>23/05/2017</t>
        </is>
      </c>
      <c r="B1819" s="64" t="n">
        <v>1473</v>
      </c>
      <c r="C1819" s="64" t="n">
        <v>451.43</v>
      </c>
    </row>
    <row r="1820">
      <c r="A1820" t="inlineStr">
        <is>
          <t>24/05/2017</t>
        </is>
      </c>
      <c r="B1820" s="64" t="n">
        <v>1471.5</v>
      </c>
      <c r="C1820" s="64" t="n">
        <v>448.76</v>
      </c>
    </row>
    <row r="1821">
      <c r="A1821" t="inlineStr">
        <is>
          <t>25/05/2017</t>
        </is>
      </c>
      <c r="B1821" s="64" t="n">
        <v>1467.5</v>
      </c>
      <c r="C1821" s="64" t="n">
        <v>446.18</v>
      </c>
    </row>
    <row r="1822">
      <c r="A1822" t="inlineStr">
        <is>
          <t>26/05/2017</t>
        </is>
      </c>
      <c r="B1822" s="64" t="n">
        <v>1458.5</v>
      </c>
      <c r="C1822" s="64" t="n">
        <v>446.43</v>
      </c>
    </row>
    <row r="1823">
      <c r="A1823" t="inlineStr">
        <is>
          <t>29/05/2017</t>
        </is>
      </c>
      <c r="B1823" s="64" t="n">
        <v>1436</v>
      </c>
      <c r="C1823" s="64" t="n">
        <v>439.14</v>
      </c>
    </row>
    <row r="1824">
      <c r="A1824" t="inlineStr">
        <is>
          <t>30/05/2017</t>
        </is>
      </c>
      <c r="B1824" s="64" t="n">
        <v>1426.5</v>
      </c>
      <c r="C1824" s="64" t="n">
        <v>437.31</v>
      </c>
    </row>
    <row r="1825">
      <c r="A1825" t="inlineStr">
        <is>
          <t>31/05/2017</t>
        </is>
      </c>
      <c r="B1825" s="64" t="n">
        <v>1417</v>
      </c>
      <c r="C1825" s="64" t="n">
        <v>437.75</v>
      </c>
    </row>
    <row r="1826">
      <c r="A1826" t="inlineStr">
        <is>
          <t>01/06/2017</t>
        </is>
      </c>
      <c r="B1826" s="64" t="n">
        <v>1396.5</v>
      </c>
      <c r="C1826" s="64" t="n">
        <v>429.96</v>
      </c>
    </row>
    <row r="1827">
      <c r="A1827" t="inlineStr">
        <is>
          <t>02/06/2017</t>
        </is>
      </c>
      <c r="B1827" s="64" t="n">
        <v>1402</v>
      </c>
      <c r="C1827" s="64" t="n">
        <v>431.25</v>
      </c>
    </row>
    <row r="1828">
      <c r="A1828" t="inlineStr">
        <is>
          <t>05/06/2017</t>
        </is>
      </c>
      <c r="B1828" s="64" t="n">
        <v>1394.5</v>
      </c>
      <c r="C1828" s="64" t="n">
        <v>424.12</v>
      </c>
    </row>
    <row r="1829">
      <c r="A1829" t="inlineStr">
        <is>
          <t>06/06/2017</t>
        </is>
      </c>
      <c r="B1829" s="64" t="n">
        <v>1402</v>
      </c>
      <c r="C1829" s="64" t="n">
        <v>427.57</v>
      </c>
    </row>
    <row r="1830">
      <c r="A1830" t="inlineStr">
        <is>
          <t>07/06/2017</t>
        </is>
      </c>
      <c r="B1830" s="64" t="n">
        <v>1400</v>
      </c>
      <c r="C1830" s="64" t="n">
        <v>427.22</v>
      </c>
    </row>
    <row r="1831">
      <c r="A1831" t="inlineStr">
        <is>
          <t>08/06/2017</t>
        </is>
      </c>
      <c r="B1831" s="64" t="n">
        <v>1397.5</v>
      </c>
      <c r="C1831" s="64" t="n">
        <v>428.29</v>
      </c>
    </row>
    <row r="1832">
      <c r="A1832" t="inlineStr">
        <is>
          <t>09/06/2017</t>
        </is>
      </c>
      <c r="B1832" s="64" t="n">
        <v>1404.5</v>
      </c>
      <c r="C1832" s="64" t="n">
        <v>427.94</v>
      </c>
    </row>
    <row r="1833">
      <c r="A1833" t="inlineStr">
        <is>
          <t>12/06/2017</t>
        </is>
      </c>
      <c r="B1833" s="64" t="n">
        <v>1404.5</v>
      </c>
      <c r="C1833" s="64" t="n">
        <v>423.94</v>
      </c>
    </row>
    <row r="1834">
      <c r="A1834" t="inlineStr">
        <is>
          <t>13/06/2017</t>
        </is>
      </c>
      <c r="B1834" s="64" t="n">
        <v>1409.5</v>
      </c>
      <c r="C1834" s="64" t="n">
        <v>426.48</v>
      </c>
    </row>
    <row r="1835">
      <c r="A1835" t="inlineStr">
        <is>
          <t>14/06/2017</t>
        </is>
      </c>
      <c r="B1835" s="64" t="n">
        <v>1412</v>
      </c>
      <c r="C1835" s="64" t="n">
        <v>429.31</v>
      </c>
    </row>
    <row r="1836">
      <c r="A1836" t="inlineStr">
        <is>
          <t>16/06/2017</t>
        </is>
      </c>
      <c r="B1836" s="64" t="n">
        <v>1402</v>
      </c>
      <c r="C1836" s="64" t="n">
        <v>426.4</v>
      </c>
    </row>
    <row r="1837">
      <c r="A1837" t="inlineStr">
        <is>
          <t>19/06/2017</t>
        </is>
      </c>
      <c r="B1837" s="64" t="n">
        <v>1392</v>
      </c>
      <c r="C1837" s="64" t="n">
        <v>423.23</v>
      </c>
    </row>
    <row r="1838">
      <c r="A1838" t="inlineStr">
        <is>
          <t>20/06/2017</t>
        </is>
      </c>
      <c r="B1838" s="64" t="n">
        <v>1378</v>
      </c>
      <c r="C1838" s="64" t="n">
        <v>413.32</v>
      </c>
    </row>
    <row r="1839">
      <c r="A1839" t="inlineStr">
        <is>
          <t>21/06/2017</t>
        </is>
      </c>
      <c r="B1839" s="64" t="n">
        <v>1368.5</v>
      </c>
      <c r="C1839" s="64" t="n">
        <v>410.96</v>
      </c>
    </row>
    <row r="1840">
      <c r="A1840" t="inlineStr">
        <is>
          <t>22/06/2017</t>
        </is>
      </c>
      <c r="B1840" s="64" t="n">
        <v>1362.5</v>
      </c>
      <c r="C1840" s="64" t="n">
        <v>408.91</v>
      </c>
    </row>
    <row r="1841">
      <c r="A1841" t="inlineStr">
        <is>
          <t>23/06/2017</t>
        </is>
      </c>
      <c r="B1841" s="64" t="n">
        <v>1360</v>
      </c>
      <c r="C1841" s="64" t="n">
        <v>407.31</v>
      </c>
    </row>
    <row r="1842">
      <c r="A1842" t="inlineStr">
        <is>
          <t>26/06/2017</t>
        </is>
      </c>
      <c r="B1842" s="64" t="n">
        <v>1347</v>
      </c>
      <c r="C1842" s="64" t="n">
        <v>408.06</v>
      </c>
    </row>
    <row r="1843">
      <c r="A1843" t="inlineStr">
        <is>
          <t>27/06/2017</t>
        </is>
      </c>
      <c r="B1843" s="64" t="n">
        <v>1344.5</v>
      </c>
      <c r="C1843" s="64" t="n">
        <v>405.21</v>
      </c>
    </row>
    <row r="1844">
      <c r="A1844" t="inlineStr">
        <is>
          <t>28/06/2017</t>
        </is>
      </c>
      <c r="B1844" s="64" t="n">
        <v>1343</v>
      </c>
      <c r="C1844" s="64" t="n">
        <v>408.83</v>
      </c>
    </row>
    <row r="1845">
      <c r="A1845" t="inlineStr">
        <is>
          <t>29/06/2017</t>
        </is>
      </c>
      <c r="B1845" s="64" t="n">
        <v>1344.5</v>
      </c>
      <c r="C1845" s="64" t="n">
        <v>407.05</v>
      </c>
    </row>
    <row r="1846">
      <c r="A1846" t="inlineStr">
        <is>
          <t>30/06/2017</t>
        </is>
      </c>
      <c r="B1846" s="64" t="n">
        <v>1341</v>
      </c>
      <c r="C1846" s="64" t="n">
        <v>404.89</v>
      </c>
    </row>
    <row r="1847">
      <c r="A1847" t="inlineStr">
        <is>
          <t>03/07/2017</t>
        </is>
      </c>
      <c r="B1847" s="64" t="n">
        <v>1323</v>
      </c>
      <c r="C1847" s="64" t="n">
        <v>400.91</v>
      </c>
    </row>
    <row r="1848">
      <c r="A1848" t="inlineStr">
        <is>
          <t>04/07/2017</t>
        </is>
      </c>
      <c r="B1848" s="64" t="n">
        <v>1320.5</v>
      </c>
      <c r="C1848" s="64" t="n">
        <v>399.18</v>
      </c>
    </row>
    <row r="1849">
      <c r="A1849" t="inlineStr">
        <is>
          <t>05/07/2017</t>
        </is>
      </c>
      <c r="B1849" s="64" t="n">
        <v>1320.5</v>
      </c>
      <c r="C1849" s="64" t="n">
        <v>400.88</v>
      </c>
    </row>
    <row r="1850">
      <c r="A1850" t="inlineStr">
        <is>
          <t>06/07/2017</t>
        </is>
      </c>
      <c r="B1850" s="64" t="n">
        <v>1322</v>
      </c>
      <c r="C1850" s="64" t="n">
        <v>400.73</v>
      </c>
    </row>
    <row r="1851">
      <c r="A1851" t="inlineStr">
        <is>
          <t>07/07/2017</t>
        </is>
      </c>
      <c r="B1851" s="64" t="n">
        <v>1329.5</v>
      </c>
      <c r="C1851" s="64" t="n">
        <v>404.84</v>
      </c>
    </row>
    <row r="1852">
      <c r="A1852" t="inlineStr">
        <is>
          <t>10/07/2017</t>
        </is>
      </c>
      <c r="B1852" s="64" t="n">
        <v>1332</v>
      </c>
      <c r="C1852" s="64" t="n">
        <v>408.59</v>
      </c>
    </row>
    <row r="1853">
      <c r="A1853" t="inlineStr">
        <is>
          <t>11/07/2017</t>
        </is>
      </c>
      <c r="B1853" s="64" t="n">
        <v>1331</v>
      </c>
      <c r="C1853" s="64" t="n">
        <v>409.04</v>
      </c>
    </row>
    <row r="1854">
      <c r="A1854" t="inlineStr">
        <is>
          <t>12/07/2017</t>
        </is>
      </c>
      <c r="B1854" s="64" t="n">
        <v>1331.5</v>
      </c>
      <c r="C1854" s="64" t="n">
        <v>415.32</v>
      </c>
    </row>
    <row r="1855">
      <c r="A1855" t="inlineStr">
        <is>
          <t>13/07/2017</t>
        </is>
      </c>
      <c r="B1855" s="64" t="n">
        <v>1335.5</v>
      </c>
      <c r="C1855" s="64" t="n">
        <v>415.78</v>
      </c>
    </row>
    <row r="1856">
      <c r="A1856" t="inlineStr">
        <is>
          <t>14/07/2017</t>
        </is>
      </c>
      <c r="B1856" s="64" t="n">
        <v>1335</v>
      </c>
      <c r="C1856" s="64" t="n">
        <v>419.68</v>
      </c>
    </row>
    <row r="1857">
      <c r="A1857" t="inlineStr">
        <is>
          <t>17/07/2017</t>
        </is>
      </c>
      <c r="B1857" s="64" t="n">
        <v>1337</v>
      </c>
      <c r="C1857" s="64" t="n">
        <v>420.18</v>
      </c>
    </row>
    <row r="1858">
      <c r="A1858" t="inlineStr">
        <is>
          <t>18/07/2017</t>
        </is>
      </c>
      <c r="B1858" s="64" t="n">
        <v>1338</v>
      </c>
      <c r="C1858" s="64" t="n">
        <v>424.09</v>
      </c>
    </row>
    <row r="1859">
      <c r="A1859" t="inlineStr">
        <is>
          <t>19/07/2017</t>
        </is>
      </c>
      <c r="B1859" s="64" t="n">
        <v>1341.5</v>
      </c>
      <c r="C1859" s="64" t="n">
        <v>426.41</v>
      </c>
    </row>
    <row r="1860">
      <c r="A1860" t="inlineStr">
        <is>
          <t>20/07/2017</t>
        </is>
      </c>
      <c r="B1860" s="64" t="n">
        <v>1357.5</v>
      </c>
      <c r="C1860" s="64" t="n">
        <v>433.71</v>
      </c>
    </row>
    <row r="1861">
      <c r="A1861" t="inlineStr">
        <is>
          <t>21/07/2017</t>
        </is>
      </c>
      <c r="B1861" s="64" t="n">
        <v>1426.5</v>
      </c>
      <c r="C1861" s="64" t="n">
        <v>454.59</v>
      </c>
    </row>
    <row r="1862">
      <c r="A1862" t="inlineStr">
        <is>
          <t>24/07/2017</t>
        </is>
      </c>
      <c r="B1862" s="64" t="n">
        <v>1429</v>
      </c>
      <c r="C1862" s="64" t="n">
        <v>454.08</v>
      </c>
    </row>
    <row r="1863">
      <c r="A1863" t="inlineStr">
        <is>
          <t>25/07/2017</t>
        </is>
      </c>
      <c r="B1863" s="64" t="n">
        <v>1427</v>
      </c>
      <c r="C1863" s="64" t="n">
        <v>450.3</v>
      </c>
    </row>
    <row r="1864">
      <c r="A1864" t="inlineStr">
        <is>
          <t>26/07/2017</t>
        </is>
      </c>
      <c r="B1864" s="64" t="n">
        <v>1426</v>
      </c>
      <c r="C1864" s="64" t="n">
        <v>454.14</v>
      </c>
    </row>
    <row r="1865">
      <c r="A1865" t="inlineStr">
        <is>
          <t>27/07/2017</t>
        </is>
      </c>
      <c r="B1865" s="64" t="n">
        <v>1423</v>
      </c>
      <c r="C1865" s="64" t="n">
        <v>450.74</v>
      </c>
    </row>
    <row r="1866">
      <c r="A1866" t="inlineStr">
        <is>
          <t>28/07/2017</t>
        </is>
      </c>
      <c r="B1866" s="64" t="n">
        <v>1431</v>
      </c>
      <c r="C1866" s="64" t="n">
        <v>456.75</v>
      </c>
    </row>
    <row r="1867">
      <c r="A1867" t="inlineStr">
        <is>
          <t>31/07/2017</t>
        </is>
      </c>
      <c r="B1867" s="64" t="n">
        <v>1431.5</v>
      </c>
      <c r="C1867" s="64" t="n">
        <v>459.4</v>
      </c>
    </row>
    <row r="1868">
      <c r="A1868" t="inlineStr">
        <is>
          <t>01/08/2017</t>
        </is>
      </c>
      <c r="B1868" s="64" t="n">
        <v>1432.5</v>
      </c>
      <c r="C1868" s="64" t="n">
        <v>458.84</v>
      </c>
    </row>
    <row r="1869">
      <c r="A1869" t="inlineStr">
        <is>
          <t>02/08/2017</t>
        </is>
      </c>
      <c r="B1869" s="64" t="n">
        <v>1438.5</v>
      </c>
      <c r="C1869" s="64" t="n">
        <v>460.76</v>
      </c>
    </row>
    <row r="1870">
      <c r="A1870" t="inlineStr">
        <is>
          <t>03/08/2017</t>
        </is>
      </c>
      <c r="B1870" s="64" t="n">
        <v>1443.5</v>
      </c>
      <c r="C1870" s="64" t="n">
        <v>463.55</v>
      </c>
    </row>
    <row r="1871">
      <c r="A1871" t="inlineStr">
        <is>
          <t>04/08/2017</t>
        </is>
      </c>
      <c r="B1871" s="64" t="n">
        <v>1450.5</v>
      </c>
      <c r="C1871" s="64" t="n">
        <v>464.16</v>
      </c>
    </row>
    <row r="1872">
      <c r="A1872" t="inlineStr">
        <is>
          <t>07/08/2017</t>
        </is>
      </c>
      <c r="B1872" s="64" t="n">
        <v>1460</v>
      </c>
      <c r="C1872" s="64" t="n">
        <v>467.5</v>
      </c>
    </row>
    <row r="1873">
      <c r="A1873" t="inlineStr">
        <is>
          <t>08/08/2017</t>
        </is>
      </c>
      <c r="B1873" s="64" t="n">
        <v>1477.5</v>
      </c>
      <c r="C1873" s="64" t="n">
        <v>472.95</v>
      </c>
    </row>
    <row r="1874">
      <c r="A1874" t="inlineStr">
        <is>
          <t>09/08/2017</t>
        </is>
      </c>
      <c r="B1874" s="64" t="n">
        <v>1488.5</v>
      </c>
      <c r="C1874" s="64" t="n">
        <v>472.69</v>
      </c>
    </row>
    <row r="1875">
      <c r="A1875" t="inlineStr">
        <is>
          <t>10/08/2017</t>
        </is>
      </c>
      <c r="B1875" s="64" t="n">
        <v>1494</v>
      </c>
      <c r="C1875" s="64" t="n">
        <v>471.59</v>
      </c>
    </row>
    <row r="1876">
      <c r="A1876" t="inlineStr">
        <is>
          <t>11/08/2017</t>
        </is>
      </c>
      <c r="B1876" s="64" t="n">
        <v>1493</v>
      </c>
      <c r="C1876" s="64" t="n">
        <v>470.98</v>
      </c>
    </row>
    <row r="1877">
      <c r="A1877" t="inlineStr">
        <is>
          <t>14/08/2017</t>
        </is>
      </c>
      <c r="B1877" s="64" t="n">
        <v>1497</v>
      </c>
      <c r="C1877" s="64" t="n">
        <v>469.13</v>
      </c>
    </row>
    <row r="1878">
      <c r="A1878" t="inlineStr">
        <is>
          <t>15/08/2017</t>
        </is>
      </c>
      <c r="B1878" s="64" t="n">
        <v>1494.5</v>
      </c>
      <c r="C1878" s="64" t="n">
        <v>470.56</v>
      </c>
    </row>
    <row r="1879">
      <c r="A1879" t="inlineStr">
        <is>
          <t>16/08/2017</t>
        </is>
      </c>
      <c r="B1879" s="64" t="n">
        <v>1488</v>
      </c>
      <c r="C1879" s="64" t="n">
        <v>472.23</v>
      </c>
    </row>
    <row r="1880">
      <c r="A1880" t="inlineStr">
        <is>
          <t>17/08/2017</t>
        </is>
      </c>
      <c r="B1880" s="64" t="n">
        <v>1484.5</v>
      </c>
      <c r="C1880" s="64" t="n">
        <v>466.97</v>
      </c>
    </row>
    <row r="1881">
      <c r="A1881" t="inlineStr">
        <is>
          <t>18/08/2017</t>
        </is>
      </c>
      <c r="B1881" s="64" t="n">
        <v>1475</v>
      </c>
      <c r="C1881" s="64" t="n">
        <v>469</v>
      </c>
    </row>
    <row r="1882">
      <c r="A1882" t="inlineStr">
        <is>
          <t>21/08/2017</t>
        </is>
      </c>
      <c r="B1882" s="64" t="n">
        <v>1472.5</v>
      </c>
      <c r="C1882" s="64" t="n">
        <v>464.8</v>
      </c>
    </row>
    <row r="1883">
      <c r="A1883" t="inlineStr">
        <is>
          <t>22/08/2017</t>
        </is>
      </c>
      <c r="B1883" s="64" t="n">
        <v>1472</v>
      </c>
      <c r="C1883" s="64" t="n">
        <v>464.79</v>
      </c>
    </row>
    <row r="1884">
      <c r="A1884" t="inlineStr">
        <is>
          <t>23/08/2017</t>
        </is>
      </c>
      <c r="B1884" s="64" t="n">
        <v>1464</v>
      </c>
      <c r="C1884" s="64" t="n">
        <v>466.69</v>
      </c>
    </row>
    <row r="1885">
      <c r="A1885" t="inlineStr">
        <is>
          <t>24/08/2017</t>
        </is>
      </c>
      <c r="B1885" s="64" t="n">
        <v>1451.5</v>
      </c>
      <c r="C1885" s="64" t="n">
        <v>461.67</v>
      </c>
    </row>
    <row r="1886">
      <c r="A1886" t="inlineStr">
        <is>
          <t>25/08/2017</t>
        </is>
      </c>
      <c r="B1886" s="64" t="n">
        <v>1453.5</v>
      </c>
      <c r="C1886" s="64" t="n">
        <v>460.99</v>
      </c>
    </row>
    <row r="1887">
      <c r="A1887" t="inlineStr">
        <is>
          <t>28/08/2017</t>
        </is>
      </c>
      <c r="B1887" s="64" t="n">
        <v>1449</v>
      </c>
      <c r="C1887" s="64" t="n">
        <v>458.4</v>
      </c>
    </row>
    <row r="1888">
      <c r="A1888" t="inlineStr">
        <is>
          <t>29/08/2017</t>
        </is>
      </c>
      <c r="B1888" s="64" t="n">
        <v>1458.5</v>
      </c>
      <c r="C1888" s="64" t="n">
        <v>461.4</v>
      </c>
    </row>
    <row r="1889">
      <c r="A1889" t="inlineStr">
        <is>
          <t>30/08/2017</t>
        </is>
      </c>
      <c r="B1889" s="64" t="n">
        <v>1459.5</v>
      </c>
      <c r="C1889" s="64" t="n">
        <v>462.01</v>
      </c>
    </row>
    <row r="1890">
      <c r="A1890" t="inlineStr">
        <is>
          <t>31/08/2017</t>
        </is>
      </c>
      <c r="B1890" s="64" t="n">
        <v>1475.5</v>
      </c>
      <c r="C1890" s="64" t="n">
        <v>468.41</v>
      </c>
    </row>
    <row r="1891">
      <c r="A1891" t="inlineStr">
        <is>
          <t>01/09/2017</t>
        </is>
      </c>
      <c r="B1891" s="64" t="n">
        <v>1499</v>
      </c>
      <c r="C1891" s="64" t="n">
        <v>476.93</v>
      </c>
    </row>
    <row r="1892">
      <c r="A1892" t="inlineStr">
        <is>
          <t>04/09/2017</t>
        </is>
      </c>
      <c r="B1892" s="64" t="n">
        <v>1509</v>
      </c>
      <c r="C1892" s="64" t="n">
        <v>481.34</v>
      </c>
    </row>
    <row r="1893">
      <c r="A1893" t="inlineStr">
        <is>
          <t>05/09/2017</t>
        </is>
      </c>
      <c r="B1893" s="64" t="n">
        <v>1520</v>
      </c>
      <c r="C1893" s="64" t="n">
        <v>487.49</v>
      </c>
    </row>
    <row r="1894">
      <c r="A1894" t="inlineStr">
        <is>
          <t>06/09/2017</t>
        </is>
      </c>
      <c r="B1894" s="64" t="n">
        <v>1513</v>
      </c>
      <c r="C1894" s="64" t="n">
        <v>487.59</v>
      </c>
    </row>
    <row r="1895">
      <c r="A1895" t="inlineStr">
        <is>
          <t>08/09/2017</t>
        </is>
      </c>
      <c r="B1895" s="64" t="n">
        <v>1507</v>
      </c>
      <c r="C1895" s="64" t="n">
        <v>487.39</v>
      </c>
    </row>
    <row r="1896">
      <c r="A1896" t="inlineStr">
        <is>
          <t>11/09/2017</t>
        </is>
      </c>
      <c r="B1896" s="64" t="n">
        <v>1508</v>
      </c>
      <c r="C1896" s="64" t="n">
        <v>486.45</v>
      </c>
    </row>
    <row r="1897">
      <c r="A1897" t="inlineStr">
        <is>
          <t>12/09/2017</t>
        </is>
      </c>
      <c r="B1897" s="64" t="n">
        <v>1490.5</v>
      </c>
      <c r="C1897" s="64" t="n">
        <v>476.35</v>
      </c>
    </row>
    <row r="1898">
      <c r="A1898" t="inlineStr">
        <is>
          <t>13/09/2017</t>
        </is>
      </c>
      <c r="B1898" s="64" t="n">
        <v>1492.5</v>
      </c>
      <c r="C1898" s="64" t="n">
        <v>476.68</v>
      </c>
    </row>
    <row r="1899">
      <c r="A1899" t="inlineStr">
        <is>
          <t>14/09/2017</t>
        </is>
      </c>
      <c r="B1899" s="64" t="n">
        <v>1490.5</v>
      </c>
      <c r="C1899" s="64" t="n">
        <v>478.34</v>
      </c>
    </row>
    <row r="1900">
      <c r="A1900" t="inlineStr">
        <is>
          <t>15/09/2017</t>
        </is>
      </c>
      <c r="B1900" s="64" t="n">
        <v>1498</v>
      </c>
      <c r="C1900" s="64" t="n">
        <v>480.9</v>
      </c>
    </row>
    <row r="1901">
      <c r="A1901" t="inlineStr">
        <is>
          <t>18/09/2017</t>
        </is>
      </c>
      <c r="B1901" s="64" t="n">
        <v>1496</v>
      </c>
      <c r="C1901" s="64" t="n">
        <v>477.65</v>
      </c>
    </row>
    <row r="1902">
      <c r="A1902" t="inlineStr">
        <is>
          <t>19/09/2017</t>
        </is>
      </c>
      <c r="B1902" s="64" t="n">
        <v>1500.5</v>
      </c>
      <c r="C1902" s="64" t="n">
        <v>478.02</v>
      </c>
    </row>
    <row r="1903">
      <c r="A1903" t="inlineStr">
        <is>
          <t>20/09/2017</t>
        </is>
      </c>
      <c r="B1903" s="64" t="n">
        <v>1503.5</v>
      </c>
      <c r="C1903" s="64" t="n">
        <v>480.04</v>
      </c>
    </row>
    <row r="1904">
      <c r="A1904" t="inlineStr">
        <is>
          <t>21/09/2017</t>
        </is>
      </c>
      <c r="B1904" s="64" t="n">
        <v>1509</v>
      </c>
      <c r="C1904" s="64" t="n">
        <v>479.96</v>
      </c>
    </row>
    <row r="1905">
      <c r="A1905" t="inlineStr">
        <is>
          <t>22/09/2017</t>
        </is>
      </c>
      <c r="B1905" s="64" t="n">
        <v>1511.5</v>
      </c>
      <c r="C1905" s="64" t="n">
        <v>483.53</v>
      </c>
    </row>
    <row r="1906">
      <c r="A1906" t="inlineStr">
        <is>
          <t>25/09/2017</t>
        </is>
      </c>
      <c r="B1906" s="64" t="n">
        <v>1509.5</v>
      </c>
      <c r="C1906" s="64" t="n">
        <v>478.3</v>
      </c>
    </row>
    <row r="1907">
      <c r="A1907" t="inlineStr">
        <is>
          <t>26/09/2017</t>
        </is>
      </c>
      <c r="B1907" s="64" t="n">
        <v>1519</v>
      </c>
      <c r="C1907" s="64" t="n">
        <v>479.33</v>
      </c>
    </row>
    <row r="1908">
      <c r="A1908" t="inlineStr">
        <is>
          <t>27/09/2017</t>
        </is>
      </c>
      <c r="B1908" s="64" t="n">
        <v>1523.5</v>
      </c>
      <c r="C1908" s="64" t="n">
        <v>477.44</v>
      </c>
    </row>
    <row r="1909">
      <c r="A1909" t="inlineStr">
        <is>
          <t>28/09/2017</t>
        </is>
      </c>
      <c r="B1909" s="64" t="n">
        <v>1533.5</v>
      </c>
      <c r="C1909" s="64" t="n">
        <v>482.08</v>
      </c>
    </row>
    <row r="1910">
      <c r="A1910" t="inlineStr">
        <is>
          <t>29/09/2017</t>
        </is>
      </c>
      <c r="B1910" s="64" t="n">
        <v>1540.5</v>
      </c>
      <c r="C1910" s="64" t="n">
        <v>486.42</v>
      </c>
    </row>
    <row r="1911">
      <c r="A1911" t="inlineStr">
        <is>
          <t>02/10/2017</t>
        </is>
      </c>
      <c r="B1911" s="64" t="n">
        <v>1562.5</v>
      </c>
      <c r="C1911" s="64" t="n">
        <v>495.4</v>
      </c>
    </row>
    <row r="1912">
      <c r="A1912" t="inlineStr">
        <is>
          <t>03/10/2017</t>
        </is>
      </c>
      <c r="B1912" s="64" t="n">
        <v>1563</v>
      </c>
      <c r="C1912" s="64" t="n">
        <v>496.82</v>
      </c>
    </row>
    <row r="1913">
      <c r="A1913" t="inlineStr">
        <is>
          <t>04/10/2017</t>
        </is>
      </c>
      <c r="B1913" s="64" t="n">
        <v>1562</v>
      </c>
      <c r="C1913" s="64" t="n">
        <v>499.04</v>
      </c>
    </row>
    <row r="1914">
      <c r="A1914" t="inlineStr">
        <is>
          <t>05/10/2017</t>
        </is>
      </c>
      <c r="B1914" s="64" t="n">
        <v>1564.5</v>
      </c>
      <c r="C1914" s="64" t="n">
        <v>496.04</v>
      </c>
    </row>
    <row r="1915">
      <c r="A1915" t="inlineStr">
        <is>
          <t>06/10/2017</t>
        </is>
      </c>
      <c r="B1915" s="64" t="n">
        <v>1570.5</v>
      </c>
      <c r="C1915" s="64" t="n">
        <v>497.47</v>
      </c>
    </row>
    <row r="1916">
      <c r="A1916" t="inlineStr">
        <is>
          <t>09/10/2017</t>
        </is>
      </c>
      <c r="B1916" s="64" t="n">
        <v>1576</v>
      </c>
      <c r="C1916" s="64" t="n">
        <v>494.66</v>
      </c>
    </row>
    <row r="1917">
      <c r="A1917" t="inlineStr">
        <is>
          <t>10/10/2017</t>
        </is>
      </c>
      <c r="B1917" s="64" t="n">
        <v>1580</v>
      </c>
      <c r="C1917" s="64" t="n">
        <v>497.01</v>
      </c>
    </row>
    <row r="1918">
      <c r="A1918" t="inlineStr">
        <is>
          <t>11/10/2017</t>
        </is>
      </c>
      <c r="B1918" s="64" t="n">
        <v>1593</v>
      </c>
      <c r="C1918" s="64" t="n">
        <v>503.16</v>
      </c>
    </row>
    <row r="1919">
      <c r="A1919" t="inlineStr">
        <is>
          <t>13/10/2017</t>
        </is>
      </c>
      <c r="B1919" s="64" t="n">
        <v>1587</v>
      </c>
      <c r="C1919" s="64" t="n">
        <v>503.65</v>
      </c>
    </row>
    <row r="1920">
      <c r="A1920" t="inlineStr">
        <is>
          <t>16/10/2017</t>
        </is>
      </c>
      <c r="B1920" s="64" t="n">
        <v>1590</v>
      </c>
      <c r="C1920" s="64" t="n">
        <v>501.74</v>
      </c>
    </row>
    <row r="1921">
      <c r="A1921" t="inlineStr">
        <is>
          <t>17/10/2017</t>
        </is>
      </c>
      <c r="B1921" s="64" t="n">
        <v>1593.5</v>
      </c>
      <c r="C1921" s="64" t="n">
        <v>503</v>
      </c>
    </row>
    <row r="1922">
      <c r="A1922" t="inlineStr">
        <is>
          <t>18/10/2017</t>
        </is>
      </c>
      <c r="B1922" s="64" t="n">
        <v>1606</v>
      </c>
      <c r="C1922" s="64" t="n">
        <v>507.42</v>
      </c>
    </row>
    <row r="1923">
      <c r="A1923" t="inlineStr">
        <is>
          <t>19/10/2017</t>
        </is>
      </c>
      <c r="B1923" s="64" t="n">
        <v>1613</v>
      </c>
      <c r="C1923" s="64" t="n">
        <v>508.03</v>
      </c>
    </row>
    <row r="1924">
      <c r="A1924" t="inlineStr">
        <is>
          <t>20/10/2017</t>
        </is>
      </c>
      <c r="B1924" s="64" t="n">
        <v>1621</v>
      </c>
      <c r="C1924" s="64" t="n">
        <v>508.63</v>
      </c>
    </row>
    <row r="1925">
      <c r="A1925" t="inlineStr">
        <is>
          <t>23/10/2017</t>
        </is>
      </c>
      <c r="B1925" s="64" t="n">
        <v>1636.5</v>
      </c>
      <c r="C1925" s="64" t="n">
        <v>507.44</v>
      </c>
    </row>
    <row r="1926">
      <c r="A1926" t="inlineStr">
        <is>
          <t>24/10/2017</t>
        </is>
      </c>
      <c r="B1926" s="64" t="n">
        <v>1637</v>
      </c>
      <c r="C1926" s="64" t="n">
        <v>502.46</v>
      </c>
    </row>
    <row r="1927">
      <c r="A1927" t="inlineStr">
        <is>
          <t>25/10/2017</t>
        </is>
      </c>
      <c r="B1927" s="64" t="n">
        <v>1641.5</v>
      </c>
      <c r="C1927" s="64" t="n">
        <v>506.17</v>
      </c>
    </row>
    <row r="1928">
      <c r="A1928" t="inlineStr">
        <is>
          <t>26/10/2017</t>
        </is>
      </c>
      <c r="B1928" s="64" t="n">
        <v>1644.5</v>
      </c>
      <c r="C1928" s="64" t="n">
        <v>501.98</v>
      </c>
    </row>
    <row r="1929">
      <c r="A1929" t="inlineStr">
        <is>
          <t>27/10/2017</t>
        </is>
      </c>
      <c r="B1929" s="64" t="n">
        <v>1650.5</v>
      </c>
      <c r="C1929" s="64" t="n">
        <v>508.63</v>
      </c>
    </row>
    <row r="1930">
      <c r="A1930" t="inlineStr">
        <is>
          <t>30/10/2017</t>
        </is>
      </c>
      <c r="B1930" s="64" t="n">
        <v>1652</v>
      </c>
      <c r="C1930" s="64" t="n">
        <v>503.81</v>
      </c>
    </row>
    <row r="1931">
      <c r="A1931" t="inlineStr">
        <is>
          <t>31/10/2017</t>
        </is>
      </c>
      <c r="B1931" s="64" t="n">
        <v>1656.5</v>
      </c>
      <c r="C1931" s="64" t="n">
        <v>505.8</v>
      </c>
    </row>
    <row r="1932">
      <c r="A1932" t="inlineStr">
        <is>
          <t>01/11/2017</t>
        </is>
      </c>
      <c r="B1932" s="64" t="n">
        <v>1660</v>
      </c>
      <c r="C1932" s="64" t="n">
        <v>508.27</v>
      </c>
    </row>
    <row r="1933">
      <c r="A1933" t="inlineStr">
        <is>
          <t>03/11/2017</t>
        </is>
      </c>
      <c r="B1933" s="64" t="n">
        <v>1650.5</v>
      </c>
      <c r="C1933" s="64" t="n">
        <v>500.15</v>
      </c>
    </row>
    <row r="1934">
      <c r="A1934" t="inlineStr">
        <is>
          <t>06/11/2017</t>
        </is>
      </c>
      <c r="B1934" s="64" t="n">
        <v>1674.5</v>
      </c>
      <c r="C1934" s="64" t="n">
        <v>513.65</v>
      </c>
    </row>
    <row r="1935">
      <c r="A1935" t="inlineStr">
        <is>
          <t>07/11/2017</t>
        </is>
      </c>
      <c r="B1935" s="64" t="n">
        <v>1682</v>
      </c>
      <c r="C1935" s="64" t="n">
        <v>512.65</v>
      </c>
    </row>
    <row r="1936">
      <c r="A1936" t="inlineStr">
        <is>
          <t>08/11/2017</t>
        </is>
      </c>
      <c r="B1936" s="64" t="n">
        <v>1682.5</v>
      </c>
      <c r="C1936" s="64" t="n">
        <v>516.26</v>
      </c>
    </row>
    <row r="1937">
      <c r="A1937" t="inlineStr">
        <is>
          <t>09/11/2017</t>
        </is>
      </c>
      <c r="B1937" s="64" t="n">
        <v>1709</v>
      </c>
      <c r="C1937" s="64" t="n">
        <v>525.04</v>
      </c>
    </row>
    <row r="1938">
      <c r="A1938" t="inlineStr">
        <is>
          <t>10/11/2017</t>
        </is>
      </c>
      <c r="B1938" s="64" t="n">
        <v>1717.5</v>
      </c>
      <c r="C1938" s="64" t="n">
        <v>523.79</v>
      </c>
    </row>
    <row r="1939">
      <c r="A1939" t="inlineStr">
        <is>
          <t>13/11/2017</t>
        </is>
      </c>
      <c r="B1939" s="64" t="n">
        <v>1745</v>
      </c>
      <c r="C1939" s="64" t="n">
        <v>529.59</v>
      </c>
    </row>
    <row r="1940">
      <c r="A1940" t="inlineStr">
        <is>
          <t>14/11/2017</t>
        </is>
      </c>
      <c r="B1940" s="64" t="n">
        <v>1748</v>
      </c>
      <c r="C1940" s="64" t="n">
        <v>528.74</v>
      </c>
    </row>
    <row r="1941">
      <c r="A1941" t="inlineStr">
        <is>
          <t>16/11/2017</t>
        </is>
      </c>
      <c r="B1941" s="64" t="n">
        <v>1749</v>
      </c>
      <c r="C1941" s="64" t="n">
        <v>533.88</v>
      </c>
    </row>
    <row r="1942">
      <c r="A1942" t="inlineStr">
        <is>
          <t>17/11/2017</t>
        </is>
      </c>
      <c r="B1942" s="64" t="n">
        <v>1737.5</v>
      </c>
      <c r="C1942" s="64" t="n">
        <v>532.98</v>
      </c>
    </row>
    <row r="1943">
      <c r="A1943" t="inlineStr">
        <is>
          <t>21/11/2017</t>
        </is>
      </c>
      <c r="B1943" s="64" t="n">
        <v>1747.5</v>
      </c>
      <c r="C1943" s="64" t="n">
        <v>537.6900000000001</v>
      </c>
    </row>
    <row r="1944">
      <c r="A1944" t="inlineStr">
        <is>
          <t>22/11/2017</t>
        </is>
      </c>
      <c r="B1944" s="64" t="n">
        <v>1745</v>
      </c>
      <c r="C1944" s="64" t="n">
        <v>539.41</v>
      </c>
    </row>
    <row r="1945">
      <c r="A1945" t="inlineStr">
        <is>
          <t>23/11/2017</t>
        </is>
      </c>
      <c r="B1945" s="64" t="n">
        <v>1744.5</v>
      </c>
      <c r="C1945" s="64" t="n">
        <v>541.6</v>
      </c>
    </row>
    <row r="1946">
      <c r="A1946" t="inlineStr">
        <is>
          <t>24/11/2017</t>
        </is>
      </c>
      <c r="B1946" s="64" t="n">
        <v>1755</v>
      </c>
      <c r="C1946" s="64" t="n">
        <v>543.51</v>
      </c>
    </row>
    <row r="1947">
      <c r="A1947" t="inlineStr">
        <is>
          <t>27/11/2017</t>
        </is>
      </c>
      <c r="B1947" s="64" t="n">
        <v>1758</v>
      </c>
      <c r="C1947" s="64" t="n">
        <v>546.3</v>
      </c>
    </row>
    <row r="1948">
      <c r="A1948" t="inlineStr">
        <is>
          <t>28/11/2017</t>
        </is>
      </c>
      <c r="B1948" s="64" t="n">
        <v>1769</v>
      </c>
      <c r="C1948" s="64" t="n">
        <v>550.92</v>
      </c>
    </row>
    <row r="1949">
      <c r="A1949" t="inlineStr">
        <is>
          <t>29/11/2017</t>
        </is>
      </c>
      <c r="B1949" s="64" t="n">
        <v>1766.5</v>
      </c>
      <c r="C1949" s="64" t="n">
        <v>544.21</v>
      </c>
    </row>
    <row r="1950">
      <c r="A1950" t="inlineStr">
        <is>
          <t>30/11/2017</t>
        </is>
      </c>
      <c r="B1950" s="64" t="n">
        <v>1771.5</v>
      </c>
      <c r="C1950" s="64" t="n">
        <v>540.59</v>
      </c>
    </row>
    <row r="1951">
      <c r="A1951" t="inlineStr">
        <is>
          <t>01/12/2017</t>
        </is>
      </c>
      <c r="B1951" s="64" t="n">
        <v>1777</v>
      </c>
      <c r="C1951" s="64" t="n">
        <v>545.4299999999999</v>
      </c>
    </row>
    <row r="1952">
      <c r="A1952" t="inlineStr">
        <is>
          <t>04/12/2017</t>
        </is>
      </c>
      <c r="B1952" s="64" t="n">
        <v>1786.5</v>
      </c>
      <c r="C1952" s="64" t="n">
        <v>550.88</v>
      </c>
    </row>
    <row r="1953">
      <c r="A1953" t="inlineStr">
        <is>
          <t>05/12/2017</t>
        </is>
      </c>
      <c r="B1953" s="64" t="n">
        <v>1797</v>
      </c>
      <c r="C1953" s="64" t="n">
        <v>556.35</v>
      </c>
    </row>
    <row r="1954">
      <c r="A1954" t="inlineStr">
        <is>
          <t>06/12/2017</t>
        </is>
      </c>
      <c r="B1954" s="64" t="n">
        <v>1809</v>
      </c>
      <c r="C1954" s="64" t="n">
        <v>558.16</v>
      </c>
    </row>
    <row r="1955">
      <c r="A1955" t="inlineStr">
        <is>
          <t>07/12/2017</t>
        </is>
      </c>
      <c r="B1955" s="64" t="n">
        <v>1816</v>
      </c>
      <c r="C1955" s="64" t="n">
        <v>552.3099999999999</v>
      </c>
    </row>
    <row r="1956">
      <c r="A1956" t="inlineStr">
        <is>
          <t>08/12/2017</t>
        </is>
      </c>
      <c r="B1956" s="64" t="n">
        <v>1816.5</v>
      </c>
      <c r="C1956" s="64" t="n">
        <v>550.45</v>
      </c>
    </row>
    <row r="1957">
      <c r="A1957" t="inlineStr">
        <is>
          <t>11/12/2017</t>
        </is>
      </c>
      <c r="B1957" s="64" t="n">
        <v>1812.5</v>
      </c>
      <c r="C1957" s="64" t="n">
        <v>549.41</v>
      </c>
    </row>
    <row r="1958">
      <c r="A1958" t="inlineStr">
        <is>
          <t>12/12/2017</t>
        </is>
      </c>
      <c r="B1958" s="64" t="n">
        <v>1807</v>
      </c>
      <c r="C1958" s="64" t="n">
        <v>543.13</v>
      </c>
    </row>
    <row r="1959">
      <c r="A1959" t="inlineStr">
        <is>
          <t>13/12/2017</t>
        </is>
      </c>
      <c r="B1959" s="64" t="n">
        <v>1813.5</v>
      </c>
      <c r="C1959" s="64" t="n">
        <v>547.72</v>
      </c>
    </row>
    <row r="1960">
      <c r="A1960" t="inlineStr">
        <is>
          <t>14/12/2017</t>
        </is>
      </c>
      <c r="B1960" s="64" t="n">
        <v>1811.5</v>
      </c>
      <c r="C1960" s="64" t="n">
        <v>542.2</v>
      </c>
    </row>
    <row r="1961">
      <c r="A1961" t="inlineStr">
        <is>
          <t>15/12/2017</t>
        </is>
      </c>
      <c r="B1961" s="64" t="n">
        <v>1813.5</v>
      </c>
      <c r="C1961" s="64" t="n">
        <v>548.55</v>
      </c>
    </row>
    <row r="1962">
      <c r="A1962" t="inlineStr">
        <is>
          <t>18/12/2017</t>
        </is>
      </c>
      <c r="B1962" s="64" t="n">
        <v>1812</v>
      </c>
      <c r="C1962" s="64" t="n">
        <v>549.59</v>
      </c>
    </row>
    <row r="1963">
      <c r="A1963" t="inlineStr">
        <is>
          <t>19/12/2017</t>
        </is>
      </c>
      <c r="B1963" s="64" t="n">
        <v>1813</v>
      </c>
      <c r="C1963" s="64" t="n">
        <v>549.23</v>
      </c>
    </row>
    <row r="1964">
      <c r="A1964" t="inlineStr">
        <is>
          <t>20/12/2017</t>
        </is>
      </c>
      <c r="B1964" s="64" t="n">
        <v>1813.5</v>
      </c>
      <c r="C1964" s="64" t="n">
        <v>551.05</v>
      </c>
    </row>
    <row r="1965">
      <c r="A1965" t="inlineStr">
        <is>
          <t>21/12/2017</t>
        </is>
      </c>
      <c r="B1965" s="64" t="n">
        <v>1814</v>
      </c>
      <c r="C1965" s="64" t="n">
        <v>548.04</v>
      </c>
    </row>
    <row r="1966">
      <c r="A1966" t="inlineStr">
        <is>
          <t>22/12/2017</t>
        </is>
      </c>
      <c r="B1966" s="64" t="n">
        <v>1814</v>
      </c>
      <c r="C1966" s="64" t="n">
        <v>544.74</v>
      </c>
    </row>
    <row r="1967">
      <c r="A1967" t="inlineStr">
        <is>
          <t>26/12/2017</t>
        </is>
      </c>
      <c r="B1967" s="64" t="n">
        <v>1827</v>
      </c>
      <c r="C1967" s="64" t="n">
        <v>550.8</v>
      </c>
    </row>
    <row r="1968">
      <c r="A1968" t="inlineStr">
        <is>
          <t>27/12/2017</t>
        </is>
      </c>
      <c r="B1968" s="64" t="n">
        <v>1830</v>
      </c>
      <c r="C1968" s="64" t="n">
        <v>552.7</v>
      </c>
    </row>
    <row r="1969">
      <c r="A1969" t="inlineStr">
        <is>
          <t>28/12/2017</t>
        </is>
      </c>
      <c r="B1969" s="64" t="n">
        <v>1840</v>
      </c>
      <c r="C1969" s="64" t="n">
        <v>556.0599999999999</v>
      </c>
    </row>
    <row r="1970">
      <c r="A1970" t="inlineStr">
        <is>
          <t>02/01/2018</t>
        </is>
      </c>
      <c r="B1970" s="64" t="n">
        <v>1854.5</v>
      </c>
      <c r="C1970" s="64" t="n">
        <v>568.87</v>
      </c>
    </row>
    <row r="1971">
      <c r="A1971" t="inlineStr">
        <is>
          <t>03/01/2018</t>
        </is>
      </c>
      <c r="B1971" s="64" t="n">
        <v>1882.5</v>
      </c>
      <c r="C1971" s="64" t="n">
        <v>580.66</v>
      </c>
    </row>
    <row r="1972">
      <c r="A1972" t="inlineStr">
        <is>
          <t>04/01/2018</t>
        </is>
      </c>
      <c r="B1972" s="64" t="n">
        <v>1892.5</v>
      </c>
      <c r="C1972" s="64" t="n">
        <v>586.46</v>
      </c>
    </row>
    <row r="1973">
      <c r="A1973" t="inlineStr">
        <is>
          <t>05/01/2018</t>
        </is>
      </c>
      <c r="B1973" s="64" t="n">
        <v>1904.5</v>
      </c>
      <c r="C1973" s="64" t="n">
        <v>589.45</v>
      </c>
    </row>
    <row r="1974">
      <c r="A1974" t="inlineStr">
        <is>
          <t>08/01/2018</t>
        </is>
      </c>
      <c r="B1974" s="64" t="n">
        <v>1910.5</v>
      </c>
      <c r="C1974" s="64" t="n">
        <v>590.75</v>
      </c>
    </row>
    <row r="1975">
      <c r="A1975" t="inlineStr">
        <is>
          <t>09/01/2018</t>
        </is>
      </c>
      <c r="B1975" s="64" t="n">
        <v>1919</v>
      </c>
      <c r="C1975" s="64" t="n">
        <v>590.83</v>
      </c>
    </row>
    <row r="1976">
      <c r="A1976" t="inlineStr">
        <is>
          <t>10/01/2018</t>
        </is>
      </c>
      <c r="B1976" s="64" t="n">
        <v>1913</v>
      </c>
      <c r="C1976" s="64" t="n">
        <v>592.63</v>
      </c>
    </row>
    <row r="1977">
      <c r="A1977" t="inlineStr">
        <is>
          <t>11/01/2018</t>
        </is>
      </c>
      <c r="B1977" s="64" t="n">
        <v>1924</v>
      </c>
      <c r="C1977" s="64" t="n">
        <v>596.77</v>
      </c>
    </row>
    <row r="1978">
      <c r="A1978" t="inlineStr">
        <is>
          <t>12/01/2018</t>
        </is>
      </c>
      <c r="B1978" s="64" t="n">
        <v>1915.5</v>
      </c>
      <c r="C1978" s="64" t="n">
        <v>597.1</v>
      </c>
    </row>
    <row r="1979">
      <c r="A1979" t="inlineStr">
        <is>
          <t>15/01/2018</t>
        </is>
      </c>
      <c r="B1979" s="64" t="n">
        <v>1918.5</v>
      </c>
      <c r="C1979" s="64" t="n">
        <v>597.85</v>
      </c>
    </row>
    <row r="1980">
      <c r="A1980" t="inlineStr">
        <is>
          <t>16/01/2018</t>
        </is>
      </c>
      <c r="B1980" s="64" t="n">
        <v>1917.5</v>
      </c>
      <c r="C1980" s="64" t="n">
        <v>593.84</v>
      </c>
    </row>
    <row r="1981">
      <c r="A1981" t="inlineStr">
        <is>
          <t>17/01/2018</t>
        </is>
      </c>
      <c r="B1981" s="64" t="n">
        <v>1921</v>
      </c>
      <c r="C1981" s="64" t="n">
        <v>597.51</v>
      </c>
    </row>
    <row r="1982">
      <c r="A1982" t="inlineStr">
        <is>
          <t>18/01/2018</t>
        </is>
      </c>
      <c r="B1982" s="64" t="n">
        <v>1913</v>
      </c>
      <c r="C1982" s="64" t="n">
        <v>595.76</v>
      </c>
    </row>
    <row r="1983">
      <c r="A1983" t="inlineStr">
        <is>
          <t>19/01/2018</t>
        </is>
      </c>
      <c r="B1983" s="64" t="n">
        <v>1915.5</v>
      </c>
      <c r="C1983" s="64" t="n">
        <v>598.78</v>
      </c>
    </row>
    <row r="1984">
      <c r="A1984" t="inlineStr">
        <is>
          <t>22/01/2018</t>
        </is>
      </c>
      <c r="B1984" s="64" t="n">
        <v>1910</v>
      </c>
      <c r="C1984" s="64" t="n">
        <v>595.39</v>
      </c>
    </row>
    <row r="1985">
      <c r="A1985" t="inlineStr">
        <is>
          <t>23/01/2018</t>
        </is>
      </c>
      <c r="B1985" s="64" t="n">
        <v>1905</v>
      </c>
      <c r="C1985" s="64" t="n">
        <v>587.6</v>
      </c>
    </row>
    <row r="1986">
      <c r="A1986" t="inlineStr">
        <is>
          <t>24/01/2018</t>
        </is>
      </c>
      <c r="B1986" s="64" t="n">
        <v>1902</v>
      </c>
      <c r="C1986" s="64" t="n">
        <v>598.6799999999999</v>
      </c>
    </row>
    <row r="1987">
      <c r="A1987" t="inlineStr">
        <is>
          <t>26/01/2018</t>
        </is>
      </c>
      <c r="B1987" s="64" t="n">
        <v>1898</v>
      </c>
      <c r="C1987" s="64" t="n">
        <v>603.3099999999999</v>
      </c>
    </row>
    <row r="1988">
      <c r="A1988" t="inlineStr">
        <is>
          <t>29/01/2018</t>
        </is>
      </c>
      <c r="B1988" s="64" t="n">
        <v>1898.5</v>
      </c>
      <c r="C1988" s="64" t="n">
        <v>599.65</v>
      </c>
    </row>
    <row r="1989">
      <c r="A1989" t="inlineStr">
        <is>
          <t>30/01/2018</t>
        </is>
      </c>
      <c r="B1989" s="64" t="n">
        <v>1905.5</v>
      </c>
      <c r="C1989" s="64" t="n">
        <v>599.78</v>
      </c>
    </row>
    <row r="1990">
      <c r="A1990" t="inlineStr">
        <is>
          <t>31/01/2018</t>
        </is>
      </c>
      <c r="B1990" s="64" t="n">
        <v>1906.5</v>
      </c>
      <c r="C1990" s="64" t="n">
        <v>598.21</v>
      </c>
    </row>
    <row r="1991">
      <c r="A1991" t="inlineStr">
        <is>
          <t>01/02/2018</t>
        </is>
      </c>
      <c r="B1991" s="64" t="n">
        <v>1895.5</v>
      </c>
      <c r="C1991" s="64" t="n">
        <v>598.14</v>
      </c>
    </row>
    <row r="1992">
      <c r="A1992" t="inlineStr">
        <is>
          <t>02/02/2018</t>
        </is>
      </c>
      <c r="B1992" s="64" t="n">
        <v>1894</v>
      </c>
      <c r="C1992" s="64" t="n">
        <v>589.66</v>
      </c>
    </row>
    <row r="1993">
      <c r="A1993" t="inlineStr">
        <is>
          <t>05/02/2018</t>
        </is>
      </c>
      <c r="B1993" s="64" t="n">
        <v>1888.5</v>
      </c>
      <c r="C1993" s="64" t="n">
        <v>581.97</v>
      </c>
    </row>
    <row r="1994">
      <c r="A1994" t="inlineStr">
        <is>
          <t>06/02/2018</t>
        </is>
      </c>
      <c r="B1994" s="64" t="n">
        <v>1894.5</v>
      </c>
      <c r="C1994" s="64" t="n">
        <v>584.72</v>
      </c>
    </row>
    <row r="1995">
      <c r="A1995" t="inlineStr">
        <is>
          <t>07/02/2018</t>
        </is>
      </c>
      <c r="B1995" s="64" t="n">
        <v>1899.5</v>
      </c>
      <c r="C1995" s="64" t="n">
        <v>579.47</v>
      </c>
    </row>
    <row r="1996">
      <c r="A1996" t="inlineStr">
        <is>
          <t>08/02/2018</t>
        </is>
      </c>
      <c r="B1996" s="64" t="n">
        <v>1901.5</v>
      </c>
      <c r="C1996" s="64" t="n">
        <v>579.37</v>
      </c>
    </row>
    <row r="1997">
      <c r="A1997" t="inlineStr">
        <is>
          <t>09/02/2018</t>
        </is>
      </c>
      <c r="B1997" s="64" t="n">
        <v>1899.5</v>
      </c>
      <c r="C1997" s="64" t="n">
        <v>574.21</v>
      </c>
    </row>
    <row r="1998">
      <c r="A1998" t="inlineStr">
        <is>
          <t>14/02/2018</t>
        </is>
      </c>
      <c r="B1998" s="64" t="n">
        <v>1915</v>
      </c>
      <c r="C1998" s="64" t="n">
        <v>592.88</v>
      </c>
    </row>
    <row r="1999">
      <c r="A1999" t="inlineStr">
        <is>
          <t>15/02/2018</t>
        </is>
      </c>
      <c r="B1999" s="64" t="n">
        <v>1918</v>
      </c>
      <c r="C1999" s="64" t="n">
        <v>592.52</v>
      </c>
    </row>
    <row r="2000">
      <c r="A2000" t="inlineStr">
        <is>
          <t>16/02/2018</t>
        </is>
      </c>
      <c r="B2000" s="64" t="n">
        <v>1927</v>
      </c>
      <c r="C2000" s="64" t="n">
        <v>598.63</v>
      </c>
    </row>
    <row r="2001">
      <c r="A2001" t="inlineStr">
        <is>
          <t>19/02/2018</t>
        </is>
      </c>
      <c r="B2001" s="64" t="n">
        <v>1922</v>
      </c>
      <c r="C2001" s="64" t="n">
        <v>594.3099999999999</v>
      </c>
    </row>
    <row r="2002">
      <c r="A2002" t="inlineStr">
        <is>
          <t>20/02/2018</t>
        </is>
      </c>
      <c r="B2002" s="64" t="n">
        <v>1933</v>
      </c>
      <c r="C2002" s="64" t="n">
        <v>594.22</v>
      </c>
    </row>
    <row r="2003">
      <c r="A2003" t="inlineStr">
        <is>
          <t>21/02/2018</t>
        </is>
      </c>
      <c r="B2003" s="64" t="n">
        <v>1934.5</v>
      </c>
      <c r="C2003" s="64" t="n">
        <v>595.05</v>
      </c>
    </row>
    <row r="2004">
      <c r="A2004" t="inlineStr">
        <is>
          <t>22/02/2018</t>
        </is>
      </c>
      <c r="B2004" s="64" t="n">
        <v>1930</v>
      </c>
      <c r="C2004" s="64" t="n">
        <v>594.58</v>
      </c>
    </row>
    <row r="2005">
      <c r="A2005" t="inlineStr">
        <is>
          <t>23/02/2018</t>
        </is>
      </c>
      <c r="B2005" s="64" t="n">
        <v>1931</v>
      </c>
      <c r="C2005" s="64" t="n">
        <v>595.8</v>
      </c>
    </row>
    <row r="2006">
      <c r="A2006" t="inlineStr">
        <is>
          <t>26/02/2018</t>
        </is>
      </c>
      <c r="B2006" s="64" t="n">
        <v>1937.5</v>
      </c>
      <c r="C2006" s="64" t="n">
        <v>598.55</v>
      </c>
    </row>
    <row r="2007">
      <c r="A2007" t="inlineStr">
        <is>
          <t>27/02/2018</t>
        </is>
      </c>
      <c r="B2007" s="64" t="n">
        <v>1947</v>
      </c>
      <c r="C2007" s="64" t="n">
        <v>599.63</v>
      </c>
    </row>
    <row r="2008">
      <c r="A2008" t="inlineStr">
        <is>
          <t>28/02/2018</t>
        </is>
      </c>
      <c r="B2008" s="64" t="n">
        <v>1955</v>
      </c>
      <c r="C2008" s="64" t="n">
        <v>603.77</v>
      </c>
    </row>
    <row r="2009">
      <c r="A2009" t="inlineStr">
        <is>
          <t>01/03/2018</t>
        </is>
      </c>
      <c r="B2009" s="64" t="n">
        <v>1940</v>
      </c>
      <c r="C2009" s="64" t="n">
        <v>595.8200000000001</v>
      </c>
    </row>
    <row r="2010">
      <c r="A2010" t="inlineStr">
        <is>
          <t>02/03/2018</t>
        </is>
      </c>
      <c r="B2010" s="64" t="n">
        <v>1932.5</v>
      </c>
      <c r="C2010" s="64" t="n">
        <v>594.4299999999999</v>
      </c>
    </row>
    <row r="2011">
      <c r="A2011" t="inlineStr">
        <is>
          <t>05/03/2018</t>
        </is>
      </c>
      <c r="B2011" s="64" t="n">
        <v>1942.5</v>
      </c>
      <c r="C2011" s="64" t="n">
        <v>598.24</v>
      </c>
    </row>
    <row r="2012">
      <c r="A2012" t="inlineStr">
        <is>
          <t>06/03/2018</t>
        </is>
      </c>
      <c r="B2012" s="64" t="n">
        <v>1940</v>
      </c>
      <c r="C2012" s="64" t="n">
        <v>604.74</v>
      </c>
    </row>
    <row r="2013">
      <c r="A2013" t="inlineStr">
        <is>
          <t>07/03/2018</t>
        </is>
      </c>
      <c r="B2013" s="64" t="n">
        <v>1937</v>
      </c>
      <c r="C2013" s="64" t="n">
        <v>596.92</v>
      </c>
    </row>
    <row r="2014">
      <c r="A2014" t="inlineStr">
        <is>
          <t>08/03/2018</t>
        </is>
      </c>
      <c r="B2014" s="64" t="n">
        <v>1931.5</v>
      </c>
      <c r="C2014" s="64" t="n">
        <v>591.76</v>
      </c>
    </row>
    <row r="2015">
      <c r="A2015" t="inlineStr">
        <is>
          <t>09/03/2018</t>
        </is>
      </c>
      <c r="B2015" s="64" t="n">
        <v>1938</v>
      </c>
      <c r="C2015" s="64" t="n">
        <v>596.3099999999999</v>
      </c>
    </row>
    <row r="2016">
      <c r="A2016" t="inlineStr">
        <is>
          <t>12/03/2018</t>
        </is>
      </c>
      <c r="B2016" s="64" t="n">
        <v>1975</v>
      </c>
      <c r="C2016" s="64" t="n">
        <v>606.76</v>
      </c>
    </row>
    <row r="2017">
      <c r="A2017" t="inlineStr">
        <is>
          <t>13/03/2018</t>
        </is>
      </c>
      <c r="B2017" s="64" t="n">
        <v>1969</v>
      </c>
      <c r="C2017" s="64" t="n">
        <v>603.25</v>
      </c>
    </row>
    <row r="2018">
      <c r="A2018" t="inlineStr">
        <is>
          <t>14/03/2018</t>
        </is>
      </c>
      <c r="B2018" s="64" t="n">
        <v>1960.5</v>
      </c>
      <c r="C2018" s="64" t="n">
        <v>600.64</v>
      </c>
    </row>
    <row r="2019">
      <c r="A2019" t="inlineStr">
        <is>
          <t>15/03/2018</t>
        </is>
      </c>
      <c r="B2019" s="64" t="n">
        <v>1963</v>
      </c>
      <c r="C2019" s="64" t="n">
        <v>596.48</v>
      </c>
    </row>
    <row r="2020">
      <c r="A2020" t="inlineStr">
        <is>
          <t>16/03/2018</t>
        </is>
      </c>
      <c r="B2020" s="64" t="n">
        <v>1965.5</v>
      </c>
      <c r="C2020" s="64" t="n">
        <v>600.34</v>
      </c>
    </row>
    <row r="2021">
      <c r="A2021" t="inlineStr">
        <is>
          <t>19/03/2018</t>
        </is>
      </c>
      <c r="B2021" s="64" t="n">
        <v>1965</v>
      </c>
      <c r="C2021" s="64" t="n">
        <v>597.8099999999999</v>
      </c>
    </row>
    <row r="2022">
      <c r="A2022" t="inlineStr">
        <is>
          <t>20/03/2018</t>
        </is>
      </c>
      <c r="B2022" s="64" t="n">
        <v>1962.5</v>
      </c>
      <c r="C2022" s="64" t="n">
        <v>593.26</v>
      </c>
    </row>
    <row r="2023">
      <c r="A2023" t="inlineStr">
        <is>
          <t>21/03/2018</t>
        </is>
      </c>
      <c r="B2023" s="64" t="n">
        <v>1936.5</v>
      </c>
      <c r="C2023" s="64" t="n">
        <v>592.02</v>
      </c>
    </row>
    <row r="2024">
      <c r="A2024" t="inlineStr">
        <is>
          <t>22/03/2018</t>
        </is>
      </c>
      <c r="B2024" s="64" t="n">
        <v>1924</v>
      </c>
      <c r="C2024" s="64" t="n">
        <v>582.6799999999999</v>
      </c>
    </row>
    <row r="2025">
      <c r="A2025" t="inlineStr">
        <is>
          <t>23/03/2018</t>
        </is>
      </c>
      <c r="B2025" s="64" t="n">
        <v>1909</v>
      </c>
      <c r="C2025" s="64" t="n">
        <v>576.04</v>
      </c>
    </row>
    <row r="2026">
      <c r="A2026" t="inlineStr">
        <is>
          <t>26/03/2018</t>
        </is>
      </c>
      <c r="B2026" s="64" t="n">
        <v>1891.5</v>
      </c>
      <c r="C2026" s="64" t="n">
        <v>572.66</v>
      </c>
    </row>
    <row r="2027">
      <c r="A2027" t="inlineStr">
        <is>
          <t>27/03/2018</t>
        </is>
      </c>
      <c r="B2027" s="64" t="n">
        <v>1888</v>
      </c>
      <c r="C2027" s="64" t="n">
        <v>566.97</v>
      </c>
    </row>
    <row r="2028">
      <c r="A2028" t="inlineStr">
        <is>
          <t>28/03/2018</t>
        </is>
      </c>
      <c r="B2028" s="64" t="n">
        <v>1858</v>
      </c>
      <c r="C2028" s="64" t="n">
        <v>557.96</v>
      </c>
    </row>
    <row r="2029">
      <c r="A2029" t="inlineStr">
        <is>
          <t>29/03/2018</t>
        </is>
      </c>
      <c r="B2029" s="64" t="n">
        <v>1851.5</v>
      </c>
      <c r="C2029" s="64" t="n">
        <v>560.89</v>
      </c>
    </row>
    <row r="2030">
      <c r="A2030" t="inlineStr">
        <is>
          <t>02/04/2018</t>
        </is>
      </c>
      <c r="B2030" s="64" t="n">
        <v>1810</v>
      </c>
      <c r="C2030" s="64" t="n">
        <v>545.51</v>
      </c>
    </row>
    <row r="2031">
      <c r="A2031" t="inlineStr">
        <is>
          <t>03/04/2018</t>
        </is>
      </c>
      <c r="B2031" s="64" t="n">
        <v>1781.5</v>
      </c>
      <c r="C2031" s="64" t="n">
        <v>534.02</v>
      </c>
    </row>
    <row r="2032">
      <c r="A2032" t="inlineStr">
        <is>
          <t>04/04/2018</t>
        </is>
      </c>
      <c r="B2032" s="64" t="n">
        <v>1732.5</v>
      </c>
      <c r="C2032" s="64" t="n">
        <v>519.1799999999999</v>
      </c>
    </row>
    <row r="2033">
      <c r="A2033" t="inlineStr">
        <is>
          <t>05/04/2018</t>
        </is>
      </c>
      <c r="B2033" s="64" t="n">
        <v>1694.5</v>
      </c>
      <c r="C2033" s="64" t="n">
        <v>506.88</v>
      </c>
    </row>
    <row r="2034">
      <c r="A2034" t="inlineStr">
        <is>
          <t>06/04/2018</t>
        </is>
      </c>
      <c r="B2034" s="64" t="n">
        <v>1623.5</v>
      </c>
      <c r="C2034" s="64" t="n">
        <v>481.75</v>
      </c>
    </row>
    <row r="2035">
      <c r="A2035" t="inlineStr">
        <is>
          <t>09/04/2018</t>
        </is>
      </c>
      <c r="B2035" s="64" t="n">
        <v>1621</v>
      </c>
      <c r="C2035" s="64" t="n">
        <v>476.62</v>
      </c>
    </row>
    <row r="2036">
      <c r="A2036" t="inlineStr">
        <is>
          <t>10/04/2018</t>
        </is>
      </c>
      <c r="B2036" s="64" t="n">
        <v>1610.5</v>
      </c>
      <c r="C2036" s="64" t="n">
        <v>472.84</v>
      </c>
    </row>
    <row r="2037">
      <c r="A2037" t="inlineStr">
        <is>
          <t>11/04/2018</t>
        </is>
      </c>
      <c r="B2037" s="64" t="n">
        <v>1590.5</v>
      </c>
      <c r="C2037" s="64" t="n">
        <v>470.7</v>
      </c>
    </row>
    <row r="2038">
      <c r="A2038" t="inlineStr">
        <is>
          <t>12/04/2018</t>
        </is>
      </c>
      <c r="B2038" s="64" t="n">
        <v>1582</v>
      </c>
      <c r="C2038" s="64" t="n">
        <v>465.02</v>
      </c>
    </row>
    <row r="2039">
      <c r="A2039" t="inlineStr">
        <is>
          <t>13/04/2018</t>
        </is>
      </c>
      <c r="B2039" s="64" t="n">
        <v>1581.5</v>
      </c>
      <c r="C2039" s="64" t="n">
        <v>462.02</v>
      </c>
    </row>
    <row r="2040">
      <c r="A2040" t="inlineStr">
        <is>
          <t>16/04/2018</t>
        </is>
      </c>
      <c r="B2040" s="64" t="n">
        <v>1578.5</v>
      </c>
      <c r="C2040" s="64" t="n">
        <v>461.28</v>
      </c>
    </row>
    <row r="2041">
      <c r="A2041" t="inlineStr">
        <is>
          <t>17/04/2018</t>
        </is>
      </c>
      <c r="B2041" s="64" t="n">
        <v>1566</v>
      </c>
      <c r="C2041" s="64" t="n">
        <v>460.05</v>
      </c>
    </row>
    <row r="2042">
      <c r="A2042" t="inlineStr">
        <is>
          <t>18/04/2018</t>
        </is>
      </c>
      <c r="B2042" s="64" t="n">
        <v>1554.5</v>
      </c>
      <c r="C2042" s="64" t="n">
        <v>460.18</v>
      </c>
    </row>
    <row r="2043">
      <c r="A2043" t="inlineStr">
        <is>
          <t>19/04/2018</t>
        </is>
      </c>
      <c r="B2043" s="64" t="n">
        <v>1550.5</v>
      </c>
      <c r="C2043" s="64" t="n">
        <v>457.51</v>
      </c>
    </row>
    <row r="2044">
      <c r="A2044" t="inlineStr">
        <is>
          <t>20/04/2018</t>
        </is>
      </c>
      <c r="B2044" s="64" t="n">
        <v>1542.5</v>
      </c>
      <c r="C2044" s="64" t="n">
        <v>452.08</v>
      </c>
    </row>
    <row r="2045">
      <c r="A2045" t="inlineStr">
        <is>
          <t>23/04/2018</t>
        </is>
      </c>
      <c r="B2045" s="64" t="n">
        <v>1530.5</v>
      </c>
      <c r="C2045" s="64" t="n">
        <v>443.88</v>
      </c>
    </row>
    <row r="2046">
      <c r="A2046" t="inlineStr">
        <is>
          <t>24/04/2018</t>
        </is>
      </c>
      <c r="B2046" s="64" t="n">
        <v>1527.5</v>
      </c>
      <c r="C2046" s="64" t="n">
        <v>440.33</v>
      </c>
    </row>
    <row r="2047">
      <c r="A2047" t="inlineStr">
        <is>
          <t>25/04/2018</t>
        </is>
      </c>
      <c r="B2047" s="64" t="n">
        <v>1524.5</v>
      </c>
      <c r="C2047" s="64" t="n">
        <v>437.2</v>
      </c>
    </row>
    <row r="2048">
      <c r="A2048" t="inlineStr">
        <is>
          <t>26/04/2018</t>
        </is>
      </c>
      <c r="B2048" s="64" t="n">
        <v>1513</v>
      </c>
      <c r="C2048" s="64" t="n">
        <v>434.9</v>
      </c>
    </row>
    <row r="2049">
      <c r="A2049" t="inlineStr">
        <is>
          <t>27/04/2018</t>
        </is>
      </c>
      <c r="B2049" s="64" t="n">
        <v>1517</v>
      </c>
      <c r="C2049" s="64" t="n">
        <v>438.17</v>
      </c>
    </row>
    <row r="2050">
      <c r="A2050" t="inlineStr">
        <is>
          <t>30/04/2018</t>
        </is>
      </c>
      <c r="B2050" s="64" t="n">
        <v>1522.5</v>
      </c>
      <c r="C2050" s="64" t="n">
        <v>434.26</v>
      </c>
    </row>
    <row r="2051">
      <c r="A2051" t="inlineStr">
        <is>
          <t>02/05/2018</t>
        </is>
      </c>
      <c r="B2051" s="64" t="n">
        <v>1510</v>
      </c>
      <c r="C2051" s="64" t="n">
        <v>425.59</v>
      </c>
    </row>
    <row r="2052">
      <c r="A2052" t="inlineStr">
        <is>
          <t>03/05/2018</t>
        </is>
      </c>
      <c r="B2052" s="64" t="n">
        <v>1506.5</v>
      </c>
      <c r="C2052" s="64" t="n">
        <v>427.25</v>
      </c>
    </row>
    <row r="2053">
      <c r="A2053" t="inlineStr">
        <is>
          <t>04/05/2018</t>
        </is>
      </c>
      <c r="B2053" s="64" t="n">
        <v>1514</v>
      </c>
      <c r="C2053" s="64" t="n">
        <v>429.87</v>
      </c>
    </row>
    <row r="2054">
      <c r="A2054" t="inlineStr">
        <is>
          <t>07/05/2018</t>
        </is>
      </c>
      <c r="B2054" s="64" t="n">
        <v>1538.5</v>
      </c>
      <c r="C2054" s="64" t="n">
        <v>432.89</v>
      </c>
    </row>
    <row r="2055">
      <c r="A2055" t="inlineStr">
        <is>
          <t>08/05/2018</t>
        </is>
      </c>
      <c r="B2055" s="64" t="n">
        <v>1549</v>
      </c>
      <c r="C2055" s="64" t="n">
        <v>433.77</v>
      </c>
    </row>
    <row r="2056">
      <c r="A2056" t="inlineStr">
        <is>
          <t>09/05/2018</t>
        </is>
      </c>
      <c r="B2056" s="64" t="n">
        <v>1562.5</v>
      </c>
      <c r="C2056" s="64" t="n">
        <v>433.55</v>
      </c>
    </row>
    <row r="2057">
      <c r="A2057" t="inlineStr">
        <is>
          <t>10/05/2018</t>
        </is>
      </c>
      <c r="B2057" s="64" t="n">
        <v>1584</v>
      </c>
      <c r="C2057" s="64" t="n">
        <v>446.7</v>
      </c>
    </row>
    <row r="2058">
      <c r="A2058" t="inlineStr">
        <is>
          <t>11/05/2018</t>
        </is>
      </c>
      <c r="B2058" s="64" t="n">
        <v>1628</v>
      </c>
      <c r="C2058" s="64" t="n">
        <v>451.85</v>
      </c>
    </row>
    <row r="2059">
      <c r="A2059" t="inlineStr">
        <is>
          <t>14/05/2018</t>
        </is>
      </c>
      <c r="B2059" s="64" t="n">
        <v>1661.5</v>
      </c>
      <c r="C2059" s="64" t="n">
        <v>458.34</v>
      </c>
    </row>
    <row r="2060">
      <c r="A2060" t="inlineStr">
        <is>
          <t>15/05/2018</t>
        </is>
      </c>
      <c r="B2060" s="64" t="n">
        <v>1684</v>
      </c>
      <c r="C2060" s="64" t="n">
        <v>459.86</v>
      </c>
    </row>
    <row r="2061">
      <c r="A2061" t="inlineStr">
        <is>
          <t>16/05/2018</t>
        </is>
      </c>
      <c r="B2061" s="64" t="n">
        <v>1694.5</v>
      </c>
      <c r="C2061" s="64" t="n">
        <v>460.71</v>
      </c>
    </row>
    <row r="2062">
      <c r="A2062" t="inlineStr">
        <is>
          <t>17/05/2018</t>
        </is>
      </c>
      <c r="B2062" s="64" t="n">
        <v>1702.5</v>
      </c>
      <c r="C2062" s="64" t="n">
        <v>459.51</v>
      </c>
    </row>
    <row r="2063">
      <c r="A2063" t="inlineStr">
        <is>
          <t>18/05/2018</t>
        </is>
      </c>
      <c r="B2063" s="64" t="n">
        <v>1702</v>
      </c>
      <c r="C2063" s="64" t="n">
        <v>454.72</v>
      </c>
    </row>
    <row r="2064">
      <c r="A2064" t="inlineStr">
        <is>
          <t>21/05/2018</t>
        </is>
      </c>
      <c r="B2064" s="64" t="n">
        <v>1705</v>
      </c>
      <c r="C2064" s="64" t="n">
        <v>462.44</v>
      </c>
    </row>
    <row r="2065">
      <c r="A2065" t="inlineStr">
        <is>
          <t>22/05/2018</t>
        </is>
      </c>
      <c r="B2065" s="64" t="n">
        <v>1709</v>
      </c>
      <c r="C2065" s="64" t="n">
        <v>469.51</v>
      </c>
    </row>
    <row r="2066">
      <c r="A2066" t="inlineStr">
        <is>
          <t>23/05/2018</t>
        </is>
      </c>
      <c r="B2066" s="64" t="n">
        <v>1710</v>
      </c>
      <c r="C2066" s="64" t="n">
        <v>471.46</v>
      </c>
    </row>
    <row r="2067">
      <c r="A2067" t="inlineStr">
        <is>
          <t>24/05/2018</t>
        </is>
      </c>
      <c r="B2067" s="64" t="n">
        <v>1710</v>
      </c>
      <c r="C2067" s="64" t="n">
        <v>469.01</v>
      </c>
    </row>
    <row r="2068">
      <c r="A2068" t="inlineStr">
        <is>
          <t>25/05/2018</t>
        </is>
      </c>
      <c r="B2068" s="64" t="n">
        <v>1710.5</v>
      </c>
      <c r="C2068" s="64" t="n">
        <v>465.7</v>
      </c>
    </row>
    <row r="2069">
      <c r="A2069" t="inlineStr">
        <is>
          <t>28/05/2018</t>
        </is>
      </c>
      <c r="B2069" s="64" t="n">
        <v>1736.5</v>
      </c>
      <c r="C2069" s="64" t="n">
        <v>464.68</v>
      </c>
    </row>
    <row r="2070">
      <c r="A2070" t="inlineStr">
        <is>
          <t>29/05/2018</t>
        </is>
      </c>
      <c r="B2070" s="64" t="n">
        <v>1750.5</v>
      </c>
      <c r="C2070" s="64" t="n">
        <v>467.3</v>
      </c>
    </row>
    <row r="2071">
      <c r="A2071" t="inlineStr">
        <is>
          <t>30/05/2018</t>
        </is>
      </c>
      <c r="B2071" s="64" t="n">
        <v>1759.5</v>
      </c>
      <c r="C2071" s="64" t="n">
        <v>470.45</v>
      </c>
    </row>
    <row r="2072">
      <c r="A2072" t="inlineStr">
        <is>
          <t>01/06/2018</t>
        </is>
      </c>
      <c r="B2072" s="64" t="n">
        <v>1761</v>
      </c>
      <c r="C2072" s="64" t="n">
        <v>467.85</v>
      </c>
    </row>
    <row r="2073">
      <c r="A2073" t="inlineStr">
        <is>
          <t>04/06/2018</t>
        </is>
      </c>
      <c r="B2073" s="64" t="n">
        <v>1764.5</v>
      </c>
      <c r="C2073" s="64" t="n">
        <v>471.79</v>
      </c>
    </row>
    <row r="2074">
      <c r="A2074" t="inlineStr">
        <is>
          <t>05/06/2018</t>
        </is>
      </c>
      <c r="B2074" s="64" t="n">
        <v>1767.5</v>
      </c>
      <c r="C2074" s="64" t="n">
        <v>463.79</v>
      </c>
    </row>
    <row r="2075">
      <c r="A2075" t="inlineStr">
        <is>
          <t>06/06/2018</t>
        </is>
      </c>
      <c r="B2075" s="64" t="n">
        <v>1757</v>
      </c>
      <c r="C2075" s="64" t="n">
        <v>460.19</v>
      </c>
    </row>
    <row r="2076">
      <c r="A2076" t="inlineStr">
        <is>
          <t>07/06/2018</t>
        </is>
      </c>
      <c r="B2076" s="64" t="n">
        <v>1759</v>
      </c>
      <c r="C2076" s="64" t="n">
        <v>448.72</v>
      </c>
    </row>
    <row r="2077">
      <c r="A2077" t="inlineStr">
        <is>
          <t>08/06/2018</t>
        </is>
      </c>
      <c r="B2077" s="64" t="n">
        <v>1765.5</v>
      </c>
      <c r="C2077" s="64" t="n">
        <v>474.98</v>
      </c>
    </row>
    <row r="2078">
      <c r="A2078" t="inlineStr">
        <is>
          <t>11/06/2018</t>
        </is>
      </c>
      <c r="B2078" s="64" t="n">
        <v>1751.5</v>
      </c>
      <c r="C2078" s="64" t="n">
        <v>470.96</v>
      </c>
    </row>
    <row r="2079">
      <c r="A2079" t="inlineStr">
        <is>
          <t>12/06/2018</t>
        </is>
      </c>
      <c r="B2079" s="64" t="n">
        <v>1741</v>
      </c>
      <c r="C2079" s="64" t="n">
        <v>468.51</v>
      </c>
    </row>
    <row r="2080">
      <c r="A2080" t="inlineStr">
        <is>
          <t>13/06/2018</t>
        </is>
      </c>
      <c r="B2080" s="64" t="n">
        <v>1714.5</v>
      </c>
      <c r="C2080" s="64" t="n">
        <v>461.26</v>
      </c>
    </row>
    <row r="2081">
      <c r="A2081" t="inlineStr">
        <is>
          <t>14/06/2018</t>
        </is>
      </c>
      <c r="B2081" s="64" t="n">
        <v>1711.5</v>
      </c>
      <c r="C2081" s="64" t="n">
        <v>450.75</v>
      </c>
    </row>
    <row r="2082">
      <c r="A2082" t="inlineStr">
        <is>
          <t>15/06/2018</t>
        </is>
      </c>
      <c r="B2082" s="64" t="n">
        <v>1692.5</v>
      </c>
      <c r="C2082" s="64" t="n">
        <v>454.73</v>
      </c>
    </row>
    <row r="2083">
      <c r="A2083" t="inlineStr">
        <is>
          <t>18/06/2018</t>
        </is>
      </c>
      <c r="B2083" s="64" t="n">
        <v>1688</v>
      </c>
      <c r="C2083" s="64" t="n">
        <v>450.37</v>
      </c>
    </row>
    <row r="2084">
      <c r="A2084" t="inlineStr">
        <is>
          <t>19/06/2018</t>
        </is>
      </c>
      <c r="B2084" s="64" t="n">
        <v>1667</v>
      </c>
      <c r="C2084" s="64" t="n">
        <v>445.36</v>
      </c>
    </row>
    <row r="2085">
      <c r="A2085" t="inlineStr">
        <is>
          <t>20/06/2018</t>
        </is>
      </c>
      <c r="B2085" s="64" t="n">
        <v>1642.5</v>
      </c>
      <c r="C2085" s="64" t="n">
        <v>434.87</v>
      </c>
    </row>
    <row r="2086">
      <c r="A2086" t="inlineStr">
        <is>
          <t>21/06/2018</t>
        </is>
      </c>
      <c r="B2086" s="64" t="n">
        <v>1624</v>
      </c>
      <c r="C2086" s="64" t="n">
        <v>431</v>
      </c>
    </row>
    <row r="2087">
      <c r="A2087" t="inlineStr">
        <is>
          <t>22/06/2018</t>
        </is>
      </c>
      <c r="B2087" s="64" t="n">
        <v>1612.5</v>
      </c>
      <c r="C2087" s="64" t="n">
        <v>427.04</v>
      </c>
    </row>
    <row r="2088">
      <c r="A2088" t="inlineStr">
        <is>
          <t>25/06/2018</t>
        </is>
      </c>
      <c r="B2088" s="64" t="n">
        <v>1607</v>
      </c>
      <c r="C2088" s="64" t="n">
        <v>424.91</v>
      </c>
    </row>
    <row r="2089">
      <c r="A2089" t="inlineStr">
        <is>
          <t>26/06/2018</t>
        </is>
      </c>
      <c r="B2089" s="64" t="n">
        <v>1584</v>
      </c>
      <c r="C2089" s="64" t="n">
        <v>417.28</v>
      </c>
    </row>
    <row r="2090">
      <c r="A2090" t="inlineStr">
        <is>
          <t>27/06/2018</t>
        </is>
      </c>
      <c r="B2090" s="64" t="n">
        <v>1574.5</v>
      </c>
      <c r="C2090" s="64" t="n">
        <v>408.75</v>
      </c>
    </row>
    <row r="2091">
      <c r="A2091" t="inlineStr">
        <is>
          <t>28/06/2018</t>
        </is>
      </c>
      <c r="B2091" s="64" t="n">
        <v>1556.5</v>
      </c>
      <c r="C2091" s="64" t="n">
        <v>403.03</v>
      </c>
    </row>
    <row r="2092">
      <c r="A2092" t="inlineStr">
        <is>
          <t>29/06/2018</t>
        </is>
      </c>
      <c r="B2092" s="64" t="n">
        <v>1552.5</v>
      </c>
      <c r="C2092" s="64" t="n">
        <v>400.65</v>
      </c>
    </row>
    <row r="2093">
      <c r="A2093" t="inlineStr">
        <is>
          <t>02/07/2018</t>
        </is>
      </c>
      <c r="B2093" s="64" t="n">
        <v>1549</v>
      </c>
      <c r="C2093" s="64" t="n">
        <v>396.06</v>
      </c>
    </row>
    <row r="2094">
      <c r="A2094" t="inlineStr">
        <is>
          <t>03/07/2018</t>
        </is>
      </c>
      <c r="B2094" s="64" t="n">
        <v>1547</v>
      </c>
      <c r="C2094" s="64" t="n">
        <v>397.38</v>
      </c>
    </row>
    <row r="2095">
      <c r="A2095" t="inlineStr">
        <is>
          <t>04/07/2018</t>
        </is>
      </c>
      <c r="B2095" s="64" t="n">
        <v>1537</v>
      </c>
      <c r="C2095" s="64" t="n">
        <v>392.89</v>
      </c>
    </row>
    <row r="2096">
      <c r="A2096" t="inlineStr">
        <is>
          <t>05/07/2018</t>
        </is>
      </c>
      <c r="B2096" s="64" t="n">
        <v>1541.5</v>
      </c>
      <c r="C2096" s="64" t="n">
        <v>391.94</v>
      </c>
    </row>
    <row r="2097">
      <c r="A2097" t="inlineStr">
        <is>
          <t>06/07/2018</t>
        </is>
      </c>
      <c r="B2097" s="64" t="n">
        <v>1538</v>
      </c>
      <c r="C2097" s="64" t="n">
        <v>393.75</v>
      </c>
    </row>
    <row r="2098">
      <c r="A2098" t="inlineStr">
        <is>
          <t>10/07/2018</t>
        </is>
      </c>
      <c r="B2098" s="64" t="n">
        <v>1542</v>
      </c>
      <c r="C2098" s="64" t="n">
        <v>406</v>
      </c>
    </row>
    <row r="2099">
      <c r="A2099" t="inlineStr">
        <is>
          <t>11/07/2018</t>
        </is>
      </c>
      <c r="B2099" s="64" t="n">
        <v>1536.5</v>
      </c>
      <c r="C2099" s="64" t="n">
        <v>396.01</v>
      </c>
    </row>
    <row r="2100">
      <c r="A2100" t="inlineStr">
        <is>
          <t>12/07/2018</t>
        </is>
      </c>
      <c r="B2100" s="64" t="n">
        <v>1532.5</v>
      </c>
      <c r="C2100" s="64" t="n">
        <v>394.47</v>
      </c>
    </row>
    <row r="2101">
      <c r="A2101" t="inlineStr">
        <is>
          <t>13/07/2018</t>
        </is>
      </c>
      <c r="B2101" s="64" t="n">
        <v>1535</v>
      </c>
      <c r="C2101" s="64" t="n">
        <v>398.49</v>
      </c>
    </row>
    <row r="2102">
      <c r="A2102" t="inlineStr">
        <is>
          <t>16/07/2018</t>
        </is>
      </c>
      <c r="B2102" s="64" t="n">
        <v>1531.5</v>
      </c>
      <c r="C2102" s="64" t="n">
        <v>396.66</v>
      </c>
    </row>
    <row r="2103">
      <c r="A2103" t="inlineStr">
        <is>
          <t>17/07/2018</t>
        </is>
      </c>
      <c r="B2103" s="64" t="n">
        <v>1533.5</v>
      </c>
      <c r="C2103" s="64" t="n">
        <v>399.24</v>
      </c>
    </row>
    <row r="2104">
      <c r="A2104" t="inlineStr">
        <is>
          <t>18/07/2018</t>
        </is>
      </c>
      <c r="B2104" s="64" t="n">
        <v>1524.5</v>
      </c>
      <c r="C2104" s="64" t="n">
        <v>397.73</v>
      </c>
    </row>
    <row r="2105">
      <c r="A2105" t="inlineStr">
        <is>
          <t>19/07/2018</t>
        </is>
      </c>
      <c r="B2105" s="64" t="n">
        <v>1523.5</v>
      </c>
      <c r="C2105" s="64" t="n">
        <v>394.08</v>
      </c>
    </row>
    <row r="2106">
      <c r="A2106" t="inlineStr">
        <is>
          <t>20/07/2018</t>
        </is>
      </c>
      <c r="B2106" s="64" t="n">
        <v>1524.5</v>
      </c>
      <c r="C2106" s="64" t="n">
        <v>403.2</v>
      </c>
    </row>
    <row r="2107">
      <c r="A2107" t="inlineStr">
        <is>
          <t>23/07/2018</t>
        </is>
      </c>
      <c r="B2107" s="64" t="n">
        <v>1526.5</v>
      </c>
      <c r="C2107" s="64" t="n">
        <v>403.2</v>
      </c>
    </row>
    <row r="2108">
      <c r="A2108" t="inlineStr">
        <is>
          <t>24/07/2018</t>
        </is>
      </c>
      <c r="B2108" s="64" t="n">
        <v>1521</v>
      </c>
      <c r="C2108" s="64" t="n">
        <v>406.25</v>
      </c>
    </row>
    <row r="2109">
      <c r="A2109" t="inlineStr">
        <is>
          <t>25/07/2018</t>
        </is>
      </c>
      <c r="B2109" s="64" t="n">
        <v>1511</v>
      </c>
      <c r="C2109" s="64" t="n">
        <v>407.72</v>
      </c>
    </row>
    <row r="2110">
      <c r="A2110" t="inlineStr">
        <is>
          <t>26/07/2018</t>
        </is>
      </c>
      <c r="B2110" s="64" t="n">
        <v>1494.5</v>
      </c>
      <c r="C2110" s="64" t="n">
        <v>399.49</v>
      </c>
    </row>
    <row r="2111">
      <c r="A2111" t="inlineStr">
        <is>
          <t>27/07/2018</t>
        </is>
      </c>
      <c r="B2111" s="64" t="n">
        <v>1497</v>
      </c>
      <c r="C2111" s="64" t="n">
        <v>403.18</v>
      </c>
    </row>
    <row r="2112">
      <c r="A2112" t="inlineStr">
        <is>
          <t>30/07/2018</t>
        </is>
      </c>
      <c r="B2112" s="64" t="n">
        <v>1485</v>
      </c>
      <c r="C2112" s="64" t="n">
        <v>398.34</v>
      </c>
    </row>
    <row r="2113">
      <c r="A2113" t="inlineStr">
        <is>
          <t>31/07/2018</t>
        </is>
      </c>
      <c r="B2113" s="64" t="n">
        <v>1469</v>
      </c>
      <c r="C2113" s="64" t="n">
        <v>391.32</v>
      </c>
    </row>
    <row r="2114">
      <c r="A2114" t="inlineStr">
        <is>
          <t>01/08/2018</t>
        </is>
      </c>
      <c r="B2114" s="64" t="n">
        <v>1462</v>
      </c>
      <c r="C2114" s="64" t="n">
        <v>389.45</v>
      </c>
    </row>
    <row r="2115">
      <c r="A2115" t="inlineStr">
        <is>
          <t>02/08/2018</t>
        </is>
      </c>
      <c r="B2115" s="64" t="n">
        <v>1452</v>
      </c>
      <c r="C2115" s="64" t="n">
        <v>386.48</v>
      </c>
    </row>
    <row r="2116">
      <c r="A2116" t="inlineStr">
        <is>
          <t>03/08/2018</t>
        </is>
      </c>
      <c r="B2116" s="64" t="n">
        <v>1447</v>
      </c>
      <c r="C2116" s="64" t="n">
        <v>390.55</v>
      </c>
    </row>
    <row r="2117">
      <c r="A2117" t="inlineStr">
        <is>
          <t>06/08/2018</t>
        </is>
      </c>
      <c r="B2117" s="64" t="n">
        <v>1454.5</v>
      </c>
      <c r="C2117" s="64" t="n">
        <v>390.05</v>
      </c>
    </row>
    <row r="2118">
      <c r="A2118" t="inlineStr">
        <is>
          <t>07/08/2018</t>
        </is>
      </c>
      <c r="B2118" s="64" t="n">
        <v>1446.5</v>
      </c>
      <c r="C2118" s="64" t="n">
        <v>384.4</v>
      </c>
    </row>
    <row r="2119">
      <c r="A2119" t="inlineStr">
        <is>
          <t>08/08/2018</t>
        </is>
      </c>
      <c r="B2119" s="64" t="n">
        <v>1467</v>
      </c>
      <c r="C2119" s="64" t="n">
        <v>389.12</v>
      </c>
    </row>
    <row r="2120">
      <c r="A2120" t="inlineStr">
        <is>
          <t>09/08/2018</t>
        </is>
      </c>
      <c r="B2120" s="64" t="n">
        <v>1464</v>
      </c>
      <c r="C2120" s="64" t="n">
        <v>385.26</v>
      </c>
    </row>
    <row r="2121">
      <c r="A2121" t="inlineStr">
        <is>
          <t>10/08/2018</t>
        </is>
      </c>
      <c r="B2121" s="64" t="n">
        <v>1464.5</v>
      </c>
      <c r="C2121" s="64" t="n">
        <v>379.6</v>
      </c>
    </row>
    <row r="2122">
      <c r="A2122" t="inlineStr">
        <is>
          <t>13/08/2018</t>
        </is>
      </c>
      <c r="B2122" s="64" t="n">
        <v>1462.5</v>
      </c>
      <c r="C2122" s="64" t="n">
        <v>374.9</v>
      </c>
    </row>
    <row r="2123">
      <c r="A2123" t="inlineStr">
        <is>
          <t>14/08/2018</t>
        </is>
      </c>
      <c r="B2123" s="64" t="n">
        <v>1456</v>
      </c>
      <c r="C2123" s="64" t="n">
        <v>376.62</v>
      </c>
    </row>
    <row r="2124">
      <c r="A2124" t="inlineStr">
        <is>
          <t>15/08/2018</t>
        </is>
      </c>
      <c r="B2124" s="64" t="n">
        <v>1452</v>
      </c>
      <c r="C2124" s="64" t="n">
        <v>372.21</v>
      </c>
    </row>
    <row r="2125">
      <c r="A2125" t="inlineStr">
        <is>
          <t>16/08/2018</t>
        </is>
      </c>
      <c r="B2125" s="64" t="n">
        <v>1456</v>
      </c>
      <c r="C2125" s="64" t="n">
        <v>373.14</v>
      </c>
    </row>
    <row r="2126">
      <c r="A2126" t="inlineStr">
        <is>
          <t>17/08/2018</t>
        </is>
      </c>
      <c r="B2126" s="64" t="n">
        <v>1466</v>
      </c>
      <c r="C2126" s="64" t="n">
        <v>374.08</v>
      </c>
    </row>
    <row r="2127">
      <c r="A2127" t="inlineStr">
        <is>
          <t>20/08/2018</t>
        </is>
      </c>
      <c r="B2127" s="64" t="n">
        <v>1467.5</v>
      </c>
      <c r="C2127" s="64" t="n">
        <v>370.77</v>
      </c>
    </row>
    <row r="2128">
      <c r="A2128" t="inlineStr">
        <is>
          <t>21/08/2018</t>
        </is>
      </c>
      <c r="B2128" s="64" t="n">
        <v>1490</v>
      </c>
      <c r="C2128" s="64" t="n">
        <v>370.37</v>
      </c>
    </row>
    <row r="2129">
      <c r="A2129" t="inlineStr">
        <is>
          <t>22/08/2018</t>
        </is>
      </c>
      <c r="B2129" s="64" t="n">
        <v>1535</v>
      </c>
      <c r="C2129" s="64" t="n">
        <v>378.27</v>
      </c>
    </row>
    <row r="2130">
      <c r="A2130" t="inlineStr">
        <is>
          <t>23/08/2018</t>
        </is>
      </c>
      <c r="B2130" s="64" t="n">
        <v>1562</v>
      </c>
      <c r="C2130" s="64" t="n">
        <v>379.59</v>
      </c>
    </row>
    <row r="2131">
      <c r="A2131" t="inlineStr">
        <is>
          <t>24/08/2018</t>
        </is>
      </c>
      <c r="B2131" s="64" t="n">
        <v>1575</v>
      </c>
      <c r="C2131" s="64" t="n">
        <v>383.77</v>
      </c>
    </row>
    <row r="2132">
      <c r="A2132" t="inlineStr">
        <is>
          <t>27/08/2018</t>
        </is>
      </c>
      <c r="B2132" s="64" t="n">
        <v>1625</v>
      </c>
      <c r="C2132" s="64" t="n">
        <v>397.8</v>
      </c>
    </row>
    <row r="2133">
      <c r="A2133" t="inlineStr">
        <is>
          <t>28/08/2018</t>
        </is>
      </c>
      <c r="B2133" s="64" t="n">
        <v>1639.5</v>
      </c>
      <c r="C2133" s="64" t="n">
        <v>395.63</v>
      </c>
    </row>
    <row r="2134">
      <c r="A2134" t="inlineStr">
        <is>
          <t>29/08/2018</t>
        </is>
      </c>
      <c r="B2134" s="64" t="n">
        <v>1662.5</v>
      </c>
      <c r="C2134" s="64" t="n">
        <v>403.72</v>
      </c>
    </row>
    <row r="2135">
      <c r="A2135" t="inlineStr">
        <is>
          <t>30/08/2018</t>
        </is>
      </c>
      <c r="B2135" s="64" t="n">
        <v>1665.5</v>
      </c>
      <c r="C2135" s="64" t="n">
        <v>400.36</v>
      </c>
    </row>
    <row r="2136">
      <c r="A2136" t="inlineStr">
        <is>
          <t>31/08/2018</t>
        </is>
      </c>
      <c r="B2136" s="64" t="n">
        <v>1678</v>
      </c>
      <c r="C2136" s="64" t="n">
        <v>412.49</v>
      </c>
    </row>
    <row r="2137">
      <c r="A2137" t="inlineStr">
        <is>
          <t>03/09/2018</t>
        </is>
      </c>
      <c r="B2137" s="64" t="n">
        <v>1722</v>
      </c>
      <c r="C2137" s="64" t="n">
        <v>415.04</v>
      </c>
    </row>
    <row r="2138">
      <c r="A2138" t="inlineStr">
        <is>
          <t>04/09/2018</t>
        </is>
      </c>
      <c r="B2138" s="64" t="n">
        <v>1737.5</v>
      </c>
      <c r="C2138" s="64" t="n">
        <v>418.17</v>
      </c>
    </row>
    <row r="2139">
      <c r="A2139" t="inlineStr">
        <is>
          <t>05/09/2018</t>
        </is>
      </c>
      <c r="B2139" s="64" t="n">
        <v>1768</v>
      </c>
      <c r="C2139" s="64" t="n">
        <v>427.88</v>
      </c>
    </row>
    <row r="2140">
      <c r="A2140" t="inlineStr">
        <is>
          <t>06/09/2018</t>
        </is>
      </c>
      <c r="B2140" s="64" t="n">
        <v>1763</v>
      </c>
      <c r="C2140" s="64" t="n">
        <v>428.43</v>
      </c>
    </row>
    <row r="2141">
      <c r="A2141" t="inlineStr">
        <is>
          <t>10/09/2018</t>
        </is>
      </c>
      <c r="B2141" s="64" t="n">
        <v>1749</v>
      </c>
      <c r="C2141" s="64" t="n">
        <v>427.11</v>
      </c>
    </row>
    <row r="2142">
      <c r="A2142" t="inlineStr">
        <is>
          <t>11/09/2018</t>
        </is>
      </c>
      <c r="B2142" s="64" t="n">
        <v>1734.5</v>
      </c>
      <c r="C2142" s="64" t="n">
        <v>416.95</v>
      </c>
    </row>
    <row r="2143">
      <c r="A2143" t="inlineStr">
        <is>
          <t>12/09/2018</t>
        </is>
      </c>
      <c r="B2143" s="64" t="n">
        <v>1724.5</v>
      </c>
      <c r="C2143" s="64" t="n">
        <v>415.84</v>
      </c>
    </row>
    <row r="2144">
      <c r="A2144" t="inlineStr">
        <is>
          <t>13/09/2018</t>
        </is>
      </c>
      <c r="B2144" s="64" t="n">
        <v>1714</v>
      </c>
      <c r="C2144" s="64" t="n">
        <v>408.29</v>
      </c>
    </row>
    <row r="2145">
      <c r="A2145" t="inlineStr">
        <is>
          <t>14/09/2018</t>
        </is>
      </c>
      <c r="B2145" s="64" t="n">
        <v>1718</v>
      </c>
      <c r="C2145" s="64" t="n">
        <v>412.48</v>
      </c>
    </row>
    <row r="2146">
      <c r="A2146" t="inlineStr">
        <is>
          <t>17/09/2018</t>
        </is>
      </c>
      <c r="B2146" s="64" t="n">
        <v>1730</v>
      </c>
      <c r="C2146" s="64" t="n">
        <v>419.9</v>
      </c>
    </row>
    <row r="2147">
      <c r="A2147" t="inlineStr">
        <is>
          <t>18/09/2018</t>
        </is>
      </c>
      <c r="B2147" s="64" t="n">
        <v>1734.5</v>
      </c>
      <c r="C2147" s="64" t="n">
        <v>419.87</v>
      </c>
    </row>
    <row r="2148">
      <c r="A2148" t="inlineStr">
        <is>
          <t>19/09/2018</t>
        </is>
      </c>
      <c r="B2148" s="64" t="n">
        <v>1744.5</v>
      </c>
      <c r="C2148" s="64" t="n">
        <v>422.91</v>
      </c>
    </row>
    <row r="2149">
      <c r="A2149" t="inlineStr">
        <is>
          <t>20/09/2018</t>
        </is>
      </c>
      <c r="B2149" s="64" t="n">
        <v>1749</v>
      </c>
      <c r="C2149" s="64" t="n">
        <v>429.1</v>
      </c>
    </row>
    <row r="2150">
      <c r="A2150" t="inlineStr">
        <is>
          <t>21/09/2018</t>
        </is>
      </c>
      <c r="B2150" s="64" t="n">
        <v>1760</v>
      </c>
      <c r="C2150" s="64" t="n">
        <v>435.64</v>
      </c>
    </row>
    <row r="2151">
      <c r="A2151" t="inlineStr">
        <is>
          <t>24/09/2018</t>
        </is>
      </c>
      <c r="B2151" s="64" t="n">
        <v>1754</v>
      </c>
      <c r="C2151" s="64" t="n">
        <v>429.69</v>
      </c>
    </row>
    <row r="2152">
      <c r="A2152" t="inlineStr">
        <is>
          <t>25/09/2018</t>
        </is>
      </c>
      <c r="B2152" s="64" t="n">
        <v>1768.5</v>
      </c>
      <c r="C2152" s="64" t="n">
        <v>433.14</v>
      </c>
    </row>
    <row r="2153">
      <c r="A2153" t="inlineStr">
        <is>
          <t>26/09/2018</t>
        </is>
      </c>
      <c r="B2153" s="64" t="n">
        <v>1773.5</v>
      </c>
      <c r="C2153" s="64" t="n">
        <v>440.62</v>
      </c>
    </row>
    <row r="2154">
      <c r="A2154" t="inlineStr">
        <is>
          <t>27/09/2018</t>
        </is>
      </c>
      <c r="B2154" s="64" t="n">
        <v>1783</v>
      </c>
      <c r="C2154" s="64" t="n">
        <v>447.2</v>
      </c>
    </row>
    <row r="2155">
      <c r="A2155" t="inlineStr">
        <is>
          <t>28/09/2018</t>
        </is>
      </c>
      <c r="B2155" s="64" t="n">
        <v>1798.5</v>
      </c>
      <c r="C2155" s="64" t="n">
        <v>444.84</v>
      </c>
    </row>
    <row r="2156">
      <c r="A2156" t="inlineStr">
        <is>
          <t>01/10/2018</t>
        </is>
      </c>
      <c r="B2156" s="64" t="n">
        <v>1823.5</v>
      </c>
      <c r="C2156" s="64" t="n">
        <v>453.61</v>
      </c>
    </row>
    <row r="2157">
      <c r="A2157" t="inlineStr">
        <is>
          <t>02/10/2018</t>
        </is>
      </c>
      <c r="B2157" s="64" t="n">
        <v>1848</v>
      </c>
      <c r="C2157" s="64" t="n">
        <v>470.23</v>
      </c>
    </row>
    <row r="2158">
      <c r="A2158" t="inlineStr">
        <is>
          <t>03/10/2018</t>
        </is>
      </c>
      <c r="B2158" s="64" t="n">
        <v>1866</v>
      </c>
      <c r="C2158" s="64" t="n">
        <v>478.71</v>
      </c>
    </row>
    <row r="2159">
      <c r="A2159" t="inlineStr">
        <is>
          <t>04/10/2018</t>
        </is>
      </c>
      <c r="B2159" s="64" t="n">
        <v>1866.5</v>
      </c>
      <c r="C2159" s="64" t="n">
        <v>479.7</v>
      </c>
    </row>
    <row r="2160">
      <c r="A2160" t="inlineStr">
        <is>
          <t>05/10/2018</t>
        </is>
      </c>
      <c r="B2160" s="64" t="n">
        <v>1870.5</v>
      </c>
      <c r="C2160" s="64" t="n">
        <v>483.96</v>
      </c>
    </row>
    <row r="2161">
      <c r="A2161" t="inlineStr">
        <is>
          <t>08/10/2018</t>
        </is>
      </c>
      <c r="B2161" s="64" t="n">
        <v>1891.5</v>
      </c>
      <c r="C2161" s="64" t="n">
        <v>502.92</v>
      </c>
    </row>
    <row r="2162">
      <c r="A2162" t="inlineStr">
        <is>
          <t>09/10/2018</t>
        </is>
      </c>
      <c r="B2162" s="64" t="n">
        <v>1893.5</v>
      </c>
      <c r="C2162" s="64" t="n">
        <v>510.38</v>
      </c>
    </row>
    <row r="2163">
      <c r="A2163" t="inlineStr">
        <is>
          <t>10/10/2018</t>
        </is>
      </c>
      <c r="B2163" s="64" t="n">
        <v>1900.5</v>
      </c>
      <c r="C2163" s="64" t="n">
        <v>505.72</v>
      </c>
    </row>
    <row r="2164">
      <c r="A2164" t="inlineStr">
        <is>
          <t>11/10/2018</t>
        </is>
      </c>
      <c r="B2164" s="64" t="n">
        <v>1895.5</v>
      </c>
      <c r="C2164" s="64" t="n">
        <v>502.79</v>
      </c>
    </row>
    <row r="2165">
      <c r="A2165" t="inlineStr">
        <is>
          <t>15/10/2018</t>
        </is>
      </c>
      <c r="B2165" s="64" t="n">
        <v>1890.5</v>
      </c>
      <c r="C2165" s="64" t="n">
        <v>506.02</v>
      </c>
    </row>
    <row r="2166">
      <c r="A2166" t="inlineStr">
        <is>
          <t>16/10/2018</t>
        </is>
      </c>
      <c r="B2166" s="64" t="n">
        <v>1885</v>
      </c>
      <c r="C2166" s="64" t="n">
        <v>506.72</v>
      </c>
    </row>
    <row r="2167">
      <c r="A2167" t="inlineStr">
        <is>
          <t>17/10/2018</t>
        </is>
      </c>
      <c r="B2167" s="64" t="n">
        <v>1867</v>
      </c>
      <c r="C2167" s="64" t="n">
        <v>507.06</v>
      </c>
    </row>
    <row r="2168">
      <c r="A2168" t="inlineStr">
        <is>
          <t>18/10/2018</t>
        </is>
      </c>
      <c r="B2168" s="64" t="n">
        <v>1861.5</v>
      </c>
      <c r="C2168" s="64" t="n">
        <v>501.89</v>
      </c>
    </row>
    <row r="2169">
      <c r="A2169" t="inlineStr">
        <is>
          <t>19/10/2018</t>
        </is>
      </c>
      <c r="B2169" s="64" t="n">
        <v>1851</v>
      </c>
      <c r="C2169" s="64" t="n">
        <v>499.06</v>
      </c>
    </row>
    <row r="2170">
      <c r="A2170" t="inlineStr">
        <is>
          <t>22/10/2018</t>
        </is>
      </c>
      <c r="B2170" s="64" t="n">
        <v>1856</v>
      </c>
      <c r="C2170" s="64" t="n">
        <v>502.98</v>
      </c>
    </row>
    <row r="2171">
      <c r="A2171" t="inlineStr">
        <is>
          <t>23/10/2018</t>
        </is>
      </c>
      <c r="B2171" s="64" t="n">
        <v>1845.5</v>
      </c>
      <c r="C2171" s="64" t="n">
        <v>499.05</v>
      </c>
    </row>
    <row r="2172">
      <c r="A2172" t="inlineStr">
        <is>
          <t>24/10/2018</t>
        </is>
      </c>
      <c r="B2172" s="64" t="n">
        <v>1839</v>
      </c>
      <c r="C2172" s="64" t="n">
        <v>492.5</v>
      </c>
    </row>
    <row r="2173">
      <c r="A2173" t="inlineStr">
        <is>
          <t>25/10/2018</t>
        </is>
      </c>
      <c r="B2173" s="64" t="n">
        <v>1835.5</v>
      </c>
      <c r="C2173" s="64" t="n">
        <v>496.08</v>
      </c>
    </row>
    <row r="2174">
      <c r="A2174" t="inlineStr">
        <is>
          <t>26/10/2018</t>
        </is>
      </c>
      <c r="B2174" s="64" t="n">
        <v>1822</v>
      </c>
      <c r="C2174" s="64" t="n">
        <v>499.45</v>
      </c>
    </row>
    <row r="2175">
      <c r="A2175" t="inlineStr">
        <is>
          <t>29/10/2018</t>
        </is>
      </c>
      <c r="B2175" s="64" t="n">
        <v>1821</v>
      </c>
      <c r="C2175" s="64" t="n">
        <v>490.97</v>
      </c>
    </row>
    <row r="2176">
      <c r="A2176" t="inlineStr">
        <is>
          <t>30/10/2018</t>
        </is>
      </c>
      <c r="B2176" s="64" t="n">
        <v>1815.5</v>
      </c>
      <c r="C2176" s="64" t="n">
        <v>491.34</v>
      </c>
    </row>
    <row r="2177">
      <c r="A2177" t="inlineStr">
        <is>
          <t>31/10/2018</t>
        </is>
      </c>
      <c r="B2177" s="64" t="n">
        <v>1808.5</v>
      </c>
      <c r="C2177" s="64" t="n">
        <v>487.6</v>
      </c>
    </row>
    <row r="2178">
      <c r="A2178" t="inlineStr">
        <is>
          <t>01/11/2018</t>
        </is>
      </c>
      <c r="B2178" s="64" t="n">
        <v>1801.5</v>
      </c>
      <c r="C2178" s="64" t="n">
        <v>488.48</v>
      </c>
    </row>
    <row r="2179">
      <c r="A2179" t="inlineStr">
        <is>
          <t>05/11/2018</t>
        </is>
      </c>
      <c r="B2179" s="64" t="n">
        <v>1780</v>
      </c>
      <c r="C2179" s="64" t="n">
        <v>478.62</v>
      </c>
    </row>
    <row r="2180">
      <c r="A2180" t="inlineStr">
        <is>
          <t>06/11/2018</t>
        </is>
      </c>
      <c r="B2180" s="64" t="n">
        <v>1749.5</v>
      </c>
      <c r="C2180" s="64" t="n">
        <v>466.04</v>
      </c>
    </row>
    <row r="2181">
      <c r="A2181" t="inlineStr">
        <is>
          <t>07/11/2018</t>
        </is>
      </c>
      <c r="B2181" s="64" t="n">
        <v>1741.5</v>
      </c>
      <c r="C2181" s="64" t="n">
        <v>465.52</v>
      </c>
    </row>
    <row r="2182">
      <c r="A2182" t="inlineStr">
        <is>
          <t>08/11/2018</t>
        </is>
      </c>
      <c r="B2182" s="64" t="n">
        <v>1726</v>
      </c>
      <c r="C2182" s="64" t="n">
        <v>461.13</v>
      </c>
    </row>
    <row r="2183">
      <c r="A2183" t="inlineStr">
        <is>
          <t>09/11/2018</t>
        </is>
      </c>
      <c r="B2183" s="64" t="n">
        <v>1719</v>
      </c>
      <c r="C2183" s="64" t="n">
        <v>460.12</v>
      </c>
    </row>
    <row r="2184">
      <c r="A2184" t="inlineStr">
        <is>
          <t>12/11/2018</t>
        </is>
      </c>
      <c r="B2184" s="64" t="n">
        <v>1712.5</v>
      </c>
      <c r="C2184" s="64" t="n">
        <v>456.67</v>
      </c>
    </row>
    <row r="2185">
      <c r="A2185" t="inlineStr">
        <is>
          <t>13/11/2018</t>
        </is>
      </c>
      <c r="B2185" s="64" t="n">
        <v>1710.5</v>
      </c>
      <c r="C2185" s="64" t="n">
        <v>447.77</v>
      </c>
    </row>
    <row r="2186">
      <c r="A2186" t="inlineStr">
        <is>
          <t>14/11/2018</t>
        </is>
      </c>
      <c r="B2186" s="64" t="n">
        <v>1707</v>
      </c>
      <c r="C2186" s="64" t="n">
        <v>450.63</v>
      </c>
    </row>
    <row r="2187">
      <c r="A2187" t="inlineStr">
        <is>
          <t>16/11/2018</t>
        </is>
      </c>
      <c r="B2187" s="64" t="n">
        <v>1703.5</v>
      </c>
      <c r="C2187" s="64" t="n">
        <v>455.97</v>
      </c>
    </row>
    <row r="2188">
      <c r="A2188" t="inlineStr">
        <is>
          <t>19/11/2018</t>
        </is>
      </c>
      <c r="B2188" s="64" t="n">
        <v>1701</v>
      </c>
      <c r="C2188" s="64" t="n">
        <v>452.03</v>
      </c>
    </row>
    <row r="2189">
      <c r="A2189" t="inlineStr">
        <is>
          <t>21/11/2018</t>
        </is>
      </c>
      <c r="B2189" s="64" t="n">
        <v>1700</v>
      </c>
      <c r="C2189" s="64" t="n">
        <v>449.14</v>
      </c>
    </row>
    <row r="2190">
      <c r="A2190" t="inlineStr">
        <is>
          <t>22/11/2018</t>
        </is>
      </c>
      <c r="B2190" s="64" t="n">
        <v>1702</v>
      </c>
      <c r="C2190" s="64" t="n">
        <v>447.31</v>
      </c>
    </row>
    <row r="2191">
      <c r="A2191" t="inlineStr">
        <is>
          <t>23/11/2018</t>
        </is>
      </c>
      <c r="B2191" s="64" t="n">
        <v>1700.5</v>
      </c>
      <c r="C2191" s="64" t="n">
        <v>445.62</v>
      </c>
    </row>
    <row r="2192">
      <c r="A2192" t="inlineStr">
        <is>
          <t>26/11/2018</t>
        </is>
      </c>
      <c r="B2192" s="64" t="n">
        <v>1695</v>
      </c>
      <c r="C2192" s="64" t="n">
        <v>434.17</v>
      </c>
    </row>
    <row r="2193">
      <c r="A2193" t="inlineStr">
        <is>
          <t>27/11/2018</t>
        </is>
      </c>
      <c r="B2193" s="64" t="n">
        <v>1694.5</v>
      </c>
      <c r="C2193" s="64" t="n">
        <v>435.94</v>
      </c>
    </row>
    <row r="2194">
      <c r="A2194" t="inlineStr">
        <is>
          <t>28/11/2018</t>
        </is>
      </c>
      <c r="B2194" s="64" t="n">
        <v>1691</v>
      </c>
      <c r="C2194" s="64" t="n">
        <v>440.25</v>
      </c>
    </row>
    <row r="2195">
      <c r="A2195" t="inlineStr">
        <is>
          <t>29/11/2018</t>
        </is>
      </c>
      <c r="B2195" s="64" t="n">
        <v>1692</v>
      </c>
      <c r="C2195" s="64" t="n">
        <v>439.14</v>
      </c>
    </row>
    <row r="2196">
      <c r="A2196" t="inlineStr">
        <is>
          <t>30/11/2018</t>
        </is>
      </c>
      <c r="B2196" s="64" t="n">
        <v>1695</v>
      </c>
      <c r="C2196" s="64" t="n">
        <v>439.35</v>
      </c>
    </row>
    <row r="2197">
      <c r="A2197" t="inlineStr">
        <is>
          <t>03/12/2018</t>
        </is>
      </c>
      <c r="B2197" s="64" t="n">
        <v>1730.5</v>
      </c>
      <c r="C2197" s="64" t="n">
        <v>451.95</v>
      </c>
    </row>
    <row r="2198">
      <c r="A2198" t="inlineStr">
        <is>
          <t>04/12/2018</t>
        </is>
      </c>
      <c r="B2198" s="64" t="n">
        <v>1748.5</v>
      </c>
      <c r="C2198" s="64" t="n">
        <v>452.98</v>
      </c>
    </row>
    <row r="2199">
      <c r="A2199" t="inlineStr">
        <is>
          <t>05/12/2018</t>
        </is>
      </c>
      <c r="B2199" s="64" t="n">
        <v>1753</v>
      </c>
      <c r="C2199" s="64" t="n">
        <v>453.09</v>
      </c>
    </row>
    <row r="2200">
      <c r="A2200" t="inlineStr">
        <is>
          <t>06/12/2018</t>
        </is>
      </c>
      <c r="B2200" s="64" t="n">
        <v>1749.5</v>
      </c>
      <c r="C2200" s="64" t="n">
        <v>449.86</v>
      </c>
    </row>
    <row r="2201">
      <c r="A2201" t="inlineStr">
        <is>
          <t>07/12/2018</t>
        </is>
      </c>
      <c r="B2201" s="64" t="n">
        <v>1746.5</v>
      </c>
      <c r="C2201" s="64" t="n">
        <v>449.83</v>
      </c>
    </row>
    <row r="2202">
      <c r="A2202" t="inlineStr">
        <is>
          <t>10/12/2018</t>
        </is>
      </c>
      <c r="B2202" s="64" t="n">
        <v>1746.5</v>
      </c>
      <c r="C2202" s="64" t="n">
        <v>445.2</v>
      </c>
    </row>
    <row r="2203">
      <c r="A2203" t="inlineStr">
        <is>
          <t>11/12/2018</t>
        </is>
      </c>
      <c r="B2203" s="64" t="n">
        <v>1745</v>
      </c>
      <c r="C2203" s="64" t="n">
        <v>445.61</v>
      </c>
    </row>
    <row r="2204">
      <c r="A2204" t="inlineStr">
        <is>
          <t>12/12/2018</t>
        </is>
      </c>
      <c r="B2204" s="64" t="n">
        <v>1742</v>
      </c>
      <c r="C2204" s="64" t="n">
        <v>452.47</v>
      </c>
    </row>
    <row r="2205">
      <c r="A2205" t="inlineStr">
        <is>
          <t>13/12/2018</t>
        </is>
      </c>
      <c r="B2205" s="64" t="n">
        <v>1740</v>
      </c>
      <c r="C2205" s="64" t="n">
        <v>448.8</v>
      </c>
    </row>
    <row r="2206">
      <c r="A2206" t="inlineStr">
        <is>
          <t>14/12/2018</t>
        </is>
      </c>
      <c r="B2206" s="64" t="n">
        <v>1739</v>
      </c>
      <c r="C2206" s="64" t="n">
        <v>445.55</v>
      </c>
    </row>
    <row r="2207">
      <c r="A2207" t="inlineStr">
        <is>
          <t>17/12/2018</t>
        </is>
      </c>
      <c r="B2207" s="64" t="n">
        <v>1743</v>
      </c>
      <c r="C2207" s="64" t="n">
        <v>447.5</v>
      </c>
    </row>
    <row r="2208">
      <c r="A2208" t="inlineStr">
        <is>
          <t>18/12/2018</t>
        </is>
      </c>
      <c r="B2208" s="64" t="n">
        <v>1731.5</v>
      </c>
      <c r="C2208" s="64" t="n">
        <v>443.86</v>
      </c>
    </row>
    <row r="2209">
      <c r="A2209" t="inlineStr">
        <is>
          <t>19/12/2018</t>
        </is>
      </c>
      <c r="B2209" s="64" t="n">
        <v>1729.5</v>
      </c>
      <c r="C2209" s="64" t="n">
        <v>446.44</v>
      </c>
    </row>
    <row r="2210">
      <c r="A2210" t="inlineStr">
        <is>
          <t>20/12/2018</t>
        </is>
      </c>
      <c r="B2210" s="64" t="n">
        <v>1731</v>
      </c>
      <c r="C2210" s="64" t="n">
        <v>449.49</v>
      </c>
    </row>
    <row r="2211">
      <c r="A2211" t="inlineStr">
        <is>
          <t>21/12/2018</t>
        </is>
      </c>
      <c r="B2211" s="64" t="n">
        <v>1729</v>
      </c>
      <c r="C2211" s="64" t="n">
        <v>444.36</v>
      </c>
    </row>
    <row r="2212">
      <c r="A2212" t="inlineStr">
        <is>
          <t>26/12/2018</t>
        </is>
      </c>
      <c r="B2212" s="64" t="n">
        <v>1729</v>
      </c>
      <c r="C2212" s="64" t="n">
        <v>441.18</v>
      </c>
    </row>
    <row r="2213">
      <c r="A2213" t="inlineStr">
        <is>
          <t>27/12/2018</t>
        </is>
      </c>
      <c r="B2213" s="64" t="n">
        <v>1733.5</v>
      </c>
      <c r="C2213" s="64" t="n">
        <v>444.72</v>
      </c>
    </row>
    <row r="2214">
      <c r="A2214" t="inlineStr">
        <is>
          <t>28/12/2018</t>
        </is>
      </c>
      <c r="B2214" s="64" t="n">
        <v>1732</v>
      </c>
      <c r="C2214" s="64" t="n">
        <v>446.97</v>
      </c>
    </row>
    <row r="2215">
      <c r="A2215" t="inlineStr">
        <is>
          <t>02/01/2019</t>
        </is>
      </c>
      <c r="B2215" s="64" t="n">
        <v>1734.5</v>
      </c>
      <c r="C2215" s="64" t="n">
        <v>454.65</v>
      </c>
    </row>
    <row r="2216">
      <c r="A2216" t="inlineStr">
        <is>
          <t>03/01/2019</t>
        </is>
      </c>
      <c r="B2216" s="64" t="n">
        <v>1732.5</v>
      </c>
      <c r="C2216" s="64" t="n">
        <v>461.26</v>
      </c>
    </row>
    <row r="2217">
      <c r="A2217" t="inlineStr">
        <is>
          <t>04/01/2019</t>
        </is>
      </c>
      <c r="B2217" s="64" t="n">
        <v>1722</v>
      </c>
      <c r="C2217" s="64" t="n">
        <v>463.65</v>
      </c>
    </row>
    <row r="2218">
      <c r="A2218" t="inlineStr">
        <is>
          <t>07/01/2019</t>
        </is>
      </c>
      <c r="B2218" s="64" t="n">
        <v>1723.5</v>
      </c>
      <c r="C2218" s="64" t="n">
        <v>462.19</v>
      </c>
    </row>
    <row r="2219">
      <c r="A2219" t="inlineStr">
        <is>
          <t>08/01/2019</t>
        </is>
      </c>
      <c r="B2219" s="64" t="n">
        <v>1711</v>
      </c>
      <c r="C2219" s="64" t="n">
        <v>461.19</v>
      </c>
    </row>
    <row r="2220">
      <c r="A2220" t="inlineStr">
        <is>
          <t>09/01/2019</t>
        </is>
      </c>
      <c r="B2220" s="64" t="n">
        <v>1699.5</v>
      </c>
      <c r="C2220" s="64" t="n">
        <v>461.19</v>
      </c>
    </row>
    <row r="2221">
      <c r="A2221" t="inlineStr">
        <is>
          <t>10/01/2019</t>
        </is>
      </c>
      <c r="B2221" s="64" t="n">
        <v>1690.5</v>
      </c>
      <c r="C2221" s="64" t="n">
        <v>454.56</v>
      </c>
    </row>
    <row r="2222">
      <c r="A2222" t="inlineStr">
        <is>
          <t>11/01/2019</t>
        </is>
      </c>
      <c r="B2222" s="64" t="n">
        <v>1687</v>
      </c>
      <c r="C2222" s="64" t="n">
        <v>454.1</v>
      </c>
    </row>
    <row r="2223">
      <c r="A2223" t="inlineStr">
        <is>
          <t>14/01/2019</t>
        </is>
      </c>
      <c r="B2223" s="64" t="n">
        <v>1684.5</v>
      </c>
      <c r="C2223" s="64" t="n">
        <v>455.76</v>
      </c>
    </row>
    <row r="2224">
      <c r="A2224" t="inlineStr">
        <is>
          <t>15/01/2019</t>
        </is>
      </c>
      <c r="B2224" s="64" t="n">
        <v>1673</v>
      </c>
      <c r="C2224" s="64" t="n">
        <v>448.65</v>
      </c>
    </row>
    <row r="2225">
      <c r="A2225" t="inlineStr">
        <is>
          <t>16/01/2019</t>
        </is>
      </c>
      <c r="B2225" s="64" t="n">
        <v>1672.5</v>
      </c>
      <c r="C2225" s="64" t="n">
        <v>448.51</v>
      </c>
    </row>
    <row r="2226">
      <c r="A2226" t="inlineStr">
        <is>
          <t>17/01/2019</t>
        </is>
      </c>
      <c r="B2226" s="64" t="n">
        <v>1668</v>
      </c>
      <c r="C2226" s="64" t="n">
        <v>445.75</v>
      </c>
    </row>
    <row r="2227">
      <c r="A2227" t="inlineStr">
        <is>
          <t>18/01/2019</t>
        </is>
      </c>
      <c r="B2227" s="64" t="n">
        <v>1666</v>
      </c>
      <c r="C2227" s="64" t="n">
        <v>443.44</v>
      </c>
    </row>
    <row r="2228">
      <c r="A2228" t="inlineStr">
        <is>
          <t>21/01/2019</t>
        </is>
      </c>
      <c r="B2228" s="64" t="n">
        <v>1655.5</v>
      </c>
      <c r="C2228" s="64" t="n">
        <v>440.29</v>
      </c>
    </row>
    <row r="2229">
      <c r="A2229" t="inlineStr">
        <is>
          <t>22/01/2019</t>
        </is>
      </c>
      <c r="B2229" s="64" t="n">
        <v>1643</v>
      </c>
      <c r="C2229" s="64" t="n">
        <v>432.71</v>
      </c>
    </row>
    <row r="2230">
      <c r="A2230" t="inlineStr">
        <is>
          <t>23/01/2019</t>
        </is>
      </c>
      <c r="B2230" s="64" t="n">
        <v>1628.5</v>
      </c>
      <c r="C2230" s="64" t="n">
        <v>432.31</v>
      </c>
    </row>
    <row r="2231">
      <c r="A2231" t="inlineStr">
        <is>
          <t>24/01/2019</t>
        </is>
      </c>
      <c r="B2231" s="64" t="n">
        <v>1618.5</v>
      </c>
      <c r="C2231" s="64" t="n">
        <v>429.31</v>
      </c>
    </row>
    <row r="2232">
      <c r="A2232" t="inlineStr">
        <is>
          <t>28/01/2019</t>
        </is>
      </c>
      <c r="B2232" s="64" t="n">
        <v>1617</v>
      </c>
      <c r="C2232" s="64" t="n">
        <v>429.6</v>
      </c>
    </row>
    <row r="2233">
      <c r="A2233" t="inlineStr">
        <is>
          <t>29/01/2019</t>
        </is>
      </c>
      <c r="B2233" s="64" t="n">
        <v>1596.5</v>
      </c>
      <c r="C2233" s="64" t="n">
        <v>428.71</v>
      </c>
    </row>
    <row r="2234">
      <c r="A2234" t="inlineStr">
        <is>
          <t>30/01/2019</t>
        </is>
      </c>
      <c r="B2234" s="64" t="n">
        <v>1585.5</v>
      </c>
      <c r="C2234" s="64" t="n">
        <v>425.87</v>
      </c>
    </row>
    <row r="2235">
      <c r="A2235" t="inlineStr">
        <is>
          <t>31/01/2019</t>
        </is>
      </c>
      <c r="B2235" s="64" t="n">
        <v>1581.5</v>
      </c>
      <c r="C2235" s="64" t="n">
        <v>433.17</v>
      </c>
    </row>
    <row r="2236">
      <c r="A2236" t="inlineStr">
        <is>
          <t>01/02/2019</t>
        </is>
      </c>
      <c r="B2236" s="64" t="n">
        <v>1596.5</v>
      </c>
      <c r="C2236" s="64" t="n">
        <v>436.2</v>
      </c>
    </row>
    <row r="2237">
      <c r="A2237" t="inlineStr">
        <is>
          <t>04/02/2019</t>
        </is>
      </c>
      <c r="B2237" s="64" t="n">
        <v>1600</v>
      </c>
      <c r="C2237" s="64" t="n">
        <v>435.85</v>
      </c>
    </row>
    <row r="2238">
      <c r="A2238" t="inlineStr">
        <is>
          <t>05/02/2019</t>
        </is>
      </c>
      <c r="B2238" s="64" t="n">
        <v>1609</v>
      </c>
      <c r="C2238" s="64" t="n">
        <v>439.26</v>
      </c>
    </row>
    <row r="2239">
      <c r="A2239" t="inlineStr">
        <is>
          <t>06/02/2019</t>
        </is>
      </c>
      <c r="B2239" s="64" t="n">
        <v>1626.5</v>
      </c>
      <c r="C2239" s="64" t="n">
        <v>439.48</v>
      </c>
    </row>
    <row r="2240">
      <c r="A2240" t="inlineStr">
        <is>
          <t>07/02/2019</t>
        </is>
      </c>
      <c r="B2240" s="64" t="n">
        <v>1688</v>
      </c>
      <c r="C2240" s="64" t="n">
        <v>455.48</v>
      </c>
    </row>
    <row r="2241">
      <c r="A2241" t="inlineStr">
        <is>
          <t>08/02/2019</t>
        </is>
      </c>
      <c r="B2241" s="64" t="n">
        <v>1694</v>
      </c>
      <c r="C2241" s="64" t="n">
        <v>453.67</v>
      </c>
    </row>
    <row r="2242">
      <c r="A2242" t="inlineStr">
        <is>
          <t>11/02/2019</t>
        </is>
      </c>
      <c r="B2242" s="64" t="n">
        <v>1739</v>
      </c>
      <c r="C2242" s="64" t="n">
        <v>462.5</v>
      </c>
    </row>
    <row r="2243">
      <c r="A2243" t="inlineStr">
        <is>
          <t>12/02/2019</t>
        </is>
      </c>
      <c r="B2243" s="64" t="n">
        <v>1747.5</v>
      </c>
      <c r="C2243" s="64" t="n">
        <v>471.41</v>
      </c>
    </row>
    <row r="2244">
      <c r="A2244" t="inlineStr">
        <is>
          <t>13/02/2019</t>
        </is>
      </c>
      <c r="B2244" s="64" t="n">
        <v>1754</v>
      </c>
      <c r="C2244" s="64" t="n">
        <v>467.36</v>
      </c>
    </row>
    <row r="2245">
      <c r="A2245" t="inlineStr">
        <is>
          <t>14/02/2019</t>
        </is>
      </c>
      <c r="B2245" s="64" t="n">
        <v>1768.5</v>
      </c>
      <c r="C2245" s="64" t="n">
        <v>472.48</v>
      </c>
    </row>
    <row r="2246">
      <c r="A2246" t="inlineStr">
        <is>
          <t>15/02/2019</t>
        </is>
      </c>
      <c r="B2246" s="64" t="n">
        <v>1776</v>
      </c>
      <c r="C2246" s="64" t="n">
        <v>479.48</v>
      </c>
    </row>
    <row r="2247">
      <c r="A2247" t="inlineStr">
        <is>
          <t>18/02/2019</t>
        </is>
      </c>
      <c r="B2247" s="64" t="n">
        <v>1807.5</v>
      </c>
      <c r="C2247" s="64" t="n">
        <v>484.07</v>
      </c>
    </row>
    <row r="2248">
      <c r="A2248" t="inlineStr">
        <is>
          <t>19/02/2019</t>
        </is>
      </c>
      <c r="B2248" s="64" t="n">
        <v>1831.5</v>
      </c>
      <c r="C2248" s="64" t="n">
        <v>494.07</v>
      </c>
    </row>
    <row r="2249">
      <c r="A2249" t="inlineStr">
        <is>
          <t>20/02/2019</t>
        </is>
      </c>
      <c r="B2249" s="64" t="n">
        <v>1870.5</v>
      </c>
      <c r="C2249" s="64" t="n">
        <v>501.88</v>
      </c>
    </row>
    <row r="2250">
      <c r="A2250" t="inlineStr">
        <is>
          <t>21/02/2019</t>
        </is>
      </c>
      <c r="B2250" s="64" t="n">
        <v>1911</v>
      </c>
      <c r="C2250" s="64" t="n">
        <v>509.19</v>
      </c>
    </row>
    <row r="2251">
      <c r="A2251" t="inlineStr">
        <is>
          <t>22/02/2019</t>
        </is>
      </c>
      <c r="B2251" s="64" t="n">
        <v>1928</v>
      </c>
      <c r="C2251" s="64" t="n">
        <v>516.2</v>
      </c>
    </row>
    <row r="2252">
      <c r="A2252" t="inlineStr">
        <is>
          <t>25/02/2019</t>
        </is>
      </c>
      <c r="B2252" s="64" t="n">
        <v>1945</v>
      </c>
      <c r="C2252" s="64" t="n">
        <v>520.1900000000001</v>
      </c>
    </row>
    <row r="2253">
      <c r="A2253" t="inlineStr">
        <is>
          <t>26/02/2019</t>
        </is>
      </c>
      <c r="B2253" s="64" t="n">
        <v>1934.5</v>
      </c>
      <c r="C2253" s="64" t="n">
        <v>516.14</v>
      </c>
    </row>
    <row r="2254">
      <c r="A2254" t="inlineStr">
        <is>
          <t>27/02/2019</t>
        </is>
      </c>
      <c r="B2254" s="64" t="n">
        <v>1917</v>
      </c>
      <c r="C2254" s="64" t="n">
        <v>514.08</v>
      </c>
    </row>
    <row r="2255">
      <c r="A2255" t="inlineStr">
        <is>
          <t>28/02/2019</t>
        </is>
      </c>
      <c r="B2255" s="64" t="n">
        <v>1926</v>
      </c>
      <c r="C2255" s="64" t="n">
        <v>513.6</v>
      </c>
    </row>
    <row r="2256">
      <c r="A2256" t="inlineStr">
        <is>
          <t>01/03/2019</t>
        </is>
      </c>
      <c r="B2256" s="64" t="n">
        <v>1919</v>
      </c>
      <c r="C2256" s="64" t="n">
        <v>508.48</v>
      </c>
    </row>
    <row r="2257">
      <c r="A2257" t="inlineStr">
        <is>
          <t>06/03/2019</t>
        </is>
      </c>
      <c r="B2257" s="64" t="n">
        <v>1919.5</v>
      </c>
      <c r="C2257" s="64" t="n">
        <v>500.13</v>
      </c>
    </row>
    <row r="2258">
      <c r="A2258" t="inlineStr">
        <is>
          <t>07/03/2019</t>
        </is>
      </c>
      <c r="B2258" s="64" t="n">
        <v>1923</v>
      </c>
      <c r="C2258" s="64" t="n">
        <v>493.46</v>
      </c>
    </row>
    <row r="2259">
      <c r="A2259" t="inlineStr">
        <is>
          <t>08/03/2019</t>
        </is>
      </c>
      <c r="B2259" s="64" t="n">
        <v>1928</v>
      </c>
      <c r="C2259" s="64" t="n">
        <v>498.45</v>
      </c>
    </row>
    <row r="2260">
      <c r="A2260" t="inlineStr">
        <is>
          <t>11/03/2019</t>
        </is>
      </c>
      <c r="B2260" s="64" t="n">
        <v>1924</v>
      </c>
      <c r="C2260" s="64" t="n">
        <v>500.91</v>
      </c>
    </row>
    <row r="2261">
      <c r="A2261" t="inlineStr">
        <is>
          <t>12/03/2019</t>
        </is>
      </c>
      <c r="B2261" s="64" t="n">
        <v>1916.5</v>
      </c>
      <c r="C2261" s="64" t="n">
        <v>502.89</v>
      </c>
    </row>
    <row r="2262">
      <c r="A2262" t="inlineStr">
        <is>
          <t>13/03/2019</t>
        </is>
      </c>
      <c r="B2262" s="64" t="n">
        <v>1916</v>
      </c>
      <c r="C2262" s="64" t="n">
        <v>503.28</v>
      </c>
    </row>
    <row r="2263">
      <c r="A2263" t="inlineStr">
        <is>
          <t>14/03/2019</t>
        </is>
      </c>
      <c r="B2263" s="64" t="n">
        <v>1902.5</v>
      </c>
      <c r="C2263" s="64" t="n">
        <v>494.67</v>
      </c>
    </row>
    <row r="2264">
      <c r="A2264" t="inlineStr">
        <is>
          <t>15/03/2019</t>
        </is>
      </c>
      <c r="B2264" s="64" t="n">
        <v>1884.5</v>
      </c>
      <c r="C2264" s="64" t="n">
        <v>493.58</v>
      </c>
    </row>
    <row r="2265">
      <c r="A2265" t="inlineStr">
        <is>
          <t>18/03/2019</t>
        </is>
      </c>
      <c r="B2265" s="64" t="n">
        <v>1865</v>
      </c>
      <c r="C2265" s="64" t="n">
        <v>492.21</v>
      </c>
    </row>
    <row r="2266">
      <c r="A2266" t="inlineStr">
        <is>
          <t>19/03/2019</t>
        </is>
      </c>
      <c r="B2266" s="64" t="n">
        <v>1866</v>
      </c>
      <c r="C2266" s="64" t="n">
        <v>493.13</v>
      </c>
    </row>
    <row r="2267">
      <c r="A2267" t="inlineStr">
        <is>
          <t>20/03/2019</t>
        </is>
      </c>
      <c r="B2267" s="64" t="n">
        <v>1837.5</v>
      </c>
      <c r="C2267" s="64" t="n">
        <v>490</v>
      </c>
    </row>
    <row r="2268">
      <c r="A2268" t="inlineStr">
        <is>
          <t>21/03/2019</t>
        </is>
      </c>
      <c r="B2268" s="64" t="n">
        <v>1820</v>
      </c>
      <c r="C2268" s="64" t="n">
        <v>479.7</v>
      </c>
    </row>
    <row r="2269">
      <c r="A2269" t="inlineStr">
        <is>
          <t>22/03/2019</t>
        </is>
      </c>
      <c r="B2269" s="64" t="n">
        <v>1792.5</v>
      </c>
      <c r="C2269" s="64" t="n">
        <v>459.14</v>
      </c>
    </row>
    <row r="2270">
      <c r="A2270" t="inlineStr">
        <is>
          <t>25/03/2019</t>
        </is>
      </c>
      <c r="B2270" s="64" t="n">
        <v>1734.5</v>
      </c>
      <c r="C2270" s="64" t="n">
        <v>449.47</v>
      </c>
    </row>
    <row r="2271">
      <c r="A2271" t="inlineStr">
        <is>
          <t>26/03/2019</t>
        </is>
      </c>
      <c r="B2271" s="64" t="n">
        <v>1716.5</v>
      </c>
      <c r="C2271" s="64" t="n">
        <v>443.88</v>
      </c>
    </row>
    <row r="2272">
      <c r="A2272" t="inlineStr">
        <is>
          <t>27/03/2019</t>
        </is>
      </c>
      <c r="B2272" s="64" t="n">
        <v>1696</v>
      </c>
      <c r="C2272" s="64" t="n">
        <v>429.37</v>
      </c>
    </row>
    <row r="2273">
      <c r="A2273" t="inlineStr">
        <is>
          <t>28/03/2019</t>
        </is>
      </c>
      <c r="B2273" s="64" t="n">
        <v>1683</v>
      </c>
      <c r="C2273" s="64" t="n">
        <v>430.43</v>
      </c>
    </row>
    <row r="2274">
      <c r="A2274" t="inlineStr">
        <is>
          <t>29/03/2019</t>
        </is>
      </c>
      <c r="B2274" s="64" t="n">
        <v>1684.5</v>
      </c>
      <c r="C2274" s="64" t="n">
        <v>430.27</v>
      </c>
    </row>
    <row r="2275">
      <c r="A2275" t="inlineStr">
        <is>
          <t>01/04/2019</t>
        </is>
      </c>
      <c r="B2275" s="64" t="n">
        <v>1687</v>
      </c>
      <c r="C2275" s="64" t="n">
        <v>435.58</v>
      </c>
    </row>
    <row r="2276">
      <c r="A2276" t="inlineStr">
        <is>
          <t>02/04/2019</t>
        </is>
      </c>
      <c r="B2276" s="64" t="n">
        <v>1682</v>
      </c>
      <c r="C2276" s="64" t="n">
        <v>436.2</v>
      </c>
    </row>
    <row r="2277">
      <c r="A2277" t="inlineStr">
        <is>
          <t>03/04/2019</t>
        </is>
      </c>
      <c r="B2277" s="64" t="n">
        <v>1683</v>
      </c>
      <c r="C2277" s="64" t="n">
        <v>434.88</v>
      </c>
    </row>
    <row r="2278">
      <c r="A2278" t="inlineStr">
        <is>
          <t>04/04/2019</t>
        </is>
      </c>
      <c r="B2278" s="64" t="n">
        <v>1718.5</v>
      </c>
      <c r="C2278" s="64" t="n">
        <v>446.13</v>
      </c>
    </row>
    <row r="2279">
      <c r="A2279" t="inlineStr">
        <is>
          <t>05/04/2019</t>
        </is>
      </c>
      <c r="B2279" s="64" t="n">
        <v>1814.5</v>
      </c>
      <c r="C2279" s="64" t="n">
        <v>469.35</v>
      </c>
    </row>
    <row r="2280">
      <c r="A2280" t="inlineStr">
        <is>
          <t>08/04/2019</t>
        </is>
      </c>
      <c r="B2280" s="64" t="n">
        <v>1921.5</v>
      </c>
      <c r="C2280" s="64" t="n">
        <v>499.48</v>
      </c>
    </row>
    <row r="2281">
      <c r="A2281" t="inlineStr">
        <is>
          <t>09/04/2019</t>
        </is>
      </c>
      <c r="B2281" s="64" t="n">
        <v>1974.5</v>
      </c>
      <c r="C2281" s="64" t="n">
        <v>512.1900000000001</v>
      </c>
    </row>
    <row r="2282">
      <c r="A2282" t="inlineStr">
        <is>
          <t>10/04/2019</t>
        </is>
      </c>
      <c r="B2282" s="64" t="n">
        <v>1976.5</v>
      </c>
      <c r="C2282" s="64" t="n">
        <v>517.6799999999999</v>
      </c>
    </row>
    <row r="2283">
      <c r="A2283" t="inlineStr">
        <is>
          <t>11/04/2019</t>
        </is>
      </c>
      <c r="B2283" s="64" t="n">
        <v>1974.5</v>
      </c>
      <c r="C2283" s="64" t="n">
        <v>511.79</v>
      </c>
    </row>
    <row r="2284">
      <c r="A2284" t="inlineStr">
        <is>
          <t>12/04/2019</t>
        </is>
      </c>
      <c r="B2284" s="64" t="n">
        <v>1965.5</v>
      </c>
      <c r="C2284" s="64" t="n">
        <v>505.66</v>
      </c>
    </row>
    <row r="2285">
      <c r="A2285" t="inlineStr">
        <is>
          <t>15/04/2019</t>
        </is>
      </c>
      <c r="B2285" s="64" t="n">
        <v>1988</v>
      </c>
      <c r="C2285" s="64" t="n">
        <v>513.7</v>
      </c>
    </row>
    <row r="2286">
      <c r="A2286" t="inlineStr">
        <is>
          <t>16/04/2019</t>
        </is>
      </c>
      <c r="B2286" s="64" t="n">
        <v>2025</v>
      </c>
      <c r="C2286" s="64" t="n">
        <v>519.63</v>
      </c>
    </row>
    <row r="2287">
      <c r="A2287" t="inlineStr">
        <is>
          <t>17/04/2019</t>
        </is>
      </c>
      <c r="B2287" s="64" t="n">
        <v>2090</v>
      </c>
      <c r="C2287" s="64" t="n">
        <v>531.54</v>
      </c>
    </row>
    <row r="2288">
      <c r="A2288" t="inlineStr">
        <is>
          <t>18/04/2019</t>
        </is>
      </c>
      <c r="B2288" s="64" t="n">
        <v>2105.5</v>
      </c>
      <c r="C2288" s="64" t="n">
        <v>535.75</v>
      </c>
    </row>
    <row r="2289">
      <c r="A2289" t="inlineStr">
        <is>
          <t>22/04/2019</t>
        </is>
      </c>
      <c r="B2289" s="64" t="n">
        <v>2067.5</v>
      </c>
      <c r="C2289" s="64" t="n">
        <v>525.95</v>
      </c>
    </row>
    <row r="2290">
      <c r="A2290" t="inlineStr">
        <is>
          <t>23/04/2019</t>
        </is>
      </c>
      <c r="B2290" s="64" t="n">
        <v>2028</v>
      </c>
      <c r="C2290" s="64" t="n">
        <v>517.08</v>
      </c>
    </row>
    <row r="2291">
      <c r="A2291" t="inlineStr">
        <is>
          <t>24/04/2019</t>
        </is>
      </c>
      <c r="B2291" s="64" t="n">
        <v>1928</v>
      </c>
      <c r="C2291" s="64" t="n">
        <v>483.69</v>
      </c>
    </row>
    <row r="2292">
      <c r="A2292" t="inlineStr">
        <is>
          <t>25/04/2019</t>
        </is>
      </c>
      <c r="B2292" s="64" t="n">
        <v>1830.5</v>
      </c>
      <c r="C2292" s="64" t="n">
        <v>462.95</v>
      </c>
    </row>
    <row r="2293">
      <c r="A2293" t="inlineStr">
        <is>
          <t>26/04/2019</t>
        </is>
      </c>
      <c r="B2293" s="64" t="n">
        <v>1791</v>
      </c>
      <c r="C2293" s="64" t="n">
        <v>455.61</v>
      </c>
    </row>
    <row r="2294">
      <c r="A2294" t="inlineStr">
        <is>
          <t>29/04/2019</t>
        </is>
      </c>
      <c r="B2294" s="64" t="n">
        <v>1755</v>
      </c>
      <c r="C2294" s="64" t="n">
        <v>445.32</v>
      </c>
    </row>
    <row r="2295">
      <c r="A2295" t="inlineStr">
        <is>
          <t>30/04/2019</t>
        </is>
      </c>
      <c r="B2295" s="64" t="n">
        <v>1749</v>
      </c>
      <c r="C2295" s="64" t="n">
        <v>446.29</v>
      </c>
    </row>
    <row r="2296">
      <c r="A2296" t="inlineStr">
        <is>
          <t>02/05/2019</t>
        </is>
      </c>
      <c r="B2296" s="64" t="n">
        <v>1723</v>
      </c>
      <c r="C2296" s="64" t="n">
        <v>435.1</v>
      </c>
    </row>
    <row r="2297">
      <c r="A2297" t="inlineStr">
        <is>
          <t>03/05/2019</t>
        </is>
      </c>
      <c r="B2297" s="64" t="n">
        <v>1694</v>
      </c>
      <c r="C2297" s="64" t="n">
        <v>430.39</v>
      </c>
    </row>
    <row r="2298">
      <c r="A2298" t="inlineStr">
        <is>
          <t>06/05/2019</t>
        </is>
      </c>
      <c r="B2298" s="64" t="n">
        <v>1685.5</v>
      </c>
      <c r="C2298" s="64" t="n">
        <v>425.95</v>
      </c>
    </row>
    <row r="2299">
      <c r="A2299" t="inlineStr">
        <is>
          <t>07/05/2019</t>
        </is>
      </c>
      <c r="B2299" s="64" t="n">
        <v>1672</v>
      </c>
      <c r="C2299" s="64" t="n">
        <v>421.26</v>
      </c>
    </row>
    <row r="2300">
      <c r="A2300" t="inlineStr">
        <is>
          <t>08/05/2019</t>
        </is>
      </c>
      <c r="B2300" s="64" t="n">
        <v>1669.5</v>
      </c>
      <c r="C2300" s="64" t="n">
        <v>424.92</v>
      </c>
    </row>
    <row r="2301">
      <c r="A2301" t="inlineStr">
        <is>
          <t>09/05/2019</t>
        </is>
      </c>
      <c r="B2301" s="64" t="n">
        <v>1667.5</v>
      </c>
      <c r="C2301" s="64" t="n">
        <v>422.26</v>
      </c>
    </row>
    <row r="2302">
      <c r="A2302" t="inlineStr">
        <is>
          <t>10/05/2019</t>
        </is>
      </c>
      <c r="B2302" s="64" t="n">
        <v>1674.5</v>
      </c>
      <c r="C2302" s="64" t="n">
        <v>424.89</v>
      </c>
    </row>
    <row r="2303">
      <c r="A2303" t="inlineStr">
        <is>
          <t>13/05/2019</t>
        </is>
      </c>
      <c r="B2303" s="64" t="n">
        <v>1705.5</v>
      </c>
      <c r="C2303" s="64" t="n">
        <v>428.19</v>
      </c>
    </row>
    <row r="2304">
      <c r="A2304" t="inlineStr">
        <is>
          <t>14/05/2019</t>
        </is>
      </c>
      <c r="B2304" s="64" t="n">
        <v>1753.5</v>
      </c>
      <c r="C2304" s="64" t="n">
        <v>441.35</v>
      </c>
    </row>
    <row r="2305">
      <c r="A2305" t="inlineStr">
        <is>
          <t>15/05/2019</t>
        </is>
      </c>
      <c r="B2305" s="64" t="n">
        <v>1780</v>
      </c>
      <c r="C2305" s="64" t="n">
        <v>445.89</v>
      </c>
    </row>
    <row r="2306">
      <c r="A2306" t="inlineStr">
        <is>
          <t>16/05/2019</t>
        </is>
      </c>
      <c r="B2306" s="64" t="n">
        <v>1785</v>
      </c>
      <c r="C2306" s="64" t="n">
        <v>442.05</v>
      </c>
    </row>
    <row r="2307">
      <c r="A2307" t="inlineStr">
        <is>
          <t>17/05/2019</t>
        </is>
      </c>
      <c r="B2307" s="64" t="n">
        <v>1778.5</v>
      </c>
      <c r="C2307" s="64" t="n">
        <v>433.78</v>
      </c>
    </row>
    <row r="2308">
      <c r="A2308" t="inlineStr">
        <is>
          <t>20/05/2019</t>
        </is>
      </c>
      <c r="B2308" s="64" t="n">
        <v>1756</v>
      </c>
      <c r="C2308" s="64" t="n">
        <v>428.08</v>
      </c>
    </row>
    <row r="2309">
      <c r="A2309" t="inlineStr">
        <is>
          <t>21/05/2019</t>
        </is>
      </c>
      <c r="B2309" s="64" t="n">
        <v>1746.5</v>
      </c>
      <c r="C2309" s="64" t="n">
        <v>431.02</v>
      </c>
    </row>
    <row r="2310">
      <c r="A2310" t="inlineStr">
        <is>
          <t>22/05/2019</t>
        </is>
      </c>
      <c r="B2310" s="64" t="n">
        <v>1725</v>
      </c>
      <c r="C2310" s="64" t="n">
        <v>426.77</v>
      </c>
    </row>
    <row r="2311">
      <c r="A2311" t="inlineStr">
        <is>
          <t>23/05/2019</t>
        </is>
      </c>
      <c r="B2311" s="64" t="n">
        <v>1695</v>
      </c>
      <c r="C2311" s="64" t="n">
        <v>419.04</v>
      </c>
    </row>
    <row r="2312">
      <c r="A2312" t="inlineStr">
        <is>
          <t>24/05/2019</t>
        </is>
      </c>
      <c r="B2312" s="64" t="n">
        <v>1687.5</v>
      </c>
      <c r="C2312" s="64" t="n">
        <v>420.4</v>
      </c>
    </row>
    <row r="2313">
      <c r="A2313" t="inlineStr">
        <is>
          <t>27/05/2019</t>
        </is>
      </c>
      <c r="B2313" s="64" t="n">
        <v>1670</v>
      </c>
      <c r="C2313" s="64" t="n">
        <v>414.08</v>
      </c>
    </row>
    <row r="2314">
      <c r="A2314" t="inlineStr">
        <is>
          <t>28/05/2019</t>
        </is>
      </c>
      <c r="B2314" s="64" t="n">
        <v>1668.5</v>
      </c>
      <c r="C2314" s="64" t="n">
        <v>415.36</v>
      </c>
    </row>
    <row r="2315">
      <c r="A2315" t="inlineStr">
        <is>
          <t>29/05/2019</t>
        </is>
      </c>
      <c r="B2315" s="64" t="n">
        <v>1680.5</v>
      </c>
      <c r="C2315" s="64" t="n">
        <v>422.77</v>
      </c>
    </row>
    <row r="2316">
      <c r="A2316" t="inlineStr">
        <is>
          <t>30/05/2019</t>
        </is>
      </c>
      <c r="B2316" s="64" t="n">
        <v>1717.5</v>
      </c>
      <c r="C2316" s="64" t="n">
        <v>431.97</v>
      </c>
    </row>
    <row r="2317">
      <c r="A2317" t="inlineStr">
        <is>
          <t>31/05/2019</t>
        </is>
      </c>
      <c r="B2317" s="64" t="n">
        <v>1744</v>
      </c>
      <c r="C2317" s="64" t="n">
        <v>444.22</v>
      </c>
    </row>
    <row r="2318">
      <c r="A2318" t="inlineStr">
        <is>
          <t>03/06/2019</t>
        </is>
      </c>
      <c r="B2318" s="64" t="n">
        <v>1752.5</v>
      </c>
      <c r="C2318" s="64" t="n">
        <v>449.82</v>
      </c>
    </row>
    <row r="2319">
      <c r="A2319" t="inlineStr">
        <is>
          <t>04/06/2019</t>
        </is>
      </c>
      <c r="B2319" s="64" t="n">
        <v>1736.5</v>
      </c>
      <c r="C2319" s="64" t="n">
        <v>450.1</v>
      </c>
    </row>
    <row r="2320">
      <c r="A2320" t="inlineStr">
        <is>
          <t>05/06/2019</t>
        </is>
      </c>
      <c r="B2320" s="64" t="n">
        <v>1726</v>
      </c>
      <c r="C2320" s="64" t="n">
        <v>442.56</v>
      </c>
    </row>
    <row r="2321">
      <c r="A2321" t="inlineStr">
        <is>
          <t>06/06/2019</t>
        </is>
      </c>
      <c r="B2321" s="64" t="n">
        <v>1703.5</v>
      </c>
      <c r="C2321" s="64" t="n">
        <v>439.16</v>
      </c>
    </row>
    <row r="2322">
      <c r="A2322" t="inlineStr">
        <is>
          <t>07/06/2019</t>
        </is>
      </c>
      <c r="B2322" s="64" t="n">
        <v>1680</v>
      </c>
      <c r="C2322" s="64" t="n">
        <v>433.88</v>
      </c>
    </row>
    <row r="2323">
      <c r="A2323" t="inlineStr">
        <is>
          <t>10/06/2019</t>
        </is>
      </c>
      <c r="B2323" s="64" t="n">
        <v>1668.5</v>
      </c>
      <c r="C2323" s="64" t="n">
        <v>430.25</v>
      </c>
    </row>
    <row r="2324">
      <c r="A2324" t="inlineStr">
        <is>
          <t>11/06/2019</t>
        </is>
      </c>
      <c r="B2324" s="64" t="n">
        <v>1662.5</v>
      </c>
      <c r="C2324" s="64" t="n">
        <v>432.15</v>
      </c>
    </row>
    <row r="2325">
      <c r="A2325" t="inlineStr">
        <is>
          <t>12/06/2019</t>
        </is>
      </c>
      <c r="B2325" s="64" t="n">
        <v>1679.5</v>
      </c>
      <c r="C2325" s="64" t="n">
        <v>435.33</v>
      </c>
    </row>
    <row r="2326">
      <c r="A2326" t="inlineStr">
        <is>
          <t>13/06/2019</t>
        </is>
      </c>
      <c r="B2326" s="64" t="n">
        <v>1687</v>
      </c>
      <c r="C2326" s="64" t="n">
        <v>437.5</v>
      </c>
    </row>
    <row r="2327">
      <c r="A2327" t="inlineStr">
        <is>
          <t>14/06/2019</t>
        </is>
      </c>
      <c r="B2327" s="64" t="n">
        <v>1704.5</v>
      </c>
      <c r="C2327" s="64" t="n">
        <v>437.84</v>
      </c>
    </row>
    <row r="2328">
      <c r="A2328" t="inlineStr">
        <is>
          <t>17/06/2019</t>
        </is>
      </c>
      <c r="B2328" s="64" t="n">
        <v>1695</v>
      </c>
      <c r="C2328" s="64" t="n">
        <v>434.5</v>
      </c>
    </row>
    <row r="2329">
      <c r="A2329" t="inlineStr">
        <is>
          <t>18/06/2019</t>
        </is>
      </c>
      <c r="B2329" s="64" t="n">
        <v>1694.5</v>
      </c>
      <c r="C2329" s="64" t="n">
        <v>438.88</v>
      </c>
    </row>
    <row r="2330">
      <c r="A2330" t="inlineStr">
        <is>
          <t>19/06/2019</t>
        </is>
      </c>
      <c r="B2330" s="64" t="n">
        <v>1678.5</v>
      </c>
      <c r="C2330" s="64" t="n">
        <v>435.63</v>
      </c>
    </row>
    <row r="2331">
      <c r="A2331" t="inlineStr">
        <is>
          <t>21/06/2019</t>
        </is>
      </c>
      <c r="B2331" s="64" t="n">
        <v>1671</v>
      </c>
      <c r="C2331" s="64" t="n">
        <v>437.43</v>
      </c>
    </row>
    <row r="2332">
      <c r="A2332" t="inlineStr">
        <is>
          <t>24/06/2019</t>
        </is>
      </c>
      <c r="B2332" s="64" t="n">
        <v>1665</v>
      </c>
      <c r="C2332" s="64" t="n">
        <v>435.41</v>
      </c>
    </row>
    <row r="2333">
      <c r="A2333" t="inlineStr">
        <is>
          <t>25/06/2019</t>
        </is>
      </c>
      <c r="B2333" s="64" t="n">
        <v>1663</v>
      </c>
      <c r="C2333" s="64" t="n">
        <v>431.84</v>
      </c>
    </row>
    <row r="2334">
      <c r="A2334" t="inlineStr">
        <is>
          <t>26/06/2019</t>
        </is>
      </c>
      <c r="B2334" s="64" t="n">
        <v>1663</v>
      </c>
      <c r="C2334" s="64" t="n">
        <v>432.17</v>
      </c>
    </row>
    <row r="2335">
      <c r="A2335" t="inlineStr">
        <is>
          <t>27/06/2019</t>
        </is>
      </c>
      <c r="B2335" s="64" t="n">
        <v>1679</v>
      </c>
      <c r="C2335" s="64" t="n">
        <v>438.27</v>
      </c>
    </row>
    <row r="2336">
      <c r="A2336" t="inlineStr">
        <is>
          <t>28/06/2019</t>
        </is>
      </c>
      <c r="B2336" s="64" t="n">
        <v>1680.5</v>
      </c>
      <c r="C2336" s="64" t="n">
        <v>438.09</v>
      </c>
    </row>
    <row r="2337">
      <c r="A2337" t="inlineStr">
        <is>
          <t>01/07/2019</t>
        </is>
      </c>
      <c r="B2337" s="64" t="n">
        <v>1690.5</v>
      </c>
      <c r="C2337" s="64" t="n">
        <v>439.66</v>
      </c>
    </row>
    <row r="2338">
      <c r="A2338" t="inlineStr">
        <is>
          <t>02/07/2019</t>
        </is>
      </c>
      <c r="B2338" s="64" t="n">
        <v>1704</v>
      </c>
      <c r="C2338" s="64" t="n">
        <v>442.25</v>
      </c>
    </row>
    <row r="2339">
      <c r="A2339" t="inlineStr">
        <is>
          <t>03/07/2019</t>
        </is>
      </c>
      <c r="B2339" s="64" t="n">
        <v>1706</v>
      </c>
      <c r="C2339" s="64" t="n">
        <v>446.48</v>
      </c>
    </row>
    <row r="2340">
      <c r="A2340" t="inlineStr">
        <is>
          <t>04/07/2019</t>
        </is>
      </c>
      <c r="B2340" s="64" t="n">
        <v>1720.5</v>
      </c>
      <c r="C2340" s="64" t="n">
        <v>453.48</v>
      </c>
    </row>
    <row r="2341">
      <c r="A2341" t="inlineStr">
        <is>
          <t>05/07/2019</t>
        </is>
      </c>
      <c r="B2341" s="64" t="n">
        <v>1724.5</v>
      </c>
      <c r="C2341" s="64" t="n">
        <v>451.79</v>
      </c>
    </row>
    <row r="2342">
      <c r="A2342" t="inlineStr">
        <is>
          <t>08/07/2019</t>
        </is>
      </c>
      <c r="B2342" s="64" t="n">
        <v>1728.5</v>
      </c>
      <c r="C2342" s="64" t="n">
        <v>454.15</v>
      </c>
    </row>
    <row r="2343">
      <c r="A2343" t="inlineStr">
        <is>
          <t>10/07/2019</t>
        </is>
      </c>
      <c r="B2343" s="64" t="n">
        <v>1718</v>
      </c>
      <c r="C2343" s="64" t="n">
        <v>457.77</v>
      </c>
    </row>
    <row r="2344">
      <c r="A2344" t="inlineStr">
        <is>
          <t>11/07/2019</t>
        </is>
      </c>
      <c r="B2344" s="64" t="n">
        <v>1702.5</v>
      </c>
      <c r="C2344" s="64" t="n">
        <v>454</v>
      </c>
    </row>
    <row r="2345">
      <c r="A2345" t="inlineStr">
        <is>
          <t>12/07/2019</t>
        </is>
      </c>
      <c r="B2345" s="64" t="n">
        <v>1707</v>
      </c>
      <c r="C2345" s="64" t="n">
        <v>456.3</v>
      </c>
    </row>
    <row r="2346">
      <c r="A2346" t="inlineStr">
        <is>
          <t>15/07/2019</t>
        </is>
      </c>
      <c r="B2346" s="64" t="n">
        <v>1713.5</v>
      </c>
      <c r="C2346" s="64" t="n">
        <v>456.08</v>
      </c>
    </row>
    <row r="2347">
      <c r="A2347" t="inlineStr">
        <is>
          <t>16/07/2019</t>
        </is>
      </c>
      <c r="B2347" s="64" t="n">
        <v>1718.5</v>
      </c>
      <c r="C2347" s="64" t="n">
        <v>456.68</v>
      </c>
    </row>
    <row r="2348">
      <c r="A2348" t="inlineStr">
        <is>
          <t>17/07/2019</t>
        </is>
      </c>
      <c r="B2348" s="64" t="n">
        <v>1736</v>
      </c>
      <c r="C2348" s="64" t="n">
        <v>461.82</v>
      </c>
    </row>
    <row r="2349">
      <c r="A2349" t="inlineStr">
        <is>
          <t>18/07/2019</t>
        </is>
      </c>
      <c r="B2349" s="64" t="n">
        <v>1750.5</v>
      </c>
      <c r="C2349" s="64" t="n">
        <v>469.43</v>
      </c>
    </row>
    <row r="2350">
      <c r="A2350" t="inlineStr">
        <is>
          <t>19/07/2019</t>
        </is>
      </c>
      <c r="B2350" s="64" t="n">
        <v>1761</v>
      </c>
      <c r="C2350" s="64" t="n">
        <v>469.98</v>
      </c>
    </row>
    <row r="2351">
      <c r="A2351" t="inlineStr">
        <is>
          <t>22/07/2019</t>
        </is>
      </c>
      <c r="B2351" s="64" t="n">
        <v>1762.5</v>
      </c>
      <c r="C2351" s="64" t="n">
        <v>471.51</v>
      </c>
    </row>
    <row r="2352">
      <c r="A2352" t="inlineStr">
        <is>
          <t>23/07/2019</t>
        </is>
      </c>
      <c r="B2352" s="64" t="n">
        <v>1771.5</v>
      </c>
      <c r="C2352" s="64" t="n">
        <v>469.52</v>
      </c>
    </row>
    <row r="2353">
      <c r="A2353" t="inlineStr">
        <is>
          <t>24/07/2019</t>
        </is>
      </c>
      <c r="B2353" s="64" t="n">
        <v>1787.5</v>
      </c>
      <c r="C2353" s="64" t="n">
        <v>474.01</v>
      </c>
    </row>
    <row r="2354">
      <c r="A2354" t="inlineStr">
        <is>
          <t>25/07/2019</t>
        </is>
      </c>
      <c r="B2354" s="64" t="n">
        <v>1804.5</v>
      </c>
      <c r="C2354" s="64" t="n">
        <v>477</v>
      </c>
    </row>
    <row r="2355">
      <c r="A2355" t="inlineStr">
        <is>
          <t>26/07/2019</t>
        </is>
      </c>
      <c r="B2355" s="64" t="n">
        <v>1792</v>
      </c>
      <c r="C2355" s="64" t="n">
        <v>475.58</v>
      </c>
    </row>
    <row r="2356">
      <c r="A2356" t="inlineStr">
        <is>
          <t>29/07/2019</t>
        </is>
      </c>
      <c r="B2356" s="64" t="n">
        <v>1789.5</v>
      </c>
      <c r="C2356" s="64" t="n">
        <v>473.54</v>
      </c>
    </row>
    <row r="2357">
      <c r="A2357" t="inlineStr">
        <is>
          <t>30/07/2019</t>
        </is>
      </c>
      <c r="B2357" s="64" t="n">
        <v>1790</v>
      </c>
      <c r="C2357" s="64" t="n">
        <v>471.8</v>
      </c>
    </row>
    <row r="2358">
      <c r="A2358" t="inlineStr">
        <is>
          <t>31/07/2019</t>
        </is>
      </c>
      <c r="B2358" s="64" t="n">
        <v>1777.5</v>
      </c>
      <c r="C2358" s="64" t="n">
        <v>468.01</v>
      </c>
    </row>
    <row r="2359">
      <c r="A2359" t="inlineStr">
        <is>
          <t>01/08/2019</t>
        </is>
      </c>
      <c r="B2359" s="64" t="n">
        <v>1793.5</v>
      </c>
      <c r="C2359" s="64" t="n">
        <v>466.81</v>
      </c>
    </row>
    <row r="2360">
      <c r="A2360" t="inlineStr">
        <is>
          <t>02/08/2019</t>
        </is>
      </c>
      <c r="B2360" s="64" t="n">
        <v>1790.5</v>
      </c>
      <c r="C2360" s="64" t="n">
        <v>460.99</v>
      </c>
    </row>
    <row r="2361">
      <c r="A2361" t="inlineStr">
        <is>
          <t>05/08/2019</t>
        </is>
      </c>
      <c r="B2361" s="64" t="n">
        <v>1792.5</v>
      </c>
      <c r="C2361" s="64" t="n">
        <v>452.54</v>
      </c>
    </row>
    <row r="2362">
      <c r="A2362" t="inlineStr">
        <is>
          <t>06/08/2019</t>
        </is>
      </c>
      <c r="B2362" s="64" t="n">
        <v>1796.5</v>
      </c>
      <c r="C2362" s="64" t="n">
        <v>454.12</v>
      </c>
    </row>
    <row r="2363">
      <c r="A2363" t="inlineStr">
        <is>
          <t>07/08/2019</t>
        </is>
      </c>
      <c r="B2363" s="64" t="n">
        <v>1803</v>
      </c>
      <c r="C2363" s="64" t="n">
        <v>453.47</v>
      </c>
    </row>
    <row r="2364">
      <c r="A2364" t="inlineStr">
        <is>
          <t>08/08/2019</t>
        </is>
      </c>
      <c r="B2364" s="64" t="n">
        <v>1811.5</v>
      </c>
      <c r="C2364" s="64" t="n">
        <v>461.53</v>
      </c>
    </row>
    <row r="2365">
      <c r="A2365" t="inlineStr">
        <is>
          <t>09/08/2019</t>
        </is>
      </c>
      <c r="B2365" s="64" t="n">
        <v>1814.5</v>
      </c>
      <c r="C2365" s="64" t="n">
        <v>460.65</v>
      </c>
    </row>
    <row r="2366">
      <c r="A2366" t="inlineStr">
        <is>
          <t>12/08/2019</t>
        </is>
      </c>
      <c r="B2366" s="64" t="n">
        <v>1820.5</v>
      </c>
      <c r="C2366" s="64" t="n">
        <v>457.64</v>
      </c>
    </row>
    <row r="2367">
      <c r="A2367" t="inlineStr">
        <is>
          <t>13/08/2019</t>
        </is>
      </c>
      <c r="B2367" s="64" t="n">
        <v>1819.5</v>
      </c>
      <c r="C2367" s="64" t="n">
        <v>459.12</v>
      </c>
    </row>
    <row r="2368">
      <c r="A2368" t="inlineStr">
        <is>
          <t>14/08/2019</t>
        </is>
      </c>
      <c r="B2368" s="64" t="n">
        <v>1814</v>
      </c>
      <c r="C2368" s="64" t="n">
        <v>449.34</v>
      </c>
    </row>
    <row r="2369">
      <c r="A2369" t="inlineStr">
        <is>
          <t>15/08/2019</t>
        </is>
      </c>
      <c r="B2369" s="64" t="n">
        <v>1806</v>
      </c>
      <c r="C2369" s="64" t="n">
        <v>452.29</v>
      </c>
    </row>
    <row r="2370">
      <c r="A2370" t="inlineStr">
        <is>
          <t>16/08/2019</t>
        </is>
      </c>
      <c r="B2370" s="64" t="n">
        <v>1810</v>
      </c>
      <c r="C2370" s="64" t="n">
        <v>452.5</v>
      </c>
    </row>
    <row r="2371">
      <c r="A2371" t="inlineStr">
        <is>
          <t>19/08/2019</t>
        </is>
      </c>
      <c r="B2371" s="64" t="n">
        <v>1805.5</v>
      </c>
      <c r="C2371" s="64" t="n">
        <v>444.05</v>
      </c>
    </row>
    <row r="2372">
      <c r="A2372" t="inlineStr">
        <is>
          <t>20/08/2019</t>
        </is>
      </c>
      <c r="B2372" s="64" t="n">
        <v>1791.5</v>
      </c>
      <c r="C2372" s="64" t="n">
        <v>443.44</v>
      </c>
    </row>
    <row r="2373">
      <c r="A2373" t="inlineStr">
        <is>
          <t>21/08/2019</t>
        </is>
      </c>
      <c r="B2373" s="64" t="n">
        <v>1792</v>
      </c>
      <c r="C2373" s="64" t="n">
        <v>445.33</v>
      </c>
    </row>
    <row r="2374">
      <c r="A2374" t="inlineStr">
        <is>
          <t>22/08/2019</t>
        </is>
      </c>
      <c r="B2374" s="64" t="n">
        <v>1788</v>
      </c>
      <c r="C2374" s="64" t="n">
        <v>439.1</v>
      </c>
    </row>
    <row r="2375">
      <c r="A2375" t="inlineStr">
        <is>
          <t>23/08/2019</t>
        </is>
      </c>
      <c r="B2375" s="64" t="n">
        <v>1777</v>
      </c>
      <c r="C2375" s="64" t="n">
        <v>431.62</v>
      </c>
    </row>
    <row r="2376">
      <c r="A2376" t="inlineStr">
        <is>
          <t>26/08/2019</t>
        </is>
      </c>
      <c r="B2376" s="64" t="n">
        <v>1772</v>
      </c>
      <c r="C2376" s="64" t="n">
        <v>426.89</v>
      </c>
    </row>
    <row r="2377">
      <c r="A2377" t="inlineStr">
        <is>
          <t>27/08/2019</t>
        </is>
      </c>
      <c r="B2377" s="64" t="n">
        <v>1756</v>
      </c>
      <c r="C2377" s="64" t="n">
        <v>423.23</v>
      </c>
    </row>
    <row r="2378">
      <c r="A2378" t="inlineStr">
        <is>
          <t>28/08/2019</t>
        </is>
      </c>
      <c r="B2378" s="64" t="n">
        <v>1750</v>
      </c>
      <c r="C2378" s="64" t="n">
        <v>421.08</v>
      </c>
    </row>
    <row r="2379">
      <c r="A2379" t="inlineStr">
        <is>
          <t>29/08/2019</t>
        </is>
      </c>
      <c r="B2379" s="64" t="n">
        <v>1737</v>
      </c>
      <c r="C2379" s="64" t="n">
        <v>417.25</v>
      </c>
    </row>
    <row r="2380">
      <c r="A2380" t="inlineStr">
        <is>
          <t>30/08/2019</t>
        </is>
      </c>
      <c r="B2380" s="64" t="n">
        <v>1741.5</v>
      </c>
      <c r="C2380" s="64" t="n">
        <v>421.57</v>
      </c>
    </row>
    <row r="2381">
      <c r="A2381" t="inlineStr">
        <is>
          <t>02/09/2019</t>
        </is>
      </c>
      <c r="B2381" s="64" t="n">
        <v>1751.5</v>
      </c>
      <c r="C2381" s="64" t="n">
        <v>418.82</v>
      </c>
    </row>
    <row r="2382">
      <c r="A2382" t="inlineStr">
        <is>
          <t>03/09/2019</t>
        </is>
      </c>
      <c r="B2382" s="64" t="n">
        <v>1765.5</v>
      </c>
      <c r="C2382" s="64" t="n">
        <v>422.47</v>
      </c>
    </row>
    <row r="2383">
      <c r="A2383" t="inlineStr">
        <is>
          <t>04/09/2019</t>
        </is>
      </c>
      <c r="B2383" s="64" t="n">
        <v>1774.5</v>
      </c>
      <c r="C2383" s="64" t="n">
        <v>432.38</v>
      </c>
    </row>
    <row r="2384">
      <c r="A2384" t="inlineStr">
        <is>
          <t>05/09/2019</t>
        </is>
      </c>
      <c r="B2384" s="64" t="n">
        <v>1779.5</v>
      </c>
      <c r="C2384" s="64" t="n">
        <v>433.92</v>
      </c>
    </row>
    <row r="2385">
      <c r="A2385" t="inlineStr">
        <is>
          <t>06/09/2019</t>
        </is>
      </c>
      <c r="B2385" s="64" t="n">
        <v>1774</v>
      </c>
      <c r="C2385" s="64" t="n">
        <v>435.55</v>
      </c>
    </row>
    <row r="2386">
      <c r="A2386" t="inlineStr">
        <is>
          <t>09/09/2019</t>
        </is>
      </c>
      <c r="B2386" s="64" t="n">
        <v>1779</v>
      </c>
      <c r="C2386" s="64" t="n">
        <v>434.22</v>
      </c>
    </row>
    <row r="2387">
      <c r="A2387" t="inlineStr">
        <is>
          <t>10/09/2019</t>
        </is>
      </c>
      <c r="B2387" s="64" t="n">
        <v>1771.5</v>
      </c>
      <c r="C2387" s="64" t="n">
        <v>432.18</v>
      </c>
    </row>
    <row r="2388">
      <c r="A2388" t="inlineStr">
        <is>
          <t>11/09/2019</t>
        </is>
      </c>
      <c r="B2388" s="64" t="n">
        <v>1752.5</v>
      </c>
      <c r="C2388" s="64" t="n">
        <v>431.33</v>
      </c>
    </row>
    <row r="2389">
      <c r="A2389" t="inlineStr">
        <is>
          <t>12/09/2019</t>
        </is>
      </c>
      <c r="B2389" s="64" t="n">
        <v>1751.5</v>
      </c>
      <c r="C2389" s="64" t="n">
        <v>431.72</v>
      </c>
    </row>
    <row r="2390">
      <c r="A2390" t="inlineStr">
        <is>
          <t>13/09/2019</t>
        </is>
      </c>
      <c r="B2390" s="64" t="n">
        <v>1751.5</v>
      </c>
      <c r="C2390" s="64" t="n">
        <v>428.13</v>
      </c>
    </row>
    <row r="2391">
      <c r="A2391" t="inlineStr">
        <is>
          <t>16/09/2019</t>
        </is>
      </c>
      <c r="B2391" s="64" t="n">
        <v>1783.5</v>
      </c>
      <c r="C2391" s="64" t="n">
        <v>436.06</v>
      </c>
    </row>
    <row r="2392">
      <c r="A2392" t="inlineStr">
        <is>
          <t>17/09/2019</t>
        </is>
      </c>
      <c r="B2392" s="64" t="n">
        <v>1808.5</v>
      </c>
      <c r="C2392" s="64" t="n">
        <v>443.26</v>
      </c>
    </row>
    <row r="2393">
      <c r="A2393" t="inlineStr">
        <is>
          <t>18/09/2019</t>
        </is>
      </c>
      <c r="B2393" s="64" t="n">
        <v>1805</v>
      </c>
      <c r="C2393" s="64" t="n">
        <v>439.07</v>
      </c>
    </row>
    <row r="2394">
      <c r="A2394" t="inlineStr">
        <is>
          <t>19/09/2019</t>
        </is>
      </c>
      <c r="B2394" s="64" t="n">
        <v>1801.5</v>
      </c>
      <c r="C2394" s="64" t="n">
        <v>433.37</v>
      </c>
    </row>
    <row r="2395">
      <c r="A2395" t="inlineStr">
        <is>
          <t>20/09/2019</t>
        </is>
      </c>
      <c r="B2395" s="64" t="n">
        <v>1801</v>
      </c>
      <c r="C2395" s="64" t="n">
        <v>433.66</v>
      </c>
    </row>
    <row r="2396">
      <c r="A2396" t="inlineStr">
        <is>
          <t>23/09/2019</t>
        </is>
      </c>
      <c r="B2396" s="64" t="n">
        <v>1806.5</v>
      </c>
      <c r="C2396" s="64" t="n">
        <v>433.11</v>
      </c>
    </row>
    <row r="2397">
      <c r="A2397" t="inlineStr">
        <is>
          <t>24/09/2019</t>
        </is>
      </c>
      <c r="B2397" s="64" t="n">
        <v>1805</v>
      </c>
      <c r="C2397" s="64" t="n">
        <v>432.54</v>
      </c>
    </row>
    <row r="2398">
      <c r="A2398" t="inlineStr">
        <is>
          <t>25/09/2019</t>
        </is>
      </c>
      <c r="B2398" s="64" t="n">
        <v>1812</v>
      </c>
      <c r="C2398" s="64" t="n">
        <v>436.1</v>
      </c>
    </row>
    <row r="2399">
      <c r="A2399" t="inlineStr">
        <is>
          <t>26/09/2019</t>
        </is>
      </c>
      <c r="B2399" s="64" t="n">
        <v>1814</v>
      </c>
      <c r="C2399" s="64" t="n">
        <v>436.06</v>
      </c>
    </row>
    <row r="2400">
      <c r="A2400" t="inlineStr">
        <is>
          <t>27/09/2019</t>
        </is>
      </c>
      <c r="B2400" s="64" t="n">
        <v>1811</v>
      </c>
      <c r="C2400" s="64" t="n">
        <v>435.86</v>
      </c>
    </row>
    <row r="2401">
      <c r="A2401" t="inlineStr">
        <is>
          <t>30/09/2019</t>
        </is>
      </c>
      <c r="B2401" s="64" t="n">
        <v>1815.5</v>
      </c>
      <c r="C2401" s="64" t="n">
        <v>437.36</v>
      </c>
    </row>
    <row r="2402">
      <c r="A2402" t="inlineStr">
        <is>
          <t>01/10/2019</t>
        </is>
      </c>
      <c r="B2402" s="64" t="n">
        <v>1818.5</v>
      </c>
      <c r="C2402" s="64" t="n">
        <v>436.82</v>
      </c>
    </row>
    <row r="2403">
      <c r="A2403" t="inlineStr">
        <is>
          <t>02/10/2019</t>
        </is>
      </c>
      <c r="B2403" s="64" t="n">
        <v>1835.5</v>
      </c>
      <c r="C2403" s="64" t="n">
        <v>443.89</v>
      </c>
    </row>
    <row r="2404">
      <c r="A2404" t="inlineStr">
        <is>
          <t>03/10/2019</t>
        </is>
      </c>
      <c r="B2404" s="64" t="n">
        <v>1839.5</v>
      </c>
      <c r="C2404" s="64" t="n">
        <v>450.42</v>
      </c>
    </row>
    <row r="2405">
      <c r="A2405" t="inlineStr">
        <is>
          <t>04/10/2019</t>
        </is>
      </c>
      <c r="B2405" s="64" t="n">
        <v>1839.5</v>
      </c>
      <c r="C2405" s="64" t="n">
        <v>452.97</v>
      </c>
    </row>
    <row r="2406">
      <c r="A2406" t="inlineStr">
        <is>
          <t>07/10/2019</t>
        </is>
      </c>
      <c r="B2406" s="64" t="n">
        <v>1854.5</v>
      </c>
      <c r="C2406" s="64" t="n">
        <v>452.1</v>
      </c>
    </row>
    <row r="2407">
      <c r="A2407" t="inlineStr">
        <is>
          <t>08/10/2019</t>
        </is>
      </c>
      <c r="B2407" s="64" t="n">
        <v>1866.5</v>
      </c>
      <c r="C2407" s="64" t="n">
        <v>456.36</v>
      </c>
    </row>
    <row r="2408">
      <c r="A2408" t="inlineStr">
        <is>
          <t>09/10/2019</t>
        </is>
      </c>
      <c r="B2408" s="64" t="n">
        <v>1867.5</v>
      </c>
      <c r="C2408" s="64" t="n">
        <v>456.16</v>
      </c>
    </row>
    <row r="2409">
      <c r="A2409" t="inlineStr">
        <is>
          <t>10/10/2019</t>
        </is>
      </c>
      <c r="B2409" s="64" t="n">
        <v>1869</v>
      </c>
      <c r="C2409" s="64" t="n">
        <v>453.42</v>
      </c>
    </row>
    <row r="2410">
      <c r="A2410" t="inlineStr">
        <is>
          <t>11/10/2019</t>
        </is>
      </c>
      <c r="B2410" s="64" t="n">
        <v>1868</v>
      </c>
      <c r="C2410" s="64" t="n">
        <v>457.28</v>
      </c>
    </row>
    <row r="2411">
      <c r="A2411" t="inlineStr">
        <is>
          <t>14/10/2019</t>
        </is>
      </c>
      <c r="B2411" s="64" t="n">
        <v>1869</v>
      </c>
      <c r="C2411" s="64" t="n">
        <v>452.87</v>
      </c>
    </row>
    <row r="2412">
      <c r="A2412" t="inlineStr">
        <is>
          <t>15/10/2019</t>
        </is>
      </c>
      <c r="B2412" s="64" t="n">
        <v>1872.5</v>
      </c>
      <c r="C2412" s="64" t="n">
        <v>450.34</v>
      </c>
    </row>
    <row r="2413">
      <c r="A2413" t="inlineStr">
        <is>
          <t>16/10/2019</t>
        </is>
      </c>
      <c r="B2413" s="64" t="n">
        <v>1867</v>
      </c>
      <c r="C2413" s="64" t="n">
        <v>449.01</v>
      </c>
    </row>
    <row r="2414">
      <c r="A2414" t="inlineStr">
        <is>
          <t>17/10/2019</t>
        </is>
      </c>
      <c r="B2414" s="64" t="n">
        <v>1861.5</v>
      </c>
      <c r="C2414" s="64" t="n">
        <v>447.48</v>
      </c>
    </row>
    <row r="2415">
      <c r="A2415" t="inlineStr">
        <is>
          <t>18/10/2019</t>
        </is>
      </c>
      <c r="B2415" s="64" t="n">
        <v>1853.5</v>
      </c>
      <c r="C2415" s="64" t="n">
        <v>450.43</v>
      </c>
    </row>
    <row r="2416">
      <c r="A2416" t="inlineStr">
        <is>
          <t>21/10/2019</t>
        </is>
      </c>
      <c r="B2416" s="64" t="n">
        <v>1862.5</v>
      </c>
      <c r="C2416" s="64" t="n">
        <v>450.42</v>
      </c>
    </row>
    <row r="2417">
      <c r="A2417" t="inlineStr">
        <is>
          <t>22/10/2019</t>
        </is>
      </c>
      <c r="B2417" s="64" t="n">
        <v>1873</v>
      </c>
      <c r="C2417" s="64" t="n">
        <v>459.86</v>
      </c>
    </row>
    <row r="2418">
      <c r="A2418" t="inlineStr">
        <is>
          <t>23/10/2019</t>
        </is>
      </c>
      <c r="B2418" s="64" t="n">
        <v>1883.5</v>
      </c>
      <c r="C2418" s="64" t="n">
        <v>467.14</v>
      </c>
    </row>
    <row r="2419">
      <c r="A2419" t="inlineStr">
        <is>
          <t>24/10/2019</t>
        </is>
      </c>
      <c r="B2419" s="64" t="n">
        <v>1891</v>
      </c>
      <c r="C2419" s="64" t="n">
        <v>468.53</v>
      </c>
    </row>
    <row r="2420">
      <c r="A2420" t="inlineStr">
        <is>
          <t>25/10/2019</t>
        </is>
      </c>
      <c r="B2420" s="64" t="n">
        <v>1894</v>
      </c>
      <c r="C2420" s="64" t="n">
        <v>472.55</v>
      </c>
    </row>
    <row r="2421">
      <c r="A2421" t="inlineStr">
        <is>
          <t>28/10/2019</t>
        </is>
      </c>
      <c r="B2421" s="64" t="n">
        <v>1905.5</v>
      </c>
      <c r="C2421" s="64" t="n">
        <v>477.69</v>
      </c>
    </row>
    <row r="2422">
      <c r="A2422" t="inlineStr">
        <is>
          <t>29/10/2019</t>
        </is>
      </c>
      <c r="B2422" s="64" t="n">
        <v>1932.5</v>
      </c>
      <c r="C2422" s="64" t="n">
        <v>483.49</v>
      </c>
    </row>
    <row r="2423">
      <c r="A2423" t="inlineStr">
        <is>
          <t>30/10/2019</t>
        </is>
      </c>
      <c r="B2423" s="64" t="n">
        <v>1936.5</v>
      </c>
      <c r="C2423" s="64" t="n">
        <v>485.46</v>
      </c>
    </row>
    <row r="2424">
      <c r="A2424" t="inlineStr">
        <is>
          <t>31/10/2019</t>
        </is>
      </c>
      <c r="B2424" s="64" t="n">
        <v>1938</v>
      </c>
      <c r="C2424" s="64" t="n">
        <v>483.05</v>
      </c>
    </row>
    <row r="2425">
      <c r="A2425" t="inlineStr">
        <is>
          <t>01/11/2019</t>
        </is>
      </c>
      <c r="B2425" s="64" t="n">
        <v>1933</v>
      </c>
      <c r="C2425" s="64" t="n">
        <v>483.37</v>
      </c>
    </row>
    <row r="2426">
      <c r="A2426" t="inlineStr">
        <is>
          <t>04/11/2019</t>
        </is>
      </c>
      <c r="B2426" s="64" t="n">
        <v>1941</v>
      </c>
      <c r="C2426" s="64" t="n">
        <v>484.28</v>
      </c>
    </row>
    <row r="2427">
      <c r="A2427" t="inlineStr">
        <is>
          <t>05/11/2019</t>
        </is>
      </c>
      <c r="B2427" s="64" t="n">
        <v>1941.5</v>
      </c>
      <c r="C2427" s="64" t="n">
        <v>486.47</v>
      </c>
    </row>
    <row r="2428">
      <c r="A2428" t="inlineStr">
        <is>
          <t>06/11/2019</t>
        </is>
      </c>
      <c r="B2428" s="64" t="n">
        <v>1944</v>
      </c>
      <c r="C2428" s="64" t="n">
        <v>475.89</v>
      </c>
    </row>
    <row r="2429">
      <c r="A2429" t="inlineStr">
        <is>
          <t>07/11/2019</t>
        </is>
      </c>
      <c r="B2429" s="64" t="n">
        <v>1946.5</v>
      </c>
      <c r="C2429" s="64" t="n">
        <v>476.15</v>
      </c>
    </row>
    <row r="2430">
      <c r="A2430" t="inlineStr">
        <is>
          <t>08/11/2019</t>
        </is>
      </c>
      <c r="B2430" s="64" t="n">
        <v>1943</v>
      </c>
      <c r="C2430" s="64" t="n">
        <v>467.52</v>
      </c>
    </row>
    <row r="2431">
      <c r="A2431" t="inlineStr">
        <is>
          <t>11/11/2019</t>
        </is>
      </c>
      <c r="B2431" s="64" t="n">
        <v>1949.5</v>
      </c>
      <c r="C2431" s="64" t="n">
        <v>471.24</v>
      </c>
    </row>
    <row r="2432">
      <c r="A2432" t="inlineStr">
        <is>
          <t>12/11/2019</t>
        </is>
      </c>
      <c r="B2432" s="64" t="n">
        <v>1950.5</v>
      </c>
      <c r="C2432" s="64" t="n">
        <v>467.75</v>
      </c>
    </row>
    <row r="2433">
      <c r="A2433" t="inlineStr">
        <is>
          <t>13/11/2019</t>
        </is>
      </c>
      <c r="B2433" s="64" t="n">
        <v>1951.5</v>
      </c>
      <c r="C2433" s="64" t="n">
        <v>466.09</v>
      </c>
    </row>
    <row r="2434">
      <c r="A2434" t="inlineStr">
        <is>
          <t>14/11/2019</t>
        </is>
      </c>
      <c r="B2434" s="64" t="n">
        <v>1960.5</v>
      </c>
      <c r="C2434" s="64" t="n">
        <v>467.9</v>
      </c>
    </row>
    <row r="2435">
      <c r="A2435" t="inlineStr">
        <is>
          <t>18/11/2019</t>
        </is>
      </c>
      <c r="B2435" s="64" t="n">
        <v>1962</v>
      </c>
      <c r="C2435" s="64" t="n">
        <v>467.14</v>
      </c>
    </row>
    <row r="2436">
      <c r="A2436" t="inlineStr">
        <is>
          <t>19/11/2019</t>
        </is>
      </c>
      <c r="B2436" s="64" t="n">
        <v>1960.5</v>
      </c>
      <c r="C2436" s="64" t="n">
        <v>467.12</v>
      </c>
    </row>
    <row r="2437">
      <c r="A2437" t="inlineStr">
        <is>
          <t>21/11/2019</t>
        </is>
      </c>
      <c r="B2437" s="64" t="n">
        <v>1971.5</v>
      </c>
      <c r="C2437" s="64" t="n">
        <v>469.85</v>
      </c>
    </row>
    <row r="2438">
      <c r="A2438" t="inlineStr">
        <is>
          <t>22/11/2019</t>
        </is>
      </c>
      <c r="B2438" s="64" t="n">
        <v>1974</v>
      </c>
      <c r="C2438" s="64" t="n">
        <v>471.01</v>
      </c>
    </row>
    <row r="2439">
      <c r="A2439" t="inlineStr">
        <is>
          <t>25/11/2019</t>
        </is>
      </c>
      <c r="B2439" s="64" t="n">
        <v>1999.5</v>
      </c>
      <c r="C2439" s="64" t="n">
        <v>474.72</v>
      </c>
    </row>
    <row r="2440">
      <c r="A2440" t="inlineStr">
        <is>
          <t>26/11/2019</t>
        </is>
      </c>
      <c r="B2440" s="64" t="n">
        <v>2013.5</v>
      </c>
      <c r="C2440" s="64" t="n">
        <v>474.43</v>
      </c>
    </row>
    <row r="2441">
      <c r="A2441" t="inlineStr">
        <is>
          <t>27/11/2019</t>
        </is>
      </c>
      <c r="B2441" s="64" t="n">
        <v>2051</v>
      </c>
      <c r="C2441" s="64" t="n">
        <v>481.79</v>
      </c>
    </row>
    <row r="2442">
      <c r="A2442" t="inlineStr">
        <is>
          <t>28/11/2019</t>
        </is>
      </c>
      <c r="B2442" s="64" t="n">
        <v>2072</v>
      </c>
      <c r="C2442" s="64" t="n">
        <v>491.69</v>
      </c>
    </row>
    <row r="2443">
      <c r="A2443" t="inlineStr">
        <is>
          <t>29/11/2019</t>
        </is>
      </c>
      <c r="B2443" s="64" t="n">
        <v>2079</v>
      </c>
      <c r="C2443" s="64" t="n">
        <v>490.91</v>
      </c>
    </row>
    <row r="2444">
      <c r="A2444" t="inlineStr">
        <is>
          <t>02/12/2019</t>
        </is>
      </c>
      <c r="B2444" s="64" t="n">
        <v>2078</v>
      </c>
      <c r="C2444" s="64" t="n">
        <v>492.65</v>
      </c>
    </row>
    <row r="2445">
      <c r="A2445" t="inlineStr">
        <is>
          <t>03/12/2019</t>
        </is>
      </c>
      <c r="B2445" s="64" t="n">
        <v>2076.5</v>
      </c>
      <c r="C2445" s="64" t="n">
        <v>493.46</v>
      </c>
    </row>
    <row r="2446">
      <c r="A2446" t="inlineStr">
        <is>
          <t>04/12/2019</t>
        </is>
      </c>
      <c r="B2446" s="64" t="n">
        <v>2077</v>
      </c>
      <c r="C2446" s="64" t="n">
        <v>493.94</v>
      </c>
    </row>
    <row r="2447">
      <c r="A2447" t="inlineStr">
        <is>
          <t>05/12/2019</t>
        </is>
      </c>
      <c r="B2447" s="64" t="n">
        <v>2073.5</v>
      </c>
      <c r="C2447" s="64" t="n">
        <v>495.34</v>
      </c>
    </row>
    <row r="2448">
      <c r="A2448" t="inlineStr">
        <is>
          <t>06/12/2019</t>
        </is>
      </c>
      <c r="B2448" s="64" t="n">
        <v>2073.5</v>
      </c>
      <c r="C2448" s="64" t="n">
        <v>500.48</v>
      </c>
    </row>
    <row r="2449">
      <c r="A2449" t="inlineStr">
        <is>
          <t>09/12/2019</t>
        </is>
      </c>
      <c r="B2449" s="64" t="n">
        <v>2068.5</v>
      </c>
      <c r="C2449" s="64" t="n">
        <v>500.48</v>
      </c>
    </row>
    <row r="2450">
      <c r="A2450" t="inlineStr">
        <is>
          <t>10/12/2019</t>
        </is>
      </c>
      <c r="B2450" s="64" t="n">
        <v>2064.5</v>
      </c>
      <c r="C2450" s="64" t="n">
        <v>498.07</v>
      </c>
    </row>
    <row r="2451">
      <c r="A2451" t="inlineStr">
        <is>
          <t>11/12/2019</t>
        </is>
      </c>
      <c r="B2451" s="64" t="n">
        <v>2057</v>
      </c>
      <c r="C2451" s="64" t="n">
        <v>497.7</v>
      </c>
    </row>
    <row r="2452">
      <c r="A2452" t="inlineStr">
        <is>
          <t>12/12/2019</t>
        </is>
      </c>
      <c r="B2452" s="64" t="n">
        <v>2055</v>
      </c>
      <c r="C2452" s="64" t="n">
        <v>503.06</v>
      </c>
    </row>
    <row r="2453">
      <c r="A2453" t="inlineStr">
        <is>
          <t>13/12/2019</t>
        </is>
      </c>
      <c r="B2453" s="64" t="n">
        <v>2054</v>
      </c>
      <c r="C2453" s="64" t="n">
        <v>500.12</v>
      </c>
    </row>
    <row r="2454">
      <c r="A2454" t="inlineStr">
        <is>
          <t>16/12/2019</t>
        </is>
      </c>
      <c r="B2454" s="64" t="n">
        <v>2050.5</v>
      </c>
      <c r="C2454" s="64" t="n">
        <v>504.92</v>
      </c>
    </row>
    <row r="2455">
      <c r="A2455" t="inlineStr">
        <is>
          <t>17/12/2019</t>
        </is>
      </c>
      <c r="B2455" s="64" t="n">
        <v>2049.5</v>
      </c>
      <c r="C2455" s="64" t="n">
        <v>504.31</v>
      </c>
    </row>
    <row r="2456">
      <c r="A2456" t="inlineStr">
        <is>
          <t>18/12/2019</t>
        </is>
      </c>
      <c r="B2456" s="64" t="n">
        <v>2046</v>
      </c>
      <c r="C2456" s="64" t="n">
        <v>503.07</v>
      </c>
    </row>
    <row r="2457">
      <c r="A2457" t="inlineStr">
        <is>
          <t>19/12/2019</t>
        </is>
      </c>
      <c r="B2457" s="64" t="n">
        <v>2042</v>
      </c>
      <c r="C2457" s="64" t="n">
        <v>502.83</v>
      </c>
    </row>
    <row r="2458">
      <c r="A2458" t="inlineStr">
        <is>
          <t>20/12/2019</t>
        </is>
      </c>
      <c r="B2458" s="64" t="n">
        <v>2056</v>
      </c>
      <c r="C2458" s="64" t="n">
        <v>501.83</v>
      </c>
    </row>
    <row r="2459">
      <c r="A2459" t="inlineStr">
        <is>
          <t>23/12/2019</t>
        </is>
      </c>
      <c r="B2459" s="64" t="n">
        <v>2062</v>
      </c>
      <c r="C2459" s="64" t="n">
        <v>506.01</v>
      </c>
    </row>
    <row r="2460">
      <c r="A2460" t="inlineStr">
        <is>
          <t>26/12/2019</t>
        </is>
      </c>
      <c r="B2460" s="64" t="n">
        <v>2090.5</v>
      </c>
      <c r="C2460" s="64" t="n">
        <v>514.52</v>
      </c>
    </row>
    <row r="2461">
      <c r="A2461" t="inlineStr">
        <is>
          <t>27/12/2019</t>
        </is>
      </c>
      <c r="B2461" s="64" t="n">
        <v>2100</v>
      </c>
      <c r="C2461" s="64" t="n">
        <v>518.77</v>
      </c>
    </row>
    <row r="2462">
      <c r="A2462" t="inlineStr">
        <is>
          <t>30/12/2019</t>
        </is>
      </c>
      <c r="B2462" s="64" t="n">
        <v>2105.5</v>
      </c>
      <c r="C2462" s="64" t="n">
        <v>524.28</v>
      </c>
    </row>
    <row r="2463">
      <c r="A2463" t="inlineStr">
        <is>
          <t>02/01/2020</t>
        </is>
      </c>
      <c r="B2463" s="64" t="n">
        <v>2108</v>
      </c>
      <c r="C2463" s="64" t="n">
        <v>523.99</v>
      </c>
    </row>
    <row r="2464">
      <c r="A2464" t="inlineStr">
        <is>
          <t>03/01/2020</t>
        </is>
      </c>
      <c r="B2464" s="64" t="n">
        <v>2117.5</v>
      </c>
      <c r="C2464" s="64" t="n">
        <v>522.45</v>
      </c>
    </row>
    <row r="2465">
      <c r="A2465" t="inlineStr">
        <is>
          <t>06/01/2020</t>
        </is>
      </c>
      <c r="B2465" s="64" t="n">
        <v>2124.5</v>
      </c>
      <c r="C2465" s="64" t="n">
        <v>521.86</v>
      </c>
    </row>
    <row r="2466">
      <c r="A2466" t="inlineStr">
        <is>
          <t>07/01/2020</t>
        </is>
      </c>
      <c r="B2466" s="64" t="n">
        <v>2128.5</v>
      </c>
      <c r="C2466" s="64" t="n">
        <v>524.26</v>
      </c>
    </row>
    <row r="2467">
      <c r="A2467" t="inlineStr">
        <is>
          <t>08/01/2020</t>
        </is>
      </c>
      <c r="B2467" s="64" t="n">
        <v>2136.5</v>
      </c>
      <c r="C2467" s="64" t="n">
        <v>527.66</v>
      </c>
    </row>
    <row r="2468">
      <c r="A2468" t="inlineStr">
        <is>
          <t>09/01/2020</t>
        </is>
      </c>
      <c r="B2468" s="64" t="n">
        <v>2129</v>
      </c>
      <c r="C2468" s="64" t="n">
        <v>520.92</v>
      </c>
    </row>
    <row r="2469">
      <c r="A2469" t="inlineStr">
        <is>
          <t>10/01/2020</t>
        </is>
      </c>
      <c r="B2469" s="64" t="n">
        <v>2137</v>
      </c>
      <c r="C2469" s="64" t="n">
        <v>523.65</v>
      </c>
    </row>
    <row r="2470">
      <c r="A2470" t="inlineStr">
        <is>
          <t>13/01/2020</t>
        </is>
      </c>
      <c r="B2470" s="64" t="n">
        <v>2133</v>
      </c>
      <c r="C2470" s="64" t="n">
        <v>515.59</v>
      </c>
    </row>
    <row r="2471">
      <c r="A2471" t="inlineStr">
        <is>
          <t>14/01/2020</t>
        </is>
      </c>
      <c r="B2471" s="64" t="n">
        <v>2134</v>
      </c>
      <c r="C2471" s="64" t="n">
        <v>516.83</v>
      </c>
    </row>
    <row r="2472">
      <c r="A2472" t="inlineStr">
        <is>
          <t>15/01/2020</t>
        </is>
      </c>
      <c r="B2472" s="64" t="n">
        <v>2124</v>
      </c>
      <c r="C2472" s="64" t="n">
        <v>508.5</v>
      </c>
    </row>
    <row r="2473">
      <c r="A2473" t="inlineStr">
        <is>
          <t>16/01/2020</t>
        </is>
      </c>
      <c r="B2473" s="64" t="n">
        <v>2129.5</v>
      </c>
      <c r="C2473" s="64" t="n">
        <v>507.75</v>
      </c>
    </row>
    <row r="2474">
      <c r="A2474" t="inlineStr">
        <is>
          <t>17/01/2020</t>
        </is>
      </c>
      <c r="B2474" s="64" t="n">
        <v>2128.5</v>
      </c>
      <c r="C2474" s="64" t="n">
        <v>511.54</v>
      </c>
    </row>
    <row r="2475">
      <c r="A2475" t="inlineStr">
        <is>
          <t>20/01/2020</t>
        </is>
      </c>
      <c r="B2475" s="64" t="n">
        <v>2117.5</v>
      </c>
      <c r="C2475" s="64" t="n">
        <v>505.49</v>
      </c>
    </row>
    <row r="2476">
      <c r="A2476" t="inlineStr">
        <is>
          <t>21/01/2020</t>
        </is>
      </c>
      <c r="B2476" s="64" t="n">
        <v>2117.5</v>
      </c>
      <c r="C2476" s="64" t="n">
        <v>504.17</v>
      </c>
    </row>
    <row r="2477">
      <c r="A2477" t="inlineStr">
        <is>
          <t>22/01/2020</t>
        </is>
      </c>
      <c r="B2477" s="64" t="n">
        <v>2124</v>
      </c>
      <c r="C2477" s="64" t="n">
        <v>508.5</v>
      </c>
    </row>
    <row r="2478">
      <c r="A2478" t="inlineStr">
        <is>
          <t>23/01/2020</t>
        </is>
      </c>
      <c r="B2478" s="64" t="n">
        <v>2136.5</v>
      </c>
      <c r="C2478" s="64" t="n">
        <v>512.97</v>
      </c>
    </row>
    <row r="2479">
      <c r="A2479" t="inlineStr">
        <is>
          <t>24/01/2020</t>
        </is>
      </c>
      <c r="B2479" s="64" t="n">
        <v>2127.5</v>
      </c>
      <c r="C2479" s="64" t="n">
        <v>508.24</v>
      </c>
    </row>
    <row r="2480">
      <c r="A2480" t="inlineStr">
        <is>
          <t>27/01/2020</t>
        </is>
      </c>
      <c r="B2480" s="64" t="n">
        <v>2125</v>
      </c>
      <c r="C2480" s="64" t="n">
        <v>505.35</v>
      </c>
    </row>
    <row r="2481">
      <c r="A2481" t="inlineStr">
        <is>
          <t>28/01/2020</t>
        </is>
      </c>
      <c r="B2481" s="64" t="n">
        <v>2132.5</v>
      </c>
      <c r="C2481" s="64" t="n">
        <v>508.46</v>
      </c>
    </row>
    <row r="2482">
      <c r="A2482" t="inlineStr">
        <is>
          <t>29/01/2020</t>
        </is>
      </c>
      <c r="B2482" s="64" t="n">
        <v>2145</v>
      </c>
      <c r="C2482" s="64" t="n">
        <v>508.05</v>
      </c>
    </row>
    <row r="2483">
      <c r="A2483" t="inlineStr">
        <is>
          <t>30/01/2020</t>
        </is>
      </c>
      <c r="B2483" s="64" t="n">
        <v>2181.5</v>
      </c>
      <c r="C2483" s="64" t="n">
        <v>511.97</v>
      </c>
    </row>
    <row r="2484">
      <c r="A2484" t="inlineStr">
        <is>
          <t>31/01/2020</t>
        </is>
      </c>
      <c r="B2484" s="64" t="n">
        <v>2185.5</v>
      </c>
      <c r="C2484" s="64" t="n">
        <v>510.27</v>
      </c>
    </row>
    <row r="2485">
      <c r="A2485" t="inlineStr">
        <is>
          <t>03/02/2020</t>
        </is>
      </c>
      <c r="B2485" s="64" t="n">
        <v>2179</v>
      </c>
      <c r="C2485" s="64" t="n">
        <v>512.83</v>
      </c>
    </row>
    <row r="2486">
      <c r="A2486" t="inlineStr">
        <is>
          <t>04/02/2020</t>
        </is>
      </c>
      <c r="B2486" s="64" t="n">
        <v>2180</v>
      </c>
      <c r="C2486" s="64" t="n">
        <v>512.1</v>
      </c>
    </row>
    <row r="2487">
      <c r="A2487" t="inlineStr">
        <is>
          <t>05/02/2020</t>
        </is>
      </c>
      <c r="B2487" s="64" t="n">
        <v>2174.5</v>
      </c>
      <c r="C2487" s="64" t="n">
        <v>512.37</v>
      </c>
    </row>
    <row r="2488">
      <c r="A2488" t="inlineStr">
        <is>
          <t>06/02/2020</t>
        </is>
      </c>
      <c r="B2488" s="64" t="n">
        <v>2168.5</v>
      </c>
      <c r="C2488" s="64" t="n">
        <v>507.01</v>
      </c>
    </row>
    <row r="2489">
      <c r="A2489" t="inlineStr">
        <is>
          <t>07/02/2020</t>
        </is>
      </c>
      <c r="B2489" s="64" t="n">
        <v>2166.5</v>
      </c>
      <c r="C2489" s="64" t="n">
        <v>501.62</v>
      </c>
    </row>
    <row r="2490">
      <c r="A2490" t="inlineStr">
        <is>
          <t>10/02/2020</t>
        </is>
      </c>
      <c r="B2490" s="64" t="n">
        <v>2168</v>
      </c>
      <c r="C2490" s="64" t="n">
        <v>501.04</v>
      </c>
    </row>
    <row r="2491">
      <c r="A2491" t="inlineStr">
        <is>
          <t>11/02/2020</t>
        </is>
      </c>
      <c r="B2491" s="64" t="n">
        <v>2169.5</v>
      </c>
      <c r="C2491" s="64" t="n">
        <v>501.5</v>
      </c>
    </row>
    <row r="2492">
      <c r="A2492" t="inlineStr">
        <is>
          <t>12/02/2020</t>
        </is>
      </c>
      <c r="B2492" s="64" t="n">
        <v>2172</v>
      </c>
      <c r="C2492" s="64" t="n">
        <v>499.65</v>
      </c>
    </row>
    <row r="2493">
      <c r="A2493" t="inlineStr">
        <is>
          <t>13/02/2020</t>
        </is>
      </c>
      <c r="B2493" s="64" t="n">
        <v>2175.5</v>
      </c>
      <c r="C2493" s="64" t="n">
        <v>500.81</v>
      </c>
    </row>
    <row r="2494">
      <c r="A2494" t="inlineStr">
        <is>
          <t>14/02/2020</t>
        </is>
      </c>
      <c r="B2494" s="64" t="n">
        <v>2190</v>
      </c>
      <c r="C2494" s="64" t="n">
        <v>509.3</v>
      </c>
    </row>
    <row r="2495">
      <c r="A2495" t="inlineStr">
        <is>
          <t>17/02/2020</t>
        </is>
      </c>
      <c r="B2495" s="64" t="n">
        <v>2202</v>
      </c>
      <c r="C2495" s="64" t="n">
        <v>509.02</v>
      </c>
    </row>
    <row r="2496">
      <c r="A2496" t="inlineStr">
        <is>
          <t>18/02/2020</t>
        </is>
      </c>
      <c r="B2496" s="64" t="n">
        <v>2201</v>
      </c>
      <c r="C2496" s="64" t="n">
        <v>505.05</v>
      </c>
    </row>
    <row r="2497">
      <c r="A2497" t="inlineStr">
        <is>
          <t>19/02/2020</t>
        </is>
      </c>
      <c r="B2497" s="64" t="n">
        <v>2202</v>
      </c>
      <c r="C2497" s="64" t="n">
        <v>504.01</v>
      </c>
    </row>
    <row r="2498">
      <c r="A2498" t="inlineStr">
        <is>
          <t>20/02/2020</t>
        </is>
      </c>
      <c r="B2498" s="64" t="n">
        <v>2204.5</v>
      </c>
      <c r="C2498" s="64" t="n">
        <v>502.62</v>
      </c>
    </row>
    <row r="2499">
      <c r="A2499" t="inlineStr">
        <is>
          <t>21/02/2020</t>
        </is>
      </c>
      <c r="B2499" s="64" t="n">
        <v>2206.5</v>
      </c>
      <c r="C2499" s="64" t="n">
        <v>502.62</v>
      </c>
    </row>
    <row r="2500">
      <c r="A2500" t="inlineStr">
        <is>
          <t>26/02/2020</t>
        </is>
      </c>
      <c r="B2500" s="64" t="n">
        <v>2211</v>
      </c>
      <c r="C2500" s="64" t="n">
        <v>498.09</v>
      </c>
    </row>
    <row r="2501">
      <c r="A2501" t="inlineStr">
        <is>
          <t>27/02/2020</t>
        </is>
      </c>
      <c r="B2501" s="64" t="n">
        <v>2207.5</v>
      </c>
      <c r="C2501" s="64" t="n">
        <v>493.85</v>
      </c>
    </row>
    <row r="2502">
      <c r="A2502" t="inlineStr">
        <is>
          <t>28/02/2020</t>
        </is>
      </c>
      <c r="B2502" s="64" t="n">
        <v>2207</v>
      </c>
      <c r="C2502" s="64" t="n">
        <v>491.32</v>
      </c>
    </row>
    <row r="2503">
      <c r="A2503" t="inlineStr">
        <is>
          <t>02/03/2020</t>
        </is>
      </c>
      <c r="B2503" s="64" t="n">
        <v>2197</v>
      </c>
      <c r="C2503" s="64" t="n">
        <v>489.86</v>
      </c>
    </row>
    <row r="2504">
      <c r="A2504" t="inlineStr">
        <is>
          <t>03/03/2020</t>
        </is>
      </c>
      <c r="B2504" s="64" t="n">
        <v>2181.5</v>
      </c>
      <c r="C2504" s="64" t="n">
        <v>483.7</v>
      </c>
    </row>
    <row r="2505">
      <c r="A2505" t="inlineStr">
        <is>
          <t>04/03/2020</t>
        </is>
      </c>
      <c r="B2505" s="64" t="n">
        <v>2176.5</v>
      </c>
      <c r="C2505" s="64" t="n">
        <v>475.43</v>
      </c>
    </row>
    <row r="2506">
      <c r="A2506" t="inlineStr">
        <is>
          <t>05/03/2020</t>
        </is>
      </c>
      <c r="B2506" s="64" t="n">
        <v>2130.5</v>
      </c>
      <c r="C2506" s="64" t="n">
        <v>458.37</v>
      </c>
    </row>
    <row r="2507">
      <c r="A2507" t="inlineStr">
        <is>
          <t>06/03/2020</t>
        </is>
      </c>
      <c r="B2507" s="64" t="n">
        <v>2125.5</v>
      </c>
      <c r="C2507" s="64" t="n">
        <v>459.17</v>
      </c>
    </row>
    <row r="2508">
      <c r="A2508" t="inlineStr">
        <is>
          <t>09/03/2020</t>
        </is>
      </c>
      <c r="B2508" s="64" t="n">
        <v>2073</v>
      </c>
      <c r="C2508" s="64" t="n">
        <v>436.88</v>
      </c>
    </row>
    <row r="2509">
      <c r="A2509" t="inlineStr">
        <is>
          <t>10/03/2020</t>
        </is>
      </c>
      <c r="B2509" s="64" t="n">
        <v>2039</v>
      </c>
      <c r="C2509" s="64" t="n">
        <v>439.06</v>
      </c>
    </row>
    <row r="2510">
      <c r="A2510" t="inlineStr">
        <is>
          <t>11/03/2020</t>
        </is>
      </c>
      <c r="B2510" s="64" t="n">
        <v>2024</v>
      </c>
      <c r="C2510" s="64" t="n">
        <v>427.55</v>
      </c>
    </row>
    <row r="2511">
      <c r="A2511" t="inlineStr">
        <is>
          <t>12/03/2020</t>
        </is>
      </c>
      <c r="B2511" s="64" t="n">
        <v>1985</v>
      </c>
      <c r="C2511" s="64" t="n">
        <v>412</v>
      </c>
    </row>
    <row r="2512">
      <c r="A2512" t="inlineStr">
        <is>
          <t>13/03/2020</t>
        </is>
      </c>
      <c r="B2512" s="64" t="n">
        <v>1924</v>
      </c>
      <c r="C2512" s="64" t="n">
        <v>396.54</v>
      </c>
    </row>
    <row r="2513">
      <c r="A2513" t="inlineStr">
        <is>
          <t>16/03/2020</t>
        </is>
      </c>
      <c r="B2513" s="64" t="n">
        <v>1842.5</v>
      </c>
      <c r="C2513" s="64" t="n">
        <v>366.3</v>
      </c>
    </row>
    <row r="2514">
      <c r="A2514" t="inlineStr">
        <is>
          <t>17/03/2020</t>
        </is>
      </c>
      <c r="B2514" s="64" t="n">
        <v>1799.5</v>
      </c>
      <c r="C2514" s="64" t="n">
        <v>359.83</v>
      </c>
    </row>
    <row r="2515">
      <c r="A2515" t="inlineStr">
        <is>
          <t>18/03/2020</t>
        </is>
      </c>
      <c r="B2515" s="64" t="n">
        <v>1707.5</v>
      </c>
      <c r="C2515" s="64" t="n">
        <v>326.61</v>
      </c>
    </row>
    <row r="2516">
      <c r="A2516" t="inlineStr">
        <is>
          <t>19/03/2020</t>
        </is>
      </c>
      <c r="B2516" s="64" t="n">
        <v>1648</v>
      </c>
      <c r="C2516" s="64" t="n">
        <v>323.2</v>
      </c>
    </row>
    <row r="2517">
      <c r="A2517" t="inlineStr">
        <is>
          <t>20/03/2020</t>
        </is>
      </c>
      <c r="B2517" s="64" t="n">
        <v>1621</v>
      </c>
      <c r="C2517" s="64" t="n">
        <v>321.05</v>
      </c>
    </row>
    <row r="2518">
      <c r="A2518" t="inlineStr">
        <is>
          <t>23/03/2020</t>
        </is>
      </c>
      <c r="B2518" s="64" t="n">
        <v>1611</v>
      </c>
      <c r="C2518" s="64" t="n">
        <v>313.49</v>
      </c>
    </row>
    <row r="2519">
      <c r="A2519" t="inlineStr">
        <is>
          <t>24/03/2020</t>
        </is>
      </c>
      <c r="B2519" s="64" t="n">
        <v>1565.5</v>
      </c>
      <c r="C2519" s="64" t="n">
        <v>307.44</v>
      </c>
    </row>
    <row r="2520">
      <c r="A2520" t="inlineStr">
        <is>
          <t>25/03/2020</t>
        </is>
      </c>
      <c r="B2520" s="64" t="n">
        <v>1520.5</v>
      </c>
      <c r="C2520" s="64" t="n">
        <v>303.37</v>
      </c>
    </row>
    <row r="2521">
      <c r="A2521" t="inlineStr">
        <is>
          <t>26/03/2020</t>
        </is>
      </c>
      <c r="B2521" s="64" t="n">
        <v>1511.5</v>
      </c>
      <c r="C2521" s="64" t="n">
        <v>302.06</v>
      </c>
    </row>
    <row r="2522">
      <c r="A2522" t="inlineStr">
        <is>
          <t>27/03/2020</t>
        </is>
      </c>
      <c r="B2522" s="64" t="n">
        <v>1474</v>
      </c>
      <c r="C2522" s="64" t="n">
        <v>291.42</v>
      </c>
    </row>
    <row r="2523">
      <c r="A2523" t="inlineStr">
        <is>
          <t>30/03/2020</t>
        </is>
      </c>
      <c r="B2523" s="64" t="n">
        <v>1442.5</v>
      </c>
      <c r="C2523" s="64" t="n">
        <v>278.74</v>
      </c>
    </row>
    <row r="2524">
      <c r="A2524" t="inlineStr">
        <is>
          <t>31/03/2020</t>
        </is>
      </c>
      <c r="B2524" s="64" t="n">
        <v>1422.5</v>
      </c>
      <c r="C2524" s="64" t="n">
        <v>273.77</v>
      </c>
    </row>
    <row r="2525">
      <c r="A2525" t="inlineStr">
        <is>
          <t>01/04/2020</t>
        </is>
      </c>
      <c r="B2525" s="64" t="n">
        <v>1378.5</v>
      </c>
      <c r="C2525" s="64" t="n">
        <v>262.07</v>
      </c>
    </row>
    <row r="2526">
      <c r="A2526" t="inlineStr">
        <is>
          <t>02/04/2020</t>
        </is>
      </c>
      <c r="B2526" s="64" t="n">
        <v>1338.5</v>
      </c>
      <c r="C2526" s="64" t="n">
        <v>254.23</v>
      </c>
    </row>
    <row r="2527">
      <c r="A2527" t="inlineStr">
        <is>
          <t>03/04/2020</t>
        </is>
      </c>
      <c r="B2527" s="64" t="n">
        <v>1349</v>
      </c>
      <c r="C2527" s="64" t="n">
        <v>253.81</v>
      </c>
    </row>
    <row r="2528">
      <c r="A2528" t="inlineStr">
        <is>
          <t>06/04/2020</t>
        </is>
      </c>
      <c r="B2528" s="64" t="n">
        <v>1402.5</v>
      </c>
      <c r="C2528" s="64" t="n">
        <v>264.52</v>
      </c>
    </row>
    <row r="2529">
      <c r="A2529" t="inlineStr">
        <is>
          <t>07/04/2020</t>
        </is>
      </c>
      <c r="B2529" s="64" t="n">
        <v>1420.5</v>
      </c>
      <c r="C2529" s="64" t="n">
        <v>272.28</v>
      </c>
    </row>
    <row r="2530">
      <c r="A2530" t="inlineStr">
        <is>
          <t>08/04/2020</t>
        </is>
      </c>
      <c r="B2530" s="64" t="n">
        <v>1477.5</v>
      </c>
      <c r="C2530" s="64" t="n">
        <v>286.84</v>
      </c>
    </row>
    <row r="2531">
      <c r="A2531" t="inlineStr">
        <is>
          <t>09/04/2020</t>
        </is>
      </c>
      <c r="B2531" s="64" t="n">
        <v>1506</v>
      </c>
      <c r="C2531" s="64" t="n">
        <v>295.29</v>
      </c>
    </row>
    <row r="2532">
      <c r="A2532" t="inlineStr">
        <is>
          <t>13/04/2020</t>
        </is>
      </c>
      <c r="B2532" s="64" t="n">
        <v>1525.5</v>
      </c>
      <c r="C2532" s="64" t="n">
        <v>294.67</v>
      </c>
    </row>
    <row r="2533">
      <c r="A2533" t="inlineStr">
        <is>
          <t>14/04/2020</t>
        </is>
      </c>
      <c r="B2533" s="64" t="n">
        <v>1522.5</v>
      </c>
      <c r="C2533" s="64" t="n">
        <v>293.52</v>
      </c>
    </row>
    <row r="2534">
      <c r="A2534" t="inlineStr">
        <is>
          <t>15/04/2020</t>
        </is>
      </c>
      <c r="B2534" s="64" t="n">
        <v>1505</v>
      </c>
      <c r="C2534" s="64" t="n">
        <v>287.43</v>
      </c>
    </row>
    <row r="2535">
      <c r="A2535" t="inlineStr">
        <is>
          <t>16/04/2020</t>
        </is>
      </c>
      <c r="B2535" s="64" t="n">
        <v>1494</v>
      </c>
      <c r="C2535" s="64" t="n">
        <v>284.08</v>
      </c>
    </row>
    <row r="2536">
      <c r="A2536" t="inlineStr">
        <is>
          <t>17/04/2020</t>
        </is>
      </c>
      <c r="B2536" s="64" t="n">
        <v>1446</v>
      </c>
      <c r="C2536" s="64" t="n">
        <v>275.8</v>
      </c>
    </row>
    <row r="2537">
      <c r="A2537" t="inlineStr">
        <is>
          <t>20/04/2020</t>
        </is>
      </c>
      <c r="B2537" s="64" t="n">
        <v>1435.5</v>
      </c>
      <c r="C2537" s="64" t="n">
        <v>270.54</v>
      </c>
    </row>
    <row r="2538">
      <c r="A2538" t="inlineStr">
        <is>
          <t>22/04/2020</t>
        </is>
      </c>
      <c r="B2538" s="64" t="n">
        <v>1388</v>
      </c>
      <c r="C2538" s="64" t="n">
        <v>256.7</v>
      </c>
    </row>
    <row r="2539">
      <c r="A2539" t="inlineStr">
        <is>
          <t>23/04/2020</t>
        </is>
      </c>
      <c r="B2539" s="64" t="n">
        <v>1364</v>
      </c>
      <c r="C2539" s="64" t="n">
        <v>247.82</v>
      </c>
    </row>
    <row r="2540">
      <c r="A2540" t="inlineStr">
        <is>
          <t>24/04/2020</t>
        </is>
      </c>
      <c r="B2540" s="64" t="n">
        <v>1352.5</v>
      </c>
      <c r="C2540" s="64" t="n">
        <v>238.49</v>
      </c>
    </row>
    <row r="2541">
      <c r="A2541" t="inlineStr">
        <is>
          <t>27/04/2020</t>
        </is>
      </c>
      <c r="B2541" s="64" t="n">
        <v>1366</v>
      </c>
      <c r="C2541" s="64" t="n">
        <v>239.27</v>
      </c>
    </row>
    <row r="2542">
      <c r="A2542" t="inlineStr">
        <is>
          <t>28/04/2020</t>
        </is>
      </c>
      <c r="B2542" s="64" t="n">
        <v>1380</v>
      </c>
      <c r="C2542" s="64" t="n">
        <v>251</v>
      </c>
    </row>
    <row r="2543">
      <c r="A2543" t="inlineStr">
        <is>
          <t>29/04/2020</t>
        </is>
      </c>
      <c r="B2543" s="64" t="n">
        <v>1414</v>
      </c>
      <c r="C2543" s="64" t="n">
        <v>263.95</v>
      </c>
    </row>
    <row r="2544">
      <c r="A2544" t="inlineStr">
        <is>
          <t>30/04/2020</t>
        </is>
      </c>
      <c r="B2544" s="64" t="n">
        <v>1420.5</v>
      </c>
      <c r="C2544" s="64" t="n">
        <v>260.79</v>
      </c>
    </row>
    <row r="2545">
      <c r="A2545" t="inlineStr">
        <is>
          <t>04/05/2020</t>
        </is>
      </c>
      <c r="B2545" s="64" t="n">
        <v>1446.5</v>
      </c>
      <c r="C2545" s="64" t="n">
        <v>261.15</v>
      </c>
    </row>
    <row r="2546">
      <c r="A2546" t="inlineStr">
        <is>
          <t>05/05/2020</t>
        </is>
      </c>
      <c r="B2546" s="64" t="n">
        <v>1445</v>
      </c>
      <c r="C2546" s="64" t="n">
        <v>258.17</v>
      </c>
    </row>
    <row r="2547">
      <c r="A2547" t="inlineStr">
        <is>
          <t>06/05/2020</t>
        </is>
      </c>
      <c r="B2547" s="64" t="n">
        <v>1445</v>
      </c>
      <c r="C2547" s="64" t="n">
        <v>253.46</v>
      </c>
    </row>
    <row r="2548">
      <c r="A2548" t="inlineStr">
        <is>
          <t>07/05/2020</t>
        </is>
      </c>
      <c r="B2548" s="64" t="n">
        <v>1467</v>
      </c>
      <c r="C2548" s="64" t="n">
        <v>250.43</v>
      </c>
    </row>
    <row r="2549">
      <c r="A2549" t="inlineStr">
        <is>
          <t>08/05/2020</t>
        </is>
      </c>
      <c r="B2549" s="64" t="n">
        <v>1468.5</v>
      </c>
      <c r="C2549" s="64" t="n">
        <v>255.48</v>
      </c>
    </row>
    <row r="2550">
      <c r="A2550" t="inlineStr">
        <is>
          <t>11/05/2020</t>
        </is>
      </c>
      <c r="B2550" s="64" t="n">
        <v>1463.5</v>
      </c>
      <c r="C2550" s="64" t="n">
        <v>250.81</v>
      </c>
    </row>
    <row r="2551">
      <c r="A2551" t="inlineStr">
        <is>
          <t>12/05/2020</t>
        </is>
      </c>
      <c r="B2551" s="64" t="n">
        <v>1446.5</v>
      </c>
      <c r="C2551" s="64" t="n">
        <v>246.76</v>
      </c>
    </row>
    <row r="2552">
      <c r="A2552" t="inlineStr">
        <is>
          <t>13/05/2020</t>
        </is>
      </c>
      <c r="B2552" s="64" t="n">
        <v>1450</v>
      </c>
      <c r="C2552" s="64" t="n">
        <v>245.14</v>
      </c>
    </row>
    <row r="2553">
      <c r="A2553" t="inlineStr">
        <is>
          <t>14/05/2020</t>
        </is>
      </c>
      <c r="B2553" s="64" t="n">
        <v>1462</v>
      </c>
      <c r="C2553" s="64" t="n">
        <v>250.47</v>
      </c>
    </row>
    <row r="2554">
      <c r="A2554" t="inlineStr">
        <is>
          <t>15/05/2020</t>
        </is>
      </c>
      <c r="B2554" s="64" t="n">
        <v>1456.5</v>
      </c>
      <c r="C2554" s="64" t="n">
        <v>249.74</v>
      </c>
    </row>
    <row r="2555">
      <c r="A2555" t="inlineStr">
        <is>
          <t>18/05/2020</t>
        </is>
      </c>
      <c r="B2555" s="64" t="n">
        <v>1465.5</v>
      </c>
      <c r="C2555" s="64" t="n">
        <v>256.48</v>
      </c>
    </row>
    <row r="2556">
      <c r="A2556" t="inlineStr">
        <is>
          <t>19/05/2020</t>
        </is>
      </c>
      <c r="B2556" s="64" t="n">
        <v>1476.5</v>
      </c>
      <c r="C2556" s="64" t="n">
        <v>257.5</v>
      </c>
    </row>
    <row r="2557">
      <c r="A2557" t="inlineStr">
        <is>
          <t>20/05/2020</t>
        </is>
      </c>
      <c r="B2557" s="64" t="n">
        <v>1490</v>
      </c>
      <c r="C2557" s="64" t="n">
        <v>262.46</v>
      </c>
    </row>
    <row r="2558">
      <c r="A2558" t="inlineStr">
        <is>
          <t>21/05/2020</t>
        </is>
      </c>
      <c r="B2558" s="64" t="n">
        <v>1510</v>
      </c>
      <c r="C2558" s="64" t="n">
        <v>270.9</v>
      </c>
    </row>
    <row r="2559">
      <c r="A2559" t="inlineStr">
        <is>
          <t>22/05/2020</t>
        </is>
      </c>
      <c r="B2559" s="64" t="n">
        <v>1524.5</v>
      </c>
      <c r="C2559" s="64" t="n">
        <v>273.21</v>
      </c>
    </row>
    <row r="2560">
      <c r="A2560" t="inlineStr">
        <is>
          <t>25/05/2020</t>
        </is>
      </c>
      <c r="B2560" s="64" t="n">
        <v>1534</v>
      </c>
      <c r="C2560" s="64" t="n">
        <v>281.26</v>
      </c>
    </row>
    <row r="2561">
      <c r="A2561" t="inlineStr">
        <is>
          <t>26/05/2020</t>
        </is>
      </c>
      <c r="B2561" s="64" t="n">
        <v>1564.5</v>
      </c>
      <c r="C2561" s="64" t="n">
        <v>292.98</v>
      </c>
    </row>
    <row r="2562">
      <c r="A2562" t="inlineStr">
        <is>
          <t>27/05/2020</t>
        </is>
      </c>
      <c r="B2562" s="64" t="n">
        <v>1607.5</v>
      </c>
      <c r="C2562" s="64" t="n">
        <v>303.76</v>
      </c>
    </row>
    <row r="2563">
      <c r="A2563" t="inlineStr">
        <is>
          <t>28/05/2020</t>
        </is>
      </c>
      <c r="B2563" s="64" t="n">
        <v>1613.5</v>
      </c>
      <c r="C2563" s="64" t="n">
        <v>300.86</v>
      </c>
    </row>
    <row r="2564">
      <c r="A2564" t="inlineStr">
        <is>
          <t>29/05/2020</t>
        </is>
      </c>
      <c r="B2564" s="64" t="n">
        <v>1612</v>
      </c>
      <c r="C2564" s="64" t="n">
        <v>301.87</v>
      </c>
    </row>
    <row r="2565">
      <c r="A2565" t="inlineStr">
        <is>
          <t>01/06/2020</t>
        </is>
      </c>
      <c r="B2565" s="64" t="n">
        <v>1657</v>
      </c>
      <c r="C2565" s="64" t="n">
        <v>308.05</v>
      </c>
    </row>
    <row r="2566">
      <c r="A2566" t="inlineStr">
        <is>
          <t>02/06/2020</t>
        </is>
      </c>
      <c r="B2566" s="64" t="n">
        <v>1667</v>
      </c>
      <c r="C2566" s="64" t="n">
        <v>319.35</v>
      </c>
    </row>
    <row r="2567">
      <c r="A2567" t="inlineStr">
        <is>
          <t>03/06/2020</t>
        </is>
      </c>
      <c r="B2567" s="64" t="n">
        <v>1676.5</v>
      </c>
      <c r="C2567" s="64" t="n">
        <v>330.8</v>
      </c>
    </row>
    <row r="2568">
      <c r="A2568" t="inlineStr">
        <is>
          <t>04/06/2020</t>
        </is>
      </c>
      <c r="B2568" s="64" t="n">
        <v>1677.5</v>
      </c>
      <c r="C2568" s="64" t="n">
        <v>327.89</v>
      </c>
    </row>
    <row r="2569">
      <c r="A2569" t="inlineStr">
        <is>
          <t>05/06/2020</t>
        </is>
      </c>
      <c r="B2569" s="64" t="n">
        <v>1678</v>
      </c>
      <c r="C2569" s="64" t="n">
        <v>337.76</v>
      </c>
    </row>
    <row r="2570">
      <c r="A2570" t="inlineStr">
        <is>
          <t>08/06/2020</t>
        </is>
      </c>
      <c r="B2570" s="64" t="n">
        <v>1705.5</v>
      </c>
      <c r="C2570" s="64" t="n">
        <v>350.13</v>
      </c>
    </row>
    <row r="2571">
      <c r="A2571" t="inlineStr">
        <is>
          <t>09/06/2020</t>
        </is>
      </c>
      <c r="B2571" s="64" t="n">
        <v>1741.5</v>
      </c>
      <c r="C2571" s="64" t="n">
        <v>357.08</v>
      </c>
    </row>
    <row r="2572">
      <c r="A2572" t="inlineStr">
        <is>
          <t>10/06/2020</t>
        </is>
      </c>
      <c r="B2572" s="64" t="n">
        <v>1734</v>
      </c>
      <c r="C2572" s="64" t="n">
        <v>352.65</v>
      </c>
    </row>
    <row r="2573">
      <c r="A2573" t="inlineStr">
        <is>
          <t>12/06/2020</t>
        </is>
      </c>
      <c r="B2573" s="64" t="n">
        <v>1745.5</v>
      </c>
      <c r="C2573" s="64" t="n">
        <v>345.03</v>
      </c>
    </row>
    <row r="2574">
      <c r="A2574" t="inlineStr">
        <is>
          <t>15/06/2020</t>
        </is>
      </c>
      <c r="B2574" s="64" t="n">
        <v>1746</v>
      </c>
      <c r="C2574" s="64" t="n">
        <v>339.03</v>
      </c>
    </row>
    <row r="2575">
      <c r="A2575" t="inlineStr">
        <is>
          <t>16/06/2020</t>
        </is>
      </c>
      <c r="B2575" s="64" t="n">
        <v>1737</v>
      </c>
      <c r="C2575" s="64" t="n">
        <v>332.44</v>
      </c>
    </row>
    <row r="2576">
      <c r="A2576" t="inlineStr">
        <is>
          <t>17/06/2020</t>
        </is>
      </c>
      <c r="B2576" s="64" t="n">
        <v>1707</v>
      </c>
      <c r="C2576" s="64" t="n">
        <v>324.22</v>
      </c>
    </row>
    <row r="2577">
      <c r="A2577" t="inlineStr">
        <is>
          <t>18/06/2020</t>
        </is>
      </c>
      <c r="B2577" s="64" t="n">
        <v>1696.5</v>
      </c>
      <c r="C2577" s="64" t="n">
        <v>314.98</v>
      </c>
    </row>
    <row r="2578">
      <c r="A2578" t="inlineStr">
        <is>
          <t>19/06/2020</t>
        </is>
      </c>
      <c r="B2578" s="64" t="n">
        <v>1709.5</v>
      </c>
      <c r="C2578" s="64" t="n">
        <v>322.24</v>
      </c>
    </row>
    <row r="2579">
      <c r="A2579" t="inlineStr">
        <is>
          <t>22/06/2020</t>
        </is>
      </c>
      <c r="B2579" s="64" t="n">
        <v>1688.5</v>
      </c>
      <c r="C2579" s="64" t="n">
        <v>320.52</v>
      </c>
    </row>
    <row r="2580">
      <c r="A2580" t="inlineStr">
        <is>
          <t>23/06/2020</t>
        </is>
      </c>
      <c r="B2580" s="64" t="n">
        <v>1687</v>
      </c>
      <c r="C2580" s="64" t="n">
        <v>327.89</v>
      </c>
    </row>
    <row r="2581">
      <c r="A2581" t="inlineStr">
        <is>
          <t>24/06/2020</t>
        </is>
      </c>
      <c r="B2581" s="64" t="n">
        <v>1684</v>
      </c>
      <c r="C2581" s="64" t="n">
        <v>316.78</v>
      </c>
    </row>
    <row r="2582">
      <c r="A2582" t="inlineStr">
        <is>
          <t>25/06/2020</t>
        </is>
      </c>
      <c r="B2582" s="64" t="n">
        <v>1674.5</v>
      </c>
      <c r="C2582" s="64" t="n">
        <v>314.52</v>
      </c>
    </row>
    <row r="2583">
      <c r="A2583" t="inlineStr">
        <is>
          <t>26/06/2020</t>
        </is>
      </c>
      <c r="B2583" s="64" t="n">
        <v>1669.5</v>
      </c>
      <c r="C2583" s="64" t="n">
        <v>305.32</v>
      </c>
    </row>
    <row r="2584">
      <c r="A2584" t="inlineStr">
        <is>
          <t>29/06/2020</t>
        </is>
      </c>
      <c r="B2584" s="64" t="n">
        <v>1670.5</v>
      </c>
      <c r="C2584" s="64" t="n">
        <v>307.3</v>
      </c>
    </row>
    <row r="2585">
      <c r="A2585" t="inlineStr">
        <is>
          <t>30/06/2020</t>
        </is>
      </c>
      <c r="B2585" s="64" t="n">
        <v>1669.5</v>
      </c>
      <c r="C2585" s="64" t="n">
        <v>306.89</v>
      </c>
    </row>
    <row r="2586">
      <c r="A2586" t="inlineStr">
        <is>
          <t>01/07/2020</t>
        </is>
      </c>
      <c r="B2586" s="64" t="n">
        <v>1659.5</v>
      </c>
      <c r="C2586" s="64" t="n">
        <v>312.46</v>
      </c>
    </row>
    <row r="2587">
      <c r="A2587" t="inlineStr">
        <is>
          <t>02/07/2020</t>
        </is>
      </c>
      <c r="B2587" s="64" t="n">
        <v>1658.5</v>
      </c>
      <c r="C2587" s="64" t="n">
        <v>309.88</v>
      </c>
    </row>
    <row r="2588">
      <c r="A2588" t="inlineStr">
        <is>
          <t>03/07/2020</t>
        </is>
      </c>
      <c r="B2588" s="64" t="n">
        <v>1661.5</v>
      </c>
      <c r="C2588" s="64" t="n">
        <v>312.61</v>
      </c>
    </row>
    <row r="2589">
      <c r="A2589" t="inlineStr">
        <is>
          <t>06/07/2020</t>
        </is>
      </c>
      <c r="B2589" s="64" t="n">
        <v>1663</v>
      </c>
      <c r="C2589" s="64" t="n">
        <v>311.31</v>
      </c>
    </row>
    <row r="2590">
      <c r="A2590" t="inlineStr">
        <is>
          <t>07/07/2020</t>
        </is>
      </c>
      <c r="B2590" s="64" t="n">
        <v>1666.5</v>
      </c>
      <c r="C2590" s="64" t="n">
        <v>309.76</v>
      </c>
    </row>
    <row r="2591">
      <c r="A2591" t="inlineStr">
        <is>
          <t>08/07/2020</t>
        </is>
      </c>
      <c r="B2591" s="64" t="n">
        <v>1671.5</v>
      </c>
      <c r="C2591" s="64" t="n">
        <v>312.72</v>
      </c>
    </row>
    <row r="2592">
      <c r="A2592" t="inlineStr">
        <is>
          <t>09/07/2020</t>
        </is>
      </c>
      <c r="B2592" s="64" t="n">
        <v>1674.5</v>
      </c>
      <c r="C2592" s="64" t="n">
        <v>313.81</v>
      </c>
    </row>
    <row r="2593">
      <c r="A2593" t="inlineStr">
        <is>
          <t>10/07/2020</t>
        </is>
      </c>
      <c r="B2593" s="64" t="n">
        <v>1674</v>
      </c>
      <c r="C2593" s="64" t="n">
        <v>314.66</v>
      </c>
    </row>
    <row r="2594">
      <c r="A2594" t="inlineStr">
        <is>
          <t>13/07/2020</t>
        </is>
      </c>
      <c r="B2594" s="64" t="n">
        <v>1666</v>
      </c>
      <c r="C2594" s="64" t="n">
        <v>310.13</v>
      </c>
    </row>
    <row r="2595">
      <c r="A2595" t="inlineStr">
        <is>
          <t>14/07/2020</t>
        </is>
      </c>
      <c r="B2595" s="64" t="n">
        <v>1669.5</v>
      </c>
      <c r="C2595" s="64" t="n">
        <v>312.58</v>
      </c>
    </row>
    <row r="2596">
      <c r="A2596" t="inlineStr">
        <is>
          <t>15/07/2020</t>
        </is>
      </c>
      <c r="B2596" s="64" t="n">
        <v>1673.5</v>
      </c>
      <c r="C2596" s="64" t="n">
        <v>310.94</v>
      </c>
    </row>
    <row r="2597">
      <c r="A2597" t="inlineStr">
        <is>
          <t>16/07/2020</t>
        </is>
      </c>
      <c r="B2597" s="64" t="n">
        <v>1675.5</v>
      </c>
      <c r="C2597" s="64" t="n">
        <v>314.65</v>
      </c>
    </row>
    <row r="2598">
      <c r="A2598" t="inlineStr">
        <is>
          <t>17/07/2020</t>
        </is>
      </c>
      <c r="B2598" s="64" t="n">
        <v>1685</v>
      </c>
      <c r="C2598" s="64" t="n">
        <v>312.85</v>
      </c>
    </row>
    <row r="2599">
      <c r="A2599" t="inlineStr">
        <is>
          <t>20/07/2020</t>
        </is>
      </c>
      <c r="B2599" s="64" t="n">
        <v>1689.5</v>
      </c>
      <c r="C2599" s="64" t="n">
        <v>316.74</v>
      </c>
    </row>
    <row r="2600">
      <c r="A2600" t="inlineStr">
        <is>
          <t>21/07/2020</t>
        </is>
      </c>
      <c r="B2600" s="64" t="n">
        <v>1699.5</v>
      </c>
      <c r="C2600" s="64" t="n">
        <v>327.02</v>
      </c>
    </row>
    <row r="2601">
      <c r="A2601" t="inlineStr">
        <is>
          <t>22/07/2020</t>
        </is>
      </c>
      <c r="B2601" s="64" t="n">
        <v>1706.5</v>
      </c>
      <c r="C2601" s="64" t="n">
        <v>333.43</v>
      </c>
    </row>
    <row r="2602">
      <c r="A2602" t="inlineStr">
        <is>
          <t>23/07/2020</t>
        </is>
      </c>
      <c r="B2602" s="64" t="n">
        <v>1716.5</v>
      </c>
      <c r="C2602" s="64" t="n">
        <v>329.72</v>
      </c>
    </row>
    <row r="2603">
      <c r="A2603" t="inlineStr">
        <is>
          <t>24/07/2020</t>
        </is>
      </c>
      <c r="B2603" s="64" t="n">
        <v>1733</v>
      </c>
      <c r="C2603" s="64" t="n">
        <v>332.69</v>
      </c>
    </row>
    <row r="2604">
      <c r="A2604" t="inlineStr">
        <is>
          <t>27/07/2020</t>
        </is>
      </c>
      <c r="B2604" s="64" t="n">
        <v>1742.5</v>
      </c>
      <c r="C2604" s="64" t="n">
        <v>337.11</v>
      </c>
    </row>
    <row r="2605">
      <c r="A2605" t="inlineStr">
        <is>
          <t>28/07/2020</t>
        </is>
      </c>
      <c r="B2605" s="64" t="n">
        <v>1760</v>
      </c>
      <c r="C2605" s="64" t="n">
        <v>341.55</v>
      </c>
    </row>
    <row r="2606">
      <c r="A2606" t="inlineStr">
        <is>
          <t>29/07/2020</t>
        </is>
      </c>
      <c r="B2606" s="64" t="n">
        <v>1775.5</v>
      </c>
      <c r="C2606" s="64" t="n">
        <v>343.42</v>
      </c>
    </row>
    <row r="2607">
      <c r="A2607" t="inlineStr">
        <is>
          <t>30/07/2020</t>
        </is>
      </c>
      <c r="B2607" s="64" t="n">
        <v>1767.5</v>
      </c>
      <c r="C2607" s="64" t="n">
        <v>342.8</v>
      </c>
    </row>
    <row r="2608">
      <c r="A2608" t="inlineStr">
        <is>
          <t>31/07/2020</t>
        </is>
      </c>
      <c r="B2608" s="64" t="n">
        <v>1766.5</v>
      </c>
      <c r="C2608" s="64" t="n">
        <v>338.86</v>
      </c>
    </row>
    <row r="2609">
      <c r="A2609" t="inlineStr">
        <is>
          <t>03/08/2020</t>
        </is>
      </c>
      <c r="B2609" s="64" t="n">
        <v>1762.5</v>
      </c>
      <c r="C2609" s="64" t="n">
        <v>330.61</v>
      </c>
    </row>
    <row r="2610">
      <c r="A2610" t="inlineStr">
        <is>
          <t>04/08/2020</t>
        </is>
      </c>
      <c r="B2610" s="64" t="n">
        <v>1740</v>
      </c>
      <c r="C2610" s="64" t="n">
        <v>328.43</v>
      </c>
    </row>
    <row r="2611">
      <c r="A2611" t="inlineStr">
        <is>
          <t>05/08/2020</t>
        </is>
      </c>
      <c r="B2611" s="64" t="n">
        <v>1733</v>
      </c>
      <c r="C2611" s="64" t="n">
        <v>327.1</v>
      </c>
    </row>
    <row r="2612">
      <c r="A2612" t="inlineStr">
        <is>
          <t>06/08/2020</t>
        </is>
      </c>
      <c r="B2612" s="64" t="n">
        <v>1732.5</v>
      </c>
      <c r="C2612" s="64" t="n">
        <v>323.59</v>
      </c>
    </row>
    <row r="2613">
      <c r="A2613" t="inlineStr">
        <is>
          <t>07/08/2020</t>
        </is>
      </c>
      <c r="B2613" s="64" t="n">
        <v>1735.5</v>
      </c>
      <c r="C2613" s="64" t="n">
        <v>320.2</v>
      </c>
    </row>
    <row r="2614">
      <c r="A2614" t="inlineStr">
        <is>
          <t>10/08/2020</t>
        </is>
      </c>
      <c r="B2614" s="64" t="n">
        <v>1727</v>
      </c>
      <c r="C2614" s="64" t="n">
        <v>316.42</v>
      </c>
    </row>
    <row r="2615">
      <c r="A2615" t="inlineStr">
        <is>
          <t>11/08/2020</t>
        </is>
      </c>
      <c r="B2615" s="64" t="n">
        <v>1728</v>
      </c>
      <c r="C2615" s="64" t="n">
        <v>319.7</v>
      </c>
    </row>
    <row r="2616">
      <c r="A2616" t="inlineStr">
        <is>
          <t>12/08/2020</t>
        </is>
      </c>
      <c r="B2616" s="64" t="n">
        <v>1729.5</v>
      </c>
      <c r="C2616" s="64" t="n">
        <v>317.05</v>
      </c>
    </row>
    <row r="2617">
      <c r="A2617" t="inlineStr">
        <is>
          <t>13/08/2020</t>
        </is>
      </c>
      <c r="B2617" s="64" t="n">
        <v>1734.5</v>
      </c>
      <c r="C2617" s="64" t="n">
        <v>323</v>
      </c>
    </row>
    <row r="2618">
      <c r="A2618" t="inlineStr">
        <is>
          <t>14/08/2020</t>
        </is>
      </c>
      <c r="B2618" s="64" t="n">
        <v>1763.5</v>
      </c>
      <c r="C2618" s="64" t="n">
        <v>324.77</v>
      </c>
    </row>
    <row r="2619">
      <c r="A2619" t="inlineStr">
        <is>
          <t>17/08/2020</t>
        </is>
      </c>
      <c r="B2619" s="64" t="n">
        <v>1762.5</v>
      </c>
      <c r="C2619" s="64" t="n">
        <v>320.28</v>
      </c>
    </row>
    <row r="2620">
      <c r="A2620" t="inlineStr">
        <is>
          <t>18/08/2020</t>
        </is>
      </c>
      <c r="B2620" s="64" t="n">
        <v>1771.5</v>
      </c>
      <c r="C2620" s="64" t="n">
        <v>323.98</v>
      </c>
    </row>
    <row r="2621">
      <c r="A2621" t="inlineStr">
        <is>
          <t>19/08/2020</t>
        </is>
      </c>
      <c r="B2621" s="64" t="n">
        <v>1787</v>
      </c>
      <c r="C2621" s="64" t="n">
        <v>323.56</v>
      </c>
    </row>
    <row r="2622">
      <c r="A2622" t="inlineStr">
        <is>
          <t>20/08/2020</t>
        </is>
      </c>
      <c r="B2622" s="64" t="n">
        <v>1804.5</v>
      </c>
      <c r="C2622" s="64" t="n">
        <v>324.73</v>
      </c>
    </row>
    <row r="2623">
      <c r="A2623" t="inlineStr">
        <is>
          <t>21/08/2020</t>
        </is>
      </c>
      <c r="B2623" s="64" t="n">
        <v>1835.5</v>
      </c>
      <c r="C2623" s="64" t="n">
        <v>327.3</v>
      </c>
    </row>
    <row r="2624">
      <c r="A2624" t="inlineStr">
        <is>
          <t>24/08/2020</t>
        </is>
      </c>
      <c r="B2624" s="64" t="n">
        <v>1845.5</v>
      </c>
      <c r="C2624" s="64" t="n">
        <v>329.61</v>
      </c>
    </row>
    <row r="2625">
      <c r="A2625" t="inlineStr">
        <is>
          <t>25/08/2020</t>
        </is>
      </c>
      <c r="B2625" s="64" t="n">
        <v>1863</v>
      </c>
      <c r="C2625" s="64" t="n">
        <v>337.26</v>
      </c>
    </row>
    <row r="2626">
      <c r="A2626" t="inlineStr">
        <is>
          <t>26/08/2020</t>
        </is>
      </c>
      <c r="B2626" s="64" t="n">
        <v>1894.5</v>
      </c>
      <c r="C2626" s="64" t="n">
        <v>338.24</v>
      </c>
    </row>
    <row r="2627">
      <c r="A2627" t="inlineStr">
        <is>
          <t>27/08/2020</t>
        </is>
      </c>
      <c r="B2627" s="64" t="n">
        <v>1902.5</v>
      </c>
      <c r="C2627" s="64" t="n">
        <v>341.62</v>
      </c>
    </row>
    <row r="2628">
      <c r="A2628" t="inlineStr">
        <is>
          <t>28/08/2020</t>
        </is>
      </c>
      <c r="B2628" s="64" t="n">
        <v>1889.5</v>
      </c>
      <c r="C2628" s="64" t="n">
        <v>349.39</v>
      </c>
    </row>
    <row r="2629">
      <c r="A2629" t="inlineStr">
        <is>
          <t>31/08/2020</t>
        </is>
      </c>
      <c r="B2629" s="64" t="n">
        <v>1887</v>
      </c>
      <c r="C2629" s="64" t="n">
        <v>344.59</v>
      </c>
    </row>
    <row r="2630">
      <c r="A2630" t="inlineStr">
        <is>
          <t>01/09/2020</t>
        </is>
      </c>
      <c r="B2630" s="64" t="n">
        <v>1887.5</v>
      </c>
      <c r="C2630" s="64" t="n">
        <v>350.32</v>
      </c>
    </row>
    <row r="2631">
      <c r="A2631" t="inlineStr">
        <is>
          <t>02/09/2020</t>
        </is>
      </c>
      <c r="B2631" s="64" t="n">
        <v>1870</v>
      </c>
      <c r="C2631" s="64" t="n">
        <v>349.14</v>
      </c>
    </row>
    <row r="2632">
      <c r="A2632" t="inlineStr">
        <is>
          <t>03/09/2020</t>
        </is>
      </c>
      <c r="B2632" s="64" t="n">
        <v>1873.5</v>
      </c>
      <c r="C2632" s="64" t="n">
        <v>354.16</v>
      </c>
    </row>
    <row r="2633">
      <c r="A2633" t="inlineStr">
        <is>
          <t>04/09/2020</t>
        </is>
      </c>
      <c r="B2633" s="64" t="n">
        <v>1881</v>
      </c>
      <c r="C2633" s="64" t="n">
        <v>354.5</v>
      </c>
    </row>
    <row r="2634">
      <c r="A2634" t="inlineStr">
        <is>
          <t>08/09/2020</t>
        </is>
      </c>
      <c r="B2634" s="64" t="n">
        <v>1858</v>
      </c>
      <c r="C2634" s="64" t="n">
        <v>346.71</v>
      </c>
    </row>
    <row r="2635">
      <c r="A2635" t="inlineStr">
        <is>
          <t>09/09/2020</t>
        </is>
      </c>
      <c r="B2635" s="64" t="n">
        <v>1845</v>
      </c>
      <c r="C2635" s="64" t="n">
        <v>348.84</v>
      </c>
    </row>
    <row r="2636">
      <c r="A2636" t="inlineStr">
        <is>
          <t>10/09/2020</t>
        </is>
      </c>
      <c r="B2636" s="64" t="n">
        <v>1834.5</v>
      </c>
      <c r="C2636" s="64" t="n">
        <v>345.09</v>
      </c>
    </row>
    <row r="2637">
      <c r="A2637" t="inlineStr">
        <is>
          <t>11/09/2020</t>
        </is>
      </c>
      <c r="B2637" s="64" t="n">
        <v>1804.5</v>
      </c>
      <c r="C2637" s="64" t="n">
        <v>338.3</v>
      </c>
    </row>
    <row r="2638">
      <c r="A2638" t="inlineStr">
        <is>
          <t>14/09/2020</t>
        </is>
      </c>
      <c r="B2638" s="64" t="n">
        <v>1802.5</v>
      </c>
      <c r="C2638" s="64" t="n">
        <v>341.58</v>
      </c>
    </row>
    <row r="2639">
      <c r="A2639" t="inlineStr">
        <is>
          <t>15/09/2020</t>
        </is>
      </c>
      <c r="B2639" s="64" t="n">
        <v>1805</v>
      </c>
      <c r="C2639" s="64" t="n">
        <v>341.47</v>
      </c>
    </row>
    <row r="2640">
      <c r="A2640" t="inlineStr">
        <is>
          <t>16/09/2020</t>
        </is>
      </c>
      <c r="B2640" s="64" t="n">
        <v>1819.5</v>
      </c>
      <c r="C2640" s="64" t="n">
        <v>347.23</v>
      </c>
    </row>
    <row r="2641">
      <c r="A2641" t="inlineStr">
        <is>
          <t>17/09/2020</t>
        </is>
      </c>
      <c r="B2641" s="64" t="n">
        <v>1851.5</v>
      </c>
      <c r="C2641" s="64" t="n">
        <v>353.47</v>
      </c>
    </row>
    <row r="2642">
      <c r="A2642" t="inlineStr">
        <is>
          <t>18/09/2020</t>
        </is>
      </c>
      <c r="B2642" s="64" t="n">
        <v>1854.5</v>
      </c>
      <c r="C2642" s="64" t="n">
        <v>345.54</v>
      </c>
    </row>
    <row r="2643">
      <c r="A2643" t="inlineStr">
        <is>
          <t>21/09/2020</t>
        </is>
      </c>
      <c r="B2643" s="64" t="n">
        <v>1859</v>
      </c>
      <c r="C2643" s="64" t="n">
        <v>344.07</v>
      </c>
    </row>
    <row r="2644">
      <c r="A2644" t="inlineStr">
        <is>
          <t>22/09/2020</t>
        </is>
      </c>
      <c r="B2644" s="64" t="n">
        <v>1883.5</v>
      </c>
      <c r="C2644" s="64" t="n">
        <v>344.65</v>
      </c>
    </row>
    <row r="2645">
      <c r="A2645" t="inlineStr">
        <is>
          <t>23/09/2020</t>
        </is>
      </c>
      <c r="B2645" s="64" t="n">
        <v>1893.5</v>
      </c>
      <c r="C2645" s="64" t="n">
        <v>339.52</v>
      </c>
    </row>
    <row r="2646">
      <c r="A2646" t="inlineStr">
        <is>
          <t>24/09/2020</t>
        </is>
      </c>
      <c r="B2646" s="64" t="n">
        <v>1898</v>
      </c>
      <c r="C2646" s="64" t="n">
        <v>344.09</v>
      </c>
    </row>
    <row r="2647">
      <c r="A2647" t="inlineStr">
        <is>
          <t>25/09/2020</t>
        </is>
      </c>
      <c r="B2647" s="64" t="n">
        <v>1893</v>
      </c>
      <c r="C2647" s="64" t="n">
        <v>341.45</v>
      </c>
    </row>
    <row r="2648">
      <c r="A2648" t="inlineStr">
        <is>
          <t>28/09/2020</t>
        </is>
      </c>
      <c r="B2648" s="64" t="n">
        <v>1905</v>
      </c>
      <c r="C2648" s="64" t="n">
        <v>338.07</v>
      </c>
    </row>
    <row r="2649">
      <c r="A2649" t="inlineStr">
        <is>
          <t>29/09/2020</t>
        </is>
      </c>
      <c r="B2649" s="64" t="n">
        <v>1922</v>
      </c>
      <c r="C2649" s="64" t="n">
        <v>341.02</v>
      </c>
    </row>
    <row r="2650">
      <c r="A2650" t="inlineStr">
        <is>
          <t>30/09/2020</t>
        </is>
      </c>
      <c r="B2650" s="64" t="n">
        <v>1919.5</v>
      </c>
      <c r="C2650" s="64" t="n">
        <v>341.67</v>
      </c>
    </row>
    <row r="2651">
      <c r="A2651" t="inlineStr">
        <is>
          <t>01/10/2020</t>
        </is>
      </c>
      <c r="B2651" s="64" t="n">
        <v>1941.5</v>
      </c>
      <c r="C2651" s="64" t="n">
        <v>343.51</v>
      </c>
    </row>
    <row r="2652">
      <c r="A2652" t="inlineStr">
        <is>
          <t>02/10/2020</t>
        </is>
      </c>
      <c r="B2652" s="64" t="n">
        <v>1934</v>
      </c>
      <c r="C2652" s="64" t="n">
        <v>341.88</v>
      </c>
    </row>
    <row r="2653">
      <c r="A2653" t="inlineStr">
        <is>
          <t>05/10/2020</t>
        </is>
      </c>
      <c r="B2653" s="64" t="n">
        <v>1919.5</v>
      </c>
      <c r="C2653" s="64" t="n">
        <v>345.17</v>
      </c>
    </row>
    <row r="2654">
      <c r="A2654" t="inlineStr">
        <is>
          <t>06/10/2020</t>
        </is>
      </c>
      <c r="B2654" s="64" t="n">
        <v>1938</v>
      </c>
      <c r="C2654" s="64" t="n">
        <v>346.07</v>
      </c>
    </row>
    <row r="2655">
      <c r="A2655" t="inlineStr">
        <is>
          <t>07/10/2020</t>
        </is>
      </c>
      <c r="B2655" s="64" t="n">
        <v>1950.5</v>
      </c>
      <c r="C2655" s="64" t="n">
        <v>347.25</v>
      </c>
    </row>
    <row r="2656">
      <c r="A2656" t="inlineStr">
        <is>
          <t>08/10/2020</t>
        </is>
      </c>
      <c r="B2656" s="64" t="n">
        <v>1955</v>
      </c>
      <c r="C2656" s="64" t="n">
        <v>349.86</v>
      </c>
    </row>
    <row r="2657">
      <c r="A2657" t="inlineStr">
        <is>
          <t>09/10/2020</t>
        </is>
      </c>
      <c r="B2657" s="64" t="n">
        <v>2009</v>
      </c>
      <c r="C2657" s="64" t="n">
        <v>363.16</v>
      </c>
    </row>
    <row r="2658">
      <c r="A2658" t="inlineStr">
        <is>
          <t>13/10/2020</t>
        </is>
      </c>
      <c r="B2658" s="64" t="n">
        <v>2027.5</v>
      </c>
      <c r="C2658" s="64" t="n">
        <v>363.74</v>
      </c>
    </row>
    <row r="2659">
      <c r="A2659" t="inlineStr">
        <is>
          <t>14/10/2020</t>
        </is>
      </c>
      <c r="B2659" s="64" t="n">
        <v>2058.5</v>
      </c>
      <c r="C2659" s="64" t="n">
        <v>367.39</v>
      </c>
    </row>
    <row r="2660">
      <c r="A2660" t="inlineStr">
        <is>
          <t>15/10/2020</t>
        </is>
      </c>
      <c r="B2660" s="64" t="n">
        <v>2093</v>
      </c>
      <c r="C2660" s="64" t="n">
        <v>372.95</v>
      </c>
    </row>
    <row r="2661">
      <c r="A2661" t="inlineStr">
        <is>
          <t>16/10/2020</t>
        </is>
      </c>
      <c r="B2661" s="64" t="n">
        <v>2102.5</v>
      </c>
      <c r="C2661" s="64" t="n">
        <v>372.45</v>
      </c>
    </row>
    <row r="2662">
      <c r="A2662" t="inlineStr">
        <is>
          <t>19/10/2020</t>
        </is>
      </c>
      <c r="B2662" s="64" t="n">
        <v>2103.5</v>
      </c>
      <c r="C2662" s="64" t="n">
        <v>375.36</v>
      </c>
    </row>
    <row r="2663">
      <c r="A2663" t="inlineStr">
        <is>
          <t>20/10/2020</t>
        </is>
      </c>
      <c r="B2663" s="64" t="n">
        <v>2112</v>
      </c>
      <c r="C2663" s="64" t="n">
        <v>377.28</v>
      </c>
    </row>
    <row r="2664">
      <c r="A2664" t="inlineStr">
        <is>
          <t>21/10/2020</t>
        </is>
      </c>
      <c r="B2664" s="64" t="n">
        <v>2111.5</v>
      </c>
      <c r="C2664" s="64" t="n">
        <v>376.58</v>
      </c>
    </row>
    <row r="2665">
      <c r="A2665" t="inlineStr">
        <is>
          <t>22/10/2020</t>
        </is>
      </c>
      <c r="B2665" s="64" t="n">
        <v>2113</v>
      </c>
      <c r="C2665" s="64" t="n">
        <v>377.46</v>
      </c>
    </row>
    <row r="2666">
      <c r="A2666" t="inlineStr">
        <is>
          <t>23/10/2020</t>
        </is>
      </c>
      <c r="B2666" s="64" t="n">
        <v>2108.5</v>
      </c>
      <c r="C2666" s="64" t="n">
        <v>374.64</v>
      </c>
    </row>
    <row r="2667">
      <c r="A2667" t="inlineStr">
        <is>
          <t>26/10/2020</t>
        </is>
      </c>
      <c r="B2667" s="64" t="n">
        <v>2107</v>
      </c>
      <c r="C2667" s="64" t="n">
        <v>374.58</v>
      </c>
    </row>
    <row r="2668">
      <c r="A2668" t="inlineStr">
        <is>
          <t>27/10/2020</t>
        </is>
      </c>
      <c r="B2668" s="64" t="n">
        <v>2115.5</v>
      </c>
      <c r="C2668" s="64" t="n">
        <v>372.84</v>
      </c>
    </row>
    <row r="2669">
      <c r="A2669" t="inlineStr">
        <is>
          <t>28/10/2020</t>
        </is>
      </c>
      <c r="B2669" s="64" t="n">
        <v>2104.5</v>
      </c>
      <c r="C2669" s="64" t="n">
        <v>366.45</v>
      </c>
    </row>
    <row r="2670">
      <c r="A2670" t="inlineStr">
        <is>
          <t>29/10/2020</t>
        </is>
      </c>
      <c r="B2670" s="64" t="n">
        <v>2100</v>
      </c>
      <c r="C2670" s="64" t="n">
        <v>365.15</v>
      </c>
    </row>
    <row r="2671">
      <c r="A2671" t="inlineStr">
        <is>
          <t>30/10/2020</t>
        </is>
      </c>
      <c r="B2671" s="64" t="n">
        <v>2098.5</v>
      </c>
      <c r="C2671" s="64" t="n">
        <v>365.08</v>
      </c>
    </row>
    <row r="2672">
      <c r="A2672" t="inlineStr">
        <is>
          <t>03/11/2020</t>
        </is>
      </c>
      <c r="B2672" s="64" t="n">
        <v>2112</v>
      </c>
      <c r="C2672" s="64" t="n">
        <v>367.24</v>
      </c>
    </row>
    <row r="2673">
      <c r="A2673" t="inlineStr">
        <is>
          <t>04/11/2020</t>
        </is>
      </c>
      <c r="B2673" s="64" t="n">
        <v>2107.5</v>
      </c>
      <c r="C2673" s="64" t="n">
        <v>372.22</v>
      </c>
    </row>
    <row r="2674">
      <c r="A2674" t="inlineStr">
        <is>
          <t>05/11/2020</t>
        </is>
      </c>
      <c r="B2674" s="64" t="n">
        <v>2107.5</v>
      </c>
      <c r="C2674" s="64" t="n">
        <v>379.94</v>
      </c>
    </row>
    <row r="2675">
      <c r="A2675" t="inlineStr">
        <is>
          <t>06/11/2020</t>
        </is>
      </c>
      <c r="B2675" s="64" t="n">
        <v>2109.5</v>
      </c>
      <c r="C2675" s="64" t="n">
        <v>391.52</v>
      </c>
    </row>
    <row r="2676">
      <c r="A2676" t="inlineStr">
        <is>
          <t>09/11/2020</t>
        </is>
      </c>
      <c r="B2676" s="64" t="n">
        <v>2118</v>
      </c>
      <c r="C2676" s="64" t="n">
        <v>391.21</v>
      </c>
    </row>
    <row r="2677">
      <c r="A2677" t="inlineStr">
        <is>
          <t>10/11/2020</t>
        </is>
      </c>
      <c r="B2677" s="64" t="n">
        <v>2115.5</v>
      </c>
      <c r="C2677" s="64" t="n">
        <v>393.29</v>
      </c>
    </row>
    <row r="2678">
      <c r="A2678" t="inlineStr">
        <is>
          <t>11/11/2020</t>
        </is>
      </c>
      <c r="B2678" s="64" t="n">
        <v>2128.5</v>
      </c>
      <c r="C2678" s="64" t="n">
        <v>393.15</v>
      </c>
    </row>
    <row r="2679">
      <c r="A2679" t="inlineStr">
        <is>
          <t>12/11/2020</t>
        </is>
      </c>
      <c r="B2679" s="64" t="n">
        <v>2129.5</v>
      </c>
      <c r="C2679" s="64" t="n">
        <v>389.59</v>
      </c>
    </row>
    <row r="2680">
      <c r="A2680" t="inlineStr">
        <is>
          <t>13/11/2020</t>
        </is>
      </c>
      <c r="B2680" s="64" t="n">
        <v>2125.5</v>
      </c>
      <c r="C2680" s="64" t="n">
        <v>388.08</v>
      </c>
    </row>
    <row r="2681">
      <c r="A2681" t="inlineStr">
        <is>
          <t>16/11/2020</t>
        </is>
      </c>
      <c r="B2681" s="64" t="n">
        <v>2131.5</v>
      </c>
      <c r="C2681" s="64" t="n">
        <v>392.4</v>
      </c>
    </row>
    <row r="2682">
      <c r="A2682" t="inlineStr">
        <is>
          <t>17/11/2020</t>
        </is>
      </c>
      <c r="B2682" s="64" t="n">
        <v>2136</v>
      </c>
      <c r="C2682" s="64" t="n">
        <v>400.15</v>
      </c>
    </row>
    <row r="2683">
      <c r="A2683" t="inlineStr">
        <is>
          <t>18/11/2020</t>
        </is>
      </c>
      <c r="B2683" s="64" t="n">
        <v>2138</v>
      </c>
      <c r="C2683" s="64" t="n">
        <v>400</v>
      </c>
    </row>
    <row r="2684">
      <c r="A2684" t="inlineStr">
        <is>
          <t>19/11/2020</t>
        </is>
      </c>
      <c r="B2684" s="64" t="n">
        <v>2124.5</v>
      </c>
      <c r="C2684" s="64" t="n">
        <v>399.94</v>
      </c>
    </row>
    <row r="2685">
      <c r="A2685" t="inlineStr">
        <is>
          <t>20/11/2020</t>
        </is>
      </c>
      <c r="B2685" s="64" t="n">
        <v>2130.5</v>
      </c>
      <c r="C2685" s="64" t="n">
        <v>396.59</v>
      </c>
    </row>
    <row r="2686">
      <c r="A2686" t="inlineStr">
        <is>
          <t>23/11/2020</t>
        </is>
      </c>
      <c r="B2686" s="64" t="n">
        <v>2137.5</v>
      </c>
      <c r="C2686" s="64" t="n">
        <v>393.14</v>
      </c>
    </row>
    <row r="2687">
      <c r="A2687" t="inlineStr">
        <is>
          <t>24/11/2020</t>
        </is>
      </c>
      <c r="B2687" s="64" t="n">
        <v>2136</v>
      </c>
      <c r="C2687" s="64" t="n">
        <v>396.66</v>
      </c>
    </row>
    <row r="2688">
      <c r="A2688" t="inlineStr">
        <is>
          <t>25/11/2020</t>
        </is>
      </c>
      <c r="B2688" s="64" t="n">
        <v>2135.5</v>
      </c>
      <c r="C2688" s="64" t="n">
        <v>401.56</v>
      </c>
    </row>
    <row r="2689">
      <c r="A2689" t="inlineStr">
        <is>
          <t>26/11/2020</t>
        </is>
      </c>
      <c r="B2689" s="64" t="n">
        <v>2131</v>
      </c>
      <c r="C2689" s="64" t="n">
        <v>399.81</v>
      </c>
    </row>
    <row r="2690">
      <c r="A2690" t="inlineStr">
        <is>
          <t>27/11/2020</t>
        </is>
      </c>
      <c r="B2690" s="64" t="n">
        <v>2127.5</v>
      </c>
      <c r="C2690" s="64" t="n">
        <v>399.23</v>
      </c>
    </row>
    <row r="2691">
      <c r="A2691" t="inlineStr">
        <is>
          <t>30/11/2020</t>
        </is>
      </c>
      <c r="B2691" s="64" t="n">
        <v>2123.5</v>
      </c>
      <c r="C2691" s="64" t="n">
        <v>396.69</v>
      </c>
    </row>
    <row r="2692">
      <c r="A2692" t="inlineStr">
        <is>
          <t>01/12/2020</t>
        </is>
      </c>
      <c r="B2692" s="64" t="n">
        <v>2125</v>
      </c>
      <c r="C2692" s="64" t="n">
        <v>406</v>
      </c>
    </row>
    <row r="2693">
      <c r="A2693" t="inlineStr">
        <is>
          <t>02/12/2020</t>
        </is>
      </c>
      <c r="B2693" s="64" t="n">
        <v>2114</v>
      </c>
      <c r="C2693" s="64" t="n">
        <v>403.05</v>
      </c>
    </row>
    <row r="2694">
      <c r="A2694" t="inlineStr">
        <is>
          <t>03/12/2020</t>
        </is>
      </c>
      <c r="B2694" s="64" t="n">
        <v>2111.5</v>
      </c>
      <c r="C2694" s="64" t="n">
        <v>411.04</v>
      </c>
    </row>
    <row r="2695">
      <c r="A2695" t="inlineStr">
        <is>
          <t>04/12/2020</t>
        </is>
      </c>
      <c r="B2695" s="64" t="n">
        <v>2114.5</v>
      </c>
      <c r="C2695" s="64" t="n">
        <v>412.34</v>
      </c>
    </row>
    <row r="2696">
      <c r="A2696" t="inlineStr">
        <is>
          <t>07/12/2020</t>
        </is>
      </c>
      <c r="B2696" s="64" t="n">
        <v>2122</v>
      </c>
      <c r="C2696" s="64" t="n">
        <v>417.55</v>
      </c>
    </row>
    <row r="2697">
      <c r="A2697" t="inlineStr">
        <is>
          <t>08/12/2020</t>
        </is>
      </c>
      <c r="B2697" s="64" t="n">
        <v>2116</v>
      </c>
      <c r="C2697" s="64" t="n">
        <v>412.56</v>
      </c>
    </row>
    <row r="2698">
      <c r="A2698" t="inlineStr">
        <is>
          <t>09/12/2020</t>
        </is>
      </c>
      <c r="B2698" s="64" t="n">
        <v>2112</v>
      </c>
      <c r="C2698" s="64" t="n">
        <v>407.49</v>
      </c>
    </row>
    <row r="2699">
      <c r="A2699" t="inlineStr">
        <is>
          <t>10/12/2020</t>
        </is>
      </c>
      <c r="B2699" s="64" t="n">
        <v>2106</v>
      </c>
      <c r="C2699" s="64" t="n">
        <v>418.11</v>
      </c>
    </row>
    <row r="2700">
      <c r="A2700" t="inlineStr">
        <is>
          <t>11/12/2020</t>
        </is>
      </c>
      <c r="B2700" s="64" t="n">
        <v>2109.5</v>
      </c>
      <c r="C2700" s="64" t="n">
        <v>417.47</v>
      </c>
    </row>
    <row r="2701">
      <c r="A2701" t="inlineStr">
        <is>
          <t>14/12/2020</t>
        </is>
      </c>
      <c r="B2701" s="64" t="n">
        <v>2112</v>
      </c>
      <c r="C2701" s="64" t="n">
        <v>413.31</v>
      </c>
    </row>
    <row r="2702">
      <c r="A2702" t="inlineStr">
        <is>
          <t>15/12/2020</t>
        </is>
      </c>
      <c r="B2702" s="64" t="n">
        <v>2104.5</v>
      </c>
      <c r="C2702" s="64" t="n">
        <v>413.54</v>
      </c>
    </row>
    <row r="2703">
      <c r="A2703" t="inlineStr">
        <is>
          <t>16/12/2020</t>
        </is>
      </c>
      <c r="B2703" s="64" t="n">
        <v>2115</v>
      </c>
      <c r="C2703" s="64" t="n">
        <v>412.6</v>
      </c>
    </row>
    <row r="2704">
      <c r="A2704" t="inlineStr">
        <is>
          <t>17/12/2020</t>
        </is>
      </c>
      <c r="B2704" s="64" t="n">
        <v>2102</v>
      </c>
      <c r="C2704" s="64" t="n">
        <v>414.19</v>
      </c>
    </row>
    <row r="2705">
      <c r="A2705" t="inlineStr">
        <is>
          <t>18/12/2020</t>
        </is>
      </c>
      <c r="B2705" s="64" t="n">
        <v>2105</v>
      </c>
      <c r="C2705" s="64" t="n">
        <v>413.8</v>
      </c>
    </row>
    <row r="2706">
      <c r="A2706" t="inlineStr">
        <is>
          <t>21/12/2020</t>
        </is>
      </c>
      <c r="B2706" s="64" t="n">
        <v>2112.5</v>
      </c>
      <c r="C2706" s="64" t="n">
        <v>412.28</v>
      </c>
    </row>
    <row r="2707">
      <c r="A2707" t="inlineStr">
        <is>
          <t>22/12/2020</t>
        </is>
      </c>
      <c r="B2707" s="64" t="n">
        <v>2101.5</v>
      </c>
      <c r="C2707" s="64" t="n">
        <v>406.87</v>
      </c>
    </row>
    <row r="2708">
      <c r="A2708" t="inlineStr">
        <is>
          <t>23/12/2020</t>
        </is>
      </c>
      <c r="B2708" s="64" t="n">
        <v>2103</v>
      </c>
      <c r="C2708" s="64" t="n">
        <v>404.5</v>
      </c>
    </row>
    <row r="2709">
      <c r="A2709" t="inlineStr">
        <is>
          <t>28/12/2020</t>
        </is>
      </c>
      <c r="B2709" s="64" t="n">
        <v>2105</v>
      </c>
      <c r="C2709" s="64" t="n">
        <v>401.79</v>
      </c>
    </row>
    <row r="2710">
      <c r="A2710" t="inlineStr">
        <is>
          <t>29/12/2020</t>
        </is>
      </c>
      <c r="B2710" s="64" t="n">
        <v>2110.5</v>
      </c>
      <c r="C2710" s="64" t="n">
        <v>407.12</v>
      </c>
    </row>
    <row r="2711">
      <c r="A2711" t="inlineStr">
        <is>
          <t>30/12/2020</t>
        </is>
      </c>
      <c r="B2711" s="64" t="n">
        <v>2108.5</v>
      </c>
      <c r="C2711" s="64" t="n">
        <v>406.58</v>
      </c>
    </row>
    <row r="2712">
      <c r="A2712" t="inlineStr">
        <is>
          <t>04/01/2021</t>
        </is>
      </c>
      <c r="B2712" s="64" t="n">
        <v>2116.5</v>
      </c>
      <c r="C2712" s="64" t="n">
        <v>402.3</v>
      </c>
    </row>
    <row r="2713">
      <c r="A2713" t="inlineStr">
        <is>
          <t>05/01/2021</t>
        </is>
      </c>
      <c r="B2713" s="64" t="n">
        <v>2117</v>
      </c>
      <c r="C2713" s="64" t="n">
        <v>402.24</v>
      </c>
    </row>
    <row r="2714">
      <c r="A2714" t="inlineStr">
        <is>
          <t>06/01/2021</t>
        </is>
      </c>
      <c r="B2714" s="64" t="n">
        <v>2124.5</v>
      </c>
      <c r="C2714" s="64" t="n">
        <v>402.14</v>
      </c>
    </row>
    <row r="2715">
      <c r="A2715" t="inlineStr">
        <is>
          <t>07/01/2021</t>
        </is>
      </c>
      <c r="B2715" s="64" t="n">
        <v>2133</v>
      </c>
      <c r="C2715" s="64" t="n">
        <v>395.95</v>
      </c>
    </row>
    <row r="2716">
      <c r="A2716" t="inlineStr">
        <is>
          <t>08/01/2021</t>
        </is>
      </c>
      <c r="B2716" s="64" t="n">
        <v>2143</v>
      </c>
      <c r="C2716" s="64" t="n">
        <v>395.68</v>
      </c>
    </row>
    <row r="2717">
      <c r="A2717" t="inlineStr">
        <is>
          <t>11/01/2021</t>
        </is>
      </c>
      <c r="B2717" s="64" t="n">
        <v>2145</v>
      </c>
      <c r="C2717" s="64" t="n">
        <v>390.64</v>
      </c>
    </row>
    <row r="2718">
      <c r="A2718" t="inlineStr">
        <is>
          <t>12/01/2021</t>
        </is>
      </c>
      <c r="B2718" s="64" t="n">
        <v>2148.5</v>
      </c>
      <c r="C2718" s="64" t="n">
        <v>402.87</v>
      </c>
    </row>
    <row r="2719">
      <c r="A2719" t="inlineStr">
        <is>
          <t>13/01/2021</t>
        </is>
      </c>
      <c r="B2719" s="64" t="n">
        <v>2156</v>
      </c>
      <c r="C2719" s="64" t="n">
        <v>406.79</v>
      </c>
    </row>
    <row r="2720">
      <c r="A2720" t="inlineStr">
        <is>
          <t>14/01/2021</t>
        </is>
      </c>
      <c r="B2720" s="64" t="n">
        <v>2160.5</v>
      </c>
      <c r="C2720" s="64" t="n">
        <v>415.24</v>
      </c>
    </row>
    <row r="2721">
      <c r="A2721" t="inlineStr">
        <is>
          <t>15/01/2021</t>
        </is>
      </c>
      <c r="B2721" s="64" t="n">
        <v>2148</v>
      </c>
      <c r="C2721" s="64" t="n">
        <v>406.36</v>
      </c>
    </row>
    <row r="2722">
      <c r="A2722" t="inlineStr">
        <is>
          <t>18/01/2021</t>
        </is>
      </c>
      <c r="B2722" s="64" t="n">
        <v>2159.5</v>
      </c>
      <c r="C2722" s="64" t="n">
        <v>408.07</v>
      </c>
    </row>
    <row r="2723">
      <c r="A2723" t="inlineStr">
        <is>
          <t>19/01/2021</t>
        </is>
      </c>
      <c r="B2723" s="64" t="n">
        <v>2182</v>
      </c>
      <c r="C2723" s="64" t="n">
        <v>407.85</v>
      </c>
    </row>
    <row r="2724">
      <c r="A2724" t="inlineStr">
        <is>
          <t>20/01/2021</t>
        </is>
      </c>
      <c r="B2724" s="64" t="n">
        <v>2191.5</v>
      </c>
      <c r="C2724" s="64" t="n">
        <v>412.01</v>
      </c>
    </row>
    <row r="2725">
      <c r="A2725" t="inlineStr">
        <is>
          <t>21/01/2021</t>
        </is>
      </c>
      <c r="B2725" s="64" t="n">
        <v>2189</v>
      </c>
      <c r="C2725" s="64" t="n">
        <v>408.7</v>
      </c>
    </row>
    <row r="2726">
      <c r="A2726" t="inlineStr">
        <is>
          <t>22/01/2021</t>
        </is>
      </c>
      <c r="B2726" s="64" t="n">
        <v>2199.5</v>
      </c>
      <c r="C2726" s="64" t="n">
        <v>401.96</v>
      </c>
    </row>
    <row r="2727">
      <c r="A2727" t="inlineStr">
        <is>
          <t>26/01/2021</t>
        </is>
      </c>
      <c r="B2727" s="64" t="n">
        <v>2200</v>
      </c>
      <c r="C2727" s="64" t="n">
        <v>412.91</v>
      </c>
    </row>
    <row r="2728">
      <c r="A2728" t="inlineStr">
        <is>
          <t>27/01/2021</t>
        </is>
      </c>
      <c r="B2728" s="64" t="n">
        <v>2194</v>
      </c>
      <c r="C2728" s="64" t="n">
        <v>406.52</v>
      </c>
    </row>
    <row r="2729">
      <c r="A2729" t="inlineStr">
        <is>
          <t>28/01/2021</t>
        </is>
      </c>
      <c r="B2729" s="64" t="n">
        <v>2203</v>
      </c>
      <c r="C2729" s="64" t="n">
        <v>405.26</v>
      </c>
    </row>
    <row r="2730">
      <c r="A2730" t="inlineStr">
        <is>
          <t>29/01/2021</t>
        </is>
      </c>
      <c r="B2730" s="64" t="n">
        <v>2203</v>
      </c>
      <c r="C2730" s="64" t="n">
        <v>401.79</v>
      </c>
    </row>
    <row r="2731">
      <c r="A2731" t="inlineStr">
        <is>
          <t>01/02/2021</t>
        </is>
      </c>
      <c r="B2731" s="64" t="n">
        <v>2197.5</v>
      </c>
      <c r="C2731" s="64" t="n">
        <v>403.14</v>
      </c>
    </row>
    <row r="2732">
      <c r="A2732" t="inlineStr">
        <is>
          <t>02/02/2021</t>
        </is>
      </c>
      <c r="B2732" s="64" t="n">
        <v>2203</v>
      </c>
      <c r="C2732" s="64" t="n">
        <v>411.16</v>
      </c>
    </row>
    <row r="2733">
      <c r="A2733" t="inlineStr">
        <is>
          <t>03/02/2021</t>
        </is>
      </c>
      <c r="B2733" s="64" t="n">
        <v>2207</v>
      </c>
      <c r="C2733" s="64" t="n">
        <v>411.6</v>
      </c>
    </row>
    <row r="2734">
      <c r="A2734" t="inlineStr">
        <is>
          <t>04/02/2021</t>
        </is>
      </c>
      <c r="B2734" s="64" t="n">
        <v>2205.5</v>
      </c>
      <c r="C2734" s="64" t="n">
        <v>404.38</v>
      </c>
    </row>
    <row r="2735">
      <c r="A2735" t="inlineStr">
        <is>
          <t>05/02/2021</t>
        </is>
      </c>
      <c r="B2735" s="64" t="n">
        <v>2208.5</v>
      </c>
      <c r="C2735" s="64" t="n">
        <v>410.04</v>
      </c>
    </row>
    <row r="2736">
      <c r="A2736" t="inlineStr">
        <is>
          <t>08/02/2021</t>
        </is>
      </c>
      <c r="B2736" s="64" t="n">
        <v>2242.5</v>
      </c>
      <c r="C2736" s="64" t="n">
        <v>417.44</v>
      </c>
    </row>
    <row r="2737">
      <c r="A2737" t="inlineStr">
        <is>
          <t>09/02/2021</t>
        </is>
      </c>
      <c r="B2737" s="64" t="n">
        <v>2277.5</v>
      </c>
      <c r="C2737" s="64" t="n">
        <v>423.17</v>
      </c>
    </row>
    <row r="2738">
      <c r="A2738" t="inlineStr">
        <is>
          <t>10/02/2021</t>
        </is>
      </c>
      <c r="B2738" s="64" t="n">
        <v>2316</v>
      </c>
      <c r="C2738" s="64" t="n">
        <v>430.56</v>
      </c>
    </row>
    <row r="2739">
      <c r="A2739" t="inlineStr">
        <is>
          <t>11/02/2021</t>
        </is>
      </c>
      <c r="B2739" s="64" t="n">
        <v>2401</v>
      </c>
      <c r="C2739" s="64" t="n">
        <v>445.29</v>
      </c>
    </row>
    <row r="2740">
      <c r="A2740" t="inlineStr">
        <is>
          <t>12/02/2021</t>
        </is>
      </c>
      <c r="B2740" s="64" t="n">
        <v>2428.5</v>
      </c>
      <c r="C2740" s="64" t="n">
        <v>451.56</v>
      </c>
    </row>
    <row r="2741">
      <c r="A2741" t="inlineStr">
        <is>
          <t>17/02/2021</t>
        </is>
      </c>
      <c r="B2741" s="64" t="n">
        <v>2524</v>
      </c>
      <c r="C2741" s="64" t="n">
        <v>465.68</v>
      </c>
    </row>
    <row r="2742">
      <c r="A2742" t="inlineStr">
        <is>
          <t>18/02/2021</t>
        </is>
      </c>
      <c r="B2742" s="64" t="n">
        <v>2624</v>
      </c>
      <c r="C2742" s="64" t="n">
        <v>482.35</v>
      </c>
    </row>
    <row r="2743">
      <c r="A2743" t="inlineStr">
        <is>
          <t>19/02/2021</t>
        </is>
      </c>
      <c r="B2743" s="64" t="n">
        <v>2648.5</v>
      </c>
      <c r="C2743" s="64" t="n">
        <v>489.83</v>
      </c>
    </row>
    <row r="2744">
      <c r="A2744" t="inlineStr">
        <is>
          <t>22/02/2021</t>
        </is>
      </c>
      <c r="B2744" s="64" t="n">
        <v>2675.5</v>
      </c>
      <c r="C2744" s="64" t="n">
        <v>491.64</v>
      </c>
    </row>
    <row r="2745">
      <c r="A2745" t="inlineStr">
        <is>
          <t>23/02/2021</t>
        </is>
      </c>
      <c r="B2745" s="64" t="n">
        <v>2732</v>
      </c>
      <c r="C2745" s="64" t="n">
        <v>501.1</v>
      </c>
    </row>
    <row r="2746">
      <c r="A2746" t="inlineStr">
        <is>
          <t>24/02/2021</t>
        </is>
      </c>
      <c r="B2746" s="64" t="n">
        <v>2777.5</v>
      </c>
      <c r="C2746" s="64" t="n">
        <v>511.23</v>
      </c>
    </row>
    <row r="2747">
      <c r="A2747" t="inlineStr">
        <is>
          <t>25/02/2021</t>
        </is>
      </c>
      <c r="B2747" s="64" t="n">
        <v>2808</v>
      </c>
      <c r="C2747" s="64" t="n">
        <v>509.99</v>
      </c>
    </row>
    <row r="2748">
      <c r="A2748" t="inlineStr">
        <is>
          <t>26/02/2021</t>
        </is>
      </c>
      <c r="B2748" s="64" t="n">
        <v>2884.5</v>
      </c>
      <c r="C2748" s="64" t="n">
        <v>516.84</v>
      </c>
    </row>
    <row r="2749">
      <c r="A2749" t="inlineStr">
        <is>
          <t>01/03/2021</t>
        </is>
      </c>
      <c r="B2749" s="64" t="n">
        <v>2884.5</v>
      </c>
      <c r="C2749" s="64" t="n">
        <v>515.1799999999999</v>
      </c>
    </row>
    <row r="2750">
      <c r="A2750" t="inlineStr">
        <is>
          <t>02/03/2021</t>
        </is>
      </c>
      <c r="B2750" s="64" t="n">
        <v>2973</v>
      </c>
      <c r="C2750" s="64" t="n">
        <v>524.8</v>
      </c>
    </row>
    <row r="2751">
      <c r="A2751" t="inlineStr">
        <is>
          <t>03/03/2021</t>
        </is>
      </c>
      <c r="B2751" s="64" t="n">
        <v>2990</v>
      </c>
      <c r="C2751" s="64" t="n">
        <v>519.8200000000001</v>
      </c>
    </row>
    <row r="2752">
      <c r="A2752" t="inlineStr">
        <is>
          <t>04/03/2021</t>
        </is>
      </c>
      <c r="B2752" s="64" t="n">
        <v>2988.5</v>
      </c>
      <c r="C2752" s="64" t="n">
        <v>527.72</v>
      </c>
    </row>
    <row r="2753">
      <c r="A2753" t="inlineStr">
        <is>
          <t>05/03/2021</t>
        </is>
      </c>
      <c r="B2753" s="64" t="n">
        <v>2970.5</v>
      </c>
      <c r="C2753" s="64" t="n">
        <v>521.6900000000001</v>
      </c>
    </row>
    <row r="2754">
      <c r="A2754" t="inlineStr">
        <is>
          <t>08/03/2021</t>
        </is>
      </c>
      <c r="B2754" s="64" t="n">
        <v>2978</v>
      </c>
      <c r="C2754" s="64" t="n">
        <v>516.21</v>
      </c>
    </row>
    <row r="2755">
      <c r="A2755" t="inlineStr">
        <is>
          <t>09/03/2021</t>
        </is>
      </c>
      <c r="B2755" s="64" t="n">
        <v>2977.5</v>
      </c>
      <c r="C2755" s="64" t="n">
        <v>514.34</v>
      </c>
    </row>
    <row r="2756">
      <c r="A2756" t="inlineStr">
        <is>
          <t>10/03/2021</t>
        </is>
      </c>
      <c r="B2756" s="64" t="n">
        <v>2986</v>
      </c>
      <c r="C2756" s="64" t="n">
        <v>527.9299999999999</v>
      </c>
    </row>
    <row r="2757">
      <c r="A2757" t="inlineStr">
        <is>
          <t>11/03/2021</t>
        </is>
      </c>
      <c r="B2757" s="64" t="n">
        <v>2983</v>
      </c>
      <c r="C2757" s="64" t="n">
        <v>538.84</v>
      </c>
    </row>
    <row r="2758">
      <c r="A2758" t="inlineStr">
        <is>
          <t>12/03/2021</t>
        </is>
      </c>
      <c r="B2758" s="64" t="n">
        <v>2982</v>
      </c>
      <c r="C2758" s="64" t="n">
        <v>535.95</v>
      </c>
    </row>
    <row r="2759">
      <c r="A2759" t="inlineStr">
        <is>
          <t>15/03/2021</t>
        </is>
      </c>
      <c r="B2759" s="64" t="n">
        <v>2953</v>
      </c>
      <c r="C2759" s="64" t="n">
        <v>523.12</v>
      </c>
    </row>
    <row r="2760">
      <c r="A2760" t="inlineStr">
        <is>
          <t>16/03/2021</t>
        </is>
      </c>
      <c r="B2760" s="64" t="n">
        <v>2857.5</v>
      </c>
      <c r="C2760" s="64" t="n">
        <v>509.27</v>
      </c>
    </row>
    <row r="2761">
      <c r="A2761" t="inlineStr">
        <is>
          <t>17/03/2021</t>
        </is>
      </c>
      <c r="B2761" s="64" t="n">
        <v>2800</v>
      </c>
      <c r="C2761" s="64" t="n">
        <v>501.52</v>
      </c>
    </row>
    <row r="2762">
      <c r="A2762" t="inlineStr">
        <is>
          <t>18/03/2021</t>
        </is>
      </c>
      <c r="B2762" s="64" t="n">
        <v>2733</v>
      </c>
      <c r="C2762" s="64" t="n">
        <v>491.64</v>
      </c>
    </row>
    <row r="2763">
      <c r="A2763" t="inlineStr">
        <is>
          <t>19/03/2021</t>
        </is>
      </c>
      <c r="B2763" s="64" t="n">
        <v>2657.5</v>
      </c>
      <c r="C2763" s="64" t="n">
        <v>484.24</v>
      </c>
    </row>
    <row r="2764">
      <c r="A2764" t="inlineStr">
        <is>
          <t>22/03/2021</t>
        </is>
      </c>
      <c r="B2764" s="64" t="n">
        <v>2487</v>
      </c>
      <c r="C2764" s="64" t="n">
        <v>451.12</v>
      </c>
    </row>
    <row r="2765">
      <c r="A2765" t="inlineStr">
        <is>
          <t>23/03/2021</t>
        </is>
      </c>
      <c r="B2765" s="64" t="n">
        <v>2442.5</v>
      </c>
      <c r="C2765" s="64" t="n">
        <v>442.96</v>
      </c>
    </row>
    <row r="2766">
      <c r="A2766" t="inlineStr">
        <is>
          <t>24/03/2021</t>
        </is>
      </c>
      <c r="B2766" s="64" t="n">
        <v>2339.5</v>
      </c>
      <c r="C2766" s="64" t="n">
        <v>416.8</v>
      </c>
    </row>
    <row r="2767">
      <c r="A2767" t="inlineStr">
        <is>
          <t>25/03/2021</t>
        </is>
      </c>
      <c r="B2767" s="339" t="n">
        <v>2321.5</v>
      </c>
      <c r="C2767" s="64" t="n">
        <v>409.65</v>
      </c>
    </row>
    <row r="2768">
      <c r="A2768" t="inlineStr">
        <is>
          <t>26/03/2021</t>
        </is>
      </c>
      <c r="B2768" s="339" t="n">
        <v>2302.5</v>
      </c>
      <c r="C2768" s="64" t="n">
        <v>400.71</v>
      </c>
    </row>
    <row r="2769">
      <c r="A2769" t="inlineStr">
        <is>
          <t>29/03/2021</t>
        </is>
      </c>
      <c r="B2769" s="339" t="n">
        <v>2340.5</v>
      </c>
      <c r="C2769" s="64" t="n">
        <v>405.84</v>
      </c>
    </row>
    <row r="2770">
      <c r="A2770" t="inlineStr">
        <is>
          <t>30/03/2021</t>
        </is>
      </c>
      <c r="B2770" s="339" t="n">
        <v>2387.5</v>
      </c>
      <c r="C2770" s="64" t="n">
        <v>415.43</v>
      </c>
    </row>
    <row r="2771">
      <c r="A2771" t="inlineStr">
        <is>
          <t>31/03/2021</t>
        </is>
      </c>
      <c r="B2771" s="339" t="n">
        <v>2393</v>
      </c>
      <c r="C2771" s="64" t="n">
        <v>425.5</v>
      </c>
      <c r="E2771" s="60">
        <f>AVERAGE(B2767:B2771)</f>
        <v/>
      </c>
    </row>
    <row r="2772">
      <c r="A2772" t="inlineStr">
        <is>
          <t>01/04/2021</t>
        </is>
      </c>
      <c r="B2772" s="64" t="n">
        <v>2407.5</v>
      </c>
      <c r="C2772" s="64" t="n">
        <v>421.92</v>
      </c>
    </row>
    <row r="2773">
      <c r="A2773" t="inlineStr">
        <is>
          <t>05/04/2021</t>
        </is>
      </c>
      <c r="B2773" s="64" t="n">
        <v>2412</v>
      </c>
      <c r="C2773" s="64" t="n">
        <v>425.25</v>
      </c>
    </row>
    <row r="2774">
      <c r="A2774" t="inlineStr">
        <is>
          <t>06/04/2021</t>
        </is>
      </c>
      <c r="B2774" s="64" t="n">
        <v>2429</v>
      </c>
      <c r="C2774" s="64" t="n">
        <v>433.9</v>
      </c>
    </row>
    <row r="2775">
      <c r="A2775" t="inlineStr">
        <is>
          <t>07/04/2021</t>
        </is>
      </c>
      <c r="B2775" s="64" t="n">
        <v>2432.5</v>
      </c>
      <c r="C2775" s="64" t="n">
        <v>430.61</v>
      </c>
    </row>
    <row r="2776">
      <c r="A2776" t="inlineStr">
        <is>
          <t>08/04/2021</t>
        </is>
      </c>
      <c r="B2776" s="64" t="n">
        <v>2483.5</v>
      </c>
      <c r="C2776" s="64" t="n">
        <v>445.63</v>
      </c>
    </row>
    <row r="2777">
      <c r="A2777" t="inlineStr">
        <is>
          <t>09/04/2021</t>
        </is>
      </c>
      <c r="B2777" s="64" t="n">
        <v>2485</v>
      </c>
      <c r="C2777" s="64" t="n">
        <v>437.65</v>
      </c>
    </row>
    <row r="2778">
      <c r="A2778" t="inlineStr">
        <is>
          <t>12/04/2021</t>
        </is>
      </c>
      <c r="B2778" s="64" t="n">
        <v>2517.5</v>
      </c>
      <c r="C2778" s="64" t="n">
        <v>439.74</v>
      </c>
    </row>
    <row r="2779">
      <c r="A2779" t="inlineStr">
        <is>
          <t>13/04/2021</t>
        </is>
      </c>
      <c r="B2779" s="64" t="n">
        <v>2577</v>
      </c>
      <c r="C2779" s="64" t="n">
        <v>452.03</v>
      </c>
    </row>
    <row r="2780">
      <c r="A2780" t="inlineStr">
        <is>
          <t>14/04/2021</t>
        </is>
      </c>
      <c r="B2780" s="64" t="n">
        <v>2655</v>
      </c>
      <c r="C2780" s="64" t="n">
        <v>467.92</v>
      </c>
    </row>
    <row r="2781">
      <c r="A2781" t="inlineStr">
        <is>
          <t>15/04/2021</t>
        </is>
      </c>
      <c r="B2781" s="64" t="n">
        <v>2701</v>
      </c>
      <c r="C2781" s="64" t="n">
        <v>480.26</v>
      </c>
    </row>
    <row r="2782">
      <c r="A2782" t="inlineStr">
        <is>
          <t>16/04/2021</t>
        </is>
      </c>
      <c r="B2782" s="64" t="n">
        <v>2710</v>
      </c>
      <c r="C2782" s="64" t="n">
        <v>485.14</v>
      </c>
    </row>
    <row r="2783">
      <c r="A2783" t="inlineStr">
        <is>
          <t>19/04/2021</t>
        </is>
      </c>
      <c r="B2783" s="64" t="n">
        <v>2737</v>
      </c>
      <c r="C2783" s="64" t="n">
        <v>492.09</v>
      </c>
    </row>
    <row r="2784">
      <c r="A2784" t="inlineStr">
        <is>
          <t>20/04/2021</t>
        </is>
      </c>
      <c r="B2784" s="64" t="n">
        <v>2753</v>
      </c>
      <c r="C2784" s="64" t="n">
        <v>495.41</v>
      </c>
    </row>
    <row r="2785">
      <c r="A2785" t="inlineStr">
        <is>
          <t>22/04/2021</t>
        </is>
      </c>
      <c r="B2785" s="64" t="n">
        <v>2759.5</v>
      </c>
      <c r="C2785" s="64" t="n">
        <v>505.22</v>
      </c>
    </row>
    <row r="2786">
      <c r="A2786" t="inlineStr">
        <is>
          <t>23/04/2021</t>
        </is>
      </c>
      <c r="B2786" s="64" t="n">
        <v>2747</v>
      </c>
      <c r="C2786" s="64" t="n">
        <v>499.91</v>
      </c>
    </row>
    <row r="2787">
      <c r="A2787" t="inlineStr">
        <is>
          <t>26/04/2021</t>
        </is>
      </c>
      <c r="B2787" s="339" t="n">
        <v>2743</v>
      </c>
      <c r="C2787" s="64" t="n">
        <v>502.57</v>
      </c>
    </row>
    <row r="2788">
      <c r="A2788" t="inlineStr">
        <is>
          <t>27/04/2021</t>
        </is>
      </c>
      <c r="B2788" s="339" t="n">
        <v>2719</v>
      </c>
      <c r="C2788" s="64" t="n">
        <v>497.53</v>
      </c>
    </row>
    <row r="2789">
      <c r="A2789" t="inlineStr">
        <is>
          <t>28/04/2021</t>
        </is>
      </c>
      <c r="B2789" s="339" t="n">
        <v>2714</v>
      </c>
      <c r="C2789" s="64" t="n">
        <v>505.97</v>
      </c>
      <c r="E2789" s="60">
        <f>AVERAGE(B2772:B2791)</f>
        <v/>
      </c>
      <c r="F2789" s="60">
        <f>+E2791-E2789</f>
        <v/>
      </c>
    </row>
    <row r="2790">
      <c r="A2790" t="inlineStr">
        <is>
          <t>29/04/2021</t>
        </is>
      </c>
      <c r="B2790" s="339" t="n">
        <v>2718.5</v>
      </c>
      <c r="C2790" s="64" t="n">
        <v>507.75</v>
      </c>
    </row>
    <row r="2791">
      <c r="A2791" t="inlineStr">
        <is>
          <t>30/04/2021</t>
        </is>
      </c>
      <c r="B2791" s="339" t="n">
        <v>2732</v>
      </c>
      <c r="C2791" s="64" t="n">
        <v>502.76</v>
      </c>
      <c r="E2791" s="60">
        <f>AVERAGE(B2787:B2791)</f>
        <v/>
      </c>
      <c r="F2791" s="60">
        <f>+E2791-E2771</f>
        <v/>
      </c>
    </row>
    <row r="2792">
      <c r="A2792" t="inlineStr">
        <is>
          <t>03/05/2021</t>
        </is>
      </c>
      <c r="B2792" t="n">
        <v>2803</v>
      </c>
      <c r="C2792" t="n">
        <v>516.97</v>
      </c>
    </row>
    <row r="2793">
      <c r="A2793" t="inlineStr">
        <is>
          <t>04/05/2021</t>
        </is>
      </c>
      <c r="B2793" t="n">
        <v>2893.5</v>
      </c>
      <c r="C2793" t="n">
        <v>532.58</v>
      </c>
      <c r="E2793" s="60" t="n"/>
      <c r="F2793" s="60" t="n"/>
    </row>
    <row r="2794">
      <c r="A2794" t="inlineStr">
        <is>
          <t>05/05/2021</t>
        </is>
      </c>
      <c r="B2794" t="n">
        <v>3005</v>
      </c>
      <c r="C2794" t="n">
        <v>560.01</v>
      </c>
      <c r="E2794" s="60" t="n"/>
      <c r="F2794" s="60" t="n"/>
      <c r="G2794" s="304" t="n"/>
    </row>
    <row r="2795">
      <c r="A2795" t="inlineStr">
        <is>
          <t>06/05/2021</t>
        </is>
      </c>
      <c r="B2795" t="n">
        <v>3070</v>
      </c>
      <c r="C2795" t="n">
        <v>581.33</v>
      </c>
    </row>
    <row r="2796">
      <c r="A2796" t="inlineStr">
        <is>
          <t>07/05/2021</t>
        </is>
      </c>
      <c r="B2796" t="n">
        <v>3102</v>
      </c>
      <c r="C2796" t="n">
        <v>594.03</v>
      </c>
    </row>
    <row r="2797">
      <c r="A2797" t="inlineStr">
        <is>
          <t>10/05/2021</t>
        </is>
      </c>
      <c r="B2797" t="n">
        <v>3127.5</v>
      </c>
      <c r="C2797" t="n">
        <v>597.88</v>
      </c>
    </row>
    <row r="2798">
      <c r="A2798" t="inlineStr">
        <is>
          <t>11/05/2021</t>
        </is>
      </c>
      <c r="B2798" t="n">
        <v>3127.5</v>
      </c>
      <c r="C2798" t="n">
        <v>598.6799999999999</v>
      </c>
    </row>
    <row r="2799">
      <c r="A2799" t="inlineStr">
        <is>
          <t>12/05/2021</t>
        </is>
      </c>
      <c r="B2799" t="n">
        <v>3117.5</v>
      </c>
      <c r="C2799" t="n">
        <v>588.65</v>
      </c>
    </row>
    <row r="2800">
      <c r="A2800" t="inlineStr">
        <is>
          <t>13/05/2021</t>
        </is>
      </c>
      <c r="B2800" t="n">
        <v>3091</v>
      </c>
      <c r="C2800" t="n">
        <v>583.3200000000001</v>
      </c>
    </row>
    <row r="2801">
      <c r="A2801" t="inlineStr">
        <is>
          <t>14/05/2021</t>
        </is>
      </c>
      <c r="B2801" t="n">
        <v>3065</v>
      </c>
      <c r="C2801" t="n">
        <v>581.59</v>
      </c>
    </row>
    <row r="2802">
      <c r="A2802" t="inlineStr">
        <is>
          <t>17/05/2021</t>
        </is>
      </c>
      <c r="B2802" t="n">
        <v>3041.5</v>
      </c>
      <c r="C2802" t="n">
        <v>577.5700000000001</v>
      </c>
    </row>
    <row r="2803">
      <c r="A2803" t="inlineStr">
        <is>
          <t>18/05/2021</t>
        </is>
      </c>
      <c r="B2803" t="n">
        <v>2981.5</v>
      </c>
      <c r="C2803" t="n">
        <v>568.34</v>
      </c>
    </row>
    <row r="2804">
      <c r="A2804" t="inlineStr">
        <is>
          <t>19/05/2021</t>
        </is>
      </c>
      <c r="B2804" t="n">
        <v>2995.5</v>
      </c>
      <c r="C2804" t="n">
        <v>563.59</v>
      </c>
    </row>
    <row r="2805">
      <c r="A2805" t="inlineStr">
        <is>
          <t>20/05/2021</t>
        </is>
      </c>
      <c r="B2805" t="n">
        <v>2949.5</v>
      </c>
      <c r="C2805" t="n">
        <v>559.36</v>
      </c>
    </row>
    <row r="2806">
      <c r="A2806" t="inlineStr">
        <is>
          <t>21/05/2021</t>
        </is>
      </c>
      <c r="B2806" t="n">
        <v>2930.5</v>
      </c>
      <c r="C2806" t="n">
        <v>547.96</v>
      </c>
    </row>
    <row r="2807">
      <c r="A2807" t="inlineStr">
        <is>
          <t>24/05/2021</t>
        </is>
      </c>
      <c r="B2807" t="n">
        <v>2894</v>
      </c>
      <c r="C2807" t="n">
        <v>543.78</v>
      </c>
    </row>
    <row r="2808">
      <c r="A2808" t="inlineStr">
        <is>
          <t>25/05/2021</t>
        </is>
      </c>
      <c r="B2808" s="339" t="n">
        <v>2903</v>
      </c>
      <c r="C2808" t="n">
        <v>543.9400000000001</v>
      </c>
    </row>
    <row r="2809">
      <c r="A2809" t="inlineStr">
        <is>
          <t>26/05/2021</t>
        </is>
      </c>
      <c r="B2809" s="339" t="n">
        <v>2915.5</v>
      </c>
      <c r="C2809" t="n">
        <v>549.16</v>
      </c>
    </row>
    <row r="2810">
      <c r="A2810" t="inlineStr">
        <is>
          <t>27/05/2021</t>
        </is>
      </c>
      <c r="B2810" s="339" t="n">
        <v>2953</v>
      </c>
      <c r="C2810" t="n">
        <v>562.15</v>
      </c>
      <c r="E2810">
        <f>AVERAGE(B2792:B2812)</f>
        <v/>
      </c>
      <c r="F2810" s="60">
        <f>+E2812-E2810</f>
        <v/>
      </c>
    </row>
    <row r="2811">
      <c r="A2811" t="inlineStr">
        <is>
          <t>28/05/2021</t>
        </is>
      </c>
      <c r="B2811" s="339" t="n">
        <v>3010</v>
      </c>
      <c r="C2811" t="n">
        <v>576.85</v>
      </c>
    </row>
    <row r="2812">
      <c r="A2812" t="inlineStr">
        <is>
          <t>31/05/2021</t>
        </is>
      </c>
      <c r="B2812" s="339" t="n">
        <v>3014</v>
      </c>
      <c r="C2812" t="n">
        <v>576.84</v>
      </c>
      <c r="E2812" s="60">
        <f>AVERAGE(B2808:B2812)</f>
        <v/>
      </c>
      <c r="F2812" s="60">
        <f>+E2812-E2791</f>
        <v/>
      </c>
      <c r="G2812">
        <f>+E2812/E2791</f>
        <v/>
      </c>
    </row>
    <row r="2813">
      <c r="A2813" s="381" t="inlineStr">
        <is>
          <t>01/06/2021</t>
        </is>
      </c>
      <c r="B2813" s="64" t="n">
        <v>3081.5</v>
      </c>
      <c r="C2813" t="n">
        <v>597.65</v>
      </c>
    </row>
    <row r="2814">
      <c r="A2814" s="381" t="inlineStr">
        <is>
          <t>02/06/2021</t>
        </is>
      </c>
      <c r="B2814" t="n">
        <v>3078.5</v>
      </c>
      <c r="C2814" t="n">
        <v>604.58</v>
      </c>
    </row>
    <row r="2815">
      <c r="A2815" s="381" t="inlineStr">
        <is>
          <t>04/06/2021</t>
        </is>
      </c>
      <c r="B2815" t="n">
        <v>3078.5</v>
      </c>
      <c r="C2815" t="n">
        <v>611.42</v>
      </c>
    </row>
    <row r="2816">
      <c r="A2816" s="381" t="inlineStr">
        <is>
          <t>07/06/2021</t>
        </is>
      </c>
      <c r="B2816" t="n">
        <v>3085</v>
      </c>
      <c r="C2816" t="n">
        <v>612.47</v>
      </c>
    </row>
    <row r="2817">
      <c r="A2817" s="381" t="inlineStr">
        <is>
          <t>08/06/2021</t>
        </is>
      </c>
      <c r="B2817" t="n">
        <v>3073</v>
      </c>
      <c r="C2817" t="n">
        <v>609.96</v>
      </c>
    </row>
    <row r="2818">
      <c r="A2818" s="381" t="inlineStr">
        <is>
          <t>09/06/2021</t>
        </is>
      </c>
      <c r="B2818" t="n">
        <v>3069</v>
      </c>
      <c r="C2818" t="n">
        <v>605.33</v>
      </c>
    </row>
    <row r="2819">
      <c r="A2819" s="381" t="inlineStr">
        <is>
          <t>10/06/2021</t>
        </is>
      </c>
      <c r="B2819" t="n">
        <v>3058.5</v>
      </c>
      <c r="C2819" t="n">
        <v>603.97</v>
      </c>
    </row>
    <row r="2820">
      <c r="A2820" s="381" t="inlineStr">
        <is>
          <t>11/06/2021</t>
        </is>
      </c>
      <c r="B2820" t="n">
        <v>3045.5</v>
      </c>
      <c r="C2820" t="n">
        <v>594.8200000000001</v>
      </c>
    </row>
    <row r="2821">
      <c r="A2821" s="381" t="inlineStr">
        <is>
          <t>14/06/2021</t>
        </is>
      </c>
      <c r="B2821" t="n">
        <v>3010</v>
      </c>
      <c r="C2821" t="n">
        <v>593.45</v>
      </c>
    </row>
    <row r="2822">
      <c r="A2822" s="381" t="inlineStr">
        <is>
          <t>15/06/2021</t>
        </is>
      </c>
      <c r="B2822" t="n">
        <v>2966.5</v>
      </c>
      <c r="C2822" t="n">
        <v>588.24</v>
      </c>
    </row>
    <row r="2823">
      <c r="A2823" s="381" t="inlineStr">
        <is>
          <t>16/06/2021</t>
        </is>
      </c>
      <c r="B2823" t="n">
        <v>2947.5</v>
      </c>
      <c r="C2823" t="n">
        <v>584.24</v>
      </c>
    </row>
    <row r="2824">
      <c r="A2824" s="381" t="inlineStr">
        <is>
          <t>17/06/2021</t>
        </is>
      </c>
      <c r="B2824" t="n">
        <v>2868.5</v>
      </c>
      <c r="C2824" t="n">
        <v>570.96</v>
      </c>
    </row>
    <row r="2825">
      <c r="A2825" s="381" t="inlineStr">
        <is>
          <t>18/06/2021</t>
        </is>
      </c>
      <c r="B2825" t="n">
        <v>2868</v>
      </c>
      <c r="C2825" t="n">
        <v>565.6799999999999</v>
      </c>
    </row>
    <row r="2826">
      <c r="A2826" s="381" t="inlineStr">
        <is>
          <t>21/06/2021</t>
        </is>
      </c>
      <c r="B2826" t="n">
        <v>2866.5</v>
      </c>
      <c r="C2826" t="n">
        <v>570.79</v>
      </c>
    </row>
    <row r="2827">
      <c r="A2827" s="381" t="inlineStr">
        <is>
          <t>22/06/2021</t>
        </is>
      </c>
      <c r="B2827" t="n">
        <v>2871</v>
      </c>
      <c r="C2827" t="n">
        <v>578.36</v>
      </c>
    </row>
    <row r="2828">
      <c r="A2828" s="381" t="inlineStr">
        <is>
          <t>23/06/2021</t>
        </is>
      </c>
      <c r="B2828" t="n">
        <v>2866.5</v>
      </c>
      <c r="C2828" t="n">
        <v>577.34</v>
      </c>
    </row>
    <row r="2829">
      <c r="A2829" s="381" t="inlineStr">
        <is>
          <t>24/06/2021</t>
        </is>
      </c>
      <c r="B2829" s="402" t="n">
        <v>2870.5</v>
      </c>
      <c r="C2829" t="n">
        <v>585.22</v>
      </c>
    </row>
    <row r="2830">
      <c r="A2830" s="381" t="inlineStr">
        <is>
          <t>25/06/2021</t>
        </is>
      </c>
      <c r="B2830" s="402" t="n">
        <v>2872</v>
      </c>
      <c r="C2830" t="n">
        <v>579.97</v>
      </c>
    </row>
    <row r="2831">
      <c r="A2831" s="381" t="inlineStr">
        <is>
          <t>28/06/2021</t>
        </is>
      </c>
      <c r="B2831" s="402" t="n">
        <v>2874.5</v>
      </c>
      <c r="C2831" t="n">
        <v>583.54</v>
      </c>
    </row>
    <row r="2832">
      <c r="A2832" s="381" t="inlineStr">
        <is>
          <t>29/06/2021</t>
        </is>
      </c>
      <c r="B2832" s="402" t="n">
        <v>2877</v>
      </c>
      <c r="C2832" t="n">
        <v>582.62</v>
      </c>
      <c r="E2832">
        <f>AVERAGE(B2813:B2833)</f>
        <v/>
      </c>
      <c r="F2832" s="60">
        <f>+E2834-E2832</f>
        <v/>
      </c>
    </row>
    <row r="2833">
      <c r="A2833" s="381" t="inlineStr">
        <is>
          <t>30/06/2021</t>
        </is>
      </c>
      <c r="B2833" s="402" t="n">
        <v>2875.5</v>
      </c>
      <c r="C2833" t="n">
        <v>578.22</v>
      </c>
    </row>
    <row r="2834">
      <c r="A2834" s="381" t="inlineStr">
        <is>
          <t>01/07/2021</t>
        </is>
      </c>
      <c r="B2834" t="n">
        <v>2875</v>
      </c>
      <c r="C2834" t="n">
        <v>569.53</v>
      </c>
      <c r="E2834" s="60">
        <f>AVERAGE(B2829:B2833)</f>
        <v/>
      </c>
      <c r="F2834" s="60">
        <f>+E2834-E2812</f>
        <v/>
      </c>
      <c r="G2834">
        <f>+E2834/E2812</f>
        <v/>
      </c>
    </row>
    <row r="2835">
      <c r="A2835" s="381" t="inlineStr">
        <is>
          <t>02/07/2021</t>
        </is>
      </c>
      <c r="B2835" t="n">
        <v>2880.5</v>
      </c>
      <c r="C2835" t="n">
        <v>570.62</v>
      </c>
    </row>
    <row r="2836">
      <c r="A2836" t="inlineStr">
        <is>
          <t>05/07/2021</t>
        </is>
      </c>
      <c r="B2836" s="64" t="n">
        <v>2932.5</v>
      </c>
      <c r="C2836" s="64" t="n">
        <v>576.92</v>
      </c>
    </row>
    <row r="2837">
      <c r="A2837" t="inlineStr">
        <is>
          <t>06/07/2021</t>
        </is>
      </c>
      <c r="B2837" s="64" t="n">
        <v>2960</v>
      </c>
      <c r="C2837" s="64" t="n">
        <v>569.23</v>
      </c>
    </row>
    <row r="2838">
      <c r="A2838" t="inlineStr">
        <is>
          <t>07/07/2021</t>
        </is>
      </c>
      <c r="B2838" s="64" t="n">
        <v>2979.5</v>
      </c>
      <c r="C2838" s="64" t="n">
        <v>569.26</v>
      </c>
      <c r="G2838" t="inlineStr">
        <is>
          <t>inclui imposto</t>
        </is>
      </c>
    </row>
    <row r="2839">
      <c r="A2839" t="inlineStr">
        <is>
          <t>08/07/2021</t>
        </is>
      </c>
      <c r="B2839" s="64" t="n">
        <v>2983</v>
      </c>
      <c r="C2839" s="64" t="n">
        <v>567.76</v>
      </c>
    </row>
    <row r="2840">
      <c r="A2840" t="inlineStr">
        <is>
          <t>12/07/2021</t>
        </is>
      </c>
      <c r="B2840" s="64" t="n">
        <v>3005.5</v>
      </c>
      <c r="C2840" s="64" t="n">
        <v>581.33</v>
      </c>
    </row>
    <row r="2841">
      <c r="A2841" t="inlineStr">
        <is>
          <t>13/07/2021</t>
        </is>
      </c>
      <c r="B2841" s="64" t="n">
        <v>3017</v>
      </c>
      <c r="C2841" s="64" t="n">
        <v>583.45</v>
      </c>
    </row>
    <row r="2842">
      <c r="A2842" s="381" t="inlineStr">
        <is>
          <t>14/07/2021</t>
        </is>
      </c>
      <c r="B2842" t="n">
        <v>3019</v>
      </c>
      <c r="C2842" t="n">
        <v>595.23</v>
      </c>
    </row>
    <row r="2843">
      <c r="A2843" s="381" t="inlineStr">
        <is>
          <t>15/07/2021</t>
        </is>
      </c>
      <c r="B2843" t="n">
        <v>3035</v>
      </c>
      <c r="C2843" t="n">
        <v>592.2</v>
      </c>
    </row>
    <row r="2844">
      <c r="A2844" s="381" t="inlineStr">
        <is>
          <t>16/07/2021</t>
        </is>
      </c>
      <c r="B2844" t="n">
        <v>3034</v>
      </c>
      <c r="C2844" t="n">
        <v>592.58</v>
      </c>
    </row>
    <row r="2845">
      <c r="A2845" s="381" t="inlineStr">
        <is>
          <t>19/07/2021</t>
        </is>
      </c>
      <c r="B2845" t="n">
        <v>3019.5</v>
      </c>
      <c r="C2845" t="n">
        <v>574.49</v>
      </c>
    </row>
    <row r="2846">
      <c r="A2846" s="381" t="inlineStr">
        <is>
          <t>20/07/2021</t>
        </is>
      </c>
      <c r="B2846" t="n">
        <v>3002</v>
      </c>
      <c r="C2846" t="n">
        <v>575.21</v>
      </c>
    </row>
    <row r="2847">
      <c r="A2847" s="381" t="inlineStr">
        <is>
          <t>21/07/2021</t>
        </is>
      </c>
      <c r="B2847" t="n">
        <v>2989</v>
      </c>
      <c r="C2847" t="n">
        <v>576.6900000000001</v>
      </c>
    </row>
    <row r="2848">
      <c r="A2848" s="381" t="inlineStr">
        <is>
          <t>22/07/2021</t>
        </is>
      </c>
      <c r="B2848" t="n">
        <v>2959.5</v>
      </c>
      <c r="C2848" t="n">
        <v>568.15</v>
      </c>
    </row>
    <row r="2849">
      <c r="A2849" t="inlineStr">
        <is>
          <t>23/07/2021</t>
        </is>
      </c>
      <c r="B2849" s="64" t="n">
        <v>2954</v>
      </c>
      <c r="C2849" s="64" t="n">
        <v>566.23</v>
      </c>
    </row>
    <row r="2850">
      <c r="A2850" t="inlineStr">
        <is>
          <t>26/07/2021</t>
        </is>
      </c>
      <c r="B2850" s="64" t="n">
        <v>2975.5</v>
      </c>
      <c r="C2850" s="64" t="n">
        <v>574.98</v>
      </c>
    </row>
    <row r="2851">
      <c r="A2851" t="inlineStr">
        <is>
          <t>27/07/2021</t>
        </is>
      </c>
      <c r="B2851" s="64" t="n">
        <v>3017</v>
      </c>
      <c r="C2851" s="64" t="n">
        <v>582.66</v>
      </c>
    </row>
    <row r="2852">
      <c r="A2852" t="inlineStr">
        <is>
          <t>28/07/2021</t>
        </is>
      </c>
      <c r="B2852" s="64" t="n">
        <v>3024</v>
      </c>
      <c r="C2852" s="64" t="n">
        <v>591.3200000000001</v>
      </c>
    </row>
    <row r="2853">
      <c r="A2853" t="inlineStr">
        <is>
          <t>29/07/2021</t>
        </is>
      </c>
      <c r="B2853" s="64" t="n">
        <v>3049.5</v>
      </c>
      <c r="C2853" s="64" t="n">
        <v>600.65</v>
      </c>
    </row>
    <row r="2854">
      <c r="A2854" t="inlineStr">
        <is>
          <t>30/07/2021</t>
        </is>
      </c>
      <c r="B2854" s="64" t="n">
        <v>3049</v>
      </c>
      <c r="C2854" s="64" t="n">
        <v>586.6799999999999</v>
      </c>
    </row>
    <row r="2855">
      <c r="A2855" t="inlineStr">
        <is>
          <t>02/08/2021</t>
        </is>
      </c>
      <c r="B2855" s="64" t="n">
        <v>3062</v>
      </c>
      <c r="C2855" s="64" t="n">
        <v>593.0700000000001</v>
      </c>
    </row>
    <row r="2856">
      <c r="A2856" t="inlineStr">
        <is>
          <t>03/08/2021</t>
        </is>
      </c>
      <c r="B2856" s="64" t="n">
        <v>3073.5</v>
      </c>
      <c r="C2856" s="64" t="n">
        <v>593</v>
      </c>
    </row>
    <row r="2857">
      <c r="A2857" t="inlineStr">
        <is>
          <t>04/08/2021</t>
        </is>
      </c>
      <c r="B2857" s="64" t="n">
        <v>3086</v>
      </c>
      <c r="C2857" s="64" t="n">
        <v>594.72</v>
      </c>
    </row>
    <row r="2858">
      <c r="A2858" t="inlineStr">
        <is>
          <t>05/08/2021</t>
        </is>
      </c>
      <c r="B2858" s="64" t="n">
        <v>3117</v>
      </c>
      <c r="C2858" s="64" t="n">
        <v>599.08</v>
      </c>
    </row>
    <row r="2859">
      <c r="A2859" t="inlineStr">
        <is>
          <t>06/08/2021</t>
        </is>
      </c>
      <c r="B2859" s="64" t="n">
        <v>3164</v>
      </c>
      <c r="C2859" s="64" t="n">
        <v>603.7</v>
      </c>
    </row>
    <row r="2860">
      <c r="A2860" t="inlineStr">
        <is>
          <t>09/08/2021</t>
        </is>
      </c>
      <c r="B2860" s="64" t="n">
        <v>3189.5</v>
      </c>
      <c r="C2860" s="64" t="n">
        <v>608.92</v>
      </c>
    </row>
    <row r="2861">
      <c r="A2861" t="inlineStr">
        <is>
          <t>10/08/2021</t>
        </is>
      </c>
      <c r="B2861" s="64" t="n">
        <v>3195.5</v>
      </c>
      <c r="C2861" s="64" t="n">
        <v>614.76</v>
      </c>
    </row>
    <row r="2862">
      <c r="A2862" t="inlineStr">
        <is>
          <t>11/08/2021</t>
        </is>
      </c>
      <c r="B2862" s="64" t="n">
        <v>3214</v>
      </c>
      <c r="C2862" s="64" t="n">
        <v>614.77</v>
      </c>
    </row>
    <row r="2863">
      <c r="A2863" t="inlineStr">
        <is>
          <t>12/08/2021</t>
        </is>
      </c>
      <c r="B2863" s="64" t="n">
        <v>3217.5</v>
      </c>
      <c r="C2863" s="64" t="n">
        <v>612.39</v>
      </c>
    </row>
    <row r="2864">
      <c r="A2864" t="inlineStr">
        <is>
          <t>13/08/2021</t>
        </is>
      </c>
      <c r="B2864" s="64" t="n">
        <v>3216.5</v>
      </c>
      <c r="C2864" s="64" t="n">
        <v>613.48</v>
      </c>
    </row>
    <row r="2865">
      <c r="A2865" t="inlineStr">
        <is>
          <t>16/08/2021</t>
        </is>
      </c>
      <c r="B2865" s="64" t="n">
        <v>3232.5</v>
      </c>
      <c r="C2865" s="64" t="n">
        <v>611.52</v>
      </c>
    </row>
    <row r="2866">
      <c r="A2866" t="inlineStr">
        <is>
          <t>17/08/2021</t>
        </is>
      </c>
      <c r="B2866" s="64" t="n">
        <v>3228.5</v>
      </c>
      <c r="C2866" s="64" t="n">
        <v>612.85</v>
      </c>
    </row>
    <row r="2867">
      <c r="A2867" t="inlineStr">
        <is>
          <t>18/08/2021</t>
        </is>
      </c>
      <c r="B2867" s="64" t="n">
        <v>3225.5</v>
      </c>
      <c r="C2867" s="64" t="n">
        <v>601.77</v>
      </c>
    </row>
    <row r="2868">
      <c r="A2868" t="inlineStr">
        <is>
          <t>19/08/2021</t>
        </is>
      </c>
      <c r="B2868" s="64" t="n">
        <v>3222</v>
      </c>
      <c r="C2868" s="64" t="n">
        <v>594.9</v>
      </c>
    </row>
    <row r="2869">
      <c r="A2869" t="inlineStr">
        <is>
          <t>20/08/2021</t>
        </is>
      </c>
      <c r="B2869" s="64" t="n">
        <v>3220</v>
      </c>
      <c r="C2869" s="64" t="n">
        <v>598.74</v>
      </c>
    </row>
    <row r="2870">
      <c r="A2870" t="inlineStr">
        <is>
          <t>23/08/2021</t>
        </is>
      </c>
      <c r="B2870" s="64" t="n">
        <v>3215</v>
      </c>
      <c r="C2870" s="64" t="n">
        <v>598.47</v>
      </c>
    </row>
    <row r="2871">
      <c r="A2871" t="inlineStr">
        <is>
          <t>24/08/2021</t>
        </is>
      </c>
      <c r="B2871" s="64" t="n">
        <v>3225.5</v>
      </c>
      <c r="C2871" s="64" t="n">
        <v>613.33</v>
      </c>
    </row>
    <row r="2872">
      <c r="A2872" t="inlineStr">
        <is>
          <t>25/08/2021</t>
        </is>
      </c>
      <c r="B2872" s="64" t="n">
        <v>3253</v>
      </c>
      <c r="C2872" s="64" t="n">
        <v>624.38</v>
      </c>
    </row>
    <row r="2873">
      <c r="A2873" t="inlineStr">
        <is>
          <t>26/08/2021</t>
        </is>
      </c>
      <c r="B2873" s="64" t="n">
        <v>3264</v>
      </c>
      <c r="C2873" s="64" t="n">
        <v>621.71</v>
      </c>
    </row>
    <row r="2874">
      <c r="A2874" t="inlineStr">
        <is>
          <t>27/08/2021</t>
        </is>
      </c>
      <c r="B2874" s="64" t="n">
        <v>3275</v>
      </c>
      <c r="C2874" s="64" t="n">
        <v>630.29</v>
      </c>
    </row>
    <row r="2875">
      <c r="A2875" t="inlineStr">
        <is>
          <t>30/08/2021</t>
        </is>
      </c>
      <c r="B2875" s="64" t="n">
        <v>3291.5</v>
      </c>
      <c r="C2875" s="64" t="n">
        <v>634.5700000000001</v>
      </c>
    </row>
    <row r="2876">
      <c r="A2876" t="inlineStr">
        <is>
          <t>31/08/2021</t>
        </is>
      </c>
      <c r="B2876" s="64" t="n">
        <v>3282</v>
      </c>
      <c r="C2876" s="64" t="n">
        <v>634.2</v>
      </c>
    </row>
    <row r="2877">
      <c r="A2877" t="inlineStr">
        <is>
          <t>01/09/2021</t>
        </is>
      </c>
      <c r="B2877" s="64" t="n">
        <v>3296.5</v>
      </c>
      <c r="C2877" s="64" t="n">
        <v>637.13</v>
      </c>
    </row>
    <row r="2878">
      <c r="A2878" t="inlineStr">
        <is>
          <t>02/09/2021</t>
        </is>
      </c>
      <c r="B2878" s="64" t="n">
        <v>3292.5</v>
      </c>
      <c r="C2878" s="64" t="n">
        <v>635</v>
      </c>
    </row>
    <row r="2879">
      <c r="A2879" t="inlineStr">
        <is>
          <t>03/09/2021</t>
        </is>
      </c>
      <c r="B2879" s="64" t="n">
        <v>3297</v>
      </c>
      <c r="C2879" s="64" t="n">
        <v>636</v>
      </c>
    </row>
    <row r="2880">
      <c r="A2880" t="inlineStr">
        <is>
          <t>06/09/2021</t>
        </is>
      </c>
      <c r="B2880" s="64" t="n">
        <v>3305.5</v>
      </c>
      <c r="C2880" s="64" t="n">
        <v>638.74</v>
      </c>
    </row>
    <row r="2881">
      <c r="A2881" t="inlineStr">
        <is>
          <t>08/09/2021</t>
        </is>
      </c>
      <c r="B2881" s="64" t="n">
        <v>3304.5</v>
      </c>
      <c r="C2881" s="64" t="n">
        <v>621.96</v>
      </c>
    </row>
    <row r="2882">
      <c r="A2882" t="inlineStr">
        <is>
          <t>09/09/2021</t>
        </is>
      </c>
      <c r="B2882" s="64" t="n">
        <v>3303.5</v>
      </c>
      <c r="C2882" s="64" t="n">
        <v>622.48</v>
      </c>
    </row>
    <row r="2883">
      <c r="A2883" t="inlineStr">
        <is>
          <t>10/09/2021</t>
        </is>
      </c>
      <c r="B2883" s="64" t="n">
        <v>3303</v>
      </c>
      <c r="C2883" s="64" t="n">
        <v>627.23</v>
      </c>
    </row>
    <row r="2884">
      <c r="A2884" t="inlineStr">
        <is>
          <t>13/09/2021</t>
        </is>
      </c>
      <c r="B2884" s="64" t="n">
        <v>3317.5</v>
      </c>
      <c r="C2884" s="64" t="n">
        <v>634.2</v>
      </c>
    </row>
    <row r="2885">
      <c r="A2885" t="inlineStr">
        <is>
          <t>14/09/2021</t>
        </is>
      </c>
      <c r="B2885" s="64" t="n">
        <v>3316.5</v>
      </c>
      <c r="C2885" s="64" t="n">
        <v>630.39</v>
      </c>
    </row>
    <row r="2886">
      <c r="A2886" t="inlineStr">
        <is>
          <t>15/09/2021</t>
        </is>
      </c>
      <c r="B2886" s="64" t="n">
        <v>3339.5</v>
      </c>
      <c r="C2886" s="64" t="n">
        <v>637.0700000000001</v>
      </c>
    </row>
    <row r="2887">
      <c r="A2887" t="inlineStr">
        <is>
          <t>16/09/2021</t>
        </is>
      </c>
      <c r="B2887" s="64" t="n">
        <v>3335</v>
      </c>
      <c r="C2887" s="64" t="n">
        <v>632.23</v>
      </c>
    </row>
    <row r="2888">
      <c r="A2888" t="inlineStr">
        <is>
          <t>17/09/2021</t>
        </is>
      </c>
      <c r="B2888" s="64" t="n">
        <v>3350.5</v>
      </c>
      <c r="C2888" s="64" t="n">
        <v>634.2</v>
      </c>
    </row>
    <row r="2889">
      <c r="A2889" t="inlineStr">
        <is>
          <t>20/09/2021</t>
        </is>
      </c>
      <c r="B2889" s="64" t="n">
        <v>3351</v>
      </c>
      <c r="C2889" s="64" t="n">
        <v>626.24</v>
      </c>
    </row>
    <row r="2890">
      <c r="A2890" t="inlineStr">
        <is>
          <t>21/09/2021</t>
        </is>
      </c>
      <c r="B2890" s="64" t="n">
        <v>3350.5</v>
      </c>
      <c r="C2890" s="64" t="n">
        <v>634.3200000000001</v>
      </c>
    </row>
    <row r="2891">
      <c r="A2891" t="inlineStr">
        <is>
          <t>22/09/2021</t>
        </is>
      </c>
      <c r="B2891" s="64" t="n">
        <v>3346</v>
      </c>
      <c r="C2891" s="64" t="n">
        <v>631.2</v>
      </c>
    </row>
    <row r="2892">
      <c r="A2892" t="inlineStr">
        <is>
          <t>23/09/2021</t>
        </is>
      </c>
      <c r="B2892" s="64" t="n">
        <v>3362.5</v>
      </c>
      <c r="C2892" s="64" t="n">
        <v>633.48</v>
      </c>
    </row>
    <row r="2893">
      <c r="A2893" t="inlineStr">
        <is>
          <t>24/09/2021</t>
        </is>
      </c>
      <c r="B2893" s="64" t="n">
        <v>3355</v>
      </c>
      <c r="C2893" s="64" t="n">
        <v>627.5700000000001</v>
      </c>
    </row>
    <row r="2894">
      <c r="A2894" t="inlineStr">
        <is>
          <t>27/09/2021</t>
        </is>
      </c>
      <c r="B2894" s="64" t="n">
        <v>3352.5</v>
      </c>
      <c r="C2894" s="64" t="n">
        <v>623.14</v>
      </c>
    </row>
    <row r="2895">
      <c r="A2895" t="inlineStr">
        <is>
          <t>28/09/2021</t>
        </is>
      </c>
      <c r="B2895" s="64" t="n">
        <v>3368.5</v>
      </c>
      <c r="C2895" s="64" t="n">
        <v>620.35</v>
      </c>
      <c r="D2895">
        <f>+C2895/C2892</f>
        <v/>
      </c>
      <c r="E2895">
        <f>1-D2895</f>
        <v/>
      </c>
    </row>
    <row r="2896">
      <c r="A2896" t="inlineStr">
        <is>
          <t>29/09/2021</t>
        </is>
      </c>
      <c r="B2896" s="64" t="n">
        <v>3386.5</v>
      </c>
      <c r="C2896" s="64" t="n">
        <v>624.12</v>
      </c>
    </row>
    <row r="2897">
      <c r="A2897" t="inlineStr">
        <is>
          <t>30/09/2021</t>
        </is>
      </c>
      <c r="B2897" s="64" t="n">
        <v>3365.5</v>
      </c>
      <c r="C2897" s="64" t="n">
        <v>619</v>
      </c>
    </row>
    <row r="2898">
      <c r="A2898" t="inlineStr">
        <is>
          <t>01/10/2021</t>
        </is>
      </c>
      <c r="B2898" s="64" t="n">
        <v>3367</v>
      </c>
      <c r="C2898" s="64" t="n">
        <v>627.8200000000001</v>
      </c>
      <c r="G2898" s="1151">
        <f>AVERAGE(B2877:B2897)</f>
        <v/>
      </c>
      <c r="H2898" s="60">
        <f>+G2900-G2898</f>
        <v/>
      </c>
    </row>
    <row r="2899">
      <c r="A2899" t="inlineStr">
        <is>
          <t>04/10/2021</t>
        </is>
      </c>
      <c r="B2899" s="64" t="n">
        <v>3383</v>
      </c>
      <c r="C2899" s="64" t="n">
        <v>620.51</v>
      </c>
      <c r="G2899" s="1151" t="n"/>
    </row>
    <row r="2900">
      <c r="A2900" t="inlineStr">
        <is>
          <t>05/10/2021</t>
        </is>
      </c>
      <c r="B2900" s="64" t="n">
        <v>3395.5</v>
      </c>
      <c r="C2900" s="64" t="n">
        <v>620.86</v>
      </c>
      <c r="G2900" s="1151">
        <f>AVERAGE(B2893:B2897)</f>
        <v/>
      </c>
      <c r="H2900" s="60">
        <f>+G2900-E2878</f>
        <v/>
      </c>
      <c r="I2900">
        <f>+G2900/E2878</f>
        <v/>
      </c>
    </row>
    <row r="2901">
      <c r="A2901" t="inlineStr">
        <is>
          <t>06/10/2021</t>
        </is>
      </c>
      <c r="B2901" s="64" t="n">
        <v>3417</v>
      </c>
      <c r="C2901" s="64" t="n">
        <v>622.63</v>
      </c>
    </row>
    <row r="2902">
      <c r="A2902" t="inlineStr">
        <is>
          <t>07/10/2021</t>
        </is>
      </c>
      <c r="B2902" s="64" t="n">
        <v>3419</v>
      </c>
      <c r="C2902" s="64" t="n">
        <v>621.3</v>
      </c>
    </row>
    <row r="2903">
      <c r="A2903" t="inlineStr">
        <is>
          <t>08/10/2021</t>
        </is>
      </c>
      <c r="B2903" s="64" t="n">
        <v>3430</v>
      </c>
      <c r="C2903" s="64" t="n">
        <v>622.5</v>
      </c>
    </row>
    <row r="2904">
      <c r="A2904" t="inlineStr">
        <is>
          <t>11/10/2021</t>
        </is>
      </c>
      <c r="B2904" s="64" t="n">
        <v>3431.5</v>
      </c>
      <c r="C2904" s="64" t="n">
        <v>620.3</v>
      </c>
    </row>
    <row r="2905">
      <c r="A2905" t="inlineStr">
        <is>
          <t>13/10/2021</t>
        </is>
      </c>
      <c r="B2905" s="64" t="n">
        <v>3463</v>
      </c>
      <c r="C2905" s="64" t="n">
        <v>628.38</v>
      </c>
    </row>
    <row r="2906">
      <c r="A2906" t="inlineStr">
        <is>
          <t>14/10/2021</t>
        </is>
      </c>
      <c r="B2906" s="64" t="n">
        <v>3487</v>
      </c>
      <c r="C2906" s="64" t="n">
        <v>631.7</v>
      </c>
    </row>
    <row r="2907">
      <c r="A2907" t="inlineStr">
        <is>
          <t>15/10/2021</t>
        </is>
      </c>
      <c r="B2907" s="64" t="n">
        <v>3516.5</v>
      </c>
      <c r="C2907" s="64" t="n">
        <v>644.05</v>
      </c>
    </row>
    <row r="2908">
      <c r="A2908" t="inlineStr">
        <is>
          <t>18/10/2021</t>
        </is>
      </c>
      <c r="B2908" s="64" t="n">
        <v>3540</v>
      </c>
      <c r="C2908" s="64" t="n">
        <v>642</v>
      </c>
    </row>
    <row r="2909">
      <c r="A2909" t="inlineStr">
        <is>
          <t>19/10/2021</t>
        </is>
      </c>
      <c r="B2909" s="64" t="n">
        <v>3574.5</v>
      </c>
      <c r="C2909" s="64" t="n">
        <v>639.79</v>
      </c>
    </row>
    <row r="2910">
      <c r="A2910" t="inlineStr">
        <is>
          <t>20/10/2021</t>
        </is>
      </c>
      <c r="B2910" s="64" t="n">
        <v>3625.5</v>
      </c>
      <c r="C2910" s="64" t="n">
        <v>653.6</v>
      </c>
    </row>
    <row r="2911">
      <c r="A2911" t="inlineStr">
        <is>
          <t>21/10/2021</t>
        </is>
      </c>
      <c r="B2911" s="64" t="n">
        <v>3661.5</v>
      </c>
      <c r="C2911" s="64" t="n">
        <v>647.59</v>
      </c>
    </row>
    <row r="2912">
      <c r="A2912" t="inlineStr">
        <is>
          <t>22/10/2021</t>
        </is>
      </c>
      <c r="B2912" s="64" t="n">
        <v>3693.5</v>
      </c>
      <c r="C2912" s="64" t="n">
        <v>654.88</v>
      </c>
    </row>
    <row r="2913">
      <c r="A2913" t="inlineStr">
        <is>
          <t>25/10/2021</t>
        </is>
      </c>
      <c r="B2913" s="64" t="n">
        <v>3814</v>
      </c>
      <c r="C2913" s="64" t="n">
        <v>687.7</v>
      </c>
    </row>
    <row r="2914">
      <c r="A2914" t="inlineStr">
        <is>
          <t>26/10/2021</t>
        </is>
      </c>
      <c r="B2914" s="64" t="n">
        <v>3881</v>
      </c>
      <c r="C2914" s="64" t="n">
        <v>697.14</v>
      </c>
    </row>
    <row r="2915">
      <c r="A2915" t="inlineStr">
        <is>
          <t>27/10/2021</t>
        </is>
      </c>
      <c r="B2915" s="64" t="n">
        <v>3924</v>
      </c>
      <c r="C2915" s="64" t="n">
        <v>704.49</v>
      </c>
    </row>
    <row r="2916">
      <c r="A2916" t="inlineStr">
        <is>
          <t>28/10/2021</t>
        </is>
      </c>
      <c r="B2916" s="64" t="n">
        <v>3920.5</v>
      </c>
      <c r="C2916" s="64" t="n">
        <v>696.61</v>
      </c>
    </row>
    <row r="2917">
      <c r="A2917" t="inlineStr">
        <is>
          <t>29/10/2021</t>
        </is>
      </c>
      <c r="B2917" s="64" t="n">
        <v>3947</v>
      </c>
      <c r="C2917" s="64" t="n">
        <v>698.83</v>
      </c>
    </row>
    <row r="2918">
      <c r="A2918" t="inlineStr">
        <is>
          <t>01/11/2021</t>
        </is>
      </c>
      <c r="B2918" s="64" t="n">
        <v>3953.5</v>
      </c>
      <c r="C2918" s="64" t="n">
        <v>697.14</v>
      </c>
      <c r="D2918">
        <f>+B2918/B2917</f>
        <v/>
      </c>
      <c r="E2918">
        <f>(1-D2918)*100</f>
        <v/>
      </c>
      <c r="G2918" s="1151">
        <f>AVERAGE(B2898:B2917)</f>
        <v/>
      </c>
      <c r="H2918" s="60">
        <f>+G2920-G2918</f>
        <v/>
      </c>
    </row>
    <row r="2919">
      <c r="A2919" t="inlineStr">
        <is>
          <t>03/11/2021</t>
        </is>
      </c>
      <c r="B2919" s="64" t="n">
        <v>3959.5</v>
      </c>
      <c r="C2919" s="64" t="n">
        <v>707.6900000000001</v>
      </c>
      <c r="D2919">
        <f>+B2919/B2918</f>
        <v/>
      </c>
      <c r="E2919">
        <f>(1-D2919)*100</f>
        <v/>
      </c>
      <c r="G2919" s="1151" t="n"/>
    </row>
    <row r="2920">
      <c r="A2920" t="inlineStr">
        <is>
          <t>04/11/2021</t>
        </is>
      </c>
      <c r="B2920" s="64" t="n">
        <v>3937.5</v>
      </c>
      <c r="C2920" s="64" t="n">
        <v>701.25</v>
      </c>
      <c r="D2920">
        <f>+B2920/B2919</f>
        <v/>
      </c>
      <c r="E2920">
        <f>(1-D2920)*100</f>
        <v/>
      </c>
      <c r="G2920" s="1492">
        <f>AVERAGE(B2913:B2917)</f>
        <v/>
      </c>
      <c r="H2920" s="60">
        <f>+G2920-E2898</f>
        <v/>
      </c>
      <c r="I2920" s="1493">
        <f>+G2920/G2900</f>
        <v/>
      </c>
    </row>
    <row r="2921">
      <c r="A2921" t="inlineStr">
        <is>
          <t>05/11/2021</t>
        </is>
      </c>
      <c r="B2921" s="64" t="n">
        <v>3935.5</v>
      </c>
      <c r="C2921" s="64" t="n">
        <v>714.25</v>
      </c>
      <c r="D2921">
        <f>+B2921/B2920</f>
        <v/>
      </c>
      <c r="E2921">
        <f>(1-D2921)*100</f>
        <v/>
      </c>
    </row>
    <row r="2922">
      <c r="A2922" t="inlineStr">
        <is>
          <t>08/11/2021</t>
        </is>
      </c>
      <c r="B2922" s="64" t="n">
        <v>3911.5</v>
      </c>
      <c r="C2922" s="64" t="n">
        <v>704.9</v>
      </c>
      <c r="D2922">
        <f>+B2922/B2921</f>
        <v/>
      </c>
      <c r="E2922">
        <f>(1-D2922)*100</f>
        <v/>
      </c>
    </row>
    <row r="2923">
      <c r="A2923" t="inlineStr">
        <is>
          <t>09/11/2021</t>
        </is>
      </c>
      <c r="B2923" s="64" t="n">
        <v>3901.5</v>
      </c>
      <c r="C2923" s="64" t="n">
        <v>711.5599999999999</v>
      </c>
      <c r="D2923">
        <f>+B2923/B2922</f>
        <v/>
      </c>
      <c r="E2923">
        <f>(1-D2923)*100</f>
        <v/>
      </c>
    </row>
    <row r="2924">
      <c r="A2924" t="inlineStr">
        <is>
          <t>10/11/2021</t>
        </is>
      </c>
      <c r="B2924" s="64" t="n">
        <v>3900</v>
      </c>
      <c r="C2924" s="64" t="n">
        <v>709.74</v>
      </c>
      <c r="D2924">
        <f>+B2924/B2923</f>
        <v/>
      </c>
      <c r="E2924">
        <f>(1-D2924)*100</f>
        <v/>
      </c>
    </row>
    <row r="2925">
      <c r="A2925" t="inlineStr">
        <is>
          <t>11/11/2021</t>
        </is>
      </c>
      <c r="B2925" s="64" t="n">
        <v>3879</v>
      </c>
      <c r="C2925" s="64" t="n">
        <v>718.6</v>
      </c>
      <c r="D2925">
        <f>+B2925/B2924</f>
        <v/>
      </c>
      <c r="E2925">
        <f>(1-D2925)*100</f>
        <v/>
      </c>
    </row>
    <row r="2926">
      <c r="A2926" t="inlineStr">
        <is>
          <t>12/11/2021</t>
        </is>
      </c>
      <c r="B2926" s="64" t="n">
        <v>3861.5</v>
      </c>
      <c r="C2926" s="64" t="n">
        <v>707.88</v>
      </c>
      <c r="D2926">
        <f>+B2926/B2925</f>
        <v/>
      </c>
      <c r="E2926">
        <f>(1-D2926)*100</f>
        <v/>
      </c>
    </row>
    <row r="2927">
      <c r="A2927" t="inlineStr">
        <is>
          <t>16/11/2021</t>
        </is>
      </c>
      <c r="B2927" s="64" t="n">
        <v>3845.5</v>
      </c>
      <c r="C2927" s="64" t="n">
        <v>700.2</v>
      </c>
      <c r="D2927">
        <f>+B2927/B2926</f>
        <v/>
      </c>
      <c r="E2927">
        <f>(1-D2927)*100</f>
        <v/>
      </c>
    </row>
    <row r="2928">
      <c r="A2928" s="1112" t="n">
        <v>44517</v>
      </c>
      <c r="B2928" s="64" t="n">
        <v>3809.5</v>
      </c>
      <c r="C2928" s="64" t="n">
        <v>689.38</v>
      </c>
      <c r="D2928">
        <f>+B2928/B2927</f>
        <v/>
      </c>
      <c r="E2928">
        <f>(1-D2928)*100</f>
        <v/>
      </c>
    </row>
    <row r="2929">
      <c r="A2929" s="1112" t="n">
        <v>44518</v>
      </c>
      <c r="B2929" s="64" t="n">
        <v>3778</v>
      </c>
      <c r="C2929" s="64" t="n">
        <v>678.4</v>
      </c>
      <c r="D2929">
        <f>+B2929/B2928</f>
        <v/>
      </c>
      <c r="E2929">
        <f>(1-D2929)*100</f>
        <v/>
      </c>
    </row>
    <row r="2930">
      <c r="A2930" s="1112" t="n">
        <v>44519</v>
      </c>
      <c r="B2930" s="64" t="n">
        <v>3715.5</v>
      </c>
      <c r="C2930" s="64" t="n">
        <v>663.01</v>
      </c>
      <c r="D2930">
        <f>+B2930/B2929</f>
        <v/>
      </c>
      <c r="E2930">
        <f>(1-D2930)*100</f>
        <v/>
      </c>
    </row>
    <row r="2931">
      <c r="A2931" s="1112" t="n">
        <v>44522</v>
      </c>
      <c r="B2931" s="64" t="n">
        <v>3683</v>
      </c>
      <c r="C2931" s="64" t="n">
        <v>658.86</v>
      </c>
      <c r="D2931">
        <f>+B2931/B2930</f>
        <v/>
      </c>
      <c r="E2931">
        <f>(1-D2931)*100</f>
        <v/>
      </c>
      <c r="F2931" s="417" t="n">
        <v>0.008699999999999999</v>
      </c>
    </row>
    <row r="2932">
      <c r="A2932" s="1112" t="n">
        <v>44523</v>
      </c>
      <c r="B2932" s="1494" t="n">
        <v>3609.5</v>
      </c>
      <c r="C2932" s="178" t="n">
        <v>643.63</v>
      </c>
      <c r="D2932" s="178">
        <f>+B2932/B2931</f>
        <v/>
      </c>
      <c r="E2932" s="178">
        <f>(1-D2932)*100</f>
        <v/>
      </c>
    </row>
    <row r="2933">
      <c r="A2933" s="1112" t="n">
        <v>44524</v>
      </c>
      <c r="B2933" s="1494" t="n">
        <v>3603.5</v>
      </c>
      <c r="C2933" s="178" t="n">
        <v>644.29</v>
      </c>
      <c r="D2933" s="178">
        <f>+B2933/B2932</f>
        <v/>
      </c>
      <c r="E2933" s="178">
        <f>(1-D2933)*100</f>
        <v/>
      </c>
    </row>
    <row r="2934">
      <c r="A2934" s="1112" t="n">
        <v>44525</v>
      </c>
      <c r="B2934" s="1494" t="n">
        <v>3588.5</v>
      </c>
      <c r="C2934" s="178" t="n">
        <v>645.0700000000001</v>
      </c>
      <c r="D2934" s="178">
        <f>+B2934/B2933</f>
        <v/>
      </c>
      <c r="E2934" s="178">
        <f>(1-D2934)*100</f>
        <v/>
      </c>
    </row>
    <row r="2935">
      <c r="A2935" s="1112" t="n">
        <v>44526</v>
      </c>
      <c r="B2935" s="1494" t="n">
        <v>3586.5</v>
      </c>
      <c r="C2935" s="178" t="n">
        <v>640.45</v>
      </c>
      <c r="D2935" s="178">
        <f>+B2935/B2934</f>
        <v/>
      </c>
      <c r="E2935" s="178">
        <f>(1-D2935)*100</f>
        <v/>
      </c>
    </row>
    <row r="2936">
      <c r="A2936" s="1112" t="n">
        <v>44529</v>
      </c>
      <c r="B2936" s="1494" t="n">
        <v>3589.5</v>
      </c>
      <c r="C2936" s="178" t="n">
        <v>639.27</v>
      </c>
      <c r="D2936" s="178">
        <f>+B2936/B2935</f>
        <v/>
      </c>
      <c r="E2936" s="178">
        <f>(1-D2936)*100</f>
        <v/>
      </c>
    </row>
    <row r="2937">
      <c r="A2937" s="1112" t="n">
        <v>44530</v>
      </c>
      <c r="B2937" s="1494" t="n">
        <v>3568.5</v>
      </c>
      <c r="C2937" s="178" t="n">
        <v>631.9299999999999</v>
      </c>
      <c r="D2937" s="178">
        <f>+B2937/B2936</f>
        <v/>
      </c>
      <c r="E2937" s="178">
        <f>(1-D2937)*100</f>
        <v/>
      </c>
    </row>
    <row r="2938">
      <c r="A2938" s="1112" t="n">
        <v>44531</v>
      </c>
      <c r="B2938" s="1494" t="n">
        <v>3551.5</v>
      </c>
      <c r="C2938" s="178" t="n">
        <v>626.92</v>
      </c>
      <c r="D2938" s="178">
        <f>+B2938/B2937</f>
        <v/>
      </c>
      <c r="E2938" s="178">
        <f>(1-D2938)*100</f>
        <v/>
      </c>
      <c r="G2938" s="1151">
        <f>AVERAGE(B2918:B2937)</f>
        <v/>
      </c>
      <c r="H2938" s="60">
        <f>+G2940-G2938</f>
        <v/>
      </c>
    </row>
    <row r="2939">
      <c r="A2939" s="1112" t="n">
        <v>44532</v>
      </c>
      <c r="B2939" s="1494" t="n">
        <v>3527</v>
      </c>
      <c r="C2939" s="178" t="n">
        <v>624.03</v>
      </c>
      <c r="D2939" s="178">
        <f>+B2939/B2938</f>
        <v/>
      </c>
      <c r="E2939" s="178">
        <f>(1-D2939)*100</f>
        <v/>
      </c>
      <c r="G2939" s="1151" t="n"/>
    </row>
    <row r="2940">
      <c r="A2940" s="1112" t="n">
        <v>44533</v>
      </c>
      <c r="B2940" s="1494" t="n">
        <v>3424.5</v>
      </c>
      <c r="C2940" s="178" t="n">
        <v>603.22</v>
      </c>
      <c r="D2940" s="178">
        <f>+B2940/B2939</f>
        <v/>
      </c>
      <c r="E2940" s="178">
        <f>(1-D2940)*100</f>
        <v/>
      </c>
      <c r="G2940" s="1495">
        <f>AVERAGE(B2933:B2937)+0.2</f>
        <v/>
      </c>
      <c r="H2940" s="60">
        <f>+G2940-G2920</f>
        <v/>
      </c>
      <c r="I2940" s="1470">
        <f>+G2940/G2920</f>
        <v/>
      </c>
      <c r="J2940" s="1493">
        <f>1-I2940</f>
        <v/>
      </c>
    </row>
    <row r="2941">
      <c r="A2941" s="1112" t="n">
        <v>44536</v>
      </c>
      <c r="B2941" s="1494" t="n">
        <v>3385.5</v>
      </c>
      <c r="C2941" s="178" t="n">
        <v>595.41</v>
      </c>
      <c r="D2941" s="178">
        <f>+B2941/B2940</f>
        <v/>
      </c>
      <c r="E2941" s="178">
        <f>(1-D2941)*100</f>
        <v/>
      </c>
    </row>
    <row r="2942">
      <c r="A2942" s="1112" t="n">
        <v>44537</v>
      </c>
      <c r="B2942" s="1494" t="n">
        <v>3374</v>
      </c>
      <c r="C2942" s="178" t="n">
        <v>600.5700000000001</v>
      </c>
      <c r="D2942" s="178">
        <f>+B2942/B2941</f>
        <v/>
      </c>
      <c r="E2942" s="178">
        <f>(1-D2942)*100</f>
        <v/>
      </c>
    </row>
    <row r="2943">
      <c r="A2943" s="1112" t="n">
        <v>44538</v>
      </c>
      <c r="B2943" s="1494" t="n">
        <v>3358</v>
      </c>
      <c r="C2943" s="178" t="n">
        <v>606.36</v>
      </c>
      <c r="D2943" s="178">
        <f>+B2943/B2942</f>
        <v/>
      </c>
      <c r="E2943" s="178">
        <f>(1-D2943)*100</f>
        <v/>
      </c>
    </row>
    <row r="2944">
      <c r="A2944" s="1112" t="n">
        <v>44539</v>
      </c>
      <c r="B2944" s="1494" t="n">
        <v>3385.5</v>
      </c>
      <c r="C2944" s="178" t="n">
        <v>606.72</v>
      </c>
      <c r="D2944" s="178">
        <f>+B2944/B2943</f>
        <v/>
      </c>
      <c r="E2944" s="178">
        <f>(1-D2944)*100</f>
        <v/>
      </c>
    </row>
    <row r="2945">
      <c r="A2945" s="1112" t="n">
        <v>44540</v>
      </c>
      <c r="B2945" s="1494" t="n">
        <v>3470</v>
      </c>
      <c r="C2945" s="178" t="n">
        <v>618.21</v>
      </c>
      <c r="D2945" s="178">
        <f>+B2945/B2944</f>
        <v/>
      </c>
      <c r="E2945" s="178">
        <f>(1-D2945)*100</f>
        <v/>
      </c>
    </row>
    <row r="2946">
      <c r="A2946" s="1112" t="n">
        <v>44543</v>
      </c>
      <c r="B2946" s="1494" t="n">
        <v>3440.5</v>
      </c>
      <c r="C2946" s="178" t="n">
        <v>606.47</v>
      </c>
      <c r="D2946" s="178">
        <f>+B2946/B2945</f>
        <v/>
      </c>
      <c r="E2946" s="178">
        <f>(1-D2946)*100</f>
        <v/>
      </c>
    </row>
    <row r="2947">
      <c r="A2947" s="1112" t="n">
        <v>44544</v>
      </c>
      <c r="B2947" s="1494" t="n">
        <v>3434.5</v>
      </c>
      <c r="C2947" s="178" t="n">
        <v>603.5</v>
      </c>
      <c r="D2947" s="178">
        <f>+B2947/B2946</f>
        <v/>
      </c>
      <c r="E2947" s="178">
        <f>(1-D2947)*100</f>
        <v/>
      </c>
    </row>
    <row r="2948">
      <c r="A2948" s="1112" t="n">
        <v>44545</v>
      </c>
      <c r="B2948" s="1494" t="n">
        <v>3432.5</v>
      </c>
      <c r="C2948" s="178" t="n">
        <v>599.77</v>
      </c>
      <c r="D2948" s="178">
        <f>+B2948/B2947</f>
        <v/>
      </c>
      <c r="E2948" s="178">
        <f>(1-D2948)*100</f>
        <v/>
      </c>
    </row>
    <row r="2949">
      <c r="A2949" s="1112" t="n">
        <v>44546</v>
      </c>
      <c r="B2949" s="1494" t="n">
        <v>3425</v>
      </c>
      <c r="C2949" s="178" t="n">
        <v>603.52</v>
      </c>
      <c r="D2949" s="178">
        <f>+B2949/B2948</f>
        <v/>
      </c>
      <c r="E2949" s="178">
        <f>(1-D2949)*100</f>
        <v/>
      </c>
    </row>
    <row r="2950">
      <c r="A2950" s="1112" t="n">
        <v>44547</v>
      </c>
      <c r="B2950" s="1494" t="n">
        <v>3407</v>
      </c>
      <c r="C2950" s="178" t="n">
        <v>599.61</v>
      </c>
      <c r="D2950" s="178">
        <f>+B2950/B2949</f>
        <v/>
      </c>
      <c r="E2950" s="178">
        <f>(1-D2950)*100</f>
        <v/>
      </c>
    </row>
    <row r="2951">
      <c r="A2951" s="1112" t="n">
        <v>44550</v>
      </c>
      <c r="B2951" s="1494" t="n">
        <v>3403.5</v>
      </c>
      <c r="C2951" s="178" t="n">
        <v>593.15</v>
      </c>
      <c r="D2951" s="178">
        <f>+B2951/B2950</f>
        <v/>
      </c>
      <c r="E2951" s="178">
        <f>(1-D2951)*100</f>
        <v/>
      </c>
    </row>
    <row r="2952">
      <c r="A2952" s="1112" t="n">
        <v>44551</v>
      </c>
      <c r="B2952" s="1494" t="n">
        <v>3408</v>
      </c>
      <c r="C2952" s="178" t="n">
        <v>594.04</v>
      </c>
      <c r="D2952" s="178">
        <f>+B2952/B2951</f>
        <v/>
      </c>
      <c r="E2952" s="178">
        <f>(1-D2952)*100</f>
        <v/>
      </c>
    </row>
    <row r="2953">
      <c r="A2953" s="1112" t="n">
        <v>44552</v>
      </c>
      <c r="B2953" s="1494" t="n">
        <v>3408.5</v>
      </c>
      <c r="C2953" s="178" t="n">
        <v>601.15</v>
      </c>
      <c r="D2953" s="178">
        <f>+B2953/B2952</f>
        <v/>
      </c>
      <c r="E2953" s="178">
        <f>(1-D2953)*100</f>
        <v/>
      </c>
    </row>
    <row r="2954">
      <c r="A2954" s="1112" t="n">
        <v>44553</v>
      </c>
      <c r="B2954" s="1494" t="n">
        <v>3411</v>
      </c>
      <c r="C2954" s="178" t="n">
        <v>602.33</v>
      </c>
      <c r="D2954" s="178">
        <f>+B2954/B2953</f>
        <v/>
      </c>
      <c r="E2954" s="178">
        <f>(1-D2954)*100</f>
        <v/>
      </c>
    </row>
    <row r="2955">
      <c r="A2955" s="1112" t="n">
        <v>44557</v>
      </c>
      <c r="B2955" s="1494" t="n">
        <v>3407</v>
      </c>
      <c r="D2955" s="178">
        <f>+B2955/B2954</f>
        <v/>
      </c>
      <c r="E2955" s="178">
        <f>(1-D2955)*100</f>
        <v/>
      </c>
    </row>
    <row r="2956">
      <c r="A2956" s="1112" t="n">
        <v>44558</v>
      </c>
      <c r="B2956" s="1494" t="n">
        <v>3408</v>
      </c>
      <c r="D2956" s="178">
        <f>+B2956/B2955</f>
        <v/>
      </c>
      <c r="E2956" s="178">
        <f>(1-D2956)*100</f>
        <v/>
      </c>
    </row>
    <row r="2957">
      <c r="A2957" s="1112" t="n">
        <v>44559</v>
      </c>
      <c r="B2957" s="1494" t="n">
        <v>3394</v>
      </c>
      <c r="D2957" s="178">
        <f>+B2957/B2956</f>
        <v/>
      </c>
      <c r="E2957" s="178">
        <f>(1-D2957)*100</f>
        <v/>
      </c>
    </row>
    <row r="2958">
      <c r="A2958" s="1112" t="n">
        <v>44560</v>
      </c>
      <c r="B2958" s="1494" t="n">
        <v>3396</v>
      </c>
      <c r="D2958" s="178">
        <f>+B2958/B2957</f>
        <v/>
      </c>
      <c r="E2958" s="178">
        <f>(1-D2958)*100</f>
        <v/>
      </c>
    </row>
    <row r="2959">
      <c r="A2959" s="1112" t="n">
        <v>44564</v>
      </c>
      <c r="B2959" s="1494" t="n">
        <v>3413.5</v>
      </c>
      <c r="D2959" s="178">
        <f>+B2959/B2958</f>
        <v/>
      </c>
      <c r="E2959" s="178">
        <f>(1-D2959)*100</f>
        <v/>
      </c>
      <c r="G2959" s="1151">
        <f>AVERAGE(B2941:B2958)</f>
        <v/>
      </c>
      <c r="H2959" s="60">
        <f>+G2961-G2959</f>
        <v/>
      </c>
    </row>
    <row r="2960">
      <c r="A2960" s="1112" t="n">
        <v>44565</v>
      </c>
      <c r="B2960" s="1494" t="n">
        <v>3418.5</v>
      </c>
      <c r="D2960" s="178">
        <f>+B2960/B2959</f>
        <v/>
      </c>
      <c r="E2960" s="178">
        <f>(1-D2960)*100</f>
        <v/>
      </c>
      <c r="G2960" s="1151" t="n"/>
    </row>
    <row r="2961">
      <c r="A2961" s="1112" t="n">
        <v>44566</v>
      </c>
      <c r="B2961" t="n">
        <v>3416.5</v>
      </c>
      <c r="D2961" s="178">
        <f>+B2961/B2960</f>
        <v/>
      </c>
      <c r="E2961" s="178">
        <f>(1-D2961)*100</f>
        <v/>
      </c>
      <c r="G2961" s="1495">
        <f>AVERAGE(B2954:B2958)</f>
        <v/>
      </c>
      <c r="H2961" s="60">
        <f>+G2961-G2940</f>
        <v/>
      </c>
      <c r="I2961" s="1470">
        <f>+G2961/G2940</f>
        <v/>
      </c>
      <c r="J2961" s="1493">
        <f>1-I2961</f>
        <v/>
      </c>
    </row>
    <row r="2962">
      <c r="A2962" s="1112" t="n">
        <v>44567</v>
      </c>
      <c r="B2962" t="n">
        <v>3411</v>
      </c>
      <c r="D2962" s="178">
        <f>+B2962/B2961</f>
        <v/>
      </c>
      <c r="E2962" s="178">
        <f>(1-D2962)*100</f>
        <v/>
      </c>
    </row>
    <row r="2963">
      <c r="A2963" s="1112" t="n">
        <v>44568</v>
      </c>
      <c r="B2963" t="n">
        <v>3412</v>
      </c>
      <c r="D2963" s="178">
        <f>+B2963/B2962</f>
        <v/>
      </c>
      <c r="E2963" s="178">
        <f>(1-D2963)*100</f>
        <v/>
      </c>
    </row>
    <row r="2964" ht="15.75" customHeight="1" s="1129" thickBot="1">
      <c r="A2964" s="1112" t="n">
        <v>44571</v>
      </c>
      <c r="B2964" t="n">
        <v>3406.5</v>
      </c>
      <c r="D2964" s="178">
        <f>+B2964/B2963</f>
        <v/>
      </c>
      <c r="E2964" s="178">
        <f>(1-D2964)*100</f>
        <v/>
      </c>
      <c r="I2964" s="477" t="n">
        <v>44575</v>
      </c>
      <c r="J2964" s="474" t="inlineStr">
        <is>
          <t>3.394,50</t>
        </is>
      </c>
      <c r="K2964" s="474" t="inlineStr">
        <is>
          <t>-0,28%</t>
        </is>
      </c>
      <c r="L2964" s="474" t="inlineStr">
        <is>
          <t>-0,04%</t>
        </is>
      </c>
    </row>
    <row r="2965" ht="15.75" customHeight="1" s="1129" thickBot="1">
      <c r="A2965" s="1112" t="n">
        <v>44572</v>
      </c>
      <c r="B2965" t="n">
        <v>3412.5</v>
      </c>
      <c r="D2965" s="178">
        <f>+B2965/B2964</f>
        <v/>
      </c>
      <c r="E2965" s="178">
        <f>(1-D2965)*100</f>
        <v/>
      </c>
      <c r="I2965" s="477" t="n">
        <v>44574</v>
      </c>
      <c r="J2965" s="474" t="inlineStr">
        <is>
          <t>3.404,00</t>
        </is>
      </c>
      <c r="K2965" s="474" t="inlineStr">
        <is>
          <t>-0,18%</t>
        </is>
      </c>
      <c r="L2965" s="474" t="inlineStr">
        <is>
          <t>0,24%</t>
        </is>
      </c>
    </row>
    <row r="2966" ht="15.75" customHeight="1" s="1129" thickBot="1">
      <c r="A2966" s="1112" t="n">
        <v>44573</v>
      </c>
      <c r="B2966" t="n">
        <v>3410</v>
      </c>
      <c r="D2966" s="178">
        <f>+B2966/B2965</f>
        <v/>
      </c>
      <c r="E2966" s="178">
        <f>(1-D2966)*100</f>
        <v/>
      </c>
      <c r="I2966" s="477" t="n">
        <v>44573</v>
      </c>
      <c r="J2966" s="474" t="inlineStr">
        <is>
          <t>3.410,00</t>
        </is>
      </c>
      <c r="K2966" s="474" t="inlineStr">
        <is>
          <t>-0,07%</t>
        </is>
      </c>
      <c r="L2966" s="474" t="inlineStr">
        <is>
          <t>0,41%</t>
        </is>
      </c>
    </row>
    <row r="2967" ht="15.75" customHeight="1" s="1129" thickBot="1">
      <c r="A2967" s="1112" t="n">
        <v>44574</v>
      </c>
      <c r="B2967" t="n">
        <v>3404</v>
      </c>
      <c r="D2967" s="178">
        <f>+B2967/B2966</f>
        <v/>
      </c>
      <c r="E2967" s="178">
        <f>(1-D2967)*100</f>
        <v/>
      </c>
      <c r="I2967" s="477" t="n">
        <v>44572</v>
      </c>
      <c r="J2967" s="474" t="inlineStr">
        <is>
          <t>3.412,50</t>
        </is>
      </c>
      <c r="K2967" s="474" t="inlineStr">
        <is>
          <t>0,18%</t>
        </is>
      </c>
      <c r="L2967" s="474" t="inlineStr">
        <is>
          <t>0,49%</t>
        </is>
      </c>
    </row>
    <row r="2968" ht="15.75" customHeight="1" s="1129" thickBot="1">
      <c r="A2968" s="1112" t="n">
        <v>44575</v>
      </c>
      <c r="B2968" t="n">
        <v>3394.5</v>
      </c>
      <c r="D2968" s="178">
        <f>+B2968/B2967</f>
        <v/>
      </c>
      <c r="E2968" s="178">
        <f>(1-D2968)*100</f>
        <v/>
      </c>
      <c r="I2968" s="477" t="n">
        <v>44571</v>
      </c>
      <c r="J2968" s="474" t="inlineStr">
        <is>
          <t>3.406,50</t>
        </is>
      </c>
      <c r="K2968" s="474" t="inlineStr">
        <is>
          <t>-0,16%</t>
        </is>
      </c>
      <c r="L2968" s="474" t="inlineStr">
        <is>
          <t>0,31%</t>
        </is>
      </c>
    </row>
    <row r="2969">
      <c r="A2969" s="1112" t="n">
        <v>44578</v>
      </c>
      <c r="B2969" t="n">
        <v>3391.5</v>
      </c>
      <c r="D2969" s="178">
        <f>+B2969/B2968</f>
        <v/>
      </c>
      <c r="E2969" s="178">
        <f>(1-D2969)*100</f>
        <v/>
      </c>
    </row>
    <row r="2970">
      <c r="A2970" s="1112" t="n">
        <v>44579</v>
      </c>
      <c r="B2970" t="n">
        <v>3371</v>
      </c>
      <c r="D2970" s="178">
        <f>+B2970/B2969</f>
        <v/>
      </c>
      <c r="E2970" s="178">
        <f>(1-D2970)*100</f>
        <v/>
      </c>
    </row>
    <row r="2971">
      <c r="A2971" s="1112" t="n">
        <v>44580</v>
      </c>
      <c r="B2971" t="n">
        <v>3365.5</v>
      </c>
      <c r="D2971" s="178">
        <f>+B2971/B2970</f>
        <v/>
      </c>
      <c r="E2971" s="178">
        <f>(1-D2971)*100</f>
        <v/>
      </c>
    </row>
    <row r="2972">
      <c r="A2972" s="1112" t="n">
        <v>44581</v>
      </c>
      <c r="B2972" t="n">
        <v>3311</v>
      </c>
      <c r="D2972" s="178">
        <f>+B2972/B2971</f>
        <v/>
      </c>
      <c r="E2972" s="178">
        <f>(1-D2972)*100</f>
        <v/>
      </c>
    </row>
    <row r="2973">
      <c r="A2973" s="1112" t="n">
        <v>44582</v>
      </c>
      <c r="B2973" t="n">
        <v>3295</v>
      </c>
      <c r="D2973" s="178">
        <f>+B2973/B2972</f>
        <v/>
      </c>
      <c r="E2973" s="178">
        <f>(1-D2973)*100</f>
        <v/>
      </c>
    </row>
    <row r="2974">
      <c r="A2974" s="1112" t="n">
        <v>44585</v>
      </c>
      <c r="B2974" t="n">
        <v>3256.5</v>
      </c>
      <c r="D2974" s="178">
        <f>+B2974/B2973</f>
        <v/>
      </c>
      <c r="E2974" s="178">
        <f>(1-D2974)*100</f>
        <v/>
      </c>
    </row>
    <row r="2975">
      <c r="A2975" s="1112" t="n">
        <v>44586</v>
      </c>
      <c r="B2975" t="n">
        <v>3234</v>
      </c>
      <c r="D2975" s="178">
        <f>+B2975/B2974</f>
        <v/>
      </c>
      <c r="E2975" s="178">
        <f>(1-D2975)*100</f>
        <v/>
      </c>
    </row>
    <row r="2976">
      <c r="A2976" s="1112" t="n">
        <v>44587</v>
      </c>
      <c r="B2976" t="n">
        <v>3230</v>
      </c>
      <c r="D2976" s="178">
        <f>+B2976/B2975</f>
        <v/>
      </c>
      <c r="E2976" s="178">
        <f>(1-D2976)*100</f>
        <v/>
      </c>
    </row>
    <row r="2977">
      <c r="A2977" s="1112" t="n">
        <v>44588</v>
      </c>
      <c r="B2977" t="n">
        <v>3184</v>
      </c>
      <c r="D2977" s="178">
        <f>+B2977/B2976</f>
        <v/>
      </c>
      <c r="E2977" s="178">
        <f>(1-D2977)*100</f>
        <v/>
      </c>
    </row>
    <row r="2978" ht="15.75" customHeight="1" s="1129" thickBot="1">
      <c r="A2978" s="1112" t="n">
        <v>44589</v>
      </c>
      <c r="B2978" t="n">
        <v>3131</v>
      </c>
      <c r="D2978" s="178">
        <f>+B2978/B2977</f>
        <v/>
      </c>
      <c r="E2978" s="178">
        <f>(1-D2978)*100</f>
        <v/>
      </c>
      <c r="F2978" s="178">
        <f>+D2978/D2973</f>
        <v/>
      </c>
      <c r="G2978" s="178">
        <f>(1-F2978)*100</f>
        <v/>
      </c>
      <c r="I2978" s="477" t="n"/>
      <c r="J2978" s="474" t="n"/>
      <c r="K2978" s="474" t="n"/>
      <c r="L2978" s="474" t="n"/>
    </row>
    <row r="2979" ht="15.75" customHeight="1" s="1129" thickBot="1">
      <c r="A2979" s="1112" t="n">
        <v>44592</v>
      </c>
      <c r="B2979" t="n">
        <v>3117</v>
      </c>
      <c r="D2979" s="178">
        <f>+B2979/B2978</f>
        <v/>
      </c>
      <c r="E2979" s="178">
        <f>(1-D2979)*100</f>
        <v/>
      </c>
      <c r="I2979" s="477" t="n"/>
      <c r="J2979" s="474" t="n"/>
      <c r="K2979" s="474" t="n"/>
      <c r="L2979" s="474" t="n"/>
    </row>
    <row r="2980" ht="15.75" customHeight="1" s="1129" thickBot="1">
      <c r="A2980" s="1112" t="n">
        <v>44593</v>
      </c>
      <c r="B2980" t="n">
        <v>3053.5</v>
      </c>
      <c r="D2980" s="178">
        <f>+B2980/B2979</f>
        <v/>
      </c>
      <c r="E2980" s="178">
        <f>(1-D2980)*100</f>
        <v/>
      </c>
      <c r="I2980" s="477" t="n"/>
      <c r="J2980" s="474" t="n"/>
      <c r="K2980" s="474" t="n"/>
      <c r="L2980" s="474" t="n"/>
    </row>
    <row r="2981" ht="15.75" customHeight="1" s="1129" thickBot="1">
      <c r="A2981" s="1112" t="n">
        <v>44594</v>
      </c>
      <c r="B2981" t="n">
        <v>2958.5</v>
      </c>
      <c r="D2981" s="178">
        <f>+B2981/B2980</f>
        <v/>
      </c>
      <c r="E2981" s="178">
        <f>(1-D2981)*100</f>
        <v/>
      </c>
      <c r="I2981" s="477" t="n"/>
      <c r="J2981" s="474" t="n"/>
      <c r="K2981" s="474" t="n"/>
      <c r="L2981" s="474" t="n"/>
    </row>
    <row r="2982">
      <c r="A2982" s="1112" t="n">
        <v>44595</v>
      </c>
      <c r="B2982" t="n">
        <v>2901.5</v>
      </c>
      <c r="D2982" s="178">
        <f>+B2982/B2981</f>
        <v/>
      </c>
      <c r="E2982" s="178">
        <f>(1-D2982)*100</f>
        <v/>
      </c>
    </row>
    <row r="2983">
      <c r="A2983" s="1112" t="n">
        <v>44596</v>
      </c>
      <c r="B2983" t="n">
        <v>2859</v>
      </c>
      <c r="D2983" s="178">
        <f>+B2983/B2982</f>
        <v/>
      </c>
      <c r="E2983" s="178">
        <f>(1-D2983)*100</f>
        <v/>
      </c>
      <c r="F2983" s="178">
        <f>+B2983/B2978</f>
        <v/>
      </c>
      <c r="G2983" s="178">
        <f>(1-F2983)*100</f>
        <v/>
      </c>
    </row>
    <row r="2984" ht="15.75" customHeight="1" s="1129" thickBot="1">
      <c r="A2984" s="1112" t="n">
        <v>44599</v>
      </c>
      <c r="B2984" t="n">
        <v>2854.5</v>
      </c>
      <c r="D2984" s="178">
        <f>+B2984/B2983</f>
        <v/>
      </c>
      <c r="E2984" s="178">
        <f>(1-D2984)*100</f>
        <v/>
      </c>
      <c r="I2984" s="477" t="n">
        <v>44606</v>
      </c>
      <c r="J2984" s="474" t="inlineStr">
        <is>
          <t>2.958,50</t>
        </is>
      </c>
      <c r="K2984" s="474" t="inlineStr">
        <is>
          <t>0,96%</t>
        </is>
      </c>
      <c r="L2984" s="474" t="inlineStr">
        <is>
          <t>-5,09%</t>
        </is>
      </c>
    </row>
    <row r="2985" ht="15.75" customHeight="1" s="1129" thickBot="1">
      <c r="A2985" s="1112" t="n">
        <v>44600</v>
      </c>
      <c r="B2985" t="n">
        <v>2885</v>
      </c>
      <c r="D2985" s="178">
        <f>+B2985/B2984</f>
        <v/>
      </c>
      <c r="E2985" s="178">
        <f>(1-D2985)*100</f>
        <v/>
      </c>
      <c r="I2985" s="477" t="n">
        <v>44603</v>
      </c>
      <c r="J2985" s="474" t="inlineStr">
        <is>
          <t>2.930,50</t>
        </is>
      </c>
      <c r="K2985" s="474" t="inlineStr">
        <is>
          <t>-0,27%</t>
        </is>
      </c>
      <c r="L2985" s="474" t="inlineStr">
        <is>
          <t>-5,98%</t>
        </is>
      </c>
    </row>
    <row r="2986">
      <c r="A2986" s="1112" t="n">
        <v>44601</v>
      </c>
      <c r="B2986" t="n">
        <v>2926</v>
      </c>
      <c r="D2986" s="178">
        <f>+B2986/B2985</f>
        <v/>
      </c>
      <c r="E2986" s="178">
        <f>(1-D2986)*100</f>
        <v/>
      </c>
    </row>
    <row r="2987">
      <c r="A2987" s="1112" t="n">
        <v>44602</v>
      </c>
      <c r="B2987" t="n">
        <v>2938.5</v>
      </c>
      <c r="D2987" s="178">
        <f>+B2987/B2986</f>
        <v/>
      </c>
      <c r="E2987" s="178">
        <f>(1-D2987)*100</f>
        <v/>
      </c>
    </row>
    <row r="2988">
      <c r="A2988" s="1112" t="n">
        <v>44603</v>
      </c>
      <c r="B2988" t="n">
        <v>2930.5</v>
      </c>
      <c r="D2988" s="178">
        <f>+B2988/B2987</f>
        <v/>
      </c>
      <c r="E2988" s="178">
        <f>(1-D2988)*100</f>
        <v/>
      </c>
    </row>
    <row r="2989" ht="15.75" customHeight="1" s="1129" thickBot="1">
      <c r="A2989" s="1112" t="n">
        <v>44606</v>
      </c>
      <c r="B2989" t="n">
        <v>2958.5</v>
      </c>
      <c r="D2989" s="178">
        <f>+B2989/B2988</f>
        <v/>
      </c>
      <c r="E2989" s="178">
        <f>(1-D2989)*100</f>
        <v/>
      </c>
      <c r="I2989" s="477" t="n">
        <v>44610</v>
      </c>
      <c r="J2989" s="474" t="inlineStr">
        <is>
          <t>2.944,00</t>
        </is>
      </c>
      <c r="K2989" s="474" t="inlineStr">
        <is>
          <t>-0,94%</t>
        </is>
      </c>
      <c r="L2989" s="474" t="inlineStr">
        <is>
          <t>-5,55%</t>
        </is>
      </c>
    </row>
    <row r="2990" ht="15.75" customHeight="1" s="1129" thickBot="1">
      <c r="A2990" s="1112" t="n">
        <v>44607</v>
      </c>
      <c r="B2990" t="n">
        <v>2971.5</v>
      </c>
      <c r="D2990" s="178">
        <f>+B2990/B2989</f>
        <v/>
      </c>
      <c r="E2990" s="178">
        <f>(1-D2990)*100</f>
        <v/>
      </c>
      <c r="I2990" s="477" t="n">
        <v>44609</v>
      </c>
      <c r="J2990" s="474" t="inlineStr">
        <is>
          <t>2.972,00</t>
        </is>
      </c>
      <c r="K2990" s="474" t="inlineStr">
        <is>
          <t>0,03%</t>
        </is>
      </c>
      <c r="L2990" s="474" t="inlineStr">
        <is>
          <t>-4,65%</t>
        </is>
      </c>
    </row>
    <row r="2991" ht="15.75" customHeight="1" s="1129" thickBot="1">
      <c r="A2991" s="1112" t="n">
        <v>44608</v>
      </c>
      <c r="B2991" t="n">
        <v>2971</v>
      </c>
      <c r="D2991" s="178">
        <f>+B2991/B2990</f>
        <v/>
      </c>
      <c r="E2991" s="178">
        <f>(1-D2991)*100</f>
        <v/>
      </c>
      <c r="I2991" s="477" t="n">
        <v>44608</v>
      </c>
      <c r="J2991" s="474" t="inlineStr">
        <is>
          <t>2.971,00</t>
        </is>
      </c>
      <c r="K2991" s="474" t="inlineStr">
        <is>
          <t>-0,02%</t>
        </is>
      </c>
      <c r="L2991" s="474" t="inlineStr">
        <is>
          <t>-4,68%</t>
        </is>
      </c>
    </row>
    <row r="2992" ht="15.75" customHeight="1" s="1129" thickBot="1">
      <c r="A2992" s="1112" t="n">
        <v>44609</v>
      </c>
      <c r="B2992" t="n">
        <v>2972</v>
      </c>
      <c r="D2992" s="178">
        <f>+B2992/B2991</f>
        <v/>
      </c>
      <c r="E2992" s="178">
        <f>(1-D2992)*100</f>
        <v/>
      </c>
      <c r="I2992" s="477" t="n">
        <v>44607</v>
      </c>
      <c r="J2992" s="474" t="inlineStr">
        <is>
          <t>2.971,50</t>
        </is>
      </c>
      <c r="K2992" s="474" t="inlineStr">
        <is>
          <t>0,44%</t>
        </is>
      </c>
      <c r="L2992" s="474" t="inlineStr">
        <is>
          <t>-4,67%</t>
        </is>
      </c>
    </row>
    <row r="2993" ht="15.75" customHeight="1" s="1129" thickBot="1">
      <c r="A2993" s="1112" t="n">
        <v>44610</v>
      </c>
      <c r="B2993" t="n">
        <v>2944</v>
      </c>
      <c r="D2993" s="178">
        <f>+B2993/B2992</f>
        <v/>
      </c>
      <c r="E2993" s="178">
        <f>(1-D2993)*100</f>
        <v/>
      </c>
      <c r="F2993" s="178">
        <f>+B2993/B2988</f>
        <v/>
      </c>
      <c r="G2993" s="178">
        <f>(1-F2993)*100</f>
        <v/>
      </c>
      <c r="I2993" s="477" t="n">
        <v>44606</v>
      </c>
      <c r="J2993" s="474" t="inlineStr">
        <is>
          <t>2.958,50</t>
        </is>
      </c>
      <c r="K2993" s="474" t="inlineStr">
        <is>
          <t>0,96%</t>
        </is>
      </c>
      <c r="L2993" s="474" t="inlineStr">
        <is>
          <t>-5,09%</t>
        </is>
      </c>
    </row>
    <row r="2994">
      <c r="A2994" s="1112" t="n">
        <v>44613</v>
      </c>
      <c r="B2994" t="n">
        <v>2930</v>
      </c>
      <c r="D2994" s="178">
        <f>+B2994/B2993</f>
        <v/>
      </c>
      <c r="E2994" s="178">
        <f>(1-D2994)*100</f>
        <v/>
      </c>
    </row>
    <row r="2995">
      <c r="A2995" s="1112" t="n">
        <v>44614</v>
      </c>
      <c r="B2995" t="n">
        <v>2923.5</v>
      </c>
      <c r="D2995" s="178">
        <f>+B2995/B2994</f>
        <v/>
      </c>
      <c r="E2995" s="178">
        <f>(1-D2995)*100</f>
        <v/>
      </c>
    </row>
    <row r="2996">
      <c r="A2996" s="1112" t="n">
        <v>44615</v>
      </c>
      <c r="B2996" t="n">
        <v>2920</v>
      </c>
      <c r="D2996" s="178">
        <f>+B2996/B2995</f>
        <v/>
      </c>
      <c r="E2996" s="178">
        <f>(1-D2996)*100</f>
        <v/>
      </c>
    </row>
    <row r="2997">
      <c r="A2997" s="1112" t="n">
        <v>44616</v>
      </c>
      <c r="B2997" t="n">
        <v>2951.5</v>
      </c>
      <c r="D2997" s="178">
        <f>+B2997/B2996</f>
        <v/>
      </c>
      <c r="E2997" s="178">
        <f>(1-D2997)*100</f>
        <v/>
      </c>
    </row>
    <row r="2998">
      <c r="A2998" s="1112" t="n">
        <v>44617</v>
      </c>
      <c r="B2998" t="n">
        <v>2954</v>
      </c>
      <c r="D2998" s="178">
        <f>+B2998/B2997</f>
        <v/>
      </c>
      <c r="E2998" s="178">
        <f>(1-D2998)*100</f>
        <v/>
      </c>
      <c r="F2998" s="178">
        <f>+B2998/B2993</f>
        <v/>
      </c>
      <c r="G2998" s="178">
        <f>(1-F2998)*100</f>
        <v/>
      </c>
    </row>
    <row r="2999">
      <c r="A2999" s="1112" t="n">
        <v>44622</v>
      </c>
      <c r="B2999" t="n">
        <v>2954.5</v>
      </c>
      <c r="D2999" s="178">
        <f>+B2999/B2998</f>
        <v/>
      </c>
      <c r="E2999" s="178">
        <f>(1-D2999)*100</f>
        <v/>
      </c>
    </row>
    <row r="3000">
      <c r="A3000" s="1112" t="n">
        <v>44623</v>
      </c>
      <c r="B3000" t="n">
        <v>2971.5</v>
      </c>
      <c r="D3000" s="178">
        <f>+B3000/B2999</f>
        <v/>
      </c>
      <c r="E3000" s="178">
        <f>(1-D3000)*100</f>
        <v/>
      </c>
    </row>
    <row r="3001">
      <c r="A3001" s="1112" t="n">
        <v>44624</v>
      </c>
      <c r="B3001" t="n">
        <v>3027</v>
      </c>
      <c r="D3001" s="178">
        <f>+B3001/B3000</f>
        <v/>
      </c>
      <c r="E3001" s="178">
        <f>(1-D3001)*100</f>
        <v/>
      </c>
      <c r="F3001" s="178">
        <f>+B3001/B2998</f>
        <v/>
      </c>
      <c r="G3001" s="178">
        <f>(1-F3001)*100</f>
        <v/>
      </c>
    </row>
    <row r="3002">
      <c r="A3002" s="1112" t="n">
        <v>44627</v>
      </c>
      <c r="B3002" t="n">
        <v>3083</v>
      </c>
      <c r="D3002" s="178">
        <f>+B3002/B3001</f>
        <v/>
      </c>
      <c r="E3002" s="178">
        <f>(1-D3002)*100</f>
        <v/>
      </c>
    </row>
    <row r="3003">
      <c r="A3003" s="1112" t="n">
        <v>44628</v>
      </c>
      <c r="B3003" t="n">
        <v>3153.5</v>
      </c>
      <c r="D3003" s="178">
        <f>+B3003/B3002</f>
        <v/>
      </c>
      <c r="E3003" s="178">
        <f>(1-D3003)*100</f>
        <v/>
      </c>
      <c r="F3003" s="178" t="n"/>
      <c r="G3003" s="178" t="n"/>
    </row>
    <row r="3004">
      <c r="A3004" s="1112" t="n">
        <v>44629</v>
      </c>
      <c r="B3004" t="n">
        <v>3232</v>
      </c>
      <c r="D3004" s="178">
        <f>+B3004/B3003</f>
        <v/>
      </c>
      <c r="E3004" s="178">
        <f>(1-D3004)*100</f>
        <v/>
      </c>
    </row>
    <row r="3005">
      <c r="A3005" s="1112" t="n">
        <v>44630</v>
      </c>
      <c r="B3005" t="n">
        <v>3362</v>
      </c>
      <c r="D3005" s="178">
        <f>+B3005/B3004</f>
        <v/>
      </c>
      <c r="E3005" s="178">
        <f>(1-D3005)*100</f>
        <v/>
      </c>
    </row>
    <row r="3006">
      <c r="A3006" s="1112" t="n">
        <v>44631</v>
      </c>
      <c r="B3006" t="n">
        <v>3396.5</v>
      </c>
      <c r="D3006" s="178">
        <f>+B3006/B3005</f>
        <v/>
      </c>
      <c r="E3006" s="178">
        <f>(1-D3006)*100</f>
        <v/>
      </c>
      <c r="F3006" s="178">
        <f>+B3006/B3001</f>
        <v/>
      </c>
      <c r="G3006" s="178">
        <f>(1-F3006)*100</f>
        <v/>
      </c>
    </row>
    <row r="3007">
      <c r="A3007" s="1112" t="n">
        <v>44634</v>
      </c>
      <c r="B3007" t="n">
        <v>3432</v>
      </c>
      <c r="D3007" s="178">
        <f>+B3007/B3006</f>
        <v/>
      </c>
      <c r="E3007" s="178">
        <f>(1-D3007)*100</f>
        <v/>
      </c>
    </row>
    <row r="3008">
      <c r="A3008" s="1112" t="n">
        <v>44635</v>
      </c>
      <c r="B3008" t="n">
        <v>3429.5</v>
      </c>
      <c r="D3008" s="178">
        <f>+B3008/B3007</f>
        <v/>
      </c>
      <c r="E3008" s="178">
        <f>(1-D3008)*100</f>
        <v/>
      </c>
    </row>
    <row r="3009">
      <c r="A3009" s="1112" t="n">
        <v>44636</v>
      </c>
      <c r="B3009" t="n">
        <v>3355.5</v>
      </c>
      <c r="D3009" s="178">
        <f>+B3009/B3008</f>
        <v/>
      </c>
      <c r="E3009" s="178">
        <f>(1-D3009)*100</f>
        <v/>
      </c>
    </row>
    <row r="3010">
      <c r="A3010" s="1112" t="n">
        <v>44637</v>
      </c>
      <c r="B3010" t="n">
        <v>3354</v>
      </c>
      <c r="D3010" s="178">
        <f>+B3010/B3009</f>
        <v/>
      </c>
      <c r="E3010" s="178">
        <f>(1-D3010)*100</f>
        <v/>
      </c>
    </row>
    <row r="3011">
      <c r="A3011" s="1112" t="n">
        <v>44638</v>
      </c>
      <c r="B3011" t="n">
        <v>3351</v>
      </c>
      <c r="D3011" s="178">
        <f>+B3011/B3010</f>
        <v/>
      </c>
      <c r="E3011" s="178">
        <f>(1-D3011)*100</f>
        <v/>
      </c>
      <c r="F3011" s="178">
        <f>+B3011/B3006</f>
        <v/>
      </c>
      <c r="G3011" s="178">
        <f>(1-F3011)*100</f>
        <v/>
      </c>
    </row>
    <row r="3012">
      <c r="A3012" s="1112" t="n">
        <v>44641</v>
      </c>
      <c r="B3012" t="n">
        <v>3337</v>
      </c>
      <c r="D3012" s="178">
        <f>+B3012/B3011</f>
        <v/>
      </c>
      <c r="E3012" s="178">
        <f>(1-D3012)*100</f>
        <v/>
      </c>
    </row>
    <row r="3013">
      <c r="A3013" s="1112" t="n">
        <v>44642</v>
      </c>
      <c r="B3013" t="n">
        <v>3337</v>
      </c>
      <c r="D3013" s="178">
        <f>+B3013/B3012</f>
        <v/>
      </c>
      <c r="E3013" s="178">
        <f>(1-D3013)*100</f>
        <v/>
      </c>
    </row>
    <row r="3014">
      <c r="A3014" s="1112" t="n">
        <v>44643</v>
      </c>
      <c r="B3014" t="n">
        <v>3342.5</v>
      </c>
      <c r="D3014" s="178">
        <f>+B3014/B3013</f>
        <v/>
      </c>
      <c r="E3014" s="178">
        <f>(1-D3014)*100</f>
        <v/>
      </c>
    </row>
    <row r="3015">
      <c r="A3015" s="1112" t="n">
        <v>44644</v>
      </c>
      <c r="B3015" t="n">
        <v>3372.5</v>
      </c>
      <c r="D3015" s="178">
        <f>+B3015/B3014</f>
        <v/>
      </c>
      <c r="E3015" s="178">
        <f>(1-D3015)*100</f>
        <v/>
      </c>
    </row>
    <row r="3016">
      <c r="A3016" s="1112" t="n">
        <v>44645</v>
      </c>
      <c r="B3016" t="n">
        <v>3435.5</v>
      </c>
      <c r="D3016" s="178">
        <f>+B3016/B3015</f>
        <v/>
      </c>
      <c r="E3016" s="178">
        <f>(1-D3016)*100</f>
        <v/>
      </c>
      <c r="F3016" s="178">
        <f>+B3016/B3011</f>
        <v/>
      </c>
      <c r="G3016" s="178">
        <f>(1-F3016)*100</f>
        <v/>
      </c>
    </row>
    <row r="3017">
      <c r="A3017" s="1112" t="n">
        <v>44648</v>
      </c>
      <c r="B3017" t="n">
        <v>3483</v>
      </c>
      <c r="D3017" s="178">
        <f>+B3017/B3016</f>
        <v/>
      </c>
      <c r="E3017" s="178">
        <f>(1-D3017)*100</f>
        <v/>
      </c>
    </row>
    <row r="3018">
      <c r="A3018" s="1112" t="n">
        <v>44649</v>
      </c>
      <c r="B3018" t="n">
        <v>3500</v>
      </c>
      <c r="D3018" s="178">
        <f>+B3018/B3017</f>
        <v/>
      </c>
      <c r="E3018" s="178">
        <f>(1-D3018)*100</f>
        <v/>
      </c>
    </row>
    <row r="3019">
      <c r="A3019" s="1112" t="n">
        <v>44650</v>
      </c>
      <c r="B3019" t="n">
        <v>3495</v>
      </c>
      <c r="D3019" s="178">
        <f>+B3019/B3018</f>
        <v/>
      </c>
      <c r="E3019" s="178">
        <f>(1-D3019)*100</f>
        <v/>
      </c>
    </row>
    <row r="3020">
      <c r="A3020" s="1112" t="n">
        <v>44651</v>
      </c>
      <c r="B3020" t="n">
        <v>3480</v>
      </c>
      <c r="D3020" s="178">
        <f>+B3020/B3019</f>
        <v/>
      </c>
      <c r="E3020" s="178">
        <f>(1-D3020)*100</f>
        <v/>
      </c>
    </row>
    <row r="3021">
      <c r="A3021" s="1112" t="n">
        <v>44652</v>
      </c>
      <c r="B3021" t="n">
        <v>3473</v>
      </c>
      <c r="D3021" s="178">
        <f>+B3021/B3020</f>
        <v/>
      </c>
      <c r="E3021" s="178">
        <f>(1-D3021)*100</f>
        <v/>
      </c>
      <c r="F3021" s="178">
        <f>+B3021/B3016</f>
        <v/>
      </c>
      <c r="G3021" s="178">
        <f>(1-F3021)*100</f>
        <v/>
      </c>
    </row>
    <row r="3022">
      <c r="A3022" s="1112" t="n">
        <v>44655</v>
      </c>
      <c r="B3022" t="n">
        <v>3487.5</v>
      </c>
      <c r="D3022" s="178">
        <f>+B3022/B3021</f>
        <v/>
      </c>
      <c r="E3022" s="178">
        <f>(1-D3022)*100</f>
        <v/>
      </c>
    </row>
    <row r="3023">
      <c r="A3023" s="1112" t="n">
        <v>44656</v>
      </c>
      <c r="B3023" t="n">
        <v>3523.5</v>
      </c>
      <c r="D3023" s="178">
        <f>+B3023/B3022</f>
        <v/>
      </c>
      <c r="E3023" s="178">
        <f>(1-D3023)*100</f>
        <v/>
      </c>
    </row>
    <row r="3024">
      <c r="A3024" s="1112" t="n">
        <v>44657</v>
      </c>
      <c r="B3024" t="n">
        <v>3611.5</v>
      </c>
      <c r="D3024" s="178">
        <f>+B3024/B3023</f>
        <v/>
      </c>
      <c r="E3024" s="178">
        <f>(1-D3024)*100</f>
        <v/>
      </c>
    </row>
    <row r="3025">
      <c r="A3025" s="1112" t="n">
        <v>44658</v>
      </c>
      <c r="B3025" t="n">
        <v>3722</v>
      </c>
      <c r="D3025" s="178">
        <f>+B3025/B3024</f>
        <v/>
      </c>
      <c r="E3025" s="178">
        <f>(1-D3025)*100</f>
        <v/>
      </c>
    </row>
    <row r="3026">
      <c r="A3026" s="1112" t="n">
        <v>44659</v>
      </c>
      <c r="B3026" t="n">
        <v>3815</v>
      </c>
      <c r="D3026" s="178">
        <f>+B3026/B3025</f>
        <v/>
      </c>
      <c r="E3026" s="178">
        <f>(1-D3026)*100</f>
        <v/>
      </c>
      <c r="F3026" s="178">
        <f>+B3026/B3021</f>
        <v/>
      </c>
      <c r="G3026" s="178">
        <f>(1-F3026)*100</f>
        <v/>
      </c>
    </row>
    <row r="3027">
      <c r="A3027" s="1112" t="n">
        <v>44662</v>
      </c>
      <c r="B3027" t="n">
        <v>3906</v>
      </c>
      <c r="D3027" s="178">
        <f>+B3027/B3026</f>
        <v/>
      </c>
      <c r="E3027" s="178">
        <f>(1-D3027)*100</f>
        <v/>
      </c>
    </row>
    <row r="3028">
      <c r="A3028" s="1112" t="n">
        <v>44663</v>
      </c>
      <c r="B3028" t="n">
        <v>3917</v>
      </c>
      <c r="D3028" s="178">
        <f>+B3028/B3027</f>
        <v/>
      </c>
      <c r="E3028" s="178">
        <f>(1-D3028)*100</f>
        <v/>
      </c>
    </row>
    <row r="3029">
      <c r="A3029" s="1112" t="n">
        <v>44664</v>
      </c>
      <c r="B3029" t="n">
        <v>3994.5</v>
      </c>
      <c r="D3029" s="178">
        <f>+B3029/B3028</f>
        <v/>
      </c>
      <c r="E3029" s="178">
        <f>(1-D3029)*100</f>
        <v/>
      </c>
    </row>
    <row r="3030">
      <c r="A3030" s="1112" t="n">
        <v>44665</v>
      </c>
      <c r="B3030" t="n">
        <v>3994</v>
      </c>
      <c r="D3030" s="178">
        <f>+B3030/B3029</f>
        <v/>
      </c>
      <c r="E3030" s="178">
        <f>(1-D3030)*100</f>
        <v/>
      </c>
      <c r="F3030" s="178">
        <f>+B3030/B3026</f>
        <v/>
      </c>
      <c r="G3030" s="178">
        <f>(1-F3030)*100</f>
        <v/>
      </c>
    </row>
    <row r="3031">
      <c r="A3031" s="1112" t="n">
        <v>44669</v>
      </c>
      <c r="B3031" t="n">
        <v>3977.5</v>
      </c>
      <c r="D3031" s="178">
        <f>+B3031/B3030</f>
        <v/>
      </c>
      <c r="E3031" s="178">
        <f>(1-D3031)*100</f>
        <v/>
      </c>
    </row>
    <row r="3032">
      <c r="A3032" s="1112" t="n">
        <v>44670</v>
      </c>
      <c r="B3032" t="n">
        <v>3939</v>
      </c>
      <c r="D3032" s="178">
        <f>+B3032/B3031</f>
        <v/>
      </c>
      <c r="E3032" s="178">
        <f>(1-D3032)*100</f>
        <v/>
      </c>
    </row>
    <row r="3033">
      <c r="A3033" s="1112" t="n">
        <v>44671</v>
      </c>
      <c r="B3033" t="n">
        <v>3910</v>
      </c>
      <c r="D3033" s="178">
        <f>+B3033/B3032</f>
        <v/>
      </c>
      <c r="E3033" s="178">
        <f>(1-D3033)*100</f>
        <v/>
      </c>
    </row>
    <row r="3034">
      <c r="A3034" s="1112" t="n">
        <v>44672</v>
      </c>
      <c r="B3034" s="192" t="n">
        <v>3910</v>
      </c>
      <c r="D3034" s="178">
        <f>+B3034/B3033</f>
        <v/>
      </c>
      <c r="E3034" s="178">
        <f>(1-D3034)*100</f>
        <v/>
      </c>
    </row>
    <row r="3035">
      <c r="A3035" s="1112" t="n">
        <v>44673</v>
      </c>
      <c r="B3035" t="n">
        <v>3880.5</v>
      </c>
      <c r="D3035" s="178">
        <f>+B3035/B3034</f>
        <v/>
      </c>
      <c r="E3035" s="178">
        <f>(1-D3035)*100</f>
        <v/>
      </c>
      <c r="F3035" s="178">
        <f>+B3035/B3031</f>
        <v/>
      </c>
      <c r="G3035" s="178">
        <f>(1-F3035)*100</f>
        <v/>
      </c>
    </row>
    <row r="3036">
      <c r="A3036" s="1112" t="n">
        <v>44676</v>
      </c>
      <c r="B3036" t="n">
        <v>3788.5</v>
      </c>
      <c r="D3036" s="178">
        <f>+B3036/B3035</f>
        <v/>
      </c>
      <c r="E3036" s="178">
        <f>(1-D3036)*100</f>
        <v/>
      </c>
    </row>
    <row r="3037">
      <c r="A3037" s="1112" t="n">
        <v>44677</v>
      </c>
      <c r="B3037" t="n">
        <v>3673</v>
      </c>
      <c r="D3037" s="178">
        <f>+B3037/B3036</f>
        <v/>
      </c>
      <c r="E3037" s="178">
        <f>(1-D3037)*100</f>
        <v/>
      </c>
    </row>
    <row r="3038">
      <c r="A3038" s="1112" t="n">
        <v>44678</v>
      </c>
      <c r="B3038" t="n">
        <v>3558.5</v>
      </c>
      <c r="D3038" s="178">
        <f>+B3038/B3037</f>
        <v/>
      </c>
      <c r="E3038" s="178">
        <f>(1-D3038)*100</f>
        <v/>
      </c>
    </row>
    <row r="3039">
      <c r="A3039" s="1112" t="n">
        <v>44679</v>
      </c>
      <c r="B3039" t="n">
        <v>3495</v>
      </c>
      <c r="D3039" s="178">
        <f>+B3039/B3038</f>
        <v/>
      </c>
      <c r="E3039" s="178">
        <f>(1-D3039)*100</f>
        <v/>
      </c>
    </row>
    <row r="3040">
      <c r="A3040" s="1112" t="n">
        <v>44680</v>
      </c>
      <c r="B3040" t="n">
        <v>3458</v>
      </c>
      <c r="D3040" s="178">
        <f>+B3040/B3039</f>
        <v/>
      </c>
      <c r="E3040" s="178">
        <f>(1-D3040)*100</f>
        <v/>
      </c>
      <c r="F3040" s="178">
        <f>+B3040/B3035</f>
        <v/>
      </c>
      <c r="G3040" s="178">
        <f>(1-F3040)*100</f>
        <v/>
      </c>
    </row>
    <row r="3041">
      <c r="A3041" s="1112" t="n">
        <v>44683</v>
      </c>
      <c r="B3041" t="n">
        <v>3440</v>
      </c>
      <c r="D3041" s="178">
        <f>+B3041/B3040</f>
        <v/>
      </c>
      <c r="E3041" s="178">
        <f>(1-D3041)*100</f>
        <v/>
      </c>
    </row>
    <row r="3042">
      <c r="A3042" s="1112" t="n">
        <v>44684</v>
      </c>
      <c r="B3042" t="n">
        <v>3417</v>
      </c>
      <c r="D3042" s="178">
        <f>+B3042/B3041</f>
        <v/>
      </c>
      <c r="E3042" s="178">
        <f>(1-D3042)*100</f>
        <v/>
      </c>
    </row>
    <row r="3043">
      <c r="A3043" s="1112" t="n">
        <v>44685</v>
      </c>
      <c r="B3043" t="n">
        <v>3397</v>
      </c>
      <c r="D3043" s="178">
        <f>+B3043/B3042</f>
        <v/>
      </c>
      <c r="E3043" s="178">
        <f>(1-D3043)*100</f>
        <v/>
      </c>
    </row>
    <row r="3044">
      <c r="A3044" s="1112" t="n">
        <v>44686</v>
      </c>
      <c r="B3044" t="n">
        <v>3399.5</v>
      </c>
      <c r="D3044" s="178">
        <f>+B3044/B3043</f>
        <v/>
      </c>
      <c r="E3044" s="178">
        <f>(1-D3044)*100</f>
        <v/>
      </c>
    </row>
    <row r="3045">
      <c r="A3045" s="1112" t="n">
        <v>44687</v>
      </c>
      <c r="B3045" t="n">
        <v>3424</v>
      </c>
      <c r="D3045" s="178">
        <f>+B3045/B3044</f>
        <v/>
      </c>
      <c r="E3045" s="178">
        <f>(1-D3045)*100</f>
        <v/>
      </c>
      <c r="F3045" s="178">
        <f>+B3045/B3040</f>
        <v/>
      </c>
      <c r="G3045" s="178">
        <f>(1-F3045)*100</f>
        <v/>
      </c>
    </row>
    <row r="3046">
      <c r="A3046" s="1112" t="n">
        <v>44690</v>
      </c>
      <c r="B3046" t="n">
        <v>3458</v>
      </c>
      <c r="D3046" s="178">
        <f>+B3046/B3045</f>
        <v/>
      </c>
      <c r="E3046" s="178">
        <f>(1-D3046)*100</f>
        <v/>
      </c>
    </row>
    <row r="3047">
      <c r="A3047" s="1112" t="n">
        <v>44691</v>
      </c>
      <c r="B3047" t="n">
        <v>3462.5</v>
      </c>
      <c r="D3047" s="178">
        <f>+B3047/B3046</f>
        <v/>
      </c>
      <c r="E3047" s="178">
        <f>(1-D3047)*100</f>
        <v/>
      </c>
    </row>
    <row r="3048">
      <c r="A3048" s="1112" t="n">
        <v>44692</v>
      </c>
      <c r="B3048" t="n">
        <v>3477.5</v>
      </c>
      <c r="D3048" s="178">
        <f>+B3048/B3047</f>
        <v/>
      </c>
      <c r="E3048" s="178">
        <f>(1-D3048)*100</f>
        <v/>
      </c>
    </row>
    <row r="3049">
      <c r="A3049" s="1112" t="n">
        <v>44693</v>
      </c>
      <c r="B3049" t="n">
        <v>3453</v>
      </c>
      <c r="D3049" s="178">
        <f>+B3049/B3048</f>
        <v/>
      </c>
      <c r="E3049" s="178">
        <f>(1-D3049)*100</f>
        <v/>
      </c>
    </row>
    <row r="3050">
      <c r="A3050" s="1112" t="n">
        <v>44694</v>
      </c>
      <c r="B3050" t="n">
        <v>3447</v>
      </c>
      <c r="D3050" s="178">
        <f>+B3050/B3049</f>
        <v/>
      </c>
      <c r="E3050" s="178">
        <f>(1-D3050)*100</f>
        <v/>
      </c>
      <c r="F3050" s="178">
        <f>+B3050/B3045</f>
        <v/>
      </c>
      <c r="G3050" s="178">
        <f>(1-F3050)*100</f>
        <v/>
      </c>
    </row>
    <row r="3051">
      <c r="A3051" s="1112" t="n">
        <v>44697</v>
      </c>
      <c r="B3051" t="n">
        <v>3449</v>
      </c>
      <c r="D3051" s="178">
        <f>+B3051/B3050</f>
        <v/>
      </c>
      <c r="E3051" s="178">
        <f>(1-D3051)*100</f>
        <v/>
      </c>
    </row>
    <row r="3052">
      <c r="A3052" s="1112" t="n">
        <v>44698</v>
      </c>
      <c r="B3052" t="n">
        <v>3445.5</v>
      </c>
      <c r="D3052" s="178">
        <f>+B3052/B3051</f>
        <v/>
      </c>
      <c r="E3052" s="178">
        <f>(1-D3052)*100</f>
        <v/>
      </c>
    </row>
    <row r="3053">
      <c r="A3053" s="1112" t="n">
        <v>44699</v>
      </c>
      <c r="B3053" t="n">
        <v>3443.5</v>
      </c>
      <c r="D3053" s="178">
        <f>+B3053/B3052</f>
        <v/>
      </c>
      <c r="E3053" s="178">
        <f>(1-D3053)*100</f>
        <v/>
      </c>
    </row>
    <row r="3054">
      <c r="A3054" s="1112" t="n">
        <v>44700</v>
      </c>
      <c r="B3054" t="n">
        <v>3434</v>
      </c>
      <c r="D3054" s="178">
        <f>+B3054/B3053</f>
        <v/>
      </c>
      <c r="E3054" s="178">
        <f>(1-D3054)*100</f>
        <v/>
      </c>
    </row>
    <row r="3055">
      <c r="A3055" s="1112" t="n">
        <v>44701</v>
      </c>
      <c r="B3055" t="n">
        <v>3418.5</v>
      </c>
      <c r="D3055" s="178">
        <f>+B3055/B3054</f>
        <v/>
      </c>
      <c r="E3055" s="178">
        <f>(1-D3055)*100</f>
        <v/>
      </c>
    </row>
    <row r="3056">
      <c r="A3056" s="1112" t="n">
        <v>44704</v>
      </c>
      <c r="B3056" t="n">
        <v>3402</v>
      </c>
      <c r="D3056" s="178">
        <f>+B3056/B3055</f>
        <v/>
      </c>
      <c r="E3056" s="178">
        <f>(1-D3056)*100</f>
        <v/>
      </c>
    </row>
    <row r="3057">
      <c r="A3057" s="1112" t="n">
        <v>44705</v>
      </c>
      <c r="B3057" t="n">
        <v>3373</v>
      </c>
      <c r="D3057" s="178">
        <f>+B3057/B3056</f>
        <v/>
      </c>
      <c r="E3057" s="178">
        <f>(1-D3057)*100</f>
        <v/>
      </c>
    </row>
    <row r="3058">
      <c r="A3058" s="1112" t="n">
        <v>44706</v>
      </c>
      <c r="B3058" t="n">
        <v>3331.5</v>
      </c>
      <c r="D3058" s="178">
        <f>+B3058/B3057</f>
        <v/>
      </c>
      <c r="E3058" s="178">
        <f>(1-D3058)*100</f>
        <v/>
      </c>
    </row>
    <row r="3059">
      <c r="A3059" s="1112" t="n">
        <v>44707</v>
      </c>
      <c r="B3059" t="n">
        <v>3270</v>
      </c>
      <c r="D3059" s="178">
        <f>+B3059/B3058</f>
        <v/>
      </c>
      <c r="E3059" s="178">
        <f>(1-D3059)*100</f>
        <v/>
      </c>
    </row>
    <row r="3060">
      <c r="A3060" s="1112" t="n">
        <v>44708</v>
      </c>
      <c r="B3060" t="n">
        <v>3239.5</v>
      </c>
      <c r="D3060" s="178">
        <f>+B3060/B3059</f>
        <v/>
      </c>
      <c r="E3060" s="178">
        <f>(1-D3060)*100</f>
        <v/>
      </c>
      <c r="F3060" s="178">
        <f>+B3060/B3055</f>
        <v/>
      </c>
      <c r="G3060" s="178">
        <f>(1-F3060)*100</f>
        <v/>
      </c>
    </row>
    <row r="3061">
      <c r="A3061" s="1112" t="n">
        <v>44711</v>
      </c>
      <c r="B3061" t="n">
        <v>3206.5</v>
      </c>
      <c r="D3061" s="178">
        <f>+B3061/B3060</f>
        <v/>
      </c>
      <c r="E3061" s="178">
        <f>(1-D3061)*100</f>
        <v/>
      </c>
    </row>
    <row r="3062">
      <c r="A3062" s="1112" t="n">
        <v>44712</v>
      </c>
      <c r="B3062" t="n">
        <v>3172.5</v>
      </c>
      <c r="D3062" s="178">
        <f>+B3062/B3061</f>
        <v/>
      </c>
      <c r="E3062" s="178">
        <f>(1-D3062)*100</f>
        <v/>
      </c>
    </row>
    <row r="3063">
      <c r="A3063" s="1112" t="n">
        <v>44713</v>
      </c>
      <c r="B3063" t="n">
        <v>3166.5</v>
      </c>
      <c r="D3063" s="178">
        <f>+B3063/B3062</f>
        <v/>
      </c>
      <c r="E3063" s="178">
        <f>(1-D3063)*100</f>
        <v/>
      </c>
    </row>
    <row r="3064">
      <c r="A3064" s="1112" t="n">
        <v>44714</v>
      </c>
      <c r="B3064" t="n">
        <v>3165.5</v>
      </c>
      <c r="D3064" s="178">
        <f>+B3064/B3063</f>
        <v/>
      </c>
      <c r="E3064" s="178">
        <f>(1-D3064)*100</f>
        <v/>
      </c>
    </row>
    <row r="3065">
      <c r="A3065" s="1112" t="n">
        <v>44715</v>
      </c>
      <c r="B3065" t="n">
        <v>3176.5</v>
      </c>
      <c r="D3065" s="178">
        <f>+B3065/B3064</f>
        <v/>
      </c>
      <c r="E3065" s="178">
        <f>(1-D3065)*100</f>
        <v/>
      </c>
      <c r="F3065" s="178">
        <f>+B3065/B3060</f>
        <v/>
      </c>
      <c r="G3065" s="178">
        <f>(1-F3065)*100</f>
        <v/>
      </c>
    </row>
    <row r="3066">
      <c r="A3066" s="1112" t="n">
        <v>44718</v>
      </c>
      <c r="B3066" t="n">
        <v>3205.5</v>
      </c>
      <c r="D3066" s="178">
        <f>+B3066/B3065</f>
        <v/>
      </c>
      <c r="E3066" s="178">
        <f>(1-D3066)*100</f>
        <v/>
      </c>
    </row>
    <row r="3067">
      <c r="A3067" s="1112" t="n">
        <v>44719</v>
      </c>
      <c r="B3067" t="n">
        <v>3206</v>
      </c>
      <c r="D3067" s="178">
        <f>+B3067/B3066</f>
        <v/>
      </c>
      <c r="E3067" s="178">
        <f>(1-D3067)*100</f>
        <v/>
      </c>
    </row>
    <row r="3068">
      <c r="A3068" s="1112" t="n">
        <v>44720</v>
      </c>
      <c r="B3068" t="n">
        <v>3185</v>
      </c>
      <c r="D3068" s="178">
        <f>+B3068/B3067</f>
        <v/>
      </c>
      <c r="E3068" s="178">
        <f>(1-D3068)*100</f>
        <v/>
      </c>
    </row>
    <row r="3069">
      <c r="A3069" s="1112" t="n">
        <v>44721</v>
      </c>
      <c r="B3069" t="n">
        <v>3184.5</v>
      </c>
      <c r="D3069" s="178">
        <f>+B3069/B3068</f>
        <v/>
      </c>
      <c r="E3069" s="178">
        <f>(1-D3069)*100</f>
        <v/>
      </c>
    </row>
    <row r="3070">
      <c r="A3070" s="1112" t="n">
        <v>44722</v>
      </c>
      <c r="B3070" t="n">
        <v>3157</v>
      </c>
      <c r="D3070" s="178">
        <f>+B3070/B3069</f>
        <v/>
      </c>
      <c r="E3070" s="178">
        <f>(1-D3070)*100</f>
        <v/>
      </c>
      <c r="F3070" s="178">
        <f>+B3070/B3065</f>
        <v/>
      </c>
      <c r="G3070" s="178">
        <f>(1-F3070)*100</f>
        <v/>
      </c>
    </row>
    <row r="3071">
      <c r="A3071" s="1112" t="n">
        <v>44725</v>
      </c>
      <c r="B3071" t="n">
        <v>3112.5</v>
      </c>
      <c r="D3071" s="178">
        <f>+B3071/B3070</f>
        <v/>
      </c>
      <c r="E3071" s="178">
        <f>(1-D3071)*100</f>
        <v/>
      </c>
    </row>
    <row r="3072">
      <c r="A3072" s="1112" t="n">
        <v>44726</v>
      </c>
      <c r="B3072" t="n">
        <v>3095.5</v>
      </c>
      <c r="D3072" s="178">
        <f>+B3072/B3071</f>
        <v/>
      </c>
      <c r="E3072" s="178">
        <f>(1-D3072)*100</f>
        <v/>
      </c>
    </row>
    <row r="3073">
      <c r="A3073" s="1112" t="n">
        <v>44727</v>
      </c>
      <c r="B3073" t="n">
        <v>3080.5</v>
      </c>
      <c r="D3073" s="178">
        <f>+B3073/B3072</f>
        <v/>
      </c>
      <c r="E3073" s="178">
        <f>(1-D3073)*100</f>
        <v/>
      </c>
    </row>
    <row r="3074">
      <c r="A3074" s="1112" t="n">
        <v>44728</v>
      </c>
      <c r="B3074" s="192" t="n">
        <v>3080.5</v>
      </c>
      <c r="C3074" s="192" t="n"/>
      <c r="D3074" s="178">
        <f>+B3074/B3073</f>
        <v/>
      </c>
      <c r="E3074" s="178">
        <f>(1-D3074)*100</f>
        <v/>
      </c>
    </row>
    <row r="3075">
      <c r="A3075" s="1112" t="n">
        <v>44729</v>
      </c>
      <c r="B3075" t="n">
        <v>3119.5</v>
      </c>
      <c r="D3075" s="178">
        <f>+B3075/B3074</f>
        <v/>
      </c>
      <c r="E3075" s="178">
        <f>(1-D3075)*100</f>
        <v/>
      </c>
      <c r="F3075" s="178">
        <f>+B3075/B3070</f>
        <v/>
      </c>
      <c r="G3075" s="178">
        <f>(1-F3075)*100</f>
        <v/>
      </c>
    </row>
    <row r="3076">
      <c r="A3076" s="1112" t="n">
        <v>44732</v>
      </c>
      <c r="B3076" t="n">
        <v>3170.5</v>
      </c>
      <c r="D3076" s="178">
        <f>+B3076/B3075</f>
        <v/>
      </c>
      <c r="E3076" s="178">
        <f>(1-D3076)*100</f>
        <v/>
      </c>
    </row>
    <row r="3077">
      <c r="A3077" s="1112" t="n">
        <v>44733</v>
      </c>
      <c r="B3077" t="n">
        <v>3164</v>
      </c>
      <c r="D3077" s="178">
        <f>+B3077/B3076</f>
        <v/>
      </c>
      <c r="E3077" s="178">
        <f>(1-D3077)*100</f>
        <v/>
      </c>
    </row>
    <row r="3078">
      <c r="A3078" s="1112" t="n">
        <v>44734</v>
      </c>
      <c r="B3078" t="n">
        <v>3131.5</v>
      </c>
      <c r="D3078" s="178">
        <f>+B3078/B3077</f>
        <v/>
      </c>
      <c r="E3078" s="178">
        <f>(1-D3078)*100</f>
        <v/>
      </c>
    </row>
    <row r="3079">
      <c r="A3079" s="1112" t="n">
        <v>44735</v>
      </c>
      <c r="B3079" t="n">
        <v>3114.5</v>
      </c>
      <c r="D3079" s="178">
        <f>+B3079/B3078</f>
        <v/>
      </c>
      <c r="E3079" s="178">
        <f>(1-D3079)*100</f>
        <v/>
      </c>
    </row>
    <row r="3080">
      <c r="A3080" s="1112" t="n">
        <v>44736</v>
      </c>
      <c r="B3080" t="n">
        <v>3134.5</v>
      </c>
      <c r="D3080" s="178">
        <f>+B3080/B3079</f>
        <v/>
      </c>
      <c r="E3080" s="178">
        <f>(1-D3080)*100</f>
        <v/>
      </c>
    </row>
    <row r="3081">
      <c r="A3081" s="1112" t="n">
        <v>44739</v>
      </c>
      <c r="B3081" t="n">
        <v>3125.5</v>
      </c>
      <c r="D3081" s="178">
        <f>+B3081/B3080</f>
        <v/>
      </c>
      <c r="E3081" s="178">
        <f>(1-D3081)*100</f>
        <v/>
      </c>
    </row>
    <row r="3082" ht="15.75" customHeight="1" s="1129" thickBot="1">
      <c r="A3082" s="1112" t="n">
        <v>44740</v>
      </c>
      <c r="B3082" t="n">
        <v>3096</v>
      </c>
      <c r="D3082" s="178">
        <f>+B3082/B3081</f>
        <v/>
      </c>
      <c r="E3082" s="178">
        <f>(1-D3082)*100</f>
        <v/>
      </c>
      <c r="G3082" s="477" t="n"/>
      <c r="H3082" s="474" t="n"/>
      <c r="I3082" s="474" t="n"/>
      <c r="J3082" s="474" t="n"/>
    </row>
    <row r="3083" ht="15.75" customHeight="1" s="1129" thickBot="1">
      <c r="A3083" s="1112" t="n">
        <v>44741</v>
      </c>
      <c r="B3083" t="n">
        <v>3043.5</v>
      </c>
      <c r="D3083" s="178">
        <f>+B3083/B3082</f>
        <v/>
      </c>
      <c r="E3083" s="178">
        <f>(1-D3083)*100</f>
        <v/>
      </c>
      <c r="G3083" s="477" t="n"/>
      <c r="H3083" s="474" t="n"/>
      <c r="I3083" s="474" t="n"/>
      <c r="J3083" s="474" t="n"/>
    </row>
    <row r="3084" ht="15.75" customHeight="1" s="1129" thickBot="1">
      <c r="A3084" s="1112" t="n">
        <v>44742</v>
      </c>
      <c r="B3084" t="n">
        <v>3001.5</v>
      </c>
      <c r="D3084" s="178">
        <f>+B3084/B3083</f>
        <v/>
      </c>
      <c r="E3084" s="178">
        <f>(1-D3084)*100</f>
        <v/>
      </c>
      <c r="G3084" s="477" t="n"/>
      <c r="H3084" s="474" t="n"/>
      <c r="I3084" s="474" t="n"/>
      <c r="J3084" s="474" t="n"/>
    </row>
    <row r="3085" ht="15.75" customHeight="1" s="1129" thickBot="1">
      <c r="A3085" s="1112" t="n">
        <v>44743</v>
      </c>
      <c r="B3085" t="n">
        <v>2979</v>
      </c>
      <c r="D3085" s="178">
        <f>+B3085/B3084</f>
        <v/>
      </c>
      <c r="E3085" s="178">
        <f>(1-D3085)*100</f>
        <v/>
      </c>
      <c r="G3085" s="477" t="n"/>
      <c r="H3085" s="474" t="n"/>
      <c r="I3085" s="474" t="n"/>
      <c r="J3085" s="474" t="n"/>
    </row>
    <row r="3086">
      <c r="A3086" s="1112" t="n">
        <v>44746</v>
      </c>
      <c r="B3086" t="n">
        <v>2952.5</v>
      </c>
      <c r="D3086" s="178">
        <f>+B3086/B3085</f>
        <v/>
      </c>
      <c r="E3086" s="178">
        <f>(1-D3086)*100</f>
        <v/>
      </c>
    </row>
    <row r="3087">
      <c r="A3087" s="1112" t="n">
        <v>44747</v>
      </c>
      <c r="B3087" t="n">
        <v>2951.5</v>
      </c>
      <c r="D3087" s="178">
        <f>+B3087/B3086</f>
        <v/>
      </c>
      <c r="E3087" s="178">
        <f>(1-D3087)*100</f>
        <v/>
      </c>
    </row>
    <row r="3088">
      <c r="A3088" s="1112" t="n">
        <v>44748</v>
      </c>
      <c r="B3088" t="n">
        <v>2974.5</v>
      </c>
      <c r="D3088" s="178">
        <f>+B3088/B3087</f>
        <v/>
      </c>
      <c r="E3088" s="178">
        <f>(1-D3088)*100</f>
        <v/>
      </c>
    </row>
    <row r="3089">
      <c r="A3089" s="1112" t="n">
        <v>44749</v>
      </c>
      <c r="B3089" t="n">
        <v>3031</v>
      </c>
      <c r="D3089" s="178">
        <f>+B3089/B3088</f>
        <v/>
      </c>
      <c r="E3089" s="178">
        <f>(1-D3089)*100</f>
        <v/>
      </c>
    </row>
    <row r="3090">
      <c r="A3090" s="1112" t="n">
        <v>44750</v>
      </c>
      <c r="B3090" t="n">
        <v>3055</v>
      </c>
      <c r="D3090" s="178">
        <f>+B3090/B3089</f>
        <v/>
      </c>
      <c r="E3090" s="178">
        <f>(1-D3090)*100</f>
        <v/>
      </c>
    </row>
    <row r="3091">
      <c r="A3091" s="1112" t="n">
        <v>44753</v>
      </c>
      <c r="B3091" t="n">
        <v>3055.5</v>
      </c>
      <c r="D3091" s="178">
        <f>+B3091/B3090</f>
        <v/>
      </c>
      <c r="E3091" s="178">
        <f>(1-D3091)*100</f>
        <v/>
      </c>
    </row>
    <row r="3092">
      <c r="A3092" s="1112" t="n">
        <v>44754</v>
      </c>
      <c r="B3092" t="n">
        <v>3043.5</v>
      </c>
      <c r="D3092" s="178">
        <f>+B3092/B3091</f>
        <v/>
      </c>
      <c r="E3092" s="178">
        <f>(1-D3092)*100</f>
        <v/>
      </c>
    </row>
    <row r="3093">
      <c r="A3093" s="1112" t="n">
        <v>44755</v>
      </c>
      <c r="B3093" t="n">
        <v>3037.5</v>
      </c>
      <c r="D3093" s="178">
        <f>+B3093/B3092</f>
        <v/>
      </c>
      <c r="E3093" s="178">
        <f>(1-D3093)*100</f>
        <v/>
      </c>
    </row>
    <row r="3094">
      <c r="A3094" s="1112" t="n">
        <v>44756</v>
      </c>
      <c r="B3094" t="n">
        <v>3030.5</v>
      </c>
      <c r="D3094" s="178">
        <f>+B3094/B3093</f>
        <v/>
      </c>
      <c r="E3094" s="178">
        <f>(1-D3094)*100</f>
        <v/>
      </c>
    </row>
    <row r="3095">
      <c r="A3095" s="1112" t="n">
        <v>44757</v>
      </c>
      <c r="B3095" t="n">
        <v>3005</v>
      </c>
      <c r="D3095" s="178">
        <f>+B3095/B3094</f>
        <v/>
      </c>
      <c r="E3095" s="178">
        <f>(1-D3095)*100</f>
        <v/>
      </c>
      <c r="F3095" s="178">
        <f>+B3095/B3090</f>
        <v/>
      </c>
      <c r="G3095" s="178">
        <f>(1-F3095)*100</f>
        <v/>
      </c>
    </row>
    <row r="3096">
      <c r="A3096" s="1112" t="n">
        <v>44760</v>
      </c>
      <c r="B3096" t="n">
        <v>3015</v>
      </c>
      <c r="D3096" s="178">
        <f>+B3096/B3095</f>
        <v/>
      </c>
      <c r="E3096" s="178">
        <f>(1-D3096)*100</f>
        <v/>
      </c>
    </row>
    <row r="3097">
      <c r="A3097" s="1112" t="n">
        <v>44761</v>
      </c>
      <c r="B3097" t="n">
        <v>3034.5</v>
      </c>
      <c r="D3097" s="178">
        <f>+B3097/B3096</f>
        <v/>
      </c>
      <c r="E3097" s="178">
        <f>(1-D3097)*100</f>
        <v/>
      </c>
    </row>
    <row r="3098">
      <c r="A3098" s="1112" t="n">
        <v>44762</v>
      </c>
      <c r="B3098" t="n">
        <v>3014.5</v>
      </c>
      <c r="D3098" s="178">
        <f>+B3098/B3097</f>
        <v/>
      </c>
      <c r="E3098" s="178">
        <f>(1-D3098)*100</f>
        <v/>
      </c>
    </row>
    <row r="3099">
      <c r="A3099" s="1112" t="n">
        <v>44763</v>
      </c>
      <c r="B3099" t="n">
        <v>3017.5</v>
      </c>
      <c r="D3099" s="178">
        <f>+B3099/B3098</f>
        <v/>
      </c>
      <c r="E3099" s="178">
        <f>(1-D3099)*100</f>
        <v/>
      </c>
    </row>
    <row r="3100">
      <c r="A3100" s="1112" t="n">
        <v>44764</v>
      </c>
      <c r="B3100" t="n">
        <v>3017</v>
      </c>
      <c r="D3100" s="178">
        <f>+B3100/B3099</f>
        <v/>
      </c>
      <c r="E3100" s="178">
        <f>(1-D3100)*100</f>
        <v/>
      </c>
      <c r="F3100" s="178">
        <f>+B3100/B3095</f>
        <v/>
      </c>
      <c r="G3100" s="178">
        <f>(1-F3100)*100</f>
        <v/>
      </c>
    </row>
    <row r="3101">
      <c r="A3101" s="1112" t="n">
        <v>44767</v>
      </c>
      <c r="B3101" t="n">
        <v>3025</v>
      </c>
      <c r="D3101" s="178">
        <f>+B3101/B3100</f>
        <v/>
      </c>
      <c r="E3101" s="178">
        <f>(1-D3101)*100</f>
        <v/>
      </c>
    </row>
    <row r="3102">
      <c r="A3102" s="1112" t="n">
        <v>44768</v>
      </c>
      <c r="B3102" t="n">
        <v>3040.5</v>
      </c>
      <c r="D3102" s="178">
        <f>+B3102/B3101</f>
        <v/>
      </c>
      <c r="E3102" s="178">
        <f>(1-D3102)*100</f>
        <v/>
      </c>
    </row>
    <row r="3103">
      <c r="A3103" s="1112" t="n">
        <v>44769</v>
      </c>
      <c r="B3103" t="n">
        <v>3044.5</v>
      </c>
      <c r="D3103" s="178">
        <f>+B3103/B3102</f>
        <v/>
      </c>
      <c r="E3103" s="178">
        <f>(1-D3103)*100</f>
        <v/>
      </c>
    </row>
    <row r="3104">
      <c r="A3104" s="1112" t="n">
        <v>44770</v>
      </c>
      <c r="B3104" t="n">
        <v>3048.5</v>
      </c>
      <c r="D3104" s="178">
        <f>+B3104/B3103</f>
        <v/>
      </c>
      <c r="E3104" s="178">
        <f>(1-D3104)*100</f>
        <v/>
      </c>
    </row>
    <row r="3105">
      <c r="A3105" s="1112" t="n">
        <v>44771</v>
      </c>
      <c r="B3105" t="n">
        <v>3016.5</v>
      </c>
      <c r="D3105" s="178">
        <f>+B3105/B3104</f>
        <v/>
      </c>
      <c r="E3105" s="178">
        <f>(1-D3105)*100</f>
        <v/>
      </c>
      <c r="F3105" s="178">
        <f>+B3105/B3100</f>
        <v/>
      </c>
      <c r="G3105" s="178">
        <f>(1-F3105)*100</f>
        <v/>
      </c>
    </row>
    <row r="3106">
      <c r="A3106" s="1112" t="n">
        <v>44774</v>
      </c>
      <c r="B3106" t="n">
        <v>3000.5</v>
      </c>
      <c r="D3106" s="178">
        <f>+B3106/B3105</f>
        <v/>
      </c>
      <c r="E3106" s="178">
        <f>(1-D3106)*100</f>
        <v/>
      </c>
    </row>
    <row r="3107">
      <c r="A3107" s="1112" t="n">
        <v>44775</v>
      </c>
      <c r="B3107" t="n">
        <v>2999</v>
      </c>
      <c r="D3107" s="178">
        <f>+B3107/B3106</f>
        <v/>
      </c>
      <c r="E3107" s="178">
        <f>(1-D3107)*100</f>
        <v/>
      </c>
    </row>
    <row r="3108">
      <c r="A3108" s="1112" t="n">
        <v>44776</v>
      </c>
      <c r="B3108" t="n">
        <v>2984</v>
      </c>
      <c r="D3108" s="178">
        <f>+B3108/B3107</f>
        <v/>
      </c>
      <c r="E3108" s="178">
        <f>(1-D3108)*100</f>
        <v/>
      </c>
    </row>
    <row r="3109">
      <c r="A3109" s="1112" t="n">
        <v>44777</v>
      </c>
      <c r="B3109" t="n">
        <v>2968.5</v>
      </c>
      <c r="D3109" s="178">
        <f>+B3109/B3108</f>
        <v/>
      </c>
      <c r="E3109" s="178">
        <f>(1-D3109)*100</f>
        <v/>
      </c>
    </row>
    <row r="3110">
      <c r="A3110" s="1112" t="n">
        <v>44778</v>
      </c>
      <c r="B3110" t="n">
        <v>2942.5</v>
      </c>
      <c r="D3110" s="178">
        <f>+B3110/B3109</f>
        <v/>
      </c>
      <c r="E3110" s="178">
        <f>(1-D3110)*100</f>
        <v/>
      </c>
      <c r="F3110" s="178">
        <f>+B3110/B3105</f>
        <v/>
      </c>
      <c r="G3110" s="178">
        <f>(1-F3110)*100</f>
        <v/>
      </c>
    </row>
    <row r="3111">
      <c r="A3111" s="1112" t="n">
        <v>44781</v>
      </c>
      <c r="B3111" t="n">
        <v>2933</v>
      </c>
      <c r="D3111" s="178">
        <f>+B3111/B3110</f>
        <v/>
      </c>
      <c r="E3111" s="178">
        <f>(1-D3111)*100</f>
        <v/>
      </c>
      <c r="J3111" s="57" t="n"/>
    </row>
    <row r="3112">
      <c r="A3112" s="1112" t="n">
        <v>44782</v>
      </c>
      <c r="B3112" t="n">
        <v>2914</v>
      </c>
      <c r="D3112" s="178">
        <f>+B3112/B3111</f>
        <v/>
      </c>
      <c r="E3112" s="178">
        <f>(1-D3112)*100</f>
        <v/>
      </c>
      <c r="J3112" s="57" t="n"/>
    </row>
    <row r="3113">
      <c r="A3113" s="1112" t="n">
        <v>44783</v>
      </c>
      <c r="B3113" t="n">
        <v>2909.5</v>
      </c>
      <c r="D3113" s="178">
        <f>+B3113/B3112</f>
        <v/>
      </c>
      <c r="E3113" s="178">
        <f>(1-D3113)*100</f>
        <v/>
      </c>
    </row>
    <row r="3114">
      <c r="A3114" s="1112" t="n">
        <v>44784</v>
      </c>
      <c r="B3114" t="n">
        <v>2886</v>
      </c>
      <c r="D3114" s="178">
        <f>+B3114/B3113</f>
        <v/>
      </c>
      <c r="E3114" s="178">
        <f>(1-D3114)*100</f>
        <v/>
      </c>
    </row>
    <row r="3115">
      <c r="A3115" s="1112" t="n">
        <v>44785</v>
      </c>
      <c r="B3115" t="n">
        <v>2848</v>
      </c>
      <c r="D3115" s="178">
        <f>+B3115/B3114</f>
        <v/>
      </c>
      <c r="E3115" s="178">
        <f>(1-D3115)*100</f>
        <v/>
      </c>
      <c r="F3115" s="178">
        <f>+B3115/B3110</f>
        <v/>
      </c>
      <c r="G3115" s="178">
        <f>(1-F3115)*100</f>
        <v/>
      </c>
    </row>
    <row r="3116">
      <c r="A3116" s="1112" t="n">
        <v>44788</v>
      </c>
      <c r="B3116" t="n">
        <v>2788.5</v>
      </c>
      <c r="D3116" s="178">
        <f>+B3116/B3115</f>
        <v/>
      </c>
      <c r="E3116" s="178">
        <f>(1-D3116)*100</f>
        <v/>
      </c>
    </row>
    <row r="3117">
      <c r="A3117" s="1112" t="n">
        <v>44789</v>
      </c>
      <c r="B3117" t="n">
        <v>2728.5</v>
      </c>
      <c r="D3117" s="178">
        <f>+B3117/B3116</f>
        <v/>
      </c>
      <c r="E3117" s="178">
        <f>(1-D3117)*100</f>
        <v/>
      </c>
    </row>
    <row r="3118">
      <c r="A3118" s="1112" t="n">
        <v>44790</v>
      </c>
      <c r="B3118" t="n">
        <v>2704</v>
      </c>
      <c r="D3118" s="178">
        <f>+B3118/B3117</f>
        <v/>
      </c>
      <c r="E3118" s="178">
        <f>(1-D3118)*100</f>
        <v/>
      </c>
    </row>
    <row r="3119">
      <c r="A3119" s="1112" t="n">
        <v>44791</v>
      </c>
      <c r="B3119" t="n">
        <v>2648</v>
      </c>
      <c r="D3119" s="178">
        <f>+B3119/B3118</f>
        <v/>
      </c>
      <c r="E3119" s="178">
        <f>(1-D3119)*100</f>
        <v/>
      </c>
    </row>
    <row r="3120">
      <c r="A3120" s="1112" t="n">
        <v>44792</v>
      </c>
      <c r="B3120" t="n">
        <v>2614.5</v>
      </c>
      <c r="D3120" s="178">
        <f>+B3120/B3119</f>
        <v/>
      </c>
      <c r="E3120" s="178">
        <f>(1-D3120)*100</f>
        <v/>
      </c>
      <c r="F3120" s="178">
        <f>+B3120/B3115</f>
        <v/>
      </c>
      <c r="G3120" s="178">
        <f>(1-F3120)*100</f>
        <v/>
      </c>
    </row>
    <row r="3121">
      <c r="A3121" s="1112" t="n">
        <v>44795</v>
      </c>
      <c r="B3121" t="n">
        <v>2561.5</v>
      </c>
      <c r="D3121" s="178">
        <f>+B3121/B3120</f>
        <v/>
      </c>
      <c r="E3121" s="178">
        <f>(1-D3121)*100</f>
        <v/>
      </c>
    </row>
    <row r="3122">
      <c r="A3122" s="1112" t="n">
        <v>44796</v>
      </c>
      <c r="B3122" t="n">
        <v>2547.5</v>
      </c>
      <c r="D3122" s="178">
        <f>+B3122/B3121</f>
        <v/>
      </c>
      <c r="E3122" s="178">
        <f>(1-D3122)*100</f>
        <v/>
      </c>
    </row>
    <row r="3123">
      <c r="A3123" s="1112" t="n">
        <v>44797</v>
      </c>
      <c r="B3123" t="n">
        <v>2493</v>
      </c>
      <c r="D3123" s="178">
        <f>+B3123/B3122</f>
        <v/>
      </c>
      <c r="E3123" s="178">
        <f>(1-D3123)*100</f>
        <v/>
      </c>
    </row>
    <row r="3124">
      <c r="A3124" s="1112" t="n">
        <v>44798</v>
      </c>
      <c r="B3124" t="n">
        <v>2487.5</v>
      </c>
      <c r="D3124" s="178">
        <f>+B3124/B3123</f>
        <v/>
      </c>
      <c r="E3124" s="178">
        <f>(1-D3124)*100</f>
        <v/>
      </c>
    </row>
    <row r="3125">
      <c r="A3125" s="1112" t="n">
        <v>44799</v>
      </c>
      <c r="B3125" t="n">
        <v>2502</v>
      </c>
      <c r="D3125" s="178">
        <f>+B3125/B3124</f>
        <v/>
      </c>
      <c r="E3125" s="178">
        <f>(1-D3125)*100</f>
        <v/>
      </c>
      <c r="F3125" s="178">
        <f>+B3125/B3120</f>
        <v/>
      </c>
      <c r="G3125" s="178">
        <f>(1-F3125)*100</f>
        <v/>
      </c>
    </row>
    <row r="3126">
      <c r="A3126" s="1112" t="n">
        <v>44802</v>
      </c>
      <c r="B3126" t="n">
        <v>2489.5</v>
      </c>
      <c r="D3126" s="178">
        <f>+B3126/B3125</f>
        <v/>
      </c>
      <c r="E3126" s="178">
        <f>(1-D3126)*100</f>
        <v/>
      </c>
    </row>
    <row r="3127">
      <c r="A3127" s="1112" t="n">
        <v>44803</v>
      </c>
      <c r="B3127" t="n">
        <v>2473.5</v>
      </c>
      <c r="D3127" s="178">
        <f>+B3127/B3126</f>
        <v/>
      </c>
      <c r="E3127" s="178">
        <f>(1-D3127)*100</f>
        <v/>
      </c>
    </row>
    <row r="3128">
      <c r="A3128" s="1112" t="n">
        <v>44804</v>
      </c>
      <c r="B3128" t="n">
        <v>2437</v>
      </c>
      <c r="D3128" s="178">
        <f>+B3128/B3127</f>
        <v/>
      </c>
      <c r="E3128" s="178">
        <f>(1-D3128)*100</f>
        <v/>
      </c>
    </row>
    <row r="3129">
      <c r="A3129" s="1112" t="n">
        <v>44805</v>
      </c>
      <c r="B3129" t="n">
        <v>2372</v>
      </c>
      <c r="D3129" s="178">
        <f>+B3129/B3128</f>
        <v/>
      </c>
      <c r="E3129" s="178">
        <f>(1-D3129)*100</f>
        <v/>
      </c>
    </row>
    <row r="3130">
      <c r="A3130" s="1112" t="n">
        <v>44806</v>
      </c>
      <c r="B3130" t="n">
        <v>2311</v>
      </c>
      <c r="D3130" s="178">
        <f>+B3130/B3129</f>
        <v/>
      </c>
      <c r="E3130" s="178">
        <f>(1-D3130)*100</f>
        <v/>
      </c>
      <c r="F3130" s="178">
        <f>+B3130/B3125</f>
        <v/>
      </c>
      <c r="G3130" s="178">
        <f>(1-F3130)*100</f>
        <v/>
      </c>
    </row>
    <row r="3131">
      <c r="A3131" s="1112" t="n">
        <v>44809</v>
      </c>
      <c r="B3131" t="n">
        <v>2297</v>
      </c>
      <c r="D3131" s="178">
        <f>+B3131/B3130</f>
        <v/>
      </c>
      <c r="E3131" s="178">
        <f>(1-D3131)*100</f>
        <v/>
      </c>
    </row>
    <row r="3132">
      <c r="A3132" s="1112" t="n">
        <v>44810</v>
      </c>
      <c r="B3132" t="n">
        <v>2317</v>
      </c>
      <c r="D3132" s="178">
        <f>+B3132/B3131</f>
        <v/>
      </c>
      <c r="E3132" s="178">
        <f>(1-D3132)*100</f>
        <v/>
      </c>
    </row>
    <row r="3133">
      <c r="A3133" s="104" t="n">
        <v>44811</v>
      </c>
      <c r="B3133" t="n">
        <v>2317</v>
      </c>
      <c r="D3133" s="178">
        <f>+B3133/B3132</f>
        <v/>
      </c>
      <c r="E3133" s="178">
        <f>(1-D3133)*100</f>
        <v/>
      </c>
    </row>
    <row r="3134">
      <c r="A3134" s="1112" t="n">
        <v>44812</v>
      </c>
      <c r="B3134" t="n">
        <v>2334</v>
      </c>
      <c r="D3134" s="178">
        <f>+B3134/B3133</f>
        <v/>
      </c>
      <c r="E3134" s="178">
        <f>(1-D3134)*100</f>
        <v/>
      </c>
    </row>
    <row r="3135">
      <c r="A3135" s="1112" t="n">
        <v>44813</v>
      </c>
      <c r="B3135" t="n">
        <v>2345.5</v>
      </c>
      <c r="D3135" s="178">
        <f>+B3135/B3134</f>
        <v/>
      </c>
      <c r="E3135" s="178">
        <f>(1-D3135)*100</f>
        <v/>
      </c>
      <c r="F3135" s="178">
        <f>+B3135/B3130</f>
        <v/>
      </c>
      <c r="G3135" s="178">
        <f>(1-F3135)*100</f>
        <v/>
      </c>
    </row>
    <row r="3136">
      <c r="A3136" s="1112" t="n">
        <v>44816</v>
      </c>
      <c r="B3136" t="n">
        <v>2358.5</v>
      </c>
      <c r="D3136" s="178">
        <f>+B3136/B3135</f>
        <v/>
      </c>
      <c r="E3136" s="178">
        <f>(1-D3136)*100</f>
        <v/>
      </c>
    </row>
    <row r="3137">
      <c r="A3137" s="1112" t="n">
        <v>44817</v>
      </c>
      <c r="B3137" t="n">
        <v>2399</v>
      </c>
      <c r="D3137" s="178">
        <f>+B3137/B3136</f>
        <v/>
      </c>
      <c r="E3137" s="178">
        <f>(1-D3137)*100</f>
        <v/>
      </c>
    </row>
    <row r="3138">
      <c r="A3138" s="1112" t="n">
        <v>44818</v>
      </c>
      <c r="B3138" t="n">
        <v>2495.5</v>
      </c>
      <c r="D3138" s="178">
        <f>+B3138/B3137</f>
        <v/>
      </c>
      <c r="E3138" s="178">
        <f>(1-D3138)*100</f>
        <v/>
      </c>
    </row>
    <row r="3139">
      <c r="A3139" s="1112" t="n">
        <v>44819</v>
      </c>
      <c r="B3139" t="n">
        <v>2522.5</v>
      </c>
      <c r="D3139" s="178">
        <f>+B3139/B3138</f>
        <v/>
      </c>
      <c r="E3139" s="178">
        <f>(1-D3139)*100</f>
        <v/>
      </c>
    </row>
    <row r="3140">
      <c r="A3140" s="1112" t="n">
        <v>44820</v>
      </c>
      <c r="B3140" t="n">
        <v>2524</v>
      </c>
      <c r="D3140" s="178">
        <f>+B3140/B3139</f>
        <v/>
      </c>
      <c r="E3140" s="178">
        <f>(1-D3140)*100</f>
        <v/>
      </c>
      <c r="F3140" s="178">
        <f>+B3140/B3135</f>
        <v/>
      </c>
      <c r="G3140" s="178">
        <f>(1-F3140)*100</f>
        <v/>
      </c>
    </row>
    <row r="3141">
      <c r="A3141" s="1112" t="n">
        <v>44823</v>
      </c>
      <c r="B3141" t="n">
        <v>2518</v>
      </c>
      <c r="D3141" s="178">
        <f>+B3141/B3140</f>
        <v/>
      </c>
      <c r="E3141" s="178">
        <f>(1-D3141)*100</f>
        <v/>
      </c>
    </row>
    <row r="3142">
      <c r="A3142" s="1112" t="n">
        <v>44824</v>
      </c>
      <c r="B3142" t="n">
        <v>2504.5</v>
      </c>
      <c r="D3142" s="178">
        <f>+B3142/B3141</f>
        <v/>
      </c>
      <c r="E3142" s="178">
        <f>(1-D3142)*100</f>
        <v/>
      </c>
    </row>
    <row r="3143">
      <c r="A3143" s="1112" t="n">
        <v>44825</v>
      </c>
      <c r="B3143" t="n">
        <v>2473.5</v>
      </c>
      <c r="D3143" s="178">
        <f>+B3143/B3142</f>
        <v/>
      </c>
      <c r="E3143" s="178">
        <f>(1-D3143)*100</f>
        <v/>
      </c>
    </row>
    <row r="3144">
      <c r="A3144" s="1112" t="n">
        <v>44826</v>
      </c>
      <c r="B3144" t="n">
        <v>2469.5</v>
      </c>
      <c r="D3144" s="178">
        <f>+B3144/B3143</f>
        <v/>
      </c>
      <c r="E3144" s="178">
        <f>(1-D3144)*100</f>
        <v/>
      </c>
    </row>
    <row r="3145">
      <c r="A3145" s="1112" t="n">
        <v>44827</v>
      </c>
      <c r="B3145" t="n">
        <v>2483.5</v>
      </c>
      <c r="D3145" s="178">
        <f>+B3145/B3144</f>
        <v/>
      </c>
      <c r="E3145" s="178">
        <f>(1-D3145)*100</f>
        <v/>
      </c>
      <c r="F3145" s="178">
        <f>+B3145/B3140</f>
        <v/>
      </c>
      <c r="G3145" s="178">
        <f>(1-F3145)*100</f>
        <v/>
      </c>
    </row>
    <row r="3146">
      <c r="A3146" s="1112" t="n">
        <v>44830</v>
      </c>
      <c r="B3146" t="n">
        <v>2487</v>
      </c>
      <c r="D3146" s="178">
        <f>+B3146/B3145</f>
        <v/>
      </c>
      <c r="E3146" s="178">
        <f>(1-D3146)*100</f>
        <v/>
      </c>
    </row>
    <row r="3147">
      <c r="A3147" s="1112" t="n">
        <v>44831</v>
      </c>
      <c r="B3147" t="n">
        <v>2529</v>
      </c>
      <c r="D3147" s="178">
        <f>+B3147/B3146</f>
        <v/>
      </c>
      <c r="E3147" s="178">
        <f>(1-D3147)*100</f>
        <v/>
      </c>
    </row>
    <row r="3148">
      <c r="A3148" s="1112" t="n">
        <v>44832</v>
      </c>
      <c r="B3148" t="n">
        <v>2603</v>
      </c>
      <c r="D3148" s="178">
        <f>+B3148/B3147</f>
        <v/>
      </c>
      <c r="E3148" s="178">
        <f>(1-D3148)*100</f>
        <v/>
      </c>
    </row>
    <row r="3149">
      <c r="A3149" s="1112" t="n">
        <v>44833</v>
      </c>
      <c r="B3149" t="n">
        <v>2648</v>
      </c>
      <c r="D3149" s="178">
        <f>+B3149/B3148</f>
        <v/>
      </c>
      <c r="E3149" s="178">
        <f>(1-D3149)*100</f>
        <v/>
      </c>
    </row>
    <row r="3150">
      <c r="A3150" s="1112" t="n">
        <v>44834</v>
      </c>
      <c r="B3150" t="n">
        <v>2636.5</v>
      </c>
      <c r="D3150" s="178">
        <f>+B3150/B3149</f>
        <v/>
      </c>
      <c r="E3150" s="178">
        <f>(1-D3150)*100</f>
        <v/>
      </c>
      <c r="F3150" s="178">
        <f>+B3150/B3145</f>
        <v/>
      </c>
      <c r="G3150" s="178">
        <f>(1-F3150)*100</f>
        <v/>
      </c>
    </row>
    <row r="3151">
      <c r="A3151" s="1112" t="n">
        <v>44837</v>
      </c>
      <c r="B3151" t="n">
        <v>2662.5</v>
      </c>
      <c r="D3151" s="178">
        <f>+B3151/B3150</f>
        <v/>
      </c>
      <c r="E3151" s="178">
        <f>(1-D3151)*100</f>
        <v/>
      </c>
    </row>
    <row r="3152">
      <c r="A3152" s="1112" t="n">
        <v>44838</v>
      </c>
      <c r="B3152" t="n">
        <v>2648</v>
      </c>
      <c r="D3152" s="178">
        <f>+B3152/B3151</f>
        <v/>
      </c>
      <c r="E3152" s="178">
        <f>(1-D3152)*100</f>
        <v/>
      </c>
    </row>
    <row r="3153">
      <c r="A3153" s="1112" t="n">
        <v>44839</v>
      </c>
      <c r="B3153" t="n">
        <v>2659.5</v>
      </c>
      <c r="D3153" s="178">
        <f>+B3153/B3152</f>
        <v/>
      </c>
      <c r="E3153" s="178">
        <f>(1-D3153)*100</f>
        <v/>
      </c>
    </row>
    <row r="3154">
      <c r="A3154" s="1112" t="n">
        <v>44840</v>
      </c>
      <c r="B3154" t="n">
        <v>2676.5</v>
      </c>
      <c r="D3154" s="178">
        <f>+B3154/B3153</f>
        <v/>
      </c>
      <c r="E3154" s="178">
        <f>(1-D3154)*100</f>
        <v/>
      </c>
    </row>
    <row r="3155">
      <c r="A3155" s="1112" t="n">
        <v>44841</v>
      </c>
      <c r="B3155" t="n">
        <v>2702</v>
      </c>
      <c r="D3155" s="178">
        <f>+B3155/B3154</f>
        <v/>
      </c>
      <c r="E3155" s="178">
        <f>(1-D3155)*100</f>
        <v/>
      </c>
      <c r="F3155" s="178">
        <f>+B3155/B3150</f>
        <v/>
      </c>
      <c r="G3155" s="178">
        <f>(1-F3155)*100</f>
        <v/>
      </c>
    </row>
    <row r="3156">
      <c r="A3156" s="1112" t="n">
        <v>44844</v>
      </c>
      <c r="B3156" t="n">
        <v>2790</v>
      </c>
      <c r="D3156" s="178">
        <f>+B3156/B3155</f>
        <v/>
      </c>
      <c r="E3156" s="178">
        <f>(1-D3156)*100</f>
        <v/>
      </c>
    </row>
    <row r="3157">
      <c r="A3157" s="1112" t="n">
        <v>44845</v>
      </c>
      <c r="B3157" t="n">
        <v>2811.5</v>
      </c>
      <c r="D3157" s="178">
        <f>+B3157/B3156</f>
        <v/>
      </c>
      <c r="E3157" s="178">
        <f>(1-D3157)*100</f>
        <v/>
      </c>
    </row>
    <row r="3158">
      <c r="A3158" s="1112" t="n">
        <v>44846</v>
      </c>
      <c r="B3158" s="192" t="n">
        <v>2811.5</v>
      </c>
      <c r="D3158" s="178">
        <f>+B3158/B3157</f>
        <v/>
      </c>
      <c r="E3158" s="178">
        <f>(1-D3158)*100</f>
        <v/>
      </c>
    </row>
    <row r="3159">
      <c r="A3159" s="1112" t="n">
        <v>44847</v>
      </c>
      <c r="B3159" t="n">
        <v>2826.5</v>
      </c>
      <c r="D3159" s="178">
        <f>+B3159/B3158</f>
        <v/>
      </c>
      <c r="E3159" s="178">
        <f>(1-D3159)*100</f>
        <v/>
      </c>
    </row>
    <row r="3160">
      <c r="A3160" s="1112" t="n">
        <v>44848</v>
      </c>
      <c r="B3160" t="n">
        <v>2830.5</v>
      </c>
      <c r="D3160" s="178">
        <f>+B3160/B3159</f>
        <v/>
      </c>
      <c r="E3160" s="178">
        <f>(1-D3160)*100</f>
        <v/>
      </c>
      <c r="F3160" s="178">
        <f>+B3160/B3155</f>
        <v/>
      </c>
      <c r="G3160" s="178">
        <f>(1-F3160)*100</f>
        <v/>
      </c>
    </row>
    <row r="3161">
      <c r="A3161" s="1112" t="n">
        <v>44851</v>
      </c>
      <c r="B3161" t="n">
        <v>2835</v>
      </c>
      <c r="D3161" s="178">
        <f>+B3161/B3160</f>
        <v/>
      </c>
      <c r="E3161" s="178">
        <f>(1-D3161)*100</f>
        <v/>
      </c>
    </row>
    <row r="3162">
      <c r="A3162" s="1112" t="n">
        <v>44852</v>
      </c>
      <c r="B3162" t="n">
        <v>2801</v>
      </c>
      <c r="D3162" s="178">
        <f>+B3162/B3161</f>
        <v/>
      </c>
      <c r="E3162" s="178">
        <f>(1-D3162)*100</f>
        <v/>
      </c>
    </row>
    <row r="3163">
      <c r="A3163" s="1112" t="n">
        <v>44853</v>
      </c>
      <c r="B3163" t="n">
        <v>2791</v>
      </c>
      <c r="D3163" s="178">
        <f>+B3163/B3162</f>
        <v/>
      </c>
      <c r="E3163" s="178">
        <f>(1-D3163)*100</f>
        <v/>
      </c>
    </row>
    <row r="3164">
      <c r="A3164" s="1112" t="n">
        <v>44854</v>
      </c>
      <c r="B3164" t="n">
        <v>2790</v>
      </c>
      <c r="D3164" s="178">
        <f>+B3164/B3163</f>
        <v/>
      </c>
      <c r="E3164" s="178">
        <f>(1-D3164)*100</f>
        <v/>
      </c>
    </row>
    <row r="3165">
      <c r="A3165" s="1112" t="n">
        <v>44855</v>
      </c>
      <c r="B3165" t="n">
        <v>2785</v>
      </c>
      <c r="D3165" s="178">
        <f>+B3165/B3164</f>
        <v/>
      </c>
      <c r="E3165" s="178">
        <f>(1-D3165)*100</f>
        <v/>
      </c>
      <c r="F3165" s="178">
        <f>+B3165/B3160</f>
        <v/>
      </c>
      <c r="G3165" s="178">
        <f>(1-F3165)*100</f>
        <v/>
      </c>
    </row>
    <row r="3166">
      <c r="A3166" s="1112" t="n">
        <v>44858</v>
      </c>
      <c r="B3166" t="n">
        <v>2777.5</v>
      </c>
      <c r="D3166" s="178">
        <f>+B3166/B3165</f>
        <v/>
      </c>
      <c r="E3166" s="178">
        <f>(1-D3166)*100</f>
        <v/>
      </c>
    </row>
    <row r="3167">
      <c r="A3167" s="1112" t="n">
        <v>44859</v>
      </c>
      <c r="B3167" t="n">
        <v>2749.5</v>
      </c>
      <c r="D3167" s="178">
        <f>+B3167/B3166</f>
        <v/>
      </c>
      <c r="E3167" s="178">
        <f>(1-D3167)*100</f>
        <v/>
      </c>
    </row>
    <row r="3168">
      <c r="A3168" s="1112" t="n">
        <v>44860</v>
      </c>
      <c r="B3168" t="n">
        <v>2729</v>
      </c>
      <c r="D3168" s="178">
        <f>+B3168/B3167</f>
        <v/>
      </c>
      <c r="E3168" s="178">
        <f>(1-D3168)*100</f>
        <v/>
      </c>
    </row>
    <row r="3169">
      <c r="A3169" s="1112" t="n">
        <v>44861</v>
      </c>
      <c r="B3169" t="n">
        <v>2759.5</v>
      </c>
      <c r="D3169" s="178">
        <f>+B3169/B3168</f>
        <v/>
      </c>
      <c r="E3169" s="178">
        <f>(1-D3169)*100</f>
        <v/>
      </c>
    </row>
    <row r="3170">
      <c r="A3170" s="1112" t="n">
        <v>44862</v>
      </c>
      <c r="B3170" t="n">
        <v>2828.5</v>
      </c>
      <c r="D3170" s="178">
        <f>+B3170/B3169</f>
        <v/>
      </c>
      <c r="E3170" s="178">
        <f>(1-D3170)*100</f>
        <v/>
      </c>
      <c r="F3170" s="178">
        <f>+B3170/B3165</f>
        <v/>
      </c>
      <c r="G3170" s="178">
        <f>(1-F3170)*100</f>
        <v/>
      </c>
    </row>
    <row r="3171">
      <c r="A3171" s="1112" t="n">
        <v>44865</v>
      </c>
      <c r="B3171" t="n">
        <v>2907.5</v>
      </c>
      <c r="D3171" s="178">
        <f>+B3171/B3170</f>
        <v/>
      </c>
      <c r="E3171" s="178">
        <f>(1-D3171)*100</f>
        <v/>
      </c>
    </row>
    <row r="3172">
      <c r="A3172" s="1112" t="n">
        <v>44866</v>
      </c>
      <c r="B3172" t="n">
        <v>2955</v>
      </c>
      <c r="D3172" s="178">
        <f>+B3172/B3171</f>
        <v/>
      </c>
      <c r="E3172" s="178">
        <f>(1-D3172)*100</f>
        <v/>
      </c>
    </row>
    <row r="3173">
      <c r="A3173" s="1112" t="n">
        <v>44867</v>
      </c>
      <c r="B3173" s="192" t="n">
        <v>2955</v>
      </c>
      <c r="D3173" s="178">
        <f>+B3173/B3172</f>
        <v/>
      </c>
      <c r="E3173" s="178">
        <f>(1-D3173)*100</f>
        <v/>
      </c>
    </row>
    <row r="3174">
      <c r="A3174" s="1112" t="n">
        <v>44868</v>
      </c>
      <c r="B3174" t="n">
        <v>2971</v>
      </c>
      <c r="D3174" s="178">
        <f>+B3174/B3173</f>
        <v/>
      </c>
      <c r="E3174" s="178">
        <f>(1-D3174)*100</f>
        <v/>
      </c>
    </row>
    <row r="3175">
      <c r="A3175" s="1112" t="n">
        <v>44869</v>
      </c>
      <c r="B3175" t="n">
        <v>2982</v>
      </c>
      <c r="D3175" s="178">
        <f>+B3175/B3174</f>
        <v/>
      </c>
      <c r="E3175" s="178">
        <f>(1-D3175)*100</f>
        <v/>
      </c>
      <c r="F3175" s="178">
        <f>+B3175/B3170</f>
        <v/>
      </c>
      <c r="G3175" s="178">
        <f>(1-F3175)*100</f>
        <v/>
      </c>
    </row>
    <row r="3176">
      <c r="A3176" s="1112" t="n">
        <v>44872</v>
      </c>
      <c r="B3176" t="n">
        <v>3006</v>
      </c>
      <c r="D3176" s="178">
        <f>+B3176/B3175</f>
        <v/>
      </c>
      <c r="E3176" s="178">
        <f>(1-D3176)*100</f>
        <v/>
      </c>
    </row>
    <row r="3177">
      <c r="A3177" s="1112" t="n">
        <v>44873</v>
      </c>
      <c r="B3177" t="n">
        <v>2978.5</v>
      </c>
      <c r="D3177" s="178">
        <f>+B3177/B3176</f>
        <v/>
      </c>
      <c r="E3177" s="178">
        <f>(1-D3177)*100</f>
        <v/>
      </c>
    </row>
    <row r="3178">
      <c r="A3178" s="1112" t="n">
        <v>44874</v>
      </c>
      <c r="B3178" t="n">
        <v>2943.5</v>
      </c>
      <c r="D3178" s="178">
        <f>+B3178/B3177</f>
        <v/>
      </c>
      <c r="E3178" s="178">
        <f>(1-D3178)*100</f>
        <v/>
      </c>
    </row>
    <row r="3179">
      <c r="A3179" s="1112" t="n">
        <v>44875</v>
      </c>
      <c r="B3179" t="n">
        <v>2907.5</v>
      </c>
      <c r="D3179" s="178">
        <f>+B3179/B3178</f>
        <v/>
      </c>
      <c r="E3179" s="178">
        <f>(1-D3179)*100</f>
        <v/>
      </c>
    </row>
    <row r="3180">
      <c r="A3180" s="1112" t="n">
        <v>44876</v>
      </c>
      <c r="B3180" t="n">
        <v>2880</v>
      </c>
      <c r="D3180" s="178">
        <f>+B3180/B3179</f>
        <v/>
      </c>
      <c r="E3180" s="178">
        <f>(1-D3180)*100</f>
        <v/>
      </c>
      <c r="F3180" s="178">
        <f>+B3180/B3175</f>
        <v/>
      </c>
      <c r="G3180" s="178">
        <f>(1-F3180)*100</f>
        <v/>
      </c>
    </row>
    <row r="3181">
      <c r="A3181" s="1112" t="n">
        <v>44879</v>
      </c>
      <c r="B3181" t="n">
        <v>2894.5</v>
      </c>
      <c r="D3181" s="178">
        <f>+B3181/B3180</f>
        <v/>
      </c>
      <c r="E3181" s="178">
        <f>(1-D3181)*100</f>
        <v/>
      </c>
    </row>
    <row r="3182">
      <c r="A3182" s="1112" t="n">
        <v>44880</v>
      </c>
      <c r="B3182" s="192" t="n">
        <v>2894.5</v>
      </c>
      <c r="D3182" s="178">
        <f>+B3182/B3181</f>
        <v/>
      </c>
      <c r="E3182" s="178">
        <f>(1-D3182)*100</f>
        <v/>
      </c>
    </row>
    <row r="3183">
      <c r="A3183" s="1112" t="n">
        <v>44881</v>
      </c>
      <c r="B3183" t="n">
        <v>2901</v>
      </c>
      <c r="D3183" s="178">
        <f>+B3183/B3182</f>
        <v/>
      </c>
      <c r="E3183" s="178">
        <f>(1-D3183)*100</f>
        <v/>
      </c>
    </row>
    <row r="3184">
      <c r="A3184" s="1112" t="n">
        <v>44882</v>
      </c>
      <c r="B3184" t="n">
        <v>2886</v>
      </c>
      <c r="D3184" s="178">
        <f>+B3184/B3183</f>
        <v/>
      </c>
      <c r="E3184" s="178">
        <f>(1-D3184)*100</f>
        <v/>
      </c>
    </row>
    <row r="3185">
      <c r="A3185" s="1112" t="n">
        <v>44883</v>
      </c>
      <c r="B3185" t="n">
        <v>2919.5</v>
      </c>
      <c r="D3185" s="178">
        <f>+B3185/B3184</f>
        <v/>
      </c>
      <c r="E3185" s="178">
        <f>(1-D3185)*100</f>
        <v/>
      </c>
      <c r="F3185" s="178">
        <f>+B3185/B3180</f>
        <v/>
      </c>
      <c r="G3185" s="178">
        <f>(1-F3185)*100</f>
        <v/>
      </c>
    </row>
    <row r="3186">
      <c r="A3186" s="1112" t="n">
        <v>44886</v>
      </c>
      <c r="B3186" t="n">
        <v>2923</v>
      </c>
      <c r="D3186" s="178">
        <f>+B3186/B3185</f>
        <v/>
      </c>
      <c r="E3186" s="178">
        <f>(1-D3186)*100</f>
        <v/>
      </c>
    </row>
    <row r="3187">
      <c r="A3187" s="1112" t="n">
        <v>44887</v>
      </c>
      <c r="B3187" t="n">
        <v>2916</v>
      </c>
      <c r="D3187" s="178">
        <f>+B3187/B3186</f>
        <v/>
      </c>
      <c r="E3187" s="178">
        <f>(1-D3187)*100</f>
        <v/>
      </c>
    </row>
    <row r="3188">
      <c r="A3188" s="1112" t="n">
        <v>44888</v>
      </c>
      <c r="B3188" t="n">
        <v>2901</v>
      </c>
      <c r="D3188" s="178">
        <f>+B3188/B3187</f>
        <v/>
      </c>
      <c r="E3188" s="178">
        <f>(1-D3188)*100</f>
        <v/>
      </c>
    </row>
    <row r="3189">
      <c r="A3189" s="1112" t="n">
        <v>44889</v>
      </c>
      <c r="B3189" t="n">
        <v>2907.5</v>
      </c>
      <c r="D3189" s="178">
        <f>+B3189/B3188</f>
        <v/>
      </c>
      <c r="E3189" s="178">
        <f>(1-D3189)*100</f>
        <v/>
      </c>
    </row>
    <row r="3190">
      <c r="A3190" s="1112" t="n">
        <v>44890</v>
      </c>
      <c r="B3190" t="n">
        <v>2894.5</v>
      </c>
      <c r="D3190" s="178">
        <f>+B3190/B3189</f>
        <v/>
      </c>
      <c r="E3190" s="178">
        <f>(1-D3190)*100</f>
        <v/>
      </c>
      <c r="F3190" s="178">
        <f>+B3190/B3185</f>
        <v/>
      </c>
      <c r="G3190" s="178">
        <f>(1-F3190)*100</f>
        <v/>
      </c>
    </row>
    <row r="3191">
      <c r="A3191" s="1112" t="n">
        <v>44893</v>
      </c>
      <c r="B3191" t="n">
        <v>2897</v>
      </c>
      <c r="D3191" s="178">
        <f>+B3191/B3190</f>
        <v/>
      </c>
      <c r="E3191" s="178">
        <f>(1-D3191)*100</f>
        <v/>
      </c>
    </row>
    <row r="3192">
      <c r="A3192" s="1112" t="n">
        <v>44894</v>
      </c>
      <c r="B3192" t="n">
        <v>2897.5</v>
      </c>
      <c r="D3192" s="178">
        <f>+B3192/B3191</f>
        <v/>
      </c>
      <c r="E3192" s="178">
        <f>(1-D3192)*100</f>
        <v/>
      </c>
    </row>
    <row r="3193">
      <c r="A3193" s="1112" t="n">
        <v>44895</v>
      </c>
      <c r="B3193" t="n">
        <v>2877.5</v>
      </c>
      <c r="D3193" s="178">
        <f>+B3193/B3192</f>
        <v/>
      </c>
      <c r="E3193" s="178">
        <f>(1-D3193)*100</f>
        <v/>
      </c>
    </row>
    <row r="3194">
      <c r="A3194" s="1112" t="n">
        <v>44896</v>
      </c>
      <c r="B3194" t="n">
        <v>2845</v>
      </c>
      <c r="D3194" s="178">
        <f>+B3194/B3193</f>
        <v/>
      </c>
      <c r="E3194" s="178">
        <f>(1-D3194)*100</f>
        <v/>
      </c>
    </row>
    <row r="3195">
      <c r="A3195" s="1112" t="n">
        <v>44897</v>
      </c>
      <c r="B3195" t="n">
        <v>2858</v>
      </c>
      <c r="D3195" s="178">
        <f>+B3195/B3194</f>
        <v/>
      </c>
      <c r="E3195" s="178">
        <f>(1-D3195)*100</f>
        <v/>
      </c>
      <c r="F3195" s="178">
        <f>+B3195/B3190</f>
        <v/>
      </c>
      <c r="G3195" s="178">
        <f>(1-F3195)*100</f>
        <v/>
      </c>
    </row>
    <row r="3196">
      <c r="A3196" s="1112" t="n">
        <v>44900</v>
      </c>
      <c r="B3196" t="n">
        <v>2854.5</v>
      </c>
      <c r="D3196" s="178">
        <f>+B3196/B3195</f>
        <v/>
      </c>
      <c r="E3196" s="178">
        <f>(1-D3196)*100</f>
        <v/>
      </c>
    </row>
    <row r="3197">
      <c r="A3197" s="1112" t="n">
        <v>44901</v>
      </c>
      <c r="B3197" t="n">
        <v>2851.5</v>
      </c>
      <c r="D3197" s="178">
        <f>+B3197/B3196</f>
        <v/>
      </c>
      <c r="E3197" s="178">
        <f>(1-D3197)*100</f>
        <v/>
      </c>
    </row>
    <row r="3198">
      <c r="A3198" s="1112" t="n">
        <v>44902</v>
      </c>
      <c r="B3198" t="n">
        <v>2830.5</v>
      </c>
      <c r="D3198" s="178">
        <f>+B3198/B3197</f>
        <v/>
      </c>
      <c r="E3198" s="178">
        <f>(1-D3198)*100</f>
        <v/>
      </c>
    </row>
    <row r="3199">
      <c r="A3199" s="1112" t="n">
        <v>44903</v>
      </c>
      <c r="B3199" t="n">
        <v>2783.5</v>
      </c>
      <c r="D3199" s="178">
        <f>+B3199/B3198</f>
        <v/>
      </c>
      <c r="E3199" s="178">
        <f>(1-D3199)*100</f>
        <v/>
      </c>
    </row>
    <row r="3200">
      <c r="A3200" s="1112" t="n">
        <v>44904</v>
      </c>
      <c r="B3200" t="n">
        <v>2788</v>
      </c>
      <c r="D3200" s="178">
        <f>+B3200/B3199</f>
        <v/>
      </c>
      <c r="E3200" s="178">
        <f>(1-D3200)*100</f>
        <v/>
      </c>
      <c r="F3200" s="178">
        <f>+B3200/B3195</f>
        <v/>
      </c>
      <c r="G3200" s="178">
        <f>(1-F3200)*100</f>
        <v/>
      </c>
    </row>
    <row r="3201">
      <c r="A3201" s="1112" t="n">
        <v>44907</v>
      </c>
      <c r="B3201" t="n">
        <v>2768</v>
      </c>
      <c r="D3201" s="178">
        <f>+B3201/B3200</f>
        <v/>
      </c>
      <c r="E3201" s="178">
        <f>(1-D3201)*100</f>
        <v/>
      </c>
    </row>
    <row r="3202">
      <c r="A3202" s="1112" t="n">
        <v>44908</v>
      </c>
      <c r="B3202" t="n">
        <v>2746</v>
      </c>
      <c r="D3202" s="178">
        <f>+B3202/B3201</f>
        <v/>
      </c>
      <c r="E3202" s="178">
        <f>(1-D3202)*100</f>
        <v/>
      </c>
    </row>
    <row r="3203">
      <c r="A3203" s="1112" t="n">
        <v>44909</v>
      </c>
      <c r="B3203" t="n">
        <v>2749.5</v>
      </c>
      <c r="D3203" s="178">
        <f>+B3203/B3202</f>
        <v/>
      </c>
      <c r="E3203" s="178">
        <f>(1-D3203)*100</f>
        <v/>
      </c>
    </row>
    <row r="3204">
      <c r="A3204" s="1112" t="n">
        <v>44910</v>
      </c>
      <c r="B3204" t="n">
        <v>2785</v>
      </c>
      <c r="D3204" s="178">
        <f>+B3204/B3203</f>
        <v/>
      </c>
      <c r="E3204" s="178">
        <f>(1-D3204)*100</f>
        <v/>
      </c>
    </row>
    <row r="3205">
      <c r="A3205" s="1112" t="n">
        <v>44911</v>
      </c>
      <c r="B3205" t="n">
        <v>2832.5</v>
      </c>
      <c r="D3205" s="178">
        <f>+B3205/B3204</f>
        <v/>
      </c>
      <c r="E3205" s="178">
        <f>(1-D3205)*100</f>
        <v/>
      </c>
      <c r="F3205" s="178">
        <f>+B3205/B3200</f>
        <v/>
      </c>
      <c r="G3205" s="178">
        <f>(1-F3205)*100</f>
        <v/>
      </c>
    </row>
    <row r="3206">
      <c r="A3206" s="1112" t="n">
        <v>44914</v>
      </c>
      <c r="B3206" t="n">
        <v>2891.5</v>
      </c>
      <c r="D3206" s="178">
        <f>+B3206/B3205</f>
        <v/>
      </c>
      <c r="E3206" s="178">
        <f>(1-D3206)*100</f>
        <v/>
      </c>
    </row>
    <row r="3207">
      <c r="A3207" s="1112" t="n">
        <v>44915</v>
      </c>
      <c r="B3207" t="n">
        <v>2927.5</v>
      </c>
      <c r="D3207" s="178">
        <f>+B3207/B3206</f>
        <v/>
      </c>
      <c r="E3207" s="178">
        <f>(1-D3207)*100</f>
        <v/>
      </c>
    </row>
    <row r="3208">
      <c r="A3208" s="1112" t="n">
        <v>44916</v>
      </c>
      <c r="B3208" t="n">
        <v>2968</v>
      </c>
      <c r="D3208" s="178">
        <f>+B3208/B3207</f>
        <v/>
      </c>
      <c r="E3208" s="178">
        <f>(1-D3208)*100</f>
        <v/>
      </c>
    </row>
    <row r="3209">
      <c r="A3209" s="1112" t="n">
        <v>44917</v>
      </c>
      <c r="B3209" t="n">
        <v>2969.5</v>
      </c>
      <c r="D3209" s="178">
        <f>+B3209/B3208</f>
        <v/>
      </c>
      <c r="E3209" s="178">
        <f>(1-D3209)*100</f>
        <v/>
      </c>
    </row>
    <row r="3210">
      <c r="A3210" s="1112" t="n">
        <v>44918</v>
      </c>
      <c r="B3210" t="n">
        <v>2971.5</v>
      </c>
      <c r="D3210" s="178">
        <f>+B3210/B3209</f>
        <v/>
      </c>
      <c r="E3210" s="178">
        <f>(1-D3210)*100</f>
        <v/>
      </c>
    </row>
    <row r="3211">
      <c r="A3211" s="1112" t="n">
        <v>44921</v>
      </c>
      <c r="B3211" t="n">
        <v>2975</v>
      </c>
      <c r="D3211" s="178">
        <f>+B3211/B3210</f>
        <v/>
      </c>
      <c r="E3211" s="178">
        <f>(1-D3211)*100</f>
        <v/>
      </c>
      <c r="F3211" s="178">
        <f>+B3211/B3206</f>
        <v/>
      </c>
      <c r="G3211" s="178">
        <f>(1-F3211)*100</f>
        <v/>
      </c>
    </row>
    <row r="3212">
      <c r="A3212" s="1112" t="n">
        <v>44922</v>
      </c>
      <c r="B3212" t="n">
        <v>2973</v>
      </c>
      <c r="D3212" s="178">
        <f>+B3212/B3211</f>
        <v/>
      </c>
      <c r="E3212" s="178">
        <f>(1-D3212)*100</f>
        <v/>
      </c>
    </row>
    <row r="3213">
      <c r="A3213" s="1112" t="n">
        <v>44923</v>
      </c>
      <c r="B3213" t="n">
        <v>2968</v>
      </c>
      <c r="D3213" s="178">
        <f>+B3213/B3212</f>
        <v/>
      </c>
      <c r="E3213" s="178">
        <f>(1-D3213)*100</f>
        <v/>
      </c>
    </row>
    <row r="3214">
      <c r="A3214" s="1112" t="n">
        <v>44924</v>
      </c>
      <c r="B3214" t="n">
        <v>2969</v>
      </c>
      <c r="D3214" s="178">
        <f>+B3214/B3213</f>
        <v/>
      </c>
      <c r="E3214" s="178">
        <f>(1-D3214)*100</f>
        <v/>
      </c>
    </row>
    <row r="3215">
      <c r="A3215" s="1112" t="n">
        <v>44925</v>
      </c>
      <c r="B3215" s="192" t="n">
        <v>2969</v>
      </c>
      <c r="D3215" s="178">
        <f>+B3215/B3214</f>
        <v/>
      </c>
      <c r="E3215" s="178">
        <f>(1-D3215)*100</f>
        <v/>
      </c>
      <c r="F3215" s="178">
        <f>+B3215/B3210</f>
        <v/>
      </c>
      <c r="G3215" s="178">
        <f>(1-F3215)*100</f>
        <v/>
      </c>
    </row>
    <row r="3216">
      <c r="A3216" s="1112" t="n">
        <v>44928</v>
      </c>
      <c r="B3216" t="n">
        <v>2961.5</v>
      </c>
      <c r="D3216" s="178">
        <f>+B3216/B3215</f>
        <v/>
      </c>
      <c r="E3216" s="178">
        <f>(1-D3216)*100</f>
        <v/>
      </c>
    </row>
    <row r="3217">
      <c r="A3217" s="1112" t="n">
        <v>44929</v>
      </c>
      <c r="B3217" t="n">
        <v>2945.5</v>
      </c>
      <c r="D3217" s="178">
        <f>+B3217/B3216</f>
        <v/>
      </c>
      <c r="E3217" s="178">
        <f>(1-D3217)*100</f>
        <v/>
      </c>
    </row>
    <row r="3218">
      <c r="A3218" s="1112" t="n">
        <v>44930</v>
      </c>
      <c r="B3218" t="n">
        <v>2906</v>
      </c>
      <c r="D3218" s="178">
        <f>+B3218/B3217</f>
        <v/>
      </c>
      <c r="E3218" s="178">
        <f>(1-D3218)*100</f>
        <v/>
      </c>
    </row>
    <row r="3219">
      <c r="A3219" s="1112" t="n">
        <v>44931</v>
      </c>
      <c r="B3219" t="n">
        <v>2831.5</v>
      </c>
      <c r="D3219" s="178">
        <f>+B3219/B3218</f>
        <v/>
      </c>
      <c r="E3219" s="178">
        <f>(1-D3219)*100</f>
        <v/>
      </c>
    </row>
    <row r="3220">
      <c r="A3220" s="1112" t="n">
        <v>44932</v>
      </c>
      <c r="B3220" t="n">
        <v>2783.5</v>
      </c>
      <c r="D3220" s="178">
        <f>+B3220/B3219</f>
        <v/>
      </c>
      <c r="E3220" s="178">
        <f>(1-D3220)*100</f>
        <v/>
      </c>
      <c r="F3220" s="178">
        <f>+B3220/B3215</f>
        <v/>
      </c>
      <c r="G3220" s="178">
        <f>(1-F3220)*100</f>
        <v/>
      </c>
    </row>
    <row r="3221">
      <c r="A3221" s="1112" t="n">
        <v>44935</v>
      </c>
      <c r="B3221" t="n">
        <v>2768</v>
      </c>
      <c r="D3221" s="178">
        <f>+B3221/B3220</f>
        <v/>
      </c>
      <c r="E3221" s="178">
        <f>(1-D3221)*100</f>
        <v/>
      </c>
    </row>
    <row r="3222">
      <c r="A3222" s="1112" t="n">
        <v>44936</v>
      </c>
      <c r="B3222" t="n">
        <v>2732</v>
      </c>
      <c r="D3222" s="178">
        <f>+B3222/B3221</f>
        <v/>
      </c>
      <c r="E3222" s="178">
        <f>(1-D3222)*100</f>
        <v/>
      </c>
    </row>
    <row r="3223">
      <c r="A3223" s="1112" t="n">
        <v>44937</v>
      </c>
      <c r="B3223" t="n">
        <v>2705</v>
      </c>
      <c r="D3223" s="178">
        <f>+B3223/B3222</f>
        <v/>
      </c>
      <c r="E3223" s="178">
        <f>(1-D3223)*100</f>
        <v/>
      </c>
    </row>
    <row r="3224">
      <c r="A3224" s="1112" t="n">
        <v>44938</v>
      </c>
      <c r="B3224" t="n">
        <v>2673</v>
      </c>
      <c r="D3224" s="178">
        <f>+B3224/B3223</f>
        <v/>
      </c>
      <c r="E3224" s="178">
        <f>(1-D3224)*100</f>
        <v/>
      </c>
    </row>
    <row r="3225">
      <c r="A3225" s="1112" t="n">
        <v>44939</v>
      </c>
      <c r="B3225" t="n">
        <v>2662.5</v>
      </c>
      <c r="D3225" s="178">
        <f>+B3225/B3224</f>
        <v/>
      </c>
      <c r="E3225" s="178">
        <f>(1-D3225)*100</f>
        <v/>
      </c>
      <c r="F3225" s="178">
        <f>+B3225/B3220</f>
        <v/>
      </c>
      <c r="G3225" s="178">
        <f>(1-F3225)*100</f>
        <v/>
      </c>
    </row>
    <row r="3226">
      <c r="A3226" s="1112" t="n">
        <v>44942</v>
      </c>
      <c r="B3226" t="n">
        <v>2662</v>
      </c>
      <c r="D3226" s="178">
        <f>+B3226/B3225</f>
        <v/>
      </c>
      <c r="E3226" s="178">
        <f>(1-D3226)*100</f>
        <v/>
      </c>
    </row>
    <row r="3227">
      <c r="A3227" s="1112" t="n">
        <v>44943</v>
      </c>
      <c r="B3227" t="n">
        <v>2638</v>
      </c>
      <c r="D3227" s="178">
        <f>+B3227/B3226</f>
        <v/>
      </c>
      <c r="E3227" s="178">
        <f>(1-D3227)*100</f>
        <v/>
      </c>
    </row>
    <row r="3228">
      <c r="A3228" s="1112" t="n">
        <v>44944</v>
      </c>
      <c r="B3228" t="n">
        <v>2651</v>
      </c>
      <c r="D3228" s="178">
        <f>+B3228/B3227</f>
        <v/>
      </c>
      <c r="E3228" s="178">
        <f>(1-D3228)*100</f>
        <v/>
      </c>
    </row>
    <row r="3229">
      <c r="A3229" s="1112" t="n">
        <v>44945</v>
      </c>
      <c r="B3229" t="n">
        <v>2642</v>
      </c>
      <c r="D3229" s="178">
        <f>+B3229/B3228</f>
        <v/>
      </c>
      <c r="E3229" s="178">
        <f>(1-D3229)*100</f>
        <v/>
      </c>
    </row>
    <row r="3230">
      <c r="A3230" s="1112" t="n">
        <v>44946</v>
      </c>
      <c r="B3230" t="n">
        <v>2655</v>
      </c>
      <c r="D3230" s="178">
        <f>+B3230/B3229</f>
        <v/>
      </c>
      <c r="E3230" s="178">
        <f>(1-D3230)*100</f>
        <v/>
      </c>
      <c r="F3230" s="178">
        <f>+B3230/B3225</f>
        <v/>
      </c>
      <c r="G3230" s="178">
        <f>(1-F3230)*100</f>
        <v/>
      </c>
    </row>
    <row r="3231">
      <c r="A3231" s="1112" t="n">
        <v>44949</v>
      </c>
      <c r="B3231" t="n">
        <v>2663</v>
      </c>
      <c r="D3231" s="178">
        <f>+B3231/B3230</f>
        <v/>
      </c>
      <c r="E3231" s="178">
        <f>(1-D3231)*100</f>
        <v/>
      </c>
    </row>
    <row r="3232">
      <c r="A3232" s="1112" t="n">
        <v>44950</v>
      </c>
      <c r="B3232" t="n">
        <v>2739.5</v>
      </c>
      <c r="D3232" s="178">
        <f>+B3232/B3231</f>
        <v/>
      </c>
      <c r="E3232" s="178">
        <f>(1-D3232)*100</f>
        <v/>
      </c>
    </row>
    <row r="3233">
      <c r="A3233" s="1112" t="n">
        <v>44951</v>
      </c>
      <c r="B3233" t="n">
        <v>2831.5</v>
      </c>
      <c r="D3233" s="178">
        <f>+B3233/B3232</f>
        <v/>
      </c>
      <c r="E3233" s="178">
        <f>(1-D3233)*100</f>
        <v/>
      </c>
    </row>
    <row r="3234">
      <c r="A3234" s="1112" t="n">
        <v>44952</v>
      </c>
      <c r="B3234" t="n">
        <v>2855.5</v>
      </c>
      <c r="D3234" s="178">
        <f>+B3234/B3233</f>
        <v/>
      </c>
      <c r="E3234" s="178">
        <f>(1-D3234)*100</f>
        <v/>
      </c>
    </row>
    <row r="3235">
      <c r="A3235" s="1112" t="n">
        <v>44953</v>
      </c>
      <c r="B3235" t="n">
        <v>2868</v>
      </c>
      <c r="D3235" s="178">
        <f>+B3235/B3234</f>
        <v/>
      </c>
      <c r="E3235" s="178">
        <f>(1-D3235)*100</f>
        <v/>
      </c>
      <c r="F3235" s="178">
        <f>+B3235/B3230</f>
        <v/>
      </c>
      <c r="G3235" s="178">
        <f>(1-F3235)*100</f>
        <v/>
      </c>
    </row>
    <row r="3236">
      <c r="A3236" s="1112" t="n">
        <v>44956</v>
      </c>
      <c r="B3236" t="n">
        <v>2854</v>
      </c>
      <c r="D3236" s="178">
        <f>+B3236/B3235</f>
        <v/>
      </c>
      <c r="E3236" s="178">
        <f>(1-D3236)*100</f>
        <v/>
      </c>
    </row>
    <row r="3237">
      <c r="A3237" s="1112" t="n">
        <v>44957</v>
      </c>
      <c r="B3237" t="n">
        <v>2850.5</v>
      </c>
      <c r="D3237" s="178">
        <f>+B3237/B3236</f>
        <v/>
      </c>
      <c r="E3237" s="178">
        <f>(1-D3237)*100</f>
        <v/>
      </c>
    </row>
    <row r="3238">
      <c r="A3238" s="1112" t="n">
        <v>44958</v>
      </c>
      <c r="B3238" t="n">
        <v>2836.5</v>
      </c>
      <c r="D3238" s="178">
        <f>+B3238/B3237</f>
        <v/>
      </c>
      <c r="E3238" s="178">
        <f>(1-D3238)*100</f>
        <v/>
      </c>
    </row>
    <row r="3239">
      <c r="A3239" s="1112" t="n">
        <v>44959</v>
      </c>
      <c r="B3239" t="n">
        <v>2815</v>
      </c>
      <c r="D3239" s="178">
        <f>+B3239/B3238</f>
        <v/>
      </c>
      <c r="E3239" s="178">
        <f>(1-D3239)*100</f>
        <v/>
      </c>
    </row>
    <row r="3240">
      <c r="A3240" s="1112" t="n">
        <v>44960</v>
      </c>
      <c r="B3240" t="n">
        <v>2764.5</v>
      </c>
      <c r="D3240" s="178">
        <f>+B3240/B3239</f>
        <v/>
      </c>
      <c r="E3240" s="178">
        <f>(1-D3240)*100</f>
        <v/>
      </c>
      <c r="F3240" s="178">
        <f>+B3240/B3235</f>
        <v/>
      </c>
      <c r="G3240" s="178">
        <f>(1-F3240)*100</f>
        <v/>
      </c>
    </row>
    <row r="3241">
      <c r="A3241" s="1112" t="n">
        <v>44963</v>
      </c>
      <c r="B3241" t="n">
        <v>2744</v>
      </c>
      <c r="D3241" s="178">
        <f>+B3241/B3240</f>
        <v/>
      </c>
      <c r="E3241" s="178">
        <f>(1-D3241)*100</f>
        <v/>
      </c>
    </row>
    <row r="3242">
      <c r="A3242" s="1112" t="n">
        <v>44964</v>
      </c>
      <c r="B3242" t="n">
        <v>2715</v>
      </c>
      <c r="D3242" s="178">
        <f>+B3242/B3241</f>
        <v/>
      </c>
      <c r="E3242" s="178">
        <f>(1-D3242)*100</f>
        <v/>
      </c>
    </row>
    <row r="3243">
      <c r="A3243" s="1112" t="n">
        <v>44965</v>
      </c>
      <c r="B3243" t="n">
        <v>2763</v>
      </c>
      <c r="D3243" s="178">
        <f>+B3243/B3242</f>
        <v/>
      </c>
      <c r="E3243" s="178">
        <f>(1-D3243)*100</f>
        <v/>
      </c>
    </row>
    <row r="3244">
      <c r="A3244" s="1112" t="n">
        <v>44966</v>
      </c>
      <c r="B3244" t="n">
        <v>2806</v>
      </c>
      <c r="D3244" s="178">
        <f>+B3244/B3243</f>
        <v/>
      </c>
      <c r="E3244" s="178">
        <f>(1-D3244)*100</f>
        <v/>
      </c>
    </row>
    <row r="3245">
      <c r="A3245" s="1112" t="n">
        <v>44967</v>
      </c>
      <c r="B3245" t="n">
        <v>2804.5</v>
      </c>
      <c r="D3245" s="178">
        <f>+B3245/B3244</f>
        <v/>
      </c>
      <c r="E3245" s="178">
        <f>(1-D3245)*100</f>
        <v/>
      </c>
      <c r="F3245" s="178">
        <f>+B3245/B3240</f>
        <v/>
      </c>
      <c r="G3245" s="178">
        <f>(1-F3245)*100</f>
        <v/>
      </c>
    </row>
    <row r="3246">
      <c r="A3246" s="1112" t="n">
        <v>44970</v>
      </c>
      <c r="B3246" t="n">
        <v>2851.5</v>
      </c>
      <c r="D3246" s="178">
        <f>+B3246/B3245</f>
        <v/>
      </c>
      <c r="E3246" s="178">
        <f>(1-D3246)*100</f>
        <v/>
      </c>
    </row>
    <row r="3247">
      <c r="A3247" s="1112" t="n">
        <v>44971</v>
      </c>
      <c r="B3247" t="n">
        <v>2837.5</v>
      </c>
      <c r="D3247" s="178">
        <f>+B3247/B3246</f>
        <v/>
      </c>
      <c r="E3247" s="178">
        <f>(1-D3247)*100</f>
        <v/>
      </c>
    </row>
    <row r="3248">
      <c r="A3248" s="1112" t="n">
        <v>44972</v>
      </c>
      <c r="B3248" t="n">
        <v>2823</v>
      </c>
      <c r="D3248" s="178">
        <f>+B3248/B3247</f>
        <v/>
      </c>
      <c r="E3248" s="178">
        <f>(1-D3248)*100</f>
        <v/>
      </c>
    </row>
    <row r="3249">
      <c r="A3249" s="1112" t="n">
        <v>44973</v>
      </c>
      <c r="B3249" t="n">
        <v>2803</v>
      </c>
      <c r="D3249" s="178">
        <f>+B3249/B3248</f>
        <v/>
      </c>
      <c r="E3249" s="178">
        <f>(1-D3249)*100</f>
        <v/>
      </c>
    </row>
    <row r="3250">
      <c r="A3250" s="1112" t="n">
        <v>44974</v>
      </c>
      <c r="B3250" t="n">
        <v>2802</v>
      </c>
      <c r="D3250" s="178">
        <f>+B3250/B3249</f>
        <v/>
      </c>
      <c r="E3250" s="178">
        <f>(1-D3250)*100</f>
        <v/>
      </c>
      <c r="F3250" s="178">
        <f>+B3250/B3245</f>
        <v/>
      </c>
      <c r="G3250" s="178">
        <f>(1-F3250)*100</f>
        <v/>
      </c>
    </row>
    <row r="3251">
      <c r="A3251" s="104" t="n">
        <v>44977</v>
      </c>
      <c r="B3251" s="192" t="n">
        <v>2802</v>
      </c>
      <c r="D3251" s="178">
        <f>+B3251/B3250</f>
        <v/>
      </c>
      <c r="E3251" s="178">
        <f>(1-D3251)*100</f>
        <v/>
      </c>
    </row>
    <row r="3252">
      <c r="A3252" s="104" t="n">
        <v>44978</v>
      </c>
      <c r="B3252" s="192" t="n">
        <v>2802</v>
      </c>
      <c r="D3252" s="178">
        <f>+B3252/B3251</f>
        <v/>
      </c>
      <c r="E3252" s="178">
        <f>(1-D3252)*100</f>
        <v/>
      </c>
    </row>
    <row r="3253">
      <c r="A3253" s="1112" t="n">
        <v>44979</v>
      </c>
      <c r="B3253" t="n">
        <v>2806</v>
      </c>
      <c r="D3253" s="178">
        <f>+B3253/B3252</f>
        <v/>
      </c>
      <c r="E3253" s="178">
        <f>(1-D3253)*100</f>
        <v/>
      </c>
    </row>
    <row r="3254">
      <c r="A3254" s="1112" t="n">
        <v>44980</v>
      </c>
      <c r="B3254" t="n">
        <v>2821</v>
      </c>
      <c r="D3254" s="178">
        <f>+B3254/B3253</f>
        <v/>
      </c>
      <c r="E3254" s="178">
        <f>(1-D3254)*100</f>
        <v/>
      </c>
    </row>
    <row r="3255">
      <c r="A3255" s="1112" t="n">
        <v>44981</v>
      </c>
      <c r="B3255" t="n">
        <v>2835</v>
      </c>
      <c r="D3255" s="178">
        <f>+B3255/B3254</f>
        <v/>
      </c>
      <c r="E3255" s="178">
        <f>(1-D3255)*100</f>
        <v/>
      </c>
      <c r="F3255" s="178">
        <f>+B3255/B3250</f>
        <v/>
      </c>
      <c r="G3255" s="178">
        <f>(1-F3255)*100</f>
        <v/>
      </c>
    </row>
    <row r="3256">
      <c r="A3256" s="1112" t="n">
        <v>44984</v>
      </c>
      <c r="B3256" t="n">
        <v>2817</v>
      </c>
      <c r="D3256" s="178">
        <f>+B3256/B3255</f>
        <v/>
      </c>
      <c r="E3256" s="178">
        <f>(1-D3256)*100</f>
        <v/>
      </c>
    </row>
    <row r="3257">
      <c r="A3257" s="1112" t="n">
        <v>44985</v>
      </c>
      <c r="B3257" t="n">
        <v>2817.5</v>
      </c>
      <c r="D3257" s="178">
        <f>+B3257/B3256</f>
        <v/>
      </c>
      <c r="E3257" s="178">
        <f>(1-D3257)*100</f>
        <v/>
      </c>
    </row>
    <row r="3258">
      <c r="A3258" s="1112" t="n">
        <v>44986</v>
      </c>
      <c r="B3258" t="n">
        <v>2893.5</v>
      </c>
      <c r="D3258" s="178">
        <f>+B3258/B3257</f>
        <v/>
      </c>
      <c r="E3258" s="178">
        <f>(1-D3258)*100</f>
        <v/>
      </c>
    </row>
    <row r="3259">
      <c r="A3259" s="1112" t="n">
        <v>44987</v>
      </c>
      <c r="B3259" t="n">
        <v>2902</v>
      </c>
      <c r="D3259" s="178">
        <f>+B3259/B3258</f>
        <v/>
      </c>
      <c r="E3259" s="178">
        <f>(1-D3259)*100</f>
        <v/>
      </c>
    </row>
    <row r="3260">
      <c r="A3260" s="1112" t="n">
        <v>44988</v>
      </c>
      <c r="B3260" t="n">
        <v>2886.5</v>
      </c>
      <c r="D3260" s="178">
        <f>+B3260/B3259</f>
        <v/>
      </c>
      <c r="E3260" s="178">
        <f>(1-D3260)*100</f>
        <v/>
      </c>
      <c r="F3260" s="178">
        <f>+B3260/B3255</f>
        <v/>
      </c>
      <c r="G3260" s="178">
        <f>(1-F3260)*100</f>
        <v/>
      </c>
    </row>
    <row r="3261">
      <c r="A3261" s="1112" t="n">
        <v>44991</v>
      </c>
      <c r="B3261" t="n">
        <v>2865.5</v>
      </c>
      <c r="D3261" s="178">
        <f>+B3261/B3260</f>
        <v/>
      </c>
      <c r="E3261" s="178">
        <f>(1-D3261)*100</f>
        <v/>
      </c>
      <c r="F3261" s="178" t="n"/>
      <c r="G3261" s="178" t="n"/>
    </row>
    <row r="3262">
      <c r="A3262" s="1112" t="n">
        <v>44992</v>
      </c>
      <c r="B3262" t="n">
        <v>2831.5</v>
      </c>
      <c r="D3262" s="178">
        <f>+B3262/B3261</f>
        <v/>
      </c>
      <c r="E3262" s="178">
        <f>(1-D3262)*100</f>
        <v/>
      </c>
    </row>
    <row r="3263">
      <c r="A3263" s="1112" t="n">
        <v>44993</v>
      </c>
      <c r="B3263" t="n">
        <v>2817.5</v>
      </c>
      <c r="D3263" s="178">
        <f>+B3263/B3262</f>
        <v/>
      </c>
      <c r="E3263" s="178">
        <f>(1-D3263)*100</f>
        <v/>
      </c>
    </row>
    <row r="3264">
      <c r="A3264" s="1112" t="n">
        <v>44994</v>
      </c>
      <c r="B3264" t="n">
        <v>2753.5</v>
      </c>
      <c r="D3264" s="178">
        <f>+B3264/B3263</f>
        <v/>
      </c>
      <c r="E3264" s="178">
        <f>(1-D3264)*100</f>
        <v/>
      </c>
    </row>
    <row r="3265">
      <c r="A3265" s="1112" t="n">
        <v>44995</v>
      </c>
      <c r="B3265" t="n">
        <v>2734.5</v>
      </c>
      <c r="D3265" s="178">
        <f>+B3265/B3264</f>
        <v/>
      </c>
      <c r="E3265" s="178">
        <f>(1-D3265)*100</f>
        <v/>
      </c>
      <c r="F3265" s="178">
        <f>+B3265/B3260</f>
        <v/>
      </c>
      <c r="G3265" s="178">
        <f>(1-F3265)*100</f>
        <v/>
      </c>
    </row>
    <row r="3266">
      <c r="A3266" s="1112" t="n">
        <v>44998</v>
      </c>
      <c r="B3266" t="n">
        <v>2717.5</v>
      </c>
      <c r="D3266" s="178">
        <f>+B3266/B3265</f>
        <v/>
      </c>
      <c r="E3266" s="178">
        <f>(1-D3266)*100</f>
        <v/>
      </c>
    </row>
    <row r="3267">
      <c r="A3267" s="1112" t="n">
        <v>44999</v>
      </c>
      <c r="B3267" t="n">
        <v>2790.5</v>
      </c>
      <c r="D3267" s="178">
        <f>+B3267/B3266</f>
        <v/>
      </c>
      <c r="E3267" s="178">
        <f>(1-D3267)*100</f>
        <v/>
      </c>
    </row>
    <row r="3268">
      <c r="A3268" s="1112" t="n">
        <v>45000</v>
      </c>
      <c r="B3268" t="n">
        <v>2818</v>
      </c>
      <c r="D3268" s="178">
        <f>+B3268/B3267</f>
        <v/>
      </c>
      <c r="E3268" s="178">
        <f>(1-D3268)*100</f>
        <v/>
      </c>
    </row>
    <row r="3269">
      <c r="A3269" s="1112" t="n">
        <v>45001</v>
      </c>
      <c r="B3269" t="n">
        <v>2816.5</v>
      </c>
      <c r="D3269" s="178">
        <f>+B3269/B3268</f>
        <v/>
      </c>
      <c r="E3269" s="178">
        <f>(1-D3269)*100</f>
        <v/>
      </c>
    </row>
    <row r="3270">
      <c r="A3270" s="1112" t="n">
        <v>45002</v>
      </c>
      <c r="B3270" t="n">
        <v>2830.5</v>
      </c>
      <c r="D3270" s="178">
        <f>+B3270/B3269</f>
        <v/>
      </c>
      <c r="E3270" s="178">
        <f>(1-D3270)*100</f>
        <v/>
      </c>
      <c r="F3270" s="178">
        <f>+B3270/B3265</f>
        <v/>
      </c>
      <c r="G3270" s="178">
        <f>(1-F3270)*100</f>
        <v/>
      </c>
    </row>
    <row r="3271">
      <c r="A3271" s="1112" t="n">
        <v>45005</v>
      </c>
      <c r="B3271" t="n">
        <v>2820.5</v>
      </c>
      <c r="D3271" s="178">
        <f>+B3271/B3270</f>
        <v/>
      </c>
      <c r="E3271" s="178">
        <f>(1-D3271)*100</f>
        <v/>
      </c>
    </row>
    <row r="3272">
      <c r="A3272" s="1112" t="n">
        <v>45006</v>
      </c>
      <c r="B3272" t="n">
        <v>2798</v>
      </c>
      <c r="D3272" s="178">
        <f>+B3272/B3271</f>
        <v/>
      </c>
      <c r="E3272" s="178">
        <f>(1-D3272)*100</f>
        <v/>
      </c>
    </row>
    <row r="3273">
      <c r="A3273" s="1112" t="n">
        <v>45007</v>
      </c>
      <c r="B3273" t="n">
        <v>2763.5</v>
      </c>
      <c r="D3273" s="178">
        <f>+B3273/B3272</f>
        <v/>
      </c>
      <c r="E3273" s="178">
        <f>(1-D3273)*100</f>
        <v/>
      </c>
    </row>
    <row r="3274">
      <c r="A3274" s="1112" t="n">
        <v>45008</v>
      </c>
      <c r="B3274" t="n">
        <v>2783.5</v>
      </c>
      <c r="D3274" s="178">
        <f>+B3274/B3273</f>
        <v/>
      </c>
      <c r="E3274" s="178">
        <f>(1-D3274)*100</f>
        <v/>
      </c>
    </row>
    <row r="3275">
      <c r="A3275" s="1112" t="n">
        <v>45009</v>
      </c>
      <c r="B3275" t="n">
        <v>2775</v>
      </c>
      <c r="D3275" s="178">
        <f>+B3275/B3274</f>
        <v/>
      </c>
      <c r="E3275" s="178">
        <f>(1-D3275)*100</f>
        <v/>
      </c>
      <c r="F3275" s="178">
        <f>+B3275/B3270</f>
        <v/>
      </c>
      <c r="G3275" s="178">
        <f>(1-F3275)*100</f>
        <v/>
      </c>
    </row>
    <row r="3276">
      <c r="A3276" s="1112" t="n">
        <v>45012</v>
      </c>
      <c r="B3276" t="n">
        <v>2771</v>
      </c>
      <c r="D3276" s="178">
        <f>+B3276/B3275</f>
        <v/>
      </c>
      <c r="E3276" s="178">
        <f>(1-D3276)*100</f>
        <v/>
      </c>
    </row>
    <row r="3277">
      <c r="A3277" s="1112" t="n">
        <v>45013</v>
      </c>
      <c r="B3277" t="n">
        <v>2799.5</v>
      </c>
      <c r="D3277" s="178">
        <f>+B3277/B3276</f>
        <v/>
      </c>
      <c r="E3277" s="178">
        <f>(1-D3277)*100</f>
        <v/>
      </c>
    </row>
    <row r="3278">
      <c r="A3278" s="1112" t="n">
        <v>45014</v>
      </c>
      <c r="B3278" t="n">
        <v>2825</v>
      </c>
      <c r="D3278" s="178">
        <f>+B3278/B3277</f>
        <v/>
      </c>
      <c r="E3278" s="178">
        <f>(1-D3278)*100</f>
        <v/>
      </c>
    </row>
    <row r="3279">
      <c r="A3279" s="1112" t="n">
        <v>45015</v>
      </c>
      <c r="B3279" t="n">
        <v>2861.5</v>
      </c>
      <c r="D3279" s="178">
        <f>+B3279/B3278</f>
        <v/>
      </c>
      <c r="E3279" s="178">
        <f>(1-D3279)*100</f>
        <v/>
      </c>
    </row>
    <row r="3280">
      <c r="A3280" s="1112" t="n">
        <v>45016</v>
      </c>
      <c r="B3280" t="n">
        <v>2873</v>
      </c>
      <c r="D3280" s="178">
        <f>+B3280/B3279</f>
        <v/>
      </c>
      <c r="E3280" s="178">
        <f>(1-D3280)*100</f>
        <v/>
      </c>
      <c r="F3280" s="178">
        <f>+B3280/B3275</f>
        <v/>
      </c>
      <c r="G3280" s="178">
        <f>(1-F3280)*100</f>
        <v/>
      </c>
    </row>
    <row r="3281">
      <c r="A3281" s="1112" t="n">
        <v>45019</v>
      </c>
      <c r="B3281" t="n">
        <v>2876</v>
      </c>
      <c r="D3281" s="178">
        <f>+B3281/B3280</f>
        <v/>
      </c>
      <c r="E3281" s="178">
        <f>(1-D3281)*100</f>
        <v/>
      </c>
    </row>
    <row r="3282">
      <c r="A3282" s="1112" t="n">
        <v>45020</v>
      </c>
      <c r="B3282" t="n">
        <v>2886</v>
      </c>
      <c r="D3282" s="178">
        <f>+B3282/B3281</f>
        <v/>
      </c>
      <c r="E3282" s="178">
        <f>(1-D3282)*100</f>
        <v/>
      </c>
    </row>
    <row r="3283">
      <c r="A3283" s="1112" t="n">
        <v>45021</v>
      </c>
      <c r="B3283" t="n">
        <v>2904</v>
      </c>
      <c r="D3283" s="178">
        <f>+B3283/B3282</f>
        <v/>
      </c>
      <c r="E3283" s="178">
        <f>(1-D3283)*100</f>
        <v/>
      </c>
    </row>
    <row r="3284">
      <c r="A3284" s="1112" t="n">
        <v>45022</v>
      </c>
      <c r="B3284" t="n">
        <v>2916</v>
      </c>
      <c r="D3284" s="178">
        <f>+B3284/B3283</f>
        <v/>
      </c>
      <c r="E3284" s="178">
        <f>(1-D3284)*100</f>
        <v/>
      </c>
      <c r="F3284" s="178">
        <f>+B3284/B3279</f>
        <v/>
      </c>
      <c r="G3284" s="178">
        <f>(1-F3284)*100</f>
        <v/>
      </c>
    </row>
    <row r="3285">
      <c r="A3285" s="1112" t="n">
        <v>45026</v>
      </c>
      <c r="B3285" t="n">
        <v>2935.5</v>
      </c>
      <c r="D3285" s="178">
        <f>+B3285/B3284</f>
        <v/>
      </c>
      <c r="E3285" s="178">
        <f>(1-D3285)*100</f>
        <v/>
      </c>
    </row>
    <row r="3286">
      <c r="A3286" s="1112" t="n">
        <v>45027</v>
      </c>
      <c r="B3286" t="n">
        <v>2951.5</v>
      </c>
      <c r="D3286" s="178">
        <f>+B3286/B3285</f>
        <v/>
      </c>
      <c r="E3286" s="178">
        <f>(1-D3286)*100</f>
        <v/>
      </c>
    </row>
    <row r="3287">
      <c r="A3287" s="1112" t="n">
        <v>45028</v>
      </c>
      <c r="B3287" t="n">
        <v>3017</v>
      </c>
      <c r="D3287" s="178">
        <f>+B3287/B3286</f>
        <v/>
      </c>
      <c r="E3287" s="178">
        <f>(1-D3287)*100</f>
        <v/>
      </c>
    </row>
    <row r="3288">
      <c r="A3288" s="1112" t="n">
        <v>45029</v>
      </c>
      <c r="B3288" t="n">
        <v>3041</v>
      </c>
      <c r="D3288" s="178">
        <f>+B3288/B3287</f>
        <v/>
      </c>
      <c r="E3288" s="178">
        <f>(1-D3288)*100</f>
        <v/>
      </c>
    </row>
    <row r="3289">
      <c r="A3289" s="1112" t="n">
        <v>45030</v>
      </c>
      <c r="B3289" t="n">
        <v>3069.5</v>
      </c>
      <c r="D3289" s="178">
        <f>+B3289/B3288</f>
        <v/>
      </c>
      <c r="E3289" s="178">
        <f>(1-D3289)*100</f>
        <v/>
      </c>
      <c r="F3289" s="178">
        <f>+B3289/B3284</f>
        <v/>
      </c>
      <c r="G3289" s="178">
        <f>(1-F3289)*100</f>
        <v/>
      </c>
    </row>
    <row r="3290">
      <c r="A3290" s="1112" t="n">
        <v>45033</v>
      </c>
      <c r="B3290" t="n">
        <v>3147.5</v>
      </c>
      <c r="D3290" s="178">
        <f>+B3290/B3289</f>
        <v/>
      </c>
      <c r="E3290" s="178">
        <f>(1-D3290)*100</f>
        <v/>
      </c>
    </row>
    <row r="3291">
      <c r="A3291" s="1112" t="n">
        <v>45034</v>
      </c>
      <c r="B3291" t="n">
        <v>3206.5</v>
      </c>
      <c r="D3291" s="178">
        <f>+B3291/B3290</f>
        <v/>
      </c>
      <c r="E3291" s="178">
        <f>(1-D3291)*100</f>
        <v/>
      </c>
    </row>
    <row r="3292">
      <c r="A3292" s="1112" t="n">
        <v>45035</v>
      </c>
      <c r="B3292" t="n">
        <v>3217.5</v>
      </c>
      <c r="D3292" s="178">
        <f>+B3292/B3291</f>
        <v/>
      </c>
      <c r="E3292" s="178">
        <f>(1-D3292)*100</f>
        <v/>
      </c>
    </row>
    <row r="3293">
      <c r="A3293" s="1112" t="n">
        <v>45036</v>
      </c>
      <c r="B3293" t="n">
        <v>3214.5</v>
      </c>
      <c r="D3293" s="178">
        <f>+B3293/B3292</f>
        <v/>
      </c>
      <c r="E3293" s="178">
        <f>(1-D3293)*100</f>
        <v/>
      </c>
      <c r="F3293" s="178">
        <f>+B3293/B3288</f>
        <v/>
      </c>
      <c r="G3293" s="178">
        <f>(1-F3293)*100</f>
        <v/>
      </c>
    </row>
    <row r="3294">
      <c r="A3294" s="104" t="n">
        <v>45037</v>
      </c>
      <c r="B3294" s="192" t="n">
        <v>3214.5</v>
      </c>
      <c r="D3294" s="178">
        <f>+B3294/B3293</f>
        <v/>
      </c>
      <c r="E3294" s="178">
        <f>(1-D3294)*100</f>
        <v/>
      </c>
    </row>
    <row r="3295">
      <c r="A3295" s="1112" t="n">
        <v>45040</v>
      </c>
      <c r="B3295" t="n">
        <v>3195.5</v>
      </c>
      <c r="D3295" s="178">
        <f>+B3295/B3294</f>
        <v/>
      </c>
      <c r="E3295" s="178">
        <f>(1-D3295)*100</f>
        <v/>
      </c>
    </row>
    <row r="3296">
      <c r="A3296" s="1112" t="n">
        <v>45041</v>
      </c>
      <c r="B3296" t="n">
        <v>3104.5</v>
      </c>
      <c r="D3296" s="178">
        <f>+B3296/B3295</f>
        <v/>
      </c>
      <c r="E3296" s="178">
        <f>(1-D3296)*100</f>
        <v/>
      </c>
      <c r="F3296" s="178">
        <f>+B3296/B3291</f>
        <v/>
      </c>
      <c r="G3296" s="178">
        <f>(1-F3296)*100</f>
        <v/>
      </c>
    </row>
    <row r="3297">
      <c r="A3297" s="1112" t="n">
        <v>45042</v>
      </c>
      <c r="B3297" t="n">
        <v>3057.5</v>
      </c>
      <c r="D3297" s="178">
        <f>+B3297/B3296</f>
        <v/>
      </c>
      <c r="E3297" s="178">
        <f>(1-D3297)*100</f>
        <v/>
      </c>
    </row>
    <row r="3298">
      <c r="A3298" s="1112" t="n">
        <v>45043</v>
      </c>
      <c r="B3298" t="n">
        <v>3034</v>
      </c>
      <c r="D3298" s="178">
        <f>+B3298/B3297</f>
        <v/>
      </c>
      <c r="E3298" s="178">
        <f>(1-D3298)*100</f>
        <v/>
      </c>
    </row>
    <row r="3299">
      <c r="A3299" s="1112" t="n">
        <v>45044</v>
      </c>
      <c r="B3299" t="n">
        <v>3013.5</v>
      </c>
      <c r="D3299" s="178">
        <f>+B3299/B3298</f>
        <v/>
      </c>
      <c r="E3299" s="178">
        <f>(1-D3299)*100</f>
        <v/>
      </c>
      <c r="F3299" s="178">
        <f>+B3299/B3294</f>
        <v/>
      </c>
      <c r="G3299" s="178">
        <f>(1-F3299)*100</f>
        <v/>
      </c>
    </row>
    <row r="3300">
      <c r="A3300" s="104" t="n">
        <v>45047</v>
      </c>
      <c r="B3300" t="n">
        <v>3013.5</v>
      </c>
      <c r="D3300" s="178">
        <f>+B3300/B3299</f>
        <v/>
      </c>
      <c r="E3300" s="178">
        <f>(1-D3300)*100</f>
        <v/>
      </c>
    </row>
    <row r="3301">
      <c r="A3301" s="1112" t="n">
        <v>45048</v>
      </c>
      <c r="B3301" t="n">
        <v>2968</v>
      </c>
      <c r="D3301" s="178">
        <f>+B3301/B3300</f>
        <v/>
      </c>
      <c r="E3301" s="178">
        <f>(1-D3301)*100</f>
        <v/>
      </c>
    </row>
    <row r="3302">
      <c r="A3302" s="1112" t="n">
        <v>45049</v>
      </c>
      <c r="B3302" t="n">
        <v>2890.5</v>
      </c>
      <c r="D3302" s="178">
        <f>+B3302/B3301</f>
        <v/>
      </c>
      <c r="E3302" s="178">
        <f>(1-D3302)*100</f>
        <v/>
      </c>
    </row>
    <row r="3303">
      <c r="A3303" s="1112" t="n">
        <v>45050</v>
      </c>
      <c r="B3303" t="n">
        <v>2806</v>
      </c>
      <c r="D3303" s="178">
        <f>+B3303/B3302</f>
        <v/>
      </c>
      <c r="E3303" s="178">
        <f>(1-D3303)*100</f>
        <v/>
      </c>
    </row>
    <row r="3304">
      <c r="A3304" s="1112" t="n">
        <v>45051</v>
      </c>
      <c r="B3304" t="n">
        <v>2802</v>
      </c>
      <c r="D3304" s="178">
        <f>+B3304/B3303</f>
        <v/>
      </c>
      <c r="E3304" s="178">
        <f>(1-D3304)*100</f>
        <v/>
      </c>
      <c r="F3304" s="178">
        <f>+B3304/B3299</f>
        <v/>
      </c>
      <c r="G3304" s="178">
        <f>(1-F3304)*100</f>
        <v/>
      </c>
    </row>
    <row r="3305">
      <c r="A3305" s="1112" t="n">
        <v>45054</v>
      </c>
      <c r="B3305" t="n">
        <v>2791</v>
      </c>
      <c r="D3305" s="178">
        <f>+B3305/B3304</f>
        <v/>
      </c>
      <c r="E3305" s="178">
        <f>(1-D3305)*100</f>
        <v/>
      </c>
    </row>
    <row r="3306">
      <c r="A3306" s="1112" t="n">
        <v>45055</v>
      </c>
      <c r="B3306" t="n">
        <v>2789</v>
      </c>
      <c r="D3306" s="178">
        <f>+B3306/B3305</f>
        <v/>
      </c>
      <c r="E3306" s="178">
        <f>(1-D3306)*100</f>
        <v/>
      </c>
    </row>
    <row r="3307">
      <c r="A3307" s="1112" t="n">
        <v>45056</v>
      </c>
      <c r="B3307" t="n">
        <v>2775.5</v>
      </c>
      <c r="D3307" s="178">
        <f>+B3307/B3306</f>
        <v/>
      </c>
      <c r="E3307" s="178">
        <f>(1-D3307)*100</f>
        <v/>
      </c>
    </row>
    <row r="3308">
      <c r="A3308" s="1112" t="n">
        <v>45057</v>
      </c>
      <c r="B3308" t="n">
        <v>2723.5</v>
      </c>
      <c r="D3308" s="178">
        <f>+B3308/B3307</f>
        <v/>
      </c>
      <c r="E3308" s="178">
        <f>(1-D3308)*100</f>
        <v/>
      </c>
    </row>
    <row r="3309">
      <c r="A3309" s="1112" t="n">
        <v>45058</v>
      </c>
      <c r="B3309" t="n">
        <v>2672.5</v>
      </c>
      <c r="D3309" s="178">
        <f>+B3309/B3308</f>
        <v/>
      </c>
      <c r="E3309" s="178">
        <f>(1-D3309)*100</f>
        <v/>
      </c>
      <c r="F3309" s="178">
        <f>+B3309/B3304</f>
        <v/>
      </c>
      <c r="G3309" s="178">
        <f>(1-F3309)*100</f>
        <v/>
      </c>
    </row>
    <row r="3310">
      <c r="A3310" s="1112" t="n">
        <v>45061</v>
      </c>
      <c r="B3310" t="n">
        <v>2637</v>
      </c>
      <c r="D3310" s="178">
        <f>+B3310/B3309</f>
        <v/>
      </c>
      <c r="E3310" s="178">
        <f>(1-D3310)*100</f>
        <v/>
      </c>
    </row>
    <row r="3311">
      <c r="A3311" s="1112" t="n">
        <v>45062</v>
      </c>
      <c r="B3311" t="n">
        <v>2554</v>
      </c>
      <c r="D3311" s="178">
        <f>+B3311/B3310</f>
        <v/>
      </c>
      <c r="E3311" s="178">
        <f>(1-D3311)*100</f>
        <v/>
      </c>
    </row>
    <row r="3312">
      <c r="A3312" s="1112" t="n">
        <v>45063</v>
      </c>
      <c r="B3312" t="n">
        <v>2518.5</v>
      </c>
      <c r="D3312" s="178">
        <f>+B3312/B3311</f>
        <v/>
      </c>
      <c r="E3312" s="178">
        <f>(1-D3312)*100</f>
        <v/>
      </c>
    </row>
    <row r="3313">
      <c r="A3313" s="1112" t="n">
        <v>45064</v>
      </c>
      <c r="B3313" t="n">
        <v>2536.5</v>
      </c>
      <c r="D3313" s="178">
        <f>+B3313/B3312</f>
        <v/>
      </c>
      <c r="E3313" s="178">
        <f>(1-D3313)*100</f>
        <v/>
      </c>
    </row>
    <row r="3314">
      <c r="A3314" s="1112" t="n">
        <v>45065</v>
      </c>
      <c r="B3314" t="n">
        <v>2640.5</v>
      </c>
      <c r="D3314" s="178">
        <f>+B3314/B3313</f>
        <v/>
      </c>
      <c r="E3314" s="178">
        <f>(1-D3314)*100</f>
        <v/>
      </c>
      <c r="F3314" s="178">
        <f>+B3314/B3309</f>
        <v/>
      </c>
      <c r="G3314" s="178">
        <f>(1-F3314)*100</f>
        <v/>
      </c>
    </row>
    <row r="3315">
      <c r="A3315" s="1112" t="n">
        <v>45068</v>
      </c>
      <c r="B3315" t="n">
        <v>2648.5</v>
      </c>
      <c r="D3315" s="178">
        <f>+B3315/B3314</f>
        <v/>
      </c>
      <c r="E3315" s="178">
        <f>(1-D3315)*100</f>
        <v/>
      </c>
    </row>
    <row r="3316">
      <c r="A3316" s="1112" t="n">
        <v>45069</v>
      </c>
      <c r="B3316" t="n">
        <v>2641</v>
      </c>
      <c r="D3316" s="178">
        <f>+B3316/B3315</f>
        <v/>
      </c>
      <c r="E3316" s="178">
        <f>(1-D3316)*100</f>
        <v/>
      </c>
    </row>
    <row r="3317">
      <c r="A3317" s="1112" t="n">
        <v>45070</v>
      </c>
      <c r="B3317" t="n">
        <v>2629.5</v>
      </c>
      <c r="D3317" s="178">
        <f>+B3317/B3316</f>
        <v/>
      </c>
      <c r="E3317" s="178">
        <f>(1-D3317)*100</f>
        <v/>
      </c>
    </row>
    <row r="3318">
      <c r="A3318" s="1112" t="n">
        <v>45071</v>
      </c>
      <c r="B3318" t="n">
        <v>2622</v>
      </c>
      <c r="D3318" s="178">
        <f>+B3318/B3317</f>
        <v/>
      </c>
      <c r="E3318" s="178">
        <f>(1-D3318)*100</f>
        <v/>
      </c>
    </row>
    <row r="3319">
      <c r="A3319" s="1112" t="n">
        <v>45072</v>
      </c>
      <c r="B3319" t="n">
        <v>2619</v>
      </c>
      <c r="D3319" s="178">
        <f>+B3319/B3318</f>
        <v/>
      </c>
      <c r="E3319" s="178">
        <f>(1-D3319)*100</f>
        <v/>
      </c>
      <c r="F3319" s="178">
        <f>+B3319/B3314</f>
        <v/>
      </c>
      <c r="G3319" s="178">
        <f>(1-F3319)*100</f>
        <v/>
      </c>
    </row>
    <row r="3320">
      <c r="A3320" s="1112" t="n">
        <v>45075</v>
      </c>
      <c r="B3320" t="n">
        <v>2643</v>
      </c>
      <c r="D3320" s="178">
        <f>+B3320/B3319</f>
        <v/>
      </c>
      <c r="E3320" s="178">
        <f>(1-D3320)*100</f>
        <v/>
      </c>
    </row>
    <row r="3321">
      <c r="A3321" s="1112" t="n">
        <v>45076</v>
      </c>
      <c r="B3321" t="n">
        <v>2673</v>
      </c>
      <c r="D3321" s="178">
        <f>+B3321/B3320</f>
        <v/>
      </c>
      <c r="E3321" s="178">
        <f>(1-D3321)*100</f>
        <v/>
      </c>
    </row>
    <row r="3322">
      <c r="A3322" s="1112" t="n">
        <v>45077</v>
      </c>
      <c r="B3322" t="n">
        <v>2699.5</v>
      </c>
      <c r="D3322" s="178">
        <f>+B3322/B3321</f>
        <v/>
      </c>
      <c r="E3322" s="178">
        <f>(1-D3322)*100</f>
        <v/>
      </c>
    </row>
    <row r="3323">
      <c r="A3323" s="1112" t="n">
        <v>45078</v>
      </c>
      <c r="B3323" t="n">
        <v>2709</v>
      </c>
      <c r="D3323" s="178">
        <f>+B3323/B3322</f>
        <v/>
      </c>
      <c r="E3323" s="178">
        <f>(1-D3323)*100</f>
        <v/>
      </c>
    </row>
    <row r="3324">
      <c r="A3324" s="1112" t="n">
        <v>45079</v>
      </c>
      <c r="B3324" t="n">
        <v>2696</v>
      </c>
      <c r="D3324" s="178">
        <f>+B3324/B3323</f>
        <v/>
      </c>
      <c r="E3324" s="178">
        <f>(1-D3324)*100</f>
        <v/>
      </c>
      <c r="F3324" s="178">
        <f>+B3324/B3319</f>
        <v/>
      </c>
      <c r="G3324" s="178">
        <f>(1-F3324)*100</f>
        <v/>
      </c>
    </row>
    <row r="3325">
      <c r="A3325" s="1112" t="n">
        <v>45082</v>
      </c>
      <c r="B3325" t="n">
        <v>2666.5</v>
      </c>
      <c r="D3325" s="178">
        <f>+B3325/B3324</f>
        <v/>
      </c>
      <c r="E3325" s="178">
        <f>(1-D3325)*100</f>
        <v/>
      </c>
    </row>
    <row r="3326">
      <c r="A3326" s="1112" t="n">
        <v>45083</v>
      </c>
      <c r="B3326" t="n">
        <v>2642</v>
      </c>
      <c r="D3326" s="178">
        <f>+B3326/B3325</f>
        <v/>
      </c>
      <c r="E3326" s="178">
        <f>(1-D3326)*100</f>
        <v/>
      </c>
    </row>
    <row r="3327">
      <c r="A3327" s="1112" t="n">
        <v>45084</v>
      </c>
      <c r="B3327" t="n">
        <v>2631.5</v>
      </c>
      <c r="D3327" s="178">
        <f>+B3327/B3326</f>
        <v/>
      </c>
      <c r="E3327" s="178">
        <f>(1-D3327)*100</f>
        <v/>
      </c>
    </row>
    <row r="3328">
      <c r="A3328" s="104" t="n">
        <v>45085</v>
      </c>
      <c r="B3328" t="n">
        <v>2631.5</v>
      </c>
      <c r="D3328" s="178">
        <f>+B3328/B3327</f>
        <v/>
      </c>
      <c r="E3328" s="178">
        <f>(1-D3328)*100</f>
        <v/>
      </c>
    </row>
    <row r="3329">
      <c r="A3329" s="1112" t="n">
        <v>45086</v>
      </c>
      <c r="B3329" t="n">
        <v>2639.5</v>
      </c>
      <c r="D3329" s="178">
        <f>+B3329/B3328</f>
        <v/>
      </c>
      <c r="E3329" s="178">
        <f>(1-D3329)*100</f>
        <v/>
      </c>
      <c r="F3329" s="178">
        <f>+B3329/B3324</f>
        <v/>
      </c>
      <c r="G3329" s="178">
        <f>(1-F3329)*100</f>
        <v/>
      </c>
    </row>
    <row r="3330">
      <c r="A3330" s="1112" t="n">
        <v>45089</v>
      </c>
      <c r="B3330" t="n">
        <v>2633.5</v>
      </c>
      <c r="D3330" s="178">
        <f>+B3330/B3329</f>
        <v/>
      </c>
      <c r="E3330" s="178">
        <f>(1-D3330)*100</f>
        <v/>
      </c>
    </row>
    <row r="3331">
      <c r="A3331" s="1112" t="n">
        <v>45090</v>
      </c>
      <c r="B3331" t="n">
        <v>2638.5</v>
      </c>
      <c r="D3331" s="178">
        <f>+B3331/B3330</f>
        <v/>
      </c>
      <c r="E3331" s="178">
        <f>(1-D3331)*100</f>
        <v/>
      </c>
    </row>
    <row r="3332">
      <c r="A3332" s="1112" t="n">
        <v>45091</v>
      </c>
      <c r="B3332" t="n">
        <v>2666.5</v>
      </c>
      <c r="D3332" s="178">
        <f>+B3332/B3331</f>
        <v/>
      </c>
      <c r="E3332" s="178">
        <f>(1-D3332)*100</f>
        <v/>
      </c>
    </row>
    <row r="3333">
      <c r="A3333" s="1112" t="n">
        <v>45092</v>
      </c>
      <c r="B3333" t="n">
        <v>2649.5</v>
      </c>
      <c r="D3333" s="178">
        <f>+B3333/B3332</f>
        <v/>
      </c>
      <c r="E3333" s="178">
        <f>(1-D3333)*100</f>
        <v/>
      </c>
    </row>
    <row r="3334">
      <c r="A3334" s="1112" t="n">
        <v>45093</v>
      </c>
      <c r="B3334" t="n">
        <v>2654</v>
      </c>
      <c r="D3334" s="178">
        <f>+B3334/B3333</f>
        <v/>
      </c>
      <c r="E3334" s="178">
        <f>(1-D3334)*100</f>
        <v/>
      </c>
      <c r="F3334" s="178">
        <f>+B3334/B3329</f>
        <v/>
      </c>
      <c r="G3334" s="178">
        <f>(1-F3334)*100</f>
        <v/>
      </c>
    </row>
    <row r="3335">
      <c r="A3335" s="1112" t="n">
        <v>45096</v>
      </c>
      <c r="B3335" t="n">
        <v>2647.5</v>
      </c>
      <c r="D3335" s="178">
        <f>+B3335/B3334</f>
        <v/>
      </c>
      <c r="E3335" s="178">
        <f>(1-D3335)*100</f>
        <v/>
      </c>
    </row>
    <row r="3336">
      <c r="A3336" s="1112" t="n">
        <v>45097</v>
      </c>
      <c r="B3336" t="n">
        <v>2593.5</v>
      </c>
      <c r="D3336" s="178">
        <f>+B3336/B3335</f>
        <v/>
      </c>
      <c r="E3336" s="178">
        <f>(1-D3336)*100</f>
        <v/>
      </c>
    </row>
    <row r="3337">
      <c r="A3337" s="1112" t="n">
        <v>45098</v>
      </c>
      <c r="B3337" t="n">
        <v>2598</v>
      </c>
      <c r="D3337" s="178">
        <f>+B3337/B3336</f>
        <v/>
      </c>
      <c r="E3337" s="178">
        <f>(1-D3337)*100</f>
        <v/>
      </c>
    </row>
    <row r="3338">
      <c r="A3338" s="1112" t="n">
        <v>45099</v>
      </c>
      <c r="B3338" t="n">
        <v>2618.5</v>
      </c>
      <c r="D3338" s="178">
        <f>+B3338/B3337</f>
        <v/>
      </c>
      <c r="E3338" s="178">
        <f>(1-D3338)*100</f>
        <v/>
      </c>
    </row>
    <row r="3339">
      <c r="A3339" s="1112" t="n">
        <v>45100</v>
      </c>
      <c r="B3339" t="n">
        <v>2606</v>
      </c>
      <c r="D3339" s="178">
        <f>+B3339/B3338</f>
        <v/>
      </c>
      <c r="E3339" s="178">
        <f>(1-D3339)*100</f>
        <v/>
      </c>
      <c r="F3339" s="178">
        <f>+B3339/B3334</f>
        <v/>
      </c>
      <c r="G3339" s="178">
        <f>(1-F3339)*100</f>
        <v/>
      </c>
    </row>
    <row r="3340">
      <c r="A3340" s="1112" t="n">
        <v>45103</v>
      </c>
      <c r="B3340" t="n">
        <v>2617</v>
      </c>
      <c r="D3340" s="178">
        <f>+B3340/B3339</f>
        <v/>
      </c>
      <c r="E3340" s="178">
        <f>(1-D3340)*100</f>
        <v/>
      </c>
    </row>
    <row r="3341">
      <c r="A3341" s="1112" t="n">
        <v>45104</v>
      </c>
      <c r="B3341" t="n">
        <v>2615.5</v>
      </c>
      <c r="D3341" s="178">
        <f>+B3341/B3340</f>
        <v/>
      </c>
      <c r="E3341" s="178">
        <f>(1-D3341)*100</f>
        <v/>
      </c>
    </row>
    <row r="3342">
      <c r="A3342" s="1112" t="n">
        <v>45105</v>
      </c>
      <c r="B3342" t="n">
        <v>2620.5</v>
      </c>
      <c r="D3342" s="178">
        <f>+B3342/B3341</f>
        <v/>
      </c>
      <c r="E3342" s="178">
        <f>(1-D3342)*100</f>
        <v/>
      </c>
    </row>
    <row r="3343">
      <c r="A3343" s="1112" t="n">
        <v>45106</v>
      </c>
      <c r="B3343" t="n">
        <v>2620.5</v>
      </c>
      <c r="D3343" s="178">
        <f>+B3343/B3342</f>
        <v/>
      </c>
      <c r="E3343" s="178">
        <f>(1-D3343)*100</f>
        <v/>
      </c>
    </row>
    <row r="3344">
      <c r="A3344" s="1112" t="n">
        <v>45107</v>
      </c>
      <c r="B3344" t="n">
        <v>2592.5</v>
      </c>
      <c r="D3344" s="178">
        <f>+B3344/B3343</f>
        <v/>
      </c>
      <c r="E3344" s="178">
        <f>(1-D3344)*100</f>
        <v/>
      </c>
      <c r="F3344" s="178">
        <f>+B3344/B3339</f>
        <v/>
      </c>
      <c r="G3344" s="178">
        <f>(1-F3344)*100</f>
        <v/>
      </c>
    </row>
    <row r="3345">
      <c r="A3345" s="1112" t="n">
        <v>45110</v>
      </c>
      <c r="B3345" t="n">
        <v>2507</v>
      </c>
      <c r="D3345" s="178">
        <f>+B3345/B3344</f>
        <v/>
      </c>
      <c r="E3345" s="178">
        <f>(1-D3345)*100</f>
        <v/>
      </c>
    </row>
    <row r="3346">
      <c r="A3346" s="1112" t="n">
        <v>45111</v>
      </c>
      <c r="B3346" t="n">
        <v>2419</v>
      </c>
      <c r="D3346" s="178">
        <f>+B3346/B3345</f>
        <v/>
      </c>
      <c r="E3346" s="178">
        <f>(1-D3346)*100</f>
        <v/>
      </c>
    </row>
    <row r="3347">
      <c r="A3347" s="1112" t="n">
        <v>45112</v>
      </c>
      <c r="B3347" t="n">
        <v>2374</v>
      </c>
      <c r="D3347" s="178">
        <f>+B3347/B3346</f>
        <v/>
      </c>
      <c r="E3347" s="178">
        <f>(1-D3347)*100</f>
        <v/>
      </c>
      <c r="F3347" s="178">
        <f>+B3347/B3342</f>
        <v/>
      </c>
      <c r="G3347" s="178">
        <f>(1-F3347)*100</f>
        <v/>
      </c>
    </row>
    <row r="3348">
      <c r="A3348" s="1112" t="n">
        <v>45113</v>
      </c>
      <c r="B3348" t="n">
        <v>2343</v>
      </c>
      <c r="D3348" s="178">
        <f>+B3348/B3347</f>
        <v/>
      </c>
      <c r="E3348" s="178">
        <f>(1-D3348)*100</f>
        <v/>
      </c>
      <c r="K3348" s="1151" t="n"/>
    </row>
    <row r="3349">
      <c r="A3349" s="1112" t="n">
        <v>45114</v>
      </c>
      <c r="B3349" t="n">
        <v>2293.5</v>
      </c>
      <c r="D3349" s="178">
        <f>+B3349/B3348</f>
        <v/>
      </c>
      <c r="E3349" s="178">
        <f>(1-D3349)*100</f>
        <v/>
      </c>
      <c r="F3349" s="178">
        <f>+B3349/B3344</f>
        <v/>
      </c>
      <c r="G3349" s="178">
        <f>(1-F3349)*100</f>
        <v/>
      </c>
    </row>
    <row r="3350">
      <c r="A3350" s="1112" t="n">
        <v>45117</v>
      </c>
      <c r="B3350" t="n">
        <v>2294</v>
      </c>
      <c r="D3350" s="178">
        <f>+B3350/B3349</f>
        <v/>
      </c>
      <c r="E3350" s="178">
        <f>(1-D3350)*100</f>
        <v/>
      </c>
    </row>
    <row r="3351">
      <c r="A3351" s="1112" t="n">
        <v>45118</v>
      </c>
      <c r="B3351" t="n">
        <v>2305.5</v>
      </c>
      <c r="D3351" s="178">
        <f>+B3351/B3350</f>
        <v/>
      </c>
      <c r="E3351" s="178">
        <f>(1-D3351)*100</f>
        <v/>
      </c>
    </row>
    <row r="3352">
      <c r="A3352" s="1112" t="n">
        <v>45119</v>
      </c>
      <c r="B3352" t="n">
        <v>2285</v>
      </c>
      <c r="D3352" s="178">
        <f>+B3352/B3351</f>
        <v/>
      </c>
      <c r="E3352" s="178">
        <f>(1-D3352)*100</f>
        <v/>
      </c>
    </row>
    <row r="3353">
      <c r="A3353" s="1112" t="n">
        <v>45120</v>
      </c>
      <c r="B3353" t="n">
        <v>2257</v>
      </c>
      <c r="D3353" s="178">
        <f>+B3353/B3352</f>
        <v/>
      </c>
      <c r="E3353" s="178">
        <f>(1-D3353)*100</f>
        <v/>
      </c>
    </row>
    <row r="3354">
      <c r="A3354" s="1112" t="n">
        <v>45121</v>
      </c>
      <c r="B3354" t="n">
        <v>2232</v>
      </c>
      <c r="D3354" s="178">
        <f>+B3354/B3353</f>
        <v/>
      </c>
      <c r="E3354" s="178">
        <f>(1-D3354)*100</f>
        <v/>
      </c>
      <c r="F3354" s="178">
        <f>+B3354/B3349</f>
        <v/>
      </c>
      <c r="G3354" s="178">
        <f>(1-F3354)*100</f>
        <v/>
      </c>
    </row>
    <row r="3355">
      <c r="A3355" s="1112" t="n">
        <v>45124</v>
      </c>
      <c r="B3355" t="n">
        <v>2219.5</v>
      </c>
      <c r="D3355" s="178">
        <f>+B3355/B3354</f>
        <v/>
      </c>
      <c r="E3355" s="178">
        <f>(1-D3355)*100</f>
        <v/>
      </c>
    </row>
    <row r="3356">
      <c r="A3356" s="1112" t="n">
        <v>45125</v>
      </c>
      <c r="B3356" t="n">
        <v>2217</v>
      </c>
      <c r="D3356" s="178">
        <f>+B3356/B3355</f>
        <v/>
      </c>
      <c r="E3356" s="178">
        <f>(1-D3356)*100</f>
        <v/>
      </c>
    </row>
    <row r="3357">
      <c r="A3357" s="1112" t="n">
        <v>45126</v>
      </c>
      <c r="B3357" t="n">
        <v>2200.5</v>
      </c>
      <c r="D3357" s="178">
        <f>+B3357/B3356</f>
        <v/>
      </c>
      <c r="E3357" s="178">
        <f>(1-D3357)*100</f>
        <v/>
      </c>
    </row>
    <row r="3358">
      <c r="A3358" s="1112" t="n">
        <v>45127</v>
      </c>
      <c r="B3358" t="n">
        <v>2170.5</v>
      </c>
      <c r="D3358" s="178">
        <f>+B3358/B3357</f>
        <v/>
      </c>
      <c r="E3358" s="178">
        <f>(1-D3358)*100</f>
        <v/>
      </c>
    </row>
    <row r="3359">
      <c r="A3359" s="1112" t="n">
        <v>45128</v>
      </c>
      <c r="B3359" t="n">
        <v>2188</v>
      </c>
      <c r="D3359" s="178">
        <f>+B3359/B3358</f>
        <v/>
      </c>
      <c r="E3359" s="178">
        <f>(1-D3359)*100</f>
        <v/>
      </c>
      <c r="F3359" s="178">
        <f>+B3359/B3354</f>
        <v/>
      </c>
      <c r="G3359" s="178">
        <f>(1-F3359)*100</f>
        <v/>
      </c>
    </row>
    <row r="3360">
      <c r="A3360" s="1112" t="n">
        <v>45131</v>
      </c>
      <c r="B3360" t="n">
        <v>2198</v>
      </c>
      <c r="D3360" s="178">
        <f>+B3360/B3359</f>
        <v/>
      </c>
      <c r="E3360" s="178">
        <f>(1-D3360)*100</f>
        <v/>
      </c>
    </row>
    <row r="3361">
      <c r="A3361" s="1112" t="n">
        <v>45132</v>
      </c>
      <c r="B3361" t="n">
        <v>2208.5</v>
      </c>
      <c r="D3361" s="178">
        <f>+B3361/B3360</f>
        <v/>
      </c>
      <c r="E3361" s="178">
        <f>(1-D3361)*100</f>
        <v/>
      </c>
    </row>
    <row r="3362">
      <c r="A3362" s="1112" t="n">
        <v>45133</v>
      </c>
      <c r="B3362" t="n">
        <v>2238</v>
      </c>
      <c r="D3362" s="178">
        <f>+B3362/B3361</f>
        <v/>
      </c>
      <c r="E3362" s="178">
        <f>(1-D3362)*100</f>
        <v/>
      </c>
    </row>
    <row r="3363">
      <c r="A3363" s="1112" t="n">
        <v>45134</v>
      </c>
      <c r="B3363" t="n">
        <v>2250</v>
      </c>
      <c r="D3363" s="178">
        <f>+B3363/B3362</f>
        <v/>
      </c>
      <c r="E3363" s="178">
        <f>(1-D3363)*100</f>
        <v/>
      </c>
    </row>
    <row r="3364">
      <c r="A3364" s="1112" t="n">
        <v>45135</v>
      </c>
      <c r="B3364" t="n">
        <v>2244.5</v>
      </c>
      <c r="D3364" s="178">
        <f>+B3364/B3363</f>
        <v/>
      </c>
      <c r="E3364" s="178">
        <f>(1-D3364)*100</f>
        <v/>
      </c>
      <c r="F3364" s="178">
        <f>+B3364/B3359</f>
        <v/>
      </c>
      <c r="G3364" s="178">
        <f>(1-F3364)*100</f>
        <v/>
      </c>
    </row>
    <row r="3365">
      <c r="A3365" s="1112" t="n">
        <v>45138</v>
      </c>
      <c r="B3365" t="n">
        <v>2237</v>
      </c>
      <c r="D3365" s="178">
        <f>+B3365/B3364</f>
        <v/>
      </c>
      <c r="E3365" s="178">
        <f>(1-D3365)*100</f>
        <v/>
      </c>
    </row>
    <row r="3366">
      <c r="A3366" s="1112" t="n">
        <v>45139</v>
      </c>
      <c r="B3366" t="n">
        <v>2237.5</v>
      </c>
      <c r="D3366" s="178">
        <f>+B3366/B3365</f>
        <v/>
      </c>
      <c r="E3366" s="178">
        <f>(1-D3366)*100</f>
        <v/>
      </c>
    </row>
    <row r="3367">
      <c r="A3367" s="1112" t="n">
        <v>45140</v>
      </c>
      <c r="B3367" t="n">
        <v>2227</v>
      </c>
      <c r="D3367" s="178">
        <f>+B3367/B3366</f>
        <v/>
      </c>
      <c r="E3367" s="178">
        <f>(1-D3367)*100</f>
        <v/>
      </c>
    </row>
    <row r="3368">
      <c r="A3368" s="1112" t="n">
        <v>45141</v>
      </c>
      <c r="B3368" t="n">
        <v>2209</v>
      </c>
      <c r="D3368" s="178">
        <f>+B3368/B3367</f>
        <v/>
      </c>
      <c r="E3368" s="178">
        <f>(1-D3368)*100</f>
        <v/>
      </c>
    </row>
    <row r="3369">
      <c r="A3369" s="1112" t="n">
        <v>45142</v>
      </c>
      <c r="B3369" t="n">
        <v>2203.5</v>
      </c>
      <c r="D3369" s="178">
        <f>+B3369/B3368</f>
        <v/>
      </c>
      <c r="E3369" s="178">
        <f>(1-D3369)*100</f>
        <v/>
      </c>
      <c r="F3369" s="178">
        <f>+B3369/B3364</f>
        <v/>
      </c>
      <c r="G3369" s="178">
        <f>(1-F3369)*100</f>
        <v/>
      </c>
    </row>
    <row r="3370">
      <c r="A3370" s="1112" t="n">
        <v>45145</v>
      </c>
      <c r="B3370" t="n">
        <v>2213.5</v>
      </c>
      <c r="D3370" s="178">
        <f>+B3370/B3369</f>
        <v/>
      </c>
      <c r="E3370" s="178">
        <f>(1-D3370)*100</f>
        <v/>
      </c>
    </row>
    <row r="3371">
      <c r="A3371" s="1112" t="n">
        <v>45146</v>
      </c>
      <c r="B3371" t="n">
        <v>2200</v>
      </c>
      <c r="D3371" s="178">
        <f>+B3371/B3370</f>
        <v/>
      </c>
      <c r="E3371" s="178">
        <f>(1-D3371)*100</f>
        <v/>
      </c>
    </row>
    <row r="3372">
      <c r="A3372" s="1112" t="n">
        <v>45147</v>
      </c>
      <c r="B3372" t="n">
        <v>2189</v>
      </c>
      <c r="D3372" s="178">
        <f>+B3372/B3371</f>
        <v/>
      </c>
      <c r="E3372" s="178">
        <f>(1-D3372)*100</f>
        <v/>
      </c>
    </row>
    <row r="3373">
      <c r="A3373" s="1112" t="n">
        <v>45148</v>
      </c>
      <c r="B3373" t="n">
        <v>2159.5</v>
      </c>
      <c r="D3373" s="178">
        <f>+B3373/B3372</f>
        <v/>
      </c>
      <c r="E3373" s="178">
        <f>(1-D3373)*100</f>
        <v/>
      </c>
    </row>
    <row r="3374">
      <c r="A3374" s="1112" t="n">
        <v>45149</v>
      </c>
      <c r="B3374" t="n">
        <v>2149</v>
      </c>
      <c r="D3374" s="178">
        <f>+B3374/B3373</f>
        <v/>
      </c>
      <c r="E3374" s="178">
        <f>(1-D3374)*100</f>
        <v/>
      </c>
      <c r="F3374" s="178">
        <f>+B3374/B3369</f>
        <v/>
      </c>
      <c r="G3374" s="178">
        <f>(1-F3374)*100</f>
        <v/>
      </c>
    </row>
    <row r="3375">
      <c r="A3375" s="1112" t="n">
        <v>45152</v>
      </c>
      <c r="B3375" t="n">
        <v>2161</v>
      </c>
      <c r="D3375" s="178">
        <f>+B3375/B3374</f>
        <v/>
      </c>
      <c r="E3375" s="178">
        <f>(1-D3375)*100</f>
        <v/>
      </c>
    </row>
    <row r="3376">
      <c r="A3376" s="1112" t="n">
        <v>45153</v>
      </c>
      <c r="B3376" t="n">
        <v>2236</v>
      </c>
      <c r="D3376" s="178">
        <f>+B3376/B3375</f>
        <v/>
      </c>
      <c r="E3376" s="178">
        <f>(1-D3376)*100</f>
        <v/>
      </c>
    </row>
    <row r="3377">
      <c r="A3377" s="1112" t="n">
        <v>45154</v>
      </c>
      <c r="B3377" t="n">
        <v>2327</v>
      </c>
      <c r="D3377" s="178">
        <f>+B3377/B3376</f>
        <v/>
      </c>
      <c r="E3377" s="178">
        <f>(1-D3377)*100</f>
        <v/>
      </c>
    </row>
    <row r="3378">
      <c r="A3378" s="1112" t="n">
        <v>45155</v>
      </c>
      <c r="B3378" t="n">
        <v>2328.5</v>
      </c>
      <c r="D3378" s="178">
        <f>+B3378/B3377</f>
        <v/>
      </c>
      <c r="E3378" s="178">
        <f>(1-D3378)*100</f>
        <v/>
      </c>
    </row>
    <row r="3379">
      <c r="A3379" s="1112" t="n">
        <v>45156</v>
      </c>
      <c r="B3379" t="n">
        <v>2305.5</v>
      </c>
      <c r="D3379" s="178">
        <f>+B3379/B3378</f>
        <v/>
      </c>
      <c r="E3379" s="178">
        <f>(1-D3379)*100</f>
        <v/>
      </c>
      <c r="F3379" s="178">
        <f>+B3379/B3374</f>
        <v/>
      </c>
      <c r="G3379" s="178">
        <f>(1-F3379)*100</f>
        <v/>
      </c>
    </row>
    <row r="3380">
      <c r="A3380" s="1112" t="n">
        <v>45159</v>
      </c>
      <c r="B3380" t="n">
        <v>2298.5</v>
      </c>
      <c r="D3380" s="178">
        <f>+B3380/B3379</f>
        <v/>
      </c>
      <c r="E3380" s="178">
        <f>(1-D3380)*100</f>
        <v/>
      </c>
    </row>
    <row r="3381">
      <c r="A3381" s="1112" t="n">
        <v>45160</v>
      </c>
      <c r="B3381" t="n">
        <v>2279</v>
      </c>
      <c r="D3381" s="178">
        <f>+B3381/B3380</f>
        <v/>
      </c>
      <c r="E3381" s="178">
        <f>(1-D3381)*100</f>
        <v/>
      </c>
    </row>
    <row r="3382">
      <c r="A3382" s="1112" t="n">
        <v>45161</v>
      </c>
      <c r="B3382" t="n">
        <v>2271.5</v>
      </c>
      <c r="D3382" s="178">
        <f>+B3382/B3381</f>
        <v/>
      </c>
      <c r="E3382" s="178">
        <f>(1-D3382)*100</f>
        <v/>
      </c>
    </row>
    <row r="3383">
      <c r="A3383" s="1112" t="n">
        <v>45162</v>
      </c>
      <c r="B3383" t="n">
        <v>2275</v>
      </c>
      <c r="D3383" s="178">
        <f>+B3383/B3382</f>
        <v/>
      </c>
      <c r="E3383" s="178">
        <f>(1-D3383)*100</f>
        <v/>
      </c>
    </row>
    <row r="3384">
      <c r="A3384" s="1112" t="n">
        <v>45163</v>
      </c>
      <c r="B3384" t="n">
        <v>2287.5</v>
      </c>
      <c r="D3384" s="178">
        <f>+B3384/B3383</f>
        <v/>
      </c>
      <c r="E3384" s="178">
        <f>(1-D3384)*100</f>
        <v/>
      </c>
      <c r="F3384" s="178">
        <f>+B3384/B3379</f>
        <v/>
      </c>
      <c r="G3384" s="178">
        <f>(1-F3384)*100</f>
        <v/>
      </c>
    </row>
    <row r="3385">
      <c r="A3385" s="104" t="n">
        <v>45166</v>
      </c>
      <c r="B3385" t="n">
        <v>2306.5</v>
      </c>
      <c r="D3385" s="178">
        <f>+B3385/B3384</f>
        <v/>
      </c>
      <c r="E3385" s="178">
        <f>(1-D3385)*100</f>
        <v/>
      </c>
    </row>
    <row r="3386">
      <c r="A3386" s="1112" t="n">
        <v>45167</v>
      </c>
      <c r="B3386" t="n">
        <v>2308.5</v>
      </c>
      <c r="D3386" s="178">
        <f>+B3386/B3385</f>
        <v/>
      </c>
      <c r="E3386" s="178">
        <f>(1-D3386)*100</f>
        <v/>
      </c>
    </row>
    <row r="3387">
      <c r="A3387" s="1112" t="n">
        <v>45168</v>
      </c>
      <c r="B3387" t="n">
        <v>2310.5</v>
      </c>
      <c r="D3387" s="178">
        <f>+B3387/B3386</f>
        <v/>
      </c>
      <c r="E3387" s="178">
        <f>(1-D3387)*100</f>
        <v/>
      </c>
    </row>
    <row r="3388">
      <c r="A3388" s="1112" t="n">
        <v>45169</v>
      </c>
      <c r="B3388" t="n">
        <v>2301</v>
      </c>
      <c r="D3388" s="178">
        <f>+B3388/B3387</f>
        <v/>
      </c>
      <c r="E3388" s="178">
        <f>(1-D3388)*100</f>
        <v/>
      </c>
    </row>
    <row r="3389">
      <c r="A3389" s="1112" t="n">
        <v>45170</v>
      </c>
      <c r="B3389" t="n">
        <v>2307.5</v>
      </c>
      <c r="D3389" s="178">
        <f>+B3389/B3388</f>
        <v/>
      </c>
      <c r="E3389" s="178">
        <f>(1-D3389)*100</f>
        <v/>
      </c>
      <c r="F3389" s="178">
        <f>+B3389/B3384</f>
        <v/>
      </c>
      <c r="G3389" s="178">
        <f>(1-F3389)*100</f>
        <v/>
      </c>
    </row>
    <row r="3390">
      <c r="A3390" s="1112" t="n">
        <v>45173</v>
      </c>
      <c r="B3390" t="n">
        <v>2313.5</v>
      </c>
      <c r="D3390" s="178">
        <f>+B3390/B3389</f>
        <v/>
      </c>
      <c r="E3390" s="178">
        <f>(1-D3390)*100</f>
        <v/>
      </c>
    </row>
    <row r="3391">
      <c r="A3391" s="1112" t="n">
        <v>45174</v>
      </c>
      <c r="B3391" t="n">
        <v>2310</v>
      </c>
      <c r="D3391" s="178">
        <f>+B3391/B3390</f>
        <v/>
      </c>
      <c r="E3391" s="178">
        <f>(1-D3391)*100</f>
        <v/>
      </c>
    </row>
    <row r="3392">
      <c r="A3392" s="1112" t="n">
        <v>45175</v>
      </c>
      <c r="B3392" t="n">
        <v>2299</v>
      </c>
      <c r="D3392" s="178">
        <f>+B3392/B3391</f>
        <v/>
      </c>
      <c r="E3392" s="178">
        <f>(1-D3392)*100</f>
        <v/>
      </c>
    </row>
    <row r="3393">
      <c r="A3393" s="104" t="n">
        <v>45176</v>
      </c>
      <c r="B3393" t="n">
        <v>2299</v>
      </c>
      <c r="D3393" s="178">
        <f>+B3393/B3392</f>
        <v/>
      </c>
      <c r="E3393" s="178">
        <f>(1-D3393)*100</f>
        <v/>
      </c>
    </row>
    <row r="3394">
      <c r="A3394" s="1112" t="n">
        <v>45177</v>
      </c>
      <c r="B3394" t="n">
        <v>2293.5</v>
      </c>
      <c r="D3394" s="178">
        <f>+B3394/B3393</f>
        <v/>
      </c>
      <c r="E3394" s="178">
        <f>(1-D3394)*100</f>
        <v/>
      </c>
      <c r="F3394" s="178">
        <f>+B3394/B3389</f>
        <v/>
      </c>
      <c r="G3394" s="178">
        <f>(1-F3394)*100</f>
        <v/>
      </c>
    </row>
    <row r="3395">
      <c r="A3395" s="1112" t="n">
        <v>45180</v>
      </c>
      <c r="B3395" t="n">
        <v>2295</v>
      </c>
      <c r="D3395" s="178">
        <f>+B3395/B3394</f>
        <v/>
      </c>
      <c r="E3395" s="178">
        <f>(1-D3395)*100</f>
        <v/>
      </c>
    </row>
    <row r="3396">
      <c r="A3396" s="1112" t="n">
        <v>45181</v>
      </c>
      <c r="B3396" t="n">
        <v>2303</v>
      </c>
      <c r="D3396" s="178">
        <f>+B3396/B3395</f>
        <v/>
      </c>
      <c r="E3396" s="178">
        <f>(1-D3396)*100</f>
        <v/>
      </c>
    </row>
    <row r="3397">
      <c r="A3397" s="1112" t="n">
        <v>45182</v>
      </c>
      <c r="B3397" t="n">
        <v>2306.5</v>
      </c>
      <c r="D3397" s="178">
        <f>+B3397/B3396</f>
        <v/>
      </c>
      <c r="E3397" s="178">
        <f>(1-D3397)*100</f>
        <v/>
      </c>
    </row>
    <row r="3398">
      <c r="A3398" s="1112" t="n">
        <v>45183</v>
      </c>
      <c r="B3398" t="n">
        <v>2300.5</v>
      </c>
      <c r="D3398" s="178">
        <f>+B3398/B3397</f>
        <v/>
      </c>
      <c r="E3398" s="178">
        <f>(1-D3398)*100</f>
        <v/>
      </c>
    </row>
    <row r="3399">
      <c r="A3399" s="1112" t="n">
        <v>45184</v>
      </c>
      <c r="B3399" t="n">
        <v>2305</v>
      </c>
      <c r="D3399" s="178">
        <f>+B3399/B3398</f>
        <v/>
      </c>
      <c r="E3399" s="178">
        <f>(1-D3399)*100</f>
        <v/>
      </c>
      <c r="F3399" s="178">
        <f>+B3399/B3394</f>
        <v/>
      </c>
      <c r="G3399" s="178">
        <f>(1-F3399)*100</f>
        <v/>
      </c>
    </row>
    <row r="3400">
      <c r="A3400" s="1112" t="n">
        <v>45187</v>
      </c>
      <c r="B3400" t="n">
        <v>2300</v>
      </c>
      <c r="D3400" s="178">
        <f>+B3400/B3399</f>
        <v/>
      </c>
      <c r="E3400" s="178">
        <f>(1-D3400)*100</f>
        <v/>
      </c>
    </row>
    <row r="3401">
      <c r="A3401" s="1112" t="n">
        <v>45188</v>
      </c>
      <c r="B3401" t="n">
        <v>2288.5</v>
      </c>
      <c r="D3401" s="178">
        <f>+B3401/B3400</f>
        <v/>
      </c>
      <c r="E3401" s="178">
        <f>(1-D3401)*100</f>
        <v/>
      </c>
    </row>
    <row r="3402">
      <c r="A3402" s="1112" t="n">
        <v>45189</v>
      </c>
      <c r="B3402" t="n">
        <v>2300.5</v>
      </c>
      <c r="D3402" s="178">
        <f>+B3402/B3401</f>
        <v/>
      </c>
      <c r="E3402" s="178">
        <f>(1-D3402)*100</f>
        <v/>
      </c>
    </row>
    <row r="3403">
      <c r="A3403" s="1112" t="n">
        <v>45190</v>
      </c>
      <c r="B3403" t="n">
        <v>2273</v>
      </c>
      <c r="D3403" s="178">
        <f>+B3403/B3402</f>
        <v/>
      </c>
      <c r="E3403" s="178">
        <f>(1-D3403)*100</f>
        <v/>
      </c>
    </row>
    <row r="3404">
      <c r="A3404" s="1112" t="n">
        <v>45191</v>
      </c>
      <c r="B3404" t="n">
        <v>2289.5</v>
      </c>
      <c r="D3404" s="178">
        <f>+B3404/B3403</f>
        <v/>
      </c>
      <c r="E3404" s="178">
        <f>(1-D3404)*100</f>
        <v/>
      </c>
      <c r="F3404" s="178">
        <f>+B3404/B3399</f>
        <v/>
      </c>
      <c r="G3404" s="178">
        <f>(1-F3404)*100</f>
        <v/>
      </c>
    </row>
    <row r="3405">
      <c r="A3405" s="1112" t="n">
        <v>45194</v>
      </c>
      <c r="B3405" t="n">
        <v>2278</v>
      </c>
      <c r="D3405" s="178">
        <f>+B3405/B3404</f>
        <v/>
      </c>
      <c r="E3405" s="178">
        <f>(1-D3405)*100</f>
        <v/>
      </c>
    </row>
    <row r="3406">
      <c r="A3406" s="1112" t="n">
        <v>45195</v>
      </c>
      <c r="B3406" t="n">
        <v>2285.5</v>
      </c>
      <c r="D3406" s="178">
        <f>+B3406/B3405</f>
        <v/>
      </c>
      <c r="E3406" s="178">
        <f>(1-D3406)*100</f>
        <v/>
      </c>
    </row>
    <row r="3407">
      <c r="A3407" s="1112" t="n">
        <v>45196</v>
      </c>
      <c r="B3407" t="n">
        <v>2283</v>
      </c>
      <c r="D3407" s="178">
        <f>+B3407/B3406</f>
        <v/>
      </c>
      <c r="E3407" s="178">
        <f>(1-D3407)*100</f>
        <v/>
      </c>
    </row>
    <row r="3408">
      <c r="A3408" s="1112" t="n">
        <v>45197</v>
      </c>
      <c r="B3408" t="n">
        <v>2270</v>
      </c>
      <c r="D3408" s="178">
        <f>+B3408/B3407</f>
        <v/>
      </c>
      <c r="E3408" s="178">
        <f>(1-D3408)*100</f>
        <v/>
      </c>
    </row>
    <row r="3409">
      <c r="A3409" s="1112" t="n">
        <v>45198</v>
      </c>
      <c r="B3409" t="n">
        <v>2264.5</v>
      </c>
      <c r="D3409" s="178">
        <f>+B3409/B3408</f>
        <v/>
      </c>
      <c r="E3409" s="178">
        <f>(1-D3409)*100</f>
        <v/>
      </c>
      <c r="F3409" s="178">
        <f>+B3409/B3404</f>
        <v/>
      </c>
      <c r="G3409" s="178">
        <f>(1-F3409)*100</f>
        <v/>
      </c>
    </row>
    <row r="3410">
      <c r="A3410" s="1112" t="n">
        <v>45201</v>
      </c>
      <c r="B3410" t="n">
        <v>2274.5</v>
      </c>
      <c r="D3410" s="178">
        <f>+B3410/B3409</f>
        <v/>
      </c>
      <c r="E3410" s="178">
        <f>(1-D3410)*100</f>
        <v/>
      </c>
    </row>
    <row r="3411">
      <c r="A3411" s="1112" t="n">
        <v>45202</v>
      </c>
      <c r="B3411" t="n">
        <v>2280.5</v>
      </c>
      <c r="D3411" s="178">
        <f>+B3411/B3410</f>
        <v/>
      </c>
      <c r="E3411" s="178">
        <f>(1-D3411)*100</f>
        <v/>
      </c>
    </row>
    <row r="3412">
      <c r="A3412" s="1112" t="n">
        <v>45203</v>
      </c>
      <c r="B3412" t="n">
        <v>2290</v>
      </c>
      <c r="D3412" s="178">
        <f>+B3412/B3411</f>
        <v/>
      </c>
      <c r="E3412" s="178">
        <f>(1-D3412)*100</f>
        <v/>
      </c>
    </row>
    <row r="3413">
      <c r="A3413" s="1112" t="n">
        <v>45204</v>
      </c>
      <c r="B3413" t="n">
        <v>2288.5</v>
      </c>
      <c r="D3413" s="178">
        <f>+B3413/B3412</f>
        <v/>
      </c>
      <c r="E3413" s="178">
        <f>(1-D3413)*100</f>
        <v/>
      </c>
    </row>
    <row r="3414">
      <c r="A3414" s="1112" t="n">
        <v>45205</v>
      </c>
      <c r="B3414" t="n">
        <v>2287</v>
      </c>
      <c r="D3414" s="178">
        <f>+B3414/B3413</f>
        <v/>
      </c>
      <c r="E3414" s="178">
        <f>(1-D3414)*100</f>
        <v/>
      </c>
      <c r="F3414" s="178">
        <f>+B3414/B3409</f>
        <v/>
      </c>
      <c r="G3414" s="178">
        <f>(1-F3414)*100</f>
        <v/>
      </c>
    </row>
    <row r="3415">
      <c r="A3415" s="1112" t="n">
        <v>45208</v>
      </c>
      <c r="B3415" t="n">
        <v>2290</v>
      </c>
      <c r="D3415" s="178">
        <f>+B3415/B3414</f>
        <v/>
      </c>
      <c r="E3415" s="178">
        <f>(1-D3415)*100</f>
        <v/>
      </c>
    </row>
    <row r="3416">
      <c r="A3416" s="1112" t="n">
        <v>45209</v>
      </c>
      <c r="B3416" t="n">
        <v>2294.5</v>
      </c>
      <c r="D3416" s="178">
        <f>+B3416/B3415</f>
        <v/>
      </c>
      <c r="E3416" s="178">
        <f>(1-D3416)*100</f>
        <v/>
      </c>
    </row>
    <row r="3417">
      <c r="A3417" s="1112" t="n">
        <v>45210</v>
      </c>
      <c r="B3417" t="n">
        <v>2300.5</v>
      </c>
      <c r="D3417" s="178">
        <f>+B3417/B3416</f>
        <v/>
      </c>
      <c r="E3417" s="178">
        <f>(1-D3417)*100</f>
        <v/>
      </c>
    </row>
    <row r="3418">
      <c r="A3418" s="104" t="n">
        <v>45211</v>
      </c>
      <c r="B3418" s="192" t="n">
        <v>2300.5</v>
      </c>
      <c r="D3418" s="178">
        <f>+B3418/B3417</f>
        <v/>
      </c>
      <c r="E3418" s="178">
        <f>(1-D3418)*100</f>
        <v/>
      </c>
    </row>
    <row r="3419">
      <c r="A3419" s="1112" t="n">
        <v>45212</v>
      </c>
      <c r="B3419" t="n">
        <v>2301.5</v>
      </c>
      <c r="D3419" s="178">
        <f>+B3419/B3418</f>
        <v/>
      </c>
      <c r="E3419" s="178">
        <f>(1-D3419)*100</f>
        <v/>
      </c>
      <c r="F3419" s="178">
        <f>+B3419/B3414</f>
        <v/>
      </c>
      <c r="G3419" s="178">
        <f>(1-F3419)*100</f>
        <v/>
      </c>
    </row>
    <row r="3420">
      <c r="A3420" s="1112" t="n">
        <v>45215</v>
      </c>
      <c r="B3420" t="n">
        <v>2308.5</v>
      </c>
      <c r="D3420" s="178">
        <f>+B3420/B3419</f>
        <v/>
      </c>
      <c r="E3420" s="178">
        <f>(1-D3420)*100</f>
        <v/>
      </c>
    </row>
    <row r="3421">
      <c r="A3421" s="1112" t="n">
        <v>45216</v>
      </c>
      <c r="B3421" t="n">
        <v>2322</v>
      </c>
      <c r="D3421" s="178">
        <f>+B3421/B3420</f>
        <v/>
      </c>
      <c r="E3421" s="178">
        <f>(1-D3421)*100</f>
        <v/>
      </c>
    </row>
    <row r="3422">
      <c r="A3422" s="1112" t="n">
        <v>45217</v>
      </c>
      <c r="B3422" t="n">
        <v>2331.5</v>
      </c>
      <c r="D3422" s="178">
        <f>+B3422/B3421</f>
        <v/>
      </c>
      <c r="E3422" s="178">
        <f>(1-D3422)*100</f>
        <v/>
      </c>
    </row>
    <row r="3423">
      <c r="A3423" s="1112" t="n">
        <v>45218</v>
      </c>
      <c r="B3423" t="n">
        <v>2333.5</v>
      </c>
      <c r="D3423" s="178">
        <f>+B3423/B3422</f>
        <v/>
      </c>
      <c r="E3423" s="178">
        <f>(1-D3423)*100</f>
        <v/>
      </c>
    </row>
    <row r="3424">
      <c r="A3424" s="1112" t="n">
        <v>45219</v>
      </c>
      <c r="B3424" t="n">
        <v>2332</v>
      </c>
      <c r="D3424" s="178">
        <f>+B3424/B3423</f>
        <v/>
      </c>
      <c r="E3424" s="178">
        <f>(1-D3424)*100</f>
        <v/>
      </c>
      <c r="F3424" s="178">
        <f>+B3424/B3419</f>
        <v/>
      </c>
      <c r="G3424" s="178">
        <f>(1-F3424)*100</f>
        <v/>
      </c>
    </row>
    <row r="3425">
      <c r="A3425" s="1112" t="n">
        <v>45222</v>
      </c>
      <c r="B3425" t="n">
        <v>2333</v>
      </c>
      <c r="D3425" s="178">
        <f>+B3425/B3424</f>
        <v/>
      </c>
      <c r="E3425" s="178">
        <f>(1-D3425)*100</f>
        <v/>
      </c>
    </row>
    <row r="3426">
      <c r="A3426" s="1112" t="n">
        <v>45223</v>
      </c>
      <c r="B3426" t="n">
        <v>2328</v>
      </c>
      <c r="D3426" s="178">
        <f>+B3426/B3425</f>
        <v/>
      </c>
      <c r="E3426" s="178">
        <f>(1-D3426)*100</f>
        <v/>
      </c>
    </row>
    <row r="3427">
      <c r="A3427" s="1112" t="n">
        <v>45224</v>
      </c>
      <c r="B3427" t="n">
        <v>2322</v>
      </c>
      <c r="D3427" s="178">
        <f>+B3427/B3426</f>
        <v/>
      </c>
      <c r="E3427" s="178">
        <f>(1-D3427)*100</f>
        <v/>
      </c>
    </row>
    <row r="3428">
      <c r="A3428" s="1112" t="n">
        <v>45225</v>
      </c>
      <c r="B3428" t="n">
        <v>2322.5</v>
      </c>
      <c r="D3428" s="178">
        <f>+B3428/B3427</f>
        <v/>
      </c>
      <c r="E3428" s="178">
        <f>(1-D3428)*100</f>
        <v/>
      </c>
    </row>
    <row r="3429">
      <c r="A3429" s="1112" t="n">
        <v>45226</v>
      </c>
      <c r="B3429" t="n">
        <v>2308.5</v>
      </c>
      <c r="D3429" s="178">
        <f>+B3429/B3428</f>
        <v/>
      </c>
      <c r="E3429" s="178">
        <f>(1-D3429)*100</f>
        <v/>
      </c>
      <c r="F3429" s="178">
        <f>+B3429/B3424</f>
        <v/>
      </c>
      <c r="G3429" s="178">
        <f>(1-F3429)*100</f>
        <v/>
      </c>
    </row>
    <row r="3430">
      <c r="A3430" s="1112" t="n">
        <v>45229</v>
      </c>
      <c r="B3430" t="n">
        <v>2304.5</v>
      </c>
      <c r="D3430" s="178">
        <f>+B3430/B3429</f>
        <v/>
      </c>
      <c r="E3430" s="178">
        <f>(1-D3430)*100</f>
        <v/>
      </c>
    </row>
    <row r="3431">
      <c r="A3431" s="1112" t="n">
        <v>45230</v>
      </c>
      <c r="B3431" t="n">
        <v>2329</v>
      </c>
      <c r="D3431" s="178">
        <f>+B3431/B3430</f>
        <v/>
      </c>
      <c r="E3431" s="178">
        <f>(1-D3431)*100</f>
        <v/>
      </c>
    </row>
    <row r="3432">
      <c r="A3432" s="242" t="n">
        <v>45231</v>
      </c>
      <c r="B3432" t="n">
        <v>2311.5</v>
      </c>
      <c r="D3432" s="178">
        <f>+B3432/B3431</f>
        <v/>
      </c>
      <c r="E3432" s="178">
        <f>(1-D3432)*100</f>
        <v/>
      </c>
    </row>
    <row r="3433">
      <c r="A3433" s="104" t="n">
        <v>45232</v>
      </c>
      <c r="B3433" s="192" t="n">
        <v>2311.5</v>
      </c>
      <c r="D3433" s="178">
        <f>+B3433/B3432</f>
        <v/>
      </c>
      <c r="E3433" s="178">
        <f>(1-D3433)*100</f>
        <v/>
      </c>
    </row>
    <row r="3434">
      <c r="A3434" s="1112" t="n">
        <v>45233</v>
      </c>
      <c r="B3434" t="n">
        <v>2310.5</v>
      </c>
      <c r="D3434" s="178">
        <f>+B3434/B3433</f>
        <v/>
      </c>
      <c r="E3434" s="178">
        <f>(1-D3434)*100</f>
        <v/>
      </c>
      <c r="F3434" s="178">
        <f>+B3434/B3429</f>
        <v/>
      </c>
      <c r="G3434" s="178">
        <f>(1-F3434)*100</f>
        <v/>
      </c>
    </row>
    <row r="3435">
      <c r="A3435" s="1112" t="n">
        <v>45236</v>
      </c>
      <c r="B3435" t="n">
        <v>2315.5</v>
      </c>
      <c r="D3435" s="178">
        <f>+B3435/B3434</f>
        <v/>
      </c>
      <c r="E3435" s="178">
        <f>(1-D3435)*100</f>
        <v/>
      </c>
    </row>
    <row r="3436">
      <c r="A3436" s="1112" t="n">
        <v>45237</v>
      </c>
      <c r="B3436" t="n">
        <v>2300.5</v>
      </c>
      <c r="D3436" s="178">
        <f>+B3436/B3435</f>
        <v/>
      </c>
      <c r="E3436" s="178">
        <f>(1-D3436)*100</f>
        <v/>
      </c>
    </row>
    <row r="3437">
      <c r="A3437" s="1112" t="n">
        <v>45238</v>
      </c>
      <c r="B3437" t="n">
        <v>2274</v>
      </c>
      <c r="D3437" s="178">
        <f>+B3437/B3436</f>
        <v/>
      </c>
      <c r="E3437" s="178">
        <f>(1-D3437)*100</f>
        <v/>
      </c>
    </row>
    <row r="3438">
      <c r="A3438" s="1112" t="n">
        <v>45239</v>
      </c>
      <c r="B3438" t="n">
        <v>2281.5</v>
      </c>
      <c r="D3438" s="178">
        <f>+B3438/B3437</f>
        <v/>
      </c>
      <c r="E3438" s="178">
        <f>(1-D3438)*100</f>
        <v/>
      </c>
    </row>
    <row r="3439">
      <c r="A3439" s="1112" t="n">
        <v>45240</v>
      </c>
      <c r="B3439" t="n">
        <v>2262.5</v>
      </c>
      <c r="D3439" s="178">
        <f>+B3439/B3438</f>
        <v/>
      </c>
      <c r="E3439" s="178">
        <f>(1-D3439)*100</f>
        <v/>
      </c>
      <c r="F3439" s="178">
        <f>+B3439/B3434</f>
        <v/>
      </c>
      <c r="G3439" s="178">
        <f>(1-F3439)*100</f>
        <v/>
      </c>
    </row>
    <row r="3440">
      <c r="A3440" s="1112" t="n">
        <v>45243</v>
      </c>
      <c r="B3440" t="n">
        <v>2260.5</v>
      </c>
      <c r="D3440" s="178">
        <f>+B3440/B3439</f>
        <v/>
      </c>
      <c r="E3440" s="178">
        <f>(1-D3440)*100</f>
        <v/>
      </c>
    </row>
    <row r="3441">
      <c r="A3441" s="1112" t="n">
        <v>45244</v>
      </c>
      <c r="B3441" t="n">
        <v>2244.5</v>
      </c>
      <c r="D3441" s="178">
        <f>+B3441/B3440</f>
        <v/>
      </c>
      <c r="E3441" s="178">
        <f>(1-D3441)*100</f>
        <v/>
      </c>
    </row>
    <row r="3442">
      <c r="A3442" s="104" t="n">
        <v>45245</v>
      </c>
      <c r="B3442" s="192" t="n">
        <v>2244.5</v>
      </c>
      <c r="D3442" s="178">
        <f>+B3442/B3441</f>
        <v/>
      </c>
      <c r="E3442" s="178">
        <f>(1-D3442)*100</f>
        <v/>
      </c>
    </row>
    <row r="3443">
      <c r="A3443" s="1112" t="n">
        <v>45246</v>
      </c>
      <c r="B3443" t="n">
        <v>2240.5</v>
      </c>
      <c r="D3443" s="178">
        <f>+B3443/B3442</f>
        <v/>
      </c>
      <c r="E3443" s="178">
        <f>(1-D3443)*100</f>
        <v/>
      </c>
    </row>
    <row r="3444">
      <c r="A3444" s="1112" t="n">
        <v>45247</v>
      </c>
      <c r="B3444" t="n">
        <v>2225.5</v>
      </c>
      <c r="D3444" s="178">
        <f>+B3444/B3443</f>
        <v/>
      </c>
      <c r="E3444" s="178">
        <f>(1-D3444)*100</f>
        <v/>
      </c>
      <c r="F3444" s="178">
        <f>+B3444/B3439</f>
        <v/>
      </c>
      <c r="G3444" s="178">
        <f>(1-F3444)*100</f>
        <v/>
      </c>
    </row>
    <row r="3445">
      <c r="A3445" s="1112" t="n">
        <v>45250</v>
      </c>
      <c r="B3445" t="n">
        <v>2213.5</v>
      </c>
      <c r="D3445" s="178">
        <f>+B3445/B3444</f>
        <v/>
      </c>
      <c r="E3445" s="178">
        <f>(1-D3445)*100</f>
        <v/>
      </c>
    </row>
    <row r="3446">
      <c r="A3446" s="1112" t="n">
        <v>45251</v>
      </c>
      <c r="B3446" t="n">
        <v>2217.5</v>
      </c>
      <c r="D3446" s="178">
        <f>+B3446/B3445</f>
        <v/>
      </c>
      <c r="E3446" s="178">
        <f>(1-D3446)*100</f>
        <v/>
      </c>
    </row>
    <row r="3447">
      <c r="A3447" s="1112" t="n">
        <v>45252</v>
      </c>
      <c r="B3447" t="n">
        <v>2222.5</v>
      </c>
      <c r="D3447" s="178">
        <f>+B3447/B3446</f>
        <v/>
      </c>
      <c r="E3447" s="178">
        <f>(1-D3447)*100</f>
        <v/>
      </c>
    </row>
    <row r="3448">
      <c r="A3448" s="1112" t="n">
        <v>45253</v>
      </c>
      <c r="B3448" t="n">
        <v>2218</v>
      </c>
      <c r="D3448" s="178">
        <f>+B3448/B3447</f>
        <v/>
      </c>
      <c r="E3448" s="178">
        <f>(1-D3448)*100</f>
        <v/>
      </c>
    </row>
    <row r="3449">
      <c r="A3449" s="1112" t="n">
        <v>45254</v>
      </c>
      <c r="B3449" t="n">
        <v>2202</v>
      </c>
      <c r="D3449" s="178">
        <f>+B3449/B3448</f>
        <v/>
      </c>
      <c r="E3449" s="178">
        <f>(1-D3449)*100</f>
        <v/>
      </c>
      <c r="F3449" s="178">
        <f>+B3449/B3444</f>
        <v/>
      </c>
      <c r="G3449" s="178">
        <f>(1-F3449)*100</f>
        <v/>
      </c>
    </row>
    <row r="3450">
      <c r="A3450" s="1112" t="n">
        <v>45257</v>
      </c>
      <c r="B3450" t="n">
        <v>2205</v>
      </c>
      <c r="D3450" s="178">
        <f>+B3450/B3449</f>
        <v/>
      </c>
      <c r="E3450" s="178">
        <f>(1-D3450)*100</f>
        <v/>
      </c>
    </row>
    <row r="3451">
      <c r="A3451" s="1112" t="n">
        <v>45258</v>
      </c>
      <c r="B3451" t="n">
        <v>2184.5</v>
      </c>
      <c r="D3451" s="178">
        <f>+B3451/B3450</f>
        <v/>
      </c>
      <c r="E3451" s="178">
        <f>(1-D3451)*100</f>
        <v/>
      </c>
    </row>
    <row r="3452">
      <c r="A3452" s="1112" t="n">
        <v>45259</v>
      </c>
      <c r="B3452" t="n">
        <v>2157.5</v>
      </c>
      <c r="D3452" s="178">
        <f>+B3452/B3451</f>
        <v/>
      </c>
      <c r="E3452" s="178">
        <f>(1-D3452)*100</f>
        <v/>
      </c>
    </row>
    <row r="3453">
      <c r="A3453" s="1112" t="n">
        <v>45260</v>
      </c>
      <c r="B3453" t="n">
        <v>2135.5</v>
      </c>
      <c r="D3453" s="178">
        <f>+B3453/B3452</f>
        <v/>
      </c>
      <c r="E3453" s="178">
        <f>(1-D3453)*100</f>
        <v/>
      </c>
    </row>
    <row r="3454">
      <c r="A3454" s="1112" t="n">
        <v>45261</v>
      </c>
      <c r="B3454" t="n">
        <v>2119</v>
      </c>
      <c r="D3454" s="178">
        <f>+B3454/B3453</f>
        <v/>
      </c>
      <c r="E3454" s="178">
        <f>(1-D3454)*100</f>
        <v/>
      </c>
      <c r="F3454" s="178">
        <f>+B3454/B3449</f>
        <v/>
      </c>
      <c r="G3454" s="178">
        <f>(1-F3454)*100</f>
        <v/>
      </c>
    </row>
    <row r="3455">
      <c r="A3455" s="1112" t="n">
        <v>45264</v>
      </c>
      <c r="B3455" t="n">
        <v>2112.5</v>
      </c>
      <c r="D3455" s="178">
        <f>+B3455/B3454</f>
        <v/>
      </c>
      <c r="E3455" s="178">
        <f>(1-D3455)*100</f>
        <v/>
      </c>
    </row>
    <row r="3456">
      <c r="A3456" s="1112" t="n">
        <v>45265</v>
      </c>
      <c r="B3456" t="n">
        <v>2100.5</v>
      </c>
      <c r="D3456" s="178">
        <f>+B3456/B3455</f>
        <v/>
      </c>
      <c r="E3456" s="178">
        <f>(1-D3456)*100</f>
        <v/>
      </c>
    </row>
    <row r="3457">
      <c r="A3457" s="1112" t="n">
        <v>45266</v>
      </c>
      <c r="B3457" t="n">
        <v>2071.5</v>
      </c>
      <c r="D3457" s="178">
        <f>+B3457/B3456</f>
        <v/>
      </c>
      <c r="E3457" s="178">
        <f>(1-D3457)*100</f>
        <v/>
      </c>
    </row>
    <row r="3458">
      <c r="A3458" s="1112" t="n">
        <v>45267</v>
      </c>
      <c r="B3458" t="n">
        <v>2068.5</v>
      </c>
      <c r="D3458" s="178">
        <f>+B3458/B3457</f>
        <v/>
      </c>
      <c r="E3458" s="178">
        <f>(1-D3458)*100</f>
        <v/>
      </c>
    </row>
    <row r="3459">
      <c r="A3459" s="1112" t="n">
        <v>45268</v>
      </c>
      <c r="B3459" t="n">
        <v>2049.5</v>
      </c>
      <c r="D3459" s="178">
        <f>+B3459/B3458</f>
        <v/>
      </c>
      <c r="E3459" s="178">
        <f>(1-D3459)*100</f>
        <v/>
      </c>
      <c r="F3459" s="178">
        <f>+B3459/B3454</f>
        <v/>
      </c>
      <c r="G3459" s="178">
        <f>(1-F3459)*100</f>
        <v/>
      </c>
    </row>
    <row r="3460">
      <c r="A3460" s="1112" t="n">
        <v>45271</v>
      </c>
      <c r="B3460" t="n">
        <v>2043.5</v>
      </c>
      <c r="D3460" s="178">
        <f>+B3460/B3459</f>
        <v/>
      </c>
      <c r="E3460" s="178">
        <f>(1-D3460)*100</f>
        <v/>
      </c>
    </row>
    <row r="3461">
      <c r="A3461" s="1112" t="n">
        <v>45272</v>
      </c>
      <c r="B3461" t="n">
        <v>2023.5</v>
      </c>
      <c r="D3461" s="178">
        <f>+B3461/B3460</f>
        <v/>
      </c>
      <c r="E3461" s="178">
        <f>(1-D3461)*100</f>
        <v/>
      </c>
    </row>
    <row r="3462">
      <c r="A3462" s="1112" t="n">
        <v>45273</v>
      </c>
      <c r="B3462" t="n">
        <v>1952.5</v>
      </c>
      <c r="D3462" s="178">
        <f>+B3462/B3461</f>
        <v/>
      </c>
      <c r="E3462" s="178">
        <f>(1-D3462)*100</f>
        <v/>
      </c>
    </row>
    <row r="3463">
      <c r="A3463" s="1112" t="n">
        <v>45274</v>
      </c>
      <c r="B3463" t="n">
        <v>1935.5</v>
      </c>
      <c r="D3463" s="178">
        <f>+B3463/B3462</f>
        <v/>
      </c>
      <c r="E3463" s="178">
        <f>(1-D3463)*100</f>
        <v/>
      </c>
    </row>
    <row r="3464">
      <c r="A3464" s="1112" t="n">
        <v>45275</v>
      </c>
      <c r="B3464" t="n">
        <v>1939</v>
      </c>
      <c r="D3464" s="178">
        <f>+B3464/B3463</f>
        <v/>
      </c>
      <c r="E3464" s="178">
        <f>(1-D3464)*100</f>
        <v/>
      </c>
      <c r="F3464" s="178">
        <f>+B3464/B3459</f>
        <v/>
      </c>
      <c r="G3464" s="178">
        <f>(1-F3464)*100</f>
        <v/>
      </c>
    </row>
    <row r="3465">
      <c r="A3465" s="1112" t="n">
        <v>45278</v>
      </c>
      <c r="B3465" t="n">
        <v>1948.5</v>
      </c>
      <c r="D3465" s="178">
        <f>+B3465/B3464</f>
        <v/>
      </c>
      <c r="E3465" s="178">
        <f>(1-D3465)*100</f>
        <v/>
      </c>
    </row>
    <row r="3466">
      <c r="A3466" s="1112" t="n">
        <v>45279</v>
      </c>
      <c r="B3466" t="n">
        <v>1983.5</v>
      </c>
      <c r="D3466" s="178">
        <f>+B3466/B3465</f>
        <v/>
      </c>
      <c r="E3466" s="178">
        <f>(1-D3466)*100</f>
        <v/>
      </c>
    </row>
    <row r="3467">
      <c r="A3467" s="1112" t="n">
        <v>45280</v>
      </c>
      <c r="B3467" t="n">
        <v>2004.5</v>
      </c>
      <c r="D3467" s="178">
        <f>+B3467/B3466</f>
        <v/>
      </c>
      <c r="E3467" s="178">
        <f>(1-D3467)*100</f>
        <v/>
      </c>
    </row>
    <row r="3468">
      <c r="A3468" s="1112" t="n">
        <v>45281</v>
      </c>
      <c r="B3468" t="n">
        <v>2016.5</v>
      </c>
      <c r="D3468" s="178">
        <f>+B3468/B3467</f>
        <v/>
      </c>
      <c r="E3468" s="178">
        <f>(1-D3468)*100</f>
        <v/>
      </c>
    </row>
    <row r="3469">
      <c r="A3469" s="1112" t="n">
        <v>45282</v>
      </c>
      <c r="B3469" t="n">
        <v>2003</v>
      </c>
      <c r="D3469" s="178">
        <f>+B3469/B3468</f>
        <v/>
      </c>
      <c r="E3469" s="178">
        <f>(1-D3469)*100</f>
        <v/>
      </c>
      <c r="F3469" s="178">
        <f>+B3469/B3464</f>
        <v/>
      </c>
      <c r="G3469" s="178">
        <f>(1-F3469)*100</f>
        <v/>
      </c>
    </row>
    <row r="3470">
      <c r="A3470" s="1112" t="n">
        <v>45286</v>
      </c>
      <c r="B3470" t="n">
        <v>2000</v>
      </c>
      <c r="D3470" s="178">
        <f>+B3470/B3469</f>
        <v/>
      </c>
      <c r="E3470" s="178">
        <f>(1-D3470)*100</f>
        <v/>
      </c>
    </row>
    <row r="3471">
      <c r="A3471" s="1112" t="n">
        <v>45287</v>
      </c>
      <c r="B3471" t="n">
        <v>2000.5</v>
      </c>
      <c r="D3471" s="178">
        <f>+B3471/B3470</f>
        <v/>
      </c>
      <c r="E3471" s="178">
        <f>(1-D3471)*100</f>
        <v/>
      </c>
    </row>
    <row r="3472">
      <c r="A3472" s="1112" t="n">
        <v>45288</v>
      </c>
      <c r="B3472" t="n">
        <v>1999.5</v>
      </c>
      <c r="D3472" s="178">
        <f>+B3472/B3471</f>
        <v/>
      </c>
      <c r="E3472" s="178">
        <f>(1-D3472)*100</f>
        <v/>
      </c>
    </row>
    <row r="3473">
      <c r="A3473" s="1112" t="n">
        <v>45289</v>
      </c>
      <c r="B3473" s="192" t="n">
        <v>1999.5</v>
      </c>
      <c r="D3473" s="178">
        <f>+B3473/B3472</f>
        <v/>
      </c>
      <c r="E3473" s="178">
        <f>(1-D3473)*100</f>
        <v/>
      </c>
      <c r="F3473" s="178">
        <f>+B3473/B3468</f>
        <v/>
      </c>
      <c r="G3473" s="178">
        <f>(1-F3473)*100</f>
        <v/>
      </c>
    </row>
    <row r="3474">
      <c r="A3474" s="1112" t="n">
        <v>45293</v>
      </c>
      <c r="B3474" t="n">
        <v>1990.5</v>
      </c>
      <c r="D3474" s="178">
        <f>+B3474/B3473</f>
        <v/>
      </c>
      <c r="E3474" s="178">
        <f>(1-D3474)*100</f>
        <v/>
      </c>
    </row>
    <row r="3475">
      <c r="A3475" s="1112" t="n">
        <v>45294</v>
      </c>
      <c r="B3475" t="n">
        <v>1971.5</v>
      </c>
      <c r="D3475" s="178">
        <f>+B3475/B3474</f>
        <v/>
      </c>
      <c r="E3475" s="178">
        <f>(1-D3475)*100</f>
        <v/>
      </c>
    </row>
    <row r="3476">
      <c r="A3476" s="1112" t="n">
        <v>45295</v>
      </c>
      <c r="B3476" t="n">
        <v>1972.5</v>
      </c>
      <c r="D3476" s="178">
        <f>+B3476/B3475</f>
        <v/>
      </c>
      <c r="E3476" s="178">
        <f>(1-D3476)*100</f>
        <v/>
      </c>
    </row>
    <row r="3477">
      <c r="A3477" s="1112" t="n">
        <v>45296</v>
      </c>
      <c r="B3477" t="n">
        <v>1971</v>
      </c>
      <c r="D3477" s="178">
        <f>+B3477/B3476</f>
        <v/>
      </c>
      <c r="E3477" s="178">
        <f>(1-D3477)*100</f>
        <v/>
      </c>
      <c r="F3477" s="178">
        <f>+B3477/B3472</f>
        <v/>
      </c>
      <c r="G3477" s="178">
        <f>(1-F3477)*100</f>
        <v/>
      </c>
    </row>
    <row r="3478">
      <c r="A3478" s="1112" t="n">
        <v>45299</v>
      </c>
      <c r="B3478" t="n">
        <v>1962</v>
      </c>
      <c r="D3478" s="178">
        <f>+B3478/B3477</f>
        <v/>
      </c>
      <c r="E3478" s="178">
        <f>(1-D3478)*100</f>
        <v/>
      </c>
    </row>
    <row r="3479">
      <c r="A3479" s="1112" t="n">
        <v>45300</v>
      </c>
      <c r="B3479" t="n">
        <v>1951.5</v>
      </c>
      <c r="D3479" s="178">
        <f>+B3479/B3478</f>
        <v/>
      </c>
      <c r="E3479" s="178">
        <f>(1-D3479)*100</f>
        <v/>
      </c>
    </row>
    <row r="3480">
      <c r="A3480" s="1112" t="n">
        <v>45301</v>
      </c>
      <c r="B3480" t="n">
        <v>1945</v>
      </c>
      <c r="D3480" s="178">
        <f>+B3480/B3479</f>
        <v/>
      </c>
      <c r="E3480" s="178">
        <f>(1-D3480)*100</f>
        <v/>
      </c>
    </row>
    <row r="3481">
      <c r="A3481" s="1112" t="n">
        <v>45302</v>
      </c>
      <c r="B3481" t="n">
        <v>1942</v>
      </c>
      <c r="D3481" s="178">
        <f>+B3481/B3480</f>
        <v/>
      </c>
      <c r="E3481" s="178">
        <f>(1-D3481)*100</f>
        <v/>
      </c>
    </row>
    <row r="3482">
      <c r="A3482" s="1112" t="n">
        <v>45303</v>
      </c>
      <c r="B3482" t="n">
        <v>1952</v>
      </c>
      <c r="D3482" s="178">
        <f>+B3482/B3481</f>
        <v/>
      </c>
      <c r="E3482" s="178">
        <f>(1-D3482)*100</f>
        <v/>
      </c>
      <c r="F3482" s="178">
        <f>+B3482/B3477</f>
        <v/>
      </c>
      <c r="G3482" s="178">
        <f>(1-F3482)*100</f>
        <v/>
      </c>
    </row>
    <row r="3483">
      <c r="A3483" s="1112" t="n">
        <v>45306</v>
      </c>
      <c r="B3483" t="n">
        <v>1966</v>
      </c>
      <c r="D3483" s="178">
        <f>+B3483/B3482</f>
        <v/>
      </c>
      <c r="E3483" s="178">
        <f>(1-D3483)*100</f>
        <v/>
      </c>
    </row>
    <row r="3484">
      <c r="A3484" s="1112" t="n">
        <v>45307</v>
      </c>
      <c r="B3484" t="n">
        <v>1998.5</v>
      </c>
      <c r="D3484" s="178">
        <f>+B3484/B3483</f>
        <v/>
      </c>
      <c r="E3484" s="178">
        <f>(1-D3484)*100</f>
        <v/>
      </c>
    </row>
    <row r="3485">
      <c r="A3485" s="1112" t="n">
        <v>45308</v>
      </c>
      <c r="B3485" t="n">
        <v>2031.5</v>
      </c>
      <c r="D3485" s="178">
        <f>+B3485/B3484</f>
        <v/>
      </c>
      <c r="E3485" s="178">
        <f>(1-D3485)*100</f>
        <v/>
      </c>
    </row>
    <row r="3486">
      <c r="A3486" s="1112" t="n">
        <v>45309</v>
      </c>
      <c r="B3486" t="n">
        <v>2053.5</v>
      </c>
      <c r="D3486" s="178">
        <f>+B3486/B3485</f>
        <v/>
      </c>
      <c r="E3486" s="178">
        <f>(1-D3486)*100</f>
        <v/>
      </c>
    </row>
    <row r="3487">
      <c r="A3487" s="1112" t="n">
        <v>45310</v>
      </c>
      <c r="B3487" t="n">
        <v>2061.5</v>
      </c>
      <c r="D3487" s="178">
        <f>+B3487/B3486</f>
        <v/>
      </c>
      <c r="E3487" s="178">
        <f>(1-D3487)*100</f>
        <v/>
      </c>
      <c r="F3487" s="178">
        <f>+B3487/B3482</f>
        <v/>
      </c>
      <c r="G3487" s="178">
        <f>(1-F3487)*100</f>
        <v/>
      </c>
    </row>
    <row r="3488">
      <c r="A3488" s="1112" t="n">
        <v>45313</v>
      </c>
      <c r="B3488" t="n">
        <v>2077</v>
      </c>
      <c r="D3488" s="178">
        <f>+B3488/B3487</f>
        <v/>
      </c>
      <c r="E3488" s="178">
        <f>(1-D3488)*100</f>
        <v/>
      </c>
    </row>
    <row r="3489">
      <c r="A3489" s="1112" t="n">
        <v>45314</v>
      </c>
      <c r="B3489" t="n">
        <v>2112.5</v>
      </c>
      <c r="D3489" s="178">
        <f>+B3489/B3488</f>
        <v/>
      </c>
      <c r="E3489" s="178">
        <f>(1-D3489)*100</f>
        <v/>
      </c>
    </row>
    <row r="3490">
      <c r="A3490" s="1112" t="n">
        <v>45315</v>
      </c>
      <c r="B3490" t="n">
        <v>2178</v>
      </c>
      <c r="D3490" s="178">
        <f>+B3490/B3489</f>
        <v/>
      </c>
      <c r="E3490" s="178">
        <f>(1-D3490)*100</f>
        <v/>
      </c>
    </row>
    <row r="3491">
      <c r="A3491" s="1112" t="n">
        <v>45316</v>
      </c>
      <c r="B3491" t="n">
        <v>2186.5</v>
      </c>
      <c r="D3491" s="178">
        <f>+B3491/B3490</f>
        <v/>
      </c>
      <c r="E3491" s="178">
        <f>(1-D3491)*100</f>
        <v/>
      </c>
    </row>
    <row r="3492">
      <c r="A3492" s="1112" t="n">
        <v>45317</v>
      </c>
      <c r="B3492" t="n">
        <v>2234</v>
      </c>
      <c r="D3492" s="178">
        <f>+B3492/B3491</f>
        <v/>
      </c>
      <c r="E3492" s="178">
        <f>(1-D3492)*100</f>
        <v/>
      </c>
      <c r="F3492" s="178">
        <f>+B3492/B3487</f>
        <v/>
      </c>
      <c r="G3492" s="178">
        <f>(1-F3492)*100</f>
        <v/>
      </c>
    </row>
    <row r="3493">
      <c r="A3493" s="1112" t="n">
        <v>45320</v>
      </c>
      <c r="B3493" t="n">
        <v>2250.5</v>
      </c>
      <c r="D3493" s="178">
        <f>+B3493/B3492</f>
        <v/>
      </c>
      <c r="E3493" s="178">
        <f>(1-D3493)*100</f>
        <v/>
      </c>
    </row>
    <row r="3494">
      <c r="A3494" s="1112" t="n">
        <v>45321</v>
      </c>
      <c r="B3494" t="n">
        <v>2280.5</v>
      </c>
      <c r="D3494" s="178">
        <f>+B3494/B3493</f>
        <v/>
      </c>
      <c r="E3494" s="178">
        <f>(1-D3494)*100</f>
        <v/>
      </c>
    </row>
    <row r="3495">
      <c r="A3495" s="1112" t="n">
        <v>45322</v>
      </c>
      <c r="B3495" t="n">
        <v>2287</v>
      </c>
      <c r="D3495" s="178">
        <f>+B3495/B3494</f>
        <v/>
      </c>
      <c r="E3495" s="178">
        <f>(1-D3495)*100</f>
        <v/>
      </c>
    </row>
    <row r="3496">
      <c r="A3496" s="1112" t="n">
        <v>45323</v>
      </c>
      <c r="B3496" t="n">
        <v>2297</v>
      </c>
      <c r="D3496" s="178">
        <f>+B3496/B3495</f>
        <v/>
      </c>
      <c r="E3496" s="178">
        <f>(1-D3496)*100</f>
        <v/>
      </c>
    </row>
    <row r="3497">
      <c r="A3497" s="1112" t="n">
        <v>45324</v>
      </c>
      <c r="B3497" t="n">
        <v>2292</v>
      </c>
      <c r="D3497" s="178">
        <f>+B3497/B3496</f>
        <v/>
      </c>
      <c r="E3497" s="178">
        <f>(1-D3497)*100</f>
        <v/>
      </c>
      <c r="F3497" s="178">
        <f>+B3497/B3492</f>
        <v/>
      </c>
      <c r="G3497" s="178">
        <f>(1-F3497)*100</f>
        <v/>
      </c>
    </row>
    <row r="3498">
      <c r="A3498" s="1112" t="n">
        <v>45327</v>
      </c>
      <c r="B3498" t="n">
        <v>2284.5</v>
      </c>
      <c r="D3498" s="178">
        <f>+B3498/B3497</f>
        <v/>
      </c>
      <c r="E3498" s="178">
        <f>(1-D3498)*100</f>
        <v/>
      </c>
    </row>
    <row r="3499">
      <c r="A3499" s="1112" t="n">
        <v>45328</v>
      </c>
      <c r="B3499" t="n">
        <v>2278</v>
      </c>
      <c r="D3499" s="178">
        <f>+B3499/B3498</f>
        <v/>
      </c>
      <c r="E3499" s="178">
        <f>(1-D3499)*100</f>
        <v/>
      </c>
    </row>
    <row r="3500">
      <c r="A3500" s="1112" t="n">
        <v>45329</v>
      </c>
      <c r="B3500" t="n">
        <v>2254.5</v>
      </c>
      <c r="D3500" s="178">
        <f>+B3500/B3499</f>
        <v/>
      </c>
      <c r="E3500" s="178">
        <f>(1-D3500)*100</f>
        <v/>
      </c>
    </row>
    <row r="3501">
      <c r="A3501" s="1112" t="n">
        <v>45330</v>
      </c>
      <c r="B3501" t="n">
        <v>2247</v>
      </c>
      <c r="D3501" s="178">
        <f>+B3501/B3500</f>
        <v/>
      </c>
      <c r="E3501" s="178">
        <f>(1-D3501)*100</f>
        <v/>
      </c>
    </row>
    <row r="3502">
      <c r="A3502" s="1112" t="n">
        <v>45331</v>
      </c>
      <c r="B3502" t="n">
        <v>2223.5</v>
      </c>
      <c r="D3502" s="178">
        <f>+B3502/B3501</f>
        <v/>
      </c>
      <c r="E3502" s="178">
        <f>(1-D3502)*100</f>
        <v/>
      </c>
      <c r="F3502" s="178">
        <f>+B3502/B3497</f>
        <v/>
      </c>
      <c r="G3502" s="178">
        <f>(1-F3502)*100</f>
        <v/>
      </c>
    </row>
    <row r="3503">
      <c r="A3503" s="104" t="n">
        <v>45334</v>
      </c>
      <c r="B3503" s="192" t="n">
        <v>2223.5</v>
      </c>
      <c r="D3503" s="178">
        <f>+B3503/B3502</f>
        <v/>
      </c>
      <c r="E3503" s="178">
        <f>(1-D3503)*100</f>
        <v/>
      </c>
    </row>
    <row r="3504">
      <c r="A3504" s="104" t="n">
        <v>45335</v>
      </c>
      <c r="B3504" s="192" t="n">
        <v>2223.5</v>
      </c>
      <c r="D3504" s="178">
        <f>+B3504/B3503</f>
        <v/>
      </c>
      <c r="E3504" s="178">
        <f>(1-D3504)*100</f>
        <v/>
      </c>
    </row>
    <row r="3505">
      <c r="A3505" s="1112" t="n">
        <v>45336</v>
      </c>
      <c r="B3505" t="n">
        <v>2229.5</v>
      </c>
      <c r="D3505" s="178">
        <f>+B3505/B3504</f>
        <v/>
      </c>
      <c r="E3505" s="178">
        <f>(1-D3505)*100</f>
        <v/>
      </c>
    </row>
    <row r="3506">
      <c r="A3506" s="1112" t="n">
        <v>45337</v>
      </c>
      <c r="B3506" t="n">
        <v>2222</v>
      </c>
      <c r="D3506" s="178">
        <f>+B3506/B3505</f>
        <v/>
      </c>
      <c r="E3506" s="178">
        <f>(1-D3506)*100</f>
        <v/>
      </c>
    </row>
    <row r="3507">
      <c r="A3507" s="1112" t="n">
        <v>45338</v>
      </c>
      <c r="B3507" t="n">
        <v>2227</v>
      </c>
      <c r="D3507" s="178">
        <f>+B3507/B3506</f>
        <v/>
      </c>
      <c r="E3507" s="178">
        <f>(1-D3507)*100</f>
        <v/>
      </c>
      <c r="F3507" s="178">
        <f>+B3507/B3502</f>
        <v/>
      </c>
      <c r="G3507" s="178">
        <f>(1-F3507)*100</f>
        <v/>
      </c>
    </row>
    <row r="3508">
      <c r="A3508" s="1112" t="n">
        <v>45341</v>
      </c>
      <c r="B3508" t="n">
        <v>2242.5</v>
      </c>
      <c r="D3508" s="178">
        <f>+B3508/B3507</f>
        <v/>
      </c>
      <c r="E3508" s="178">
        <f>(1-D3508)*100</f>
        <v/>
      </c>
    </row>
    <row r="3509">
      <c r="A3509" s="1112" t="n">
        <v>45342</v>
      </c>
      <c r="B3509" t="n">
        <v>2253.5</v>
      </c>
      <c r="D3509" s="178">
        <f>+B3509/B3508</f>
        <v/>
      </c>
      <c r="E3509" s="178">
        <f>(1-D3509)*100</f>
        <v/>
      </c>
    </row>
    <row r="3510">
      <c r="A3510" s="1112" t="n">
        <v>45343</v>
      </c>
      <c r="B3510" t="n">
        <v>2263.5</v>
      </c>
      <c r="D3510" s="178">
        <f>+B3510/B3509</f>
        <v/>
      </c>
      <c r="E3510" s="178">
        <f>(1-D3510)*100</f>
        <v/>
      </c>
    </row>
    <row r="3511">
      <c r="A3511" s="1112" t="n">
        <v>45344</v>
      </c>
      <c r="B3511" t="n">
        <v>2258.5</v>
      </c>
      <c r="D3511" s="178">
        <f>+B3511/B3510</f>
        <v/>
      </c>
      <c r="E3511" s="178">
        <f>(1-D3511)*100</f>
        <v/>
      </c>
    </row>
    <row r="3512">
      <c r="A3512" s="1112" t="n">
        <v>45345</v>
      </c>
      <c r="B3512" t="n">
        <v>2243</v>
      </c>
      <c r="D3512" s="178">
        <f>+B3512/B3511</f>
        <v/>
      </c>
      <c r="E3512" s="178">
        <f>(1-D3512)*100</f>
        <v/>
      </c>
      <c r="F3512" s="178">
        <f>+B3512/B3507</f>
        <v/>
      </c>
      <c r="G3512" s="178">
        <f>(1-F3512)*100</f>
        <v/>
      </c>
    </row>
    <row r="3513">
      <c r="A3513" s="1112" t="n">
        <v>45348</v>
      </c>
      <c r="B3513" t="n">
        <v>2239.5</v>
      </c>
      <c r="D3513" s="178">
        <f>+B3513/B3512</f>
        <v/>
      </c>
      <c r="E3513" s="178">
        <f>(1-D3513)*100</f>
        <v/>
      </c>
    </row>
    <row r="3514">
      <c r="A3514" s="1112" t="n">
        <v>45349</v>
      </c>
      <c r="B3514" t="n">
        <v>2238.5</v>
      </c>
      <c r="D3514" s="178">
        <f>+B3514/B3513</f>
        <v/>
      </c>
      <c r="E3514" s="178">
        <f>(1-D3514)*100</f>
        <v/>
      </c>
    </row>
    <row r="3515">
      <c r="A3515" s="1112" t="n">
        <v>45350</v>
      </c>
      <c r="B3515" t="n">
        <v>2232</v>
      </c>
      <c r="D3515" s="178">
        <f>+B3515/B3514</f>
        <v/>
      </c>
      <c r="E3515" s="178">
        <f>(1-D3515)*100</f>
        <v/>
      </c>
    </row>
    <row r="3516">
      <c r="A3516" s="1112" t="n">
        <v>45351</v>
      </c>
      <c r="B3516" t="n">
        <v>2222</v>
      </c>
      <c r="D3516" s="178">
        <f>+B3516/B3515</f>
        <v/>
      </c>
      <c r="E3516" s="178">
        <f>(1-D3516)*100</f>
        <v/>
      </c>
    </row>
    <row r="3517">
      <c r="A3517" s="1112" t="n">
        <v>45352</v>
      </c>
      <c r="B3517" t="n">
        <v>2185.5</v>
      </c>
      <c r="D3517" s="178">
        <f>+B3517/B3516</f>
        <v/>
      </c>
      <c r="E3517" s="178">
        <f>(1-D3517)*100</f>
        <v/>
      </c>
      <c r="F3517" s="178">
        <f>+B3517/B3512</f>
        <v/>
      </c>
      <c r="G3517" s="178">
        <f>(1-F3517)*100</f>
        <v/>
      </c>
    </row>
    <row r="3518">
      <c r="A3518" s="1112" t="n">
        <v>45355</v>
      </c>
      <c r="B3518" t="n">
        <v>2192.5</v>
      </c>
      <c r="D3518" s="178">
        <f>+B3518/B3517</f>
        <v/>
      </c>
      <c r="E3518" s="178">
        <f>(1-D3518)*100</f>
        <v/>
      </c>
    </row>
    <row r="3519">
      <c r="A3519" s="1112" t="n">
        <v>45356</v>
      </c>
      <c r="B3519" t="n">
        <v>2183.5</v>
      </c>
      <c r="D3519" s="178">
        <f>+B3519/B3518</f>
        <v/>
      </c>
      <c r="E3519" s="178">
        <f>(1-D3519)*100</f>
        <v/>
      </c>
    </row>
    <row r="3520">
      <c r="A3520" s="1112" t="n">
        <v>45357</v>
      </c>
      <c r="B3520" t="n">
        <v>2182</v>
      </c>
      <c r="D3520" s="178">
        <f>+B3520/B3519</f>
        <v/>
      </c>
      <c r="E3520" s="178">
        <f>(1-D3520)*100</f>
        <v/>
      </c>
    </row>
    <row r="3521">
      <c r="A3521" s="1112" t="n">
        <v>45358</v>
      </c>
      <c r="B3521" t="n">
        <v>2174.5</v>
      </c>
      <c r="D3521" s="178">
        <f>+B3521/B3520</f>
        <v/>
      </c>
      <c r="E3521" s="178">
        <f>(1-D3521)*100</f>
        <v/>
      </c>
    </row>
    <row r="3522">
      <c r="A3522" s="1112" t="n">
        <v>45359</v>
      </c>
      <c r="B3522" t="n">
        <v>2138.5</v>
      </c>
      <c r="D3522" s="178">
        <f>+B3522/B3521</f>
        <v/>
      </c>
      <c r="E3522" s="178">
        <f>(1-D3522)*100</f>
        <v/>
      </c>
      <c r="F3522" s="178">
        <f>+B3522/B3517</f>
        <v/>
      </c>
      <c r="G3522" s="178">
        <f>(1-F3522)*100</f>
        <v/>
      </c>
    </row>
    <row r="3523">
      <c r="A3523" s="1112" t="n">
        <v>45362</v>
      </c>
      <c r="B3523" t="n">
        <v>2149</v>
      </c>
      <c r="D3523" s="178">
        <f>+B3523/B3522</f>
        <v/>
      </c>
      <c r="E3523" s="178">
        <f>(1-D3523)*100</f>
        <v/>
      </c>
    </row>
    <row r="3524">
      <c r="A3524" s="1112" t="n">
        <v>45363</v>
      </c>
      <c r="B3524" t="n">
        <v>2157</v>
      </c>
      <c r="D3524" s="178">
        <f>+B3524/B3523</f>
        <v/>
      </c>
      <c r="E3524" s="178">
        <f>(1-D3524)*100</f>
        <v/>
      </c>
    </row>
    <row r="3525">
      <c r="A3525" s="1112" t="n">
        <v>45364</v>
      </c>
      <c r="B3525" t="n">
        <v>2168</v>
      </c>
      <c r="D3525" s="178">
        <f>+B3525/B3524</f>
        <v/>
      </c>
      <c r="E3525" s="178">
        <f>(1-D3525)*100</f>
        <v/>
      </c>
    </row>
    <row r="3526">
      <c r="A3526" s="1112" t="n">
        <v>45365</v>
      </c>
      <c r="B3526" t="n">
        <v>2193</v>
      </c>
      <c r="D3526" s="178">
        <f>+B3526/B3525</f>
        <v/>
      </c>
      <c r="E3526" s="178">
        <f>(1-D3526)*100</f>
        <v/>
      </c>
    </row>
    <row r="3527">
      <c r="A3527" s="1112" t="n">
        <v>45366</v>
      </c>
      <c r="B3527" t="n">
        <v>2208.5</v>
      </c>
      <c r="D3527" s="178">
        <f>+B3527/B3526</f>
        <v/>
      </c>
      <c r="E3527" s="178">
        <f>(1-D3527)*100</f>
        <v/>
      </c>
      <c r="F3527" s="178">
        <f>+B3527/B3522</f>
        <v/>
      </c>
      <c r="G3527" s="178">
        <f>(1-F3527)*100</f>
        <v/>
      </c>
    </row>
    <row r="3528">
      <c r="A3528" s="1112" t="n">
        <v>45369</v>
      </c>
      <c r="B3528" t="n">
        <v>2240.5</v>
      </c>
      <c r="D3528" s="178">
        <f>+B3528/B3527</f>
        <v/>
      </c>
      <c r="E3528" s="178">
        <f>(1-D3528)*100</f>
        <v/>
      </c>
    </row>
    <row r="3529">
      <c r="A3529" s="1112" t="n">
        <v>45370</v>
      </c>
      <c r="B3529" t="n">
        <v>2246.5</v>
      </c>
      <c r="D3529" s="178">
        <f>+B3529/B3528</f>
        <v/>
      </c>
      <c r="E3529" s="178">
        <f>(1-D3529)*100</f>
        <v/>
      </c>
    </row>
    <row r="3530">
      <c r="A3530" s="1112" t="n">
        <v>45371</v>
      </c>
      <c r="B3530" t="n">
        <v>2275.5</v>
      </c>
      <c r="D3530" s="178">
        <f>+B3530/B3529</f>
        <v/>
      </c>
      <c r="E3530" s="178">
        <f>(1-D3530)*100</f>
        <v/>
      </c>
    </row>
    <row r="3531">
      <c r="A3531" s="1112" t="n">
        <v>45372</v>
      </c>
      <c r="B3531" t="n">
        <v>2299</v>
      </c>
      <c r="D3531" s="178">
        <f>+B3531/B3530</f>
        <v/>
      </c>
      <c r="E3531" s="178">
        <f>(1-D3531)*100</f>
        <v/>
      </c>
    </row>
    <row r="3532">
      <c r="A3532" s="1112" t="n">
        <v>45373</v>
      </c>
      <c r="B3532" t="n">
        <v>2334.5</v>
      </c>
      <c r="D3532" s="178">
        <f>+B3532/B3531</f>
        <v/>
      </c>
      <c r="E3532" s="178">
        <f>(1-D3532)*100</f>
        <v/>
      </c>
      <c r="F3532" s="178">
        <f>+B3532/B3527</f>
        <v/>
      </c>
      <c r="G3532" s="178">
        <f>(1-F3532)*100</f>
        <v/>
      </c>
    </row>
    <row r="3533">
      <c r="A3533" s="1112" t="n">
        <v>45376</v>
      </c>
      <c r="B3533" t="n">
        <v>2367.5</v>
      </c>
      <c r="D3533" s="178">
        <f>+B3533/B3532</f>
        <v/>
      </c>
      <c r="E3533" s="178">
        <f>(1-D3533)*100</f>
        <v/>
      </c>
    </row>
    <row r="3534">
      <c r="A3534" s="1112" t="n">
        <v>45377</v>
      </c>
      <c r="B3534" t="n">
        <v>2381</v>
      </c>
      <c r="D3534" s="178">
        <f>+B3534/B3533</f>
        <v/>
      </c>
      <c r="E3534" s="178">
        <f>(1-D3534)*100</f>
        <v/>
      </c>
    </row>
    <row r="3535">
      <c r="A3535" s="1112" t="n">
        <v>45378</v>
      </c>
      <c r="B3535" t="n">
        <v>2406.5</v>
      </c>
      <c r="D3535" s="178">
        <f>+B3535/B3534</f>
        <v/>
      </c>
      <c r="E3535" s="178">
        <f>(1-D3535)*100</f>
        <v/>
      </c>
    </row>
    <row r="3536">
      <c r="A3536" s="1112" t="n">
        <v>45379</v>
      </c>
      <c r="B3536" t="n">
        <v>2411.5</v>
      </c>
      <c r="D3536" s="178">
        <f>+B3536/B3535</f>
        <v/>
      </c>
      <c r="E3536" s="178">
        <f>(1-D3536)*100</f>
        <v/>
      </c>
      <c r="F3536" s="178">
        <f>+B3536/B3531</f>
        <v/>
      </c>
      <c r="G3536" s="178">
        <f>(1-F3536)*100</f>
        <v/>
      </c>
    </row>
    <row r="3537">
      <c r="A3537" s="1112" t="n">
        <v>45383</v>
      </c>
      <c r="B3537" t="n">
        <v>2435.5</v>
      </c>
      <c r="D3537" s="178">
        <f>+B3537/B3536</f>
        <v/>
      </c>
      <c r="E3537" s="178">
        <f>(1-D3537)*100</f>
        <v/>
      </c>
    </row>
    <row r="3538">
      <c r="A3538" s="1112" t="n">
        <v>45384</v>
      </c>
      <c r="B3538" t="n">
        <v>2454</v>
      </c>
      <c r="D3538" s="178">
        <f>+B3538/B3537</f>
        <v/>
      </c>
      <c r="E3538" s="178">
        <f>(1-D3538)*100</f>
        <v/>
      </c>
    </row>
    <row r="3539">
      <c r="A3539" s="1112" t="n">
        <v>45385</v>
      </c>
      <c r="B3539" t="n">
        <v>2468.5</v>
      </c>
      <c r="D3539" s="178">
        <f>+B3539/B3538</f>
        <v/>
      </c>
      <c r="E3539" s="178">
        <f>(1-D3539)*100</f>
        <v/>
      </c>
    </row>
    <row r="3540">
      <c r="A3540" s="1112" t="n">
        <v>45386</v>
      </c>
      <c r="B3540" t="n">
        <v>2436</v>
      </c>
      <c r="D3540" s="178">
        <f>+B3540/B3539</f>
        <v/>
      </c>
      <c r="E3540" s="178">
        <f>(1-D3540)*100</f>
        <v/>
      </c>
    </row>
    <row r="3541">
      <c r="A3541" s="1112" t="n">
        <v>45387</v>
      </c>
      <c r="B3541" t="n">
        <v>2420.5</v>
      </c>
      <c r="D3541" s="178">
        <f>+B3541/B3540</f>
        <v/>
      </c>
      <c r="E3541" s="178">
        <f>(1-D3541)*100</f>
        <v/>
      </c>
      <c r="F3541" s="178">
        <f>+B3541/B3536</f>
        <v/>
      </c>
      <c r="G3541" s="178">
        <f>(1-F3541)*100</f>
        <v/>
      </c>
    </row>
    <row r="3542">
      <c r="A3542" s="1112" t="n">
        <v>45390</v>
      </c>
      <c r="B3542" t="n">
        <v>2402.5</v>
      </c>
      <c r="D3542" s="178">
        <f>+B3542/B3541</f>
        <v/>
      </c>
      <c r="E3542" s="178">
        <f>(1-D3542)*100</f>
        <v/>
      </c>
    </row>
    <row r="3543">
      <c r="A3543" s="1112" t="n">
        <v>45391</v>
      </c>
      <c r="B3543" t="n">
        <v>2444.5</v>
      </c>
      <c r="D3543" s="178">
        <f>+B3543/B3542</f>
        <v/>
      </c>
      <c r="E3543" s="178">
        <f>(1-D3543)*100</f>
        <v/>
      </c>
    </row>
    <row r="3544">
      <c r="A3544" s="1112" t="n">
        <v>45392</v>
      </c>
      <c r="B3544" t="n">
        <v>2482</v>
      </c>
      <c r="D3544" s="178">
        <f>+B3544/B3543</f>
        <v/>
      </c>
      <c r="E3544" s="178">
        <f>(1-D3544)*100</f>
        <v/>
      </c>
    </row>
    <row r="3545">
      <c r="A3545" s="1112" t="n">
        <v>45393</v>
      </c>
      <c r="B3545" t="n">
        <v>2571.5</v>
      </c>
      <c r="D3545" s="178">
        <f>+B3545/B3544</f>
        <v/>
      </c>
      <c r="E3545" s="178">
        <f>(1-D3545)*100</f>
        <v/>
      </c>
    </row>
    <row r="3546">
      <c r="A3546" s="1112" t="n">
        <v>45394</v>
      </c>
      <c r="B3546" t="n">
        <v>2620</v>
      </c>
      <c r="D3546" s="178">
        <f>+B3546/B3545</f>
        <v/>
      </c>
      <c r="E3546" s="178">
        <f>(1-D3546)*100</f>
        <v/>
      </c>
      <c r="F3546" s="178">
        <f>+B3546/B3541</f>
        <v/>
      </c>
      <c r="G3546" s="178">
        <f>(1-F3546)*100</f>
        <v/>
      </c>
    </row>
    <row r="3547">
      <c r="A3547" s="1112" t="n">
        <v>45397</v>
      </c>
      <c r="B3547" t="n">
        <v>2628</v>
      </c>
      <c r="D3547" s="178">
        <f>+B3547/B3546</f>
        <v/>
      </c>
      <c r="E3547" s="178">
        <f>(1-D3547)*100</f>
        <v/>
      </c>
    </row>
    <row r="3548">
      <c r="A3548" s="1112" t="n">
        <v>45398</v>
      </c>
      <c r="B3548" t="n">
        <v>2625</v>
      </c>
      <c r="D3548" s="178">
        <f>+B3548/B3547</f>
        <v/>
      </c>
      <c r="E3548" s="178">
        <f>(1-D3548)*100</f>
        <v/>
      </c>
    </row>
    <row r="3549">
      <c r="A3549" s="1112" t="n">
        <v>45399</v>
      </c>
      <c r="B3549" t="n">
        <v>2576</v>
      </c>
      <c r="D3549" s="178">
        <f>+B3549/B3548</f>
        <v/>
      </c>
      <c r="E3549" s="178">
        <f>(1-D3549)*100</f>
        <v/>
      </c>
    </row>
    <row r="3550">
      <c r="A3550" s="1112" t="n">
        <v>45400</v>
      </c>
      <c r="B3550" t="n">
        <v>2546</v>
      </c>
      <c r="D3550" s="178">
        <f>+B3550/B3549</f>
        <v/>
      </c>
      <c r="E3550" s="178">
        <f>(1-D3550)*100</f>
        <v/>
      </c>
    </row>
    <row r="3551">
      <c r="A3551" s="1112" t="n">
        <v>45401</v>
      </c>
      <c r="B3551" t="n">
        <v>2490</v>
      </c>
      <c r="D3551" s="178">
        <f>+B3551/B3550</f>
        <v/>
      </c>
      <c r="E3551" s="178">
        <f>(1-D3551)*100</f>
        <v/>
      </c>
      <c r="F3551" s="178">
        <f>+B3551/B3546</f>
        <v/>
      </c>
      <c r="G3551" s="178">
        <f>(1-F3551)*100</f>
        <v/>
      </c>
    </row>
    <row r="3552">
      <c r="A3552" s="1112" t="n">
        <v>45404</v>
      </c>
      <c r="B3552" t="n">
        <v>2429</v>
      </c>
      <c r="D3552" s="178">
        <f>+B3552/B3551</f>
        <v/>
      </c>
      <c r="E3552" s="178">
        <f>(1-D3552)*100</f>
        <v/>
      </c>
    </row>
    <row r="3553">
      <c r="A3553" s="1112" t="n">
        <v>45405</v>
      </c>
      <c r="B3553" t="n">
        <v>2405</v>
      </c>
      <c r="D3553" s="178">
        <f>+B3553/B3552</f>
        <v/>
      </c>
      <c r="E3553" s="178">
        <f>(1-D3553)*100</f>
        <v/>
      </c>
    </row>
    <row r="3554">
      <c r="A3554" s="1112" t="n">
        <v>45406</v>
      </c>
      <c r="B3554" t="n">
        <v>2401.5</v>
      </c>
      <c r="D3554" s="178">
        <f>+B3554/B3553</f>
        <v/>
      </c>
      <c r="E3554" s="178">
        <f>(1-D3554)*100</f>
        <v/>
      </c>
    </row>
    <row r="3555">
      <c r="A3555" s="1112" t="n">
        <v>45407</v>
      </c>
      <c r="B3555" t="n">
        <v>2420</v>
      </c>
      <c r="D3555" s="178">
        <f>+B3555/B3554</f>
        <v/>
      </c>
      <c r="E3555" s="178">
        <f>(1-D3555)*100</f>
        <v/>
      </c>
    </row>
    <row r="3556">
      <c r="A3556" s="1112" t="n">
        <v>45408</v>
      </c>
      <c r="B3556" t="n">
        <v>2429.5</v>
      </c>
      <c r="D3556" s="178">
        <f>+B3556/B3555</f>
        <v/>
      </c>
      <c r="E3556" s="178">
        <f>(1-D3556)*100</f>
        <v/>
      </c>
      <c r="F3556" s="178">
        <f>+B3556/B3551</f>
        <v/>
      </c>
      <c r="G3556" s="178">
        <f>(1-F3556)*100</f>
        <v/>
      </c>
    </row>
    <row r="3557">
      <c r="A3557" s="1112" t="n">
        <v>45411</v>
      </c>
      <c r="B3557" t="n">
        <v>2435.5</v>
      </c>
      <c r="D3557" s="178">
        <f>+B3557/B3556</f>
        <v/>
      </c>
      <c r="E3557" s="178">
        <f>(1-D3557)*100</f>
        <v/>
      </c>
    </row>
    <row r="3558">
      <c r="A3558" s="1112" t="n">
        <v>45412</v>
      </c>
      <c r="B3558" t="n">
        <v>2451.5</v>
      </c>
      <c r="D3558" s="178">
        <f>+B3558/B3557</f>
        <v/>
      </c>
      <c r="E3558" s="178">
        <f>(1-D3558)*100</f>
        <v/>
      </c>
    </row>
    <row r="3559">
      <c r="A3559" s="104" t="n">
        <v>45413</v>
      </c>
      <c r="B3559" s="192" t="n">
        <v>2451.5</v>
      </c>
      <c r="D3559" s="178">
        <f>+B3559/B3558</f>
        <v/>
      </c>
      <c r="E3559" s="178">
        <f>(1-D3559)*100</f>
        <v/>
      </c>
    </row>
    <row r="3560">
      <c r="A3560" s="1112" t="n">
        <v>45414</v>
      </c>
      <c r="B3560" t="n">
        <v>2457</v>
      </c>
      <c r="D3560" s="178">
        <f>+B3560/B3559</f>
        <v/>
      </c>
      <c r="E3560" s="178">
        <f>(1-D3560)*100</f>
        <v/>
      </c>
    </row>
    <row r="3561">
      <c r="A3561" s="1112" t="n">
        <v>45415</v>
      </c>
      <c r="B3561" t="n">
        <v>2462</v>
      </c>
      <c r="D3561" s="178">
        <f>+B3561/B3560</f>
        <v/>
      </c>
      <c r="E3561" s="178">
        <f>(1-D3561)*100</f>
        <v/>
      </c>
      <c r="F3561" s="178">
        <f>+B3561/B3556</f>
        <v/>
      </c>
      <c r="G3561" s="178">
        <f>(1-F3561)*100</f>
        <v/>
      </c>
    </row>
    <row r="3562">
      <c r="A3562" s="104" t="n">
        <v>45418</v>
      </c>
      <c r="B3562" t="n">
        <v>2465</v>
      </c>
      <c r="D3562" s="178">
        <f>+B3562/B3561</f>
        <v/>
      </c>
      <c r="E3562" s="178">
        <f>(1-D3562)*100</f>
        <v/>
      </c>
    </row>
    <row r="3563">
      <c r="A3563" s="1112" t="n">
        <v>45419</v>
      </c>
      <c r="B3563" t="n">
        <v>2458.5</v>
      </c>
      <c r="D3563" s="178">
        <f>+B3563/B3562</f>
        <v/>
      </c>
      <c r="E3563" s="178">
        <f>(1-D3563)*100</f>
        <v/>
      </c>
    </row>
    <row r="3564">
      <c r="A3564" s="1112" t="n">
        <v>45420</v>
      </c>
      <c r="B3564" t="n">
        <v>2461.5</v>
      </c>
      <c r="D3564" s="178">
        <f>+B3564/B3563</f>
        <v/>
      </c>
      <c r="E3564" s="178">
        <f>(1-D3564)*100</f>
        <v/>
      </c>
    </row>
    <row r="3565">
      <c r="A3565" s="1112" t="n">
        <v>45421</v>
      </c>
      <c r="B3565" t="n">
        <v>2448.5</v>
      </c>
      <c r="D3565" s="178">
        <f>+B3565/B3564</f>
        <v/>
      </c>
      <c r="E3565" s="178">
        <f>(1-D3565)*100</f>
        <v/>
      </c>
    </row>
    <row r="3566">
      <c r="A3566" s="1112" t="n">
        <v>45422</v>
      </c>
      <c r="B3566" t="n">
        <v>2441</v>
      </c>
      <c r="D3566" s="178">
        <f>+B3566/B3565</f>
        <v/>
      </c>
      <c r="E3566" s="178">
        <f>(1-D3566)*100</f>
        <v/>
      </c>
      <c r="F3566" s="178">
        <f>+B3566/B3561</f>
        <v/>
      </c>
      <c r="G3566" s="178">
        <f>(1-F3566)*100</f>
        <v/>
      </c>
    </row>
    <row r="3567">
      <c r="A3567" s="1112" t="n">
        <v>45425</v>
      </c>
      <c r="B3567" t="n">
        <v>2426.5</v>
      </c>
      <c r="D3567" s="178">
        <f>+B3567/B3566</f>
        <v/>
      </c>
      <c r="E3567" s="178">
        <f>(1-D3567)*100</f>
        <v/>
      </c>
    </row>
    <row r="3568">
      <c r="A3568" s="1112" t="n">
        <v>45426</v>
      </c>
      <c r="B3568" t="n">
        <v>2414.5</v>
      </c>
      <c r="D3568" s="178">
        <f>+B3568/B3567</f>
        <v/>
      </c>
      <c r="E3568" s="178">
        <f>(1-D3568)*100</f>
        <v/>
      </c>
    </row>
    <row r="3569">
      <c r="A3569" s="1112" t="n">
        <v>45427</v>
      </c>
      <c r="B3569" t="n">
        <v>2411</v>
      </c>
      <c r="D3569" s="178">
        <f>+B3569/B3568</f>
        <v/>
      </c>
      <c r="E3569" s="178">
        <f>(1-D3569)*100</f>
        <v/>
      </c>
    </row>
    <row r="3570">
      <c r="A3570" s="1112" t="n">
        <v>45428</v>
      </c>
      <c r="B3570" t="n">
        <v>2400.5</v>
      </c>
      <c r="D3570" s="178">
        <f>+B3570/B3569</f>
        <v/>
      </c>
      <c r="E3570" s="178">
        <f>(1-D3570)*100</f>
        <v/>
      </c>
    </row>
    <row r="3571">
      <c r="A3571" s="1112" t="n">
        <v>45429</v>
      </c>
      <c r="B3571" t="n">
        <v>2387</v>
      </c>
      <c r="D3571" s="178">
        <f>+B3571/B3570</f>
        <v/>
      </c>
      <c r="E3571" s="178">
        <f>(1-D3571)*100</f>
        <v/>
      </c>
      <c r="F3571" s="178">
        <f>+B3571/B3566</f>
        <v/>
      </c>
      <c r="G3571" s="178">
        <f>(1-F3571)*100</f>
        <v/>
      </c>
    </row>
    <row r="3572">
      <c r="A3572" s="1112" t="n">
        <v>45432</v>
      </c>
      <c r="B3572" t="n">
        <v>2381.5</v>
      </c>
      <c r="D3572" s="178">
        <f>+B3572/B3571</f>
        <v/>
      </c>
      <c r="E3572" s="178">
        <f>(1-D3572)*100</f>
        <v/>
      </c>
    </row>
    <row r="3573">
      <c r="A3573" s="1112" t="n">
        <v>45433</v>
      </c>
      <c r="B3573" t="n">
        <v>2371.5</v>
      </c>
      <c r="D3573" s="178">
        <f>+B3573/B3572</f>
        <v/>
      </c>
      <c r="E3573" s="178">
        <f>(1-D3573)*100</f>
        <v/>
      </c>
    </row>
    <row r="3574">
      <c r="A3574" s="1112" t="n">
        <v>45434</v>
      </c>
      <c r="B3574" t="n">
        <v>2361.5</v>
      </c>
      <c r="D3574" s="178">
        <f>+B3574/B3573</f>
        <v/>
      </c>
      <c r="E3574" s="178">
        <f>(1-D3574)*100</f>
        <v/>
      </c>
    </row>
    <row r="3575">
      <c r="A3575" s="1112" t="n">
        <v>45435</v>
      </c>
      <c r="B3575" t="n">
        <v>2345.5</v>
      </c>
      <c r="D3575" s="178">
        <f>+B3575/B3574</f>
        <v/>
      </c>
      <c r="E3575" s="178">
        <f>(1-D3575)*100</f>
        <v/>
      </c>
    </row>
    <row r="3576">
      <c r="A3576" s="1112" t="n">
        <v>45436</v>
      </c>
      <c r="B3576" t="n">
        <v>2346.5</v>
      </c>
      <c r="D3576" s="178">
        <f>+B3576/B3575</f>
        <v/>
      </c>
      <c r="E3576" s="178">
        <f>(1-D3576)*100</f>
        <v/>
      </c>
      <c r="F3576" s="178">
        <f>+B3576/B3571</f>
        <v/>
      </c>
      <c r="G3576" s="178">
        <f>(1-F3576)*100</f>
        <v/>
      </c>
    </row>
    <row r="3577">
      <c r="A3577" s="1112" t="n">
        <v>45439</v>
      </c>
      <c r="B3577" t="n">
        <v>2381</v>
      </c>
      <c r="D3577" s="178">
        <f>+B3577/B3576</f>
        <v/>
      </c>
      <c r="E3577" s="178">
        <f>(1-D3577)*100</f>
        <v/>
      </c>
    </row>
    <row r="3578">
      <c r="A3578" s="1112" t="n">
        <v>45440</v>
      </c>
      <c r="B3578" t="n">
        <v>2430</v>
      </c>
      <c r="D3578" s="178">
        <f>+B3578/B3577</f>
        <v/>
      </c>
      <c r="E3578" s="178">
        <f>(1-D3578)*100</f>
        <v/>
      </c>
    </row>
    <row r="3579">
      <c r="A3579" s="1112" t="n">
        <v>45441</v>
      </c>
      <c r="B3579" t="n">
        <v>2451</v>
      </c>
      <c r="D3579" s="178">
        <f>+B3579/B3578</f>
        <v/>
      </c>
      <c r="E3579" s="178">
        <f>(1-D3579)*100</f>
        <v/>
      </c>
    </row>
    <row r="3580">
      <c r="A3580" s="1112" t="n">
        <v>45442</v>
      </c>
      <c r="B3580" s="192" t="n">
        <v>2451</v>
      </c>
      <c r="D3580" s="178">
        <f>+B3580/B3579</f>
        <v/>
      </c>
      <c r="E3580" s="178">
        <f>(1-D3580)*100</f>
        <v/>
      </c>
    </row>
    <row r="3581">
      <c r="A3581" s="1112" t="n">
        <v>45443</v>
      </c>
      <c r="B3581" t="n">
        <v>2424.5</v>
      </c>
      <c r="D3581" s="178">
        <f>+B3581/B3580</f>
        <v/>
      </c>
      <c r="E3581" s="178">
        <f>(1-D3581)*100</f>
        <v/>
      </c>
      <c r="F3581" s="178">
        <f>+B3581/B3576</f>
        <v/>
      </c>
      <c r="G3581" s="178">
        <f>(1-F3581)*100</f>
        <v/>
      </c>
    </row>
    <row r="3582">
      <c r="A3582" s="1112" t="n">
        <v>45446</v>
      </c>
      <c r="B3582" t="n">
        <v>2428</v>
      </c>
      <c r="D3582" s="178">
        <f>+B3582/B3581</f>
        <v/>
      </c>
      <c r="E3582" s="178">
        <f>(1-D3582)*100</f>
        <v/>
      </c>
    </row>
    <row r="3583">
      <c r="A3583" s="1112" t="n">
        <v>45447</v>
      </c>
      <c r="B3583" t="n">
        <v>2420</v>
      </c>
      <c r="D3583" s="178">
        <f>+B3583/B3582</f>
        <v/>
      </c>
      <c r="E3583" s="178">
        <f>(1-D3583)*100</f>
        <v/>
      </c>
    </row>
    <row r="3584">
      <c r="A3584" s="1112" t="n">
        <v>45448</v>
      </c>
      <c r="B3584" t="n">
        <v>2419.5</v>
      </c>
      <c r="D3584" s="178">
        <f>+B3584/B3583</f>
        <v/>
      </c>
      <c r="E3584" s="178">
        <f>(1-D3584)*100</f>
        <v/>
      </c>
    </row>
    <row r="3585">
      <c r="A3585" s="1112" t="n">
        <v>45449</v>
      </c>
      <c r="B3585" t="n">
        <v>2411</v>
      </c>
      <c r="D3585" s="178">
        <f>+B3585/B3584</f>
        <v/>
      </c>
      <c r="E3585" s="178">
        <f>(1-D3585)*100</f>
        <v/>
      </c>
    </row>
    <row r="3586">
      <c r="A3586" s="1112" t="n">
        <v>45450</v>
      </c>
      <c r="B3586" t="n">
        <v>2406</v>
      </c>
      <c r="D3586" s="178">
        <f>+B3586/B3585</f>
        <v/>
      </c>
      <c r="E3586" s="178">
        <f>(1-D3586)*100</f>
        <v/>
      </c>
      <c r="F3586" s="178">
        <f>+B3586/B3581</f>
        <v/>
      </c>
      <c r="G3586" s="178">
        <f>(1-F3586)*100</f>
        <v/>
      </c>
    </row>
    <row r="3587">
      <c r="A3587" s="1112" t="n">
        <v>45453</v>
      </c>
      <c r="B3587" t="n">
        <v>2427</v>
      </c>
      <c r="D3587" s="178">
        <f>+B3587/B3586</f>
        <v/>
      </c>
      <c r="E3587" s="178">
        <f>(1-D3587)*100</f>
        <v/>
      </c>
    </row>
    <row r="3588">
      <c r="A3588" s="1112" t="n">
        <v>45454</v>
      </c>
      <c r="B3588" t="n">
        <v>2467.5</v>
      </c>
      <c r="D3588" s="178">
        <f>+B3588/B3587</f>
        <v/>
      </c>
      <c r="E3588" s="178">
        <f>(1-D3588)*100</f>
        <v/>
      </c>
    </row>
    <row r="3589">
      <c r="A3589" s="1112" t="n">
        <v>45455</v>
      </c>
      <c r="B3589" t="n">
        <v>2468</v>
      </c>
      <c r="D3589" s="178">
        <f>+B3589/B3588</f>
        <v/>
      </c>
      <c r="E3589" s="178">
        <f>(1-D3589)*100</f>
        <v/>
      </c>
    </row>
    <row r="3590">
      <c r="A3590" s="1112" t="n">
        <v>45456</v>
      </c>
      <c r="B3590" t="n">
        <v>2454</v>
      </c>
      <c r="D3590" s="178">
        <f>+B3590/B3589</f>
        <v/>
      </c>
      <c r="E3590" s="178">
        <f>(1-D3590)*100</f>
        <v/>
      </c>
    </row>
    <row r="3591">
      <c r="A3591" s="1112" t="n">
        <v>45457</v>
      </c>
      <c r="B3591" t="n">
        <v>2467.5</v>
      </c>
      <c r="D3591" s="178">
        <f>+B3591/B3590</f>
        <v/>
      </c>
      <c r="E3591" s="178">
        <f>(1-D3591)*100</f>
        <v/>
      </c>
      <c r="F3591" s="178">
        <f>+B3591/B3586</f>
        <v/>
      </c>
      <c r="G3591" s="178">
        <f>(1-F3591)*100</f>
        <v/>
      </c>
    </row>
    <row r="3592">
      <c r="A3592" s="1112" t="n">
        <v>45460</v>
      </c>
      <c r="B3592" t="n">
        <v>2469</v>
      </c>
      <c r="D3592" s="178">
        <f>+B3592/B3591</f>
        <v/>
      </c>
      <c r="E3592" s="178">
        <f>(1-D3592)*100</f>
        <v/>
      </c>
    </row>
    <row r="3593">
      <c r="A3593" s="1112" t="n">
        <v>45461</v>
      </c>
      <c r="B3593" t="n">
        <v>2495</v>
      </c>
      <c r="D3593" s="178">
        <f>+B3593/B3592</f>
        <v/>
      </c>
      <c r="E3593" s="178">
        <f>(1-D3593)*100</f>
        <v/>
      </c>
    </row>
    <row r="3594">
      <c r="A3594" s="1112" t="n">
        <v>45462</v>
      </c>
      <c r="B3594" t="n">
        <v>2521</v>
      </c>
      <c r="D3594" s="178">
        <f>+B3594/B3593</f>
        <v/>
      </c>
      <c r="E3594" s="178">
        <f>(1-D3594)*100</f>
        <v/>
      </c>
    </row>
    <row r="3595">
      <c r="A3595" s="1112" t="n">
        <v>45463</v>
      </c>
      <c r="B3595" t="n">
        <v>2546.5</v>
      </c>
      <c r="D3595" s="178">
        <f>+B3595/B3594</f>
        <v/>
      </c>
      <c r="E3595" s="178">
        <f>(1-D3595)*100</f>
        <v/>
      </c>
    </row>
    <row r="3596">
      <c r="A3596" s="1112" t="n">
        <v>45464</v>
      </c>
      <c r="B3596" t="n">
        <v>2556.5</v>
      </c>
      <c r="D3596" s="178">
        <f>+B3596/B3595</f>
        <v/>
      </c>
      <c r="E3596" s="178">
        <f>(1-D3596)*100</f>
        <v/>
      </c>
      <c r="F3596" s="178">
        <f>+B3596/B3591</f>
        <v/>
      </c>
      <c r="G3596" s="178">
        <f>(1-F3596)*100</f>
        <v/>
      </c>
    </row>
    <row r="3597">
      <c r="A3597" s="1112" t="n">
        <v>45467</v>
      </c>
      <c r="B3597" t="n">
        <v>2555</v>
      </c>
      <c r="D3597" s="178">
        <f>+B3597/B3596</f>
        <v/>
      </c>
      <c r="E3597" s="178">
        <f>(1-D3597)*100</f>
        <v/>
      </c>
    </row>
    <row r="3598">
      <c r="A3598" s="1112" t="n">
        <v>45468</v>
      </c>
      <c r="B3598" t="n">
        <v>2556.5</v>
      </c>
      <c r="D3598" s="178">
        <f>+B3598/B3597</f>
        <v/>
      </c>
      <c r="E3598" s="178">
        <f>(1-D3598)*100</f>
        <v/>
      </c>
    </row>
    <row r="3599">
      <c r="A3599" s="1112" t="n">
        <v>45469</v>
      </c>
      <c r="B3599" t="n">
        <v>2551</v>
      </c>
      <c r="D3599" s="178">
        <f>+B3599/B3598</f>
        <v/>
      </c>
      <c r="E3599" s="178">
        <f>(1-D3599)*100</f>
        <v/>
      </c>
    </row>
    <row r="3600">
      <c r="A3600" s="1112" t="n">
        <v>45470</v>
      </c>
      <c r="B3600" t="n">
        <v>2570</v>
      </c>
      <c r="D3600" s="178">
        <f>+B3600/B3599</f>
        <v/>
      </c>
      <c r="E3600" s="178">
        <f>(1-D3600)*100</f>
        <v/>
      </c>
    </row>
    <row r="3601">
      <c r="A3601" s="1112" t="n">
        <v>45471</v>
      </c>
      <c r="B3601" t="n">
        <v>2587.5</v>
      </c>
      <c r="D3601" s="178">
        <f>+B3601/B3600</f>
        <v/>
      </c>
      <c r="E3601" s="178">
        <f>(1-D3601)*100</f>
        <v/>
      </c>
      <c r="F3601" s="178">
        <f>+B3601/B3596</f>
        <v/>
      </c>
      <c r="G3601" s="178">
        <f>(1-F3601)*100</f>
        <v/>
      </c>
    </row>
    <row r="3602">
      <c r="A3602" s="1112" t="n">
        <v>45474</v>
      </c>
      <c r="B3602" t="n">
        <v>2596.5</v>
      </c>
      <c r="D3602" s="178">
        <f>+B3602/B3601</f>
        <v/>
      </c>
      <c r="E3602" s="178">
        <f>(1-D3602)*100</f>
        <v/>
      </c>
    </row>
    <row r="3603">
      <c r="A3603" s="1112" t="n">
        <v>45475</v>
      </c>
      <c r="B3603" t="n">
        <v>2620</v>
      </c>
      <c r="D3603" s="178">
        <f>+B3603/B3602</f>
        <v/>
      </c>
      <c r="E3603" s="178">
        <f>(1-D3603)*100</f>
        <v/>
      </c>
    </row>
    <row r="3604">
      <c r="A3604" s="1112" t="n">
        <v>45476</v>
      </c>
      <c r="B3604" t="n">
        <v>2645.5</v>
      </c>
      <c r="D3604" s="178">
        <f>+B3604/B3603</f>
        <v/>
      </c>
      <c r="E3604" s="178">
        <f>(1-D3604)*100</f>
        <v/>
      </c>
    </row>
    <row r="3605">
      <c r="A3605" s="1112" t="n">
        <v>45477</v>
      </c>
      <c r="B3605" t="n">
        <v>2652</v>
      </c>
      <c r="D3605" s="178">
        <f>+B3605/B3604</f>
        <v/>
      </c>
      <c r="E3605" s="178">
        <f>(1-D3605)*100</f>
        <v/>
      </c>
    </row>
    <row r="3606">
      <c r="A3606" s="1112" t="n">
        <v>45478</v>
      </c>
      <c r="B3606" t="n">
        <v>2668</v>
      </c>
      <c r="D3606" s="178">
        <f>+B3606/B3605</f>
        <v/>
      </c>
      <c r="E3606" s="178">
        <f>(1-D3606)*100</f>
        <v/>
      </c>
      <c r="F3606" s="178">
        <f>+B3606/B3601</f>
        <v/>
      </c>
      <c r="G3606" s="178">
        <f>(1-F3606)*100</f>
        <v/>
      </c>
    </row>
    <row r="3607">
      <c r="A3607" s="1112" t="n">
        <v>45481</v>
      </c>
      <c r="B3607" t="n">
        <v>2716</v>
      </c>
      <c r="D3607" s="178">
        <f>+B3607/B3606</f>
        <v/>
      </c>
      <c r="E3607" s="178">
        <f>(1-D3607)*100</f>
        <v/>
      </c>
    </row>
    <row r="3608">
      <c r="A3608" s="1112" t="n">
        <v>45482</v>
      </c>
      <c r="B3608" t="n">
        <v>2716</v>
      </c>
      <c r="D3608" s="178">
        <f>+B3608/B3607</f>
        <v/>
      </c>
      <c r="E3608" s="178">
        <f>(1-D3608)*100</f>
        <v/>
      </c>
    </row>
    <row r="3609">
      <c r="A3609" s="1112" t="n">
        <v>45483</v>
      </c>
      <c r="B3609" t="n">
        <v>2783</v>
      </c>
      <c r="D3609" s="178">
        <f>+B3609/B3608</f>
        <v/>
      </c>
      <c r="E3609" s="178">
        <f>(1-D3609)*100</f>
        <v/>
      </c>
    </row>
    <row r="3610">
      <c r="A3610" s="1112" t="n">
        <v>45484</v>
      </c>
      <c r="B3610" t="n">
        <v>2798.5</v>
      </c>
      <c r="D3610" s="178">
        <f>+B3610/B3609</f>
        <v/>
      </c>
      <c r="E3610" s="178">
        <f>(1-D3610)*100</f>
        <v/>
      </c>
    </row>
    <row r="3611">
      <c r="A3611" s="1112" t="n">
        <v>45485</v>
      </c>
      <c r="B3611" t="n">
        <v>2795</v>
      </c>
      <c r="D3611" s="178">
        <f>+B3611/B3610</f>
        <v/>
      </c>
      <c r="E3611" s="178">
        <f>(1-D3611)*100</f>
        <v/>
      </c>
      <c r="F3611" s="178">
        <f>+B3611/B3606</f>
        <v/>
      </c>
      <c r="G3611" s="178">
        <f>(1-F3611)*100</f>
        <v/>
      </c>
    </row>
    <row r="3612">
      <c r="A3612" s="1112" t="n">
        <v>45488</v>
      </c>
      <c r="B3612" t="n">
        <v>2811</v>
      </c>
      <c r="D3612" s="178">
        <f>+B3612/B3611</f>
        <v/>
      </c>
      <c r="E3612" s="178">
        <f>(1-D3612)*100</f>
        <v/>
      </c>
    </row>
    <row r="3613">
      <c r="A3613" s="1112" t="n">
        <v>45489</v>
      </c>
      <c r="B3613" t="n">
        <v>2789.5</v>
      </c>
      <c r="D3613" s="178">
        <f>+B3613/B3612</f>
        <v/>
      </c>
      <c r="E3613" s="178">
        <f>(1-D3613)*100</f>
        <v/>
      </c>
    </row>
    <row r="3614">
      <c r="A3614" s="1112" t="n">
        <v>45490</v>
      </c>
      <c r="B3614" t="n">
        <v>2746.5</v>
      </c>
      <c r="D3614" s="178">
        <f>+B3614/B3613</f>
        <v/>
      </c>
      <c r="E3614" s="178">
        <f>(1-D3614)*100</f>
        <v/>
      </c>
    </row>
    <row r="3615">
      <c r="A3615" s="1112" t="n">
        <v>45491</v>
      </c>
      <c r="B3615" t="n">
        <v>2725.5</v>
      </c>
      <c r="D3615" s="178">
        <f>+B3615/B3614</f>
        <v/>
      </c>
      <c r="E3615" s="178">
        <f>(1-D3615)*100</f>
        <v/>
      </c>
    </row>
    <row r="3616">
      <c r="A3616" s="1112" t="n">
        <v>45492</v>
      </c>
      <c r="B3616" t="n">
        <v>2719</v>
      </c>
      <c r="D3616" s="178">
        <f>+B3616/B3615</f>
        <v/>
      </c>
      <c r="E3616" s="178">
        <f>(1-D3616)*100</f>
        <v/>
      </c>
      <c r="F3616" s="178">
        <f>+B3616/B3611</f>
        <v/>
      </c>
      <c r="G3616" s="178">
        <f>(1-F3616)*100</f>
        <v/>
      </c>
    </row>
    <row r="3617">
      <c r="A3617" s="1112" t="n">
        <v>45495</v>
      </c>
      <c r="B3617" t="n">
        <v>2690</v>
      </c>
      <c r="D3617" s="178">
        <f>+B3617/B3616</f>
        <v/>
      </c>
      <c r="E3617" s="178">
        <f>(1-D3617)*100</f>
        <v/>
      </c>
    </row>
    <row r="3618">
      <c r="A3618" s="1112" t="n">
        <v>45496</v>
      </c>
      <c r="B3618" t="n">
        <v>2663.5</v>
      </c>
      <c r="D3618" s="178">
        <f>+B3618/B3617</f>
        <v/>
      </c>
      <c r="E3618" s="178">
        <f>(1-D3618)*100</f>
        <v/>
      </c>
    </row>
    <row r="3619">
      <c r="A3619" s="1112" t="n">
        <v>45497</v>
      </c>
      <c r="B3619" t="n">
        <v>2660.5</v>
      </c>
      <c r="D3619" s="178">
        <f>+B3619/B3618</f>
        <v/>
      </c>
      <c r="E3619" s="178">
        <f>(1-D3619)*100</f>
        <v/>
      </c>
    </row>
    <row r="3620">
      <c r="A3620" s="1112" t="n">
        <v>45498</v>
      </c>
      <c r="B3620" t="n">
        <v>2662.5</v>
      </c>
      <c r="D3620" s="178">
        <f>+B3620/B3619</f>
        <v/>
      </c>
      <c r="E3620" s="178">
        <f>(1-D3620)*100</f>
        <v/>
      </c>
    </row>
    <row r="3621">
      <c r="A3621" s="1112" t="n">
        <v>45499</v>
      </c>
      <c r="B3621" t="n">
        <v>2679</v>
      </c>
      <c r="D3621" s="178">
        <f>+B3621/B3620</f>
        <v/>
      </c>
      <c r="E3621" s="178">
        <f>(1-D3621)*100</f>
        <v/>
      </c>
      <c r="F3621" s="178">
        <f>+B3621/B3616</f>
        <v/>
      </c>
      <c r="G3621" s="178">
        <f>(1-F3621)*100</f>
        <v/>
      </c>
    </row>
    <row r="3622">
      <c r="A3622" s="1112" t="n">
        <v>45502</v>
      </c>
      <c r="B3622" t="n">
        <v>2689</v>
      </c>
      <c r="D3622" s="178">
        <f>+B3622/B3621</f>
        <v/>
      </c>
      <c r="E3622" s="178">
        <f>(1-D3622)*100</f>
        <v/>
      </c>
    </row>
    <row r="3623">
      <c r="A3623" s="1112" t="n">
        <v>45503</v>
      </c>
      <c r="B3623" t="n">
        <v>2705</v>
      </c>
      <c r="D3623" s="178">
        <f>+B3623/B3622</f>
        <v/>
      </c>
      <c r="E3623" s="178">
        <f>(1-D3623)*100</f>
        <v/>
      </c>
    </row>
    <row r="3624">
      <c r="A3624" s="1112" t="n">
        <v>45504</v>
      </c>
      <c r="B3624" t="n">
        <v>2728</v>
      </c>
      <c r="D3624" s="178">
        <f>+B3624/B3623</f>
        <v/>
      </c>
      <c r="E3624" s="178">
        <f>(1-D3624)*100</f>
        <v/>
      </c>
    </row>
    <row r="3625">
      <c r="A3625" s="1112" t="n">
        <v>45505</v>
      </c>
      <c r="B3625" t="n">
        <v>2747</v>
      </c>
      <c r="D3625" s="178">
        <f>+B3625/B3624</f>
        <v/>
      </c>
      <c r="E3625" s="178">
        <f>(1-D3625)*100</f>
        <v/>
      </c>
    </row>
    <row r="3626">
      <c r="A3626" s="1112" t="n">
        <v>45506</v>
      </c>
      <c r="B3626" t="n">
        <v>2751</v>
      </c>
      <c r="D3626" s="178">
        <f>+B3626/B3625</f>
        <v/>
      </c>
      <c r="E3626" s="178">
        <f>(1-D3626)*100</f>
        <v/>
      </c>
      <c r="F3626" s="178">
        <f>+B3626/B3621</f>
        <v/>
      </c>
      <c r="G3626" s="178">
        <f>(1-F3626)*100</f>
        <v/>
      </c>
    </row>
    <row r="3627">
      <c r="A3627" s="1112" t="n">
        <v>45509</v>
      </c>
      <c r="B3627" t="n">
        <v>2751</v>
      </c>
      <c r="D3627" s="178">
        <f>+B3627/B3626</f>
        <v/>
      </c>
      <c r="E3627" s="178">
        <f>(1-D3627)*100</f>
        <v/>
      </c>
    </row>
    <row r="3628">
      <c r="A3628" s="1112" t="n">
        <v>45510</v>
      </c>
      <c r="B3628" t="n">
        <v>2742.5</v>
      </c>
      <c r="D3628" s="178">
        <f>+B3628/B3627</f>
        <v/>
      </c>
      <c r="E3628" s="178">
        <f>(1-D3628)*100</f>
        <v/>
      </c>
    </row>
    <row r="3629">
      <c r="A3629" s="1112" t="n">
        <v>45511</v>
      </c>
      <c r="B3629" t="n">
        <v>2733</v>
      </c>
      <c r="D3629" s="178">
        <f>+B3629/B3628</f>
        <v/>
      </c>
      <c r="E3629" s="178">
        <f>(1-D3629)*100</f>
        <v/>
      </c>
    </row>
    <row r="3630">
      <c r="A3630" s="1112" t="n">
        <v>45512</v>
      </c>
      <c r="B3630" t="n">
        <v>2729</v>
      </c>
      <c r="D3630" s="178">
        <f>+B3630/B3629</f>
        <v/>
      </c>
      <c r="E3630" s="178">
        <f>(1-D3630)*100</f>
        <v/>
      </c>
    </row>
    <row r="3631">
      <c r="A3631" s="1112" t="n">
        <v>45513</v>
      </c>
      <c r="B3631" t="n">
        <v>2714</v>
      </c>
      <c r="D3631" s="178">
        <f>+B3631/B3630</f>
        <v/>
      </c>
      <c r="E3631" s="178">
        <f>(1-D3631)*100</f>
        <v/>
      </c>
      <c r="F3631" s="178">
        <f>+B3631/B3626</f>
        <v/>
      </c>
      <c r="G3631" s="178">
        <f>(1-F3631)*100</f>
        <v/>
      </c>
    </row>
    <row r="3632">
      <c r="A3632" s="1112" t="n">
        <v>45516</v>
      </c>
      <c r="B3632" t="n">
        <v>2725</v>
      </c>
      <c r="D3632" s="178">
        <f>+B3632/B3631</f>
        <v/>
      </c>
      <c r="E3632" s="178">
        <f>(1-D3632)*100</f>
        <v/>
      </c>
    </row>
    <row r="3633">
      <c r="A3633" s="1112" t="n">
        <v>45517</v>
      </c>
      <c r="B3633" t="n">
        <v>2707</v>
      </c>
      <c r="D3633" s="178">
        <f>+B3633/B3632</f>
        <v/>
      </c>
      <c r="E3633" s="178">
        <f>(1-D3633)*100</f>
        <v/>
      </c>
    </row>
    <row r="3634">
      <c r="A3634" s="1112" t="n">
        <v>45518</v>
      </c>
      <c r="B3634" t="n">
        <v>2707</v>
      </c>
      <c r="D3634" s="178">
        <f>+B3634/B3633</f>
        <v/>
      </c>
      <c r="E3634" s="178">
        <f>(1-D3634)*100</f>
        <v/>
      </c>
    </row>
    <row r="3635">
      <c r="A3635" s="1112" t="n">
        <v>45519</v>
      </c>
      <c r="B3635" t="n">
        <v>2690</v>
      </c>
      <c r="D3635" s="178">
        <f>+B3635/B3634</f>
        <v/>
      </c>
      <c r="E3635" s="178">
        <f>(1-D3635)*100</f>
        <v/>
      </c>
    </row>
    <row r="3636">
      <c r="A3636" s="1112" t="n">
        <v>45520</v>
      </c>
      <c r="B3636" t="n">
        <v>2688</v>
      </c>
      <c r="D3636" s="178">
        <f>+B3636/B3635</f>
        <v/>
      </c>
      <c r="E3636" s="178">
        <f>(1-D3636)*100</f>
        <v/>
      </c>
      <c r="F3636" s="178">
        <f>+B3636/B3631</f>
        <v/>
      </c>
      <c r="G3636" s="178">
        <f>(1-F3636)*100</f>
        <v/>
      </c>
    </row>
    <row r="3637">
      <c r="A3637" s="1112" t="n">
        <v>45523</v>
      </c>
      <c r="B3637" t="n">
        <v>2678</v>
      </c>
      <c r="D3637" s="178">
        <f>+B3637/B3636</f>
        <v/>
      </c>
      <c r="E3637" s="178">
        <f>(1-D3637)*100</f>
        <v/>
      </c>
    </row>
    <row r="3638">
      <c r="A3638" s="1112" t="n">
        <v>45524</v>
      </c>
      <c r="B3638" t="n">
        <v>2656</v>
      </c>
      <c r="D3638" s="178">
        <f>+B3638/B3637</f>
        <v/>
      </c>
      <c r="E3638" s="178">
        <f>(1-D3638)*100</f>
        <v/>
      </c>
      <c r="J3638" t="n">
        <v>20000</v>
      </c>
      <c r="K3638" t="inlineStr">
        <is>
          <t>hectares</t>
        </is>
      </c>
    </row>
    <row r="3639">
      <c r="A3639" s="1112" t="n">
        <v>45525</v>
      </c>
      <c r="B3639" t="n">
        <v>2633.5</v>
      </c>
      <c r="D3639" s="178">
        <f>+B3639/B3638</f>
        <v/>
      </c>
      <c r="E3639" s="178">
        <f>(1-D3639)*100</f>
        <v/>
      </c>
      <c r="J3639" t="n">
        <v>81.5</v>
      </c>
      <c r="K3639" t="inlineStr">
        <is>
          <t>kg de cana</t>
        </is>
      </c>
    </row>
    <row r="3640">
      <c r="A3640" s="1112" t="n">
        <v>45526</v>
      </c>
      <c r="B3640" t="n">
        <v>2615.5</v>
      </c>
      <c r="D3640" s="178">
        <f>+B3640/B3639</f>
        <v/>
      </c>
      <c r="E3640" s="178">
        <f>(1-D3640)*100</f>
        <v/>
      </c>
    </row>
    <row r="3641">
      <c r="A3641" s="1112" t="n">
        <v>45527</v>
      </c>
      <c r="B3641" t="n">
        <v>2622</v>
      </c>
      <c r="D3641" s="178">
        <f>+B3641/B3640</f>
        <v/>
      </c>
      <c r="E3641" s="178">
        <f>(1-D3641)*100</f>
        <v/>
      </c>
      <c r="F3641" s="178">
        <f>+B3641/B3636</f>
        <v/>
      </c>
      <c r="G3641" s="178">
        <f>(1-F3641)*100</f>
        <v/>
      </c>
      <c r="J3641" s="1151">
        <f>J3638*J3639</f>
        <v/>
      </c>
      <c r="K3641" t="inlineStr">
        <is>
          <t>kg de cana perdida</t>
        </is>
      </c>
    </row>
    <row r="3642">
      <c r="A3642" s="1112" t="n">
        <v>45530</v>
      </c>
      <c r="B3642" t="n">
        <v>2640.5</v>
      </c>
      <c r="D3642" s="178">
        <f>+B3642/B3641</f>
        <v/>
      </c>
      <c r="E3642" s="178">
        <f>(1-D3642)*100</f>
        <v/>
      </c>
      <c r="F3642" s="178" t="n"/>
      <c r="G3642" s="178" t="n"/>
      <c r="J3642" s="1470">
        <f>J3641/1000</f>
        <v/>
      </c>
    </row>
    <row r="3643">
      <c r="A3643" s="1112" t="n">
        <v>45531</v>
      </c>
      <c r="B3643" t="n">
        <v>2663.5</v>
      </c>
      <c r="D3643" s="178">
        <f>+B3643/B3642</f>
        <v/>
      </c>
      <c r="E3643" s="178">
        <f>(1-D3643)*100</f>
        <v/>
      </c>
      <c r="F3643" s="178">
        <f>+B3643/B3641</f>
        <v/>
      </c>
      <c r="G3643" s="178">
        <f>(1-F3643)*100</f>
        <v/>
      </c>
    </row>
    <row r="3644">
      <c r="A3644" s="1112" t="n">
        <v>45532</v>
      </c>
      <c r="B3644" t="n">
        <v>2695.5</v>
      </c>
      <c r="D3644" s="178">
        <f>+B3644/B3643</f>
        <v/>
      </c>
      <c r="E3644" s="178">
        <f>(1-D3644)*100</f>
        <v/>
      </c>
    </row>
    <row r="3645">
      <c r="A3645" s="1112" t="n">
        <v>45533</v>
      </c>
      <c r="B3645" t="n">
        <v>2692</v>
      </c>
      <c r="D3645" s="178">
        <f>+B3645/B3644</f>
        <v/>
      </c>
      <c r="E3645" s="178">
        <f>(1-D3645)*100</f>
        <v/>
      </c>
    </row>
    <row r="3646">
      <c r="A3646" s="1112" t="n">
        <v>45534</v>
      </c>
      <c r="B3646" t="n">
        <v>2694</v>
      </c>
      <c r="D3646" s="178">
        <f>+B3646/B3645</f>
        <v/>
      </c>
      <c r="E3646" s="178">
        <f>(1-D3646)*100</f>
        <v/>
      </c>
      <c r="F3646" s="178">
        <f>+B3646/B3641</f>
        <v/>
      </c>
      <c r="G3646" s="178">
        <f>(1-F3646)*100</f>
        <v/>
      </c>
    </row>
    <row r="3647">
      <c r="A3647" s="1112" t="n">
        <v>45537</v>
      </c>
      <c r="B3647" t="n">
        <v>2687</v>
      </c>
      <c r="D3647" s="178">
        <f>+B3647/B3646</f>
        <v/>
      </c>
      <c r="E3647" s="178">
        <f>(1-D3647)*100</f>
        <v/>
      </c>
    </row>
    <row r="3648">
      <c r="A3648" s="1112" t="n">
        <v>45538</v>
      </c>
      <c r="B3648" t="n">
        <v>2631</v>
      </c>
      <c r="D3648" s="178">
        <f>+B3648/B3647</f>
        <v/>
      </c>
      <c r="E3648" s="178">
        <f>(1-D3648)*100</f>
        <v/>
      </c>
    </row>
    <row r="3649">
      <c r="A3649" s="1112" t="n">
        <v>45539</v>
      </c>
      <c r="B3649" t="n">
        <v>2607</v>
      </c>
      <c r="D3649" s="178">
        <f>+B3649/B3648</f>
        <v/>
      </c>
      <c r="E3649" s="178">
        <f>(1-D3649)*100</f>
        <v/>
      </c>
    </row>
    <row r="3650">
      <c r="A3650" s="1112" t="n">
        <v>45540</v>
      </c>
      <c r="B3650" t="n">
        <v>2594.5</v>
      </c>
      <c r="D3650" s="178">
        <f>+B3650/B3649</f>
        <v/>
      </c>
      <c r="E3650" s="178">
        <f>(1-D3650)*100</f>
        <v/>
      </c>
    </row>
    <row r="3651">
      <c r="A3651" s="1112" t="n">
        <v>45541</v>
      </c>
      <c r="B3651" t="n">
        <v>2592</v>
      </c>
      <c r="D3651" s="178">
        <f>+B3651/B3650</f>
        <v/>
      </c>
      <c r="E3651" s="178">
        <f>(1-D3651)*100</f>
        <v/>
      </c>
      <c r="F3651" s="178">
        <f>+B3651/B3646</f>
        <v/>
      </c>
      <c r="G3651" s="178">
        <f>(1-F3651)*100</f>
        <v/>
      </c>
    </row>
    <row r="3652">
      <c r="A3652" s="1112" t="n">
        <v>45544</v>
      </c>
      <c r="B3652" t="n">
        <v>2579</v>
      </c>
      <c r="D3652" s="178">
        <f>+B3652/B3651</f>
        <v/>
      </c>
      <c r="E3652" s="178">
        <f>(1-D3652)*100</f>
        <v/>
      </c>
    </row>
    <row r="3653">
      <c r="A3653" s="1112" t="n">
        <v>45545</v>
      </c>
      <c r="B3653" t="n">
        <v>2572</v>
      </c>
      <c r="D3653" s="178">
        <f>+B3653/B3652</f>
        <v/>
      </c>
      <c r="E3653" s="178">
        <f>(1-D3653)*100</f>
        <v/>
      </c>
    </row>
    <row r="3654">
      <c r="A3654" s="1112" t="n">
        <v>45546</v>
      </c>
      <c r="B3654" t="n">
        <v>2521</v>
      </c>
      <c r="D3654" s="178">
        <f>+B3654/B3653</f>
        <v/>
      </c>
      <c r="E3654" s="178">
        <f>(1-D3654)*100</f>
        <v/>
      </c>
    </row>
    <row r="3655">
      <c r="A3655" s="1112" t="n">
        <v>45547</v>
      </c>
      <c r="B3655" t="n">
        <v>2488</v>
      </c>
      <c r="D3655" s="178">
        <f>+B3655/B3654</f>
        <v/>
      </c>
      <c r="E3655" s="178">
        <f>(1-D3655)*100</f>
        <v/>
      </c>
    </row>
    <row r="3656">
      <c r="A3656" s="1112" t="n">
        <v>45548</v>
      </c>
      <c r="B3656" t="n">
        <v>2484.5</v>
      </c>
      <c r="D3656" s="178">
        <f>+B3656/B3655</f>
        <v/>
      </c>
      <c r="E3656" s="178">
        <f>(1-D3656)*100</f>
        <v/>
      </c>
      <c r="F3656" s="178">
        <f>+B3656/B3651</f>
        <v/>
      </c>
      <c r="G3656" s="178">
        <f>(1-F3656)*100</f>
        <v/>
      </c>
    </row>
    <row r="3657">
      <c r="A3657" s="1112" t="n">
        <v>45551</v>
      </c>
      <c r="B3657" t="n">
        <v>2488</v>
      </c>
      <c r="D3657" s="178">
        <f>+B3657/B3656</f>
        <v/>
      </c>
      <c r="E3657" s="178">
        <f>(1-D3657)*100</f>
        <v/>
      </c>
    </row>
    <row r="3658">
      <c r="A3658" s="1112" t="n">
        <v>45552</v>
      </c>
      <c r="B3658" t="n">
        <v>2507.5</v>
      </c>
      <c r="D3658" s="178">
        <f>+B3658/B3657</f>
        <v/>
      </c>
      <c r="E3658" s="178">
        <f>(1-D3658)*100</f>
        <v/>
      </c>
    </row>
    <row r="3659">
      <c r="A3659" s="1112" t="n">
        <v>45553</v>
      </c>
      <c r="B3659" t="n">
        <v>2561</v>
      </c>
      <c r="D3659" s="178">
        <f>+B3659/B3658</f>
        <v/>
      </c>
      <c r="E3659" s="178">
        <f>(1-D3659)*100</f>
        <v/>
      </c>
    </row>
    <row r="3660">
      <c r="A3660" s="1112" t="n">
        <v>45554</v>
      </c>
      <c r="B3660" t="n">
        <v>2588</v>
      </c>
      <c r="D3660" s="178">
        <f>+B3660/B3659</f>
        <v/>
      </c>
      <c r="E3660" s="178">
        <f>(1-D3660)*100</f>
        <v/>
      </c>
    </row>
    <row r="3661">
      <c r="A3661" s="1112" t="n">
        <v>45555</v>
      </c>
      <c r="B3661" t="n">
        <v>2602.5</v>
      </c>
      <c r="D3661" s="178">
        <f>+B3661/B3660</f>
        <v/>
      </c>
      <c r="E3661" s="178">
        <f>(1-D3661)*100</f>
        <v/>
      </c>
      <c r="F3661" s="178">
        <f>+B3661/B3656</f>
        <v/>
      </c>
      <c r="G3661" s="178">
        <f>(1-F3661)*100</f>
        <v/>
      </c>
    </row>
    <row r="3662">
      <c r="A3662" s="1112" t="n">
        <v>45558</v>
      </c>
      <c r="B3662" t="n">
        <v>2611.5</v>
      </c>
      <c r="D3662" s="178">
        <f>+B3662/B3661</f>
        <v/>
      </c>
      <c r="E3662" s="178">
        <f>(1-D3662)*100</f>
        <v/>
      </c>
    </row>
    <row r="3663">
      <c r="A3663" s="1112" t="n">
        <v>45559</v>
      </c>
      <c r="B3663" t="n">
        <v>2624.5</v>
      </c>
      <c r="D3663" s="178">
        <f>+B3663/B3662</f>
        <v/>
      </c>
      <c r="E3663" s="178">
        <f>(1-D3663)*100</f>
        <v/>
      </c>
    </row>
    <row r="3664">
      <c r="A3664" s="1112" t="n">
        <v>45560</v>
      </c>
      <c r="B3664" t="n">
        <v>2616.5</v>
      </c>
      <c r="D3664" s="178">
        <f>+B3664/B3663</f>
        <v/>
      </c>
      <c r="E3664" s="178">
        <f>(1-D3664)*100</f>
        <v/>
      </c>
    </row>
    <row r="3665">
      <c r="A3665" s="1112" t="n">
        <v>45561</v>
      </c>
      <c r="B3665" t="n">
        <v>2595.5</v>
      </c>
      <c r="D3665" s="178">
        <f>+B3665/B3664</f>
        <v/>
      </c>
      <c r="E3665" s="178">
        <f>(1-D3665)*100</f>
        <v/>
      </c>
    </row>
    <row r="3666">
      <c r="A3666" s="1112" t="n">
        <v>45562</v>
      </c>
      <c r="B3666" t="n">
        <v>2589.5</v>
      </c>
      <c r="D3666" s="178">
        <f>+B3666/B3665</f>
        <v/>
      </c>
      <c r="E3666" s="178">
        <f>(1-D3666)*100</f>
        <v/>
      </c>
      <c r="F3666" s="178">
        <f>+B3666/B3661</f>
        <v/>
      </c>
      <c r="G3666" s="178">
        <f>(1-F3666)*100</f>
        <v/>
      </c>
    </row>
    <row r="3667">
      <c r="A3667" s="1112" t="n">
        <v>45565</v>
      </c>
      <c r="B3667" t="n">
        <v>2575.5</v>
      </c>
      <c r="D3667" s="178">
        <f>+B3667/B3666</f>
        <v/>
      </c>
      <c r="E3667" s="178">
        <f>(1-D3667)*100</f>
        <v/>
      </c>
    </row>
    <row r="3668">
      <c r="A3668" s="1112" t="n">
        <v>45566</v>
      </c>
      <c r="B3668" t="n">
        <v>2562</v>
      </c>
      <c r="D3668" s="178">
        <f>+B3668/B3667</f>
        <v/>
      </c>
      <c r="E3668" s="178">
        <f>(1-D3668)*100</f>
        <v/>
      </c>
    </row>
    <row r="3669">
      <c r="A3669" s="1112" t="n">
        <v>45567</v>
      </c>
      <c r="B3669" t="n">
        <v>2560.5</v>
      </c>
      <c r="D3669" s="178">
        <f>+B3669/B3668</f>
        <v/>
      </c>
      <c r="E3669" s="178">
        <f>(1-D3669)*100</f>
        <v/>
      </c>
    </row>
    <row r="3670">
      <c r="A3670" s="1112" t="n">
        <v>45568</v>
      </c>
      <c r="B3670" t="n">
        <v>2574.5</v>
      </c>
      <c r="D3670" s="178">
        <f>+B3670/B3669</f>
        <v/>
      </c>
      <c r="E3670" s="178">
        <f>(1-D3670)*100</f>
        <v/>
      </c>
    </row>
    <row r="3671">
      <c r="A3671" s="1112" t="n">
        <v>45569</v>
      </c>
      <c r="B3671" t="n">
        <v>2601.5</v>
      </c>
      <c r="D3671" s="178">
        <f>+B3671/B3670</f>
        <v/>
      </c>
      <c r="E3671" s="178">
        <f>(1-D3671)*100</f>
        <v/>
      </c>
      <c r="F3671" s="178">
        <f>+B3671/B3666</f>
        <v/>
      </c>
      <c r="G3671" s="178">
        <f>(1-F3671)*100</f>
        <v/>
      </c>
    </row>
    <row r="3672">
      <c r="A3672" s="1112" t="n">
        <v>45572</v>
      </c>
      <c r="B3672" t="n">
        <v>2606.5</v>
      </c>
      <c r="D3672" s="178">
        <f>+B3672/B3671</f>
        <v/>
      </c>
      <c r="E3672" s="178">
        <f>(1-D3672)*100</f>
        <v/>
      </c>
    </row>
    <row r="3673">
      <c r="A3673" s="1112" t="n">
        <v>45573</v>
      </c>
      <c r="B3673" t="n">
        <v>2608</v>
      </c>
      <c r="D3673" s="178">
        <f>+B3673/B3672</f>
        <v/>
      </c>
      <c r="E3673" s="178">
        <f>(1-D3673)*100</f>
        <v/>
      </c>
    </row>
    <row r="3674">
      <c r="A3674" s="1112" t="n">
        <v>45574</v>
      </c>
      <c r="B3674" t="n">
        <v>2635</v>
      </c>
      <c r="D3674" s="178">
        <f>+B3674/B3673</f>
        <v/>
      </c>
      <c r="E3674" s="178">
        <f>(1-D3674)*100</f>
        <v/>
      </c>
    </row>
    <row r="3675">
      <c r="A3675" s="1112" t="n">
        <v>45575</v>
      </c>
      <c r="B3675" t="n">
        <v>2644</v>
      </c>
      <c r="D3675" s="178">
        <f>+B3675/B3674</f>
        <v/>
      </c>
      <c r="E3675" s="178">
        <f>(1-D3675)*100</f>
        <v/>
      </c>
    </row>
    <row r="3676">
      <c r="A3676" s="1112" t="n">
        <v>45576</v>
      </c>
      <c r="B3676" t="n">
        <v>2662</v>
      </c>
      <c r="D3676" s="178">
        <f>+B3676/B3675</f>
        <v/>
      </c>
      <c r="E3676" s="178">
        <f>(1-D3676)*100</f>
        <v/>
      </c>
      <c r="F3676" s="178">
        <f>+B3676/B3671</f>
        <v/>
      </c>
      <c r="G3676" s="178">
        <f>(1-F3676)*100</f>
        <v/>
      </c>
    </row>
    <row r="3677">
      <c r="A3677" s="1112" t="n">
        <v>45579</v>
      </c>
      <c r="B3677" t="n">
        <v>2684.5</v>
      </c>
      <c r="D3677" s="178">
        <f>+B3677/B3676</f>
        <v/>
      </c>
      <c r="E3677" s="178">
        <f>(1-D3677)*100</f>
        <v/>
      </c>
    </row>
    <row r="3678">
      <c r="A3678" s="1112" t="n">
        <v>45580</v>
      </c>
      <c r="B3678" t="n">
        <v>2686.5</v>
      </c>
      <c r="D3678" s="178">
        <f>+B3678/B3677</f>
        <v/>
      </c>
      <c r="E3678" s="178">
        <f>(1-D3678)*100</f>
        <v/>
      </c>
    </row>
    <row r="3679">
      <c r="A3679" s="1112" t="n">
        <v>45581</v>
      </c>
      <c r="B3679" t="n">
        <v>2688.5</v>
      </c>
      <c r="D3679" s="178">
        <f>+B3679/B3678</f>
        <v/>
      </c>
      <c r="E3679" s="178">
        <f>(1-D3679)*100</f>
        <v/>
      </c>
    </row>
    <row r="3680">
      <c r="A3680" s="1112" t="n">
        <v>45582</v>
      </c>
      <c r="B3680" t="n">
        <v>2662.5</v>
      </c>
      <c r="D3680" s="178">
        <f>+B3680/B3679</f>
        <v/>
      </c>
      <c r="E3680" s="178">
        <f>(1-D3680)*100</f>
        <v/>
      </c>
    </row>
    <row r="3681">
      <c r="A3681" s="1112" t="n">
        <v>45583</v>
      </c>
      <c r="B3681" t="n">
        <v>2669</v>
      </c>
      <c r="D3681" s="178">
        <f>+B3681/B3680</f>
        <v/>
      </c>
      <c r="E3681" s="178">
        <f>(1-D3681)*100</f>
        <v/>
      </c>
      <c r="F3681" s="178">
        <f>+B3681/B3676</f>
        <v/>
      </c>
      <c r="G3681" s="178">
        <f>(1-F3681)*100</f>
        <v/>
      </c>
    </row>
    <row r="3682">
      <c r="A3682" s="1112" t="n">
        <v>45586</v>
      </c>
      <c r="B3682" t="n">
        <v>2665</v>
      </c>
      <c r="D3682" s="178">
        <f>+B3682/B3681</f>
        <v/>
      </c>
      <c r="E3682" s="178">
        <f>(1-D3682)*100</f>
        <v/>
      </c>
    </row>
    <row r="3683">
      <c r="A3683" s="1112" t="n">
        <v>45587</v>
      </c>
      <c r="B3683" t="n">
        <v>2672</v>
      </c>
      <c r="D3683" s="178">
        <f>+B3683/B3682</f>
        <v/>
      </c>
      <c r="E3683" s="178">
        <f>(1-D3683)*100</f>
        <v/>
      </c>
    </row>
    <row r="3684">
      <c r="A3684" s="1112" t="n">
        <v>45588</v>
      </c>
      <c r="B3684" t="n">
        <v>2682.5</v>
      </c>
      <c r="D3684" s="178">
        <f>+B3684/B3683</f>
        <v/>
      </c>
      <c r="E3684" s="178">
        <f>(1-D3684)*100</f>
        <v/>
      </c>
    </row>
    <row r="3685">
      <c r="A3685" s="1112" t="n">
        <v>45589</v>
      </c>
      <c r="B3685" t="n">
        <v>2690</v>
      </c>
      <c r="D3685" s="178">
        <f>+B3685/B3684</f>
        <v/>
      </c>
      <c r="E3685" s="178">
        <f>(1-D3685)*100</f>
        <v/>
      </c>
    </row>
    <row r="3686">
      <c r="A3686" s="1112" t="n">
        <v>45590</v>
      </c>
      <c r="B3686" t="n">
        <v>2703.5</v>
      </c>
      <c r="D3686" s="178">
        <f>+B3686/B3685</f>
        <v/>
      </c>
      <c r="E3686" s="178">
        <f>(1-D3686)*100</f>
        <v/>
      </c>
      <c r="F3686" s="178">
        <f>+B3686/B3681</f>
        <v/>
      </c>
      <c r="G3686" s="178">
        <f>(1-F3686)*100</f>
        <v/>
      </c>
    </row>
    <row r="3687">
      <c r="A3687" s="1112" t="n">
        <v>45593</v>
      </c>
      <c r="B3687" t="n">
        <v>2708</v>
      </c>
      <c r="D3687" s="178">
        <f>+B3687/B3686</f>
        <v/>
      </c>
      <c r="E3687" s="178">
        <f>(1-D3687)*100</f>
        <v/>
      </c>
    </row>
    <row r="3688">
      <c r="A3688" s="1112" t="n">
        <v>45594</v>
      </c>
      <c r="B3688" t="n">
        <v>2704</v>
      </c>
      <c r="D3688" s="178">
        <f>+B3688/B3687</f>
        <v/>
      </c>
      <c r="E3688" s="178">
        <f>(1-D3688)*100</f>
        <v/>
      </c>
    </row>
    <row r="3689">
      <c r="A3689" s="1112" t="n">
        <v>45595</v>
      </c>
      <c r="B3689" t="n">
        <v>2706.5</v>
      </c>
      <c r="D3689" s="178">
        <f>+B3689/B3688</f>
        <v/>
      </c>
      <c r="E3689" s="178">
        <f>(1-D3689)*100</f>
        <v/>
      </c>
    </row>
    <row r="3690">
      <c r="A3690" s="1112" t="n">
        <v>45596</v>
      </c>
      <c r="B3690" t="n">
        <v>2706</v>
      </c>
      <c r="D3690" s="178">
        <f>+B3690/B3689</f>
        <v/>
      </c>
      <c r="E3690" s="178">
        <f>(1-D3690)*100</f>
        <v/>
      </c>
    </row>
    <row r="3691">
      <c r="A3691" s="1112" t="n">
        <v>45597</v>
      </c>
      <c r="B3691" t="n">
        <v>2715.5</v>
      </c>
      <c r="D3691" s="178">
        <f>+B3691/B3690</f>
        <v/>
      </c>
      <c r="E3691" s="178">
        <f>(1-D3691)*100</f>
        <v/>
      </c>
      <c r="F3691" s="178">
        <f>+B3691/B3686</f>
        <v/>
      </c>
      <c r="G3691" s="178">
        <f>(1-F3691)*100</f>
        <v/>
      </c>
    </row>
    <row r="3692">
      <c r="A3692" s="1112" t="n">
        <v>45600</v>
      </c>
      <c r="B3692" t="n">
        <v>2702.5</v>
      </c>
      <c r="D3692" s="178">
        <f>+B3692/B3691</f>
        <v/>
      </c>
      <c r="E3692" s="178">
        <f>(1-D3692)*100</f>
        <v/>
      </c>
    </row>
    <row r="3693">
      <c r="A3693" s="1112" t="n">
        <v>45601</v>
      </c>
      <c r="B3693" t="n">
        <v>2698</v>
      </c>
      <c r="D3693" s="178">
        <f>+B3693/B3692</f>
        <v/>
      </c>
      <c r="E3693" s="178">
        <f>(1-D3693)*100</f>
        <v/>
      </c>
    </row>
    <row r="3694">
      <c r="A3694" s="1112" t="n">
        <v>45602</v>
      </c>
      <c r="B3694" t="n">
        <v>2703.5</v>
      </c>
      <c r="D3694" s="178">
        <f>+B3694/B3693</f>
        <v/>
      </c>
      <c r="E3694" s="178">
        <f>(1-D3694)*100</f>
        <v/>
      </c>
    </row>
    <row r="3695">
      <c r="A3695" s="1112" t="n">
        <v>45603</v>
      </c>
      <c r="B3695" t="n">
        <v>2714.5</v>
      </c>
      <c r="D3695" s="178">
        <f>+B3695/B3694</f>
        <v/>
      </c>
      <c r="E3695" s="178">
        <f>(1-D3695)*100</f>
        <v/>
      </c>
    </row>
    <row r="3696">
      <c r="A3696" s="1112" t="n">
        <v>45604</v>
      </c>
      <c r="B3696" t="n">
        <v>2720.5</v>
      </c>
      <c r="D3696" s="178">
        <f>+B3696/B3695</f>
        <v/>
      </c>
      <c r="E3696" s="178">
        <f>(1-D3696)*100</f>
        <v/>
      </c>
      <c r="F3696" s="178">
        <f>+B3696/B3691</f>
        <v/>
      </c>
      <c r="G3696" s="178">
        <f>(1-F3696)*100</f>
        <v/>
      </c>
    </row>
    <row r="3697">
      <c r="A3697" s="1112" t="n">
        <v>45607</v>
      </c>
      <c r="B3697" t="n">
        <v>2730.5</v>
      </c>
      <c r="D3697" s="178">
        <f>+B3697/B3696</f>
        <v/>
      </c>
      <c r="E3697" s="178">
        <f>(1-D3697)*100</f>
        <v/>
      </c>
    </row>
    <row r="3698">
      <c r="A3698" s="1112" t="n">
        <v>45608</v>
      </c>
      <c r="B3698" t="n">
        <v>2737.5</v>
      </c>
      <c r="D3698" s="178">
        <f>+B3698/B3697</f>
        <v/>
      </c>
      <c r="E3698" s="178">
        <f>(1-D3698)*100</f>
        <v/>
      </c>
    </row>
    <row r="3699">
      <c r="A3699" s="1112" t="n">
        <v>45609</v>
      </c>
      <c r="B3699" t="n">
        <v>2758</v>
      </c>
      <c r="D3699" s="178">
        <f>+B3699/B3698</f>
        <v/>
      </c>
      <c r="E3699" s="178">
        <f>(1-D3699)*100</f>
        <v/>
      </c>
    </row>
    <row r="3700">
      <c r="A3700" s="1112" t="n">
        <v>45610</v>
      </c>
      <c r="B3700" t="n">
        <v>2751</v>
      </c>
      <c r="D3700" s="178">
        <f>+B3700/B3699</f>
        <v/>
      </c>
      <c r="E3700" s="178">
        <f>(1-D3700)*100</f>
        <v/>
      </c>
    </row>
    <row r="3701">
      <c r="A3701" s="104" t="n">
        <v>45611</v>
      </c>
      <c r="B3701" s="192" t="n">
        <v>2751</v>
      </c>
      <c r="D3701" s="178">
        <f>+B3701/B3700</f>
        <v/>
      </c>
      <c r="E3701" s="178">
        <f>(1-D3701)*100</f>
        <v/>
      </c>
      <c r="F3701" s="178">
        <f>+B3701/B3696</f>
        <v/>
      </c>
      <c r="G3701" s="178">
        <f>(1-F3701)*100</f>
        <v/>
      </c>
    </row>
    <row r="3702">
      <c r="A3702" s="1112" t="n">
        <v>45614</v>
      </c>
      <c r="B3702" t="n">
        <v>2746.5</v>
      </c>
      <c r="D3702" s="178">
        <f>+B3702/B3701</f>
        <v/>
      </c>
      <c r="E3702" s="178">
        <f>(1-D3702)*100</f>
        <v/>
      </c>
    </row>
    <row r="3703">
      <c r="A3703" s="1112" t="n">
        <v>45615</v>
      </c>
      <c r="B3703" t="n">
        <v>2742.5</v>
      </c>
      <c r="D3703" s="178">
        <f>+B3703/B3702</f>
        <v/>
      </c>
      <c r="E3703" s="178">
        <f>(1-D3703)*100</f>
        <v/>
      </c>
    </row>
    <row r="3704">
      <c r="A3704" s="104" t="n">
        <v>45616</v>
      </c>
      <c r="B3704" s="192" t="n">
        <v>2742.5</v>
      </c>
      <c r="D3704" s="178">
        <f>+B3704/B3703</f>
        <v/>
      </c>
      <c r="E3704" s="178">
        <f>(1-D3704)*100</f>
        <v/>
      </c>
    </row>
    <row r="3705">
      <c r="A3705" s="1112" t="n">
        <v>45617</v>
      </c>
      <c r="B3705" t="n">
        <v>2734</v>
      </c>
      <c r="D3705" s="178">
        <f>+B3705/B3704</f>
        <v/>
      </c>
      <c r="E3705" s="178">
        <f>(1-D3705)*100</f>
        <v/>
      </c>
    </row>
    <row r="3706">
      <c r="A3706" s="1112" t="n">
        <v>45618</v>
      </c>
      <c r="B3706" t="n">
        <v>2738</v>
      </c>
      <c r="D3706" s="178">
        <f>+B3706/B3705</f>
        <v/>
      </c>
      <c r="E3706" s="178">
        <f>(1-D3706)*100</f>
        <v/>
      </c>
      <c r="F3706" s="178">
        <f>+B3706/B3701</f>
        <v/>
      </c>
      <c r="G3706" s="178">
        <f>(1-F3706)*100</f>
        <v/>
      </c>
    </row>
    <row r="3707">
      <c r="A3707" s="1112" t="n">
        <v>45621</v>
      </c>
      <c r="B3707" t="n">
        <v>2736.5</v>
      </c>
      <c r="D3707" s="178">
        <f>+B3707/B3706</f>
        <v/>
      </c>
      <c r="E3707" s="178">
        <f>(1-D3707)*100</f>
        <v/>
      </c>
    </row>
    <row r="3708">
      <c r="A3708" s="1112" t="n">
        <v>45622</v>
      </c>
      <c r="B3708" t="n">
        <v>2718.5</v>
      </c>
      <c r="D3708" s="178">
        <f>+B3708/B3707</f>
        <v/>
      </c>
      <c r="E3708" s="178">
        <f>(1-D3708)*100</f>
        <v/>
      </c>
    </row>
    <row r="3709">
      <c r="A3709" s="1112" t="n">
        <v>45623</v>
      </c>
      <c r="B3709" t="n">
        <v>2721.5</v>
      </c>
      <c r="D3709" s="178">
        <f>+B3709/B3708</f>
        <v/>
      </c>
      <c r="E3709" s="178">
        <f>(1-D3709)*100</f>
        <v/>
      </c>
    </row>
    <row r="3710">
      <c r="A3710" s="1112" t="n">
        <v>45624</v>
      </c>
      <c r="B3710" t="n">
        <v>2727</v>
      </c>
      <c r="D3710" s="178">
        <f>+B3710/B3709</f>
        <v/>
      </c>
      <c r="E3710" s="178">
        <f>(1-D3710)*100</f>
        <v/>
      </c>
    </row>
    <row r="3711">
      <c r="A3711" s="1112" t="n">
        <v>45625</v>
      </c>
      <c r="B3711" t="n">
        <v>2728.5</v>
      </c>
      <c r="D3711" s="178">
        <f>+B3711/B3710</f>
        <v/>
      </c>
      <c r="E3711" s="178">
        <f>(1-D3711)*100</f>
        <v/>
      </c>
      <c r="F3711" s="178">
        <f>+B3711/B3706</f>
        <v/>
      </c>
      <c r="G3711" s="178">
        <f>(1-F3711)*100</f>
        <v/>
      </c>
    </row>
    <row r="3712">
      <c r="A3712" s="1112" t="n">
        <v>45628</v>
      </c>
      <c r="B3712" t="n">
        <v>2730.5</v>
      </c>
      <c r="D3712" s="178">
        <f>+B3712/B3711</f>
        <v/>
      </c>
      <c r="E3712" s="178">
        <f>(1-D3712)*100</f>
        <v/>
      </c>
    </row>
    <row r="3713">
      <c r="A3713" s="1112" t="n">
        <v>45629</v>
      </c>
      <c r="B3713" t="n">
        <v>2734</v>
      </c>
      <c r="D3713" s="178">
        <f>+B3713/B3712</f>
        <v/>
      </c>
      <c r="E3713" s="178">
        <f>(1-D3713)*100</f>
        <v/>
      </c>
    </row>
    <row r="3714">
      <c r="A3714" s="1112" t="n">
        <v>45630</v>
      </c>
      <c r="B3714" t="n">
        <v>2729</v>
      </c>
      <c r="D3714" s="178">
        <f>+B3714/B3713</f>
        <v/>
      </c>
      <c r="E3714" s="178">
        <f>(1-D3714)*100</f>
        <v/>
      </c>
    </row>
    <row r="3715">
      <c r="A3715" s="1112" t="n">
        <v>45631</v>
      </c>
      <c r="B3715" t="n">
        <v>2733</v>
      </c>
      <c r="D3715" s="178">
        <f>+B3715/B3714</f>
        <v/>
      </c>
      <c r="E3715" s="178">
        <f>(1-D3715)*100</f>
        <v/>
      </c>
    </row>
    <row r="3716">
      <c r="A3716" s="1112" t="n">
        <v>45632</v>
      </c>
      <c r="B3716" t="n">
        <v>2741</v>
      </c>
      <c r="D3716" s="178">
        <f>+B3716/B3715</f>
        <v/>
      </c>
      <c r="E3716" s="178">
        <f>(1-D3716)*100</f>
        <v/>
      </c>
      <c r="F3716" s="178">
        <f>+B3716/B3711</f>
        <v/>
      </c>
      <c r="G3716" s="178">
        <f>(1-F3716)*100</f>
        <v/>
      </c>
    </row>
    <row r="3717">
      <c r="A3717" s="1112" t="n">
        <v>45635</v>
      </c>
      <c r="B3717" t="n">
        <v>2734</v>
      </c>
      <c r="D3717" s="178">
        <f>+B3717/B3716</f>
        <v/>
      </c>
      <c r="E3717" s="178">
        <f>(1-D3717)*100</f>
        <v/>
      </c>
    </row>
    <row r="3718">
      <c r="A3718" s="1112" t="n">
        <v>45636</v>
      </c>
      <c r="B3718" t="n">
        <v>2737.5</v>
      </c>
      <c r="D3718" s="178">
        <f>+B3718/B3717</f>
        <v/>
      </c>
      <c r="E3718" s="178">
        <f>(1-D3718)*100</f>
        <v/>
      </c>
    </row>
    <row r="3719">
      <c r="A3719" s="1112" t="n">
        <v>45637</v>
      </c>
      <c r="B3719" t="n">
        <v>2731.5</v>
      </c>
      <c r="D3719" s="178">
        <f>+B3719/B3718</f>
        <v/>
      </c>
      <c r="E3719" s="178">
        <f>(1-D3719)*100</f>
        <v/>
      </c>
    </row>
    <row r="3720">
      <c r="A3720" s="1112" t="n">
        <v>45638</v>
      </c>
      <c r="B3720" t="n">
        <v>2735</v>
      </c>
      <c r="D3720" s="178">
        <f>+B3720/B3719</f>
        <v/>
      </c>
      <c r="E3720" s="178">
        <f>(1-D3720)*100</f>
        <v/>
      </c>
    </row>
    <row r="3721">
      <c r="A3721" s="1112" t="n">
        <v>45639</v>
      </c>
      <c r="B3721" t="n">
        <v>2741</v>
      </c>
      <c r="D3721" s="178">
        <f>+B3721/B3720</f>
        <v/>
      </c>
      <c r="E3721" s="178">
        <f>(1-D3721)*100</f>
        <v/>
      </c>
      <c r="F3721" s="178">
        <f>+B3721/B3716</f>
        <v/>
      </c>
      <c r="G3721" s="178">
        <f>(1-F3721)*100</f>
        <v/>
      </c>
    </row>
    <row r="3722">
      <c r="A3722" s="1112" t="n">
        <v>45642</v>
      </c>
      <c r="B3722" t="n">
        <v>2752.5</v>
      </c>
      <c r="D3722" s="178">
        <f>+B3722/B3721</f>
        <v/>
      </c>
      <c r="E3722" s="178">
        <f>(1-D3722)*100</f>
        <v/>
      </c>
    </row>
    <row r="3723">
      <c r="A3723" s="1112" t="n">
        <v>45643</v>
      </c>
      <c r="B3723" t="n">
        <v>2750</v>
      </c>
      <c r="D3723" s="178">
        <f>+B3723/B3722</f>
        <v/>
      </c>
      <c r="E3723" s="178">
        <f>(1-D3723)*100</f>
        <v/>
      </c>
    </row>
    <row r="3724">
      <c r="A3724" s="1112" t="n">
        <v>45644</v>
      </c>
      <c r="B3724" t="n">
        <v>2740</v>
      </c>
      <c r="D3724" s="178">
        <f>+B3724/B3723</f>
        <v/>
      </c>
      <c r="E3724" s="178">
        <f>(1-D3724)*100</f>
        <v/>
      </c>
    </row>
    <row r="3725">
      <c r="A3725" s="1112" t="n">
        <v>45645</v>
      </c>
      <c r="B3725" t="n">
        <v>2749</v>
      </c>
      <c r="D3725" s="178">
        <f>+B3725/B3724</f>
        <v/>
      </c>
      <c r="E3725" s="178">
        <f>(1-D3725)*100</f>
        <v/>
      </c>
    </row>
    <row r="3726">
      <c r="A3726" s="1112" t="n">
        <v>45646</v>
      </c>
      <c r="B3726" t="n">
        <v>2733</v>
      </c>
      <c r="D3726" s="178">
        <f>+B3726/B3725</f>
        <v/>
      </c>
      <c r="E3726" s="178">
        <f>(1-D3726)*100</f>
        <v/>
      </c>
      <c r="F3726" s="178">
        <f>+B3726/B3721</f>
        <v/>
      </c>
      <c r="G3726" s="178">
        <f>(1-F3726)*100</f>
        <v/>
      </c>
    </row>
    <row r="3727">
      <c r="A3727" s="1112" t="n">
        <v>45649</v>
      </c>
      <c r="B3727" t="n">
        <v>2736.5</v>
      </c>
      <c r="D3727" s="178">
        <f>+B3727/B3726</f>
        <v/>
      </c>
      <c r="E3727" s="178">
        <f>(1-D3727)*100</f>
        <v/>
      </c>
    </row>
    <row r="3728">
      <c r="A3728" s="104" t="n">
        <v>45650</v>
      </c>
      <c r="B3728" s="192" t="n">
        <v>2736.5</v>
      </c>
      <c r="D3728" s="178">
        <f>+B3728/B3727</f>
        <v/>
      </c>
      <c r="E3728" s="178">
        <f>(1-D3728)*100</f>
        <v/>
      </c>
    </row>
    <row r="3729">
      <c r="A3729" s="1112" t="n">
        <v>45652</v>
      </c>
      <c r="B3729" t="n">
        <v>2740.5</v>
      </c>
      <c r="D3729" s="178">
        <f>+B3729/B3728</f>
        <v/>
      </c>
      <c r="E3729" s="178">
        <f>(1-D3729)*100</f>
        <v/>
      </c>
    </row>
    <row r="3730">
      <c r="A3730" s="1112" t="n">
        <v>45653</v>
      </c>
      <c r="B3730" t="n">
        <v>2755.5</v>
      </c>
      <c r="D3730" s="178">
        <f>+B3730/B3729</f>
        <v/>
      </c>
      <c r="E3730" s="178">
        <f>(1-D3730)*100</f>
        <v/>
      </c>
      <c r="F3730" s="178">
        <f>+B3730/B3725</f>
        <v/>
      </c>
      <c r="G3730" s="178">
        <f>(1-F3730)*100</f>
        <v/>
      </c>
    </row>
    <row r="3731">
      <c r="A3731" s="1112" t="n">
        <v>45656</v>
      </c>
      <c r="B3731" t="n">
        <v>2761</v>
      </c>
      <c r="D3731" s="178">
        <f>+B3731/B3730</f>
        <v/>
      </c>
      <c r="E3731" s="178">
        <f>(1-D3731)*100</f>
        <v/>
      </c>
    </row>
    <row r="3732">
      <c r="A3732" s="104" t="n">
        <v>45657</v>
      </c>
      <c r="B3732" s="192" t="n">
        <v>2761</v>
      </c>
      <c r="D3732" s="178">
        <f>+B3732/B3731</f>
        <v/>
      </c>
      <c r="E3732" s="178">
        <f>(1-D3732)*100</f>
        <v/>
      </c>
    </row>
    <row r="3733">
      <c r="A3733" s="1112" t="n">
        <v>45659</v>
      </c>
      <c r="B3733" t="n">
        <v>2767.5</v>
      </c>
      <c r="D3733" s="178">
        <f>+B3733/B3732</f>
        <v/>
      </c>
      <c r="E3733" s="178">
        <f>(1-D3733)*100</f>
        <v/>
      </c>
    </row>
    <row r="3734">
      <c r="A3734" s="1112" t="n">
        <v>45660</v>
      </c>
      <c r="B3734" t="n">
        <v>2800.5</v>
      </c>
      <c r="D3734" s="178">
        <f>+B3734/B3733</f>
        <v/>
      </c>
      <c r="E3734" s="178">
        <f>(1-D3734)*100</f>
        <v/>
      </c>
      <c r="F3734" s="178">
        <f>+B3734/B3729</f>
        <v/>
      </c>
      <c r="G3734" s="178">
        <f>(1-F3734)*100</f>
        <v/>
      </c>
    </row>
    <row r="3735">
      <c r="A3735" s="1112" t="n">
        <v>45663</v>
      </c>
      <c r="B3735" t="n">
        <v>2817</v>
      </c>
      <c r="D3735" s="178">
        <f>+B3735/B3734</f>
        <v/>
      </c>
      <c r="E3735" s="178">
        <f>(1-D3735)*100</f>
        <v/>
      </c>
    </row>
    <row r="3736">
      <c r="A3736" s="1112" t="n">
        <v>45664</v>
      </c>
      <c r="B3736" t="n">
        <v>2837.5</v>
      </c>
      <c r="D3736" s="178">
        <f>+B3736/B3735</f>
        <v/>
      </c>
      <c r="E3736" s="178">
        <f>(1-D3736)*100</f>
        <v/>
      </c>
    </row>
    <row r="3737">
      <c r="A3737" s="1112" t="n">
        <v>45665</v>
      </c>
      <c r="B3737" t="n">
        <v>2844</v>
      </c>
      <c r="D3737" s="178">
        <f>+B3737/B3736</f>
        <v/>
      </c>
      <c r="E3737" s="178">
        <f>(1-D3737)*100</f>
        <v/>
      </c>
    </row>
    <row r="3738">
      <c r="A3738" s="1112" t="n">
        <v>45666</v>
      </c>
      <c r="B3738" t="n">
        <v>2860.5</v>
      </c>
      <c r="D3738" s="178">
        <f>+B3738/B3737</f>
        <v/>
      </c>
      <c r="E3738" s="178">
        <f>(1-D3738)*100</f>
        <v/>
      </c>
    </row>
    <row r="3739">
      <c r="A3739" s="1112" t="n">
        <v>45667</v>
      </c>
      <c r="B3739" t="n">
        <v>2862.5</v>
      </c>
      <c r="D3739" s="178">
        <f>+B3739/B3738</f>
        <v/>
      </c>
      <c r="E3739" s="178">
        <f>(1-D3739)*100</f>
        <v/>
      </c>
      <c r="F3739" s="178">
        <f>+B3739/B3734</f>
        <v/>
      </c>
      <c r="G3739" s="178">
        <f>(1-F3739)*100</f>
        <v/>
      </c>
    </row>
    <row r="3740">
      <c r="A3740" s="1112" t="n">
        <v>45670</v>
      </c>
      <c r="B3740" t="n">
        <v>2886</v>
      </c>
      <c r="D3740" s="178">
        <f>+B3740/B3739</f>
        <v/>
      </c>
      <c r="E3740" s="178">
        <f>(1-D3740)*100</f>
        <v/>
      </c>
    </row>
    <row r="3741">
      <c r="A3741" s="1112" t="n">
        <v>45671</v>
      </c>
      <c r="B3741" t="n">
        <v>2895</v>
      </c>
      <c r="D3741" s="178">
        <f>+B3741/B3740</f>
        <v/>
      </c>
      <c r="E3741" s="178">
        <f>(1-D3741)*100</f>
        <v/>
      </c>
    </row>
    <row r="3742">
      <c r="A3742" s="1112" t="n">
        <v>45672</v>
      </c>
      <c r="B3742" t="n">
        <v>2914.5</v>
      </c>
      <c r="D3742" s="178">
        <f>+B3742/B3741</f>
        <v/>
      </c>
      <c r="E3742" s="178">
        <f>(1-D3742)*100</f>
        <v/>
      </c>
    </row>
    <row r="3743">
      <c r="A3743" s="1112" t="n">
        <v>45673</v>
      </c>
      <c r="B3743" t="n">
        <v>2933.5</v>
      </c>
      <c r="D3743" s="178">
        <f>+B3743/B3742</f>
        <v/>
      </c>
      <c r="E3743" s="178">
        <f>(1-D3743)*100</f>
        <v/>
      </c>
    </row>
    <row r="3744">
      <c r="A3744" s="1112" t="n">
        <v>45674</v>
      </c>
      <c r="B3744" t="n">
        <v>2920.5</v>
      </c>
      <c r="D3744" s="178">
        <f>+B3744/B3743</f>
        <v/>
      </c>
      <c r="E3744" s="178">
        <f>(1-D3744)*100</f>
        <v/>
      </c>
      <c r="F3744" s="178">
        <f>+B3744/B3739</f>
        <v/>
      </c>
      <c r="G3744" s="178">
        <f>(1-F3744)*100</f>
        <v/>
      </c>
    </row>
    <row r="3745">
      <c r="A3745" s="1112" t="n">
        <v>45677</v>
      </c>
      <c r="B3745" t="n">
        <v>2923</v>
      </c>
      <c r="D3745" s="178">
        <f>+B3745/B3744</f>
        <v/>
      </c>
      <c r="E3745" s="178">
        <f>(1-D3745)*100</f>
        <v/>
      </c>
    </row>
    <row r="3746">
      <c r="A3746" s="1112" t="n">
        <v>45678</v>
      </c>
      <c r="B3746" t="n">
        <v>2927</v>
      </c>
      <c r="D3746" s="178">
        <f>+B3746/B3745</f>
        <v/>
      </c>
      <c r="E3746" s="178">
        <f>(1-D3746)*100</f>
        <v/>
      </c>
    </row>
    <row r="3747">
      <c r="A3747" s="1112" t="n">
        <v>45679</v>
      </c>
      <c r="B3747" t="n">
        <v>2919</v>
      </c>
      <c r="D3747" s="178">
        <f>+B3747/B3746</f>
        <v/>
      </c>
      <c r="E3747" s="178">
        <f>(1-D3747)*100</f>
        <v/>
      </c>
    </row>
    <row r="3748">
      <c r="A3748" s="1112" t="n">
        <v>45680</v>
      </c>
      <c r="B3748" t="n">
        <v>2922.5</v>
      </c>
      <c r="D3748" s="178">
        <f>+B3748/B3747</f>
        <v/>
      </c>
      <c r="E3748" s="178">
        <f>(1-D3748)*100</f>
        <v/>
      </c>
    </row>
    <row r="3749">
      <c r="A3749" s="1112" t="n">
        <v>45681</v>
      </c>
      <c r="B3749" t="n">
        <v>2927.5</v>
      </c>
      <c r="D3749" s="178">
        <f>+B3749/B3748</f>
        <v/>
      </c>
      <c r="E3749" s="178">
        <f>(1-D3749)*100</f>
        <v/>
      </c>
      <c r="F3749" s="178">
        <f>+B3749/B3744</f>
        <v/>
      </c>
      <c r="G3749" s="178">
        <f>(1-F3749)*100</f>
        <v/>
      </c>
    </row>
    <row r="3750">
      <c r="A3750" s="1112" t="n">
        <v>45684</v>
      </c>
      <c r="B3750" t="n">
        <v>2907</v>
      </c>
      <c r="D3750" s="178">
        <f>+B3750/B3749</f>
        <v/>
      </c>
      <c r="E3750" s="178">
        <f>(1-D3750)*100</f>
        <v/>
      </c>
    </row>
    <row r="3751">
      <c r="A3751" s="1112" t="n">
        <v>45685</v>
      </c>
      <c r="B3751" t="n">
        <v>2930</v>
      </c>
      <c r="D3751" s="178">
        <f>+B3751/B3750</f>
        <v/>
      </c>
      <c r="E3751" s="178">
        <f>(1-D3751)*100</f>
        <v/>
      </c>
    </row>
    <row r="3752">
      <c r="A3752" s="1112" t="n">
        <v>45686</v>
      </c>
      <c r="B3752" t="n">
        <v>2928</v>
      </c>
      <c r="D3752" s="178">
        <f>+B3752/B3751</f>
        <v/>
      </c>
      <c r="E3752" s="178">
        <f>(1-D3752)*100</f>
        <v/>
      </c>
    </row>
    <row r="3753">
      <c r="A3753" s="1112" t="n">
        <v>45687</v>
      </c>
      <c r="B3753" t="n">
        <v>2945</v>
      </c>
      <c r="D3753" s="178">
        <f>+B3753/B3752</f>
        <v/>
      </c>
      <c r="E3753" s="178">
        <f>(1-D3753)*100</f>
        <v/>
      </c>
    </row>
    <row r="3754">
      <c r="A3754" s="1112" t="n">
        <v>45688</v>
      </c>
      <c r="B3754" t="n">
        <v>2937.5</v>
      </c>
      <c r="D3754" s="178">
        <f>+B3754/B3753</f>
        <v/>
      </c>
      <c r="E3754" s="178">
        <f>(1-D3754)*100</f>
        <v/>
      </c>
      <c r="F3754" s="178">
        <f>+B3754/B3749</f>
        <v/>
      </c>
      <c r="G3754" s="178">
        <f>(1-F3754)*100</f>
        <v/>
      </c>
    </row>
    <row r="3755">
      <c r="A3755" s="1112" t="n">
        <v>45691</v>
      </c>
      <c r="B3755" t="n">
        <v>2953</v>
      </c>
      <c r="D3755" s="178">
        <f>+B3755/B3754</f>
        <v/>
      </c>
      <c r="E3755" s="178">
        <f>(1-D3755)*100</f>
        <v/>
      </c>
    </row>
    <row r="3756">
      <c r="A3756" s="1112" t="n">
        <v>45692</v>
      </c>
      <c r="B3756" t="n">
        <v>2954.5</v>
      </c>
      <c r="D3756" s="178">
        <f>+B3756/B3755</f>
        <v/>
      </c>
      <c r="E3756" s="178">
        <f>(1-D3756)*100</f>
        <v/>
      </c>
    </row>
    <row r="3757">
      <c r="A3757" s="1112" t="n">
        <v>45693</v>
      </c>
      <c r="B3757" t="n">
        <v>2959</v>
      </c>
      <c r="D3757" s="178">
        <f>+B3757/B3756</f>
        <v/>
      </c>
      <c r="E3757" s="178">
        <f>(1-D3757)*100</f>
        <v/>
      </c>
    </row>
    <row r="3758">
      <c r="A3758" s="1112" t="n">
        <v>45694</v>
      </c>
      <c r="B3758" t="n">
        <v>2952.5</v>
      </c>
      <c r="D3758" s="178">
        <f>+B3758/B3757</f>
        <v/>
      </c>
      <c r="E3758" s="178">
        <f>(1-D3758)*100</f>
        <v/>
      </c>
    </row>
    <row r="3759">
      <c r="A3759" s="1112" t="n">
        <v>45695</v>
      </c>
      <c r="B3759" t="n">
        <v>2937.5</v>
      </c>
      <c r="D3759" s="178">
        <f>+B3759/B3758</f>
        <v/>
      </c>
      <c r="E3759" s="178">
        <f>(1-D3759)*100</f>
        <v/>
      </c>
      <c r="F3759" s="178">
        <f>+B3759/B3754</f>
        <v/>
      </c>
      <c r="G3759" s="178">
        <f>(1-F3759)*100</f>
        <v/>
      </c>
    </row>
    <row r="3760">
      <c r="A3760" s="1112" t="n">
        <v>45698</v>
      </c>
      <c r="B3760" t="n">
        <v>2944.5</v>
      </c>
      <c r="D3760" s="178">
        <f>+B3760/B3759</f>
        <v/>
      </c>
      <c r="E3760" s="178">
        <f>(1-D3760)*100</f>
        <v/>
      </c>
    </row>
    <row r="3761">
      <c r="A3761" s="1112" t="n">
        <v>45699</v>
      </c>
      <c r="B3761" t="n">
        <v>2952.5</v>
      </c>
      <c r="D3761" s="178">
        <f>+B3761/B3760</f>
        <v/>
      </c>
      <c r="E3761" s="178">
        <f>(1-D3761)*100</f>
        <v/>
      </c>
    </row>
    <row r="3762">
      <c r="A3762" s="1112" t="n">
        <v>45700</v>
      </c>
      <c r="B3762" t="n">
        <v>2942.5</v>
      </c>
      <c r="D3762" s="178">
        <f>+B3762/B3761</f>
        <v/>
      </c>
      <c r="E3762" s="178">
        <f>(1-D3762)*100</f>
        <v/>
      </c>
    </row>
    <row r="3763">
      <c r="A3763" s="1112" t="n">
        <v>45701</v>
      </c>
      <c r="B3763" t="n">
        <v>2955.5</v>
      </c>
      <c r="D3763" s="178">
        <f>+B3763/B3762</f>
        <v/>
      </c>
      <c r="E3763" s="178">
        <f>(1-D3763)*100</f>
        <v/>
      </c>
    </row>
    <row r="3764">
      <c r="A3764" s="1112" t="n">
        <v>45702</v>
      </c>
      <c r="B3764" t="n">
        <v>2946</v>
      </c>
      <c r="D3764" s="178">
        <f>+B3764/B3763</f>
        <v/>
      </c>
      <c r="E3764" s="178">
        <f>(1-D3764)*100</f>
        <v/>
      </c>
      <c r="F3764" s="178">
        <f>+B3764/B3759</f>
        <v/>
      </c>
      <c r="G3764" s="178">
        <f>(1-F3764)*100</f>
        <v/>
      </c>
    </row>
    <row r="3765">
      <c r="A3765" s="1112" t="n">
        <v>45705</v>
      </c>
      <c r="B3765" t="n">
        <v>2948</v>
      </c>
      <c r="D3765" s="178">
        <f>+B3765/B3764</f>
        <v/>
      </c>
      <c r="E3765" s="178">
        <f>(1-D3765)*100</f>
        <v/>
      </c>
    </row>
    <row r="3766">
      <c r="A3766" s="1112" t="n">
        <v>45706</v>
      </c>
      <c r="B3766" t="n">
        <v>2952</v>
      </c>
      <c r="D3766" s="178">
        <f>+B3766/B3765</f>
        <v/>
      </c>
      <c r="E3766" s="178">
        <f>(1-D3766)*100</f>
        <v/>
      </c>
    </row>
    <row r="3767">
      <c r="A3767" s="1112" t="n">
        <v>45707</v>
      </c>
      <c r="B3767" t="n">
        <v>2942</v>
      </c>
      <c r="D3767" s="178">
        <f>+B3767/B3766</f>
        <v/>
      </c>
      <c r="E3767" s="178">
        <f>(1-D3767)*100</f>
        <v/>
      </c>
    </row>
    <row r="3768">
      <c r="A3768" s="1112" t="n">
        <v>45708</v>
      </c>
      <c r="B3768" t="n">
        <v>2950</v>
      </c>
      <c r="D3768" s="178">
        <f>+B3768/B3767</f>
        <v/>
      </c>
      <c r="E3768" s="178">
        <f>(1-D3768)*100</f>
        <v/>
      </c>
    </row>
    <row r="3769">
      <c r="A3769" s="1112" t="n">
        <v>45709</v>
      </c>
      <c r="B3769" t="n">
        <v>2951</v>
      </c>
      <c r="D3769" s="178">
        <f>+B3769/B3768</f>
        <v/>
      </c>
      <c r="E3769" s="178">
        <f>(1-D3769)*100</f>
        <v/>
      </c>
      <c r="F3769" s="178">
        <f>+B3769/B3764</f>
        <v/>
      </c>
      <c r="G3769" s="178">
        <f>(1-F3769)*100</f>
        <v/>
      </c>
    </row>
    <row r="3770">
      <c r="A3770" s="1112" t="n">
        <v>45712</v>
      </c>
      <c r="B3770" t="n">
        <v>2948</v>
      </c>
      <c r="D3770" s="178">
        <f>+B3770/B3769</f>
        <v/>
      </c>
      <c r="E3770" s="178">
        <f>(1-D3770)*100</f>
        <v/>
      </c>
    </row>
    <row r="3771">
      <c r="A3771" s="1112" t="n">
        <v>45713</v>
      </c>
      <c r="B3771" t="n">
        <v>2944</v>
      </c>
      <c r="D3771" s="178">
        <f>+B3771/B3770</f>
        <v/>
      </c>
      <c r="E3771" s="178">
        <f>(1-D3771)*100</f>
        <v/>
      </c>
    </row>
    <row r="3772">
      <c r="A3772" s="1112" t="n">
        <v>45714</v>
      </c>
      <c r="B3772" t="n">
        <v>2949</v>
      </c>
      <c r="D3772" s="178">
        <f>+B3772/B3771</f>
        <v/>
      </c>
      <c r="E3772" s="178">
        <f>(1-D3772)*100</f>
        <v/>
      </c>
    </row>
    <row r="3773">
      <c r="A3773" s="1112" t="n">
        <v>45715</v>
      </c>
      <c r="B3773" t="n">
        <v>2938.5</v>
      </c>
      <c r="D3773" s="178">
        <f>+B3773/B3772</f>
        <v/>
      </c>
      <c r="E3773" s="178">
        <f>(1-D3773)*100</f>
        <v/>
      </c>
    </row>
    <row r="3774">
      <c r="A3774" s="1112" t="n">
        <v>45716</v>
      </c>
      <c r="B3774" t="n">
        <v>2945.5</v>
      </c>
      <c r="D3774" s="178">
        <f>+B3774/B3773</f>
        <v/>
      </c>
      <c r="E3774" s="178">
        <f>(1-D3774)*100</f>
        <v/>
      </c>
      <c r="F3774" s="178">
        <f>+B3774/B3769</f>
        <v/>
      </c>
      <c r="G3774" s="178">
        <f>(1-F3774)*100</f>
        <v/>
      </c>
    </row>
    <row r="3775">
      <c r="A3775" s="104" t="n">
        <v>45719</v>
      </c>
      <c r="B3775" s="192" t="n">
        <v>2945.5</v>
      </c>
      <c r="D3775" s="178">
        <f>+B3775/B3774</f>
        <v/>
      </c>
      <c r="E3775" s="178">
        <f>(1-D3775)*100</f>
        <v/>
      </c>
    </row>
    <row r="3776">
      <c r="A3776" s="104" t="n">
        <v>45720</v>
      </c>
      <c r="B3776" s="192" t="n">
        <v>2945.5</v>
      </c>
      <c r="D3776" s="178">
        <f>+B3776/B3775</f>
        <v/>
      </c>
      <c r="E3776" s="178">
        <f>(1-D3776)*100</f>
        <v/>
      </c>
    </row>
    <row r="3777">
      <c r="A3777" s="1112" t="n">
        <v>45721</v>
      </c>
      <c r="B3777" t="n">
        <v>2926</v>
      </c>
      <c r="D3777" s="178">
        <f>+B3777/B3776</f>
        <v/>
      </c>
      <c r="E3777" s="178">
        <f>(1-D3777)*100</f>
        <v/>
      </c>
    </row>
    <row r="3778">
      <c r="A3778" s="1112" t="n">
        <v>45722</v>
      </c>
      <c r="B3778" t="n">
        <v>2939</v>
      </c>
      <c r="D3778" s="178">
        <f>+B3778/B3777</f>
        <v/>
      </c>
      <c r="E3778" s="178">
        <f>(1-D3778)*100</f>
        <v/>
      </c>
    </row>
    <row r="3779">
      <c r="A3779" s="1112" t="n">
        <v>45723</v>
      </c>
      <c r="B3779" t="n">
        <v>2935</v>
      </c>
      <c r="D3779" s="178">
        <f>+B3779/B3778</f>
        <v/>
      </c>
      <c r="E3779" s="178">
        <f>(1-D3779)*100</f>
        <v/>
      </c>
      <c r="F3779" s="178">
        <f>+B3779/B3774</f>
        <v/>
      </c>
      <c r="G3779" s="178">
        <f>(1-F3779)*100</f>
        <v/>
      </c>
    </row>
    <row r="3780">
      <c r="A3780" s="1112" t="n">
        <v>45726</v>
      </c>
      <c r="B3780" t="n">
        <v>2913</v>
      </c>
      <c r="D3780" s="178">
        <f>+B3780/B3779</f>
        <v/>
      </c>
      <c r="E3780" s="178">
        <f>(1-D3780)*100</f>
        <v/>
      </c>
    </row>
    <row r="3781">
      <c r="A3781" s="1112" t="n">
        <v>45727</v>
      </c>
      <c r="B3781" t="n">
        <v>2922.5</v>
      </c>
      <c r="D3781" s="178">
        <f>+B3781/B3780</f>
        <v/>
      </c>
      <c r="E3781" s="178">
        <f>(1-D3781)*100</f>
        <v/>
      </c>
    </row>
    <row r="3782">
      <c r="A3782" s="1112" t="n">
        <v>45728</v>
      </c>
      <c r="B3782" t="n">
        <v>2921.5</v>
      </c>
      <c r="D3782" s="178">
        <f>+B3782/B3781</f>
        <v/>
      </c>
      <c r="E3782" s="178">
        <f>(1-D3782)*100</f>
        <v/>
      </c>
    </row>
    <row r="3783">
      <c r="A3783" s="1112" t="n">
        <v>45729</v>
      </c>
      <c r="B3783" t="n">
        <v>2899</v>
      </c>
      <c r="D3783" s="178">
        <f>+B3783/B3782</f>
        <v/>
      </c>
      <c r="E3783" s="178">
        <f>(1-D3783)*100</f>
        <v/>
      </c>
    </row>
    <row r="3784">
      <c r="A3784" s="1112" t="n">
        <v>45730</v>
      </c>
      <c r="B3784" t="n">
        <v>2892.5</v>
      </c>
      <c r="D3784" s="178">
        <f>+B3784/B3783</f>
        <v/>
      </c>
      <c r="E3784" s="178">
        <f>(1-D3784)*100</f>
        <v/>
      </c>
      <c r="F3784" s="178">
        <f>+B3784/B3779</f>
        <v/>
      </c>
      <c r="G3784" s="178">
        <f>(1-F3784)*100</f>
        <v/>
      </c>
    </row>
    <row r="3785">
      <c r="A3785" s="1112" t="n">
        <v>45733</v>
      </c>
      <c r="B3785" t="n">
        <v>2876.5</v>
      </c>
      <c r="D3785" s="178">
        <f>+B3785/B3784</f>
        <v/>
      </c>
      <c r="E3785" s="178">
        <f>(1-D3785)*100</f>
        <v/>
      </c>
    </row>
    <row r="3786">
      <c r="A3786" s="1112" t="n">
        <v>45734</v>
      </c>
      <c r="B3786" t="n">
        <v>2871</v>
      </c>
      <c r="D3786" s="178">
        <f>+B3786/B3785</f>
        <v/>
      </c>
      <c r="E3786" s="178">
        <f>(1-D3786)*100</f>
        <v/>
      </c>
    </row>
    <row r="3787">
      <c r="A3787" s="1112" t="n">
        <v>45735</v>
      </c>
      <c r="B3787" t="n">
        <v>2872.5</v>
      </c>
      <c r="D3787" s="178">
        <f>+B3787/B3786</f>
        <v/>
      </c>
      <c r="E3787" s="178">
        <f>(1-D3787)*100</f>
        <v/>
      </c>
    </row>
    <row r="3788">
      <c r="A3788" s="1112" t="n">
        <v>45736</v>
      </c>
      <c r="B3788" t="n">
        <v>2884</v>
      </c>
      <c r="D3788" s="178">
        <f>+B3788/B3787</f>
        <v/>
      </c>
      <c r="E3788" s="178">
        <f>(1-D3788)*100</f>
        <v/>
      </c>
    </row>
    <row r="3789">
      <c r="A3789" s="1112" t="n">
        <v>45737</v>
      </c>
      <c r="B3789" t="n">
        <v>2855.5</v>
      </c>
      <c r="D3789" s="178">
        <f>+B3789/B3788</f>
        <v/>
      </c>
      <c r="E3789" s="178">
        <f>(1-D3789)*100</f>
        <v/>
      </c>
      <c r="F3789" s="178">
        <f>+B3789/B3784</f>
        <v/>
      </c>
      <c r="G3789" s="178">
        <f>(1-F3789)*100</f>
        <v/>
      </c>
    </row>
    <row r="3790">
      <c r="A3790" s="1112" t="n">
        <v>45740</v>
      </c>
      <c r="B3790" t="n">
        <v>2844.5</v>
      </c>
      <c r="D3790" s="178">
        <f>+B3790/B3789</f>
        <v/>
      </c>
      <c r="E3790" s="178">
        <f>(1-D3790)*100</f>
        <v/>
      </c>
    </row>
    <row r="3791">
      <c r="A3791" s="1112" t="n">
        <v>45741</v>
      </c>
      <c r="B3791" t="n">
        <v>2843.5</v>
      </c>
      <c r="D3791" s="178">
        <f>+B3791/B3790</f>
        <v/>
      </c>
      <c r="E3791" s="178">
        <f>(1-D3791)*100</f>
        <v/>
      </c>
    </row>
    <row r="3792">
      <c r="A3792" s="1112" t="n">
        <v>45742</v>
      </c>
      <c r="B3792" t="n">
        <v>2828</v>
      </c>
      <c r="D3792" s="178">
        <f>+B3792/B3791</f>
        <v/>
      </c>
      <c r="E3792" s="178">
        <f>(1-D3792)*100</f>
        <v/>
      </c>
    </row>
    <row r="3793">
      <c r="A3793" s="1112" t="n">
        <v>45743</v>
      </c>
      <c r="B3793" t="n">
        <v>2824.5</v>
      </c>
      <c r="D3793" s="178">
        <f>+B3793/B3792</f>
        <v/>
      </c>
      <c r="E3793" s="178">
        <f>(1-D3793)*100</f>
        <v/>
      </c>
    </row>
    <row r="3794">
      <c r="A3794" s="1112" t="n">
        <v>45744</v>
      </c>
      <c r="B3794" t="n">
        <v>2829</v>
      </c>
      <c r="D3794" s="178">
        <f>+B3794/B3793</f>
        <v/>
      </c>
      <c r="E3794" s="178">
        <f>(1-D3794)*100</f>
        <v/>
      </c>
      <c r="F3794" s="178">
        <f>+B3794/B3789</f>
        <v/>
      </c>
      <c r="G3794" s="178">
        <f>(1-F3794)*100</f>
        <v/>
      </c>
    </row>
    <row r="3795">
      <c r="A3795" s="1112" t="n">
        <v>45747</v>
      </c>
      <c r="B3795" t="n">
        <v>2846</v>
      </c>
      <c r="D3795" s="178">
        <f>+B3795/B3794</f>
        <v/>
      </c>
      <c r="E3795" s="178">
        <f>(1-D3795)*100</f>
        <v/>
      </c>
    </row>
    <row r="3796">
      <c r="A3796" s="1112" t="n">
        <v>45748</v>
      </c>
      <c r="B3796" t="n">
        <v>2858</v>
      </c>
      <c r="D3796" s="178">
        <f>+B3796/B3795</f>
        <v/>
      </c>
      <c r="E3796" s="178">
        <f>(1-D3796)*100</f>
        <v/>
      </c>
    </row>
    <row r="3797">
      <c r="A3797" s="1112" t="n">
        <v>45749</v>
      </c>
      <c r="B3797" t="n">
        <v>2858.5</v>
      </c>
      <c r="D3797" s="178">
        <f>+B3797/B3796</f>
        <v/>
      </c>
      <c r="E3797" s="178">
        <f>(1-D3797)*100</f>
        <v/>
      </c>
    </row>
    <row r="3798">
      <c r="A3798" s="1112" t="n">
        <v>45750</v>
      </c>
      <c r="B3798" t="n">
        <v>2857</v>
      </c>
      <c r="D3798" s="178">
        <f>+B3798/B3797</f>
        <v/>
      </c>
      <c r="E3798" s="178">
        <f>(1-D3798)*100</f>
        <v/>
      </c>
    </row>
    <row r="3799">
      <c r="A3799" s="1112" t="n">
        <v>45751</v>
      </c>
      <c r="B3799" t="n">
        <v>2871</v>
      </c>
      <c r="D3799" s="178">
        <f>+B3799/B3798</f>
        <v/>
      </c>
      <c r="E3799" s="178">
        <f>(1-D3799)*100</f>
        <v/>
      </c>
      <c r="F3799" s="178">
        <f>+B3799/B3794</f>
        <v/>
      </c>
      <c r="G3799" s="178">
        <f>(1-F3799)*100</f>
        <v/>
      </c>
    </row>
    <row r="3800">
      <c r="A3800" s="1112" t="n">
        <v>45754</v>
      </c>
      <c r="B3800" t="n">
        <v>2852.5</v>
      </c>
      <c r="D3800" s="178">
        <f>+B3800/B3799</f>
        <v/>
      </c>
      <c r="E3800" s="178">
        <f>(1-D3800)*100</f>
        <v/>
      </c>
    </row>
    <row r="3801">
      <c r="A3801" s="1112" t="n">
        <v>45755</v>
      </c>
      <c r="B3801" t="n">
        <v>2865.5</v>
      </c>
      <c r="D3801" s="178">
        <f>+B3801/B3800</f>
        <v/>
      </c>
      <c r="E3801" s="178">
        <f>(1-D3801)*100</f>
        <v/>
      </c>
    </row>
    <row r="3802">
      <c r="A3802" s="1112" t="n">
        <v>45756</v>
      </c>
      <c r="B3802" t="n">
        <v>2850.5</v>
      </c>
      <c r="D3802" s="178">
        <f>+B3802/B3801</f>
        <v/>
      </c>
      <c r="E3802" s="178">
        <f>(1-D3802)*100</f>
        <v/>
      </c>
    </row>
    <row r="3803">
      <c r="A3803" s="1112" t="n">
        <v>45757</v>
      </c>
      <c r="B3803" t="n">
        <v>2808.5</v>
      </c>
      <c r="D3803" s="178">
        <f>+B3803/B3802</f>
        <v/>
      </c>
      <c r="E3803" s="178">
        <f>(1-D3803)*100</f>
        <v/>
      </c>
    </row>
    <row r="3804">
      <c r="A3804" s="1112" t="n">
        <v>45758</v>
      </c>
      <c r="B3804" t="n">
        <v>2804.5</v>
      </c>
      <c r="D3804" s="178">
        <f>+B3804/B3803</f>
        <v/>
      </c>
      <c r="E3804" s="178">
        <f>(1-D3804)*100</f>
        <v/>
      </c>
      <c r="F3804" s="178">
        <f>+B3804/B3799</f>
        <v/>
      </c>
      <c r="G3804" s="178">
        <f>(1-F3804)*100</f>
        <v/>
      </c>
    </row>
    <row r="3805">
      <c r="A3805" s="1112" t="n">
        <v>45761</v>
      </c>
      <c r="B3805" t="n">
        <v>2807.5</v>
      </c>
      <c r="D3805" s="178">
        <f>+B3805/B3804</f>
        <v/>
      </c>
      <c r="E3805" s="178">
        <f>(1-D3805)*100</f>
        <v/>
      </c>
    </row>
    <row r="3806">
      <c r="A3806" s="1112" t="n">
        <v>45762</v>
      </c>
      <c r="B3806" t="n">
        <v>2801</v>
      </c>
      <c r="D3806" s="178">
        <f>+B3806/B3805</f>
        <v/>
      </c>
      <c r="E3806" s="178">
        <f>(1-D3806)*100</f>
        <v/>
      </c>
    </row>
    <row r="3807">
      <c r="A3807" s="1112" t="n">
        <v>45763</v>
      </c>
      <c r="B3807" t="n">
        <v>2811</v>
      </c>
      <c r="D3807" s="178">
        <f>+B3807/B3806</f>
        <v/>
      </c>
      <c r="E3807" s="178">
        <f>(1-D3807)*100</f>
        <v/>
      </c>
    </row>
    <row r="3808">
      <c r="A3808" s="1112" t="n">
        <v>45764</v>
      </c>
      <c r="B3808" t="n">
        <v>2828.5</v>
      </c>
      <c r="D3808" s="178">
        <f>+B3808/B3807</f>
        <v/>
      </c>
      <c r="E3808" s="178">
        <f>(1-D3808)*100</f>
        <v/>
      </c>
      <c r="F3808" s="178">
        <f>+B3808/B3804</f>
        <v/>
      </c>
      <c r="G3808" s="178">
        <f>(1-F3808)*100</f>
        <v/>
      </c>
    </row>
    <row r="3809">
      <c r="A3809" s="104" t="n">
        <v>45768</v>
      </c>
      <c r="B3809" s="192" t="n">
        <v>2828.5</v>
      </c>
      <c r="D3809" s="178">
        <f>+B3809/B3808</f>
        <v/>
      </c>
      <c r="E3809" s="178">
        <f>(1-D3809)*100</f>
        <v/>
      </c>
    </row>
    <row r="3810">
      <c r="A3810" s="1112" t="n">
        <v>45769</v>
      </c>
      <c r="B3810" t="n">
        <v>2813</v>
      </c>
      <c r="D3810" s="178">
        <f>+B3810/B3809</f>
        <v/>
      </c>
      <c r="E3810" s="178">
        <f>(1-D3810)*100</f>
        <v/>
      </c>
    </row>
    <row r="3811">
      <c r="A3811" s="1112" t="n">
        <v>45770</v>
      </c>
      <c r="B3811" t="n">
        <v>2789</v>
      </c>
      <c r="D3811" s="178">
        <f>+B3811/B3810</f>
        <v/>
      </c>
      <c r="E3811" s="178">
        <f>(1-D3811)*100</f>
        <v/>
      </c>
    </row>
    <row r="3812">
      <c r="A3812" s="1112" t="n">
        <v>45771</v>
      </c>
      <c r="B3812" t="n">
        <v>2787</v>
      </c>
      <c r="D3812" s="178">
        <f>+B3812/B3811</f>
        <v/>
      </c>
      <c r="E3812" s="178">
        <f>(1-D3812)*100</f>
        <v/>
      </c>
    </row>
    <row r="3813">
      <c r="A3813" s="1112" t="n">
        <v>45772</v>
      </c>
      <c r="B3813" t="n">
        <v>2806</v>
      </c>
      <c r="D3813" s="178">
        <f>+B3813/B3812</f>
        <v/>
      </c>
      <c r="E3813" s="178">
        <f>(1-D3813)*100</f>
        <v/>
      </c>
      <c r="F3813" s="178">
        <f>+B3813/B3809</f>
        <v/>
      </c>
      <c r="G3813" s="178">
        <f>(1-F3813)*100</f>
        <v/>
      </c>
    </row>
    <row r="3814">
      <c r="A3814" s="1112" t="n">
        <v>45775</v>
      </c>
      <c r="B3814" t="n">
        <v>2808</v>
      </c>
      <c r="D3814" s="178">
        <f>+B3814/B3813</f>
        <v/>
      </c>
      <c r="E3814" s="178">
        <f>(1-D3814)*100</f>
        <v/>
      </c>
    </row>
    <row r="3815">
      <c r="A3815" s="1112" t="n">
        <v>45776</v>
      </c>
      <c r="B3815" t="n">
        <v>2824.5</v>
      </c>
      <c r="D3815" s="178">
        <f>+B3815/B3814</f>
        <v/>
      </c>
      <c r="E3815" s="178">
        <f>(1-D3815)*100</f>
        <v/>
      </c>
    </row>
    <row r="3816">
      <c r="A3816" s="1112" t="n">
        <v>45777</v>
      </c>
      <c r="B3816" t="n">
        <v>2808.5</v>
      </c>
      <c r="D3816" s="178">
        <f>+B3816/B3815</f>
        <v/>
      </c>
      <c r="E3816" s="178">
        <f>(1-D3816)*100</f>
        <v/>
      </c>
    </row>
    <row r="3817">
      <c r="A3817" s="104" t="n">
        <v>45778</v>
      </c>
      <c r="B3817" t="n">
        <v>2808.5</v>
      </c>
      <c r="D3817" s="178">
        <f>+B3817/B3816</f>
        <v/>
      </c>
      <c r="E3817" s="178">
        <f>(1-D3817)*100</f>
        <v/>
      </c>
    </row>
    <row r="3818">
      <c r="A3818" s="1112" t="n">
        <v>45779</v>
      </c>
      <c r="B3818" t="n">
        <v>2845.5</v>
      </c>
      <c r="D3818" s="178">
        <f>+B3818/B3817</f>
        <v/>
      </c>
      <c r="E3818" s="178">
        <f>(1-D3818)*100</f>
        <v/>
      </c>
      <c r="F3818" s="178">
        <f>+B3818/B3814</f>
        <v/>
      </c>
      <c r="G3818" s="178">
        <f>(1-F3818)*100</f>
        <v/>
      </c>
    </row>
    <row r="3819">
      <c r="A3819" s="104" t="n">
        <v>45782</v>
      </c>
      <c r="B3819" t="n">
        <v>2834.5</v>
      </c>
      <c r="D3819" s="178">
        <f>+B3819/B3818</f>
        <v/>
      </c>
      <c r="E3819" s="178">
        <f>(1-D3819)*100</f>
        <v/>
      </c>
    </row>
    <row r="3820">
      <c r="A3820" s="1112" t="n">
        <v>45783</v>
      </c>
      <c r="B3820" t="n">
        <v>2822.5</v>
      </c>
      <c r="D3820" s="178">
        <f>+B3820/B3819</f>
        <v/>
      </c>
      <c r="E3820" s="178">
        <f>(1-D3820)*100</f>
        <v/>
      </c>
    </row>
    <row r="3821">
      <c r="A3821" s="1112" t="n">
        <v>45784</v>
      </c>
      <c r="B3821" t="n">
        <v>2808.5</v>
      </c>
      <c r="D3821" s="178">
        <f>+B3821/B3820</f>
        <v/>
      </c>
      <c r="E3821" s="178">
        <f>(1-D3821)*100</f>
        <v/>
      </c>
    </row>
    <row r="3822">
      <c r="A3822" s="1112" t="n">
        <v>45785</v>
      </c>
      <c r="B3822" t="n">
        <v>2791.5</v>
      </c>
      <c r="D3822" s="178">
        <f>+B3822/B3821</f>
        <v/>
      </c>
      <c r="E3822" s="178">
        <f>(1-D3822)*100</f>
        <v/>
      </c>
    </row>
    <row r="3823">
      <c r="A3823" s="1112" t="n">
        <v>45786</v>
      </c>
      <c r="B3823" t="n">
        <v>2797.5</v>
      </c>
      <c r="D3823" s="178">
        <f>+B3823/B3822</f>
        <v/>
      </c>
      <c r="E3823" s="178">
        <f>(1-D3823)*100</f>
        <v/>
      </c>
      <c r="F3823" s="178">
        <f>+B3823/B3819</f>
        <v/>
      </c>
      <c r="G3823" s="178">
        <f>(1-F3823)*100</f>
        <v/>
      </c>
    </row>
    <row r="3824">
      <c r="A3824" s="1112" t="n">
        <v>45789</v>
      </c>
      <c r="B3824" t="n">
        <v>2784.5</v>
      </c>
      <c r="D3824" s="178">
        <f>+B3824/B3823</f>
        <v/>
      </c>
      <c r="E3824" s="178">
        <f>(1-D3824)*100</f>
        <v/>
      </c>
    </row>
    <row r="3825">
      <c r="A3825" s="1112" t="n">
        <v>45790</v>
      </c>
      <c r="B3825" t="n">
        <v>2801</v>
      </c>
      <c r="D3825" s="178">
        <f>+B3825/B3824</f>
        <v/>
      </c>
      <c r="E3825" s="178">
        <f>(1-D3825)*100</f>
        <v/>
      </c>
    </row>
    <row r="3826">
      <c r="A3826" s="1112" t="n">
        <v>45791</v>
      </c>
      <c r="B3826" t="n">
        <v>2805</v>
      </c>
      <c r="D3826" s="178">
        <f>+B3826/B3825</f>
        <v/>
      </c>
      <c r="E3826" s="178">
        <f>(1-D3826)*100</f>
        <v/>
      </c>
    </row>
    <row r="3827">
      <c r="A3827" s="1112" t="n">
        <v>45792</v>
      </c>
      <c r="B3827" t="n">
        <v>2804</v>
      </c>
      <c r="D3827" s="178">
        <f>+B3827/B3826</f>
        <v/>
      </c>
      <c r="E3827" s="178">
        <f>(1-D3827)*100</f>
        <v/>
      </c>
    </row>
    <row r="3828">
      <c r="A3828" s="1112" t="n">
        <v>45793</v>
      </c>
      <c r="B3828" t="n">
        <v>2807.5</v>
      </c>
      <c r="D3828" s="178">
        <f>+B3828/B3827</f>
        <v/>
      </c>
      <c r="E3828" s="178">
        <f>(1-D3828)*100</f>
        <v/>
      </c>
      <c r="F3828" s="178">
        <f>+B3828/B3824</f>
        <v/>
      </c>
      <c r="G3828" s="178">
        <f>(1-F3828)*100</f>
        <v/>
      </c>
    </row>
    <row r="3829">
      <c r="A3829" s="1112" t="n">
        <v>45796</v>
      </c>
      <c r="B3829" t="n">
        <v>2810.5</v>
      </c>
      <c r="D3829" s="178">
        <f>+B3829/B3828</f>
        <v/>
      </c>
      <c r="E3829" s="178">
        <f>(1-D3829)*100</f>
        <v/>
      </c>
    </row>
    <row r="3830">
      <c r="A3830" s="1112" t="n">
        <v>45797</v>
      </c>
      <c r="B3830" t="n">
        <v>2802</v>
      </c>
      <c r="D3830" s="178">
        <f>+B3830/B3829</f>
        <v/>
      </c>
      <c r="E3830" s="178">
        <f>(1-D3830)*100</f>
        <v/>
      </c>
    </row>
    <row r="3831">
      <c r="A3831" s="1112" t="n">
        <v>45798</v>
      </c>
      <c r="D3831" s="178">
        <f>+B3831/B3830</f>
        <v/>
      </c>
      <c r="E3831" s="178">
        <f>(1-D3831)*100</f>
        <v/>
      </c>
    </row>
    <row r="3832">
      <c r="A3832" s="1112" t="n">
        <v>45799</v>
      </c>
      <c r="D3832" s="178">
        <f>+B3832/B3831</f>
        <v/>
      </c>
      <c r="E3832" s="178">
        <f>(1-D3832)*100</f>
        <v/>
      </c>
    </row>
    <row r="3833">
      <c r="A3833" s="1112" t="n">
        <v>45800</v>
      </c>
      <c r="D3833" s="178">
        <f>+B3833/B3832</f>
        <v/>
      </c>
      <c r="E3833" s="178">
        <f>(1-D3833)*100</f>
        <v/>
      </c>
    </row>
    <row r="3834">
      <c r="A3834" s="104" t="n">
        <v>45803</v>
      </c>
      <c r="D3834" s="178">
        <f>+B3834/B3833</f>
        <v/>
      </c>
      <c r="E3834" s="178">
        <f>(1-D3834)*100</f>
        <v/>
      </c>
    </row>
    <row r="3835">
      <c r="A3835" s="1112" t="n">
        <v>45804</v>
      </c>
      <c r="D3835" s="178">
        <f>+B3835/B3834</f>
        <v/>
      </c>
      <c r="E3835" s="178">
        <f>(1-D3835)*100</f>
        <v/>
      </c>
    </row>
    <row r="3836">
      <c r="A3836" s="1112" t="n">
        <v>45805</v>
      </c>
      <c r="D3836" s="178">
        <f>+B3836/B3835</f>
        <v/>
      </c>
      <c r="E3836" s="178">
        <f>(1-D3836)*100</f>
        <v/>
      </c>
    </row>
    <row r="3837">
      <c r="A3837" s="1112" t="n">
        <v>45806</v>
      </c>
      <c r="D3837" s="178">
        <f>+B3837/B3836</f>
        <v/>
      </c>
      <c r="E3837" s="178">
        <f>(1-D3837)*100</f>
        <v/>
      </c>
    </row>
    <row r="3838">
      <c r="A3838" s="1112" t="n">
        <v>45807</v>
      </c>
      <c r="D3838" s="178">
        <f>+B3838/B3837</f>
        <v/>
      </c>
      <c r="E3838" s="178">
        <f>(1-D3838)*100</f>
        <v/>
      </c>
    </row>
    <row r="3839">
      <c r="A3839" s="1112" t="n">
        <v>45810</v>
      </c>
      <c r="D3839" s="178">
        <f>+B3839/B3838</f>
        <v/>
      </c>
      <c r="E3839" s="178">
        <f>(1-D3839)*100</f>
        <v/>
      </c>
    </row>
    <row r="3840">
      <c r="A3840" s="1112" t="n">
        <v>45811</v>
      </c>
      <c r="D3840" s="178">
        <f>+B3840/B3839</f>
        <v/>
      </c>
      <c r="E3840" s="178">
        <f>(1-D3840)*100</f>
        <v/>
      </c>
    </row>
    <row r="3841">
      <c r="A3841" s="1112" t="n">
        <v>45812</v>
      </c>
      <c r="D3841" s="178">
        <f>+B3841/B3840</f>
        <v/>
      </c>
      <c r="E3841" s="178">
        <f>(1-D3841)*100</f>
        <v/>
      </c>
    </row>
    <row r="3842">
      <c r="A3842" s="1112" t="n">
        <v>45813</v>
      </c>
      <c r="D3842" s="178">
        <f>+B3842/B3841</f>
        <v/>
      </c>
      <c r="E3842" s="178">
        <f>(1-D3842)*100</f>
        <v/>
      </c>
    </row>
    <row r="3843">
      <c r="A3843" s="1112" t="n">
        <v>45814</v>
      </c>
      <c r="D3843" s="178">
        <f>+B3843/B3842</f>
        <v/>
      </c>
      <c r="E3843" s="178">
        <f>(1-D3843)*100</f>
        <v/>
      </c>
    </row>
    <row r="3844">
      <c r="A3844" s="1112" t="n">
        <v>45817</v>
      </c>
    </row>
    <row r="3845">
      <c r="A3845" s="1112" t="n">
        <v>45818</v>
      </c>
    </row>
    <row r="3846">
      <c r="A3846" s="1112" t="n">
        <v>45819</v>
      </c>
    </row>
    <row r="3847">
      <c r="A3847" s="1112" t="n">
        <v>45820</v>
      </c>
    </row>
    <row r="3848">
      <c r="A3848" s="1112" t="n">
        <v>45821</v>
      </c>
    </row>
    <row r="3849">
      <c r="A3849" s="1112" t="n">
        <v>45824</v>
      </c>
    </row>
    <row r="3850">
      <c r="A3850" s="1112" t="n">
        <v>45825</v>
      </c>
    </row>
    <row r="3851">
      <c r="A3851" s="1112" t="n">
        <v>45826</v>
      </c>
    </row>
    <row r="3852">
      <c r="A3852" s="104" t="n">
        <v>45827</v>
      </c>
    </row>
    <row r="3853">
      <c r="A3853" s="1112" t="n">
        <v>45828</v>
      </c>
    </row>
    <row r="3854">
      <c r="A3854" s="1112" t="n">
        <v>45831</v>
      </c>
    </row>
    <row r="3855">
      <c r="A3855" s="1112" t="n">
        <v>45832</v>
      </c>
    </row>
    <row r="3856">
      <c r="A3856" s="1112" t="n">
        <v>45833</v>
      </c>
    </row>
    <row r="3857">
      <c r="A3857" s="1112" t="n">
        <v>45834</v>
      </c>
    </row>
    <row r="3858">
      <c r="A3858" s="1112" t="n">
        <v>45835</v>
      </c>
    </row>
    <row r="3859">
      <c r="A3859" s="1112" t="n">
        <v>45838</v>
      </c>
    </row>
    <row r="3860">
      <c r="A3860" s="1112" t="n">
        <v>45839</v>
      </c>
    </row>
    <row r="3861">
      <c r="A3861" s="1112" t="n">
        <v>45840</v>
      </c>
    </row>
    <row r="3862">
      <c r="A3862" s="1112" t="n">
        <v>45841</v>
      </c>
    </row>
    <row r="3863">
      <c r="A3863" s="104" t="n">
        <v>45842</v>
      </c>
    </row>
    <row r="3864">
      <c r="A3864" s="1112" t="n">
        <v>45845</v>
      </c>
    </row>
    <row r="3865">
      <c r="A3865" s="1112" t="n">
        <v>45846</v>
      </c>
    </row>
    <row r="3866">
      <c r="A3866" s="104" t="n">
        <v>45847</v>
      </c>
    </row>
    <row r="3867">
      <c r="A3867" s="1112" t="n">
        <v>45848</v>
      </c>
    </row>
    <row r="3868">
      <c r="A3868" s="1112" t="n">
        <v>45849</v>
      </c>
    </row>
    <row r="3869">
      <c r="A3869" s="1112" t="n">
        <v>45852</v>
      </c>
    </row>
    <row r="3870">
      <c r="A3870" s="1112" t="n">
        <v>45853</v>
      </c>
    </row>
    <row r="3871">
      <c r="A3871" s="1112" t="n">
        <v>45854</v>
      </c>
    </row>
    <row r="3872">
      <c r="A3872" s="1112" t="n">
        <v>45855</v>
      </c>
    </row>
    <row r="3873">
      <c r="A3873" s="1112" t="n">
        <v>45856</v>
      </c>
    </row>
    <row r="3874">
      <c r="A3874" s="1112" t="n">
        <v>45859</v>
      </c>
    </row>
    <row r="3875">
      <c r="A3875" s="1112" t="n">
        <v>45860</v>
      </c>
    </row>
    <row r="3876">
      <c r="A3876" s="1112" t="n">
        <v>45861</v>
      </c>
    </row>
    <row r="3877">
      <c r="A3877" s="1112" t="n">
        <v>45862</v>
      </c>
    </row>
    <row r="3878">
      <c r="A3878" s="1112" t="n">
        <v>45863</v>
      </c>
    </row>
    <row r="3879">
      <c r="A3879" s="1112" t="n">
        <v>45866</v>
      </c>
    </row>
    <row r="3880">
      <c r="A3880" s="1112" t="n">
        <v>45867</v>
      </c>
    </row>
    <row r="3881">
      <c r="A3881" s="1112" t="n">
        <v>45868</v>
      </c>
    </row>
    <row r="3882">
      <c r="A3882" s="1112" t="n">
        <v>45869</v>
      </c>
    </row>
    <row r="3883">
      <c r="A3883" s="1112" t="n">
        <v>45870</v>
      </c>
    </row>
    <row r="3884">
      <c r="A3884" s="1112" t="n">
        <v>45873</v>
      </c>
    </row>
    <row r="3885">
      <c r="A3885" s="1112" t="n">
        <v>45874</v>
      </c>
    </row>
    <row r="3886">
      <c r="A3886" s="1112" t="n">
        <v>45875</v>
      </c>
    </row>
    <row r="3887">
      <c r="A3887" s="1112" t="n">
        <v>45876</v>
      </c>
    </row>
    <row r="3888">
      <c r="A3888" s="1112" t="n">
        <v>45877</v>
      </c>
    </row>
    <row r="3889">
      <c r="A3889" s="1112" t="n">
        <v>45880</v>
      </c>
    </row>
    <row r="3890">
      <c r="A3890" s="1112" t="n">
        <v>45881</v>
      </c>
    </row>
  </sheetData>
  <mergeCells count="3">
    <mergeCell ref="A1:J1"/>
    <mergeCell ref="A3:J3"/>
    <mergeCell ref="A2:J2"/>
  </mergeCells>
  <hyperlinks>
    <hyperlink xmlns:r="http://schemas.openxmlformats.org/officeDocument/2006/relationships" ref="A1" display="Indicador Diário do Etanol Hidratado ESALQ/BM&amp;FBovespa Posto Paulínia (SP)" r:id="rId1"/>
  </hyperlinks>
  <pageMargins left="0.7" right="0.7" top="0.75" bottom="0.75" header="0.3" footer="0.3"/>
  <pageSetup orientation="portrait" horizontalDpi="1200" verticalDpi="1200"/>
  <legacyDrawing xmlns:r="http://schemas.openxmlformats.org/officeDocument/2006/relationships" r:id="anysvml"/>
</worksheet>
</file>

<file path=xl/worksheets/sheet25.xml><?xml version="1.0" encoding="utf-8"?>
<worksheet xmlns="http://schemas.openxmlformats.org/spreadsheetml/2006/main">
  <sheetPr>
    <tabColor rgb="FFFFC000"/>
    <outlinePr summaryBelow="1" summaryRight="1"/>
    <pageSetUpPr/>
  </sheetPr>
  <dimension ref="B2:P207"/>
  <sheetViews>
    <sheetView topLeftCell="A183" workbookViewId="0">
      <selection activeCell="L205" sqref="L205"/>
    </sheetView>
  </sheetViews>
  <sheetFormatPr baseColWidth="10" defaultColWidth="8.7109375" defaultRowHeight="15"/>
  <sheetData>
    <row r="2">
      <c r="B2" s="845" t="n">
        <v>44927</v>
      </c>
      <c r="C2" s="28">
        <f>AVERAGE(B7:F7,B9:F9,B11:F11,B13:F13,B15:C15)</f>
        <v/>
      </c>
      <c r="J2" s="845" t="n">
        <v>44958</v>
      </c>
      <c r="K2" s="28">
        <f>AVERAGE(L5:N5,J7:N7,J9:N9,J11:N11,J13:K13)</f>
        <v/>
      </c>
    </row>
    <row r="3" ht="15.75" customHeight="1" s="1129" thickBot="1">
      <c r="B3" s="829" t="inlineStr">
        <is>
          <t>Mon</t>
        </is>
      </c>
      <c r="C3" s="829" t="inlineStr">
        <is>
          <t>Tue</t>
        </is>
      </c>
      <c r="D3" s="829" t="inlineStr">
        <is>
          <t>Wed</t>
        </is>
      </c>
      <c r="E3" s="829" t="inlineStr">
        <is>
          <t>Thu</t>
        </is>
      </c>
      <c r="F3" s="829" t="inlineStr">
        <is>
          <t>Fri</t>
        </is>
      </c>
      <c r="G3" s="829" t="inlineStr">
        <is>
          <t>Sat</t>
        </is>
      </c>
      <c r="H3" s="830" t="inlineStr">
        <is>
          <t>Sun</t>
        </is>
      </c>
      <c r="J3" s="829" t="inlineStr">
        <is>
          <t>Mon</t>
        </is>
      </c>
      <c r="K3" s="829" t="inlineStr">
        <is>
          <t>Tue</t>
        </is>
      </c>
      <c r="L3" s="829" t="inlineStr">
        <is>
          <t>Wed</t>
        </is>
      </c>
      <c r="M3" s="829" t="inlineStr">
        <is>
          <t>Thu</t>
        </is>
      </c>
      <c r="N3" s="829" t="inlineStr">
        <is>
          <t>Fri</t>
        </is>
      </c>
      <c r="O3" s="829" t="inlineStr">
        <is>
          <t>Sat</t>
        </is>
      </c>
      <c r="P3" s="830" t="inlineStr">
        <is>
          <t>Sun</t>
        </is>
      </c>
    </row>
    <row r="4">
      <c r="B4" s="1496" t="n"/>
      <c r="C4" s="1496" t="n"/>
      <c r="D4" s="1496" t="n"/>
      <c r="E4" s="1496" t="n"/>
      <c r="F4" s="1496" t="n"/>
      <c r="G4" s="1496" t="n"/>
      <c r="H4" s="1497" t="n">
        <v>1</v>
      </c>
      <c r="J4" s="1496" t="n"/>
      <c r="K4" s="1496" t="n"/>
      <c r="L4" s="1138" t="n">
        <v>1</v>
      </c>
      <c r="M4" s="1138" t="n">
        <v>2</v>
      </c>
      <c r="N4" s="1138" t="n">
        <v>3</v>
      </c>
      <c r="O4" s="1497" t="n">
        <v>4</v>
      </c>
      <c r="P4" s="1497" t="n">
        <v>5</v>
      </c>
    </row>
    <row r="5" ht="15.75" customHeight="1" s="1129" thickBot="1">
      <c r="B5" s="1498" t="n"/>
      <c r="C5" s="1498" t="n"/>
      <c r="D5" s="1498" t="n"/>
      <c r="E5" s="1498" t="n"/>
      <c r="F5" s="1498" t="n"/>
      <c r="G5" s="1498" t="n"/>
      <c r="H5" s="1498" t="n"/>
      <c r="J5" s="1498" t="n"/>
      <c r="K5" s="1498" t="n"/>
      <c r="L5" s="1143" t="n">
        <v>1.0894</v>
      </c>
      <c r="M5" s="1143" t="n">
        <v>1.0988</v>
      </c>
      <c r="N5" s="1143" t="n">
        <v>1.0937</v>
      </c>
      <c r="O5" s="1498" t="n"/>
      <c r="P5" s="1498" t="n"/>
    </row>
    <row r="6">
      <c r="B6" s="1138" t="n">
        <v>2</v>
      </c>
      <c r="C6" s="1138" t="n">
        <v>3</v>
      </c>
      <c r="D6" s="1138" t="n">
        <v>4</v>
      </c>
      <c r="E6" s="1138" t="n">
        <v>5</v>
      </c>
      <c r="F6" s="1138" t="n">
        <v>6</v>
      </c>
      <c r="G6" s="1497" t="n">
        <v>7</v>
      </c>
      <c r="H6" s="1497" t="n">
        <v>8</v>
      </c>
      <c r="J6" s="1138" t="n">
        <v>6</v>
      </c>
      <c r="K6" s="1138" t="n">
        <v>7</v>
      </c>
      <c r="L6" s="1138" t="n">
        <v>8</v>
      </c>
      <c r="M6" s="1138" t="n">
        <v>9</v>
      </c>
      <c r="N6" s="1138" t="n">
        <v>10</v>
      </c>
      <c r="O6" s="1497" t="n">
        <v>11</v>
      </c>
      <c r="P6" s="1497" t="n">
        <v>12</v>
      </c>
    </row>
    <row r="7" ht="15.75" customHeight="1" s="1129" thickBot="1">
      <c r="B7" s="1143" t="n">
        <v>1.0683</v>
      </c>
      <c r="C7" s="1143" t="n">
        <v>1.0545</v>
      </c>
      <c r="D7" s="1143" t="n">
        <v>1.0599</v>
      </c>
      <c r="E7" s="1143" t="n">
        <v>1.0601</v>
      </c>
      <c r="F7" s="1143" t="n">
        <v>1.05</v>
      </c>
      <c r="G7" s="1498" t="n"/>
      <c r="H7" s="1498" t="n"/>
      <c r="J7" s="1143" t="n">
        <v>1.0776</v>
      </c>
      <c r="K7" s="1143" t="n">
        <v>1.07</v>
      </c>
      <c r="L7" s="1143" t="n">
        <v>1.0735</v>
      </c>
      <c r="M7" s="1143" t="n">
        <v>1.0771</v>
      </c>
      <c r="N7" s="1143" t="n">
        <v>1.069</v>
      </c>
      <c r="O7" s="1498" t="n"/>
      <c r="P7" s="1498" t="n"/>
    </row>
    <row r="8">
      <c r="B8" s="1138" t="n">
        <v>9</v>
      </c>
      <c r="C8" s="1138" t="n">
        <v>10</v>
      </c>
      <c r="D8" s="1138" t="n">
        <v>11</v>
      </c>
      <c r="E8" s="1138" t="n">
        <v>12</v>
      </c>
      <c r="F8" s="1138" t="n">
        <v>13</v>
      </c>
      <c r="G8" s="1497" t="n">
        <v>14</v>
      </c>
      <c r="H8" s="1497" t="n">
        <v>15</v>
      </c>
      <c r="J8" s="1138" t="n">
        <v>13</v>
      </c>
      <c r="K8" s="1138" t="n">
        <v>14</v>
      </c>
      <c r="L8" s="1138" t="n">
        <v>15</v>
      </c>
      <c r="M8" s="1138" t="n">
        <v>16</v>
      </c>
      <c r="N8" s="1138" t="n">
        <v>17</v>
      </c>
      <c r="O8" s="1497" t="n">
        <v>18</v>
      </c>
      <c r="P8" s="1497" t="n">
        <v>19</v>
      </c>
    </row>
    <row r="9" ht="15.75" customHeight="1" s="1129" thickBot="1">
      <c r="B9" s="1143" t="n">
        <v>1.0696</v>
      </c>
      <c r="C9" s="1143" t="n">
        <v>1.0723</v>
      </c>
      <c r="D9" s="1143" t="n">
        <v>1.0747</v>
      </c>
      <c r="E9" s="1143" t="n">
        <v>1.0772</v>
      </c>
      <c r="F9" s="1143" t="n">
        <v>1.0814</v>
      </c>
      <c r="G9" s="1498" t="n"/>
      <c r="H9" s="1498" t="n"/>
      <c r="J9" s="1143" t="n">
        <v>1.0686</v>
      </c>
      <c r="K9" s="1143" t="n">
        <v>1.0759</v>
      </c>
      <c r="L9" s="1143" t="n">
        <v>1.07</v>
      </c>
      <c r="M9" s="1143" t="n">
        <v>1.07</v>
      </c>
      <c r="N9" s="1143" t="n">
        <v>1.0625</v>
      </c>
      <c r="O9" s="1498" t="n"/>
      <c r="P9" s="1498" t="n"/>
    </row>
    <row r="10">
      <c r="B10" s="1138" t="n">
        <v>16</v>
      </c>
      <c r="C10" s="1138" t="n">
        <v>17</v>
      </c>
      <c r="D10" s="1138" t="n">
        <v>18</v>
      </c>
      <c r="E10" s="1138" t="n">
        <v>19</v>
      </c>
      <c r="F10" s="1138" t="n">
        <v>20</v>
      </c>
      <c r="G10" s="1497" t="n">
        <v>21</v>
      </c>
      <c r="H10" s="1497" t="n">
        <v>22</v>
      </c>
      <c r="J10" s="1138" t="n">
        <v>20</v>
      </c>
      <c r="K10" s="1138" t="n">
        <v>21</v>
      </c>
      <c r="L10" s="1138" t="n">
        <v>22</v>
      </c>
      <c r="M10" s="1138" t="n">
        <v>23</v>
      </c>
      <c r="N10" s="1138" t="n">
        <v>24</v>
      </c>
      <c r="O10" s="1138" t="n">
        <v>25</v>
      </c>
      <c r="P10" s="1138" t="n">
        <v>26</v>
      </c>
    </row>
    <row r="11" ht="15.75" customHeight="1" s="1129" thickBot="1">
      <c r="B11" s="1143" t="n">
        <v>1.0812</v>
      </c>
      <c r="C11" s="1143" t="n">
        <v>1.0843</v>
      </c>
      <c r="D11" s="1143" t="n">
        <v>1.0839</v>
      </c>
      <c r="E11" s="1143" t="n">
        <v>1.0815</v>
      </c>
      <c r="F11" s="1143" t="n">
        <v>1.0826</v>
      </c>
      <c r="G11" s="1498" t="n"/>
      <c r="H11" s="1498" t="n"/>
      <c r="J11" s="1143" t="n">
        <v>1.0674</v>
      </c>
      <c r="K11" s="1143" t="n">
        <v>1.0664</v>
      </c>
      <c r="L11" s="1143" t="n">
        <v>1.0644</v>
      </c>
      <c r="M11" s="1143" t="n">
        <v>1.0616</v>
      </c>
      <c r="N11" s="1143" t="n">
        <v>1.057</v>
      </c>
    </row>
    <row r="12">
      <c r="B12" s="1138" t="n">
        <v>23</v>
      </c>
      <c r="C12" s="1138" t="n">
        <v>24</v>
      </c>
      <c r="D12" s="1138" t="n">
        <v>25</v>
      </c>
      <c r="E12" s="1138" t="n">
        <v>26</v>
      </c>
      <c r="F12" s="1138" t="n">
        <v>27</v>
      </c>
      <c r="G12" s="1138" t="n">
        <v>28</v>
      </c>
      <c r="H12" s="1138" t="n">
        <v>29</v>
      </c>
      <c r="J12" s="1138" t="n">
        <v>27</v>
      </c>
      <c r="K12" s="1138" t="n">
        <v>28</v>
      </c>
    </row>
    <row r="13" ht="15.75" customHeight="1" s="1129" thickBot="1">
      <c r="B13" s="1143" t="n">
        <v>1.0871</v>
      </c>
      <c r="C13" s="1143" t="n">
        <v>1.0858</v>
      </c>
      <c r="D13" s="1143" t="n">
        <v>1.0878</v>
      </c>
      <c r="E13" s="1143" t="n">
        <v>1.0895</v>
      </c>
      <c r="F13" s="1143" t="n">
        <v>1.0865</v>
      </c>
      <c r="J13" s="1143" t="n">
        <v>1.0554</v>
      </c>
      <c r="K13" s="857" t="n">
        <v>1.0619</v>
      </c>
    </row>
    <row r="14">
      <c r="B14" s="1138" t="n">
        <v>30</v>
      </c>
      <c r="C14" s="1138" t="n">
        <v>31</v>
      </c>
      <c r="D14" s="1136" t="n"/>
    </row>
    <row r="15">
      <c r="B15" s="1143" t="n">
        <v>1.0903</v>
      </c>
      <c r="C15" s="857" t="n">
        <v>1.0833</v>
      </c>
    </row>
    <row r="18">
      <c r="B18" s="845" t="n">
        <v>44986</v>
      </c>
      <c r="C18" s="28">
        <f>AVERAGE(B23:F23,B25:F25,B27:F27,B29:F29,D21:F21)</f>
        <v/>
      </c>
      <c r="J18" s="845" t="n">
        <v>45017</v>
      </c>
      <c r="K18" s="28">
        <f>AVERAGE(J23:N23,J25:N25,J27:N27,J29:N29,L21:N21)</f>
        <v/>
      </c>
    </row>
    <row r="19" ht="15.75" customHeight="1" s="1129" thickBot="1">
      <c r="B19" s="834" t="inlineStr">
        <is>
          <t>Mon</t>
        </is>
      </c>
      <c r="C19" s="834" t="inlineStr">
        <is>
          <t>Tue</t>
        </is>
      </c>
      <c r="D19" s="834" t="inlineStr">
        <is>
          <t>Wed</t>
        </is>
      </c>
      <c r="E19" s="834" t="inlineStr">
        <is>
          <t>Thu</t>
        </is>
      </c>
      <c r="F19" s="834" t="inlineStr">
        <is>
          <t>Fri</t>
        </is>
      </c>
      <c r="G19" s="834" t="inlineStr">
        <is>
          <t>Sat</t>
        </is>
      </c>
      <c r="H19" s="835" t="inlineStr">
        <is>
          <t>Sun</t>
        </is>
      </c>
      <c r="J19" s="834" t="inlineStr">
        <is>
          <t>Mon</t>
        </is>
      </c>
      <c r="K19" s="834" t="inlineStr">
        <is>
          <t>Tue</t>
        </is>
      </c>
      <c r="L19" s="834" t="inlineStr">
        <is>
          <t>Wed</t>
        </is>
      </c>
      <c r="M19" s="834" t="inlineStr">
        <is>
          <t>Thu</t>
        </is>
      </c>
      <c r="N19" s="834" t="inlineStr">
        <is>
          <t>Fri</t>
        </is>
      </c>
      <c r="O19" s="834" t="inlineStr">
        <is>
          <t>Sat</t>
        </is>
      </c>
      <c r="P19" s="835" t="inlineStr">
        <is>
          <t>Sun</t>
        </is>
      </c>
    </row>
    <row r="20">
      <c r="B20" s="1499" t="n"/>
      <c r="C20" s="1499" t="n"/>
      <c r="D20" s="1130" t="n">
        <v>1</v>
      </c>
      <c r="E20" s="1130" t="n">
        <v>2</v>
      </c>
      <c r="F20" s="1130" t="n">
        <v>3</v>
      </c>
      <c r="G20" s="1500" t="n">
        <v>4</v>
      </c>
      <c r="H20" s="1500" t="n">
        <v>5</v>
      </c>
      <c r="J20" s="1499" t="n"/>
      <c r="K20" s="1499" t="n"/>
      <c r="L20" s="1499" t="n"/>
      <c r="M20" s="1499" t="n"/>
      <c r="N20" s="1499" t="n"/>
      <c r="O20" s="1500" t="n">
        <v>1</v>
      </c>
      <c r="P20" s="1500" t="n">
        <v>2</v>
      </c>
    </row>
    <row r="21" ht="15.75" customHeight="1" s="1129" thickBot="1">
      <c r="B21" s="1498" t="n"/>
      <c r="C21" s="1498" t="n"/>
      <c r="D21" s="1135" t="n">
        <v>1.0684</v>
      </c>
      <c r="E21" s="1135" t="n">
        <v>1.0605</v>
      </c>
      <c r="F21" s="1135" t="n">
        <v>1.0615</v>
      </c>
      <c r="G21" s="1498" t="n"/>
      <c r="H21" s="1498" t="n"/>
      <c r="J21" s="1498" t="n"/>
      <c r="K21" s="1498" t="n"/>
      <c r="L21" s="1498" t="n"/>
      <c r="M21" s="1498" t="n"/>
      <c r="N21" s="1498" t="n"/>
      <c r="O21" s="1498" t="n"/>
      <c r="P21" s="1498" t="n"/>
    </row>
    <row r="22">
      <c r="B22" s="1130" t="n">
        <v>6</v>
      </c>
      <c r="C22" s="1130" t="n">
        <v>7</v>
      </c>
      <c r="D22" s="1130" t="n">
        <v>8</v>
      </c>
      <c r="E22" s="1130" t="n">
        <v>9</v>
      </c>
      <c r="F22" s="1130" t="n">
        <v>10</v>
      </c>
      <c r="G22" s="1500" t="n">
        <v>11</v>
      </c>
      <c r="H22" s="1500" t="n">
        <v>12</v>
      </c>
      <c r="J22" s="1130" t="n">
        <v>3</v>
      </c>
      <c r="K22" s="1130" t="n">
        <v>4</v>
      </c>
      <c r="L22" s="1130" t="n">
        <v>5</v>
      </c>
      <c r="M22" s="1130" t="n">
        <v>6</v>
      </c>
      <c r="N22" s="1500" t="n">
        <v>7</v>
      </c>
      <c r="O22" s="1500" t="n">
        <v>8</v>
      </c>
      <c r="P22" s="1500" t="n">
        <v>9</v>
      </c>
    </row>
    <row r="23" ht="15.75" customHeight="1" s="1129" thickBot="1">
      <c r="B23" s="1135" t="n">
        <v>1.0646</v>
      </c>
      <c r="C23" s="1135" t="n">
        <v>1.0665</v>
      </c>
      <c r="D23" s="1135" t="n">
        <v>1.0545</v>
      </c>
      <c r="E23" s="1135" t="n">
        <v>1.0554</v>
      </c>
      <c r="F23" s="1135" t="n">
        <v>1.0586</v>
      </c>
      <c r="G23" s="1498" t="n"/>
      <c r="H23" s="1498" t="n"/>
      <c r="J23" s="1135" t="n">
        <v>1.087</v>
      </c>
      <c r="K23" s="1135" t="n">
        <v>1.0901</v>
      </c>
      <c r="L23" s="1135" t="n">
        <v>1.094</v>
      </c>
      <c r="M23" s="1135" t="n">
        <v>1.0915</v>
      </c>
      <c r="N23" s="1498" t="n"/>
      <c r="O23" s="1498" t="n"/>
      <c r="P23" s="1498" t="n"/>
    </row>
    <row r="24">
      <c r="B24" s="1130" t="n">
        <v>13</v>
      </c>
      <c r="C24" s="1130" t="n">
        <v>14</v>
      </c>
      <c r="D24" s="1130" t="n">
        <v>15</v>
      </c>
      <c r="E24" s="1130" t="n">
        <v>16</v>
      </c>
      <c r="F24" s="1130" t="n">
        <v>17</v>
      </c>
      <c r="G24" s="1500" t="n">
        <v>18</v>
      </c>
      <c r="H24" s="1500" t="n">
        <v>19</v>
      </c>
      <c r="J24" s="1500" t="n">
        <v>10</v>
      </c>
      <c r="K24" s="1130" t="n">
        <v>11</v>
      </c>
      <c r="L24" s="1130" t="n">
        <v>12</v>
      </c>
      <c r="M24" s="1130" t="n">
        <v>13</v>
      </c>
      <c r="N24" s="1130" t="n">
        <v>14</v>
      </c>
      <c r="O24" s="1500" t="n">
        <v>15</v>
      </c>
      <c r="P24" s="1500" t="n">
        <v>16</v>
      </c>
    </row>
    <row r="25" ht="15.75" customHeight="1" s="1129" thickBot="1">
      <c r="B25" s="1135" t="n">
        <v>1.0706</v>
      </c>
      <c r="C25" s="1135" t="n">
        <v>1.0737</v>
      </c>
      <c r="D25" s="1135" t="n">
        <v>1.0549</v>
      </c>
      <c r="E25" s="1135" t="n">
        <v>1.0595</v>
      </c>
      <c r="F25" s="1135" t="n">
        <v>1.0623</v>
      </c>
      <c r="G25" s="1498" t="n"/>
      <c r="H25" s="1498" t="n"/>
      <c r="J25" s="1498" t="n"/>
      <c r="K25" s="1135" t="n">
        <v>1.0905</v>
      </c>
      <c r="L25" s="1135" t="n">
        <v>1.0922</v>
      </c>
      <c r="M25" s="1135" t="n">
        <v>1.1015</v>
      </c>
      <c r="N25" s="1135" t="n">
        <v>1.1057</v>
      </c>
      <c r="O25" s="1498" t="n"/>
      <c r="P25" s="1498" t="n"/>
    </row>
    <row r="26">
      <c r="B26" s="1130" t="n">
        <v>20</v>
      </c>
      <c r="C26" s="1130" t="n">
        <v>21</v>
      </c>
      <c r="D26" s="1130" t="n">
        <v>22</v>
      </c>
      <c r="E26" s="1130" t="n">
        <v>23</v>
      </c>
      <c r="F26" s="1130" t="n">
        <v>24</v>
      </c>
      <c r="G26" s="1130" t="n">
        <v>25</v>
      </c>
      <c r="H26" s="1130" t="n">
        <v>26</v>
      </c>
      <c r="J26" s="1130" t="n">
        <v>17</v>
      </c>
      <c r="K26" s="1130" t="n">
        <v>18</v>
      </c>
      <c r="L26" s="1130" t="n">
        <v>19</v>
      </c>
      <c r="M26" s="1130" t="n">
        <v>20</v>
      </c>
      <c r="N26" s="1130" t="n">
        <v>21</v>
      </c>
      <c r="O26" s="1500" t="n">
        <v>22</v>
      </c>
      <c r="P26" s="1500" t="n">
        <v>23</v>
      </c>
    </row>
    <row r="27" ht="15.75" customHeight="1" s="1129" thickBot="1">
      <c r="B27" s="1135" t="n">
        <v>1.0717</v>
      </c>
      <c r="C27" s="1135" t="n">
        <v>1.0776</v>
      </c>
      <c r="D27" s="1135" t="n">
        <v>1.0785</v>
      </c>
      <c r="E27" s="1135" t="n">
        <v>1.0879</v>
      </c>
      <c r="F27" s="1135" t="n">
        <v>1.0745</v>
      </c>
      <c r="J27" s="1135" t="n">
        <v>1.0981</v>
      </c>
      <c r="K27" s="1135" t="n">
        <v>1.0972</v>
      </c>
      <c r="L27" s="1135" t="n">
        <v>1.0933</v>
      </c>
      <c r="M27" s="1135" t="n">
        <v>1.0944</v>
      </c>
      <c r="N27" s="1135" t="n">
        <v>1.0978</v>
      </c>
      <c r="O27" s="1498" t="n"/>
      <c r="P27" s="1498" t="n"/>
    </row>
    <row r="28">
      <c r="B28" s="1130" t="n">
        <v>27</v>
      </c>
      <c r="C28" s="1130" t="n">
        <v>28</v>
      </c>
      <c r="D28" s="1130" t="n">
        <v>29</v>
      </c>
      <c r="E28" s="1130" t="n">
        <v>30</v>
      </c>
      <c r="F28" s="1130" t="n">
        <v>31</v>
      </c>
      <c r="J28" s="1130" t="n">
        <v>24</v>
      </c>
      <c r="K28" s="1130" t="n">
        <v>25</v>
      </c>
      <c r="L28" s="1130" t="n">
        <v>26</v>
      </c>
      <c r="M28" s="1130" t="n">
        <v>27</v>
      </c>
      <c r="N28" s="1130" t="n">
        <v>28</v>
      </c>
      <c r="O28" s="1130" t="n">
        <v>29</v>
      </c>
      <c r="P28" s="1130" t="n">
        <v>30</v>
      </c>
    </row>
    <row r="29">
      <c r="B29" s="1135" t="n">
        <v>1.0773</v>
      </c>
      <c r="C29" s="1135" t="n">
        <v>1.0841</v>
      </c>
      <c r="D29" s="1135" t="n">
        <v>1.0847</v>
      </c>
      <c r="E29" s="1135" t="n">
        <v>1.0886</v>
      </c>
      <c r="F29" s="858" t="n">
        <v>1.0875</v>
      </c>
      <c r="J29" s="1135" t="n">
        <v>1.1002</v>
      </c>
      <c r="K29" s="1135" t="n">
        <v>1.1022</v>
      </c>
      <c r="L29" s="1135" t="n">
        <v>1.1039</v>
      </c>
      <c r="M29" s="1135" t="n">
        <v>1.1042</v>
      </c>
      <c r="N29" s="858" t="n">
        <v>1.0981</v>
      </c>
    </row>
    <row r="32">
      <c r="B32" s="860" t="n">
        <v>45047</v>
      </c>
      <c r="C32" s="28">
        <f>AVERAGE(B37:F37,B39:F39,B41:F41,B43:D43,C35:F35)</f>
        <v/>
      </c>
      <c r="J32" s="860" t="n">
        <v>45078</v>
      </c>
      <c r="K32" s="28">
        <f>AVERAGE(J37:N37,J39:N39,J41:N41,J43:N43,M35:N35)</f>
        <v/>
      </c>
    </row>
    <row r="33" ht="15.75" customHeight="1" s="1129" thickBot="1">
      <c r="B33" s="834" t="inlineStr">
        <is>
          <t>Mon</t>
        </is>
      </c>
      <c r="C33" s="834" t="inlineStr">
        <is>
          <t>Tue</t>
        </is>
      </c>
      <c r="D33" s="834" t="inlineStr">
        <is>
          <t>Wed</t>
        </is>
      </c>
      <c r="E33" s="834" t="inlineStr">
        <is>
          <t>Thu</t>
        </is>
      </c>
      <c r="F33" s="834" t="inlineStr">
        <is>
          <t>Fri</t>
        </is>
      </c>
      <c r="G33" s="834" t="inlineStr">
        <is>
          <t>Sat</t>
        </is>
      </c>
      <c r="H33" s="835" t="inlineStr">
        <is>
          <t>Sun</t>
        </is>
      </c>
      <c r="J33" s="834" t="inlineStr">
        <is>
          <t>Mon</t>
        </is>
      </c>
      <c r="K33" s="834" t="inlineStr">
        <is>
          <t>Tue</t>
        </is>
      </c>
      <c r="L33" s="834" t="inlineStr">
        <is>
          <t>Wed</t>
        </is>
      </c>
      <c r="M33" s="834" t="inlineStr">
        <is>
          <t>Thu</t>
        </is>
      </c>
      <c r="N33" s="834" t="inlineStr">
        <is>
          <t>Fri</t>
        </is>
      </c>
      <c r="O33" s="834" t="inlineStr">
        <is>
          <t>Sat</t>
        </is>
      </c>
      <c r="P33" s="835" t="inlineStr">
        <is>
          <t>Sun</t>
        </is>
      </c>
    </row>
    <row r="34">
      <c r="B34" s="1500" t="n">
        <v>1</v>
      </c>
      <c r="C34" s="1130" t="n">
        <v>2</v>
      </c>
      <c r="D34" s="1130" t="n">
        <v>3</v>
      </c>
      <c r="E34" s="1130" t="n">
        <v>4</v>
      </c>
      <c r="F34" s="1130" t="n">
        <v>5</v>
      </c>
      <c r="G34" s="1500" t="n">
        <v>6</v>
      </c>
      <c r="H34" s="1500" t="n">
        <v>7</v>
      </c>
      <c r="J34" s="1499" t="n"/>
      <c r="K34" s="1499" t="n"/>
      <c r="L34" s="1499" t="n"/>
      <c r="M34" s="1130" t="n">
        <v>1</v>
      </c>
      <c r="N34" s="1130" t="n">
        <v>2</v>
      </c>
      <c r="O34" s="1500" t="n">
        <v>3</v>
      </c>
      <c r="P34" s="1500" t="n">
        <v>4</v>
      </c>
    </row>
    <row r="35" ht="15.75" customHeight="1" s="1129" thickBot="1">
      <c r="B35" s="1498" t="n"/>
      <c r="C35" s="1135" t="n">
        <v>1.0965</v>
      </c>
      <c r="D35" s="1135" t="n">
        <v>1.1043</v>
      </c>
      <c r="E35" s="1135" t="n">
        <v>1.1074</v>
      </c>
      <c r="F35" s="1135" t="n">
        <v>1.1014</v>
      </c>
      <c r="G35" s="1498" t="n"/>
      <c r="H35" s="1498" t="n"/>
      <c r="J35" s="1498" t="n"/>
      <c r="K35" s="1498" t="n"/>
      <c r="L35" s="1498" t="n"/>
      <c r="M35" s="1135" t="n">
        <v>1.0697</v>
      </c>
      <c r="N35" s="1135" t="n">
        <v>1.0763</v>
      </c>
      <c r="O35" s="1498" t="n"/>
      <c r="P35" s="1498" t="n"/>
    </row>
    <row r="36">
      <c r="B36" s="1130" t="n">
        <v>8</v>
      </c>
      <c r="C36" s="1130" t="n">
        <v>9</v>
      </c>
      <c r="D36" s="1130" t="n">
        <v>10</v>
      </c>
      <c r="E36" s="1130" t="n">
        <v>11</v>
      </c>
      <c r="F36" s="1130" t="n">
        <v>12</v>
      </c>
      <c r="G36" s="1500" t="n">
        <v>13</v>
      </c>
      <c r="H36" s="1500" t="n">
        <v>14</v>
      </c>
      <c r="J36" s="1130" t="n">
        <v>5</v>
      </c>
      <c r="K36" s="1130" t="n">
        <v>6</v>
      </c>
      <c r="L36" s="1130" t="n">
        <v>7</v>
      </c>
      <c r="M36" s="1130" t="n">
        <v>8</v>
      </c>
      <c r="N36" s="1130" t="n">
        <v>9</v>
      </c>
      <c r="O36" s="1500" t="n">
        <v>10</v>
      </c>
      <c r="P36" s="1500" t="n">
        <v>11</v>
      </c>
    </row>
    <row r="37" ht="15.75" customHeight="1" s="1129" thickBot="1">
      <c r="B37" s="1135" t="n">
        <v>1.1037</v>
      </c>
      <c r="C37" s="1135" t="n">
        <v>1.0959</v>
      </c>
      <c r="D37" s="1135" t="n">
        <v>1.095</v>
      </c>
      <c r="E37" s="1135" t="n">
        <v>1.093</v>
      </c>
      <c r="F37" s="1135" t="n">
        <v>1.0892</v>
      </c>
      <c r="G37" s="1498" t="n"/>
      <c r="H37" s="1498" t="n"/>
      <c r="J37" s="1135" t="n">
        <v>1.069</v>
      </c>
      <c r="K37" s="1135" t="n">
        <v>1.0683</v>
      </c>
      <c r="L37" s="1135" t="n">
        <v>1.0717</v>
      </c>
      <c r="M37" s="1135" t="n">
        <v>1.0737</v>
      </c>
      <c r="N37" s="1135" t="n">
        <v>1.078</v>
      </c>
      <c r="O37" s="1498" t="n"/>
      <c r="P37" s="1498" t="n"/>
    </row>
    <row r="38">
      <c r="B38" s="1130" t="n">
        <v>15</v>
      </c>
      <c r="C38" s="1130" t="n">
        <v>16</v>
      </c>
      <c r="D38" s="1130" t="n">
        <v>17</v>
      </c>
      <c r="E38" s="1130" t="n">
        <v>18</v>
      </c>
      <c r="F38" s="1130" t="n">
        <v>19</v>
      </c>
      <c r="G38" s="1500" t="n">
        <v>20</v>
      </c>
      <c r="H38" s="1500" t="n">
        <v>21</v>
      </c>
      <c r="J38" s="1130" t="n">
        <v>12</v>
      </c>
      <c r="K38" s="1130" t="n">
        <v>13</v>
      </c>
      <c r="L38" s="1130" t="n">
        <v>14</v>
      </c>
      <c r="M38" s="1130" t="n">
        <v>15</v>
      </c>
      <c r="N38" s="1130" t="n">
        <v>16</v>
      </c>
      <c r="O38" s="1500" t="n">
        <v>17</v>
      </c>
      <c r="P38" s="1500" t="n">
        <v>18</v>
      </c>
    </row>
    <row r="39" ht="15.75" customHeight="1" s="1129" thickBot="1">
      <c r="B39" s="1135" t="n">
        <v>1.0876</v>
      </c>
      <c r="C39" s="1135" t="n">
        <v>1.0881</v>
      </c>
      <c r="D39" s="1135" t="n">
        <v>1.0829</v>
      </c>
      <c r="E39" s="1135" t="n">
        <v>1.0813</v>
      </c>
      <c r="F39" s="1135" t="n">
        <v>1.0808</v>
      </c>
      <c r="G39" s="1498" t="n"/>
      <c r="H39" s="1498" t="n"/>
      <c r="J39" s="1135" t="n">
        <v>1.0765</v>
      </c>
      <c r="K39" s="1135" t="n">
        <v>1.0793</v>
      </c>
      <c r="L39" s="1135" t="n">
        <v>1.0809</v>
      </c>
      <c r="M39" s="1135" t="n">
        <v>1.0819</v>
      </c>
      <c r="N39" s="1135" t="n">
        <v>1.0966</v>
      </c>
      <c r="O39" s="1498" t="n"/>
      <c r="P39" s="1498" t="n"/>
    </row>
    <row r="40">
      <c r="B40" s="1130" t="n">
        <v>22</v>
      </c>
      <c r="C40" s="1130" t="n">
        <v>23</v>
      </c>
      <c r="D40" s="1130" t="n">
        <v>24</v>
      </c>
      <c r="E40" s="1130" t="n">
        <v>25</v>
      </c>
      <c r="F40" s="1130" t="n">
        <v>26</v>
      </c>
      <c r="G40" s="1130" t="n">
        <v>27</v>
      </c>
      <c r="H40" s="1130" t="n">
        <v>28</v>
      </c>
      <c r="J40" s="1130" t="n">
        <v>19</v>
      </c>
      <c r="K40" s="1130" t="n">
        <v>20</v>
      </c>
      <c r="L40" s="1130" t="n">
        <v>21</v>
      </c>
      <c r="M40" s="1130" t="n">
        <v>22</v>
      </c>
      <c r="N40" s="1130" t="n">
        <v>23</v>
      </c>
      <c r="O40" s="1130" t="n">
        <v>24</v>
      </c>
      <c r="P40" s="1130" t="n">
        <v>25</v>
      </c>
    </row>
    <row r="41" ht="15.75" customHeight="1" s="1129" thickBot="1">
      <c r="B41" s="1135" t="n">
        <v>1.0822</v>
      </c>
      <c r="C41" s="1135" t="n">
        <v>1.0779</v>
      </c>
      <c r="D41" s="1135" t="n">
        <v>1.0785</v>
      </c>
      <c r="E41" s="1135" t="n">
        <v>1.0735</v>
      </c>
      <c r="F41" s="1135" t="n">
        <v>1.0751</v>
      </c>
      <c r="J41" s="1135" t="n">
        <v>1.0922</v>
      </c>
      <c r="K41" s="1135" t="n">
        <v>1.0933</v>
      </c>
      <c r="L41" s="1135" t="n">
        <v>1.0923</v>
      </c>
      <c r="M41" s="1135" t="n">
        <v>1.0985</v>
      </c>
      <c r="N41" s="1135" t="n">
        <v>1.0884</v>
      </c>
    </row>
    <row r="42">
      <c r="B42" s="1130" t="n">
        <v>29</v>
      </c>
      <c r="C42" s="1130" t="n">
        <v>30</v>
      </c>
      <c r="D42" s="1130" t="n">
        <v>31</v>
      </c>
      <c r="J42" s="1130" t="n">
        <v>26</v>
      </c>
      <c r="K42" s="1130" t="n">
        <v>27</v>
      </c>
      <c r="L42" s="1130" t="n">
        <v>28</v>
      </c>
      <c r="M42" s="1130" t="n">
        <v>29</v>
      </c>
      <c r="N42" s="1130" t="n">
        <v>30</v>
      </c>
    </row>
    <row r="43">
      <c r="B43" s="1135" t="n">
        <v>1.0715</v>
      </c>
      <c r="C43" s="1135" t="n">
        <v>1.0744</v>
      </c>
      <c r="D43" s="858" t="n">
        <v>1.0683</v>
      </c>
      <c r="J43" s="1135" t="n">
        <v>1.0918</v>
      </c>
      <c r="K43" s="1135" t="n">
        <v>1.0951</v>
      </c>
      <c r="L43" s="1135" t="n">
        <v>1.0938</v>
      </c>
      <c r="M43" s="1135" t="n">
        <v>1.0938</v>
      </c>
      <c r="N43" s="872" t="n">
        <v>1.0866</v>
      </c>
    </row>
    <row r="46">
      <c r="B46" s="882" t="n">
        <v>45108</v>
      </c>
      <c r="C46" s="28">
        <f>AVERAGE(B51:F51,B53:F53,B55:F55,B57:F57,B59)</f>
        <v/>
      </c>
      <c r="J46" s="882" t="n">
        <v>45139</v>
      </c>
      <c r="K46" s="28">
        <f>AVERAGE(K49:N49,J51:N51,J53:N53,J55:N55,J57:M57)</f>
        <v/>
      </c>
    </row>
    <row r="47" ht="15.75" customHeight="1" s="1129" thickBot="1">
      <c r="B47" s="829" t="inlineStr">
        <is>
          <t>Mon</t>
        </is>
      </c>
      <c r="C47" s="829" t="inlineStr">
        <is>
          <t>Tue</t>
        </is>
      </c>
      <c r="D47" s="829" t="inlineStr">
        <is>
          <t>Wed</t>
        </is>
      </c>
      <c r="E47" s="829" t="inlineStr">
        <is>
          <t>Thu</t>
        </is>
      </c>
      <c r="F47" s="829" t="inlineStr">
        <is>
          <t>Fri</t>
        </is>
      </c>
      <c r="G47" s="829" t="inlineStr">
        <is>
          <t>Sat</t>
        </is>
      </c>
      <c r="H47" s="830" t="inlineStr">
        <is>
          <t>Sun</t>
        </is>
      </c>
      <c r="J47" s="829" t="inlineStr">
        <is>
          <t>Mon</t>
        </is>
      </c>
      <c r="K47" s="829" t="inlineStr">
        <is>
          <t>Tue</t>
        </is>
      </c>
      <c r="L47" s="829" t="inlineStr">
        <is>
          <t>Wed</t>
        </is>
      </c>
      <c r="M47" s="829" t="inlineStr">
        <is>
          <t>Thu</t>
        </is>
      </c>
      <c r="N47" s="829" t="inlineStr">
        <is>
          <t>Fri</t>
        </is>
      </c>
      <c r="O47" s="829" t="inlineStr">
        <is>
          <t>Sat</t>
        </is>
      </c>
      <c r="P47" s="830" t="inlineStr">
        <is>
          <t>Sun</t>
        </is>
      </c>
    </row>
    <row r="48">
      <c r="B48" s="1496" t="n"/>
      <c r="C48" s="1496" t="n"/>
      <c r="D48" s="1496" t="n"/>
      <c r="E48" s="1496" t="n"/>
      <c r="F48" s="1496" t="n"/>
      <c r="G48" s="1497" t="n">
        <v>1</v>
      </c>
      <c r="H48" s="1497" t="n">
        <v>2</v>
      </c>
      <c r="J48" s="1496" t="n"/>
      <c r="K48" s="1138" t="n">
        <v>1</v>
      </c>
      <c r="L48" s="1138" t="n">
        <v>2</v>
      </c>
      <c r="M48" s="1138" t="n">
        <v>3</v>
      </c>
      <c r="N48" s="1138" t="n">
        <v>4</v>
      </c>
      <c r="O48" s="1497" t="n">
        <v>5</v>
      </c>
      <c r="P48" s="1497" t="n">
        <v>6</v>
      </c>
    </row>
    <row r="49" ht="15.75" customHeight="1" s="1129" thickBot="1">
      <c r="B49" s="1498" t="n"/>
      <c r="C49" s="1498" t="n"/>
      <c r="D49" s="1498" t="n"/>
      <c r="E49" s="1498" t="n"/>
      <c r="F49" s="1498" t="n"/>
      <c r="G49" s="1498" t="n"/>
      <c r="H49" s="1498" t="n"/>
      <c r="J49" s="1498" t="n"/>
      <c r="K49" s="1143" t="n">
        <v>1.097</v>
      </c>
      <c r="L49" s="1143" t="n">
        <v>1.0985</v>
      </c>
      <c r="M49" s="1143" t="n">
        <v>1.0932</v>
      </c>
      <c r="N49" s="1143" t="n">
        <v>1.0946</v>
      </c>
      <c r="O49" s="1498" t="n"/>
      <c r="P49" s="1498" t="n"/>
    </row>
    <row r="50">
      <c r="B50" s="1138" t="n">
        <v>3</v>
      </c>
      <c r="C50" s="1138" t="n">
        <v>4</v>
      </c>
      <c r="D50" s="1138" t="n">
        <v>5</v>
      </c>
      <c r="E50" s="1138" t="n">
        <v>6</v>
      </c>
      <c r="F50" s="1138" t="n">
        <v>7</v>
      </c>
      <c r="G50" s="1497" t="n">
        <v>8</v>
      </c>
      <c r="H50" s="1497" t="n">
        <v>9</v>
      </c>
      <c r="J50" s="1138" t="n">
        <v>7</v>
      </c>
      <c r="K50" s="1138" t="n">
        <v>8</v>
      </c>
      <c r="L50" s="1138" t="n">
        <v>9</v>
      </c>
      <c r="M50" s="1138" t="n">
        <v>10</v>
      </c>
      <c r="N50" s="1138" t="n">
        <v>11</v>
      </c>
      <c r="O50" s="1497" t="n">
        <v>12</v>
      </c>
      <c r="P50" s="1497" t="n">
        <v>13</v>
      </c>
    </row>
    <row r="51" ht="15.75" customHeight="1" s="1129" thickBot="1">
      <c r="B51" s="1143" t="n">
        <v>1.0899</v>
      </c>
      <c r="C51" s="1143" t="n">
        <v>1.0895</v>
      </c>
      <c r="D51" s="1143" t="n">
        <v>1.0879</v>
      </c>
      <c r="E51" s="1143" t="n">
        <v>1.0899</v>
      </c>
      <c r="F51" s="1143" t="n">
        <v>1.0888</v>
      </c>
      <c r="G51" s="1498" t="n"/>
      <c r="H51" s="1498" t="n"/>
      <c r="J51" s="1143" t="n">
        <v>1.0984</v>
      </c>
      <c r="K51" s="1143" t="n">
        <v>1.0944</v>
      </c>
      <c r="L51" s="1143" t="n">
        <v>1.0968</v>
      </c>
      <c r="M51" s="1143" t="n">
        <v>1.1019</v>
      </c>
      <c r="N51" s="1143" t="n">
        <v>1.1004</v>
      </c>
      <c r="O51" s="1498" t="n"/>
      <c r="P51" s="1498" t="n"/>
    </row>
    <row r="52">
      <c r="B52" s="1138" t="n">
        <v>10</v>
      </c>
      <c r="C52" s="1138" t="n">
        <v>11</v>
      </c>
      <c r="D52" s="1138" t="n">
        <v>12</v>
      </c>
      <c r="E52" s="1138" t="n">
        <v>13</v>
      </c>
      <c r="F52" s="1138" t="n">
        <v>14</v>
      </c>
      <c r="G52" s="1497" t="n">
        <v>15</v>
      </c>
      <c r="H52" s="1497" t="n">
        <v>16</v>
      </c>
      <c r="J52" s="1138" t="n">
        <v>14</v>
      </c>
      <c r="K52" s="1138" t="n">
        <v>15</v>
      </c>
      <c r="L52" s="1138" t="n">
        <v>16</v>
      </c>
      <c r="M52" s="1138" t="n">
        <v>17</v>
      </c>
      <c r="N52" s="1138" t="n">
        <v>18</v>
      </c>
      <c r="O52" s="1497" t="n">
        <v>19</v>
      </c>
      <c r="P52" s="1497" t="n">
        <v>20</v>
      </c>
    </row>
    <row r="53" ht="15.75" customHeight="1" s="1129" thickBot="1">
      <c r="B53" s="1143" t="n">
        <v>1.0956</v>
      </c>
      <c r="C53" s="1143" t="n">
        <v>1.0989</v>
      </c>
      <c r="D53" s="1143" t="n">
        <v>1.1022</v>
      </c>
      <c r="E53" s="1143" t="n">
        <v>1.1182</v>
      </c>
      <c r="F53" s="1143" t="n">
        <v>1.1221</v>
      </c>
      <c r="G53" s="1498" t="n"/>
      <c r="H53" s="1498" t="n"/>
      <c r="J53" s="1143" t="n">
        <v>1.093</v>
      </c>
      <c r="K53" s="1143" t="n">
        <v>1.0926</v>
      </c>
      <c r="L53" s="1143" t="n">
        <v>1.0916</v>
      </c>
      <c r="M53" s="1143" t="n">
        <v>1.09</v>
      </c>
      <c r="N53" s="1143" t="n">
        <v>1.0867</v>
      </c>
      <c r="O53" s="1498" t="n"/>
      <c r="P53" s="1498" t="n"/>
    </row>
    <row r="54">
      <c r="B54" s="1138" t="n">
        <v>17</v>
      </c>
      <c r="C54" s="1138" t="n">
        <v>18</v>
      </c>
      <c r="D54" s="1138" t="n">
        <v>19</v>
      </c>
      <c r="E54" s="1138" t="n">
        <v>20</v>
      </c>
      <c r="F54" s="1138" t="n">
        <v>21</v>
      </c>
      <c r="G54" s="1497" t="n">
        <v>22</v>
      </c>
      <c r="H54" s="1497" t="n">
        <v>23</v>
      </c>
      <c r="J54" s="1138" t="n">
        <v>21</v>
      </c>
      <c r="K54" s="1138" t="n">
        <v>22</v>
      </c>
      <c r="L54" s="1138" t="n">
        <v>23</v>
      </c>
      <c r="M54" s="1138" t="n">
        <v>24</v>
      </c>
      <c r="N54" s="1138" t="n">
        <v>25</v>
      </c>
      <c r="O54" s="1138" t="n">
        <v>26</v>
      </c>
      <c r="P54" s="1138" t="n">
        <v>27</v>
      </c>
    </row>
    <row r="55" ht="15.75" customHeight="1" s="1129" thickBot="1">
      <c r="B55" s="1143" t="n">
        <v>1.123</v>
      </c>
      <c r="C55" s="1143" t="n">
        <v>1.1255</v>
      </c>
      <c r="D55" s="1143" t="n">
        <v>1.1222</v>
      </c>
      <c r="E55" s="1143" t="n">
        <v>1.1197</v>
      </c>
      <c r="F55" s="1143" t="n">
        <v>1.1123</v>
      </c>
      <c r="G55" s="1498" t="n"/>
      <c r="H55" s="1498" t="n"/>
      <c r="J55" s="1143" t="n">
        <v>1.0908</v>
      </c>
      <c r="K55" s="1143" t="n">
        <v>1.0887</v>
      </c>
      <c r="L55" s="1143" t="n">
        <v>1.0805</v>
      </c>
      <c r="M55" s="1143" t="n">
        <v>1.084</v>
      </c>
      <c r="N55" s="1143" t="n">
        <v>1.0808</v>
      </c>
    </row>
    <row r="56">
      <c r="B56" s="1138" t="n">
        <v>24</v>
      </c>
      <c r="C56" s="1138" t="n">
        <v>25</v>
      </c>
      <c r="D56" s="1138" t="n">
        <v>26</v>
      </c>
      <c r="E56" s="1138" t="n">
        <v>27</v>
      </c>
      <c r="F56" s="1138" t="n">
        <v>28</v>
      </c>
      <c r="G56" s="1138" t="n">
        <v>29</v>
      </c>
      <c r="H56" s="1138" t="n">
        <v>30</v>
      </c>
      <c r="J56" s="1138" t="n">
        <v>28</v>
      </c>
      <c r="K56" s="1138" t="n">
        <v>29</v>
      </c>
      <c r="L56" s="1138" t="n">
        <v>30</v>
      </c>
      <c r="M56" s="1138" t="n">
        <v>31</v>
      </c>
      <c r="N56" s="1136" t="n"/>
    </row>
    <row r="57" ht="15.75" customHeight="1" s="1129" thickBot="1">
      <c r="B57" s="1143" t="n">
        <v>1.1096</v>
      </c>
      <c r="C57" s="1143" t="n">
        <v>1.1051</v>
      </c>
      <c r="D57" s="1143" t="n">
        <v>1.1059</v>
      </c>
      <c r="E57" s="1143" t="n">
        <v>1.1125</v>
      </c>
      <c r="F57" s="1143" t="n">
        <v>1.101</v>
      </c>
      <c r="J57" s="1143" t="n">
        <v>1.0808</v>
      </c>
      <c r="K57" s="1143" t="n">
        <v>1.0803</v>
      </c>
      <c r="L57" s="1143" t="n">
        <v>1.0886</v>
      </c>
      <c r="M57" s="872" t="n">
        <v>1.0868</v>
      </c>
    </row>
    <row r="58">
      <c r="B58" s="1138" t="n">
        <v>31</v>
      </c>
    </row>
    <row r="59">
      <c r="B59" s="872" t="n">
        <v>1.1023</v>
      </c>
    </row>
    <row r="62">
      <c r="B62" s="860" t="n">
        <v>45170</v>
      </c>
      <c r="C62" s="28">
        <f>AVERAGE(B67:F67,B69:F69,B71:F71,B73:F73,F65)</f>
        <v/>
      </c>
      <c r="J62" s="882" t="n">
        <v>45200</v>
      </c>
      <c r="K62" s="28">
        <f>AVERAGE(J67:N67,J69:N69,J71:N71,J73:N73,J75:K75)</f>
        <v/>
      </c>
    </row>
    <row r="63" ht="15.75" customHeight="1" s="1129" thickBot="1">
      <c r="B63" s="834" t="inlineStr">
        <is>
          <t>Mon</t>
        </is>
      </c>
      <c r="C63" s="834" t="inlineStr">
        <is>
          <t>Tue</t>
        </is>
      </c>
      <c r="D63" s="834" t="inlineStr">
        <is>
          <t>Wed</t>
        </is>
      </c>
      <c r="E63" s="834" t="inlineStr">
        <is>
          <t>Thu</t>
        </is>
      </c>
      <c r="F63" s="834" t="inlineStr">
        <is>
          <t>Fri</t>
        </is>
      </c>
      <c r="G63" s="834" t="inlineStr">
        <is>
          <t>Sat</t>
        </is>
      </c>
      <c r="H63" s="835" t="inlineStr">
        <is>
          <t>Sun</t>
        </is>
      </c>
      <c r="J63" s="829" t="inlineStr">
        <is>
          <t>Mon</t>
        </is>
      </c>
      <c r="K63" s="829" t="inlineStr">
        <is>
          <t>Tue</t>
        </is>
      </c>
      <c r="L63" s="829" t="inlineStr">
        <is>
          <t>Wed</t>
        </is>
      </c>
      <c r="M63" s="829" t="inlineStr">
        <is>
          <t>Thu</t>
        </is>
      </c>
      <c r="N63" s="829" t="inlineStr">
        <is>
          <t>Fri</t>
        </is>
      </c>
      <c r="O63" s="829" t="inlineStr">
        <is>
          <t>Sat</t>
        </is>
      </c>
      <c r="P63" s="830" t="inlineStr">
        <is>
          <t>Sun</t>
        </is>
      </c>
    </row>
    <row r="64">
      <c r="B64" s="1499" t="n"/>
      <c r="C64" s="1499" t="n"/>
      <c r="D64" s="1499" t="n"/>
      <c r="E64" s="1499" t="n"/>
      <c r="F64" s="1130" t="n">
        <v>1</v>
      </c>
      <c r="G64" s="1500" t="n">
        <v>2</v>
      </c>
      <c r="H64" s="1500" t="n">
        <v>3</v>
      </c>
      <c r="J64" s="1496" t="n"/>
      <c r="K64" s="1496" t="n"/>
      <c r="L64" s="1496" t="n"/>
      <c r="M64" s="1496" t="n"/>
      <c r="N64" s="1496" t="n"/>
      <c r="O64" s="1496" t="n"/>
      <c r="P64" s="1497" t="n">
        <v>1</v>
      </c>
    </row>
    <row r="65" ht="15.75" customHeight="1" s="1129" thickBot="1">
      <c r="B65" s="1498" t="n"/>
      <c r="C65" s="1498" t="n"/>
      <c r="D65" s="1498" t="n"/>
      <c r="E65" s="1498" t="n"/>
      <c r="F65" s="1135" t="n">
        <v>1.0844</v>
      </c>
      <c r="G65" s="1498" t="n"/>
      <c r="H65" s="1498" t="n"/>
      <c r="J65" s="1498" t="n"/>
      <c r="K65" s="1498" t="n"/>
      <c r="L65" s="1498" t="n"/>
      <c r="M65" s="1498" t="n"/>
      <c r="N65" s="1498" t="n"/>
      <c r="O65" s="1498" t="n"/>
      <c r="P65" s="1498" t="n"/>
    </row>
    <row r="66">
      <c r="B66" s="1130" t="n">
        <v>4</v>
      </c>
      <c r="C66" s="1130" t="n">
        <v>5</v>
      </c>
      <c r="D66" s="1130" t="n">
        <v>6</v>
      </c>
      <c r="E66" s="1130" t="n">
        <v>7</v>
      </c>
      <c r="F66" s="1130" t="n">
        <v>8</v>
      </c>
      <c r="G66" s="1500" t="n">
        <v>9</v>
      </c>
      <c r="H66" s="1500" t="n">
        <v>10</v>
      </c>
      <c r="J66" s="1138" t="n">
        <v>2</v>
      </c>
      <c r="K66" s="1138" t="n">
        <v>3</v>
      </c>
      <c r="L66" s="1138" t="n">
        <v>4</v>
      </c>
      <c r="M66" s="1138" t="n">
        <v>5</v>
      </c>
      <c r="N66" s="1138" t="n">
        <v>6</v>
      </c>
      <c r="O66" s="1497" t="n">
        <v>7</v>
      </c>
      <c r="P66" s="1497" t="n">
        <v>8</v>
      </c>
    </row>
    <row r="67" ht="15.75" customHeight="1" s="1129" thickBot="1">
      <c r="B67" s="1135" t="n">
        <v>1.0801</v>
      </c>
      <c r="C67" s="1135" t="n">
        <v>1.0731</v>
      </c>
      <c r="D67" s="1135" t="n">
        <v>1.0745</v>
      </c>
      <c r="E67" s="1135" t="n">
        <v>1.071</v>
      </c>
      <c r="F67" s="1135" t="n">
        <v>1.0704</v>
      </c>
      <c r="G67" s="1498" t="n"/>
      <c r="H67" s="1498" t="n"/>
      <c r="J67" s="1143" t="n">
        <v>1.053</v>
      </c>
      <c r="K67" s="1143" t="n">
        <v>1.0469</v>
      </c>
      <c r="L67" s="1143" t="n">
        <v>1.0497</v>
      </c>
      <c r="M67" s="1143" t="n">
        <v>1.0526</v>
      </c>
      <c r="N67" s="1143" t="n">
        <v>1.0563</v>
      </c>
      <c r="O67" s="1498" t="n"/>
      <c r="P67" s="1498" t="n"/>
    </row>
    <row r="68">
      <c r="B68" s="1130" t="n">
        <v>11</v>
      </c>
      <c r="C68" s="1130" t="n">
        <v>12</v>
      </c>
      <c r="D68" s="1130" t="n">
        <v>13</v>
      </c>
      <c r="E68" s="1130" t="n">
        <v>14</v>
      </c>
      <c r="F68" s="1130" t="n">
        <v>15</v>
      </c>
      <c r="G68" s="1500" t="n">
        <v>16</v>
      </c>
      <c r="H68" s="1500" t="n">
        <v>17</v>
      </c>
      <c r="J68" s="1138" t="n">
        <v>9</v>
      </c>
      <c r="K68" s="1138" t="n">
        <v>10</v>
      </c>
      <c r="L68" s="1138" t="n">
        <v>11</v>
      </c>
      <c r="M68" s="1138" t="n">
        <v>12</v>
      </c>
      <c r="N68" s="1138" t="n">
        <v>13</v>
      </c>
      <c r="O68" s="1497" t="n">
        <v>14</v>
      </c>
      <c r="P68" s="1497" t="n">
        <v>15</v>
      </c>
    </row>
    <row r="69" ht="15.75" customHeight="1" s="1129" thickBot="1">
      <c r="B69" s="1135" t="n">
        <v>1.0724</v>
      </c>
      <c r="C69" s="1135" t="n">
        <v>1.0713</v>
      </c>
      <c r="D69" s="1135" t="n">
        <v>1.0733</v>
      </c>
      <c r="E69" s="1135" t="n">
        <v>1.073</v>
      </c>
      <c r="F69" s="1135" t="n">
        <v>1.0658</v>
      </c>
      <c r="G69" s="1498" t="n"/>
      <c r="H69" s="1498" t="n"/>
      <c r="J69" s="1143" t="n">
        <v>1.0531</v>
      </c>
      <c r="K69" s="1143" t="n">
        <v>1.0582</v>
      </c>
      <c r="L69" s="1143" t="n">
        <v>1.0604</v>
      </c>
      <c r="M69" s="1143" t="n">
        <v>1.0619</v>
      </c>
      <c r="N69" s="1143" t="n">
        <v>1.0524</v>
      </c>
      <c r="O69" s="1498" t="n"/>
      <c r="P69" s="1498" t="n"/>
    </row>
    <row r="70">
      <c r="B70" s="1130" t="n">
        <v>18</v>
      </c>
      <c r="C70" s="1130" t="n">
        <v>19</v>
      </c>
      <c r="D70" s="1130" t="n">
        <v>20</v>
      </c>
      <c r="E70" s="1130" t="n">
        <v>21</v>
      </c>
      <c r="F70" s="1130" t="n">
        <v>22</v>
      </c>
      <c r="G70" s="1500" t="n">
        <v>23</v>
      </c>
      <c r="H70" s="1130" t="n">
        <v>24</v>
      </c>
      <c r="J70" s="1138" t="n">
        <v>16</v>
      </c>
      <c r="K70" s="1138" t="n">
        <v>17</v>
      </c>
      <c r="L70" s="1138" t="n">
        <v>18</v>
      </c>
      <c r="M70" s="1138" t="n">
        <v>19</v>
      </c>
      <c r="N70" s="1138" t="n">
        <v>20</v>
      </c>
      <c r="O70" s="1497" t="n">
        <v>21</v>
      </c>
      <c r="P70" s="1497" t="n">
        <v>22</v>
      </c>
    </row>
    <row r="71" ht="15.75" customHeight="1" s="1129" thickBot="1">
      <c r="B71" s="1135" t="n">
        <v>1.0663</v>
      </c>
      <c r="C71" s="1135" t="n">
        <v>1.0713</v>
      </c>
      <c r="D71" s="1135" t="n">
        <v>1.0702</v>
      </c>
      <c r="E71" s="1135" t="n">
        <v>1.0635</v>
      </c>
      <c r="F71" s="1135" t="n">
        <v>1.0647</v>
      </c>
      <c r="G71" s="1498" t="n"/>
      <c r="J71" s="1143" t="n">
        <v>1.0538</v>
      </c>
      <c r="K71" s="1143" t="n">
        <v>1.0569</v>
      </c>
      <c r="L71" s="1143" t="n">
        <v>1.0565</v>
      </c>
      <c r="M71" s="1143" t="n">
        <v>1.0558</v>
      </c>
      <c r="N71" s="1143" t="n">
        <v>1.0591</v>
      </c>
      <c r="O71" s="1498" t="n"/>
      <c r="P71" s="1498" t="n"/>
    </row>
    <row r="72">
      <c r="B72" s="1130" t="n">
        <v>25</v>
      </c>
      <c r="C72" s="1130" t="n">
        <v>26</v>
      </c>
      <c r="D72" s="1130" t="n">
        <v>27</v>
      </c>
      <c r="E72" s="1130" t="n">
        <v>28</v>
      </c>
      <c r="F72" s="1130" t="n">
        <v>29</v>
      </c>
      <c r="G72" s="1130" t="n">
        <v>30</v>
      </c>
      <c r="J72" s="1138" t="n">
        <v>23</v>
      </c>
      <c r="K72" s="1138" t="n">
        <v>24</v>
      </c>
      <c r="L72" s="1138" t="n">
        <v>25</v>
      </c>
      <c r="M72" s="1138" t="n">
        <v>26</v>
      </c>
      <c r="N72" s="1138" t="n">
        <v>27</v>
      </c>
      <c r="O72" s="1138" t="n">
        <v>28</v>
      </c>
      <c r="P72" s="1138" t="n">
        <v>29</v>
      </c>
    </row>
    <row r="73" ht="15.75" customHeight="1" s="1129" thickBot="1">
      <c r="B73" s="1135" t="n">
        <v>1.0633</v>
      </c>
      <c r="C73" s="1135" t="n">
        <v>1.0605</v>
      </c>
      <c r="D73" s="1135" t="n">
        <v>1.0536</v>
      </c>
      <c r="E73" s="1135" t="n">
        <v>1.0539</v>
      </c>
      <c r="F73" s="872" t="n">
        <v>1.0594</v>
      </c>
      <c r="J73" s="1143" t="n">
        <v>1.0597</v>
      </c>
      <c r="K73" s="1143" t="n">
        <v>1.0632</v>
      </c>
      <c r="L73" s="1143" t="n">
        <v>1.0576</v>
      </c>
      <c r="M73" s="1143" t="n">
        <v>1.054</v>
      </c>
      <c r="N73" s="1143" t="n">
        <v>1.0541</v>
      </c>
    </row>
    <row r="74">
      <c r="J74" s="1138" t="n">
        <v>30</v>
      </c>
      <c r="K74" s="1138" t="n">
        <v>31</v>
      </c>
    </row>
    <row r="75">
      <c r="J75" s="1143" t="n">
        <v>1.0605</v>
      </c>
      <c r="K75" s="872" t="n">
        <v>1.0619</v>
      </c>
    </row>
    <row r="78">
      <c r="B78" s="882" t="n">
        <v>45231</v>
      </c>
      <c r="C78" s="28">
        <f>AVERAGE(B83:F83,B85:F85,B87:F87,B89:E89,D81:F81)</f>
        <v/>
      </c>
      <c r="J78" s="911" t="n">
        <v>45261</v>
      </c>
      <c r="K78" s="28">
        <f>AVERAGE(J83:N83,J85:N85,J87:N87,L89:N89,N81)</f>
        <v/>
      </c>
    </row>
    <row r="79" ht="15.75" customHeight="1" s="1129" thickBot="1">
      <c r="B79" s="829" t="inlineStr">
        <is>
          <t>Mon</t>
        </is>
      </c>
      <c r="C79" s="829" t="inlineStr">
        <is>
          <t>Tue</t>
        </is>
      </c>
      <c r="D79" s="829" t="inlineStr">
        <is>
          <t>Wed</t>
        </is>
      </c>
      <c r="E79" s="829" t="inlineStr">
        <is>
          <t>Thu</t>
        </is>
      </c>
      <c r="F79" s="829" t="inlineStr">
        <is>
          <t>Fri</t>
        </is>
      </c>
      <c r="G79" s="829" t="inlineStr">
        <is>
          <t>Sat</t>
        </is>
      </c>
      <c r="H79" s="830" t="inlineStr">
        <is>
          <t>Sun</t>
        </is>
      </c>
      <c r="J79" s="834" t="inlineStr">
        <is>
          <t>Mon</t>
        </is>
      </c>
      <c r="K79" s="834" t="inlineStr">
        <is>
          <t>Tue</t>
        </is>
      </c>
      <c r="L79" s="834" t="inlineStr">
        <is>
          <t>Wed</t>
        </is>
      </c>
      <c r="M79" s="834" t="inlineStr">
        <is>
          <t>Thu</t>
        </is>
      </c>
      <c r="N79" s="834" t="inlineStr">
        <is>
          <t>Fri</t>
        </is>
      </c>
      <c r="O79" s="834" t="inlineStr">
        <is>
          <t>Sat</t>
        </is>
      </c>
      <c r="P79" s="835" t="inlineStr">
        <is>
          <t>Sun</t>
        </is>
      </c>
    </row>
    <row r="80">
      <c r="B80" s="1496" t="n"/>
      <c r="C80" s="1496" t="n"/>
      <c r="D80" s="1138" t="n">
        <v>1</v>
      </c>
      <c r="E80" s="1138" t="n">
        <v>2</v>
      </c>
      <c r="F80" s="1138" t="n">
        <v>3</v>
      </c>
      <c r="G80" s="1497" t="n">
        <v>4</v>
      </c>
      <c r="H80" s="1497" t="n">
        <v>5</v>
      </c>
      <c r="J80" s="1501" t="n"/>
      <c r="K80" s="1501" t="n"/>
      <c r="L80" s="1501" t="n"/>
      <c r="M80" s="1501" t="n"/>
      <c r="N80" s="1130" t="n">
        <v>1</v>
      </c>
      <c r="O80" s="1500" t="n">
        <v>2</v>
      </c>
      <c r="P80" s="1500" t="n">
        <v>3</v>
      </c>
    </row>
    <row r="81" ht="15.75" customHeight="1" s="1129" thickBot="1">
      <c r="B81" s="1498" t="n"/>
      <c r="C81" s="1498" t="n"/>
      <c r="D81" s="1143" t="n">
        <v>1.0537</v>
      </c>
      <c r="E81" s="1143" t="n">
        <v>1.0661</v>
      </c>
      <c r="F81" s="1143" t="n">
        <v>1.0702</v>
      </c>
      <c r="G81" s="1498" t="n"/>
      <c r="H81" s="1498" t="n"/>
      <c r="J81" s="1498" t="n"/>
      <c r="K81" s="1498" t="n"/>
      <c r="L81" s="1498" t="n"/>
      <c r="M81" s="1498" t="n"/>
      <c r="N81" s="912" t="n">
        <v>1.0875</v>
      </c>
      <c r="O81" s="1498" t="n"/>
      <c r="P81" s="1498" t="n"/>
    </row>
    <row r="82">
      <c r="B82" s="1138" t="n">
        <v>6</v>
      </c>
      <c r="C82" s="1138" t="n">
        <v>7</v>
      </c>
      <c r="D82" s="1138" t="n">
        <v>8</v>
      </c>
      <c r="E82" s="1138" t="n">
        <v>9</v>
      </c>
      <c r="F82" s="1138" t="n">
        <v>10</v>
      </c>
      <c r="G82" s="1497" t="n">
        <v>11</v>
      </c>
      <c r="H82" s="1497" t="n">
        <v>12</v>
      </c>
      <c r="J82" s="1130" t="n">
        <v>4</v>
      </c>
      <c r="K82" s="1130" t="n">
        <v>5</v>
      </c>
      <c r="L82" s="1130" t="n">
        <v>6</v>
      </c>
      <c r="M82" s="1130" t="n">
        <v>7</v>
      </c>
      <c r="N82" s="1130" t="n">
        <v>8</v>
      </c>
      <c r="O82" s="1500" t="n">
        <v>9</v>
      </c>
      <c r="P82" s="1500" t="n">
        <v>10</v>
      </c>
    </row>
    <row r="83" ht="15.75" customHeight="1" s="1129" thickBot="1">
      <c r="B83" s="1143" t="n">
        <v>1.0741</v>
      </c>
      <c r="C83" s="1143" t="n">
        <v>1.0686</v>
      </c>
      <c r="D83" s="1143" t="n">
        <v>1.0671</v>
      </c>
      <c r="E83" s="1143" t="n">
        <v>1.0691</v>
      </c>
      <c r="F83" s="1143" t="n">
        <v>1.0683</v>
      </c>
      <c r="G83" s="1498" t="n"/>
      <c r="H83" s="1498" t="n"/>
      <c r="J83" s="912" t="n">
        <v>1.0868</v>
      </c>
      <c r="K83" s="912" t="n">
        <v>1.0817</v>
      </c>
      <c r="L83" s="912" t="n">
        <v>1.0778</v>
      </c>
      <c r="M83" s="912" t="n">
        <v>1.0771</v>
      </c>
      <c r="N83" s="912" t="n">
        <v>1.0777</v>
      </c>
      <c r="O83" s="1498" t="n"/>
      <c r="P83" s="1498" t="n"/>
    </row>
    <row r="84">
      <c r="B84" s="1138" t="n">
        <v>13</v>
      </c>
      <c r="C84" s="1138" t="n">
        <v>14</v>
      </c>
      <c r="D84" s="1138" t="n">
        <v>15</v>
      </c>
      <c r="E84" s="1138" t="n">
        <v>16</v>
      </c>
      <c r="F84" s="1138" t="n">
        <v>17</v>
      </c>
      <c r="G84" s="1497" t="n">
        <v>18</v>
      </c>
      <c r="H84" s="1497" t="n">
        <v>19</v>
      </c>
      <c r="J84" s="1130" t="n">
        <v>11</v>
      </c>
      <c r="K84" s="1130" t="n">
        <v>12</v>
      </c>
      <c r="L84" s="1130" t="n">
        <v>13</v>
      </c>
      <c r="M84" s="1130" t="n">
        <v>14</v>
      </c>
      <c r="N84" s="1130" t="n">
        <v>15</v>
      </c>
      <c r="O84" s="1500" t="n">
        <v>16</v>
      </c>
      <c r="P84" s="1500" t="n">
        <v>17</v>
      </c>
    </row>
    <row r="85" ht="15.75" customHeight="1" s="1129" thickBot="1">
      <c r="B85" s="1143" t="n">
        <v>1.067</v>
      </c>
      <c r="C85" s="1143" t="n">
        <v>1.0724</v>
      </c>
      <c r="D85" s="1143" t="n">
        <v>1.0868</v>
      </c>
      <c r="E85" s="1143" t="n">
        <v>1.0849</v>
      </c>
      <c r="F85" s="1143" t="n">
        <v>1.0872</v>
      </c>
      <c r="G85" s="1498" t="n"/>
      <c r="H85" s="1498" t="n"/>
      <c r="J85" s="912" t="n">
        <v>1.0757</v>
      </c>
      <c r="K85" s="912" t="n">
        <v>1.0804</v>
      </c>
      <c r="L85" s="912" t="n">
        <v>1.0787</v>
      </c>
      <c r="M85" s="912" t="n">
        <v>1.0919</v>
      </c>
      <c r="N85" s="912" t="n">
        <v>1.0946</v>
      </c>
      <c r="O85" s="1498" t="n"/>
      <c r="P85" s="1498" t="n"/>
    </row>
    <row r="86">
      <c r="B86" s="1138" t="n">
        <v>20</v>
      </c>
      <c r="C86" s="1138" t="n">
        <v>21</v>
      </c>
      <c r="D86" s="1138" t="n">
        <v>22</v>
      </c>
      <c r="E86" s="1138" t="n">
        <v>23</v>
      </c>
      <c r="F86" s="1138" t="n">
        <v>24</v>
      </c>
      <c r="G86" s="1138" t="n">
        <v>25</v>
      </c>
      <c r="H86" s="1138" t="n">
        <v>26</v>
      </c>
      <c r="J86" s="1130" t="n">
        <v>18</v>
      </c>
      <c r="K86" s="1130" t="n">
        <v>19</v>
      </c>
      <c r="L86" s="1130" t="n">
        <v>20</v>
      </c>
      <c r="M86" s="1130" t="n">
        <v>21</v>
      </c>
      <c r="N86" s="1130" t="n">
        <v>22</v>
      </c>
      <c r="O86" s="1500" t="n">
        <v>23</v>
      </c>
      <c r="P86" s="1500" t="n">
        <v>24</v>
      </c>
    </row>
    <row r="87" ht="15.75" customHeight="1" s="1129" thickBot="1">
      <c r="B87" s="1143" t="n">
        <v>1.0928</v>
      </c>
      <c r="C87" s="1143" t="n">
        <v>1.0955</v>
      </c>
      <c r="D87" s="1143" t="n">
        <v>1.0911</v>
      </c>
      <c r="E87" s="1143" t="n">
        <v>1.09</v>
      </c>
      <c r="F87" s="1143" t="n">
        <v>1.0916</v>
      </c>
      <c r="J87" s="912" t="n">
        <v>1.0918</v>
      </c>
      <c r="K87" s="912" t="n">
        <v>1.0962</v>
      </c>
      <c r="L87" s="912" t="n">
        <v>1.0944</v>
      </c>
      <c r="M87" s="912" t="n">
        <v>1.0983</v>
      </c>
      <c r="N87" s="912" t="n">
        <v>1.1023</v>
      </c>
      <c r="O87" s="1498" t="n"/>
      <c r="P87" s="1498" t="n"/>
    </row>
    <row r="88">
      <c r="B88" s="1138" t="n">
        <v>27</v>
      </c>
      <c r="C88" s="1138" t="n">
        <v>28</v>
      </c>
      <c r="D88" s="1138" t="n">
        <v>29</v>
      </c>
      <c r="E88" s="1138" t="n">
        <v>30</v>
      </c>
      <c r="J88" s="1130" t="n">
        <v>25</v>
      </c>
      <c r="K88" s="1130" t="n">
        <v>26</v>
      </c>
      <c r="L88" s="1130" t="n">
        <v>27</v>
      </c>
      <c r="M88" s="1130" t="n">
        <v>28</v>
      </c>
      <c r="N88" s="1130" t="n">
        <v>29</v>
      </c>
      <c r="O88" s="1130" t="n">
        <v>30</v>
      </c>
      <c r="P88" s="1130" t="n">
        <v>31</v>
      </c>
    </row>
    <row r="89">
      <c r="B89" s="1143" t="n">
        <v>1.0951</v>
      </c>
      <c r="C89" s="1143" t="n">
        <v>1.0949</v>
      </c>
      <c r="D89" s="1143" t="n">
        <v>1.0985</v>
      </c>
      <c r="E89" s="872" t="n">
        <v>1.0931</v>
      </c>
      <c r="L89" s="912" t="n">
        <v>1.1065</v>
      </c>
      <c r="M89" s="912" t="n">
        <v>1.1114</v>
      </c>
      <c r="N89" s="872" t="n">
        <v>1.105</v>
      </c>
    </row>
    <row r="92">
      <c r="B92" s="860" t="n">
        <v>45292</v>
      </c>
      <c r="C92" s="28">
        <f>AVERAGE(B97:F97,B99:F99,B101:F101,B103:D103,C95:F95)</f>
        <v/>
      </c>
      <c r="J92" s="932" t="n">
        <v>45323</v>
      </c>
      <c r="K92" s="28">
        <f>AVERAGE(J97:N97,J99:N99,J101:N101,J103:M103,M95:N95)</f>
        <v/>
      </c>
    </row>
    <row r="93" ht="15.75" customHeight="1" s="1129" thickBot="1">
      <c r="B93" s="834" t="inlineStr">
        <is>
          <t>Mon</t>
        </is>
      </c>
      <c r="C93" s="834" t="inlineStr">
        <is>
          <t>Tue</t>
        </is>
      </c>
      <c r="D93" s="834" t="inlineStr">
        <is>
          <t>Wed</t>
        </is>
      </c>
      <c r="E93" s="834" t="inlineStr">
        <is>
          <t>Thu</t>
        </is>
      </c>
      <c r="F93" s="834" t="inlineStr">
        <is>
          <t>Fri</t>
        </is>
      </c>
      <c r="G93" s="834" t="inlineStr">
        <is>
          <t>Sat</t>
        </is>
      </c>
      <c r="H93" s="835" t="inlineStr">
        <is>
          <t>Sun</t>
        </is>
      </c>
      <c r="J93" s="834" t="inlineStr">
        <is>
          <t>Mon</t>
        </is>
      </c>
      <c r="K93" s="834" t="inlineStr">
        <is>
          <t>Tue</t>
        </is>
      </c>
      <c r="L93" s="834" t="inlineStr">
        <is>
          <t>Wed</t>
        </is>
      </c>
      <c r="M93" s="834" t="inlineStr">
        <is>
          <t>Thu</t>
        </is>
      </c>
      <c r="N93" s="834" t="inlineStr">
        <is>
          <t>Fri</t>
        </is>
      </c>
      <c r="O93" s="834" t="inlineStr">
        <is>
          <t>Sat</t>
        </is>
      </c>
      <c r="P93" s="835" t="inlineStr">
        <is>
          <t>Sun</t>
        </is>
      </c>
    </row>
    <row r="94">
      <c r="B94" s="1500" t="n">
        <v>1</v>
      </c>
      <c r="C94" s="1130" t="n">
        <v>2</v>
      </c>
      <c r="D94" s="1130" t="n">
        <v>3</v>
      </c>
      <c r="E94" s="1130" t="n">
        <v>4</v>
      </c>
      <c r="F94" s="1130" t="n">
        <v>5</v>
      </c>
      <c r="G94" s="1500" t="n">
        <v>6</v>
      </c>
      <c r="H94" s="1500" t="n">
        <v>7</v>
      </c>
      <c r="J94" s="1499" t="n"/>
      <c r="K94" s="1499" t="n"/>
      <c r="L94" s="1499" t="n"/>
      <c r="M94" s="1130" t="n">
        <v>1</v>
      </c>
      <c r="N94" s="1130" t="n">
        <v>2</v>
      </c>
      <c r="O94" s="1500" t="n">
        <v>3</v>
      </c>
      <c r="P94" s="1500" t="n">
        <v>4</v>
      </c>
    </row>
    <row r="95" ht="15.75" customHeight="1" s="1129" thickBot="1">
      <c r="B95" s="1498" t="n"/>
      <c r="C95" s="1135" t="n">
        <v>1.0956</v>
      </c>
      <c r="D95" s="1135" t="n">
        <v>1.0919</v>
      </c>
      <c r="E95" s="1135" t="n">
        <v>1.0953</v>
      </c>
      <c r="F95" s="1135" t="n">
        <v>1.0921</v>
      </c>
      <c r="G95" s="1498" t="n"/>
      <c r="H95" s="1498" t="n"/>
      <c r="J95" s="1498" t="n"/>
      <c r="K95" s="1498" t="n"/>
      <c r="L95" s="1498" t="n"/>
      <c r="M95" s="1135" t="n">
        <v>1.0814</v>
      </c>
      <c r="N95" s="1135" t="n">
        <v>1.0883</v>
      </c>
      <c r="O95" s="1498" t="n"/>
      <c r="P95" s="1498" t="n"/>
    </row>
    <row r="96">
      <c r="B96" s="1130" t="n">
        <v>8</v>
      </c>
      <c r="C96" s="1130" t="n">
        <v>9</v>
      </c>
      <c r="D96" s="1130" t="n">
        <v>10</v>
      </c>
      <c r="E96" s="1130" t="n">
        <v>11</v>
      </c>
      <c r="F96" s="1130" t="n">
        <v>12</v>
      </c>
      <c r="G96" s="1500" t="n">
        <v>13</v>
      </c>
      <c r="H96" s="1500" t="n">
        <v>14</v>
      </c>
      <c r="J96" s="1130" t="n">
        <v>5</v>
      </c>
      <c r="K96" s="1130" t="n">
        <v>6</v>
      </c>
      <c r="L96" s="1130" t="n">
        <v>7</v>
      </c>
      <c r="M96" s="1130" t="n">
        <v>8</v>
      </c>
      <c r="N96" s="1130" t="n">
        <v>9</v>
      </c>
      <c r="O96" s="1500" t="n">
        <v>10</v>
      </c>
      <c r="P96" s="1500" t="n">
        <v>11</v>
      </c>
    </row>
    <row r="97" ht="15.75" customHeight="1" s="1129" thickBot="1">
      <c r="B97" s="1135" t="n">
        <v>1.0946</v>
      </c>
      <c r="C97" s="1135" t="n">
        <v>1.094</v>
      </c>
      <c r="D97" s="1135" t="n">
        <v>1.0946</v>
      </c>
      <c r="E97" s="1135" t="n">
        <v>1.0987</v>
      </c>
      <c r="F97" s="1135" t="n">
        <v>1.0942</v>
      </c>
      <c r="G97" s="1498" t="n"/>
      <c r="H97" s="1498" t="n"/>
      <c r="J97" s="1135" t="n">
        <v>1.0746</v>
      </c>
      <c r="K97" s="1135" t="n">
        <v>1.0743</v>
      </c>
      <c r="L97" s="1135" t="n">
        <v>1.0776</v>
      </c>
      <c r="M97" s="1135" t="n">
        <v>1.0758</v>
      </c>
      <c r="N97" s="1135" t="n">
        <v>1.0772</v>
      </c>
      <c r="O97" s="1498" t="n"/>
      <c r="P97" s="1498" t="n"/>
    </row>
    <row r="98">
      <c r="B98" s="1130" t="n">
        <v>15</v>
      </c>
      <c r="C98" s="1130" t="n">
        <v>16</v>
      </c>
      <c r="D98" s="1130" t="n">
        <v>17</v>
      </c>
      <c r="E98" s="1130" t="n">
        <v>18</v>
      </c>
      <c r="F98" s="1130" t="n">
        <v>19</v>
      </c>
      <c r="G98" s="1500" t="n">
        <v>20</v>
      </c>
      <c r="H98" s="1500" t="n">
        <v>21</v>
      </c>
      <c r="J98" s="1130" t="n">
        <v>12</v>
      </c>
      <c r="K98" s="1130" t="n">
        <v>13</v>
      </c>
      <c r="L98" s="1130" t="n">
        <v>14</v>
      </c>
      <c r="M98" s="1130" t="n">
        <v>15</v>
      </c>
      <c r="N98" s="1130" t="n">
        <v>16</v>
      </c>
      <c r="O98" s="1500" t="n">
        <v>17</v>
      </c>
      <c r="P98" s="1500" t="n">
        <v>18</v>
      </c>
    </row>
    <row r="99" ht="15.75" customHeight="1" s="1129" thickBot="1">
      <c r="B99" s="1135" t="n">
        <v>1.0945</v>
      </c>
      <c r="C99" s="1135" t="n">
        <v>1.0882</v>
      </c>
      <c r="D99" s="1135" t="n">
        <v>1.0877</v>
      </c>
      <c r="E99" s="1135" t="n">
        <v>1.0875</v>
      </c>
      <c r="F99" s="1135" t="n">
        <v>1.0887</v>
      </c>
      <c r="G99" s="1498" t="n"/>
      <c r="H99" s="1498" t="n"/>
      <c r="J99" s="1135" t="n">
        <v>1.0773</v>
      </c>
      <c r="K99" s="1135" t="n">
        <v>1.0793</v>
      </c>
      <c r="L99" s="1135" t="n">
        <v>1.0713</v>
      </c>
      <c r="M99" s="1135" t="n">
        <v>1.0743</v>
      </c>
      <c r="N99" s="1135" t="n">
        <v>1.0768</v>
      </c>
      <c r="O99" s="1498" t="n"/>
      <c r="P99" s="1498" t="n"/>
    </row>
    <row r="100">
      <c r="B100" s="1130" t="n">
        <v>22</v>
      </c>
      <c r="C100" s="1130" t="n">
        <v>23</v>
      </c>
      <c r="D100" s="1130" t="n">
        <v>24</v>
      </c>
      <c r="E100" s="1130" t="n">
        <v>25</v>
      </c>
      <c r="F100" s="1130" t="n">
        <v>26</v>
      </c>
      <c r="G100" s="1130" t="n">
        <v>27</v>
      </c>
      <c r="H100" s="1130" t="n">
        <v>28</v>
      </c>
      <c r="J100" s="1130" t="n">
        <v>19</v>
      </c>
      <c r="K100" s="1130" t="n">
        <v>20</v>
      </c>
      <c r="L100" s="1130" t="n">
        <v>21</v>
      </c>
      <c r="M100" s="1130" t="n">
        <v>22</v>
      </c>
      <c r="N100" s="1130" t="n">
        <v>23</v>
      </c>
      <c r="O100" s="1130" t="n">
        <v>24</v>
      </c>
      <c r="P100" s="1130" t="n">
        <v>25</v>
      </c>
    </row>
    <row r="101" ht="15.75" customHeight="1" s="1129" thickBot="1">
      <c r="B101" s="1135" t="n">
        <v>1.089</v>
      </c>
      <c r="C101" s="1135" t="n">
        <v>1.0872</v>
      </c>
      <c r="D101" s="1135" t="n">
        <v>1.0905</v>
      </c>
      <c r="E101" s="1135" t="n">
        <v>1.0893</v>
      </c>
      <c r="F101" s="1135" t="n">
        <v>1.0871</v>
      </c>
      <c r="J101" s="1135" t="n">
        <v>1.0776</v>
      </c>
      <c r="K101" s="1135" t="n">
        <v>1.0802</v>
      </c>
      <c r="L101" s="1135" t="n">
        <v>1.0809</v>
      </c>
      <c r="M101" s="1135" t="n">
        <v>1.0844</v>
      </c>
      <c r="N101" s="1135" t="n">
        <v>1.0834</v>
      </c>
    </row>
    <row r="102">
      <c r="B102" s="1130" t="n">
        <v>29</v>
      </c>
      <c r="C102" s="1130" t="n">
        <v>30</v>
      </c>
      <c r="D102" s="1130" t="n">
        <v>31</v>
      </c>
      <c r="J102" s="1130" t="n">
        <v>26</v>
      </c>
      <c r="K102" s="1130" t="n">
        <v>27</v>
      </c>
      <c r="L102" s="1130" t="n">
        <v>28</v>
      </c>
      <c r="M102" s="1130" t="n">
        <v>29</v>
      </c>
    </row>
    <row r="103">
      <c r="B103" s="1135" t="n">
        <v>1.0823</v>
      </c>
      <c r="C103" s="1135" t="n">
        <v>1.0846</v>
      </c>
      <c r="D103" s="872" t="n">
        <v>1.0837</v>
      </c>
      <c r="J103" s="1135" t="n">
        <v>1.0852</v>
      </c>
      <c r="K103" s="1135" t="n">
        <v>1.0856</v>
      </c>
      <c r="L103" s="1135" t="n">
        <v>1.0808</v>
      </c>
      <c r="M103" s="872" t="n">
        <v>1.0826</v>
      </c>
    </row>
    <row r="106">
      <c r="B106" s="933" t="n">
        <v>45352</v>
      </c>
      <c r="C106" s="28">
        <f>AVERAGE(B111:F111,B113:F113,B115:F115,B117:E117,F109)</f>
        <v/>
      </c>
      <c r="J106" s="966" t="n">
        <v>45383</v>
      </c>
      <c r="K106" s="28">
        <f>AVERAGE(J111:N111,J113:N113,J115:N115,J117:K117,K109:N109)</f>
        <v/>
      </c>
    </row>
    <row r="107" ht="15.75" customHeight="1" s="1129" thickBot="1">
      <c r="B107" s="834" t="inlineStr">
        <is>
          <t>Mon</t>
        </is>
      </c>
      <c r="C107" s="834" t="inlineStr">
        <is>
          <t>Tue</t>
        </is>
      </c>
      <c r="D107" s="834" t="inlineStr">
        <is>
          <t>Wed</t>
        </is>
      </c>
      <c r="E107" s="834" t="inlineStr">
        <is>
          <t>Thu</t>
        </is>
      </c>
      <c r="F107" s="834" t="inlineStr">
        <is>
          <t>Fri</t>
        </is>
      </c>
      <c r="G107" s="834" t="inlineStr">
        <is>
          <t>Sat</t>
        </is>
      </c>
      <c r="H107" s="835" t="inlineStr">
        <is>
          <t>Sun</t>
        </is>
      </c>
      <c r="J107" s="834" t="inlineStr">
        <is>
          <t>Mon</t>
        </is>
      </c>
      <c r="K107" s="834" t="inlineStr">
        <is>
          <t>Tue</t>
        </is>
      </c>
      <c r="L107" s="834" t="inlineStr">
        <is>
          <t>Wed</t>
        </is>
      </c>
      <c r="M107" s="834" t="inlineStr">
        <is>
          <t>Thu</t>
        </is>
      </c>
      <c r="N107" s="834" t="inlineStr">
        <is>
          <t>Fri</t>
        </is>
      </c>
      <c r="O107" s="834" t="inlineStr">
        <is>
          <t>Sat</t>
        </is>
      </c>
      <c r="P107" s="835" t="inlineStr">
        <is>
          <t>Sun</t>
        </is>
      </c>
    </row>
    <row r="108">
      <c r="B108" s="1499" t="n"/>
      <c r="C108" s="1499" t="n"/>
      <c r="D108" s="1499" t="n"/>
      <c r="E108" s="1499" t="n"/>
      <c r="F108" s="1130" t="n">
        <v>1</v>
      </c>
      <c r="G108" s="1500" t="n">
        <v>2</v>
      </c>
      <c r="H108" s="1500" t="n">
        <v>3</v>
      </c>
      <c r="J108" s="1500" t="n">
        <v>1</v>
      </c>
      <c r="K108" s="1130" t="n">
        <v>2</v>
      </c>
      <c r="L108" s="1130" t="n">
        <v>3</v>
      </c>
      <c r="M108" s="1130" t="n">
        <v>4</v>
      </c>
      <c r="N108" s="1130" t="n">
        <v>5</v>
      </c>
      <c r="O108" s="1500" t="n">
        <v>6</v>
      </c>
      <c r="P108" s="1500" t="n">
        <v>7</v>
      </c>
    </row>
    <row r="109" ht="15.75" customHeight="1" s="1129" thickBot="1">
      <c r="B109" s="1498" t="n"/>
      <c r="C109" s="1498" t="n"/>
      <c r="D109" s="1498" t="n"/>
      <c r="E109" s="1498" t="n"/>
      <c r="F109" s="1135" t="n">
        <v>1.0813</v>
      </c>
      <c r="G109" s="1498" t="n"/>
      <c r="H109" s="1498" t="n"/>
      <c r="J109" s="1498" t="n"/>
      <c r="K109" s="1135" t="n">
        <v>1.0749</v>
      </c>
      <c r="L109" s="1135" t="n">
        <v>1.0783</v>
      </c>
      <c r="M109" s="1135" t="n">
        <v>1.0852</v>
      </c>
      <c r="N109" s="1135" t="n">
        <v>1.0841</v>
      </c>
      <c r="O109" s="1498" t="n"/>
      <c r="P109" s="1498" t="n"/>
    </row>
    <row r="110">
      <c r="B110" s="1130" t="n">
        <v>4</v>
      </c>
      <c r="C110" s="1130" t="n">
        <v>5</v>
      </c>
      <c r="D110" s="1130" t="n">
        <v>6</v>
      </c>
      <c r="E110" s="1130" t="n">
        <v>7</v>
      </c>
      <c r="F110" s="1130" t="n">
        <v>8</v>
      </c>
      <c r="G110" s="1500" t="n">
        <v>9</v>
      </c>
      <c r="H110" s="1500" t="n">
        <v>10</v>
      </c>
      <c r="J110" s="1130" t="n">
        <v>8</v>
      </c>
      <c r="K110" s="1130" t="n">
        <v>9</v>
      </c>
      <c r="L110" s="1130" t="n">
        <v>10</v>
      </c>
      <c r="M110" s="1130" t="n">
        <v>11</v>
      </c>
      <c r="N110" s="1130" t="n">
        <v>12</v>
      </c>
      <c r="O110" s="1500" t="n">
        <v>13</v>
      </c>
      <c r="P110" s="1500" t="n">
        <v>14</v>
      </c>
    </row>
    <row r="111" ht="15.75" customHeight="1" s="1129" thickBot="1">
      <c r="B111" s="1135" t="n">
        <v>1.0846</v>
      </c>
      <c r="C111" s="1135" t="n">
        <v>1.0849</v>
      </c>
      <c r="D111" s="1135" t="n">
        <v>1.0874</v>
      </c>
      <c r="E111" s="1135" t="n">
        <v>1.0895</v>
      </c>
      <c r="F111" s="1135" t="n">
        <v>1.0932</v>
      </c>
      <c r="G111" s="1498" t="n"/>
      <c r="H111" s="1498" t="n"/>
      <c r="J111" s="1135" t="n">
        <v>1.0823</v>
      </c>
      <c r="K111" s="1135" t="n">
        <v>1.0867</v>
      </c>
      <c r="L111" s="1135" t="n">
        <v>1.086</v>
      </c>
      <c r="M111" s="1135" t="n">
        <v>1.0729</v>
      </c>
      <c r="N111" s="1135" t="n">
        <v>1.0652</v>
      </c>
      <c r="O111" s="1498" t="n"/>
      <c r="P111" s="1498" t="n"/>
    </row>
    <row r="112">
      <c r="B112" s="1130" t="n">
        <v>11</v>
      </c>
      <c r="C112" s="1130" t="n">
        <v>12</v>
      </c>
      <c r="D112" s="1130" t="n">
        <v>13</v>
      </c>
      <c r="E112" s="1130" t="n">
        <v>14</v>
      </c>
      <c r="F112" s="1130" t="n">
        <v>15</v>
      </c>
      <c r="G112" s="1500" t="n">
        <v>16</v>
      </c>
      <c r="H112" s="1500" t="n">
        <v>17</v>
      </c>
      <c r="J112" s="1130" t="n">
        <v>15</v>
      </c>
      <c r="K112" s="1130" t="n">
        <v>16</v>
      </c>
      <c r="L112" s="1130" t="n">
        <v>17</v>
      </c>
      <c r="M112" s="1130" t="n">
        <v>18</v>
      </c>
      <c r="N112" s="1130" t="n">
        <v>19</v>
      </c>
      <c r="O112" s="1500" t="n">
        <v>20</v>
      </c>
      <c r="P112" s="1500" t="n">
        <v>21</v>
      </c>
    </row>
    <row r="113" ht="15.75" customHeight="1" s="1129" thickBot="1">
      <c r="B113" s="1135" t="n">
        <v>1.0926</v>
      </c>
      <c r="C113" s="1135" t="n">
        <v>1.0916</v>
      </c>
      <c r="D113" s="1135" t="n">
        <v>1.0939</v>
      </c>
      <c r="E113" s="1135" t="n">
        <v>1.0925</v>
      </c>
      <c r="F113" s="1135" t="n">
        <v>1.0892</v>
      </c>
      <c r="G113" s="1498" t="n"/>
      <c r="H113" s="1498" t="n"/>
      <c r="J113" s="1135" t="n">
        <v>1.0656</v>
      </c>
      <c r="K113" s="1135" t="n">
        <v>1.0637</v>
      </c>
      <c r="L113" s="1135" t="n">
        <v>1.0638</v>
      </c>
      <c r="M113" s="1135" t="n">
        <v>1.0679</v>
      </c>
      <c r="N113" s="1135" t="n">
        <v>1.0653</v>
      </c>
      <c r="O113" s="1498" t="n"/>
      <c r="P113" s="1498" t="n"/>
    </row>
    <row r="114">
      <c r="B114" s="1130" t="n">
        <v>18</v>
      </c>
      <c r="C114" s="1130" t="n">
        <v>19</v>
      </c>
      <c r="D114" s="1130" t="n">
        <v>20</v>
      </c>
      <c r="E114" s="1130" t="n">
        <v>21</v>
      </c>
      <c r="F114" s="1130" t="n">
        <v>22</v>
      </c>
      <c r="G114" s="1500" t="n">
        <v>23</v>
      </c>
      <c r="H114" s="1500" t="n">
        <v>24</v>
      </c>
      <c r="J114" s="1130" t="n">
        <v>22</v>
      </c>
      <c r="K114" s="1130" t="n">
        <v>23</v>
      </c>
      <c r="L114" s="1130" t="n">
        <v>24</v>
      </c>
      <c r="M114" s="1130" t="n">
        <v>25</v>
      </c>
      <c r="N114" s="1130" t="n">
        <v>26</v>
      </c>
      <c r="O114" s="1130" t="n">
        <v>27</v>
      </c>
      <c r="P114" s="1130" t="n">
        <v>28</v>
      </c>
    </row>
    <row r="115" ht="15.75" customHeight="1" s="1129" thickBot="1">
      <c r="B115" s="1135" t="n">
        <v>1.0892</v>
      </c>
      <c r="C115" s="1135" t="n">
        <v>1.0854</v>
      </c>
      <c r="D115" s="1135" t="n">
        <v>1.0844</v>
      </c>
      <c r="E115" s="1135" t="n">
        <v>1.0907</v>
      </c>
      <c r="F115" s="1135" t="n">
        <v>1.0823</v>
      </c>
      <c r="G115" s="1498" t="n"/>
      <c r="H115" s="1498" t="n"/>
      <c r="J115" s="1135" t="n">
        <v>1.0632</v>
      </c>
      <c r="K115" s="1135" t="n">
        <v>1.0674</v>
      </c>
      <c r="L115" s="1135" t="n">
        <v>1.0686</v>
      </c>
      <c r="M115" s="1135" t="n">
        <v>1.072</v>
      </c>
      <c r="N115" s="1135" t="n">
        <v>1.0714</v>
      </c>
    </row>
    <row r="116">
      <c r="B116" s="1130" t="n">
        <v>25</v>
      </c>
      <c r="C116" s="1130" t="n">
        <v>26</v>
      </c>
      <c r="D116" s="1130" t="n">
        <v>27</v>
      </c>
      <c r="E116" s="1130" t="n">
        <v>28</v>
      </c>
      <c r="F116" s="1130" t="n">
        <v>29</v>
      </c>
      <c r="G116" s="1130" t="n">
        <v>30</v>
      </c>
      <c r="H116" s="1130" t="n">
        <v>31</v>
      </c>
      <c r="J116" s="1130" t="n">
        <v>29</v>
      </c>
      <c r="K116" s="1130" t="n">
        <v>30</v>
      </c>
    </row>
    <row r="117">
      <c r="B117" s="1135" t="n">
        <v>1.0835</v>
      </c>
      <c r="C117" s="1135" t="n">
        <v>1.0855</v>
      </c>
      <c r="D117" s="1135" t="n">
        <v>1.0816</v>
      </c>
      <c r="E117" s="872" t="n">
        <v>1.0811</v>
      </c>
      <c r="J117" s="1135" t="n">
        <v>1.072</v>
      </c>
      <c r="K117" s="872" t="n">
        <v>1.0718</v>
      </c>
    </row>
    <row r="120">
      <c r="B120" s="970" t="n">
        <v>45413</v>
      </c>
      <c r="C120" s="28">
        <f>AVERAGE(B125:F125,B127:F127,B129:F129,B131:F131,E123:F123)</f>
        <v/>
      </c>
      <c r="J120" s="971" t="n">
        <v>45444</v>
      </c>
      <c r="K120" s="28">
        <f>AVERAGE(J125:N125,J127:N127,J129:N129,J131:N131)</f>
        <v/>
      </c>
    </row>
    <row r="121" ht="15.75" customHeight="1" s="1129" thickBot="1">
      <c r="B121" s="834" t="inlineStr">
        <is>
          <t>Mon</t>
        </is>
      </c>
      <c r="C121" s="834" t="inlineStr">
        <is>
          <t>Tue</t>
        </is>
      </c>
      <c r="D121" s="834" t="inlineStr">
        <is>
          <t>Wed</t>
        </is>
      </c>
      <c r="E121" s="834" t="inlineStr">
        <is>
          <t>Thu</t>
        </is>
      </c>
      <c r="F121" s="834" t="inlineStr">
        <is>
          <t>Fri</t>
        </is>
      </c>
      <c r="G121" s="834" t="inlineStr">
        <is>
          <t>Sat</t>
        </is>
      </c>
      <c r="H121" s="835" t="inlineStr">
        <is>
          <t>Sun</t>
        </is>
      </c>
      <c r="J121" s="834" t="inlineStr">
        <is>
          <t>Mon</t>
        </is>
      </c>
      <c r="K121" s="834" t="inlineStr">
        <is>
          <t>Tue</t>
        </is>
      </c>
      <c r="L121" s="834" t="inlineStr">
        <is>
          <t>Wed</t>
        </is>
      </c>
      <c r="M121" s="834" t="inlineStr">
        <is>
          <t>Thu</t>
        </is>
      </c>
      <c r="N121" s="834" t="inlineStr">
        <is>
          <t>Fri</t>
        </is>
      </c>
      <c r="O121" s="834" t="inlineStr">
        <is>
          <t>Sat</t>
        </is>
      </c>
      <c r="P121" s="835" t="inlineStr">
        <is>
          <t>Sun</t>
        </is>
      </c>
    </row>
    <row r="122">
      <c r="B122" s="1499" t="n"/>
      <c r="C122" s="1499" t="n"/>
      <c r="D122" s="1500" t="n">
        <v>1</v>
      </c>
      <c r="E122" s="1130" t="n">
        <v>2</v>
      </c>
      <c r="F122" s="1130" t="n">
        <v>3</v>
      </c>
      <c r="G122" s="1500" t="n">
        <v>4</v>
      </c>
      <c r="H122" s="1500" t="n">
        <v>5</v>
      </c>
      <c r="J122" s="1499" t="n"/>
      <c r="K122" s="1499" t="n"/>
      <c r="L122" s="1499" t="n"/>
      <c r="M122" s="1499" t="n"/>
      <c r="N122" s="1499" t="n"/>
      <c r="O122" s="1500" t="n">
        <v>1</v>
      </c>
      <c r="P122" s="1500" t="n">
        <v>2</v>
      </c>
    </row>
    <row r="123" ht="15.75" customHeight="1" s="1129" thickBot="1">
      <c r="B123" s="1498" t="n"/>
      <c r="C123" s="1498" t="n"/>
      <c r="D123" s="1498" t="n"/>
      <c r="E123" s="1135" t="n">
        <v>1.0698</v>
      </c>
      <c r="F123" s="1135" t="n">
        <v>1.0744</v>
      </c>
      <c r="G123" s="1498" t="n"/>
      <c r="H123" s="1498" t="n"/>
      <c r="J123" s="1498" t="n"/>
      <c r="K123" s="1498" t="n"/>
      <c r="L123" s="1498" t="n"/>
      <c r="M123" s="1498" t="n"/>
      <c r="N123" s="1498" t="n"/>
      <c r="O123" s="1498" t="n"/>
      <c r="P123" s="1498" t="n"/>
    </row>
    <row r="124">
      <c r="B124" s="1130" t="n">
        <v>6</v>
      </c>
      <c r="C124" s="1130" t="n">
        <v>7</v>
      </c>
      <c r="D124" s="1130" t="n">
        <v>8</v>
      </c>
      <c r="E124" s="1130" t="n">
        <v>9</v>
      </c>
      <c r="F124" s="1130" t="n">
        <v>10</v>
      </c>
      <c r="G124" s="1500" t="n">
        <v>11</v>
      </c>
      <c r="H124" s="1500" t="n">
        <v>12</v>
      </c>
      <c r="J124" s="1130" t="n">
        <v>3</v>
      </c>
      <c r="K124" s="1130" t="n">
        <v>4</v>
      </c>
      <c r="L124" s="1130" t="n">
        <v>5</v>
      </c>
      <c r="M124" s="1130" t="n">
        <v>6</v>
      </c>
      <c r="N124" s="1130" t="n">
        <v>7</v>
      </c>
      <c r="O124" s="1500" t="n">
        <v>8</v>
      </c>
      <c r="P124" s="1500" t="n">
        <v>9</v>
      </c>
    </row>
    <row r="125" ht="15.75" customHeight="1" s="1129" thickBot="1">
      <c r="B125" s="1135" t="n">
        <v>1.0776</v>
      </c>
      <c r="C125" s="1135" t="n">
        <v>1.0766</v>
      </c>
      <c r="D125" s="1135" t="n">
        <v>1.0743</v>
      </c>
      <c r="E125" s="1135" t="n">
        <v>1.0732</v>
      </c>
      <c r="F125" s="1135" t="n">
        <v>1.0779</v>
      </c>
      <c r="G125" s="1498" t="n"/>
      <c r="H125" s="1498" t="n"/>
      <c r="J125" s="1135" t="n">
        <v>1.0842</v>
      </c>
      <c r="K125" s="1135" t="n">
        <v>1.0865</v>
      </c>
      <c r="L125" s="1135" t="n">
        <v>1.0872</v>
      </c>
      <c r="M125" s="1135" t="n">
        <v>1.0865</v>
      </c>
      <c r="N125" s="1135" t="n">
        <v>1.0898</v>
      </c>
      <c r="O125" s="1498" t="n"/>
      <c r="P125" s="1498" t="n"/>
    </row>
    <row r="126">
      <c r="B126" s="1130" t="n">
        <v>13</v>
      </c>
      <c r="C126" s="1130" t="n">
        <v>14</v>
      </c>
      <c r="D126" s="1130" t="n">
        <v>15</v>
      </c>
      <c r="E126" s="1130" t="n">
        <v>16</v>
      </c>
      <c r="F126" s="1130" t="n">
        <v>17</v>
      </c>
      <c r="G126" s="1500" t="n">
        <v>18</v>
      </c>
      <c r="H126" s="1500" t="n">
        <v>19</v>
      </c>
      <c r="J126" s="1130" t="n">
        <v>10</v>
      </c>
      <c r="K126" s="1130" t="n">
        <v>11</v>
      </c>
      <c r="L126" s="1130" t="n">
        <v>12</v>
      </c>
      <c r="M126" s="1130" t="n">
        <v>13</v>
      </c>
      <c r="N126" s="1130" t="n">
        <v>14</v>
      </c>
      <c r="O126" s="1500" t="n">
        <v>15</v>
      </c>
      <c r="P126" s="1500" t="n">
        <v>16</v>
      </c>
    </row>
    <row r="127" ht="15.75" customHeight="1" s="1129" thickBot="1">
      <c r="B127" s="1135" t="n">
        <v>1.0795</v>
      </c>
      <c r="C127" s="1135" t="n">
        <v>1.0796</v>
      </c>
      <c r="D127" s="1135" t="n">
        <v>1.0832</v>
      </c>
      <c r="E127" s="1135" t="n">
        <v>1.0866</v>
      </c>
      <c r="F127" s="1135" t="n">
        <v>1.0844</v>
      </c>
      <c r="G127" s="1498" t="n"/>
      <c r="H127" s="1498" t="n"/>
      <c r="J127" s="1135" t="n">
        <v>1.0756</v>
      </c>
      <c r="K127" s="1135" t="n">
        <v>1.073</v>
      </c>
      <c r="L127" s="1135" t="n">
        <v>1.0765</v>
      </c>
      <c r="M127" s="1135" t="n">
        <v>1.0784</v>
      </c>
      <c r="N127" s="1135" t="n">
        <v>1.0686</v>
      </c>
      <c r="O127" s="1498" t="n"/>
      <c r="P127" s="1498" t="n"/>
    </row>
    <row r="128">
      <c r="B128" s="1130" t="n">
        <v>20</v>
      </c>
      <c r="C128" s="1130" t="n">
        <v>21</v>
      </c>
      <c r="D128" s="1130" t="n">
        <v>22</v>
      </c>
      <c r="E128" s="1130" t="n">
        <v>23</v>
      </c>
      <c r="F128" s="1130" t="n">
        <v>24</v>
      </c>
      <c r="G128" s="1500" t="n">
        <v>25</v>
      </c>
      <c r="H128" s="1130" t="n">
        <v>26</v>
      </c>
      <c r="J128" s="1130" t="n">
        <v>17</v>
      </c>
      <c r="K128" s="1130" t="n">
        <v>18</v>
      </c>
      <c r="L128" s="1130" t="n">
        <v>19</v>
      </c>
      <c r="M128" s="1130" t="n">
        <v>20</v>
      </c>
      <c r="N128" s="1130" t="n">
        <v>21</v>
      </c>
      <c r="O128" s="1500" t="n">
        <v>22</v>
      </c>
      <c r="P128" s="1500" t="n">
        <v>23</v>
      </c>
    </row>
    <row r="129" ht="15.75" customHeight="1" s="1129" thickBot="1">
      <c r="B129" s="1135" t="n">
        <v>1.0861</v>
      </c>
      <c r="C129" s="1135" t="n">
        <v>1.0864</v>
      </c>
      <c r="D129" s="1135" t="n">
        <v>1.083</v>
      </c>
      <c r="E129" s="1135" t="n">
        <v>1.0854</v>
      </c>
      <c r="F129" s="1135" t="n">
        <v>1.084</v>
      </c>
      <c r="G129" s="1498" t="n"/>
      <c r="J129" s="1135" t="n">
        <v>1.0712</v>
      </c>
      <c r="K129" s="1135" t="n">
        <v>1.0715</v>
      </c>
      <c r="L129" s="1135" t="n">
        <v>1.0749</v>
      </c>
      <c r="M129" s="1135" t="n">
        <v>1.0719</v>
      </c>
      <c r="N129" s="1135" t="n">
        <v>1.0688</v>
      </c>
      <c r="O129" s="1498" t="n"/>
      <c r="P129" s="1498" t="n"/>
    </row>
    <row r="130">
      <c r="B130" s="1130" t="n">
        <v>27</v>
      </c>
      <c r="C130" s="1130" t="n">
        <v>28</v>
      </c>
      <c r="D130" s="1130" t="n">
        <v>29</v>
      </c>
      <c r="E130" s="1130" t="n">
        <v>30</v>
      </c>
      <c r="F130" s="1130" t="n">
        <v>31</v>
      </c>
      <c r="G130" s="1132" t="n"/>
      <c r="J130" s="1130" t="n">
        <v>24</v>
      </c>
      <c r="K130" s="1130" t="n">
        <v>25</v>
      </c>
      <c r="L130" s="1130" t="n">
        <v>26</v>
      </c>
      <c r="M130" s="1130" t="n">
        <v>27</v>
      </c>
      <c r="N130" s="1130" t="n">
        <v>28</v>
      </c>
      <c r="O130" s="1130" t="n">
        <v>29</v>
      </c>
      <c r="P130" s="1130" t="n">
        <v>30</v>
      </c>
    </row>
    <row r="131">
      <c r="B131" s="1135" t="n">
        <v>1.0843</v>
      </c>
      <c r="C131" s="1135" t="n">
        <v>1.0882</v>
      </c>
      <c r="D131" s="1135" t="n">
        <v>1.0857</v>
      </c>
      <c r="E131" s="1135" t="n">
        <v>1.0815</v>
      </c>
      <c r="F131" s="872" t="n">
        <v>1.0852</v>
      </c>
      <c r="J131" s="1135" t="n">
        <v>1.073</v>
      </c>
      <c r="K131" s="1135" t="n">
        <v>1.0714</v>
      </c>
      <c r="L131" s="1135" t="n">
        <v>1.0689</v>
      </c>
      <c r="M131" s="1135" t="n">
        <v>1.0696</v>
      </c>
      <c r="N131" s="872" t="n">
        <v>1.0705</v>
      </c>
    </row>
    <row r="134">
      <c r="B134" s="973" t="n">
        <v>45474</v>
      </c>
      <c r="C134" s="28">
        <f>AVERAGE(B139:F139,B141:F141,B143:F143,B145:D145,B137:F137)</f>
        <v/>
      </c>
      <c r="J134" s="1052" t="n">
        <v>45505</v>
      </c>
      <c r="K134" s="28">
        <f>AVERAGE(J139:N139,J141:N141,J143:N143,J145:N145,M137:N137)</f>
        <v/>
      </c>
    </row>
    <row r="135" ht="15.75" customHeight="1" s="1129" thickBot="1">
      <c r="B135" s="834" t="inlineStr">
        <is>
          <t>Mon</t>
        </is>
      </c>
      <c r="C135" s="834" t="inlineStr">
        <is>
          <t>Tue</t>
        </is>
      </c>
      <c r="D135" s="834" t="inlineStr">
        <is>
          <t>Wed</t>
        </is>
      </c>
      <c r="E135" s="834" t="inlineStr">
        <is>
          <t>Thu</t>
        </is>
      </c>
      <c r="F135" s="834" t="inlineStr">
        <is>
          <t>Fri</t>
        </is>
      </c>
      <c r="G135" s="834" t="inlineStr">
        <is>
          <t>Sat</t>
        </is>
      </c>
      <c r="H135" s="835" t="inlineStr">
        <is>
          <t>Sun</t>
        </is>
      </c>
      <c r="J135" s="829" t="inlineStr">
        <is>
          <t>Mon</t>
        </is>
      </c>
      <c r="K135" s="829" t="inlineStr">
        <is>
          <t>Tue</t>
        </is>
      </c>
      <c r="L135" s="829" t="inlineStr">
        <is>
          <t>Wed</t>
        </is>
      </c>
      <c r="M135" s="829" t="inlineStr">
        <is>
          <t>Thu</t>
        </is>
      </c>
      <c r="N135" s="829" t="inlineStr">
        <is>
          <t>Fri</t>
        </is>
      </c>
      <c r="O135" s="829" t="inlineStr">
        <is>
          <t>Sat</t>
        </is>
      </c>
      <c r="P135" s="830" t="inlineStr">
        <is>
          <t>Sun</t>
        </is>
      </c>
    </row>
    <row r="136">
      <c r="B136" s="1130" t="n">
        <v>1</v>
      </c>
      <c r="C136" s="1130" t="n">
        <v>2</v>
      </c>
      <c r="D136" s="1130" t="n">
        <v>3</v>
      </c>
      <c r="E136" s="1130" t="n">
        <v>4</v>
      </c>
      <c r="F136" s="1130" t="n">
        <v>5</v>
      </c>
      <c r="G136" s="1500" t="n">
        <v>6</v>
      </c>
      <c r="H136" s="1500" t="n">
        <v>7</v>
      </c>
      <c r="J136" s="1496" t="n"/>
      <c r="K136" s="1496" t="n"/>
      <c r="L136" s="1496" t="n"/>
      <c r="M136" s="1138" t="n">
        <v>1</v>
      </c>
      <c r="N136" s="1138" t="n">
        <v>2</v>
      </c>
      <c r="O136" s="1497" t="n">
        <v>3</v>
      </c>
      <c r="P136" s="1497" t="n">
        <v>4</v>
      </c>
    </row>
    <row r="137" ht="15.75" customHeight="1" s="1129" thickBot="1">
      <c r="B137" s="1135" t="n">
        <v>1.0745</v>
      </c>
      <c r="C137" s="1135" t="n">
        <v>1.0729</v>
      </c>
      <c r="D137" s="1135" t="n">
        <v>1.0758</v>
      </c>
      <c r="E137" s="1135" t="n">
        <v>1.08</v>
      </c>
      <c r="F137" s="1135" t="n">
        <v>1.0824</v>
      </c>
      <c r="G137" s="1498" t="n"/>
      <c r="H137" s="1498" t="n"/>
      <c r="J137" s="1498" t="n"/>
      <c r="K137" s="1498" t="n"/>
      <c r="L137" s="1498" t="n"/>
      <c r="M137" s="1143" t="n">
        <v>1.0789</v>
      </c>
      <c r="N137" s="1143" t="n">
        <v>1.0835</v>
      </c>
      <c r="O137" s="1498" t="n"/>
      <c r="P137" s="1498" t="n"/>
    </row>
    <row r="138">
      <c r="B138" s="1130" t="n">
        <v>8</v>
      </c>
      <c r="C138" s="1130" t="n">
        <v>9</v>
      </c>
      <c r="D138" s="1130" t="n">
        <v>10</v>
      </c>
      <c r="E138" s="1130" t="n">
        <v>11</v>
      </c>
      <c r="F138" s="1130" t="n">
        <v>12</v>
      </c>
      <c r="G138" s="1500" t="n">
        <v>13</v>
      </c>
      <c r="H138" s="1500" t="n">
        <v>14</v>
      </c>
      <c r="J138" s="1138" t="n">
        <v>5</v>
      </c>
      <c r="K138" s="1138" t="n">
        <v>6</v>
      </c>
      <c r="L138" s="1138" t="n">
        <v>7</v>
      </c>
      <c r="M138" s="1138" t="n">
        <v>8</v>
      </c>
      <c r="N138" s="1138" t="n">
        <v>9</v>
      </c>
      <c r="O138" s="1497" t="n">
        <v>10</v>
      </c>
      <c r="P138" s="1497" t="n">
        <v>11</v>
      </c>
    </row>
    <row r="139" ht="15.75" customHeight="1" s="1129" thickBot="1">
      <c r="B139" s="1135" t="n">
        <v>1.0835</v>
      </c>
      <c r="C139" s="1135" t="n">
        <v>1.0814</v>
      </c>
      <c r="D139" s="1135" t="n">
        <v>1.0825</v>
      </c>
      <c r="E139" s="1135" t="n">
        <v>1.0855</v>
      </c>
      <c r="F139" s="1135" t="n">
        <v>1.089</v>
      </c>
      <c r="G139" s="1498" t="n"/>
      <c r="H139" s="1498" t="n"/>
      <c r="J139" s="1143" t="n">
        <v>1.0966</v>
      </c>
      <c r="K139" s="1143" t="n">
        <v>1.0915</v>
      </c>
      <c r="L139" s="1143" t="n">
        <v>1.0922</v>
      </c>
      <c r="M139" s="1143" t="n">
        <v>1.093</v>
      </c>
      <c r="N139" s="1143" t="n">
        <v>1.0917</v>
      </c>
      <c r="O139" s="1498" t="n"/>
      <c r="P139" s="1498" t="n"/>
    </row>
    <row r="140">
      <c r="B140" s="1130" t="n">
        <v>15</v>
      </c>
      <c r="C140" s="1130" t="n">
        <v>16</v>
      </c>
      <c r="D140" s="1130" t="n">
        <v>17</v>
      </c>
      <c r="E140" s="1130" t="n">
        <v>18</v>
      </c>
      <c r="F140" s="1130" t="n">
        <v>19</v>
      </c>
      <c r="G140" s="1500" t="n">
        <v>20</v>
      </c>
      <c r="H140" s="1500" t="n">
        <v>21</v>
      </c>
      <c r="J140" s="1138" t="n">
        <v>12</v>
      </c>
      <c r="K140" s="1138" t="n">
        <v>13</v>
      </c>
      <c r="L140" s="1138" t="n">
        <v>14</v>
      </c>
      <c r="M140" s="1138" t="n">
        <v>15</v>
      </c>
      <c r="N140" s="1138" t="n">
        <v>16</v>
      </c>
      <c r="O140" s="1497" t="n">
        <v>17</v>
      </c>
      <c r="P140" s="1497" t="n">
        <v>18</v>
      </c>
    </row>
    <row r="141" ht="15.75" customHeight="1" s="1129" thickBot="1">
      <c r="B141" s="1135" t="n">
        <v>1.0907</v>
      </c>
      <c r="C141" s="1135" t="n">
        <v>1.0902</v>
      </c>
      <c r="D141" s="1135" t="n">
        <v>1.0934</v>
      </c>
      <c r="E141" s="1135" t="n">
        <v>1.093</v>
      </c>
      <c r="F141" s="1135" t="n">
        <v>1.089</v>
      </c>
      <c r="G141" s="1498" t="n"/>
      <c r="H141" s="1498" t="n"/>
      <c r="J141" s="1143" t="n">
        <v>1.0925</v>
      </c>
      <c r="K141" s="1143" t="n">
        <v>1.0931</v>
      </c>
      <c r="L141" s="1143" t="n">
        <v>1.1019</v>
      </c>
      <c r="M141" s="1143" t="n">
        <v>1.1011</v>
      </c>
      <c r="N141" s="1143" t="n">
        <v>1.0994</v>
      </c>
      <c r="O141" s="1498" t="n"/>
      <c r="P141" s="1498" t="n"/>
    </row>
    <row r="142">
      <c r="B142" s="1130" t="n">
        <v>22</v>
      </c>
      <c r="C142" s="1130" t="n">
        <v>23</v>
      </c>
      <c r="D142" s="1130" t="n">
        <v>24</v>
      </c>
      <c r="E142" s="1130" t="n">
        <v>25</v>
      </c>
      <c r="F142" s="1130" t="n">
        <v>26</v>
      </c>
      <c r="G142" s="1130" t="n">
        <v>27</v>
      </c>
      <c r="H142" s="1130" t="n">
        <v>28</v>
      </c>
      <c r="J142" s="1138" t="n">
        <v>19</v>
      </c>
      <c r="K142" s="1138" t="n">
        <v>20</v>
      </c>
      <c r="L142" s="1138" t="n">
        <v>21</v>
      </c>
      <c r="M142" s="1138" t="n">
        <v>22</v>
      </c>
      <c r="N142" s="1138" t="n">
        <v>23</v>
      </c>
      <c r="O142" s="1497" t="n">
        <v>24</v>
      </c>
      <c r="P142" s="1497" t="n">
        <v>25</v>
      </c>
    </row>
    <row r="143" ht="15.75" customHeight="1" s="1129" thickBot="1">
      <c r="B143" s="1135" t="n">
        <v>1.0888</v>
      </c>
      <c r="C143" s="1135" t="n">
        <v>1.086</v>
      </c>
      <c r="D143" s="1135" t="n">
        <v>1.0848</v>
      </c>
      <c r="E143" s="1135" t="n">
        <v>1.0851</v>
      </c>
      <c r="F143" s="1135" t="n">
        <v>1.086</v>
      </c>
      <c r="J143" s="1143" t="n">
        <v>1.1041</v>
      </c>
      <c r="K143" s="1143" t="n">
        <v>1.1084</v>
      </c>
      <c r="L143" s="1143" t="n">
        <v>1.1116</v>
      </c>
      <c r="M143" s="1143" t="n">
        <v>1.1135</v>
      </c>
      <c r="N143" s="1143" t="n">
        <v>1.1121</v>
      </c>
      <c r="O143" s="1498" t="n"/>
      <c r="P143" s="1498" t="n"/>
    </row>
    <row r="144">
      <c r="B144" s="1130" t="n">
        <v>29</v>
      </c>
      <c r="C144" s="1130" t="n">
        <v>30</v>
      </c>
      <c r="D144" s="1130" t="n">
        <v>31</v>
      </c>
      <c r="J144" s="1138" t="n">
        <v>26</v>
      </c>
      <c r="K144" s="1138" t="n">
        <v>27</v>
      </c>
      <c r="L144" s="1138" t="n">
        <v>28</v>
      </c>
      <c r="M144" s="1138" t="n">
        <v>29</v>
      </c>
      <c r="N144" s="1138" t="n">
        <v>30</v>
      </c>
      <c r="O144" s="1138" t="n">
        <v>31</v>
      </c>
      <c r="P144" s="1136" t="n"/>
    </row>
    <row r="145">
      <c r="B145" s="1135" t="n">
        <v>1.0817</v>
      </c>
      <c r="C145" s="1135" t="n">
        <v>1.0824</v>
      </c>
      <c r="D145" s="872" t="n">
        <v>1.0828</v>
      </c>
      <c r="J145" s="1143" t="n">
        <v>1.1163</v>
      </c>
      <c r="K145" s="1143" t="n">
        <v>1.1162</v>
      </c>
      <c r="L145" s="1143" t="n">
        <v>1.1117</v>
      </c>
      <c r="M145" s="1143" t="n">
        <v>1.1088</v>
      </c>
      <c r="N145" s="872" t="n">
        <v>1.1087</v>
      </c>
    </row>
    <row r="148">
      <c r="B148" s="1052" t="n">
        <v>45536</v>
      </c>
      <c r="C148" s="28">
        <f>AVERAGE(B153:F153,B155:F155,B157:F157,B159:F159,B161)</f>
        <v/>
      </c>
      <c r="J148" s="1060" t="n">
        <v>45566</v>
      </c>
      <c r="K148" s="28">
        <f>AVERAGE(K151:N151,J153:N153,J155:N155,J157:N157,J159:M159)</f>
        <v/>
      </c>
    </row>
    <row r="149" ht="15.75" customHeight="1" s="1129" thickBot="1">
      <c r="B149" s="829" t="inlineStr">
        <is>
          <t>Mon</t>
        </is>
      </c>
      <c r="C149" s="829" t="inlineStr">
        <is>
          <t>Tue</t>
        </is>
      </c>
      <c r="D149" s="829" t="inlineStr">
        <is>
          <t>Wed</t>
        </is>
      </c>
      <c r="E149" s="829" t="inlineStr">
        <is>
          <t>Thu</t>
        </is>
      </c>
      <c r="F149" s="829" t="inlineStr">
        <is>
          <t>Fri</t>
        </is>
      </c>
      <c r="G149" s="829" t="inlineStr">
        <is>
          <t>Sat</t>
        </is>
      </c>
      <c r="H149" s="830" t="inlineStr">
        <is>
          <t>Sun</t>
        </is>
      </c>
      <c r="J149" s="834" t="inlineStr">
        <is>
          <t>Mon</t>
        </is>
      </c>
      <c r="K149" s="834" t="inlineStr">
        <is>
          <t>Tue</t>
        </is>
      </c>
      <c r="L149" s="834" t="inlineStr">
        <is>
          <t>Wed</t>
        </is>
      </c>
      <c r="M149" s="834" t="inlineStr">
        <is>
          <t>Thu</t>
        </is>
      </c>
      <c r="N149" s="834" t="inlineStr">
        <is>
          <t>Fri</t>
        </is>
      </c>
      <c r="O149" s="834" t="inlineStr">
        <is>
          <t>Sat</t>
        </is>
      </c>
      <c r="P149" s="835" t="inlineStr">
        <is>
          <t>Sun</t>
        </is>
      </c>
    </row>
    <row r="150">
      <c r="B150" s="1496" t="n"/>
      <c r="C150" s="1496" t="n"/>
      <c r="D150" s="1496" t="n"/>
      <c r="E150" s="1496" t="n"/>
      <c r="F150" s="1496" t="n"/>
      <c r="G150" s="1496" t="n"/>
      <c r="H150" s="1497" t="n">
        <v>1</v>
      </c>
      <c r="J150" s="1499" t="n"/>
      <c r="K150" s="1130" t="n">
        <v>1</v>
      </c>
      <c r="L150" s="1130" t="n">
        <v>2</v>
      </c>
      <c r="M150" s="1130" t="n">
        <v>3</v>
      </c>
      <c r="N150" s="1130" t="n">
        <v>4</v>
      </c>
      <c r="O150" s="1500" t="n">
        <v>5</v>
      </c>
      <c r="P150" s="1500" t="n">
        <v>6</v>
      </c>
    </row>
    <row r="151" ht="15.75" customHeight="1" s="1129" thickBot="1">
      <c r="B151" s="1498" t="n"/>
      <c r="C151" s="1498" t="n"/>
      <c r="D151" s="1498" t="n"/>
      <c r="E151" s="1498" t="n"/>
      <c r="F151" s="1498" t="n"/>
      <c r="G151" s="1498" t="n"/>
      <c r="H151" s="1498" t="n"/>
      <c r="J151" s="1498" t="n"/>
      <c r="K151" s="1135" t="n">
        <v>1.1086</v>
      </c>
      <c r="L151" s="1135" t="n">
        <v>1.1071</v>
      </c>
      <c r="M151" s="1135" t="n">
        <v>1.1039</v>
      </c>
      <c r="N151" s="1135" t="n">
        <v>1.1029</v>
      </c>
      <c r="O151" s="1498" t="n"/>
      <c r="P151" s="1498" t="n"/>
    </row>
    <row r="152">
      <c r="B152" s="1138" t="n">
        <v>2</v>
      </c>
      <c r="C152" s="1138" t="n">
        <v>3</v>
      </c>
      <c r="D152" s="1138" t="n">
        <v>4</v>
      </c>
      <c r="E152" s="1138" t="n">
        <v>5</v>
      </c>
      <c r="F152" s="1138" t="n">
        <v>6</v>
      </c>
      <c r="G152" s="1497" t="n">
        <v>7</v>
      </c>
      <c r="H152" s="1497" t="n">
        <v>8</v>
      </c>
      <c r="J152" s="1130" t="n">
        <v>7</v>
      </c>
      <c r="K152" s="1130" t="n">
        <v>8</v>
      </c>
      <c r="L152" s="1130" t="n">
        <v>9</v>
      </c>
      <c r="M152" s="1130" t="n">
        <v>10</v>
      </c>
      <c r="N152" s="1130" t="n">
        <v>11</v>
      </c>
      <c r="O152" s="1500" t="n">
        <v>12</v>
      </c>
      <c r="P152" s="1500" t="n">
        <v>13</v>
      </c>
    </row>
    <row r="153" ht="15.75" customHeight="1" s="1129" thickBot="1">
      <c r="B153" s="1143" t="n">
        <v>1.1061</v>
      </c>
      <c r="C153" s="1143" t="n">
        <v>1.1035</v>
      </c>
      <c r="D153" s="1143" t="n">
        <v>1.105</v>
      </c>
      <c r="E153" s="1143" t="n">
        <v>1.1097</v>
      </c>
      <c r="F153" s="1143" t="n">
        <v>1.1103</v>
      </c>
      <c r="G153" s="1498" t="n"/>
      <c r="H153" s="1498" t="n"/>
      <c r="J153" s="1135" t="n">
        <v>1.0982</v>
      </c>
      <c r="K153" s="1135" t="n">
        <v>1.0982</v>
      </c>
      <c r="L153" s="1135" t="n">
        <v>1.0957</v>
      </c>
      <c r="M153" s="1135" t="n">
        <v>1.0932</v>
      </c>
      <c r="N153" s="1135" t="n">
        <v>1.0938</v>
      </c>
      <c r="O153" s="1498" t="n"/>
      <c r="P153" s="1498" t="n"/>
    </row>
    <row r="154">
      <c r="B154" s="1138" t="n">
        <v>9</v>
      </c>
      <c r="C154" s="1138" t="n">
        <v>10</v>
      </c>
      <c r="D154" s="1138" t="n">
        <v>11</v>
      </c>
      <c r="E154" s="1138" t="n">
        <v>12</v>
      </c>
      <c r="F154" s="1138" t="n">
        <v>13</v>
      </c>
      <c r="G154" s="1497" t="n">
        <v>14</v>
      </c>
      <c r="H154" s="1497" t="n">
        <v>15</v>
      </c>
      <c r="J154" s="1130" t="n">
        <v>14</v>
      </c>
      <c r="K154" s="1130" t="n">
        <v>15</v>
      </c>
      <c r="L154" s="1130" t="n">
        <v>16</v>
      </c>
      <c r="M154" s="1130" t="n">
        <v>17</v>
      </c>
      <c r="N154" s="1130" t="n">
        <v>18</v>
      </c>
      <c r="O154" s="1500" t="n">
        <v>19</v>
      </c>
      <c r="P154" s="1500" t="n">
        <v>20</v>
      </c>
    </row>
    <row r="155" ht="15.75" customHeight="1" s="1129" thickBot="1">
      <c r="B155" s="1143" t="n">
        <v>1.1043</v>
      </c>
      <c r="C155" s="1143" t="n">
        <v>1.1031</v>
      </c>
      <c r="D155" s="1143" t="n">
        <v>1.1043</v>
      </c>
      <c r="E155" s="1143" t="n">
        <v>1.1016</v>
      </c>
      <c r="F155" s="1143" t="n">
        <v>1.1081</v>
      </c>
      <c r="G155" s="1498" t="n"/>
      <c r="H155" s="1498" t="n"/>
      <c r="J155" s="1135" t="n">
        <v>1.0915</v>
      </c>
      <c r="K155" s="1135" t="n">
        <v>1.0903</v>
      </c>
      <c r="L155" s="1135" t="n">
        <v>1.0897</v>
      </c>
      <c r="M155" s="1135" t="n">
        <v>1.0866</v>
      </c>
      <c r="N155" s="1135" t="n">
        <v>1.0847</v>
      </c>
      <c r="O155" s="1498" t="n"/>
      <c r="P155" s="1498" t="n"/>
    </row>
    <row r="156">
      <c r="B156" s="1138" t="n">
        <v>16</v>
      </c>
      <c r="C156" s="1138" t="n">
        <v>17</v>
      </c>
      <c r="D156" s="1138" t="n">
        <v>18</v>
      </c>
      <c r="E156" s="1138" t="n">
        <v>19</v>
      </c>
      <c r="F156" s="1138" t="n">
        <v>20</v>
      </c>
      <c r="G156" s="1497" t="n">
        <v>21</v>
      </c>
      <c r="H156" s="1497" t="n">
        <v>22</v>
      </c>
      <c r="J156" s="1130" t="n">
        <v>21</v>
      </c>
      <c r="K156" s="1130" t="n">
        <v>22</v>
      </c>
      <c r="L156" s="1130" t="n">
        <v>23</v>
      </c>
      <c r="M156" s="1130" t="n">
        <v>24</v>
      </c>
      <c r="N156" s="1130" t="n">
        <v>25</v>
      </c>
      <c r="O156" s="1130" t="n">
        <v>26</v>
      </c>
      <c r="P156" s="1130" t="n">
        <v>27</v>
      </c>
    </row>
    <row r="157" ht="15.75" customHeight="1" s="1129" thickBot="1">
      <c r="B157" s="1143" t="n">
        <v>1.1126</v>
      </c>
      <c r="C157" s="1143" t="n">
        <v>1.1139</v>
      </c>
      <c r="D157" s="1143" t="n">
        <v>1.1124</v>
      </c>
      <c r="E157" s="1143" t="n">
        <v>1.1156</v>
      </c>
      <c r="F157" s="1143" t="n">
        <v>1.1166</v>
      </c>
      <c r="G157" s="1498" t="n"/>
      <c r="H157" s="1498" t="n"/>
      <c r="J157" s="1135" t="n">
        <v>1.0853</v>
      </c>
      <c r="K157" s="1135" t="n">
        <v>1.0821</v>
      </c>
      <c r="L157" s="1135" t="n">
        <v>1.0767</v>
      </c>
      <c r="M157" s="1135" t="n">
        <v>1.0801</v>
      </c>
      <c r="N157" s="1135" t="n">
        <v>1.0825</v>
      </c>
    </row>
    <row r="158">
      <c r="B158" s="1138" t="n">
        <v>23</v>
      </c>
      <c r="C158" s="1138" t="n">
        <v>24</v>
      </c>
      <c r="D158" s="1138" t="n">
        <v>25</v>
      </c>
      <c r="E158" s="1138" t="n">
        <v>26</v>
      </c>
      <c r="F158" s="1138" t="n">
        <v>27</v>
      </c>
      <c r="G158" s="1138" t="n">
        <v>28</v>
      </c>
      <c r="H158" s="1138" t="n">
        <v>29</v>
      </c>
      <c r="J158" s="1130" t="n">
        <v>28</v>
      </c>
      <c r="K158" s="1130" t="n">
        <v>29</v>
      </c>
      <c r="L158" s="1130" t="n">
        <v>30</v>
      </c>
      <c r="M158" s="1130" t="n">
        <v>31</v>
      </c>
    </row>
    <row r="159" ht="15.75" customHeight="1" s="1129" thickBot="1">
      <c r="B159" s="1143" t="n">
        <v>1.1119</v>
      </c>
      <c r="C159" s="1143" t="n">
        <v>1.1133</v>
      </c>
      <c r="D159" s="1143" t="n">
        <v>1.1194</v>
      </c>
      <c r="E159" s="1143" t="n">
        <v>1.1155</v>
      </c>
      <c r="F159" s="1143" t="n">
        <v>1.1158</v>
      </c>
      <c r="J159" s="1135" t="n">
        <v>1.0818</v>
      </c>
      <c r="K159" s="1135" t="n">
        <v>1.0774</v>
      </c>
      <c r="L159" s="1135" t="n">
        <v>1.0815</v>
      </c>
      <c r="M159" s="872" t="n">
        <v>1.0882</v>
      </c>
    </row>
    <row r="160">
      <c r="B160" s="1138" t="n">
        <v>30</v>
      </c>
    </row>
    <row r="161">
      <c r="B161" s="872" t="n">
        <v>1.1196</v>
      </c>
    </row>
    <row r="164">
      <c r="B164" s="1062" t="n">
        <v>45597</v>
      </c>
      <c r="C164" s="28">
        <f>AVERAGE(B169:F169,B171:F171,B173:F173,B175:F175,F167)</f>
        <v/>
      </c>
      <c r="J164" s="1063" t="n">
        <v>45627</v>
      </c>
      <c r="K164" s="28">
        <f>AVERAGE(J169:N169,J171:N171,J173:N173,J175:K175,J177:K177,N175)</f>
        <v/>
      </c>
    </row>
    <row r="165" ht="15.75" customHeight="1" s="1129" thickBot="1">
      <c r="B165" s="834" t="inlineStr">
        <is>
          <t>Mon</t>
        </is>
      </c>
      <c r="C165" s="834" t="inlineStr">
        <is>
          <t>Tue</t>
        </is>
      </c>
      <c r="D165" s="834" t="inlineStr">
        <is>
          <t>Wed</t>
        </is>
      </c>
      <c r="E165" s="834" t="inlineStr">
        <is>
          <t>Thu</t>
        </is>
      </c>
      <c r="F165" s="834" t="inlineStr">
        <is>
          <t>Fri</t>
        </is>
      </c>
      <c r="G165" s="834" t="inlineStr">
        <is>
          <t>Sat</t>
        </is>
      </c>
      <c r="H165" s="835" t="inlineStr">
        <is>
          <t>Sun</t>
        </is>
      </c>
      <c r="J165" s="834" t="inlineStr">
        <is>
          <t>Mon</t>
        </is>
      </c>
      <c r="K165" s="834" t="inlineStr">
        <is>
          <t>Tue</t>
        </is>
      </c>
      <c r="L165" s="834" t="inlineStr">
        <is>
          <t>Wed</t>
        </is>
      </c>
      <c r="M165" s="834" t="inlineStr">
        <is>
          <t>Thu</t>
        </is>
      </c>
      <c r="N165" s="834" t="inlineStr">
        <is>
          <t>Fri</t>
        </is>
      </c>
      <c r="O165" s="834" t="inlineStr">
        <is>
          <t>Sat</t>
        </is>
      </c>
      <c r="P165" s="835" t="inlineStr">
        <is>
          <t>Sun</t>
        </is>
      </c>
    </row>
    <row r="166">
      <c r="B166" s="1499" t="n"/>
      <c r="C166" s="1499" t="n"/>
      <c r="D166" s="1499" t="n"/>
      <c r="E166" s="1499" t="n"/>
      <c r="F166" s="1130" t="n">
        <v>1</v>
      </c>
      <c r="G166" s="1500" t="n">
        <v>2</v>
      </c>
      <c r="H166" s="1500" t="n">
        <v>3</v>
      </c>
      <c r="J166" s="1499" t="n"/>
      <c r="K166" s="1499" t="n"/>
      <c r="L166" s="1499" t="n"/>
      <c r="M166" s="1499" t="n"/>
      <c r="N166" s="1499" t="n"/>
      <c r="O166" s="1499" t="n"/>
      <c r="P166" s="1500" t="n">
        <v>1</v>
      </c>
    </row>
    <row r="167" ht="15.75" customHeight="1" s="1129" thickBot="1">
      <c r="B167" s="1498" t="n"/>
      <c r="C167" s="1498" t="n"/>
      <c r="D167" s="1498" t="n"/>
      <c r="E167" s="1498" t="n"/>
      <c r="F167" s="1135" t="n">
        <v>1.0885</v>
      </c>
      <c r="G167" s="1498" t="n"/>
      <c r="H167" s="1498" t="n"/>
      <c r="J167" s="1498" t="n"/>
      <c r="K167" s="1498" t="n"/>
      <c r="L167" s="1498" t="n"/>
      <c r="M167" s="1498" t="n"/>
      <c r="N167" s="1498" t="n"/>
      <c r="O167" s="1498" t="n"/>
      <c r="P167" s="1498" t="n"/>
    </row>
    <row r="168">
      <c r="B168" s="1130" t="n">
        <v>4</v>
      </c>
      <c r="C168" s="1130" t="n">
        <v>5</v>
      </c>
      <c r="D168" s="1130" t="n">
        <v>6</v>
      </c>
      <c r="E168" s="1130" t="n">
        <v>7</v>
      </c>
      <c r="F168" s="1130" t="n">
        <v>8</v>
      </c>
      <c r="G168" s="1500" t="n">
        <v>9</v>
      </c>
      <c r="H168" s="1500" t="n">
        <v>10</v>
      </c>
      <c r="J168" s="1130" t="n">
        <v>2</v>
      </c>
      <c r="K168" s="1130" t="n">
        <v>3</v>
      </c>
      <c r="L168" s="1130" t="n">
        <v>4</v>
      </c>
      <c r="M168" s="1130" t="n">
        <v>5</v>
      </c>
      <c r="N168" s="1130" t="n">
        <v>6</v>
      </c>
      <c r="O168" s="1500" t="n">
        <v>7</v>
      </c>
      <c r="P168" s="1500" t="n">
        <v>8</v>
      </c>
    </row>
    <row r="169" ht="15.75" customHeight="1" s="1129" thickBot="1">
      <c r="B169" s="1135" t="n">
        <v>1.0904</v>
      </c>
      <c r="C169" s="1135" t="n">
        <v>1.0897</v>
      </c>
      <c r="D169" s="1135" t="n">
        <v>1.0695</v>
      </c>
      <c r="E169" s="1135" t="n">
        <v>1.0785</v>
      </c>
      <c r="F169" s="1135" t="n">
        <v>1.0772</v>
      </c>
      <c r="G169" s="1498" t="n"/>
      <c r="H169" s="1498" t="n"/>
      <c r="J169" s="1135" t="n">
        <v>1.0507</v>
      </c>
      <c r="K169" s="1135" t="n">
        <v>1.0512</v>
      </c>
      <c r="L169" s="1135" t="n">
        <v>1.0492</v>
      </c>
      <c r="M169" s="1135" t="n">
        <v>1.054</v>
      </c>
      <c r="N169" s="1135" t="n">
        <v>1.0581</v>
      </c>
      <c r="O169" s="1498" t="n"/>
      <c r="P169" s="1498" t="n"/>
    </row>
    <row r="170">
      <c r="B170" s="1130" t="n">
        <v>11</v>
      </c>
      <c r="C170" s="1130" t="n">
        <v>12</v>
      </c>
      <c r="D170" s="1130" t="n">
        <v>13</v>
      </c>
      <c r="E170" s="1130" t="n">
        <v>14</v>
      </c>
      <c r="F170" s="1130" t="n">
        <v>15</v>
      </c>
      <c r="G170" s="1500" t="n">
        <v>16</v>
      </c>
      <c r="H170" s="1500" t="n">
        <v>17</v>
      </c>
      <c r="J170" s="1130" t="n">
        <v>9</v>
      </c>
      <c r="K170" s="1130" t="n">
        <v>10</v>
      </c>
      <c r="L170" s="1130" t="n">
        <v>11</v>
      </c>
      <c r="M170" s="1130" t="n">
        <v>12</v>
      </c>
      <c r="N170" s="1130" t="n">
        <v>13</v>
      </c>
      <c r="O170" s="1500" t="n">
        <v>14</v>
      </c>
      <c r="P170" s="1500" t="n">
        <v>15</v>
      </c>
    </row>
    <row r="171" ht="15.75" customHeight="1" s="1129" thickBot="1">
      <c r="B171" s="1135" t="n">
        <v>1.0651</v>
      </c>
      <c r="C171" s="1135" t="n">
        <v>1.0617</v>
      </c>
      <c r="D171" s="1135" t="n">
        <v>1.0629</v>
      </c>
      <c r="E171" s="1135" t="n">
        <v>1.0533</v>
      </c>
      <c r="F171" s="1135" t="n">
        <v>1.0583</v>
      </c>
      <c r="G171" s="1498" t="n"/>
      <c r="H171" s="1498" t="n"/>
      <c r="J171" s="1135" t="n">
        <v>1.0568</v>
      </c>
      <c r="K171" s="1135" t="n">
        <v>1.0527</v>
      </c>
      <c r="L171" s="1135" t="n">
        <v>1.0507</v>
      </c>
      <c r="M171" s="1135" t="n">
        <v>1.0491</v>
      </c>
      <c r="N171" s="1135" t="n">
        <v>1.0518</v>
      </c>
      <c r="O171" s="1498" t="n"/>
      <c r="P171" s="1498" t="n"/>
    </row>
    <row r="172">
      <c r="B172" s="1130" t="n">
        <v>18</v>
      </c>
      <c r="C172" s="1130" t="n">
        <v>19</v>
      </c>
      <c r="D172" s="1130" t="n">
        <v>20</v>
      </c>
      <c r="E172" s="1130" t="n">
        <v>21</v>
      </c>
      <c r="F172" s="1130" t="n">
        <v>22</v>
      </c>
      <c r="G172" s="1500" t="n">
        <v>23</v>
      </c>
      <c r="H172" s="1130" t="n">
        <v>24</v>
      </c>
      <c r="J172" s="1130" t="n">
        <v>16</v>
      </c>
      <c r="K172" s="1130" t="n">
        <v>17</v>
      </c>
      <c r="L172" s="1130" t="n">
        <v>18</v>
      </c>
      <c r="M172" s="1130" t="n">
        <v>19</v>
      </c>
      <c r="N172" s="1130" t="n">
        <v>20</v>
      </c>
      <c r="O172" s="1500" t="n">
        <v>21</v>
      </c>
      <c r="P172" s="1500" t="n">
        <v>22</v>
      </c>
    </row>
    <row r="173" ht="15.75" customHeight="1" s="1129" thickBot="1">
      <c r="B173" s="1135" t="n">
        <v>1.0552</v>
      </c>
      <c r="C173" s="1135" t="n">
        <v>1.0578</v>
      </c>
      <c r="D173" s="1135" t="n">
        <v>1.0562</v>
      </c>
      <c r="E173" s="1135" t="n">
        <v>1.0526</v>
      </c>
      <c r="F173" s="1135" t="n">
        <v>1.0412</v>
      </c>
      <c r="G173" s="1498" t="n"/>
      <c r="J173" s="1135" t="n">
        <v>1.0498</v>
      </c>
      <c r="K173" s="1135" t="n">
        <v>1.0497</v>
      </c>
      <c r="L173" s="1135" t="n">
        <v>1.0496</v>
      </c>
      <c r="M173" s="1135" t="n">
        <v>1.0395</v>
      </c>
      <c r="N173" s="1135" t="n">
        <v>1.039</v>
      </c>
      <c r="O173" s="1498" t="n"/>
      <c r="P173" s="1498" t="n"/>
    </row>
    <row r="174">
      <c r="B174" s="1130" t="n">
        <v>25</v>
      </c>
      <c r="C174" s="1130" t="n">
        <v>26</v>
      </c>
      <c r="D174" s="1130" t="n">
        <v>27</v>
      </c>
      <c r="E174" s="1130" t="n">
        <v>28</v>
      </c>
      <c r="F174" s="1130" t="n">
        <v>29</v>
      </c>
      <c r="G174" s="1130" t="n">
        <v>30</v>
      </c>
      <c r="J174" s="1130" t="n">
        <v>23</v>
      </c>
      <c r="K174" s="1130" t="n">
        <v>24</v>
      </c>
      <c r="L174" s="1130" t="n">
        <v>25</v>
      </c>
      <c r="M174" s="1130" t="n">
        <v>26</v>
      </c>
      <c r="N174" s="1130" t="n">
        <v>27</v>
      </c>
      <c r="O174" s="1130" t="n">
        <v>28</v>
      </c>
      <c r="P174" s="1130" t="n">
        <v>29</v>
      </c>
    </row>
    <row r="175" ht="15.75" customHeight="1" s="1129" thickBot="1">
      <c r="B175" s="1135" t="n">
        <v>1.0495</v>
      </c>
      <c r="C175" s="1135" t="n">
        <v>1.0522</v>
      </c>
      <c r="D175" s="1135" t="n">
        <v>1.0531</v>
      </c>
      <c r="E175" s="1135" t="n">
        <v>1.0542</v>
      </c>
      <c r="F175" s="872" t="n">
        <v>1.0562</v>
      </c>
      <c r="J175" s="1135" t="n">
        <v>1.0393</v>
      </c>
      <c r="K175" s="1135" t="n">
        <v>1.0395</v>
      </c>
      <c r="N175" s="1135" t="n">
        <v>1.0435</v>
      </c>
    </row>
    <row r="176">
      <c r="J176" s="1130" t="n">
        <v>30</v>
      </c>
      <c r="K176" s="1130" t="n">
        <v>31</v>
      </c>
    </row>
    <row r="177">
      <c r="J177" s="1135" t="n">
        <v>1.0444</v>
      </c>
      <c r="K177" s="1064" t="n">
        <v>1.0389</v>
      </c>
    </row>
    <row r="178">
      <c r="J178" s="1135" t="n"/>
      <c r="K178" s="1135" t="n"/>
    </row>
    <row r="179">
      <c r="J179" s="1135" t="n"/>
      <c r="K179" s="1077" t="n"/>
    </row>
    <row r="180">
      <c r="B180" s="1075" t="n">
        <v>45658</v>
      </c>
      <c r="C180" s="28">
        <f>AVERAGE(B185:F185,B187:F187,B189:F189,B191:F191,E183:F183)</f>
        <v/>
      </c>
      <c r="J180" s="1076" t="n">
        <v>45689</v>
      </c>
      <c r="K180" s="28">
        <f>AVERAGE(J185:N185,J187:N187,J189:N189,J191:N191)</f>
        <v/>
      </c>
    </row>
    <row r="181" ht="15.75" customHeight="1" s="1129" thickBot="1">
      <c r="B181" s="834" t="inlineStr">
        <is>
          <t>Mon</t>
        </is>
      </c>
      <c r="C181" s="834" t="inlineStr">
        <is>
          <t>Tue</t>
        </is>
      </c>
      <c r="D181" s="834" t="inlineStr">
        <is>
          <t>Wed</t>
        </is>
      </c>
      <c r="E181" s="834" t="inlineStr">
        <is>
          <t>Thu</t>
        </is>
      </c>
      <c r="F181" s="834" t="inlineStr">
        <is>
          <t>Fri</t>
        </is>
      </c>
      <c r="G181" s="834" t="inlineStr">
        <is>
          <t>Sat</t>
        </is>
      </c>
      <c r="H181" s="835" t="inlineStr">
        <is>
          <t>Sun</t>
        </is>
      </c>
      <c r="J181" s="829" t="inlineStr">
        <is>
          <t>Mon</t>
        </is>
      </c>
      <c r="K181" s="829" t="inlineStr">
        <is>
          <t>Tue</t>
        </is>
      </c>
      <c r="L181" s="829" t="inlineStr">
        <is>
          <t>Wed</t>
        </is>
      </c>
      <c r="M181" s="829" t="inlineStr">
        <is>
          <t>Thu</t>
        </is>
      </c>
      <c r="N181" s="829" t="inlineStr">
        <is>
          <t>Fri</t>
        </is>
      </c>
      <c r="O181" s="829" t="inlineStr">
        <is>
          <t>Sat</t>
        </is>
      </c>
      <c r="P181" s="830" t="inlineStr">
        <is>
          <t>Sun</t>
        </is>
      </c>
    </row>
    <row r="182">
      <c r="B182" s="1499" t="n"/>
      <c r="C182" s="1499" t="n"/>
      <c r="D182" s="1500" t="n">
        <v>1</v>
      </c>
      <c r="E182" s="1130" t="n">
        <v>2</v>
      </c>
      <c r="F182" s="1130" t="n">
        <v>3</v>
      </c>
      <c r="G182" s="1500" t="n">
        <v>4</v>
      </c>
      <c r="H182" s="1500" t="n">
        <v>5</v>
      </c>
      <c r="J182" s="1496" t="n"/>
      <c r="K182" s="1496" t="n"/>
      <c r="L182" s="1496" t="n"/>
      <c r="M182" s="1496" t="n"/>
      <c r="N182" s="1496" t="n"/>
      <c r="O182" s="1497" t="n">
        <v>1</v>
      </c>
      <c r="P182" s="1497" t="n">
        <v>2</v>
      </c>
    </row>
    <row r="183" ht="15.75" customHeight="1" s="1129" thickBot="1">
      <c r="B183" s="1498" t="n"/>
      <c r="C183" s="1498" t="n"/>
      <c r="D183" s="1498" t="n"/>
      <c r="E183" s="1135" t="n">
        <v>1.0321</v>
      </c>
      <c r="F183" s="1135" t="n">
        <v>1.0299</v>
      </c>
      <c r="G183" s="1498" t="n"/>
      <c r="H183" s="1498" t="n"/>
      <c r="J183" s="1498" t="n"/>
      <c r="K183" s="1498" t="n"/>
      <c r="L183" s="1498" t="n"/>
      <c r="M183" s="1498" t="n"/>
      <c r="N183" s="1498" t="n"/>
      <c r="O183" s="1498" t="n"/>
      <c r="P183" s="1498" t="n"/>
    </row>
    <row r="184">
      <c r="B184" s="1130" t="n">
        <v>6</v>
      </c>
      <c r="C184" s="1130" t="n">
        <v>7</v>
      </c>
      <c r="D184" s="1130" t="n">
        <v>8</v>
      </c>
      <c r="E184" s="1130" t="n">
        <v>9</v>
      </c>
      <c r="F184" s="1130" t="n">
        <v>10</v>
      </c>
      <c r="G184" s="1500" t="n">
        <v>11</v>
      </c>
      <c r="H184" s="1500" t="n">
        <v>12</v>
      </c>
      <c r="J184" s="1138" t="n">
        <v>3</v>
      </c>
      <c r="K184" s="1138" t="n">
        <v>4</v>
      </c>
      <c r="L184" s="1138" t="n">
        <v>5</v>
      </c>
      <c r="M184" s="1138" t="n">
        <v>6</v>
      </c>
      <c r="N184" s="1138" t="n">
        <v>7</v>
      </c>
      <c r="O184" s="1497" t="n">
        <v>8</v>
      </c>
      <c r="P184" s="1497" t="n">
        <v>9</v>
      </c>
    </row>
    <row r="185" ht="15.75" customHeight="1" s="1129" thickBot="1">
      <c r="B185" s="1135" t="n">
        <v>1.0426</v>
      </c>
      <c r="C185" s="1135" t="n">
        <v>1.0393</v>
      </c>
      <c r="D185" s="1135" t="n">
        <v>1.0286</v>
      </c>
      <c r="E185" s="1135" t="n">
        <v>1.0305</v>
      </c>
      <c r="F185" s="1135" t="n">
        <v>1.0304</v>
      </c>
      <c r="G185" s="1498" t="n"/>
      <c r="H185" s="1498" t="n"/>
      <c r="J185" s="1143" t="n">
        <v>1.0274</v>
      </c>
      <c r="K185" s="1143" t="n">
        <v>1.0335</v>
      </c>
      <c r="L185" s="1143" t="n">
        <v>1.0422</v>
      </c>
      <c r="M185" s="1143" t="n">
        <v>1.036</v>
      </c>
      <c r="N185" s="1143" t="n">
        <v>1.0377</v>
      </c>
      <c r="O185" s="1498" t="n"/>
      <c r="P185" s="1498" t="n"/>
    </row>
    <row r="186">
      <c r="B186" s="1130" t="n">
        <v>13</v>
      </c>
      <c r="C186" s="1130" t="n">
        <v>14</v>
      </c>
      <c r="D186" s="1130" t="n">
        <v>15</v>
      </c>
      <c r="E186" s="1130" t="n">
        <v>16</v>
      </c>
      <c r="F186" s="1130" t="n">
        <v>17</v>
      </c>
      <c r="G186" s="1500" t="n">
        <v>18</v>
      </c>
      <c r="H186" s="1500" t="n">
        <v>19</v>
      </c>
      <c r="J186" s="1138" t="n">
        <v>10</v>
      </c>
      <c r="K186" s="1138" t="n">
        <v>11</v>
      </c>
      <c r="L186" s="1138" t="n">
        <v>12</v>
      </c>
      <c r="M186" s="1138" t="n">
        <v>13</v>
      </c>
      <c r="N186" s="1138" t="n">
        <v>14</v>
      </c>
      <c r="O186" s="1497" t="n">
        <v>15</v>
      </c>
      <c r="P186" s="1497" t="n">
        <v>16</v>
      </c>
    </row>
    <row r="187" ht="15.75" customHeight="1" s="1129" thickBot="1">
      <c r="B187" s="1135" t="n">
        <v>1.0198</v>
      </c>
      <c r="C187" s="1135" t="n">
        <v>1.0245</v>
      </c>
      <c r="D187" s="1135" t="n">
        <v>1.03</v>
      </c>
      <c r="E187" s="1135" t="n">
        <v>1.0272</v>
      </c>
      <c r="F187" s="1135" t="n">
        <v>1.0298</v>
      </c>
      <c r="G187" s="1498" t="n"/>
      <c r="H187" s="1498" t="n"/>
      <c r="J187" s="1143" t="n">
        <v>1.032</v>
      </c>
      <c r="K187" s="1143" t="n">
        <v>1.0324</v>
      </c>
      <c r="L187" s="1143" t="n">
        <v>1.037</v>
      </c>
      <c r="M187" s="1143" t="n">
        <v>1.039</v>
      </c>
      <c r="N187" s="1143" t="n">
        <v>1.0478</v>
      </c>
      <c r="O187" s="1498" t="n"/>
      <c r="P187" s="1498" t="n"/>
    </row>
    <row r="188">
      <c r="B188" s="1130" t="n">
        <v>20</v>
      </c>
      <c r="C188" s="1130" t="n">
        <v>21</v>
      </c>
      <c r="D188" s="1130" t="n">
        <v>22</v>
      </c>
      <c r="E188" s="1130" t="n">
        <v>23</v>
      </c>
      <c r="F188" s="1130" t="n">
        <v>24</v>
      </c>
      <c r="G188" s="1130" t="n">
        <v>25</v>
      </c>
      <c r="H188" s="1130" t="n">
        <v>26</v>
      </c>
      <c r="J188" s="1138" t="n">
        <v>17</v>
      </c>
      <c r="K188" s="1138" t="n">
        <v>18</v>
      </c>
      <c r="L188" s="1138" t="n">
        <v>19</v>
      </c>
      <c r="M188" s="1138" t="n">
        <v>20</v>
      </c>
      <c r="N188" s="1138" t="n">
        <v>21</v>
      </c>
      <c r="O188" s="1138" t="n">
        <v>22</v>
      </c>
      <c r="P188" s="1138" t="n">
        <v>23</v>
      </c>
    </row>
    <row r="189" ht="15.75" customHeight="1" s="1129" thickBot="1">
      <c r="B189" s="1135" t="n">
        <v>1.0316</v>
      </c>
      <c r="C189" s="1135" t="n">
        <v>1.0357</v>
      </c>
      <c r="D189" s="1135" t="n">
        <v>1.0443</v>
      </c>
      <c r="E189" s="1135" t="n">
        <v>1.0404</v>
      </c>
      <c r="F189" s="1135" t="n">
        <v>1.0472</v>
      </c>
      <c r="J189" s="1143" t="n">
        <v>1.0473</v>
      </c>
      <c r="K189" s="1143" t="n">
        <v>1.0447</v>
      </c>
      <c r="L189" s="1143" t="n">
        <v>1.0434</v>
      </c>
      <c r="M189" s="1143" t="n">
        <v>1.0443</v>
      </c>
      <c r="N189" s="1143" t="n">
        <v>1.0465</v>
      </c>
    </row>
    <row r="190">
      <c r="B190" s="1130" t="n">
        <v>27</v>
      </c>
      <c r="C190" s="1130" t="n">
        <v>28</v>
      </c>
      <c r="D190" s="1130" t="n">
        <v>29</v>
      </c>
      <c r="E190" s="1130" t="n">
        <v>30</v>
      </c>
      <c r="F190" s="1130" t="n">
        <v>31</v>
      </c>
      <c r="J190" s="1138" t="n">
        <v>24</v>
      </c>
      <c r="K190" s="1138" t="n">
        <v>25</v>
      </c>
      <c r="L190" s="1138" t="n">
        <v>26</v>
      </c>
      <c r="M190" s="1138" t="n">
        <v>27</v>
      </c>
      <c r="N190" s="1138" t="n">
        <v>28</v>
      </c>
    </row>
    <row r="191">
      <c r="B191" s="1135" t="n">
        <v>1.053</v>
      </c>
      <c r="C191" s="1135" t="n">
        <v>1.0421</v>
      </c>
      <c r="D191" s="1135" t="n">
        <v>1.0396</v>
      </c>
      <c r="E191" s="1135" t="n">
        <v>1.0403</v>
      </c>
      <c r="F191" s="872" t="n">
        <v>1.0393</v>
      </c>
      <c r="J191" s="1143" t="n">
        <v>1.0466</v>
      </c>
      <c r="K191" s="1143" t="n">
        <v>1.0497</v>
      </c>
      <c r="L191" s="1143" t="n">
        <v>1.0487</v>
      </c>
      <c r="M191" s="1143" t="n">
        <v>1.0477</v>
      </c>
      <c r="N191" s="872" t="n">
        <v>1.0411</v>
      </c>
    </row>
    <row r="192">
      <c r="B192" s="1135" t="n"/>
      <c r="C192" s="1135" t="n"/>
      <c r="D192" s="1135" t="n"/>
      <c r="E192" s="1135" t="n"/>
      <c r="F192" s="858" t="n"/>
      <c r="J192" s="1143" t="n"/>
      <c r="K192" s="1143" t="n"/>
      <c r="L192" s="1143" t="n"/>
      <c r="M192" s="1143" t="n"/>
      <c r="N192" s="858" t="n"/>
    </row>
    <row r="194">
      <c r="B194" s="1085" t="n">
        <v>45717</v>
      </c>
      <c r="C194" s="28">
        <f>AVERAGE(B199:F199,B201:F201,B203:F203,B205:F205,B207)</f>
        <v/>
      </c>
      <c r="J194" s="1086" t="n">
        <v>45748</v>
      </c>
      <c r="K194" s="28">
        <f>AVERAGE(J199:N199,J201:N201,J203:N203,J205:L205,K197:N197)</f>
        <v/>
      </c>
    </row>
    <row r="195" ht="15.75" customHeight="1" s="1129" thickBot="1">
      <c r="B195" s="829" t="inlineStr">
        <is>
          <t>Mon</t>
        </is>
      </c>
      <c r="C195" s="829" t="inlineStr">
        <is>
          <t>Tue</t>
        </is>
      </c>
      <c r="D195" s="829" t="inlineStr">
        <is>
          <t>Wed</t>
        </is>
      </c>
      <c r="E195" s="829" t="inlineStr">
        <is>
          <t>Thu</t>
        </is>
      </c>
      <c r="F195" s="829" t="inlineStr">
        <is>
          <t>Fri</t>
        </is>
      </c>
      <c r="G195" s="829" t="inlineStr">
        <is>
          <t>Sat</t>
        </is>
      </c>
      <c r="H195" s="830" t="inlineStr">
        <is>
          <t>Sun</t>
        </is>
      </c>
      <c r="J195" s="829" t="inlineStr">
        <is>
          <t>Mon</t>
        </is>
      </c>
      <c r="K195" s="829" t="inlineStr">
        <is>
          <t>Tue</t>
        </is>
      </c>
      <c r="L195" s="829" t="inlineStr">
        <is>
          <t>Wed</t>
        </is>
      </c>
      <c r="M195" s="829" t="inlineStr">
        <is>
          <t>Thu</t>
        </is>
      </c>
      <c r="N195" s="829" t="inlineStr">
        <is>
          <t>Fri</t>
        </is>
      </c>
      <c r="O195" s="829" t="inlineStr">
        <is>
          <t>Sat</t>
        </is>
      </c>
      <c r="P195" s="830" t="inlineStr">
        <is>
          <t>Sun</t>
        </is>
      </c>
    </row>
    <row r="196">
      <c r="B196" s="1496" t="n"/>
      <c r="C196" s="1496" t="n"/>
      <c r="D196" s="1496" t="n"/>
      <c r="E196" s="1496" t="n"/>
      <c r="F196" s="1496" t="n"/>
      <c r="G196" s="1497" t="n">
        <v>1</v>
      </c>
      <c r="H196" s="1497" t="n">
        <v>2</v>
      </c>
      <c r="J196" s="1496" t="n"/>
      <c r="K196" s="1138" t="n">
        <v>1</v>
      </c>
      <c r="L196" s="1138" t="n">
        <v>2</v>
      </c>
      <c r="M196" s="1138" t="n">
        <v>3</v>
      </c>
      <c r="N196" s="1138" t="n">
        <v>4</v>
      </c>
      <c r="O196" s="1497" t="n">
        <v>5</v>
      </c>
      <c r="P196" s="1497" t="n">
        <v>6</v>
      </c>
    </row>
    <row r="197" ht="15.75" customHeight="1" s="1129" thickBot="1">
      <c r="B197" s="1498" t="n"/>
      <c r="C197" s="1498" t="n"/>
      <c r="D197" s="1498" t="n"/>
      <c r="E197" s="1498" t="n"/>
      <c r="F197" s="1498" t="n"/>
      <c r="G197" s="1498" t="n"/>
      <c r="H197" s="1498" t="n"/>
      <c r="J197" s="1498" t="n"/>
      <c r="K197" s="1143" t="n">
        <v>1.0788</v>
      </c>
      <c r="L197" s="1143" t="n">
        <v>1.0803</v>
      </c>
      <c r="M197" s="1143" t="n">
        <v>1.1097</v>
      </c>
      <c r="N197" s="1143" t="n">
        <v>1.1057</v>
      </c>
      <c r="O197" s="1498" t="n"/>
      <c r="P197" s="1498" t="n"/>
    </row>
    <row r="198">
      <c r="B198" s="1138" t="n">
        <v>3</v>
      </c>
      <c r="C198" s="1138" t="n">
        <v>4</v>
      </c>
      <c r="D198" s="1138" t="n">
        <v>5</v>
      </c>
      <c r="E198" s="1138" t="n">
        <v>6</v>
      </c>
      <c r="F198" s="1138" t="n">
        <v>7</v>
      </c>
      <c r="G198" s="1497" t="n">
        <v>8</v>
      </c>
      <c r="H198" s="1497" t="n">
        <v>9</v>
      </c>
      <c r="J198" s="1138" t="n">
        <v>7</v>
      </c>
      <c r="K198" s="1138" t="n">
        <v>8</v>
      </c>
      <c r="L198" s="1138" t="n">
        <v>9</v>
      </c>
      <c r="M198" s="1138" t="n">
        <v>10</v>
      </c>
      <c r="N198" s="1138" t="n">
        <v>11</v>
      </c>
      <c r="O198" s="1497" t="n">
        <v>12</v>
      </c>
      <c r="P198" s="1497" t="n">
        <v>13</v>
      </c>
    </row>
    <row r="199" ht="15.75" customHeight="1" s="1129" thickBot="1">
      <c r="B199" s="1143" t="n">
        <v>1.0465</v>
      </c>
      <c r="C199" s="1143" t="n">
        <v>1.0557</v>
      </c>
      <c r="D199" s="1143" t="n">
        <v>1.0694</v>
      </c>
      <c r="E199" s="1143" t="n">
        <v>1.0796</v>
      </c>
      <c r="F199" s="1143" t="n">
        <v>1.0857</v>
      </c>
      <c r="G199" s="1498" t="n"/>
      <c r="H199" s="1498" t="n"/>
      <c r="J199" s="1143" t="n">
        <v>1.0967</v>
      </c>
      <c r="K199" s="1143" t="n">
        <v>1.095</v>
      </c>
      <c r="L199" s="1143" t="n">
        <v>1.1045</v>
      </c>
      <c r="M199" s="1143" t="n">
        <v>1.1082</v>
      </c>
      <c r="N199" s="1143" t="n">
        <v>1.1346</v>
      </c>
      <c r="O199" s="1498" t="n"/>
      <c r="P199" s="1498" t="n"/>
    </row>
    <row r="200">
      <c r="B200" s="1138" t="n">
        <v>10</v>
      </c>
      <c r="C200" s="1138" t="n">
        <v>11</v>
      </c>
      <c r="D200" s="1138" t="n">
        <v>12</v>
      </c>
      <c r="E200" s="1138" t="n">
        <v>13</v>
      </c>
      <c r="F200" s="1138" t="n">
        <v>14</v>
      </c>
      <c r="G200" s="1497" t="n">
        <v>15</v>
      </c>
      <c r="H200" s="1497" t="n">
        <v>16</v>
      </c>
      <c r="J200" s="1138" t="n">
        <v>14</v>
      </c>
      <c r="K200" s="1138" t="n">
        <v>15</v>
      </c>
      <c r="L200" s="1138" t="n">
        <v>16</v>
      </c>
      <c r="M200" s="1138" t="n">
        <v>17</v>
      </c>
      <c r="N200" s="1497" t="n">
        <v>18</v>
      </c>
      <c r="O200" s="1497" t="n">
        <v>19</v>
      </c>
      <c r="P200" s="1497" t="n">
        <v>20</v>
      </c>
    </row>
    <row r="201" ht="15.75" customHeight="1" s="1129" thickBot="1">
      <c r="B201" s="1143" t="n">
        <v>1.0845</v>
      </c>
      <c r="C201" s="1143" t="n">
        <v>1.0912</v>
      </c>
      <c r="D201" s="1143" t="n">
        <v>1.0886</v>
      </c>
      <c r="E201" s="1143" t="n">
        <v>1.083</v>
      </c>
      <c r="F201" s="1143" t="n">
        <v>1.0889</v>
      </c>
      <c r="G201" s="1498" t="n"/>
      <c r="H201" s="1498" t="n"/>
      <c r="J201" s="1143" t="n">
        <v>1.1377</v>
      </c>
      <c r="K201" s="1143" t="n">
        <v>1.1324</v>
      </c>
      <c r="L201" s="1143" t="n">
        <v>1.1355</v>
      </c>
      <c r="M201" s="1143" t="n">
        <v>1.136</v>
      </c>
      <c r="N201" s="1498" t="n"/>
      <c r="O201" s="1498" t="n"/>
      <c r="P201" s="1498" t="n"/>
    </row>
    <row r="202">
      <c r="B202" s="1138" t="n">
        <v>17</v>
      </c>
      <c r="C202" s="1138" t="n">
        <v>18</v>
      </c>
      <c r="D202" s="1138" t="n">
        <v>19</v>
      </c>
      <c r="E202" s="1138" t="n">
        <v>20</v>
      </c>
      <c r="F202" s="1138" t="n">
        <v>21</v>
      </c>
      <c r="G202" s="1497" t="n">
        <v>22</v>
      </c>
      <c r="H202" s="1497" t="n">
        <v>23</v>
      </c>
      <c r="J202" s="1497" t="n">
        <v>21</v>
      </c>
      <c r="K202" s="1138" t="n">
        <v>22</v>
      </c>
      <c r="L202" s="1138" t="n">
        <v>23</v>
      </c>
      <c r="M202" s="1138" t="n">
        <v>24</v>
      </c>
      <c r="N202" s="1138" t="n">
        <v>25</v>
      </c>
      <c r="O202" s="1138" t="n">
        <v>26</v>
      </c>
      <c r="P202" s="1138" t="n">
        <v>27</v>
      </c>
    </row>
    <row r="203" ht="15.75" customHeight="1" s="1129" thickBot="1">
      <c r="B203" s="1143" t="n">
        <v>1.0903</v>
      </c>
      <c r="C203" s="1143" t="n">
        <v>1.0918</v>
      </c>
      <c r="D203" s="1143" t="n">
        <v>1.0897</v>
      </c>
      <c r="E203" s="1143" t="n">
        <v>1.0833</v>
      </c>
      <c r="F203" s="1143" t="n">
        <v>1.0827</v>
      </c>
      <c r="G203" s="1498" t="n"/>
      <c r="H203" s="1498" t="n"/>
      <c r="J203" s="1498" t="n"/>
      <c r="K203" s="1143" t="n">
        <v>1.1476</v>
      </c>
      <c r="L203" s="1143" t="n">
        <v>1.1415</v>
      </c>
      <c r="M203" s="1143" t="n">
        <v>1.1376</v>
      </c>
      <c r="N203" s="1143" t="n">
        <v>1.1357</v>
      </c>
    </row>
    <row r="204">
      <c r="B204" s="1138" t="n">
        <v>24</v>
      </c>
      <c r="C204" s="1138" t="n">
        <v>25</v>
      </c>
      <c r="D204" s="1138" t="n">
        <v>26</v>
      </c>
      <c r="E204" s="1138" t="n">
        <v>27</v>
      </c>
      <c r="F204" s="1138" t="n">
        <v>28</v>
      </c>
      <c r="G204" s="1138" t="n">
        <v>29</v>
      </c>
      <c r="H204" s="1138" t="n">
        <v>30</v>
      </c>
      <c r="J204" s="1138" t="n">
        <v>28</v>
      </c>
      <c r="K204" s="1138" t="n">
        <v>29</v>
      </c>
      <c r="L204" s="1138" t="n">
        <v>30</v>
      </c>
      <c r="M204" s="1136" t="n"/>
    </row>
    <row r="205" ht="15.75" customHeight="1" s="1129" thickBot="1">
      <c r="B205" s="1143" t="n">
        <v>1.0824</v>
      </c>
      <c r="C205" s="1143" t="n">
        <v>1.0825</v>
      </c>
      <c r="D205" s="1143" t="n">
        <v>1.0788</v>
      </c>
      <c r="E205" s="1143" t="n">
        <v>1.0785</v>
      </c>
      <c r="F205" s="1143" t="n">
        <v>1.0797</v>
      </c>
      <c r="J205" s="1143" t="n">
        <v>1.1358</v>
      </c>
      <c r="K205" s="1143" t="n">
        <v>1.1373</v>
      </c>
      <c r="L205" s="872" t="n">
        <v>1.1373</v>
      </c>
    </row>
    <row r="206">
      <c r="B206" s="1138" t="n">
        <v>31</v>
      </c>
      <c r="C206" s="1136" t="n"/>
      <c r="D206" s="1136" t="n"/>
    </row>
    <row r="207">
      <c r="B207" s="872" t="n">
        <v>1.0815</v>
      </c>
    </row>
  </sheetData>
  <mergeCells count="351">
    <mergeCell ref="N22:N23"/>
    <mergeCell ref="K88:K89"/>
    <mergeCell ref="P84:P85"/>
    <mergeCell ref="P22:P23"/>
    <mergeCell ref="P34:P35"/>
    <mergeCell ref="G82:G83"/>
    <mergeCell ref="P86:P87"/>
    <mergeCell ref="O54:O55"/>
    <mergeCell ref="J166:J167"/>
    <mergeCell ref="L166:L167"/>
    <mergeCell ref="O156:O157"/>
    <mergeCell ref="N182:N183"/>
    <mergeCell ref="P48:P49"/>
    <mergeCell ref="B64:B65"/>
    <mergeCell ref="P150:P151"/>
    <mergeCell ref="D64:D65"/>
    <mergeCell ref="P112:P113"/>
    <mergeCell ref="H186:H187"/>
    <mergeCell ref="P152:P153"/>
    <mergeCell ref="H8:H9"/>
    <mergeCell ref="O82:O83"/>
    <mergeCell ref="H184:H185"/>
    <mergeCell ref="G12:G13"/>
    <mergeCell ref="H10:H11"/>
    <mergeCell ref="K182:K183"/>
    <mergeCell ref="O136:O137"/>
    <mergeCell ref="G136:G137"/>
    <mergeCell ref="G70:G71"/>
    <mergeCell ref="O200:O201"/>
    <mergeCell ref="O4:O5"/>
    <mergeCell ref="G122:G123"/>
    <mergeCell ref="P130:P131"/>
    <mergeCell ref="O202:O203"/>
    <mergeCell ref="D206:D207"/>
    <mergeCell ref="P36:P37"/>
    <mergeCell ref="H110:H111"/>
    <mergeCell ref="G154:G155"/>
    <mergeCell ref="B108:B109"/>
    <mergeCell ref="E196:E197"/>
    <mergeCell ref="O70:O71"/>
    <mergeCell ref="G198:G199"/>
    <mergeCell ref="O86:O87"/>
    <mergeCell ref="P54:P55"/>
    <mergeCell ref="H54:H55"/>
    <mergeCell ref="G126:G127"/>
    <mergeCell ref="N122:N123"/>
    <mergeCell ref="N56:N57"/>
    <mergeCell ref="C20:C21"/>
    <mergeCell ref="M182:M183"/>
    <mergeCell ref="H56:H57"/>
    <mergeCell ref="G38:G39"/>
    <mergeCell ref="J24:J25"/>
    <mergeCell ref="G186:G187"/>
    <mergeCell ref="G142:G143"/>
    <mergeCell ref="G80:G81"/>
    <mergeCell ref="H124:H125"/>
    <mergeCell ref="G152:G153"/>
    <mergeCell ref="P196:P197"/>
    <mergeCell ref="G94:G95"/>
    <mergeCell ref="B20:B21"/>
    <mergeCell ref="C48:C49"/>
    <mergeCell ref="L182:L183"/>
    <mergeCell ref="D14:D15"/>
    <mergeCell ref="P198:P199"/>
    <mergeCell ref="O38:O39"/>
    <mergeCell ref="P4:P5"/>
    <mergeCell ref="H200:H201"/>
    <mergeCell ref="O130:O131"/>
    <mergeCell ref="P110:P111"/>
    <mergeCell ref="H142:H143"/>
    <mergeCell ref="H202:H203"/>
    <mergeCell ref="C206:C207"/>
    <mergeCell ref="G170:G171"/>
    <mergeCell ref="J202:J203"/>
    <mergeCell ref="P174:P175"/>
    <mergeCell ref="H6:H7"/>
    <mergeCell ref="H108:H109"/>
    <mergeCell ref="B182:B183"/>
    <mergeCell ref="G34:G35"/>
    <mergeCell ref="G172:G173"/>
    <mergeCell ref="O196:O197"/>
    <mergeCell ref="B48:B49"/>
    <mergeCell ref="G174:G175"/>
    <mergeCell ref="D48:D49"/>
    <mergeCell ref="L64:L65"/>
    <mergeCell ref="D4:D5"/>
    <mergeCell ref="N64:N65"/>
    <mergeCell ref="P186:P187"/>
    <mergeCell ref="P82:P83"/>
    <mergeCell ref="P184:P185"/>
    <mergeCell ref="H170:H171"/>
    <mergeCell ref="G54:G55"/>
    <mergeCell ref="G100:G101"/>
    <mergeCell ref="H126:H127"/>
    <mergeCell ref="M122:M123"/>
    <mergeCell ref="O122:O123"/>
    <mergeCell ref="K64:K65"/>
    <mergeCell ref="O28:O29"/>
    <mergeCell ref="G158:G159"/>
    <mergeCell ref="M64:M65"/>
    <mergeCell ref="O186:O187"/>
    <mergeCell ref="O184:O185"/>
    <mergeCell ref="H50:H51"/>
    <mergeCell ref="D150:D151"/>
    <mergeCell ref="H52:H53"/>
    <mergeCell ref="F150:F151"/>
    <mergeCell ref="J108:J109"/>
    <mergeCell ref="P70:P71"/>
    <mergeCell ref="H94:H95"/>
    <mergeCell ref="M204:M205"/>
    <mergeCell ref="O198:O199"/>
    <mergeCell ref="H158:H159"/>
    <mergeCell ref="O110:O111"/>
    <mergeCell ref="G50:G51"/>
    <mergeCell ref="H122:H123"/>
    <mergeCell ref="L80:L81"/>
    <mergeCell ref="H172:H173"/>
    <mergeCell ref="C4:C5"/>
    <mergeCell ref="E4:E5"/>
    <mergeCell ref="E64:E65"/>
    <mergeCell ref="O36:O37"/>
    <mergeCell ref="P124:P125"/>
    <mergeCell ref="O128:O129"/>
    <mergeCell ref="G128:G129"/>
    <mergeCell ref="P126:P127"/>
    <mergeCell ref="J20:J21"/>
    <mergeCell ref="L20:L21"/>
    <mergeCell ref="B196:B197"/>
    <mergeCell ref="D196:D197"/>
    <mergeCell ref="L34:L35"/>
    <mergeCell ref="P142:P143"/>
    <mergeCell ref="H166:H167"/>
    <mergeCell ref="P144:P145"/>
    <mergeCell ref="O34:O35"/>
    <mergeCell ref="K20:K21"/>
    <mergeCell ref="J48:J49"/>
    <mergeCell ref="P10:P11"/>
    <mergeCell ref="M20:M21"/>
    <mergeCell ref="G52:G53"/>
    <mergeCell ref="E150:E151"/>
    <mergeCell ref="B122:B123"/>
    <mergeCell ref="G116:G117"/>
    <mergeCell ref="M80:M81"/>
    <mergeCell ref="P170:P171"/>
    <mergeCell ref="H100:H101"/>
    <mergeCell ref="H66:H67"/>
    <mergeCell ref="P172:P173"/>
    <mergeCell ref="P28:P29"/>
    <mergeCell ref="O154:O155"/>
    <mergeCell ref="C122:C123"/>
    <mergeCell ref="K4:K5"/>
    <mergeCell ref="B4:B5"/>
    <mergeCell ref="J136:J137"/>
    <mergeCell ref="P100:P101"/>
    <mergeCell ref="G66:G67"/>
    <mergeCell ref="L136:L137"/>
    <mergeCell ref="P94:P95"/>
    <mergeCell ref="H168:H169"/>
    <mergeCell ref="C196:C197"/>
    <mergeCell ref="O84:O85"/>
    <mergeCell ref="H98:H99"/>
    <mergeCell ref="O50:O51"/>
    <mergeCell ref="G124:G125"/>
    <mergeCell ref="O142:O143"/>
    <mergeCell ref="O80:O81"/>
    <mergeCell ref="E166:E167"/>
    <mergeCell ref="O52:O53"/>
    <mergeCell ref="G188:G189"/>
    <mergeCell ref="G182:G183"/>
    <mergeCell ref="O150:O151"/>
    <mergeCell ref="O144:O145"/>
    <mergeCell ref="O94:O95"/>
    <mergeCell ref="G168:G169"/>
    <mergeCell ref="F116:F117"/>
    <mergeCell ref="H116:H117"/>
    <mergeCell ref="H26:H27"/>
    <mergeCell ref="H82:H83"/>
    <mergeCell ref="G8:G9"/>
    <mergeCell ref="O170:O171"/>
    <mergeCell ref="P6:P7"/>
    <mergeCell ref="H182:H183"/>
    <mergeCell ref="J182:J183"/>
    <mergeCell ref="G10:G11"/>
    <mergeCell ref="O172:O173"/>
    <mergeCell ref="J4:J5"/>
    <mergeCell ref="N200:N201"/>
    <mergeCell ref="G68:G69"/>
    <mergeCell ref="O40:O41"/>
    <mergeCell ref="N166:N167"/>
    <mergeCell ref="P166:P167"/>
    <mergeCell ref="B80:B81"/>
    <mergeCell ref="P168:P169"/>
    <mergeCell ref="P24:P25"/>
    <mergeCell ref="H24:H25"/>
    <mergeCell ref="F48:F49"/>
    <mergeCell ref="G150:G151"/>
    <mergeCell ref="H48:H49"/>
    <mergeCell ref="P88:P89"/>
    <mergeCell ref="P26:P27"/>
    <mergeCell ref="J88:J89"/>
    <mergeCell ref="O152:O153"/>
    <mergeCell ref="H68:H69"/>
    <mergeCell ref="O166:O167"/>
    <mergeCell ref="P50:P51"/>
    <mergeCell ref="K122:K123"/>
    <mergeCell ref="P52:P53"/>
    <mergeCell ref="H188:H189"/>
    <mergeCell ref="G64:G65"/>
    <mergeCell ref="H12:H13"/>
    <mergeCell ref="O8:O9"/>
    <mergeCell ref="G138:G139"/>
    <mergeCell ref="O100:O101"/>
    <mergeCell ref="H198:H199"/>
    <mergeCell ref="G26:G27"/>
    <mergeCell ref="B150:B151"/>
    <mergeCell ref="O66:O67"/>
    <mergeCell ref="O10:O11"/>
    <mergeCell ref="G140:G141"/>
    <mergeCell ref="B94:B95"/>
    <mergeCell ref="O68:O69"/>
    <mergeCell ref="P38:P39"/>
    <mergeCell ref="H38:H39"/>
    <mergeCell ref="P40:P41"/>
    <mergeCell ref="H40:H41"/>
    <mergeCell ref="H138:H139"/>
    <mergeCell ref="P98:P99"/>
    <mergeCell ref="C80:C81"/>
    <mergeCell ref="G166:G167"/>
    <mergeCell ref="M174:M175"/>
    <mergeCell ref="O174:O175"/>
    <mergeCell ref="E108:E109"/>
    <mergeCell ref="G6:G7"/>
    <mergeCell ref="O168:O169"/>
    <mergeCell ref="G108:G109"/>
    <mergeCell ref="B34:B35"/>
    <mergeCell ref="J196:J197"/>
    <mergeCell ref="G24:G25"/>
    <mergeCell ref="G72:G73"/>
    <mergeCell ref="P188:P189"/>
    <mergeCell ref="H20:H21"/>
    <mergeCell ref="P182:P183"/>
    <mergeCell ref="J122:J123"/>
    <mergeCell ref="O24:O25"/>
    <mergeCell ref="G98:G99"/>
    <mergeCell ref="H64:H65"/>
    <mergeCell ref="O88:O89"/>
    <mergeCell ref="O26:O27"/>
    <mergeCell ref="B166:B167"/>
    <mergeCell ref="G156:G157"/>
    <mergeCell ref="D166:D167"/>
    <mergeCell ref="P8:P9"/>
    <mergeCell ref="G20:G21"/>
    <mergeCell ref="O182:O183"/>
    <mergeCell ref="C150:C151"/>
    <mergeCell ref="P66:P67"/>
    <mergeCell ref="K136:K137"/>
    <mergeCell ref="H140:H141"/>
    <mergeCell ref="H204:H205"/>
    <mergeCell ref="P68:P69"/>
    <mergeCell ref="H154:H155"/>
    <mergeCell ref="P114:P115"/>
    <mergeCell ref="O96:O97"/>
    <mergeCell ref="G96:G97"/>
    <mergeCell ref="O6:O7"/>
    <mergeCell ref="G40:G41"/>
    <mergeCell ref="O98:O99"/>
    <mergeCell ref="E48:E49"/>
    <mergeCell ref="L174:L175"/>
    <mergeCell ref="G48:G49"/>
    <mergeCell ref="D108:D109"/>
    <mergeCell ref="H34:H35"/>
    <mergeCell ref="H36:H37"/>
    <mergeCell ref="H128:H129"/>
    <mergeCell ref="O124:O125"/>
    <mergeCell ref="J94:J95"/>
    <mergeCell ref="P122:P123"/>
    <mergeCell ref="H136:H137"/>
    <mergeCell ref="L94:L95"/>
    <mergeCell ref="O188:O189"/>
    <mergeCell ref="O126:O127"/>
    <mergeCell ref="G84:G85"/>
    <mergeCell ref="G22:G23"/>
    <mergeCell ref="G86:G87"/>
    <mergeCell ref="P138:P139"/>
    <mergeCell ref="G36:G37"/>
    <mergeCell ref="K80:K81"/>
    <mergeCell ref="C166:C167"/>
    <mergeCell ref="H156:H157"/>
    <mergeCell ref="P140:P141"/>
    <mergeCell ref="J34:J35"/>
    <mergeCell ref="O108:O109"/>
    <mergeCell ref="K94:K95"/>
    <mergeCell ref="O112:O113"/>
    <mergeCell ref="G112:G113"/>
    <mergeCell ref="H22:H23"/>
    <mergeCell ref="G204:G205"/>
    <mergeCell ref="O22:O23"/>
    <mergeCell ref="O114:O115"/>
    <mergeCell ref="G114:G115"/>
    <mergeCell ref="H80:H81"/>
    <mergeCell ref="O138:O139"/>
    <mergeCell ref="H96:H97"/>
    <mergeCell ref="D182:D183"/>
    <mergeCell ref="K34:K35"/>
    <mergeCell ref="F4:F5"/>
    <mergeCell ref="P64:P65"/>
    <mergeCell ref="H4:H5"/>
    <mergeCell ref="J64:J65"/>
    <mergeCell ref="G130:G131"/>
    <mergeCell ref="P128:P129"/>
    <mergeCell ref="H152:H153"/>
    <mergeCell ref="O20:O21"/>
    <mergeCell ref="G200:G201"/>
    <mergeCell ref="O64:O65"/>
    <mergeCell ref="P154:P155"/>
    <mergeCell ref="H84:H85"/>
    <mergeCell ref="P156:P157"/>
    <mergeCell ref="H86:H87"/>
    <mergeCell ref="O48:O49"/>
    <mergeCell ref="H150:H151"/>
    <mergeCell ref="G56:G57"/>
    <mergeCell ref="J150:J151"/>
    <mergeCell ref="O140:O141"/>
    <mergeCell ref="P108:P109"/>
    <mergeCell ref="C64:C65"/>
    <mergeCell ref="G184:G185"/>
    <mergeCell ref="H112:H113"/>
    <mergeCell ref="P72:P73"/>
    <mergeCell ref="P96:P97"/>
    <mergeCell ref="P136:P137"/>
    <mergeCell ref="H114:H115"/>
    <mergeCell ref="H70:H71"/>
    <mergeCell ref="L122:L123"/>
    <mergeCell ref="G196:G197"/>
    <mergeCell ref="P80:P81"/>
    <mergeCell ref="D122:D123"/>
    <mergeCell ref="P200:P201"/>
    <mergeCell ref="J80:J81"/>
    <mergeCell ref="C182:C183"/>
    <mergeCell ref="P202:P203"/>
    <mergeCell ref="G4:G5"/>
    <mergeCell ref="G110:G111"/>
    <mergeCell ref="O72:O73"/>
    <mergeCell ref="G202:G203"/>
    <mergeCell ref="K166:K167"/>
    <mergeCell ref="M166:M167"/>
    <mergeCell ref="N20:N21"/>
    <mergeCell ref="C108:C109"/>
    <mergeCell ref="P20:P21"/>
    <mergeCell ref="F196:F197"/>
    <mergeCell ref="H196:H19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1178"/>
  <sheetViews>
    <sheetView workbookViewId="0">
      <pane xSplit="1" ySplit="5" topLeftCell="B1176" activePane="bottomRight" state="frozen"/>
      <selection pane="topRight" activeCell="B1" sqref="B1"/>
      <selection pane="bottomLeft" activeCell="A5" sqref="A5"/>
      <selection pane="bottomRight" activeCell="G1178" sqref="G1178:J1178"/>
    </sheetView>
  </sheetViews>
  <sheetFormatPr baseColWidth="10" defaultColWidth="8.7109375" defaultRowHeight="15"/>
  <cols>
    <col width="12.42578125" customWidth="1" style="382" min="1" max="1"/>
    <col width="10.5703125" bestFit="1" customWidth="1" style="1129" min="2" max="2"/>
    <col width="12.42578125" bestFit="1" customWidth="1" style="1129" min="3" max="3"/>
    <col width="8.85546875" customWidth="1" style="103" min="4" max="4"/>
  </cols>
  <sheetData>
    <row r="1">
      <c r="A1" s="1144" t="inlineStr">
        <is>
          <t>INDICADOR SEMANAL DO ETANOL HIDRATADO COMBUSTÍVEL CEPEA/ESALQ - SÃO PAULO</t>
        </is>
      </c>
      <c r="L1" t="inlineStr">
        <is>
          <t>* Nota 1: Sem frete, sem ICMS e sem PIS/Cofins.</t>
        </is>
      </c>
    </row>
    <row r="2" ht="17.25" customHeight="1" s="1129">
      <c r="A2" s="377" t="n"/>
      <c r="B2" s="1145" t="n"/>
      <c r="C2" s="1145" t="n"/>
      <c r="D2" s="600" t="n"/>
      <c r="E2" s="1145" t="n"/>
      <c r="F2" s="1145" t="n"/>
      <c r="G2" s="1145" t="n"/>
      <c r="H2" s="1145" t="n"/>
      <c r="I2" s="1145" t="n"/>
      <c r="J2" s="1145" t="n"/>
      <c r="L2" t="inlineStr">
        <is>
          <t>Nota 2: Desde o dia 15/01/2021, a alíquota do ICMS (que era de 12%) passou a ser de 13,3%.</t>
        </is>
      </c>
    </row>
    <row r="3">
      <c r="A3" s="1145" t="inlineStr">
        <is>
          <t>as from 29/11/2002</t>
        </is>
      </c>
    </row>
    <row r="4">
      <c r="A4" s="1145" t="inlineStr">
        <is>
          <t>Fonte: Cepea</t>
        </is>
      </c>
      <c r="L4" t="inlineStr">
        <is>
          <t xml:space="preserve">Cepea, 15/01/2021 – O valor do Indicador semanal do etanol hidratado combustível CEPEA/ESALQ – São Paulo divulgado em 15/01/2021 foi calculado com preços de negócios envolvendo alíquota de ICMS de 12% (incluindo negócios realizados com essa alíquota – vendas para destinação externa ao estado). A seguir, foi calculado Indicador com preços de negócios envolvendo somente a alíquota de ICMS de 13,3%, considerando negócios realizados na data de 15/01/2021 e para vendas internas: R$ 2,0625/litro. A partir de 22 de janeiro de 2021, o Indicador será estimado com preços praticados em vendas interna (13,3% de ICMS) e em vendas interestaduais (12% de ICMS). </t>
        </is>
      </c>
    </row>
    <row r="5" ht="17.25" customHeight="1" s="1129">
      <c r="A5" s="378" t="inlineStr">
        <is>
          <t>Data</t>
        </is>
      </c>
      <c r="B5" s="335" t="inlineStr">
        <is>
          <t>À vista R$</t>
        </is>
      </c>
      <c r="C5" s="335" t="inlineStr">
        <is>
          <t>À vista US$</t>
        </is>
      </c>
      <c r="D5" s="600" t="n"/>
      <c r="E5" s="1145" t="n"/>
      <c r="F5" s="1145" t="n"/>
      <c r="G5" s="1145" t="n"/>
      <c r="H5" s="1145" t="n"/>
      <c r="I5" s="1145" t="n"/>
      <c r="J5" s="1145" t="n"/>
      <c r="L5" t="inlineStr">
        <is>
          <t>Notas cel 1050</t>
        </is>
      </c>
    </row>
    <row r="6" hidden="1" s="1129">
      <c r="A6" s="379" t="inlineStr">
        <is>
          <t>29/11/2002</t>
        </is>
      </c>
      <c r="B6" s="336" t="n">
        <v>0.6842</v>
      </c>
      <c r="C6" s="336" t="n">
        <v>0.1899</v>
      </c>
      <c r="D6" s="600" t="n"/>
      <c r="E6" s="1145" t="n"/>
      <c r="F6" s="1145" t="n"/>
      <c r="G6" s="1145" t="n"/>
      <c r="H6" s="1145" t="n"/>
      <c r="I6" s="1145" t="n"/>
      <c r="J6" s="1145" t="n"/>
    </row>
    <row r="7" hidden="1" s="1129">
      <c r="A7" s="379" t="inlineStr">
        <is>
          <t>06/12/2002</t>
        </is>
      </c>
      <c r="B7" s="336" t="n">
        <v>0.6897</v>
      </c>
      <c r="C7" s="336" t="n">
        <v>0.1858</v>
      </c>
      <c r="D7" s="600" t="n"/>
      <c r="E7" s="1145" t="n"/>
      <c r="F7" s="1145" t="n"/>
      <c r="G7" s="1145" t="n"/>
      <c r="H7" s="1145" t="n"/>
      <c r="I7" s="1145" t="n"/>
      <c r="J7" s="1145" t="n"/>
    </row>
    <row r="8" hidden="1" s="1129">
      <c r="A8" s="379" t="inlineStr">
        <is>
          <t>13/12/2002</t>
        </is>
      </c>
      <c r="B8" s="336" t="n">
        <v>0.6926</v>
      </c>
      <c r="C8" s="336" t="n">
        <v>0.1834</v>
      </c>
      <c r="D8" s="600" t="n"/>
      <c r="E8" s="1145" t="n"/>
      <c r="F8" s="1145" t="n"/>
      <c r="G8" s="1145" t="n"/>
      <c r="H8" s="1145" t="n"/>
      <c r="I8" s="1145" t="n"/>
      <c r="J8" s="1145" t="n"/>
    </row>
    <row r="9" hidden="1" s="1129">
      <c r="A9" s="379" t="inlineStr">
        <is>
          <t>20/12/2002</t>
        </is>
      </c>
      <c r="B9" s="336" t="n">
        <v>0.7065</v>
      </c>
      <c r="C9" s="336" t="n">
        <v>0.1999</v>
      </c>
      <c r="D9" s="600" t="n"/>
      <c r="E9" s="1145" t="n"/>
      <c r="F9" s="1145" t="n"/>
      <c r="G9" s="1145" t="n"/>
      <c r="H9" s="1145" t="n"/>
      <c r="I9" s="1145" t="n"/>
      <c r="J9" s="1145" t="n"/>
    </row>
    <row r="10" hidden="1" s="1129">
      <c r="A10" s="379" t="inlineStr">
        <is>
          <t>27/12/2002</t>
        </is>
      </c>
      <c r="B10" s="336" t="n">
        <v>0.6941000000000001</v>
      </c>
      <c r="C10" s="336" t="n">
        <v>0.1961</v>
      </c>
      <c r="D10" s="600" t="n"/>
      <c r="E10" s="1145" t="n"/>
      <c r="F10" s="1145" t="n"/>
      <c r="G10" s="1145" t="n"/>
      <c r="H10" s="1145" t="n"/>
      <c r="I10" s="1145" t="n"/>
      <c r="J10" s="1145" t="n"/>
    </row>
    <row r="11" hidden="1" s="1129">
      <c r="A11" s="379" t="inlineStr">
        <is>
          <t>03/01/2003</t>
        </is>
      </c>
      <c r="B11" s="336" t="n">
        <v>0.7281</v>
      </c>
      <c r="C11" s="336" t="n">
        <v>0.2075</v>
      </c>
      <c r="D11" s="600" t="n"/>
      <c r="E11" s="1145" t="n"/>
      <c r="F11" s="1145" t="n"/>
      <c r="G11" s="1145" t="n"/>
      <c r="H11" s="1145" t="n"/>
      <c r="I11" s="1145" t="n"/>
      <c r="J11" s="1145" t="n"/>
    </row>
    <row r="12" hidden="1" s="1129">
      <c r="A12" s="379" t="inlineStr">
        <is>
          <t>10/01/2003</t>
        </is>
      </c>
      <c r="B12" s="336" t="n">
        <v>0.7927</v>
      </c>
      <c r="C12" s="336" t="n">
        <v>0.239</v>
      </c>
      <c r="D12" s="600" t="n"/>
      <c r="E12" s="1145" t="n"/>
      <c r="F12" s="1145" t="n"/>
      <c r="G12" s="1145" t="n"/>
      <c r="H12" s="1145" t="n"/>
      <c r="I12" s="1145" t="n"/>
      <c r="J12" s="1145" t="n"/>
    </row>
    <row r="13" hidden="1" s="1129">
      <c r="A13" s="379" t="inlineStr">
        <is>
          <t>17/01/2003</t>
        </is>
      </c>
      <c r="B13" s="336" t="n">
        <v>0.8195</v>
      </c>
      <c r="C13" s="336" t="n">
        <v>0.2471</v>
      </c>
      <c r="D13" s="600" t="n"/>
      <c r="E13" s="1145" t="n"/>
      <c r="F13" s="1145" t="n"/>
      <c r="G13" s="1145" t="n"/>
      <c r="H13" s="1145" t="n"/>
      <c r="I13" s="1145" t="n"/>
      <c r="J13" s="1145" t="n"/>
    </row>
    <row r="14" hidden="1" s="1129">
      <c r="A14" s="379" t="inlineStr">
        <is>
          <t>24/01/2003</t>
        </is>
      </c>
      <c r="B14" s="336" t="n">
        <v>0.861</v>
      </c>
      <c r="C14" s="336" t="n">
        <v>0.2452</v>
      </c>
      <c r="D14" s="600" t="n"/>
      <c r="E14" s="1145" t="n"/>
      <c r="F14" s="1145" t="n"/>
      <c r="G14" s="1145" t="n"/>
      <c r="H14" s="1145" t="n"/>
      <c r="I14" s="1145" t="n"/>
      <c r="J14" s="1145" t="n"/>
    </row>
    <row r="15" hidden="1" s="1129">
      <c r="A15" s="379" t="inlineStr">
        <is>
          <t>31/01/2003</t>
        </is>
      </c>
      <c r="B15" s="336" t="n">
        <v>0.8577</v>
      </c>
      <c r="C15" s="336" t="n">
        <v>0.239</v>
      </c>
      <c r="D15" s="600" t="n"/>
      <c r="E15" s="1145" t="n"/>
      <c r="F15" s="1145" t="n"/>
      <c r="G15" s="1145" t="n"/>
      <c r="H15" s="1145" t="n"/>
      <c r="I15" s="1145" t="n"/>
      <c r="J15" s="1145" t="n"/>
    </row>
    <row r="16" hidden="1" s="1129">
      <c r="A16" s="379" t="inlineStr">
        <is>
          <t>07/02/2003</t>
        </is>
      </c>
      <c r="B16" s="336" t="n">
        <v>0.884</v>
      </c>
      <c r="C16" s="336" t="n">
        <v>0.2479</v>
      </c>
      <c r="D16" s="600" t="n"/>
      <c r="E16" s="1145" t="n"/>
      <c r="F16" s="1145" t="n"/>
      <c r="G16" s="1145" t="n"/>
      <c r="H16" s="1145" t="n"/>
      <c r="I16" s="1145" t="n"/>
      <c r="J16" s="1145" t="n"/>
    </row>
    <row r="17" hidden="1" s="1129">
      <c r="A17" s="379" t="inlineStr">
        <is>
          <t>14/02/2003</t>
        </is>
      </c>
      <c r="B17" s="336" t="n">
        <v>0.8621</v>
      </c>
      <c r="C17" s="336" t="n">
        <v>0.2382</v>
      </c>
      <c r="D17" s="600" t="n"/>
      <c r="E17" s="1145" t="n"/>
      <c r="F17" s="1145" t="n"/>
      <c r="G17" s="1145" t="n"/>
      <c r="H17" s="1145" t="n"/>
      <c r="I17" s="1145" t="n"/>
      <c r="J17" s="1145" t="n"/>
    </row>
    <row r="18" hidden="1" s="1129">
      <c r="A18" s="379" t="inlineStr">
        <is>
          <t>21/02/2003</t>
        </is>
      </c>
      <c r="B18" s="336" t="n">
        <v>0.8696</v>
      </c>
      <c r="C18" s="336" t="n">
        <v>0.2407</v>
      </c>
    </row>
    <row r="19" hidden="1" s="1129">
      <c r="A19" s="379" t="inlineStr">
        <is>
          <t>28/02/2003</t>
        </is>
      </c>
      <c r="B19" s="336" t="n">
        <v>0.872</v>
      </c>
      <c r="C19" s="336" t="n">
        <v>0.2435</v>
      </c>
    </row>
    <row r="20" hidden="1" s="1129">
      <c r="A20" s="379" t="inlineStr">
        <is>
          <t>07/03/2003</t>
        </is>
      </c>
      <c r="B20" s="336" t="n">
        <v>0.8959</v>
      </c>
      <c r="C20" s="336" t="n">
        <v>0.2547</v>
      </c>
    </row>
    <row r="21" hidden="1" s="1129">
      <c r="A21" s="379" t="inlineStr">
        <is>
          <t>14/03/2003</t>
        </is>
      </c>
      <c r="B21" s="336" t="n">
        <v>0.8966</v>
      </c>
      <c r="C21" s="336" t="n">
        <v>0.2588</v>
      </c>
    </row>
    <row r="22" hidden="1" s="1129">
      <c r="A22" s="379" t="inlineStr">
        <is>
          <t>21/03/2003</t>
        </is>
      </c>
      <c r="B22" s="336" t="n">
        <v>0.8623</v>
      </c>
      <c r="C22" s="336" t="n">
        <v>0.25</v>
      </c>
    </row>
    <row r="23" hidden="1" s="1129">
      <c r="A23" s="379" t="inlineStr">
        <is>
          <t>28/03/2003</t>
        </is>
      </c>
      <c r="B23" s="336" t="n">
        <v>0.8419</v>
      </c>
      <c r="C23" s="336" t="n">
        <v>0.249</v>
      </c>
    </row>
    <row r="24" hidden="1" s="1129">
      <c r="A24" s="379" t="inlineStr">
        <is>
          <t>04/04/2003</t>
        </is>
      </c>
      <c r="B24" s="336" t="n">
        <v>0.8377</v>
      </c>
      <c r="C24" s="336" t="n">
        <v>0.2553</v>
      </c>
    </row>
    <row r="25" hidden="1" s="1129">
      <c r="A25" s="379" t="inlineStr">
        <is>
          <t>11/04/2003</t>
        </is>
      </c>
      <c r="B25" s="336" t="n">
        <v>0.8374</v>
      </c>
      <c r="C25" s="336" t="n">
        <v>0.262</v>
      </c>
    </row>
    <row r="26" hidden="1" s="1129">
      <c r="A26" s="379" t="inlineStr">
        <is>
          <t>17/04/2003</t>
        </is>
      </c>
      <c r="B26" s="336" t="n">
        <v>0.841</v>
      </c>
      <c r="C26" s="336" t="n">
        <v>0.272</v>
      </c>
    </row>
    <row r="27" hidden="1" s="1129">
      <c r="A27" s="379" t="inlineStr">
        <is>
          <t>25/04/2003</t>
        </is>
      </c>
      <c r="B27" s="336" t="n">
        <v>0.8495</v>
      </c>
      <c r="C27" s="336" t="n">
        <v>0.2817</v>
      </c>
    </row>
    <row r="28" hidden="1" s="1129">
      <c r="A28" s="379" t="inlineStr">
        <is>
          <t>02/05/2003</t>
        </is>
      </c>
      <c r="B28" s="336" t="n">
        <v>0.8241000000000001</v>
      </c>
      <c r="C28" s="336" t="n">
        <v>0.2805</v>
      </c>
    </row>
    <row r="29" hidden="1" s="1129">
      <c r="A29" s="379" t="inlineStr">
        <is>
          <t>09/05/2003</t>
        </is>
      </c>
      <c r="B29" s="336" t="n">
        <v>0.7958</v>
      </c>
      <c r="C29" s="336" t="n">
        <v>0.2688</v>
      </c>
    </row>
    <row r="30" hidden="1" s="1129">
      <c r="A30" s="379" t="inlineStr">
        <is>
          <t>16/05/2003</t>
        </is>
      </c>
      <c r="B30" s="336" t="n">
        <v>0.7801</v>
      </c>
      <c r="C30" s="336" t="n">
        <v>0.2679</v>
      </c>
    </row>
    <row r="31" hidden="1" s="1129">
      <c r="A31" s="379" t="inlineStr">
        <is>
          <t>23/05/2003</t>
        </is>
      </c>
      <c r="B31" s="336" t="n">
        <v>0.6918</v>
      </c>
      <c r="C31" s="336" t="n">
        <v>0.2315</v>
      </c>
    </row>
    <row r="32" hidden="1" s="1129">
      <c r="A32" s="379" t="inlineStr">
        <is>
          <t>30/05/2003</t>
        </is>
      </c>
      <c r="B32" s="336" t="n">
        <v>0.631</v>
      </c>
      <c r="C32" s="336" t="n">
        <v>0.2107</v>
      </c>
    </row>
    <row r="33" hidden="1" s="1129">
      <c r="A33" s="379" t="inlineStr">
        <is>
          <t>06/06/2003</t>
        </is>
      </c>
      <c r="B33" s="336" t="n">
        <v>0.6078</v>
      </c>
      <c r="C33" s="336" t="n">
        <v>0.2084</v>
      </c>
    </row>
    <row r="34" hidden="1" s="1129">
      <c r="A34" s="379" t="inlineStr">
        <is>
          <t>13/06/2003</t>
        </is>
      </c>
      <c r="B34" s="336" t="n">
        <v>0.5839</v>
      </c>
      <c r="C34" s="336" t="n">
        <v>0.2043</v>
      </c>
    </row>
    <row r="35" hidden="1" s="1129">
      <c r="A35" s="379" t="inlineStr">
        <is>
          <t>20/06/2003</t>
        </is>
      </c>
      <c r="B35" s="336" t="n">
        <v>0.5532</v>
      </c>
      <c r="C35" s="336" t="n">
        <v>0.1921</v>
      </c>
    </row>
    <row r="36" hidden="1" s="1129">
      <c r="A36" s="379" t="inlineStr">
        <is>
          <t>27/06/2003</t>
        </is>
      </c>
      <c r="B36" s="336" t="n">
        <v>0.5183</v>
      </c>
      <c r="C36" s="336" t="n">
        <v>0.1803</v>
      </c>
    </row>
    <row r="37" hidden="1" s="1129">
      <c r="A37" s="379" t="inlineStr">
        <is>
          <t>04/07/2003</t>
        </is>
      </c>
      <c r="B37" s="336" t="n">
        <v>0.4639</v>
      </c>
      <c r="C37" s="336" t="n">
        <v>0.1638</v>
      </c>
    </row>
    <row r="38" hidden="1" s="1129">
      <c r="A38" s="379" t="inlineStr">
        <is>
          <t>11/07/2003</t>
        </is>
      </c>
      <c r="B38" s="336" t="n">
        <v>0.4636</v>
      </c>
      <c r="C38" s="336" t="n">
        <v>0.1607</v>
      </c>
    </row>
    <row r="39" hidden="1" s="1129">
      <c r="A39" s="379" t="inlineStr">
        <is>
          <t>18/07/2003</t>
        </is>
      </c>
      <c r="B39" s="336" t="n">
        <v>0.4673</v>
      </c>
      <c r="C39" s="336" t="n">
        <v>0.1631</v>
      </c>
    </row>
    <row r="40" hidden="1" s="1129">
      <c r="A40" s="379" t="inlineStr">
        <is>
          <t>25/07/2003</t>
        </is>
      </c>
      <c r="B40" s="336" t="n">
        <v>0.5322</v>
      </c>
      <c r="C40" s="336" t="n">
        <v>0.1843</v>
      </c>
    </row>
    <row r="41" hidden="1" s="1129">
      <c r="A41" s="379" t="inlineStr">
        <is>
          <t>01/08/2003</t>
        </is>
      </c>
      <c r="B41" s="336" t="n">
        <v>0.5849</v>
      </c>
      <c r="C41" s="336" t="n">
        <v>0.1976</v>
      </c>
    </row>
    <row r="42" hidden="1" s="1129">
      <c r="A42" s="379" t="inlineStr">
        <is>
          <t>08/08/2003</t>
        </is>
      </c>
      <c r="B42" s="336" t="n">
        <v>0.5935</v>
      </c>
      <c r="C42" s="336" t="n">
        <v>0.1963</v>
      </c>
    </row>
    <row r="43" hidden="1" s="1129">
      <c r="A43" s="379" t="inlineStr">
        <is>
          <t>15/08/2003</t>
        </is>
      </c>
      <c r="B43" s="336" t="n">
        <v>0.6105</v>
      </c>
      <c r="C43" s="336" t="n">
        <v>0.2026</v>
      </c>
    </row>
    <row r="44" hidden="1" s="1129">
      <c r="A44" s="379" t="inlineStr">
        <is>
          <t>22/08/2003</t>
        </is>
      </c>
      <c r="B44" s="336" t="n">
        <v>0.6113</v>
      </c>
      <c r="C44" s="336" t="n">
        <v>0.2041</v>
      </c>
    </row>
    <row r="45" hidden="1" s="1129">
      <c r="A45" s="379" t="inlineStr">
        <is>
          <t>29/08/2003</t>
        </is>
      </c>
      <c r="B45" s="336" t="n">
        <v>0.6158</v>
      </c>
      <c r="C45" s="336" t="n">
        <v>0.2069</v>
      </c>
    </row>
    <row r="46" hidden="1" s="1129">
      <c r="A46" s="379" t="inlineStr">
        <is>
          <t>05/09/2003</t>
        </is>
      </c>
      <c r="B46" s="336" t="n">
        <v>0.6127</v>
      </c>
      <c r="C46" s="336" t="n">
        <v>0.2073</v>
      </c>
    </row>
    <row r="47" hidden="1" s="1129">
      <c r="A47" s="379" t="inlineStr">
        <is>
          <t>12/09/2003</t>
        </is>
      </c>
      <c r="B47" s="336" t="n">
        <v>0.6002999999999999</v>
      </c>
      <c r="C47" s="336" t="n">
        <v>0.2059</v>
      </c>
    </row>
    <row r="48" hidden="1" s="1129">
      <c r="A48" s="379" t="inlineStr">
        <is>
          <t>19/09/2003</t>
        </is>
      </c>
      <c r="B48" s="336" t="n">
        <v>0.5543</v>
      </c>
      <c r="C48" s="336" t="n">
        <v>0.191</v>
      </c>
    </row>
    <row r="49" hidden="1" s="1129">
      <c r="A49" s="379" t="inlineStr">
        <is>
          <t>26/09/2003</t>
        </is>
      </c>
      <c r="B49" s="336" t="n">
        <v>0.5329</v>
      </c>
      <c r="C49" s="336" t="n">
        <v>0.1822</v>
      </c>
    </row>
    <row r="50" hidden="1" s="1129">
      <c r="A50" s="379" t="inlineStr">
        <is>
          <t>03/10/2003</t>
        </is>
      </c>
      <c r="B50" s="336" t="n">
        <v>0.4857</v>
      </c>
      <c r="C50" s="336" t="n">
        <v>0.1674</v>
      </c>
    </row>
    <row r="51" hidden="1" s="1129">
      <c r="A51" s="379" t="inlineStr">
        <is>
          <t>10/10/2003</t>
        </is>
      </c>
      <c r="B51" s="336" t="n">
        <v>0.5228</v>
      </c>
      <c r="C51" s="336" t="n">
        <v>0.1836</v>
      </c>
    </row>
    <row r="52" hidden="1" s="1129">
      <c r="A52" s="379" t="inlineStr">
        <is>
          <t>17/10/2003</t>
        </is>
      </c>
      <c r="B52" s="336" t="n">
        <v>0.5567</v>
      </c>
      <c r="C52" s="336" t="n">
        <v>0.1957</v>
      </c>
    </row>
    <row r="53" hidden="1" s="1129">
      <c r="A53" s="379" t="inlineStr">
        <is>
          <t>24/10/2003</t>
        </is>
      </c>
      <c r="B53" s="336" t="n">
        <v>0.5592</v>
      </c>
      <c r="C53" s="336" t="n">
        <v>0.1951</v>
      </c>
    </row>
    <row r="54" hidden="1" s="1129">
      <c r="A54" s="379" t="inlineStr">
        <is>
          <t>31/10/2003</t>
        </is>
      </c>
      <c r="B54" s="336" t="n">
        <v>0.5149</v>
      </c>
      <c r="C54" s="336" t="n">
        <v>0.1801</v>
      </c>
    </row>
    <row r="55" hidden="1" s="1129">
      <c r="A55" s="379" t="inlineStr">
        <is>
          <t>07/11/2003</t>
        </is>
      </c>
      <c r="B55" s="336" t="n">
        <v>0.5299</v>
      </c>
      <c r="C55" s="336" t="n">
        <v>0.185</v>
      </c>
    </row>
    <row r="56" hidden="1" s="1129">
      <c r="A56" s="379" t="inlineStr">
        <is>
          <t>14/11/2003</t>
        </is>
      </c>
      <c r="B56" s="336" t="n">
        <v>0.5633</v>
      </c>
      <c r="C56" s="336" t="n">
        <v>0.1931</v>
      </c>
    </row>
    <row r="57" hidden="1" s="1129">
      <c r="A57" s="379" t="inlineStr">
        <is>
          <t>21/11/2003</t>
        </is>
      </c>
      <c r="B57" s="336" t="n">
        <v>0.5634</v>
      </c>
      <c r="C57" s="336" t="n">
        <v>0.1918</v>
      </c>
    </row>
    <row r="58" hidden="1" s="1129">
      <c r="A58" s="379" t="inlineStr">
        <is>
          <t>28/11/2003</t>
        </is>
      </c>
      <c r="B58" s="336" t="n">
        <v>0.5764</v>
      </c>
      <c r="C58" s="336" t="n">
        <v>0.1961</v>
      </c>
    </row>
    <row r="59" hidden="1" s="1129">
      <c r="A59" s="379" t="inlineStr">
        <is>
          <t>05/12/2003</t>
        </is>
      </c>
      <c r="B59" s="336" t="n">
        <v>0.6037</v>
      </c>
      <c r="C59" s="336" t="n">
        <v>0.2058</v>
      </c>
    </row>
    <row r="60" hidden="1" s="1129">
      <c r="A60" s="379" t="inlineStr">
        <is>
          <t>12/12/2003</t>
        </is>
      </c>
      <c r="B60" s="336" t="n">
        <v>0.6142</v>
      </c>
      <c r="C60" s="336" t="n">
        <v>0.209</v>
      </c>
    </row>
    <row r="61" hidden="1" s="1129">
      <c r="A61" s="379" t="inlineStr">
        <is>
          <t>19/12/2003</t>
        </is>
      </c>
      <c r="B61" s="336" t="n">
        <v>0.617</v>
      </c>
      <c r="C61" s="336" t="n">
        <v>0.2106</v>
      </c>
    </row>
    <row r="62" hidden="1" s="1129">
      <c r="A62" s="379" t="inlineStr">
        <is>
          <t>26/12/2003</t>
        </is>
      </c>
      <c r="B62" s="336" t="n">
        <v>0.6068</v>
      </c>
      <c r="C62" s="336" t="n">
        <v>0.2085</v>
      </c>
    </row>
    <row r="63" hidden="1" s="1129">
      <c r="A63" s="379" t="inlineStr">
        <is>
          <t>02/01/2004</t>
        </is>
      </c>
      <c r="B63" s="336" t="n">
        <v>0.6071</v>
      </c>
      <c r="C63" s="336" t="n">
        <v>0.2107</v>
      </c>
    </row>
    <row r="64" hidden="1" s="1129">
      <c r="A64" s="379" t="inlineStr">
        <is>
          <t>09/01/2004</t>
        </is>
      </c>
      <c r="B64" s="336" t="n">
        <v>0.5903</v>
      </c>
      <c r="C64" s="336" t="n">
        <v>0.2069</v>
      </c>
    </row>
    <row r="65" hidden="1" s="1129">
      <c r="A65" s="379" t="inlineStr">
        <is>
          <t>16/01/2004</t>
        </is>
      </c>
      <c r="B65" s="336" t="n">
        <v>0.5588</v>
      </c>
      <c r="C65" s="336" t="n">
        <v>0.1988</v>
      </c>
    </row>
    <row r="66" hidden="1" s="1129">
      <c r="A66" s="379" t="inlineStr">
        <is>
          <t>23/01/2004</t>
        </is>
      </c>
      <c r="B66" s="336" t="n">
        <v>0.5092</v>
      </c>
      <c r="C66" s="336" t="n">
        <v>0.1793</v>
      </c>
    </row>
    <row r="67" hidden="1" s="1129">
      <c r="A67" s="379" t="inlineStr">
        <is>
          <t>30/01/2004</t>
        </is>
      </c>
      <c r="B67" s="336" t="n">
        <v>0.525</v>
      </c>
      <c r="C67" s="336" t="n">
        <v>0.1814</v>
      </c>
    </row>
    <row r="68" hidden="1" s="1129">
      <c r="A68" s="379" t="inlineStr">
        <is>
          <t>06/02/2004</t>
        </is>
      </c>
      <c r="B68" s="336" t="n">
        <v>0.4838</v>
      </c>
      <c r="C68" s="336" t="n">
        <v>0.1652</v>
      </c>
    </row>
    <row r="69" hidden="1" s="1129">
      <c r="A69" s="379" t="inlineStr">
        <is>
          <t>13/02/2004</t>
        </is>
      </c>
      <c r="B69" s="336" t="n">
        <v>0.3715</v>
      </c>
      <c r="C69" s="336" t="n">
        <v>0.1276</v>
      </c>
    </row>
    <row r="70" hidden="1" s="1129">
      <c r="A70" s="379" t="inlineStr">
        <is>
          <t>20/02/2004</t>
        </is>
      </c>
      <c r="B70" s="336" t="n">
        <v>0.3186</v>
      </c>
      <c r="C70" s="336" t="n">
        <v>0.1085</v>
      </c>
    </row>
    <row r="71" hidden="1" s="1129">
      <c r="A71" s="379" t="inlineStr">
        <is>
          <t>27/02/2004</t>
        </is>
      </c>
      <c r="B71" s="336" t="n">
        <v>0.3606</v>
      </c>
      <c r="C71" s="336" t="n">
        <v>0.1232</v>
      </c>
    </row>
    <row r="72" hidden="1" s="1129">
      <c r="A72" s="379" t="inlineStr">
        <is>
          <t>05/03/2004</t>
        </is>
      </c>
      <c r="B72" s="336" t="n">
        <v>0.3542</v>
      </c>
      <c r="C72" s="336" t="n">
        <v>0.1227</v>
      </c>
    </row>
    <row r="73" hidden="1" s="1129">
      <c r="A73" s="379" t="inlineStr">
        <is>
          <t>12/03/2004</t>
        </is>
      </c>
      <c r="B73" s="336" t="n">
        <v>0.3243</v>
      </c>
      <c r="C73" s="336" t="n">
        <v>0.1121</v>
      </c>
    </row>
    <row r="74" hidden="1" s="1129">
      <c r="A74" s="379" t="inlineStr">
        <is>
          <t>19/03/2004</t>
        </is>
      </c>
      <c r="B74" s="336" t="n">
        <v>0.3297</v>
      </c>
      <c r="C74" s="336" t="n">
        <v>0.1135</v>
      </c>
    </row>
    <row r="75" hidden="1" s="1129">
      <c r="A75" s="379" t="inlineStr">
        <is>
          <t>26/03/2004</t>
        </is>
      </c>
      <c r="B75" s="336" t="n">
        <v>0.3443</v>
      </c>
      <c r="C75" s="336" t="n">
        <v>0.1176</v>
      </c>
    </row>
    <row r="76" hidden="1" s="1129">
      <c r="A76" s="379" t="inlineStr">
        <is>
          <t>02/04/2004</t>
        </is>
      </c>
      <c r="B76" s="336" t="n">
        <v>0.425</v>
      </c>
      <c r="C76" s="336" t="n">
        <v>0.1463</v>
      </c>
    </row>
    <row r="77" hidden="1" s="1129">
      <c r="A77" s="379" t="inlineStr">
        <is>
          <t>08/04/2004</t>
        </is>
      </c>
      <c r="B77" s="336" t="n">
        <v>0.448</v>
      </c>
      <c r="C77" s="336" t="n">
        <v>0.1557</v>
      </c>
    </row>
    <row r="78" hidden="1" s="1129">
      <c r="A78" s="379" t="inlineStr">
        <is>
          <t>16/04/2004</t>
        </is>
      </c>
      <c r="B78" s="336" t="n">
        <v>0.4239</v>
      </c>
      <c r="C78" s="336" t="n">
        <v>0.1463</v>
      </c>
    </row>
    <row r="79" hidden="1" s="1129">
      <c r="A79" s="379" t="inlineStr">
        <is>
          <t>23/04/2004</t>
        </is>
      </c>
      <c r="B79" s="336" t="n">
        <v>0.3878</v>
      </c>
      <c r="C79" s="336" t="n">
        <v>0.1329</v>
      </c>
    </row>
    <row r="80" hidden="1" s="1129">
      <c r="A80" s="379" t="inlineStr">
        <is>
          <t>30/04/2004</t>
        </is>
      </c>
      <c r="B80" s="336" t="n">
        <v>0.4026</v>
      </c>
      <c r="C80" s="336" t="n">
        <v>0.1371</v>
      </c>
    </row>
    <row r="81" hidden="1" s="1129">
      <c r="A81" s="379" t="inlineStr">
        <is>
          <t>07/05/2004</t>
        </is>
      </c>
      <c r="B81" s="336" t="n">
        <v>0.4094</v>
      </c>
      <c r="C81" s="336" t="n">
        <v>0.1368</v>
      </c>
    </row>
    <row r="82" hidden="1" s="1129">
      <c r="A82" s="379" t="inlineStr">
        <is>
          <t>14/05/2004</t>
        </is>
      </c>
      <c r="B82" s="336" t="n">
        <v>0.4359</v>
      </c>
      <c r="C82" s="336" t="n">
        <v>0.1398</v>
      </c>
    </row>
    <row r="83" hidden="1" s="1129">
      <c r="A83" s="379" t="inlineStr">
        <is>
          <t>21/05/2004</t>
        </is>
      </c>
      <c r="B83" s="336" t="n">
        <v>0.5034999999999999</v>
      </c>
      <c r="C83" s="336" t="n">
        <v>0.1594</v>
      </c>
    </row>
    <row r="84" hidden="1" s="1129">
      <c r="A84" s="379" t="inlineStr">
        <is>
          <t>28/05/2004</t>
        </is>
      </c>
      <c r="B84" s="336" t="n">
        <v>0.5563</v>
      </c>
      <c r="C84" s="336" t="n">
        <v>0.1773</v>
      </c>
    </row>
    <row r="85" hidden="1" s="1129">
      <c r="A85" s="379" t="inlineStr">
        <is>
          <t>04/06/2004</t>
        </is>
      </c>
      <c r="B85" s="336" t="n">
        <v>0.5411</v>
      </c>
      <c r="C85" s="336" t="n">
        <v>0.1717</v>
      </c>
    </row>
    <row r="86" hidden="1" s="1129">
      <c r="A86" s="379" t="inlineStr">
        <is>
          <t>11/06/2004</t>
        </is>
      </c>
      <c r="B86" s="336" t="n">
        <v>0.5353</v>
      </c>
      <c r="C86" s="336" t="n">
        <v>0.1714</v>
      </c>
    </row>
    <row r="87" hidden="1" s="1129">
      <c r="A87" s="379" t="inlineStr">
        <is>
          <t>18/06/2004</t>
        </is>
      </c>
      <c r="B87" s="336" t="n">
        <v>0.5324</v>
      </c>
      <c r="C87" s="336" t="n">
        <v>0.1695</v>
      </c>
    </row>
    <row r="88" hidden="1" s="1129">
      <c r="A88" s="379" t="inlineStr">
        <is>
          <t>25/06/2004</t>
        </is>
      </c>
      <c r="B88" s="336" t="n">
        <v>0.538</v>
      </c>
      <c r="C88" s="336" t="n">
        <v>0.1725</v>
      </c>
    </row>
    <row r="89" hidden="1" s="1129">
      <c r="A89" s="379" t="inlineStr">
        <is>
          <t>02/07/2004</t>
        </is>
      </c>
      <c r="B89" s="336" t="n">
        <v>0.5413</v>
      </c>
      <c r="C89" s="336" t="n">
        <v>0.1753</v>
      </c>
    </row>
    <row r="90" hidden="1" s="1129">
      <c r="A90" s="379" t="inlineStr">
        <is>
          <t>08/07/2004</t>
        </is>
      </c>
      <c r="B90" s="336" t="n">
        <v>0.5424</v>
      </c>
      <c r="C90" s="336" t="n">
        <v>0.1783</v>
      </c>
    </row>
    <row r="91" hidden="1" s="1129">
      <c r="A91" s="379" t="inlineStr">
        <is>
          <t>16/07/2004</t>
        </is>
      </c>
      <c r="B91" s="336" t="n">
        <v>0.5699</v>
      </c>
      <c r="C91" s="336" t="n">
        <v>0.1885</v>
      </c>
    </row>
    <row r="92" hidden="1" s="1129">
      <c r="A92" s="379" t="inlineStr">
        <is>
          <t>23/07/2004</t>
        </is>
      </c>
      <c r="B92" s="336" t="n">
        <v>0.6489</v>
      </c>
      <c r="C92" s="336" t="n">
        <v>0.2145</v>
      </c>
    </row>
    <row r="93" hidden="1" s="1129">
      <c r="A93" s="379" t="inlineStr">
        <is>
          <t>30/07/2004</t>
        </is>
      </c>
      <c r="B93" s="336" t="n">
        <v>0.6593</v>
      </c>
      <c r="C93" s="336" t="n">
        <v>0.2159</v>
      </c>
    </row>
    <row r="94" hidden="1" s="1129">
      <c r="A94" s="379" t="inlineStr">
        <is>
          <t>06/08/2004</t>
        </is>
      </c>
      <c r="B94" s="336" t="n">
        <v>0.66</v>
      </c>
      <c r="C94" s="336" t="n">
        <v>0.2163</v>
      </c>
    </row>
    <row r="95" hidden="1" s="1129">
      <c r="A95" s="379" t="inlineStr">
        <is>
          <t>13/08/2004</t>
        </is>
      </c>
      <c r="B95" s="336" t="n">
        <v>0.6583</v>
      </c>
      <c r="C95" s="336" t="n">
        <v>0.2171</v>
      </c>
    </row>
    <row r="96" hidden="1" s="1129">
      <c r="A96" s="379" t="inlineStr">
        <is>
          <t>20/08/2004</t>
        </is>
      </c>
      <c r="B96" s="336" t="n">
        <v>0.6501</v>
      </c>
      <c r="C96" s="336" t="n">
        <v>0.2175</v>
      </c>
    </row>
    <row r="97" hidden="1" s="1129">
      <c r="A97" s="379" t="inlineStr">
        <is>
          <t>27/08/2004</t>
        </is>
      </c>
      <c r="B97" s="336" t="n">
        <v>0.6427</v>
      </c>
      <c r="C97" s="336" t="n">
        <v>0.2174</v>
      </c>
    </row>
    <row r="98" hidden="1" s="1129">
      <c r="A98" s="379" t="inlineStr">
        <is>
          <t>03/09/2004</t>
        </is>
      </c>
      <c r="B98" s="336" t="n">
        <v>0.6389</v>
      </c>
      <c r="C98" s="336" t="n">
        <v>0.2177</v>
      </c>
    </row>
    <row r="99" hidden="1" s="1129">
      <c r="A99" s="379" t="inlineStr">
        <is>
          <t>10/09/2004</t>
        </is>
      </c>
      <c r="B99" s="336" t="n">
        <v>0.6433</v>
      </c>
      <c r="C99" s="336" t="n">
        <v>0.2215</v>
      </c>
    </row>
    <row r="100" hidden="1" s="1129">
      <c r="A100" s="379" t="inlineStr">
        <is>
          <t>17/09/2004</t>
        </is>
      </c>
      <c r="B100" s="336" t="n">
        <v>0.6472</v>
      </c>
      <c r="C100" s="336" t="n">
        <v>0.2236</v>
      </c>
    </row>
    <row r="101" hidden="1" s="1129">
      <c r="A101" s="379" t="inlineStr">
        <is>
          <t>24/09/2004</t>
        </is>
      </c>
      <c r="B101" s="336" t="n">
        <v>0.6819</v>
      </c>
      <c r="C101" s="336" t="n">
        <v>0.2371</v>
      </c>
    </row>
    <row r="102" hidden="1" s="1129">
      <c r="A102" s="379" t="inlineStr">
        <is>
          <t>01/10/2004</t>
        </is>
      </c>
      <c r="B102" s="336" t="n">
        <v>0.7208</v>
      </c>
      <c r="C102" s="336" t="n">
        <v>0.2522</v>
      </c>
    </row>
    <row r="103" hidden="1" s="1129">
      <c r="A103" s="379" t="inlineStr">
        <is>
          <t>08/10/2004</t>
        </is>
      </c>
      <c r="B103" s="336" t="n">
        <v>0.7552</v>
      </c>
      <c r="C103" s="336" t="n">
        <v>0.2663</v>
      </c>
    </row>
    <row r="104" hidden="1" s="1129">
      <c r="A104" s="379" t="inlineStr">
        <is>
          <t>15/10/2004</t>
        </is>
      </c>
      <c r="B104" s="336" t="n">
        <v>0.7706</v>
      </c>
      <c r="C104" s="336" t="n">
        <v>0.2707</v>
      </c>
    </row>
    <row r="105" hidden="1" s="1129">
      <c r="A105" s="379" t="inlineStr">
        <is>
          <t>22/10/2004</t>
        </is>
      </c>
      <c r="B105" s="336" t="n">
        <v>0.8113</v>
      </c>
      <c r="C105" s="336" t="n">
        <v>0.2829</v>
      </c>
    </row>
    <row r="106" hidden="1" s="1129">
      <c r="A106" s="379" t="inlineStr">
        <is>
          <t>29/10/2004</t>
        </is>
      </c>
      <c r="B106" s="336" t="n">
        <v>0.8260999999999999</v>
      </c>
      <c r="C106" s="336" t="n">
        <v>0.2881</v>
      </c>
    </row>
    <row r="107" hidden="1" s="1129">
      <c r="A107" s="379" t="inlineStr">
        <is>
          <t>05/11/2004</t>
        </is>
      </c>
      <c r="B107" s="336" t="n">
        <v>0.8387</v>
      </c>
      <c r="C107" s="336" t="n">
        <v>0.2963</v>
      </c>
    </row>
    <row r="108" hidden="1" s="1129">
      <c r="A108" s="379" t="inlineStr">
        <is>
          <t>12/11/2004</t>
        </is>
      </c>
      <c r="B108" s="336" t="n">
        <v>0.8445</v>
      </c>
      <c r="C108" s="336" t="n">
        <v>0.2995</v>
      </c>
    </row>
    <row r="109" hidden="1" s="1129">
      <c r="A109" s="379" t="inlineStr">
        <is>
          <t>19/11/2004</t>
        </is>
      </c>
      <c r="B109" s="336" t="n">
        <v>0.8415</v>
      </c>
      <c r="C109" s="336" t="n">
        <v>0.303</v>
      </c>
    </row>
    <row r="110" hidden="1" s="1129">
      <c r="A110" s="379" t="inlineStr">
        <is>
          <t>26/11/2004</t>
        </is>
      </c>
      <c r="B110" s="336" t="n">
        <v>0.8293</v>
      </c>
      <c r="C110" s="336" t="n">
        <v>0.3019</v>
      </c>
    </row>
    <row r="111" hidden="1" s="1129">
      <c r="A111" s="379" t="inlineStr">
        <is>
          <t>03/12/2004</t>
        </is>
      </c>
      <c r="B111" s="336" t="n">
        <v>0.7875</v>
      </c>
      <c r="C111" s="336" t="n">
        <v>0.2891</v>
      </c>
    </row>
    <row r="112" hidden="1" s="1129">
      <c r="A112" s="379" t="inlineStr">
        <is>
          <t>10/12/2004</t>
        </is>
      </c>
      <c r="B112" s="336" t="n">
        <v>0.7748</v>
      </c>
      <c r="C112" s="336" t="n">
        <v>0.2811</v>
      </c>
    </row>
    <row r="113" hidden="1" s="1129">
      <c r="A113" s="379" t="inlineStr">
        <is>
          <t>17/12/2004</t>
        </is>
      </c>
      <c r="B113" s="336" t="n">
        <v>0.7643</v>
      </c>
      <c r="C113" s="336" t="n">
        <v>0.2789</v>
      </c>
    </row>
    <row r="114" hidden="1" s="1129">
      <c r="A114" s="379" t="inlineStr">
        <is>
          <t>23/12/2004</t>
        </is>
      </c>
      <c r="B114" s="336" t="n">
        <v>0.7517</v>
      </c>
      <c r="C114" s="336" t="n">
        <v>0.2788</v>
      </c>
    </row>
    <row r="115" hidden="1" s="1129">
      <c r="A115" s="379" t="inlineStr">
        <is>
          <t>30/12/2004</t>
        </is>
      </c>
      <c r="B115" s="336" t="n">
        <v>0.7554999999999999</v>
      </c>
      <c r="C115" s="336" t="n">
        <v>0.2824</v>
      </c>
    </row>
    <row r="116" hidden="1" s="1129">
      <c r="A116" s="379" t="inlineStr">
        <is>
          <t>07/01/2005</t>
        </is>
      </c>
      <c r="B116" s="336" t="n">
        <v>0.7635999999999999</v>
      </c>
      <c r="C116" s="336" t="n">
        <v>0.2825</v>
      </c>
    </row>
    <row r="117" hidden="1" s="1129">
      <c r="A117" s="379" t="inlineStr">
        <is>
          <t>14/01/2005</t>
        </is>
      </c>
      <c r="B117" s="336" t="n">
        <v>0.7635999999999999</v>
      </c>
      <c r="C117" s="336" t="n">
        <v>0.2823</v>
      </c>
    </row>
    <row r="118" hidden="1" s="1129">
      <c r="A118" s="379" t="inlineStr">
        <is>
          <t>21/01/2005</t>
        </is>
      </c>
      <c r="B118" s="336" t="n">
        <v>0.7703</v>
      </c>
      <c r="C118" s="336" t="n">
        <v>0.2846</v>
      </c>
    </row>
    <row r="119" hidden="1" s="1129">
      <c r="A119" s="379" t="inlineStr">
        <is>
          <t>28/01/2005</t>
        </is>
      </c>
      <c r="B119" s="336" t="n">
        <v>0.7605</v>
      </c>
      <c r="C119" s="336" t="n">
        <v>0.2849</v>
      </c>
    </row>
    <row r="120" hidden="1" s="1129">
      <c r="A120" s="379" t="inlineStr">
        <is>
          <t>04/02/2005</t>
        </is>
      </c>
      <c r="B120" s="336" t="n">
        <v>0.7657</v>
      </c>
      <c r="C120" s="336" t="n">
        <v>0.2933</v>
      </c>
    </row>
    <row r="121" hidden="1" s="1129">
      <c r="A121" s="379" t="inlineStr">
        <is>
          <t>11/02/2005</t>
        </is>
      </c>
      <c r="B121" s="336" t="n">
        <v>0.7643</v>
      </c>
      <c r="C121" s="336" t="n">
        <v>0.2929</v>
      </c>
    </row>
    <row r="122" hidden="1" s="1129">
      <c r="A122" s="379" t="inlineStr">
        <is>
          <t>18/02/2005</t>
        </is>
      </c>
      <c r="B122" s="336" t="n">
        <v>0.767</v>
      </c>
      <c r="C122" s="336" t="n">
        <v>0.2977</v>
      </c>
    </row>
    <row r="123" hidden="1" s="1129">
      <c r="A123" s="379" t="inlineStr">
        <is>
          <t>25/02/2005</t>
        </is>
      </c>
      <c r="B123" s="336" t="n">
        <v>0.7647</v>
      </c>
      <c r="C123" s="336" t="n">
        <v>0.2936</v>
      </c>
    </row>
    <row r="124" hidden="1" s="1129">
      <c r="A124" s="379" t="inlineStr">
        <is>
          <t>04/03/2005</t>
        </is>
      </c>
      <c r="B124" s="336" t="n">
        <v>0.7671</v>
      </c>
      <c r="C124" s="336" t="n">
        <v>0.2908</v>
      </c>
    </row>
    <row r="125" hidden="1" s="1129">
      <c r="A125" s="379" t="inlineStr">
        <is>
          <t>11/03/2005</t>
        </is>
      </c>
      <c r="B125" s="336" t="n">
        <v>0.7729</v>
      </c>
      <c r="C125" s="336" t="n">
        <v>0.286</v>
      </c>
    </row>
    <row r="126" hidden="1" s="1129">
      <c r="A126" s="379" t="inlineStr">
        <is>
          <t>18/03/2005</t>
        </is>
      </c>
      <c r="B126" s="336" t="n">
        <v>0.7779</v>
      </c>
      <c r="C126" s="336" t="n">
        <v>0.2835</v>
      </c>
    </row>
    <row r="127" hidden="1" s="1129">
      <c r="A127" s="379" t="inlineStr">
        <is>
          <t>24/03/2005</t>
        </is>
      </c>
      <c r="B127" s="336" t="n">
        <v>0.7741</v>
      </c>
      <c r="C127" s="336" t="n">
        <v>0.2837</v>
      </c>
    </row>
    <row r="128" hidden="1" s="1129">
      <c r="A128" s="379" t="inlineStr">
        <is>
          <t>01/04/2005</t>
        </is>
      </c>
      <c r="B128" s="336" t="n">
        <v>0.7746</v>
      </c>
      <c r="C128" s="336" t="n">
        <v>0.2885</v>
      </c>
    </row>
    <row r="129" hidden="1" s="1129">
      <c r="A129" s="379" t="inlineStr">
        <is>
          <t>08/04/2005</t>
        </is>
      </c>
      <c r="B129" s="336" t="n">
        <v>0.7746</v>
      </c>
      <c r="C129" s="336" t="n">
        <v>0.2968</v>
      </c>
    </row>
    <row r="130" hidden="1" s="1129">
      <c r="A130" s="379" t="inlineStr">
        <is>
          <t>15/04/2005</t>
        </is>
      </c>
      <c r="B130" s="336" t="n">
        <v>0.7601</v>
      </c>
      <c r="C130" s="336" t="n">
        <v>0.2942</v>
      </c>
    </row>
    <row r="131" hidden="1" s="1129">
      <c r="A131" s="379" t="inlineStr">
        <is>
          <t>22/04/2005</t>
        </is>
      </c>
      <c r="B131" s="336" t="n">
        <v>0.7174</v>
      </c>
      <c r="C131" s="336" t="n">
        <v>0.2791</v>
      </c>
    </row>
    <row r="132" hidden="1" s="1129">
      <c r="A132" s="379" t="inlineStr">
        <is>
          <t>29/04/2005</t>
        </is>
      </c>
      <c r="B132" s="336" t="n">
        <v>0.6841</v>
      </c>
      <c r="C132" s="336" t="n">
        <v>0.2703</v>
      </c>
    </row>
    <row r="133" hidden="1" s="1129">
      <c r="A133" s="379" t="inlineStr">
        <is>
          <t>06/05/2005</t>
        </is>
      </c>
      <c r="B133" s="336" t="n">
        <v>0.6036</v>
      </c>
      <c r="C133" s="336" t="n">
        <v>0.2434</v>
      </c>
    </row>
    <row r="134" hidden="1" s="1129">
      <c r="A134" s="379" t="inlineStr">
        <is>
          <t>13/05/2005</t>
        </is>
      </c>
      <c r="B134" s="336" t="n">
        <v>0.573</v>
      </c>
      <c r="C134" s="336" t="n">
        <v>0.2325</v>
      </c>
    </row>
    <row r="135" hidden="1" s="1129">
      <c r="A135" s="379" t="inlineStr">
        <is>
          <t>20/05/2005</t>
        </is>
      </c>
      <c r="B135" s="336" t="n">
        <v>0.5742</v>
      </c>
      <c r="C135" s="336" t="n">
        <v>0.2332</v>
      </c>
    </row>
    <row r="136" hidden="1" s="1129">
      <c r="A136" s="379" t="inlineStr">
        <is>
          <t>27/05/2005</t>
        </is>
      </c>
      <c r="B136" s="336" t="n">
        <v>0.5786</v>
      </c>
      <c r="C136" s="336" t="n">
        <v>0.2398</v>
      </c>
    </row>
    <row r="137" hidden="1" s="1129">
      <c r="A137" s="379" t="inlineStr">
        <is>
          <t>03/06/2005</t>
        </is>
      </c>
      <c r="B137" s="336" t="n">
        <v>0.5749</v>
      </c>
      <c r="C137" s="336" t="n">
        <v>0.2383</v>
      </c>
    </row>
    <row r="138" hidden="1" s="1129">
      <c r="A138" s="379" t="inlineStr">
        <is>
          <t>10/06/2005</t>
        </is>
      </c>
      <c r="B138" s="336" t="n">
        <v>0.5752</v>
      </c>
      <c r="C138" s="336" t="n">
        <v>0.233</v>
      </c>
    </row>
    <row r="139" hidden="1" s="1129">
      <c r="A139" s="379" t="inlineStr">
        <is>
          <t>17/06/2005</t>
        </is>
      </c>
      <c r="B139" s="336" t="n">
        <v>0.5869</v>
      </c>
      <c r="C139" s="336" t="n">
        <v>0.2423</v>
      </c>
    </row>
    <row r="140" hidden="1" s="1129">
      <c r="A140" s="379" t="inlineStr">
        <is>
          <t>24/06/2005</t>
        </is>
      </c>
      <c r="B140" s="336" t="n">
        <v>0.5983000000000001</v>
      </c>
      <c r="C140" s="336" t="n">
        <v>0.2508</v>
      </c>
    </row>
    <row r="141" hidden="1" s="1129">
      <c r="A141" s="379" t="inlineStr">
        <is>
          <t>01/07/2005</t>
        </is>
      </c>
      <c r="B141" s="336" t="n">
        <v>0.6546</v>
      </c>
      <c r="C141" s="336" t="n">
        <v>0.2777</v>
      </c>
    </row>
    <row r="142" hidden="1" s="1129">
      <c r="A142" s="379" t="inlineStr">
        <is>
          <t>08/07/2005</t>
        </is>
      </c>
      <c r="B142" s="336" t="n">
        <v>0.6719000000000001</v>
      </c>
      <c r="C142" s="336" t="n">
        <v>0.2825</v>
      </c>
    </row>
    <row r="143" hidden="1" s="1129">
      <c r="A143" s="379" t="inlineStr">
        <is>
          <t>15/07/2005</t>
        </is>
      </c>
      <c r="B143" s="336" t="n">
        <v>0.6815</v>
      </c>
      <c r="C143" s="336" t="n">
        <v>0.2909</v>
      </c>
    </row>
    <row r="144" hidden="1" s="1129">
      <c r="A144" s="379" t="inlineStr">
        <is>
          <t>22/07/2005</t>
        </is>
      </c>
      <c r="B144" s="336" t="n">
        <v>0.68</v>
      </c>
      <c r="C144" s="336" t="n">
        <v>0.2886</v>
      </c>
    </row>
    <row r="145" hidden="1" s="1129">
      <c r="A145" s="379" t="inlineStr">
        <is>
          <t>29/07/2005</t>
        </is>
      </c>
      <c r="B145" s="336" t="n">
        <v>0.6637999999999999</v>
      </c>
      <c r="C145" s="336" t="n">
        <v>0.2734</v>
      </c>
    </row>
    <row r="146" hidden="1" s="1129">
      <c r="A146" s="379" t="inlineStr">
        <is>
          <t>05/08/2005</t>
        </is>
      </c>
      <c r="B146" s="336" t="n">
        <v>0.6599</v>
      </c>
      <c r="C146" s="336" t="n">
        <v>0.2836</v>
      </c>
    </row>
    <row r="147" hidden="1" s="1129">
      <c r="A147" s="379" t="inlineStr">
        <is>
          <t>12/08/2005</t>
        </is>
      </c>
      <c r="B147" s="336" t="n">
        <v>0.6553</v>
      </c>
      <c r="C147" s="336" t="n">
        <v>0.2819</v>
      </c>
    </row>
    <row r="148" hidden="1" s="1129">
      <c r="A148" s="379" t="inlineStr">
        <is>
          <t>19/08/2005</t>
        </is>
      </c>
      <c r="B148" s="336" t="n">
        <v>0.6575</v>
      </c>
      <c r="C148" s="336" t="n">
        <v>0.2769</v>
      </c>
    </row>
    <row r="149" hidden="1" s="1129">
      <c r="A149" s="379" t="inlineStr">
        <is>
          <t>26/08/2005</t>
        </is>
      </c>
      <c r="B149" s="336" t="n">
        <v>0.6577</v>
      </c>
      <c r="C149" s="336" t="n">
        <v>0.2732</v>
      </c>
    </row>
    <row r="150" hidden="1" s="1129">
      <c r="A150" s="379" t="inlineStr">
        <is>
          <t>02/09/2005</t>
        </is>
      </c>
      <c r="B150" s="336" t="n">
        <v>0.6585</v>
      </c>
      <c r="C150" s="336" t="n">
        <v>0.2785</v>
      </c>
    </row>
    <row r="151" hidden="1" s="1129">
      <c r="A151" s="379" t="inlineStr">
        <is>
          <t>09/09/2005</t>
        </is>
      </c>
      <c r="B151" s="336" t="n">
        <v>0.6669</v>
      </c>
      <c r="C151" s="336" t="n">
        <v>0.287</v>
      </c>
    </row>
    <row r="152" hidden="1" s="1129">
      <c r="A152" s="379" t="inlineStr">
        <is>
          <t>16/09/2005</t>
        </is>
      </c>
      <c r="B152" s="336" t="n">
        <v>0.7157</v>
      </c>
      <c r="C152" s="336" t="n">
        <v>0.3092</v>
      </c>
    </row>
    <row r="153" hidden="1" s="1129">
      <c r="A153" s="379" t="inlineStr">
        <is>
          <t>23/09/2005</t>
        </is>
      </c>
      <c r="B153" s="336" t="n">
        <v>0.7903</v>
      </c>
      <c r="C153" s="336" t="n">
        <v>0.3462</v>
      </c>
    </row>
    <row r="154" hidden="1" s="1129">
      <c r="A154" s="379" t="inlineStr">
        <is>
          <t>30/09/2005</t>
        </is>
      </c>
      <c r="B154" s="336" t="n">
        <v>0.8046</v>
      </c>
      <c r="C154" s="336" t="n">
        <v>0.3596</v>
      </c>
    </row>
    <row r="155" hidden="1" s="1129">
      <c r="A155" s="379" t="inlineStr">
        <is>
          <t>07/10/2005</t>
        </is>
      </c>
      <c r="B155" s="336" t="n">
        <v>0.8209</v>
      </c>
      <c r="C155" s="336" t="n">
        <v>0.3632</v>
      </c>
    </row>
    <row r="156" hidden="1" s="1129">
      <c r="A156" s="379" t="inlineStr">
        <is>
          <t>14/10/2005</t>
        </is>
      </c>
      <c r="B156" s="336" t="n">
        <v>0.8349</v>
      </c>
      <c r="C156" s="336" t="n">
        <v>0.3721</v>
      </c>
    </row>
    <row r="157" hidden="1" s="1129">
      <c r="A157" s="379" t="inlineStr">
        <is>
          <t>21/10/2005</t>
        </is>
      </c>
      <c r="B157" s="336" t="n">
        <v>0.8290999999999999</v>
      </c>
      <c r="C157" s="336" t="n">
        <v>0.3687</v>
      </c>
    </row>
    <row r="158" hidden="1" s="1129">
      <c r="A158" s="379" t="inlineStr">
        <is>
          <t>28/10/2005</t>
        </is>
      </c>
      <c r="B158" s="336" t="n">
        <v>0.8108</v>
      </c>
      <c r="C158" s="336" t="n">
        <v>0.3569</v>
      </c>
    </row>
    <row r="159" hidden="1" s="1129">
      <c r="A159" s="379" t="inlineStr">
        <is>
          <t>04/11/2005</t>
        </is>
      </c>
      <c r="B159" s="336" t="n">
        <v>0.8107</v>
      </c>
      <c r="C159" s="336" t="n">
        <v>0.3631</v>
      </c>
    </row>
    <row r="160" hidden="1" s="1129">
      <c r="A160" s="379" t="inlineStr">
        <is>
          <t>11/11/2005</t>
        </is>
      </c>
      <c r="B160" s="336" t="n">
        <v>0.8098</v>
      </c>
      <c r="C160" s="336" t="n">
        <v>0.3712</v>
      </c>
    </row>
    <row r="161" hidden="1" s="1129">
      <c r="A161" s="379" t="inlineStr">
        <is>
          <t>18/11/2005</t>
        </is>
      </c>
      <c r="B161" s="336" t="n">
        <v>0.8088</v>
      </c>
      <c r="C161" s="336" t="n">
        <v>0.3663</v>
      </c>
    </row>
    <row r="162" hidden="1" s="1129">
      <c r="A162" s="379" t="inlineStr">
        <is>
          <t>25/11/2005</t>
        </is>
      </c>
      <c r="B162" s="336" t="n">
        <v>0.8195</v>
      </c>
      <c r="C162" s="336" t="n">
        <v>0.3662</v>
      </c>
    </row>
    <row r="163" hidden="1" s="1129">
      <c r="A163" s="379" t="inlineStr">
        <is>
          <t>02/12/2005</t>
        </is>
      </c>
      <c r="B163" s="336" t="n">
        <v>0.8621</v>
      </c>
      <c r="C163" s="336" t="n">
        <v>0.3909</v>
      </c>
    </row>
    <row r="164" hidden="1" s="1129">
      <c r="A164" s="379" t="inlineStr">
        <is>
          <t>09/12/2005</t>
        </is>
      </c>
      <c r="B164" s="336" t="n">
        <v>0.9268999999999999</v>
      </c>
      <c r="C164" s="336" t="n">
        <v>0.4196</v>
      </c>
    </row>
    <row r="165" hidden="1" s="1129">
      <c r="A165" s="379" t="inlineStr">
        <is>
          <t>16/12/2005</t>
        </is>
      </c>
      <c r="B165" s="336" t="n">
        <v>0.9659</v>
      </c>
      <c r="C165" s="336" t="n">
        <v>0.4221</v>
      </c>
    </row>
    <row r="166" hidden="1" s="1129">
      <c r="A166" s="379" t="inlineStr">
        <is>
          <t>23/12/2005</t>
        </is>
      </c>
      <c r="B166" s="336" t="n">
        <v>0.9921</v>
      </c>
      <c r="C166" s="336" t="n">
        <v>0.4246</v>
      </c>
    </row>
    <row r="167" hidden="1" s="1129">
      <c r="A167" s="379" t="inlineStr">
        <is>
          <t>29/12/2005</t>
        </is>
      </c>
      <c r="B167" s="336" t="n">
        <v>1.0073</v>
      </c>
      <c r="C167" s="336" t="n">
        <v>0.4312</v>
      </c>
    </row>
    <row r="168" hidden="1" s="1129">
      <c r="A168" s="379" t="inlineStr">
        <is>
          <t>06/01/2006</t>
        </is>
      </c>
      <c r="B168" s="336" t="n">
        <v>1.0348</v>
      </c>
      <c r="C168" s="336" t="n">
        <v>0.4487</v>
      </c>
    </row>
    <row r="169" hidden="1" s="1129">
      <c r="A169" s="379" t="inlineStr">
        <is>
          <t>13/01/2006</t>
        </is>
      </c>
      <c r="B169" s="336" t="n">
        <v>1.0206</v>
      </c>
      <c r="C169" s="336" t="n">
        <v>0.4501</v>
      </c>
    </row>
    <row r="170" hidden="1" s="1129">
      <c r="A170" s="379" t="inlineStr">
        <is>
          <t>20/01/2006</t>
        </is>
      </c>
      <c r="B170" s="336" t="n">
        <v>1.0117</v>
      </c>
      <c r="C170" s="336" t="n">
        <v>0.4393</v>
      </c>
    </row>
    <row r="171" hidden="1" s="1129">
      <c r="A171" s="379" t="inlineStr">
        <is>
          <t>27/01/2006</t>
        </is>
      </c>
      <c r="B171" s="336" t="n">
        <v>1.0139</v>
      </c>
      <c r="C171" s="336" t="n">
        <v>0.4528</v>
      </c>
    </row>
    <row r="172" hidden="1" s="1129">
      <c r="A172" s="379" t="inlineStr">
        <is>
          <t>03/02/2006</t>
        </is>
      </c>
      <c r="B172" s="336" t="n">
        <v>1.0155</v>
      </c>
      <c r="C172" s="336" t="n">
        <v>0.4579</v>
      </c>
    </row>
    <row r="173" hidden="1" s="1129">
      <c r="A173" s="379" t="inlineStr">
        <is>
          <t>10/02/2006</t>
        </is>
      </c>
      <c r="B173" s="336" t="n">
        <v>1.0379</v>
      </c>
      <c r="C173" s="336" t="n">
        <v>0.4764</v>
      </c>
    </row>
    <row r="174" hidden="1" s="1129">
      <c r="A174" s="379" t="inlineStr">
        <is>
          <t>17/02/2006</t>
        </is>
      </c>
      <c r="B174" s="336" t="n">
        <v>1.0721</v>
      </c>
      <c r="C174" s="336" t="n">
        <v>0.5024999999999999</v>
      </c>
    </row>
    <row r="175" hidden="1" s="1129">
      <c r="A175" s="379" t="inlineStr">
        <is>
          <t>24/02/2006</t>
        </is>
      </c>
      <c r="B175" s="336" t="n">
        <v>1.153</v>
      </c>
      <c r="C175" s="336" t="n">
        <v>0.539</v>
      </c>
    </row>
    <row r="176" hidden="1" s="1129">
      <c r="A176" s="379" t="inlineStr">
        <is>
          <t>03/03/2006</t>
        </is>
      </c>
      <c r="B176" s="336" t="n">
        <v>1.2004</v>
      </c>
      <c r="C176" s="336" t="n">
        <v>0.5679999999999999</v>
      </c>
    </row>
    <row r="177" hidden="1" s="1129">
      <c r="A177" s="379" t="inlineStr">
        <is>
          <t>10/03/2006</t>
        </is>
      </c>
      <c r="B177" s="336" t="n">
        <v>1.2412</v>
      </c>
      <c r="C177" s="336" t="n">
        <v>0.5748</v>
      </c>
    </row>
    <row r="178" hidden="1" s="1129">
      <c r="A178" s="379" t="inlineStr">
        <is>
          <t>17/03/2006</t>
        </is>
      </c>
      <c r="B178" s="336" t="n">
        <v>1.2286</v>
      </c>
      <c r="C178" s="336" t="n">
        <v>0.5786</v>
      </c>
    </row>
    <row r="179" hidden="1" s="1129">
      <c r="A179" s="379" t="inlineStr">
        <is>
          <t>24/03/2006</t>
        </is>
      </c>
      <c r="B179" s="336" t="n">
        <v>1.2135</v>
      </c>
      <c r="C179" s="336" t="n">
        <v>0.5623</v>
      </c>
    </row>
    <row r="180" hidden="1" s="1129">
      <c r="A180" s="379" t="inlineStr">
        <is>
          <t>31/03/2006</t>
        </is>
      </c>
      <c r="B180" s="336" t="n">
        <v>1.1958</v>
      </c>
      <c r="C180" s="336" t="n">
        <v>0.5461</v>
      </c>
    </row>
    <row r="181" hidden="1" s="1129">
      <c r="A181" s="379" t="inlineStr">
        <is>
          <t>07/04/2006</t>
        </is>
      </c>
      <c r="B181" s="336" t="n">
        <v>1.1587</v>
      </c>
      <c r="C181" s="336" t="n">
        <v>0.542</v>
      </c>
    </row>
    <row r="182" hidden="1" s="1129">
      <c r="A182" s="379" t="inlineStr">
        <is>
          <t>13/04/2006</t>
        </is>
      </c>
      <c r="B182" s="336" t="n">
        <v>1.1216</v>
      </c>
      <c r="C182" s="336" t="n">
        <v>0.5236</v>
      </c>
    </row>
    <row r="183" hidden="1" s="1129">
      <c r="A183" s="379" t="inlineStr">
        <is>
          <t>20/04/2006</t>
        </is>
      </c>
      <c r="B183" s="336" t="n">
        <v>1.0428</v>
      </c>
      <c r="C183" s="336" t="n">
        <v>0.4914</v>
      </c>
    </row>
    <row r="184" hidden="1" s="1129">
      <c r="A184" s="379" t="inlineStr">
        <is>
          <t>28/04/2006</t>
        </is>
      </c>
      <c r="B184" s="336" t="n">
        <v>0.9059</v>
      </c>
      <c r="C184" s="336" t="n">
        <v>0.4293</v>
      </c>
    </row>
    <row r="185" hidden="1" s="1129">
      <c r="A185" s="379" t="inlineStr">
        <is>
          <t>05/05/2006</t>
        </is>
      </c>
      <c r="B185" s="336" t="n">
        <v>0.8561</v>
      </c>
      <c r="C185" s="336" t="n">
        <v>0.4145</v>
      </c>
    </row>
    <row r="186" hidden="1" s="1129">
      <c r="A186" s="379" t="inlineStr">
        <is>
          <t>12/05/2006</t>
        </is>
      </c>
      <c r="B186" s="336" t="n">
        <v>0.8557</v>
      </c>
      <c r="C186" s="336" t="n">
        <v>0.41</v>
      </c>
    </row>
    <row r="187" hidden="1" s="1129">
      <c r="A187" s="379" t="inlineStr">
        <is>
          <t>19/05/2006</t>
        </is>
      </c>
      <c r="B187" s="336" t="n">
        <v>0.838</v>
      </c>
      <c r="C187" s="336" t="n">
        <v>0.3841</v>
      </c>
    </row>
    <row r="188" hidden="1" s="1129">
      <c r="A188" s="379" t="inlineStr">
        <is>
          <t>26/05/2006</t>
        </is>
      </c>
      <c r="B188" s="336" t="n">
        <v>0.8405</v>
      </c>
      <c r="C188" s="336" t="n">
        <v>0.3649</v>
      </c>
    </row>
    <row r="189" hidden="1" s="1129">
      <c r="A189" s="379" t="inlineStr">
        <is>
          <t>02/06/2006</t>
        </is>
      </c>
      <c r="B189" s="336" t="n">
        <v>0.8421</v>
      </c>
      <c r="C189" s="336" t="n">
        <v>0.3681</v>
      </c>
    </row>
    <row r="190" hidden="1" s="1129">
      <c r="A190" s="379" t="inlineStr">
        <is>
          <t>09/06/2006</t>
        </is>
      </c>
      <c r="B190" s="336" t="n">
        <v>0.8505</v>
      </c>
      <c r="C190" s="336" t="n">
        <v>0.3769</v>
      </c>
    </row>
    <row r="191" hidden="1" s="1129">
      <c r="A191" s="379" t="inlineStr">
        <is>
          <t>16/06/2006</t>
        </is>
      </c>
      <c r="B191" s="336" t="n">
        <v>0.8516</v>
      </c>
      <c r="C191" s="336" t="n">
        <v>0.3735</v>
      </c>
    </row>
    <row r="192" hidden="1" s="1129">
      <c r="A192" s="379" t="inlineStr">
        <is>
          <t>23/06/2006</t>
        </is>
      </c>
      <c r="B192" s="336" t="n">
        <v>0.8572</v>
      </c>
      <c r="C192" s="336" t="n">
        <v>0.3825</v>
      </c>
    </row>
    <row r="193" hidden="1" s="1129">
      <c r="A193" s="379" t="inlineStr">
        <is>
          <t>30/06/2006</t>
        </is>
      </c>
      <c r="B193" s="336" t="n">
        <v>0.8769</v>
      </c>
      <c r="C193" s="336" t="n">
        <v>0.3976</v>
      </c>
    </row>
    <row r="194" hidden="1" s="1129">
      <c r="A194" s="379" t="inlineStr">
        <is>
          <t>07/07/2006</t>
        </is>
      </c>
      <c r="B194" s="336" t="n">
        <v>0.8963</v>
      </c>
      <c r="C194" s="336" t="n">
        <v>0.4109</v>
      </c>
    </row>
    <row r="195" hidden="1" s="1129">
      <c r="A195" s="379" t="inlineStr">
        <is>
          <t>14/07/2006</t>
        </is>
      </c>
      <c r="B195" s="336" t="n">
        <v>0.9095</v>
      </c>
      <c r="C195" s="336" t="n">
        <v>0.4135</v>
      </c>
    </row>
    <row r="196" hidden="1" s="1129">
      <c r="A196" s="379" t="inlineStr">
        <is>
          <t>21/07/2006</t>
        </is>
      </c>
      <c r="B196" s="336" t="n">
        <v>0.9096</v>
      </c>
      <c r="C196" s="336" t="n">
        <v>0.4147</v>
      </c>
    </row>
    <row r="197" hidden="1" s="1129">
      <c r="A197" s="379" t="inlineStr">
        <is>
          <t>28/07/2006</t>
        </is>
      </c>
      <c r="B197" s="336" t="n">
        <v>0.8959</v>
      </c>
      <c r="C197" s="336" t="n">
        <v>0.4091</v>
      </c>
    </row>
    <row r="198" hidden="1" s="1129">
      <c r="A198" s="379" t="inlineStr">
        <is>
          <t>04/08/2006</t>
        </is>
      </c>
      <c r="B198" s="336" t="n">
        <v>0.8827</v>
      </c>
      <c r="C198" s="336" t="n">
        <v>0.4046</v>
      </c>
    </row>
    <row r="199" hidden="1" s="1129">
      <c r="A199" s="379" t="inlineStr">
        <is>
          <t>11/08/2006</t>
        </is>
      </c>
      <c r="B199" s="336" t="n">
        <v>0.8512999999999999</v>
      </c>
      <c r="C199" s="336" t="n">
        <v>0.3921</v>
      </c>
    </row>
    <row r="200" hidden="1" s="1129">
      <c r="A200" s="379" t="inlineStr">
        <is>
          <t>18/08/2006</t>
        </is>
      </c>
      <c r="B200" s="336" t="n">
        <v>0.789</v>
      </c>
      <c r="C200" s="336" t="n">
        <v>0.3677</v>
      </c>
    </row>
    <row r="201" hidden="1" s="1129">
      <c r="A201" s="379" t="inlineStr">
        <is>
          <t>25/08/2006</t>
        </is>
      </c>
      <c r="B201" s="336" t="n">
        <v>0.7867</v>
      </c>
      <c r="C201" s="336" t="n">
        <v>0.3665</v>
      </c>
    </row>
    <row r="202" hidden="1" s="1129">
      <c r="A202" s="379" t="inlineStr">
        <is>
          <t>01/09/2006</t>
        </is>
      </c>
      <c r="B202" s="336" t="n">
        <v>0.7728</v>
      </c>
      <c r="C202" s="336" t="n">
        <v>0.3611</v>
      </c>
    </row>
    <row r="203" hidden="1" s="1129">
      <c r="A203" s="379" t="inlineStr">
        <is>
          <t>08/09/2006</t>
        </is>
      </c>
      <c r="B203" s="336" t="n">
        <v>0.7682</v>
      </c>
      <c r="C203" s="336" t="n">
        <v>0.3587</v>
      </c>
    </row>
    <row r="204" hidden="1" s="1129">
      <c r="A204" s="379" t="inlineStr">
        <is>
          <t>15/09/2006</t>
        </is>
      </c>
      <c r="B204" s="336" t="n">
        <v>0.7546</v>
      </c>
      <c r="C204" s="336" t="n">
        <v>0.3488</v>
      </c>
    </row>
    <row r="205" hidden="1" s="1129">
      <c r="A205" s="379" t="inlineStr">
        <is>
          <t>22/09/2006</t>
        </is>
      </c>
      <c r="B205" s="336" t="n">
        <v>0.7476</v>
      </c>
      <c r="C205" s="336" t="n">
        <v>0.3429</v>
      </c>
    </row>
    <row r="206" hidden="1" s="1129">
      <c r="A206" s="379" t="inlineStr">
        <is>
          <t>29/09/2006</t>
        </is>
      </c>
      <c r="B206" s="336" t="n">
        <v>0.7526</v>
      </c>
      <c r="C206" s="336" t="n">
        <v>0.3439</v>
      </c>
    </row>
    <row r="207" hidden="1" s="1129">
      <c r="A207" s="379" t="inlineStr">
        <is>
          <t>06/10/2006</t>
        </is>
      </c>
      <c r="B207" s="336" t="n">
        <v>0.7625999999999999</v>
      </c>
      <c r="C207" s="336" t="n">
        <v>0.3525</v>
      </c>
    </row>
    <row r="208" hidden="1" s="1129">
      <c r="A208" s="379" t="inlineStr">
        <is>
          <t>13/10/2006</t>
        </is>
      </c>
      <c r="B208" s="336" t="n">
        <v>0.7588</v>
      </c>
      <c r="C208" s="336" t="n">
        <v>0.3528</v>
      </c>
    </row>
    <row r="209" hidden="1" s="1129">
      <c r="A209" s="379" t="inlineStr">
        <is>
          <t>20/10/2006</t>
        </is>
      </c>
      <c r="B209" s="336" t="n">
        <v>0.7584</v>
      </c>
      <c r="C209" s="336" t="n">
        <v>0.355</v>
      </c>
    </row>
    <row r="210" hidden="1" s="1129">
      <c r="A210" s="379" t="inlineStr">
        <is>
          <t>27/10/2006</t>
        </is>
      </c>
      <c r="B210" s="336" t="n">
        <v>0.758</v>
      </c>
      <c r="C210" s="336" t="n">
        <v>0.354</v>
      </c>
    </row>
    <row r="211" hidden="1" s="1129">
      <c r="A211" s="379" t="inlineStr">
        <is>
          <t>03/11/2006</t>
        </is>
      </c>
      <c r="B211" s="336" t="n">
        <v>0.7592</v>
      </c>
      <c r="C211" s="336" t="n">
        <v>0.3541</v>
      </c>
    </row>
    <row r="212" hidden="1" s="1129">
      <c r="A212" s="379" t="inlineStr">
        <is>
          <t>10/11/2006</t>
        </is>
      </c>
      <c r="B212" s="336" t="n">
        <v>0.7585</v>
      </c>
      <c r="C212" s="336" t="n">
        <v>0.354</v>
      </c>
    </row>
    <row r="213" hidden="1" s="1129">
      <c r="A213" s="379" t="inlineStr">
        <is>
          <t>17/11/2006</t>
        </is>
      </c>
      <c r="B213" s="336" t="n">
        <v>0.749</v>
      </c>
      <c r="C213" s="336" t="n">
        <v>0.3471</v>
      </c>
    </row>
    <row r="214" hidden="1" s="1129">
      <c r="A214" s="379" t="inlineStr">
        <is>
          <t>24/11/2006</t>
        </is>
      </c>
      <c r="B214" s="336" t="n">
        <v>0.7466</v>
      </c>
      <c r="C214" s="336" t="n">
        <v>0.3448</v>
      </c>
    </row>
    <row r="215" hidden="1" s="1129">
      <c r="A215" s="379" t="inlineStr">
        <is>
          <t>01/12/2006</t>
        </is>
      </c>
      <c r="B215" s="336" t="n">
        <v>0.7466</v>
      </c>
      <c r="C215" s="336" t="n">
        <v>0.3431</v>
      </c>
    </row>
    <row r="216" hidden="1" s="1129">
      <c r="A216" s="379" t="inlineStr">
        <is>
          <t>08/12/2006</t>
        </is>
      </c>
      <c r="B216" s="336" t="n">
        <v>0.7538</v>
      </c>
      <c r="C216" s="336" t="n">
        <v>0.3508</v>
      </c>
    </row>
    <row r="217" hidden="1" s="1129">
      <c r="A217" s="379" t="inlineStr">
        <is>
          <t>15/12/2006</t>
        </is>
      </c>
      <c r="B217" s="336" t="n">
        <v>0.7678</v>
      </c>
      <c r="C217" s="336" t="n">
        <v>0.3578</v>
      </c>
    </row>
    <row r="218" hidden="1" s="1129">
      <c r="A218" s="379" t="inlineStr">
        <is>
          <t>22/12/2006</t>
        </is>
      </c>
      <c r="B218" s="336" t="n">
        <v>0.806</v>
      </c>
      <c r="C218" s="336" t="n">
        <v>0.3741</v>
      </c>
    </row>
    <row r="219" hidden="1" s="1129">
      <c r="A219" s="379" t="inlineStr">
        <is>
          <t>28/12/2006</t>
        </is>
      </c>
      <c r="B219" s="336" t="n">
        <v>0.843</v>
      </c>
      <c r="C219" s="336" t="n">
        <v>0.3936</v>
      </c>
    </row>
    <row r="220" hidden="1" s="1129">
      <c r="A220" s="379" t="inlineStr">
        <is>
          <t>05/01/2007</t>
        </is>
      </c>
      <c r="B220" s="336" t="n">
        <v>0.868</v>
      </c>
      <c r="C220" s="336" t="n">
        <v>0.4053</v>
      </c>
    </row>
    <row r="221" hidden="1" s="1129">
      <c r="A221" s="379" t="inlineStr">
        <is>
          <t>12/01/2007</t>
        </is>
      </c>
      <c r="B221" s="336" t="n">
        <v>0.8552</v>
      </c>
      <c r="C221" s="336" t="n">
        <v>0.3983</v>
      </c>
    </row>
    <row r="222" hidden="1" s="1129">
      <c r="A222" s="379" t="inlineStr">
        <is>
          <t>19/01/2007</t>
        </is>
      </c>
      <c r="B222" s="336" t="n">
        <v>0.8439</v>
      </c>
      <c r="C222" s="336" t="n">
        <v>0.395</v>
      </c>
    </row>
    <row r="223" hidden="1" s="1129">
      <c r="A223" s="379" t="inlineStr">
        <is>
          <t>26/01/2007</t>
        </is>
      </c>
      <c r="B223" s="336" t="n">
        <v>0.8332000000000001</v>
      </c>
      <c r="C223" s="336" t="n">
        <v>0.3904</v>
      </c>
    </row>
    <row r="224" hidden="1" s="1129">
      <c r="A224" s="379" t="inlineStr">
        <is>
          <t>02/02/2007</t>
        </is>
      </c>
      <c r="B224" s="336" t="n">
        <v>0.8126</v>
      </c>
      <c r="C224" s="336" t="n">
        <v>0.3834</v>
      </c>
    </row>
    <row r="225" hidden="1" s="1129">
      <c r="A225" s="379" t="inlineStr">
        <is>
          <t>09/02/2007</t>
        </is>
      </c>
      <c r="B225" s="336" t="n">
        <v>0.7828000000000001</v>
      </c>
      <c r="C225" s="336" t="n">
        <v>0.3737</v>
      </c>
    </row>
    <row r="226" hidden="1" s="1129">
      <c r="A226" s="379" t="inlineStr">
        <is>
          <t>16/02/2007</t>
        </is>
      </c>
      <c r="B226" s="336" t="n">
        <v>0.8119</v>
      </c>
      <c r="C226" s="336" t="n">
        <v>0.3866</v>
      </c>
    </row>
    <row r="227" hidden="1" s="1129">
      <c r="A227" s="379" t="inlineStr">
        <is>
          <t>23/02/2007</t>
        </is>
      </c>
      <c r="B227" s="336" t="n">
        <v>0.8159999999999999</v>
      </c>
      <c r="C227" s="336" t="n">
        <v>0.3918</v>
      </c>
    </row>
    <row r="228" hidden="1" s="1129">
      <c r="A228" s="379" t="inlineStr">
        <is>
          <t>02/03/2007</t>
        </is>
      </c>
      <c r="B228" s="336" t="n">
        <v>0.8111</v>
      </c>
      <c r="C228" s="336" t="n">
        <v>0.3834</v>
      </c>
    </row>
    <row r="229" hidden="1" s="1129">
      <c r="A229" s="379" t="inlineStr">
        <is>
          <t>09/03/2007</t>
        </is>
      </c>
      <c r="B229" s="336" t="n">
        <v>0.8179</v>
      </c>
      <c r="C229" s="336" t="n">
        <v>0.3869</v>
      </c>
    </row>
    <row r="230" hidden="1" s="1129">
      <c r="A230" s="379" t="inlineStr">
        <is>
          <t>16/03/2007</t>
        </is>
      </c>
      <c r="B230" s="336" t="n">
        <v>0.8389</v>
      </c>
      <c r="C230" s="336" t="n">
        <v>0.4005</v>
      </c>
    </row>
    <row r="231" hidden="1" s="1129">
      <c r="A231" s="379" t="inlineStr">
        <is>
          <t>23/03/2007</t>
        </is>
      </c>
      <c r="B231" s="336" t="n">
        <v>0.8996</v>
      </c>
      <c r="C231" s="336" t="n">
        <v>0.4351</v>
      </c>
    </row>
    <row r="232" hidden="1" s="1129">
      <c r="A232" s="379" t="inlineStr">
        <is>
          <t>30/03/2007</t>
        </is>
      </c>
      <c r="B232" s="336" t="n">
        <v>0.9645</v>
      </c>
      <c r="C232" s="336" t="n">
        <v>0.4683</v>
      </c>
    </row>
    <row r="233" hidden="1" s="1129">
      <c r="A233" s="379" t="inlineStr">
        <is>
          <t>05/04/2007</t>
        </is>
      </c>
      <c r="B233" s="336" t="n">
        <v>0.9497</v>
      </c>
      <c r="C233" s="336" t="n">
        <v>0.4661</v>
      </c>
    </row>
    <row r="234" hidden="1" s="1129">
      <c r="A234" s="379" t="inlineStr">
        <is>
          <t>13/04/2007</t>
        </is>
      </c>
      <c r="B234" s="336" t="n">
        <v>0.9429999999999999</v>
      </c>
      <c r="C234" s="336" t="n">
        <v>0.4647</v>
      </c>
    </row>
    <row r="235" hidden="1" s="1129">
      <c r="A235" s="379" t="inlineStr">
        <is>
          <t>20/04/2007</t>
        </is>
      </c>
      <c r="B235" s="336" t="n">
        <v>0.9628</v>
      </c>
      <c r="C235" s="336" t="n">
        <v>0.4737</v>
      </c>
    </row>
    <row r="236" hidden="1" s="1129">
      <c r="A236" s="379" t="inlineStr">
        <is>
          <t>27/04/2007</t>
        </is>
      </c>
      <c r="B236" s="336" t="n">
        <v>0.9176</v>
      </c>
      <c r="C236" s="336" t="n">
        <v>0.452</v>
      </c>
    </row>
    <row r="237" hidden="1" s="1129">
      <c r="A237" s="379" t="inlineStr">
        <is>
          <t>04/05/2007</t>
        </is>
      </c>
      <c r="B237" s="336" t="n">
        <v>0.8695000000000001</v>
      </c>
      <c r="C237" s="336" t="n">
        <v>0.4282</v>
      </c>
    </row>
    <row r="238" hidden="1" s="1129">
      <c r="A238" s="379" t="inlineStr">
        <is>
          <t>11/05/2007</t>
        </is>
      </c>
      <c r="B238" s="336" t="n">
        <v>0.7495000000000001</v>
      </c>
      <c r="C238" s="336" t="n">
        <v>0.3709</v>
      </c>
    </row>
    <row r="239" hidden="1" s="1129">
      <c r="A239" s="379" t="inlineStr">
        <is>
          <t>18/05/2007</t>
        </is>
      </c>
      <c r="B239" s="336" t="n">
        <v>0.6788</v>
      </c>
      <c r="C239" s="336" t="n">
        <v>0.3443</v>
      </c>
    </row>
    <row r="240" hidden="1" s="1129">
      <c r="A240" s="379" t="inlineStr">
        <is>
          <t>25/05/2007</t>
        </is>
      </c>
      <c r="B240" s="336" t="n">
        <v>0.6079</v>
      </c>
      <c r="C240" s="336" t="n">
        <v>0.3115</v>
      </c>
    </row>
    <row r="241" hidden="1" s="1129">
      <c r="A241" s="379" t="inlineStr">
        <is>
          <t>01/06/2007</t>
        </is>
      </c>
      <c r="B241" s="336" t="n">
        <v>0.5985</v>
      </c>
      <c r="C241" s="336" t="n">
        <v>0.3096</v>
      </c>
    </row>
    <row r="242" hidden="1" s="1129">
      <c r="A242" s="379" t="inlineStr">
        <is>
          <t>08/06/2007</t>
        </is>
      </c>
      <c r="B242" s="336" t="n">
        <v>0.5949</v>
      </c>
      <c r="C242" s="336" t="n">
        <v>0.3057</v>
      </c>
    </row>
    <row r="243" hidden="1" s="1129">
      <c r="A243" s="379" t="inlineStr">
        <is>
          <t>15/06/2007</t>
        </is>
      </c>
      <c r="B243" s="336" t="n">
        <v>0.5896</v>
      </c>
      <c r="C243" s="336" t="n">
        <v>0.3048</v>
      </c>
    </row>
    <row r="244" hidden="1" s="1129">
      <c r="A244" s="379" t="inlineStr">
        <is>
          <t>22/06/2007</t>
        </is>
      </c>
      <c r="B244" s="336" t="n">
        <v>0.5798</v>
      </c>
      <c r="C244" s="336" t="n">
        <v>0.302</v>
      </c>
    </row>
    <row r="245" hidden="1" s="1129">
      <c r="A245" s="379" t="inlineStr">
        <is>
          <t>29/06/2007</t>
        </is>
      </c>
      <c r="B245" s="336" t="n">
        <v>0.5765</v>
      </c>
      <c r="C245" s="336" t="n">
        <v>0.2972</v>
      </c>
    </row>
    <row r="246" hidden="1" s="1129">
      <c r="A246" s="379" t="inlineStr">
        <is>
          <t>06/07/2007</t>
        </is>
      </c>
      <c r="B246" s="336" t="n">
        <v>0.578</v>
      </c>
      <c r="C246" s="336" t="n">
        <v>0.3025</v>
      </c>
    </row>
    <row r="247" hidden="1" s="1129">
      <c r="A247" s="379" t="inlineStr">
        <is>
          <t>13/07/2007</t>
        </is>
      </c>
      <c r="B247" s="336" t="n">
        <v>0.5824</v>
      </c>
      <c r="C247" s="336" t="n">
        <v>0.3092</v>
      </c>
    </row>
    <row r="248" hidden="1" s="1129">
      <c r="A248" s="379" t="inlineStr">
        <is>
          <t>20/07/2007</t>
        </is>
      </c>
      <c r="B248" s="336" t="n">
        <v>0.5851</v>
      </c>
      <c r="C248" s="336" t="n">
        <v>0.3146</v>
      </c>
    </row>
    <row r="249" hidden="1" s="1129">
      <c r="A249" s="379" t="inlineStr">
        <is>
          <t>27/07/2007</t>
        </is>
      </c>
      <c r="B249" s="336" t="n">
        <v>0.5923</v>
      </c>
      <c r="C249" s="336" t="n">
        <v>0.3153</v>
      </c>
    </row>
    <row r="250" hidden="1" s="1129">
      <c r="A250" s="379" t="inlineStr">
        <is>
          <t>03/08/2007</t>
        </is>
      </c>
      <c r="B250" s="336" t="n">
        <v>0.5904</v>
      </c>
      <c r="C250" s="336" t="n">
        <v>0.3132</v>
      </c>
    </row>
    <row r="251" hidden="1" s="1129">
      <c r="A251" s="379" t="inlineStr">
        <is>
          <t>10/08/2007</t>
        </is>
      </c>
      <c r="B251" s="336" t="n">
        <v>0.582</v>
      </c>
      <c r="C251" s="336" t="n">
        <v>0.3039</v>
      </c>
    </row>
    <row r="252" hidden="1" s="1129">
      <c r="A252" s="379" t="inlineStr">
        <is>
          <t>17/08/2007</t>
        </is>
      </c>
      <c r="B252" s="336" t="n">
        <v>0.5768</v>
      </c>
      <c r="C252" s="336" t="n">
        <v>0.2862</v>
      </c>
    </row>
    <row r="253" hidden="1" s="1129">
      <c r="A253" s="379" t="inlineStr">
        <is>
          <t>24/08/2007</t>
        </is>
      </c>
      <c r="B253" s="336" t="n">
        <v>0.5779</v>
      </c>
      <c r="C253" s="336" t="n">
        <v>0.2888</v>
      </c>
    </row>
    <row r="254" hidden="1" s="1129">
      <c r="A254" s="379" t="inlineStr">
        <is>
          <t>31/08/2007</t>
        </is>
      </c>
      <c r="B254" s="336" t="n">
        <v>0.5812</v>
      </c>
      <c r="C254" s="336" t="n">
        <v>0.2948</v>
      </c>
    </row>
    <row r="255" hidden="1" s="1129">
      <c r="A255" s="379" t="inlineStr">
        <is>
          <t>06/09/2007</t>
        </is>
      </c>
      <c r="B255" s="336" t="n">
        <v>0.5814</v>
      </c>
      <c r="C255" s="336" t="n">
        <v>0.2975</v>
      </c>
    </row>
    <row r="256" hidden="1" s="1129">
      <c r="A256" s="379" t="inlineStr">
        <is>
          <t>14/09/2007</t>
        </is>
      </c>
      <c r="B256" s="336" t="n">
        <v>0.5802</v>
      </c>
      <c r="C256" s="336" t="n">
        <v>0.3027</v>
      </c>
    </row>
    <row r="257" hidden="1" s="1129">
      <c r="A257" s="379" t="inlineStr">
        <is>
          <t>21/09/2007</t>
        </is>
      </c>
      <c r="B257" s="336" t="n">
        <v>0.5797</v>
      </c>
      <c r="C257" s="336" t="n">
        <v>0.3078</v>
      </c>
    </row>
    <row r="258" hidden="1" s="1129">
      <c r="A258" s="379" t="inlineStr">
        <is>
          <t>28/09/2007</t>
        </is>
      </c>
      <c r="B258" s="336" t="n">
        <v>0.5816</v>
      </c>
      <c r="C258" s="336" t="n">
        <v>0.3142</v>
      </c>
    </row>
    <row r="259" hidden="1" s="1129">
      <c r="A259" s="379" t="inlineStr">
        <is>
          <t>05/10/2007</t>
        </is>
      </c>
      <c r="B259" s="336" t="n">
        <v>0.5803</v>
      </c>
      <c r="C259" s="336" t="n">
        <v>0.3187</v>
      </c>
    </row>
    <row r="260" hidden="1" s="1129">
      <c r="A260" s="379" t="inlineStr">
        <is>
          <t>11/10/2007</t>
        </is>
      </c>
      <c r="B260" s="336" t="n">
        <v>0.5792</v>
      </c>
      <c r="C260" s="336" t="n">
        <v>0.3203</v>
      </c>
    </row>
    <row r="261" hidden="1" s="1129">
      <c r="A261" s="379" t="inlineStr">
        <is>
          <t>19/10/2007</t>
        </is>
      </c>
      <c r="B261" s="336" t="n">
        <v>0.5762</v>
      </c>
      <c r="C261" s="336" t="n">
        <v>0.3186</v>
      </c>
    </row>
    <row r="262" hidden="1" s="1129">
      <c r="A262" s="379" t="inlineStr">
        <is>
          <t>26/10/2007</t>
        </is>
      </c>
      <c r="B262" s="336" t="n">
        <v>0.586</v>
      </c>
      <c r="C262" s="336" t="n">
        <v>0.3261</v>
      </c>
    </row>
    <row r="263" hidden="1" s="1129">
      <c r="A263" s="379" t="inlineStr">
        <is>
          <t>01/11/2007</t>
        </is>
      </c>
      <c r="B263" s="336" t="n">
        <v>0.6337</v>
      </c>
      <c r="C263" s="336" t="n">
        <v>0.3625</v>
      </c>
    </row>
    <row r="264" hidden="1" s="1129">
      <c r="A264" s="379" t="inlineStr">
        <is>
          <t>09/11/2007</t>
        </is>
      </c>
      <c r="B264" s="336" t="n">
        <v>0.717</v>
      </c>
      <c r="C264" s="336" t="n">
        <v>0.4113</v>
      </c>
    </row>
    <row r="265" hidden="1" s="1129">
      <c r="A265" s="379" t="inlineStr">
        <is>
          <t>16/11/2007</t>
        </is>
      </c>
      <c r="B265" s="336" t="n">
        <v>0.7478</v>
      </c>
      <c r="C265" s="336" t="n">
        <v>0.4258</v>
      </c>
    </row>
    <row r="266" hidden="1" s="1129">
      <c r="A266" s="379" t="inlineStr">
        <is>
          <t>23/11/2007</t>
        </is>
      </c>
      <c r="B266" s="336" t="n">
        <v>0.7499</v>
      </c>
      <c r="C266" s="336" t="n">
        <v>0.4218</v>
      </c>
    </row>
    <row r="267" hidden="1" s="1129">
      <c r="A267" s="379" t="inlineStr">
        <is>
          <t>30/11/2007</t>
        </is>
      </c>
      <c r="B267" s="336" t="n">
        <v>0.7542</v>
      </c>
      <c r="C267" s="336" t="n">
        <v>0.4171</v>
      </c>
    </row>
    <row r="268" hidden="1" s="1129">
      <c r="A268" s="379" t="inlineStr">
        <is>
          <t>07/12/2007</t>
        </is>
      </c>
      <c r="B268" s="336" t="n">
        <v>0.7565</v>
      </c>
      <c r="C268" s="336" t="n">
        <v>0.4233</v>
      </c>
    </row>
    <row r="269" hidden="1" s="1129">
      <c r="A269" s="379" t="inlineStr">
        <is>
          <t>14/12/2007</t>
        </is>
      </c>
      <c r="B269" s="336" t="n">
        <v>0.7536</v>
      </c>
      <c r="C269" s="336" t="n">
        <v>0.4244</v>
      </c>
    </row>
    <row r="270" hidden="1" s="1129">
      <c r="A270" s="379" t="inlineStr">
        <is>
          <t>21/12/2007</t>
        </is>
      </c>
      <c r="B270" s="336" t="n">
        <v>0.7452</v>
      </c>
      <c r="C270" s="336" t="n">
        <v>0.4128</v>
      </c>
    </row>
    <row r="271" hidden="1" s="1129">
      <c r="A271" s="379" t="inlineStr">
        <is>
          <t>28/12/2007</t>
        </is>
      </c>
      <c r="B271" s="336" t="n">
        <v>0.737</v>
      </c>
      <c r="C271" s="336" t="n">
        <v>0.4165</v>
      </c>
    </row>
    <row r="272" hidden="1" s="1129">
      <c r="A272" s="379" t="inlineStr">
        <is>
          <t>04/01/2008</t>
        </is>
      </c>
      <c r="B272" s="336" t="n">
        <v>0.7331</v>
      </c>
      <c r="C272" s="336" t="n">
        <v>0.4166</v>
      </c>
    </row>
    <row r="273" hidden="1" s="1129">
      <c r="A273" s="379" t="inlineStr">
        <is>
          <t>11/01/2008</t>
        </is>
      </c>
      <c r="B273" s="336" t="n">
        <v>0.7119</v>
      </c>
      <c r="C273" s="336" t="n">
        <v>0.4046</v>
      </c>
    </row>
    <row r="274" hidden="1" s="1129">
      <c r="A274" s="379" t="inlineStr">
        <is>
          <t>18/01/2008</t>
        </is>
      </c>
      <c r="B274" s="336" t="n">
        <v>0.6949</v>
      </c>
      <c r="C274" s="336" t="n">
        <v>0.3934</v>
      </c>
    </row>
    <row r="275" hidden="1" s="1129">
      <c r="A275" s="379" t="inlineStr">
        <is>
          <t>25/01/2008</t>
        </is>
      </c>
      <c r="B275" s="336" t="n">
        <v>0.6802</v>
      </c>
      <c r="C275" s="336" t="n">
        <v>0.3772</v>
      </c>
    </row>
    <row r="276" hidden="1" s="1129">
      <c r="A276" s="379" t="inlineStr">
        <is>
          <t>01/02/2008</t>
        </is>
      </c>
      <c r="B276" s="336" t="n">
        <v>0.6734</v>
      </c>
      <c r="C276" s="336" t="n">
        <v>0.3804</v>
      </c>
    </row>
    <row r="277" hidden="1" s="1129">
      <c r="A277" s="379" t="inlineStr">
        <is>
          <t>08/02/2008</t>
        </is>
      </c>
      <c r="B277" s="336" t="n">
        <v>0.6734</v>
      </c>
      <c r="C277" s="336" t="n">
        <v>0.3826</v>
      </c>
    </row>
    <row r="278" hidden="1" s="1129">
      <c r="A278" s="379" t="inlineStr">
        <is>
          <t>15/02/2008</t>
        </is>
      </c>
      <c r="B278" s="336" t="n">
        <v>0.7078</v>
      </c>
      <c r="C278" s="336" t="n">
        <v>0.4043</v>
      </c>
    </row>
    <row r="279" hidden="1" s="1129">
      <c r="A279" s="379" t="inlineStr">
        <is>
          <t>22/02/2008</t>
        </is>
      </c>
      <c r="B279" s="336" t="n">
        <v>0.7339</v>
      </c>
      <c r="C279" s="336" t="n">
        <v>0.4261</v>
      </c>
    </row>
    <row r="280" hidden="1" s="1129">
      <c r="A280" s="379" t="inlineStr">
        <is>
          <t>29/02/2008</t>
        </is>
      </c>
      <c r="B280" s="336" t="n">
        <v>0.7495000000000001</v>
      </c>
      <c r="C280" s="336" t="n">
        <v>0.445</v>
      </c>
    </row>
    <row r="281" hidden="1" s="1129">
      <c r="A281" s="379" t="inlineStr">
        <is>
          <t>07/03/2008</t>
        </is>
      </c>
      <c r="B281" s="336" t="n">
        <v>0.7554999999999999</v>
      </c>
      <c r="C281" s="336" t="n">
        <v>0.4501</v>
      </c>
    </row>
    <row r="282" hidden="1" s="1129">
      <c r="A282" s="379" t="inlineStr">
        <is>
          <t>14/03/2008</t>
        </is>
      </c>
      <c r="B282" s="336" t="n">
        <v>0.7587</v>
      </c>
      <c r="C282" s="336" t="n">
        <v>0.4478</v>
      </c>
    </row>
    <row r="283" hidden="1" s="1129">
      <c r="A283" s="379" t="inlineStr">
        <is>
          <t>20/03/2008</t>
        </is>
      </c>
      <c r="B283" s="336" t="n">
        <v>0.7622</v>
      </c>
      <c r="C283" s="336" t="n">
        <v>0.4442</v>
      </c>
    </row>
    <row r="284" hidden="1" s="1129">
      <c r="A284" s="379" t="inlineStr">
        <is>
          <t>28/03/2008</t>
        </is>
      </c>
      <c r="B284" s="336" t="n">
        <v>0.7448</v>
      </c>
      <c r="C284" s="336" t="n">
        <v>0.4288</v>
      </c>
    </row>
    <row r="285" hidden="1" s="1129">
      <c r="A285" s="379" t="inlineStr">
        <is>
          <t>04/04/2008</t>
        </is>
      </c>
      <c r="B285" s="336" t="n">
        <v>0.7214</v>
      </c>
      <c r="C285" s="336" t="n">
        <v>0.4169</v>
      </c>
    </row>
    <row r="286" hidden="1" s="1129">
      <c r="A286" s="379" t="inlineStr">
        <is>
          <t>11/04/2008</t>
        </is>
      </c>
      <c r="B286" s="336" t="n">
        <v>0.6992</v>
      </c>
      <c r="C286" s="336" t="n">
        <v>0.4131</v>
      </c>
    </row>
    <row r="287" hidden="1" s="1129">
      <c r="A287" s="379" t="inlineStr">
        <is>
          <t>18/04/2008</t>
        </is>
      </c>
      <c r="B287" s="336" t="n">
        <v>0.6972</v>
      </c>
      <c r="C287" s="336" t="n">
        <v>0.4169</v>
      </c>
    </row>
    <row r="288" hidden="1" s="1129">
      <c r="A288" s="379" t="inlineStr">
        <is>
          <t>25/04/2008</t>
        </is>
      </c>
      <c r="B288" s="336" t="n">
        <v>0.7251</v>
      </c>
      <c r="C288" s="336" t="n">
        <v>0.4358</v>
      </c>
    </row>
    <row r="289" hidden="1" s="1129">
      <c r="A289" s="379" t="inlineStr">
        <is>
          <t>02/05/2008</t>
        </is>
      </c>
      <c r="B289" s="336" t="n">
        <v>0.7659</v>
      </c>
      <c r="C289" s="336" t="n">
        <v>0.4568</v>
      </c>
    </row>
    <row r="290" hidden="1" s="1129">
      <c r="A290" s="379" t="inlineStr">
        <is>
          <t>09/05/2008</t>
        </is>
      </c>
      <c r="B290" s="336" t="n">
        <v>0.7498</v>
      </c>
      <c r="C290" s="336" t="n">
        <v>0.447</v>
      </c>
    </row>
    <row r="291" hidden="1" s="1129">
      <c r="A291" s="379" t="inlineStr">
        <is>
          <t>16/05/2008</t>
        </is>
      </c>
      <c r="B291" s="336" t="n">
        <v>0.6955</v>
      </c>
      <c r="C291" s="336" t="n">
        <v>0.4199</v>
      </c>
    </row>
    <row r="292" hidden="1" s="1129">
      <c r="A292" s="379" t="inlineStr">
        <is>
          <t>23/05/2008</t>
        </is>
      </c>
      <c r="B292" s="336" t="n">
        <v>0.66</v>
      </c>
      <c r="C292" s="336" t="n">
        <v>0.3989</v>
      </c>
    </row>
    <row r="293" hidden="1" s="1129">
      <c r="A293" s="379" t="inlineStr">
        <is>
          <t>30/05/2008</t>
        </is>
      </c>
      <c r="B293" s="336" t="n">
        <v>0.6392</v>
      </c>
      <c r="C293" s="336" t="n">
        <v>0.3874</v>
      </c>
    </row>
    <row r="294" hidden="1" s="1129">
      <c r="A294" s="379" t="inlineStr">
        <is>
          <t>06/06/2008</t>
        </is>
      </c>
      <c r="B294" s="336" t="n">
        <v>0.6327</v>
      </c>
      <c r="C294" s="336" t="n">
        <v>0.3881</v>
      </c>
    </row>
    <row r="295" hidden="1" s="1129">
      <c r="A295" s="379" t="inlineStr">
        <is>
          <t>13/06/2008</t>
        </is>
      </c>
      <c r="B295" s="336" t="n">
        <v>0.639</v>
      </c>
      <c r="C295" s="336" t="n">
        <v>0.3903</v>
      </c>
    </row>
    <row r="296" hidden="1" s="1129">
      <c r="A296" s="379" t="inlineStr">
        <is>
          <t>20/06/2008</t>
        </is>
      </c>
      <c r="B296" s="336" t="n">
        <v>0.6773</v>
      </c>
      <c r="C296" s="336" t="n">
        <v>0.4207</v>
      </c>
    </row>
    <row r="297" hidden="1" s="1129">
      <c r="A297" s="379" t="inlineStr">
        <is>
          <t>27/06/2008</t>
        </is>
      </c>
      <c r="B297" s="336" t="n">
        <v>0.7231</v>
      </c>
      <c r="C297" s="336" t="n">
        <v>0.4517</v>
      </c>
    </row>
    <row r="298" hidden="1" s="1129">
      <c r="A298" s="379" t="inlineStr">
        <is>
          <t>04/07/2008</t>
        </is>
      </c>
      <c r="B298" s="336" t="n">
        <v>0.7138</v>
      </c>
      <c r="C298" s="336" t="n">
        <v>0.4448</v>
      </c>
    </row>
    <row r="299" hidden="1" s="1129">
      <c r="A299" s="379" t="inlineStr">
        <is>
          <t>11/07/2008</t>
        </is>
      </c>
      <c r="B299" s="336" t="n">
        <v>0.7235</v>
      </c>
      <c r="C299" s="336" t="n">
        <v>0.4503</v>
      </c>
    </row>
    <row r="300" hidden="1" s="1129">
      <c r="A300" s="379" t="inlineStr">
        <is>
          <t>18/07/2008</t>
        </is>
      </c>
      <c r="B300" s="336" t="n">
        <v>0.7251</v>
      </c>
      <c r="C300" s="336" t="n">
        <v>0.4551</v>
      </c>
    </row>
    <row r="301" hidden="1" s="1129">
      <c r="A301" s="379" t="inlineStr">
        <is>
          <t>25/07/2008</t>
        </is>
      </c>
      <c r="B301" s="336" t="n">
        <v>0.717</v>
      </c>
      <c r="C301" s="336" t="n">
        <v>0.4541</v>
      </c>
    </row>
    <row r="302" hidden="1" s="1129">
      <c r="A302" s="379" t="inlineStr">
        <is>
          <t>01/08/2008</t>
        </is>
      </c>
      <c r="B302" s="336" t="n">
        <v>0.6974</v>
      </c>
      <c r="C302" s="336" t="n">
        <v>0.4454</v>
      </c>
    </row>
    <row r="303" hidden="1" s="1129">
      <c r="A303" s="379" t="inlineStr">
        <is>
          <t>08/08/2008</t>
        </is>
      </c>
      <c r="B303" s="336" t="n">
        <v>0.6941000000000001</v>
      </c>
      <c r="C303" s="336" t="n">
        <v>0.4385</v>
      </c>
    </row>
    <row r="304" hidden="1" s="1129">
      <c r="A304" s="379" t="inlineStr">
        <is>
          <t>15/08/2008</t>
        </is>
      </c>
      <c r="B304" s="336" t="n">
        <v>0.7111</v>
      </c>
      <c r="C304" s="336" t="n">
        <v>0.4379</v>
      </c>
    </row>
    <row r="305" hidden="1" s="1129">
      <c r="A305" s="379" t="inlineStr">
        <is>
          <t>22/08/2008</t>
        </is>
      </c>
      <c r="B305" s="336" t="n">
        <v>0.7413</v>
      </c>
      <c r="C305" s="336" t="n">
        <v>0.4563</v>
      </c>
    </row>
    <row r="306" hidden="1" s="1129">
      <c r="A306" s="379" t="inlineStr">
        <is>
          <t>29/08/2008</t>
        </is>
      </c>
      <c r="B306" s="336" t="n">
        <v>0.7386</v>
      </c>
      <c r="C306" s="336" t="n">
        <v>0.4531</v>
      </c>
    </row>
    <row r="307" hidden="1" s="1129">
      <c r="A307" s="379" t="inlineStr">
        <is>
          <t>05/09/2008</t>
        </is>
      </c>
      <c r="B307" s="336" t="n">
        <v>0.7393999999999999</v>
      </c>
      <c r="C307" s="336" t="n">
        <v>0.4389</v>
      </c>
    </row>
    <row r="308" hidden="1" s="1129">
      <c r="A308" s="379" t="inlineStr">
        <is>
          <t>12/09/2008</t>
        </is>
      </c>
      <c r="B308" s="336" t="n">
        <v>0.7428</v>
      </c>
      <c r="C308" s="336" t="n">
        <v>0.4178</v>
      </c>
    </row>
    <row r="309" hidden="1" s="1129">
      <c r="A309" s="379" t="inlineStr">
        <is>
          <t>19/09/2008</t>
        </is>
      </c>
      <c r="B309" s="336" t="n">
        <v>0.7588</v>
      </c>
      <c r="C309" s="336" t="n">
        <v>0.4097</v>
      </c>
    </row>
    <row r="310" hidden="1" s="1129">
      <c r="A310" s="379" t="inlineStr">
        <is>
          <t>26/09/2008</t>
        </is>
      </c>
      <c r="B310" s="336" t="n">
        <v>0.7655</v>
      </c>
      <c r="C310" s="336" t="n">
        <v>0.4185</v>
      </c>
    </row>
    <row r="311" hidden="1" s="1129">
      <c r="A311" s="379" t="inlineStr">
        <is>
          <t>03/10/2008</t>
        </is>
      </c>
      <c r="B311" s="336" t="n">
        <v>0.7654</v>
      </c>
      <c r="C311" s="336" t="n">
        <v>0.3884</v>
      </c>
    </row>
    <row r="312" hidden="1" s="1129">
      <c r="A312" s="379" t="inlineStr">
        <is>
          <t>10/10/2008</t>
        </is>
      </c>
      <c r="B312" s="336" t="n">
        <v>0.7633</v>
      </c>
      <c r="C312" s="336" t="n">
        <v>0.3379</v>
      </c>
    </row>
    <row r="313" hidden="1" s="1129">
      <c r="A313" s="379" t="inlineStr">
        <is>
          <t>17/10/2008</t>
        </is>
      </c>
      <c r="B313" s="336" t="n">
        <v>0.7376</v>
      </c>
      <c r="C313" s="336" t="n">
        <v>0.3451</v>
      </c>
    </row>
    <row r="314" hidden="1" s="1129">
      <c r="A314" s="379" t="inlineStr">
        <is>
          <t>24/10/2008</t>
        </is>
      </c>
      <c r="B314" s="336" t="n">
        <v>0.7112000000000001</v>
      </c>
      <c r="C314" s="336" t="n">
        <v>0.3128</v>
      </c>
    </row>
    <row r="315" hidden="1" s="1129">
      <c r="A315" s="379" t="inlineStr">
        <is>
          <t>31/10/2008</t>
        </is>
      </c>
      <c r="B315" s="336" t="n">
        <v>0.6838</v>
      </c>
      <c r="C315" s="336" t="n">
        <v>0.3157</v>
      </c>
    </row>
    <row r="316" hidden="1" s="1129">
      <c r="A316" s="379" t="inlineStr">
        <is>
          <t>07/11/2008</t>
        </is>
      </c>
      <c r="B316" s="336" t="n">
        <v>0.6823</v>
      </c>
      <c r="C316" s="336" t="n">
        <v>0.3171</v>
      </c>
    </row>
    <row r="317" hidden="1" s="1129">
      <c r="A317" s="379" t="inlineStr">
        <is>
          <t>14/11/2008</t>
        </is>
      </c>
      <c r="B317" s="336" t="n">
        <v>0.7325</v>
      </c>
      <c r="C317" s="336" t="n">
        <v>0.3225</v>
      </c>
    </row>
    <row r="318" hidden="1" s="1129">
      <c r="A318" s="379" t="inlineStr">
        <is>
          <t>21/11/2008</t>
        </is>
      </c>
      <c r="B318" s="336" t="n">
        <v>0.7654</v>
      </c>
      <c r="C318" s="336" t="n">
        <v>0.3229</v>
      </c>
    </row>
    <row r="319" hidden="1" s="1129">
      <c r="A319" s="379" t="inlineStr">
        <is>
          <t>28/11/2008</t>
        </is>
      </c>
      <c r="B319" s="336" t="n">
        <v>0.7387</v>
      </c>
      <c r="C319" s="336" t="n">
        <v>0.3208</v>
      </c>
    </row>
    <row r="320" hidden="1" s="1129">
      <c r="A320" s="379" t="inlineStr">
        <is>
          <t>05/12/2008</t>
        </is>
      </c>
      <c r="B320" s="336" t="n">
        <v>0.7362</v>
      </c>
      <c r="C320" s="336" t="n">
        <v>0.3017</v>
      </c>
    </row>
    <row r="321" hidden="1" s="1129">
      <c r="A321" s="379" t="inlineStr">
        <is>
          <t>12/12/2008</t>
        </is>
      </c>
      <c r="B321" s="336" t="n">
        <v>0.7359</v>
      </c>
      <c r="C321" s="336" t="n">
        <v>0.3038</v>
      </c>
    </row>
    <row r="322" hidden="1" s="1129">
      <c r="A322" s="379" t="inlineStr">
        <is>
          <t>19/12/2008</t>
        </is>
      </c>
      <c r="B322" s="336" t="n">
        <v>0.7386</v>
      </c>
      <c r="C322" s="336" t="n">
        <v>0.3124</v>
      </c>
    </row>
    <row r="323" hidden="1" s="1129">
      <c r="A323" s="379" t="inlineStr">
        <is>
          <t>26/12/2008</t>
        </is>
      </c>
      <c r="B323" s="336" t="n">
        <v>0.7392</v>
      </c>
      <c r="C323" s="336" t="n">
        <v>0.3103</v>
      </c>
    </row>
    <row r="324" hidden="1" s="1129">
      <c r="A324" s="379" t="inlineStr">
        <is>
          <t>02/01/2009</t>
        </is>
      </c>
      <c r="B324" s="336" t="n">
        <v>0.7533</v>
      </c>
      <c r="C324" s="336" t="n">
        <v>0.319</v>
      </c>
    </row>
    <row r="325" hidden="1" s="1129">
      <c r="A325" s="379" t="inlineStr">
        <is>
          <t>09/01/2009</t>
        </is>
      </c>
      <c r="B325" s="336" t="n">
        <v>0.769</v>
      </c>
      <c r="C325" s="336" t="n">
        <v>0.3416</v>
      </c>
    </row>
    <row r="326" hidden="1" s="1129">
      <c r="A326" s="379" t="inlineStr">
        <is>
          <t>16/01/2009</t>
        </is>
      </c>
      <c r="B326" s="336" t="n">
        <v>0.7778</v>
      </c>
      <c r="C326" s="336" t="n">
        <v>0.3328</v>
      </c>
    </row>
    <row r="327" hidden="1" s="1129">
      <c r="A327" s="379" t="inlineStr">
        <is>
          <t>23/01/2009</t>
        </is>
      </c>
      <c r="B327" s="336" t="n">
        <v>0.8056</v>
      </c>
      <c r="C327" s="336" t="n">
        <v>0.3435</v>
      </c>
    </row>
    <row r="328" hidden="1" s="1129">
      <c r="A328" s="379" t="inlineStr">
        <is>
          <t>30/01/2009</t>
        </is>
      </c>
      <c r="B328" s="336" t="n">
        <v>0.8056</v>
      </c>
      <c r="C328" s="336" t="n">
        <v>0.3495</v>
      </c>
    </row>
    <row r="329" hidden="1" s="1129">
      <c r="A329" s="379" t="inlineStr">
        <is>
          <t>06/02/2009</t>
        </is>
      </c>
      <c r="B329" s="336" t="n">
        <v>0.8208</v>
      </c>
      <c r="C329" s="336" t="n">
        <v>0.3572</v>
      </c>
    </row>
    <row r="330" hidden="1" s="1129">
      <c r="A330" s="379" t="inlineStr">
        <is>
          <t>13/02/2009</t>
        </is>
      </c>
      <c r="B330" s="336" t="n">
        <v>0.785</v>
      </c>
      <c r="C330" s="336" t="n">
        <v>0.3454</v>
      </c>
    </row>
    <row r="331" hidden="1" s="1129">
      <c r="A331" s="379" t="inlineStr">
        <is>
          <t>20/02/2009</t>
        </is>
      </c>
      <c r="B331" s="336" t="n">
        <v>0.7279</v>
      </c>
      <c r="C331" s="336" t="n">
        <v>0.3112</v>
      </c>
    </row>
    <row r="332" hidden="1" s="1129">
      <c r="A332" s="379" t="inlineStr">
        <is>
          <t>27/02/2009</t>
        </is>
      </c>
      <c r="B332" s="336" t="n">
        <v>0.7107</v>
      </c>
      <c r="C332" s="336" t="n">
        <v>0.3007</v>
      </c>
    </row>
    <row r="333" hidden="1" s="1129">
      <c r="A333" s="379" t="inlineStr">
        <is>
          <t>06/03/2009</t>
        </is>
      </c>
      <c r="B333" s="336" t="n">
        <v>0.6927</v>
      </c>
      <c r="C333" s="336" t="n">
        <v>0.2891</v>
      </c>
    </row>
    <row r="334" hidden="1" s="1129">
      <c r="A334" s="379" t="inlineStr">
        <is>
          <t>13/03/2009</t>
        </is>
      </c>
      <c r="B334" s="336" t="n">
        <v>0.6808999999999999</v>
      </c>
      <c r="C334" s="336" t="n">
        <v>0.2916</v>
      </c>
    </row>
    <row r="335" hidden="1" s="1129">
      <c r="A335" s="379" t="inlineStr">
        <is>
          <t>20/03/2009</t>
        </is>
      </c>
      <c r="B335" s="336" t="n">
        <v>0.6395999999999999</v>
      </c>
      <c r="C335" s="336" t="n">
        <v>0.2824</v>
      </c>
    </row>
    <row r="336" hidden="1" s="1129">
      <c r="A336" s="379" t="inlineStr">
        <is>
          <t>27/03/2009</t>
        </is>
      </c>
      <c r="B336" s="336" t="n">
        <v>0.5926</v>
      </c>
      <c r="C336" s="336" t="n">
        <v>0.263</v>
      </c>
    </row>
    <row r="337" hidden="1" s="1129">
      <c r="A337" s="379" t="inlineStr">
        <is>
          <t>03/04/2009</t>
        </is>
      </c>
      <c r="B337" s="336" t="n">
        <v>0.5654</v>
      </c>
      <c r="C337" s="336" t="n">
        <v>0.2486</v>
      </c>
    </row>
    <row r="338" hidden="1" s="1129">
      <c r="A338" s="379" t="inlineStr">
        <is>
          <t>09/04/2009</t>
        </is>
      </c>
      <c r="B338" s="336" t="n">
        <v>0.582</v>
      </c>
      <c r="C338" s="336" t="n">
        <v>0.2642</v>
      </c>
    </row>
    <row r="339" hidden="1" s="1129">
      <c r="A339" s="379" t="inlineStr">
        <is>
          <t>17/04/2009</t>
        </is>
      </c>
      <c r="B339" s="336" t="n">
        <v>0.6703</v>
      </c>
      <c r="C339" s="336" t="n">
        <v>0.3066</v>
      </c>
    </row>
    <row r="340" hidden="1" s="1129">
      <c r="A340" s="379" t="inlineStr">
        <is>
          <t>24/04/2009</t>
        </is>
      </c>
      <c r="B340" s="336" t="n">
        <v>0.6846</v>
      </c>
      <c r="C340" s="336" t="n">
        <v>0.3092</v>
      </c>
    </row>
    <row r="341" hidden="1" s="1129">
      <c r="A341" s="379" t="inlineStr">
        <is>
          <t>30/04/2009</t>
        </is>
      </c>
      <c r="B341" s="336" t="n">
        <v>0.5883</v>
      </c>
      <c r="C341" s="336" t="n">
        <v>0.268</v>
      </c>
    </row>
    <row r="342" hidden="1" s="1129">
      <c r="A342" s="379" t="inlineStr">
        <is>
          <t>08/05/2009</t>
        </is>
      </c>
      <c r="B342" s="336" t="n">
        <v>0.5785</v>
      </c>
      <c r="C342" s="336" t="n">
        <v>0.2738</v>
      </c>
    </row>
    <row r="343" hidden="1" s="1129">
      <c r="A343" s="379" t="inlineStr">
        <is>
          <t>15/05/2009</t>
        </is>
      </c>
      <c r="B343" s="336" t="n">
        <v>0.5835</v>
      </c>
      <c r="C343" s="336" t="n">
        <v>0.2798</v>
      </c>
    </row>
    <row r="344" hidden="1" s="1129">
      <c r="A344" s="379" t="inlineStr">
        <is>
          <t>22/05/2009</t>
        </is>
      </c>
      <c r="B344" s="336" t="n">
        <v>0.5911</v>
      </c>
      <c r="C344" s="336" t="n">
        <v>0.2897</v>
      </c>
    </row>
    <row r="345" hidden="1" s="1129">
      <c r="A345" s="379" t="inlineStr">
        <is>
          <t>29/05/2009</t>
        </is>
      </c>
      <c r="B345" s="336" t="n">
        <v>0.5878</v>
      </c>
      <c r="C345" s="336" t="n">
        <v>0.2928</v>
      </c>
    </row>
    <row r="346" hidden="1" s="1129">
      <c r="A346" s="379" t="inlineStr">
        <is>
          <t>05/06/2009</t>
        </is>
      </c>
      <c r="B346" s="336" t="n">
        <v>0.581</v>
      </c>
      <c r="C346" s="336" t="n">
        <v>0.2983</v>
      </c>
    </row>
    <row r="347" hidden="1" s="1129">
      <c r="A347" s="379" t="inlineStr">
        <is>
          <t>12/06/2009</t>
        </is>
      </c>
      <c r="B347" s="336" t="n">
        <v>0.5909</v>
      </c>
      <c r="C347" s="336" t="n">
        <v>0.3039</v>
      </c>
    </row>
    <row r="348" hidden="1" s="1129">
      <c r="A348" s="379" t="inlineStr">
        <is>
          <t>19/06/2009</t>
        </is>
      </c>
      <c r="B348" s="336" t="n">
        <v>0.6089</v>
      </c>
      <c r="C348" s="336" t="n">
        <v>0.3097</v>
      </c>
    </row>
    <row r="349" hidden="1" s="1129">
      <c r="A349" s="379" t="inlineStr">
        <is>
          <t>26/06/2009</t>
        </is>
      </c>
      <c r="B349" s="336" t="n">
        <v>0.6456</v>
      </c>
      <c r="C349" s="336" t="n">
        <v>0.3269</v>
      </c>
    </row>
    <row r="350" hidden="1" s="1129">
      <c r="A350" s="379" t="inlineStr">
        <is>
          <t>03/07/2009</t>
        </is>
      </c>
      <c r="B350" s="336" t="n">
        <v>0.6941000000000001</v>
      </c>
      <c r="C350" s="336" t="n">
        <v>0.3556</v>
      </c>
    </row>
    <row r="351" hidden="1" s="1129">
      <c r="A351" s="379" t="inlineStr">
        <is>
          <t>10/07/2009</t>
        </is>
      </c>
      <c r="B351" s="336" t="n">
        <v>0.7282999999999999</v>
      </c>
      <c r="C351" s="336" t="n">
        <v>0.3658</v>
      </c>
    </row>
    <row r="352" hidden="1" s="1129">
      <c r="A352" s="379" t="inlineStr">
        <is>
          <t>17/07/2009</t>
        </is>
      </c>
      <c r="B352" s="336" t="n">
        <v>0.7166</v>
      </c>
      <c r="C352" s="336" t="n">
        <v>0.3678</v>
      </c>
    </row>
    <row r="353" hidden="1" s="1129">
      <c r="A353" s="379" t="inlineStr">
        <is>
          <t>24/07/2009</t>
        </is>
      </c>
      <c r="B353" s="336" t="n">
        <v>0.6882</v>
      </c>
      <c r="C353" s="336" t="n">
        <v>0.3622</v>
      </c>
    </row>
    <row r="354" hidden="1" s="1129">
      <c r="A354" s="379" t="inlineStr">
        <is>
          <t>31/07/2009</t>
        </is>
      </c>
      <c r="B354" s="336" t="n">
        <v>0.7238</v>
      </c>
      <c r="C354" s="336" t="n">
        <v>0.385</v>
      </c>
    </row>
    <row r="355" hidden="1" s="1129">
      <c r="A355" s="379" t="inlineStr">
        <is>
          <t>07/08/2009</t>
        </is>
      </c>
      <c r="B355" s="336" t="n">
        <v>0.7104</v>
      </c>
      <c r="C355" s="336" t="n">
        <v>0.3891</v>
      </c>
    </row>
    <row r="356" hidden="1" s="1129">
      <c r="A356" s="379" t="inlineStr">
        <is>
          <t>14/08/2009</t>
        </is>
      </c>
      <c r="B356" s="336" t="n">
        <v>0.7053</v>
      </c>
      <c r="C356" s="336" t="n">
        <v>0.3829</v>
      </c>
    </row>
    <row r="357" hidden="1" s="1129">
      <c r="A357" s="379" t="inlineStr">
        <is>
          <t>21/08/2009</t>
        </is>
      </c>
      <c r="B357" s="336" t="n">
        <v>0.735</v>
      </c>
      <c r="C357" s="336" t="n">
        <v>0.3981</v>
      </c>
    </row>
    <row r="358" hidden="1" s="1129">
      <c r="A358" s="379" t="inlineStr">
        <is>
          <t>28/08/2009</t>
        </is>
      </c>
      <c r="B358" s="336" t="n">
        <v>0.7564</v>
      </c>
      <c r="C358" s="336" t="n">
        <v>0.4062</v>
      </c>
    </row>
    <row r="359" hidden="1" s="1129">
      <c r="A359" s="379" t="inlineStr">
        <is>
          <t>04/09/2009</t>
        </is>
      </c>
      <c r="B359" s="336" t="n">
        <v>0.7451</v>
      </c>
      <c r="C359" s="336" t="n">
        <v>0.3969</v>
      </c>
    </row>
    <row r="360" hidden="1" s="1129">
      <c r="A360" s="379" t="inlineStr">
        <is>
          <t>11/09/2009</t>
        </is>
      </c>
      <c r="B360" s="336" t="n">
        <v>0.7879</v>
      </c>
      <c r="C360" s="336" t="n">
        <v>0.4311</v>
      </c>
    </row>
    <row r="361" hidden="1" s="1129">
      <c r="A361" s="379" t="inlineStr">
        <is>
          <t>18/09/2009</t>
        </is>
      </c>
      <c r="B361" s="336" t="n">
        <v>0.7882</v>
      </c>
      <c r="C361" s="336" t="n">
        <v>0.4362</v>
      </c>
    </row>
    <row r="362" hidden="1" s="1129">
      <c r="A362" s="379" t="inlineStr">
        <is>
          <t>25/09/2009</t>
        </is>
      </c>
      <c r="B362" s="336" t="n">
        <v>0.8509</v>
      </c>
      <c r="C362" s="336" t="n">
        <v>0.4726</v>
      </c>
    </row>
    <row r="363" hidden="1" s="1129">
      <c r="A363" s="379" t="inlineStr">
        <is>
          <t>02/10/2009</t>
        </is>
      </c>
      <c r="B363" s="336" t="n">
        <v>0.8963</v>
      </c>
      <c r="C363" s="336" t="n">
        <v>0.5022</v>
      </c>
    </row>
    <row r="364" hidden="1" s="1129">
      <c r="A364" s="379" t="inlineStr">
        <is>
          <t>09/10/2009</t>
        </is>
      </c>
      <c r="B364" s="336" t="n">
        <v>0.9006999999999999</v>
      </c>
      <c r="C364" s="336" t="n">
        <v>0.515</v>
      </c>
    </row>
    <row r="365" hidden="1" s="1129">
      <c r="A365" s="379" t="inlineStr">
        <is>
          <t>16/10/2009</t>
        </is>
      </c>
      <c r="B365" s="336" t="n">
        <v>0.9340000000000001</v>
      </c>
      <c r="C365" s="336" t="n">
        <v>0.5463</v>
      </c>
    </row>
    <row r="366" hidden="1" s="1129">
      <c r="A366" s="379" t="inlineStr">
        <is>
          <t>23/10/2009</t>
        </is>
      </c>
      <c r="B366" s="336" t="n">
        <v>0.9579</v>
      </c>
      <c r="C366" s="336" t="n">
        <v>0.5558</v>
      </c>
    </row>
    <row r="367" hidden="1" s="1129">
      <c r="A367" s="379" t="inlineStr">
        <is>
          <t>30/10/2009</t>
        </is>
      </c>
      <c r="B367" s="336" t="n">
        <v>0.9669</v>
      </c>
      <c r="C367" s="336" t="n">
        <v>0.5544</v>
      </c>
    </row>
    <row r="368" hidden="1" s="1129">
      <c r="A368" s="379" t="inlineStr">
        <is>
          <t>06/11/2009</t>
        </is>
      </c>
      <c r="B368" s="336" t="n">
        <v>0.9469</v>
      </c>
      <c r="C368" s="336" t="n">
        <v>0.5478</v>
      </c>
    </row>
    <row r="369" hidden="1" s="1129">
      <c r="A369" s="379" t="inlineStr">
        <is>
          <t>13/11/2009</t>
        </is>
      </c>
      <c r="B369" s="336" t="n">
        <v>0.9523</v>
      </c>
      <c r="C369" s="336" t="n">
        <v>0.5537</v>
      </c>
    </row>
    <row r="370" hidden="1" s="1129">
      <c r="A370" s="379" t="inlineStr">
        <is>
          <t>20/11/2009</t>
        </is>
      </c>
      <c r="B370" s="336" t="n">
        <v>0.9338</v>
      </c>
      <c r="C370" s="336" t="n">
        <v>0.5421</v>
      </c>
    </row>
    <row r="371" hidden="1" s="1129">
      <c r="A371" s="379" t="inlineStr">
        <is>
          <t>27/11/2009</t>
        </is>
      </c>
      <c r="B371" s="336" t="n">
        <v>0.928</v>
      </c>
      <c r="C371" s="336" t="n">
        <v>0.5344</v>
      </c>
    </row>
    <row r="372" hidden="1" s="1129">
      <c r="A372" s="379" t="inlineStr">
        <is>
          <t>04/12/2009</t>
        </is>
      </c>
      <c r="B372" s="336" t="n">
        <v>0.9350000000000001</v>
      </c>
      <c r="C372" s="336" t="n">
        <v>0.5416</v>
      </c>
    </row>
    <row r="373" hidden="1" s="1129">
      <c r="A373" s="379" t="inlineStr">
        <is>
          <t>11/12/2009</t>
        </is>
      </c>
      <c r="B373" s="336" t="n">
        <v>0.9647</v>
      </c>
      <c r="C373" s="336" t="n">
        <v>0.5499000000000001</v>
      </c>
    </row>
    <row r="374" hidden="1" s="1129">
      <c r="A374" s="379" t="inlineStr">
        <is>
          <t>18/12/2009</t>
        </is>
      </c>
      <c r="B374" s="336" t="n">
        <v>1.0243</v>
      </c>
      <c r="C374" s="336" t="n">
        <v>0.5808</v>
      </c>
    </row>
    <row r="375" hidden="1" s="1129">
      <c r="A375" s="379" t="inlineStr">
        <is>
          <t>23/12/2009</t>
        </is>
      </c>
      <c r="B375" s="336" t="n">
        <v>1.0906</v>
      </c>
      <c r="C375" s="336" t="n">
        <v>0.6139</v>
      </c>
    </row>
    <row r="376" hidden="1" s="1129">
      <c r="A376" s="379" t="inlineStr">
        <is>
          <t>30/12/2009</t>
        </is>
      </c>
      <c r="B376" s="336" t="n">
        <v>1.1019</v>
      </c>
      <c r="C376" s="336" t="n">
        <v>0.6324</v>
      </c>
    </row>
    <row r="377" hidden="1" s="1129">
      <c r="A377" s="379" t="inlineStr">
        <is>
          <t>08/01/2010</t>
        </is>
      </c>
      <c r="B377" s="336" t="n">
        <v>1.1673</v>
      </c>
      <c r="C377" s="336" t="n">
        <v>0.6736</v>
      </c>
    </row>
    <row r="378" hidden="1" s="1129">
      <c r="A378" s="379" t="inlineStr">
        <is>
          <t>15/01/2010</t>
        </is>
      </c>
      <c r="B378" s="336" t="n">
        <v>1.1892</v>
      </c>
      <c r="C378" s="336" t="n">
        <v>0.6771</v>
      </c>
    </row>
    <row r="379" hidden="1" s="1129">
      <c r="A379" s="379" t="inlineStr">
        <is>
          <t>22/01/2010</t>
        </is>
      </c>
      <c r="B379" s="336" t="n">
        <v>1.2055</v>
      </c>
      <c r="C379" s="336" t="n">
        <v>0.6738</v>
      </c>
    </row>
    <row r="380" hidden="1" s="1129">
      <c r="A380" s="379" t="inlineStr">
        <is>
          <t>29/01/2010</t>
        </is>
      </c>
      <c r="B380" s="336" t="n">
        <v>1.1934</v>
      </c>
      <c r="C380" s="336" t="n">
        <v>0.6439</v>
      </c>
    </row>
    <row r="381" hidden="1" s="1129">
      <c r="A381" s="379" t="inlineStr">
        <is>
          <t>05/02/2010</t>
        </is>
      </c>
      <c r="B381" s="336" t="n">
        <v>1.1612</v>
      </c>
      <c r="C381" s="336" t="n">
        <v>0.624</v>
      </c>
    </row>
    <row r="382" hidden="1" s="1129">
      <c r="A382" s="379" t="inlineStr">
        <is>
          <t>12/02/2010</t>
        </is>
      </c>
      <c r="B382" s="336" t="n">
        <v>1.1234</v>
      </c>
      <c r="C382" s="336" t="n">
        <v>0.6051</v>
      </c>
    </row>
    <row r="383" hidden="1" s="1129">
      <c r="A383" s="379" t="inlineStr">
        <is>
          <t>19/02/2010</t>
        </is>
      </c>
      <c r="B383" s="336" t="n">
        <v>1.0907</v>
      </c>
      <c r="C383" s="336" t="n">
        <v>0.6</v>
      </c>
    </row>
    <row r="384" hidden="1" s="1129">
      <c r="A384" s="379" t="inlineStr">
        <is>
          <t>26/02/2010</t>
        </is>
      </c>
      <c r="B384" s="336" t="n">
        <v>0.9963</v>
      </c>
      <c r="C384" s="336" t="n">
        <v>0.5475</v>
      </c>
    </row>
    <row r="385" hidden="1" s="1129">
      <c r="A385" s="379" t="inlineStr">
        <is>
          <t>05/03/2010</t>
        </is>
      </c>
      <c r="B385" s="336" t="n">
        <v>0.9350000000000001</v>
      </c>
      <c r="C385" s="336" t="n">
        <v>0.5225</v>
      </c>
    </row>
    <row r="386" hidden="1" s="1129">
      <c r="A386" s="379" t="inlineStr">
        <is>
          <t>12/03/2010</t>
        </is>
      </c>
      <c r="B386" s="336" t="n">
        <v>0.8270999999999999</v>
      </c>
      <c r="C386" s="336" t="n">
        <v>0.4662</v>
      </c>
    </row>
    <row r="387" hidden="1" s="1129">
      <c r="A387" s="379" t="inlineStr">
        <is>
          <t>19/03/2010</t>
        </is>
      </c>
      <c r="B387" s="336" t="n">
        <v>0.8139</v>
      </c>
      <c r="C387" s="336" t="n">
        <v>0.4583</v>
      </c>
    </row>
    <row r="388" hidden="1" s="1129">
      <c r="A388" s="379" t="inlineStr">
        <is>
          <t>26/03/2010</t>
        </is>
      </c>
      <c r="B388" s="336" t="n">
        <v>0.7572</v>
      </c>
      <c r="C388" s="336" t="n">
        <v>0.4201</v>
      </c>
    </row>
    <row r="389" hidden="1" s="1129">
      <c r="A389" s="379" t="inlineStr">
        <is>
          <t>01/04/2010</t>
        </is>
      </c>
      <c r="B389" s="336" t="n">
        <v>0.7698</v>
      </c>
      <c r="C389" s="336" t="n">
        <v>0.4311</v>
      </c>
    </row>
    <row r="390" hidden="1" s="1129">
      <c r="A390" s="379" t="inlineStr">
        <is>
          <t>09/04/2010</t>
        </is>
      </c>
      <c r="B390" s="336" t="n">
        <v>0.9139</v>
      </c>
      <c r="C390" s="336" t="n">
        <v>0.5167</v>
      </c>
    </row>
    <row r="391" hidden="1" s="1129">
      <c r="A391" s="379" t="inlineStr">
        <is>
          <t>16/04/2010</t>
        </is>
      </c>
      <c r="B391" s="336" t="n">
        <v>0.8323</v>
      </c>
      <c r="C391" s="336" t="n">
        <v>0.4743</v>
      </c>
    </row>
    <row r="392" hidden="1" s="1129">
      <c r="A392" s="379" t="inlineStr">
        <is>
          <t>23/04/2010</t>
        </is>
      </c>
      <c r="B392" s="336" t="n">
        <v>0.7624</v>
      </c>
      <c r="C392" s="336" t="n">
        <v>0.4337</v>
      </c>
    </row>
    <row r="393" hidden="1" s="1129">
      <c r="A393" s="379" t="inlineStr">
        <is>
          <t>30/04/2010</t>
        </is>
      </c>
      <c r="B393" s="336" t="n">
        <v>0.7406</v>
      </c>
      <c r="C393" s="336" t="n">
        <v>0.4242</v>
      </c>
    </row>
    <row r="394" hidden="1" s="1129">
      <c r="A394" s="379" t="inlineStr">
        <is>
          <t>07/05/2010</t>
        </is>
      </c>
      <c r="B394" s="336" t="n">
        <v>0.7302999999999999</v>
      </c>
      <c r="C394" s="336" t="n">
        <v>0.4061</v>
      </c>
    </row>
    <row r="395" hidden="1" s="1129">
      <c r="A395" s="379" t="inlineStr">
        <is>
          <t>14/05/2010</t>
        </is>
      </c>
      <c r="B395" s="336" t="n">
        <v>0.7262999999999999</v>
      </c>
      <c r="C395" s="336" t="n">
        <v>0.4074</v>
      </c>
    </row>
    <row r="396" hidden="1" s="1129">
      <c r="A396" s="379" t="inlineStr">
        <is>
          <t>21/05/2010</t>
        </is>
      </c>
      <c r="B396" s="336" t="n">
        <v>0.721</v>
      </c>
      <c r="C396" s="336" t="n">
        <v>0.3922</v>
      </c>
    </row>
    <row r="397" hidden="1" s="1129">
      <c r="A397" s="379" t="inlineStr">
        <is>
          <t>28/05/2010</t>
        </is>
      </c>
      <c r="B397" s="336" t="n">
        <v>0.7093</v>
      </c>
      <c r="C397" s="336" t="n">
        <v>0.3845</v>
      </c>
    </row>
    <row r="398" hidden="1" s="1129">
      <c r="A398" s="379" t="inlineStr">
        <is>
          <t>04/06/2010</t>
        </is>
      </c>
      <c r="B398" s="336" t="n">
        <v>0.7054</v>
      </c>
      <c r="C398" s="336" t="n">
        <v>0.3843</v>
      </c>
    </row>
    <row r="399" hidden="1" s="1129">
      <c r="A399" s="379" t="inlineStr">
        <is>
          <t>11/06/2010</t>
        </is>
      </c>
      <c r="B399" s="336" t="n">
        <v>0.702</v>
      </c>
      <c r="C399" s="336" t="n">
        <v>0.3811</v>
      </c>
    </row>
    <row r="400" hidden="1" s="1129">
      <c r="A400" s="379" t="inlineStr">
        <is>
          <t>18/06/2010</t>
        </is>
      </c>
      <c r="B400" s="336" t="n">
        <v>0.7382</v>
      </c>
      <c r="C400" s="336" t="n">
        <v>0.4123</v>
      </c>
    </row>
    <row r="401" hidden="1" s="1129">
      <c r="A401" s="379" t="inlineStr">
        <is>
          <t>25/06/2010</t>
        </is>
      </c>
      <c r="B401" s="336" t="n">
        <v>0.7426</v>
      </c>
      <c r="C401" s="336" t="n">
        <v>0.4165</v>
      </c>
    </row>
    <row r="402" hidden="1" s="1129">
      <c r="A402" s="379" t="inlineStr">
        <is>
          <t>02/07/2010</t>
        </is>
      </c>
      <c r="B402" s="336" t="n">
        <v>0.7383</v>
      </c>
      <c r="C402" s="336" t="n">
        <v>0.4117</v>
      </c>
    </row>
    <row r="403" hidden="1" s="1129">
      <c r="A403" s="379" t="inlineStr">
        <is>
          <t>08/07/2010</t>
        </is>
      </c>
      <c r="B403" s="336" t="n">
        <v>0.7724</v>
      </c>
      <c r="C403" s="336" t="n">
        <v>0.4358</v>
      </c>
    </row>
    <row r="404" hidden="1" s="1129">
      <c r="A404" s="379" t="inlineStr">
        <is>
          <t>16/07/2010</t>
        </is>
      </c>
      <c r="B404" s="336" t="n">
        <v>0.8245</v>
      </c>
      <c r="C404" s="336" t="n">
        <v>0.4665</v>
      </c>
    </row>
    <row r="405" hidden="1" s="1129">
      <c r="A405" s="379" t="inlineStr">
        <is>
          <t>23/07/2010</t>
        </is>
      </c>
      <c r="B405" s="336" t="n">
        <v>0.8201000000000001</v>
      </c>
      <c r="C405" s="336" t="n">
        <v>0.4626</v>
      </c>
    </row>
    <row r="406" hidden="1" s="1129">
      <c r="A406" s="379" t="inlineStr">
        <is>
          <t>30/07/2010</t>
        </is>
      </c>
      <c r="B406" s="336" t="n">
        <v>0.8181</v>
      </c>
      <c r="C406" s="336" t="n">
        <v>0.4637</v>
      </c>
    </row>
    <row r="407" hidden="1" s="1129">
      <c r="A407" s="379" t="inlineStr">
        <is>
          <t>06/08/2010</t>
        </is>
      </c>
      <c r="B407" s="336" t="n">
        <v>0.8411</v>
      </c>
      <c r="C407" s="336" t="n">
        <v>0.4788</v>
      </c>
    </row>
    <row r="408" hidden="1" s="1129">
      <c r="A408" s="379" t="inlineStr">
        <is>
          <t>13/08/2010</t>
        </is>
      </c>
      <c r="B408" s="336" t="n">
        <v>0.8384</v>
      </c>
      <c r="C408" s="336" t="n">
        <v>0.4751</v>
      </c>
    </row>
    <row r="409" hidden="1" s="1129">
      <c r="A409" s="379" t="inlineStr">
        <is>
          <t>20/08/2010</t>
        </is>
      </c>
      <c r="B409" s="336" t="n">
        <v>0.8359</v>
      </c>
      <c r="C409" s="336" t="n">
        <v>0.4761</v>
      </c>
    </row>
    <row r="410" hidden="1" s="1129">
      <c r="A410" s="379" t="inlineStr">
        <is>
          <t>27/08/2010</t>
        </is>
      </c>
      <c r="B410" s="336" t="n">
        <v>0.8316</v>
      </c>
      <c r="C410" s="336" t="n">
        <v>0.4718</v>
      </c>
    </row>
    <row r="411" hidden="1" s="1129">
      <c r="A411" s="379" t="inlineStr">
        <is>
          <t>03/09/2010</t>
        </is>
      </c>
      <c r="B411" s="336" t="n">
        <v>0.8358</v>
      </c>
      <c r="C411" s="336" t="n">
        <v>0.4788</v>
      </c>
    </row>
    <row r="412" hidden="1" s="1129">
      <c r="A412" s="379" t="inlineStr">
        <is>
          <t>10/09/2010</t>
        </is>
      </c>
      <c r="B412" s="336" t="n">
        <v>0.8514</v>
      </c>
      <c r="C412" s="336" t="n">
        <v>0.494</v>
      </c>
    </row>
    <row r="413" hidden="1" s="1129">
      <c r="A413" s="379" t="inlineStr">
        <is>
          <t>17/09/2010</t>
        </is>
      </c>
      <c r="B413" s="336" t="n">
        <v>0.8709</v>
      </c>
      <c r="C413" s="336" t="n">
        <v>0.5075</v>
      </c>
    </row>
    <row r="414" hidden="1" s="1129">
      <c r="A414" s="379" t="inlineStr">
        <is>
          <t>24/09/2010</t>
        </is>
      </c>
      <c r="B414" s="336" t="n">
        <v>0.912</v>
      </c>
      <c r="C414" s="336" t="n">
        <v>0.5306</v>
      </c>
    </row>
    <row r="415" hidden="1" s="1129">
      <c r="A415" s="379" t="inlineStr">
        <is>
          <t>01/10/2010</t>
        </is>
      </c>
      <c r="B415" s="336" t="n">
        <v>0.9733000000000001</v>
      </c>
      <c r="C415" s="336" t="n">
        <v>0.5729</v>
      </c>
    </row>
    <row r="416" hidden="1" s="1129">
      <c r="A416" s="379" t="inlineStr">
        <is>
          <t>08/10/2010</t>
        </is>
      </c>
      <c r="B416" s="336" t="n">
        <v>0.978</v>
      </c>
      <c r="C416" s="336" t="n">
        <v>0.5825</v>
      </c>
    </row>
    <row r="417" hidden="1" s="1129">
      <c r="A417" s="379" t="inlineStr">
        <is>
          <t>15/10/2010</t>
        </is>
      </c>
      <c r="B417" s="336" t="n">
        <v>0.9784</v>
      </c>
      <c r="C417" s="336" t="n">
        <v>0.5889</v>
      </c>
    </row>
    <row r="418" hidden="1" s="1129">
      <c r="A418" s="379" t="inlineStr">
        <is>
          <t>22/10/2010</t>
        </is>
      </c>
      <c r="B418" s="336" t="n">
        <v>0.9762</v>
      </c>
      <c r="C418" s="336" t="n">
        <v>0.5793</v>
      </c>
    </row>
    <row r="419" hidden="1" s="1129">
      <c r="A419" s="379" t="inlineStr">
        <is>
          <t>29/10/2010</t>
        </is>
      </c>
      <c r="B419" s="336" t="n">
        <v>0.9804</v>
      </c>
      <c r="C419" s="336" t="n">
        <v>0.574</v>
      </c>
    </row>
    <row r="420" hidden="1" s="1129">
      <c r="A420" s="379" t="inlineStr">
        <is>
          <t>05/11/2010</t>
        </is>
      </c>
      <c r="B420" s="336" t="n">
        <v>0.983</v>
      </c>
      <c r="C420" s="336" t="n">
        <v>0.5816</v>
      </c>
    </row>
    <row r="421" hidden="1" s="1129">
      <c r="A421" s="379" t="inlineStr">
        <is>
          <t>12/11/2010</t>
        </is>
      </c>
      <c r="B421" s="336" t="n">
        <v>0.9936</v>
      </c>
      <c r="C421" s="336" t="n">
        <v>0.5815</v>
      </c>
    </row>
    <row r="422" hidden="1" s="1129">
      <c r="A422" s="379" t="inlineStr">
        <is>
          <t>19/11/2010</t>
        </is>
      </c>
      <c r="B422" s="336" t="n">
        <v>1.0005</v>
      </c>
      <c r="C422" s="336" t="n">
        <v>0.5803</v>
      </c>
    </row>
    <row r="423" hidden="1" s="1129">
      <c r="A423" s="379" t="inlineStr">
        <is>
          <t>26/11/2010</t>
        </is>
      </c>
      <c r="B423" s="336" t="n">
        <v>1.0404</v>
      </c>
      <c r="C423" s="336" t="n">
        <v>0.6024</v>
      </c>
    </row>
    <row r="424" hidden="1" s="1129">
      <c r="A424" s="379" t="inlineStr">
        <is>
          <t>03/12/2010</t>
        </is>
      </c>
      <c r="B424" s="336" t="n">
        <v>1.0541</v>
      </c>
      <c r="C424" s="336" t="n">
        <v>0.6177</v>
      </c>
    </row>
    <row r="425" hidden="1" s="1129">
      <c r="A425" s="379" t="inlineStr">
        <is>
          <t>10/12/2010</t>
        </is>
      </c>
      <c r="B425" s="336" t="n">
        <v>1.0672</v>
      </c>
      <c r="C425" s="336" t="n">
        <v>0.6296</v>
      </c>
    </row>
    <row r="426" hidden="1" s="1129">
      <c r="A426" s="379" t="inlineStr">
        <is>
          <t>17/12/2010</t>
        </is>
      </c>
      <c r="B426" s="336" t="n">
        <v>1.0798</v>
      </c>
      <c r="C426" s="336" t="n">
        <v>0.6347</v>
      </c>
    </row>
    <row r="427" hidden="1" s="1129">
      <c r="A427" s="379" t="inlineStr">
        <is>
          <t>23/12/2010</t>
        </is>
      </c>
      <c r="B427" s="336" t="n">
        <v>1.0908</v>
      </c>
      <c r="C427" s="336" t="n">
        <v>0.6422</v>
      </c>
    </row>
    <row r="428" hidden="1" s="1129">
      <c r="A428" s="379" t="inlineStr">
        <is>
          <t>30/12/2010</t>
        </is>
      </c>
      <c r="B428" s="336" t="n">
        <v>1.1082</v>
      </c>
      <c r="C428" s="336" t="n">
        <v>0.6594</v>
      </c>
    </row>
    <row r="429" hidden="1" s="1129">
      <c r="A429" s="379" t="inlineStr">
        <is>
          <t>07/01/2011</t>
        </is>
      </c>
      <c r="B429" s="336" t="n">
        <v>1.1151</v>
      </c>
      <c r="C429" s="336" t="n">
        <v>0.6622</v>
      </c>
    </row>
    <row r="430" hidden="1" s="1129">
      <c r="A430" s="379" t="inlineStr">
        <is>
          <t>14/01/2011</t>
        </is>
      </c>
      <c r="B430" s="336" t="n">
        <v>1.1044</v>
      </c>
      <c r="C430" s="336" t="n">
        <v>0.6551</v>
      </c>
    </row>
    <row r="431" hidden="1" s="1129">
      <c r="A431" s="379" t="inlineStr">
        <is>
          <t>21/01/2011</t>
        </is>
      </c>
      <c r="B431" s="336" t="n">
        <v>1.1075</v>
      </c>
      <c r="C431" s="336" t="n">
        <v>0.6624</v>
      </c>
    </row>
    <row r="432" hidden="1" s="1129">
      <c r="A432" s="379" t="inlineStr">
        <is>
          <t>28/01/2011</t>
        </is>
      </c>
      <c r="B432" s="336" t="n">
        <v>1.1118</v>
      </c>
      <c r="C432" s="336" t="n">
        <v>0.6598000000000001</v>
      </c>
    </row>
    <row r="433" hidden="1" s="1129">
      <c r="A433" s="379" t="inlineStr">
        <is>
          <t>04/02/2011</t>
        </is>
      </c>
      <c r="B433" s="336" t="n">
        <v>1.1127</v>
      </c>
      <c r="C433" s="336" t="n">
        <v>0.6661</v>
      </c>
    </row>
    <row r="434" hidden="1" s="1129">
      <c r="A434" s="379" t="inlineStr">
        <is>
          <t>11/02/2011</t>
        </is>
      </c>
      <c r="B434" s="336" t="n">
        <v>1.1454</v>
      </c>
      <c r="C434" s="336" t="n">
        <v>0.6862</v>
      </c>
    </row>
    <row r="435" hidden="1" s="1129">
      <c r="A435" s="379" t="inlineStr">
        <is>
          <t>18/02/2011</t>
        </is>
      </c>
      <c r="B435" s="336" t="n">
        <v>1.1899</v>
      </c>
      <c r="C435" s="336" t="n">
        <v>0.7135</v>
      </c>
    </row>
    <row r="436" hidden="1" s="1129">
      <c r="A436" s="379" t="inlineStr">
        <is>
          <t>25/02/2011</t>
        </is>
      </c>
      <c r="B436" s="336" t="n">
        <v>1.2441</v>
      </c>
      <c r="C436" s="336" t="n">
        <v>0.7455000000000001</v>
      </c>
    </row>
    <row r="437" hidden="1" s="1129">
      <c r="A437" s="379" t="inlineStr">
        <is>
          <t>04/03/2011</t>
        </is>
      </c>
      <c r="B437" s="336" t="n">
        <v>1.3405</v>
      </c>
      <c r="C437" s="336" t="n">
        <v>0.8091</v>
      </c>
    </row>
    <row r="438" hidden="1" s="1129">
      <c r="A438" s="379" t="inlineStr">
        <is>
          <t>11/03/2011</t>
        </is>
      </c>
      <c r="B438" s="336" t="n">
        <v>1.3754</v>
      </c>
      <c r="C438" s="336" t="n">
        <v>0.8279</v>
      </c>
    </row>
    <row r="439" hidden="1" s="1129">
      <c r="A439" s="379" t="inlineStr">
        <is>
          <t>18/03/2011</t>
        </is>
      </c>
      <c r="B439" s="336" t="n">
        <v>1.4943</v>
      </c>
      <c r="C439" s="336" t="n">
        <v>0.8938</v>
      </c>
    </row>
    <row r="440" hidden="1" s="1129">
      <c r="A440" s="379" t="inlineStr">
        <is>
          <t>25/03/2011</t>
        </is>
      </c>
      <c r="B440" s="336" t="n">
        <v>1.6323</v>
      </c>
      <c r="C440" s="336" t="n">
        <v>0.9822</v>
      </c>
    </row>
    <row r="441" hidden="1" s="1129">
      <c r="A441" s="379" t="inlineStr">
        <is>
          <t>01/04/2011</t>
        </is>
      </c>
      <c r="B441" s="336" t="n">
        <v>1.4579</v>
      </c>
      <c r="C441" s="336" t="n">
        <v>0.8903</v>
      </c>
    </row>
    <row r="442" hidden="1" s="1129">
      <c r="A442" s="379" t="inlineStr">
        <is>
          <t>08/04/2011</t>
        </is>
      </c>
      <c r="B442" s="336" t="n">
        <v>1.3854</v>
      </c>
      <c r="C442" s="336" t="n">
        <v>0.867</v>
      </c>
    </row>
    <row r="443" hidden="1" s="1129">
      <c r="A443" s="379" t="inlineStr">
        <is>
          <t>15/04/2011</t>
        </is>
      </c>
      <c r="B443" s="336" t="n">
        <v>1.3843</v>
      </c>
      <c r="C443" s="336" t="n">
        <v>0.8736</v>
      </c>
    </row>
    <row r="444" hidden="1" s="1129">
      <c r="A444" s="379" t="inlineStr">
        <is>
          <t>20/04/2011</t>
        </is>
      </c>
      <c r="B444" s="336" t="n">
        <v>1.4569</v>
      </c>
      <c r="C444" s="336" t="n">
        <v>0.9228</v>
      </c>
    </row>
    <row r="445" hidden="1" s="1129">
      <c r="A445" s="379" t="inlineStr">
        <is>
          <t>29/04/2011</t>
        </is>
      </c>
      <c r="B445" s="336" t="n">
        <v>1.3374</v>
      </c>
      <c r="C445" s="336" t="n">
        <v>0.8502999999999999</v>
      </c>
    </row>
    <row r="446" hidden="1" s="1129">
      <c r="A446" s="379" t="inlineStr">
        <is>
          <t>06/05/2011</t>
        </is>
      </c>
      <c r="B446" s="336" t="n">
        <v>1.0651</v>
      </c>
      <c r="C446" s="336" t="n">
        <v>0.6647</v>
      </c>
    </row>
    <row r="447" hidden="1" s="1129">
      <c r="A447" s="379" t="inlineStr">
        <is>
          <t>13/05/2011</t>
        </is>
      </c>
      <c r="B447" s="336" t="n">
        <v>0.968</v>
      </c>
      <c r="C447" s="336" t="n">
        <v>0.5975</v>
      </c>
    </row>
    <row r="448" hidden="1" s="1129">
      <c r="A448" s="379" t="inlineStr">
        <is>
          <t>20/05/2011</t>
        </is>
      </c>
      <c r="B448" s="336" t="n">
        <v>0.9855</v>
      </c>
      <c r="C448" s="336" t="n">
        <v>0.6085</v>
      </c>
    </row>
    <row r="449" hidden="1" s="1129">
      <c r="A449" s="379" t="inlineStr">
        <is>
          <t>27/05/2011</t>
        </is>
      </c>
      <c r="B449" s="336" t="n">
        <v>1.0173</v>
      </c>
      <c r="C449" s="336" t="n">
        <v>0.6277</v>
      </c>
    </row>
    <row r="450" hidden="1" s="1129">
      <c r="A450" s="379" t="inlineStr">
        <is>
          <t>03/06/2011</t>
        </is>
      </c>
      <c r="B450" s="336" t="n">
        <v>1.012</v>
      </c>
      <c r="C450" s="336" t="n">
        <v>0.6385999999999999</v>
      </c>
    </row>
    <row r="451" hidden="1" s="1129">
      <c r="A451" s="379" t="inlineStr">
        <is>
          <t>10/06/2011</t>
        </is>
      </c>
      <c r="B451" s="336" t="n">
        <v>1.0844</v>
      </c>
      <c r="C451" s="336" t="n">
        <v>0.6837</v>
      </c>
    </row>
    <row r="452" hidden="1" s="1129">
      <c r="A452" s="379" t="inlineStr">
        <is>
          <t>17/06/2011</t>
        </is>
      </c>
      <c r="B452" s="336" t="n">
        <v>1.1496</v>
      </c>
      <c r="C452" s="336" t="n">
        <v>0.7206</v>
      </c>
    </row>
    <row r="453" hidden="1" s="1129">
      <c r="A453" s="379" t="inlineStr">
        <is>
          <t>24/06/2011</t>
        </is>
      </c>
      <c r="B453" s="336" t="n">
        <v>1.1488</v>
      </c>
      <c r="C453" s="336" t="n">
        <v>0.7206</v>
      </c>
    </row>
    <row r="454" hidden="1" s="1129">
      <c r="A454" s="379" t="inlineStr">
        <is>
          <t>01/07/2011</t>
        </is>
      </c>
      <c r="B454" s="336" t="n">
        <v>1.147</v>
      </c>
      <c r="C454" s="336" t="n">
        <v>0.7291</v>
      </c>
    </row>
    <row r="455" hidden="1" s="1129">
      <c r="A455" s="379" t="inlineStr">
        <is>
          <t>08/07/2011</t>
        </is>
      </c>
      <c r="B455" s="336" t="n">
        <v>1.1346</v>
      </c>
      <c r="C455" s="336" t="n">
        <v>0.7267</v>
      </c>
    </row>
    <row r="456" hidden="1" s="1129">
      <c r="A456" s="379" t="inlineStr">
        <is>
          <t>15/07/2011</t>
        </is>
      </c>
      <c r="B456" s="336" t="n">
        <v>1.1331</v>
      </c>
      <c r="C456" s="336" t="n">
        <v>0.7181</v>
      </c>
    </row>
    <row r="457" hidden="1" s="1129">
      <c r="A457" s="379" t="inlineStr">
        <is>
          <t>22/07/2011</t>
        </is>
      </c>
      <c r="B457" s="336" t="n">
        <v>1.1372</v>
      </c>
      <c r="C457" s="336" t="n">
        <v>0.7275</v>
      </c>
    </row>
    <row r="458" hidden="1" s="1129">
      <c r="A458" s="379" t="inlineStr">
        <is>
          <t>29/07/2011</t>
        </is>
      </c>
      <c r="B458" s="336" t="n">
        <v>1.1375</v>
      </c>
      <c r="C458" s="336" t="n">
        <v>0.7329</v>
      </c>
    </row>
    <row r="459" hidden="1" s="1129">
      <c r="A459" s="379" t="inlineStr">
        <is>
          <t>05/08/2011</t>
        </is>
      </c>
      <c r="B459" s="336" t="n">
        <v>1.1366</v>
      </c>
      <c r="C459" s="336" t="n">
        <v>0.723</v>
      </c>
    </row>
    <row r="460" hidden="1" s="1129">
      <c r="A460" s="379" t="inlineStr">
        <is>
          <t>12/08/2011</t>
        </is>
      </c>
      <c r="B460" s="336" t="n">
        <v>1.153</v>
      </c>
      <c r="C460" s="336" t="n">
        <v>0.7145</v>
      </c>
    </row>
    <row r="461" hidden="1" s="1129">
      <c r="A461" s="379" t="inlineStr">
        <is>
          <t>19/08/2011</t>
        </is>
      </c>
      <c r="B461" s="336" t="n">
        <v>1.2102</v>
      </c>
      <c r="C461" s="336" t="n">
        <v>0.7598</v>
      </c>
    </row>
    <row r="462" hidden="1" s="1129">
      <c r="A462" s="379" t="inlineStr">
        <is>
          <t>26/08/2011</t>
        </is>
      </c>
      <c r="B462" s="336" t="n">
        <v>1.2468</v>
      </c>
      <c r="C462" s="336" t="n">
        <v>0.7766</v>
      </c>
    </row>
    <row r="463" hidden="1" s="1129">
      <c r="A463" s="379" t="inlineStr">
        <is>
          <t>02/09/2011</t>
        </is>
      </c>
      <c r="B463" s="336" t="n">
        <v>1.2236</v>
      </c>
      <c r="C463" s="336" t="n">
        <v>0.7628</v>
      </c>
    </row>
    <row r="464" hidden="1" s="1129">
      <c r="A464" s="379" t="inlineStr">
        <is>
          <t>09/09/2011</t>
        </is>
      </c>
      <c r="B464" s="336" t="n">
        <v>1.2205</v>
      </c>
      <c r="C464" s="336" t="n">
        <v>0.734</v>
      </c>
    </row>
    <row r="465" hidden="1" s="1129">
      <c r="A465" s="379" t="inlineStr">
        <is>
          <t>16/09/2011</t>
        </is>
      </c>
      <c r="B465" s="336" t="n">
        <v>1.2121</v>
      </c>
      <c r="C465" s="336" t="n">
        <v>0.7058</v>
      </c>
    </row>
    <row r="466" hidden="1" s="1129">
      <c r="A466" s="379" t="inlineStr">
        <is>
          <t>23/09/2011</t>
        </is>
      </c>
      <c r="B466" s="336" t="n">
        <v>1.1875</v>
      </c>
      <c r="C466" s="336" t="n">
        <v>0.6481</v>
      </c>
    </row>
    <row r="467" hidden="1" s="1129">
      <c r="A467" s="379" t="inlineStr">
        <is>
          <t>30/09/2011</t>
        </is>
      </c>
      <c r="B467" s="336" t="n">
        <v>1.1848</v>
      </c>
      <c r="C467" s="336" t="n">
        <v>0.6439</v>
      </c>
    </row>
    <row r="468" hidden="1" s="1129">
      <c r="A468" s="379" t="inlineStr">
        <is>
          <t>07/10/2011</t>
        </is>
      </c>
      <c r="B468" s="336" t="n">
        <v>1.2168</v>
      </c>
      <c r="C468" s="336" t="n">
        <v>0.6636</v>
      </c>
    </row>
    <row r="469" hidden="1" s="1129">
      <c r="A469" s="379" t="inlineStr">
        <is>
          <t>14/10/2011</t>
        </is>
      </c>
      <c r="B469" s="336" t="n">
        <v>1.2174</v>
      </c>
      <c r="C469" s="336" t="n">
        <v>0.6945</v>
      </c>
    </row>
    <row r="470" hidden="1" s="1129">
      <c r="A470" s="379" t="inlineStr">
        <is>
          <t>21/10/2011</t>
        </is>
      </c>
      <c r="B470" s="336" t="n">
        <v>1.2322</v>
      </c>
      <c r="C470" s="336" t="n">
        <v>0.6944</v>
      </c>
    </row>
    <row r="471" hidden="1" s="1129">
      <c r="A471" s="379" t="inlineStr">
        <is>
          <t>28/10/2011</t>
        </is>
      </c>
      <c r="B471" s="336" t="n">
        <v>1.2574</v>
      </c>
      <c r="C471" s="336" t="n">
        <v>0.7258</v>
      </c>
    </row>
    <row r="472" hidden="1" s="1129">
      <c r="A472" s="379" t="inlineStr">
        <is>
          <t>04/11/2011</t>
        </is>
      </c>
      <c r="B472" s="336" t="n">
        <v>1.2627</v>
      </c>
      <c r="C472" s="336" t="n">
        <v>0.7316</v>
      </c>
    </row>
    <row r="473" hidden="1" s="1129">
      <c r="A473" s="379" t="inlineStr">
        <is>
          <t>11/11/2011</t>
        </is>
      </c>
      <c r="B473" s="336" t="n">
        <v>1.2725</v>
      </c>
      <c r="C473" s="336" t="n">
        <v>0.7261</v>
      </c>
    </row>
    <row r="474" hidden="1" s="1129">
      <c r="A474" s="379" t="inlineStr">
        <is>
          <t>18/11/2011</t>
        </is>
      </c>
      <c r="B474" s="336" t="n">
        <v>1.2824</v>
      </c>
      <c r="C474" s="336" t="n">
        <v>0.7225</v>
      </c>
    </row>
    <row r="475" hidden="1" s="1129">
      <c r="A475" s="379" t="inlineStr">
        <is>
          <t>25/11/2011</t>
        </is>
      </c>
      <c r="B475" s="336" t="n">
        <v>1.2878</v>
      </c>
      <c r="C475" s="336" t="n">
        <v>0.6956</v>
      </c>
    </row>
    <row r="476" hidden="1" s="1129">
      <c r="A476" s="379" t="inlineStr">
        <is>
          <t>02/12/2011</t>
        </is>
      </c>
      <c r="B476" s="336" t="n">
        <v>1.2737</v>
      </c>
      <c r="C476" s="336" t="n">
        <v>0.6993</v>
      </c>
    </row>
    <row r="477" hidden="1" s="1129">
      <c r="A477" s="379" t="inlineStr">
        <is>
          <t>09/12/2011</t>
        </is>
      </c>
      <c r="B477" s="336" t="n">
        <v>1.2728</v>
      </c>
      <c r="C477" s="336" t="n">
        <v>0.7074</v>
      </c>
    </row>
    <row r="478" hidden="1" s="1129">
      <c r="A478" s="379" t="inlineStr">
        <is>
          <t>16/12/2011</t>
        </is>
      </c>
      <c r="B478" s="336" t="n">
        <v>1.2635</v>
      </c>
      <c r="C478" s="336" t="n">
        <v>0.6801</v>
      </c>
    </row>
    <row r="479" hidden="1" s="1129">
      <c r="A479" s="379" t="inlineStr">
        <is>
          <t>23/12/2011</t>
        </is>
      </c>
      <c r="B479" s="336" t="n">
        <v>1.2367</v>
      </c>
      <c r="C479" s="336" t="n">
        <v>0.6665</v>
      </c>
    </row>
    <row r="480" hidden="1" s="1129">
      <c r="A480" s="379" t="inlineStr">
        <is>
          <t>29/12/2011</t>
        </is>
      </c>
      <c r="B480" s="336" t="n">
        <v>1.1952</v>
      </c>
      <c r="C480" s="336" t="n">
        <v>0.6405999999999999</v>
      </c>
    </row>
    <row r="481" hidden="1" s="1129">
      <c r="A481" s="379" t="inlineStr">
        <is>
          <t>06/01/2012</t>
        </is>
      </c>
      <c r="B481" s="336" t="n">
        <v>1.2</v>
      </c>
      <c r="C481" s="336" t="n">
        <v>0.6506999999999999</v>
      </c>
    </row>
    <row r="482" hidden="1" s="1129">
      <c r="A482" s="379" t="inlineStr">
        <is>
          <t>13/01/2012</t>
        </is>
      </c>
      <c r="B482" s="336" t="n">
        <v>1.224</v>
      </c>
      <c r="C482" s="336" t="n">
        <v>0.6785</v>
      </c>
    </row>
    <row r="483" hidden="1" s="1129">
      <c r="A483" s="379" t="inlineStr">
        <is>
          <t>20/01/2012</t>
        </is>
      </c>
      <c r="B483" s="336" t="n">
        <v>1.1601</v>
      </c>
      <c r="C483" s="336" t="n">
        <v>0.6552</v>
      </c>
    </row>
    <row r="484" hidden="1" s="1129">
      <c r="A484" s="379" t="inlineStr">
        <is>
          <t>27/01/2012</t>
        </is>
      </c>
      <c r="B484" s="336" t="n">
        <v>1.0956</v>
      </c>
      <c r="C484" s="336" t="n">
        <v>0.6262</v>
      </c>
    </row>
    <row r="485" hidden="1" s="1129">
      <c r="A485" s="379" t="inlineStr">
        <is>
          <t>03/02/2012</t>
        </is>
      </c>
      <c r="B485" s="336" t="n">
        <v>1.0776</v>
      </c>
      <c r="C485" s="336" t="n">
        <v>0.6217</v>
      </c>
    </row>
    <row r="486" hidden="1" s="1129">
      <c r="A486" s="379" t="inlineStr">
        <is>
          <t>10/02/2012</t>
        </is>
      </c>
      <c r="B486" s="336" t="n">
        <v>1.0829</v>
      </c>
      <c r="C486" s="336" t="n">
        <v>0.6286</v>
      </c>
    </row>
    <row r="487" hidden="1" s="1129">
      <c r="A487" s="379" t="inlineStr">
        <is>
          <t>17/02/2012</t>
        </is>
      </c>
      <c r="B487" s="336" t="n">
        <v>1.1581</v>
      </c>
      <c r="C487" s="336" t="n">
        <v>0.6738</v>
      </c>
    </row>
    <row r="488" hidden="1" s="1129">
      <c r="A488" s="379" t="inlineStr">
        <is>
          <t>24/02/2012</t>
        </is>
      </c>
      <c r="B488" s="336" t="n">
        <v>1.1661</v>
      </c>
      <c r="C488" s="336" t="n">
        <v>0.6828</v>
      </c>
    </row>
    <row r="489" hidden="1" s="1129">
      <c r="A489" s="379" t="inlineStr">
        <is>
          <t>02/03/2012</t>
        </is>
      </c>
      <c r="B489" s="336" t="n">
        <v>1.1813</v>
      </c>
      <c r="C489" s="336" t="n">
        <v>0.6891</v>
      </c>
    </row>
    <row r="490" hidden="1" s="1129">
      <c r="A490" s="379" t="inlineStr">
        <is>
          <t>09/03/2012</t>
        </is>
      </c>
      <c r="B490" s="336" t="n">
        <v>1.2008</v>
      </c>
      <c r="C490" s="336" t="n">
        <v>0.6808999999999999</v>
      </c>
    </row>
    <row r="491" hidden="1" s="1129">
      <c r="A491" s="379" t="inlineStr">
        <is>
          <t>16/03/2012</t>
        </is>
      </c>
      <c r="B491" s="336" t="n">
        <v>1.2077</v>
      </c>
      <c r="C491" s="336" t="n">
        <v>0.6694</v>
      </c>
    </row>
    <row r="492" hidden="1" s="1129">
      <c r="A492" s="379" t="inlineStr">
        <is>
          <t>23/03/2012</t>
        </is>
      </c>
      <c r="B492" s="336" t="n">
        <v>1.2099</v>
      </c>
      <c r="C492" s="336" t="n">
        <v>0.6664</v>
      </c>
    </row>
    <row r="493" hidden="1" s="1129">
      <c r="A493" s="379" t="inlineStr">
        <is>
          <t>30/03/2012</t>
        </is>
      </c>
      <c r="B493" s="336" t="n">
        <v>1.2158</v>
      </c>
      <c r="C493" s="336" t="n">
        <v>0.6674</v>
      </c>
    </row>
    <row r="494" hidden="1" s="1129">
      <c r="A494" s="379" t="inlineStr">
        <is>
          <t>05/04/2012</t>
        </is>
      </c>
      <c r="B494" s="336" t="n">
        <v>1.2131</v>
      </c>
      <c r="C494" s="336" t="n">
        <v>0.6631</v>
      </c>
    </row>
    <row r="495" hidden="1" s="1129">
      <c r="A495" s="379" t="inlineStr">
        <is>
          <t>13/04/2012</t>
        </is>
      </c>
      <c r="B495" s="336" t="n">
        <v>1.2037</v>
      </c>
      <c r="C495" s="336" t="n">
        <v>0.6578000000000001</v>
      </c>
    </row>
    <row r="496" hidden="1" s="1129">
      <c r="A496" s="379" t="inlineStr">
        <is>
          <t>20/04/2012</t>
        </is>
      </c>
      <c r="B496" s="336" t="n">
        <v>1.161</v>
      </c>
      <c r="C496" s="336" t="n">
        <v>0.6221</v>
      </c>
    </row>
    <row r="497" hidden="1" s="1129">
      <c r="A497" s="379" t="inlineStr">
        <is>
          <t>27/04/2012</t>
        </is>
      </c>
      <c r="B497" s="336" t="n">
        <v>1.1416</v>
      </c>
      <c r="C497" s="336" t="n">
        <v>0.6061</v>
      </c>
    </row>
    <row r="498" hidden="1" s="1129">
      <c r="A498" s="379" t="inlineStr">
        <is>
          <t>04/05/2012</t>
        </is>
      </c>
      <c r="B498" s="336" t="n">
        <v>1.1647</v>
      </c>
      <c r="C498" s="336" t="n">
        <v>0.608</v>
      </c>
    </row>
    <row r="499" hidden="1" s="1129">
      <c r="A499" s="379" t="inlineStr">
        <is>
          <t>11/05/2012</t>
        </is>
      </c>
      <c r="B499" s="336" t="n">
        <v>1.1559</v>
      </c>
      <c r="C499" s="336" t="n">
        <v>0.5946</v>
      </c>
    </row>
    <row r="500" hidden="1" s="1129">
      <c r="A500" s="379" t="inlineStr">
        <is>
          <t>18/05/2012</t>
        </is>
      </c>
      <c r="B500" s="336" t="n">
        <v>1.1436</v>
      </c>
      <c r="C500" s="336" t="n">
        <v>0.5714</v>
      </c>
    </row>
    <row r="501" hidden="1" s="1129">
      <c r="A501" s="379" t="inlineStr">
        <is>
          <t>25/05/2012</t>
        </is>
      </c>
      <c r="B501" s="336" t="n">
        <v>1.1089</v>
      </c>
      <c r="C501" s="336" t="n">
        <v>0.5436</v>
      </c>
    </row>
    <row r="502" hidden="1" s="1129">
      <c r="A502" s="379" t="inlineStr">
        <is>
          <t>01/06/2012</t>
        </is>
      </c>
      <c r="B502" s="336" t="n">
        <v>1.0962</v>
      </c>
      <c r="C502" s="336" t="n">
        <v>0.5454</v>
      </c>
    </row>
    <row r="503" hidden="1" s="1129">
      <c r="A503" s="379" t="inlineStr">
        <is>
          <t>08/06/2012</t>
        </is>
      </c>
      <c r="B503" s="336" t="n">
        <v>1.0838</v>
      </c>
      <c r="C503" s="336" t="n">
        <v>0.5335</v>
      </c>
    </row>
    <row r="504" hidden="1" s="1129">
      <c r="A504" s="379" t="inlineStr">
        <is>
          <t>15/06/2012</t>
        </is>
      </c>
      <c r="B504" s="336" t="n">
        <v>1.0818</v>
      </c>
      <c r="C504" s="336" t="n">
        <v>0.526</v>
      </c>
    </row>
    <row r="505" hidden="1" s="1129">
      <c r="A505" s="379" t="inlineStr">
        <is>
          <t>22/06/2012</t>
        </is>
      </c>
      <c r="B505" s="336" t="n">
        <v>1.0838</v>
      </c>
      <c r="C505" s="336" t="n">
        <v>0.5291</v>
      </c>
    </row>
    <row r="506" hidden="1" s="1129">
      <c r="A506" s="379" t="inlineStr">
        <is>
          <t>29/06/2012</t>
        </is>
      </c>
      <c r="B506" s="336" t="n">
        <v>1.0775</v>
      </c>
      <c r="C506" s="336" t="n">
        <v>0.5223</v>
      </c>
    </row>
    <row r="507" hidden="1" s="1129">
      <c r="A507" s="379" t="inlineStr">
        <is>
          <t>06/07/2012</t>
        </is>
      </c>
      <c r="B507" s="336" t="n">
        <v>1.0623</v>
      </c>
      <c r="C507" s="336" t="n">
        <v>0.5263</v>
      </c>
    </row>
    <row r="508" hidden="1" s="1129">
      <c r="A508" s="379" t="inlineStr">
        <is>
          <t>13/07/2012</t>
        </is>
      </c>
      <c r="B508" s="336" t="n">
        <v>1.0561</v>
      </c>
      <c r="C508" s="336" t="n">
        <v>0.5185999999999999</v>
      </c>
    </row>
    <row r="509" hidden="1" s="1129">
      <c r="A509" s="379" t="inlineStr">
        <is>
          <t>20/07/2012</t>
        </is>
      </c>
      <c r="B509" s="336" t="n">
        <v>1.056</v>
      </c>
      <c r="C509" s="336" t="n">
        <v>0.5213</v>
      </c>
    </row>
    <row r="510" hidden="1" s="1129">
      <c r="A510" s="379" t="inlineStr">
        <is>
          <t>27/07/2012</t>
        </is>
      </c>
      <c r="B510" s="336" t="n">
        <v>1.0592</v>
      </c>
      <c r="C510" s="336" t="n">
        <v>0.5208</v>
      </c>
    </row>
    <row r="511" hidden="1" s="1129">
      <c r="A511" s="379" t="inlineStr">
        <is>
          <t>03/08/2012</t>
        </is>
      </c>
      <c r="B511" s="336" t="n">
        <v>1.0521</v>
      </c>
      <c r="C511" s="336" t="n">
        <v>0.5153</v>
      </c>
    </row>
    <row r="512" hidden="1" s="1129">
      <c r="A512" s="379" t="inlineStr">
        <is>
          <t>10/08/2012</t>
        </is>
      </c>
      <c r="B512" s="336" t="n">
        <v>1.0332</v>
      </c>
      <c r="C512" s="336" t="n">
        <v>0.5109</v>
      </c>
    </row>
    <row r="513" hidden="1" s="1129">
      <c r="A513" s="379" t="inlineStr">
        <is>
          <t>17/08/2012</t>
        </is>
      </c>
      <c r="B513" s="336" t="n">
        <v>1.0331</v>
      </c>
      <c r="C513" s="336" t="n">
        <v>0.5112</v>
      </c>
    </row>
    <row r="514" hidden="1" s="1129">
      <c r="A514" s="379" t="inlineStr">
        <is>
          <t>24/08/2012</t>
        </is>
      </c>
      <c r="B514" s="336" t="n">
        <v>1.0381</v>
      </c>
      <c r="C514" s="336" t="n">
        <v>0.5137</v>
      </c>
    </row>
    <row r="515" hidden="1" s="1129">
      <c r="A515" s="379" t="inlineStr">
        <is>
          <t>31/08/2012</t>
        </is>
      </c>
      <c r="B515" s="336" t="n">
        <v>1.0795</v>
      </c>
      <c r="C515" s="336" t="n">
        <v>0.5292</v>
      </c>
    </row>
    <row r="516" hidden="1" s="1129">
      <c r="A516" s="379" t="inlineStr">
        <is>
          <t>06/09/2012</t>
        </is>
      </c>
      <c r="B516" s="336" t="n">
        <v>1.0849</v>
      </c>
      <c r="C516" s="336" t="n">
        <v>0.533</v>
      </c>
    </row>
    <row r="517" hidden="1" s="1129">
      <c r="A517" s="379" t="inlineStr">
        <is>
          <t>14/09/2012</t>
        </is>
      </c>
      <c r="B517" s="336" t="n">
        <v>1.0767</v>
      </c>
      <c r="C517" s="336" t="n">
        <v>0.5327</v>
      </c>
    </row>
    <row r="518" hidden="1" s="1129">
      <c r="A518" s="379" t="inlineStr">
        <is>
          <t>21/09/2012</t>
        </is>
      </c>
      <c r="B518" s="336" t="n">
        <v>1.0478</v>
      </c>
      <c r="C518" s="336" t="n">
        <v>0.5175999999999999</v>
      </c>
    </row>
    <row r="519" hidden="1" s="1129">
      <c r="A519" s="379" t="inlineStr">
        <is>
          <t>28/09/2012</t>
        </is>
      </c>
      <c r="B519" s="336" t="n">
        <v>1.0391</v>
      </c>
      <c r="C519" s="336" t="n">
        <v>0.5119</v>
      </c>
    </row>
    <row r="520" hidden="1" s="1129">
      <c r="A520" s="379" t="inlineStr">
        <is>
          <t>05/10/2012</t>
        </is>
      </c>
      <c r="B520" s="336" t="n">
        <v>1.0244</v>
      </c>
      <c r="C520" s="336" t="n">
        <v>0.5059</v>
      </c>
    </row>
    <row r="521" hidden="1" s="1129">
      <c r="A521" s="379" t="inlineStr">
        <is>
          <t>11/10/2012</t>
        </is>
      </c>
      <c r="B521" s="336" t="n">
        <v>1.0139</v>
      </c>
      <c r="C521" s="336" t="n">
        <v>0.498</v>
      </c>
    </row>
    <row r="522" hidden="1" s="1129">
      <c r="A522" s="379" t="inlineStr">
        <is>
          <t>19/10/2012</t>
        </is>
      </c>
      <c r="B522" s="336" t="n">
        <v>1.0064</v>
      </c>
      <c r="C522" s="336" t="n">
        <v>0.4954</v>
      </c>
    </row>
    <row r="523" hidden="1" s="1129">
      <c r="A523" s="379" t="inlineStr">
        <is>
          <t>26/10/2012</t>
        </is>
      </c>
      <c r="B523" s="336" t="n">
        <v>1.0028</v>
      </c>
      <c r="C523" s="336" t="n">
        <v>0.4949</v>
      </c>
    </row>
    <row r="524" hidden="1" s="1129">
      <c r="A524" s="379" t="inlineStr">
        <is>
          <t>01/11/2012</t>
        </is>
      </c>
      <c r="B524" s="336" t="n">
        <v>1.0178</v>
      </c>
      <c r="C524" s="336" t="n">
        <v>0.501</v>
      </c>
    </row>
    <row r="525" hidden="1" s="1129">
      <c r="A525" s="379" t="inlineStr">
        <is>
          <t>09/11/2012</t>
        </is>
      </c>
      <c r="B525" s="336" t="n">
        <v>1.0643</v>
      </c>
      <c r="C525" s="336" t="n">
        <v>0.522</v>
      </c>
    </row>
    <row r="526" hidden="1" s="1129">
      <c r="A526" s="379" t="inlineStr">
        <is>
          <t>16/11/2012</t>
        </is>
      </c>
      <c r="B526" s="336" t="n">
        <v>1.1125</v>
      </c>
      <c r="C526" s="336" t="n">
        <v>0.5379</v>
      </c>
    </row>
    <row r="527" hidden="1" s="1129">
      <c r="A527" s="379" t="inlineStr">
        <is>
          <t>23/11/2012</t>
        </is>
      </c>
      <c r="B527" s="336" t="n">
        <v>1.1166</v>
      </c>
      <c r="C527" s="336" t="n">
        <v>0.5349</v>
      </c>
    </row>
    <row r="528" hidden="1" s="1129">
      <c r="A528" s="379" t="inlineStr">
        <is>
          <t>30/11/2012</t>
        </is>
      </c>
      <c r="B528" s="336" t="n">
        <v>1.1304</v>
      </c>
      <c r="C528" s="336" t="n">
        <v>0.5395</v>
      </c>
    </row>
    <row r="529" hidden="1" s="1129">
      <c r="A529" s="379" t="inlineStr">
        <is>
          <t>07/12/2012</t>
        </is>
      </c>
      <c r="B529" s="336" t="n">
        <v>1.141</v>
      </c>
      <c r="C529" s="336" t="n">
        <v>0.5433</v>
      </c>
    </row>
    <row r="530" hidden="1" s="1129">
      <c r="A530" s="379" t="inlineStr">
        <is>
          <t>14/12/2012</t>
        </is>
      </c>
      <c r="B530" s="336" t="n">
        <v>1.1306</v>
      </c>
      <c r="C530" s="336" t="n">
        <v>0.5435</v>
      </c>
    </row>
    <row r="531" hidden="1" s="1129">
      <c r="A531" s="379" t="inlineStr">
        <is>
          <t>21/12/2012</t>
        </is>
      </c>
      <c r="B531" s="336" t="n">
        <v>1.1288</v>
      </c>
      <c r="C531" s="336" t="n">
        <v>0.5431</v>
      </c>
    </row>
    <row r="532" hidden="1" s="1129">
      <c r="A532" s="379" t="inlineStr">
        <is>
          <t>28/12/2012</t>
        </is>
      </c>
      <c r="B532" s="336" t="n">
        <v>1.1342</v>
      </c>
      <c r="C532" s="336" t="n">
        <v>0.5538</v>
      </c>
    </row>
    <row r="533" hidden="1" s="1129">
      <c r="A533" s="379" t="inlineStr">
        <is>
          <t>04/01/2013</t>
        </is>
      </c>
      <c r="B533" s="336" t="n">
        <v>1.1475</v>
      </c>
      <c r="C533" s="336" t="n">
        <v>0.5626</v>
      </c>
    </row>
    <row r="534" hidden="1" s="1129">
      <c r="A534" s="379" t="inlineStr">
        <is>
          <t>11/01/2013</t>
        </is>
      </c>
      <c r="B534" s="336" t="n">
        <v>1.1443</v>
      </c>
      <c r="C534" s="336" t="n">
        <v>0.5623</v>
      </c>
    </row>
    <row r="535" hidden="1" s="1129">
      <c r="A535" s="379" t="inlineStr">
        <is>
          <t>18/01/2013</t>
        </is>
      </c>
      <c r="B535" s="336" t="n">
        <v>1.1402</v>
      </c>
      <c r="C535" s="336" t="n">
        <v>0.5589</v>
      </c>
    </row>
    <row r="536" hidden="1" s="1129">
      <c r="A536" s="379" t="inlineStr">
        <is>
          <t>25/01/2013</t>
        </is>
      </c>
      <c r="B536" s="336" t="n">
        <v>1.1468</v>
      </c>
      <c r="C536" s="336" t="n">
        <v>0.5629999999999999</v>
      </c>
    </row>
    <row r="537" hidden="1" s="1129">
      <c r="A537" s="379" t="inlineStr">
        <is>
          <t>01/02/2013</t>
        </is>
      </c>
      <c r="B537" s="336" t="n">
        <v>1.162</v>
      </c>
      <c r="C537" s="336" t="n">
        <v>0.5838</v>
      </c>
    </row>
    <row r="538" hidden="1" s="1129">
      <c r="A538" s="379" t="inlineStr">
        <is>
          <t>08/02/2013</t>
        </is>
      </c>
      <c r="B538" s="336" t="n">
        <v>1.199</v>
      </c>
      <c r="C538" s="336" t="n">
        <v>0.6048</v>
      </c>
    </row>
    <row r="539" hidden="1" s="1129">
      <c r="A539" s="379" t="inlineStr">
        <is>
          <t>15/02/2013</t>
        </is>
      </c>
      <c r="B539" s="336" t="n">
        <v>1.2338</v>
      </c>
      <c r="C539" s="336" t="n">
        <v>0.6282</v>
      </c>
    </row>
    <row r="540" hidden="1" s="1129">
      <c r="A540" s="379" t="inlineStr">
        <is>
          <t>22/02/2013</t>
        </is>
      </c>
      <c r="B540" s="336" t="n">
        <v>1.2616</v>
      </c>
      <c r="C540" s="336" t="n">
        <v>0.6418</v>
      </c>
    </row>
    <row r="541" hidden="1" s="1129">
      <c r="A541" s="379" t="inlineStr">
        <is>
          <t>01/03/2013</t>
        </is>
      </c>
      <c r="B541" s="336" t="n">
        <v>1.2619</v>
      </c>
      <c r="C541" s="336" t="n">
        <v>0.6378</v>
      </c>
    </row>
    <row r="542" hidden="1" s="1129">
      <c r="A542" s="379" t="inlineStr">
        <is>
          <t>08/03/2013</t>
        </is>
      </c>
      <c r="B542" s="336" t="n">
        <v>1.257</v>
      </c>
      <c r="C542" s="336" t="n">
        <v>0.6398</v>
      </c>
    </row>
    <row r="543" hidden="1" s="1129">
      <c r="A543" s="379" t="inlineStr">
        <is>
          <t>15/03/2013</t>
        </is>
      </c>
      <c r="B543" s="336" t="n">
        <v>1.2339</v>
      </c>
      <c r="C543" s="336" t="n">
        <v>0.6262</v>
      </c>
    </row>
    <row r="544" hidden="1" s="1129">
      <c r="A544" s="379" t="inlineStr">
        <is>
          <t>22/03/2013</t>
        </is>
      </c>
      <c r="B544" s="336" t="n">
        <v>1.2037</v>
      </c>
      <c r="C544" s="336" t="n">
        <v>0.6025</v>
      </c>
    </row>
    <row r="545" hidden="1" s="1129">
      <c r="A545" s="379" t="inlineStr">
        <is>
          <t>28/03/2013</t>
        </is>
      </c>
      <c r="B545" s="336" t="n">
        <v>1.203</v>
      </c>
      <c r="C545" s="336" t="n">
        <v>0.597</v>
      </c>
    </row>
    <row r="546" hidden="1" s="1129">
      <c r="A546" s="379" t="inlineStr">
        <is>
          <t>05/04/2013</t>
        </is>
      </c>
      <c r="B546" s="336" t="n">
        <v>1.2142</v>
      </c>
      <c r="C546" s="336" t="n">
        <v>0.603</v>
      </c>
    </row>
    <row r="547" hidden="1" s="1129">
      <c r="A547" s="379" t="inlineStr">
        <is>
          <t>12/04/2013</t>
        </is>
      </c>
      <c r="B547" s="336" t="n">
        <v>1.2858</v>
      </c>
      <c r="C547" s="336" t="n">
        <v>0.6494</v>
      </c>
    </row>
    <row r="548" hidden="1" s="1129">
      <c r="A548" s="379" t="inlineStr">
        <is>
          <t>19/04/2013</t>
        </is>
      </c>
      <c r="B548" s="336" t="n">
        <v>1.3018</v>
      </c>
      <c r="C548" s="336" t="n">
        <v>0.6498</v>
      </c>
    </row>
    <row r="549" hidden="1" s="1129">
      <c r="A549" s="379" t="inlineStr">
        <is>
          <t>26/04/2013</t>
        </is>
      </c>
      <c r="B549" s="336" t="n">
        <v>1.1786</v>
      </c>
      <c r="C549" s="336" t="n">
        <v>0.5854</v>
      </c>
    </row>
    <row r="550" hidden="1" s="1129">
      <c r="A550" s="379" t="inlineStr">
        <is>
          <t>03/05/2013</t>
        </is>
      </c>
      <c r="B550" s="336" t="n">
        <v>1.1255</v>
      </c>
      <c r="C550" s="336" t="n">
        <v>0.5606</v>
      </c>
    </row>
    <row r="551" hidden="1" s="1129">
      <c r="A551" s="379" t="inlineStr">
        <is>
          <t>10/05/2013</t>
        </is>
      </c>
      <c r="B551" s="336" t="n">
        <v>1.1461</v>
      </c>
      <c r="C551" s="336" t="n">
        <v>0.5693</v>
      </c>
    </row>
    <row r="552" hidden="1" s="1129">
      <c r="A552" s="379" t="inlineStr">
        <is>
          <t>17/05/2013</t>
        </is>
      </c>
      <c r="B552" s="336" t="n">
        <v>1.1357</v>
      </c>
      <c r="C552" s="336" t="n">
        <v>0.5611</v>
      </c>
    </row>
    <row r="553" hidden="1" s="1129">
      <c r="A553" s="379" t="inlineStr">
        <is>
          <t>24/05/2013</t>
        </is>
      </c>
      <c r="B553" s="336" t="n">
        <v>1.0876</v>
      </c>
      <c r="C553" s="336" t="n">
        <v>0.5319</v>
      </c>
    </row>
    <row r="554" hidden="1" s="1129">
      <c r="A554" s="379" t="inlineStr">
        <is>
          <t>31/05/2013</t>
        </is>
      </c>
      <c r="B554" s="336" t="n">
        <v>1.0922</v>
      </c>
      <c r="C554" s="336" t="n">
        <v>0.521</v>
      </c>
    </row>
    <row r="555" hidden="1" s="1129">
      <c r="A555" s="379" t="inlineStr">
        <is>
          <t>07/06/2013</t>
        </is>
      </c>
      <c r="B555" s="336" t="n">
        <v>1.1141</v>
      </c>
      <c r="C555" s="336" t="n">
        <v>0.5228</v>
      </c>
    </row>
    <row r="556" hidden="1" s="1129">
      <c r="A556" s="379" t="inlineStr">
        <is>
          <t>14/06/2013</t>
        </is>
      </c>
      <c r="B556" s="336" t="n">
        <v>1.1392</v>
      </c>
      <c r="C556" s="336" t="n">
        <v>0.5312</v>
      </c>
    </row>
    <row r="557" hidden="1" s="1129">
      <c r="A557" s="379" t="inlineStr">
        <is>
          <t>21/06/2013</t>
        </is>
      </c>
      <c r="B557" s="336" t="n">
        <v>1.1476</v>
      </c>
      <c r="C557" s="336" t="n">
        <v>0.519</v>
      </c>
    </row>
    <row r="558" hidden="1" s="1129">
      <c r="A558" s="379" t="inlineStr">
        <is>
          <t>28/06/2013</t>
        </is>
      </c>
      <c r="B558" s="336" t="n">
        <v>1.1631</v>
      </c>
      <c r="C558" s="336" t="n">
        <v>0.5262</v>
      </c>
    </row>
    <row r="559" hidden="1" s="1129">
      <c r="A559" s="379" t="inlineStr">
        <is>
          <t>05/07/2013</t>
        </is>
      </c>
      <c r="B559" s="336" t="n">
        <v>1.1532</v>
      </c>
      <c r="C559" s="336" t="n">
        <v>0.5116000000000001</v>
      </c>
    </row>
    <row r="560" hidden="1" s="1129">
      <c r="A560" s="379" t="inlineStr">
        <is>
          <t>12/07/2013</t>
        </is>
      </c>
      <c r="B560" s="336" t="n">
        <v>1.1349</v>
      </c>
      <c r="C560" s="336" t="n">
        <v>0.5014</v>
      </c>
    </row>
    <row r="561" hidden="1" s="1129">
      <c r="A561" s="379" t="inlineStr">
        <is>
          <t>19/07/2013</t>
        </is>
      </c>
      <c r="B561" s="336" t="n">
        <v>1.0978</v>
      </c>
      <c r="C561" s="336" t="n">
        <v>0.4909</v>
      </c>
    </row>
    <row r="562" hidden="1" s="1129">
      <c r="A562" s="379" t="inlineStr">
        <is>
          <t>26/07/2013</t>
        </is>
      </c>
      <c r="B562" s="336" t="n">
        <v>1.0833</v>
      </c>
      <c r="C562" s="336" t="n">
        <v>0.4832</v>
      </c>
    </row>
    <row r="563" hidden="1" s="1129">
      <c r="A563" s="379" t="inlineStr">
        <is>
          <t>02/08/2013</t>
        </is>
      </c>
      <c r="B563" s="336" t="n">
        <v>1.0893</v>
      </c>
      <c r="C563" s="336" t="n">
        <v>0.4773</v>
      </c>
    </row>
    <row r="564" hidden="1" s="1129">
      <c r="A564" s="379" t="inlineStr">
        <is>
          <t>09/08/2013</t>
        </is>
      </c>
      <c r="B564" s="336" t="n">
        <v>1.0844</v>
      </c>
      <c r="C564" s="336" t="n">
        <v>0.4729</v>
      </c>
    </row>
    <row r="565" hidden="1" s="1129">
      <c r="A565" s="379" t="inlineStr">
        <is>
          <t>16/08/2013</t>
        </is>
      </c>
      <c r="B565" s="336" t="n">
        <v>1.0803</v>
      </c>
      <c r="C565" s="336" t="n">
        <v>0.4635</v>
      </c>
    </row>
    <row r="566" hidden="1" s="1129">
      <c r="A566" s="379" t="inlineStr">
        <is>
          <t>23/08/2013</t>
        </is>
      </c>
      <c r="B566" s="336" t="n">
        <v>1.0894</v>
      </c>
      <c r="C566" s="336" t="n">
        <v>0.4525</v>
      </c>
    </row>
    <row r="567" hidden="1" s="1129">
      <c r="A567" s="379" t="inlineStr">
        <is>
          <t>30/08/2013</t>
        </is>
      </c>
      <c r="B567" s="336" t="n">
        <v>1.1195</v>
      </c>
      <c r="C567" s="336" t="n">
        <v>0.4718</v>
      </c>
    </row>
    <row r="568" hidden="1" s="1129">
      <c r="A568" s="379" t="inlineStr">
        <is>
          <t>06/09/2013</t>
        </is>
      </c>
      <c r="B568" s="336" t="n">
        <v>1.1306</v>
      </c>
      <c r="C568" s="336" t="n">
        <v>0.4823</v>
      </c>
    </row>
    <row r="569" hidden="1" s="1129">
      <c r="A569" s="379" t="inlineStr">
        <is>
          <t>13/09/2013</t>
        </is>
      </c>
      <c r="B569" s="336" t="n">
        <v>1.1393</v>
      </c>
      <c r="C569" s="336" t="n">
        <v>0.5001</v>
      </c>
    </row>
    <row r="570" hidden="1" s="1129">
      <c r="A570" s="379" t="inlineStr">
        <is>
          <t>20/09/2013</t>
        </is>
      </c>
      <c r="B570" s="336" t="n">
        <v>1.1436</v>
      </c>
      <c r="C570" s="336" t="n">
        <v>0.5129</v>
      </c>
    </row>
    <row r="571" hidden="1" s="1129">
      <c r="A571" s="379" t="inlineStr">
        <is>
          <t>27/09/2013</t>
        </is>
      </c>
      <c r="B571" s="336" t="n">
        <v>1.1743</v>
      </c>
      <c r="C571" s="336" t="n">
        <v>0.5276</v>
      </c>
    </row>
    <row r="572" hidden="1" s="1129">
      <c r="A572" s="379" t="inlineStr">
        <is>
          <t>04/10/2013</t>
        </is>
      </c>
      <c r="B572" s="336" t="n">
        <v>1.1729</v>
      </c>
      <c r="C572" s="336" t="n">
        <v>0.5308</v>
      </c>
    </row>
    <row r="573" hidden="1" s="1129">
      <c r="A573" s="379" t="inlineStr">
        <is>
          <t>11/10/2013</t>
        </is>
      </c>
      <c r="B573" s="336" t="n">
        <v>1.1735</v>
      </c>
      <c r="C573" s="336" t="n">
        <v>0.5346</v>
      </c>
    </row>
    <row r="574" hidden="1" s="1129">
      <c r="A574" s="379" t="inlineStr">
        <is>
          <t>18/10/2013</t>
        </is>
      </c>
      <c r="B574" s="336" t="n">
        <v>1.1711</v>
      </c>
      <c r="C574" s="336" t="n">
        <v>0.5386</v>
      </c>
    </row>
    <row r="575" hidden="1" s="1129">
      <c r="A575" s="379" t="inlineStr">
        <is>
          <t>25/10/2013</t>
        </is>
      </c>
      <c r="B575" s="336" t="n">
        <v>1.1662</v>
      </c>
      <c r="C575" s="336" t="n">
        <v>0.5333</v>
      </c>
    </row>
    <row r="576" hidden="1" s="1129">
      <c r="A576" s="379" t="inlineStr">
        <is>
          <t>01/11/2013</t>
        </is>
      </c>
      <c r="B576" s="336" t="n">
        <v>1.1627</v>
      </c>
      <c r="C576" s="336" t="n">
        <v>0.5263</v>
      </c>
    </row>
    <row r="577" hidden="1" s="1129">
      <c r="A577" s="379" t="inlineStr">
        <is>
          <t>08/11/2013</t>
        </is>
      </c>
      <c r="B577" s="336" t="n">
        <v>1.1676</v>
      </c>
      <c r="C577" s="336" t="n">
        <v>0.5103</v>
      </c>
    </row>
    <row r="578" hidden="1" s="1129">
      <c r="A578" s="379" t="inlineStr">
        <is>
          <t>14/11/2013</t>
        </is>
      </c>
      <c r="B578" s="336" t="n">
        <v>1.2067</v>
      </c>
      <c r="C578" s="336" t="n">
        <v>0.5177</v>
      </c>
    </row>
    <row r="579" hidden="1" s="1129">
      <c r="A579" s="379" t="inlineStr">
        <is>
          <t>22/11/2013</t>
        </is>
      </c>
      <c r="B579" s="336" t="n">
        <v>1.2199</v>
      </c>
      <c r="C579" s="336" t="n">
        <v>0.5344</v>
      </c>
    </row>
    <row r="580" hidden="1" s="1129">
      <c r="A580" s="379" t="inlineStr">
        <is>
          <t>29/11/2013</t>
        </is>
      </c>
      <c r="B580" s="336" t="n">
        <v>1.2436</v>
      </c>
      <c r="C580" s="336" t="n">
        <v>0.5382</v>
      </c>
    </row>
    <row r="581" hidden="1" s="1129">
      <c r="A581" s="379" t="inlineStr">
        <is>
          <t>06/12/2013</t>
        </is>
      </c>
      <c r="B581" s="336" t="n">
        <v>1.2857</v>
      </c>
      <c r="C581" s="336" t="n">
        <v>0.5439000000000001</v>
      </c>
    </row>
    <row r="582" hidden="1" s="1129">
      <c r="A582" s="379" t="inlineStr">
        <is>
          <t>13/12/2013</t>
        </is>
      </c>
      <c r="B582" s="336" t="n">
        <v>1.2944</v>
      </c>
      <c r="C582" s="336" t="n">
        <v>0.5556</v>
      </c>
    </row>
    <row r="583" hidden="1" s="1129">
      <c r="A583" s="379" t="inlineStr">
        <is>
          <t>20/12/2013</t>
        </is>
      </c>
      <c r="B583" s="336" t="n">
        <v>1.2824</v>
      </c>
      <c r="C583" s="336" t="n">
        <v>0.5469000000000001</v>
      </c>
    </row>
    <row r="584" hidden="1" s="1129">
      <c r="A584" s="379" t="inlineStr">
        <is>
          <t>27/12/2013</t>
        </is>
      </c>
      <c r="B584" s="336" t="n">
        <v>1.2758</v>
      </c>
      <c r="C584" s="336" t="n">
        <v>0.5419</v>
      </c>
    </row>
    <row r="585" hidden="1" s="1129">
      <c r="A585" s="379" t="inlineStr">
        <is>
          <t>03/01/2014</t>
        </is>
      </c>
      <c r="B585" s="336" t="n">
        <v>1.2835</v>
      </c>
      <c r="C585" s="336" t="n">
        <v>0.5406</v>
      </c>
    </row>
    <row r="586" hidden="1" s="1129">
      <c r="A586" s="379" t="inlineStr">
        <is>
          <t>10/01/2014</t>
        </is>
      </c>
      <c r="B586" s="336" t="n">
        <v>1.2844</v>
      </c>
      <c r="C586" s="336" t="n">
        <v>0.5395</v>
      </c>
    </row>
    <row r="587" hidden="1" s="1129">
      <c r="A587" s="379" t="inlineStr">
        <is>
          <t>17/01/2014</t>
        </is>
      </c>
      <c r="B587" s="336" t="n">
        <v>1.2889</v>
      </c>
      <c r="C587" s="336" t="n">
        <v>0.5471</v>
      </c>
    </row>
    <row r="588" hidden="1" s="1129">
      <c r="A588" s="379" t="inlineStr">
        <is>
          <t>24/01/2014</t>
        </is>
      </c>
      <c r="B588" s="336" t="n">
        <v>1.2837</v>
      </c>
      <c r="C588" s="336" t="n">
        <v>0.5409</v>
      </c>
    </row>
    <row r="589" hidden="1" s="1129">
      <c r="A589" s="379" t="inlineStr">
        <is>
          <t>31/01/2014</t>
        </is>
      </c>
      <c r="B589" s="336" t="n">
        <v>1.2861</v>
      </c>
      <c r="C589" s="336" t="n">
        <v>0.5306</v>
      </c>
    </row>
    <row r="590" hidden="1" s="1129">
      <c r="A590" s="379" t="inlineStr">
        <is>
          <t>07/02/2014</t>
        </is>
      </c>
      <c r="B590" s="336" t="n">
        <v>1.3225</v>
      </c>
      <c r="C590" s="336" t="n">
        <v>0.5506</v>
      </c>
    </row>
    <row r="591" hidden="1" s="1129">
      <c r="A591" s="379" t="inlineStr">
        <is>
          <t>14/02/2014</t>
        </is>
      </c>
      <c r="B591" s="336" t="n">
        <v>1.3805</v>
      </c>
      <c r="C591" s="336" t="n">
        <v>0.5741000000000001</v>
      </c>
    </row>
    <row r="592" hidden="1" s="1129">
      <c r="A592" s="379" t="inlineStr">
        <is>
          <t>21/02/2014</t>
        </is>
      </c>
      <c r="B592" s="336" t="n">
        <v>1.4148</v>
      </c>
      <c r="C592" s="336" t="n">
        <v>0.5944</v>
      </c>
    </row>
    <row r="593" hidden="1" s="1129">
      <c r="A593" s="379" t="inlineStr">
        <is>
          <t>28/02/2014</t>
        </is>
      </c>
      <c r="B593" s="336" t="n">
        <v>1.4382</v>
      </c>
      <c r="C593" s="336" t="n">
        <v>0.6146</v>
      </c>
    </row>
    <row r="594" hidden="1" s="1129">
      <c r="A594" s="379" t="inlineStr">
        <is>
          <t>07/03/2014</t>
        </is>
      </c>
      <c r="B594" s="336" t="n">
        <v>1.4368</v>
      </c>
      <c r="C594" s="336" t="n">
        <v>0.6171</v>
      </c>
    </row>
    <row r="595" hidden="1" s="1129">
      <c r="A595" s="379" t="inlineStr">
        <is>
          <t>14/03/2014</t>
        </is>
      </c>
      <c r="B595" s="336" t="n">
        <v>1.4305</v>
      </c>
      <c r="C595" s="336" t="n">
        <v>0.6066</v>
      </c>
    </row>
    <row r="596" hidden="1" s="1129">
      <c r="A596" s="379" t="inlineStr">
        <is>
          <t>21/03/2014</t>
        </is>
      </c>
      <c r="B596" s="336" t="n">
        <v>1.4241</v>
      </c>
      <c r="C596" s="336" t="n">
        <v>0.6088</v>
      </c>
    </row>
    <row r="597" hidden="1" s="1129">
      <c r="A597" s="379" t="inlineStr">
        <is>
          <t>28/03/2014</t>
        </is>
      </c>
      <c r="B597" s="336" t="n">
        <v>1.3881</v>
      </c>
      <c r="C597" s="336" t="n">
        <v>0.6052999999999999</v>
      </c>
    </row>
    <row r="598" hidden="1" s="1129">
      <c r="A598" s="379" t="inlineStr">
        <is>
          <t>04/04/2014</t>
        </is>
      </c>
      <c r="B598" s="336" t="n">
        <v>1.3037</v>
      </c>
      <c r="C598" s="336" t="n">
        <v>0.5752</v>
      </c>
    </row>
    <row r="599" hidden="1" s="1129">
      <c r="A599" s="379" t="inlineStr">
        <is>
          <t>11/04/2014</t>
        </is>
      </c>
      <c r="B599" s="336" t="n">
        <v>1.3066</v>
      </c>
      <c r="C599" s="336" t="n">
        <v>0.5917</v>
      </c>
    </row>
    <row r="600" hidden="1" s="1129">
      <c r="A600" s="379" t="inlineStr">
        <is>
          <t>17/04/2014</t>
        </is>
      </c>
      <c r="B600" s="336" t="n">
        <v>1.4193</v>
      </c>
      <c r="C600" s="336" t="n">
        <v>0.6354</v>
      </c>
    </row>
    <row r="601" hidden="1" s="1129">
      <c r="A601" s="379" t="inlineStr">
        <is>
          <t>25/04/2014</t>
        </is>
      </c>
      <c r="B601" s="336" t="n">
        <v>1.3558</v>
      </c>
      <c r="C601" s="336" t="n">
        <v>0.6077</v>
      </c>
    </row>
    <row r="602" hidden="1" s="1129">
      <c r="A602" s="379" t="inlineStr">
        <is>
          <t>02/05/2014</t>
        </is>
      </c>
      <c r="B602" s="336" t="n">
        <v>1.2568</v>
      </c>
      <c r="C602" s="336" t="n">
        <v>0.5639</v>
      </c>
    </row>
    <row r="603" hidden="1" s="1129">
      <c r="A603" s="379" t="inlineStr">
        <is>
          <t>09/05/2014</t>
        </is>
      </c>
      <c r="B603" s="336" t="n">
        <v>1.1871</v>
      </c>
      <c r="C603" s="336" t="n">
        <v>0.5337</v>
      </c>
    </row>
    <row r="604" hidden="1" s="1129">
      <c r="A604" s="379" t="inlineStr">
        <is>
          <t>16/05/2014</t>
        </is>
      </c>
      <c r="B604" s="336" t="n">
        <v>1.1917</v>
      </c>
      <c r="C604" s="336" t="n">
        <v>0.538</v>
      </c>
    </row>
    <row r="605" hidden="1" s="1129">
      <c r="A605" s="379" t="inlineStr">
        <is>
          <t>23/05/2014</t>
        </is>
      </c>
      <c r="B605" s="336" t="n">
        <v>1.202</v>
      </c>
      <c r="C605" s="336" t="n">
        <v>0.5427</v>
      </c>
    </row>
    <row r="606" hidden="1" s="1129">
      <c r="A606" s="379" t="inlineStr">
        <is>
          <t>30/05/2014</t>
        </is>
      </c>
      <c r="B606" s="336" t="n">
        <v>1.1939</v>
      </c>
      <c r="C606" s="336" t="n">
        <v>0.5348000000000001</v>
      </c>
    </row>
    <row r="607" hidden="1" s="1129">
      <c r="A607" s="379" t="inlineStr">
        <is>
          <t>06/06/2014</t>
        </is>
      </c>
      <c r="B607" s="336" t="n">
        <v>1.2071</v>
      </c>
      <c r="C607" s="336" t="n">
        <v>0.5319</v>
      </c>
    </row>
    <row r="608" hidden="1" s="1129">
      <c r="A608" s="379" t="inlineStr">
        <is>
          <t>13/06/2014</t>
        </is>
      </c>
      <c r="B608" s="336" t="n">
        <v>1.2156</v>
      </c>
      <c r="C608" s="336" t="n">
        <v>0.5449000000000001</v>
      </c>
    </row>
    <row r="609" hidden="1" s="1129">
      <c r="A609" s="379" t="inlineStr">
        <is>
          <t>20/06/2014</t>
        </is>
      </c>
      <c r="B609" s="336" t="n">
        <v>1.2216</v>
      </c>
      <c r="C609" s="336" t="n">
        <v>0.5458</v>
      </c>
    </row>
    <row r="610" hidden="1" s="1129">
      <c r="A610" s="379" t="inlineStr">
        <is>
          <t>27/06/2014</t>
        </is>
      </c>
      <c r="B610" s="336" t="n">
        <v>1.2251</v>
      </c>
      <c r="C610" s="336" t="n">
        <v>0.5545</v>
      </c>
    </row>
    <row r="611" hidden="1" s="1129">
      <c r="A611" s="379" t="inlineStr">
        <is>
          <t>04/07/2014</t>
        </is>
      </c>
      <c r="B611" s="336" t="n">
        <v>1.2378</v>
      </c>
      <c r="C611" s="336" t="n">
        <v>0.5591</v>
      </c>
    </row>
    <row r="612" hidden="1" s="1129">
      <c r="A612" s="379" t="inlineStr">
        <is>
          <t>11/07/2014</t>
        </is>
      </c>
      <c r="B612" s="336" t="n">
        <v>1.2424</v>
      </c>
      <c r="C612" s="336" t="n">
        <v>0.5597</v>
      </c>
    </row>
    <row r="613" hidden="1" s="1129">
      <c r="A613" s="379" t="inlineStr">
        <is>
          <t>18/07/2014</t>
        </is>
      </c>
      <c r="B613" s="336" t="n">
        <v>1.2358</v>
      </c>
      <c r="C613" s="336" t="n">
        <v>0.5548</v>
      </c>
    </row>
    <row r="614" hidden="1" s="1129">
      <c r="A614" s="379" t="inlineStr">
        <is>
          <t>25/07/2014</t>
        </is>
      </c>
      <c r="B614" s="336" t="n">
        <v>1.2055</v>
      </c>
      <c r="C614" s="336" t="n">
        <v>0.5429</v>
      </c>
    </row>
    <row r="615" hidden="1" s="1129">
      <c r="A615" s="379" t="inlineStr">
        <is>
          <t>01/08/2014</t>
        </is>
      </c>
      <c r="B615" s="336" t="n">
        <v>1.2035</v>
      </c>
      <c r="C615" s="336" t="n">
        <v>0.5358000000000001</v>
      </c>
    </row>
    <row r="616" hidden="1" s="1129">
      <c r="A616" s="379" t="inlineStr">
        <is>
          <t>08/08/2014</t>
        </is>
      </c>
      <c r="B616" s="336" t="n">
        <v>1.2042</v>
      </c>
      <c r="C616" s="336" t="n">
        <v>0.5282</v>
      </c>
    </row>
    <row r="617" hidden="1" s="1129">
      <c r="A617" s="379" t="inlineStr">
        <is>
          <t>15/08/2014</t>
        </is>
      </c>
      <c r="B617" s="336" t="n">
        <v>1.1988</v>
      </c>
      <c r="C617" s="336" t="n">
        <v>0.5272</v>
      </c>
    </row>
    <row r="618" hidden="1" s="1129">
      <c r="A618" s="379" t="inlineStr">
        <is>
          <t>22/08/2014</t>
        </is>
      </c>
      <c r="B618" s="336" t="n">
        <v>1.2153</v>
      </c>
      <c r="C618" s="336" t="n">
        <v>0.537</v>
      </c>
    </row>
    <row r="619" hidden="1" s="1129">
      <c r="A619" s="379" t="inlineStr">
        <is>
          <t>29/08/2014</t>
        </is>
      </c>
      <c r="B619" s="336" t="n">
        <v>1.2326</v>
      </c>
      <c r="C619" s="336" t="n">
        <v>0.5459000000000001</v>
      </c>
    </row>
    <row r="620" hidden="1" s="1129">
      <c r="A620" s="379" t="inlineStr">
        <is>
          <t>05/09/2014</t>
        </is>
      </c>
      <c r="B620" s="336" t="n">
        <v>1.2316</v>
      </c>
      <c r="C620" s="336" t="n">
        <v>0.5494</v>
      </c>
    </row>
    <row r="621" hidden="1" s="1129">
      <c r="A621" s="379" t="inlineStr">
        <is>
          <t>12/09/2014</t>
        </is>
      </c>
      <c r="B621" s="336" t="n">
        <v>1.221</v>
      </c>
      <c r="C621" s="336" t="n">
        <v>0.5321</v>
      </c>
    </row>
    <row r="622" hidden="1" s="1129">
      <c r="A622" s="379" t="inlineStr">
        <is>
          <t>19/09/2014</t>
        </is>
      </c>
      <c r="B622" s="336" t="n">
        <v>1.2022</v>
      </c>
      <c r="C622" s="336" t="n">
        <v>0.5108</v>
      </c>
    </row>
    <row r="623" hidden="1" s="1129">
      <c r="A623" s="379" t="inlineStr">
        <is>
          <t>26/09/2014</t>
        </is>
      </c>
      <c r="B623" s="336" t="n">
        <v>1.1683</v>
      </c>
      <c r="C623" s="336" t="n">
        <v>0.4855</v>
      </c>
    </row>
    <row r="624" hidden="1" s="1129">
      <c r="A624" s="379" t="inlineStr">
        <is>
          <t>03/10/2014</t>
        </is>
      </c>
      <c r="B624" s="336" t="n">
        <v>1.1457</v>
      </c>
      <c r="C624" s="336" t="n">
        <v>0.464</v>
      </c>
    </row>
    <row r="625" hidden="1" s="1129">
      <c r="A625" s="379" t="inlineStr">
        <is>
          <t>10/10/2014</t>
        </is>
      </c>
      <c r="B625" s="336" t="n">
        <v>1.1394</v>
      </c>
      <c r="C625" s="336" t="n">
        <v>0.4739</v>
      </c>
    </row>
    <row r="626" hidden="1" s="1129">
      <c r="A626" s="379" t="inlineStr">
        <is>
          <t>17/10/2014</t>
        </is>
      </c>
      <c r="B626" s="336" t="n">
        <v>1.1439</v>
      </c>
      <c r="C626" s="336" t="n">
        <v>0.4713</v>
      </c>
    </row>
    <row r="627" hidden="1" s="1129">
      <c r="A627" s="379" t="inlineStr">
        <is>
          <t>24/10/2014</t>
        </is>
      </c>
      <c r="B627" s="336" t="n">
        <v>1.1356</v>
      </c>
      <c r="C627" s="336" t="n">
        <v>0.458</v>
      </c>
    </row>
    <row r="628" hidden="1" s="1129">
      <c r="A628" s="379" t="inlineStr">
        <is>
          <t>31/10/2014</t>
        </is>
      </c>
      <c r="B628" s="336" t="n">
        <v>1.1307</v>
      </c>
      <c r="C628" s="336" t="n">
        <v>0.4578</v>
      </c>
    </row>
    <row r="629" hidden="1" s="1129">
      <c r="A629" s="379" t="inlineStr">
        <is>
          <t>07/11/2014</t>
        </is>
      </c>
      <c r="B629" s="336" t="n">
        <v>1.1853</v>
      </c>
      <c r="C629" s="336" t="n">
        <v>0.4688</v>
      </c>
    </row>
    <row r="630" hidden="1" s="1129">
      <c r="A630" s="379" t="inlineStr">
        <is>
          <t>14/11/2014</t>
        </is>
      </c>
      <c r="B630" s="336" t="n">
        <v>1.2227</v>
      </c>
      <c r="C630" s="336" t="n">
        <v>0.4751</v>
      </c>
    </row>
    <row r="631" hidden="1" s="1129">
      <c r="A631" s="379" t="inlineStr">
        <is>
          <t>21/11/2014</t>
        </is>
      </c>
      <c r="B631" s="336" t="n">
        <v>1.2248</v>
      </c>
      <c r="C631" s="336" t="n">
        <v>0.4763</v>
      </c>
    </row>
    <row r="632" hidden="1" s="1129">
      <c r="A632" s="379" t="inlineStr">
        <is>
          <t>28/11/2014</t>
        </is>
      </c>
      <c r="B632" s="336" t="n">
        <v>1.2323</v>
      </c>
      <c r="C632" s="336" t="n">
        <v>0.486</v>
      </c>
    </row>
    <row r="633" hidden="1" s="1129">
      <c r="A633" s="379" t="inlineStr">
        <is>
          <t>05/12/2014</t>
        </is>
      </c>
      <c r="B633" s="336" t="n">
        <v>1.2638</v>
      </c>
      <c r="C633" s="336" t="n">
        <v>0.4912</v>
      </c>
    </row>
    <row r="634" hidden="1" s="1129">
      <c r="A634" s="379" t="inlineStr">
        <is>
          <t>12/12/2014</t>
        </is>
      </c>
      <c r="B634" s="336" t="n">
        <v>1.2655</v>
      </c>
      <c r="C634" s="336" t="n">
        <v>0.482</v>
      </c>
    </row>
    <row r="635" hidden="1" s="1129">
      <c r="A635" s="379" t="inlineStr">
        <is>
          <t>19/12/2014</t>
        </is>
      </c>
      <c r="B635" s="336" t="n">
        <v>1.2656</v>
      </c>
      <c r="C635" s="336" t="n">
        <v>0.4709</v>
      </c>
    </row>
    <row r="636" hidden="1" s="1129">
      <c r="A636" s="379" t="inlineStr">
        <is>
          <t>26/12/2014</t>
        </is>
      </c>
      <c r="B636" s="336" t="n">
        <v>1.2793</v>
      </c>
      <c r="C636" s="336" t="n">
        <v>0.477</v>
      </c>
    </row>
    <row r="637" hidden="1" s="1129">
      <c r="A637" s="379" t="inlineStr">
        <is>
          <t>02/01/2015</t>
        </is>
      </c>
      <c r="B637" s="336" t="n">
        <v>1.2804</v>
      </c>
      <c r="C637" s="336" t="n">
        <v>0.4771</v>
      </c>
    </row>
    <row r="638" hidden="1" s="1129">
      <c r="A638" s="379" t="inlineStr">
        <is>
          <t>09/01/2015</t>
        </is>
      </c>
      <c r="B638" s="336" t="n">
        <v>1.2825</v>
      </c>
      <c r="C638" s="336" t="n">
        <v>0.4775</v>
      </c>
    </row>
    <row r="639" hidden="1" s="1129">
      <c r="A639" s="379" t="inlineStr">
        <is>
          <t>16/01/2015</t>
        </is>
      </c>
      <c r="B639" s="336" t="n">
        <v>1.2814</v>
      </c>
      <c r="C639" s="336" t="n">
        <v>0.4862</v>
      </c>
    </row>
    <row r="640" hidden="1" s="1129">
      <c r="A640" s="379" t="inlineStr">
        <is>
          <t>23/01/2015</t>
        </is>
      </c>
      <c r="B640" s="336" t="n">
        <v>1.3611</v>
      </c>
      <c r="C640" s="336" t="n">
        <v>0.5223</v>
      </c>
    </row>
    <row r="641" hidden="1" s="1129">
      <c r="A641" s="379" t="inlineStr">
        <is>
          <t>30/01/2015</t>
        </is>
      </c>
      <c r="B641" s="336" t="n">
        <v>1.3872</v>
      </c>
      <c r="C641" s="336" t="n">
        <v>0.5325</v>
      </c>
    </row>
    <row r="642" hidden="1" s="1129">
      <c r="A642" s="379" t="inlineStr">
        <is>
          <t>06/02/2015</t>
        </is>
      </c>
      <c r="B642" s="336" t="n">
        <v>1.415</v>
      </c>
      <c r="C642" s="336" t="n">
        <v>0.5175999999999999</v>
      </c>
    </row>
    <row r="643" hidden="1" s="1129">
      <c r="A643" s="379" t="inlineStr">
        <is>
          <t>13/02/2015</t>
        </is>
      </c>
      <c r="B643" s="336" t="n">
        <v>1.3925</v>
      </c>
      <c r="C643" s="336" t="n">
        <v>0.4922</v>
      </c>
    </row>
    <row r="644" hidden="1" s="1129">
      <c r="A644" s="379" t="inlineStr">
        <is>
          <t>20/02/2015</t>
        </is>
      </c>
      <c r="B644" s="336" t="n">
        <v>1.3856</v>
      </c>
      <c r="C644" s="336" t="n">
        <v>0.4844</v>
      </c>
    </row>
    <row r="645" hidden="1" s="1129">
      <c r="A645" s="379" t="inlineStr">
        <is>
          <t>27/02/2015</t>
        </is>
      </c>
      <c r="B645" s="336" t="n">
        <v>1.3174</v>
      </c>
      <c r="C645" s="336" t="n">
        <v>0.4603</v>
      </c>
    </row>
    <row r="646" hidden="1" s="1129">
      <c r="A646" s="379" t="inlineStr">
        <is>
          <t>06/03/2015</t>
        </is>
      </c>
      <c r="B646" s="336" t="n">
        <v>1.2827</v>
      </c>
      <c r="C646" s="336" t="n">
        <v>0.4319</v>
      </c>
    </row>
    <row r="647" hidden="1" s="1129">
      <c r="A647" s="379" t="inlineStr">
        <is>
          <t>13/03/2015</t>
        </is>
      </c>
      <c r="B647" s="336" t="n">
        <v>1.2745</v>
      </c>
      <c r="C647" s="336" t="n">
        <v>0.4041</v>
      </c>
    </row>
    <row r="648" hidden="1" s="1129">
      <c r="A648" s="379" t="inlineStr">
        <is>
          <t>20/03/2015</t>
        </is>
      </c>
      <c r="B648" s="336" t="n">
        <v>1.2191</v>
      </c>
      <c r="C648" s="336" t="n">
        <v>0.3754</v>
      </c>
    </row>
    <row r="649" hidden="1" s="1129">
      <c r="A649" s="379" t="inlineStr">
        <is>
          <t>27/03/2015</t>
        </is>
      </c>
      <c r="B649" s="336" t="n">
        <v>1.2683</v>
      </c>
      <c r="C649" s="336" t="n">
        <v>0.3989</v>
      </c>
    </row>
    <row r="650" hidden="1" s="1129">
      <c r="A650" s="379" t="inlineStr">
        <is>
          <t>02/04/2015</t>
        </is>
      </c>
      <c r="B650" s="336" t="n">
        <v>1.2589</v>
      </c>
      <c r="C650" s="336" t="n">
        <v>0.3959</v>
      </c>
    </row>
    <row r="651" hidden="1" s="1129">
      <c r="A651" s="379" t="inlineStr">
        <is>
          <t>10/04/2015</t>
        </is>
      </c>
      <c r="B651" s="336" t="n">
        <v>1.2568</v>
      </c>
      <c r="C651" s="336" t="n">
        <v>0.4065</v>
      </c>
    </row>
    <row r="652" hidden="1" s="1129">
      <c r="A652" s="379" t="inlineStr">
        <is>
          <t>17/04/2015</t>
        </is>
      </c>
      <c r="B652" s="336" t="n">
        <v>1.2629</v>
      </c>
      <c r="C652" s="336" t="n">
        <v>0.4133</v>
      </c>
    </row>
    <row r="653" hidden="1" s="1129">
      <c r="A653" s="379" t="inlineStr">
        <is>
          <t>24/04/2015</t>
        </is>
      </c>
      <c r="B653" s="336" t="n">
        <v>1.2704</v>
      </c>
      <c r="C653" s="336" t="n">
        <v>0.4245</v>
      </c>
    </row>
    <row r="654" hidden="1" s="1129">
      <c r="A654" s="379" t="inlineStr">
        <is>
          <t>30/04/2015</t>
        </is>
      </c>
      <c r="B654" s="336" t="n">
        <v>1.2614</v>
      </c>
      <c r="C654" s="336" t="n">
        <v>0.4268</v>
      </c>
    </row>
    <row r="655" hidden="1" s="1129">
      <c r="A655" s="379" t="inlineStr">
        <is>
          <t>08/05/2015</t>
        </is>
      </c>
      <c r="B655" s="336" t="n">
        <v>1.2313</v>
      </c>
      <c r="C655" s="336" t="n">
        <v>0.4048</v>
      </c>
    </row>
    <row r="656" hidden="1" s="1129">
      <c r="A656" s="379" t="inlineStr">
        <is>
          <t>15/05/2015</t>
        </is>
      </c>
      <c r="B656" s="336" t="n">
        <v>1.2331</v>
      </c>
      <c r="C656" s="336" t="n">
        <v>0.4082</v>
      </c>
    </row>
    <row r="657" hidden="1" s="1129">
      <c r="A657" s="379" t="inlineStr">
        <is>
          <t>22/05/2015</t>
        </is>
      </c>
      <c r="B657" s="336" t="n">
        <v>1.223</v>
      </c>
      <c r="C657" s="336" t="n">
        <v>0.4025</v>
      </c>
    </row>
    <row r="658" hidden="1" s="1129">
      <c r="A658" s="379" t="inlineStr">
        <is>
          <t>29/05/2015</t>
        </is>
      </c>
      <c r="B658" s="336" t="n">
        <v>1.2064</v>
      </c>
      <c r="C658" s="336" t="n">
        <v>0.3832</v>
      </c>
    </row>
    <row r="659" hidden="1" s="1129">
      <c r="A659" s="379" t="inlineStr">
        <is>
          <t>05/06/2015</t>
        </is>
      </c>
      <c r="B659" s="336" t="n">
        <v>1.2394</v>
      </c>
      <c r="C659" s="336" t="n">
        <v>0.3937</v>
      </c>
    </row>
    <row r="660" hidden="1" s="1129">
      <c r="A660" s="379" t="inlineStr">
        <is>
          <t>12/06/2015</t>
        </is>
      </c>
      <c r="B660" s="336" t="n">
        <v>1.2261</v>
      </c>
      <c r="C660" s="336" t="n">
        <v>0.3943</v>
      </c>
    </row>
    <row r="661" hidden="1" s="1129">
      <c r="A661" s="379" t="inlineStr">
        <is>
          <t>19/06/2015</t>
        </is>
      </c>
      <c r="B661" s="336" t="n">
        <v>1.2198</v>
      </c>
      <c r="C661" s="336" t="n">
        <v>0.3951</v>
      </c>
    </row>
    <row r="662" hidden="1" s="1129">
      <c r="A662" s="379" t="inlineStr">
        <is>
          <t>26/06/2015</t>
        </is>
      </c>
      <c r="B662" s="336" t="n">
        <v>1.1888</v>
      </c>
      <c r="C662" s="336" t="n">
        <v>0.3833</v>
      </c>
    </row>
    <row r="663" hidden="1" s="1129">
      <c r="A663" s="379" t="inlineStr">
        <is>
          <t>03/07/2015</t>
        </is>
      </c>
      <c r="B663" s="336" t="n">
        <v>1.1818</v>
      </c>
      <c r="C663" s="336" t="n">
        <v>0.3788</v>
      </c>
    </row>
    <row r="664" hidden="1" s="1129">
      <c r="A664" s="379" t="inlineStr">
        <is>
          <t>10/07/2015</t>
        </is>
      </c>
      <c r="B664" s="336" t="n">
        <v>1.2292</v>
      </c>
      <c r="C664" s="336" t="n">
        <v>0.3856</v>
      </c>
    </row>
    <row r="665" hidden="1" s="1129">
      <c r="A665" s="379" t="inlineStr">
        <is>
          <t>17/07/2015</t>
        </is>
      </c>
      <c r="B665" s="336" t="n">
        <v>1.2115</v>
      </c>
      <c r="C665" s="336" t="n">
        <v>0.3846</v>
      </c>
    </row>
    <row r="666" hidden="1" s="1129">
      <c r="A666" s="379" t="inlineStr">
        <is>
          <t>24/07/2015</t>
        </is>
      </c>
      <c r="B666" s="336" t="n">
        <v>1.1926</v>
      </c>
      <c r="C666" s="336" t="n">
        <v>0.3673</v>
      </c>
    </row>
    <row r="667" hidden="1" s="1129">
      <c r="A667" s="379" t="inlineStr">
        <is>
          <t>31/07/2015</t>
        </is>
      </c>
      <c r="B667" s="336" t="n">
        <v>1.1793</v>
      </c>
      <c r="C667" s="336" t="n">
        <v>0.3498</v>
      </c>
    </row>
    <row r="668" hidden="1" s="1129">
      <c r="A668" s="379" t="inlineStr">
        <is>
          <t>07/08/2015</t>
        </is>
      </c>
      <c r="B668" s="336" t="n">
        <v>1.1798</v>
      </c>
      <c r="C668" s="336" t="n">
        <v>0.3381</v>
      </c>
    </row>
    <row r="669" hidden="1" s="1129">
      <c r="A669" s="379" t="inlineStr">
        <is>
          <t>14/08/2015</t>
        </is>
      </c>
      <c r="B669" s="336" t="n">
        <v>1.175</v>
      </c>
      <c r="C669" s="336" t="n">
        <v>0.3373</v>
      </c>
    </row>
    <row r="670" hidden="1" s="1129">
      <c r="A670" s="379" t="inlineStr">
        <is>
          <t>21/08/2015</t>
        </is>
      </c>
      <c r="B670" s="336" t="n">
        <v>1.1642</v>
      </c>
      <c r="C670" s="336" t="n">
        <v>0.335</v>
      </c>
    </row>
    <row r="671" hidden="1" s="1129">
      <c r="A671" s="379" t="inlineStr">
        <is>
          <t>28/08/2015</t>
        </is>
      </c>
      <c r="B671" s="336" t="n">
        <v>1.1769</v>
      </c>
      <c r="C671" s="336" t="n">
        <v>0.3287</v>
      </c>
    </row>
    <row r="672" hidden="1" s="1129">
      <c r="A672" s="379" t="inlineStr">
        <is>
          <t>04/09/2015</t>
        </is>
      </c>
      <c r="B672" s="336" t="n">
        <v>1.1893</v>
      </c>
      <c r="C672" s="336" t="n">
        <v>0.3183</v>
      </c>
    </row>
    <row r="673" hidden="1" s="1129">
      <c r="A673" s="379" t="inlineStr">
        <is>
          <t>11/09/2015</t>
        </is>
      </c>
      <c r="B673" s="336" t="n">
        <v>1.2575</v>
      </c>
      <c r="C673" s="336" t="n">
        <v>0.3275</v>
      </c>
    </row>
    <row r="674" hidden="1" s="1129">
      <c r="A674" s="379" t="inlineStr">
        <is>
          <t>18/09/2015</t>
        </is>
      </c>
      <c r="B674" s="336" t="n">
        <v>1.2991</v>
      </c>
      <c r="C674" s="336" t="n">
        <v>0.3362</v>
      </c>
    </row>
    <row r="675" hidden="1" s="1129">
      <c r="A675" s="379" t="inlineStr">
        <is>
          <t>25/09/2015</t>
        </is>
      </c>
      <c r="B675" s="336" t="n">
        <v>1.3001</v>
      </c>
      <c r="C675" s="336" t="n">
        <v>0.3222</v>
      </c>
    </row>
    <row r="676" hidden="1" s="1129">
      <c r="A676" s="379" t="inlineStr">
        <is>
          <t>02/10/2015</t>
        </is>
      </c>
      <c r="B676" s="336" t="n">
        <v>1.46</v>
      </c>
      <c r="C676" s="336" t="n">
        <v>0.3641</v>
      </c>
    </row>
    <row r="677" hidden="1" s="1129">
      <c r="A677" s="379" t="inlineStr">
        <is>
          <t>09/10/2015</t>
        </is>
      </c>
      <c r="B677" s="336" t="n">
        <v>1.521</v>
      </c>
      <c r="C677" s="336" t="n">
        <v>0.3964</v>
      </c>
    </row>
    <row r="678" hidden="1" s="1129">
      <c r="A678" s="379" t="inlineStr">
        <is>
          <t>16/10/2015</t>
        </is>
      </c>
      <c r="B678" s="336" t="n">
        <v>1.5294</v>
      </c>
      <c r="C678" s="336" t="n">
        <v>0.399</v>
      </c>
    </row>
    <row r="679" hidden="1" s="1129">
      <c r="A679" s="379" t="inlineStr">
        <is>
          <t>23/10/2015</t>
        </is>
      </c>
      <c r="B679" s="336" t="n">
        <v>1.5451</v>
      </c>
      <c r="C679" s="336" t="n">
        <v>0.3952</v>
      </c>
    </row>
    <row r="680" hidden="1" s="1129">
      <c r="A680" s="379" t="inlineStr">
        <is>
          <t>30/10/2015</t>
        </is>
      </c>
      <c r="B680" s="336" t="n">
        <v>1.6183</v>
      </c>
      <c r="C680" s="336" t="n">
        <v>0.4159</v>
      </c>
    </row>
    <row r="681" hidden="1" s="1129">
      <c r="A681" s="379" t="inlineStr">
        <is>
          <t>06/11/2015</t>
        </is>
      </c>
      <c r="B681" s="336" t="n">
        <v>1.7035</v>
      </c>
      <c r="C681" s="336" t="n">
        <v>0.4506</v>
      </c>
    </row>
    <row r="682" hidden="1" s="1129">
      <c r="A682" s="379" t="inlineStr">
        <is>
          <t>13/11/2015</t>
        </is>
      </c>
      <c r="B682" s="336" t="n">
        <v>1.7423</v>
      </c>
      <c r="C682" s="336" t="n">
        <v>0.4596</v>
      </c>
    </row>
    <row r="683" hidden="1" s="1129">
      <c r="A683" s="379" t="inlineStr">
        <is>
          <t>20/11/2015</t>
        </is>
      </c>
      <c r="B683" s="336" t="n">
        <v>1.7313</v>
      </c>
      <c r="C683" s="336" t="n">
        <v>0.4592</v>
      </c>
    </row>
    <row r="684" hidden="1" s="1129">
      <c r="A684" s="379" t="inlineStr">
        <is>
          <t>27/11/2015</t>
        </is>
      </c>
      <c r="B684" s="336" t="n">
        <v>1.7191</v>
      </c>
      <c r="C684" s="336" t="n">
        <v>0.4588</v>
      </c>
    </row>
    <row r="685" hidden="1" s="1129">
      <c r="A685" s="379" t="inlineStr">
        <is>
          <t>04/12/2015</t>
        </is>
      </c>
      <c r="B685" s="336" t="n">
        <v>1.6973</v>
      </c>
      <c r="C685" s="336" t="n">
        <v>0.4449</v>
      </c>
    </row>
    <row r="686" hidden="1" s="1129">
      <c r="A686" s="379" t="inlineStr">
        <is>
          <t>11/12/2015</t>
        </is>
      </c>
      <c r="B686" s="336" t="n">
        <v>1.7002</v>
      </c>
      <c r="C686" s="336" t="n">
        <v>0.4476</v>
      </c>
    </row>
    <row r="687" hidden="1" s="1129">
      <c r="A687" s="379" t="inlineStr">
        <is>
          <t>18/12/2015</t>
        </is>
      </c>
      <c r="B687" s="336" t="n">
        <v>1.7128</v>
      </c>
      <c r="C687" s="336" t="n">
        <v>0.4385</v>
      </c>
    </row>
    <row r="688" hidden="1" s="1129">
      <c r="A688" s="379" t="inlineStr">
        <is>
          <t>23/12/2015</t>
        </is>
      </c>
      <c r="B688" s="336" t="n">
        <v>1.7031</v>
      </c>
      <c r="C688" s="336" t="n">
        <v>0.4272</v>
      </c>
    </row>
    <row r="689" hidden="1" s="1129">
      <c r="A689" s="379" t="inlineStr">
        <is>
          <t>30/12/2015</t>
        </is>
      </c>
      <c r="B689" s="336" t="n">
        <v>1.7258</v>
      </c>
      <c r="C689" s="336" t="n">
        <v>0.4423</v>
      </c>
    </row>
    <row r="690" hidden="1" s="1129">
      <c r="A690" s="379" t="inlineStr">
        <is>
          <t>08/01/2016</t>
        </is>
      </c>
      <c r="B690" s="336" t="n">
        <v>1.787</v>
      </c>
      <c r="C690" s="336" t="n">
        <v>0.4437</v>
      </c>
    </row>
    <row r="691" hidden="1" s="1129">
      <c r="A691" s="379" t="inlineStr">
        <is>
          <t>15/01/2016</t>
        </is>
      </c>
      <c r="B691" s="336" t="n">
        <v>1.8607</v>
      </c>
      <c r="C691" s="336" t="n">
        <v>0.4621</v>
      </c>
    </row>
    <row r="692" hidden="1" s="1129">
      <c r="A692" s="379" t="inlineStr">
        <is>
          <t>22/01/2016</t>
        </is>
      </c>
      <c r="B692" s="336" t="n">
        <v>1.8469</v>
      </c>
      <c r="C692" s="336" t="n">
        <v>0.4514</v>
      </c>
    </row>
    <row r="693" hidden="1" s="1129">
      <c r="A693" s="379" t="inlineStr">
        <is>
          <t>29/01/2016</t>
        </is>
      </c>
      <c r="B693" s="336" t="n">
        <v>1.8552</v>
      </c>
      <c r="C693" s="336" t="n">
        <v>0.4558</v>
      </c>
    </row>
    <row r="694" hidden="1" s="1129">
      <c r="A694" s="379" t="inlineStr">
        <is>
          <t>05/02/2016</t>
        </is>
      </c>
      <c r="B694" s="336" t="n">
        <v>1.8922</v>
      </c>
      <c r="C694" s="336" t="n">
        <v>0.4808</v>
      </c>
    </row>
    <row r="695" hidden="1" s="1129">
      <c r="A695" s="379" t="inlineStr">
        <is>
          <t>12/02/2016</t>
        </is>
      </c>
      <c r="B695" s="336" t="n">
        <v>1.9032</v>
      </c>
      <c r="C695" s="336" t="n">
        <v>0.4795</v>
      </c>
    </row>
    <row r="696" hidden="1" s="1129">
      <c r="A696" s="379" t="inlineStr">
        <is>
          <t>19/02/2016</t>
        </is>
      </c>
      <c r="B696" s="336" t="n">
        <v>1.9227</v>
      </c>
      <c r="C696" s="336" t="n">
        <v>0.4781</v>
      </c>
    </row>
    <row r="697" hidden="1" s="1129">
      <c r="A697" s="379" t="inlineStr">
        <is>
          <t>26/02/2016</t>
        </is>
      </c>
      <c r="B697" s="336" t="n">
        <v>1.9384</v>
      </c>
      <c r="C697" s="336" t="n">
        <v>0.4897</v>
      </c>
    </row>
    <row r="698" hidden="1" s="1129">
      <c r="A698" s="379" t="inlineStr">
        <is>
          <t>04/03/2016</t>
        </is>
      </c>
      <c r="B698" s="336" t="n">
        <v>1.9525</v>
      </c>
      <c r="C698" s="336" t="n">
        <v>0.5028</v>
      </c>
    </row>
    <row r="699" hidden="1" s="1129">
      <c r="A699" s="379" t="inlineStr">
        <is>
          <t>11/03/2016</t>
        </is>
      </c>
      <c r="B699" s="336" t="n">
        <v>1.9528</v>
      </c>
      <c r="C699" s="336" t="n">
        <v>0.5282</v>
      </c>
    </row>
    <row r="700" hidden="1" s="1129">
      <c r="A700" s="379" t="inlineStr">
        <is>
          <t>18/03/2016</t>
        </is>
      </c>
      <c r="B700" s="336" t="n">
        <v>1.933</v>
      </c>
      <c r="C700" s="336" t="n">
        <v>0.5256999999999999</v>
      </c>
    </row>
    <row r="701" hidden="1" s="1129">
      <c r="A701" s="379" t="inlineStr">
        <is>
          <t>24/03/2016</t>
        </is>
      </c>
      <c r="B701" s="336" t="n">
        <v>1.8424</v>
      </c>
      <c r="C701" s="336" t="n">
        <v>0.5059</v>
      </c>
    </row>
    <row r="702" hidden="1" s="1129">
      <c r="A702" s="379" t="inlineStr">
        <is>
          <t>01/04/2016</t>
        </is>
      </c>
      <c r="B702" s="336" t="n">
        <v>1.6552</v>
      </c>
      <c r="C702" s="336" t="n">
        <v>0.4584</v>
      </c>
    </row>
    <row r="703" hidden="1" s="1129">
      <c r="A703" s="379" t="inlineStr">
        <is>
          <t>08/04/2016</t>
        </is>
      </c>
      <c r="B703" s="336" t="n">
        <v>1.4329</v>
      </c>
      <c r="C703" s="336" t="n">
        <v>0.3934</v>
      </c>
    </row>
    <row r="704" hidden="1" s="1129">
      <c r="A704" s="379" t="inlineStr">
        <is>
          <t>15/04/2016</t>
        </is>
      </c>
      <c r="B704" s="336" t="n">
        <v>1.3691</v>
      </c>
      <c r="C704" s="336" t="n">
        <v>0.3913</v>
      </c>
    </row>
    <row r="705" hidden="1" s="1129">
      <c r="A705" s="379" t="inlineStr">
        <is>
          <t>22/04/2016</t>
        </is>
      </c>
      <c r="B705" s="336" t="n">
        <v>1.3725</v>
      </c>
      <c r="C705" s="336" t="n">
        <v>0.3853</v>
      </c>
    </row>
    <row r="706" hidden="1" s="1129">
      <c r="A706" s="379" t="inlineStr">
        <is>
          <t>29/04/2016</t>
        </is>
      </c>
      <c r="B706" s="336" t="n">
        <v>1.3452</v>
      </c>
      <c r="C706" s="336" t="n">
        <v>0.3837</v>
      </c>
    </row>
    <row r="707" hidden="1" s="1129">
      <c r="A707" s="379" t="inlineStr">
        <is>
          <t>06/05/2016</t>
        </is>
      </c>
      <c r="B707" s="336" t="n">
        <v>1.3369</v>
      </c>
      <c r="C707" s="336" t="n">
        <v>0.3791</v>
      </c>
    </row>
    <row r="708" hidden="1" s="1129">
      <c r="A708" s="379" t="inlineStr">
        <is>
          <t>13/05/2016</t>
        </is>
      </c>
      <c r="B708" s="336" t="n">
        <v>1.3746</v>
      </c>
      <c r="C708" s="336" t="n">
        <v>0.3942</v>
      </c>
    </row>
    <row r="709" hidden="1" s="1129">
      <c r="A709" s="379" t="inlineStr">
        <is>
          <t>20/05/2016</t>
        </is>
      </c>
      <c r="B709" s="336" t="n">
        <v>1.412</v>
      </c>
      <c r="C709" s="336" t="n">
        <v>0.3999</v>
      </c>
    </row>
    <row r="710" hidden="1" s="1129">
      <c r="A710" s="379" t="inlineStr">
        <is>
          <t>27/05/2016</t>
        </is>
      </c>
      <c r="B710" s="336" t="n">
        <v>1.4773</v>
      </c>
      <c r="C710" s="336" t="n">
        <v>0.4114</v>
      </c>
    </row>
    <row r="711" hidden="1" s="1129">
      <c r="A711" s="379" t="inlineStr">
        <is>
          <t>03/06/2016</t>
        </is>
      </c>
      <c r="B711" s="336" t="n">
        <v>1.5334</v>
      </c>
      <c r="C711" s="336" t="n">
        <v>0.4284</v>
      </c>
    </row>
    <row r="712" hidden="1" s="1129">
      <c r="A712" s="379" t="inlineStr">
        <is>
          <t>10/06/2016</t>
        </is>
      </c>
      <c r="B712" s="336" t="n">
        <v>1.5355</v>
      </c>
      <c r="C712" s="336" t="n">
        <v>0.448</v>
      </c>
    </row>
    <row r="713" hidden="1" s="1129">
      <c r="A713" s="379" t="inlineStr">
        <is>
          <t>17/06/2016</t>
        </is>
      </c>
      <c r="B713" s="336" t="n">
        <v>1.4743</v>
      </c>
      <c r="C713" s="336" t="n">
        <v>0.4255</v>
      </c>
    </row>
    <row r="714" hidden="1" s="1129">
      <c r="A714" s="379" t="inlineStr">
        <is>
          <t>24/06/2016</t>
        </is>
      </c>
      <c r="B714" s="336" t="n">
        <v>1.4534</v>
      </c>
      <c r="C714" s="336" t="n">
        <v>0.4301</v>
      </c>
    </row>
    <row r="715" hidden="1" s="1129">
      <c r="A715" s="379" t="inlineStr">
        <is>
          <t>01/07/2016</t>
        </is>
      </c>
      <c r="B715" s="336" t="n">
        <v>1.4481</v>
      </c>
      <c r="C715" s="336" t="n">
        <v>0.442</v>
      </c>
    </row>
    <row r="716" hidden="1" s="1129">
      <c r="A716" s="379" t="inlineStr">
        <is>
          <t>08/07/2016</t>
        </is>
      </c>
      <c r="B716" s="336" t="n">
        <v>1.4427</v>
      </c>
      <c r="C716" s="336" t="n">
        <v>0.436</v>
      </c>
    </row>
    <row r="717" hidden="1" s="1129">
      <c r="A717" s="379" t="inlineStr">
        <is>
          <t>15/07/2016</t>
        </is>
      </c>
      <c r="B717" s="336" t="n">
        <v>1.4663</v>
      </c>
      <c r="C717" s="336" t="n">
        <v>0.4476</v>
      </c>
    </row>
    <row r="718" hidden="1" s="1129">
      <c r="A718" s="379" t="inlineStr">
        <is>
          <t>22/07/2016</t>
        </is>
      </c>
      <c r="B718" s="336" t="n">
        <v>1.539</v>
      </c>
      <c r="C718" s="336" t="n">
        <v>0.4721</v>
      </c>
    </row>
    <row r="719" hidden="1" s="1129">
      <c r="A719" s="379" t="inlineStr">
        <is>
          <t>29/07/2016</t>
        </is>
      </c>
      <c r="B719" s="336" t="n">
        <v>1.5587</v>
      </c>
      <c r="C719" s="336" t="n">
        <v>0.4764</v>
      </c>
    </row>
    <row r="720" hidden="1" s="1129">
      <c r="A720" s="379" t="inlineStr">
        <is>
          <t>05/08/2016</t>
        </is>
      </c>
      <c r="B720" s="336" t="n">
        <v>1.5718</v>
      </c>
      <c r="C720" s="336" t="n">
        <v>0.4869</v>
      </c>
    </row>
    <row r="721" hidden="1" s="1129">
      <c r="A721" s="379" t="inlineStr">
        <is>
          <t>12/08/2016</t>
        </is>
      </c>
      <c r="B721" s="336" t="n">
        <v>1.5688</v>
      </c>
      <c r="C721" s="336" t="n">
        <v>0.498</v>
      </c>
    </row>
    <row r="722" hidden="1" s="1129">
      <c r="A722" s="379" t="inlineStr">
        <is>
          <t>19/08/2016</t>
        </is>
      </c>
      <c r="B722" s="336" t="n">
        <v>1.5566</v>
      </c>
      <c r="C722" s="336" t="n">
        <v>0.4857</v>
      </c>
    </row>
    <row r="723" hidden="1" s="1129">
      <c r="A723" s="379" t="inlineStr">
        <is>
          <t>26/08/2016</t>
        </is>
      </c>
      <c r="B723" s="336" t="n">
        <v>1.5473</v>
      </c>
      <c r="C723" s="336" t="n">
        <v>0.4788</v>
      </c>
    </row>
    <row r="724" hidden="1" s="1129">
      <c r="A724" s="379" t="inlineStr">
        <is>
          <t>02/09/2016</t>
        </is>
      </c>
      <c r="B724" s="336" t="n">
        <v>1.5609</v>
      </c>
      <c r="C724" s="336" t="n">
        <v>0.4818</v>
      </c>
    </row>
    <row r="725" hidden="1" s="1129">
      <c r="A725" s="379" t="inlineStr">
        <is>
          <t>09/09/2016</t>
        </is>
      </c>
      <c r="B725" s="336" t="n">
        <v>1.6027</v>
      </c>
      <c r="C725" s="336" t="n">
        <v>0.4941</v>
      </c>
    </row>
    <row r="726" hidden="1" s="1129">
      <c r="A726" s="379" t="inlineStr">
        <is>
          <t>16/09/2016</t>
        </is>
      </c>
      <c r="B726" s="336" t="n">
        <v>1.6209</v>
      </c>
      <c r="C726" s="336" t="n">
        <v>0.4921</v>
      </c>
    </row>
    <row r="727" hidden="1" s="1129">
      <c r="A727" s="379" t="inlineStr">
        <is>
          <t>23/09/2016</t>
        </is>
      </c>
      <c r="B727" s="336" t="n">
        <v>1.691</v>
      </c>
      <c r="C727" s="336" t="n">
        <v>0.5221</v>
      </c>
    </row>
    <row r="728" hidden="1" s="1129">
      <c r="A728" s="379" t="inlineStr">
        <is>
          <t>30/09/2016</t>
        </is>
      </c>
      <c r="B728" s="336" t="n">
        <v>1.7299</v>
      </c>
      <c r="C728" s="336" t="n">
        <v>0.5337</v>
      </c>
    </row>
    <row r="729" hidden="1" s="1129">
      <c r="A729" s="379" t="inlineStr">
        <is>
          <t>07/10/2016</t>
        </is>
      </c>
      <c r="B729" s="336" t="n">
        <v>1.7604</v>
      </c>
      <c r="C729" s="336" t="n">
        <v>0.5462</v>
      </c>
    </row>
    <row r="730" hidden="1" s="1129">
      <c r="A730" s="379" t="inlineStr">
        <is>
          <t>14/10/2016</t>
        </is>
      </c>
      <c r="B730" s="336" t="n">
        <v>1.8895</v>
      </c>
      <c r="C730" s="336" t="n">
        <v>0.5911999999999999</v>
      </c>
    </row>
    <row r="731" hidden="1" s="1129">
      <c r="A731" s="379" t="inlineStr">
        <is>
          <t>21/10/2016</t>
        </is>
      </c>
      <c r="B731" s="336" t="n">
        <v>1.9062</v>
      </c>
      <c r="C731" s="336" t="n">
        <v>0.601</v>
      </c>
    </row>
    <row r="732" hidden="1" s="1129">
      <c r="A732" s="379" t="inlineStr">
        <is>
          <t>28/10/2016</t>
        </is>
      </c>
      <c r="B732" s="336" t="n">
        <v>1.9007</v>
      </c>
      <c r="C732" s="336" t="n">
        <v>0.6045</v>
      </c>
    </row>
    <row r="733" hidden="1" s="1129">
      <c r="A733" s="379" t="inlineStr">
        <is>
          <t>04/11/2016</t>
        </is>
      </c>
      <c r="B733" s="336" t="n">
        <v>1.8962</v>
      </c>
      <c r="C733" s="336" t="n">
        <v>0.5888</v>
      </c>
    </row>
    <row r="734" hidden="1" s="1129">
      <c r="A734" s="379" t="inlineStr">
        <is>
          <t>11/11/2016</t>
        </is>
      </c>
      <c r="B734" s="336" t="n">
        <v>1.8808</v>
      </c>
      <c r="C734" s="336" t="n">
        <v>0.5747</v>
      </c>
    </row>
    <row r="735" hidden="1" s="1129">
      <c r="A735" s="379" t="inlineStr">
        <is>
          <t>18/11/2016</t>
        </is>
      </c>
      <c r="B735" s="336" t="n">
        <v>1.874</v>
      </c>
      <c r="C735" s="336" t="n">
        <v>0.5484</v>
      </c>
    </row>
    <row r="736" hidden="1" s="1129">
      <c r="A736" s="379" t="inlineStr">
        <is>
          <t>25/11/2016</t>
        </is>
      </c>
      <c r="B736" s="336" t="n">
        <v>1.8339</v>
      </c>
      <c r="C736" s="336" t="n">
        <v>0.5426</v>
      </c>
    </row>
    <row r="737" hidden="1" s="1129">
      <c r="A737" s="379" t="inlineStr">
        <is>
          <t>02/12/2016</t>
        </is>
      </c>
      <c r="B737" s="336" t="n">
        <v>1.8295</v>
      </c>
      <c r="C737" s="336" t="n">
        <v>0.5349</v>
      </c>
    </row>
    <row r="738" hidden="1" s="1129">
      <c r="A738" s="379" t="inlineStr">
        <is>
          <t>09/12/2016</t>
        </is>
      </c>
      <c r="B738" s="336" t="n">
        <v>1.8948</v>
      </c>
      <c r="C738" s="336" t="n">
        <v>0.5573</v>
      </c>
    </row>
    <row r="739" hidden="1" s="1129">
      <c r="A739" s="379" t="inlineStr">
        <is>
          <t>16/12/2016</t>
        </is>
      </c>
      <c r="B739" s="336" t="n">
        <v>1.8832</v>
      </c>
      <c r="C739" s="336" t="n">
        <v>0.5613</v>
      </c>
    </row>
    <row r="740" hidden="1" s="1129">
      <c r="A740" s="379" t="inlineStr">
        <is>
          <t>23/12/2016</t>
        </is>
      </c>
      <c r="B740" s="336" t="n">
        <v>1.8676</v>
      </c>
      <c r="C740" s="336" t="n">
        <v>0.5620000000000001</v>
      </c>
    </row>
    <row r="741" hidden="1" s="1129">
      <c r="A741" s="379" t="inlineStr">
        <is>
          <t>29/12/2016</t>
        </is>
      </c>
      <c r="B741" s="336" t="n">
        <v>1.8619</v>
      </c>
      <c r="C741" s="336" t="n">
        <v>0.5693</v>
      </c>
    </row>
    <row r="742" hidden="1" s="1129">
      <c r="A742" s="379" t="inlineStr">
        <is>
          <t>06/01/2017</t>
        </is>
      </c>
      <c r="B742" s="336" t="n">
        <v>1.857</v>
      </c>
      <c r="C742" s="336" t="n">
        <v>0.5737</v>
      </c>
    </row>
    <row r="743" hidden="1" s="1129">
      <c r="A743" s="379" t="inlineStr">
        <is>
          <t>13/01/2017</t>
        </is>
      </c>
      <c r="B743" s="336" t="n">
        <v>1.8467</v>
      </c>
      <c r="C743" s="336" t="n">
        <v>0.5786</v>
      </c>
    </row>
    <row r="744" hidden="1" s="1129">
      <c r="A744" s="379" t="inlineStr">
        <is>
          <t>20/01/2017</t>
        </is>
      </c>
      <c r="B744" s="336" t="n">
        <v>1.8155</v>
      </c>
      <c r="C744" s="336" t="n">
        <v>0.5659</v>
      </c>
    </row>
    <row r="745" hidden="1" s="1129">
      <c r="A745" s="379" t="inlineStr">
        <is>
          <t>27/01/2017</t>
        </is>
      </c>
      <c r="B745" s="336" t="n">
        <v>1.777</v>
      </c>
      <c r="C745" s="336" t="n">
        <v>0.5610000000000001</v>
      </c>
    </row>
    <row r="746" hidden="1" s="1129">
      <c r="A746" s="379" t="inlineStr">
        <is>
          <t>03/02/2017</t>
        </is>
      </c>
      <c r="B746" s="336" t="n">
        <v>1.7405</v>
      </c>
      <c r="C746" s="336" t="n">
        <v>0.5562</v>
      </c>
    </row>
    <row r="747" hidden="1" s="1129">
      <c r="A747" s="379" t="inlineStr">
        <is>
          <t>10/02/2017</t>
        </is>
      </c>
      <c r="B747" s="336" t="n">
        <v>1.7172</v>
      </c>
      <c r="C747" s="336" t="n">
        <v>0.5504</v>
      </c>
    </row>
    <row r="748" hidden="1" s="1129">
      <c r="A748" s="379" t="inlineStr">
        <is>
          <t>17/02/2017</t>
        </is>
      </c>
      <c r="B748" s="336" t="n">
        <v>1.6661</v>
      </c>
      <c r="C748" s="336" t="n">
        <v>0.5394</v>
      </c>
    </row>
    <row r="749" hidden="1" s="1129">
      <c r="A749" s="379" t="inlineStr">
        <is>
          <t>24/02/2017</t>
        </is>
      </c>
      <c r="B749" s="336" t="n">
        <v>1.5846</v>
      </c>
      <c r="C749" s="336" t="n">
        <v>0.5141</v>
      </c>
    </row>
    <row r="750" hidden="1" s="1129">
      <c r="A750" s="379" t="inlineStr">
        <is>
          <t>03/03/2017</t>
        </is>
      </c>
      <c r="B750" s="336" t="n">
        <v>1.5662</v>
      </c>
      <c r="C750" s="336" t="n">
        <v>0.5022</v>
      </c>
    </row>
    <row r="751" hidden="1" s="1129">
      <c r="A751" s="379" t="inlineStr">
        <is>
          <t>10/03/2017</t>
        </is>
      </c>
      <c r="B751" s="336" t="n">
        <v>1.5102</v>
      </c>
      <c r="C751" s="336" t="n">
        <v>0.4799</v>
      </c>
    </row>
    <row r="752" hidden="1" s="1129">
      <c r="A752" s="379" t="inlineStr">
        <is>
          <t>17/03/2017</t>
        </is>
      </c>
      <c r="B752" s="336" t="n">
        <v>1.5252</v>
      </c>
      <c r="C752" s="336" t="n">
        <v>0.487</v>
      </c>
    </row>
    <row r="753" hidden="1" s="1129">
      <c r="A753" s="379" t="inlineStr">
        <is>
          <t>24/03/2017</t>
        </is>
      </c>
      <c r="B753" s="336" t="n">
        <v>1.533</v>
      </c>
      <c r="C753" s="336" t="n">
        <v>0.4948</v>
      </c>
    </row>
    <row r="754" hidden="1" s="1129">
      <c r="A754" s="379" t="inlineStr">
        <is>
          <t>31/03/2017</t>
        </is>
      </c>
      <c r="B754" s="336" t="n">
        <v>1.4842</v>
      </c>
      <c r="C754" s="336" t="n">
        <v>0.4741</v>
      </c>
    </row>
    <row r="755" hidden="1" s="1129">
      <c r="A755" s="379" t="inlineStr">
        <is>
          <t>07/04/2017</t>
        </is>
      </c>
      <c r="B755" s="336" t="n">
        <v>1.436</v>
      </c>
      <c r="C755" s="336" t="n">
        <v>0.4599</v>
      </c>
    </row>
    <row r="756" hidden="1" s="1129">
      <c r="A756" s="379" t="inlineStr">
        <is>
          <t>13/04/2017</t>
        </is>
      </c>
      <c r="B756" s="336" t="n">
        <v>1.4732</v>
      </c>
      <c r="C756" s="336" t="n">
        <v>0.4685</v>
      </c>
    </row>
    <row r="757" hidden="1" s="1129">
      <c r="A757" s="379" t="inlineStr">
        <is>
          <t>20/04/2017</t>
        </is>
      </c>
      <c r="B757" s="336" t="n">
        <v>1.4976</v>
      </c>
      <c r="C757" s="336" t="n">
        <v>0.4785</v>
      </c>
    </row>
    <row r="758" hidden="1" s="1129">
      <c r="A758" s="379" t="inlineStr">
        <is>
          <t>28/04/2017</t>
        </is>
      </c>
      <c r="B758" s="336" t="n">
        <v>1.4974</v>
      </c>
      <c r="C758" s="336" t="n">
        <v>0.4737</v>
      </c>
    </row>
    <row r="759" hidden="1" s="1129">
      <c r="A759" s="379" t="inlineStr">
        <is>
          <t>05/05/2017</t>
        </is>
      </c>
      <c r="B759" s="336" t="n">
        <v>1.4591</v>
      </c>
      <c r="C759" s="336" t="n">
        <v>0.4607</v>
      </c>
    </row>
    <row r="760" hidden="1" s="1129">
      <c r="A760" s="379" t="inlineStr">
        <is>
          <t>12/05/2017</t>
        </is>
      </c>
      <c r="B760" s="336" t="n">
        <v>1.4192</v>
      </c>
      <c r="C760" s="336" t="n">
        <v>0.4485</v>
      </c>
    </row>
    <row r="761" hidden="1" s="1129">
      <c r="A761" s="379" t="inlineStr">
        <is>
          <t>19/05/2017</t>
        </is>
      </c>
      <c r="B761" s="336" t="n">
        <v>1.3871</v>
      </c>
      <c r="C761" s="336" t="n">
        <v>0.4343</v>
      </c>
    </row>
    <row r="762" hidden="1" s="1129">
      <c r="A762" s="379" t="inlineStr">
        <is>
          <t>26/05/2017</t>
        </is>
      </c>
      <c r="B762" s="336" t="n">
        <v>1.3994</v>
      </c>
      <c r="C762" s="336" t="n">
        <v>0.4272</v>
      </c>
    </row>
    <row r="763" hidden="1" s="1129">
      <c r="A763" s="379" t="inlineStr">
        <is>
          <t>02/06/2017</t>
        </is>
      </c>
      <c r="B763" s="336" t="n">
        <v>1.3492</v>
      </c>
      <c r="C763" s="336" t="n">
        <v>0.4147</v>
      </c>
    </row>
    <row r="764" hidden="1" s="1129">
      <c r="A764" s="379" t="inlineStr">
        <is>
          <t>09/06/2017</t>
        </is>
      </c>
      <c r="B764" s="336" t="n">
        <v>1.3453</v>
      </c>
      <c r="C764" s="336" t="n">
        <v>0.4104</v>
      </c>
    </row>
    <row r="765" hidden="1" s="1129">
      <c r="A765" s="379" t="inlineStr">
        <is>
          <t>16/06/2017</t>
        </is>
      </c>
      <c r="B765" s="336" t="n">
        <v>1.3501</v>
      </c>
      <c r="C765" s="336" t="n">
        <v>0.4093</v>
      </c>
    </row>
    <row r="766" hidden="1" s="1129">
      <c r="A766" s="379" t="inlineStr">
        <is>
          <t>23/06/2017</t>
        </is>
      </c>
      <c r="B766" s="336" t="n">
        <v>1.3161</v>
      </c>
      <c r="C766" s="336" t="n">
        <v>0.3958</v>
      </c>
    </row>
    <row r="767" hidden="1" s="1129">
      <c r="A767" s="379" t="inlineStr">
        <is>
          <t>30/06/2017</t>
        </is>
      </c>
      <c r="B767" s="336" t="n">
        <v>1.2919</v>
      </c>
      <c r="C767" s="336" t="n">
        <v>0.391</v>
      </c>
    </row>
    <row r="768" hidden="1" s="1129">
      <c r="A768" s="379" t="inlineStr">
        <is>
          <t>07/07/2017</t>
        </is>
      </c>
      <c r="B768" s="336" t="n">
        <v>1.2686</v>
      </c>
      <c r="C768" s="336" t="n">
        <v>0.3848</v>
      </c>
    </row>
    <row r="769" hidden="1" s="1129">
      <c r="A769" s="379" t="inlineStr">
        <is>
          <t>14/07/2017</t>
        </is>
      </c>
      <c r="B769" s="336" t="n">
        <v>1.273</v>
      </c>
      <c r="C769" s="336" t="n">
        <v>0.395</v>
      </c>
    </row>
    <row r="770" hidden="1" s="1129">
      <c r="A770" s="379" t="inlineStr">
        <is>
          <t>21/07/2017</t>
        </is>
      </c>
      <c r="B770" s="336" t="n">
        <v>1.302</v>
      </c>
      <c r="C770" s="336" t="n">
        <v>0.4133</v>
      </c>
    </row>
    <row r="771" hidden="1" s="1129">
      <c r="A771" s="379" t="inlineStr">
        <is>
          <t>28/07/2017</t>
        </is>
      </c>
      <c r="B771" s="336" t="n">
        <v>1.3632</v>
      </c>
      <c r="C771" s="336" t="n">
        <v>0.4329</v>
      </c>
    </row>
    <row r="772" hidden="1" s="1129">
      <c r="A772" s="379" t="inlineStr">
        <is>
          <t>04/08/2017</t>
        </is>
      </c>
      <c r="B772" s="336" t="n">
        <v>1.3885</v>
      </c>
      <c r="C772" s="336" t="n">
        <v>0.4451</v>
      </c>
    </row>
    <row r="773" hidden="1" s="1129">
      <c r="A773" s="379" t="inlineStr">
        <is>
          <t>11/08/2017</t>
        </is>
      </c>
      <c r="B773" s="336" t="n">
        <v>1.4212</v>
      </c>
      <c r="C773" s="336" t="n">
        <v>0.4516</v>
      </c>
    </row>
    <row r="774" hidden="1" s="1129">
      <c r="A774" s="379" t="inlineStr">
        <is>
          <t>18/08/2017</t>
        </is>
      </c>
      <c r="B774" s="336" t="n">
        <v>1.4253</v>
      </c>
      <c r="C774" s="336" t="n">
        <v>0.4499</v>
      </c>
    </row>
    <row r="775" hidden="1" s="1129">
      <c r="A775" s="379" t="inlineStr">
        <is>
          <t>25/08/2017</t>
        </is>
      </c>
      <c r="B775" s="336" t="n">
        <v>1.3999</v>
      </c>
      <c r="C775" s="336" t="n">
        <v>0.4439</v>
      </c>
    </row>
    <row r="776" hidden="1" s="1129">
      <c r="A776" s="379" t="inlineStr">
        <is>
          <t>01/09/2017</t>
        </is>
      </c>
      <c r="B776" s="336" t="n">
        <v>1.4032</v>
      </c>
      <c r="C776" s="336" t="n">
        <v>0.4448</v>
      </c>
    </row>
    <row r="777" hidden="1" s="1129">
      <c r="A777" s="379" t="inlineStr">
        <is>
          <t>08/09/2017</t>
        </is>
      </c>
      <c r="B777" s="336" t="n">
        <v>1.4435</v>
      </c>
      <c r="C777" s="336" t="n">
        <v>0.4639</v>
      </c>
    </row>
    <row r="778" hidden="1" s="1129">
      <c r="A778" s="379" t="inlineStr">
        <is>
          <t>15/09/2017</t>
        </is>
      </c>
      <c r="B778" s="336" t="n">
        <v>1.4355</v>
      </c>
      <c r="C778" s="336" t="n">
        <v>0.4604</v>
      </c>
    </row>
    <row r="779" hidden="1" s="1129">
      <c r="A779" s="379" t="inlineStr">
        <is>
          <t>22/09/2017</t>
        </is>
      </c>
      <c r="B779" s="336" t="n">
        <v>1.444</v>
      </c>
      <c r="C779" s="336" t="n">
        <v>0.4607</v>
      </c>
    </row>
    <row r="780" hidden="1" s="1129">
      <c r="A780" s="379" t="inlineStr">
        <is>
          <t>29/09/2017</t>
        </is>
      </c>
      <c r="B780" s="336" t="n">
        <v>1.4597</v>
      </c>
      <c r="C780" s="336" t="n">
        <v>0.4601</v>
      </c>
    </row>
    <row r="781" hidden="1" s="1129">
      <c r="A781" s="379" t="inlineStr">
        <is>
          <t>06/10/2017</t>
        </is>
      </c>
      <c r="B781" s="336" t="n">
        <v>1.5018</v>
      </c>
      <c r="C781" s="336" t="n">
        <v>0.477</v>
      </c>
    </row>
    <row r="782" hidden="1" s="1129">
      <c r="A782" s="379" t="inlineStr">
        <is>
          <t>13/10/2017</t>
        </is>
      </c>
      <c r="B782" s="336" t="n">
        <v>1.5153</v>
      </c>
      <c r="C782" s="336" t="n">
        <v>0.4779</v>
      </c>
    </row>
    <row r="783" hidden="1" s="1129">
      <c r="A783" s="379" t="inlineStr">
        <is>
          <t>20/10/2017</t>
        </is>
      </c>
      <c r="B783" s="336" t="n">
        <v>1.5368</v>
      </c>
      <c r="C783" s="336" t="n">
        <v>0.4844</v>
      </c>
    </row>
    <row r="784" hidden="1" s="1129">
      <c r="A784" s="379" t="inlineStr">
        <is>
          <t>27/10/2017</t>
        </is>
      </c>
      <c r="B784" s="336" t="n">
        <v>1.5721</v>
      </c>
      <c r="C784" s="336" t="n">
        <v>0.4838</v>
      </c>
    </row>
    <row r="785" hidden="1" s="1129">
      <c r="A785" s="379" t="inlineStr">
        <is>
          <t>03/11/2017</t>
        </is>
      </c>
      <c r="B785" s="336" t="n">
        <v>1.5889</v>
      </c>
      <c r="C785" s="336" t="n">
        <v>0.4844</v>
      </c>
    </row>
    <row r="786" hidden="1" s="1129">
      <c r="A786" s="379" t="inlineStr">
        <is>
          <t>10/11/2017</t>
        </is>
      </c>
      <c r="B786" s="336" t="n">
        <v>1.6247</v>
      </c>
      <c r="C786" s="336" t="n">
        <v>0.4973</v>
      </c>
    </row>
    <row r="787" hidden="1" s="1129">
      <c r="A787" s="379" t="inlineStr">
        <is>
          <t>17/11/2017</t>
        </is>
      </c>
      <c r="B787" s="336" t="n">
        <v>1.6769</v>
      </c>
      <c r="C787" s="336" t="n">
        <v>0.5106000000000001</v>
      </c>
    </row>
    <row r="788" hidden="1" s="1129">
      <c r="A788" s="379" t="inlineStr">
        <is>
          <t>24/11/2017</t>
        </is>
      </c>
      <c r="B788" s="336" t="n">
        <v>1.681</v>
      </c>
      <c r="C788" s="336" t="n">
        <v>0.5189</v>
      </c>
    </row>
    <row r="789" hidden="1" s="1129">
      <c r="A789" s="379" t="inlineStr">
        <is>
          <t>01/12/2017</t>
        </is>
      </c>
      <c r="B789" s="336" t="n">
        <v>1.7097</v>
      </c>
      <c r="C789" s="336" t="n">
        <v>0.5274</v>
      </c>
    </row>
    <row r="790" hidden="1" s="1129">
      <c r="A790" s="379" t="inlineStr">
        <is>
          <t>08/12/2017</t>
        </is>
      </c>
      <c r="B790" s="336" t="n">
        <v>1.738</v>
      </c>
      <c r="C790" s="336" t="n">
        <v>0.5331</v>
      </c>
    </row>
    <row r="791" hidden="1" s="1129">
      <c r="A791" s="379" t="inlineStr">
        <is>
          <t>15/12/2017</t>
        </is>
      </c>
      <c r="B791" s="336" t="n">
        <v>1.751</v>
      </c>
      <c r="C791" s="336" t="n">
        <v>0.5279</v>
      </c>
    </row>
    <row r="792" hidden="1" s="1129">
      <c r="A792" s="379" t="inlineStr">
        <is>
          <t>22/12/2017</t>
        </is>
      </c>
      <c r="B792" s="336" t="n">
        <v>1.7521</v>
      </c>
      <c r="C792" s="336" t="n">
        <v>0.53</v>
      </c>
    </row>
    <row r="793" hidden="1" s="1129">
      <c r="A793" s="379" t="inlineStr">
        <is>
          <t>28/12/2017</t>
        </is>
      </c>
      <c r="B793" s="336" t="n">
        <v>1.7726</v>
      </c>
      <c r="C793" s="336" t="n">
        <v>0.5352</v>
      </c>
    </row>
    <row r="794" hidden="1" s="1129">
      <c r="A794" s="379" t="inlineStr">
        <is>
          <t>05/01/2018</t>
        </is>
      </c>
      <c r="B794" s="336" t="n">
        <v>1.8163</v>
      </c>
      <c r="C794" s="336" t="n">
        <v>0.5606</v>
      </c>
    </row>
    <row r="795" hidden="1" s="1129">
      <c r="A795" s="379" t="inlineStr">
        <is>
          <t>12/01/2018</t>
        </is>
      </c>
      <c r="B795" s="336" t="n">
        <v>1.8515</v>
      </c>
      <c r="C795" s="336" t="n">
        <v>0.5735</v>
      </c>
    </row>
    <row r="796" hidden="1" s="1129">
      <c r="A796" s="379" t="inlineStr">
        <is>
          <t>19/01/2018</t>
        </is>
      </c>
      <c r="B796" s="336" t="n">
        <v>1.855</v>
      </c>
      <c r="C796" s="336" t="n">
        <v>0.5774</v>
      </c>
    </row>
    <row r="797" hidden="1" s="1129">
      <c r="A797" s="379" t="inlineStr">
        <is>
          <t>26/01/2018</t>
        </is>
      </c>
      <c r="B797" s="336" t="n">
        <v>1.8395</v>
      </c>
      <c r="C797" s="336" t="n">
        <v>0.578</v>
      </c>
    </row>
    <row r="798" hidden="1" s="1129">
      <c r="A798" s="379" t="inlineStr">
        <is>
          <t>02/02/2018</t>
        </is>
      </c>
      <c r="B798" s="336" t="n">
        <v>1.8391</v>
      </c>
      <c r="C798" s="336" t="n">
        <v>0.5779</v>
      </c>
    </row>
    <row r="799" hidden="1" s="1129">
      <c r="A799" s="379" t="inlineStr">
        <is>
          <t>09/02/2018</t>
        </is>
      </c>
      <c r="B799" s="336" t="n">
        <v>1.833</v>
      </c>
      <c r="C799" s="336" t="n">
        <v>0.5605</v>
      </c>
    </row>
    <row r="800" hidden="1" s="1129">
      <c r="A800" s="379" t="inlineStr">
        <is>
          <t>16/02/2018</t>
        </is>
      </c>
      <c r="B800" s="336" t="n">
        <v>1.8523</v>
      </c>
      <c r="C800" s="336" t="n">
        <v>0.5737</v>
      </c>
    </row>
    <row r="801" hidden="1" s="1129">
      <c r="A801" s="379" t="inlineStr">
        <is>
          <t>23/02/2018</t>
        </is>
      </c>
      <c r="B801" s="336" t="n">
        <v>1.8675</v>
      </c>
      <c r="C801" s="336" t="n">
        <v>0.5755</v>
      </c>
    </row>
    <row r="802" hidden="1" s="1129">
      <c r="A802" s="379" t="inlineStr">
        <is>
          <t>02/03/2018</t>
        </is>
      </c>
      <c r="B802" s="336" t="n">
        <v>1.8817</v>
      </c>
      <c r="C802" s="336" t="n">
        <v>0.5797</v>
      </c>
    </row>
    <row r="803" hidden="1" s="1129">
      <c r="A803" s="379" t="inlineStr">
        <is>
          <t>09/03/2018</t>
        </is>
      </c>
      <c r="B803" s="336" t="n">
        <v>1.8797</v>
      </c>
      <c r="C803" s="336" t="n">
        <v>0.5797</v>
      </c>
    </row>
    <row r="804" hidden="1" s="1129">
      <c r="A804" s="379" t="inlineStr">
        <is>
          <t>16/03/2018</t>
        </is>
      </c>
      <c r="B804" s="336" t="n">
        <v>1.9022</v>
      </c>
      <c r="C804" s="336" t="n">
        <v>0.5818</v>
      </c>
    </row>
    <row r="805" hidden="1" s="1129">
      <c r="A805" s="379" t="inlineStr">
        <is>
          <t>23/03/2018</t>
        </is>
      </c>
      <c r="B805" s="336" t="n">
        <v>1.8617</v>
      </c>
      <c r="C805" s="336" t="n">
        <v>0.5648</v>
      </c>
    </row>
    <row r="806" hidden="1" s="1129">
      <c r="A806" s="379" t="inlineStr">
        <is>
          <t>29/03/2018</t>
        </is>
      </c>
      <c r="B806" s="336" t="n">
        <v>1.802</v>
      </c>
      <c r="C806" s="336" t="n">
        <v>0.5434</v>
      </c>
    </row>
    <row r="807" hidden="1" s="1129">
      <c r="A807" s="379" t="inlineStr">
        <is>
          <t>06/04/2018</t>
        </is>
      </c>
      <c r="B807" s="336" t="n">
        <v>1.6499</v>
      </c>
      <c r="C807" s="336" t="n">
        <v>0.4939</v>
      </c>
    </row>
    <row r="808" hidden="1" s="1129">
      <c r="A808" s="379" t="inlineStr">
        <is>
          <t>13/04/2018</t>
        </is>
      </c>
      <c r="B808" s="336" t="n">
        <v>1.5212</v>
      </c>
      <c r="C808" s="336" t="n">
        <v>0.4471</v>
      </c>
    </row>
    <row r="809" hidden="1" s="1129">
      <c r="A809" s="379" t="inlineStr">
        <is>
          <t>20/04/2018</t>
        </is>
      </c>
      <c r="B809" s="336" t="n">
        <v>1.4876</v>
      </c>
      <c r="C809" s="336" t="n">
        <v>0.4374</v>
      </c>
    </row>
    <row r="810" hidden="1" s="1129">
      <c r="A810" s="379" t="inlineStr">
        <is>
          <t>27/04/2018</t>
        </is>
      </c>
      <c r="B810" s="336" t="n">
        <v>1.4586</v>
      </c>
      <c r="C810" s="336" t="n">
        <v>0.4205</v>
      </c>
    </row>
    <row r="811" hidden="1" s="1129">
      <c r="A811" s="379" t="inlineStr">
        <is>
          <t>04/05/2018</t>
        </is>
      </c>
      <c r="B811" s="336" t="n">
        <v>1.4468</v>
      </c>
      <c r="C811" s="336" t="n">
        <v>0.4104</v>
      </c>
    </row>
    <row r="812" hidden="1" s="1129">
      <c r="A812" s="379" t="inlineStr">
        <is>
          <t>11/05/2018</t>
        </is>
      </c>
      <c r="B812" s="336" t="n">
        <v>1.5184</v>
      </c>
      <c r="C812" s="336" t="n">
        <v>0.4246</v>
      </c>
    </row>
    <row r="813" hidden="1" s="1129">
      <c r="A813" s="379" t="inlineStr">
        <is>
          <t>18/05/2018</t>
        </is>
      </c>
      <c r="B813" s="336" t="n">
        <v>1.621</v>
      </c>
      <c r="C813" s="336" t="n">
        <v>0.4402</v>
      </c>
    </row>
    <row r="814" hidden="1" s="1129">
      <c r="A814" s="379" t="inlineStr">
        <is>
          <t>25/05/2018</t>
        </is>
      </c>
      <c r="B814" s="336" t="n">
        <v>1.6484</v>
      </c>
      <c r="C814" s="336" t="n">
        <v>0.451</v>
      </c>
    </row>
    <row r="815" hidden="1" s="1129">
      <c r="A815" s="379" t="inlineStr">
        <is>
          <t>01/06/2018</t>
        </is>
      </c>
      <c r="B815" s="336" t="n">
        <v>1.6868</v>
      </c>
      <c r="C815" s="336" t="n">
        <v>0.4502</v>
      </c>
    </row>
    <row r="816" hidden="1" s="1129">
      <c r="A816" s="379" t="inlineStr">
        <is>
          <t>08/06/2018</t>
        </is>
      </c>
      <c r="B816" s="336" t="n">
        <v>1.6966</v>
      </c>
      <c r="C816" s="336" t="n">
        <v>0.4463</v>
      </c>
    </row>
    <row r="817" hidden="1" s="1129">
      <c r="A817" s="379" t="inlineStr">
        <is>
          <t>15/06/2018</t>
        </is>
      </c>
      <c r="B817" s="336" t="n">
        <v>1.6491</v>
      </c>
      <c r="C817" s="336" t="n">
        <v>0.4416</v>
      </c>
    </row>
    <row r="818" hidden="1" s="1129">
      <c r="A818" s="379" t="inlineStr">
        <is>
          <t>22/06/2018</t>
        </is>
      </c>
      <c r="B818" s="336" t="n">
        <v>1.5621</v>
      </c>
      <c r="C818" s="336" t="n">
        <v>0.4152</v>
      </c>
    </row>
    <row r="819" hidden="1" s="1129">
      <c r="A819" s="379" t="inlineStr">
        <is>
          <t>29/06/2018</t>
        </is>
      </c>
      <c r="B819" s="336" t="n">
        <v>1.507</v>
      </c>
      <c r="C819" s="336" t="n">
        <v>0.3931</v>
      </c>
    </row>
    <row r="820" hidden="1" s="1129">
      <c r="A820" s="379" t="inlineStr">
        <is>
          <t>06/07/2018</t>
        </is>
      </c>
      <c r="B820" s="336" t="n">
        <v>1.4736</v>
      </c>
      <c r="C820" s="336" t="n">
        <v>0.3768</v>
      </c>
    </row>
    <row r="821" hidden="1" s="1129">
      <c r="A821" s="379" t="inlineStr">
        <is>
          <t>13/07/2018</t>
        </is>
      </c>
      <c r="B821" s="336" t="n">
        <v>1.4652</v>
      </c>
      <c r="C821" s="336" t="n">
        <v>0.3799</v>
      </c>
    </row>
    <row r="822" hidden="1" s="1129">
      <c r="A822" s="379" t="inlineStr">
        <is>
          <t>20/07/2018</t>
        </is>
      </c>
      <c r="B822" s="336" t="n">
        <v>1.4561</v>
      </c>
      <c r="C822" s="336" t="n">
        <v>0.3796</v>
      </c>
    </row>
    <row r="823" hidden="1" s="1129">
      <c r="A823" s="379" t="inlineStr">
        <is>
          <t>27/07/2018</t>
        </is>
      </c>
      <c r="B823" s="336" t="n">
        <v>1.4312</v>
      </c>
      <c r="C823" s="336" t="n">
        <v>0.3829</v>
      </c>
    </row>
    <row r="824" hidden="1" s="1129">
      <c r="A824" s="379" t="inlineStr">
        <is>
          <t>03/08/2018</t>
        </is>
      </c>
      <c r="B824" s="336" t="n">
        <v>1.4004</v>
      </c>
      <c r="C824" s="336" t="n">
        <v>0.3745</v>
      </c>
    </row>
    <row r="825" hidden="1" s="1129">
      <c r="A825" s="379" t="inlineStr">
        <is>
          <t>10/08/2018</t>
        </is>
      </c>
      <c r="B825" s="336" t="n">
        <v>1.3887</v>
      </c>
      <c r="C825" s="336" t="n">
        <v>0.367</v>
      </c>
    </row>
    <row r="826" hidden="1" s="1129">
      <c r="A826" s="379" t="inlineStr">
        <is>
          <t>17/08/2018</t>
        </is>
      </c>
      <c r="B826" s="336" t="n">
        <v>1.3911</v>
      </c>
      <c r="C826" s="336" t="n">
        <v>0.3569</v>
      </c>
    </row>
    <row r="827" hidden="1" s="1129">
      <c r="A827" s="379" t="inlineStr">
        <is>
          <t>24/08/2018</t>
        </is>
      </c>
      <c r="B827" s="336" t="n">
        <v>1.4572</v>
      </c>
      <c r="C827" s="336" t="n">
        <v>0.3597</v>
      </c>
    </row>
    <row r="828" hidden="1" s="1129">
      <c r="A828" s="379" t="inlineStr">
        <is>
          <t>31/08/2018</t>
        </is>
      </c>
      <c r="B828" s="336" t="n">
        <v>1.5897</v>
      </c>
      <c r="C828" s="336" t="n">
        <v>0.3863</v>
      </c>
    </row>
    <row r="829" hidden="1" s="1129">
      <c r="A829" s="379" t="inlineStr">
        <is>
          <t>06/09/2018</t>
        </is>
      </c>
      <c r="B829" s="336" t="n">
        <v>1.6828</v>
      </c>
      <c r="C829" s="336" t="n">
        <v>0.4067</v>
      </c>
    </row>
    <row r="830" hidden="1" s="1129">
      <c r="A830" s="379" t="inlineStr">
        <is>
          <t>14/09/2018</t>
        </is>
      </c>
      <c r="B830" s="336" t="n">
        <v>1.664</v>
      </c>
      <c r="C830" s="336" t="n">
        <v>0.4007</v>
      </c>
    </row>
    <row r="831" hidden="1" s="1129">
      <c r="A831" s="379" t="inlineStr">
        <is>
          <t>21/09/2018</t>
        </is>
      </c>
      <c r="B831" s="336" t="n">
        <v>1.6848</v>
      </c>
      <c r="C831" s="336" t="n">
        <v>0.4111</v>
      </c>
    </row>
    <row r="832" hidden="1" s="1129">
      <c r="A832" s="379" t="inlineStr">
        <is>
          <t>28/09/2018</t>
        </is>
      </c>
      <c r="B832" s="336" t="n">
        <v>1.7102</v>
      </c>
      <c r="C832" s="336" t="n">
        <v>0.4229</v>
      </c>
    </row>
    <row r="833" hidden="1" s="1129">
      <c r="A833" s="379" t="inlineStr">
        <is>
          <t>05/10/2018</t>
        </is>
      </c>
      <c r="B833" s="336" t="n">
        <v>1.7894</v>
      </c>
      <c r="C833" s="336" t="n">
        <v>0.4564</v>
      </c>
    </row>
    <row r="834" hidden="1" s="1129">
      <c r="A834" s="379" t="inlineStr">
        <is>
          <t>11/10/2018</t>
        </is>
      </c>
      <c r="B834" s="336" t="n">
        <v>1.8211</v>
      </c>
      <c r="C834" s="336" t="n">
        <v>0.4856</v>
      </c>
    </row>
    <row r="835" hidden="1" s="1129">
      <c r="A835" s="379" t="inlineStr">
        <is>
          <t>19/10/2018</t>
        </is>
      </c>
      <c r="B835" s="336" t="n">
        <v>1.8129</v>
      </c>
      <c r="C835" s="336" t="n">
        <v>0.4885</v>
      </c>
    </row>
    <row r="836" hidden="1" s="1129">
      <c r="A836" s="379" t="inlineStr">
        <is>
          <t>26/10/2018</t>
        </is>
      </c>
      <c r="B836" s="336" t="n">
        <v>1.772</v>
      </c>
      <c r="C836" s="336" t="n">
        <v>0.4797</v>
      </c>
    </row>
    <row r="837" hidden="1" s="1129">
      <c r="A837" s="379" t="inlineStr">
        <is>
          <t>01/11/2018</t>
        </is>
      </c>
      <c r="B837" s="336" t="n">
        <v>1.7315</v>
      </c>
      <c r="C837" s="336" t="n">
        <v>0.4679</v>
      </c>
    </row>
    <row r="838" hidden="1" s="1129">
      <c r="A838" s="379" t="inlineStr">
        <is>
          <t>09/11/2018</t>
        </is>
      </c>
      <c r="B838" s="336" t="n">
        <v>1.6738</v>
      </c>
      <c r="C838" s="336" t="n">
        <v>0.4477</v>
      </c>
    </row>
    <row r="839" hidden="1" s="1129">
      <c r="A839" s="379" t="inlineStr">
        <is>
          <t>16/11/2018</t>
        </is>
      </c>
      <c r="B839" s="336" t="n">
        <v>1.6434</v>
      </c>
      <c r="C839" s="336" t="n">
        <v>0.4355</v>
      </c>
    </row>
    <row r="840" hidden="1" s="1129">
      <c r="A840" s="379" t="inlineStr">
        <is>
          <t>23/11/2018</t>
        </is>
      </c>
      <c r="B840" s="336" t="n">
        <v>1.633</v>
      </c>
      <c r="C840" s="336" t="n">
        <v>0.4314</v>
      </c>
    </row>
    <row r="841" hidden="1" s="1129">
      <c r="A841" s="379" t="inlineStr">
        <is>
          <t>30/11/2018</t>
        </is>
      </c>
      <c r="B841" s="336" t="n">
        <v>1.6229</v>
      </c>
      <c r="C841" s="336" t="n">
        <v>0.4195</v>
      </c>
    </row>
    <row r="842" hidden="1" s="1129">
      <c r="A842" s="379" t="inlineStr">
        <is>
          <t>07/12/2018</t>
        </is>
      </c>
      <c r="B842" s="336" t="n">
        <v>1.6641</v>
      </c>
      <c r="C842" s="336" t="n">
        <v>0.4305</v>
      </c>
    </row>
    <row r="843" hidden="1" s="1129">
      <c r="A843" s="379" t="inlineStr">
        <is>
          <t>14/12/2018</t>
        </is>
      </c>
      <c r="B843" s="336" t="n">
        <v>1.669</v>
      </c>
      <c r="C843" s="336" t="n">
        <v>0.4286</v>
      </c>
    </row>
    <row r="844" hidden="1" s="1129">
      <c r="A844" s="379" t="inlineStr">
        <is>
          <t>21/12/2018</t>
        </is>
      </c>
      <c r="B844" s="336" t="n">
        <v>1.6658</v>
      </c>
      <c r="C844" s="336" t="n">
        <v>0.4291</v>
      </c>
    </row>
    <row r="845" hidden="1" s="1129">
      <c r="A845" s="379" t="inlineStr">
        <is>
          <t>28/12/2018</t>
        </is>
      </c>
      <c r="B845" s="336" t="n">
        <v>1.6675</v>
      </c>
      <c r="C845" s="336" t="n">
        <v>0.4279</v>
      </c>
    </row>
    <row r="846">
      <c r="A846" s="379" t="inlineStr">
        <is>
          <t>04/01/2019</t>
        </is>
      </c>
      <c r="B846" s="336" t="n">
        <v>1.6673</v>
      </c>
      <c r="C846" s="336" t="n">
        <v>0.4432</v>
      </c>
    </row>
    <row r="847">
      <c r="A847" s="379" t="inlineStr">
        <is>
          <t>11/01/2019</t>
        </is>
      </c>
      <c r="B847" s="336" t="n">
        <v>1.6354</v>
      </c>
      <c r="C847" s="336" t="n">
        <v>0.4406</v>
      </c>
    </row>
    <row r="848">
      <c r="A848" s="379" t="inlineStr">
        <is>
          <t>18/01/2019</t>
        </is>
      </c>
      <c r="B848" s="336" t="n">
        <v>1.6044</v>
      </c>
      <c r="C848" s="336" t="n">
        <v>0.4301</v>
      </c>
    </row>
    <row r="849">
      <c r="A849" s="379" t="inlineStr">
        <is>
          <t>25/01/2019</t>
        </is>
      </c>
      <c r="B849" s="336" t="n">
        <v>1.559</v>
      </c>
      <c r="C849" s="336" t="n">
        <v>0.4134</v>
      </c>
    </row>
    <row r="850">
      <c r="A850" s="379" t="inlineStr">
        <is>
          <t>01/02/2019</t>
        </is>
      </c>
      <c r="B850" s="336" t="n">
        <v>1.5231</v>
      </c>
      <c r="C850" s="336" t="n">
        <v>0.4112</v>
      </c>
    </row>
    <row r="851">
      <c r="A851" s="379" t="inlineStr">
        <is>
          <t>08/02/2019</t>
        </is>
      </c>
      <c r="B851" s="336" t="n">
        <v>1.58</v>
      </c>
      <c r="C851" s="336" t="n">
        <v>0.4276</v>
      </c>
    </row>
    <row r="852">
      <c r="A852" s="379" t="inlineStr">
        <is>
          <t>15/02/2019</t>
        </is>
      </c>
      <c r="B852" s="336" t="n">
        <v>1.6921</v>
      </c>
      <c r="C852" s="336" t="n">
        <v>0.4532</v>
      </c>
    </row>
    <row r="853">
      <c r="A853" s="379" t="inlineStr">
        <is>
          <t>22/02/2019</t>
        </is>
      </c>
      <c r="B853" s="336" t="n">
        <v>1.7998</v>
      </c>
      <c r="C853" s="336" t="n">
        <v>0.4824</v>
      </c>
    </row>
    <row r="854">
      <c r="A854" s="379" t="inlineStr">
        <is>
          <t>01/03/2019</t>
        </is>
      </c>
      <c r="B854" s="336" t="n">
        <v>1.8661</v>
      </c>
      <c r="C854" s="336" t="n">
        <v>0.4979</v>
      </c>
    </row>
    <row r="855">
      <c r="A855" s="379" t="inlineStr">
        <is>
          <t>08/03/2019</t>
        </is>
      </c>
      <c r="B855" s="336" t="n">
        <v>1.8694</v>
      </c>
      <c r="C855" s="336" t="n">
        <v>0.4833</v>
      </c>
    </row>
    <row r="856">
      <c r="A856" s="379" t="inlineStr">
        <is>
          <t>15/03/2019</t>
        </is>
      </c>
      <c r="B856" s="336" t="n">
        <v>1.8532</v>
      </c>
      <c r="C856" s="336" t="n">
        <v>0.4845</v>
      </c>
    </row>
    <row r="857">
      <c r="A857" s="379" t="inlineStr">
        <is>
          <t>22/03/2019</t>
        </is>
      </c>
      <c r="B857" s="336" t="n">
        <v>1.7686</v>
      </c>
      <c r="C857" s="336" t="n">
        <v>0.4649</v>
      </c>
    </row>
    <row r="858">
      <c r="A858" s="379" t="inlineStr">
        <is>
          <t>29/03/2019</t>
        </is>
      </c>
      <c r="B858" s="336" t="n">
        <v>1.6332</v>
      </c>
      <c r="C858" s="336" t="n">
        <v>0.4188</v>
      </c>
    </row>
    <row r="859">
      <c r="A859" s="379" t="inlineStr">
        <is>
          <t>05/04/2019</t>
        </is>
      </c>
      <c r="B859" s="336" t="n">
        <v>1.6478</v>
      </c>
      <c r="C859" s="336" t="n">
        <v>0.4265</v>
      </c>
    </row>
    <row r="860">
      <c r="A860" s="379" t="inlineStr">
        <is>
          <t>12/04/2019</t>
        </is>
      </c>
      <c r="B860" s="336" t="n">
        <v>1.8962</v>
      </c>
      <c r="C860" s="336" t="n">
        <v>0.4921</v>
      </c>
    </row>
    <row r="861">
      <c r="A861" s="379" t="inlineStr">
        <is>
          <t>18/04/2019</t>
        </is>
      </c>
      <c r="B861" s="336" t="n">
        <v>1.9846</v>
      </c>
      <c r="C861" s="336" t="n">
        <v>0.5079</v>
      </c>
    </row>
    <row r="862">
      <c r="A862" s="379" t="inlineStr">
        <is>
          <t>26/04/2019</t>
        </is>
      </c>
      <c r="B862" s="336" t="n">
        <v>1.8562</v>
      </c>
      <c r="C862" s="336" t="n">
        <v>0.4705</v>
      </c>
    </row>
    <row r="863">
      <c r="A863" s="379" t="inlineStr">
        <is>
          <t>03/05/2019</t>
        </is>
      </c>
      <c r="B863" s="336" t="n">
        <v>1.6596</v>
      </c>
      <c r="C863" s="336" t="n">
        <v>0.4213</v>
      </c>
    </row>
    <row r="864">
      <c r="A864" s="379" t="inlineStr">
        <is>
          <t>10/05/2019</t>
        </is>
      </c>
      <c r="B864" s="336" t="n">
        <v>1.6109</v>
      </c>
      <c r="C864" s="336" t="n">
        <v>0.4079</v>
      </c>
    </row>
    <row r="865">
      <c r="A865" s="379" t="inlineStr">
        <is>
          <t>17/05/2019</t>
        </is>
      </c>
      <c r="B865" s="336" t="n">
        <v>1.682</v>
      </c>
      <c r="C865" s="336" t="n">
        <v>0.4187</v>
      </c>
    </row>
    <row r="866">
      <c r="A866" s="379" t="inlineStr">
        <is>
          <t>24/05/2019</t>
        </is>
      </c>
      <c r="B866" s="336" t="n">
        <v>1.6493</v>
      </c>
      <c r="C866" s="336" t="n">
        <v>0.4071</v>
      </c>
    </row>
    <row r="867">
      <c r="A867" s="379" t="inlineStr">
        <is>
          <t>31/05/2019</t>
        </is>
      </c>
      <c r="B867" s="336" t="n">
        <v>1.6228</v>
      </c>
      <c r="C867" s="336" t="n">
        <v>0.4072</v>
      </c>
    </row>
    <row r="868">
      <c r="A868" s="379" t="inlineStr">
        <is>
          <t>07/06/2019</t>
        </is>
      </c>
      <c r="B868" s="336" t="n">
        <v>1.6487</v>
      </c>
      <c r="C868" s="336" t="n">
        <v>0.4248</v>
      </c>
    </row>
    <row r="869">
      <c r="A869" s="379" t="inlineStr">
        <is>
          <t>14/06/2019</t>
        </is>
      </c>
      <c r="B869" s="336" t="n">
        <v>1.6175</v>
      </c>
      <c r="C869" s="336" t="n">
        <v>0.4183</v>
      </c>
    </row>
    <row r="870">
      <c r="A870" s="379" t="inlineStr">
        <is>
          <t>21/06/2019</t>
        </is>
      </c>
      <c r="B870" s="336" t="n">
        <v>1.6105</v>
      </c>
      <c r="C870" s="336" t="n">
        <v>0.4174</v>
      </c>
    </row>
    <row r="871">
      <c r="A871" s="379" t="inlineStr">
        <is>
          <t>28/06/2019</t>
        </is>
      </c>
      <c r="B871" s="336" t="n">
        <v>1.604</v>
      </c>
      <c r="C871" s="336" t="n">
        <v>0.4179</v>
      </c>
    </row>
    <row r="872">
      <c r="A872" s="379" t="inlineStr">
        <is>
          <t>05/07/2019</t>
        </is>
      </c>
      <c r="B872" s="336" t="n">
        <v>1.6403</v>
      </c>
      <c r="C872" s="336" t="n">
        <v>0.4287</v>
      </c>
    </row>
    <row r="873">
      <c r="A873" s="379" t="inlineStr">
        <is>
          <t>12/07/2019</t>
        </is>
      </c>
      <c r="B873" s="336" t="n">
        <v>1.6507</v>
      </c>
      <c r="C873" s="336" t="n">
        <v>0.4382</v>
      </c>
    </row>
    <row r="874">
      <c r="A874" s="379" t="inlineStr">
        <is>
          <t>19/07/2019</t>
        </is>
      </c>
      <c r="B874" s="336" t="n">
        <v>1.6654</v>
      </c>
      <c r="C874" s="336" t="n">
        <v>0.444</v>
      </c>
    </row>
    <row r="875">
      <c r="A875" s="379" t="inlineStr">
        <is>
          <t>26/07/2019</t>
        </is>
      </c>
      <c r="B875" s="336" t="n">
        <v>1.7157</v>
      </c>
      <c r="C875" s="336" t="n">
        <v>0.4555</v>
      </c>
    </row>
    <row r="876">
      <c r="A876" s="379" t="inlineStr">
        <is>
          <t>02/08/2019</t>
        </is>
      </c>
      <c r="B876" s="336" t="n">
        <v>1.7253</v>
      </c>
      <c r="C876" s="336" t="n">
        <v>0.4517</v>
      </c>
    </row>
    <row r="877">
      <c r="A877" s="379" t="inlineStr">
        <is>
          <t>09/08/2019</t>
        </is>
      </c>
      <c r="B877" s="336" t="n">
        <v>1.7441</v>
      </c>
      <c r="C877" s="336" t="n">
        <v>0.4414</v>
      </c>
    </row>
    <row r="878">
      <c r="A878" s="379" t="inlineStr">
        <is>
          <t>16/08/2019</t>
        </is>
      </c>
      <c r="B878" s="336" t="n">
        <v>1.7452</v>
      </c>
      <c r="C878" s="336" t="n">
        <v>0.4369</v>
      </c>
    </row>
    <row r="879">
      <c r="A879" s="379" t="inlineStr">
        <is>
          <t>23/08/2019</t>
        </is>
      </c>
      <c r="B879" s="336" t="n">
        <v>1.7217</v>
      </c>
      <c r="C879" s="336" t="n">
        <v>0.4237</v>
      </c>
    </row>
    <row r="880">
      <c r="A880" s="379" t="inlineStr">
        <is>
          <t>30/08/2019</t>
        </is>
      </c>
      <c r="B880" s="336" t="n">
        <v>1.6907</v>
      </c>
      <c r="C880" s="336" t="n">
        <v>0.4074</v>
      </c>
    </row>
    <row r="881">
      <c r="A881" s="379" t="inlineStr">
        <is>
          <t>06/09/2019</t>
        </is>
      </c>
      <c r="B881" s="336" t="n">
        <v>1.7031</v>
      </c>
      <c r="C881" s="336" t="n">
        <v>0.4126</v>
      </c>
    </row>
    <row r="882">
      <c r="A882" s="379" t="inlineStr">
        <is>
          <t>13/09/2019</t>
        </is>
      </c>
      <c r="B882" s="336" t="n">
        <v>1.6941</v>
      </c>
      <c r="C882" s="336" t="n">
        <v>0.4151</v>
      </c>
    </row>
    <row r="883">
      <c r="A883" s="379" t="inlineStr">
        <is>
          <t>20/09/2019</t>
        </is>
      </c>
      <c r="B883" s="336" t="n">
        <v>1.7219</v>
      </c>
      <c r="C883" s="336" t="n">
        <v>0.4181</v>
      </c>
    </row>
    <row r="884">
      <c r="A884" s="379" t="inlineStr">
        <is>
          <t>27/09/2019</t>
        </is>
      </c>
      <c r="B884" s="336" t="n">
        <v>1.7471</v>
      </c>
      <c r="C884" s="336" t="n">
        <v>0.4197</v>
      </c>
    </row>
    <row r="885">
      <c r="A885" s="379" t="inlineStr">
        <is>
          <t>04/10/2019</t>
        </is>
      </c>
      <c r="B885" s="336" t="n">
        <v>1.7686</v>
      </c>
      <c r="C885" s="336" t="n">
        <v>0.4294</v>
      </c>
    </row>
    <row r="886">
      <c r="A886" s="379" t="inlineStr">
        <is>
          <t>11/10/2019</t>
        </is>
      </c>
      <c r="B886" s="336" t="n">
        <v>1.8004</v>
      </c>
      <c r="C886" s="336" t="n">
        <v>0.4393</v>
      </c>
    </row>
    <row r="887">
      <c r="A887" s="379" t="inlineStr">
        <is>
          <t>18/10/2019</t>
        </is>
      </c>
      <c r="B887" s="336" t="n">
        <v>1.8036</v>
      </c>
      <c r="C887" s="336" t="n">
        <v>0.4353</v>
      </c>
    </row>
    <row r="888">
      <c r="A888" s="379" t="inlineStr">
        <is>
          <t>25/10/2019</t>
        </is>
      </c>
      <c r="B888" s="336" t="n">
        <v>1.8221</v>
      </c>
      <c r="C888" s="336" t="n">
        <v>0.4491</v>
      </c>
    </row>
    <row r="889">
      <c r="A889" s="379" t="inlineStr">
        <is>
          <t>01/11/2019</t>
        </is>
      </c>
      <c r="B889" s="336" t="n">
        <v>1.8571</v>
      </c>
      <c r="C889" s="336" t="n">
        <v>0.4646</v>
      </c>
    </row>
    <row r="890">
      <c r="A890" s="379" t="inlineStr">
        <is>
          <t>08/11/2019</t>
        </is>
      </c>
      <c r="B890" s="336" t="n">
        <v>1.8745</v>
      </c>
      <c r="C890" s="336" t="n">
        <v>0.4611</v>
      </c>
    </row>
    <row r="891">
      <c r="A891" s="379" t="inlineStr">
        <is>
          <t>14/11/2019</t>
        </is>
      </c>
      <c r="B891" s="336" t="n">
        <v>1.8784</v>
      </c>
      <c r="C891" s="336" t="n">
        <v>0.4503</v>
      </c>
    </row>
    <row r="892">
      <c r="A892" s="379" t="inlineStr">
        <is>
          <t>22/11/2019</t>
        </is>
      </c>
      <c r="B892" s="336" t="n">
        <v>1.9064</v>
      </c>
      <c r="C892" s="336" t="n">
        <v>0.4542</v>
      </c>
    </row>
    <row r="893">
      <c r="A893" s="379" t="inlineStr">
        <is>
          <t>29/11/2019</t>
        </is>
      </c>
      <c r="B893" s="336" t="n">
        <v>1.9611</v>
      </c>
      <c r="C893" s="336" t="n">
        <v>0.4633</v>
      </c>
    </row>
    <row r="894">
      <c r="A894" s="379" t="inlineStr">
        <is>
          <t>06/12/2019</t>
        </is>
      </c>
      <c r="B894" s="336" t="n">
        <v>2.0097</v>
      </c>
      <c r="C894" s="336" t="n">
        <v>0.4794</v>
      </c>
    </row>
    <row r="895">
      <c r="A895" s="379" t="inlineStr">
        <is>
          <t>13/12/2019</t>
        </is>
      </c>
      <c r="B895" s="336" t="n">
        <v>1.9933</v>
      </c>
      <c r="C895" s="336" t="n">
        <v>0.4837</v>
      </c>
    </row>
    <row r="896">
      <c r="A896" s="379" t="inlineStr">
        <is>
          <t>20/12/2019</t>
        </is>
      </c>
      <c r="B896" s="336" t="n">
        <v>1.9902</v>
      </c>
      <c r="C896" s="336" t="n">
        <v>0.489</v>
      </c>
    </row>
    <row r="897">
      <c r="A897" s="379" t="inlineStr">
        <is>
          <t>27/12/2019</t>
        </is>
      </c>
      <c r="B897" s="336" t="n">
        <v>2.0159</v>
      </c>
      <c r="C897" s="336" t="n">
        <v>0.4963</v>
      </c>
    </row>
    <row r="898">
      <c r="A898" s="379" t="inlineStr">
        <is>
          <t>03/01/2020</t>
        </is>
      </c>
      <c r="B898" s="336" t="n">
        <v>2.0454</v>
      </c>
      <c r="C898" s="336" t="n">
        <v>0.5075</v>
      </c>
    </row>
    <row r="899">
      <c r="A899" s="379" t="inlineStr">
        <is>
          <t>10/01/2020</t>
        </is>
      </c>
      <c r="B899" s="336" t="n">
        <v>2.0679</v>
      </c>
      <c r="C899" s="336" t="n">
        <v>0.5081</v>
      </c>
    </row>
    <row r="900">
      <c r="A900" s="379" t="inlineStr">
        <is>
          <t>17/01/2020</t>
        </is>
      </c>
      <c r="B900" s="336" t="n">
        <v>2.0687</v>
      </c>
      <c r="C900" s="336" t="n">
        <v>0.4973</v>
      </c>
    </row>
    <row r="901">
      <c r="A901" s="379" t="inlineStr">
        <is>
          <t>24/01/2020</t>
        </is>
      </c>
      <c r="B901" s="336" t="n">
        <v>2.0618</v>
      </c>
      <c r="C901" s="336" t="n">
        <v>0.4929</v>
      </c>
    </row>
    <row r="902">
      <c r="A902" s="379" t="inlineStr">
        <is>
          <t>31/01/2020</t>
        </is>
      </c>
      <c r="B902" s="336" t="n">
        <v>2.0861</v>
      </c>
      <c r="C902" s="336" t="n">
        <v>0.4928</v>
      </c>
    </row>
    <row r="903">
      <c r="A903" s="379" t="inlineStr">
        <is>
          <t>07/02/2020</t>
        </is>
      </c>
      <c r="B903" s="336" t="n">
        <v>2.1075</v>
      </c>
      <c r="C903" s="336" t="n">
        <v>0.4937</v>
      </c>
    </row>
    <row r="904">
      <c r="A904" s="379" t="inlineStr">
        <is>
          <t>14/02/2020</t>
        </is>
      </c>
      <c r="B904" s="336" t="n">
        <v>2.1203</v>
      </c>
      <c r="C904" s="336" t="n">
        <v>0.4898</v>
      </c>
    </row>
    <row r="905">
      <c r="A905" s="379" t="inlineStr">
        <is>
          <t>21/02/2020</t>
        </is>
      </c>
      <c r="B905" s="336" t="n">
        <v>2.1289</v>
      </c>
      <c r="C905" s="336" t="n">
        <v>0.4876</v>
      </c>
    </row>
    <row r="906">
      <c r="A906" s="379" t="inlineStr">
        <is>
          <t>28/02/2020</t>
        </is>
      </c>
      <c r="B906" s="336" t="n">
        <v>2.1354</v>
      </c>
      <c r="C906" s="336" t="n">
        <v>0.478</v>
      </c>
    </row>
    <row r="907">
      <c r="A907" s="379" t="inlineStr">
        <is>
          <t>06/03/2020</t>
        </is>
      </c>
      <c r="B907" s="336" t="n">
        <v>2.1078</v>
      </c>
      <c r="C907" s="336" t="n">
        <v>0.4612</v>
      </c>
    </row>
    <row r="908">
      <c r="A908" s="379" t="inlineStr">
        <is>
          <t>13/03/2020</t>
        </is>
      </c>
      <c r="B908" s="336" t="n">
        <v>1.9437</v>
      </c>
      <c r="C908" s="336" t="n">
        <v>0.4085</v>
      </c>
    </row>
    <row r="909">
      <c r="A909" s="379" t="inlineStr">
        <is>
          <t>20/03/2020</t>
        </is>
      </c>
      <c r="B909" s="336" t="n">
        <v>1.6721</v>
      </c>
      <c r="C909" s="336" t="n">
        <v>0.3291</v>
      </c>
    </row>
    <row r="910">
      <c r="A910" s="379" t="inlineStr">
        <is>
          <t>27/03/2020</t>
        </is>
      </c>
      <c r="B910" s="336" t="n">
        <v>1.5137</v>
      </c>
      <c r="C910" s="336" t="n">
        <v>0.2991</v>
      </c>
    </row>
    <row r="911">
      <c r="A911" s="379" t="inlineStr">
        <is>
          <t>03/04/2020</t>
        </is>
      </c>
      <c r="B911" s="336" t="n">
        <v>1.3049</v>
      </c>
      <c r="C911" s="336" t="n">
        <v>0.2489</v>
      </c>
    </row>
    <row r="912">
      <c r="A912" s="379" t="inlineStr">
        <is>
          <t>09/04/2020</t>
        </is>
      </c>
      <c r="B912" s="336" t="n">
        <v>1.399</v>
      </c>
      <c r="C912" s="336" t="n">
        <v>0.2694</v>
      </c>
    </row>
    <row r="913">
      <c r="A913" s="379" t="inlineStr">
        <is>
          <t>17/04/2020</t>
        </is>
      </c>
      <c r="B913" s="336" t="n">
        <v>1.4545</v>
      </c>
      <c r="C913" s="336" t="n">
        <v>0.2786</v>
      </c>
    </row>
    <row r="914">
      <c r="A914" s="379" t="inlineStr">
        <is>
          <t>24/04/2020</t>
        </is>
      </c>
      <c r="B914" s="336" t="n">
        <v>1.3003</v>
      </c>
      <c r="C914" s="336" t="n">
        <v>0.2376</v>
      </c>
    </row>
    <row r="915">
      <c r="A915" s="379" t="inlineStr">
        <is>
          <t>30/04/2020</t>
        </is>
      </c>
      <c r="B915" s="336" t="n">
        <v>1.327</v>
      </c>
      <c r="C915" s="336" t="n">
        <v>0.2412</v>
      </c>
    </row>
    <row r="916">
      <c r="A916" s="379" t="inlineStr">
        <is>
          <t>08/05/2020</t>
        </is>
      </c>
      <c r="B916" s="336" t="n">
        <v>1.3825</v>
      </c>
      <c r="C916" s="336" t="n">
        <v>0.243</v>
      </c>
    </row>
    <row r="917">
      <c r="A917" s="379" t="inlineStr">
        <is>
          <t>15/05/2020</t>
        </is>
      </c>
      <c r="B917" s="336" t="n">
        <v>1.3931</v>
      </c>
      <c r="C917" s="336" t="n">
        <v>0.2379</v>
      </c>
    </row>
    <row r="918">
      <c r="A918" s="379" t="inlineStr">
        <is>
          <t>22/05/2020</t>
        </is>
      </c>
      <c r="B918" s="336" t="n">
        <v>1.4348</v>
      </c>
      <c r="C918" s="336" t="n">
        <v>0.2537</v>
      </c>
    </row>
    <row r="919">
      <c r="A919" s="379" t="inlineStr">
        <is>
          <t>29/05/2020</t>
        </is>
      </c>
      <c r="B919" s="336" t="n">
        <v>1.5303</v>
      </c>
      <c r="C919" s="336" t="n">
        <v>0.2856</v>
      </c>
    </row>
    <row r="920">
      <c r="A920" s="379" t="inlineStr">
        <is>
          <t>05/06/2020</t>
        </is>
      </c>
      <c r="B920" s="336" t="n">
        <v>1.622</v>
      </c>
      <c r="C920" s="336" t="n">
        <v>0.3149</v>
      </c>
    </row>
    <row r="921">
      <c r="A921" s="379" t="inlineStr">
        <is>
          <t>12/06/2020</t>
        </is>
      </c>
      <c r="B921" s="336" t="n">
        <v>1.6746</v>
      </c>
      <c r="C921" s="336" t="n">
        <v>0.3396</v>
      </c>
    </row>
    <row r="922">
      <c r="A922" s="379" t="inlineStr">
        <is>
          <t>19/06/2020</t>
        </is>
      </c>
      <c r="B922" s="336" t="n">
        <v>1.6607</v>
      </c>
      <c r="C922" s="336" t="n">
        <v>0.3154</v>
      </c>
    </row>
    <row r="923">
      <c r="A923" s="379" t="inlineStr">
        <is>
          <t>26/06/2020</t>
        </is>
      </c>
      <c r="B923" s="336" t="n">
        <v>1.6166</v>
      </c>
      <c r="C923" s="336" t="n">
        <v>0.3048</v>
      </c>
    </row>
    <row r="924">
      <c r="A924" s="379" t="inlineStr">
        <is>
          <t>03/07/2020</t>
        </is>
      </c>
      <c r="B924" s="336" t="n">
        <v>1.5992</v>
      </c>
      <c r="C924" s="336" t="n">
        <v>0.2977</v>
      </c>
    </row>
    <row r="925">
      <c r="A925" s="379" t="inlineStr">
        <is>
          <t>10/07/2020</t>
        </is>
      </c>
      <c r="B925" s="336" t="n">
        <v>1.6101</v>
      </c>
      <c r="C925" s="336" t="n">
        <v>0.3013</v>
      </c>
    </row>
    <row r="926">
      <c r="A926" s="379" t="inlineStr">
        <is>
          <t>17/07/2020</t>
        </is>
      </c>
      <c r="B926" s="336" t="n">
        <v>1.6206</v>
      </c>
      <c r="C926" s="336" t="n">
        <v>0.3023</v>
      </c>
    </row>
    <row r="927">
      <c r="A927" s="379" t="inlineStr">
        <is>
          <t>24/07/2020</t>
        </is>
      </c>
      <c r="B927" s="336" t="n">
        <v>1.662</v>
      </c>
      <c r="C927" s="336" t="n">
        <v>0.3188</v>
      </c>
    </row>
    <row r="928">
      <c r="A928" s="379" t="inlineStr">
        <is>
          <t>31/07/2020</t>
        </is>
      </c>
      <c r="B928" s="336" t="n">
        <v>1.692</v>
      </c>
      <c r="C928" s="336" t="n">
        <v>0.3271</v>
      </c>
    </row>
    <row r="929">
      <c r="A929" s="379" t="inlineStr">
        <is>
          <t>07/08/2020</t>
        </is>
      </c>
      <c r="B929" s="336" t="n">
        <v>1.6735</v>
      </c>
      <c r="C929" s="336" t="n">
        <v>0.3134</v>
      </c>
    </row>
    <row r="930">
      <c r="A930" s="379" t="inlineStr">
        <is>
          <t>14/08/2020</t>
        </is>
      </c>
      <c r="B930" s="336" t="n">
        <v>1.6613</v>
      </c>
      <c r="C930" s="336" t="n">
        <v>0.3063</v>
      </c>
    </row>
    <row r="931">
      <c r="A931" s="379" t="inlineStr">
        <is>
          <t>21/08/2020</t>
        </is>
      </c>
      <c r="B931" s="336" t="n">
        <v>1.7293</v>
      </c>
      <c r="C931" s="336" t="n">
        <v>0.3126</v>
      </c>
    </row>
    <row r="932">
      <c r="A932" s="379" t="inlineStr">
        <is>
          <t>28/08/2020</t>
        </is>
      </c>
      <c r="B932" s="336" t="n">
        <v>1.8095</v>
      </c>
      <c r="C932" s="336" t="n">
        <v>0.3266</v>
      </c>
    </row>
    <row r="933">
      <c r="A933" s="379" t="inlineStr">
        <is>
          <t>04/09/2020</t>
        </is>
      </c>
      <c r="B933" s="336" t="n">
        <v>1.8151</v>
      </c>
      <c r="C933" s="336" t="n">
        <v>0.3384</v>
      </c>
    </row>
    <row r="934">
      <c r="A934" s="379" t="inlineStr">
        <is>
          <t>11/09/2020</t>
        </is>
      </c>
      <c r="B934" s="336" t="n">
        <v>1.7741</v>
      </c>
      <c r="C934" s="336" t="n">
        <v>0.3332</v>
      </c>
    </row>
    <row r="935">
      <c r="A935" s="379" t="inlineStr">
        <is>
          <t>18/09/2020</t>
        </is>
      </c>
      <c r="B935" s="336" t="n">
        <v>1.7616</v>
      </c>
      <c r="C935" s="336" t="n">
        <v>0.3335</v>
      </c>
    </row>
    <row r="936">
      <c r="A936" s="379" t="inlineStr">
        <is>
          <t>25/09/2020</t>
        </is>
      </c>
      <c r="B936" s="336" t="n">
        <v>1.829</v>
      </c>
      <c r="C936" s="336" t="n">
        <v>0.3325</v>
      </c>
    </row>
    <row r="937">
      <c r="A937" s="379" t="inlineStr">
        <is>
          <t>02/10/2020</t>
        </is>
      </c>
      <c r="B937" s="336" t="n">
        <v>1.8642</v>
      </c>
      <c r="C937" s="336" t="n">
        <v>0.3306</v>
      </c>
    </row>
    <row r="938">
      <c r="A938" s="379" t="inlineStr">
        <is>
          <t>09/10/2020</t>
        </is>
      </c>
      <c r="B938" s="336" t="n">
        <v>1.8945</v>
      </c>
      <c r="C938" s="336" t="n">
        <v>0.3395</v>
      </c>
    </row>
    <row r="939">
      <c r="A939" s="379" t="inlineStr">
        <is>
          <t>16/10/2020</t>
        </is>
      </c>
      <c r="B939" s="336" t="n">
        <v>2.0149</v>
      </c>
      <c r="C939" s="336" t="n">
        <v>0.3593</v>
      </c>
    </row>
    <row r="940">
      <c r="A940" s="379" t="inlineStr">
        <is>
          <t>23/10/2020</t>
        </is>
      </c>
      <c r="B940" s="336" t="n">
        <v>2.0452</v>
      </c>
      <c r="C940" s="336" t="n">
        <v>0.3648</v>
      </c>
    </row>
    <row r="941">
      <c r="A941" s="379" t="inlineStr">
        <is>
          <t>30/10/2020</t>
        </is>
      </c>
      <c r="B941" s="336" t="n">
        <v>2.057</v>
      </c>
      <c r="C941" s="336" t="n">
        <v>0.3604</v>
      </c>
    </row>
    <row r="942">
      <c r="A942" s="379" t="inlineStr">
        <is>
          <t>06/11/2020</t>
        </is>
      </c>
      <c r="B942" s="336" t="n">
        <v>2.054</v>
      </c>
      <c r="C942" s="336" t="n">
        <v>0.3676</v>
      </c>
    </row>
    <row r="943">
      <c r="A943" s="379" t="inlineStr">
        <is>
          <t>13/11/2020</t>
        </is>
      </c>
      <c r="B943" s="336" t="n">
        <v>2.062</v>
      </c>
      <c r="C943" s="336" t="n">
        <v>0.3797</v>
      </c>
    </row>
    <row r="944">
      <c r="A944" s="379" t="inlineStr">
        <is>
          <t>20/11/2020</t>
        </is>
      </c>
      <c r="B944" s="336" t="n">
        <v>2.0744</v>
      </c>
      <c r="C944" s="336" t="n">
        <v>0.387</v>
      </c>
    </row>
    <row r="945">
      <c r="A945" s="379" t="inlineStr">
        <is>
          <t>27/11/2020</t>
        </is>
      </c>
      <c r="B945" s="336" t="n">
        <v>2.0707</v>
      </c>
      <c r="C945" s="336" t="n">
        <v>0.3863</v>
      </c>
    </row>
    <row r="946">
      <c r="A946" s="379" t="inlineStr">
        <is>
          <t>04/12/2020</t>
        </is>
      </c>
      <c r="B946" s="336" t="n">
        <v>2.0548</v>
      </c>
      <c r="C946" s="336" t="n">
        <v>0.3937</v>
      </c>
    </row>
    <row r="947">
      <c r="A947" s="379" t="inlineStr">
        <is>
          <t>11/12/2020</t>
        </is>
      </c>
      <c r="B947" s="336" t="n">
        <v>2.0512</v>
      </c>
      <c r="C947" s="336" t="n">
        <v>0.4024</v>
      </c>
    </row>
    <row r="948">
      <c r="A948" s="379" t="inlineStr">
        <is>
          <t>18/12/2020</t>
        </is>
      </c>
      <c r="B948" s="336" t="n">
        <v>2.038</v>
      </c>
      <c r="C948" s="336" t="n">
        <v>0.3998</v>
      </c>
    </row>
    <row r="949">
      <c r="A949" s="379" t="inlineStr">
        <is>
          <t>23/12/2020</t>
        </is>
      </c>
      <c r="B949" s="336" t="n">
        <v>2.0403</v>
      </c>
      <c r="C949" s="336" t="n">
        <v>0.3952</v>
      </c>
    </row>
    <row r="950">
      <c r="A950" s="379" t="inlineStr">
        <is>
          <t>30/12/2020</t>
        </is>
      </c>
      <c r="B950" s="336" t="n">
        <v>2.0466</v>
      </c>
      <c r="C950" s="336" t="n">
        <v>0.3934</v>
      </c>
    </row>
    <row r="951">
      <c r="A951" s="379" t="inlineStr">
        <is>
          <t>08/01/2021</t>
        </is>
      </c>
      <c r="B951" s="336" t="n">
        <v>2.0639</v>
      </c>
      <c r="C951" s="336" t="n">
        <v>0.3878</v>
      </c>
    </row>
    <row r="952">
      <c r="A952" s="379" t="inlineStr">
        <is>
          <t>15/01/2021</t>
        </is>
      </c>
      <c r="B952" s="336" t="n">
        <v>2.0737</v>
      </c>
      <c r="C952" s="336" t="n">
        <v>0.3896</v>
      </c>
    </row>
    <row r="953">
      <c r="A953" s="379" t="inlineStr">
        <is>
          <t>22/01/2021</t>
        </is>
      </c>
      <c r="B953" s="336" t="n">
        <v>2.1081</v>
      </c>
      <c r="C953" s="336" t="n">
        <v>0.3935</v>
      </c>
    </row>
    <row r="954">
      <c r="A954" s="379" t="inlineStr">
        <is>
          <t>29/01/2021</t>
        </is>
      </c>
      <c r="B954" s="336" t="n">
        <v>2.1272</v>
      </c>
      <c r="C954" s="336" t="n">
        <v>0.3917</v>
      </c>
    </row>
    <row r="955">
      <c r="A955" s="379" t="inlineStr">
        <is>
          <t>05/02/2021</t>
        </is>
      </c>
      <c r="B955" s="336" t="n">
        <v>2.1321</v>
      </c>
      <c r="C955" s="336" t="n">
        <v>0.3947</v>
      </c>
    </row>
    <row r="956">
      <c r="A956" s="379" t="inlineStr">
        <is>
          <t>12/02/2021</t>
        </is>
      </c>
      <c r="B956" s="336" t="n">
        <v>2.2474</v>
      </c>
      <c r="C956" s="336" t="n">
        <v>0.4177</v>
      </c>
    </row>
    <row r="957">
      <c r="A957" s="379" t="inlineStr">
        <is>
          <t>19/02/2021</t>
        </is>
      </c>
      <c r="B957" s="336" t="n">
        <v>2.5268</v>
      </c>
      <c r="C957" s="336" t="n">
        <v>0.466</v>
      </c>
    </row>
    <row r="958">
      <c r="A958" s="379" t="inlineStr">
        <is>
          <t>26/02/2021</t>
        </is>
      </c>
      <c r="B958" s="336" t="n">
        <v>2.71</v>
      </c>
      <c r="C958" s="336" t="n">
        <v>0.4943</v>
      </c>
    </row>
    <row r="959">
      <c r="A959" s="379" t="inlineStr">
        <is>
          <t>05/03/2021</t>
        </is>
      </c>
      <c r="B959" s="336" t="n">
        <v>2.9071</v>
      </c>
      <c r="C959" s="336" t="n">
        <v>0.5123</v>
      </c>
    </row>
    <row r="960">
      <c r="A960" s="379" t="inlineStr">
        <is>
          <t>12/03/2021</t>
        </is>
      </c>
      <c r="B960" s="336" t="n">
        <v>2.9059</v>
      </c>
      <c r="C960" s="336" t="n">
        <v>0.5131</v>
      </c>
    </row>
    <row r="961">
      <c r="A961" s="379" t="inlineStr">
        <is>
          <t>19/03/2021</t>
        </is>
      </c>
      <c r="B961" s="336" t="n">
        <v>2.7414</v>
      </c>
      <c r="C961" s="336" t="n">
        <v>0.4915</v>
      </c>
    </row>
    <row r="962">
      <c r="A962" s="379" t="inlineStr">
        <is>
          <t>26/03/2021</t>
        </is>
      </c>
      <c r="B962" s="336" t="n">
        <v>2.3071</v>
      </c>
      <c r="C962" s="336" t="n">
        <v>0.4112</v>
      </c>
    </row>
    <row r="963">
      <c r="A963" s="379" t="inlineStr">
        <is>
          <t>01/04/2021</t>
        </is>
      </c>
      <c r="B963" s="336" t="n">
        <v>2.316</v>
      </c>
      <c r="C963" s="336" t="n">
        <v>0.4055</v>
      </c>
    </row>
    <row r="964">
      <c r="A964" s="379" t="inlineStr">
        <is>
          <t>09/04/2021</t>
        </is>
      </c>
      <c r="B964" s="336" t="n">
        <v>2.374</v>
      </c>
      <c r="C964" s="336" t="n">
        <v>0.4214</v>
      </c>
    </row>
    <row r="965">
      <c r="A965" s="379" t="inlineStr">
        <is>
          <t>16/04/2021</t>
        </is>
      </c>
      <c r="B965" s="336" t="n">
        <v>2.5852</v>
      </c>
      <c r="C965" s="336" t="n">
        <v>0.4566</v>
      </c>
    </row>
    <row r="966">
      <c r="A966" s="379" t="inlineStr">
        <is>
          <t>23/04/2021</t>
        </is>
      </c>
      <c r="B966" s="336" t="n">
        <v>2.6747</v>
      </c>
      <c r="C966" s="336" t="n">
        <v>0.4846</v>
      </c>
    </row>
    <row r="967">
      <c r="A967" s="380" t="inlineStr">
        <is>
          <t>30/04/2021</t>
        </is>
      </c>
      <c r="B967" s="336" t="n">
        <v>2.6589</v>
      </c>
      <c r="C967" s="336" t="n">
        <v>0.491</v>
      </c>
      <c r="D967" s="103">
        <f>100-(B967*100)/B966</f>
        <v/>
      </c>
    </row>
    <row r="968">
      <c r="A968" s="381" t="inlineStr">
        <is>
          <t>07/05/2021</t>
        </is>
      </c>
      <c r="B968" s="64" t="n">
        <v>2.9261</v>
      </c>
      <c r="C968" s="64" t="n">
        <v>0.5475</v>
      </c>
    </row>
    <row r="969">
      <c r="A969" s="381" t="inlineStr">
        <is>
          <t>14/05/2021</t>
        </is>
      </c>
      <c r="B969" s="64" t="n">
        <v>3.0488</v>
      </c>
      <c r="C969" s="64" t="n">
        <v>0.5792</v>
      </c>
    </row>
    <row r="970">
      <c r="A970" s="381" t="n">
        <v>44337</v>
      </c>
      <c r="B970" s="64" t="n">
        <v>2.9107</v>
      </c>
      <c r="C970" s="64" t="n">
        <v>0.5503</v>
      </c>
    </row>
    <row r="971">
      <c r="A971" s="381" t="n">
        <v>44344</v>
      </c>
      <c r="B971" s="64" t="n">
        <v>2.8783</v>
      </c>
      <c r="C971" s="64" t="n">
        <v>0.5443</v>
      </c>
      <c r="D971" s="103">
        <f>100-(B971*100)/B970</f>
        <v/>
      </c>
    </row>
    <row r="972">
      <c r="A972" s="381" t="n">
        <v>44351</v>
      </c>
      <c r="B972" s="64" t="n">
        <v>2.9983</v>
      </c>
      <c r="C972" s="64" t="n">
        <v>0.5848</v>
      </c>
      <c r="D972" s="103">
        <f>100-(B972*100)/B971</f>
        <v/>
      </c>
    </row>
    <row r="973">
      <c r="A973" s="381" t="n">
        <v>44358</v>
      </c>
      <c r="B973" s="64" t="n">
        <v>3.0004</v>
      </c>
      <c r="C973" s="64" t="n">
        <v>0.5923</v>
      </c>
      <c r="D973" s="103">
        <f>100-(B973*100)/B972</f>
        <v/>
      </c>
    </row>
    <row r="974">
      <c r="A974" s="381" t="n">
        <v>44365</v>
      </c>
      <c r="B974" s="64" t="n">
        <v>2.8753</v>
      </c>
      <c r="C974" s="64" t="n">
        <v>0.5693</v>
      </c>
      <c r="D974" s="103">
        <f>100-(B974*100)/B973</f>
        <v/>
      </c>
    </row>
    <row r="975">
      <c r="A975" s="381" t="n">
        <v>44372</v>
      </c>
      <c r="B975" s="64" t="n">
        <v>2.8057</v>
      </c>
      <c r="C975" s="64" t="n">
        <v>0.5655</v>
      </c>
      <c r="D975" s="103">
        <f>100-(B975*100)/B974</f>
        <v/>
      </c>
    </row>
    <row r="976">
      <c r="A976" s="381" t="n">
        <v>44379</v>
      </c>
      <c r="B976" s="64" t="n">
        <v>2.8339</v>
      </c>
      <c r="C976" s="64" t="n">
        <v>0.5683</v>
      </c>
      <c r="D976" s="103">
        <f>100-(B976*100)/B975</f>
        <v/>
      </c>
    </row>
    <row r="977">
      <c r="A977" s="381" t="n">
        <v>44385</v>
      </c>
      <c r="B977" s="64" t="n">
        <v>2.9235</v>
      </c>
      <c r="C977" s="64" t="n">
        <v>0.5629999999999999</v>
      </c>
      <c r="D977" s="103">
        <f>100-(B977*100)/B976</f>
        <v/>
      </c>
    </row>
    <row r="978">
      <c r="A978" s="381" t="n">
        <v>44393</v>
      </c>
      <c r="B978" s="64" t="n">
        <v>2.9618</v>
      </c>
      <c r="C978" s="64" t="n">
        <v>0.5772</v>
      </c>
      <c r="D978" s="103">
        <f>100-(B978*100)/B977</f>
        <v/>
      </c>
    </row>
    <row r="979">
      <c r="A979" s="381" t="n">
        <v>44400</v>
      </c>
      <c r="B979" s="64" t="n">
        <v>2.9116</v>
      </c>
      <c r="C979" s="64" t="n">
        <v>0.5581</v>
      </c>
      <c r="D979" s="103">
        <f>100-(B979*100)/B978</f>
        <v/>
      </c>
    </row>
    <row r="980">
      <c r="A980" s="381" t="n">
        <v>44407</v>
      </c>
      <c r="B980" s="64" t="n">
        <v>2.9675</v>
      </c>
      <c r="C980" s="64" t="n">
        <v>0.5764</v>
      </c>
      <c r="D980" s="103">
        <f>100-(B980*100)/B979</f>
        <v/>
      </c>
    </row>
    <row r="981">
      <c r="A981" s="381" t="n">
        <v>44414</v>
      </c>
      <c r="B981" s="64" t="n">
        <v>3.0318</v>
      </c>
      <c r="C981" s="64" t="n">
        <v>0.5835</v>
      </c>
      <c r="D981" s="103">
        <f>100-(B981*100)/B980</f>
        <v/>
      </c>
    </row>
    <row r="982">
      <c r="A982" s="381" t="n">
        <v>44421</v>
      </c>
      <c r="B982" s="64" t="n">
        <v>3.1382</v>
      </c>
      <c r="C982" s="64" t="n">
        <v>0.5998</v>
      </c>
      <c r="D982" s="103">
        <f>100-(B982*100)/B981</f>
        <v/>
      </c>
    </row>
    <row r="983">
      <c r="A983" s="381" t="n">
        <v>44428</v>
      </c>
      <c r="B983" s="64" t="n">
        <v>3.1806</v>
      </c>
      <c r="C983" s="64" t="n">
        <v>0.5954</v>
      </c>
      <c r="D983" s="103">
        <f>100-(B983*100)/B982</f>
        <v/>
      </c>
    </row>
    <row r="984">
      <c r="A984" s="381" t="n">
        <v>44435</v>
      </c>
      <c r="B984" s="64" t="n">
        <v>3.1878</v>
      </c>
      <c r="C984" s="64" t="n">
        <v>0.6063</v>
      </c>
      <c r="D984" s="103">
        <f>100-(B984*100)/B983</f>
        <v/>
      </c>
    </row>
    <row r="985">
      <c r="A985" s="381" t="n">
        <v>44442</v>
      </c>
      <c r="B985" s="64" t="n">
        <v>3.2245</v>
      </c>
      <c r="C985" s="64" t="n">
        <v>0.224</v>
      </c>
      <c r="D985" s="103">
        <f>100-(B985*100)/B984</f>
        <v/>
      </c>
    </row>
    <row r="986">
      <c r="A986" s="381" t="n">
        <v>44449</v>
      </c>
      <c r="B986" s="64" t="n">
        <v>3.2365</v>
      </c>
      <c r="C986" s="64" t="n">
        <v>0.6147</v>
      </c>
      <c r="D986" s="103">
        <f>100-(B986*100)/B985</f>
        <v/>
      </c>
    </row>
    <row r="987">
      <c r="A987" s="381" t="n">
        <v>44456</v>
      </c>
      <c r="B987" s="64" t="n">
        <v>3.2635</v>
      </c>
      <c r="C987" s="64" t="n">
        <v>0.6206</v>
      </c>
      <c r="D987" s="103">
        <f>100-(B987*100)/B986</f>
        <v/>
      </c>
    </row>
    <row r="988">
      <c r="A988" s="381" t="n">
        <v>44463</v>
      </c>
      <c r="B988" s="64" t="n">
        <v>3.2999</v>
      </c>
      <c r="C988" s="64" t="n">
        <v>0.6206</v>
      </c>
      <c r="D988" s="103">
        <f>100-(B988*100)/B987</f>
        <v/>
      </c>
    </row>
    <row r="989">
      <c r="A989" s="381" t="n">
        <v>44470</v>
      </c>
      <c r="B989" s="64" t="n">
        <v>3.2922</v>
      </c>
      <c r="C989" s="64" t="n">
        <v>0.6089</v>
      </c>
      <c r="D989" s="103">
        <f>100-(B989*100)/B988</f>
        <v/>
      </c>
    </row>
    <row r="990">
      <c r="A990" s="381" t="n">
        <v>44477</v>
      </c>
      <c r="B990" s="64" t="n">
        <v>3.3411</v>
      </c>
      <c r="C990" s="64" t="n">
        <v>0.6092</v>
      </c>
      <c r="D990" s="103">
        <f>100-(B990*100)/B989</f>
        <v/>
      </c>
    </row>
    <row r="991">
      <c r="A991" s="381" t="n">
        <v>44484</v>
      </c>
      <c r="B991" s="64" t="n">
        <v>3.4292</v>
      </c>
      <c r="C991" s="64" t="n">
        <v>0.6228</v>
      </c>
      <c r="D991" s="103">
        <f>100-(B991*100)/B990</f>
        <v/>
      </c>
    </row>
    <row r="992">
      <c r="A992" s="381" t="n">
        <v>44491</v>
      </c>
      <c r="B992" s="64" t="n">
        <v>3.5495</v>
      </c>
      <c r="C992" s="64" t="n">
        <v>0.6352</v>
      </c>
      <c r="D992" s="103">
        <f>100-(B992*100)/B991</f>
        <v/>
      </c>
    </row>
    <row r="993">
      <c r="A993" s="381" t="n">
        <v>44498</v>
      </c>
      <c r="B993" s="64" t="n">
        <v>3.828</v>
      </c>
      <c r="C993" s="64" t="n">
        <v>0.6846</v>
      </c>
      <c r="D993" s="103">
        <f>100-(B993*100)/B992</f>
        <v/>
      </c>
    </row>
    <row r="994">
      <c r="A994" s="381" t="n">
        <v>44505</v>
      </c>
      <c r="B994" s="64" t="n">
        <v>3.8918</v>
      </c>
      <c r="C994" s="64" t="n">
        <v>0.6852</v>
      </c>
      <c r="D994" s="103">
        <f>100-(B994*100)/B993</f>
        <v/>
      </c>
    </row>
    <row r="995">
      <c r="A995" s="381" t="n">
        <v>44512</v>
      </c>
      <c r="B995" s="64" t="n">
        <v>3.8099</v>
      </c>
      <c r="C995" s="64" t="n">
        <v>0.6957</v>
      </c>
      <c r="D995" s="103">
        <f>100-(B995*100)/B994</f>
        <v/>
      </c>
    </row>
    <row r="996">
      <c r="A996" s="381" t="n">
        <v>44519</v>
      </c>
      <c r="B996" s="64" t="n">
        <v>3.6563</v>
      </c>
      <c r="C996" s="64" t="n">
        <v>0.6591</v>
      </c>
      <c r="D996" s="103">
        <f>100-(B996*100)/B995</f>
        <v/>
      </c>
    </row>
    <row r="997">
      <c r="A997" s="381" t="n">
        <v>44526</v>
      </c>
      <c r="B997" s="64" t="n">
        <v>3.5351</v>
      </c>
      <c r="C997" s="64" t="n">
        <v>0.6323</v>
      </c>
      <c r="D997" s="103">
        <f>100-(B997*100)/B996</f>
        <v/>
      </c>
    </row>
    <row r="998">
      <c r="A998" s="381" t="n">
        <v>44533</v>
      </c>
      <c r="B998" s="64" t="n">
        <v>3.4594</v>
      </c>
      <c r="C998" s="64" t="n">
        <v>0.6122</v>
      </c>
      <c r="D998" s="103">
        <f>100-(B998*100)/B997</f>
        <v/>
      </c>
    </row>
    <row r="999">
      <c r="A999" s="381" t="n">
        <v>44540</v>
      </c>
      <c r="B999" s="64" t="n">
        <v>3.3202</v>
      </c>
      <c r="C999" s="64" t="n">
        <v>0.5921</v>
      </c>
      <c r="D999" s="103">
        <f>100-(B999*100)/B998</f>
        <v/>
      </c>
    </row>
    <row r="1000" ht="15.75" customHeight="1" s="1129" thickBot="1">
      <c r="A1000" s="381" t="n">
        <v>44547</v>
      </c>
      <c r="B1000" s="64" t="n">
        <v>3.3567</v>
      </c>
      <c r="C1000" s="64" t="n">
        <v>0.5901</v>
      </c>
      <c r="D1000" s="103">
        <f>100-(B1000*100)/B999</f>
        <v/>
      </c>
      <c r="G1000" s="474" t="n"/>
      <c r="H1000" s="475" t="n"/>
      <c r="I1000" s="474" t="n"/>
      <c r="J1000" s="474" t="n"/>
    </row>
    <row r="1001" ht="39" customHeight="1" s="1129" thickBot="1">
      <c r="A1001" s="381" t="n">
        <v>44553</v>
      </c>
      <c r="B1001" s="64" t="n">
        <v>3.3398</v>
      </c>
      <c r="C1001" s="64" t="n">
        <v>0.5857</v>
      </c>
      <c r="D1001" s="103">
        <f>100-(B1001*100)/B1000</f>
        <v/>
      </c>
      <c r="G1001" s="474" t="inlineStr">
        <is>
          <t>07 - 11/02/2022</t>
        </is>
      </c>
      <c r="H1001" s="475" t="n">
        <v>28383</v>
      </c>
      <c r="I1001" s="474" t="inlineStr">
        <is>
          <t>0,5419</t>
        </is>
      </c>
      <c r="J1001" s="474" t="inlineStr">
        <is>
          <t>-2,37%</t>
        </is>
      </c>
    </row>
    <row r="1002" ht="39" customHeight="1" s="1129" thickBot="1">
      <c r="A1002" s="381" t="n">
        <v>44560</v>
      </c>
      <c r="B1002" s="64" t="n">
        <v>3.3349</v>
      </c>
      <c r="C1002" s="64" t="n">
        <v>0.5918</v>
      </c>
      <c r="D1002" s="103">
        <f>100-(B1002*100)/B1001</f>
        <v/>
      </c>
      <c r="G1002" s="474" t="inlineStr">
        <is>
          <t>31 - 04/02/2022</t>
        </is>
      </c>
      <c r="H1002" s="475" t="n">
        <v>29073</v>
      </c>
      <c r="I1002" s="474" t="inlineStr">
        <is>
          <t>0,5490</t>
        </is>
      </c>
      <c r="J1002" s="474" t="inlineStr">
        <is>
          <t>-8,14%</t>
        </is>
      </c>
    </row>
    <row r="1003">
      <c r="A1003" s="381" t="n">
        <v>44872</v>
      </c>
      <c r="B1003" s="64" t="n">
        <v>3.351</v>
      </c>
      <c r="C1003" s="64" t="n">
        <v>0.508</v>
      </c>
      <c r="D1003" s="103">
        <f>100-(B1003*100)/B1002</f>
        <v/>
      </c>
    </row>
    <row r="1004">
      <c r="A1004" s="381" t="n">
        <v>44575</v>
      </c>
      <c r="B1004" s="64" t="n">
        <v>3.3516</v>
      </c>
      <c r="C1004" s="64" t="n">
        <v>0.6022</v>
      </c>
      <c r="D1004" s="103">
        <f>100-(B1004*100)/B1003</f>
        <v/>
      </c>
    </row>
    <row r="1005">
      <c r="A1005" s="381" t="n">
        <v>44582</v>
      </c>
      <c r="B1005" s="64" t="n">
        <v>3.3041</v>
      </c>
      <c r="C1005" s="64" t="n">
        <v>0.6027</v>
      </c>
      <c r="D1005" s="103">
        <f>100-(B1005*100)/B1004</f>
        <v/>
      </c>
    </row>
    <row r="1006" ht="13.7" customHeight="1" s="1129">
      <c r="A1006" s="381" t="n">
        <v>44589</v>
      </c>
      <c r="B1006" s="64" t="n">
        <v>3.1648</v>
      </c>
      <c r="C1006" s="64" t="n">
        <v>0.5824</v>
      </c>
      <c r="D1006" s="103">
        <f>100-(B1006*100)/B1005</f>
        <v/>
      </c>
    </row>
    <row r="1007">
      <c r="A1007" s="381" t="n">
        <v>44596</v>
      </c>
      <c r="B1007" s="64" t="n">
        <v>2.9073</v>
      </c>
      <c r="C1007" s="64" t="n">
        <v>0.549</v>
      </c>
      <c r="D1007" s="103">
        <f>100-(B1007*100)/B1006</f>
        <v/>
      </c>
    </row>
    <row r="1008">
      <c r="A1008" s="381" t="n">
        <v>44603</v>
      </c>
      <c r="B1008" t="n">
        <v>2.8383</v>
      </c>
      <c r="C1008" t="n">
        <v>0.5419</v>
      </c>
      <c r="D1008" s="103">
        <f>100-(B1008*100)/B1007</f>
        <v/>
      </c>
    </row>
    <row r="1009" ht="39" customHeight="1" s="1129" thickBot="1">
      <c r="A1009" s="381" t="n">
        <v>44610</v>
      </c>
      <c r="B1009" s="64" t="n">
        <v>2.8825</v>
      </c>
      <c r="C1009" t="n">
        <v>1.5419</v>
      </c>
      <c r="D1009" s="103">
        <f>100-(B1009*100)/B1008</f>
        <v/>
      </c>
      <c r="G1009" s="474" t="inlineStr">
        <is>
          <t>07 - 11/03/2022</t>
        </is>
      </c>
      <c r="H1009" s="475" t="n">
        <v>31606</v>
      </c>
      <c r="I1009" s="474" t="inlineStr">
        <is>
          <t>0,6267</t>
        </is>
      </c>
      <c r="J1009" s="474" t="inlineStr">
        <is>
          <t>8,20%</t>
        </is>
      </c>
    </row>
    <row r="1010" ht="39" customHeight="1" s="1129" thickBot="1">
      <c r="A1010" s="381" t="n">
        <v>44617</v>
      </c>
      <c r="B1010" s="64" t="n">
        <v>2.8692</v>
      </c>
      <c r="C1010" t="n">
        <v>0.5639999999999999</v>
      </c>
      <c r="D1010" s="103">
        <f>100-(B1010*100)/B1009</f>
        <v/>
      </c>
      <c r="G1010" s="474" t="inlineStr">
        <is>
          <t>28 - 04/03/2022</t>
        </is>
      </c>
      <c r="H1010" s="475" t="n">
        <v>29211</v>
      </c>
      <c r="I1010" s="474" t="inlineStr">
        <is>
          <t>0,5760</t>
        </is>
      </c>
      <c r="J1010" s="474" t="inlineStr">
        <is>
          <t>1,81%</t>
        </is>
      </c>
    </row>
    <row r="1011" ht="39" customHeight="1" s="1129" thickBot="1">
      <c r="A1011" s="381" t="n">
        <v>44624</v>
      </c>
      <c r="B1011" s="64" t="n">
        <v>2.9211</v>
      </c>
      <c r="C1011" t="n">
        <v>0.576</v>
      </c>
      <c r="D1011" s="103">
        <f>100-(B1011*100)/B1010</f>
        <v/>
      </c>
      <c r="G1011" s="474" t="inlineStr">
        <is>
          <t>21 - 25/02/2022</t>
        </is>
      </c>
      <c r="H1011" s="475" t="n">
        <v>28692</v>
      </c>
      <c r="I1011" s="474" t="inlineStr">
        <is>
          <t>0,5640</t>
        </is>
      </c>
      <c r="J1011" s="474" t="inlineStr">
        <is>
          <t>-0,46%</t>
        </is>
      </c>
    </row>
    <row r="1012" ht="39" customHeight="1" s="1129" thickBot="1">
      <c r="A1012" s="381" t="n">
        <v>44631</v>
      </c>
      <c r="B1012" s="64" t="n">
        <v>3.1606</v>
      </c>
      <c r="C1012" t="n">
        <v>0.6267</v>
      </c>
      <c r="D1012" s="103">
        <f>100-(B1012*100)/B1011</f>
        <v/>
      </c>
      <c r="G1012" s="474" t="inlineStr">
        <is>
          <t>14 - 18/02/2022</t>
        </is>
      </c>
      <c r="H1012" s="475" t="n">
        <v>28825</v>
      </c>
      <c r="I1012" s="474" t="inlineStr">
        <is>
          <t>0,5579</t>
        </is>
      </c>
      <c r="J1012" s="474" t="inlineStr">
        <is>
          <t>1,56%</t>
        </is>
      </c>
    </row>
    <row r="1013">
      <c r="A1013" s="381" t="n">
        <v>44638</v>
      </c>
      <c r="B1013" s="64" t="n">
        <v>3.2827</v>
      </c>
      <c r="C1013" t="n">
        <v>0.6267</v>
      </c>
      <c r="D1013" s="103">
        <f>100-(B1013*100)/B1012</f>
        <v/>
      </c>
    </row>
    <row r="1014" ht="39" customHeight="1" s="1129" thickBot="1">
      <c r="A1014" s="381" t="n">
        <v>44645</v>
      </c>
      <c r="B1014" s="1502" t="n">
        <v>3.2739</v>
      </c>
      <c r="C1014" t="n">
        <v>0.674</v>
      </c>
      <c r="D1014" s="103">
        <f>100-(B1014*100)/B1013</f>
        <v/>
      </c>
      <c r="G1014" s="474" t="inlineStr">
        <is>
          <t>28 - 01/04/2022</t>
        </is>
      </c>
      <c r="H1014" s="475" t="n">
        <v>34135</v>
      </c>
      <c r="I1014" s="474" t="inlineStr">
        <is>
          <t>0,7188</t>
        </is>
      </c>
      <c r="J1014" s="474" t="inlineStr">
        <is>
          <t>4,26%</t>
        </is>
      </c>
    </row>
    <row r="1015">
      <c r="A1015" s="381" t="n">
        <v>44652</v>
      </c>
      <c r="B1015" s="64" t="n">
        <v>3.4135</v>
      </c>
      <c r="C1015" t="n">
        <v>0.7188</v>
      </c>
      <c r="D1015" s="103">
        <f>100-(B1015*100)/B1014</f>
        <v/>
      </c>
    </row>
    <row r="1016" ht="39" customHeight="1" s="1129" thickBot="1">
      <c r="A1016" s="381" t="n">
        <v>44659</v>
      </c>
      <c r="B1016" s="64" t="n">
        <v>3.55</v>
      </c>
      <c r="C1016" t="n">
        <v>0.7573</v>
      </c>
      <c r="D1016" s="103">
        <f>100-(B1016*100)/B1015</f>
        <v/>
      </c>
      <c r="G1016" s="474" t="inlineStr">
        <is>
          <t>04 - 08/04/2022</t>
        </is>
      </c>
      <c r="H1016" s="475" t="n">
        <v>35500</v>
      </c>
      <c r="I1016" s="474" t="inlineStr">
        <is>
          <t>0,7573</t>
        </is>
      </c>
      <c r="J1016" s="474" t="inlineStr">
        <is>
          <t>4,00%</t>
        </is>
      </c>
    </row>
    <row r="1017" ht="39" customHeight="1" s="1129" thickBot="1">
      <c r="A1017" s="381" t="n">
        <v>44665</v>
      </c>
      <c r="B1017" s="64" t="n">
        <v>3.8366</v>
      </c>
      <c r="C1017" t="n">
        <v>0.819</v>
      </c>
      <c r="D1017" s="103">
        <f>100-(B1017*100)/B1016</f>
        <v/>
      </c>
      <c r="G1017" s="474" t="inlineStr">
        <is>
          <t>11 - 14/04/2022</t>
        </is>
      </c>
      <c r="H1017" s="475" t="n">
        <v>38366</v>
      </c>
      <c r="I1017" s="474" t="inlineStr">
        <is>
          <t>0,8190</t>
        </is>
      </c>
      <c r="J1017" s="474" t="inlineStr">
        <is>
          <t>8,07%</t>
        </is>
      </c>
    </row>
    <row r="1018" ht="39" customHeight="1" s="1129" thickBot="1">
      <c r="A1018" s="381" t="n">
        <v>44673</v>
      </c>
      <c r="B1018" s="64" t="n">
        <v>3.8401</v>
      </c>
      <c r="C1018" t="n">
        <v>0.8191000000000001</v>
      </c>
      <c r="D1018" s="103">
        <f>100-(B1018*100)/B1017</f>
        <v/>
      </c>
      <c r="G1018" s="474" t="inlineStr">
        <is>
          <t>18 - 22/04/2022</t>
        </is>
      </c>
      <c r="H1018" s="475" t="n">
        <v>38401</v>
      </c>
      <c r="I1018" s="474" t="inlineStr">
        <is>
          <t>0,8191</t>
        </is>
      </c>
      <c r="J1018" s="474" t="inlineStr">
        <is>
          <t>0,09%</t>
        </is>
      </c>
    </row>
    <row r="1019" ht="39" customHeight="1" s="1129" thickBot="1">
      <c r="A1019" s="381" t="n">
        <v>44680</v>
      </c>
      <c r="B1019" s="64" t="n">
        <v>3.4965</v>
      </c>
      <c r="C1019" t="n">
        <v>0.7074</v>
      </c>
      <c r="D1019" s="103">
        <f>100-(B1019*100)/B1018</f>
        <v/>
      </c>
      <c r="G1019" s="474" t="inlineStr">
        <is>
          <t>25 - 29/04/2022</t>
        </is>
      </c>
      <c r="H1019" s="475" t="n">
        <v>34965</v>
      </c>
      <c r="I1019" s="474" t="inlineStr">
        <is>
          <t>0,7074</t>
        </is>
      </c>
      <c r="J1019" s="474" t="inlineStr">
        <is>
          <t>-8,95%</t>
        </is>
      </c>
    </row>
    <row r="1020" ht="39" customHeight="1" s="1129" thickBot="1">
      <c r="A1020" s="381" t="n">
        <v>44687</v>
      </c>
      <c r="B1020" s="64" t="n">
        <v>3.3198</v>
      </c>
      <c r="C1020" t="n">
        <v>0.6627999999999999</v>
      </c>
      <c r="D1020" s="103">
        <f>100-(B1020*100)/B1019</f>
        <v/>
      </c>
      <c r="G1020" s="474" t="inlineStr">
        <is>
          <t>02 - 06/05/2022</t>
        </is>
      </c>
      <c r="H1020" s="475" t="n">
        <v>33198</v>
      </c>
      <c r="I1020" s="474" t="inlineStr">
        <is>
          <t>0,6628</t>
        </is>
      </c>
      <c r="J1020" s="474" t="inlineStr">
        <is>
          <t>-5,05%</t>
        </is>
      </c>
    </row>
    <row r="1021" ht="39" customHeight="1" s="1129" thickBot="1">
      <c r="A1021" s="381" t="n">
        <v>44694</v>
      </c>
      <c r="B1021" s="64" t="n">
        <v>3.3587</v>
      </c>
      <c r="C1021" t="n">
        <v>0.6555</v>
      </c>
      <c r="D1021" s="103">
        <f>100-(B1021*100)/B1020</f>
        <v/>
      </c>
      <c r="G1021" s="474" t="inlineStr">
        <is>
          <t>09 - 13/05/2022</t>
        </is>
      </c>
      <c r="H1021" s="475" t="n">
        <v>33587</v>
      </c>
      <c r="I1021" s="474" t="inlineStr">
        <is>
          <t>0,6555</t>
        </is>
      </c>
      <c r="J1021" s="474" t="inlineStr">
        <is>
          <t>1,17%</t>
        </is>
      </c>
    </row>
    <row r="1022" ht="39" customHeight="1" s="1129" thickBot="1">
      <c r="A1022" s="381" t="n">
        <v>44701</v>
      </c>
      <c r="B1022" s="64" t="n">
        <v>3.3469</v>
      </c>
      <c r="C1022" t="n">
        <v>0.676</v>
      </c>
      <c r="D1022" s="103">
        <f>100-(B1022*100)/B1021</f>
        <v/>
      </c>
      <c r="G1022" s="474" t="inlineStr">
        <is>
          <t>16 - 20/05/2022</t>
        </is>
      </c>
      <c r="H1022" s="475" t="n">
        <v>33469</v>
      </c>
      <c r="I1022" s="474" t="inlineStr">
        <is>
          <t>0,6760</t>
        </is>
      </c>
      <c r="J1022" s="474" t="inlineStr">
        <is>
          <t>-0,35%</t>
        </is>
      </c>
    </row>
    <row r="1023" ht="39" customHeight="1" s="1129" thickBot="1">
      <c r="A1023" s="381" t="n">
        <v>44708</v>
      </c>
      <c r="B1023" s="64" t="n">
        <v>3.2486</v>
      </c>
      <c r="C1023" t="n">
        <v>0.6784</v>
      </c>
      <c r="D1023" s="103">
        <f>100-(B1023*100)/B1022</f>
        <v/>
      </c>
      <c r="G1023" s="474" t="inlineStr">
        <is>
          <t>23 - 27/05/2022</t>
        </is>
      </c>
      <c r="H1023" s="475" t="n">
        <v>32486</v>
      </c>
      <c r="I1023" s="474" t="inlineStr">
        <is>
          <t>0,6784</t>
        </is>
      </c>
      <c r="J1023" s="474" t="inlineStr">
        <is>
          <t>-2,94%</t>
        </is>
      </c>
    </row>
    <row r="1024" ht="39" customHeight="1" s="1129" thickBot="1">
      <c r="A1024" s="381" t="n">
        <v>44715</v>
      </c>
      <c r="B1024" s="64" t="n">
        <v>3.0861</v>
      </c>
      <c r="C1024" t="n">
        <v>0.6462</v>
      </c>
      <c r="D1024" s="103">
        <f>100-(B1024*100)/B1023</f>
        <v/>
      </c>
      <c r="G1024" s="474" t="inlineStr">
        <is>
          <t>30 - 03/06/2022</t>
        </is>
      </c>
      <c r="H1024" s="475" t="n">
        <v>30861</v>
      </c>
      <c r="I1024" s="474" t="inlineStr">
        <is>
          <t>0,6462</t>
        </is>
      </c>
      <c r="J1024" s="474" t="inlineStr">
        <is>
          <t>-5,00%</t>
        </is>
      </c>
    </row>
    <row r="1025" ht="39" customHeight="1" s="1129" thickBot="1">
      <c r="A1025" s="381" t="n">
        <v>44722</v>
      </c>
      <c r="B1025" s="64" t="n">
        <v>3.084</v>
      </c>
      <c r="C1025" t="n">
        <v>0.6308</v>
      </c>
      <c r="D1025" s="103">
        <f>100-(B1025*100)/B1024</f>
        <v/>
      </c>
      <c r="G1025" s="474" t="inlineStr">
        <is>
          <t>06 - 10/06/2022</t>
        </is>
      </c>
      <c r="H1025" s="475" t="n">
        <v>30840</v>
      </c>
      <c r="I1025" s="474" t="inlineStr">
        <is>
          <t>0,6308</t>
        </is>
      </c>
      <c r="J1025" s="474" t="inlineStr">
        <is>
          <t>-0,07%</t>
        </is>
      </c>
    </row>
    <row r="1026" ht="39" customHeight="1" s="1129" thickBot="1">
      <c r="A1026" s="381" t="n">
        <v>44729</v>
      </c>
      <c r="B1026" s="64" t="n">
        <v>3.0116</v>
      </c>
      <c r="C1026" t="n">
        <v>0.5897</v>
      </c>
      <c r="D1026" s="103">
        <f>100-(B1026*100)/B1025</f>
        <v/>
      </c>
      <c r="G1026" s="474" t="inlineStr">
        <is>
          <t>13 - 17/06/2022</t>
        </is>
      </c>
      <c r="H1026" s="475" t="n">
        <v>30116</v>
      </c>
      <c r="I1026" s="474" t="inlineStr">
        <is>
          <t>0,5897</t>
        </is>
      </c>
      <c r="J1026" s="474" t="inlineStr">
        <is>
          <t>-2,35%</t>
        </is>
      </c>
    </row>
    <row r="1027" ht="18.75" customHeight="1" s="1129" thickBot="1">
      <c r="A1027" s="381" t="n">
        <v>44736</v>
      </c>
      <c r="B1027" s="64" t="n">
        <v>3.0644</v>
      </c>
      <c r="C1027" t="n">
        <v>0.5895</v>
      </c>
      <c r="D1027" s="103">
        <f>100-(B1027*100)/B1026</f>
        <v/>
      </c>
      <c r="G1027" s="694" t="inlineStr">
        <is>
          <t>20 - 24/06/2022</t>
        </is>
      </c>
      <c r="H1027" s="695" t="n">
        <v>30644</v>
      </c>
      <c r="I1027" s="694" t="inlineStr">
        <is>
          <t>0,5895</t>
        </is>
      </c>
      <c r="J1027" s="694" t="inlineStr">
        <is>
          <t>1,75%</t>
        </is>
      </c>
    </row>
    <row r="1028" ht="39" customHeight="1" s="1129" thickBot="1">
      <c r="A1028" s="381" t="n">
        <v>44743</v>
      </c>
      <c r="B1028" s="64" t="n">
        <v>2.9634</v>
      </c>
      <c r="C1028" t="n">
        <v>0.5646</v>
      </c>
      <c r="D1028" s="103">
        <f>100-(B1028*100)/B1027</f>
        <v/>
      </c>
      <c r="G1028" s="474" t="inlineStr">
        <is>
          <t>27 - 01/07/2022</t>
        </is>
      </c>
      <c r="H1028" s="475" t="n">
        <v>29634</v>
      </c>
      <c r="I1028" s="474" t="inlineStr">
        <is>
          <t>0,5646</t>
        </is>
      </c>
      <c r="J1028" s="474" t="inlineStr">
        <is>
          <t>-3,30%</t>
        </is>
      </c>
    </row>
    <row r="1029" ht="39" customHeight="1" s="1129" thickBot="1">
      <c r="A1029" s="381" t="n">
        <v>44750</v>
      </c>
      <c r="B1029" s="64" t="n">
        <v>2.9013</v>
      </c>
      <c r="C1029" t="n">
        <v>0.5425</v>
      </c>
      <c r="D1029" s="103">
        <f>100-(B1029*100)/B1028</f>
        <v/>
      </c>
      <c r="G1029" s="474" t="inlineStr">
        <is>
          <t>04 - 08/07/2022</t>
        </is>
      </c>
      <c r="H1029" s="475" t="n">
        <v>29013</v>
      </c>
      <c r="I1029" s="474" t="inlineStr">
        <is>
          <t>0,5425</t>
        </is>
      </c>
      <c r="J1029" s="474" t="inlineStr">
        <is>
          <t>-2,10%</t>
        </is>
      </c>
    </row>
    <row r="1030" ht="39" customHeight="1" s="1129" thickBot="1">
      <c r="A1030" s="381" t="n">
        <v>44757</v>
      </c>
      <c r="B1030" s="64" t="n">
        <v>2.93</v>
      </c>
      <c r="C1030" t="n">
        <v>0.5415</v>
      </c>
      <c r="D1030" s="103">
        <f>100-(B1030*100)/B1029</f>
        <v/>
      </c>
      <c r="G1030" s="474" t="inlineStr">
        <is>
          <t>11 - 15/07/2022</t>
        </is>
      </c>
      <c r="H1030" s="475" t="n">
        <v>29300</v>
      </c>
      <c r="I1030" s="474" t="inlineStr">
        <is>
          <t>0,5415</t>
        </is>
      </c>
      <c r="J1030" s="474" t="inlineStr">
        <is>
          <t>0,99%</t>
        </is>
      </c>
    </row>
    <row r="1031" ht="39" customHeight="1" s="1129" thickBot="1">
      <c r="A1031" s="381" t="n">
        <v>44764</v>
      </c>
      <c r="B1031" s="64" t="n">
        <v>2.9344</v>
      </c>
      <c r="C1031" t="n">
        <v>0.5375</v>
      </c>
      <c r="D1031" s="103">
        <f>100-(B1031*100)/B1030</f>
        <v/>
      </c>
      <c r="G1031" s="474" t="inlineStr">
        <is>
          <t>18 - 22/07/2022</t>
        </is>
      </c>
      <c r="H1031" s="475" t="n">
        <v>29344</v>
      </c>
      <c r="I1031" s="474" t="inlineStr">
        <is>
          <t>0,5375</t>
        </is>
      </c>
      <c r="J1031" s="474" t="inlineStr">
        <is>
          <t>0,15%</t>
        </is>
      </c>
    </row>
    <row r="1032" ht="39" customHeight="1" s="1129" thickBot="1">
      <c r="A1032" s="381" t="n">
        <v>44771</v>
      </c>
      <c r="B1032" s="64" t="n">
        <v>2.9426</v>
      </c>
      <c r="C1032" t="n">
        <v>0.5591</v>
      </c>
      <c r="D1032" s="103">
        <f>100-(B1032*100)/B1031</f>
        <v/>
      </c>
      <c r="G1032" s="474" t="inlineStr">
        <is>
          <t>25 - 29/07/2022</t>
        </is>
      </c>
      <c r="H1032" s="475" t="n">
        <v>29426</v>
      </c>
      <c r="I1032" s="474" t="inlineStr">
        <is>
          <t>0,5591</t>
        </is>
      </c>
      <c r="J1032" s="474" t="inlineStr">
        <is>
          <t>0,28%</t>
        </is>
      </c>
    </row>
    <row r="1033" ht="39" customHeight="1" s="1129" thickBot="1">
      <c r="A1033" s="381" t="n">
        <v>44778</v>
      </c>
      <c r="B1033" s="64" t="n">
        <v>2.8635</v>
      </c>
      <c r="C1033" t="n">
        <v>0.548</v>
      </c>
      <c r="D1033" s="103">
        <f>100-(B1033*100)/B1032</f>
        <v/>
      </c>
      <c r="G1033" s="474" t="inlineStr">
        <is>
          <t>01 - 05/08/2022</t>
        </is>
      </c>
      <c r="H1033" s="475" t="n">
        <v>28635</v>
      </c>
      <c r="I1033" s="474" t="inlineStr">
        <is>
          <t>0,5480</t>
        </is>
      </c>
      <c r="J1033" s="474" t="inlineStr">
        <is>
          <t>-2,69%</t>
        </is>
      </c>
    </row>
    <row r="1034" ht="18.75" customHeight="1" s="1129" thickBot="1">
      <c r="A1034" s="381" t="n">
        <v>44785</v>
      </c>
      <c r="B1034" s="64" t="n">
        <v>2.8049</v>
      </c>
      <c r="C1034" t="n">
        <v>0.5484</v>
      </c>
      <c r="D1034" s="103">
        <f>100-(B1034*100)/B1033</f>
        <v/>
      </c>
      <c r="G1034" s="694" t="inlineStr">
        <is>
          <t>08 - 12/08/2022</t>
        </is>
      </c>
      <c r="H1034" s="695" t="n">
        <v>28049</v>
      </c>
      <c r="I1034" s="694" t="inlineStr">
        <is>
          <t>0,5484</t>
        </is>
      </c>
      <c r="J1034" s="694" t="inlineStr">
        <is>
          <t>-2,05%</t>
        </is>
      </c>
    </row>
    <row r="1035" ht="18.75" customHeight="1" s="1129" thickBot="1">
      <c r="A1035" s="381" t="n">
        <v>44792</v>
      </c>
      <c r="B1035" s="64" t="n">
        <v>2.5902</v>
      </c>
      <c r="C1035" t="n">
        <v>0.5027</v>
      </c>
      <c r="D1035" s="103">
        <f>100-(B1035*100)/B1034</f>
        <v/>
      </c>
      <c r="G1035" s="694" t="inlineStr">
        <is>
          <t>15 - 19/08/2022</t>
        </is>
      </c>
      <c r="H1035" s="695" t="n">
        <v>25902</v>
      </c>
      <c r="I1035" s="694" t="inlineStr">
        <is>
          <t>0,5027</t>
        </is>
      </c>
      <c r="J1035" s="694" t="inlineStr">
        <is>
          <t>-7,65%</t>
        </is>
      </c>
    </row>
    <row r="1036" ht="39" customHeight="1" s="1129" thickBot="1">
      <c r="A1036" s="381" t="n">
        <v>44799</v>
      </c>
      <c r="B1036" s="64" t="n">
        <v>2.4132</v>
      </c>
      <c r="C1036" t="n">
        <v>0.4719</v>
      </c>
      <c r="D1036" s="103">
        <f>100-(B1036*100)/B1035</f>
        <v/>
      </c>
      <c r="G1036" s="474" t="inlineStr">
        <is>
          <t>22 - 26/08/2022</t>
        </is>
      </c>
      <c r="H1036" s="475" t="n">
        <v>24132</v>
      </c>
      <c r="I1036" s="474" t="inlineStr">
        <is>
          <t>0,4719</t>
        </is>
      </c>
      <c r="J1036" s="474" t="inlineStr">
        <is>
          <t>-6,83%</t>
        </is>
      </c>
    </row>
    <row r="1037" ht="18.75" customHeight="1" s="1129" thickBot="1">
      <c r="A1037" s="381" t="n">
        <v>44806</v>
      </c>
      <c r="B1037" s="64" t="n">
        <v>2.3134</v>
      </c>
      <c r="C1037" t="n">
        <v>0.4492</v>
      </c>
      <c r="D1037" s="103">
        <f>100-(B1037*100)/B1036</f>
        <v/>
      </c>
      <c r="G1037" s="694" t="inlineStr">
        <is>
          <t>29 - 02/09/2022</t>
        </is>
      </c>
      <c r="H1037" s="695" t="n">
        <v>23134</v>
      </c>
      <c r="I1037" s="694" t="inlineStr">
        <is>
          <t>0,4492</t>
        </is>
      </c>
      <c r="J1037" s="694" t="inlineStr">
        <is>
          <t>-4,14%</t>
        </is>
      </c>
    </row>
    <row r="1038" ht="18.75" customHeight="1" s="1129" thickBot="1">
      <c r="A1038" s="381" t="n">
        <v>44813</v>
      </c>
      <c r="B1038" s="64" t="n">
        <v>2.2275</v>
      </c>
      <c r="C1038" t="n">
        <v>0.4293</v>
      </c>
      <c r="D1038" s="103">
        <f>100-(B1038*100)/B1037</f>
        <v/>
      </c>
      <c r="G1038" s="694" t="inlineStr">
        <is>
          <t>05 - 09/09/2022</t>
        </is>
      </c>
      <c r="H1038" s="695" t="n">
        <v>22275</v>
      </c>
      <c r="I1038" s="694" t="inlineStr">
        <is>
          <t>0,4293</t>
        </is>
      </c>
      <c r="J1038" s="694" t="inlineStr">
        <is>
          <t>-3,71%</t>
        </is>
      </c>
    </row>
    <row r="1039" ht="39" customHeight="1" s="1129" thickBot="1">
      <c r="A1039" s="381" t="n">
        <v>44820</v>
      </c>
      <c r="B1039" s="64" t="n">
        <v>2.3819</v>
      </c>
      <c r="C1039" t="n">
        <v>0.4588</v>
      </c>
      <c r="D1039" s="103">
        <f>100-(B1039*100)/B1038</f>
        <v/>
      </c>
      <c r="G1039" s="474" t="inlineStr">
        <is>
          <t>12 - 16/09/2022</t>
        </is>
      </c>
      <c r="H1039" s="475" t="n">
        <v>23819</v>
      </c>
      <c r="I1039" s="474" t="inlineStr">
        <is>
          <t>0,4588</t>
        </is>
      </c>
      <c r="J1039" s="474" t="inlineStr">
        <is>
          <t>6,93%</t>
        </is>
      </c>
    </row>
    <row r="1040" ht="39" customHeight="1" s="1129" thickBot="1">
      <c r="A1040" s="381" t="n">
        <v>44827</v>
      </c>
      <c r="B1040" s="64" t="n">
        <v>2.4022</v>
      </c>
      <c r="C1040" t="n">
        <v>0.4646</v>
      </c>
      <c r="D1040" s="103">
        <f>100-(B1040*100)/B1039</f>
        <v/>
      </c>
      <c r="G1040" s="474" t="inlineStr">
        <is>
          <t>19 - 23/09/2022</t>
        </is>
      </c>
      <c r="H1040" s="475" t="n">
        <v>24022</v>
      </c>
      <c r="I1040" s="474" t="inlineStr">
        <is>
          <t>0,4646</t>
        </is>
      </c>
      <c r="J1040" s="474" t="inlineStr">
        <is>
          <t>0,85%</t>
        </is>
      </c>
    </row>
    <row r="1041" ht="39" customHeight="1" s="1129" thickBot="1">
      <c r="A1041" s="381" t="n">
        <v>44834</v>
      </c>
      <c r="B1041" s="64" t="n">
        <v>2.4999</v>
      </c>
      <c r="C1041" t="n">
        <v>0.4648</v>
      </c>
      <c r="D1041" s="103">
        <f>100-(B1041*100)/B1040</f>
        <v/>
      </c>
      <c r="G1041" s="474" t="inlineStr">
        <is>
          <t>26 - 30/09/2022</t>
        </is>
      </c>
      <c r="H1041" s="475" t="n">
        <v>24999</v>
      </c>
      <c r="I1041" s="474" t="inlineStr">
        <is>
          <t>0,4648</t>
        </is>
      </c>
      <c r="J1041" s="474" t="inlineStr">
        <is>
          <t>4,07%</t>
        </is>
      </c>
    </row>
    <row r="1042" ht="18.75" customHeight="1" s="1129" thickBot="1">
      <c r="A1042" s="381" t="n">
        <v>44841</v>
      </c>
      <c r="B1042" s="64" t="n">
        <v>2.5975</v>
      </c>
      <c r="C1042" t="n">
        <v>0.5004</v>
      </c>
      <c r="D1042" s="103">
        <f>100-(B1042*100)/B1041</f>
        <v/>
      </c>
      <c r="G1042" s="694" t="inlineStr">
        <is>
          <t>03 - 07/10/2022</t>
        </is>
      </c>
      <c r="H1042" s="695" t="n">
        <v>25975</v>
      </c>
      <c r="I1042" s="694" t="inlineStr">
        <is>
          <t>0,5004</t>
        </is>
      </c>
      <c r="J1042" s="694" t="inlineStr">
        <is>
          <t>3,90%</t>
        </is>
      </c>
    </row>
    <row r="1043" ht="39" customHeight="1" s="1129" thickBot="1">
      <c r="A1043" s="381" t="n">
        <v>44848</v>
      </c>
      <c r="B1043" s="64" t="n">
        <v>2.7199</v>
      </c>
      <c r="C1043" t="n">
        <v>0.5165999999999999</v>
      </c>
      <c r="D1043" s="103">
        <f>100-(B1043*100)/B1042</f>
        <v/>
      </c>
      <c r="G1043" s="474" t="inlineStr">
        <is>
          <t>10 - 14/10/2022</t>
        </is>
      </c>
      <c r="H1043" s="475" t="n">
        <v>27199</v>
      </c>
      <c r="I1043" s="474" t="inlineStr">
        <is>
          <t>0,5166</t>
        </is>
      </c>
      <c r="J1043" s="474" t="inlineStr">
        <is>
          <t>4,71%</t>
        </is>
      </c>
    </row>
    <row r="1044" ht="18.75" customHeight="1" s="1129" thickBot="1">
      <c r="A1044" s="381" t="n">
        <v>44855</v>
      </c>
      <c r="B1044" s="64" t="n">
        <v>2.7211</v>
      </c>
      <c r="C1044" t="n">
        <v>0.5193</v>
      </c>
      <c r="D1044" s="103">
        <f>100-(B1044*100)/B1043</f>
        <v/>
      </c>
      <c r="G1044" s="694" t="inlineStr">
        <is>
          <t>17 - 21/10/2022</t>
        </is>
      </c>
      <c r="H1044" s="695" t="n">
        <v>27211</v>
      </c>
      <c r="I1044" s="694" t="inlineStr">
        <is>
          <t>0,5193</t>
        </is>
      </c>
      <c r="J1044" s="694" t="inlineStr">
        <is>
          <t>0,04%</t>
        </is>
      </c>
    </row>
    <row r="1045" ht="18.75" customHeight="1" s="1129" thickBot="1">
      <c r="A1045" s="381" t="n">
        <v>44862</v>
      </c>
      <c r="B1045" s="64" t="n">
        <v>2.6829</v>
      </c>
      <c r="C1045" t="n">
        <v>0.5044999999999999</v>
      </c>
      <c r="D1045" s="103">
        <f>100-(B1045*100)/B1044</f>
        <v/>
      </c>
      <c r="G1045" s="694" t="inlineStr">
        <is>
          <t>24 - 28/10/2022</t>
        </is>
      </c>
      <c r="H1045" s="695" t="n">
        <v>26829</v>
      </c>
      <c r="I1045" s="694" t="inlineStr">
        <is>
          <t>0,5045</t>
        </is>
      </c>
      <c r="J1045" s="694" t="inlineStr">
        <is>
          <t>-1,40%</t>
        </is>
      </c>
    </row>
    <row r="1046" ht="18.75" customHeight="1" s="1129" thickBot="1">
      <c r="A1046" s="381" t="n">
        <v>44869</v>
      </c>
      <c r="B1046" s="64" t="n">
        <v>2.8722</v>
      </c>
      <c r="C1046" t="n">
        <v>0.5623</v>
      </c>
      <c r="D1046" s="103">
        <f>100-(B1046*100)/B1045</f>
        <v/>
      </c>
      <c r="G1046" s="694" t="inlineStr">
        <is>
          <t>31 - 04/11/2022</t>
        </is>
      </c>
      <c r="H1046" s="695" t="n">
        <v>28722</v>
      </c>
      <c r="I1046" s="694" t="inlineStr">
        <is>
          <t>0,5623</t>
        </is>
      </c>
      <c r="J1046" s="694" t="inlineStr">
        <is>
          <t>7,06%</t>
        </is>
      </c>
    </row>
    <row r="1047" ht="18.75" customHeight="1" s="1129" thickBot="1">
      <c r="A1047" s="381" t="n">
        <v>44876</v>
      </c>
      <c r="B1047" s="64" t="n">
        <v>2.8385</v>
      </c>
      <c r="C1047" t="n">
        <v>0.5409</v>
      </c>
      <c r="D1047" s="103">
        <f>100-(B1047*100)/B1046</f>
        <v/>
      </c>
      <c r="G1047" s="694" t="inlineStr">
        <is>
          <t>07 - 11/11/2022</t>
        </is>
      </c>
      <c r="H1047" s="695" t="n">
        <v>28385</v>
      </c>
      <c r="I1047" s="694" t="inlineStr">
        <is>
          <t>0,5409</t>
        </is>
      </c>
      <c r="J1047" s="694" t="inlineStr">
        <is>
          <t>-1,17%</t>
        </is>
      </c>
    </row>
    <row r="1048" ht="18.6" customHeight="1" s="1129" thickBot="1">
      <c r="A1048" s="381" t="n">
        <v>44883</v>
      </c>
      <c r="B1048" s="64" t="n">
        <v>2.8115</v>
      </c>
      <c r="C1048" t="n">
        <v>0.5228</v>
      </c>
      <c r="D1048" s="103">
        <f>100-(B1048*100)/B1047</f>
        <v/>
      </c>
      <c r="G1048" s="694" t="inlineStr">
        <is>
          <t>14 - 18/11/2022</t>
        </is>
      </c>
      <c r="H1048" s="695" t="n">
        <v>28115</v>
      </c>
      <c r="I1048" s="694" t="inlineStr">
        <is>
          <t>0,5228</t>
        </is>
      </c>
      <c r="J1048" s="694" t="inlineStr">
        <is>
          <t>-0,95%</t>
        </is>
      </c>
      <c r="L1048" s="798" t="inlineStr">
        <is>
          <t xml:space="preserve">Nota 1: Sem frete, sem ICMS e sem PIS/Cofins (alíquota zerada). </t>
        </is>
      </c>
    </row>
    <row r="1049" ht="18.6" customHeight="1" s="1129" thickBot="1">
      <c r="A1049" s="381" t="n">
        <v>44890</v>
      </c>
      <c r="B1049" s="64" t="n">
        <v>2.8094</v>
      </c>
      <c r="C1049" t="n">
        <v>0.5244</v>
      </c>
      <c r="D1049" s="103">
        <f>100-(B1049*100)/B1048</f>
        <v/>
      </c>
      <c r="G1049" s="694" t="inlineStr">
        <is>
          <t>21 - 25/11/2022</t>
        </is>
      </c>
      <c r="H1049" s="695" t="n">
        <v>28094</v>
      </c>
      <c r="I1049" s="694" t="inlineStr">
        <is>
          <t>0,5244</t>
        </is>
      </c>
      <c r="J1049" s="694" t="inlineStr">
        <is>
          <t>-0,07%</t>
        </is>
      </c>
      <c r="L1049" s="798" t="inlineStr">
        <is>
          <t xml:space="preserve">Nota 2: De acordo com a Lei Complementar nº 194, de 23 de junho de 2022, considera-se zerados PIS/Cofins a partir do dia 24 de junho de 2022 no cálculo dos Indicadores CEPEA/ESALQ de etanol hidratado e anidro, combustível e outros fins.  </t>
        </is>
      </c>
    </row>
    <row r="1050" ht="18.6" customHeight="1" s="1129" thickBot="1">
      <c r="A1050" s="381" t="n">
        <v>44897</v>
      </c>
      <c r="B1050" s="64" t="n">
        <v>2.7757</v>
      </c>
      <c r="C1050" t="n">
        <v>0.5278</v>
      </c>
      <c r="D1050" s="103">
        <f>100-(B1050*100)/B1049</f>
        <v/>
      </c>
      <c r="G1050" s="694" t="inlineStr">
        <is>
          <t>28 - 02/12/2022</t>
        </is>
      </c>
      <c r="H1050" s="695" t="n">
        <v>27757</v>
      </c>
      <c r="I1050" s="694" t="inlineStr">
        <is>
          <t>0,5278</t>
        </is>
      </c>
      <c r="J1050" s="694" t="inlineStr">
        <is>
          <t>-1,20%</t>
        </is>
      </c>
      <c r="L1050" s="798" t="inlineStr">
        <is>
          <t>Nota 3: De acordo com a Proposta de Emenda à Constituição (PEC) 15/2022, também chamada de PEC dos Auxílios, a Emenda 123/2022 estabelece alíquota do ICMS (que era de 13,3%) de 9,57% para vendas internas a partir do dia 15/07/2022.</t>
        </is>
      </c>
    </row>
    <row r="1051" ht="18.75" customHeight="1" s="1129" thickBot="1">
      <c r="A1051" s="381" t="n">
        <v>44904</v>
      </c>
      <c r="B1051" s="64" t="n">
        <v>2.7155</v>
      </c>
      <c r="C1051" t="n">
        <v>0.518</v>
      </c>
      <c r="D1051" s="103">
        <f>100-(B1051*100)/B1050</f>
        <v/>
      </c>
      <c r="G1051" s="694" t="inlineStr">
        <is>
          <t>05 - 09/12/2022</t>
        </is>
      </c>
      <c r="H1051" s="695" t="n">
        <v>27155</v>
      </c>
      <c r="I1051" s="694" t="inlineStr">
        <is>
          <t>0,5180</t>
        </is>
      </c>
      <c r="J1051" s="694" t="inlineStr">
        <is>
          <t>-2,17%</t>
        </is>
      </c>
    </row>
    <row r="1052" ht="18.75" customHeight="1" s="1129" thickBot="1">
      <c r="A1052" s="381" t="n">
        <v>44911</v>
      </c>
      <c r="B1052" s="64" t="n">
        <v>2.6781</v>
      </c>
      <c r="C1052" t="n">
        <v>0.5037</v>
      </c>
      <c r="D1052" s="103">
        <f>100-(B1052*100)/B1051</f>
        <v/>
      </c>
      <c r="G1052" s="694" t="inlineStr">
        <is>
          <t>12 - 16/12/2022</t>
        </is>
      </c>
      <c r="H1052" s="695" t="n">
        <v>26781</v>
      </c>
      <c r="I1052" s="694" t="inlineStr">
        <is>
          <t>0,5037</t>
        </is>
      </c>
      <c r="J1052" s="694" t="inlineStr">
        <is>
          <t>-1,38%</t>
        </is>
      </c>
    </row>
    <row r="1053" ht="18.75" customHeight="1" s="1129" thickBot="1">
      <c r="A1053" s="381" t="n">
        <v>44918</v>
      </c>
      <c r="B1053" s="64" t="n">
        <v>2.8136</v>
      </c>
      <c r="C1053" t="n">
        <v>0.54</v>
      </c>
      <c r="D1053" s="103">
        <f>100-(B1053*100)/B1052</f>
        <v/>
      </c>
      <c r="G1053" s="694" t="inlineStr">
        <is>
          <t>19 - 23/12/2022</t>
        </is>
      </c>
      <c r="H1053" s="695" t="n">
        <v>28136</v>
      </c>
      <c r="I1053" s="694" t="inlineStr">
        <is>
          <t>0,5400</t>
        </is>
      </c>
      <c r="J1053" s="694" t="inlineStr">
        <is>
          <t>5,06%</t>
        </is>
      </c>
    </row>
    <row r="1054" ht="18.75" customHeight="1" s="1129" thickBot="1">
      <c r="A1054" s="381" t="n">
        <v>45289</v>
      </c>
      <c r="B1054" s="64" t="n">
        <v>2.8893</v>
      </c>
      <c r="C1054" t="n">
        <v>0.5497</v>
      </c>
      <c r="D1054" s="103">
        <f>100-(B1054*100)/B1053</f>
        <v/>
      </c>
      <c r="G1054" s="694" t="inlineStr">
        <is>
          <t>26 - 29/12/2022</t>
        </is>
      </c>
      <c r="H1054" s="695" t="n">
        <v>28893</v>
      </c>
      <c r="I1054" s="694" t="inlineStr">
        <is>
          <t>0,5497</t>
        </is>
      </c>
      <c r="J1054" s="694" t="inlineStr">
        <is>
          <t>2,69%</t>
        </is>
      </c>
    </row>
    <row r="1055" ht="18.75" customHeight="1" s="1129" thickBot="1">
      <c r="A1055" s="381" t="n">
        <v>44932</v>
      </c>
      <c r="B1055" s="64" t="n">
        <v>2.8092</v>
      </c>
      <c r="C1055" t="n">
        <v>0.5228</v>
      </c>
      <c r="D1055" s="103">
        <f>100-(B1055*100)/B1054</f>
        <v/>
      </c>
      <c r="G1055" s="694" t="inlineStr">
        <is>
          <t>02 - 06/01/2023</t>
        </is>
      </c>
      <c r="H1055" s="695" t="n">
        <v>28092</v>
      </c>
      <c r="I1055" s="694" t="inlineStr">
        <is>
          <t>0,5228</t>
        </is>
      </c>
      <c r="J1055" s="694" t="inlineStr">
        <is>
          <t>-2,77%</t>
        </is>
      </c>
    </row>
    <row r="1056" ht="18.75" customHeight="1" s="1129" thickBot="1">
      <c r="A1056" s="381" t="n">
        <v>44939</v>
      </c>
      <c r="B1056" s="64" t="n">
        <v>2.5896</v>
      </c>
      <c r="C1056" t="n">
        <v>0.5013</v>
      </c>
      <c r="D1056" s="103">
        <f>100-(B1056*100)/B1055</f>
        <v/>
      </c>
      <c r="G1056" s="694" t="inlineStr">
        <is>
          <t>09 - 13/01/2023</t>
        </is>
      </c>
      <c r="H1056" s="695" t="n">
        <v>25896</v>
      </c>
      <c r="I1056" s="694" t="inlineStr">
        <is>
          <t>0,5013</t>
        </is>
      </c>
      <c r="J1056" s="694" t="inlineStr">
        <is>
          <t>-7,82%</t>
        </is>
      </c>
    </row>
    <row r="1057" ht="18.75" customHeight="1" s="1129" thickBot="1">
      <c r="A1057" s="381" t="n">
        <v>44946</v>
      </c>
      <c r="G1057" s="694" t="inlineStr">
        <is>
          <t>16 - 20/01/2023</t>
        </is>
      </c>
      <c r="H1057" s="695" t="n">
        <v>25597</v>
      </c>
      <c r="I1057" s="694" t="inlineStr">
        <is>
          <t>0,4961</t>
        </is>
      </c>
      <c r="J1057" s="694" t="inlineStr">
        <is>
          <t>-1,15%</t>
        </is>
      </c>
    </row>
    <row r="1058" ht="18.75" customHeight="1" s="1129" thickBot="1">
      <c r="A1058" s="381" t="n">
        <v>44953</v>
      </c>
      <c r="G1058" s="694" t="inlineStr">
        <is>
          <t>23 - 27/01/2023</t>
        </is>
      </c>
      <c r="H1058" s="695" t="n">
        <v>26898</v>
      </c>
      <c r="I1058" s="694" t="inlineStr">
        <is>
          <t>0,5253</t>
        </is>
      </c>
      <c r="J1058" s="694" t="inlineStr">
        <is>
          <t>5,08%</t>
        </is>
      </c>
    </row>
    <row r="1059" ht="18.75" customHeight="1" s="1129" thickBot="1">
      <c r="A1059" s="381" t="n"/>
      <c r="G1059" s="694" t="inlineStr">
        <is>
          <t>30 - 03/02/2023</t>
        </is>
      </c>
      <c r="H1059" s="695" t="n">
        <v>27071</v>
      </c>
      <c r="I1059" s="694" t="inlineStr">
        <is>
          <t>0,5317</t>
        </is>
      </c>
      <c r="J1059" s="694" t="inlineStr">
        <is>
          <t>0,64%</t>
        </is>
      </c>
    </row>
    <row r="1060" ht="18.75" customHeight="1" s="1129" thickBot="1">
      <c r="A1060" s="381" t="n"/>
      <c r="G1060" s="694" t="inlineStr">
        <is>
          <t>06 - 10/02/2023</t>
        </is>
      </c>
      <c r="H1060" s="695" t="n">
        <v>26481</v>
      </c>
      <c r="I1060" s="694" t="inlineStr">
        <is>
          <t>0,5081</t>
        </is>
      </c>
      <c r="J1060" s="694" t="inlineStr">
        <is>
          <t>-2,18%</t>
        </is>
      </c>
    </row>
    <row r="1061" ht="18.75" customHeight="1" s="1129" thickBot="1">
      <c r="A1061" s="381" t="n"/>
      <c r="G1061" s="694" t="inlineStr">
        <is>
          <t>13 - 17/02/2023</t>
        </is>
      </c>
      <c r="H1061" s="695" t="n">
        <v>26980</v>
      </c>
      <c r="I1061" s="694" t="inlineStr">
        <is>
          <t>0,5192</t>
        </is>
      </c>
      <c r="J1061" s="694" t="inlineStr">
        <is>
          <t>1,88%</t>
        </is>
      </c>
    </row>
    <row r="1062" ht="18.75" customHeight="1" s="1129" thickBot="1">
      <c r="A1062" s="381" t="n"/>
      <c r="G1062" s="694" t="inlineStr">
        <is>
          <t>20 - 24/02/2023</t>
        </is>
      </c>
      <c r="H1062" s="695" t="n">
        <v>27126</v>
      </c>
      <c r="I1062" s="694" t="inlineStr">
        <is>
          <t>0,5248</t>
        </is>
      </c>
      <c r="J1062" s="694" t="inlineStr">
        <is>
          <t>0,54%</t>
        </is>
      </c>
    </row>
    <row r="1063" ht="18.75" customHeight="1" s="1129" thickBot="1">
      <c r="A1063" s="381" t="n"/>
      <c r="G1063" s="694" t="inlineStr">
        <is>
          <t>27 - 03/03/2023</t>
        </is>
      </c>
      <c r="H1063" s="695" t="n">
        <v>27548</v>
      </c>
      <c r="I1063" s="694" t="inlineStr">
        <is>
          <t>0,5295</t>
        </is>
      </c>
      <c r="J1063" s="694" t="inlineStr">
        <is>
          <t>1,56%</t>
        </is>
      </c>
    </row>
    <row r="1064" ht="18.75" customHeight="1" s="1129" thickBot="1">
      <c r="A1064" s="381" t="n"/>
      <c r="G1064" s="694" t="inlineStr">
        <is>
          <t>06 - 10/03/2023</t>
        </is>
      </c>
      <c r="H1064" s="695" t="n">
        <v>26937</v>
      </c>
      <c r="I1064" s="694" t="inlineStr">
        <is>
          <t>0,5210</t>
        </is>
      </c>
      <c r="J1064" s="694" t="inlineStr">
        <is>
          <t>-2,22%</t>
        </is>
      </c>
    </row>
    <row r="1065" ht="18.75" customHeight="1" s="1129" thickBot="1">
      <c r="A1065" s="381" t="n"/>
      <c r="G1065" s="694" t="inlineStr">
        <is>
          <t>13 - 17/03/2023</t>
        </is>
      </c>
      <c r="H1065" s="695" t="n">
        <v>26906</v>
      </c>
      <c r="I1065" s="694" t="inlineStr">
        <is>
          <t>0,5108</t>
        </is>
      </c>
      <c r="J1065" s="694" t="inlineStr">
        <is>
          <t>-0,12%</t>
        </is>
      </c>
    </row>
    <row r="1066" ht="18.75" customHeight="1" s="1129" thickBot="1">
      <c r="A1066" s="381" t="n"/>
      <c r="G1066" s="694" t="inlineStr">
        <is>
          <t>20 - 24/03/2023</t>
        </is>
      </c>
      <c r="H1066" s="695" t="n">
        <v>26827</v>
      </c>
      <c r="I1066" s="694" t="inlineStr">
        <is>
          <t>0,5112</t>
        </is>
      </c>
      <c r="J1066" s="694" t="inlineStr">
        <is>
          <t>-0,29%</t>
        </is>
      </c>
    </row>
    <row r="1067" ht="18.75" customHeight="1" s="1129" thickBot="1">
      <c r="A1067" s="381" t="n"/>
      <c r="G1067" s="694" t="inlineStr">
        <is>
          <t>27 - 31/03/2023</t>
        </is>
      </c>
      <c r="H1067" s="695" t="n">
        <v>27332</v>
      </c>
      <c r="I1067" s="694" t="inlineStr">
        <is>
          <t>0,5320</t>
        </is>
      </c>
      <c r="J1067" s="694" t="inlineStr">
        <is>
          <t>1,88%</t>
        </is>
      </c>
    </row>
    <row r="1068" ht="18.75" customHeight="1" s="1129" thickBot="1">
      <c r="G1068" s="694" t="inlineStr">
        <is>
          <t>03 - 06/04/2023</t>
        </is>
      </c>
      <c r="H1068" s="695" t="n">
        <v>28017</v>
      </c>
      <c r="I1068" s="694" t="inlineStr">
        <is>
          <t>0,5527</t>
        </is>
      </c>
      <c r="J1068" s="694" t="inlineStr">
        <is>
          <t>2,51%</t>
        </is>
      </c>
    </row>
    <row r="1069" ht="18.75" customHeight="1" s="1129" thickBot="1">
      <c r="G1069" s="694" t="inlineStr">
        <is>
          <t>10 - 14/04/2023</t>
        </is>
      </c>
      <c r="H1069" s="695" t="n">
        <v>28953</v>
      </c>
      <c r="I1069" s="694" t="inlineStr">
        <is>
          <t>0,5822</t>
        </is>
      </c>
      <c r="J1069" s="694" t="inlineStr">
        <is>
          <t>3,34%</t>
        </is>
      </c>
    </row>
    <row r="1070" ht="18.75" customHeight="1" s="1129" thickBot="1">
      <c r="G1070" s="694" t="inlineStr">
        <is>
          <t>17 - 20/04/2023</t>
        </is>
      </c>
      <c r="H1070" s="695" t="n">
        <v>30917</v>
      </c>
      <c r="I1070" s="694" t="inlineStr">
        <is>
          <t>0,6172</t>
        </is>
      </c>
      <c r="J1070" s="694" t="inlineStr">
        <is>
          <t>6,78%</t>
        </is>
      </c>
    </row>
    <row r="1071" ht="18.75" customHeight="1" s="1129" thickBot="1">
      <c r="G1071" s="694" t="inlineStr">
        <is>
          <t>24 - 28/04/2023</t>
        </is>
      </c>
      <c r="H1071" s="695" t="n">
        <v>29621</v>
      </c>
      <c r="I1071" s="694" t="inlineStr">
        <is>
          <t>0,5893</t>
        </is>
      </c>
      <c r="J1071" s="694" t="inlineStr">
        <is>
          <t>-4,19%</t>
        </is>
      </c>
    </row>
    <row r="1072" ht="18.75" customHeight="1" s="1129" thickBot="1">
      <c r="G1072" s="694" t="inlineStr">
        <is>
          <t>01 - 05/05/2023</t>
        </is>
      </c>
      <c r="H1072" s="695" t="n">
        <v>27664</v>
      </c>
      <c r="I1072" s="694" t="inlineStr">
        <is>
          <t>0,5540</t>
        </is>
      </c>
      <c r="J1072" s="694" t="inlineStr">
        <is>
          <t>-6,61%</t>
        </is>
      </c>
    </row>
    <row r="1073" ht="18.75" customHeight="1" s="1129" thickBot="1">
      <c r="G1073" s="694" t="inlineStr">
        <is>
          <t>08 - 12/05/2023</t>
        </is>
      </c>
      <c r="H1073" s="695" t="n">
        <v>26373</v>
      </c>
      <c r="I1073" s="694" t="inlineStr">
        <is>
          <t>0,5312</t>
        </is>
      </c>
      <c r="J1073" s="694" t="inlineStr">
        <is>
          <t>-4,67%</t>
        </is>
      </c>
    </row>
    <row r="1074" ht="18.75" customHeight="1" s="1129" thickBot="1">
      <c r="G1074" s="694" t="inlineStr">
        <is>
          <t>15 - 19/05/2023</t>
        </is>
      </c>
      <c r="H1074" s="695" t="n">
        <v>24619</v>
      </c>
      <c r="I1074" s="694" t="inlineStr">
        <is>
          <t>0,4975</t>
        </is>
      </c>
      <c r="J1074" s="694" t="inlineStr">
        <is>
          <t>-6,65%</t>
        </is>
      </c>
    </row>
    <row r="1075" ht="18.75" customHeight="1" s="1129" thickBot="1">
      <c r="G1075" s="694" t="inlineStr">
        <is>
          <t>22 - 26/05/2023</t>
        </is>
      </c>
      <c r="H1075" s="695" t="n">
        <v>25282</v>
      </c>
      <c r="I1075" s="694" t="inlineStr">
        <is>
          <t>0,5073</t>
        </is>
      </c>
      <c r="J1075" s="694" t="inlineStr">
        <is>
          <t>2,69%</t>
        </is>
      </c>
    </row>
    <row r="1076" ht="18.75" customHeight="1" s="1129" thickBot="1">
      <c r="G1076" s="694" t="inlineStr">
        <is>
          <t>29 - 02/06/2023</t>
        </is>
      </c>
      <c r="H1076" s="695" t="n">
        <v>25710</v>
      </c>
      <c r="I1076" s="694" t="inlineStr">
        <is>
          <t>0,5121</t>
        </is>
      </c>
      <c r="J1076" s="694" t="inlineStr">
        <is>
          <t>1,69%</t>
        </is>
      </c>
    </row>
    <row r="1077" ht="18.75" customHeight="1" s="1129" thickBot="1">
      <c r="G1077" s="694" t="inlineStr">
        <is>
          <t>05 - 09/06/2023</t>
        </is>
      </c>
      <c r="H1077" s="695" t="n">
        <v>25309</v>
      </c>
      <c r="I1077" s="694" t="inlineStr">
        <is>
          <t>0,5154</t>
        </is>
      </c>
      <c r="J1077" s="694" t="inlineStr">
        <is>
          <t>-1,56%</t>
        </is>
      </c>
    </row>
    <row r="1078" ht="18.75" customHeight="1" s="1129" thickBot="1">
      <c r="G1078" s="694" t="inlineStr">
        <is>
          <t>12 - 16/06/2023</t>
        </is>
      </c>
      <c r="H1078" s="695" t="n">
        <v>25455</v>
      </c>
      <c r="I1078" s="694" t="inlineStr">
        <is>
          <t>0,5264</t>
        </is>
      </c>
      <c r="J1078" s="694" t="inlineStr">
        <is>
          <t>0,58%</t>
        </is>
      </c>
    </row>
    <row r="1079" ht="39" customHeight="1" s="1129" thickBot="1">
      <c r="G1079" s="474" t="inlineStr">
        <is>
          <t>19 - 23/06/2023</t>
        </is>
      </c>
      <c r="H1079" s="475" t="n">
        <v>25128</v>
      </c>
      <c r="I1079" s="474" t="inlineStr">
        <is>
          <t>0,5257</t>
        </is>
      </c>
      <c r="J1079" s="474" t="inlineStr">
        <is>
          <t>-1,28%</t>
        </is>
      </c>
    </row>
    <row r="1080" ht="18.75" customHeight="1" s="1129" thickBot="1">
      <c r="G1080" s="694" t="inlineStr">
        <is>
          <t>26 - 30/06/2023</t>
        </is>
      </c>
      <c r="H1080" s="695" t="n">
        <v>25352</v>
      </c>
      <c r="I1080" s="694" t="inlineStr">
        <is>
          <t>0,5270</t>
        </is>
      </c>
      <c r="J1080" s="694" t="inlineStr">
        <is>
          <t>0,89%</t>
        </is>
      </c>
    </row>
    <row r="1081" ht="18.75" customHeight="1" s="1129" thickBot="1">
      <c r="G1081" s="694" t="inlineStr">
        <is>
          <t>03 - 07/07/2023</t>
        </is>
      </c>
      <c r="H1081" s="695" t="n">
        <v>22398</v>
      </c>
      <c r="I1081" s="694" t="inlineStr">
        <is>
          <t>0,4615</t>
        </is>
      </c>
      <c r="J1081" s="694" t="inlineStr">
        <is>
          <t>-11,65%</t>
        </is>
      </c>
    </row>
    <row r="1082" ht="18.75" customHeight="1" s="1129" thickBot="1">
      <c r="G1082" s="694" t="inlineStr">
        <is>
          <t>10 - 14/07/2023</t>
        </is>
      </c>
      <c r="H1082" s="695" t="n">
        <v>21882</v>
      </c>
      <c r="I1082" s="694" t="inlineStr">
        <is>
          <t>0,4531</t>
        </is>
      </c>
      <c r="J1082" s="694" t="inlineStr">
        <is>
          <t>-2,30%</t>
        </is>
      </c>
    </row>
    <row r="1083" ht="39" customHeight="1" s="1129" thickBot="1">
      <c r="G1083" s="474" t="inlineStr">
        <is>
          <t>17 - 21/07/2023</t>
        </is>
      </c>
      <c r="H1083" s="475" t="n">
        <v>20965</v>
      </c>
      <c r="I1083" s="474" t="inlineStr">
        <is>
          <t>0,4370</t>
        </is>
      </c>
      <c r="J1083" s="474" t="inlineStr">
        <is>
          <t>-4,19%</t>
        </is>
      </c>
    </row>
    <row r="1084" ht="39" customHeight="1" s="1129" thickBot="1">
      <c r="G1084" s="474" t="inlineStr">
        <is>
          <t>24 - 28/07/2023</t>
        </is>
      </c>
      <c r="H1084" s="475" t="n">
        <v>21072</v>
      </c>
      <c r="I1084" s="474" t="inlineStr">
        <is>
          <t>0,4447</t>
        </is>
      </c>
      <c r="J1084" s="474" t="inlineStr">
        <is>
          <t>0,51%</t>
        </is>
      </c>
    </row>
    <row r="1085" ht="18.75" customHeight="1" s="1129" thickBot="1">
      <c r="G1085" s="694" t="inlineStr">
        <is>
          <t>31 - 04/08/2023</t>
        </is>
      </c>
      <c r="H1085" s="695" t="n">
        <v>21297</v>
      </c>
      <c r="I1085" s="694" t="inlineStr">
        <is>
          <t>0,4421</t>
        </is>
      </c>
      <c r="J1085" s="694" t="inlineStr">
        <is>
          <t>1,07%</t>
        </is>
      </c>
    </row>
    <row r="1086" ht="39" customHeight="1" s="1129" thickBot="1">
      <c r="G1086" s="474" t="inlineStr">
        <is>
          <t>07 - 11/08/2023</t>
        </is>
      </c>
      <c r="H1086" s="475" t="n">
        <v>20794</v>
      </c>
      <c r="I1086" s="474" t="inlineStr">
        <is>
          <t>0,4247</t>
        </is>
      </c>
      <c r="J1086" s="474" t="inlineStr">
        <is>
          <t>-2,36%</t>
        </is>
      </c>
    </row>
    <row r="1087" ht="39" customHeight="1" s="1129" thickBot="1">
      <c r="G1087" s="474" t="inlineStr">
        <is>
          <t>14 - 18/08/2023</t>
        </is>
      </c>
      <c r="H1087" s="475" t="n">
        <v>21556</v>
      </c>
      <c r="I1087" s="474" t="inlineStr">
        <is>
          <t>0,4329</t>
        </is>
      </c>
      <c r="J1087" s="474" t="inlineStr">
        <is>
          <t>3,66%</t>
        </is>
      </c>
    </row>
    <row r="1088" ht="39" customHeight="1" s="1129" thickBot="1">
      <c r="G1088" s="474" t="inlineStr">
        <is>
          <t>21 - 25/08/2023</t>
        </is>
      </c>
      <c r="H1088" s="475" t="n">
        <v>21948</v>
      </c>
      <c r="I1088" s="474" t="inlineStr">
        <is>
          <t>0,4476</t>
        </is>
      </c>
      <c r="J1088" s="474" t="inlineStr">
        <is>
          <t>1,82%</t>
        </is>
      </c>
    </row>
    <row r="1089" ht="39" customHeight="1" s="1129" thickBot="1">
      <c r="G1089" s="474" t="inlineStr">
        <is>
          <t>28 - 01/09/2023</t>
        </is>
      </c>
      <c r="H1089" s="475" t="n">
        <v>22023</v>
      </c>
      <c r="I1089" s="474" t="inlineStr">
        <is>
          <t>0,4497</t>
        </is>
      </c>
      <c r="J1089" s="474" t="inlineStr">
        <is>
          <t>0,34%</t>
        </is>
      </c>
    </row>
    <row r="1090" ht="39" customHeight="1" s="1129" thickBot="1">
      <c r="G1090" s="474" t="inlineStr">
        <is>
          <t>04 - 08/09/2023</t>
        </is>
      </c>
      <c r="H1090" s="475" t="n">
        <v>21969</v>
      </c>
      <c r="I1090" s="474" t="inlineStr">
        <is>
          <t>0,4419</t>
        </is>
      </c>
      <c r="J1090" s="474" t="inlineStr">
        <is>
          <t>-0,25%</t>
        </is>
      </c>
    </row>
    <row r="1091" ht="18.75" customHeight="1" s="1129" thickBot="1">
      <c r="G1091" s="694" t="inlineStr">
        <is>
          <t>11 - 15/09/2023</t>
        </is>
      </c>
      <c r="H1091" s="695" t="n">
        <v>21706</v>
      </c>
      <c r="I1091" s="694" t="inlineStr">
        <is>
          <t>0,4421</t>
        </is>
      </c>
      <c r="J1091" s="694" t="inlineStr">
        <is>
          <t>-1,20%</t>
        </is>
      </c>
    </row>
    <row r="1092" ht="18.75" customHeight="1" s="1129" thickBot="1">
      <c r="G1092" s="694" t="inlineStr">
        <is>
          <t>18 - 22/09/2023</t>
        </is>
      </c>
      <c r="H1092" s="695" t="n">
        <v>21793</v>
      </c>
      <c r="I1092" s="694" t="inlineStr">
        <is>
          <t>0,4455</t>
        </is>
      </c>
      <c r="J1092" s="694" t="inlineStr">
        <is>
          <t>0,40%</t>
        </is>
      </c>
    </row>
    <row r="1093" ht="18.75" customHeight="1" s="1129" thickBot="1">
      <c r="G1093" s="694" t="inlineStr">
        <is>
          <t>25 - 29/09/2023</t>
        </is>
      </c>
      <c r="H1093" s="695" t="n">
        <v>21796</v>
      </c>
      <c r="I1093" s="694" t="inlineStr">
        <is>
          <t>0,4345</t>
        </is>
      </c>
      <c r="J1093" s="694" t="inlineStr">
        <is>
          <t>0,01%</t>
        </is>
      </c>
    </row>
    <row r="1094" ht="18.75" customHeight="1" s="1129" thickBot="1">
      <c r="G1094" s="694" t="inlineStr">
        <is>
          <t>02 - 06/10/2023</t>
        </is>
      </c>
      <c r="H1094" s="695" t="n">
        <v>21717</v>
      </c>
      <c r="I1094" s="694" t="inlineStr">
        <is>
          <t>0,4224</t>
        </is>
      </c>
      <c r="J1094" s="694" t="inlineStr">
        <is>
          <t>-0,36%</t>
        </is>
      </c>
    </row>
    <row r="1095" ht="18.75" customHeight="1" s="1129" thickBot="1">
      <c r="G1095" s="694" t="inlineStr">
        <is>
          <t>09 - 13/10/2023</t>
        </is>
      </c>
      <c r="H1095" s="695" t="n">
        <v>21753</v>
      </c>
      <c r="I1095" s="694" t="inlineStr">
        <is>
          <t>0,4277</t>
        </is>
      </c>
      <c r="J1095" s="694" t="inlineStr">
        <is>
          <t>0,17%</t>
        </is>
      </c>
    </row>
    <row r="1096" ht="39" customHeight="1" s="1129" thickBot="1">
      <c r="G1096" s="474" t="inlineStr">
        <is>
          <t>16 - 20/10/2023</t>
        </is>
      </c>
      <c r="H1096" s="475" t="n">
        <v>22172</v>
      </c>
      <c r="I1096" s="474" t="inlineStr">
        <is>
          <t>0,4397</t>
        </is>
      </c>
      <c r="J1096" s="474" t="inlineStr">
        <is>
          <t>1,93%</t>
        </is>
      </c>
    </row>
    <row r="1097" ht="39" customHeight="1" s="1129" thickBot="1">
      <c r="G1097" s="474" t="inlineStr">
        <is>
          <t>23 - 27/10/2023</t>
        </is>
      </c>
      <c r="H1097" s="475" t="n">
        <v>22171</v>
      </c>
      <c r="I1097" s="474" t="inlineStr">
        <is>
          <t>0,4430</t>
        </is>
      </c>
      <c r="J1097" s="474" t="inlineStr">
        <is>
          <t>-0,00%</t>
        </is>
      </c>
    </row>
    <row r="1098" ht="18.75" customHeight="1" s="1129" thickBot="1">
      <c r="G1098" s="694" t="inlineStr">
        <is>
          <t>30 - 03/11/2023</t>
        </is>
      </c>
      <c r="H1098" s="695" t="n">
        <v>22069</v>
      </c>
      <c r="I1098" s="694" t="inlineStr">
        <is>
          <t>0,4424</t>
        </is>
      </c>
      <c r="J1098" s="694" t="inlineStr">
        <is>
          <t>-0,46%</t>
        </is>
      </c>
    </row>
    <row r="1099" ht="18.75" customHeight="1" s="1129" thickBot="1">
      <c r="G1099" s="694" t="inlineStr">
        <is>
          <t>06 - 10/11/2023</t>
        </is>
      </c>
      <c r="H1099" s="695" t="n">
        <v>21857</v>
      </c>
      <c r="I1099" s="694" t="inlineStr">
        <is>
          <t>0,4460</t>
        </is>
      </c>
      <c r="J1099" s="694" t="inlineStr">
        <is>
          <t>-0,96%</t>
        </is>
      </c>
    </row>
    <row r="1100" ht="18.75" customHeight="1" s="1129" thickBot="1">
      <c r="G1100" s="694" t="inlineStr">
        <is>
          <t>13 - 17/11/2023</t>
        </is>
      </c>
      <c r="H1100" s="695" t="n">
        <v>21420</v>
      </c>
      <c r="I1100" s="694" t="inlineStr">
        <is>
          <t>0,4384</t>
        </is>
      </c>
      <c r="J1100" s="694" t="inlineStr">
        <is>
          <t>-2,00%</t>
        </is>
      </c>
    </row>
    <row r="1101" ht="39" customHeight="1" s="1129" thickBot="1">
      <c r="G1101" s="474" t="inlineStr">
        <is>
          <t>20 - 24/11/2023</t>
        </is>
      </c>
      <c r="H1101" s="475" t="n">
        <v>20877</v>
      </c>
      <c r="I1101" s="474" t="inlineStr">
        <is>
          <t>0,4268</t>
        </is>
      </c>
      <c r="J1101" s="474" t="inlineStr">
        <is>
          <t>-2,54%</t>
        </is>
      </c>
    </row>
    <row r="1102" ht="39" customHeight="1" s="1129" thickBot="1">
      <c r="G1102" s="474" t="inlineStr">
        <is>
          <t>27 - 01/12/2023</t>
        </is>
      </c>
      <c r="H1102" s="475" t="n">
        <v>20536</v>
      </c>
      <c r="I1102" s="474" t="inlineStr">
        <is>
          <t>0,4199</t>
        </is>
      </c>
      <c r="J1102" s="474" t="inlineStr">
        <is>
          <t>-1,63%</t>
        </is>
      </c>
    </row>
    <row r="1103" ht="39" customHeight="1" s="1129" thickBot="1">
      <c r="G1103" s="474" t="inlineStr">
        <is>
          <t>04 - 08/12/2023</t>
        </is>
      </c>
      <c r="H1103" s="475" t="n">
        <v>19803</v>
      </c>
      <c r="I1103" s="474" t="inlineStr">
        <is>
          <t>0,4022</t>
        </is>
      </c>
      <c r="J1103" s="474" t="inlineStr">
        <is>
          <t>-3,57%</t>
        </is>
      </c>
    </row>
    <row r="1104" ht="18.75" customHeight="1" s="1129" thickBot="1">
      <c r="G1104" s="913" t="inlineStr">
        <is>
          <t>11 - 15/12/2023</t>
        </is>
      </c>
      <c r="H1104" s="914" t="n">
        <v>18588</v>
      </c>
      <c r="I1104" s="913" t="inlineStr">
        <is>
          <t>0,3766</t>
        </is>
      </c>
      <c r="J1104" s="913" t="inlineStr">
        <is>
          <t>-6,14%</t>
        </is>
      </c>
    </row>
    <row r="1105" ht="18.75" customHeight="1" s="1129" thickBot="1">
      <c r="G1105" s="913" t="inlineStr">
        <is>
          <t>18 - 22/12/2023</t>
        </is>
      </c>
      <c r="H1105" s="914" t="n">
        <v>18831</v>
      </c>
      <c r="I1105" s="913" t="inlineStr">
        <is>
          <t>0,3856</t>
        </is>
      </c>
      <c r="J1105" s="913" t="inlineStr">
        <is>
          <t>1,31%</t>
        </is>
      </c>
    </row>
    <row r="1106" ht="18.75" customHeight="1" s="1129" thickBot="1">
      <c r="G1106" s="913" t="inlineStr">
        <is>
          <t>25 - 28/12/2023</t>
        </is>
      </c>
      <c r="H1106" s="914" t="n">
        <v>19004</v>
      </c>
      <c r="I1106" s="913" t="inlineStr">
        <is>
          <t>0,3929</t>
        </is>
      </c>
      <c r="J1106" s="913" t="inlineStr">
        <is>
          <t>0,92%</t>
        </is>
      </c>
    </row>
    <row r="1107" ht="18.75" customHeight="1" s="1129" thickBot="1">
      <c r="G1107" s="694" t="inlineStr">
        <is>
          <t>01 - 05/01/2024</t>
        </is>
      </c>
      <c r="H1107" s="695" t="n">
        <v>18741</v>
      </c>
      <c r="I1107" s="694" t="inlineStr">
        <is>
          <t>0,3823</t>
        </is>
      </c>
      <c r="J1107" s="694" t="inlineStr">
        <is>
          <t>-1,38%</t>
        </is>
      </c>
    </row>
    <row r="1108" ht="39" customHeight="1" s="1129" thickBot="1">
      <c r="G1108" s="474" t="inlineStr">
        <is>
          <t>08 - 12/01/2024</t>
        </is>
      </c>
      <c r="H1108" s="475" t="n">
        <v>18434</v>
      </c>
      <c r="I1108" s="474" t="inlineStr">
        <is>
          <t>0,3778</t>
        </is>
      </c>
      <c r="J1108" s="474" t="inlineStr">
        <is>
          <t>-1,64%</t>
        </is>
      </c>
    </row>
    <row r="1109" ht="18.75" customHeight="1" s="1129" thickBot="1">
      <c r="G1109" s="694" t="inlineStr">
        <is>
          <t>15 - 19/01/2024</t>
        </is>
      </c>
      <c r="H1109" s="695" t="n">
        <v>19012</v>
      </c>
      <c r="I1109" s="694" t="inlineStr">
        <is>
          <t>0,3866</t>
        </is>
      </c>
      <c r="J1109" s="694" t="inlineStr">
        <is>
          <t>3,14%</t>
        </is>
      </c>
    </row>
    <row r="1110" ht="18.75" customHeight="1" s="1129" thickBot="1">
      <c r="G1110" s="694" t="inlineStr">
        <is>
          <t>22 - 26/01/2024</t>
        </is>
      </c>
      <c r="H1110" s="695" t="n">
        <v>20359</v>
      </c>
      <c r="I1110" s="694" t="inlineStr">
        <is>
          <t>0,4119</t>
        </is>
      </c>
      <c r="J1110" s="694" t="inlineStr">
        <is>
          <t>7,08%</t>
        </is>
      </c>
    </row>
    <row r="1111" ht="18.75" customHeight="1" s="1129" thickBot="1">
      <c r="G1111" s="694" t="inlineStr">
        <is>
          <t>29 - 02/02/2024</t>
        </is>
      </c>
      <c r="H1111" s="695" t="n">
        <v>21754</v>
      </c>
      <c r="I1111" s="694" t="inlineStr">
        <is>
          <t>0,4399</t>
        </is>
      </c>
      <c r="J1111" s="694" t="inlineStr">
        <is>
          <t>6,85%</t>
        </is>
      </c>
    </row>
    <row r="1112" ht="18.75" customHeight="1" s="1129" thickBot="1">
      <c r="G1112" s="694" t="inlineStr">
        <is>
          <t>05 - 09/02/2024</t>
        </is>
      </c>
      <c r="H1112" s="695" t="n">
        <v>21650</v>
      </c>
      <c r="I1112" s="694" t="inlineStr">
        <is>
          <t>0,4355</t>
        </is>
      </c>
      <c r="J1112" s="694" t="inlineStr">
        <is>
          <t>-0,48%</t>
        </is>
      </c>
    </row>
    <row r="1113" ht="18.75" customHeight="1" s="1129" thickBot="1">
      <c r="G1113" s="694" t="inlineStr">
        <is>
          <t>12 - 16/02/2024</t>
        </is>
      </c>
      <c r="H1113" s="695" t="n">
        <v>21297</v>
      </c>
      <c r="I1113" s="694" t="inlineStr">
        <is>
          <t>0,4287</t>
        </is>
      </c>
      <c r="J1113" s="694" t="inlineStr">
        <is>
          <t>-1,63%</t>
        </is>
      </c>
    </row>
    <row r="1114" ht="18.75" customHeight="1" s="1129" thickBot="1">
      <c r="G1114" s="694" t="inlineStr">
        <is>
          <t>19 - 23/02/2024</t>
        </is>
      </c>
      <c r="H1114" s="695" t="n">
        <v>21438</v>
      </c>
      <c r="I1114" s="694" t="inlineStr">
        <is>
          <t>0,4327</t>
        </is>
      </c>
      <c r="J1114" s="694" t="inlineStr">
        <is>
          <t>0,66%</t>
        </is>
      </c>
    </row>
    <row r="1115" ht="18.75" customHeight="1" s="1129" thickBot="1">
      <c r="G1115" s="694" t="inlineStr">
        <is>
          <t>26 - 01/03/2024</t>
        </is>
      </c>
      <c r="H1115" s="695" t="n">
        <v>21222</v>
      </c>
      <c r="I1115" s="694" t="inlineStr">
        <is>
          <t>0,4277</t>
        </is>
      </c>
      <c r="J1115" s="694" t="inlineStr">
        <is>
          <t>-1,01%</t>
        </is>
      </c>
    </row>
    <row r="1116" ht="39" customHeight="1" s="1129" thickBot="1">
      <c r="G1116" s="474" t="inlineStr">
        <is>
          <t>04 - 08/03/2024</t>
        </is>
      </c>
      <c r="H1116" s="475" t="n">
        <v>20706</v>
      </c>
      <c r="I1116" s="474" t="inlineStr">
        <is>
          <t>0,4181</t>
        </is>
      </c>
      <c r="J1116" s="474" t="inlineStr">
        <is>
          <t>-2,43%</t>
        </is>
      </c>
    </row>
    <row r="1117" ht="18.75" customHeight="1" s="1129" thickBot="1">
      <c r="G1117" s="694" t="inlineStr">
        <is>
          <t>11 - 15/03/2024</t>
        </is>
      </c>
      <c r="H1117" s="695" t="n">
        <v>20644</v>
      </c>
      <c r="I1117" s="694" t="inlineStr">
        <is>
          <t>0,4144</t>
        </is>
      </c>
      <c r="J1117" s="694" t="inlineStr">
        <is>
          <t>-0,30%</t>
        </is>
      </c>
    </row>
    <row r="1118" ht="18.75" customHeight="1" s="1129" thickBot="1">
      <c r="G1118" s="694" t="inlineStr">
        <is>
          <t>18 - 22/03/2024</t>
        </is>
      </c>
      <c r="H1118" s="695" t="n">
        <v>21684</v>
      </c>
      <c r="I1118" s="694" t="inlineStr">
        <is>
          <t>0,4337</t>
        </is>
      </c>
      <c r="J1118" s="694" t="inlineStr">
        <is>
          <t>5,04%</t>
        </is>
      </c>
    </row>
    <row r="1119" ht="18.75" customHeight="1" s="1129" thickBot="1">
      <c r="G1119" s="694" t="inlineStr">
        <is>
          <t>25 - 28/03/2024</t>
        </is>
      </c>
      <c r="H1119" s="695" t="n">
        <v>22777</v>
      </c>
      <c r="I1119" s="694" t="inlineStr">
        <is>
          <t>0,4567</t>
        </is>
      </c>
      <c r="J1119" s="694" t="inlineStr">
        <is>
          <t>5,04%</t>
        </is>
      </c>
    </row>
    <row r="1120" ht="18.75" customHeight="1" s="1129" thickBot="1">
      <c r="G1120" s="694" t="inlineStr">
        <is>
          <t>01 - 05/04/2024</t>
        </is>
      </c>
      <c r="H1120" s="695" t="n">
        <v>23444</v>
      </c>
      <c r="I1120" s="694" t="inlineStr">
        <is>
          <t>0,4638</t>
        </is>
      </c>
      <c r="J1120" s="694" t="inlineStr">
        <is>
          <t>2,93%</t>
        </is>
      </c>
    </row>
    <row r="1121" ht="18.75" customHeight="1" s="1129" thickBot="1">
      <c r="G1121" s="694" t="inlineStr">
        <is>
          <t>08 - 12/04/2024</t>
        </is>
      </c>
      <c r="H1121" s="695" t="n">
        <v>23701</v>
      </c>
      <c r="I1121" s="694" t="inlineStr">
        <is>
          <t>0,4678</t>
        </is>
      </c>
      <c r="J1121" s="694" t="inlineStr">
        <is>
          <t>1,10%</t>
        </is>
      </c>
    </row>
    <row r="1122" ht="18.75" customHeight="1" s="1129" thickBot="1">
      <c r="G1122" s="694" t="inlineStr">
        <is>
          <t>15 - 19/04/2024</t>
        </is>
      </c>
      <c r="H1122" s="695" t="n">
        <v>24557</v>
      </c>
      <c r="I1122" s="694" t="inlineStr">
        <is>
          <t>0,4700</t>
        </is>
      </c>
      <c r="J1122" s="694" t="inlineStr">
        <is>
          <t>3,61%</t>
        </is>
      </c>
    </row>
    <row r="1123" ht="39" customHeight="1" s="1129" thickBot="1">
      <c r="G1123" s="474" t="inlineStr">
        <is>
          <t>22 - 26/04/2024</t>
        </is>
      </c>
      <c r="H1123" s="475" t="n">
        <v>22981</v>
      </c>
      <c r="I1123" s="474" t="inlineStr">
        <is>
          <t>0,4466</t>
        </is>
      </c>
      <c r="J1123" s="474" t="inlineStr">
        <is>
          <t>-6,42%</t>
        </is>
      </c>
    </row>
    <row r="1124" ht="39" customHeight="1" s="1129" thickBot="1">
      <c r="G1124" s="474" t="inlineStr">
        <is>
          <t>29 - 03/05/2024</t>
        </is>
      </c>
      <c r="H1124" s="475" t="n">
        <v>23422</v>
      </c>
      <c r="I1124" s="474" t="inlineStr">
        <is>
          <t>0,4573</t>
        </is>
      </c>
      <c r="J1124" s="474" t="inlineStr">
        <is>
          <t>1,92%</t>
        </is>
      </c>
    </row>
    <row r="1125" ht="39" customHeight="1" s="1129" thickBot="1">
      <c r="G1125" s="474" t="inlineStr">
        <is>
          <t>06 - 10/05/2024</t>
        </is>
      </c>
      <c r="H1125" s="475" t="n">
        <v>23496</v>
      </c>
      <c r="I1125" s="474" t="inlineStr">
        <is>
          <t>0,4600</t>
        </is>
      </c>
      <c r="J1125" s="474" t="inlineStr">
        <is>
          <t>0,32%</t>
        </is>
      </c>
    </row>
    <row r="1126" ht="18.75" customHeight="1" s="1129" thickBot="1">
      <c r="G1126" s="694" t="inlineStr">
        <is>
          <t>13 - 17/05/2024</t>
        </is>
      </c>
      <c r="H1126" s="695" t="n">
        <v>23205</v>
      </c>
      <c r="I1126" s="694" t="inlineStr">
        <is>
          <t>0,4523</t>
        </is>
      </c>
      <c r="J1126" s="694" t="inlineStr">
        <is>
          <t>-1,24%</t>
        </is>
      </c>
    </row>
    <row r="1127" ht="39" customHeight="1" s="1129" thickBot="1">
      <c r="G1127" s="474" t="inlineStr">
        <is>
          <t>20 - 24/05/2024</t>
        </is>
      </c>
      <c r="H1127" s="475" t="n">
        <v>22534</v>
      </c>
      <c r="I1127" s="474" t="inlineStr">
        <is>
          <t>0,4383</t>
        </is>
      </c>
      <c r="J1127" s="474" t="inlineStr">
        <is>
          <t>-2,89%</t>
        </is>
      </c>
    </row>
    <row r="1128" ht="18.75" customHeight="1" s="1129" thickBot="1">
      <c r="G1128" s="694" t="inlineStr">
        <is>
          <t>27 - 31/05/2024</t>
        </is>
      </c>
      <c r="H1128" s="695" t="n">
        <v>23076</v>
      </c>
      <c r="I1128" s="694" t="inlineStr">
        <is>
          <t>0,4439</t>
        </is>
      </c>
      <c r="J1128" s="694" t="inlineStr">
        <is>
          <t>2,41%</t>
        </is>
      </c>
    </row>
    <row r="1129" ht="18.75" customHeight="1" s="1129" thickBot="1">
      <c r="G1129" s="694" t="inlineStr">
        <is>
          <t>03 - 07/06/2024</t>
        </is>
      </c>
      <c r="H1129" s="695" t="n">
        <v>23062</v>
      </c>
      <c r="I1129" s="694" t="inlineStr">
        <is>
          <t>0,4370</t>
        </is>
      </c>
      <c r="J1129" s="694" t="inlineStr">
        <is>
          <t>-0,06%</t>
        </is>
      </c>
    </row>
    <row r="1130" ht="18.75" customHeight="1" s="1129" thickBot="1">
      <c r="G1130" s="694" t="inlineStr">
        <is>
          <t>10 - 14/06/2024</t>
        </is>
      </c>
      <c r="H1130" s="695" t="n">
        <v>23378</v>
      </c>
      <c r="I1130" s="694" t="inlineStr">
        <is>
          <t>0,4350</t>
        </is>
      </c>
      <c r="J1130" s="694" t="inlineStr">
        <is>
          <t>1,37%</t>
        </is>
      </c>
    </row>
    <row r="1131" ht="18.75" customHeight="1" s="1129" thickBot="1">
      <c r="G1131" s="694" t="inlineStr">
        <is>
          <t>17 - 21/06/2024</t>
        </is>
      </c>
      <c r="H1131" s="695" t="n">
        <v>24113</v>
      </c>
      <c r="I1131" s="694" t="inlineStr">
        <is>
          <t>0,4438</t>
        </is>
      </c>
      <c r="J1131" s="694" t="inlineStr">
        <is>
          <t>3,14%</t>
        </is>
      </c>
    </row>
    <row r="1132" ht="18.75" customHeight="1" s="1129" thickBot="1">
      <c r="G1132" s="694" t="inlineStr">
        <is>
          <t>24 - 28/06/2024</t>
        </is>
      </c>
      <c r="H1132" s="695" t="n">
        <v>24665</v>
      </c>
      <c r="I1132" s="694" t="inlineStr">
        <is>
          <t>0,4493</t>
        </is>
      </c>
      <c r="J1132" s="694" t="inlineStr">
        <is>
          <t>2,29%</t>
        </is>
      </c>
    </row>
    <row r="1133" ht="18.75" customHeight="1" s="1129" thickBot="1">
      <c r="G1133" s="694" t="inlineStr">
        <is>
          <t>01 - 05/07/2024</t>
        </is>
      </c>
      <c r="H1133" s="695" t="n">
        <v>25337</v>
      </c>
      <c r="I1133" s="694" t="inlineStr">
        <is>
          <t>0,4556</t>
        </is>
      </c>
      <c r="J1133" s="694" t="inlineStr">
        <is>
          <t>2,72%</t>
        </is>
      </c>
    </row>
    <row r="1134" ht="18.75" customHeight="1" s="1129" thickBot="1">
      <c r="G1134" s="694" t="inlineStr">
        <is>
          <t>08 - 12/07/2024</t>
        </is>
      </c>
      <c r="H1134" s="695" t="n">
        <v>26562</v>
      </c>
      <c r="I1134" s="694" t="inlineStr">
        <is>
          <t>0,4886</t>
        </is>
      </c>
      <c r="J1134" s="694" t="inlineStr">
        <is>
          <t>4,83%</t>
        </is>
      </c>
    </row>
    <row r="1135" ht="18.75" customHeight="1" s="1129" thickBot="1">
      <c r="G1135" s="694" t="inlineStr">
        <is>
          <t>15 - 19/07/2024</t>
        </is>
      </c>
      <c r="H1135" s="695" t="n">
        <v>26564</v>
      </c>
      <c r="I1135" s="694" t="inlineStr">
        <is>
          <t>0,4822</t>
        </is>
      </c>
      <c r="J1135" s="694" t="inlineStr">
        <is>
          <t>0,01%</t>
        </is>
      </c>
    </row>
    <row r="1136" ht="18.75" customHeight="1" s="1129" thickBot="1">
      <c r="G1136" s="694" t="inlineStr">
        <is>
          <t>22 - 26/07/2024</t>
        </is>
      </c>
      <c r="H1136" s="695" t="n">
        <v>25664</v>
      </c>
      <c r="I1136" s="694" t="inlineStr">
        <is>
          <t>0,4562</t>
        </is>
      </c>
      <c r="J1136" s="694" t="inlineStr">
        <is>
          <t>-3,39%</t>
        </is>
      </c>
    </row>
    <row r="1137" ht="18.75" customHeight="1" s="1129" thickBot="1">
      <c r="G1137" s="694" t="inlineStr">
        <is>
          <t>29 - 02/08/2024</t>
        </is>
      </c>
      <c r="H1137" s="695" t="n">
        <v>26022</v>
      </c>
      <c r="I1137" s="694" t="inlineStr">
        <is>
          <t>0,4587</t>
        </is>
      </c>
      <c r="J1137" s="694" t="inlineStr">
        <is>
          <t>1,39%</t>
        </is>
      </c>
    </row>
    <row r="1138" ht="18.75" customHeight="1" s="1129" thickBot="1">
      <c r="G1138" s="694" t="inlineStr">
        <is>
          <t>05 - 09/08/2024</t>
        </is>
      </c>
      <c r="H1138" s="695" t="n">
        <v>26332</v>
      </c>
      <c r="I1138" s="694" t="inlineStr">
        <is>
          <t>0,4686</t>
        </is>
      </c>
      <c r="J1138" s="694" t="inlineStr">
        <is>
          <t>1,19%</t>
        </is>
      </c>
    </row>
    <row r="1139" ht="18.75" customHeight="1" s="1129" thickBot="1">
      <c r="G1139" s="694" t="inlineStr">
        <is>
          <t>12 - 16/08/2024</t>
        </is>
      </c>
      <c r="H1139" s="695" t="n">
        <v>25977</v>
      </c>
      <c r="I1139" s="694" t="inlineStr">
        <is>
          <t>0,4743</t>
        </is>
      </c>
      <c r="J1139" s="694" t="inlineStr">
        <is>
          <t>-1,35%</t>
        </is>
      </c>
    </row>
    <row r="1140" ht="18.75" customHeight="1" s="1129" thickBot="1">
      <c r="G1140" s="694" t="inlineStr">
        <is>
          <t>19 - 23/08/2024</t>
        </is>
      </c>
      <c r="H1140" s="695" t="n">
        <v>25438</v>
      </c>
      <c r="I1140" s="694" t="inlineStr">
        <is>
          <t>0,4639</t>
        </is>
      </c>
      <c r="J1140" s="694" t="inlineStr">
        <is>
          <t>-2,07%</t>
        </is>
      </c>
    </row>
    <row r="1141" ht="18.75" customHeight="1" s="1129" thickBot="1">
      <c r="G1141" s="694" t="inlineStr">
        <is>
          <t>26 - 30/08/2024</t>
        </is>
      </c>
      <c r="H1141" s="695" t="n">
        <v>25561</v>
      </c>
      <c r="I1141" s="694" t="inlineStr">
        <is>
          <t>0,4596</t>
        </is>
      </c>
      <c r="J1141" s="694" t="inlineStr">
        <is>
          <t>0,48%</t>
        </is>
      </c>
    </row>
    <row r="1142" ht="18.75" customHeight="1" s="1129" thickBot="1">
      <c r="G1142" s="694" t="inlineStr">
        <is>
          <t>02 - 06/09/2024</t>
        </is>
      </c>
      <c r="H1142" s="695" t="n">
        <v>25081</v>
      </c>
      <c r="I1142" s="694" t="inlineStr">
        <is>
          <t>0,4468</t>
        </is>
      </c>
      <c r="J1142" s="694" t="inlineStr">
        <is>
          <t>-1,88%</t>
        </is>
      </c>
    </row>
    <row r="1143" ht="18.75" customHeight="1" s="1129" thickBot="1">
      <c r="G1143" s="694" t="inlineStr">
        <is>
          <t>09 - 13/09/2024</t>
        </is>
      </c>
      <c r="H1143" s="695" t="n">
        <v>24061</v>
      </c>
      <c r="I1143" s="694" t="inlineStr">
        <is>
          <t>0,4285</t>
        </is>
      </c>
      <c r="J1143" s="694" t="inlineStr">
        <is>
          <t>-4,07%</t>
        </is>
      </c>
    </row>
    <row r="1144" ht="18.75" customHeight="1" s="1129" thickBot="1">
      <c r="G1144" s="694" t="inlineStr">
        <is>
          <t>16 - 20/09/2024</t>
        </is>
      </c>
      <c r="H1144" s="695" t="n">
        <v>24200</v>
      </c>
      <c r="I1144" s="694" t="inlineStr">
        <is>
          <t>0,4418</t>
        </is>
      </c>
      <c r="J1144" s="694" t="inlineStr">
        <is>
          <t>0,58%</t>
        </is>
      </c>
    </row>
    <row r="1145" ht="18.75" customHeight="1" s="1129" thickBot="1">
      <c r="G1145" s="694" t="inlineStr">
        <is>
          <t>23 - 27/09/2024</t>
        </is>
      </c>
      <c r="H1145" s="695" t="n">
        <v>24752</v>
      </c>
      <c r="I1145" s="694" t="inlineStr">
        <is>
          <t>0,4524</t>
        </is>
      </c>
      <c r="J1145" s="694" t="inlineStr">
        <is>
          <t>2,28%</t>
        </is>
      </c>
    </row>
    <row r="1146" ht="18.75" customHeight="1" s="1129" thickBot="1">
      <c r="G1146" s="694" t="inlineStr">
        <is>
          <t>30 - 04/10/2024</t>
        </is>
      </c>
      <c r="H1146" s="695" t="n">
        <v>24590</v>
      </c>
      <c r="I1146" s="694" t="inlineStr">
        <is>
          <t>0,4505</t>
        </is>
      </c>
      <c r="J1146" s="694" t="inlineStr">
        <is>
          <t>-0,65%</t>
        </is>
      </c>
    </row>
    <row r="1147" ht="18.75" customHeight="1" s="1129" thickBot="1">
      <c r="G1147" s="694" t="inlineStr">
        <is>
          <t>07 - 11/10/2024</t>
        </is>
      </c>
      <c r="H1147" s="695" t="n">
        <v>25159</v>
      </c>
      <c r="I1147" s="694" t="inlineStr">
        <is>
          <t>0,4524</t>
        </is>
      </c>
      <c r="J1147" s="694" t="inlineStr">
        <is>
          <t>2,31%</t>
        </is>
      </c>
    </row>
    <row r="1148" ht="18.75" customHeight="1" s="1129" thickBot="1">
      <c r="G1148" s="694" t="inlineStr">
        <is>
          <t>14 - 18/10/2024</t>
        </is>
      </c>
      <c r="H1148" s="695" t="n">
        <v>25518</v>
      </c>
      <c r="I1148" s="694" t="inlineStr">
        <is>
          <t>0,4514</t>
        </is>
      </c>
      <c r="J1148" s="694" t="inlineStr">
        <is>
          <t>1,43%</t>
        </is>
      </c>
    </row>
    <row r="1149" ht="39" customHeight="1" s="1129" thickBot="1">
      <c r="G1149" s="474" t="inlineStr">
        <is>
          <t>21 - 25/10/2024</t>
        </is>
      </c>
      <c r="H1149" s="475" t="n">
        <v>25598</v>
      </c>
      <c r="I1149" s="474" t="inlineStr">
        <is>
          <t>0,4494</t>
        </is>
      </c>
      <c r="J1149" s="474" t="inlineStr">
        <is>
          <t>0,31%</t>
        </is>
      </c>
    </row>
    <row r="1150" ht="18.75" customHeight="1" s="1129" thickBot="1">
      <c r="G1150" s="694" t="inlineStr">
        <is>
          <t>28 - 01/11/2024</t>
        </is>
      </c>
      <c r="H1150" s="695" t="n">
        <v>26023</v>
      </c>
      <c r="I1150" s="694" t="inlineStr">
        <is>
          <t>0,4504</t>
        </is>
      </c>
      <c r="J1150" s="694" t="inlineStr">
        <is>
          <t>1,66%</t>
        </is>
      </c>
    </row>
    <row r="1151" ht="18.75" customHeight="1" s="1129" thickBot="1">
      <c r="G1151" s="694" t="inlineStr">
        <is>
          <t>04 - 08/11/2024</t>
        </is>
      </c>
      <c r="H1151" s="695" t="n">
        <v>26025</v>
      </c>
      <c r="I1151" s="694" t="inlineStr">
        <is>
          <t>0,4543</t>
        </is>
      </c>
      <c r="J1151" s="694" t="inlineStr">
        <is>
          <t>0,01%</t>
        </is>
      </c>
    </row>
    <row r="1152" ht="15.75" customHeight="1" s="1129" thickBot="1">
      <c r="G1152" s="694" t="inlineStr">
        <is>
          <t>11 - 14/11/2024</t>
        </is>
      </c>
      <c r="H1152" s="695" t="n">
        <v>26278</v>
      </c>
      <c r="I1152" s="694" t="inlineStr">
        <is>
          <t>0,4547</t>
        </is>
      </c>
      <c r="J1152" s="694" t="inlineStr">
        <is>
          <t>0,97%</t>
        </is>
      </c>
    </row>
    <row r="1153" ht="18.75" customHeight="1" s="1129" thickBot="1">
      <c r="G1153" s="694" t="inlineStr">
        <is>
          <t>18 - 22/11/2024</t>
        </is>
      </c>
      <c r="H1153" s="695" t="n">
        <v>26287</v>
      </c>
      <c r="I1153" s="694" t="inlineStr">
        <is>
          <t>0,4543</t>
        </is>
      </c>
      <c r="J1153" s="694" t="inlineStr">
        <is>
          <t>0,03%</t>
        </is>
      </c>
    </row>
    <row r="1154" ht="18.75" customHeight="1" s="1129" thickBot="1">
      <c r="G1154" s="694" t="inlineStr">
        <is>
          <t>25 - 29/11/2024</t>
        </is>
      </c>
      <c r="H1154" s="695" t="n">
        <v>26215</v>
      </c>
      <c r="I1154" s="694" t="inlineStr">
        <is>
          <t>0,4440</t>
        </is>
      </c>
      <c r="J1154" s="694" t="inlineStr">
        <is>
          <t>-0,27%</t>
        </is>
      </c>
    </row>
    <row r="1155" ht="18.75" customHeight="1" s="1129" thickBot="1">
      <c r="G1155" s="694" t="inlineStr">
        <is>
          <t>02 - 06/12/2024</t>
        </is>
      </c>
      <c r="H1155" s="695" t="n">
        <v>26295</v>
      </c>
      <c r="I1155" s="694" t="inlineStr">
        <is>
          <t>0,4346</t>
        </is>
      </c>
      <c r="J1155" s="694" t="inlineStr">
        <is>
          <t>0,31%</t>
        </is>
      </c>
    </row>
    <row r="1156" ht="18.75" customHeight="1" s="1129" thickBot="1">
      <c r="G1156" s="694" t="inlineStr">
        <is>
          <t>09 - 13/12/2024</t>
        </is>
      </c>
      <c r="H1156" s="695" t="n">
        <v>26259</v>
      </c>
      <c r="I1156" s="694" t="inlineStr">
        <is>
          <t>0,4343</t>
        </is>
      </c>
      <c r="J1156" s="694" t="inlineStr">
        <is>
          <t>-0,14%</t>
        </is>
      </c>
    </row>
    <row r="1157" ht="18.75" customHeight="1" s="1129" thickBot="1">
      <c r="G1157" s="694" t="inlineStr">
        <is>
          <t>16 - 20/12/2024</t>
        </is>
      </c>
      <c r="H1157" s="695" t="n">
        <v>26318</v>
      </c>
      <c r="I1157" s="694" t="inlineStr">
        <is>
          <t>0,4302</t>
        </is>
      </c>
      <c r="J1157" s="694" t="inlineStr">
        <is>
          <t>0,22%</t>
        </is>
      </c>
    </row>
    <row r="1158" ht="18.75" customHeight="1" s="1129" thickBot="1">
      <c r="G1158" s="694" t="inlineStr">
        <is>
          <t>23 - 27/12/2024</t>
        </is>
      </c>
      <c r="H1158" s="695" t="n">
        <v>26449</v>
      </c>
      <c r="I1158" s="694" t="inlineStr">
        <is>
          <t>0,4275</t>
        </is>
      </c>
      <c r="J1158" s="694" t="inlineStr">
        <is>
          <t>0,50%</t>
        </is>
      </c>
    </row>
    <row r="1159" ht="18.75" customHeight="1" s="1129" thickBot="1">
      <c r="G1159" s="694" t="inlineStr">
        <is>
          <t>30 - 03/01/2025</t>
        </is>
      </c>
      <c r="H1159" s="695" t="n">
        <v>26712</v>
      </c>
      <c r="I1159" s="694" t="inlineStr">
        <is>
          <t>0,4325</t>
        </is>
      </c>
      <c r="J1159" s="694" t="inlineStr">
        <is>
          <t>0,99%</t>
        </is>
      </c>
    </row>
    <row r="1160" ht="39" customHeight="1" s="1129" thickBot="1">
      <c r="G1160" s="474" t="inlineStr">
        <is>
          <t>06 - 10/01/2025</t>
        </is>
      </c>
      <c r="H1160" s="475" t="n">
        <v>27380</v>
      </c>
      <c r="I1160" s="474" t="inlineStr">
        <is>
          <t>0,4490</t>
        </is>
      </c>
      <c r="J1160" s="474" t="inlineStr">
        <is>
          <t>2,50%</t>
        </is>
      </c>
    </row>
    <row r="1161" ht="18.75" customHeight="1" s="1129" thickBot="1">
      <c r="G1161" s="694" t="inlineStr">
        <is>
          <t>13 - 17/01/2025</t>
        </is>
      </c>
      <c r="H1161" s="695" t="n">
        <v>27901</v>
      </c>
      <c r="I1161" s="694" t="inlineStr">
        <is>
          <t>0,4606</t>
        </is>
      </c>
      <c r="J1161" s="694" t="inlineStr">
        <is>
          <t>1,90%</t>
        </is>
      </c>
    </row>
    <row r="1162" ht="18.75" customHeight="1" s="1129" thickBot="1">
      <c r="G1162" s="694" t="inlineStr">
        <is>
          <t>20 - 24/01/2025</t>
        </is>
      </c>
      <c r="H1162" s="695" t="n">
        <v>28141</v>
      </c>
      <c r="I1162" s="694" t="inlineStr">
        <is>
          <t>0,4715</t>
        </is>
      </c>
      <c r="J1162" s="694" t="inlineStr">
        <is>
          <t>0,86%</t>
        </is>
      </c>
    </row>
    <row r="1163" ht="18.75" customHeight="1" s="1129" thickBot="1">
      <c r="G1163" s="694" t="inlineStr">
        <is>
          <t>27 - 31/01/2025</t>
        </is>
      </c>
      <c r="H1163" s="695" t="n">
        <v>28227</v>
      </c>
      <c r="I1163" s="694" t="inlineStr">
        <is>
          <t>0,4806</t>
        </is>
      </c>
      <c r="J1163" s="694" t="inlineStr">
        <is>
          <t>0,31%</t>
        </is>
      </c>
    </row>
    <row r="1164" ht="18.75" customHeight="1" s="1129" thickBot="1">
      <c r="G1164" s="694" t="inlineStr">
        <is>
          <t>03 - 07/02/2025</t>
        </is>
      </c>
      <c r="H1164" s="695" t="n">
        <v>28337</v>
      </c>
      <c r="I1164" s="694" t="inlineStr">
        <is>
          <t>0,4898</t>
        </is>
      </c>
      <c r="J1164" s="694" t="inlineStr">
        <is>
          <t>0,39%</t>
        </is>
      </c>
    </row>
    <row r="1165" ht="18.75" customHeight="1" s="1129" thickBot="1">
      <c r="G1165" s="694" t="inlineStr">
        <is>
          <t>10 - 14/02/2025</t>
        </is>
      </c>
      <c r="H1165" s="695" t="n">
        <v>28541</v>
      </c>
      <c r="I1165" s="694" t="inlineStr">
        <is>
          <t>0,4957</t>
        </is>
      </c>
      <c r="J1165" s="694" t="inlineStr">
        <is>
          <t>0,72%</t>
        </is>
      </c>
    </row>
    <row r="1166" ht="18.75" customHeight="1" s="1129" thickBot="1">
      <c r="G1166" s="694" t="inlineStr">
        <is>
          <t>17 - 21/02/2025</t>
        </is>
      </c>
      <c r="H1166" s="695" t="n">
        <v>28503</v>
      </c>
      <c r="I1166" s="694" t="inlineStr">
        <is>
          <t>0,4991</t>
        </is>
      </c>
      <c r="J1166" s="694" t="inlineStr">
        <is>
          <t>-0,13%</t>
        </is>
      </c>
    </row>
    <row r="1167" ht="39" customHeight="1" s="1129" thickBot="1">
      <c r="G1167" s="474" t="inlineStr">
        <is>
          <t>24 - 28/02/2025</t>
        </is>
      </c>
      <c r="H1167" s="475" t="n">
        <v>28524</v>
      </c>
      <c r="I1167" s="474" t="inlineStr">
        <is>
          <t>0,4911</t>
        </is>
      </c>
      <c r="J1167" s="474" t="inlineStr">
        <is>
          <t>0,07%</t>
        </is>
      </c>
    </row>
    <row r="1168" ht="18.75" customHeight="1" s="1129" thickBot="1">
      <c r="G1168" s="694" t="inlineStr">
        <is>
          <t>03 - 07/03/2025</t>
        </is>
      </c>
      <c r="H1168" s="695" t="n">
        <v>28406</v>
      </c>
      <c r="I1168" s="694" t="inlineStr">
        <is>
          <t>0,4922</t>
        </is>
      </c>
      <c r="J1168" s="694" t="inlineStr">
        <is>
          <t>-0,41%</t>
        </is>
      </c>
    </row>
    <row r="1169" ht="39" customHeight="1" s="1129" thickBot="1">
      <c r="G1169" s="474" t="inlineStr">
        <is>
          <t>10 - 14/03/2025</t>
        </is>
      </c>
      <c r="H1169" s="475" t="n">
        <v>28245</v>
      </c>
      <c r="I1169" s="474" t="inlineStr">
        <is>
          <t>0,4868</t>
        </is>
      </c>
      <c r="J1169" s="474" t="inlineStr">
        <is>
          <t>-0,57%</t>
        </is>
      </c>
    </row>
    <row r="1170" ht="39" customHeight="1" s="1129" thickBot="1">
      <c r="G1170" s="474" t="inlineStr">
        <is>
          <t>17 - 21/03/2025</t>
        </is>
      </c>
      <c r="H1170" s="475" t="n">
        <v>27572</v>
      </c>
      <c r="I1170" s="474" t="inlineStr">
        <is>
          <t>0,4857</t>
        </is>
      </c>
      <c r="J1170" s="474" t="inlineStr">
        <is>
          <t>-2,38%</t>
        </is>
      </c>
    </row>
    <row r="1171" ht="39" customHeight="1" s="1129" thickBot="1">
      <c r="G1171" s="474" t="inlineStr">
        <is>
          <t>24 - 28/03/2025</t>
        </is>
      </c>
      <c r="H1171" s="475" t="n">
        <v>27314</v>
      </c>
      <c r="I1171" s="474" t="inlineStr">
        <is>
          <t>0,4758</t>
        </is>
      </c>
      <c r="J1171" s="474" t="inlineStr">
        <is>
          <t>-0,94%</t>
        </is>
      </c>
    </row>
    <row r="1172" ht="18.75" customHeight="1" s="1129" thickBot="1">
      <c r="G1172" s="694" t="inlineStr">
        <is>
          <t>31 - 04/04/2025</t>
        </is>
      </c>
      <c r="H1172" s="695" t="n">
        <v>27398</v>
      </c>
      <c r="I1172" s="694" t="inlineStr">
        <is>
          <t>0,4799</t>
        </is>
      </c>
      <c r="J1172" s="694" t="inlineStr">
        <is>
          <t>0,31%</t>
        </is>
      </c>
    </row>
    <row r="1173" ht="18.75" customHeight="1" s="1129" thickBot="1">
      <c r="G1173" s="694" t="inlineStr">
        <is>
          <t>07 - 11/04/2025</t>
        </is>
      </c>
      <c r="H1173" s="695" t="n">
        <v>27460</v>
      </c>
      <c r="I1173" s="694" t="inlineStr">
        <is>
          <t>0,4653</t>
        </is>
      </c>
      <c r="J1173" s="694" t="inlineStr">
        <is>
          <t>0,23%</t>
        </is>
      </c>
    </row>
    <row r="1174" ht="39" customHeight="1" s="1129" thickBot="1">
      <c r="G1174" s="474" t="inlineStr">
        <is>
          <t>14 - 17/04/2025</t>
        </is>
      </c>
      <c r="H1174" s="475" t="n">
        <v>27140</v>
      </c>
      <c r="I1174" s="474" t="inlineStr">
        <is>
          <t>0,4635</t>
        </is>
      </c>
      <c r="J1174" s="474" t="inlineStr">
        <is>
          <t>-1,17%</t>
        </is>
      </c>
    </row>
    <row r="1175" ht="39" customHeight="1" s="1129" thickBot="1">
      <c r="G1175" s="474" t="inlineStr">
        <is>
          <t>21 - 25/04/2025</t>
        </is>
      </c>
      <c r="H1175" s="475" t="n">
        <v>27080</v>
      </c>
      <c r="I1175" s="474" t="inlineStr">
        <is>
          <t>0,4750</t>
        </is>
      </c>
      <c r="J1175" s="474" t="inlineStr">
        <is>
          <t>-0,22%</t>
        </is>
      </c>
    </row>
    <row r="1176" ht="18.75" customHeight="1" s="1129" thickBot="1">
      <c r="G1176" s="694" t="inlineStr">
        <is>
          <t>28 - 02/05/2025</t>
        </is>
      </c>
      <c r="H1176" s="695" t="n">
        <v>27185</v>
      </c>
      <c r="I1176" s="694" t="inlineStr">
        <is>
          <t>0,4809</t>
        </is>
      </c>
      <c r="J1176" s="694" t="inlineStr">
        <is>
          <t>0,39%</t>
        </is>
      </c>
    </row>
    <row r="1177" ht="39" customHeight="1" s="1129" thickBot="1">
      <c r="G1177" s="474" t="inlineStr">
        <is>
          <t>05 - 09/05/2025</t>
        </is>
      </c>
      <c r="H1177" s="475" t="n">
        <v>27236</v>
      </c>
      <c r="I1177" s="474" t="inlineStr">
        <is>
          <t>0,4781</t>
        </is>
      </c>
      <c r="J1177" s="474" t="inlineStr">
        <is>
          <t>0,19%</t>
        </is>
      </c>
    </row>
    <row r="1178" ht="39" customHeight="1" s="1129" thickBot="1">
      <c r="G1178" s="474" t="inlineStr">
        <is>
          <t>12 - 16/05/2025</t>
        </is>
      </c>
      <c r="H1178" s="475" t="n">
        <v>27080</v>
      </c>
      <c r="I1178" s="474" t="inlineStr">
        <is>
          <t>0,4791</t>
        </is>
      </c>
      <c r="J1178" s="474" t="inlineStr">
        <is>
          <t>-0,57%</t>
        </is>
      </c>
    </row>
  </sheetData>
  <mergeCells count="3">
    <mergeCell ref="A1:J1"/>
    <mergeCell ref="A4:J4"/>
    <mergeCell ref="A3:J3"/>
  </mergeCells>
  <hyperlinks>
    <hyperlink xmlns:r="http://schemas.openxmlformats.org/officeDocument/2006/relationships" ref="A1" display="INDICADOR SEMANAL DO ETANOL HIDRATADO COMBUSTÍVEL CEPEA/ESALQ - SÃO PAULO" r:id="rId1"/>
  </hyperlink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W915"/>
  <sheetViews>
    <sheetView topLeftCell="A26" workbookViewId="0">
      <pane xSplit="2" ySplit="6" topLeftCell="C853" activePane="bottomRight" state="frozen"/>
      <selection pane="topRight" activeCell="C26" sqref="C26"/>
      <selection pane="bottomLeft" activeCell="A32" sqref="A32"/>
      <selection pane="bottomRight" activeCell="H854" sqref="H854:P866"/>
    </sheetView>
  </sheetViews>
  <sheetFormatPr baseColWidth="10" defaultColWidth="8.85546875" defaultRowHeight="12.75"/>
  <cols>
    <col width="8.85546875" customWidth="1" style="611" min="1" max="1"/>
    <col width="20.85546875" customWidth="1" style="611" min="2" max="2"/>
    <col width="8.85546875" customWidth="1" style="611" min="3" max="3"/>
    <col width="8.85546875" customWidth="1" style="611" min="4" max="6"/>
    <col width="1" customWidth="1" style="611" min="7" max="7"/>
    <col width="8.85546875" customWidth="1" style="611" min="8" max="9"/>
    <col width="8.85546875" customWidth="1" style="611" min="10" max="10"/>
    <col width="9.5703125" customWidth="1" style="611" min="11" max="11"/>
    <col width="8.85546875" customWidth="1" style="611" min="12" max="12"/>
    <col width="12" customWidth="1" style="611" min="13" max="13"/>
    <col width="8.85546875" customWidth="1" style="611" min="14" max="15"/>
    <col width="8.85546875" customWidth="1" style="611" min="16" max="16"/>
    <col width="5.140625" customWidth="1" style="611" min="17" max="17"/>
    <col width="8.85546875" customWidth="1" style="611" min="18" max="18"/>
    <col width="12.5703125" bestFit="1" customWidth="1" style="611" min="19" max="19"/>
    <col width="12.42578125" bestFit="1" customWidth="1" style="611" min="20" max="20"/>
    <col width="8.85546875" customWidth="1" style="611" min="21" max="21"/>
    <col width="12" customWidth="1" style="611" min="22" max="22"/>
    <col width="8.85546875" customWidth="1" style="611" min="23" max="16384"/>
  </cols>
  <sheetData>
    <row r="1" hidden="1" s="1129">
      <c r="J1" s="612" t="inlineStr">
        <is>
          <t>No mesmo período, o preço do barril Brent (cotado na Bolsa de Londres e usado como referência pela Petrobras na avaliação do mercado) saiu de US$ 55,10 em 15 de janeiro para US$ 73 nesta 3ª feira (14.dez.2021). Uma alta de 32,48%. O dólar avançou 7,75%, indo de R$ 5,29 para R$ 5,70. Os dados mostram que a cotação do barril tem pressionado muito mais os preços dos derivados do petróleo do que a variação da moeda americana....</t>
        </is>
      </c>
      <c r="K1" s="612" t="n"/>
      <c r="L1" s="612" t="n"/>
    </row>
    <row r="2" hidden="1" ht="25.5" customHeight="1" s="1129">
      <c r="B2" s="613" t="inlineStr">
        <is>
          <t>preços nas refinarias da Petrobras em 2021</t>
        </is>
      </c>
    </row>
    <row r="3" hidden="1" ht="25.5" customHeight="1" s="1129">
      <c r="B3" s="614" t="inlineStr">
        <is>
          <t>gasolina foi reajustada 16 vezes; diesel, 12 vezes</t>
        </is>
      </c>
      <c r="R3" s="615" t="n">
        <v>0.7</v>
      </c>
    </row>
    <row r="4" hidden="1" ht="25.5" customHeight="1" s="1129">
      <c r="B4" s="616" t="inlineStr">
        <is>
          <t>data</t>
        </is>
      </c>
      <c r="C4" s="616" t="inlineStr">
        <is>
          <t>gasolina (R$/litro)</t>
        </is>
      </c>
      <c r="D4" s="616" t="inlineStr">
        <is>
          <t>reajuste (%)</t>
        </is>
      </c>
      <c r="E4" s="616" t="inlineStr">
        <is>
          <t>diesel (R$/litro)</t>
        </is>
      </c>
      <c r="F4" s="616" t="inlineStr">
        <is>
          <t>reajuste (%)</t>
        </is>
      </c>
      <c r="H4" s="617" t="inlineStr">
        <is>
          <t>BRL/USD</t>
        </is>
      </c>
      <c r="I4" s="616" t="inlineStr">
        <is>
          <t>Rbob</t>
        </is>
      </c>
      <c r="J4" s="616" t="inlineStr">
        <is>
          <t>RBOB disc</t>
        </is>
      </c>
      <c r="K4" s="616" t="inlineStr">
        <is>
          <t>RBOB/liter</t>
        </is>
      </c>
      <c r="L4" s="616" t="inlineStr">
        <is>
          <t>brz cost USD</t>
        </is>
      </c>
      <c r="M4" s="616" t="inlineStr">
        <is>
          <t>Mogas cost USD/liter</t>
        </is>
      </c>
      <c r="N4" s="616" t="inlineStr">
        <is>
          <t>MOGAS BRL/L</t>
        </is>
      </c>
      <c r="O4" s="616" t="inlineStr">
        <is>
          <t>domestic vs intl</t>
        </is>
      </c>
      <c r="P4" s="616" t="inlineStr">
        <is>
          <t>%</t>
        </is>
      </c>
      <c r="R4" s="616" t="inlineStr">
        <is>
          <t>Gas pump</t>
        </is>
      </c>
      <c r="S4" s="616" t="inlineStr">
        <is>
          <t>Hydrous pump</t>
        </is>
      </c>
      <c r="T4" s="616" t="n"/>
      <c r="U4" s="616" t="inlineStr">
        <is>
          <t>Gas pump</t>
        </is>
      </c>
      <c r="V4" s="616" t="inlineStr">
        <is>
          <t>Hydrous pump</t>
        </is>
      </c>
    </row>
    <row r="5" hidden="1" s="1129">
      <c r="A5" s="611" t="n">
        <v>1</v>
      </c>
      <c r="B5" s="618" t="n">
        <v>44215</v>
      </c>
      <c r="C5" s="619" t="n">
        <v>1.98</v>
      </c>
      <c r="D5" s="1503" t="n">
        <v>8.199999999999999</v>
      </c>
      <c r="E5" s="619" t="inlineStr">
        <is>
          <t>-</t>
        </is>
      </c>
      <c r="F5" s="1504" t="inlineStr">
        <is>
          <t>-</t>
        </is>
      </c>
      <c r="H5" s="1505" t="n">
        <v>5.3578</v>
      </c>
      <c r="I5" s="611" t="n">
        <v>1.5379</v>
      </c>
      <c r="J5" s="1506">
        <f>+I5-$J$30</f>
        <v/>
      </c>
      <c r="K5" s="1506">
        <f>(+J5*$K$30)/1000</f>
        <v/>
      </c>
      <c r="L5" s="1506">
        <f>((75/H5)+10)/1000</f>
        <v/>
      </c>
      <c r="M5" s="1505">
        <f>+K5+L5</f>
        <v/>
      </c>
      <c r="N5" s="1505">
        <f>+M5*H5</f>
        <v/>
      </c>
      <c r="O5" s="1505">
        <f>+N5-C5</f>
        <v/>
      </c>
      <c r="P5" s="1507">
        <f>(1-(+N5/C5))*100</f>
        <v/>
      </c>
      <c r="R5" s="1505">
        <f>+N5+(N5*$R$3)</f>
        <v/>
      </c>
    </row>
    <row r="6" hidden="1" s="1129">
      <c r="A6" s="611" t="n">
        <v>2</v>
      </c>
      <c r="B6" s="625" t="n">
        <v>44222</v>
      </c>
      <c r="C6" s="626" t="n">
        <v>2.08</v>
      </c>
      <c r="D6" s="1508" t="n">
        <v>5.1</v>
      </c>
      <c r="E6" s="626" t="n">
        <v>2.12</v>
      </c>
      <c r="F6" s="1509" t="n">
        <v>4.4</v>
      </c>
      <c r="H6" s="1505" t="n">
        <v>5.3552</v>
      </c>
      <c r="I6" s="611" t="n">
        <v>1.5807</v>
      </c>
      <c r="J6" s="1506">
        <f>+I6-$J$30</f>
        <v/>
      </c>
      <c r="K6" s="1506">
        <f>(+J6*$K$30)/1000</f>
        <v/>
      </c>
      <c r="L6" s="1506">
        <f>((75/H6)+10)/1000</f>
        <v/>
      </c>
      <c r="M6" s="1505">
        <f>+K6+L6</f>
        <v/>
      </c>
      <c r="N6" s="1505">
        <f>+M6*H6</f>
        <v/>
      </c>
      <c r="O6" s="1505">
        <f>+N6-C6</f>
        <v/>
      </c>
      <c r="P6" s="1507">
        <f>(1-(+N6/C6))*100</f>
        <v/>
      </c>
      <c r="R6" s="1505">
        <f>+N6+(N6*$R$3)</f>
        <v/>
      </c>
    </row>
    <row r="7" hidden="1" s="1129">
      <c r="A7" s="611" t="n">
        <v>3</v>
      </c>
      <c r="B7" s="618" t="n">
        <v>44235</v>
      </c>
      <c r="C7" s="619" t="n">
        <v>2.25</v>
      </c>
      <c r="D7" s="1503" t="n">
        <v>8.199999999999999</v>
      </c>
      <c r="E7" s="619" t="n">
        <v>2.24</v>
      </c>
      <c r="F7" s="1504" t="n">
        <v>5.7</v>
      </c>
      <c r="H7" s="1505" t="n">
        <v>5.3657</v>
      </c>
      <c r="I7" s="611" t="n">
        <v>1.6748</v>
      </c>
      <c r="J7" s="1506">
        <f>+I7-$J$30</f>
        <v/>
      </c>
      <c r="K7" s="1506">
        <f>(+J7*$K$30)/1000</f>
        <v/>
      </c>
      <c r="L7" s="1506">
        <f>((75/H7)+10)/1000</f>
        <v/>
      </c>
      <c r="M7" s="1505">
        <f>+K7+L7</f>
        <v/>
      </c>
      <c r="N7" s="1505">
        <f>+M7*H7</f>
        <v/>
      </c>
      <c r="O7" s="1505">
        <f>+N7-C7</f>
        <v/>
      </c>
      <c r="P7" s="1507">
        <f>(1-(+N7/C7))*100</f>
        <v/>
      </c>
      <c r="R7" s="1505">
        <f>+N7+(N7*$R$3)</f>
        <v/>
      </c>
    </row>
    <row r="8" hidden="1" s="1129">
      <c r="A8" s="611" t="n">
        <v>4</v>
      </c>
      <c r="B8" s="625" t="n">
        <v>44245</v>
      </c>
      <c r="C8" s="626" t="n">
        <v>2.48</v>
      </c>
      <c r="D8" s="1508" t="n">
        <v>10.2</v>
      </c>
      <c r="E8" s="626" t="n">
        <v>2.58</v>
      </c>
      <c r="F8" s="1509" t="n">
        <v>15.2</v>
      </c>
      <c r="H8" s="1505" t="n">
        <v>5.427</v>
      </c>
      <c r="I8" s="611" t="n">
        <v>1.7943</v>
      </c>
      <c r="J8" s="1506">
        <f>+I8-$J$30</f>
        <v/>
      </c>
      <c r="K8" s="1506">
        <f>(+J8*$K$30)/1000</f>
        <v/>
      </c>
      <c r="L8" s="1506">
        <f>((75/H8)+10)/1000</f>
        <v/>
      </c>
      <c r="M8" s="1505">
        <f>+K8+L8</f>
        <v/>
      </c>
      <c r="N8" s="1505">
        <f>+M8*H8</f>
        <v/>
      </c>
      <c r="O8" s="1505">
        <f>+N8-C8</f>
        <v/>
      </c>
      <c r="P8" s="1507">
        <f>(1-(+N8/C8))*100</f>
        <v/>
      </c>
      <c r="R8" s="1505">
        <f>+N8+(N8*$R$3)</f>
        <v/>
      </c>
    </row>
    <row r="9" hidden="1" s="1129">
      <c r="A9" s="611" t="n">
        <v>5</v>
      </c>
      <c r="B9" s="618" t="n">
        <v>44256</v>
      </c>
      <c r="C9" s="619" t="n">
        <v>2.6</v>
      </c>
      <c r="D9" s="1503" t="n">
        <v>4.8</v>
      </c>
      <c r="E9" s="619" t="n">
        <v>2.71</v>
      </c>
      <c r="F9" s="1504" t="n">
        <v>5</v>
      </c>
      <c r="H9" s="1505" t="n">
        <v>5.6418</v>
      </c>
      <c r="I9" s="611" t="n">
        <v>1.9429</v>
      </c>
      <c r="J9" s="1506">
        <f>+I9-$J$30</f>
        <v/>
      </c>
      <c r="K9" s="1506">
        <f>(+J9*$K$30)/1000</f>
        <v/>
      </c>
      <c r="L9" s="1506">
        <f>((75/H9)+10)/1000</f>
        <v/>
      </c>
      <c r="M9" s="1505">
        <f>+K9+L9</f>
        <v/>
      </c>
      <c r="N9" s="1505">
        <f>+M9*H9</f>
        <v/>
      </c>
      <c r="O9" s="1505">
        <f>+N9-C9</f>
        <v/>
      </c>
      <c r="P9" s="1507">
        <f>(1-(+N9/C9))*100</f>
        <v/>
      </c>
      <c r="R9" s="1505">
        <f>+N9+(N9*$R$3)</f>
        <v/>
      </c>
    </row>
    <row r="10" hidden="1" s="1129">
      <c r="A10" s="611" t="n">
        <v>6</v>
      </c>
      <c r="B10" s="625" t="n">
        <v>44264</v>
      </c>
      <c r="C10" s="626" t="n">
        <v>2.84</v>
      </c>
      <c r="D10" s="1508" t="n">
        <v>9.199999999999999</v>
      </c>
      <c r="E10" s="626" t="n">
        <v>2.86</v>
      </c>
      <c r="F10" s="1509" t="n">
        <v>5.5</v>
      </c>
      <c r="H10" s="1505" t="n">
        <v>5.8025</v>
      </c>
      <c r="I10" s="611" t="n">
        <v>2.0502</v>
      </c>
      <c r="J10" s="1506">
        <f>+I10-$J$30</f>
        <v/>
      </c>
      <c r="K10" s="1506">
        <f>(+J10*$K$30)/1000</f>
        <v/>
      </c>
      <c r="L10" s="1506">
        <f>((75/H10)+10)/1000</f>
        <v/>
      </c>
      <c r="M10" s="1505">
        <f>+K10+L10</f>
        <v/>
      </c>
      <c r="N10" s="1505">
        <f>+M10*H10</f>
        <v/>
      </c>
      <c r="O10" s="1505">
        <f>+N10-C10</f>
        <v/>
      </c>
      <c r="P10" s="1507">
        <f>(1-(+N10/C10))*100</f>
        <v/>
      </c>
      <c r="R10" s="1505">
        <f>+N10+(N10*$R$3)</f>
        <v/>
      </c>
    </row>
    <row r="11" hidden="1" s="1129">
      <c r="A11" s="611" t="n">
        <v>7</v>
      </c>
      <c r="B11" s="618" t="n">
        <v>44275</v>
      </c>
      <c r="C11" s="619" t="n">
        <v>2.69</v>
      </c>
      <c r="D11" s="1503" t="n">
        <v>-5.3</v>
      </c>
      <c r="E11" s="619" t="inlineStr">
        <is>
          <t>-</t>
        </is>
      </c>
      <c r="F11" s="1504" t="inlineStr">
        <is>
          <t>-</t>
        </is>
      </c>
      <c r="H11" s="1505" t="n">
        <v>5.4917</v>
      </c>
      <c r="I11" s="611" t="n">
        <v>1.9431</v>
      </c>
      <c r="J11" s="1506">
        <f>+I11-$J$30</f>
        <v/>
      </c>
      <c r="K11" s="1506">
        <f>(+J11*$K$30)/1000</f>
        <v/>
      </c>
      <c r="L11" s="1506">
        <f>((75/H11)+10)/1000</f>
        <v/>
      </c>
      <c r="M11" s="1505">
        <f>+K11+L11</f>
        <v/>
      </c>
      <c r="N11" s="1505">
        <f>+M11*H11</f>
        <v/>
      </c>
      <c r="O11" s="1505">
        <f>+N11-C11</f>
        <v/>
      </c>
      <c r="P11" s="1507">
        <f>(1-(+N11/C11))*100</f>
        <v/>
      </c>
      <c r="R11" s="1505">
        <f>+N11+(N11*$R$3)</f>
        <v/>
      </c>
    </row>
    <row r="12" hidden="1" s="1129">
      <c r="A12" s="611" t="n">
        <v>8</v>
      </c>
      <c r="B12" s="625" t="n">
        <v>44280</v>
      </c>
      <c r="C12" s="626" t="n">
        <v>2.59</v>
      </c>
      <c r="D12" s="1508" t="n">
        <v>-3.7</v>
      </c>
      <c r="E12" s="626" t="n">
        <v>2.75</v>
      </c>
      <c r="F12" s="1509" t="n">
        <v>-3.8</v>
      </c>
      <c r="H12" s="1505" t="n">
        <v>5.6475</v>
      </c>
      <c r="I12" s="611" t="n">
        <v>1.9209</v>
      </c>
      <c r="J12" s="1506">
        <f>+I12-$J$30</f>
        <v/>
      </c>
      <c r="K12" s="1506">
        <f>(+J12*$K$30)/1000</f>
        <v/>
      </c>
      <c r="L12" s="1506">
        <f>((75/H12)+10)/1000</f>
        <v/>
      </c>
      <c r="M12" s="1505">
        <f>+K12+L12</f>
        <v/>
      </c>
      <c r="N12" s="1505">
        <f>+M12*H12</f>
        <v/>
      </c>
      <c r="O12" s="1505">
        <f>+N12-C12</f>
        <v/>
      </c>
      <c r="P12" s="1507">
        <f>(1-(+N12/C12))*100</f>
        <v/>
      </c>
      <c r="R12" s="1505">
        <f>+N12+(N12*$R$3)</f>
        <v/>
      </c>
    </row>
    <row r="13" hidden="1" s="1129">
      <c r="A13" s="611" t="n">
        <v>9</v>
      </c>
      <c r="B13" s="629" t="n">
        <v>44295</v>
      </c>
      <c r="C13" s="619" t="inlineStr">
        <is>
          <t>-</t>
        </is>
      </c>
      <c r="D13" s="1503" t="inlineStr">
        <is>
          <t>-</t>
        </is>
      </c>
      <c r="E13" s="619" t="n">
        <v>2.66</v>
      </c>
      <c r="F13" s="1504" t="n">
        <v>-3.3</v>
      </c>
      <c r="H13" s="1505" t="n">
        <v>5.6821</v>
      </c>
      <c r="I13" s="611" t="n">
        <v>1.9621</v>
      </c>
      <c r="J13" s="1506">
        <f>+I13-$J$30</f>
        <v/>
      </c>
      <c r="K13" s="1506">
        <f>(+J13*$K$30)/1000</f>
        <v/>
      </c>
      <c r="L13" s="1506">
        <f>((75/H13)+10)/1000</f>
        <v/>
      </c>
      <c r="M13" s="1505">
        <f>+K13+L13</f>
        <v/>
      </c>
      <c r="N13" s="1505">
        <f>+M13*H13</f>
        <v/>
      </c>
      <c r="O13" s="1505" t="n"/>
      <c r="P13" s="1507" t="n"/>
      <c r="R13" s="1505">
        <f>+N13+(N13*$R$3)</f>
        <v/>
      </c>
    </row>
    <row r="14" hidden="1" s="1129">
      <c r="A14" s="611" t="n">
        <v>10</v>
      </c>
      <c r="B14" s="630" t="n">
        <v>44302</v>
      </c>
      <c r="C14" s="626" t="n">
        <v>2.64</v>
      </c>
      <c r="D14" s="1508" t="n">
        <v>1.9</v>
      </c>
      <c r="E14" s="626" t="n">
        <v>2.76</v>
      </c>
      <c r="F14" s="1509" t="n">
        <v>3.8</v>
      </c>
      <c r="H14" s="1505" t="n">
        <v>5.5883</v>
      </c>
      <c r="I14" s="611" t="n">
        <v>2.0399</v>
      </c>
      <c r="J14" s="1506">
        <f>+I14-$J$30</f>
        <v/>
      </c>
      <c r="K14" s="1506">
        <f>(+J14*$K$30)/1000</f>
        <v/>
      </c>
      <c r="L14" s="1506">
        <f>((75/H14)+10)/1000</f>
        <v/>
      </c>
      <c r="M14" s="1505">
        <f>+K14+L14</f>
        <v/>
      </c>
      <c r="N14" s="1505">
        <f>+M14*H14</f>
        <v/>
      </c>
      <c r="O14" s="1505">
        <f>+N14-C14</f>
        <v/>
      </c>
      <c r="P14" s="1507">
        <f>(1-(+N14/C14))*100</f>
        <v/>
      </c>
      <c r="R14" s="1505">
        <f>+N14+(N14*$R$3)</f>
        <v/>
      </c>
    </row>
    <row r="15" hidden="1" s="1129">
      <c r="A15" s="611" t="n">
        <v>11</v>
      </c>
      <c r="B15" s="629" t="n">
        <v>44317</v>
      </c>
      <c r="C15" s="619" t="n">
        <v>2.59</v>
      </c>
      <c r="D15" s="1503" t="n">
        <v>-1.9</v>
      </c>
      <c r="E15" s="619" t="n">
        <v>2.71</v>
      </c>
      <c r="F15" s="1504" t="n">
        <v>-1.8</v>
      </c>
      <c r="H15" s="1505" t="n">
        <v>5.4366</v>
      </c>
      <c r="I15" s="611" t="n">
        <v>2.1015</v>
      </c>
      <c r="J15" s="1506">
        <f>+I15-$J$30</f>
        <v/>
      </c>
      <c r="K15" s="1506">
        <f>(+J15*$K$30)/1000</f>
        <v/>
      </c>
      <c r="L15" s="1506">
        <f>((75/H15)+10)/1000</f>
        <v/>
      </c>
      <c r="M15" s="1505">
        <f>+K15+L15</f>
        <v/>
      </c>
      <c r="N15" s="1505">
        <f>+M15*H15</f>
        <v/>
      </c>
      <c r="O15" s="1505">
        <f>+N15-C15</f>
        <v/>
      </c>
      <c r="P15" s="1507">
        <f>(1-(+N15/C15))*100</f>
        <v/>
      </c>
      <c r="R15" s="1505">
        <f>+N15+(N15*$R$3)</f>
        <v/>
      </c>
    </row>
    <row r="16" hidden="1" s="1129">
      <c r="A16" s="611" t="n">
        <v>12</v>
      </c>
      <c r="B16" s="630" t="n">
        <v>44359</v>
      </c>
      <c r="C16" s="626" t="n">
        <v>2.53</v>
      </c>
      <c r="D16" s="1508" t="n">
        <v>-2.3</v>
      </c>
      <c r="E16" s="626" t="inlineStr">
        <is>
          <t>-</t>
        </is>
      </c>
      <c r="F16" s="1509" t="inlineStr">
        <is>
          <t>-</t>
        </is>
      </c>
      <c r="H16" s="1505" t="n">
        <v>5.1171</v>
      </c>
      <c r="I16" s="611" t="n">
        <v>2.1861</v>
      </c>
      <c r="J16" s="1506">
        <f>+I16-$J$30</f>
        <v/>
      </c>
      <c r="K16" s="1506">
        <f>(+J16*$K$30)/1000</f>
        <v/>
      </c>
      <c r="L16" s="1506">
        <f>((75/H16)+10)/1000</f>
        <v/>
      </c>
      <c r="M16" s="1505">
        <f>+K16+L16</f>
        <v/>
      </c>
      <c r="N16" s="1505">
        <f>+M16*H16</f>
        <v/>
      </c>
      <c r="O16" s="1505">
        <f>+N16-C16</f>
        <v/>
      </c>
      <c r="P16" s="1507">
        <f>(1-(+N16/C16))*100</f>
        <v/>
      </c>
      <c r="R16" s="1505">
        <f>+N16+(N16*$R$3)</f>
        <v/>
      </c>
    </row>
    <row r="17" hidden="1" s="1129">
      <c r="A17" s="611" t="n">
        <v>13</v>
      </c>
      <c r="B17" s="629" t="n">
        <v>44383</v>
      </c>
      <c r="C17" s="619" t="n">
        <v>2.69</v>
      </c>
      <c r="D17" s="1503" t="n">
        <v>6.3</v>
      </c>
      <c r="E17" s="619" t="n">
        <v>2.81</v>
      </c>
      <c r="F17" s="1504" t="n">
        <v>3.7</v>
      </c>
      <c r="H17" s="1505" t="n">
        <v>5.1969</v>
      </c>
      <c r="I17" s="611" t="n">
        <v>2.2282</v>
      </c>
      <c r="J17" s="1506">
        <f>+I17-$J$30</f>
        <v/>
      </c>
      <c r="K17" s="1506">
        <f>(+J17*$K$30)/1000</f>
        <v/>
      </c>
      <c r="L17" s="1506">
        <f>((75/H17)+10)/1000</f>
        <v/>
      </c>
      <c r="M17" s="1505">
        <f>+K17+L17</f>
        <v/>
      </c>
      <c r="N17" s="1505">
        <f>+M17*H17</f>
        <v/>
      </c>
      <c r="O17" s="1505">
        <f>+N17-C17</f>
        <v/>
      </c>
      <c r="P17" s="1507">
        <f>(1-(+N17/C17))*100</f>
        <v/>
      </c>
      <c r="R17" s="1505">
        <f>+N17+(N17*$R$3)</f>
        <v/>
      </c>
    </row>
    <row r="18" hidden="1" s="1129">
      <c r="A18" s="611" t="n">
        <v>14</v>
      </c>
      <c r="B18" s="630" t="n">
        <v>44420</v>
      </c>
      <c r="C18" s="626" t="n">
        <v>2.78</v>
      </c>
      <c r="D18" s="1508" t="n">
        <v>3.3</v>
      </c>
      <c r="E18" s="626" t="inlineStr">
        <is>
          <t>-</t>
        </is>
      </c>
      <c r="F18" s="1509" t="inlineStr">
        <is>
          <t>-</t>
        </is>
      </c>
      <c r="H18" s="1505" t="n">
        <v>5.2524</v>
      </c>
      <c r="I18" s="611" t="n">
        <v>2.2754</v>
      </c>
      <c r="J18" s="1506">
        <f>+I18-$J$30</f>
        <v/>
      </c>
      <c r="K18" s="1506">
        <f>(+J18*$K$30)/1000</f>
        <v/>
      </c>
      <c r="L18" s="1506">
        <f>((75/H18)+10)/1000</f>
        <v/>
      </c>
      <c r="M18" s="1505">
        <f>+K18+L18</f>
        <v/>
      </c>
      <c r="N18" s="1505">
        <f>+M18*H18</f>
        <v/>
      </c>
      <c r="O18" s="1505">
        <f>+N18-C18</f>
        <v/>
      </c>
      <c r="P18" s="1507">
        <f>(1-(+N18/C18))*100</f>
        <v/>
      </c>
      <c r="R18" s="1505">
        <f>+N18+(N18*$R$3)</f>
        <v/>
      </c>
    </row>
    <row r="19" hidden="1" s="1129">
      <c r="A19" s="611" t="n">
        <v>15</v>
      </c>
      <c r="B19" s="629" t="n">
        <v>44467</v>
      </c>
      <c r="C19" s="619" t="inlineStr">
        <is>
          <t>-</t>
        </is>
      </c>
      <c r="D19" s="1503" t="inlineStr">
        <is>
          <t>-</t>
        </is>
      </c>
      <c r="E19" s="619" t="n">
        <v>3.06</v>
      </c>
      <c r="F19" s="1504" t="n">
        <v>8.9</v>
      </c>
      <c r="H19" s="1505" t="n">
        <v>5.4293</v>
      </c>
      <c r="I19" s="611" t="n">
        <v>2.2237</v>
      </c>
      <c r="J19" s="1506">
        <f>+I19-$J$30</f>
        <v/>
      </c>
      <c r="K19" s="1506">
        <f>(+J19*$K$30)/1000</f>
        <v/>
      </c>
      <c r="L19" s="1506">
        <f>((75/H19)+10)/1000</f>
        <v/>
      </c>
      <c r="M19" s="1505">
        <f>+K19+L19</f>
        <v/>
      </c>
      <c r="N19" s="1505">
        <f>+M19*H19</f>
        <v/>
      </c>
      <c r="O19" s="1505" t="n"/>
      <c r="P19" s="1507" t="n"/>
      <c r="R19" s="1505">
        <f>+N19+(N19*$R$3)</f>
        <v/>
      </c>
    </row>
    <row r="20" hidden="1" s="1129">
      <c r="A20" s="611" t="n">
        <v>16</v>
      </c>
      <c r="B20" s="630" t="n">
        <v>44477</v>
      </c>
      <c r="C20" s="626" t="n">
        <v>2.98</v>
      </c>
      <c r="D20" s="1508" t="n">
        <v>7.2</v>
      </c>
      <c r="E20" s="626" t="inlineStr">
        <is>
          <t>-</t>
        </is>
      </c>
      <c r="F20" s="1509" t="inlineStr">
        <is>
          <t>-</t>
        </is>
      </c>
      <c r="H20" s="1505" t="n">
        <v>5.5082</v>
      </c>
      <c r="I20" s="611" t="n">
        <v>2.3344</v>
      </c>
      <c r="J20" s="1506">
        <f>+I20-$J$30</f>
        <v/>
      </c>
      <c r="K20" s="1506">
        <f>(+J20*$K$30)/1000</f>
        <v/>
      </c>
      <c r="L20" s="1506">
        <f>((75/H20)+10)/1000</f>
        <v/>
      </c>
      <c r="M20" s="1505">
        <f>+K20+L20</f>
        <v/>
      </c>
      <c r="N20" s="1505">
        <f>+M20*H20</f>
        <v/>
      </c>
      <c r="O20" s="1505">
        <f>+N20-C20</f>
        <v/>
      </c>
      <c r="P20" s="1507">
        <f>(1-(+N20/C20))*100</f>
        <v/>
      </c>
      <c r="R20" s="1505">
        <f>+N20+(N20*$R$3)</f>
        <v/>
      </c>
    </row>
    <row r="21" hidden="1" s="1129">
      <c r="A21" s="611" t="n">
        <v>17</v>
      </c>
      <c r="B21" s="629" t="n">
        <v>44495</v>
      </c>
      <c r="C21" s="619" t="n">
        <v>3.19</v>
      </c>
      <c r="D21" s="1503" t="n">
        <v>7</v>
      </c>
      <c r="E21" s="619" t="n">
        <v>3.34</v>
      </c>
      <c r="F21" s="1504" t="n">
        <v>9.199999999999999</v>
      </c>
      <c r="H21" s="1505" t="n">
        <v>5.5666</v>
      </c>
      <c r="I21" s="611" t="n">
        <v>2.5168</v>
      </c>
      <c r="J21" s="1506">
        <f>+I21-$J$30</f>
        <v/>
      </c>
      <c r="K21" s="1506">
        <f>(+J21*$K$30)/1000</f>
        <v/>
      </c>
      <c r="L21" s="1506">
        <f>((75/H21)+10)/1000</f>
        <v/>
      </c>
      <c r="M21" s="1505">
        <f>+K21+L21</f>
        <v/>
      </c>
      <c r="N21" s="1505">
        <f>+M21*H21</f>
        <v/>
      </c>
      <c r="O21" s="1505">
        <f>+N21-C21</f>
        <v/>
      </c>
      <c r="P21" s="1507">
        <f>(1-(+N21/C21))*100</f>
        <v/>
      </c>
      <c r="R21" s="1505">
        <f>+N21+(N21*$R$3)</f>
        <v/>
      </c>
    </row>
    <row r="22" hidden="1" ht="13.5" customHeight="1" s="1129" thickBot="1">
      <c r="A22" s="611" t="n">
        <v>18</v>
      </c>
      <c r="B22" s="631" t="n">
        <v>44545</v>
      </c>
      <c r="C22" s="632" t="n">
        <v>3.09</v>
      </c>
      <c r="D22" s="1510" t="n">
        <v>-3.13</v>
      </c>
      <c r="E22" s="632" t="inlineStr">
        <is>
          <t>-</t>
        </is>
      </c>
      <c r="F22" s="1511" t="inlineStr">
        <is>
          <t>-</t>
        </is>
      </c>
      <c r="H22" s="1505" t="n">
        <v>5.6806</v>
      </c>
      <c r="I22" s="635" t="n">
        <v>2.1275</v>
      </c>
      <c r="J22" s="1506">
        <f>+I22-$J$30</f>
        <v/>
      </c>
      <c r="K22" s="1506">
        <f>(+J22*$K$30)/1000</f>
        <v/>
      </c>
      <c r="L22" s="1506">
        <f>((75/H22)+10)/1000</f>
        <v/>
      </c>
      <c r="M22" s="1505">
        <f>+K22+L22</f>
        <v/>
      </c>
      <c r="N22" s="1505">
        <f>+M22*H22</f>
        <v/>
      </c>
      <c r="O22" s="1505">
        <f>+N22-C22</f>
        <v/>
      </c>
      <c r="P22" s="1507">
        <f>(1-(+N22/C22))*100</f>
        <v/>
      </c>
      <c r="R22" s="1505">
        <f>+N22+(N22*$R$3)</f>
        <v/>
      </c>
    </row>
    <row r="23" hidden="1" ht="13.5" customHeight="1" s="1129" thickBot="1">
      <c r="B23" s="636" t="inlineStr">
        <is>
          <t>alta acumulada</t>
        </is>
      </c>
      <c r="C23" s="637" t="inlineStr">
        <is>
          <t>-</t>
        </is>
      </c>
      <c r="D23" s="637" t="n">
        <v>68.63</v>
      </c>
      <c r="E23" s="637" t="inlineStr">
        <is>
          <t>-</t>
        </is>
      </c>
      <c r="F23" s="638" t="n">
        <v>64.7</v>
      </c>
    </row>
    <row r="25" ht="25.5" customHeight="1" s="1129">
      <c r="B25" s="639" t="n">
        <v>2022</v>
      </c>
      <c r="C25" s="616" t="inlineStr">
        <is>
          <t>gasolina (R$/litro)</t>
        </is>
      </c>
      <c r="D25" s="616" t="inlineStr">
        <is>
          <t>reajuste (%)</t>
        </is>
      </c>
      <c r="E25" s="616" t="inlineStr">
        <is>
          <t>diesel (R$/litro)</t>
        </is>
      </c>
      <c r="F25" s="616" t="inlineStr">
        <is>
          <t>reajuste (%)</t>
        </is>
      </c>
    </row>
    <row r="26">
      <c r="B26" s="640" t="n">
        <v>44573</v>
      </c>
      <c r="C26" s="611" t="n">
        <v>3.09</v>
      </c>
      <c r="D26" s="611" t="n">
        <v>4.85</v>
      </c>
      <c r="E26" s="611" t="n">
        <v>3.34</v>
      </c>
      <c r="F26" s="611" t="n">
        <v>8.08</v>
      </c>
      <c r="H26" s="611" t="n">
        <v>5.5338</v>
      </c>
      <c r="I26" s="611" t="n">
        <v>2.3908</v>
      </c>
      <c r="J26" s="1506">
        <f>+I26-$J$30</f>
        <v/>
      </c>
      <c r="K26" s="1506">
        <f>(+J26*$K$30)/1000</f>
        <v/>
      </c>
      <c r="L26" s="1506">
        <f>((75/H26)+10)/1000</f>
        <v/>
      </c>
      <c r="M26" s="1505">
        <f>+K26+L26</f>
        <v/>
      </c>
      <c r="N26" s="1505">
        <f>+M26*H26</f>
        <v/>
      </c>
      <c r="O26" s="1505">
        <f>+N26-C26</f>
        <v/>
      </c>
      <c r="P26" s="1507">
        <f>(1-(+N26/C26))*100</f>
        <v/>
      </c>
    </row>
    <row r="27">
      <c r="B27" s="640" t="n">
        <v>44631</v>
      </c>
      <c r="C27" s="611" t="n">
        <v>3.25</v>
      </c>
      <c r="D27" s="611" t="n">
        <v>18.7</v>
      </c>
      <c r="E27" s="611" t="n">
        <v>3.61</v>
      </c>
      <c r="F27" s="611" t="n">
        <v>24.79</v>
      </c>
      <c r="H27" s="611" t="n">
        <v>5.075</v>
      </c>
      <c r="I27" s="611" t="n">
        <v>3.3121</v>
      </c>
      <c r="J27" s="1506">
        <f>+I27-$J$30</f>
        <v/>
      </c>
      <c r="K27" s="1506">
        <f>(+J27*$K$30)/1000</f>
        <v/>
      </c>
      <c r="L27" s="1506">
        <f>((75/H27)+10)/1000</f>
        <v/>
      </c>
      <c r="M27" s="1505">
        <f>+K27+L27</f>
        <v/>
      </c>
      <c r="N27" s="1505">
        <f>+M27*H27</f>
        <v/>
      </c>
      <c r="O27" s="1505">
        <f>+N27-C27</f>
        <v/>
      </c>
      <c r="P27" s="1507">
        <f>(1-(+N27/C27))*100</f>
        <v/>
      </c>
      <c r="R27" s="1512">
        <f>+N27+(N27*$R$3)</f>
        <v/>
      </c>
      <c r="S27" s="1505">
        <f>+R27*0.7</f>
        <v/>
      </c>
      <c r="U27" s="1513" t="n">
        <v>6.6883</v>
      </c>
      <c r="V27" s="1513" t="n">
        <v>4.646</v>
      </c>
      <c r="W27" s="1507">
        <f>(+V27/U27)*100</f>
        <v/>
      </c>
    </row>
    <row r="28">
      <c r="B28" s="640" t="n">
        <v>44730</v>
      </c>
      <c r="J28" s="1506" t="n"/>
      <c r="K28" s="1506" t="n"/>
      <c r="L28" s="1506" t="n"/>
      <c r="M28" s="1505" t="n"/>
      <c r="N28" s="1505" t="n"/>
      <c r="O28" s="1505" t="n"/>
      <c r="P28" s="1507" t="n"/>
      <c r="R28" s="1512" t="n"/>
      <c r="S28" s="1505" t="n"/>
      <c r="U28" s="1513" t="n"/>
      <c r="V28" s="1513" t="n"/>
      <c r="W28" s="1507" t="n"/>
    </row>
    <row r="30">
      <c r="J30" s="677" t="n">
        <v>0.25</v>
      </c>
      <c r="K30" s="611" t="n">
        <v>264.172</v>
      </c>
    </row>
    <row r="31" ht="63.75" customHeight="1" s="1129">
      <c r="B31" s="643" t="inlineStr">
        <is>
          <t>Current prices</t>
        </is>
      </c>
      <c r="C31" s="616" t="inlineStr">
        <is>
          <t>gasolina (R$/litro)</t>
        </is>
      </c>
      <c r="H31" s="616" t="inlineStr">
        <is>
          <t>BRL/USD</t>
        </is>
      </c>
      <c r="I31" s="616" t="inlineStr">
        <is>
          <t>Rbob</t>
        </is>
      </c>
      <c r="J31" s="616" t="inlineStr">
        <is>
          <t>RBOB disc</t>
        </is>
      </c>
      <c r="K31" s="616" t="inlineStr">
        <is>
          <t>RBOB/liter</t>
        </is>
      </c>
      <c r="L31" s="616" t="inlineStr">
        <is>
          <t>brz cost USD</t>
        </is>
      </c>
      <c r="M31" s="616" t="inlineStr">
        <is>
          <t>Mogas cost USD/liter</t>
        </is>
      </c>
      <c r="N31" s="616" t="inlineStr">
        <is>
          <t>MOGAS BRL/L</t>
        </is>
      </c>
      <c r="O31" s="616" t="inlineStr">
        <is>
          <t>domestic vs intl</t>
        </is>
      </c>
      <c r="P31" s="616" t="inlineStr">
        <is>
          <t>% domestic vs intl</t>
        </is>
      </c>
      <c r="R31" s="616" t="inlineStr">
        <is>
          <t>Gas pump (RBOB)</t>
        </is>
      </c>
      <c r="S31" s="616" t="inlineStr">
        <is>
          <t>Hydrous pump 70% parity (RBOB)</t>
        </is>
      </c>
      <c r="T31" s="616" t="n"/>
      <c r="U31" s="616" t="inlineStr">
        <is>
          <t>Gas pump (domestic price)</t>
        </is>
      </c>
      <c r="V31" s="616" t="inlineStr">
        <is>
          <t>Hydrous pump 70% parity (domestic price)</t>
        </is>
      </c>
    </row>
    <row r="32">
      <c r="B32" s="640" t="n">
        <v>44634</v>
      </c>
      <c r="C32" s="1514">
        <f>+C27+(C27*18.7%)</f>
        <v/>
      </c>
      <c r="H32" s="1515" t="n">
        <v>5.161290322580645</v>
      </c>
      <c r="I32" s="1515" t="n">
        <v>3.1689</v>
      </c>
      <c r="J32" s="1506">
        <f>+I32-$J$30</f>
        <v/>
      </c>
      <c r="K32" s="1506">
        <f>(+J32*$K$30)/1000</f>
        <v/>
      </c>
      <c r="L32" s="1506">
        <f>((75/H32)+10)/1000</f>
        <v/>
      </c>
      <c r="M32" s="1505">
        <f>+K32+L32</f>
        <v/>
      </c>
      <c r="N32" s="1505">
        <f>+M32*H32</f>
        <v/>
      </c>
      <c r="O32" s="1505">
        <f>+N32-C32</f>
        <v/>
      </c>
      <c r="P32" s="1516">
        <f>(1-(+N32/C32))*100</f>
        <v/>
      </c>
      <c r="R32" s="1505">
        <f>+N32+(N32*$R$3)</f>
        <v/>
      </c>
      <c r="S32" s="1505">
        <f>+R32*0.7</f>
        <v/>
      </c>
      <c r="U32" s="1513">
        <f>+C32+(C32*$R$3)</f>
        <v/>
      </c>
      <c r="V32" s="1513">
        <f>+U32*0.7</f>
        <v/>
      </c>
      <c r="W32" s="1507">
        <f>(+V32/U32)*100</f>
        <v/>
      </c>
    </row>
    <row r="33">
      <c r="B33" s="640" t="n">
        <v>44636</v>
      </c>
      <c r="C33" s="1514">
        <f>+C27+(C27*18.7%)</f>
        <v/>
      </c>
      <c r="H33" s="1515" t="n">
        <v>5.13619476450547</v>
      </c>
      <c r="I33" s="1515" t="n">
        <v>2.9875</v>
      </c>
      <c r="J33" s="1506">
        <f>+I33-$J$30</f>
        <v/>
      </c>
      <c r="K33" s="1506">
        <f>(+J33*$K$30)/1000</f>
        <v/>
      </c>
      <c r="L33" s="1506">
        <f>((75/H33)+10)/1000</f>
        <v/>
      </c>
      <c r="M33" s="1505">
        <f>+K33+L33</f>
        <v/>
      </c>
      <c r="N33" s="1505">
        <f>+M33*H33</f>
        <v/>
      </c>
      <c r="O33" s="1505">
        <f>+N33-C33</f>
        <v/>
      </c>
      <c r="P33" s="1516">
        <f>(1-(+N33/C33))*100</f>
        <v/>
      </c>
      <c r="R33" s="1505">
        <f>+N33+(N33*$R$3)</f>
        <v/>
      </c>
      <c r="S33" s="1505">
        <f>+R33*0.7</f>
        <v/>
      </c>
      <c r="U33" s="1513">
        <f>+C33+(C33*$R$3)</f>
        <v/>
      </c>
      <c r="V33" s="1513">
        <f>+U33*0.7</f>
        <v/>
      </c>
      <c r="W33" s="1507">
        <f>(+V33/U33)*100</f>
        <v/>
      </c>
    </row>
    <row r="34">
      <c r="B34" s="640" t="n">
        <v>44637</v>
      </c>
      <c r="C34" s="1514">
        <f>+C27+(C27*18.7%)</f>
        <v/>
      </c>
      <c r="H34" s="1515" t="n">
        <v>5.055611729019211</v>
      </c>
      <c r="I34" s="1515" t="n">
        <v>3.2166</v>
      </c>
      <c r="J34" s="1506">
        <f>+I34-$J$30</f>
        <v/>
      </c>
      <c r="K34" s="1506">
        <f>(+J34*$K$30)/1000</f>
        <v/>
      </c>
      <c r="L34" s="1506">
        <f>((75/H34)+10)/1000</f>
        <v/>
      </c>
      <c r="M34" s="1505">
        <f>+K34+L34</f>
        <v/>
      </c>
      <c r="N34" s="1505">
        <f>+M34*H34</f>
        <v/>
      </c>
      <c r="O34" s="1505">
        <f>+N34-C34</f>
        <v/>
      </c>
      <c r="P34" s="1516">
        <f>(1-(+N34/C34))*100</f>
        <v/>
      </c>
      <c r="R34" s="1505">
        <f>+N34+(N34*$R$3)</f>
        <v/>
      </c>
      <c r="S34" s="1505">
        <f>+R34*0.7</f>
        <v/>
      </c>
      <c r="U34" s="1513">
        <f>+C34+(C34*$R$3)</f>
        <v/>
      </c>
      <c r="V34" s="1513">
        <f>+U34*0.7</f>
        <v/>
      </c>
      <c r="W34" s="1507">
        <f>(+V34/U34)*100</f>
        <v/>
      </c>
    </row>
    <row r="35">
      <c r="B35" s="640" t="n">
        <v>44638</v>
      </c>
      <c r="C35" s="1514">
        <f>+$C$27+($C$27*18.7%)</f>
        <v/>
      </c>
      <c r="H35" s="1515" t="n">
        <v>5.026388539834129</v>
      </c>
      <c r="I35" s="1515" t="n">
        <v>3.2388</v>
      </c>
      <c r="J35" s="1506">
        <f>+I35-$J$30</f>
        <v/>
      </c>
      <c r="K35" s="1506">
        <f>(+J35*$K$30)/1000</f>
        <v/>
      </c>
      <c r="L35" s="1506">
        <f>((75/H35)+10)/1000</f>
        <v/>
      </c>
      <c r="M35" s="1505">
        <f>+K35+L35</f>
        <v/>
      </c>
      <c r="N35" s="1505">
        <f>+M35*H35</f>
        <v/>
      </c>
      <c r="O35" s="1505">
        <f>+N35-C35</f>
        <v/>
      </c>
      <c r="P35" s="1516">
        <f>(1-(+N35/C35))*100</f>
        <v/>
      </c>
      <c r="R35" s="1505">
        <f>+N35+(N35*$R$3)</f>
        <v/>
      </c>
      <c r="S35" s="1505">
        <f>+R35*0.7</f>
        <v/>
      </c>
      <c r="U35" s="1513">
        <f>+C35+(C35*$R$3)</f>
        <v/>
      </c>
      <c r="V35" s="1513">
        <f>+U35*0.7</f>
        <v/>
      </c>
      <c r="W35" s="1507">
        <f>(+V35/U35)*100</f>
        <v/>
      </c>
    </row>
    <row r="36">
      <c r="B36" s="640" t="n">
        <v>44641</v>
      </c>
      <c r="C36" s="1514">
        <f>+$C$27+($C$27*18.7%)</f>
        <v/>
      </c>
      <c r="H36" s="1515" t="n">
        <v>4.961548002976929</v>
      </c>
      <c r="I36" s="1515" t="n">
        <v>3.3716</v>
      </c>
      <c r="J36" s="1506">
        <f>+I36-$J$30</f>
        <v/>
      </c>
      <c r="K36" s="1506">
        <f>(+J36*$K$30)/1000</f>
        <v/>
      </c>
      <c r="L36" s="1506">
        <f>((75/H36)+10)/1000</f>
        <v/>
      </c>
      <c r="M36" s="1505">
        <f>+K36+L36</f>
        <v/>
      </c>
      <c r="N36" s="1505">
        <f>+M36*H36</f>
        <v/>
      </c>
      <c r="O36" s="1505">
        <f>+N36-C36</f>
        <v/>
      </c>
      <c r="P36" s="1516">
        <f>(1-(+N36/C36))*100</f>
        <v/>
      </c>
      <c r="R36" s="1505">
        <f>+N36+(N36*$R$3)</f>
        <v/>
      </c>
      <c r="S36" s="1505">
        <f>+R36*0.7</f>
        <v/>
      </c>
      <c r="U36" s="1513">
        <f>+C36+(C36*$R$3)</f>
        <v/>
      </c>
      <c r="V36" s="1513">
        <f>+U36*0.7</f>
        <v/>
      </c>
      <c r="W36" s="1507">
        <f>(+V36/U36)*100</f>
        <v/>
      </c>
    </row>
    <row r="37">
      <c r="B37" s="640" t="n">
        <v>44642</v>
      </c>
      <c r="C37" s="1514">
        <f>+$C$27+($C$27*18.7%)</f>
        <v/>
      </c>
      <c r="H37" s="1515">
        <f>+'BRL USD'!Q258</f>
        <v/>
      </c>
      <c r="I37" s="1515">
        <f>+RBOB!R258</f>
        <v/>
      </c>
      <c r="J37" s="1506">
        <f>+I37-$J$30</f>
        <v/>
      </c>
      <c r="K37" s="1506">
        <f>(+J37*$K$30)/1000</f>
        <v/>
      </c>
      <c r="L37" s="1506">
        <f>((75/H37)+10)/1000</f>
        <v/>
      </c>
      <c r="M37" s="1505">
        <f>+K37+L37</f>
        <v/>
      </c>
      <c r="N37" s="1505">
        <f>+M37*H37</f>
        <v/>
      </c>
      <c r="O37" s="1505">
        <f>+N37-C37</f>
        <v/>
      </c>
      <c r="P37" s="1516">
        <f>(1-(+N37/C37))*100</f>
        <v/>
      </c>
      <c r="R37" s="1505">
        <f>+N37+(N37*$R$3)</f>
        <v/>
      </c>
      <c r="S37" s="1505">
        <f>+R37*0.7</f>
        <v/>
      </c>
      <c r="U37" s="1513">
        <f>+C37+(C37*$R$3)</f>
        <v/>
      </c>
      <c r="V37" s="1513">
        <f>+U37*0.7</f>
        <v/>
      </c>
      <c r="W37" s="1507">
        <f>(+V37/U37)*100</f>
        <v/>
      </c>
    </row>
    <row r="38">
      <c r="B38" s="640" t="n">
        <v>44643</v>
      </c>
      <c r="C38" s="1514">
        <f>+$C$27+($C$27*18.7%)</f>
        <v/>
      </c>
      <c r="H38" s="1515">
        <f>+'BRL USD'!Q259</f>
        <v/>
      </c>
      <c r="I38" s="1515">
        <f>+RBOB!R259</f>
        <v/>
      </c>
      <c r="J38" s="1506">
        <f>+I38-$J$30</f>
        <v/>
      </c>
      <c r="K38" s="1506">
        <f>(+J38*$K$30)/1000</f>
        <v/>
      </c>
      <c r="L38" s="1506">
        <f>((75/H38)+10)/1000</f>
        <v/>
      </c>
      <c r="M38" s="1505">
        <f>+K38+L38</f>
        <v/>
      </c>
      <c r="N38" s="1505">
        <f>+M38*H38</f>
        <v/>
      </c>
      <c r="O38" s="1505">
        <f>+N38-C38</f>
        <v/>
      </c>
      <c r="P38" s="1516">
        <f>(1-(+N38/C38))*100</f>
        <v/>
      </c>
      <c r="R38" s="1505">
        <f>+N38+(N38*$R$3)</f>
        <v/>
      </c>
      <c r="S38" s="1505">
        <f>+R38*0.7</f>
        <v/>
      </c>
      <c r="U38" s="1513">
        <f>+C38+(C38*$R$3)</f>
        <v/>
      </c>
      <c r="V38" s="1513">
        <f>+U38*0.7</f>
        <v/>
      </c>
      <c r="W38" s="1507">
        <f>(+V38/U38)*100</f>
        <v/>
      </c>
    </row>
    <row r="39">
      <c r="B39" s="640" t="n">
        <v>44644</v>
      </c>
      <c r="C39" s="1514">
        <f>+$C$27+($C$27*18.7%)</f>
        <v/>
      </c>
      <c r="H39" s="1515">
        <f>+'BRL USD'!Q260</f>
        <v/>
      </c>
      <c r="I39" s="1515">
        <f>+RBOB!R260</f>
        <v/>
      </c>
      <c r="J39" s="1506">
        <f>+I39-$J$30</f>
        <v/>
      </c>
      <c r="K39" s="1506">
        <f>(+J39*$K$30)/1000</f>
        <v/>
      </c>
      <c r="L39" s="1506">
        <f>((75/H39)+10)/1000</f>
        <v/>
      </c>
      <c r="M39" s="1505">
        <f>+K39+L39</f>
        <v/>
      </c>
      <c r="N39" s="1505">
        <f>+M39*H39</f>
        <v/>
      </c>
      <c r="O39" s="1505">
        <f>+N39-C39</f>
        <v/>
      </c>
      <c r="P39" s="1516">
        <f>(1-(+N39/C39))*100</f>
        <v/>
      </c>
      <c r="R39" s="1505">
        <f>+N39+(N39*$R$3)</f>
        <v/>
      </c>
      <c r="S39" s="1505">
        <f>+R39*0.7</f>
        <v/>
      </c>
      <c r="U39" s="1513">
        <f>+C39+(C39*$R$3)</f>
        <v/>
      </c>
      <c r="V39" s="1513">
        <f>+U39*0.7</f>
        <v/>
      </c>
      <c r="W39" s="1507">
        <f>(+V39/U39)*100</f>
        <v/>
      </c>
    </row>
    <row r="40">
      <c r="B40" s="640" t="n">
        <v>44645</v>
      </c>
      <c r="C40" s="1514">
        <f>+$C$27+($C$27*18.7%)</f>
        <v/>
      </c>
      <c r="H40" s="1515">
        <f>+'BRL USD'!Q261</f>
        <v/>
      </c>
      <c r="I40" s="1515">
        <f>+RBOB!R261</f>
        <v/>
      </c>
      <c r="J40" s="1506">
        <f>+I40-$J$30</f>
        <v/>
      </c>
      <c r="K40" s="1506">
        <f>(+J40*$K$30)/1000</f>
        <v/>
      </c>
      <c r="L40" s="1506">
        <f>((75/H40)+10)/1000</f>
        <v/>
      </c>
      <c r="M40" s="1505">
        <f>+K40+L40</f>
        <v/>
      </c>
      <c r="N40" s="1505">
        <f>+M40*H40</f>
        <v/>
      </c>
      <c r="O40" s="1505">
        <f>+N40-C40</f>
        <v/>
      </c>
      <c r="P40" s="1516">
        <f>(1-(+N40/C40))*100</f>
        <v/>
      </c>
      <c r="R40" s="1505">
        <f>+N40+(N40*$R$3)</f>
        <v/>
      </c>
      <c r="S40" s="1505">
        <f>+R40*0.7</f>
        <v/>
      </c>
      <c r="U40" s="1513">
        <f>+C40+(C40*$R$3)</f>
        <v/>
      </c>
      <c r="V40" s="1513">
        <f>+U40*0.7</f>
        <v/>
      </c>
      <c r="W40" s="1507">
        <f>(+V40/U40)*100</f>
        <v/>
      </c>
    </row>
    <row r="41">
      <c r="B41" s="640" t="n">
        <v>44648</v>
      </c>
      <c r="C41" s="1514">
        <f>+$C$27+($C$27*18.7%)</f>
        <v/>
      </c>
      <c r="H41" s="1515">
        <f>+'BRL USD'!Q262</f>
        <v/>
      </c>
      <c r="I41" s="1515">
        <f>+RBOB!R262</f>
        <v/>
      </c>
      <c r="J41" s="1506">
        <f>+I41-$J$30</f>
        <v/>
      </c>
      <c r="K41" s="1506">
        <f>(+J41*$K$30)/1000</f>
        <v/>
      </c>
      <c r="L41" s="1506">
        <f>((75/H41)+10)/1000</f>
        <v/>
      </c>
      <c r="M41" s="1505">
        <f>+K41+L41</f>
        <v/>
      </c>
      <c r="N41" s="1505">
        <f>+M41*H41</f>
        <v/>
      </c>
      <c r="O41" s="1505">
        <f>+N41-C41</f>
        <v/>
      </c>
      <c r="P41" s="1516">
        <f>(1-(+N41/C41))*100</f>
        <v/>
      </c>
      <c r="R41" s="1505">
        <f>+N41+(N41*$R$3)</f>
        <v/>
      </c>
      <c r="S41" s="1505">
        <f>+R41*0.7</f>
        <v/>
      </c>
      <c r="U41" s="1513">
        <f>+C41+(C41*$R$3)</f>
        <v/>
      </c>
      <c r="V41" s="1513">
        <f>+U41*0.7</f>
        <v/>
      </c>
      <c r="W41" s="1507">
        <f>(+V41/U41)*100</f>
        <v/>
      </c>
    </row>
    <row r="42">
      <c r="B42" s="640" t="n">
        <v>44649</v>
      </c>
      <c r="C42" s="1514">
        <f>+$C$27+($C$27*18.7%)</f>
        <v/>
      </c>
      <c r="H42" s="1515">
        <f>+'BRL USD'!Q263</f>
        <v/>
      </c>
      <c r="I42" s="1515">
        <f>+RBOB!R263</f>
        <v/>
      </c>
      <c r="J42" s="1506">
        <f>+I42-$J$30</f>
        <v/>
      </c>
      <c r="K42" s="1506">
        <f>(+J42*$K$30)/1000</f>
        <v/>
      </c>
      <c r="L42" s="1506">
        <f>((75/H42)+10)/1000</f>
        <v/>
      </c>
      <c r="M42" s="1505">
        <f>+K42+L42</f>
        <v/>
      </c>
      <c r="N42" s="1505">
        <f>+M42*H42</f>
        <v/>
      </c>
      <c r="O42" s="1505">
        <f>+N42-C42</f>
        <v/>
      </c>
      <c r="P42" s="1516">
        <f>(1-(+N42/C42))*100</f>
        <v/>
      </c>
      <c r="R42" s="1505">
        <f>+N42+(N42*$R$3)</f>
        <v/>
      </c>
      <c r="S42" s="1505">
        <f>+R42*0.7</f>
        <v/>
      </c>
      <c r="U42" s="1513">
        <f>+C42+(C42*$R$3)</f>
        <v/>
      </c>
      <c r="V42" s="1513">
        <f>+U42*0.7</f>
        <v/>
      </c>
      <c r="W42" s="1507">
        <f>(+V42/U42)*100</f>
        <v/>
      </c>
    </row>
    <row r="43">
      <c r="B43" s="640" t="n">
        <v>44650</v>
      </c>
      <c r="C43" s="1514">
        <f>+$C$27+($C$27*18.7%)</f>
        <v/>
      </c>
      <c r="H43" s="1515">
        <f>+'BRL USD'!Q264</f>
        <v/>
      </c>
      <c r="I43" s="1515">
        <f>+RBOB!R264</f>
        <v/>
      </c>
      <c r="J43" s="1506">
        <f>+I43-$J$30</f>
        <v/>
      </c>
      <c r="K43" s="1506">
        <f>(+J43*$K$30)/1000</f>
        <v/>
      </c>
      <c r="L43" s="1506">
        <f>((75/H43)+10)/1000</f>
        <v/>
      </c>
      <c r="M43" s="1505">
        <f>+K43+L43</f>
        <v/>
      </c>
      <c r="N43" s="1505">
        <f>+M43*H43</f>
        <v/>
      </c>
      <c r="O43" s="1505">
        <f>+N43-C43</f>
        <v/>
      </c>
      <c r="P43" s="1516">
        <f>(1-(+N43/C43))*100</f>
        <v/>
      </c>
      <c r="R43" s="1505">
        <f>+N43+(N43*$R$3)</f>
        <v/>
      </c>
      <c r="S43" s="1505">
        <f>+R43*0.7</f>
        <v/>
      </c>
      <c r="U43" s="1513">
        <f>+C43+(C43*$R$3)</f>
        <v/>
      </c>
      <c r="V43" s="1513">
        <f>+U43*0.7</f>
        <v/>
      </c>
      <c r="W43" s="1507">
        <f>(+V43/U43)*100</f>
        <v/>
      </c>
    </row>
    <row r="44">
      <c r="B44" s="640" t="n">
        <v>44651</v>
      </c>
      <c r="C44" s="1514">
        <f>+$C$27+($C$27*18.7%)</f>
        <v/>
      </c>
      <c r="H44" s="1515">
        <f>+'BRL USD'!Q265</f>
        <v/>
      </c>
      <c r="I44" s="1515">
        <f>+RBOB!R265</f>
        <v/>
      </c>
      <c r="J44" s="1506">
        <f>+I44-$J$30</f>
        <v/>
      </c>
      <c r="K44" s="1506">
        <f>(+J44*$K$30)/1000</f>
        <v/>
      </c>
      <c r="L44" s="1506">
        <f>((75/H44)+10)/1000</f>
        <v/>
      </c>
      <c r="M44" s="1505">
        <f>+K44+L44</f>
        <v/>
      </c>
      <c r="N44" s="1505">
        <f>+M44*H44</f>
        <v/>
      </c>
      <c r="O44" s="1505">
        <f>+N44-C44</f>
        <v/>
      </c>
      <c r="P44" s="1516">
        <f>(1-(+N44/C44))*100</f>
        <v/>
      </c>
      <c r="R44" s="1505">
        <f>+N44+(N44*$R$3)</f>
        <v/>
      </c>
      <c r="S44" s="1505">
        <f>+R44*0.7</f>
        <v/>
      </c>
      <c r="U44" s="1513">
        <f>+C44+(C44*$R$3)</f>
        <v/>
      </c>
      <c r="V44" s="1513">
        <f>+U44*0.7</f>
        <v/>
      </c>
      <c r="W44" s="1507">
        <f>(+V44/U44)*100</f>
        <v/>
      </c>
    </row>
    <row r="45">
      <c r="B45" s="640" t="n">
        <v>44652</v>
      </c>
      <c r="C45" s="1514">
        <f>+$C$27+($C$27*18.7%)</f>
        <v/>
      </c>
      <c r="H45" s="1515">
        <f>+'BRL USD'!R266</f>
        <v/>
      </c>
      <c r="I45" s="1515">
        <f>+RBOB!S266</f>
        <v/>
      </c>
      <c r="J45" s="1506">
        <f>+I45-$J$30</f>
        <v/>
      </c>
      <c r="K45" s="1506">
        <f>(+J45*$K$30)/1000</f>
        <v/>
      </c>
      <c r="L45" s="1506">
        <f>((75/H45)+10)/1000</f>
        <v/>
      </c>
      <c r="M45" s="1505">
        <f>+K45+L45</f>
        <v/>
      </c>
      <c r="N45" s="1505">
        <f>+M45*H45</f>
        <v/>
      </c>
      <c r="O45" s="1505">
        <f>+N45-C45</f>
        <v/>
      </c>
      <c r="P45" s="1516">
        <f>(1-(+N45/C45))*100</f>
        <v/>
      </c>
      <c r="R45" s="1505">
        <f>+N45+(N45*$R$3)</f>
        <v/>
      </c>
      <c r="S45" s="1505">
        <f>+R45*0.7</f>
        <v/>
      </c>
      <c r="U45" s="1513">
        <f>+C45+(C45*$R$3)</f>
        <v/>
      </c>
      <c r="V45" s="1513">
        <f>+U45*0.7</f>
        <v/>
      </c>
      <c r="W45" s="1507">
        <f>(+V45/U45)*100</f>
        <v/>
      </c>
    </row>
    <row r="46">
      <c r="B46" s="640" t="n">
        <v>44655</v>
      </c>
      <c r="C46" s="1514">
        <f>+$C$27+($C$27*18.7%)</f>
        <v/>
      </c>
      <c r="H46" s="1515">
        <f>+'BRL USD'!R267</f>
        <v/>
      </c>
      <c r="I46" s="1515">
        <f>+RBOB!S267</f>
        <v/>
      </c>
      <c r="J46" s="1506">
        <f>+I46-$J$30</f>
        <v/>
      </c>
      <c r="K46" s="1506">
        <f>(+J46*$K$30)/1000</f>
        <v/>
      </c>
      <c r="L46" s="1506">
        <f>((75/H46)+10)/1000</f>
        <v/>
      </c>
      <c r="M46" s="1505">
        <f>+K46+L46</f>
        <v/>
      </c>
      <c r="N46" s="1505">
        <f>+M46*H46</f>
        <v/>
      </c>
      <c r="O46" s="1505">
        <f>+N46-C46</f>
        <v/>
      </c>
      <c r="P46" s="1516">
        <f>(1-(+N46/C46))*100</f>
        <v/>
      </c>
      <c r="R46" s="1505">
        <f>+N46+(N46*$R$3)</f>
        <v/>
      </c>
      <c r="S46" s="1505">
        <f>+R46*0.7</f>
        <v/>
      </c>
      <c r="U46" s="1513">
        <f>+C46+(C46*$R$3)</f>
        <v/>
      </c>
      <c r="V46" s="1513">
        <f>+U46*0.7</f>
        <v/>
      </c>
      <c r="W46" s="1507">
        <f>(+V46/U46)*100</f>
        <v/>
      </c>
    </row>
    <row r="47">
      <c r="B47" s="640" t="n">
        <v>44656</v>
      </c>
      <c r="C47" s="1514">
        <f>+$C$27+($C$27*18.7%)</f>
        <v/>
      </c>
      <c r="H47" s="1515">
        <f>+'BRL USD'!R268</f>
        <v/>
      </c>
      <c r="I47" s="1515">
        <f>+RBOB!S268</f>
        <v/>
      </c>
      <c r="J47" s="1506">
        <f>+I47-$J$30</f>
        <v/>
      </c>
      <c r="K47" s="1506">
        <f>(+J47*$K$30)/1000</f>
        <v/>
      </c>
      <c r="L47" s="1506">
        <f>((75/H47)+10)/1000</f>
        <v/>
      </c>
      <c r="M47" s="1505">
        <f>+K47+L47</f>
        <v/>
      </c>
      <c r="N47" s="1505">
        <f>+M47*H47</f>
        <v/>
      </c>
      <c r="O47" s="1505">
        <f>+N47-C47</f>
        <v/>
      </c>
      <c r="P47" s="1516">
        <f>(1-(+N47/C47))*100</f>
        <v/>
      </c>
      <c r="R47" s="1505">
        <f>+N47+(N47*$R$3)</f>
        <v/>
      </c>
      <c r="S47" s="1505">
        <f>+R47*0.7</f>
        <v/>
      </c>
      <c r="U47" s="1513">
        <f>+C47+(C47*$R$3)</f>
        <v/>
      </c>
      <c r="V47" s="1513">
        <f>+U47*0.7</f>
        <v/>
      </c>
      <c r="W47" s="1507">
        <f>(+V47/U47)*100</f>
        <v/>
      </c>
    </row>
    <row r="48">
      <c r="B48" s="640" t="n">
        <v>44657</v>
      </c>
      <c r="C48" s="1514">
        <f>+$C$27+($C$27*18.7%)</f>
        <v/>
      </c>
      <c r="H48" s="1515">
        <f>+'BRL USD'!R269</f>
        <v/>
      </c>
      <c r="I48" s="1515">
        <f>+RBOB!S269</f>
        <v/>
      </c>
      <c r="J48" s="1506">
        <f>+I48-$J$30</f>
        <v/>
      </c>
      <c r="K48" s="1506">
        <f>(+J48*$K$30)/1000</f>
        <v/>
      </c>
      <c r="L48" s="1506">
        <f>((75/H48)+10)/1000</f>
        <v/>
      </c>
      <c r="M48" s="1505">
        <f>+K48+L48</f>
        <v/>
      </c>
      <c r="N48" s="1505">
        <f>+M48*H48</f>
        <v/>
      </c>
      <c r="O48" s="1505">
        <f>+N48-C48</f>
        <v/>
      </c>
      <c r="P48" s="1516">
        <f>(1-(+N48/C48))*100</f>
        <v/>
      </c>
      <c r="R48" s="1505">
        <f>+N48+(N48*$R$3)</f>
        <v/>
      </c>
      <c r="S48" s="1505">
        <f>+R48*0.7</f>
        <v/>
      </c>
      <c r="U48" s="1513">
        <f>+C48+(C48*$R$3)</f>
        <v/>
      </c>
      <c r="V48" s="1513">
        <f>+U48*0.7</f>
        <v/>
      </c>
      <c r="W48" s="1507">
        <f>(+V48/U48)*100</f>
        <v/>
      </c>
    </row>
    <row r="49">
      <c r="B49" s="640" t="n">
        <v>44658</v>
      </c>
      <c r="C49" s="1514">
        <f>+$C$27+($C$27*18.7%)</f>
        <v/>
      </c>
      <c r="H49" s="1515">
        <f>+'BRL USD'!R270</f>
        <v/>
      </c>
      <c r="I49" s="1515">
        <f>+RBOB!S270</f>
        <v/>
      </c>
      <c r="J49" s="1506">
        <f>+I49-$J$30</f>
        <v/>
      </c>
      <c r="K49" s="1506">
        <f>(+J49*$K$30)/1000</f>
        <v/>
      </c>
      <c r="L49" s="1506">
        <f>((75/H49)+10)/1000</f>
        <v/>
      </c>
      <c r="M49" s="1505">
        <f>+K49+L49</f>
        <v/>
      </c>
      <c r="N49" s="1505">
        <f>+M49*H49</f>
        <v/>
      </c>
      <c r="O49" s="1505">
        <f>+N49-C49</f>
        <v/>
      </c>
      <c r="P49" s="1516">
        <f>(1-(+N49/C49))*100</f>
        <v/>
      </c>
      <c r="R49" s="1505">
        <f>+N49+(N49*$R$3)</f>
        <v/>
      </c>
      <c r="S49" s="1505">
        <f>+R49*0.7</f>
        <v/>
      </c>
      <c r="U49" s="1513">
        <f>+C49+(C49*$R$3)</f>
        <v/>
      </c>
      <c r="V49" s="1513">
        <f>+U49*0.7</f>
        <v/>
      </c>
      <c r="W49" s="1507">
        <f>(+V49/U49)*100</f>
        <v/>
      </c>
    </row>
    <row r="50">
      <c r="B50" s="640" t="n">
        <v>44659</v>
      </c>
      <c r="C50" s="1514">
        <f>+$C$27+($C$27*18.7%)</f>
        <v/>
      </c>
      <c r="H50" s="1515">
        <f>+'BRL USD'!R271</f>
        <v/>
      </c>
      <c r="I50" s="1515">
        <f>+RBOB!S271</f>
        <v/>
      </c>
      <c r="J50" s="1506">
        <f>+I50-$J$30</f>
        <v/>
      </c>
      <c r="K50" s="1506">
        <f>(+J50*$K$30)/1000</f>
        <v/>
      </c>
      <c r="L50" s="1506">
        <f>((75/H50)+10)/1000</f>
        <v/>
      </c>
      <c r="M50" s="1505">
        <f>+K50+L50</f>
        <v/>
      </c>
      <c r="N50" s="1505">
        <f>+M50*H50</f>
        <v/>
      </c>
      <c r="O50" s="1505">
        <f>+N50-C50</f>
        <v/>
      </c>
      <c r="P50" s="1516">
        <f>(1-(+N50/C50))*100</f>
        <v/>
      </c>
      <c r="R50" s="1505">
        <f>+N50+(N50*$R$3)</f>
        <v/>
      </c>
      <c r="S50" s="1505">
        <f>+R50*0.7</f>
        <v/>
      </c>
      <c r="U50" s="1513">
        <f>+C50+(C50*$R$3)</f>
        <v/>
      </c>
      <c r="V50" s="1513">
        <f>+U50*0.7</f>
        <v/>
      </c>
      <c r="W50" s="1507">
        <f>(+V50/U50)*100</f>
        <v/>
      </c>
    </row>
    <row r="51">
      <c r="B51" s="640" t="n">
        <v>44662</v>
      </c>
      <c r="C51" s="1514">
        <f>+$C$27+($C$27*18.7%)</f>
        <v/>
      </c>
      <c r="H51" s="1515">
        <f>+'BRL USD'!R272</f>
        <v/>
      </c>
      <c r="I51" s="1515">
        <f>+RBOB!S272</f>
        <v/>
      </c>
      <c r="J51" s="1506">
        <f>+I51-$J$30</f>
        <v/>
      </c>
      <c r="K51" s="1506">
        <f>(+J51*$K$30)/1000</f>
        <v/>
      </c>
      <c r="L51" s="1506">
        <f>((75/H51)+10)/1000</f>
        <v/>
      </c>
      <c r="M51" s="1505">
        <f>+K51+L51</f>
        <v/>
      </c>
      <c r="N51" s="1505">
        <f>+M51*H51</f>
        <v/>
      </c>
      <c r="O51" s="1505">
        <f>+N51-C51</f>
        <v/>
      </c>
      <c r="P51" s="1516">
        <f>(1-(+N51/C51))*100</f>
        <v/>
      </c>
      <c r="R51" s="1505">
        <f>+N51+(N51*$R$3)</f>
        <v/>
      </c>
      <c r="S51" s="1505">
        <f>+R51*0.7</f>
        <v/>
      </c>
      <c r="U51" s="1513">
        <f>+C51+(C51*$R$3)</f>
        <v/>
      </c>
      <c r="V51" s="1513">
        <f>+U51*0.7</f>
        <v/>
      </c>
      <c r="W51" s="1507">
        <f>(+V51/U51)*100</f>
        <v/>
      </c>
    </row>
    <row r="52">
      <c r="B52" s="640" t="n">
        <v>44663</v>
      </c>
      <c r="C52" s="1514">
        <f>+$C$27+($C$27*18.7%)</f>
        <v/>
      </c>
      <c r="H52" s="1515">
        <f>+'BRL USD'!R273</f>
        <v/>
      </c>
      <c r="I52" s="1515">
        <f>+RBOB!S273</f>
        <v/>
      </c>
      <c r="J52" s="1506">
        <f>+I52-$J$30</f>
        <v/>
      </c>
      <c r="K52" s="1506">
        <f>(+J52*$K$30)/1000</f>
        <v/>
      </c>
      <c r="L52" s="1506">
        <f>((75/H52)+10)/1000</f>
        <v/>
      </c>
      <c r="M52" s="1505">
        <f>+K52+L52</f>
        <v/>
      </c>
      <c r="N52" s="1505">
        <f>+M52*H52</f>
        <v/>
      </c>
      <c r="O52" s="1505">
        <f>+N52-C52</f>
        <v/>
      </c>
      <c r="P52" s="1516">
        <f>(1-(+N52/C52))*100</f>
        <v/>
      </c>
      <c r="R52" s="1505">
        <f>+N52+(N52*$R$3)</f>
        <v/>
      </c>
      <c r="S52" s="1505">
        <f>+R52*0.7</f>
        <v/>
      </c>
      <c r="U52" s="1513">
        <f>+C52+(C52*$R$3)</f>
        <v/>
      </c>
      <c r="V52" s="1513">
        <f>+U52*0.7</f>
        <v/>
      </c>
      <c r="W52" s="1507">
        <f>(+V52/U52)*100</f>
        <v/>
      </c>
    </row>
    <row r="53">
      <c r="B53" s="640" t="n">
        <v>44664</v>
      </c>
      <c r="C53" s="1514">
        <f>+$C$27+($C$27*18.7%)</f>
        <v/>
      </c>
      <c r="H53" s="1515">
        <f>+'BRL USD'!R274</f>
        <v/>
      </c>
      <c r="I53" s="1515">
        <f>+RBOB!S274</f>
        <v/>
      </c>
      <c r="J53" s="1506">
        <f>+I53-$J$30</f>
        <v/>
      </c>
      <c r="K53" s="1506">
        <f>(+J53*$K$30)/1000</f>
        <v/>
      </c>
      <c r="L53" s="1506">
        <f>((75/H53)+10)/1000</f>
        <v/>
      </c>
      <c r="M53" s="1505">
        <f>+K53+L53</f>
        <v/>
      </c>
      <c r="N53" s="1505">
        <f>+M53*H53</f>
        <v/>
      </c>
      <c r="O53" s="1505">
        <f>+N53-C53</f>
        <v/>
      </c>
      <c r="P53" s="1516">
        <f>(1-(+N53/C53))*100</f>
        <v/>
      </c>
      <c r="R53" s="1505">
        <f>+N53+(N53*$R$3)</f>
        <v/>
      </c>
      <c r="S53" s="1505">
        <f>+R53*0.7</f>
        <v/>
      </c>
      <c r="U53" s="1513">
        <f>+C53+(C53*$R$3)</f>
        <v/>
      </c>
      <c r="V53" s="1513">
        <f>+U53*0.7</f>
        <v/>
      </c>
      <c r="W53" s="1507">
        <f>(+V53/U53)*100</f>
        <v/>
      </c>
    </row>
    <row r="54">
      <c r="B54" s="640" t="n">
        <v>44665</v>
      </c>
      <c r="C54" s="1514">
        <f>+$C$27+($C$27*18.7%)</f>
        <v/>
      </c>
      <c r="H54" s="1515">
        <f>+'BRL USD'!R275</f>
        <v/>
      </c>
      <c r="I54" s="1515">
        <f>+RBOB!S275</f>
        <v/>
      </c>
      <c r="J54" s="1506">
        <f>+I54-$J$30</f>
        <v/>
      </c>
      <c r="K54" s="1506">
        <f>(+J54*$K$30)/1000</f>
        <v/>
      </c>
      <c r="L54" s="1506">
        <f>((75/H54)+10)/1000</f>
        <v/>
      </c>
      <c r="M54" s="1505">
        <f>+K54+L54</f>
        <v/>
      </c>
      <c r="N54" s="1505">
        <f>+M54*H54</f>
        <v/>
      </c>
      <c r="O54" s="1505">
        <f>+N54-C54</f>
        <v/>
      </c>
      <c r="P54" s="1516">
        <f>(1-(+N54/C54))*100</f>
        <v/>
      </c>
      <c r="R54" s="1505">
        <f>+N54+(N54*$R$3)</f>
        <v/>
      </c>
      <c r="S54" s="1505">
        <f>+R54*0.7</f>
        <v/>
      </c>
      <c r="U54" s="1513">
        <f>+C54+(C54*$R$3)</f>
        <v/>
      </c>
      <c r="V54" s="1513">
        <f>+U54*0.7</f>
        <v/>
      </c>
      <c r="W54" s="1507">
        <f>(+V54/U54)*100</f>
        <v/>
      </c>
    </row>
    <row r="55">
      <c r="B55" s="640" t="n">
        <v>44669</v>
      </c>
      <c r="C55" s="1514">
        <f>+$C$27+($C$27*18.7%)</f>
        <v/>
      </c>
      <c r="H55" s="1515">
        <f>+'BRL USD'!R276</f>
        <v/>
      </c>
      <c r="I55" s="1515">
        <f>+RBOB!S276</f>
        <v/>
      </c>
      <c r="J55" s="1506">
        <f>+I55-$J$30</f>
        <v/>
      </c>
      <c r="K55" s="1506">
        <f>(+J55*$K$30)/1000</f>
        <v/>
      </c>
      <c r="L55" s="1506">
        <f>((75/H55)+10)/1000</f>
        <v/>
      </c>
      <c r="M55" s="1505">
        <f>+K55+L55</f>
        <v/>
      </c>
      <c r="N55" s="1505">
        <f>+M55*H55</f>
        <v/>
      </c>
      <c r="O55" s="1505">
        <f>+N55-C55</f>
        <v/>
      </c>
      <c r="P55" s="1516">
        <f>(1-(+N55/C55))*100</f>
        <v/>
      </c>
      <c r="R55" s="1505">
        <f>+N55+(N55*$R$3)</f>
        <v/>
      </c>
      <c r="S55" s="1505">
        <f>+R55*0.7</f>
        <v/>
      </c>
      <c r="U55" s="1513">
        <f>+C55+(C55*$R$3)</f>
        <v/>
      </c>
      <c r="V55" s="1513">
        <f>+U55*0.7</f>
        <v/>
      </c>
      <c r="W55" s="1507">
        <f>(+V55/U55)*100</f>
        <v/>
      </c>
    </row>
    <row r="56">
      <c r="B56" s="640" t="n">
        <v>44670</v>
      </c>
      <c r="C56" s="1514">
        <f>+$C$27+($C$27*18.7%)</f>
        <v/>
      </c>
      <c r="H56" s="1515">
        <f>+'BRL USD'!R277</f>
        <v/>
      </c>
      <c r="I56" s="1515">
        <f>+RBOB!S277</f>
        <v/>
      </c>
      <c r="J56" s="1506">
        <f>+I56-$J$30</f>
        <v/>
      </c>
      <c r="K56" s="1506">
        <f>(+J56*$K$30)/1000</f>
        <v/>
      </c>
      <c r="L56" s="1506">
        <f>((75/H56)+10)/1000</f>
        <v/>
      </c>
      <c r="M56" s="1505">
        <f>+K56+L56</f>
        <v/>
      </c>
      <c r="N56" s="1505">
        <f>+M56*H56</f>
        <v/>
      </c>
      <c r="O56" s="1505">
        <f>+N56-C56</f>
        <v/>
      </c>
      <c r="P56" s="1516">
        <f>(1-(+N56/C56))*100</f>
        <v/>
      </c>
      <c r="R56" s="1505">
        <f>+N56+(N56*$R$3)</f>
        <v/>
      </c>
      <c r="S56" s="1505">
        <f>+R56*0.7</f>
        <v/>
      </c>
      <c r="U56" s="1513">
        <f>+C56+(C56*$R$3)</f>
        <v/>
      </c>
      <c r="V56" s="1513">
        <f>+U56*0.7</f>
        <v/>
      </c>
      <c r="W56" s="1507">
        <f>(+V56/U56)*100</f>
        <v/>
      </c>
    </row>
    <row r="57">
      <c r="B57" s="640" t="n">
        <v>44671</v>
      </c>
      <c r="C57" s="1514">
        <f>+$C$27+($C$27*18.7%)</f>
        <v/>
      </c>
      <c r="H57" s="1515">
        <f>+'BRL USD'!R278</f>
        <v/>
      </c>
      <c r="I57" s="1515">
        <f>+RBOB!S278</f>
        <v/>
      </c>
      <c r="J57" s="1506">
        <f>+I57-$J$30</f>
        <v/>
      </c>
      <c r="K57" s="1506">
        <f>(+J57*$K$30)/1000</f>
        <v/>
      </c>
      <c r="L57" s="1506">
        <f>((75/H57)+10)/1000</f>
        <v/>
      </c>
      <c r="M57" s="1505">
        <f>+K57+L57</f>
        <v/>
      </c>
      <c r="N57" s="1505">
        <f>+M57*H57</f>
        <v/>
      </c>
      <c r="O57" s="1505">
        <f>+N57-C57</f>
        <v/>
      </c>
      <c r="P57" s="1516">
        <f>(1-(+N57/C57))*100</f>
        <v/>
      </c>
      <c r="R57" s="1505">
        <f>+N57+(N57*$R$3)</f>
        <v/>
      </c>
      <c r="S57" s="1505">
        <f>+R57*0.7</f>
        <v/>
      </c>
      <c r="U57" s="1513">
        <f>+C57+(C57*$R$3)</f>
        <v/>
      </c>
      <c r="V57" s="1513">
        <f>+U57*0.7</f>
        <v/>
      </c>
      <c r="W57" s="1507">
        <f>(+V57/U57)*100</f>
        <v/>
      </c>
    </row>
    <row r="58">
      <c r="B58" s="640" t="n">
        <v>44672</v>
      </c>
      <c r="C58" s="1514">
        <f>+$C$27+($C$27*18.7%)</f>
        <v/>
      </c>
      <c r="H58" s="1515">
        <f>+'BRL USD'!R279</f>
        <v/>
      </c>
      <c r="I58" s="1515">
        <f>+RBOB!S279</f>
        <v/>
      </c>
      <c r="J58" s="1506">
        <f>+I58-$J$30</f>
        <v/>
      </c>
      <c r="K58" s="1506">
        <f>(+J58*$K$30)/1000</f>
        <v/>
      </c>
      <c r="L58" s="1506">
        <f>((75/H58)+10)/1000</f>
        <v/>
      </c>
      <c r="M58" s="1505">
        <f>+K58+L58</f>
        <v/>
      </c>
      <c r="N58" s="1505">
        <f>+M58*H58</f>
        <v/>
      </c>
      <c r="O58" s="1505">
        <f>+N58-C58</f>
        <v/>
      </c>
      <c r="P58" s="1516">
        <f>(1-(+N58/C58))*100</f>
        <v/>
      </c>
      <c r="R58" s="1505">
        <f>+N58+(N58*$R$3)</f>
        <v/>
      </c>
      <c r="S58" s="1505">
        <f>+R58*0.7</f>
        <v/>
      </c>
      <c r="U58" s="1513">
        <f>+C58+(C58*$R$3)</f>
        <v/>
      </c>
      <c r="V58" s="1513">
        <f>+U58*0.7</f>
        <v/>
      </c>
      <c r="W58" s="1507">
        <f>(+V58/U58)*100</f>
        <v/>
      </c>
    </row>
    <row r="59">
      <c r="B59" s="640" t="n">
        <v>44673</v>
      </c>
      <c r="C59" s="1514">
        <f>+$C$27+($C$27*18.7%)</f>
        <v/>
      </c>
      <c r="H59" s="1515">
        <f>+'BRL USD'!R280</f>
        <v/>
      </c>
      <c r="I59" s="1515">
        <f>+RBOB!S280</f>
        <v/>
      </c>
      <c r="J59" s="1506">
        <f>+I59-$J$30</f>
        <v/>
      </c>
      <c r="K59" s="1506">
        <f>(+J59*$K$30)/1000</f>
        <v/>
      </c>
      <c r="L59" s="1506">
        <f>((75/H59)+10)/1000</f>
        <v/>
      </c>
      <c r="M59" s="1505">
        <f>+K59+L59</f>
        <v/>
      </c>
      <c r="N59" s="1505">
        <f>+M59*H59</f>
        <v/>
      </c>
      <c r="O59" s="1505">
        <f>+N59-C59</f>
        <v/>
      </c>
      <c r="P59" s="1516">
        <f>(1-(+N59/C59))*100</f>
        <v/>
      </c>
      <c r="R59" s="1505">
        <f>+N59+(N59*$R$3)</f>
        <v/>
      </c>
      <c r="S59" s="1505">
        <f>+R59*0.7</f>
        <v/>
      </c>
      <c r="U59" s="1513">
        <f>+C59+(C59*$R$3)</f>
        <v/>
      </c>
      <c r="V59" s="1513">
        <f>+U59*0.7</f>
        <v/>
      </c>
      <c r="W59" s="1507">
        <f>(+V59/U59)*100</f>
        <v/>
      </c>
    </row>
    <row r="60">
      <c r="B60" s="640" t="n">
        <v>44676</v>
      </c>
      <c r="C60" s="1514">
        <f>+$C$27+($C$27*18.7%)</f>
        <v/>
      </c>
      <c r="H60" s="1515">
        <f>+'BRL USD'!R281</f>
        <v/>
      </c>
      <c r="I60" s="1515">
        <f>+RBOB!S281</f>
        <v/>
      </c>
      <c r="J60" s="1506">
        <f>+I60-$J$30</f>
        <v/>
      </c>
      <c r="K60" s="1506">
        <f>(+J60*$K$30)/1000</f>
        <v/>
      </c>
      <c r="L60" s="1506">
        <f>((75/H60)+10)/1000</f>
        <v/>
      </c>
      <c r="M60" s="1505">
        <f>+K60+L60</f>
        <v/>
      </c>
      <c r="N60" s="1505">
        <f>+M60*H60</f>
        <v/>
      </c>
      <c r="O60" s="1505">
        <f>+N60-C60</f>
        <v/>
      </c>
      <c r="P60" s="1516">
        <f>(1-(+N60/C60))*100</f>
        <v/>
      </c>
      <c r="R60" s="1505">
        <f>+N60+(N60*$R$3)</f>
        <v/>
      </c>
      <c r="S60" s="1505">
        <f>+R60*0.7</f>
        <v/>
      </c>
      <c r="U60" s="1513">
        <f>+C60+(C60*$R$3)</f>
        <v/>
      </c>
      <c r="V60" s="1513">
        <f>+U60*0.7</f>
        <v/>
      </c>
      <c r="W60" s="1507">
        <f>(+V60/U60)*100</f>
        <v/>
      </c>
    </row>
    <row r="61">
      <c r="B61" s="640" t="n">
        <v>44677</v>
      </c>
      <c r="C61" s="1514">
        <f>+$C$27+($C$27*18.7%)</f>
        <v/>
      </c>
      <c r="H61" s="1515">
        <f>+'BRL USD'!R282</f>
        <v/>
      </c>
      <c r="I61" s="1515">
        <f>+RBOB!S282</f>
        <v/>
      </c>
      <c r="J61" s="1506">
        <f>+I61-$J$30</f>
        <v/>
      </c>
      <c r="K61" s="1506">
        <f>(+J61*$K$30)/1000</f>
        <v/>
      </c>
      <c r="L61" s="1506">
        <f>((75/H61)+10)/1000</f>
        <v/>
      </c>
      <c r="M61" s="1505">
        <f>+K61+L61</f>
        <v/>
      </c>
      <c r="N61" s="1505">
        <f>+M61*H61</f>
        <v/>
      </c>
      <c r="O61" s="1505">
        <f>+N61-C61</f>
        <v/>
      </c>
      <c r="P61" s="1516">
        <f>(1-(+N61/C61))*100</f>
        <v/>
      </c>
      <c r="R61" s="1505">
        <f>+N61+(N61*$R$3)</f>
        <v/>
      </c>
      <c r="S61" s="1505">
        <f>+R61*0.7</f>
        <v/>
      </c>
      <c r="U61" s="1513">
        <f>+C61+(C61*$R$3)</f>
        <v/>
      </c>
      <c r="V61" s="1513">
        <f>+U61*0.7</f>
        <v/>
      </c>
      <c r="W61" s="1507">
        <f>(+V61/U61)*100</f>
        <v/>
      </c>
    </row>
    <row r="62">
      <c r="B62" s="640" t="n">
        <v>44678</v>
      </c>
      <c r="C62" s="1514">
        <f>+$C$27+($C$27*18.7%)</f>
        <v/>
      </c>
      <c r="H62" s="1515">
        <f>+'BRL USD'!R283</f>
        <v/>
      </c>
      <c r="I62" s="1515">
        <f>+RBOB!S283</f>
        <v/>
      </c>
      <c r="J62" s="1506">
        <f>+I62-$J$30</f>
        <v/>
      </c>
      <c r="K62" s="1506">
        <f>(+J62*$K$30)/1000</f>
        <v/>
      </c>
      <c r="L62" s="1506">
        <f>((75/H62)+10)/1000</f>
        <v/>
      </c>
      <c r="M62" s="1505">
        <f>+K62+L62</f>
        <v/>
      </c>
      <c r="N62" s="1505">
        <f>+M62*H62</f>
        <v/>
      </c>
      <c r="O62" s="1505">
        <f>+N62-C62</f>
        <v/>
      </c>
      <c r="P62" s="1516">
        <f>(1-(+N62/C62))*100</f>
        <v/>
      </c>
      <c r="R62" s="1505">
        <f>+N62+(N62*$R$3)</f>
        <v/>
      </c>
      <c r="S62" s="1505">
        <f>+R62*0.7</f>
        <v/>
      </c>
      <c r="U62" s="1513">
        <f>+C62+(C62*$R$3)</f>
        <v/>
      </c>
      <c r="V62" s="1513">
        <f>+U62*0.7</f>
        <v/>
      </c>
      <c r="W62" s="1507">
        <f>(+V62/U62)*100</f>
        <v/>
      </c>
    </row>
    <row r="63">
      <c r="B63" s="640" t="n">
        <v>44679</v>
      </c>
      <c r="C63" s="1514">
        <f>+$C$27+($C$27*18.7%)</f>
        <v/>
      </c>
      <c r="H63" s="1515">
        <f>+'BRL USD'!R284</f>
        <v/>
      </c>
      <c r="I63" s="1515">
        <f>+RBOB!S284</f>
        <v/>
      </c>
      <c r="J63" s="1506">
        <f>+I63-$J$30</f>
        <v/>
      </c>
      <c r="K63" s="1506">
        <f>(+J63*$K$30)/1000</f>
        <v/>
      </c>
      <c r="L63" s="1506">
        <f>((75/H63)+10)/1000</f>
        <v/>
      </c>
      <c r="M63" s="1505">
        <f>+K63+L63</f>
        <v/>
      </c>
      <c r="N63" s="1505">
        <f>+M63*H63</f>
        <v/>
      </c>
      <c r="O63" s="1505">
        <f>+N63-C63</f>
        <v/>
      </c>
      <c r="P63" s="1516">
        <f>(1-(+N63/C63))*100</f>
        <v/>
      </c>
      <c r="R63" s="1505">
        <f>+N63+(N63*$R$3)</f>
        <v/>
      </c>
      <c r="S63" s="1505">
        <f>+R63*0.7</f>
        <v/>
      </c>
      <c r="U63" s="1513">
        <f>+C63+(C63*$R$3)</f>
        <v/>
      </c>
      <c r="V63" s="1513">
        <f>+U63*0.7</f>
        <v/>
      </c>
      <c r="W63" s="1507">
        <f>(+V63/U63)*100</f>
        <v/>
      </c>
    </row>
    <row r="64">
      <c r="B64" s="640" t="n">
        <v>44680</v>
      </c>
      <c r="C64" s="1514">
        <f>+$C$27+($C$27*18.7%)</f>
        <v/>
      </c>
      <c r="H64" s="1515">
        <f>+'BRL USD'!R285</f>
        <v/>
      </c>
      <c r="I64" s="1515">
        <f>+RBOB!S285</f>
        <v/>
      </c>
      <c r="J64" s="1506">
        <f>+I64-$J$30</f>
        <v/>
      </c>
      <c r="K64" s="1506">
        <f>(+J64*$K$30)/1000</f>
        <v/>
      </c>
      <c r="L64" s="1506">
        <f>((75/H64)+10)/1000</f>
        <v/>
      </c>
      <c r="M64" s="1505">
        <f>+K64+L64</f>
        <v/>
      </c>
      <c r="N64" s="1505">
        <f>+M64*H64</f>
        <v/>
      </c>
      <c r="O64" s="1505">
        <f>+N64-C64</f>
        <v/>
      </c>
      <c r="P64" s="1516">
        <f>(1-(+N64/C64))*100</f>
        <v/>
      </c>
      <c r="R64" s="1505">
        <f>+N64+(N64*$R$3)</f>
        <v/>
      </c>
      <c r="S64" s="1505">
        <f>+R64*0.7</f>
        <v/>
      </c>
      <c r="U64" s="1513">
        <f>+C64+(C64*$R$3)</f>
        <v/>
      </c>
      <c r="V64" s="1513">
        <f>+U64*0.7</f>
        <v/>
      </c>
      <c r="W64" s="1507">
        <f>(+V64/U64)*100</f>
        <v/>
      </c>
    </row>
    <row r="65">
      <c r="B65" s="640" t="n">
        <v>44683</v>
      </c>
      <c r="C65" s="1514">
        <f>+$C$27+($C$27*18.7%)</f>
        <v/>
      </c>
      <c r="H65" s="1515">
        <f>+'BRL USD'!S286</f>
        <v/>
      </c>
      <c r="I65" s="1515">
        <f>+RBOB!T286</f>
        <v/>
      </c>
      <c r="J65" s="1506">
        <f>+I65-$J$30</f>
        <v/>
      </c>
      <c r="K65" s="1506">
        <f>(+J65*$K$30)/1000</f>
        <v/>
      </c>
      <c r="L65" s="1506">
        <f>((75/H65)+10)/1000</f>
        <v/>
      </c>
      <c r="M65" s="1505">
        <f>+K65+L65</f>
        <v/>
      </c>
      <c r="N65" s="1505">
        <f>+M65*H65</f>
        <v/>
      </c>
      <c r="O65" s="1505">
        <f>+N65-C65</f>
        <v/>
      </c>
      <c r="P65" s="1516">
        <f>(1-(+N65/C65))*100</f>
        <v/>
      </c>
      <c r="R65" s="1505">
        <f>+N65+(N65*$R$3)</f>
        <v/>
      </c>
      <c r="S65" s="1505">
        <f>+R65*0.7</f>
        <v/>
      </c>
      <c r="U65" s="1513">
        <f>+C65+(C65*$R$3)</f>
        <v/>
      </c>
      <c r="V65" s="1513">
        <f>+U65*0.7</f>
        <v/>
      </c>
      <c r="W65" s="1507">
        <f>(+V65/U65)*100</f>
        <v/>
      </c>
    </row>
    <row r="66" ht="15" customHeight="1" s="1129">
      <c r="B66" s="1112" t="n">
        <v>44684</v>
      </c>
      <c r="C66" s="1514">
        <f>+$C$27+($C$27*18.7%)</f>
        <v/>
      </c>
      <c r="H66" s="1515">
        <f>+'BRL USD'!S287</f>
        <v/>
      </c>
      <c r="I66" s="1515">
        <f>+RBOB!T287</f>
        <v/>
      </c>
      <c r="J66" s="1506">
        <f>+I66-$J$30</f>
        <v/>
      </c>
      <c r="K66" s="1506">
        <f>(+J66*$K$30)/1000</f>
        <v/>
      </c>
      <c r="L66" s="1506">
        <f>((75/H66)+10)/1000</f>
        <v/>
      </c>
      <c r="M66" s="1505">
        <f>+K66+L66</f>
        <v/>
      </c>
      <c r="N66" s="1505">
        <f>+M66*H66</f>
        <v/>
      </c>
      <c r="O66" s="1505">
        <f>+N66-C66</f>
        <v/>
      </c>
      <c r="P66" s="1516">
        <f>(1-(+N66/C66))*100</f>
        <v/>
      </c>
      <c r="R66" s="1505">
        <f>+N66+(N66*$R$3)</f>
        <v/>
      </c>
      <c r="S66" s="1505">
        <f>+R66*0.7</f>
        <v/>
      </c>
      <c r="U66" s="1513">
        <f>+C66+(C66*$R$3)</f>
        <v/>
      </c>
      <c r="V66" s="1513">
        <f>+U66*0.7</f>
        <v/>
      </c>
      <c r="W66" s="1507">
        <f>(+V66/U66)*100</f>
        <v/>
      </c>
    </row>
    <row r="67" ht="15" customHeight="1" s="1129">
      <c r="B67" s="1112" t="n">
        <v>44685</v>
      </c>
      <c r="C67" s="1514">
        <f>+$C$27+($C$27*18.7%)</f>
        <v/>
      </c>
      <c r="H67" s="1515">
        <f>+'BRL USD'!S288</f>
        <v/>
      </c>
      <c r="I67" s="1515">
        <f>+RBOB!T288</f>
        <v/>
      </c>
      <c r="J67" s="1506">
        <f>+I67-$J$30</f>
        <v/>
      </c>
      <c r="K67" s="1506">
        <f>(+J67*$K$30)/1000</f>
        <v/>
      </c>
      <c r="L67" s="1506">
        <f>((75/H67)+10)/1000</f>
        <v/>
      </c>
      <c r="M67" s="1505">
        <f>+K67+L67</f>
        <v/>
      </c>
      <c r="N67" s="1505">
        <f>+M67*H67</f>
        <v/>
      </c>
      <c r="O67" s="1505">
        <f>+N67-C67</f>
        <v/>
      </c>
      <c r="P67" s="1516">
        <f>(1-(+N67/C67))*100</f>
        <v/>
      </c>
      <c r="R67" s="1505">
        <f>+N67+(N67*$R$3)</f>
        <v/>
      </c>
      <c r="S67" s="1505">
        <f>+R67*0.7</f>
        <v/>
      </c>
      <c r="U67" s="1513">
        <f>+C67+(C67*$R$3)</f>
        <v/>
      </c>
      <c r="V67" s="1513">
        <f>+U67*0.7</f>
        <v/>
      </c>
      <c r="W67" s="1507">
        <f>(+V67/U67)*100</f>
        <v/>
      </c>
    </row>
    <row r="68" ht="15" customHeight="1" s="1129">
      <c r="B68" s="1112" t="n">
        <v>44686</v>
      </c>
      <c r="C68" s="1514">
        <f>+$C$27+($C$27*18.7%)</f>
        <v/>
      </c>
      <c r="H68" s="1515">
        <f>+'BRL USD'!S289</f>
        <v/>
      </c>
      <c r="I68" s="1515">
        <f>+RBOB!T289</f>
        <v/>
      </c>
      <c r="J68" s="1506">
        <f>+I68-$J$30</f>
        <v/>
      </c>
      <c r="K68" s="1506">
        <f>(+J68*$K$30)/1000</f>
        <v/>
      </c>
      <c r="L68" s="1506">
        <f>((75/H68)+10)/1000</f>
        <v/>
      </c>
      <c r="M68" s="1505">
        <f>+K68+L68</f>
        <v/>
      </c>
      <c r="N68" s="1505">
        <f>+M68*H68</f>
        <v/>
      </c>
      <c r="O68" s="1505">
        <f>+N68-C68</f>
        <v/>
      </c>
      <c r="P68" s="1516">
        <f>(1-(+N68/C68))*100</f>
        <v/>
      </c>
      <c r="R68" s="1505">
        <f>+N68+(N68*$R$3)</f>
        <v/>
      </c>
      <c r="S68" s="1505">
        <f>+R68*0.7</f>
        <v/>
      </c>
      <c r="U68" s="1513">
        <f>+C68+(C68*$R$3)</f>
        <v/>
      </c>
      <c r="V68" s="1513">
        <f>+U68*0.7</f>
        <v/>
      </c>
      <c r="W68" s="1507">
        <f>(+V68/U68)*100</f>
        <v/>
      </c>
    </row>
    <row r="69" ht="15" customHeight="1" s="1129">
      <c r="B69" s="1112" t="n">
        <v>44687</v>
      </c>
      <c r="C69" s="1514">
        <f>+$C$27+($C$27*18.7%)</f>
        <v/>
      </c>
      <c r="H69" s="1515">
        <f>+'BRL USD'!S290</f>
        <v/>
      </c>
      <c r="I69" s="1515">
        <f>+RBOB!T290</f>
        <v/>
      </c>
      <c r="J69" s="1506">
        <f>+I69-$J$30</f>
        <v/>
      </c>
      <c r="K69" s="1506">
        <f>(+J69*$K$30)/1000</f>
        <v/>
      </c>
      <c r="L69" s="1506">
        <f>((75/H69)+10)/1000</f>
        <v/>
      </c>
      <c r="M69" s="1505">
        <f>+K69+L69</f>
        <v/>
      </c>
      <c r="N69" s="1505">
        <f>+M69*H69</f>
        <v/>
      </c>
      <c r="O69" s="1505">
        <f>+N69-C69</f>
        <v/>
      </c>
      <c r="P69" s="1516">
        <f>(1-(+N69/C69))*100</f>
        <v/>
      </c>
      <c r="R69" s="1505">
        <f>+N69+(N69*$R$3)</f>
        <v/>
      </c>
      <c r="S69" s="1505">
        <f>+R69*0.7</f>
        <v/>
      </c>
      <c r="U69" s="1513">
        <f>+C69+(C69*$R$3)</f>
        <v/>
      </c>
      <c r="V69" s="1513">
        <f>+U69*0.7</f>
        <v/>
      </c>
      <c r="W69" s="1507">
        <f>(+V69/U69)*100</f>
        <v/>
      </c>
    </row>
    <row r="70" ht="15" customHeight="1" s="1129">
      <c r="B70" s="1112" t="n">
        <v>44690</v>
      </c>
      <c r="C70" s="1514">
        <f>+$C$27+($C$27*18.7%)</f>
        <v/>
      </c>
      <c r="H70" s="1515">
        <f>+'BRL USD'!S291</f>
        <v/>
      </c>
      <c r="I70" s="1515">
        <f>+RBOB!T291</f>
        <v/>
      </c>
      <c r="J70" s="1506">
        <f>+I70-$J$30</f>
        <v/>
      </c>
      <c r="K70" s="1506">
        <f>(+J70*$K$30)/1000</f>
        <v/>
      </c>
      <c r="L70" s="1506">
        <f>((75/H70)+10)/1000</f>
        <v/>
      </c>
      <c r="M70" s="1505">
        <f>+K70+L70</f>
        <v/>
      </c>
      <c r="N70" s="1505">
        <f>+M70*H70</f>
        <v/>
      </c>
      <c r="O70" s="1505">
        <f>+N70-C70</f>
        <v/>
      </c>
      <c r="P70" s="1516">
        <f>(1-(+N70/C70))*100</f>
        <v/>
      </c>
      <c r="R70" s="1505">
        <f>+N70+(N70*$R$3)</f>
        <v/>
      </c>
      <c r="S70" s="1505">
        <f>+R70*0.7</f>
        <v/>
      </c>
      <c r="U70" s="1513">
        <f>+C70+(C70*$R$3)</f>
        <v/>
      </c>
      <c r="V70" s="1513">
        <f>+U70*0.7</f>
        <v/>
      </c>
      <c r="W70" s="1507">
        <f>(+V70/U70)*100</f>
        <v/>
      </c>
    </row>
    <row r="71" ht="15" customHeight="1" s="1129">
      <c r="B71" s="1112" t="n">
        <v>44691</v>
      </c>
      <c r="C71" s="1514">
        <f>+$C$27+($C$27*18.7%)</f>
        <v/>
      </c>
      <c r="H71" s="1515">
        <f>+'BRL USD'!S292</f>
        <v/>
      </c>
      <c r="I71" s="1515">
        <f>+RBOB!T292</f>
        <v/>
      </c>
      <c r="J71" s="1506">
        <f>+I71-$J$30</f>
        <v/>
      </c>
      <c r="K71" s="1506">
        <f>(+J71*$K$30)/1000</f>
        <v/>
      </c>
      <c r="L71" s="1506">
        <f>((75/H71)+10)/1000</f>
        <v/>
      </c>
      <c r="M71" s="1505">
        <f>+K71+L71</f>
        <v/>
      </c>
      <c r="N71" s="1505">
        <f>+M71*H71</f>
        <v/>
      </c>
      <c r="O71" s="1505">
        <f>+N71-C71</f>
        <v/>
      </c>
      <c r="P71" s="1516">
        <f>(1-(+N71/C71))*100</f>
        <v/>
      </c>
      <c r="R71" s="1505">
        <f>+N71+(N71*$R$3)</f>
        <v/>
      </c>
      <c r="S71" s="1505">
        <f>+R71*0.7</f>
        <v/>
      </c>
      <c r="U71" s="1513">
        <f>+C71+(C71*$R$3)</f>
        <v/>
      </c>
      <c r="V71" s="1513">
        <f>+U71*0.7</f>
        <v/>
      </c>
      <c r="W71" s="1507">
        <f>(+V71/U71)*100</f>
        <v/>
      </c>
    </row>
    <row r="72" ht="15" customHeight="1" s="1129">
      <c r="B72" s="1112" t="n">
        <v>44692</v>
      </c>
      <c r="C72" s="1514">
        <f>+$C$27+($C$27*18.7%)</f>
        <v/>
      </c>
      <c r="H72" s="1515">
        <f>+'BRL USD'!S293</f>
        <v/>
      </c>
      <c r="I72" s="1515">
        <f>+RBOB!T293</f>
        <v/>
      </c>
      <c r="J72" s="1506">
        <f>+I72-$J$30</f>
        <v/>
      </c>
      <c r="K72" s="1506">
        <f>(+J72*$K$30)/1000</f>
        <v/>
      </c>
      <c r="L72" s="1506">
        <f>((75/H72)+10)/1000</f>
        <v/>
      </c>
      <c r="M72" s="1505">
        <f>+K72+L72</f>
        <v/>
      </c>
      <c r="N72" s="1505">
        <f>+M72*H72</f>
        <v/>
      </c>
      <c r="O72" s="1505">
        <f>+N72-C72</f>
        <v/>
      </c>
      <c r="P72" s="1516">
        <f>(1-(+N72/C72))*100</f>
        <v/>
      </c>
      <c r="R72" s="1505">
        <f>+N72+(N72*$R$3)</f>
        <v/>
      </c>
      <c r="S72" s="1505">
        <f>+R72*0.7</f>
        <v/>
      </c>
      <c r="U72" s="1513">
        <f>+C72+(C72*$R$3)</f>
        <v/>
      </c>
      <c r="V72" s="1513">
        <f>+U72*0.7</f>
        <v/>
      </c>
      <c r="W72" s="1507">
        <f>(+V72/U72)*100</f>
        <v/>
      </c>
    </row>
    <row r="73" ht="15" customHeight="1" s="1129">
      <c r="B73" s="1112" t="n">
        <v>44693</v>
      </c>
      <c r="C73" s="1514">
        <f>+$C$27+($C$27*18.7%)</f>
        <v/>
      </c>
      <c r="H73" s="1515">
        <f>+'BRL USD'!S294</f>
        <v/>
      </c>
      <c r="I73" s="1515">
        <f>+RBOB!T294</f>
        <v/>
      </c>
      <c r="J73" s="1506">
        <f>+I73-$J$30</f>
        <v/>
      </c>
      <c r="K73" s="1506">
        <f>(+J73*$K$30)/1000</f>
        <v/>
      </c>
      <c r="L73" s="1506">
        <f>((75/H73)+10)/1000</f>
        <v/>
      </c>
      <c r="M73" s="1505">
        <f>+K73+L73</f>
        <v/>
      </c>
      <c r="N73" s="1505">
        <f>+M73*H73</f>
        <v/>
      </c>
      <c r="O73" s="1505">
        <f>+N73-C73</f>
        <v/>
      </c>
      <c r="P73" s="1516">
        <f>(1-(+N73/C73))*100</f>
        <v/>
      </c>
      <c r="R73" s="1505">
        <f>+N73+(N73*$R$3)</f>
        <v/>
      </c>
      <c r="S73" s="1505">
        <f>+R73*0.7</f>
        <v/>
      </c>
      <c r="U73" s="1513">
        <f>+C73+(C73*$R$3)</f>
        <v/>
      </c>
      <c r="V73" s="1513">
        <f>+U73*0.7</f>
        <v/>
      </c>
      <c r="W73" s="1507">
        <f>(+V73/U73)*100</f>
        <v/>
      </c>
    </row>
    <row r="74" ht="15" customHeight="1" s="1129">
      <c r="B74" s="1112" t="n">
        <v>44694</v>
      </c>
      <c r="C74" s="1514">
        <f>+$C$27+($C$27*18.7%)</f>
        <v/>
      </c>
      <c r="H74" s="1515">
        <f>+'BRL USD'!S295</f>
        <v/>
      </c>
      <c r="I74" s="1515">
        <f>+RBOB!T295</f>
        <v/>
      </c>
      <c r="J74" s="1506">
        <f>+I74-$J$30</f>
        <v/>
      </c>
      <c r="K74" s="1506">
        <f>(+J74*$K$30)/1000</f>
        <v/>
      </c>
      <c r="L74" s="1506">
        <f>((75/H74)+10)/1000</f>
        <v/>
      </c>
      <c r="M74" s="1505">
        <f>+K74+L74</f>
        <v/>
      </c>
      <c r="N74" s="1505">
        <f>+M74*H74</f>
        <v/>
      </c>
      <c r="O74" s="1505">
        <f>+N74-C74</f>
        <v/>
      </c>
      <c r="P74" s="1516">
        <f>(1-(+N74/C74))*100</f>
        <v/>
      </c>
      <c r="R74" s="1505">
        <f>+N74+(N74*$R$3)</f>
        <v/>
      </c>
      <c r="S74" s="1505">
        <f>+R74*0.7</f>
        <v/>
      </c>
      <c r="U74" s="1513">
        <f>+C74+(C74*$R$3)</f>
        <v/>
      </c>
      <c r="V74" s="1513">
        <f>+U74*0.7</f>
        <v/>
      </c>
      <c r="W74" s="1507">
        <f>(+V74/U74)*100</f>
        <v/>
      </c>
    </row>
    <row r="75" ht="15" customHeight="1" s="1129">
      <c r="B75" s="1112" t="n">
        <v>44697</v>
      </c>
      <c r="C75" s="1514">
        <f>+$C$27+($C$27*18.7%)</f>
        <v/>
      </c>
      <c r="H75" s="1515">
        <f>+'BRL USD'!S296</f>
        <v/>
      </c>
      <c r="I75" s="1515">
        <f>+RBOB!T296</f>
        <v/>
      </c>
      <c r="J75" s="1506">
        <f>+I75-$J$30</f>
        <v/>
      </c>
      <c r="K75" s="1506">
        <f>(+J75*$K$30)/1000</f>
        <v/>
      </c>
      <c r="L75" s="1506">
        <f>((75/H75)+10)/1000</f>
        <v/>
      </c>
      <c r="M75" s="1505">
        <f>+K75+L75</f>
        <v/>
      </c>
      <c r="N75" s="1505">
        <f>+M75*H75</f>
        <v/>
      </c>
      <c r="O75" s="1505">
        <f>+N75-C75</f>
        <v/>
      </c>
      <c r="P75" s="1516">
        <f>(1-(+N75/C75))*100</f>
        <v/>
      </c>
      <c r="R75" s="1505">
        <f>+N75+(N75*$R$3)</f>
        <v/>
      </c>
      <c r="S75" s="1505">
        <f>+R75*0.7</f>
        <v/>
      </c>
      <c r="U75" s="1513">
        <f>+C75+(C75*$R$3)</f>
        <v/>
      </c>
      <c r="V75" s="1513">
        <f>+U75*0.7</f>
        <v/>
      </c>
      <c r="W75" s="1507">
        <f>(+V75/U75)*100</f>
        <v/>
      </c>
    </row>
    <row r="76" ht="15" customHeight="1" s="1129">
      <c r="B76" s="1112" t="n">
        <v>44698</v>
      </c>
      <c r="C76" s="1514">
        <f>+$C$27+($C$27*18.7%)</f>
        <v/>
      </c>
      <c r="H76" s="1515">
        <f>+'BRL USD'!S297</f>
        <v/>
      </c>
      <c r="I76" s="1515">
        <f>+RBOB!T297</f>
        <v/>
      </c>
      <c r="J76" s="1506">
        <f>+I76-$J$30</f>
        <v/>
      </c>
      <c r="K76" s="1506">
        <f>(+J76*$K$30)/1000</f>
        <v/>
      </c>
      <c r="L76" s="1506">
        <f>((75/H76)+10)/1000</f>
        <v/>
      </c>
      <c r="M76" s="1505">
        <f>+K76+L76</f>
        <v/>
      </c>
      <c r="N76" s="1505">
        <f>+M76*H76</f>
        <v/>
      </c>
      <c r="O76" s="1505">
        <f>+N76-C76</f>
        <v/>
      </c>
      <c r="P76" s="1516">
        <f>(1-(+N76/C76))*100</f>
        <v/>
      </c>
      <c r="R76" s="1505">
        <f>+N76+(N76*$R$3)</f>
        <v/>
      </c>
      <c r="S76" s="1505">
        <f>+R76*0.7</f>
        <v/>
      </c>
      <c r="U76" s="1513">
        <f>+C76+(C76*$R$3)</f>
        <v/>
      </c>
      <c r="V76" s="1513">
        <f>+U76*0.7</f>
        <v/>
      </c>
      <c r="W76" s="1507">
        <f>(+V76/U76)*100</f>
        <v/>
      </c>
    </row>
    <row r="77" ht="15" customHeight="1" s="1129">
      <c r="B77" s="1112" t="n">
        <v>44699</v>
      </c>
      <c r="C77" s="1514">
        <f>+$C$27+($C$27*18.7%)</f>
        <v/>
      </c>
      <c r="H77" s="1515">
        <f>+'BRL USD'!S298</f>
        <v/>
      </c>
      <c r="I77" s="1515">
        <f>+RBOB!T298</f>
        <v/>
      </c>
      <c r="J77" s="1506">
        <f>+I77-$J$30</f>
        <v/>
      </c>
      <c r="K77" s="1506">
        <f>(+J77*$K$30)/1000</f>
        <v/>
      </c>
      <c r="L77" s="1506">
        <f>((75/H77)+10)/1000</f>
        <v/>
      </c>
      <c r="M77" s="1505">
        <f>+K77+L77</f>
        <v/>
      </c>
      <c r="N77" s="1505">
        <f>+M77*H77</f>
        <v/>
      </c>
      <c r="O77" s="1505">
        <f>+N77-C77</f>
        <v/>
      </c>
      <c r="P77" s="1516">
        <f>(1-(+N77/C77))*100</f>
        <v/>
      </c>
      <c r="R77" s="1505">
        <f>+N77+(N77*$R$3)</f>
        <v/>
      </c>
      <c r="S77" s="1505">
        <f>+R77*0.7</f>
        <v/>
      </c>
      <c r="U77" s="1513">
        <f>+C77+(C77*$R$3)</f>
        <v/>
      </c>
      <c r="V77" s="1513">
        <f>+U77*0.7</f>
        <v/>
      </c>
      <c r="W77" s="1507">
        <f>(+V77/U77)*100</f>
        <v/>
      </c>
    </row>
    <row r="78" ht="15" customHeight="1" s="1129">
      <c r="B78" s="1112" t="n">
        <v>44700</v>
      </c>
      <c r="C78" s="1514">
        <f>+$C$27+($C$27*18.7%)</f>
        <v/>
      </c>
      <c r="H78" s="1515">
        <f>+'BRL USD'!S299</f>
        <v/>
      </c>
      <c r="I78" s="1515">
        <f>+RBOB!T299</f>
        <v/>
      </c>
      <c r="J78" s="1506">
        <f>+I78-$J$30</f>
        <v/>
      </c>
      <c r="K78" s="1506">
        <f>(+J78*$K$30)/1000</f>
        <v/>
      </c>
      <c r="L78" s="1506">
        <f>((75/H78)+10)/1000</f>
        <v/>
      </c>
      <c r="M78" s="1505">
        <f>+K78+L78</f>
        <v/>
      </c>
      <c r="N78" s="1505">
        <f>+M78*H78</f>
        <v/>
      </c>
      <c r="O78" s="1505">
        <f>+N78-C78</f>
        <v/>
      </c>
      <c r="P78" s="1516">
        <f>(1-(+N78/C78))*100</f>
        <v/>
      </c>
      <c r="R78" s="1505">
        <f>+N78+(N78*$R$3)</f>
        <v/>
      </c>
      <c r="S78" s="1505">
        <f>+R78*0.7</f>
        <v/>
      </c>
      <c r="U78" s="1513">
        <f>+C78+(C78*$R$3)</f>
        <v/>
      </c>
      <c r="V78" s="1513">
        <f>+U78*0.7</f>
        <v/>
      </c>
      <c r="W78" s="1507">
        <f>(+V78/U78)*100</f>
        <v/>
      </c>
    </row>
    <row r="79" ht="15" customHeight="1" s="1129">
      <c r="B79" s="1112" t="n">
        <v>44701</v>
      </c>
      <c r="C79" s="1514">
        <f>+$C$27+($C$27*18.7%)</f>
        <v/>
      </c>
      <c r="H79" s="1515">
        <f>+'BRL USD'!S300</f>
        <v/>
      </c>
      <c r="I79" s="1515">
        <f>+RBOB!T300</f>
        <v/>
      </c>
      <c r="J79" s="1506">
        <f>+I79-$J$30</f>
        <v/>
      </c>
      <c r="K79" s="1506">
        <f>(+J79*$K$30)/1000</f>
        <v/>
      </c>
      <c r="L79" s="1506">
        <f>((75/H79)+10)/1000</f>
        <v/>
      </c>
      <c r="M79" s="1505">
        <f>+K79+L79</f>
        <v/>
      </c>
      <c r="N79" s="1505">
        <f>+M79*H79</f>
        <v/>
      </c>
      <c r="O79" s="1505">
        <f>+N79-C79</f>
        <v/>
      </c>
      <c r="P79" s="1516">
        <f>(1-(+N79/C79))*100</f>
        <v/>
      </c>
      <c r="R79" s="1505">
        <f>+N79+(N79*$R$3)</f>
        <v/>
      </c>
      <c r="S79" s="1505">
        <f>+R79*0.7</f>
        <v/>
      </c>
      <c r="U79" s="1513">
        <f>+C79+(C79*$R$3)</f>
        <v/>
      </c>
      <c r="V79" s="1513">
        <f>+U79*0.7</f>
        <v/>
      </c>
      <c r="W79" s="1507">
        <f>(+V79/U79)*100</f>
        <v/>
      </c>
    </row>
    <row r="80" ht="15" customHeight="1" s="1129">
      <c r="B80" s="1112" t="n">
        <v>44704</v>
      </c>
      <c r="C80" s="1514">
        <f>+$C$27+($C$27*18.7%)</f>
        <v/>
      </c>
      <c r="H80" s="1515">
        <f>+'BRL USD'!S301</f>
        <v/>
      </c>
      <c r="I80" s="1515">
        <f>+RBOB!T301</f>
        <v/>
      </c>
      <c r="J80" s="1506">
        <f>+I80-$J$30</f>
        <v/>
      </c>
      <c r="K80" s="1506">
        <f>(+J80*$K$30)/1000</f>
        <v/>
      </c>
      <c r="L80" s="1506">
        <f>((75/H80)+10)/1000</f>
        <v/>
      </c>
      <c r="M80" s="1505">
        <f>+K80+L80</f>
        <v/>
      </c>
      <c r="N80" s="1505">
        <f>+M80*H80</f>
        <v/>
      </c>
      <c r="O80" s="1505">
        <f>+N80-C80</f>
        <v/>
      </c>
      <c r="P80" s="1516">
        <f>(1-(+N80/C80))*100</f>
        <v/>
      </c>
      <c r="R80" s="1505">
        <f>+N80+(N80*$R$3)</f>
        <v/>
      </c>
      <c r="S80" s="1505">
        <f>+R80*0.7</f>
        <v/>
      </c>
      <c r="U80" s="1513">
        <f>+C80+(C80*$R$3)</f>
        <v/>
      </c>
      <c r="V80" s="1513">
        <f>+U80*0.7</f>
        <v/>
      </c>
      <c r="W80" s="1507">
        <f>(+V80/U80)*100</f>
        <v/>
      </c>
    </row>
    <row r="81" ht="15" customHeight="1" s="1129">
      <c r="B81" s="1112" t="n">
        <v>44705</v>
      </c>
      <c r="C81" s="1514">
        <f>+$C$27+($C$27*18.7%)</f>
        <v/>
      </c>
      <c r="H81" s="1515">
        <f>+'BRL USD'!S302</f>
        <v/>
      </c>
      <c r="I81" s="1515">
        <f>+RBOB!T302</f>
        <v/>
      </c>
      <c r="J81" s="1506">
        <f>+I81-$J$30</f>
        <v/>
      </c>
      <c r="K81" s="1506">
        <f>(+J81*$K$30)/1000</f>
        <v/>
      </c>
      <c r="L81" s="1506">
        <f>((75/H81)+10)/1000</f>
        <v/>
      </c>
      <c r="M81" s="1505">
        <f>+K81+L81</f>
        <v/>
      </c>
      <c r="N81" s="1505">
        <f>+M81*H81</f>
        <v/>
      </c>
      <c r="O81" s="1505">
        <f>+N81-C81</f>
        <v/>
      </c>
      <c r="P81" s="1516">
        <f>(1-(+N81/C81))*100</f>
        <v/>
      </c>
      <c r="R81" s="1505">
        <f>+N81+(N81*$R$3)</f>
        <v/>
      </c>
      <c r="S81" s="1505">
        <f>+R81*0.7</f>
        <v/>
      </c>
      <c r="U81" s="1513">
        <f>+C81+(C81*$R$3)</f>
        <v/>
      </c>
      <c r="V81" s="1513">
        <f>+U81*0.7</f>
        <v/>
      </c>
      <c r="W81" s="1507">
        <f>(+V81/U81)*100</f>
        <v/>
      </c>
    </row>
    <row r="82" ht="15" customHeight="1" s="1129">
      <c r="B82" s="1112" t="n">
        <v>44706</v>
      </c>
      <c r="C82" s="1514">
        <f>+$C$27+($C$27*18.7%)</f>
        <v/>
      </c>
      <c r="H82" s="1515">
        <f>+'BRL USD'!S303</f>
        <v/>
      </c>
      <c r="I82" s="1515">
        <f>+RBOB!T303</f>
        <v/>
      </c>
      <c r="J82" s="1506">
        <f>+I82-$J$30</f>
        <v/>
      </c>
      <c r="K82" s="1506">
        <f>(+J82*$K$30)/1000</f>
        <v/>
      </c>
      <c r="L82" s="1506">
        <f>((75/H82)+10)/1000</f>
        <v/>
      </c>
      <c r="M82" s="1505">
        <f>+K82+L82</f>
        <v/>
      </c>
      <c r="N82" s="1505">
        <f>+M82*H82</f>
        <v/>
      </c>
      <c r="O82" s="1505">
        <f>+N82-C82</f>
        <v/>
      </c>
      <c r="P82" s="1516">
        <f>(1-(+N82/C82))*100</f>
        <v/>
      </c>
      <c r="R82" s="1505">
        <f>+N82+(N82*$R$3)</f>
        <v/>
      </c>
      <c r="S82" s="1505">
        <f>+R82*0.7</f>
        <v/>
      </c>
      <c r="U82" s="1513">
        <f>+C82+(C82*$R$3)</f>
        <v/>
      </c>
      <c r="V82" s="1513">
        <f>+U82*0.7</f>
        <v/>
      </c>
      <c r="W82" s="1507">
        <f>(+V82/U82)*100</f>
        <v/>
      </c>
    </row>
    <row r="83" ht="15" customHeight="1" s="1129">
      <c r="B83" s="1112" t="n">
        <v>44707</v>
      </c>
      <c r="C83" s="1514">
        <f>+$C$27+($C$27*18.7%)</f>
        <v/>
      </c>
      <c r="H83" s="1515">
        <f>+'BRL USD'!S304</f>
        <v/>
      </c>
      <c r="I83" s="1515">
        <f>+RBOB!T304</f>
        <v/>
      </c>
      <c r="J83" s="1506">
        <f>+I83-$J$30</f>
        <v/>
      </c>
      <c r="K83" s="1506">
        <f>(+J83*$K$30)/1000</f>
        <v/>
      </c>
      <c r="L83" s="1506">
        <f>((75/H83)+10)/1000</f>
        <v/>
      </c>
      <c r="M83" s="1505">
        <f>+K83+L83</f>
        <v/>
      </c>
      <c r="N83" s="1505">
        <f>+M83*H83</f>
        <v/>
      </c>
      <c r="O83" s="1505">
        <f>+N83-C83</f>
        <v/>
      </c>
      <c r="P83" s="1516">
        <f>(1-(+N83/C83))*100</f>
        <v/>
      </c>
      <c r="R83" s="1505">
        <f>+N83+(N83*$R$3)</f>
        <v/>
      </c>
      <c r="S83" s="1505">
        <f>+R83*0.7</f>
        <v/>
      </c>
      <c r="U83" s="1513">
        <f>+C83+(C83*$R$3)</f>
        <v/>
      </c>
      <c r="V83" s="1513">
        <f>+U83*0.7</f>
        <v/>
      </c>
      <c r="W83" s="1507">
        <f>(+V83/U83)*100</f>
        <v/>
      </c>
    </row>
    <row r="84" ht="15" customHeight="1" s="1129">
      <c r="B84" s="1112" t="n">
        <v>44708</v>
      </c>
      <c r="C84" s="1514">
        <f>+$C$27+($C$27*18.7%)</f>
        <v/>
      </c>
      <c r="H84" s="1515">
        <f>+'BRL USD'!S305</f>
        <v/>
      </c>
      <c r="I84" s="1515">
        <f>+RBOB!T305</f>
        <v/>
      </c>
      <c r="J84" s="1506">
        <f>+I84-$J$30</f>
        <v/>
      </c>
      <c r="K84" s="1506">
        <f>(+J84*$K$30)/1000</f>
        <v/>
      </c>
      <c r="L84" s="1506">
        <f>((75/H84)+10)/1000</f>
        <v/>
      </c>
      <c r="M84" s="1505">
        <f>+K84+L84</f>
        <v/>
      </c>
      <c r="N84" s="1505">
        <f>+M84*H84</f>
        <v/>
      </c>
      <c r="O84" s="1505">
        <f>+N84-C84</f>
        <v/>
      </c>
      <c r="P84" s="1516">
        <f>(1-(+N84/C84))*100</f>
        <v/>
      </c>
      <c r="R84" s="1505">
        <f>+N84+(N84*$R$3)</f>
        <v/>
      </c>
      <c r="S84" s="1505">
        <f>+R84*0.7</f>
        <v/>
      </c>
      <c r="U84" s="1513">
        <f>+C84+(C84*$R$3)</f>
        <v/>
      </c>
      <c r="V84" s="1513">
        <f>+U84*0.7</f>
        <v/>
      </c>
      <c r="W84" s="1507">
        <f>(+V84/U84)*100</f>
        <v/>
      </c>
    </row>
    <row r="85" ht="15" customHeight="1" s="1129">
      <c r="B85" s="1112" t="n">
        <v>44711</v>
      </c>
      <c r="C85" s="1514">
        <f>+$C$27+($C$27*18.7%)</f>
        <v/>
      </c>
      <c r="H85" s="1515">
        <f>+'BRL USD'!S306</f>
        <v/>
      </c>
      <c r="I85" s="1515">
        <f>+RBOB!T306</f>
        <v/>
      </c>
      <c r="J85" s="1506">
        <f>+I85-$J$30</f>
        <v/>
      </c>
      <c r="K85" s="1506">
        <f>(+J85*$K$30)/1000</f>
        <v/>
      </c>
      <c r="L85" s="1506">
        <f>((75/H85)+10)/1000</f>
        <v/>
      </c>
      <c r="M85" s="1505">
        <f>+K85+L85</f>
        <v/>
      </c>
      <c r="N85" s="1505">
        <f>+M85*H85</f>
        <v/>
      </c>
      <c r="O85" s="1505">
        <f>+N85-C85</f>
        <v/>
      </c>
      <c r="P85" s="1516">
        <f>(1-(+N85/C85))*100</f>
        <v/>
      </c>
      <c r="R85" s="1505">
        <f>+N85+(N85*$R$3)</f>
        <v/>
      </c>
      <c r="S85" s="1505">
        <f>+R85*0.7</f>
        <v/>
      </c>
      <c r="U85" s="1513">
        <f>+C85+(C85*$R$3)</f>
        <v/>
      </c>
      <c r="V85" s="1513">
        <f>+U85*0.7</f>
        <v/>
      </c>
      <c r="W85" s="1507">
        <f>(+V85/U85)*100</f>
        <v/>
      </c>
    </row>
    <row r="86" ht="15" customHeight="1" s="1129">
      <c r="B86" s="1112" t="n">
        <v>44712</v>
      </c>
      <c r="C86" s="1514">
        <f>+$C$27+($C$27*18.7%)</f>
        <v/>
      </c>
      <c r="H86" s="1515">
        <f>+'BRL USD'!S307</f>
        <v/>
      </c>
      <c r="I86" s="1515">
        <f>+RBOB!T307</f>
        <v/>
      </c>
      <c r="J86" s="1506">
        <f>+I86-$J$30</f>
        <v/>
      </c>
      <c r="K86" s="1506">
        <f>(+J86*$K$30)/1000</f>
        <v/>
      </c>
      <c r="L86" s="1506">
        <f>((75/H86)+10)/1000</f>
        <v/>
      </c>
      <c r="M86" s="1505">
        <f>+K86+L86</f>
        <v/>
      </c>
      <c r="N86" s="1505">
        <f>+M86*H86</f>
        <v/>
      </c>
      <c r="O86" s="1505">
        <f>+N86-C86</f>
        <v/>
      </c>
      <c r="P86" s="1516">
        <f>(1-(+N86/C86))*100</f>
        <v/>
      </c>
      <c r="R86" s="1505">
        <f>+N86+(N86*$R$3)</f>
        <v/>
      </c>
      <c r="S86" s="1505">
        <f>+R86*0.7</f>
        <v/>
      </c>
      <c r="U86" s="1513">
        <f>+C86+(C86*$R$3)</f>
        <v/>
      </c>
      <c r="V86" s="1513">
        <f>+U86*0.7</f>
        <v/>
      </c>
      <c r="W86" s="1507">
        <f>(+V86/U86)*100</f>
        <v/>
      </c>
    </row>
    <row r="87" ht="15" customHeight="1" s="1129">
      <c r="B87" s="1112" t="n">
        <v>44713</v>
      </c>
      <c r="C87" s="1514">
        <f>+$C$27+($C$27*18.7%)</f>
        <v/>
      </c>
      <c r="H87" s="1515">
        <f>+'BRL USD'!T308</f>
        <v/>
      </c>
      <c r="I87" s="1515">
        <f>+RBOB!U308</f>
        <v/>
      </c>
      <c r="J87" s="1506">
        <f>+I87-$J$30</f>
        <v/>
      </c>
      <c r="K87" s="1506">
        <f>(+J87*$K$30)/1000</f>
        <v/>
      </c>
      <c r="L87" s="1506">
        <f>((75/H87)+10)/1000</f>
        <v/>
      </c>
      <c r="M87" s="1505">
        <f>+K87+L87</f>
        <v/>
      </c>
      <c r="N87" s="1505">
        <f>+M87*H87</f>
        <v/>
      </c>
      <c r="O87" s="1505">
        <f>+N87-C87</f>
        <v/>
      </c>
      <c r="P87" s="1516">
        <f>(1-(+N87/C87))*100</f>
        <v/>
      </c>
      <c r="R87" s="1505">
        <f>+N87+(N87*$R$3)</f>
        <v/>
      </c>
      <c r="S87" s="1505">
        <f>+R87*0.7</f>
        <v/>
      </c>
      <c r="U87" s="1513">
        <f>+C87+(C87*$R$3)</f>
        <v/>
      </c>
      <c r="V87" s="1513">
        <f>+U87*0.7</f>
        <v/>
      </c>
      <c r="W87" s="1507">
        <f>(+V87/U87)*100</f>
        <v/>
      </c>
    </row>
    <row r="88" ht="15" customHeight="1" s="1129">
      <c r="B88" s="1112" t="n">
        <v>44714</v>
      </c>
      <c r="C88" s="1514">
        <f>+$C$27+($C$27*18.7%)</f>
        <v/>
      </c>
      <c r="H88" s="1515">
        <f>+'BRL USD'!T309</f>
        <v/>
      </c>
      <c r="I88" s="1515">
        <f>+RBOB!U309</f>
        <v/>
      </c>
      <c r="J88" s="1506">
        <f>+I88-$J$30</f>
        <v/>
      </c>
      <c r="K88" s="1506">
        <f>(+J88*$K$30)/1000</f>
        <v/>
      </c>
      <c r="L88" s="1506">
        <f>((75/H88)+10)/1000</f>
        <v/>
      </c>
      <c r="M88" s="1505">
        <f>+K88+L88</f>
        <v/>
      </c>
      <c r="N88" s="1505">
        <f>+M88*H88</f>
        <v/>
      </c>
      <c r="O88" s="1505">
        <f>+N88-C88</f>
        <v/>
      </c>
      <c r="P88" s="1516">
        <f>(1-(+N88/C88))*100</f>
        <v/>
      </c>
      <c r="R88" s="1505">
        <f>+N88+(N88*$R$3)</f>
        <v/>
      </c>
      <c r="S88" s="1505">
        <f>+R88*0.7</f>
        <v/>
      </c>
      <c r="U88" s="1513">
        <f>+C88+(C88*$R$3)</f>
        <v/>
      </c>
      <c r="V88" s="1513">
        <f>+U88*0.7</f>
        <v/>
      </c>
      <c r="W88" s="1507">
        <f>(+V88/U88)*100</f>
        <v/>
      </c>
    </row>
    <row r="89" ht="15" customHeight="1" s="1129">
      <c r="B89" s="1112" t="n">
        <v>44715</v>
      </c>
      <c r="C89" s="1514">
        <f>+$C$27+($C$27*18.7%)</f>
        <v/>
      </c>
      <c r="H89" s="1515">
        <f>+'BRL USD'!T310</f>
        <v/>
      </c>
      <c r="I89" s="1515">
        <f>+RBOB!U310</f>
        <v/>
      </c>
      <c r="J89" s="1506">
        <f>+I89-$J$30</f>
        <v/>
      </c>
      <c r="K89" s="1506">
        <f>(+J89*$K$30)/1000</f>
        <v/>
      </c>
      <c r="L89" s="1506">
        <f>((75/H89)+10)/1000</f>
        <v/>
      </c>
      <c r="M89" s="1505">
        <f>+K89+L89</f>
        <v/>
      </c>
      <c r="N89" s="1505">
        <f>+M89*H89</f>
        <v/>
      </c>
      <c r="O89" s="1505">
        <f>+N89-C89</f>
        <v/>
      </c>
      <c r="P89" s="1516">
        <f>(1-(+N89/C89))*100</f>
        <v/>
      </c>
      <c r="R89" s="1505">
        <f>+N89+(N89*$R$3)</f>
        <v/>
      </c>
      <c r="S89" s="1505">
        <f>+R89*0.7</f>
        <v/>
      </c>
      <c r="U89" s="1513">
        <f>+C89+(C89*$R$3)</f>
        <v/>
      </c>
      <c r="V89" s="1513">
        <f>+U89*0.7</f>
        <v/>
      </c>
      <c r="W89" s="1507">
        <f>(+V89/U89)*100</f>
        <v/>
      </c>
    </row>
    <row r="90" ht="15" customHeight="1" s="1129">
      <c r="B90" s="1112" t="n">
        <v>44718</v>
      </c>
      <c r="C90" s="1514">
        <f>+$C$27+($C$27*18.7%)</f>
        <v/>
      </c>
      <c r="H90" s="1515">
        <f>+'BRL USD'!T311</f>
        <v/>
      </c>
      <c r="I90" s="1515">
        <f>+RBOB!U311</f>
        <v/>
      </c>
      <c r="J90" s="1506">
        <f>+I90-$J$30</f>
        <v/>
      </c>
      <c r="K90" s="1506">
        <f>(+J90*$K$30)/1000</f>
        <v/>
      </c>
      <c r="L90" s="1506">
        <f>((75/H90)+10)/1000</f>
        <v/>
      </c>
      <c r="M90" s="1505">
        <f>+K90+L90</f>
        <v/>
      </c>
      <c r="N90" s="1505">
        <f>+M90*H90</f>
        <v/>
      </c>
      <c r="O90" s="1505">
        <f>+N90-C90</f>
        <v/>
      </c>
      <c r="P90" s="1516">
        <f>(1-(+N90/C90))*100</f>
        <v/>
      </c>
      <c r="R90" s="1505">
        <f>+N90+(N90*$R$3)</f>
        <v/>
      </c>
      <c r="S90" s="1505">
        <f>+R90*0.7</f>
        <v/>
      </c>
      <c r="U90" s="1513">
        <f>+C90+(C90*$R$3)</f>
        <v/>
      </c>
      <c r="V90" s="1513">
        <f>+U90*0.7</f>
        <v/>
      </c>
      <c r="W90" s="1507">
        <f>(+V90/U90)*100</f>
        <v/>
      </c>
    </row>
    <row r="91" ht="15" customFormat="1" customHeight="1" s="679">
      <c r="B91" s="104" t="n">
        <v>44719</v>
      </c>
      <c r="C91" s="1517">
        <f>+$C$27+($C$27*18.7%)</f>
        <v/>
      </c>
      <c r="H91" s="1518">
        <f>+'BRL USD'!T312</f>
        <v/>
      </c>
      <c r="I91" s="1518">
        <f>+RBOB!U312</f>
        <v/>
      </c>
      <c r="J91" s="1519">
        <f>+I91-0.6</f>
        <v/>
      </c>
      <c r="K91" s="1520">
        <f>(+J91*$K$30)/1000</f>
        <v/>
      </c>
      <c r="L91" s="1520">
        <f>((75/H91)+10)/1000</f>
        <v/>
      </c>
      <c r="M91" s="1520">
        <f>+K91+L91</f>
        <v/>
      </c>
      <c r="N91" s="1520">
        <f>+M91*H91</f>
        <v/>
      </c>
      <c r="O91" s="1520">
        <f>+N91-C91</f>
        <v/>
      </c>
      <c r="P91" s="1521">
        <f>(1-(+N91/C91))*100</f>
        <v/>
      </c>
      <c r="R91" s="1520">
        <f>+N91+(N91*$R$3)</f>
        <v/>
      </c>
      <c r="S91" s="1520">
        <f>+R91*0.7</f>
        <v/>
      </c>
      <c r="U91" s="1522">
        <f>+C91+(C91*$R$3)</f>
        <v/>
      </c>
      <c r="V91" s="1522">
        <f>+U91*0.7</f>
        <v/>
      </c>
      <c r="W91" s="1523">
        <f>(+V91/U91)*100</f>
        <v/>
      </c>
    </row>
    <row r="92" ht="15" customFormat="1" customHeight="1" s="679">
      <c r="B92" s="104" t="n">
        <v>44720</v>
      </c>
      <c r="C92" s="1517">
        <f>+$C$27+($C$27*18.7%)</f>
        <v/>
      </c>
      <c r="H92" s="1518">
        <f>+'BRL USD'!T313</f>
        <v/>
      </c>
      <c r="I92" s="1518">
        <f>+RBOB!U313</f>
        <v/>
      </c>
      <c r="J92" s="1519">
        <f>+I92-0.6</f>
        <v/>
      </c>
      <c r="K92" s="1520">
        <f>(+J92*$K$30)/1000</f>
        <v/>
      </c>
      <c r="L92" s="1520">
        <f>((75/H92)+10)/1000</f>
        <v/>
      </c>
      <c r="M92" s="1520">
        <f>+K92+L92</f>
        <v/>
      </c>
      <c r="N92" s="1520">
        <f>+M92*H92</f>
        <v/>
      </c>
      <c r="O92" s="1520">
        <f>+N92-C92</f>
        <v/>
      </c>
      <c r="P92" s="1521">
        <f>(1-(+N92/C92))*100</f>
        <v/>
      </c>
      <c r="R92" s="1520">
        <f>+N92+(N92*$R$3)</f>
        <v/>
      </c>
      <c r="S92" s="1520">
        <f>+R92*0.7</f>
        <v/>
      </c>
      <c r="U92" s="1522">
        <f>+C92+(C92*$R$3)</f>
        <v/>
      </c>
      <c r="V92" s="1522">
        <f>+U92*0.7</f>
        <v/>
      </c>
      <c r="W92" s="1523">
        <f>(+V92/U92)*100</f>
        <v/>
      </c>
    </row>
    <row r="93" ht="15" customFormat="1" customHeight="1" s="679">
      <c r="B93" s="104" t="n">
        <v>44721</v>
      </c>
      <c r="C93" s="1517">
        <f>+$C$27+($C$27*18.7%)</f>
        <v/>
      </c>
      <c r="H93" s="1518">
        <f>+'BRL USD'!T314</f>
        <v/>
      </c>
      <c r="I93" s="1518">
        <f>+RBOB!U314</f>
        <v/>
      </c>
      <c r="J93" s="1519">
        <f>+I93-0.6</f>
        <v/>
      </c>
      <c r="K93" s="1520">
        <f>(+J93*$K$30)/1000</f>
        <v/>
      </c>
      <c r="L93" s="1520">
        <f>((75/H93)+10)/1000</f>
        <v/>
      </c>
      <c r="M93" s="1520">
        <f>+K93+L93</f>
        <v/>
      </c>
      <c r="N93" s="1520">
        <f>+M93*H93</f>
        <v/>
      </c>
      <c r="O93" s="1520">
        <f>+N93-C93</f>
        <v/>
      </c>
      <c r="P93" s="1521">
        <f>(1-(+N93/C93))*100</f>
        <v/>
      </c>
      <c r="R93" s="1520">
        <f>+N93+(N93*$R$3)</f>
        <v/>
      </c>
      <c r="S93" s="1520">
        <f>+R93*0.7</f>
        <v/>
      </c>
      <c r="U93" s="1522">
        <f>+C93+(C93*$R$3)</f>
        <v/>
      </c>
      <c r="V93" s="1522">
        <f>+U93*0.7</f>
        <v/>
      </c>
      <c r="W93" s="1523">
        <f>(+V93/U93)*100</f>
        <v/>
      </c>
    </row>
    <row r="94" ht="15" customHeight="1" s="1129">
      <c r="B94" s="1112" t="n">
        <v>44722</v>
      </c>
      <c r="C94" s="1514">
        <f>+$C$27+($C$27*18.7%)</f>
        <v/>
      </c>
      <c r="H94" s="1515">
        <f>+'BRL USD'!T315</f>
        <v/>
      </c>
      <c r="I94" s="1515">
        <f>+RBOB!U315</f>
        <v/>
      </c>
      <c r="J94" s="1519">
        <f>+I94-0.6</f>
        <v/>
      </c>
      <c r="K94" s="1506">
        <f>(+J94*$K$30)/1000</f>
        <v/>
      </c>
      <c r="L94" s="1506">
        <f>((75/H94)+10)/1000</f>
        <v/>
      </c>
      <c r="M94" s="1505">
        <f>+K94+L94</f>
        <v/>
      </c>
      <c r="N94" s="1505">
        <f>+M94*H94</f>
        <v/>
      </c>
      <c r="O94" s="1505">
        <f>+N94-C94</f>
        <v/>
      </c>
      <c r="P94" s="1516">
        <f>(1-(+N94/C94))*100</f>
        <v/>
      </c>
      <c r="R94" s="1505">
        <f>+N94+(N94*$R$3)</f>
        <v/>
      </c>
      <c r="S94" s="1505">
        <f>+R94*0.7</f>
        <v/>
      </c>
      <c r="U94" s="1513">
        <f>+C94+(C94*$R$3)</f>
        <v/>
      </c>
      <c r="V94" s="1513">
        <f>+U94*0.7</f>
        <v/>
      </c>
      <c r="W94" s="1507">
        <f>(+V94/U94)*100</f>
        <v/>
      </c>
    </row>
    <row r="95" ht="15" customHeight="1" s="1129">
      <c r="B95" s="1112" t="n">
        <v>44725</v>
      </c>
      <c r="C95" s="1514">
        <f>+$C$27+($C$27*18.7%)</f>
        <v/>
      </c>
      <c r="H95" s="1515">
        <f>+'BRL USD'!T316</f>
        <v/>
      </c>
      <c r="I95" s="1515">
        <f>+RBOB!U316</f>
        <v/>
      </c>
      <c r="J95" s="1519">
        <f>+I95-0.6</f>
        <v/>
      </c>
      <c r="K95" s="1506">
        <f>(+J95*$K$30)/1000</f>
        <v/>
      </c>
      <c r="L95" s="1506">
        <f>((75/H95)+10)/1000</f>
        <v/>
      </c>
      <c r="M95" s="1505">
        <f>+K95+L95</f>
        <v/>
      </c>
      <c r="N95" s="1505">
        <f>+M95*H95</f>
        <v/>
      </c>
      <c r="O95" s="1505">
        <f>+N95-C95</f>
        <v/>
      </c>
      <c r="P95" s="1516">
        <f>(1-(+N95/C95))*100</f>
        <v/>
      </c>
      <c r="R95" s="1505">
        <f>+N95+(N95*$R$3)</f>
        <v/>
      </c>
      <c r="S95" s="1505">
        <f>+R95*0.7</f>
        <v/>
      </c>
      <c r="U95" s="1513">
        <f>+C95+(C95*$R$3)</f>
        <v/>
      </c>
      <c r="V95" s="1513">
        <f>+U95*0.7</f>
        <v/>
      </c>
      <c r="W95" s="1507">
        <f>(+V95/U95)*100</f>
        <v/>
      </c>
    </row>
    <row r="96" ht="15" customHeight="1" s="1129">
      <c r="B96" s="1112" t="n">
        <v>44726</v>
      </c>
      <c r="C96" s="1514">
        <f>+$C$27+($C$27*18.7%)</f>
        <v/>
      </c>
      <c r="H96" s="1515">
        <f>+'BRL USD'!T317</f>
        <v/>
      </c>
      <c r="I96" s="1515">
        <f>+RBOB!U317</f>
        <v/>
      </c>
      <c r="J96" s="1519">
        <f>+I96-0.6</f>
        <v/>
      </c>
      <c r="K96" s="1506">
        <f>(+J96*$K$30)/1000</f>
        <v/>
      </c>
      <c r="L96" s="1506">
        <f>((75/H96)+10)/1000</f>
        <v/>
      </c>
      <c r="M96" s="1505">
        <f>+K96+L96</f>
        <v/>
      </c>
      <c r="N96" s="1505">
        <f>+M96*H96</f>
        <v/>
      </c>
      <c r="O96" s="1505">
        <f>+N96-C96</f>
        <v/>
      </c>
      <c r="P96" s="1516">
        <f>(1-(+N96/C96))*100</f>
        <v/>
      </c>
      <c r="R96" s="1505">
        <f>+N96+(N96*$R$3)</f>
        <v/>
      </c>
      <c r="S96" s="1505">
        <f>+R96*0.7</f>
        <v/>
      </c>
      <c r="U96" s="1513">
        <f>+C96+(C96*$R$3)</f>
        <v/>
      </c>
      <c r="V96" s="1513">
        <f>+U96*0.7</f>
        <v/>
      </c>
      <c r="W96" s="1507">
        <f>(+V96/U96)*100</f>
        <v/>
      </c>
    </row>
    <row r="97" ht="15" customHeight="1" s="1129">
      <c r="B97" s="1112" t="n">
        <v>44727</v>
      </c>
      <c r="C97" s="1514">
        <f>+$C$27+($C$27*18.7%)</f>
        <v/>
      </c>
      <c r="H97" s="1515">
        <f>+'BRL USD'!T318</f>
        <v/>
      </c>
      <c r="I97" s="1515">
        <f>+RBOB!U318</f>
        <v/>
      </c>
      <c r="J97" s="1524">
        <f>+I97-0.6</f>
        <v/>
      </c>
      <c r="K97" s="1506">
        <f>(+J97*$K$30)/1000</f>
        <v/>
      </c>
      <c r="L97" s="1506">
        <f>((75/H97)+10)/1000</f>
        <v/>
      </c>
      <c r="M97" s="1505">
        <f>+K97+L97</f>
        <v/>
      </c>
      <c r="N97" s="1505">
        <f>+M97*H97</f>
        <v/>
      </c>
      <c r="O97" s="1505">
        <f>+N97-C97</f>
        <v/>
      </c>
      <c r="P97" s="1516">
        <f>(1-(+N97/C97))*100</f>
        <v/>
      </c>
      <c r="R97" s="1505">
        <f>+N97+(N97*$R$3)</f>
        <v/>
      </c>
      <c r="S97" s="1505">
        <f>+R97*0.7</f>
        <v/>
      </c>
      <c r="U97" s="1513">
        <f>+C97+(C97*$R$3)</f>
        <v/>
      </c>
      <c r="V97" s="1513">
        <f>+U97*0.7</f>
        <v/>
      </c>
      <c r="W97" s="1507">
        <f>(+V97/U97)*100</f>
        <v/>
      </c>
    </row>
    <row r="98" ht="15" customHeight="1" s="1129">
      <c r="B98" s="1112" t="n">
        <v>44728</v>
      </c>
      <c r="C98" s="1514">
        <f>+$C$27+($C$27*18.7%)</f>
        <v/>
      </c>
      <c r="H98" s="1515">
        <f>+'BRL USD'!T319</f>
        <v/>
      </c>
      <c r="I98" s="1515">
        <f>+RBOB!U319</f>
        <v/>
      </c>
      <c r="J98" s="1524">
        <f>+I98-0.6</f>
        <v/>
      </c>
      <c r="K98" s="1506">
        <f>(+J98*$K$30)/1000</f>
        <v/>
      </c>
      <c r="L98" s="1506">
        <f>((75/H98)+10)/1000</f>
        <v/>
      </c>
      <c r="M98" s="1505">
        <f>+K98+L98</f>
        <v/>
      </c>
      <c r="N98" s="1505">
        <f>+M98*H98</f>
        <v/>
      </c>
      <c r="O98" s="1505">
        <f>+N98-C98</f>
        <v/>
      </c>
      <c r="P98" s="1516">
        <f>(1-(+N98/C98))*100</f>
        <v/>
      </c>
      <c r="R98" s="1505">
        <f>+N98+(N98*$R$3)</f>
        <v/>
      </c>
      <c r="S98" s="1505">
        <f>+R98*0.7</f>
        <v/>
      </c>
      <c r="U98" s="1513">
        <f>+C98+(C98*$R$3)</f>
        <v/>
      </c>
      <c r="V98" s="1513">
        <f>+U98*0.7</f>
        <v/>
      </c>
      <c r="W98" s="1507">
        <f>(+V98/U98)*100</f>
        <v/>
      </c>
    </row>
    <row r="99" ht="15" customHeight="1" s="1129">
      <c r="B99" s="723" t="n">
        <v>44729</v>
      </c>
      <c r="C99" s="1525" t="n">
        <v>4.06</v>
      </c>
      <c r="H99" s="1515">
        <f>+'BRL USD'!T320</f>
        <v/>
      </c>
      <c r="I99" s="1515">
        <f>+RBOB!U320</f>
        <v/>
      </c>
      <c r="J99" s="1524">
        <f>+I99-0.6</f>
        <v/>
      </c>
      <c r="K99" s="1506">
        <f>(+J99*$K$30)/1000</f>
        <v/>
      </c>
      <c r="L99" s="1506">
        <f>((75/H99)+10)/1000</f>
        <v/>
      </c>
      <c r="M99" s="1505">
        <f>+K99+L99</f>
        <v/>
      </c>
      <c r="N99" s="1505">
        <f>+M99*H99</f>
        <v/>
      </c>
      <c r="O99" s="1505">
        <f>+N99-C99</f>
        <v/>
      </c>
      <c r="P99" s="1516">
        <f>(1-(+N99/C99))*100</f>
        <v/>
      </c>
      <c r="R99" s="1505">
        <f>+N99+(N99*$R$3)</f>
        <v/>
      </c>
      <c r="S99" s="1505">
        <f>+R99*0.7</f>
        <v/>
      </c>
      <c r="U99" s="1513">
        <f>+C99+(C99*$R$3)</f>
        <v/>
      </c>
      <c r="V99" s="1513">
        <f>+U99*0.7</f>
        <v/>
      </c>
      <c r="W99" s="1507">
        <f>(+V99/U99)*100</f>
        <v/>
      </c>
    </row>
    <row r="100" ht="15" customHeight="1" s="1129">
      <c r="B100" s="1112" t="n">
        <v>44732</v>
      </c>
      <c r="C100" s="1514" t="n">
        <v>4.06</v>
      </c>
      <c r="H100" s="1515">
        <f>+'BRL USD'!T321</f>
        <v/>
      </c>
      <c r="I100" s="1515">
        <f>+RBOB!U321</f>
        <v/>
      </c>
      <c r="J100" s="1524">
        <f>+I100-0.6</f>
        <v/>
      </c>
      <c r="K100" s="1506">
        <f>(+J100*$K$30)/1000</f>
        <v/>
      </c>
      <c r="L100" s="1506">
        <f>((75/H100)+10)/1000</f>
        <v/>
      </c>
      <c r="M100" s="1505">
        <f>+K100+L100</f>
        <v/>
      </c>
      <c r="N100" s="1505">
        <f>+M100*H100</f>
        <v/>
      </c>
      <c r="O100" s="1505">
        <f>+N100-C100</f>
        <v/>
      </c>
      <c r="P100" s="1516">
        <f>(1-(+N100/C100))*100</f>
        <v/>
      </c>
      <c r="R100" s="1505">
        <f>+N100+(N100*$R$3)</f>
        <v/>
      </c>
      <c r="S100" s="1505">
        <f>+R100*0.7</f>
        <v/>
      </c>
      <c r="U100" s="1513">
        <f>+C100+(C100*$R$3)</f>
        <v/>
      </c>
      <c r="V100" s="1513">
        <f>+U100*0.7</f>
        <v/>
      </c>
      <c r="W100" s="1507">
        <f>(+V100/U100)*100</f>
        <v/>
      </c>
    </row>
    <row r="101" ht="15" customHeight="1" s="1129">
      <c r="B101" s="1112" t="n">
        <v>44733</v>
      </c>
      <c r="C101" s="1514" t="n">
        <v>4.06</v>
      </c>
      <c r="H101" s="1515">
        <f>+'BRL USD'!T322</f>
        <v/>
      </c>
      <c r="I101" s="1515">
        <f>+RBOB!U322</f>
        <v/>
      </c>
      <c r="J101" s="1524">
        <f>+I101-0.6</f>
        <v/>
      </c>
      <c r="K101" s="1506">
        <f>(+J101*$K$30)/1000</f>
        <v/>
      </c>
      <c r="L101" s="1506">
        <f>((75/H101)+10)/1000</f>
        <v/>
      </c>
      <c r="M101" s="1505">
        <f>+K101+L101</f>
        <v/>
      </c>
      <c r="N101" s="1505">
        <f>+M101*H101</f>
        <v/>
      </c>
      <c r="O101" s="1505">
        <f>+N101-C101</f>
        <v/>
      </c>
      <c r="P101" s="1516">
        <f>(1-(+N101/C101))*100</f>
        <v/>
      </c>
      <c r="R101" s="1505">
        <f>+N101+(N101*$R$3)</f>
        <v/>
      </c>
      <c r="S101" s="1505">
        <f>+R101*0.7</f>
        <v/>
      </c>
      <c r="U101" s="1513">
        <f>+C101+(C101*$R$3)</f>
        <v/>
      </c>
      <c r="V101" s="1513">
        <f>+U101*0.7</f>
        <v/>
      </c>
      <c r="W101" s="1507">
        <f>(+V101/U101)*100</f>
        <v/>
      </c>
    </row>
    <row r="102" ht="15" customHeight="1" s="1129">
      <c r="B102" s="1112" t="n">
        <v>44734</v>
      </c>
      <c r="C102" s="1514" t="n">
        <v>4.06</v>
      </c>
      <c r="H102" s="1515">
        <f>+'BRL USD'!T323</f>
        <v/>
      </c>
      <c r="I102" s="1515">
        <f>+RBOB!U323</f>
        <v/>
      </c>
      <c r="J102" s="1524">
        <f>+I102-0.6</f>
        <v/>
      </c>
      <c r="K102" s="1506">
        <f>(+J102*$K$30)/1000</f>
        <v/>
      </c>
      <c r="L102" s="1506">
        <f>((75/H102)+10)/1000</f>
        <v/>
      </c>
      <c r="M102" s="1505">
        <f>+K102+L102</f>
        <v/>
      </c>
      <c r="N102" s="1505">
        <f>+M102*H102</f>
        <v/>
      </c>
      <c r="O102" s="1505">
        <f>+N102-C102</f>
        <v/>
      </c>
      <c r="P102" s="1516">
        <f>(1-(+N102/C102))*100</f>
        <v/>
      </c>
      <c r="R102" s="1505">
        <f>+N102+(N102*$R$3)</f>
        <v/>
      </c>
      <c r="S102" s="1505">
        <f>+R102*0.7</f>
        <v/>
      </c>
      <c r="U102" s="1513">
        <f>+C102+(C102*$R$3)</f>
        <v/>
      </c>
      <c r="V102" s="1513">
        <f>+U102*0.7</f>
        <v/>
      </c>
      <c r="W102" s="1507">
        <f>(+V102/U102)*100</f>
        <v/>
      </c>
    </row>
    <row r="103" ht="15" customHeight="1" s="1129">
      <c r="B103" s="1112" t="n">
        <v>44735</v>
      </c>
      <c r="C103" s="1514" t="n">
        <v>4.06</v>
      </c>
      <c r="H103" s="1515">
        <f>+'BRL USD'!T324</f>
        <v/>
      </c>
      <c r="I103" s="1515">
        <f>+RBOB!U324</f>
        <v/>
      </c>
      <c r="J103" s="1524">
        <f>+I103-0.6</f>
        <v/>
      </c>
      <c r="K103" s="1506">
        <f>(+J103*$K$30)/1000</f>
        <v/>
      </c>
      <c r="L103" s="1506">
        <f>((75/H103)+10)/1000</f>
        <v/>
      </c>
      <c r="M103" s="1505">
        <f>+K103+L103</f>
        <v/>
      </c>
      <c r="N103" s="1505">
        <f>+M103*H103</f>
        <v/>
      </c>
      <c r="O103" s="1505">
        <f>+N103-C103</f>
        <v/>
      </c>
      <c r="P103" s="1516">
        <f>(1-(+N103/C103))*100</f>
        <v/>
      </c>
      <c r="R103" s="1505">
        <f>+N103+(N103*$R$3)</f>
        <v/>
      </c>
      <c r="S103" s="1505">
        <f>+R103*0.7</f>
        <v/>
      </c>
      <c r="U103" s="1513">
        <f>+C103+(C103*$R$3)</f>
        <v/>
      </c>
      <c r="V103" s="1513">
        <f>+U103*0.7</f>
        <v/>
      </c>
      <c r="W103" s="1507">
        <f>(+V103/U103)*100</f>
        <v/>
      </c>
    </row>
    <row r="104" ht="15" customHeight="1" s="1129">
      <c r="B104" s="1112" t="n">
        <v>44736</v>
      </c>
      <c r="C104" s="1514" t="n">
        <v>4.06</v>
      </c>
      <c r="H104" s="1515">
        <f>+'BRL USD'!T325</f>
        <v/>
      </c>
      <c r="I104" s="1515">
        <f>+RBOB!U325</f>
        <v/>
      </c>
      <c r="J104" s="1524">
        <f>+I104-0.6</f>
        <v/>
      </c>
      <c r="K104" s="1506">
        <f>(+J104*$K$30)/1000</f>
        <v/>
      </c>
      <c r="L104" s="1506">
        <f>((75/H104)+10)/1000</f>
        <v/>
      </c>
      <c r="M104" s="1505">
        <f>+K104+L104</f>
        <v/>
      </c>
      <c r="N104" s="1505">
        <f>+M104*H104</f>
        <v/>
      </c>
      <c r="O104" s="1505">
        <f>+N104-C104</f>
        <v/>
      </c>
      <c r="P104" s="1516">
        <f>(1-(+N104/C104))*100</f>
        <v/>
      </c>
      <c r="R104" s="1505">
        <f>+N104+(N104*$R$3)</f>
        <v/>
      </c>
      <c r="S104" s="1505">
        <f>+R104*0.7</f>
        <v/>
      </c>
      <c r="U104" s="1513">
        <f>+C104+(C104*$R$3)</f>
        <v/>
      </c>
      <c r="V104" s="1513">
        <f>+U104*0.7</f>
        <v/>
      </c>
      <c r="W104" s="1507">
        <f>(+V104/U104)*100</f>
        <v/>
      </c>
    </row>
    <row r="105" ht="15" customHeight="1" s="1129">
      <c r="B105" s="1112" t="n">
        <v>44739</v>
      </c>
      <c r="C105" s="1514" t="n">
        <v>4.06</v>
      </c>
      <c r="H105" s="1515">
        <f>+'BRL USD'!T326</f>
        <v/>
      </c>
      <c r="I105" s="1515">
        <f>+RBOB!U326</f>
        <v/>
      </c>
      <c r="J105" s="1524">
        <f>+I105-0.6</f>
        <v/>
      </c>
      <c r="K105" s="1506">
        <f>(+J105*$K$30)/1000</f>
        <v/>
      </c>
      <c r="L105" s="1506">
        <f>((75/H105)+10)/1000</f>
        <v/>
      </c>
      <c r="M105" s="1505">
        <f>+K105+L105</f>
        <v/>
      </c>
      <c r="N105" s="1505">
        <f>+M105*H105</f>
        <v/>
      </c>
      <c r="O105" s="1505">
        <f>+N105-C105</f>
        <v/>
      </c>
      <c r="P105" s="1516">
        <f>(1-(+N105/C105))*100</f>
        <v/>
      </c>
      <c r="R105" s="1505">
        <f>+N105+(N105*$R$3)</f>
        <v/>
      </c>
      <c r="S105" s="1505">
        <f>+R105*0.7</f>
        <v/>
      </c>
      <c r="U105" s="1513">
        <f>+C105+(C105*$R$3)</f>
        <v/>
      </c>
      <c r="V105" s="1513">
        <f>+U105*0.7</f>
        <v/>
      </c>
      <c r="W105" s="1507">
        <f>(+V105/U105)*100</f>
        <v/>
      </c>
    </row>
    <row r="106" ht="15" customHeight="1" s="1129">
      <c r="B106" s="1112" t="n">
        <v>44740</v>
      </c>
      <c r="C106" s="1514" t="n">
        <v>4.06</v>
      </c>
      <c r="H106" s="1515">
        <f>+'BRL USD'!T327</f>
        <v/>
      </c>
      <c r="I106" s="1515">
        <f>+RBOB!U327</f>
        <v/>
      </c>
      <c r="J106" s="1524">
        <f>+I106-0.6</f>
        <v/>
      </c>
      <c r="K106" s="1506">
        <f>(+J106*$K$30)/1000</f>
        <v/>
      </c>
      <c r="L106" s="1506">
        <f>((75/H106)+10)/1000</f>
        <v/>
      </c>
      <c r="M106" s="1505">
        <f>+K106+L106</f>
        <v/>
      </c>
      <c r="N106" s="1505">
        <f>+M106*H106</f>
        <v/>
      </c>
      <c r="O106" s="1505">
        <f>+N106-C106</f>
        <v/>
      </c>
      <c r="P106" s="1516">
        <f>(1-(+N106/C106))*100</f>
        <v/>
      </c>
      <c r="R106" s="1505">
        <f>+N106+(N106*$R$3)</f>
        <v/>
      </c>
      <c r="S106" s="1505">
        <f>+R106*0.7</f>
        <v/>
      </c>
      <c r="U106" s="1513">
        <f>+C106+(C106*$R$3)</f>
        <v/>
      </c>
      <c r="V106" s="1513">
        <f>+U106*0.7</f>
        <v/>
      </c>
      <c r="W106" s="1507">
        <f>(+V106/U106)*100</f>
        <v/>
      </c>
    </row>
    <row r="107" ht="15" customHeight="1" s="1129">
      <c r="B107" s="1112" t="n">
        <v>44741</v>
      </c>
      <c r="C107" s="1514" t="n">
        <v>4.06</v>
      </c>
      <c r="H107" s="1515">
        <f>+'BRL USD'!T328</f>
        <v/>
      </c>
      <c r="I107" s="1515">
        <f>+RBOB!U328</f>
        <v/>
      </c>
      <c r="J107" s="1524">
        <f>+I107-0.6</f>
        <v/>
      </c>
      <c r="K107" s="1506">
        <f>(+J107*$K$30)/1000</f>
        <v/>
      </c>
      <c r="L107" s="1506">
        <f>((75/H107)+10)/1000</f>
        <v/>
      </c>
      <c r="M107" s="1505">
        <f>+K107+L107</f>
        <v/>
      </c>
      <c r="N107" s="1505">
        <f>+M107*H107</f>
        <v/>
      </c>
      <c r="O107" s="1505">
        <f>+N107-C107</f>
        <v/>
      </c>
      <c r="P107" s="1516">
        <f>(1-(+N107/C107))*100</f>
        <v/>
      </c>
      <c r="R107" s="1505">
        <f>+N107+(N107*$R$3)</f>
        <v/>
      </c>
      <c r="S107" s="1505">
        <f>+R107*0.7</f>
        <v/>
      </c>
      <c r="U107" s="1513">
        <f>+C107+(C107*$R$3)</f>
        <v/>
      </c>
      <c r="V107" s="1513">
        <f>+U107*0.7</f>
        <v/>
      </c>
      <c r="W107" s="1507">
        <f>(+V107/U107)*100</f>
        <v/>
      </c>
    </row>
    <row r="108" ht="15" customHeight="1" s="1129">
      <c r="B108" s="1112" t="n">
        <v>44742</v>
      </c>
      <c r="C108" s="1514" t="n">
        <v>4.06</v>
      </c>
      <c r="H108" s="1515">
        <f>+'BRL USD'!T329</f>
        <v/>
      </c>
      <c r="I108" s="1515">
        <f>+RBOB!U329</f>
        <v/>
      </c>
      <c r="J108" s="1524">
        <f>+I108-0.6</f>
        <v/>
      </c>
      <c r="K108" s="1506">
        <f>(+J108*$K$30)/1000</f>
        <v/>
      </c>
      <c r="L108" s="1506">
        <f>((75/H108)+10)/1000</f>
        <v/>
      </c>
      <c r="M108" s="1505">
        <f>+K108+L108</f>
        <v/>
      </c>
      <c r="N108" s="1505">
        <f>+M108*H108</f>
        <v/>
      </c>
      <c r="O108" s="1505">
        <f>+N108-C108</f>
        <v/>
      </c>
      <c r="P108" s="1516">
        <f>(1-(+N108/C108))*100</f>
        <v/>
      </c>
      <c r="R108" s="1505">
        <f>+N108+(N108*$R$3)</f>
        <v/>
      </c>
      <c r="S108" s="1505">
        <f>+R108*0.7</f>
        <v/>
      </c>
      <c r="U108" s="1513">
        <f>+C108+(C108*$R$3)</f>
        <v/>
      </c>
      <c r="V108" s="1513">
        <f>+U108*0.7</f>
        <v/>
      </c>
      <c r="W108" s="1507">
        <f>(+V108/U108)*100</f>
        <v/>
      </c>
    </row>
    <row r="109" ht="15" customHeight="1" s="1129">
      <c r="B109" s="1112" t="n">
        <v>44743</v>
      </c>
      <c r="C109" s="1514" t="n">
        <v>4.06</v>
      </c>
      <c r="H109" s="1515">
        <f>+'BRL USD'!U330</f>
        <v/>
      </c>
      <c r="I109" s="1515">
        <f>+RBOB!V330</f>
        <v/>
      </c>
      <c r="J109" s="1506">
        <f>+I109-0.6</f>
        <v/>
      </c>
      <c r="K109" s="1506">
        <f>(+J109*$K$30)/1000</f>
        <v/>
      </c>
      <c r="L109" s="1506">
        <f>((75/H109)+10)/1000</f>
        <v/>
      </c>
      <c r="M109" s="1505">
        <f>+K109+L109</f>
        <v/>
      </c>
      <c r="N109" s="1505">
        <f>+M109*H109</f>
        <v/>
      </c>
      <c r="O109" s="1505">
        <f>+N109-C109</f>
        <v/>
      </c>
      <c r="P109" s="1516">
        <f>(1-(+N109/C109))*100</f>
        <v/>
      </c>
      <c r="R109" s="1505">
        <f>+N109+(N109*$R$3)</f>
        <v/>
      </c>
      <c r="S109" s="1505">
        <f>+R109*0.7</f>
        <v/>
      </c>
      <c r="U109" s="1513">
        <f>+C109+(C109*$R$3)</f>
        <v/>
      </c>
      <c r="V109" s="1513">
        <f>+U109*0.7</f>
        <v/>
      </c>
      <c r="W109" s="1507">
        <f>(+V109/U109)*100</f>
        <v/>
      </c>
    </row>
    <row r="110" ht="15" customHeight="1" s="1129">
      <c r="B110" s="1112" t="n">
        <v>44746</v>
      </c>
      <c r="C110" s="1514" t="n">
        <v>4.06</v>
      </c>
      <c r="H110" s="1515">
        <f>+'BRL USD'!U330</f>
        <v/>
      </c>
      <c r="I110" s="1515">
        <f>+RBOB!V331</f>
        <v/>
      </c>
      <c r="J110" s="1506">
        <f>+I110-0.6</f>
        <v/>
      </c>
      <c r="K110" s="1506">
        <f>(+J110*$K$30)/1000</f>
        <v/>
      </c>
      <c r="L110" s="1506">
        <f>((75/H110)+10)/1000</f>
        <v/>
      </c>
      <c r="M110" s="1505">
        <f>+K110+L110</f>
        <v/>
      </c>
      <c r="N110" s="1505">
        <f>+M110*H110</f>
        <v/>
      </c>
      <c r="O110" s="1505">
        <f>+N110-C110</f>
        <v/>
      </c>
      <c r="P110" s="1516">
        <f>(1-(+N110/C110))*100</f>
        <v/>
      </c>
      <c r="R110" s="1505">
        <f>+N110+(N110*$R$3)</f>
        <v/>
      </c>
      <c r="S110" s="1505">
        <f>+R110*0.7</f>
        <v/>
      </c>
      <c r="U110" s="1513">
        <f>+C110+(C110*$R$3)</f>
        <v/>
      </c>
      <c r="V110" s="1513">
        <f>+U110*0.7</f>
        <v/>
      </c>
      <c r="W110" s="1507">
        <f>(+V110/U110)*100</f>
        <v/>
      </c>
    </row>
    <row r="111" ht="15" customHeight="1" s="1129">
      <c r="B111" s="1112" t="n">
        <v>44747</v>
      </c>
      <c r="C111" s="1514" t="n">
        <v>4.06</v>
      </c>
      <c r="H111" s="1515">
        <f>+'BRL USD'!U330</f>
        <v/>
      </c>
      <c r="I111" s="1515">
        <f>+RBOB!V332</f>
        <v/>
      </c>
      <c r="J111" s="1506">
        <f>+I111-0.6</f>
        <v/>
      </c>
      <c r="K111" s="1506">
        <f>(+J111*$K$30)/1000</f>
        <v/>
      </c>
      <c r="L111" s="1506">
        <f>((75/H111)+10)/1000</f>
        <v/>
      </c>
      <c r="M111" s="1505">
        <f>+K111+L111</f>
        <v/>
      </c>
      <c r="N111" s="1505">
        <f>+M111*H111</f>
        <v/>
      </c>
      <c r="O111" s="1505">
        <f>+N111-C111</f>
        <v/>
      </c>
      <c r="P111" s="1516">
        <f>(1-(+N111/C111))*100</f>
        <v/>
      </c>
      <c r="R111" s="1505">
        <f>+N111+(N111*$R$3)</f>
        <v/>
      </c>
      <c r="S111" s="1505">
        <f>+R111*0.7</f>
        <v/>
      </c>
      <c r="U111" s="1513">
        <f>+C111+(C111*$R$3)</f>
        <v/>
      </c>
      <c r="V111" s="1513">
        <f>+U111*0.7</f>
        <v/>
      </c>
      <c r="W111" s="1507">
        <f>(+V111/U111)*100</f>
        <v/>
      </c>
    </row>
    <row r="112" ht="15" customHeight="1" s="1129">
      <c r="B112" s="1112" t="n">
        <v>44748</v>
      </c>
      <c r="C112" s="1514" t="n">
        <v>4.06</v>
      </c>
      <c r="H112" s="1515">
        <f>+'BRL USD'!U330</f>
        <v/>
      </c>
      <c r="I112" s="1515">
        <f>+RBOB!V333</f>
        <v/>
      </c>
      <c r="J112" s="1506">
        <f>+I112-0.6</f>
        <v/>
      </c>
      <c r="K112" s="1506">
        <f>(+J112*$K$30)/1000</f>
        <v/>
      </c>
      <c r="L112" s="1506">
        <f>((75/H112)+10)/1000</f>
        <v/>
      </c>
      <c r="M112" s="1505">
        <f>+K112+L112</f>
        <v/>
      </c>
      <c r="N112" s="1505">
        <f>+M112*H112</f>
        <v/>
      </c>
      <c r="O112" s="1505">
        <f>+N112-C112</f>
        <v/>
      </c>
      <c r="P112" s="1516">
        <f>(1-(+N112/C112))*100</f>
        <v/>
      </c>
      <c r="R112" s="1505">
        <f>+N112+(N112*$R$3)</f>
        <v/>
      </c>
      <c r="S112" s="1505">
        <f>+R112*0.7</f>
        <v/>
      </c>
      <c r="U112" s="1513">
        <f>+C112+(C112*$R$3)</f>
        <v/>
      </c>
      <c r="V112" s="1513">
        <f>+U112*0.7</f>
        <v/>
      </c>
      <c r="W112" s="1507">
        <f>(+V112/U112)*100</f>
        <v/>
      </c>
    </row>
    <row r="113" ht="15" customHeight="1" s="1129">
      <c r="B113" s="1112" t="n">
        <v>44749</v>
      </c>
      <c r="C113" s="1514" t="n">
        <v>4.06</v>
      </c>
      <c r="H113" s="1515">
        <f>+'BRL USD'!U330</f>
        <v/>
      </c>
      <c r="I113" s="1515">
        <f>+RBOB!V334</f>
        <v/>
      </c>
      <c r="J113" s="1506">
        <f>+I113-0.6</f>
        <v/>
      </c>
      <c r="K113" s="1506">
        <f>(+J113*$K$30)/1000</f>
        <v/>
      </c>
      <c r="L113" s="1506">
        <f>((75/H113)+10)/1000</f>
        <v/>
      </c>
      <c r="M113" s="1505">
        <f>+K113+L113</f>
        <v/>
      </c>
      <c r="N113" s="1505">
        <f>+M113*H113</f>
        <v/>
      </c>
      <c r="O113" s="1505">
        <f>+N113-C113</f>
        <v/>
      </c>
      <c r="P113" s="1516">
        <f>(1-(+N113/C113))*100</f>
        <v/>
      </c>
      <c r="R113" s="1505">
        <f>+N113+(N113*$R$3)</f>
        <v/>
      </c>
      <c r="S113" s="1505">
        <f>+R113*0.7</f>
        <v/>
      </c>
      <c r="U113" s="1513">
        <f>+C113+(C113*$R$3)</f>
        <v/>
      </c>
      <c r="V113" s="1513">
        <f>+U113*0.7</f>
        <v/>
      </c>
      <c r="W113" s="1507">
        <f>(+V113/U113)*100</f>
        <v/>
      </c>
    </row>
    <row r="114" ht="15" customHeight="1" s="1129">
      <c r="B114" s="1112" t="n">
        <v>44750</v>
      </c>
      <c r="C114" s="1514" t="n">
        <v>4.06</v>
      </c>
      <c r="H114" s="1515">
        <f>+'BRL USD'!U330</f>
        <v/>
      </c>
      <c r="I114" s="1515">
        <f>+RBOB!V335</f>
        <v/>
      </c>
      <c r="J114" s="1519">
        <f>+I114-0.6</f>
        <v/>
      </c>
      <c r="K114" s="1506">
        <f>(+J114*$K$30)/1000</f>
        <v/>
      </c>
      <c r="L114" s="1506">
        <f>((75/H114)+10)/1000</f>
        <v/>
      </c>
      <c r="M114" s="1505">
        <f>+K114+L114</f>
        <v/>
      </c>
      <c r="N114" s="1505">
        <f>+M114*H114</f>
        <v/>
      </c>
      <c r="O114" s="1505">
        <f>+N114-C114</f>
        <v/>
      </c>
      <c r="P114" s="1516">
        <f>(1-(+N114/C114))*100</f>
        <v/>
      </c>
      <c r="R114" s="1505">
        <f>+N114+(N114*$R$3)</f>
        <v/>
      </c>
      <c r="S114" s="1505">
        <f>+R114*0.7</f>
        <v/>
      </c>
      <c r="U114" s="1513">
        <f>+C114+(C114*$R$3)</f>
        <v/>
      </c>
      <c r="V114" s="1513">
        <f>+U114*0.7</f>
        <v/>
      </c>
      <c r="W114" s="1507">
        <f>(+V114/U114)*100</f>
        <v/>
      </c>
    </row>
    <row r="115" ht="15" customHeight="1" s="1129">
      <c r="B115" s="1112" t="n">
        <v>44753</v>
      </c>
      <c r="C115" s="1514" t="n">
        <v>4.06</v>
      </c>
      <c r="H115" s="1515">
        <f>+'BRL USD'!$U$330</f>
        <v/>
      </c>
      <c r="I115" s="1515">
        <f>+RBOB!V336</f>
        <v/>
      </c>
      <c r="J115" s="1506">
        <f>+I115-0.6</f>
        <v/>
      </c>
      <c r="K115" s="1506">
        <f>(+J115*$K$30)/1000</f>
        <v/>
      </c>
      <c r="L115" s="1506">
        <f>((75/H115)+10)/1000</f>
        <v/>
      </c>
      <c r="M115" s="1505">
        <f>+K115+L115</f>
        <v/>
      </c>
      <c r="N115" s="1505">
        <f>+M115*H115</f>
        <v/>
      </c>
      <c r="O115" s="1505">
        <f>+N115-C115</f>
        <v/>
      </c>
      <c r="P115" s="1516">
        <f>(1-(+N115/C115))*100</f>
        <v/>
      </c>
      <c r="R115" s="1505">
        <f>+N115+(N115*$R$3)</f>
        <v/>
      </c>
      <c r="S115" s="1505">
        <f>+R115*0.7</f>
        <v/>
      </c>
      <c r="U115" s="1513">
        <f>+C115+(C115*$R$3)</f>
        <v/>
      </c>
      <c r="V115" s="1513">
        <f>+U115*0.7</f>
        <v/>
      </c>
      <c r="W115" s="1507">
        <f>(+V115/U115)*100</f>
        <v/>
      </c>
    </row>
    <row r="116" ht="15" customHeight="1" s="1129">
      <c r="B116" s="1112" t="n">
        <v>44754</v>
      </c>
      <c r="C116" s="1514" t="n">
        <v>4.06</v>
      </c>
      <c r="H116" s="1515">
        <f>+'BRL USD'!$U$330</f>
        <v/>
      </c>
      <c r="I116" s="1515">
        <f>+RBOB!V337</f>
        <v/>
      </c>
      <c r="J116" s="1506">
        <f>+I116-0.6</f>
        <v/>
      </c>
      <c r="K116" s="1506">
        <f>(+J116*$K$30)/1000</f>
        <v/>
      </c>
      <c r="L116" s="1506">
        <f>((75/H116)+10)/1000</f>
        <v/>
      </c>
      <c r="M116" s="1505">
        <f>+K116+L116</f>
        <v/>
      </c>
      <c r="N116" s="1505">
        <f>+M116*H116</f>
        <v/>
      </c>
      <c r="O116" s="1505">
        <f>+N116-C116</f>
        <v/>
      </c>
      <c r="P116" s="1516">
        <f>(1-(+N116/C116))*100</f>
        <v/>
      </c>
      <c r="R116" s="1505">
        <f>+N116+(N116*$R$3)</f>
        <v/>
      </c>
      <c r="S116" s="1505">
        <f>+R116*0.7</f>
        <v/>
      </c>
      <c r="U116" s="1513">
        <f>+C116+(C116*$R$3)</f>
        <v/>
      </c>
      <c r="V116" s="1513">
        <f>+U116*0.7</f>
        <v/>
      </c>
      <c r="W116" s="1507">
        <f>(+V116/U116)*100</f>
        <v/>
      </c>
    </row>
    <row r="117" ht="15" customHeight="1" s="1129">
      <c r="B117" s="1112" t="n">
        <v>44755</v>
      </c>
      <c r="C117" s="1514" t="n">
        <v>4.06</v>
      </c>
      <c r="H117" s="1515">
        <f>+'BRL USD'!$U$330</f>
        <v/>
      </c>
      <c r="I117" s="1515">
        <f>+RBOB!V338</f>
        <v/>
      </c>
      <c r="J117" s="1506">
        <f>+I117-0.6</f>
        <v/>
      </c>
      <c r="K117" s="1506">
        <f>(+J117*$K$30)/1000</f>
        <v/>
      </c>
      <c r="L117" s="1506">
        <f>((75/H117)+10)/1000</f>
        <v/>
      </c>
      <c r="M117" s="1505">
        <f>+K117+L117</f>
        <v/>
      </c>
      <c r="N117" s="1505">
        <f>+M117*H117</f>
        <v/>
      </c>
      <c r="O117" s="1505">
        <f>+N117-C117</f>
        <v/>
      </c>
      <c r="P117" s="1516">
        <f>(1-(+N117/C117))*100</f>
        <v/>
      </c>
      <c r="R117" s="1505">
        <f>+N117+(N117*$R$3)</f>
        <v/>
      </c>
      <c r="S117" s="1505">
        <f>+R117*0.7</f>
        <v/>
      </c>
      <c r="U117" s="1513">
        <f>+C117+(C117*$R$3)</f>
        <v/>
      </c>
      <c r="V117" s="1513">
        <f>+U117*0.7</f>
        <v/>
      </c>
      <c r="W117" s="1507">
        <f>(+V117/U117)*100</f>
        <v/>
      </c>
    </row>
    <row r="118" ht="15" customHeight="1" s="1129">
      <c r="B118" s="1112" t="n">
        <v>44756</v>
      </c>
      <c r="C118" s="1514" t="n">
        <v>4.06</v>
      </c>
      <c r="H118" s="1515">
        <f>+'BRL USD'!$U$330</f>
        <v/>
      </c>
      <c r="I118" s="1515">
        <f>+RBOB!V339</f>
        <v/>
      </c>
      <c r="J118" s="1506">
        <f>+I118-0.6</f>
        <v/>
      </c>
      <c r="K118" s="1506">
        <f>(+J118*$K$30)/1000</f>
        <v/>
      </c>
      <c r="L118" s="1506">
        <f>((75/H118)+10)/1000</f>
        <v/>
      </c>
      <c r="M118" s="1505">
        <f>+K118+L118</f>
        <v/>
      </c>
      <c r="N118" s="1505">
        <f>+M118*H118</f>
        <v/>
      </c>
      <c r="O118" s="1505">
        <f>+N118-C118</f>
        <v/>
      </c>
      <c r="P118" s="1516">
        <f>(1-(+N118/C118))*100</f>
        <v/>
      </c>
      <c r="R118" s="1505">
        <f>+N118+(N118*$R$3)</f>
        <v/>
      </c>
      <c r="S118" s="1505">
        <f>+R118*0.7</f>
        <v/>
      </c>
      <c r="U118" s="1513">
        <f>+C118+(C118*$R$3)</f>
        <v/>
      </c>
      <c r="V118" s="1513">
        <f>+U118*0.7</f>
        <v/>
      </c>
      <c r="W118" s="1507">
        <f>(+V118/U118)*100</f>
        <v/>
      </c>
    </row>
    <row r="119" ht="15" customHeight="1" s="1129">
      <c r="B119" s="1112" t="n">
        <v>44757</v>
      </c>
      <c r="C119" s="1514" t="n">
        <v>4.06</v>
      </c>
      <c r="H119" s="1515">
        <f>+'BRL USD'!$U$330</f>
        <v/>
      </c>
      <c r="I119" s="1515">
        <f>+RBOB!V340</f>
        <v/>
      </c>
      <c r="J119" s="1506">
        <f>+I119-0.6</f>
        <v/>
      </c>
      <c r="K119" s="1506">
        <f>(+J119*$K$30)/1000</f>
        <v/>
      </c>
      <c r="L119" s="1506">
        <f>((75/H119)+10)/1000</f>
        <v/>
      </c>
      <c r="M119" s="1505">
        <f>+K119+L119</f>
        <v/>
      </c>
      <c r="N119" s="1505">
        <f>+M119*H119</f>
        <v/>
      </c>
      <c r="O119" s="1505">
        <f>+N119-C119</f>
        <v/>
      </c>
      <c r="P119" s="1516">
        <f>(1-(+N119/C119))*100</f>
        <v/>
      </c>
      <c r="R119" s="1505">
        <f>+N119+(N119*$R$3)</f>
        <v/>
      </c>
      <c r="S119" s="1505">
        <f>+R119*0.7</f>
        <v/>
      </c>
      <c r="U119" s="1513">
        <f>+C119+(C119*$R$3)</f>
        <v/>
      </c>
      <c r="V119" s="1513">
        <f>+U119*0.7</f>
        <v/>
      </c>
      <c r="W119" s="1507">
        <f>(+V119/U119)*100</f>
        <v/>
      </c>
    </row>
    <row r="120" ht="15" customHeight="1" s="1129">
      <c r="B120" s="1112" t="n">
        <v>44760</v>
      </c>
      <c r="C120" s="1514" t="n">
        <v>4.06</v>
      </c>
      <c r="H120" s="1515">
        <f>+'BRL USD'!$U$330</f>
        <v/>
      </c>
      <c r="I120" s="1515">
        <f>+RBOB!V341</f>
        <v/>
      </c>
      <c r="J120" s="1506">
        <f>+I120-0.6</f>
        <v/>
      </c>
      <c r="K120" s="1506">
        <f>(+J120*$K$30)/1000</f>
        <v/>
      </c>
      <c r="L120" s="1506">
        <f>((75/H120)+10)/1000</f>
        <v/>
      </c>
      <c r="M120" s="1505">
        <f>+K120+L120</f>
        <v/>
      </c>
      <c r="N120" s="1505">
        <f>+M120*H120</f>
        <v/>
      </c>
      <c r="O120" s="1505">
        <f>+N120-C120</f>
        <v/>
      </c>
      <c r="P120" s="1516">
        <f>(1-(+N120/C120))*100</f>
        <v/>
      </c>
      <c r="R120" s="1505">
        <f>+N120+(N120*$R$3)</f>
        <v/>
      </c>
      <c r="S120" s="1505">
        <f>+R120*0.7</f>
        <v/>
      </c>
      <c r="U120" s="1513">
        <f>+C120+(C120*$R$3)</f>
        <v/>
      </c>
      <c r="V120" s="1513">
        <f>+U120*0.7</f>
        <v/>
      </c>
      <c r="W120" s="1507">
        <f>(+V120/U120)*100</f>
        <v/>
      </c>
    </row>
    <row r="121" ht="15" customHeight="1" s="1129">
      <c r="B121" s="104" t="n">
        <v>44761</v>
      </c>
      <c r="C121" s="1517" t="n">
        <v>3.86</v>
      </c>
      <c r="H121" s="1515">
        <f>+'BRL USD'!$U$330</f>
        <v/>
      </c>
      <c r="I121" s="1515">
        <f>+RBOB!V342</f>
        <v/>
      </c>
      <c r="J121" s="1506">
        <f>+I121-0.6</f>
        <v/>
      </c>
      <c r="K121" s="1506">
        <f>(+J121*$K$30)/1000</f>
        <v/>
      </c>
      <c r="L121" s="1506">
        <f>((75/H121)+10)/1000</f>
        <v/>
      </c>
      <c r="M121" s="1505">
        <f>+K121+L121</f>
        <v/>
      </c>
      <c r="N121" s="1505">
        <f>+M121*H121</f>
        <v/>
      </c>
      <c r="O121" s="1505">
        <f>+N121-C121</f>
        <v/>
      </c>
      <c r="P121" s="1516">
        <f>(1-(+N121/C121))*100</f>
        <v/>
      </c>
      <c r="R121" s="1505">
        <f>+N121+(N121*$R$3)</f>
        <v/>
      </c>
      <c r="S121" s="1505">
        <f>+R121*0.7</f>
        <v/>
      </c>
      <c r="U121" s="1513">
        <f>+C121+(C121*$R$3)</f>
        <v/>
      </c>
      <c r="V121" s="1513">
        <f>+U121*0.7</f>
        <v/>
      </c>
      <c r="W121" s="1507">
        <f>(+V121/U121)*100</f>
        <v/>
      </c>
    </row>
    <row r="122" ht="15" customHeight="1" s="1129">
      <c r="B122" s="723" t="n">
        <v>44762</v>
      </c>
      <c r="C122" s="1525" t="n">
        <v>3.86</v>
      </c>
      <c r="H122" s="1515">
        <f>+'BRL USD'!$U$330</f>
        <v/>
      </c>
      <c r="I122" s="1515">
        <f>+RBOB!V343</f>
        <v/>
      </c>
      <c r="J122" s="1506">
        <f>+I122-0.6</f>
        <v/>
      </c>
      <c r="K122" s="1506">
        <f>(+J122*$K$30)/1000</f>
        <v/>
      </c>
      <c r="L122" s="1506">
        <f>((75/H122)+10)/1000</f>
        <v/>
      </c>
      <c r="M122" s="1505">
        <f>+K122+L122</f>
        <v/>
      </c>
      <c r="N122" s="1505">
        <f>+M122*H122</f>
        <v/>
      </c>
      <c r="O122" s="1505">
        <f>+N122-C122</f>
        <v/>
      </c>
      <c r="P122" s="1516">
        <f>(1-(+N122/C122))*100</f>
        <v/>
      </c>
      <c r="R122" s="1505">
        <f>+N122+(N122*$R$3)</f>
        <v/>
      </c>
      <c r="S122" s="1505">
        <f>+R122*0.7</f>
        <v/>
      </c>
      <c r="U122" s="1513">
        <f>+C122+(C122*$R$3)</f>
        <v/>
      </c>
      <c r="V122" s="1513">
        <f>+U122*0.7</f>
        <v/>
      </c>
      <c r="W122" s="1507">
        <f>(+V122/U122)*100</f>
        <v/>
      </c>
    </row>
    <row r="123" ht="15" customHeight="1" s="1129">
      <c r="B123" s="1112" t="n">
        <v>44763</v>
      </c>
      <c r="C123" s="1514" t="n">
        <v>3.86</v>
      </c>
      <c r="H123" s="1515">
        <f>+'BRL USD'!$U$330</f>
        <v/>
      </c>
      <c r="I123" s="1515">
        <f>+RBOB!V344</f>
        <v/>
      </c>
      <c r="J123" s="1506">
        <f>+I123-0.6</f>
        <v/>
      </c>
      <c r="K123" s="1506">
        <f>(+J123*$K$30)/1000</f>
        <v/>
      </c>
      <c r="L123" s="1506">
        <f>((75/H123)+10)/1000</f>
        <v/>
      </c>
      <c r="M123" s="1505">
        <f>+K123+L123</f>
        <v/>
      </c>
      <c r="N123" s="1505">
        <f>+M123*H123</f>
        <v/>
      </c>
      <c r="O123" s="1505">
        <f>+N123-C123</f>
        <v/>
      </c>
      <c r="P123" s="1516">
        <f>(1-(+N123/C123))*100</f>
        <v/>
      </c>
      <c r="R123" s="1505">
        <f>+N123+(N123*$R$3)</f>
        <v/>
      </c>
      <c r="S123" s="1505">
        <f>+R123*0.7</f>
        <v/>
      </c>
      <c r="U123" s="1513">
        <f>+C123+(C123*$R$3)</f>
        <v/>
      </c>
      <c r="V123" s="1513">
        <f>+U123*0.7</f>
        <v/>
      </c>
      <c r="W123" s="1507">
        <f>(+V123/U123)*100</f>
        <v/>
      </c>
    </row>
    <row r="124" ht="15" customHeight="1" s="1129">
      <c r="B124" s="1112" t="n">
        <v>44764</v>
      </c>
      <c r="C124" s="1514" t="n">
        <v>3.86</v>
      </c>
      <c r="H124" s="1515">
        <f>+'BRL USD'!$U$330</f>
        <v/>
      </c>
      <c r="I124" s="1515">
        <f>+RBOB!V345</f>
        <v/>
      </c>
      <c r="J124" s="1506">
        <f>+I124-0.6</f>
        <v/>
      </c>
      <c r="K124" s="1506">
        <f>(+J124*$K$30)/1000</f>
        <v/>
      </c>
      <c r="L124" s="1506">
        <f>((75/H124)+10)/1000</f>
        <v/>
      </c>
      <c r="M124" s="1505">
        <f>+K124+L124</f>
        <v/>
      </c>
      <c r="N124" s="1505">
        <f>+M124*H124</f>
        <v/>
      </c>
      <c r="O124" s="1505">
        <f>+N124-C124</f>
        <v/>
      </c>
      <c r="P124" s="1516">
        <f>(1-(+N124/C124))*100</f>
        <v/>
      </c>
      <c r="R124" s="1505">
        <f>+N124+(N124*$R$3)</f>
        <v/>
      </c>
      <c r="S124" s="1505">
        <f>+R124*0.7</f>
        <v/>
      </c>
      <c r="U124" s="1513">
        <f>+C124+(C124*$R$3)</f>
        <v/>
      </c>
      <c r="V124" s="1513">
        <f>+U124*0.7</f>
        <v/>
      </c>
      <c r="W124" s="1507">
        <f>(+V124/U124)*100</f>
        <v/>
      </c>
    </row>
    <row r="125" ht="15" customHeight="1" s="1129">
      <c r="B125" s="1112" t="n">
        <v>44767</v>
      </c>
      <c r="C125" s="1514" t="n">
        <v>3.86</v>
      </c>
      <c r="H125" s="1515">
        <f>+'BRL USD'!$U$330</f>
        <v/>
      </c>
      <c r="I125" s="1515">
        <f>+RBOB!V346</f>
        <v/>
      </c>
      <c r="J125" s="1506">
        <f>+I125-0.6</f>
        <v/>
      </c>
      <c r="K125" s="1506">
        <f>(+J125*$K$30)/1000</f>
        <v/>
      </c>
      <c r="L125" s="1506">
        <f>((75/H125)+10)/1000</f>
        <v/>
      </c>
      <c r="M125" s="1505">
        <f>+K125+L125</f>
        <v/>
      </c>
      <c r="N125" s="1505">
        <f>+M125*H125</f>
        <v/>
      </c>
      <c r="O125" s="1505">
        <f>+N125-C125</f>
        <v/>
      </c>
      <c r="P125" s="1516">
        <f>(1-(+N125/C125))*100</f>
        <v/>
      </c>
      <c r="R125" s="1505">
        <f>+N125+(N125*$R$3)</f>
        <v/>
      </c>
      <c r="S125" s="1505">
        <f>+R125*0.7</f>
        <v/>
      </c>
      <c r="U125" s="1513">
        <f>+C125+(C125*$R$3)</f>
        <v/>
      </c>
      <c r="V125" s="1513">
        <f>+U125*0.7</f>
        <v/>
      </c>
      <c r="W125" s="1507">
        <f>(+V125/U125)*100</f>
        <v/>
      </c>
    </row>
    <row r="126" ht="15" customHeight="1" s="1129">
      <c r="B126" s="1112" t="n">
        <v>44768</v>
      </c>
      <c r="C126" s="1514" t="n">
        <v>3.86</v>
      </c>
      <c r="H126" s="1515">
        <f>+'BRL USD'!$U$330</f>
        <v/>
      </c>
      <c r="I126" s="1515">
        <f>+RBOB!V347</f>
        <v/>
      </c>
      <c r="J126" s="1524">
        <f>+I126-0.6</f>
        <v/>
      </c>
      <c r="K126" s="1506">
        <f>(+J126*$K$30)/1000</f>
        <v/>
      </c>
      <c r="L126" s="1506">
        <f>((75/H126)+10)/1000</f>
        <v/>
      </c>
      <c r="M126" s="1505">
        <f>+K126+L126</f>
        <v/>
      </c>
      <c r="N126" s="1505">
        <f>+M126*H126</f>
        <v/>
      </c>
      <c r="O126" s="1505">
        <f>+N126-C126</f>
        <v/>
      </c>
      <c r="P126" s="1516">
        <f>(1-(+N126/C126))*100</f>
        <v/>
      </c>
      <c r="R126" s="1505">
        <f>+N126+(N126*$R$3)</f>
        <v/>
      </c>
      <c r="S126" s="1505">
        <f>+R126*0.7</f>
        <v/>
      </c>
      <c r="U126" s="1513">
        <f>+C126+(C126*$R$3)</f>
        <v/>
      </c>
      <c r="V126" s="1513">
        <f>+U126*0.7</f>
        <v/>
      </c>
      <c r="W126" s="1507">
        <f>(+V126/U126)*100</f>
        <v/>
      </c>
    </row>
    <row r="127" ht="15" customHeight="1" s="1129">
      <c r="B127" s="1112" t="n">
        <v>44769</v>
      </c>
      <c r="C127" s="1514" t="n">
        <v>3.86</v>
      </c>
      <c r="H127" s="1515">
        <f>+'BRL USD'!$U$330</f>
        <v/>
      </c>
      <c r="I127" s="1515">
        <f>+RBOB!V348</f>
        <v/>
      </c>
      <c r="J127" s="1506">
        <f>+I127-0.6</f>
        <v/>
      </c>
      <c r="K127" s="1506">
        <f>(+J127*$K$30)/1000</f>
        <v/>
      </c>
      <c r="L127" s="1506">
        <f>((75/H127)+10)/1000</f>
        <v/>
      </c>
      <c r="M127" s="1505">
        <f>+K127+L127</f>
        <v/>
      </c>
      <c r="N127" s="1505">
        <f>+M127*H127</f>
        <v/>
      </c>
      <c r="O127" s="1505">
        <f>+N127-C127</f>
        <v/>
      </c>
      <c r="P127" s="1516">
        <f>(1-(+N127/C127))*100</f>
        <v/>
      </c>
      <c r="R127" s="1505">
        <f>+N127+(N127*$R$3)</f>
        <v/>
      </c>
      <c r="S127" s="1505">
        <f>+R127*0.7</f>
        <v/>
      </c>
      <c r="U127" s="1513">
        <f>+C127+(C127*$R$3)</f>
        <v/>
      </c>
      <c r="V127" s="1513">
        <f>+U127*0.7</f>
        <v/>
      </c>
      <c r="W127" s="1507">
        <f>(+V127/U127)*100</f>
        <v/>
      </c>
    </row>
    <row r="128" ht="15" customHeight="1" s="1129">
      <c r="B128" s="1112" t="n">
        <v>44770</v>
      </c>
      <c r="C128" s="1514" t="n">
        <v>3.86</v>
      </c>
      <c r="H128" s="1515">
        <f>+'BRL USD'!$U$330</f>
        <v/>
      </c>
      <c r="I128" s="1515">
        <f>+RBOB!V349</f>
        <v/>
      </c>
      <c r="J128" s="1506">
        <f>+I128-0.6</f>
        <v/>
      </c>
      <c r="K128" s="1506">
        <f>(+J128*$K$30)/1000</f>
        <v/>
      </c>
      <c r="L128" s="1506">
        <f>((75/H128)+10)/1000</f>
        <v/>
      </c>
      <c r="M128" s="1505">
        <f>+K128+L128</f>
        <v/>
      </c>
      <c r="N128" s="1505">
        <f>+M128*H128</f>
        <v/>
      </c>
      <c r="O128" s="1505">
        <f>+N128-C128</f>
        <v/>
      </c>
      <c r="P128" s="1516">
        <f>(1-(+N128/C128))*100</f>
        <v/>
      </c>
      <c r="R128" s="1505">
        <f>+N128+(N128*$R$3)</f>
        <v/>
      </c>
      <c r="S128" s="1505">
        <f>+R128*0.7</f>
        <v/>
      </c>
      <c r="U128" s="1513">
        <f>+C128+(C128*$R$3)</f>
        <v/>
      </c>
      <c r="V128" s="1513">
        <f>+U128*0.7</f>
        <v/>
      </c>
      <c r="W128" s="1507">
        <f>(+V128/U128)*100</f>
        <v/>
      </c>
    </row>
    <row r="129" ht="15" customHeight="1" s="1129">
      <c r="B129" s="723" t="n">
        <v>44771</v>
      </c>
      <c r="C129" s="1526" t="n">
        <v>3.71</v>
      </c>
      <c r="H129" s="1515">
        <f>+'BRL USD'!$U$330</f>
        <v/>
      </c>
      <c r="I129" s="1515">
        <f>+RBOB!V350</f>
        <v/>
      </c>
      <c r="J129" s="1506">
        <f>+I129-0.5</f>
        <v/>
      </c>
      <c r="K129" s="1506">
        <f>(+J129*$K$30)/1000</f>
        <v/>
      </c>
      <c r="L129" s="1506">
        <f>((75/H129)+10)/1000</f>
        <v/>
      </c>
      <c r="M129" s="1505">
        <f>+K129+L129</f>
        <v/>
      </c>
      <c r="N129" s="1505">
        <f>+M129*H129</f>
        <v/>
      </c>
      <c r="O129" s="1505">
        <f>+N129-C129</f>
        <v/>
      </c>
      <c r="P129" s="1516">
        <f>(1-(+N129/C129))*100</f>
        <v/>
      </c>
      <c r="R129" s="1505">
        <f>+N129+(N129*$R$3)</f>
        <v/>
      </c>
      <c r="S129" s="1505">
        <f>+R129*0.7</f>
        <v/>
      </c>
      <c r="U129" s="1513">
        <f>+C129+(C129*$R$3)</f>
        <v/>
      </c>
      <c r="V129" s="1513">
        <f>+U129*0.7</f>
        <v/>
      </c>
      <c r="W129" s="1507">
        <f>(+V129/U129)*100</f>
        <v/>
      </c>
    </row>
    <row r="130" ht="15" customHeight="1" s="1129">
      <c r="B130" s="687" t="n">
        <v>44774</v>
      </c>
      <c r="C130" s="1514" t="n">
        <v>3.71</v>
      </c>
      <c r="H130" s="1515">
        <f>+'BRL USD'!$U$330</f>
        <v/>
      </c>
      <c r="I130" s="1515">
        <f>+RBOB!W351</f>
        <v/>
      </c>
      <c r="J130" s="1506">
        <f>+I130-0.5</f>
        <v/>
      </c>
      <c r="K130" s="1506">
        <f>(+J130*$K$30)/1000</f>
        <v/>
      </c>
      <c r="L130" s="1506">
        <f>((75/H130)+10)/1000</f>
        <v/>
      </c>
      <c r="M130" s="1505">
        <f>+K130+L130</f>
        <v/>
      </c>
      <c r="N130" s="1505">
        <f>+M130*H130</f>
        <v/>
      </c>
      <c r="O130" s="1505">
        <f>+N130-C130</f>
        <v/>
      </c>
      <c r="P130" s="1516">
        <f>(1-(+N130/C130))*100</f>
        <v/>
      </c>
      <c r="R130" s="1505">
        <f>+N130+(N130*$R$3)</f>
        <v/>
      </c>
      <c r="S130" s="1505">
        <f>+R130*0.7</f>
        <v/>
      </c>
      <c r="U130" s="1513">
        <f>+C130+(C130*$R$3)</f>
        <v/>
      </c>
      <c r="V130" s="1513">
        <f>+U130*0.7</f>
        <v/>
      </c>
      <c r="W130" s="1507">
        <f>(+V130/U130)*100</f>
        <v/>
      </c>
    </row>
    <row r="131" ht="15" customHeight="1" s="1129">
      <c r="B131" s="1112" t="n">
        <v>44775</v>
      </c>
      <c r="C131" s="1514" t="n">
        <v>3.71</v>
      </c>
      <c r="H131" s="1515">
        <f>+'BRL USD'!$U$330</f>
        <v/>
      </c>
      <c r="I131" s="1515">
        <f>+RBOB!W352</f>
        <v/>
      </c>
      <c r="J131" s="1506">
        <f>+I131-0.5</f>
        <v/>
      </c>
      <c r="K131" s="1506">
        <f>(+J131*$K$30)/1000</f>
        <v/>
      </c>
      <c r="L131" s="1506">
        <f>((75/H131)+10)/1000</f>
        <v/>
      </c>
      <c r="M131" s="1505">
        <f>+K131+L131</f>
        <v/>
      </c>
      <c r="N131" s="1505">
        <f>+M131*H131</f>
        <v/>
      </c>
      <c r="O131" s="1505">
        <f>+N131-C131</f>
        <v/>
      </c>
      <c r="P131" s="1516">
        <f>(1-(+N131/C131))*100</f>
        <v/>
      </c>
      <c r="R131" s="1505">
        <f>+N131+(N131*$R$3)</f>
        <v/>
      </c>
      <c r="S131" s="1505">
        <f>+R131*0.7</f>
        <v/>
      </c>
      <c r="U131" s="1513">
        <f>+C131+(C131*$R$3)</f>
        <v/>
      </c>
      <c r="V131" s="1513">
        <f>+U131*0.7</f>
        <v/>
      </c>
      <c r="W131" s="1507">
        <f>(+V131/U131)*100</f>
        <v/>
      </c>
    </row>
    <row r="132" ht="15" customHeight="1" s="1129">
      <c r="B132" s="1112" t="n">
        <v>44776</v>
      </c>
      <c r="C132" s="1514" t="n">
        <v>3.71</v>
      </c>
      <c r="H132" s="1515">
        <f>+'BRL USD'!$U$330</f>
        <v/>
      </c>
      <c r="I132" s="1515">
        <f>+RBOB!W353</f>
        <v/>
      </c>
      <c r="J132" s="1506">
        <f>+I132-0.5</f>
        <v/>
      </c>
      <c r="K132" s="1506">
        <f>(+J132*$K$30)/1000</f>
        <v/>
      </c>
      <c r="L132" s="1506">
        <f>((75/H132)+10)/1000</f>
        <v/>
      </c>
      <c r="M132" s="1505">
        <f>+K132+L132</f>
        <v/>
      </c>
      <c r="N132" s="1505">
        <f>+M132*H132</f>
        <v/>
      </c>
      <c r="O132" s="1505">
        <f>+N132-C132</f>
        <v/>
      </c>
      <c r="P132" s="1516">
        <f>(1-(+N132/C132))*100</f>
        <v/>
      </c>
      <c r="R132" s="1505">
        <f>+N132+(N132*$R$3)</f>
        <v/>
      </c>
      <c r="S132" s="1505">
        <f>+R132*0.7</f>
        <v/>
      </c>
      <c r="U132" s="1513">
        <f>+C132+(C132*$R$3)</f>
        <v/>
      </c>
      <c r="V132" s="1513">
        <f>+U132*0.7</f>
        <v/>
      </c>
      <c r="W132" s="1507">
        <f>(+V132/U132)*100</f>
        <v/>
      </c>
    </row>
    <row r="133" ht="15" customHeight="1" s="1129">
      <c r="B133" s="1112" t="n">
        <v>44777</v>
      </c>
      <c r="C133" s="1514" t="n">
        <v>3.71</v>
      </c>
      <c r="H133" s="1515">
        <f>+'BRL USD'!$U$330</f>
        <v/>
      </c>
      <c r="I133" s="1515">
        <f>+RBOB!W354</f>
        <v/>
      </c>
      <c r="J133" s="1506">
        <f>+I133-0.5</f>
        <v/>
      </c>
      <c r="K133" s="1506">
        <f>(+J133*$K$30)/1000</f>
        <v/>
      </c>
      <c r="L133" s="1506">
        <f>((75/H133)+10)/1000</f>
        <v/>
      </c>
      <c r="M133" s="1505">
        <f>+K133+L133</f>
        <v/>
      </c>
      <c r="N133" s="1505">
        <f>+M133*H133</f>
        <v/>
      </c>
      <c r="O133" s="1505">
        <f>+N133-C133</f>
        <v/>
      </c>
      <c r="P133" s="1516">
        <f>(1-(+N133/C133))*100</f>
        <v/>
      </c>
      <c r="R133" s="1505">
        <f>+N133+(N133*$R$3)</f>
        <v/>
      </c>
      <c r="S133" s="1505">
        <f>+R133*0.7</f>
        <v/>
      </c>
      <c r="U133" s="1513">
        <f>+C133+(C133*$R$3)</f>
        <v/>
      </c>
      <c r="V133" s="1513">
        <f>+U133*0.7</f>
        <v/>
      </c>
      <c r="W133" s="1507">
        <f>(+V133/U133)*100</f>
        <v/>
      </c>
    </row>
    <row r="134" ht="15" customHeight="1" s="1129">
      <c r="B134" s="1112" t="n">
        <v>44778</v>
      </c>
      <c r="C134" s="1514" t="n">
        <v>3.71</v>
      </c>
      <c r="H134" s="1515">
        <f>+'BRL USD'!$U$330</f>
        <v/>
      </c>
      <c r="I134" s="1515">
        <f>+RBOB!W355</f>
        <v/>
      </c>
      <c r="J134" s="1506">
        <f>+I134-0.5</f>
        <v/>
      </c>
      <c r="K134" s="1506">
        <f>(+J134*$K$30)/1000</f>
        <v/>
      </c>
      <c r="L134" s="1506">
        <f>((75/H134)+10)/1000</f>
        <v/>
      </c>
      <c r="M134" s="1505">
        <f>+K134+L134</f>
        <v/>
      </c>
      <c r="N134" s="1505">
        <f>+M134*H134</f>
        <v/>
      </c>
      <c r="O134" s="1505">
        <f>+N134-C134</f>
        <v/>
      </c>
      <c r="P134" s="1516">
        <f>(1-(+N134/C134))*100</f>
        <v/>
      </c>
      <c r="R134" s="1505">
        <f>+N134+(N134*$R$3)</f>
        <v/>
      </c>
      <c r="S134" s="1505">
        <f>+R134*0.7</f>
        <v/>
      </c>
      <c r="U134" s="1513">
        <f>+C134+(C134*$R$3)</f>
        <v/>
      </c>
      <c r="V134" s="1513">
        <f>+U134*0.7</f>
        <v/>
      </c>
      <c r="W134" s="1507">
        <f>(+V134/U134)*100</f>
        <v/>
      </c>
    </row>
    <row r="135" ht="15" customHeight="1" s="1129">
      <c r="B135" s="1112" t="n">
        <v>44781</v>
      </c>
      <c r="C135" s="1514" t="n">
        <v>3.71</v>
      </c>
      <c r="H135" s="1515">
        <f>+'BRL USD'!$U$330</f>
        <v/>
      </c>
      <c r="I135" s="1515">
        <f>+RBOB!W356</f>
        <v/>
      </c>
      <c r="J135" s="1506">
        <f>+I135-0.5</f>
        <v/>
      </c>
      <c r="K135" s="1506">
        <f>(+J135*$K$30)/1000</f>
        <v/>
      </c>
      <c r="L135" s="1506">
        <f>((75/H135)+10)/1000</f>
        <v/>
      </c>
      <c r="M135" s="1505">
        <f>+K135+L135</f>
        <v/>
      </c>
      <c r="N135" s="1505">
        <f>+M135*H135</f>
        <v/>
      </c>
      <c r="O135" s="1505">
        <f>+N135-C135</f>
        <v/>
      </c>
      <c r="P135" s="1516">
        <f>(1-(+N135/C135))*100</f>
        <v/>
      </c>
      <c r="R135" s="1505">
        <f>+N135+(N135*$R$3)</f>
        <v/>
      </c>
      <c r="S135" s="1505">
        <f>+R135*0.7</f>
        <v/>
      </c>
      <c r="U135" s="1513">
        <f>+C135+(C135*$R$3)</f>
        <v/>
      </c>
      <c r="V135" s="1513">
        <f>+U135*0.7</f>
        <v/>
      </c>
      <c r="W135" s="1507">
        <f>(+V135/U135)*100</f>
        <v/>
      </c>
    </row>
    <row r="136" ht="15" customHeight="1" s="1129">
      <c r="B136" s="1112" t="n">
        <v>44782</v>
      </c>
      <c r="C136" s="1514" t="n">
        <v>3.71</v>
      </c>
      <c r="H136" s="1515">
        <f>+'BRL USD'!$U$330</f>
        <v/>
      </c>
      <c r="I136" s="1515">
        <f>+RBOB!W357</f>
        <v/>
      </c>
      <c r="J136" s="1506">
        <f>+I136-0.5</f>
        <v/>
      </c>
      <c r="K136" s="1506">
        <f>(+J136*$K$30)/1000</f>
        <v/>
      </c>
      <c r="L136" s="1506">
        <f>((75/H136)+10)/1000</f>
        <v/>
      </c>
      <c r="M136" s="1505">
        <f>+K136+L136</f>
        <v/>
      </c>
      <c r="N136" s="1505">
        <f>+M136*H136</f>
        <v/>
      </c>
      <c r="O136" s="1505">
        <f>+N136-C136</f>
        <v/>
      </c>
      <c r="P136" s="1516">
        <f>(1-(+N136/C136))*100</f>
        <v/>
      </c>
      <c r="R136" s="1505">
        <f>+N136+(N136*$R$3)</f>
        <v/>
      </c>
      <c r="S136" s="1505">
        <f>+R136*0.7</f>
        <v/>
      </c>
      <c r="U136" s="1513">
        <f>+C136+(C136*$R$3)</f>
        <v/>
      </c>
      <c r="V136" s="1513">
        <f>+U136*0.7</f>
        <v/>
      </c>
      <c r="W136" s="1507">
        <f>(+V136/U136)*100</f>
        <v/>
      </c>
    </row>
    <row r="137" ht="15" customHeight="1" s="1129">
      <c r="B137" s="1112" t="n">
        <v>44783</v>
      </c>
      <c r="C137" s="1514" t="n">
        <v>3.71</v>
      </c>
      <c r="H137" s="1515">
        <f>+'BRL USD'!$U$330</f>
        <v/>
      </c>
      <c r="I137" s="1515">
        <f>+RBOB!W358</f>
        <v/>
      </c>
      <c r="J137" s="1506">
        <f>+I137-0.5</f>
        <v/>
      </c>
      <c r="K137" s="1506">
        <f>(+J137*$K$30)/1000</f>
        <v/>
      </c>
      <c r="L137" s="1506">
        <f>((75/H137)+10)/1000</f>
        <v/>
      </c>
      <c r="M137" s="1505">
        <f>+K137+L137</f>
        <v/>
      </c>
      <c r="N137" s="1505">
        <f>+M137*H137</f>
        <v/>
      </c>
      <c r="O137" s="1505">
        <f>+N137-C137</f>
        <v/>
      </c>
      <c r="P137" s="1516">
        <f>(1-(+N137/C137))*100</f>
        <v/>
      </c>
      <c r="R137" s="1505">
        <f>+N137+(N137*$R$3)</f>
        <v/>
      </c>
      <c r="S137" s="1505">
        <f>+R137*0.7</f>
        <v/>
      </c>
      <c r="U137" s="1513">
        <f>+C137+(C137*$R$3)</f>
        <v/>
      </c>
      <c r="V137" s="1513">
        <f>+U137*0.7</f>
        <v/>
      </c>
      <c r="W137" s="1507">
        <f>(+V137/U137)*100</f>
        <v/>
      </c>
    </row>
    <row r="138" ht="15" customHeight="1" s="1129">
      <c r="B138" s="1112" t="n">
        <v>44784</v>
      </c>
      <c r="C138" s="1514" t="n">
        <v>3.71</v>
      </c>
      <c r="H138" s="1515">
        <f>+'BRL USD'!$U$330</f>
        <v/>
      </c>
      <c r="I138" s="1515">
        <f>+RBOB!W359</f>
        <v/>
      </c>
      <c r="J138" s="1506">
        <f>+I138-0.5</f>
        <v/>
      </c>
      <c r="K138" s="1506">
        <f>(+J138*$K$30)/1000</f>
        <v/>
      </c>
      <c r="L138" s="1506">
        <f>((75/H138)+10)/1000</f>
        <v/>
      </c>
      <c r="M138" s="1505">
        <f>+K138+L138</f>
        <v/>
      </c>
      <c r="N138" s="1505">
        <f>+M138*H138</f>
        <v/>
      </c>
      <c r="O138" s="1505">
        <f>+N138-C138</f>
        <v/>
      </c>
      <c r="P138" s="1516">
        <f>(1-(+N138/C138))*100</f>
        <v/>
      </c>
      <c r="R138" s="1505">
        <f>+N138+(N138*$R$3)</f>
        <v/>
      </c>
      <c r="S138" s="1505">
        <f>+R138*0.7</f>
        <v/>
      </c>
      <c r="U138" s="1513">
        <f>+C138+(C138*$R$3)</f>
        <v/>
      </c>
      <c r="V138" s="1513">
        <f>+U138*0.7</f>
        <v/>
      </c>
      <c r="W138" s="1507">
        <f>(+V138/U138)*100</f>
        <v/>
      </c>
    </row>
    <row r="139" ht="15" customHeight="1" s="1129">
      <c r="B139" s="1112" t="n">
        <v>44785</v>
      </c>
      <c r="C139" s="1514" t="n">
        <v>3.71</v>
      </c>
      <c r="H139" s="1515">
        <f>+'BRL USD'!$U$330</f>
        <v/>
      </c>
      <c r="I139" s="1515">
        <f>+RBOB!W360</f>
        <v/>
      </c>
      <c r="J139" s="1506">
        <f>+I139-0.5</f>
        <v/>
      </c>
      <c r="K139" s="1506">
        <f>(+J139*$K$30)/1000</f>
        <v/>
      </c>
      <c r="L139" s="1506">
        <f>((75/H139)+10)/1000</f>
        <v/>
      </c>
      <c r="M139" s="1505">
        <f>+K139+L139</f>
        <v/>
      </c>
      <c r="N139" s="1505">
        <f>+M139*H139</f>
        <v/>
      </c>
      <c r="O139" s="1505">
        <f>+N139-C139</f>
        <v/>
      </c>
      <c r="P139" s="1516">
        <f>(1-(+N139/C139))*100</f>
        <v/>
      </c>
      <c r="R139" s="1505">
        <f>+N139+(N139*$R$3)</f>
        <v/>
      </c>
      <c r="S139" s="1505">
        <f>+R139*0.7</f>
        <v/>
      </c>
      <c r="U139" s="1513">
        <f>+C139+(C139*$R$3)</f>
        <v/>
      </c>
      <c r="V139" s="1513">
        <f>+U139*0.7</f>
        <v/>
      </c>
      <c r="W139" s="1507">
        <f>(+V139/U139)*100</f>
        <v/>
      </c>
    </row>
    <row r="140" ht="15" customHeight="1" s="1129">
      <c r="B140" s="1112" t="n">
        <v>44788</v>
      </c>
      <c r="C140" s="1514" t="n">
        <v>3.71</v>
      </c>
      <c r="H140" s="1515">
        <f>+'BRL USD'!$U$330</f>
        <v/>
      </c>
      <c r="I140" s="1515">
        <f>+RBOB!W361</f>
        <v/>
      </c>
      <c r="J140" s="1506">
        <f>+I140-0.5</f>
        <v/>
      </c>
      <c r="K140" s="1506">
        <f>(+J140*$K$30)/1000</f>
        <v/>
      </c>
      <c r="L140" s="1506">
        <f>((75/H140)+10)/1000</f>
        <v/>
      </c>
      <c r="M140" s="1505">
        <f>+K140+L140</f>
        <v/>
      </c>
      <c r="N140" s="1505">
        <f>+M140*H140</f>
        <v/>
      </c>
      <c r="O140" s="1505">
        <f>+N140-C140</f>
        <v/>
      </c>
      <c r="P140" s="1516">
        <f>(1-(+N140/C140))*100</f>
        <v/>
      </c>
      <c r="R140" s="1505">
        <f>+N140+(N140*$R$3)</f>
        <v/>
      </c>
      <c r="S140" s="1505">
        <f>+R140*0.7</f>
        <v/>
      </c>
      <c r="U140" s="1513">
        <f>+C140+(C140*$R$3)</f>
        <v/>
      </c>
      <c r="V140" s="1513">
        <f>+U140*0.7</f>
        <v/>
      </c>
      <c r="W140" s="1507">
        <f>(+V140/U140)*100</f>
        <v/>
      </c>
    </row>
    <row r="141" ht="15" customHeight="1" s="1129">
      <c r="B141" s="723" t="n">
        <v>44789</v>
      </c>
      <c r="C141" s="795" t="n">
        <v>3.53</v>
      </c>
      <c r="H141" s="1515">
        <f>+'BRL USD'!$U$330</f>
        <v/>
      </c>
      <c r="I141" s="1515">
        <f>+RBOB!W362</f>
        <v/>
      </c>
      <c r="J141" s="1506">
        <f>+I141-0.5</f>
        <v/>
      </c>
      <c r="K141" s="1506">
        <f>(+J141*$K$30)/1000</f>
        <v/>
      </c>
      <c r="L141" s="1506">
        <f>((75/H141)+10)/1000</f>
        <v/>
      </c>
      <c r="M141" s="1505">
        <f>+K141+L141</f>
        <v/>
      </c>
      <c r="N141" s="1505">
        <f>+M141*H141</f>
        <v/>
      </c>
      <c r="O141" s="1505">
        <f>+N141-C141</f>
        <v/>
      </c>
      <c r="P141" s="1516">
        <f>(1-(+N141/C141))*100</f>
        <v/>
      </c>
      <c r="R141" s="1505">
        <f>+N141+(N141*$R$3)</f>
        <v/>
      </c>
      <c r="S141" s="1505">
        <f>+R141*0.7</f>
        <v/>
      </c>
      <c r="U141" s="1513">
        <f>+C141+(C141*$R$3)</f>
        <v/>
      </c>
      <c r="V141" s="1513">
        <f>+U141*0.7</f>
        <v/>
      </c>
      <c r="W141" s="1507">
        <f>(+V141/U141)*100</f>
        <v/>
      </c>
    </row>
    <row r="142" ht="15" customHeight="1" s="1129">
      <c r="B142" s="1112" t="n">
        <v>44790</v>
      </c>
      <c r="C142" s="611" t="n">
        <v>3.53</v>
      </c>
      <c r="H142" s="1515">
        <f>+'BRL USD'!$U$330</f>
        <v/>
      </c>
      <c r="I142" s="1515">
        <f>+RBOB!W363</f>
        <v/>
      </c>
      <c r="J142" s="1506">
        <f>+I142-0.5</f>
        <v/>
      </c>
      <c r="K142" s="1506">
        <f>(+J142*$K$30)/1000</f>
        <v/>
      </c>
      <c r="L142" s="1506">
        <f>((75/H142)+10)/1000</f>
        <v/>
      </c>
      <c r="M142" s="1505">
        <f>+K142+L142</f>
        <v/>
      </c>
      <c r="N142" s="1505">
        <f>+M142*H142</f>
        <v/>
      </c>
      <c r="O142" s="1505">
        <f>+N142-C142</f>
        <v/>
      </c>
      <c r="P142" s="1516">
        <f>(1-(+N142/C142))*100</f>
        <v/>
      </c>
      <c r="R142" s="1505">
        <f>+N142+(N142*$R$3)</f>
        <v/>
      </c>
      <c r="S142" s="1505">
        <f>+R142*0.7</f>
        <v/>
      </c>
      <c r="U142" s="1513">
        <f>+C142+(C142*$R$3)</f>
        <v/>
      </c>
      <c r="V142" s="1513">
        <f>+U142*0.7</f>
        <v/>
      </c>
      <c r="W142" s="1507">
        <f>(+V142/U142)*100</f>
        <v/>
      </c>
    </row>
    <row r="143" ht="15" customHeight="1" s="1129">
      <c r="B143" s="1112" t="n">
        <v>44791</v>
      </c>
      <c r="C143" s="611" t="n">
        <v>3.53</v>
      </c>
      <c r="H143" s="1515">
        <f>+'BRL USD'!$U$330</f>
        <v/>
      </c>
      <c r="I143" s="1515">
        <f>+RBOB!W364</f>
        <v/>
      </c>
      <c r="J143" s="1506">
        <f>+I143-0.5</f>
        <v/>
      </c>
      <c r="K143" s="1506">
        <f>(+J143*$K$30)/1000</f>
        <v/>
      </c>
      <c r="L143" s="1506">
        <f>((75/H143)+10)/1000</f>
        <v/>
      </c>
      <c r="M143" s="1505">
        <f>+K143+L143</f>
        <v/>
      </c>
      <c r="N143" s="1505">
        <f>+M143*H143</f>
        <v/>
      </c>
      <c r="O143" s="1505">
        <f>+N143-C143</f>
        <v/>
      </c>
      <c r="P143" s="1516">
        <f>(1-(+N143/C143))*100</f>
        <v/>
      </c>
      <c r="R143" s="1505">
        <f>+N143+(N143*$R$3)</f>
        <v/>
      </c>
      <c r="S143" s="1505">
        <f>+R143*0.7</f>
        <v/>
      </c>
      <c r="U143" s="1513">
        <f>+C143+(C143*$R$3)</f>
        <v/>
      </c>
      <c r="V143" s="1513">
        <f>+U143*0.7</f>
        <v/>
      </c>
      <c r="W143" s="1507">
        <f>(+V143/U143)*100</f>
        <v/>
      </c>
    </row>
    <row r="144" ht="15" customHeight="1" s="1129">
      <c r="B144" s="1112" t="n">
        <v>44792</v>
      </c>
      <c r="C144" s="611" t="n">
        <v>3.53</v>
      </c>
      <c r="H144" s="1515">
        <f>+'BRL USD'!$U$330</f>
        <v/>
      </c>
      <c r="I144" s="1515">
        <f>+RBOB!W365</f>
        <v/>
      </c>
      <c r="J144" s="1506">
        <f>+I144-0.5</f>
        <v/>
      </c>
      <c r="K144" s="1506">
        <f>(+J144*$K$30)/1000</f>
        <v/>
      </c>
      <c r="L144" s="1506">
        <f>((75/H144)+10)/1000</f>
        <v/>
      </c>
      <c r="M144" s="1505">
        <f>+K144+L144</f>
        <v/>
      </c>
      <c r="N144" s="1505">
        <f>+M144*H144</f>
        <v/>
      </c>
      <c r="O144" s="1505">
        <f>+N144-C144</f>
        <v/>
      </c>
      <c r="P144" s="1516">
        <f>(1-(+N144/C144))*100</f>
        <v/>
      </c>
      <c r="R144" s="1505">
        <f>+N144+(N144*$R$3)</f>
        <v/>
      </c>
      <c r="S144" s="1505">
        <f>+R144*0.7</f>
        <v/>
      </c>
      <c r="U144" s="1513">
        <f>+C144+(C144*$R$3)</f>
        <v/>
      </c>
      <c r="V144" s="1513">
        <f>+U144*0.7</f>
        <v/>
      </c>
      <c r="W144" s="1507">
        <f>(+V144/U144)*100</f>
        <v/>
      </c>
    </row>
    <row r="145" ht="15" customHeight="1" s="1129">
      <c r="B145" s="1112" t="n">
        <v>44795</v>
      </c>
      <c r="C145" s="611" t="n">
        <v>3.53</v>
      </c>
      <c r="H145" s="1515">
        <f>+'BRL USD'!$U$330</f>
        <v/>
      </c>
      <c r="I145" s="1515">
        <f>+RBOB!W366</f>
        <v/>
      </c>
      <c r="J145" s="1506">
        <f>+I145-0.5</f>
        <v/>
      </c>
      <c r="K145" s="1506">
        <f>(+J145*$K$30)/1000</f>
        <v/>
      </c>
      <c r="L145" s="1506">
        <f>((75/H145)+10)/1000</f>
        <v/>
      </c>
      <c r="M145" s="1505">
        <f>+K145+L145</f>
        <v/>
      </c>
      <c r="N145" s="1505">
        <f>+M145*H145</f>
        <v/>
      </c>
      <c r="O145" s="1505">
        <f>+N145-C145</f>
        <v/>
      </c>
      <c r="P145" s="1516">
        <f>(1-(+N145/C145))*100</f>
        <v/>
      </c>
      <c r="R145" s="1505">
        <f>+N145+(N145*$R$3)</f>
        <v/>
      </c>
      <c r="S145" s="1505">
        <f>+R145*0.7</f>
        <v/>
      </c>
      <c r="U145" s="1513">
        <f>+C145+(C145*$R$3)</f>
        <v/>
      </c>
      <c r="V145" s="1513">
        <f>+U145*0.7</f>
        <v/>
      </c>
      <c r="W145" s="1507">
        <f>(+V145/U145)*100</f>
        <v/>
      </c>
    </row>
    <row r="146" ht="15" customHeight="1" s="1129">
      <c r="B146" s="1112" t="n">
        <v>44796</v>
      </c>
      <c r="C146" s="611" t="n">
        <v>3.53</v>
      </c>
      <c r="H146" s="1515">
        <f>+'BRL USD'!$U$330</f>
        <v/>
      </c>
      <c r="I146" s="1515">
        <f>+RBOB!W367</f>
        <v/>
      </c>
      <c r="J146" s="1506">
        <f>+I146-0.5</f>
        <v/>
      </c>
      <c r="K146" s="1506">
        <f>(+J146*$K$30)/1000</f>
        <v/>
      </c>
      <c r="L146" s="1506">
        <f>((75/H146)+10)/1000</f>
        <v/>
      </c>
      <c r="M146" s="1505">
        <f>+K146+L146</f>
        <v/>
      </c>
      <c r="N146" s="1505">
        <f>+M146*H146</f>
        <v/>
      </c>
      <c r="O146" s="1505">
        <f>+N146-C146</f>
        <v/>
      </c>
      <c r="P146" s="1516">
        <f>(1-(+N146/C146))*100</f>
        <v/>
      </c>
      <c r="R146" s="1505">
        <f>+N146+(N146*$R$3)</f>
        <v/>
      </c>
      <c r="S146" s="1505">
        <f>+R146*0.7</f>
        <v/>
      </c>
      <c r="U146" s="1513">
        <f>+C146+(C146*$R$3)</f>
        <v/>
      </c>
      <c r="V146" s="1513">
        <f>+U146*0.7</f>
        <v/>
      </c>
      <c r="W146" s="1507">
        <f>(+V146/U146)*100</f>
        <v/>
      </c>
    </row>
    <row r="147" ht="15" customHeight="1" s="1129">
      <c r="B147" s="1112" t="n">
        <v>44797</v>
      </c>
      <c r="C147" s="611" t="n">
        <v>3.53</v>
      </c>
      <c r="H147" s="1515">
        <f>+'BRL USD'!$U$330</f>
        <v/>
      </c>
      <c r="I147" s="1515">
        <f>+RBOB!W368</f>
        <v/>
      </c>
      <c r="J147" s="1506">
        <f>+I147-0.5</f>
        <v/>
      </c>
      <c r="K147" s="1506">
        <f>(+J147*$K$30)/1000</f>
        <v/>
      </c>
      <c r="L147" s="1506">
        <f>((75/H147)+10)/1000</f>
        <v/>
      </c>
      <c r="M147" s="1505">
        <f>+K147+L147</f>
        <v/>
      </c>
      <c r="N147" s="1505">
        <f>+M147*H147</f>
        <v/>
      </c>
      <c r="O147" s="1505">
        <f>+N147-C147</f>
        <v/>
      </c>
      <c r="P147" s="1516">
        <f>(1-(+N147/C147))*100</f>
        <v/>
      </c>
      <c r="R147" s="1505">
        <f>+N147+(N147*$R$3)</f>
        <v/>
      </c>
      <c r="S147" s="1505">
        <f>+R147*0.7</f>
        <v/>
      </c>
      <c r="U147" s="1513">
        <f>+C147+(C147*$R$3)</f>
        <v/>
      </c>
      <c r="V147" s="1513">
        <f>+U147*0.7</f>
        <v/>
      </c>
      <c r="W147" s="1507">
        <f>(+V147/U147)*100</f>
        <v/>
      </c>
    </row>
    <row r="148" ht="15" customHeight="1" s="1129">
      <c r="B148" s="1112" t="n">
        <v>44798</v>
      </c>
      <c r="C148" s="611" t="n">
        <v>3.53</v>
      </c>
      <c r="H148" s="1515">
        <f>+'BRL USD'!$U$330</f>
        <v/>
      </c>
      <c r="I148" s="1515">
        <f>+RBOB!W369</f>
        <v/>
      </c>
      <c r="J148" s="1506">
        <f>+I148-0.5</f>
        <v/>
      </c>
      <c r="K148" s="1506">
        <f>(+J148*$K$30)/1000</f>
        <v/>
      </c>
      <c r="L148" s="1506">
        <f>((75/H148)+10)/1000</f>
        <v/>
      </c>
      <c r="M148" s="1505">
        <f>+K148+L148</f>
        <v/>
      </c>
      <c r="N148" s="1505">
        <f>+M148*H148</f>
        <v/>
      </c>
      <c r="O148" s="1505">
        <f>+N148-C148</f>
        <v/>
      </c>
      <c r="P148" s="1516">
        <f>(1-(+N148/C148))*100</f>
        <v/>
      </c>
      <c r="R148" s="1505">
        <f>+N148+(N148*$R$3)</f>
        <v/>
      </c>
      <c r="S148" s="1505">
        <f>+R148*0.7</f>
        <v/>
      </c>
      <c r="U148" s="1513">
        <f>+C148+(C148*$R$3)</f>
        <v/>
      </c>
      <c r="V148" s="1513">
        <f>+U148*0.7</f>
        <v/>
      </c>
      <c r="W148" s="1507">
        <f>(+V148/U148)*100</f>
        <v/>
      </c>
    </row>
    <row r="149" ht="15" customHeight="1" s="1129">
      <c r="B149" s="1112" t="n">
        <v>44799</v>
      </c>
      <c r="C149" s="611" t="n">
        <v>3.53</v>
      </c>
      <c r="H149" s="1515">
        <f>+'BRL USD'!$U$330</f>
        <v/>
      </c>
      <c r="I149" s="1515">
        <f>+RBOB!W370</f>
        <v/>
      </c>
      <c r="J149" s="1506">
        <f>+I149-0.5</f>
        <v/>
      </c>
      <c r="K149" s="1506">
        <f>(+J149*$K$30)/1000</f>
        <v/>
      </c>
      <c r="L149" s="1506">
        <f>((75/H149)+10)/1000</f>
        <v/>
      </c>
      <c r="M149" s="1505">
        <f>+K149+L149</f>
        <v/>
      </c>
      <c r="N149" s="1505">
        <f>+M149*H149</f>
        <v/>
      </c>
      <c r="O149" s="1505">
        <f>+N149-C149</f>
        <v/>
      </c>
      <c r="P149" s="1516">
        <f>(1-(+N149/C149))*100</f>
        <v/>
      </c>
      <c r="R149" s="1505">
        <f>+N149+(N149*$R$3)</f>
        <v/>
      </c>
      <c r="S149" s="1505">
        <f>+R149*0.7</f>
        <v/>
      </c>
      <c r="U149" s="1513">
        <f>+C149+(C149*$R$3)</f>
        <v/>
      </c>
      <c r="V149" s="1513">
        <f>+U149*0.7</f>
        <v/>
      </c>
      <c r="W149" s="1507">
        <f>(+V149/U149)*100</f>
        <v/>
      </c>
    </row>
    <row r="150" ht="15" customHeight="1" s="1129">
      <c r="B150" s="1112" t="n">
        <v>44802</v>
      </c>
      <c r="C150" s="611" t="n">
        <v>3.53</v>
      </c>
      <c r="H150" s="1515">
        <f>+'BRL USD'!$U$330</f>
        <v/>
      </c>
      <c r="I150" s="1515">
        <f>+RBOB!W371</f>
        <v/>
      </c>
      <c r="J150" s="1506">
        <f>+I150-0.5</f>
        <v/>
      </c>
      <c r="K150" s="1506">
        <f>(+J150*$K$30)/1000</f>
        <v/>
      </c>
      <c r="L150" s="1506">
        <f>((75/H150)+10)/1000</f>
        <v/>
      </c>
      <c r="M150" s="1505">
        <f>+K150+L150</f>
        <v/>
      </c>
      <c r="N150" s="1505">
        <f>+M150*H150</f>
        <v/>
      </c>
      <c r="O150" s="1505">
        <f>+N150-C150</f>
        <v/>
      </c>
      <c r="P150" s="1516">
        <f>(1-(+N150/C150))*100</f>
        <v/>
      </c>
      <c r="R150" s="1505">
        <f>+N150+(N150*$R$3)</f>
        <v/>
      </c>
      <c r="S150" s="1505">
        <f>+R150*0.7</f>
        <v/>
      </c>
      <c r="U150" s="1513">
        <f>+C150+(C150*$R$3)</f>
        <v/>
      </c>
      <c r="V150" s="1513">
        <f>+U150*0.7</f>
        <v/>
      </c>
      <c r="W150" s="1507">
        <f>(+V150/U150)*100</f>
        <v/>
      </c>
    </row>
    <row r="151" ht="15" customHeight="1" s="1129">
      <c r="B151" s="1112" t="n">
        <v>44803</v>
      </c>
      <c r="C151" s="611" t="n">
        <v>3.53</v>
      </c>
      <c r="H151" s="1515">
        <f>+'BRL USD'!$U$330</f>
        <v/>
      </c>
      <c r="I151" s="1515">
        <f>+RBOB!W372</f>
        <v/>
      </c>
      <c r="J151" s="1506">
        <f>+I151-0.5</f>
        <v/>
      </c>
      <c r="K151" s="1506">
        <f>(+J151*$K$30)/1000</f>
        <v/>
      </c>
      <c r="L151" s="1506">
        <f>((75/H151)+10)/1000</f>
        <v/>
      </c>
      <c r="M151" s="1505">
        <f>+K151+L151</f>
        <v/>
      </c>
      <c r="N151" s="1505">
        <f>+M151*H151</f>
        <v/>
      </c>
      <c r="O151" s="1505">
        <f>+N151-C151</f>
        <v/>
      </c>
      <c r="P151" s="1516">
        <f>(1-(+N151/C151))*100</f>
        <v/>
      </c>
      <c r="R151" s="1505">
        <f>+N151+(N151*$R$3)</f>
        <v/>
      </c>
      <c r="S151" s="1505">
        <f>+R151*0.7</f>
        <v/>
      </c>
      <c r="U151" s="1513">
        <f>+C151+(C151*$R$3)</f>
        <v/>
      </c>
      <c r="V151" s="1513">
        <f>+U151*0.7</f>
        <v/>
      </c>
      <c r="W151" s="1507">
        <f>(+V151/U151)*100</f>
        <v/>
      </c>
    </row>
    <row r="152" ht="15" customHeight="1" s="1129">
      <c r="B152" s="1112" t="n">
        <v>44804</v>
      </c>
      <c r="C152" s="611" t="n">
        <v>3.53</v>
      </c>
      <c r="H152" s="1515">
        <f>+'BRL USD'!$U$330</f>
        <v/>
      </c>
      <c r="I152" s="1515">
        <f>+RBOB!W373</f>
        <v/>
      </c>
      <c r="J152" s="1506">
        <f>+I152-0.5</f>
        <v/>
      </c>
      <c r="K152" s="1506">
        <f>(+J152*$K$30)/1000</f>
        <v/>
      </c>
      <c r="L152" s="1506">
        <f>((75/H152)+10)/1000</f>
        <v/>
      </c>
      <c r="M152" s="1505">
        <f>+K152+L152</f>
        <v/>
      </c>
      <c r="N152" s="1505">
        <f>+M152*H152</f>
        <v/>
      </c>
      <c r="O152" s="1505">
        <f>+N152-C152</f>
        <v/>
      </c>
      <c r="P152" s="1516">
        <f>(1-(+N152/C152))*100</f>
        <v/>
      </c>
      <c r="R152" s="1505">
        <f>+N152+(N152*$R$3)</f>
        <v/>
      </c>
      <c r="S152" s="1505">
        <f>+R152*0.7</f>
        <v/>
      </c>
      <c r="U152" s="1513">
        <f>+C152+(C152*$R$3)</f>
        <v/>
      </c>
      <c r="V152" s="1513">
        <f>+U152*0.7</f>
        <v/>
      </c>
      <c r="W152" s="1507">
        <f>(+V152/U152)*100</f>
        <v/>
      </c>
    </row>
    <row r="153" ht="15" customHeight="1" s="1129">
      <c r="B153" s="1112" t="n">
        <v>44805</v>
      </c>
      <c r="C153" s="611" t="n">
        <v>3.53</v>
      </c>
      <c r="H153" s="1515">
        <f>+'BRL USD'!W374</f>
        <v/>
      </c>
      <c r="I153" s="1515">
        <f>+RBOB!X374</f>
        <v/>
      </c>
      <c r="J153" s="1506">
        <f>+I153-0.5</f>
        <v/>
      </c>
      <c r="K153" s="1506">
        <f>(+J153*$K$30)/1000</f>
        <v/>
      </c>
      <c r="L153" s="1506">
        <f>((75/H153)+10)/1000</f>
        <v/>
      </c>
      <c r="M153" s="1505">
        <f>+K153+L153</f>
        <v/>
      </c>
      <c r="N153" s="1505">
        <f>+M153*H153</f>
        <v/>
      </c>
      <c r="O153" s="1505">
        <f>+N153-C153</f>
        <v/>
      </c>
      <c r="P153" s="1516">
        <f>(1-(+N153/C153))*100</f>
        <v/>
      </c>
      <c r="R153" s="1505">
        <f>+N153+(N153*$R$3)</f>
        <v/>
      </c>
      <c r="S153" s="1505">
        <f>+R153*0.7</f>
        <v/>
      </c>
      <c r="U153" s="1513">
        <f>+C153+(C153*$R$3)</f>
        <v/>
      </c>
      <c r="V153" s="1513">
        <f>+U153*0.7</f>
        <v/>
      </c>
      <c r="W153" s="1507">
        <f>(+V153/U153)*100</f>
        <v/>
      </c>
    </row>
    <row r="154" ht="15" customHeight="1" s="1129">
      <c r="B154" s="723" t="n">
        <v>44806</v>
      </c>
      <c r="C154" s="795" t="n">
        <v>3.28</v>
      </c>
      <c r="H154" s="1515">
        <f>+'BRL USD'!W375</f>
        <v/>
      </c>
      <c r="I154" s="1515">
        <f>+RBOB!X375</f>
        <v/>
      </c>
      <c r="J154" s="1506">
        <f>+I154-0.5</f>
        <v/>
      </c>
      <c r="K154" s="1506">
        <f>(+J154*$K$30)/1000</f>
        <v/>
      </c>
      <c r="L154" s="1506">
        <f>((75/H154)+10)/1000</f>
        <v/>
      </c>
      <c r="M154" s="1505">
        <f>+K154+L154</f>
        <v/>
      </c>
      <c r="N154" s="1505">
        <f>+M154*H154</f>
        <v/>
      </c>
      <c r="O154" s="1505">
        <f>+N154-C154</f>
        <v/>
      </c>
      <c r="P154" s="1516">
        <f>(1-(+N154/C154))*100</f>
        <v/>
      </c>
      <c r="R154" s="1505">
        <f>+N154+(N154*$R$3)</f>
        <v/>
      </c>
      <c r="S154" s="1505">
        <f>+R154*0.7</f>
        <v/>
      </c>
      <c r="U154" s="1513">
        <f>+C154+(C154*$R$3)</f>
        <v/>
      </c>
      <c r="V154" s="1513">
        <f>+U154*0.7</f>
        <v/>
      </c>
      <c r="W154" s="1507">
        <f>(+V154/U154)*100</f>
        <v/>
      </c>
    </row>
    <row r="155" ht="15" customHeight="1" s="1129">
      <c r="B155" s="1112" t="n">
        <v>44809</v>
      </c>
      <c r="C155" s="611" t="n">
        <v>3.28</v>
      </c>
      <c r="H155" s="1515">
        <f>+'BRL USD'!W376</f>
        <v/>
      </c>
      <c r="I155" s="1515">
        <f>+RBOB!X376</f>
        <v/>
      </c>
      <c r="J155" s="1506">
        <f>+I155-0.5</f>
        <v/>
      </c>
      <c r="K155" s="1506">
        <f>(+J155*$K$30)/1000</f>
        <v/>
      </c>
      <c r="L155" s="1506">
        <f>((75/H155)+10)/1000</f>
        <v/>
      </c>
      <c r="M155" s="1505">
        <f>+K155+L155</f>
        <v/>
      </c>
      <c r="N155" s="1505">
        <f>+M155*H155</f>
        <v/>
      </c>
      <c r="O155" s="1505">
        <f>+N155-C155</f>
        <v/>
      </c>
      <c r="P155" s="1516">
        <f>(1-(+N155/C155))*100</f>
        <v/>
      </c>
      <c r="R155" s="1505">
        <f>+N155+(N155*$R$3)</f>
        <v/>
      </c>
      <c r="S155" s="1505">
        <f>+R155*0.7</f>
        <v/>
      </c>
      <c r="U155" s="1513">
        <f>+C155+(C155*$R$3)</f>
        <v/>
      </c>
      <c r="V155" s="1513">
        <f>+U155*0.7</f>
        <v/>
      </c>
      <c r="W155" s="1507">
        <f>(+V155/U155)*100</f>
        <v/>
      </c>
    </row>
    <row r="156" ht="15" customHeight="1" s="1129">
      <c r="B156" s="1112" t="n">
        <v>44810</v>
      </c>
      <c r="C156" s="611" t="n">
        <v>3.28</v>
      </c>
      <c r="H156" s="1515">
        <f>+'BRL USD'!W377</f>
        <v/>
      </c>
      <c r="I156" s="1515">
        <f>+RBOB!X377</f>
        <v/>
      </c>
      <c r="J156" s="1506">
        <f>+I156-0.5</f>
        <v/>
      </c>
      <c r="K156" s="1506">
        <f>(+J156*$K$30)/1000</f>
        <v/>
      </c>
      <c r="L156" s="1506">
        <f>((75/H156)+10)/1000</f>
        <v/>
      </c>
      <c r="M156" s="1505">
        <f>+K156+L156</f>
        <v/>
      </c>
      <c r="N156" s="1505">
        <f>+M156*H156</f>
        <v/>
      </c>
      <c r="O156" s="1505">
        <f>+N156-C156</f>
        <v/>
      </c>
      <c r="P156" s="1516">
        <f>(1-(+N156/C156))*100</f>
        <v/>
      </c>
      <c r="R156" s="1505">
        <f>+N156+(N156*$R$3)</f>
        <v/>
      </c>
      <c r="S156" s="1505">
        <f>+R156*0.7</f>
        <v/>
      </c>
      <c r="U156" s="1513">
        <f>+C156+(C156*$R$3)</f>
        <v/>
      </c>
      <c r="V156" s="1513">
        <f>+U156*0.7</f>
        <v/>
      </c>
      <c r="W156" s="1507">
        <f>(+V156/U156)*100</f>
        <v/>
      </c>
    </row>
    <row r="157" ht="15" customHeight="1" s="1129">
      <c r="B157" s="1112" t="n">
        <v>44811</v>
      </c>
      <c r="C157" s="611" t="n">
        <v>3.28</v>
      </c>
      <c r="H157" s="1515">
        <f>+'BRL USD'!W378</f>
        <v/>
      </c>
      <c r="I157" s="1515">
        <f>+RBOB!X378</f>
        <v/>
      </c>
      <c r="J157" s="1506">
        <f>+I157-0.5</f>
        <v/>
      </c>
      <c r="K157" s="1506">
        <f>(+J157*$K$30)/1000</f>
        <v/>
      </c>
      <c r="L157" s="1506">
        <f>((75/H157)+10)/1000</f>
        <v/>
      </c>
      <c r="M157" s="1505">
        <f>+K157+L157</f>
        <v/>
      </c>
      <c r="N157" s="1505">
        <f>+M157*H157</f>
        <v/>
      </c>
      <c r="O157" s="1505">
        <f>+N157-C157</f>
        <v/>
      </c>
      <c r="P157" s="1516">
        <f>(1-(+N157/C157))*100</f>
        <v/>
      </c>
      <c r="R157" s="1505">
        <f>+N157+(N157*$R$3)</f>
        <v/>
      </c>
      <c r="S157" s="1505">
        <f>+R157*0.7</f>
        <v/>
      </c>
      <c r="U157" s="1513">
        <f>+C157+(C157*$R$3)</f>
        <v/>
      </c>
      <c r="V157" s="1513">
        <f>+U157*0.7</f>
        <v/>
      </c>
      <c r="W157" s="1507">
        <f>(+V157/U157)*100</f>
        <v/>
      </c>
    </row>
    <row r="158" ht="15" customHeight="1" s="1129">
      <c r="B158" s="1112" t="n">
        <v>44812</v>
      </c>
      <c r="C158" s="611" t="n">
        <v>3.28</v>
      </c>
      <c r="H158" s="1515">
        <f>+'BRL USD'!W379</f>
        <v/>
      </c>
      <c r="I158" s="1515">
        <f>+RBOB!X379</f>
        <v/>
      </c>
      <c r="J158" s="1506">
        <f>+I158-0.5</f>
        <v/>
      </c>
      <c r="K158" s="1506">
        <f>(+J158*$K$30)/1000</f>
        <v/>
      </c>
      <c r="L158" s="1506">
        <f>((75/H158)+10)/1000</f>
        <v/>
      </c>
      <c r="M158" s="1505">
        <f>+K158+L158</f>
        <v/>
      </c>
      <c r="N158" s="1505">
        <f>+M158*H158</f>
        <v/>
      </c>
      <c r="O158" s="1505">
        <f>+N158-C158</f>
        <v/>
      </c>
      <c r="P158" s="1516">
        <f>(1-(+N158/C158))*100</f>
        <v/>
      </c>
      <c r="R158" s="1505">
        <f>+N158+(N158*$R$3)</f>
        <v/>
      </c>
      <c r="S158" s="1505">
        <f>+R158*0.7</f>
        <v/>
      </c>
      <c r="U158" s="1513">
        <f>+C158+(C158*$R$3)</f>
        <v/>
      </c>
      <c r="V158" s="1513">
        <f>+U158*0.7</f>
        <v/>
      </c>
      <c r="W158" s="1507">
        <f>(+V158/U158)*100</f>
        <v/>
      </c>
    </row>
    <row r="159" ht="15" customHeight="1" s="1129">
      <c r="B159" s="1112" t="n">
        <v>44813</v>
      </c>
      <c r="C159" s="611" t="n">
        <v>3.28</v>
      </c>
      <c r="H159" s="1515">
        <f>+'BRL USD'!W380</f>
        <v/>
      </c>
      <c r="I159" s="1515">
        <f>+RBOB!X380</f>
        <v/>
      </c>
      <c r="J159" s="1506">
        <f>+I159-0.5</f>
        <v/>
      </c>
      <c r="K159" s="1506">
        <f>(+J159*$K$30)/1000</f>
        <v/>
      </c>
      <c r="L159" s="1506">
        <f>((75/H159)+10)/1000</f>
        <v/>
      </c>
      <c r="M159" s="1505">
        <f>+K159+L159</f>
        <v/>
      </c>
      <c r="N159" s="1505">
        <f>+M159*H159</f>
        <v/>
      </c>
      <c r="O159" s="1505">
        <f>+N159-C159</f>
        <v/>
      </c>
      <c r="P159" s="1516">
        <f>(1-(+N159/C159))*100</f>
        <v/>
      </c>
      <c r="R159" s="1505">
        <f>+N159+(N159*$R$3)</f>
        <v/>
      </c>
      <c r="S159" s="1505">
        <f>+R159*0.7</f>
        <v/>
      </c>
      <c r="U159" s="1513">
        <f>+C159+(C159*$R$3)</f>
        <v/>
      </c>
      <c r="V159" s="1513">
        <f>+U159*0.7</f>
        <v/>
      </c>
      <c r="W159" s="1507">
        <f>(+V159/U159)*100</f>
        <v/>
      </c>
    </row>
    <row r="160" ht="15" customHeight="1" s="1129">
      <c r="B160" s="1112" t="n">
        <v>44816</v>
      </c>
      <c r="C160" s="611" t="n">
        <v>3.28</v>
      </c>
      <c r="H160" s="1515">
        <f>+'BRL USD'!W381</f>
        <v/>
      </c>
      <c r="I160" s="1515">
        <f>+RBOB!X381</f>
        <v/>
      </c>
      <c r="J160" s="1506">
        <f>+I160-0.5</f>
        <v/>
      </c>
      <c r="K160" s="1506">
        <f>(+J160*$K$30)/1000</f>
        <v/>
      </c>
      <c r="L160" s="1506">
        <f>((75/H160)+10)/1000</f>
        <v/>
      </c>
      <c r="M160" s="1505">
        <f>+K160+L160</f>
        <v/>
      </c>
      <c r="N160" s="1505">
        <f>+M160*H160</f>
        <v/>
      </c>
      <c r="O160" s="1505">
        <f>+N160-C160</f>
        <v/>
      </c>
      <c r="P160" s="1516">
        <f>(1-(+N160/C160))*100</f>
        <v/>
      </c>
      <c r="R160" s="1505">
        <f>+N160+(N160*$R$3)</f>
        <v/>
      </c>
      <c r="S160" s="1505">
        <f>+R160*0.7</f>
        <v/>
      </c>
      <c r="U160" s="1513">
        <f>+C160+(C160*$R$3)</f>
        <v/>
      </c>
      <c r="V160" s="1513">
        <f>+U160*0.7</f>
        <v/>
      </c>
      <c r="W160" s="1507">
        <f>(+V160/U160)*100</f>
        <v/>
      </c>
    </row>
    <row r="161" ht="15" customHeight="1" s="1129">
      <c r="B161" s="1112" t="n">
        <v>44817</v>
      </c>
      <c r="C161" s="611" t="n">
        <v>3.28</v>
      </c>
      <c r="H161" s="1515">
        <f>+'BRL USD'!W382</f>
        <v/>
      </c>
      <c r="I161" s="1515">
        <f>+RBOB!X382</f>
        <v/>
      </c>
      <c r="J161" s="1506">
        <f>+I161-0.5</f>
        <v/>
      </c>
      <c r="K161" s="1506">
        <f>(+J161*$K$30)/1000</f>
        <v/>
      </c>
      <c r="L161" s="1506">
        <f>((75/H161)+10)/1000</f>
        <v/>
      </c>
      <c r="M161" s="1505">
        <f>+K161+L161</f>
        <v/>
      </c>
      <c r="N161" s="1505">
        <f>+M161*H161</f>
        <v/>
      </c>
      <c r="O161" s="1505">
        <f>+N161-C161</f>
        <v/>
      </c>
      <c r="P161" s="1516">
        <f>(1-(+N161/C161))*100</f>
        <v/>
      </c>
      <c r="R161" s="1505">
        <f>+N161+(N161*$R$3)</f>
        <v/>
      </c>
      <c r="S161" s="1505">
        <f>+R161*0.7</f>
        <v/>
      </c>
      <c r="U161" s="1513">
        <f>+C161+(C161*$R$3)</f>
        <v/>
      </c>
      <c r="V161" s="1513">
        <f>+U161*0.7</f>
        <v/>
      </c>
      <c r="W161" s="1507">
        <f>(+V161/U161)*100</f>
        <v/>
      </c>
    </row>
    <row r="162" ht="15" customHeight="1" s="1129">
      <c r="B162" s="1112" t="n">
        <v>44818</v>
      </c>
      <c r="C162" s="611" t="n">
        <v>3.28</v>
      </c>
      <c r="H162" s="1515">
        <f>+'BRL USD'!W383</f>
        <v/>
      </c>
      <c r="I162" s="1515">
        <f>+RBOB!X383</f>
        <v/>
      </c>
      <c r="J162" s="1506">
        <f>+I162-0.5</f>
        <v/>
      </c>
      <c r="K162" s="1506">
        <f>(+J162*$K$30)/1000</f>
        <v/>
      </c>
      <c r="L162" s="1506">
        <f>((75/H162)+10)/1000</f>
        <v/>
      </c>
      <c r="M162" s="1505">
        <f>+K162+L162</f>
        <v/>
      </c>
      <c r="N162" s="1505">
        <f>+M162*H162</f>
        <v/>
      </c>
      <c r="O162" s="1505">
        <f>+N162-C162</f>
        <v/>
      </c>
      <c r="P162" s="1516">
        <f>(1-(+N162/C162))*100</f>
        <v/>
      </c>
      <c r="R162" s="1505">
        <f>+N162+(N162*$R$3)</f>
        <v/>
      </c>
      <c r="S162" s="1505">
        <f>+R162*0.7</f>
        <v/>
      </c>
      <c r="U162" s="1513">
        <f>+C162+(C162*$R$3)</f>
        <v/>
      </c>
      <c r="V162" s="1513">
        <f>+U162*0.7</f>
        <v/>
      </c>
      <c r="W162" s="1507">
        <f>(+V162/U162)*100</f>
        <v/>
      </c>
    </row>
    <row r="163" ht="15" customHeight="1" s="1129">
      <c r="B163" s="1112" t="n">
        <v>44819</v>
      </c>
      <c r="C163" s="611" t="n">
        <v>3.28</v>
      </c>
      <c r="H163" s="1515">
        <f>+'BRL USD'!W384</f>
        <v/>
      </c>
      <c r="I163" s="1515">
        <f>+RBOB!X384</f>
        <v/>
      </c>
      <c r="J163" s="1506">
        <f>+I163-0.5</f>
        <v/>
      </c>
      <c r="K163" s="1506">
        <f>(+J163*$K$30)/1000</f>
        <v/>
      </c>
      <c r="L163" s="1506">
        <f>((75/H163)+10)/1000</f>
        <v/>
      </c>
      <c r="M163" s="1505">
        <f>+K163+L163</f>
        <v/>
      </c>
      <c r="N163" s="1505">
        <f>+M163*H163</f>
        <v/>
      </c>
      <c r="O163" s="1505">
        <f>+N163-C163</f>
        <v/>
      </c>
      <c r="P163" s="1516">
        <f>(1-(+N163/C163))*100</f>
        <v/>
      </c>
      <c r="R163" s="1505">
        <f>+N163+(N163*$R$3)</f>
        <v/>
      </c>
      <c r="S163" s="1505">
        <f>+R163*0.7</f>
        <v/>
      </c>
      <c r="U163" s="1513">
        <f>+C163+(C163*$R$3)</f>
        <v/>
      </c>
      <c r="V163" s="1513">
        <f>+U163*0.7</f>
        <v/>
      </c>
      <c r="W163" s="1507">
        <f>(+V163/U163)*100</f>
        <v/>
      </c>
    </row>
    <row r="164" ht="15" customHeight="1" s="1129">
      <c r="B164" s="1112" t="n">
        <v>44820</v>
      </c>
      <c r="C164" s="611" t="n">
        <v>3.28</v>
      </c>
      <c r="H164" s="1515">
        <f>+'BRL USD'!W385</f>
        <v/>
      </c>
      <c r="I164" s="1515">
        <f>+RBOB!X385</f>
        <v/>
      </c>
      <c r="J164" s="1506">
        <f>+I164-0.5</f>
        <v/>
      </c>
      <c r="K164" s="1506">
        <f>(+J164*$K$30)/1000</f>
        <v/>
      </c>
      <c r="L164" s="1506">
        <f>((75/H164)+10)/1000</f>
        <v/>
      </c>
      <c r="M164" s="1505">
        <f>+K164+L164</f>
        <v/>
      </c>
      <c r="N164" s="1505">
        <f>+M164*H164</f>
        <v/>
      </c>
      <c r="O164" s="1505">
        <f>+N164-C164</f>
        <v/>
      </c>
      <c r="P164" s="1516">
        <f>(1-(+N164/C164))*100</f>
        <v/>
      </c>
    </row>
    <row r="165" ht="15" customHeight="1" s="1129">
      <c r="B165" s="1112" t="n">
        <v>44823</v>
      </c>
      <c r="C165" s="611" t="n">
        <v>3.28</v>
      </c>
      <c r="H165" s="1515">
        <f>+'BRL USD'!W386</f>
        <v/>
      </c>
      <c r="I165" s="1515">
        <f>+RBOB!X386</f>
        <v/>
      </c>
      <c r="J165" s="1506">
        <f>+I165-0.5</f>
        <v/>
      </c>
      <c r="K165" s="1506">
        <f>(+J165*$K$30)/1000</f>
        <v/>
      </c>
      <c r="L165" s="1506">
        <f>((75/H165)+10)/1000</f>
        <v/>
      </c>
      <c r="M165" s="1505">
        <f>+K165+L165</f>
        <v/>
      </c>
      <c r="N165" s="1505">
        <f>+M165*H165</f>
        <v/>
      </c>
      <c r="O165" s="1505">
        <f>+N165-C165</f>
        <v/>
      </c>
      <c r="P165" s="1516">
        <f>(1-(+N165/C165))*100</f>
        <v/>
      </c>
    </row>
    <row r="166" ht="15" customHeight="1" s="1129">
      <c r="B166" s="1112" t="n">
        <v>44824</v>
      </c>
      <c r="C166" s="611" t="n">
        <v>3.28</v>
      </c>
      <c r="H166" s="1515">
        <f>+'BRL USD'!W387</f>
        <v/>
      </c>
      <c r="I166" s="1515">
        <f>+RBOB!X387</f>
        <v/>
      </c>
      <c r="J166" s="1506">
        <f>+I166-0.5</f>
        <v/>
      </c>
      <c r="K166" s="1506">
        <f>(+J166*$K$30)/1000</f>
        <v/>
      </c>
      <c r="L166" s="1506">
        <f>((75/H166)+10)/1000</f>
        <v/>
      </c>
      <c r="M166" s="1505">
        <f>+K166+L166</f>
        <v/>
      </c>
      <c r="N166" s="1505">
        <f>+M166*H166</f>
        <v/>
      </c>
      <c r="O166" s="1505">
        <f>+N166-C166</f>
        <v/>
      </c>
      <c r="P166" s="1516">
        <f>(1-(+N166/C166))*100</f>
        <v/>
      </c>
    </row>
    <row r="167" ht="15" customHeight="1" s="1129">
      <c r="B167" s="1112" t="n">
        <v>44825</v>
      </c>
      <c r="C167" s="611" t="n">
        <v>3.28</v>
      </c>
      <c r="H167" s="1515">
        <f>+'BRL USD'!W388</f>
        <v/>
      </c>
      <c r="I167" s="1515">
        <f>+RBOB!X388</f>
        <v/>
      </c>
      <c r="J167" s="1506">
        <f>+I167-0.5</f>
        <v/>
      </c>
      <c r="K167" s="1506">
        <f>(+J167*$K$30)/1000</f>
        <v/>
      </c>
      <c r="L167" s="1506">
        <f>((75/H167)+10)/1000</f>
        <v/>
      </c>
      <c r="M167" s="1505">
        <f>+K167+L167</f>
        <v/>
      </c>
      <c r="N167" s="1505">
        <f>+M167*H167</f>
        <v/>
      </c>
      <c r="O167" s="1505">
        <f>+N167-C167</f>
        <v/>
      </c>
      <c r="P167" s="1516">
        <f>(1-(+N167/C167))*100</f>
        <v/>
      </c>
    </row>
    <row r="168" ht="15" customHeight="1" s="1129">
      <c r="B168" s="1112" t="n">
        <v>44826</v>
      </c>
      <c r="C168" s="611" t="n">
        <v>3.28</v>
      </c>
      <c r="H168" s="1515">
        <f>+'BRL USD'!W389</f>
        <v/>
      </c>
      <c r="I168" s="1515">
        <f>+RBOB!X389</f>
        <v/>
      </c>
      <c r="J168" s="1506">
        <f>+I168-0.5</f>
        <v/>
      </c>
      <c r="K168" s="1506">
        <f>(+J168*$K$30)/1000</f>
        <v/>
      </c>
      <c r="L168" s="1506">
        <f>((75/H168)+10)/1000</f>
        <v/>
      </c>
      <c r="M168" s="1505">
        <f>+K168+L168</f>
        <v/>
      </c>
      <c r="N168" s="1505">
        <f>+M168*H168</f>
        <v/>
      </c>
      <c r="O168" s="1505">
        <f>+N168-C168</f>
        <v/>
      </c>
      <c r="P168" s="1516">
        <f>(1-(+N168/C168))*100</f>
        <v/>
      </c>
    </row>
    <row r="169" ht="15" customHeight="1" s="1129">
      <c r="B169" s="1112" t="n">
        <v>44827</v>
      </c>
      <c r="C169" s="611" t="n">
        <v>3.28</v>
      </c>
      <c r="H169" s="1515">
        <f>+'BRL USD'!W390</f>
        <v/>
      </c>
      <c r="I169" s="1515">
        <f>+RBOB!X390</f>
        <v/>
      </c>
      <c r="J169" s="1506">
        <f>+I169-0.5</f>
        <v/>
      </c>
      <c r="K169" s="1506">
        <f>(+J169*$K$30)/1000</f>
        <v/>
      </c>
      <c r="L169" s="1506">
        <f>((75/H169)+10)/1000</f>
        <v/>
      </c>
      <c r="M169" s="1505">
        <f>+K169+L169</f>
        <v/>
      </c>
      <c r="N169" s="1505">
        <f>+M169*H169</f>
        <v/>
      </c>
      <c r="O169" s="1505">
        <f>+N169-C169</f>
        <v/>
      </c>
      <c r="P169" s="1516">
        <f>(1-(+N169/C169))*100</f>
        <v/>
      </c>
    </row>
    <row r="170" ht="15" customHeight="1" s="1129">
      <c r="B170" s="687" t="n">
        <v>44830</v>
      </c>
      <c r="C170" s="643" t="n">
        <v>3.28</v>
      </c>
      <c r="D170" s="643" t="n"/>
      <c r="E170" s="643" t="n"/>
      <c r="F170" s="643" t="n"/>
      <c r="G170" s="643" t="n"/>
      <c r="H170" s="1527">
        <f>+'BRL USD'!W391</f>
        <v/>
      </c>
      <c r="I170" s="1527">
        <f>+RBOB!X391</f>
        <v/>
      </c>
      <c r="J170" s="1528">
        <f>+I170-0.25</f>
        <v/>
      </c>
      <c r="K170" s="1529">
        <f>(+J170*$K$30)/1000</f>
        <v/>
      </c>
      <c r="L170" s="1529">
        <f>((75/H170)+10)/1000</f>
        <v/>
      </c>
      <c r="M170" s="1512">
        <f>+K170+L170</f>
        <v/>
      </c>
      <c r="N170" s="1512">
        <f>+M170*H170</f>
        <v/>
      </c>
      <c r="O170" s="1512">
        <f>+N170-C170</f>
        <v/>
      </c>
      <c r="P170" s="1516">
        <f>(1-(+N170/C170))*100</f>
        <v/>
      </c>
    </row>
    <row r="171" ht="15" customHeight="1" s="1129">
      <c r="B171" s="1112" t="n">
        <v>44831</v>
      </c>
      <c r="C171" s="611" t="n">
        <v>3.28</v>
      </c>
      <c r="H171" s="1515">
        <f>+'BRL USD'!W392</f>
        <v/>
      </c>
      <c r="I171" s="1515">
        <f>+RBOB!X392</f>
        <v/>
      </c>
      <c r="J171" s="1506">
        <f>+I171-0.25</f>
        <v/>
      </c>
      <c r="K171" s="1506">
        <f>(+J171*$K$30)/1000</f>
        <v/>
      </c>
      <c r="L171" s="1506">
        <f>((75/H171)+10)/1000</f>
        <v/>
      </c>
      <c r="M171" s="1505">
        <f>+K171+L171</f>
        <v/>
      </c>
      <c r="N171" s="1505">
        <f>+M171*H171</f>
        <v/>
      </c>
      <c r="O171" s="1505">
        <f>+N171-C171</f>
        <v/>
      </c>
      <c r="P171" s="1516">
        <f>(1-(+N171/C171))*100</f>
        <v/>
      </c>
    </row>
    <row r="172" ht="15" customHeight="1" s="1129">
      <c r="B172" s="1112" t="n">
        <v>44832</v>
      </c>
      <c r="C172" s="611" t="n">
        <v>3.28</v>
      </c>
      <c r="H172" s="1515">
        <f>+'BRL USD'!W393</f>
        <v/>
      </c>
      <c r="I172" s="1515">
        <f>+RBOB!X393</f>
        <v/>
      </c>
      <c r="J172" s="1506">
        <f>+I172-0.25</f>
        <v/>
      </c>
      <c r="K172" s="1506">
        <f>(+J172*$K$30)/1000</f>
        <v/>
      </c>
      <c r="L172" s="1506">
        <f>((75/H172)+10)/1000</f>
        <v/>
      </c>
      <c r="M172" s="1505">
        <f>+K172+L172</f>
        <v/>
      </c>
      <c r="N172" s="1505">
        <f>+M172*H172</f>
        <v/>
      </c>
      <c r="O172" s="1505">
        <f>+N172-C172</f>
        <v/>
      </c>
      <c r="P172" s="1516">
        <f>(1-(+N172/C172))*100</f>
        <v/>
      </c>
    </row>
    <row r="173" ht="15" customHeight="1" s="1129">
      <c r="B173" s="1112" t="n">
        <v>44833</v>
      </c>
      <c r="C173" s="611" t="n">
        <v>3.28</v>
      </c>
      <c r="H173" s="1515">
        <f>+'BRL USD'!W394</f>
        <v/>
      </c>
      <c r="I173" s="1515">
        <f>+RBOB!X394</f>
        <v/>
      </c>
      <c r="J173" s="1506">
        <f>+I173-0.25</f>
        <v/>
      </c>
      <c r="K173" s="1506">
        <f>(+J173*$K$30)/1000</f>
        <v/>
      </c>
      <c r="L173" s="1506">
        <f>((75/H173)+10)/1000</f>
        <v/>
      </c>
      <c r="M173" s="1505">
        <f>+K173+L173</f>
        <v/>
      </c>
      <c r="N173" s="1505">
        <f>+M173*H173</f>
        <v/>
      </c>
      <c r="O173" s="1505">
        <f>+N173-C173</f>
        <v/>
      </c>
      <c r="P173" s="1516">
        <f>(1-(+N173/C173))*100</f>
        <v/>
      </c>
    </row>
    <row r="174" ht="15" customHeight="1" s="1129">
      <c r="B174" s="1112" t="n">
        <v>44834</v>
      </c>
      <c r="C174" s="611" t="n">
        <v>3.28</v>
      </c>
      <c r="H174" s="1515">
        <f>+'BRL USD'!W395</f>
        <v/>
      </c>
      <c r="I174" s="1515">
        <f>+RBOB!X395</f>
        <v/>
      </c>
      <c r="J174" s="1506">
        <f>+I174-0.25</f>
        <v/>
      </c>
      <c r="K174" s="1506">
        <f>(+J174*$K$30)/1000</f>
        <v/>
      </c>
      <c r="L174" s="1506">
        <f>((75/H174)+10)/1000</f>
        <v/>
      </c>
      <c r="M174" s="1505">
        <f>+K174+L174</f>
        <v/>
      </c>
      <c r="N174" s="1505">
        <f>+M174*H174</f>
        <v/>
      </c>
      <c r="O174" s="1505">
        <f>+N174-C174</f>
        <v/>
      </c>
      <c r="P174" s="1516">
        <f>(1-(+N174/C174))*100</f>
        <v/>
      </c>
    </row>
    <row r="175" ht="15" customHeight="1" s="1129">
      <c r="B175" s="1112" t="n">
        <v>44837</v>
      </c>
      <c r="C175" s="611" t="n">
        <v>3.28</v>
      </c>
      <c r="H175" s="1515">
        <f>+'BRL USD'!X396</f>
        <v/>
      </c>
      <c r="I175" s="1515">
        <f>+RBOB!Y396</f>
        <v/>
      </c>
      <c r="J175" s="1506">
        <f>+I175-0.25</f>
        <v/>
      </c>
      <c r="K175" s="1506">
        <f>(+J175*$K$30)/1000</f>
        <v/>
      </c>
      <c r="L175" s="1506">
        <f>((75/H175)+10)/1000</f>
        <v/>
      </c>
      <c r="M175" s="1505">
        <f>+K175+L175</f>
        <v/>
      </c>
      <c r="N175" s="1505">
        <f>+M175*H175</f>
        <v/>
      </c>
      <c r="O175" s="1505">
        <f>+N175-C175</f>
        <v/>
      </c>
      <c r="P175" s="1516">
        <f>(1-(+N175/C175))*100</f>
        <v/>
      </c>
    </row>
    <row r="176" ht="15" customHeight="1" s="1129">
      <c r="B176" s="1112" t="n">
        <v>44838</v>
      </c>
      <c r="C176" s="611" t="n">
        <v>3.28</v>
      </c>
      <c r="H176" s="1515">
        <f>+'BRL USD'!X397</f>
        <v/>
      </c>
      <c r="I176" s="1515">
        <f>+RBOB!Y397</f>
        <v/>
      </c>
      <c r="J176" s="1506">
        <f>+I176-0.25</f>
        <v/>
      </c>
      <c r="K176" s="1506">
        <f>(+J176*$K$30)/1000</f>
        <v/>
      </c>
      <c r="L176" s="1506">
        <f>((75/H176)+10)/1000</f>
        <v/>
      </c>
      <c r="M176" s="1505">
        <f>+K176+L176</f>
        <v/>
      </c>
      <c r="N176" s="1505">
        <f>+M176*H176</f>
        <v/>
      </c>
      <c r="O176" s="1505">
        <f>+N176-C176</f>
        <v/>
      </c>
      <c r="P176" s="1516">
        <f>(1-(+N176/C176))*100</f>
        <v/>
      </c>
    </row>
    <row r="177" ht="15" customHeight="1" s="1129">
      <c r="B177" s="1112" t="n">
        <v>44839</v>
      </c>
      <c r="C177" s="611" t="n">
        <v>3.28</v>
      </c>
      <c r="H177" s="1515">
        <f>+'BRL USD'!X398</f>
        <v/>
      </c>
      <c r="I177" s="1515">
        <f>+RBOB!Y398</f>
        <v/>
      </c>
      <c r="J177" s="1506">
        <f>+I177-0.25</f>
        <v/>
      </c>
      <c r="K177" s="1506">
        <f>(+J177*$K$30)/1000</f>
        <v/>
      </c>
      <c r="L177" s="1506">
        <f>((75/H177)+10)/1000</f>
        <v/>
      </c>
      <c r="M177" s="1505">
        <f>+K177+L177</f>
        <v/>
      </c>
      <c r="N177" s="1505">
        <f>+M177*H177</f>
        <v/>
      </c>
      <c r="O177" s="1505">
        <f>+N177-C177</f>
        <v/>
      </c>
      <c r="P177" s="1516">
        <f>(1-(+N177/C177))*100</f>
        <v/>
      </c>
    </row>
    <row r="178" ht="15" customHeight="1" s="1129">
      <c r="B178" s="1112" t="n">
        <v>44840</v>
      </c>
      <c r="C178" s="611" t="n">
        <v>3.28</v>
      </c>
      <c r="H178" s="1515">
        <f>+'BRL USD'!X399</f>
        <v/>
      </c>
      <c r="I178" s="1515">
        <f>+RBOB!Y399</f>
        <v/>
      </c>
      <c r="J178" s="1506">
        <f>+I178-0.25</f>
        <v/>
      </c>
      <c r="K178" s="1506">
        <f>(+J178*$K$30)/1000</f>
        <v/>
      </c>
      <c r="L178" s="1506">
        <f>((75/H178)+10)/1000</f>
        <v/>
      </c>
      <c r="M178" s="1505">
        <f>+K178+L178</f>
        <v/>
      </c>
      <c r="N178" s="1505">
        <f>+M178*H178</f>
        <v/>
      </c>
      <c r="O178" s="1505">
        <f>+N178-C178</f>
        <v/>
      </c>
      <c r="P178" s="1516">
        <f>(1-(+N178/C178))*100</f>
        <v/>
      </c>
    </row>
    <row r="179" ht="15" customHeight="1" s="1129">
      <c r="B179" s="1112" t="n">
        <v>44841</v>
      </c>
      <c r="C179" s="611" t="n">
        <v>3.28</v>
      </c>
      <c r="H179" s="1515">
        <f>+'BRL USD'!X400</f>
        <v/>
      </c>
      <c r="I179" s="1515">
        <f>+RBOB!Y400</f>
        <v/>
      </c>
      <c r="J179" s="1506">
        <f>+I179-0.25</f>
        <v/>
      </c>
      <c r="K179" s="1506">
        <f>(+J179*$K$30)/1000</f>
        <v/>
      </c>
      <c r="L179" s="1506">
        <f>((75/H179)+10)/1000</f>
        <v/>
      </c>
      <c r="M179" s="1505">
        <f>+K179+L179</f>
        <v/>
      </c>
      <c r="N179" s="1505">
        <f>+M179*H179</f>
        <v/>
      </c>
      <c r="O179" s="1505">
        <f>+N179-C179</f>
        <v/>
      </c>
      <c r="P179" s="1516">
        <f>(1-(+N179/C179))*100</f>
        <v/>
      </c>
    </row>
    <row r="180" ht="15" customHeight="1" s="1129">
      <c r="B180" s="1112" t="n">
        <v>44844</v>
      </c>
      <c r="C180" s="611" t="n">
        <v>3.28</v>
      </c>
      <c r="H180" s="1515">
        <f>+'BRL USD'!X401</f>
        <v/>
      </c>
      <c r="I180" s="1515">
        <f>+RBOB!Y401</f>
        <v/>
      </c>
      <c r="J180" s="1506">
        <f>+I180-0.25</f>
        <v/>
      </c>
      <c r="K180" s="1506">
        <f>(+J180*$K$30)/1000</f>
        <v/>
      </c>
      <c r="L180" s="1506">
        <f>((75/H180)+10)/1000</f>
        <v/>
      </c>
      <c r="M180" s="1505">
        <f>+K180+L180</f>
        <v/>
      </c>
      <c r="N180" s="1505">
        <f>+M180*H180</f>
        <v/>
      </c>
      <c r="O180" s="1505">
        <f>+N180-C180</f>
        <v/>
      </c>
      <c r="P180" s="1516">
        <f>(1-(+N180/C180))*100</f>
        <v/>
      </c>
    </row>
    <row r="181" ht="15" customHeight="1" s="1129">
      <c r="B181" s="1112" t="n">
        <v>44845</v>
      </c>
      <c r="C181" s="611" t="n">
        <v>3.28</v>
      </c>
      <c r="H181" s="1515">
        <f>+'BRL USD'!X402</f>
        <v/>
      </c>
      <c r="I181" s="1515">
        <f>+RBOB!Y402</f>
        <v/>
      </c>
      <c r="J181" s="1506">
        <f>+I181-0.25</f>
        <v/>
      </c>
      <c r="K181" s="1506">
        <f>(+J181*$K$30)/1000</f>
        <v/>
      </c>
      <c r="L181" s="1506">
        <f>((75/H181)+10)/1000</f>
        <v/>
      </c>
      <c r="M181" s="1505">
        <f>+K181+L181</f>
        <v/>
      </c>
      <c r="N181" s="1505">
        <f>+M181*H181</f>
        <v/>
      </c>
      <c r="O181" s="1505">
        <f>+N181-C181</f>
        <v/>
      </c>
      <c r="P181" s="1516">
        <f>(1-(+N181/C181))*100</f>
        <v/>
      </c>
    </row>
    <row r="182" ht="15" customHeight="1" s="1129">
      <c r="B182" s="1112" t="n">
        <v>44846</v>
      </c>
      <c r="C182" s="611" t="n">
        <v>3.28</v>
      </c>
      <c r="H182" s="1515">
        <f>+'BRL USD'!X403</f>
        <v/>
      </c>
      <c r="I182" s="1515">
        <f>+RBOB!Y403</f>
        <v/>
      </c>
      <c r="J182" s="1506">
        <f>+I182-0.25</f>
        <v/>
      </c>
      <c r="K182" s="1506">
        <f>(+J182*$K$30)/1000</f>
        <v/>
      </c>
      <c r="L182" s="1506">
        <f>((75/H182)+10)/1000</f>
        <v/>
      </c>
      <c r="M182" s="1505">
        <f>+K182+L182</f>
        <v/>
      </c>
      <c r="N182" s="1505">
        <f>+M182*H182</f>
        <v/>
      </c>
      <c r="O182" s="1505">
        <f>+N182-C182</f>
        <v/>
      </c>
      <c r="P182" s="1516">
        <f>(1-(+N182/C182))*100</f>
        <v/>
      </c>
    </row>
    <row r="183" ht="15" customHeight="1" s="1129">
      <c r="B183" s="1112" t="n">
        <v>44847</v>
      </c>
      <c r="C183" s="611" t="n">
        <v>3.28</v>
      </c>
      <c r="H183" s="1515">
        <f>+'BRL USD'!X404</f>
        <v/>
      </c>
      <c r="I183" s="1515">
        <f>+RBOB!Y404</f>
        <v/>
      </c>
      <c r="J183" s="1506">
        <f>+I183-0.25</f>
        <v/>
      </c>
      <c r="K183" s="1506">
        <f>(+J183*$K$30)/1000</f>
        <v/>
      </c>
      <c r="L183" s="1506">
        <f>((75/H183)+10)/1000</f>
        <v/>
      </c>
      <c r="M183" s="1505">
        <f>+K183+L183</f>
        <v/>
      </c>
      <c r="N183" s="1505">
        <f>+M183*H183</f>
        <v/>
      </c>
      <c r="O183" s="1505">
        <f>+N183-C183</f>
        <v/>
      </c>
      <c r="P183" s="1516">
        <f>(1-(+N183/C183))*100</f>
        <v/>
      </c>
    </row>
    <row r="184" ht="15" customHeight="1" s="1129">
      <c r="B184" s="1112" t="n">
        <v>44848</v>
      </c>
      <c r="C184" s="611" t="n">
        <v>3.28</v>
      </c>
      <c r="H184" s="1515">
        <f>+'BRL USD'!X405</f>
        <v/>
      </c>
      <c r="I184" s="1515">
        <f>+RBOB!Y405</f>
        <v/>
      </c>
      <c r="J184" s="1506">
        <f>+I184-0.25</f>
        <v/>
      </c>
      <c r="K184" s="1506">
        <f>(+J184*$K$30)/1000</f>
        <v/>
      </c>
      <c r="L184" s="1506">
        <f>((75/H184)+10)/1000</f>
        <v/>
      </c>
      <c r="M184" s="1505">
        <f>+K184+L184</f>
        <v/>
      </c>
      <c r="N184" s="1505">
        <f>+M184*H184</f>
        <v/>
      </c>
      <c r="O184" s="1505">
        <f>+N184-C184</f>
        <v/>
      </c>
      <c r="P184" s="1516">
        <f>(1-(+N184/C184))*100</f>
        <v/>
      </c>
    </row>
    <row r="185" ht="15" customHeight="1" s="1129">
      <c r="B185" s="1112" t="n">
        <v>44851</v>
      </c>
      <c r="C185" s="611" t="n">
        <v>3.28</v>
      </c>
      <c r="H185" s="1515">
        <f>+'BRL USD'!X406</f>
        <v/>
      </c>
      <c r="I185" s="1515">
        <f>+RBOB!Y406</f>
        <v/>
      </c>
      <c r="J185" s="1506">
        <f>+I185-0.25</f>
        <v/>
      </c>
      <c r="K185" s="1506">
        <f>(+J185*$K$30)/1000</f>
        <v/>
      </c>
      <c r="L185" s="1506">
        <f>((75/H185)+10)/1000</f>
        <v/>
      </c>
      <c r="M185" s="1505">
        <f>+K185+L185</f>
        <v/>
      </c>
      <c r="N185" s="1505">
        <f>+M185*H185</f>
        <v/>
      </c>
      <c r="O185" s="1505">
        <f>+N185-C185</f>
        <v/>
      </c>
      <c r="P185" s="1516">
        <f>(1-(+N185/C185))*100</f>
        <v/>
      </c>
    </row>
    <row r="186" ht="15" customHeight="1" s="1129">
      <c r="B186" s="1112" t="n">
        <v>44852</v>
      </c>
      <c r="C186" s="611" t="n">
        <v>3.28</v>
      </c>
      <c r="H186" s="1515">
        <f>+'BRL USD'!X407</f>
        <v/>
      </c>
      <c r="I186" s="1515">
        <f>+RBOB!Y407</f>
        <v/>
      </c>
      <c r="J186" s="1506">
        <f>+I186-0.25</f>
        <v/>
      </c>
      <c r="K186" s="1506">
        <f>(+J186*$K$30)/1000</f>
        <v/>
      </c>
      <c r="L186" s="1506">
        <f>((75/H186)+10)/1000</f>
        <v/>
      </c>
      <c r="M186" s="1505">
        <f>+K186+L186</f>
        <v/>
      </c>
      <c r="N186" s="1505">
        <f>+M186*H186</f>
        <v/>
      </c>
      <c r="O186" s="1505">
        <f>+N186-C186</f>
        <v/>
      </c>
      <c r="P186" s="1516">
        <f>(1-(+N186/C186))*100</f>
        <v/>
      </c>
    </row>
    <row r="187" ht="15" customHeight="1" s="1129">
      <c r="B187" s="1112" t="n">
        <v>44853</v>
      </c>
      <c r="C187" s="611" t="n">
        <v>3.28</v>
      </c>
      <c r="H187" s="1515">
        <f>+'BRL USD'!X408</f>
        <v/>
      </c>
      <c r="I187" s="1515">
        <f>+RBOB!Y408</f>
        <v/>
      </c>
      <c r="J187" s="1506">
        <f>+I187-0.25</f>
        <v/>
      </c>
      <c r="K187" s="1506">
        <f>(+J187*$K$30)/1000</f>
        <v/>
      </c>
      <c r="L187" s="1506">
        <f>((75/H187)+10)/1000</f>
        <v/>
      </c>
      <c r="M187" s="1505">
        <f>+K187+L187</f>
        <v/>
      </c>
      <c r="N187" s="1505">
        <f>+M187*H187</f>
        <v/>
      </c>
      <c r="O187" s="1505">
        <f>+N187-C187</f>
        <v/>
      </c>
      <c r="P187" s="1516">
        <f>(1-(+N187/C187))*100</f>
        <v/>
      </c>
    </row>
    <row r="188" ht="15" customHeight="1" s="1129">
      <c r="B188" s="1112" t="n">
        <v>44854</v>
      </c>
      <c r="C188" s="611" t="n">
        <v>3.28</v>
      </c>
      <c r="H188" s="1515">
        <f>+'BRL USD'!X409</f>
        <v/>
      </c>
      <c r="I188" s="1515">
        <f>+RBOB!Y409</f>
        <v/>
      </c>
      <c r="J188" s="1506">
        <f>+I188-0.25</f>
        <v/>
      </c>
      <c r="K188" s="1506">
        <f>(+J188*$K$30)/1000</f>
        <v/>
      </c>
      <c r="L188" s="1506">
        <f>((75/H188)+10)/1000</f>
        <v/>
      </c>
      <c r="M188" s="1505">
        <f>+K188+L188</f>
        <v/>
      </c>
      <c r="N188" s="1505">
        <f>+M188*H188</f>
        <v/>
      </c>
      <c r="O188" s="1505">
        <f>+N188-C188</f>
        <v/>
      </c>
      <c r="P188" s="1516">
        <f>(1-(+N188/C188))*100</f>
        <v/>
      </c>
    </row>
    <row r="189" ht="15" customHeight="1" s="1129">
      <c r="B189" s="1112" t="n">
        <v>44855</v>
      </c>
      <c r="C189" s="611" t="n">
        <v>3.28</v>
      </c>
      <c r="H189" s="1515">
        <f>+'BRL USD'!X410</f>
        <v/>
      </c>
      <c r="I189" s="1515">
        <f>+RBOB!Y410</f>
        <v/>
      </c>
      <c r="J189" s="1506">
        <f>+I189-0.25</f>
        <v/>
      </c>
      <c r="K189" s="1506">
        <f>(+J189*$K$30)/1000</f>
        <v/>
      </c>
      <c r="L189" s="1506">
        <f>((75/H189)+10)/1000</f>
        <v/>
      </c>
      <c r="M189" s="1505">
        <f>+K189+L189</f>
        <v/>
      </c>
      <c r="N189" s="1505">
        <f>+M189*H189</f>
        <v/>
      </c>
      <c r="O189" s="1505">
        <f>+N189-C189</f>
        <v/>
      </c>
      <c r="P189" s="1516">
        <f>(1-(+N189/C189))*100</f>
        <v/>
      </c>
    </row>
    <row r="190" ht="15" customHeight="1" s="1129">
      <c r="B190" s="1112" t="n">
        <v>44858</v>
      </c>
      <c r="C190" s="611" t="n">
        <v>3.28</v>
      </c>
      <c r="H190" s="1515">
        <f>+'BRL USD'!X411</f>
        <v/>
      </c>
      <c r="I190" s="1515">
        <f>+RBOB!Y411</f>
        <v/>
      </c>
      <c r="J190" s="1506">
        <f>+I190-0.25</f>
        <v/>
      </c>
      <c r="K190" s="1506">
        <f>(+J190*$K$30)/1000</f>
        <v/>
      </c>
      <c r="L190" s="1506">
        <f>((75/H190)+10)/1000</f>
        <v/>
      </c>
      <c r="M190" s="1505">
        <f>+K190+L190</f>
        <v/>
      </c>
      <c r="N190" s="1505">
        <f>+M190*H190</f>
        <v/>
      </c>
      <c r="O190" s="1505">
        <f>+N190-C190</f>
        <v/>
      </c>
      <c r="P190" s="1516">
        <f>(1-(+N190/C190))*100</f>
        <v/>
      </c>
    </row>
    <row r="191" ht="15" customHeight="1" s="1129">
      <c r="B191" s="1112" t="n">
        <v>44859</v>
      </c>
      <c r="C191" s="611" t="n">
        <v>3.28</v>
      </c>
      <c r="H191" s="1515">
        <f>+'BRL USD'!X412</f>
        <v/>
      </c>
      <c r="I191" s="1515">
        <f>+RBOB!Y412</f>
        <v/>
      </c>
      <c r="J191" s="1506">
        <f>+I191-0.25</f>
        <v/>
      </c>
      <c r="K191" s="1506">
        <f>(+J191*$K$30)/1000</f>
        <v/>
      </c>
      <c r="L191" s="1506">
        <f>((75/H191)+10)/1000</f>
        <v/>
      </c>
      <c r="M191" s="1505">
        <f>+K191+L191</f>
        <v/>
      </c>
      <c r="N191" s="1505">
        <f>+M191*H191</f>
        <v/>
      </c>
      <c r="O191" s="1505">
        <f>+N191-C191</f>
        <v/>
      </c>
      <c r="P191" s="1516">
        <f>(1-(+N191/C191))*100</f>
        <v/>
      </c>
    </row>
    <row r="192" ht="15" customHeight="1" s="1129">
      <c r="B192" s="1112" t="n">
        <v>44860</v>
      </c>
      <c r="C192" s="611" t="n">
        <v>3.28</v>
      </c>
      <c r="H192" s="1515">
        <f>+'BRL USD'!X413</f>
        <v/>
      </c>
      <c r="I192" s="1515">
        <f>+RBOB!Y413</f>
        <v/>
      </c>
      <c r="J192" s="1506">
        <f>+I192-0.25</f>
        <v/>
      </c>
      <c r="K192" s="1506">
        <f>(+J192*$K$30)/1000</f>
        <v/>
      </c>
      <c r="L192" s="1506">
        <f>((75/H192)+10)/1000</f>
        <v/>
      </c>
      <c r="M192" s="1505">
        <f>+K192+L192</f>
        <v/>
      </c>
      <c r="N192" s="1505">
        <f>+M192*H192</f>
        <v/>
      </c>
      <c r="O192" s="1505">
        <f>+N192-C192</f>
        <v/>
      </c>
      <c r="P192" s="1516">
        <f>(1-(+N192/C192))*100</f>
        <v/>
      </c>
    </row>
    <row r="193" ht="15" customHeight="1" s="1129">
      <c r="B193" s="1112" t="n">
        <v>44861</v>
      </c>
      <c r="C193" s="611" t="n">
        <v>3.28</v>
      </c>
      <c r="H193" s="1515">
        <f>+'BRL USD'!X414</f>
        <v/>
      </c>
      <c r="I193" s="1515">
        <f>+RBOB!Y414</f>
        <v/>
      </c>
      <c r="J193" s="1506">
        <f>+I193-0.25</f>
        <v/>
      </c>
      <c r="K193" s="1506">
        <f>(+J193*$K$30)/1000</f>
        <v/>
      </c>
      <c r="L193" s="1506">
        <f>((75/H193)+10)/1000</f>
        <v/>
      </c>
      <c r="M193" s="1505">
        <f>+K193+L193</f>
        <v/>
      </c>
      <c r="N193" s="1505">
        <f>+M193*H193</f>
        <v/>
      </c>
      <c r="O193" s="1505">
        <f>+N193-C193</f>
        <v/>
      </c>
      <c r="P193" s="1516">
        <f>(1-(+N193/C193))*100</f>
        <v/>
      </c>
    </row>
    <row r="194" ht="15" customHeight="1" s="1129">
      <c r="B194" s="1112" t="n">
        <v>44862</v>
      </c>
      <c r="C194" s="611" t="n">
        <v>3.28</v>
      </c>
      <c r="H194" s="1515">
        <f>+'BRL USD'!X415</f>
        <v/>
      </c>
      <c r="I194" s="1515">
        <f>+RBOB!Y415</f>
        <v/>
      </c>
      <c r="J194" s="1506">
        <f>+I194-0.25</f>
        <v/>
      </c>
      <c r="K194" s="1506">
        <f>(+J194*$K$30)/1000</f>
        <v/>
      </c>
      <c r="L194" s="1506">
        <f>((75/H194)+10)/1000</f>
        <v/>
      </c>
      <c r="M194" s="1505">
        <f>+K194+L194</f>
        <v/>
      </c>
      <c r="N194" s="1505">
        <f>+M194*H194</f>
        <v/>
      </c>
      <c r="O194" s="1505">
        <f>+N194-C194</f>
        <v/>
      </c>
      <c r="P194" s="1516">
        <f>(1-(+N194/C194))*100</f>
        <v/>
      </c>
    </row>
    <row r="195" ht="15" customHeight="1" s="1129">
      <c r="B195" s="1112" t="n">
        <v>44865</v>
      </c>
      <c r="C195" s="611" t="n">
        <v>3.28</v>
      </c>
      <c r="H195" s="1515">
        <f>+'BRL USD'!X416</f>
        <v/>
      </c>
      <c r="I195" s="1515">
        <f>+RBOB!Y416</f>
        <v/>
      </c>
      <c r="J195" s="1506">
        <f>+I195-0.25</f>
        <v/>
      </c>
      <c r="K195" s="1506">
        <f>(+J195*$K$30)/1000</f>
        <v/>
      </c>
      <c r="L195" s="1506">
        <f>((75/H195)+10)/1000</f>
        <v/>
      </c>
      <c r="M195" s="1505">
        <f>+K195+L195</f>
        <v/>
      </c>
      <c r="N195" s="1505">
        <f>+M195*H195</f>
        <v/>
      </c>
      <c r="O195" s="1505">
        <f>+N195-C195</f>
        <v/>
      </c>
      <c r="P195" s="1516">
        <f>(1-(+N195/C195))*100</f>
        <v/>
      </c>
    </row>
    <row r="196" ht="15" customHeight="1" s="1129">
      <c r="B196" s="1112" t="n">
        <v>44866</v>
      </c>
      <c r="C196" s="611" t="n">
        <v>3.28</v>
      </c>
      <c r="H196" s="1515">
        <f>+'BRL USD'!Y417</f>
        <v/>
      </c>
      <c r="I196" s="1515">
        <f>+RBOB!Z417</f>
        <v/>
      </c>
      <c r="J196" s="1506">
        <f>+I196-0.25</f>
        <v/>
      </c>
      <c r="K196" s="1506">
        <f>(+J196*$K$30)/1000</f>
        <v/>
      </c>
      <c r="L196" s="1506">
        <f>((75/H196)+10)/1000</f>
        <v/>
      </c>
      <c r="M196" s="1505">
        <f>+K196+L196</f>
        <v/>
      </c>
      <c r="N196" s="1505">
        <f>+M196*H196</f>
        <v/>
      </c>
      <c r="O196" s="1505">
        <f>+N196-C196</f>
        <v/>
      </c>
      <c r="P196" s="1516">
        <f>(1-(+N196/C196))*100</f>
        <v/>
      </c>
    </row>
    <row r="197" ht="15" customHeight="1" s="1129">
      <c r="B197" s="1112" t="n">
        <v>44867</v>
      </c>
      <c r="C197" s="611" t="n">
        <v>3.28</v>
      </c>
      <c r="H197" s="1515">
        <f>+'BRL USD'!Y418</f>
        <v/>
      </c>
      <c r="I197" s="1515">
        <f>+RBOB!Z418</f>
        <v/>
      </c>
      <c r="J197" s="1506">
        <f>+I197-0.25</f>
        <v/>
      </c>
      <c r="K197" s="1506">
        <f>(+J197*$K$30)/1000</f>
        <v/>
      </c>
      <c r="L197" s="1506">
        <f>((75/H197)+10)/1000</f>
        <v/>
      </c>
      <c r="M197" s="1505">
        <f>+K197+L197</f>
        <v/>
      </c>
      <c r="N197" s="1505">
        <f>+M197*H197</f>
        <v/>
      </c>
      <c r="O197" s="1505">
        <f>+N197-C197</f>
        <v/>
      </c>
      <c r="P197" s="1516">
        <f>(1-(+N197/C197))*100</f>
        <v/>
      </c>
    </row>
    <row r="198" ht="15" customHeight="1" s="1129">
      <c r="B198" s="1112" t="n">
        <v>44868</v>
      </c>
      <c r="C198" s="611" t="n">
        <v>3.28</v>
      </c>
      <c r="H198" s="1515">
        <f>+'BRL USD'!Y419</f>
        <v/>
      </c>
      <c r="I198" s="1515">
        <f>+RBOB!Z419</f>
        <v/>
      </c>
      <c r="J198" s="1506">
        <f>+I198-0.25</f>
        <v/>
      </c>
      <c r="K198" s="1506">
        <f>(+J198*$K$30)/1000</f>
        <v/>
      </c>
      <c r="L198" s="1506">
        <f>((75/H198)+10)/1000</f>
        <v/>
      </c>
      <c r="M198" s="1505">
        <f>+K198+L198</f>
        <v/>
      </c>
      <c r="N198" s="1505">
        <f>+M198*H198</f>
        <v/>
      </c>
      <c r="O198" s="1505">
        <f>+N198-C198</f>
        <v/>
      </c>
      <c r="P198" s="1516">
        <f>(1-(+N198/C198))*100</f>
        <v/>
      </c>
    </row>
    <row r="199" ht="15" customHeight="1" s="1129">
      <c r="B199" s="1112" t="n">
        <v>44869</v>
      </c>
      <c r="C199" s="611" t="n">
        <v>3.28</v>
      </c>
      <c r="H199" s="1515">
        <f>+'BRL USD'!Y420</f>
        <v/>
      </c>
      <c r="I199" s="1515">
        <f>+RBOB!Z420</f>
        <v/>
      </c>
      <c r="J199" s="1506">
        <f>+I199-0.25</f>
        <v/>
      </c>
      <c r="K199" s="1506">
        <f>(+J199*$K$30)/1000</f>
        <v/>
      </c>
      <c r="L199" s="1506">
        <f>((75/H199)+10)/1000</f>
        <v/>
      </c>
      <c r="M199" s="1505">
        <f>+K199+L199</f>
        <v/>
      </c>
      <c r="N199" s="1505">
        <f>+M199*H199</f>
        <v/>
      </c>
      <c r="O199" s="1505">
        <f>+N199-C199</f>
        <v/>
      </c>
      <c r="P199" s="1516">
        <f>(1-(+N199/C199))*100</f>
        <v/>
      </c>
    </row>
    <row r="200" ht="15" customHeight="1" s="1129">
      <c r="B200" s="1112" t="n">
        <v>44872</v>
      </c>
      <c r="C200" s="611" t="n">
        <v>3.28</v>
      </c>
      <c r="H200" s="1515">
        <f>+'BRL USD'!Y421</f>
        <v/>
      </c>
      <c r="I200" s="1515">
        <f>+RBOB!Z421</f>
        <v/>
      </c>
      <c r="J200" s="1506">
        <f>+I200-0.25</f>
        <v/>
      </c>
      <c r="K200" s="1506">
        <f>(+J200*$K$30)/1000</f>
        <v/>
      </c>
      <c r="L200" s="1506">
        <f>((75/H200)+10)/1000</f>
        <v/>
      </c>
      <c r="M200" s="1505">
        <f>+K200+L200</f>
        <v/>
      </c>
      <c r="N200" s="1505">
        <f>+M200*H200</f>
        <v/>
      </c>
      <c r="O200" s="1505">
        <f>+N200-C200</f>
        <v/>
      </c>
      <c r="P200" s="1516">
        <f>(1-(+N200/C200))*100</f>
        <v/>
      </c>
    </row>
    <row r="201" ht="15" customHeight="1" s="1129">
      <c r="B201" s="1112" t="n">
        <v>44873</v>
      </c>
      <c r="C201" s="611" t="n">
        <v>3.28</v>
      </c>
      <c r="H201" s="1515">
        <f>+'BRL USD'!Y422</f>
        <v/>
      </c>
      <c r="I201" s="1515">
        <f>+RBOB!Z422</f>
        <v/>
      </c>
      <c r="J201" s="1506">
        <f>+I201-0.25</f>
        <v/>
      </c>
      <c r="K201" s="1506">
        <f>(+J201*$K$30)/1000</f>
        <v/>
      </c>
      <c r="L201" s="1506">
        <f>((75/H201)+10)/1000</f>
        <v/>
      </c>
      <c r="M201" s="1505">
        <f>+K201+L201</f>
        <v/>
      </c>
      <c r="N201" s="1505">
        <f>+M201*H201</f>
        <v/>
      </c>
      <c r="O201" s="1505">
        <f>+N201-C201</f>
        <v/>
      </c>
      <c r="P201" s="1516">
        <f>(1-(+N201/C201))*100</f>
        <v/>
      </c>
    </row>
    <row r="202" ht="15" customHeight="1" s="1129">
      <c r="B202" s="1112" t="n">
        <v>44874</v>
      </c>
      <c r="C202" s="611" t="n">
        <v>3.28</v>
      </c>
      <c r="H202" s="1515">
        <f>+'BRL USD'!Y423</f>
        <v/>
      </c>
      <c r="I202" s="1515">
        <f>+RBOB!Z423</f>
        <v/>
      </c>
      <c r="J202" s="1506">
        <f>+I202-0.25</f>
        <v/>
      </c>
      <c r="K202" s="1506">
        <f>(+J202*$K$30)/1000</f>
        <v/>
      </c>
      <c r="L202" s="1506">
        <f>((75/H202)+10)/1000</f>
        <v/>
      </c>
      <c r="M202" s="1505">
        <f>+K202+L202</f>
        <v/>
      </c>
      <c r="N202" s="1505">
        <f>+M202*H202</f>
        <v/>
      </c>
      <c r="O202" s="1505">
        <f>+N202-C202</f>
        <v/>
      </c>
      <c r="P202" s="1516">
        <f>(1-(+N202/C202))*100</f>
        <v/>
      </c>
    </row>
    <row r="203" ht="15" customHeight="1" s="1129">
      <c r="B203" s="1112" t="n">
        <v>44875</v>
      </c>
      <c r="C203" s="611" t="n">
        <v>3.28</v>
      </c>
      <c r="H203" s="1515">
        <f>+'BRL USD'!Y424</f>
        <v/>
      </c>
      <c r="I203" s="1515">
        <f>+RBOB!Z424</f>
        <v/>
      </c>
      <c r="J203" s="1506">
        <f>+I203-0.25</f>
        <v/>
      </c>
      <c r="K203" s="1506">
        <f>(+J203*$K$30)/1000</f>
        <v/>
      </c>
      <c r="L203" s="1506">
        <f>((75/H203)+10)/1000</f>
        <v/>
      </c>
      <c r="M203" s="1505">
        <f>+K203+L203</f>
        <v/>
      </c>
      <c r="N203" s="1505">
        <f>+M203*H203</f>
        <v/>
      </c>
      <c r="O203" s="1505">
        <f>+N203-C203</f>
        <v/>
      </c>
      <c r="P203" s="1516">
        <f>(1-(+N203/C203))*100</f>
        <v/>
      </c>
    </row>
    <row r="204" ht="15" customHeight="1" s="1129">
      <c r="B204" s="1112" t="n">
        <v>44876</v>
      </c>
      <c r="C204" s="611" t="n">
        <v>3.28</v>
      </c>
      <c r="H204" s="1515">
        <f>+'BRL USD'!Y425</f>
        <v/>
      </c>
      <c r="I204" s="1515">
        <f>+RBOB!Z425</f>
        <v/>
      </c>
      <c r="J204" s="1506">
        <f>+I204-0.25</f>
        <v/>
      </c>
      <c r="K204" s="1506">
        <f>(+J204*$K$30)/1000</f>
        <v/>
      </c>
      <c r="L204" s="1506">
        <f>((75/H204)+10)/1000</f>
        <v/>
      </c>
      <c r="M204" s="1505">
        <f>+K204+L204</f>
        <v/>
      </c>
      <c r="N204" s="1505">
        <f>+M204*H204</f>
        <v/>
      </c>
      <c r="O204" s="1505">
        <f>+N204-C204</f>
        <v/>
      </c>
      <c r="P204" s="1516">
        <f>(1-(+N204/C204))*100</f>
        <v/>
      </c>
    </row>
    <row r="205" ht="15" customHeight="1" s="1129">
      <c r="B205" s="1112" t="n">
        <v>44879</v>
      </c>
      <c r="C205" s="611" t="n">
        <v>3.28</v>
      </c>
      <c r="H205" s="1515">
        <f>+'BRL USD'!Y426</f>
        <v/>
      </c>
      <c r="I205" s="1515">
        <f>+RBOB!Z426</f>
        <v/>
      </c>
      <c r="J205" s="1506">
        <f>+I205-0.25</f>
        <v/>
      </c>
      <c r="K205" s="1506">
        <f>(+J205*$K$30)/1000</f>
        <v/>
      </c>
      <c r="L205" s="1506">
        <f>((75/H205)+10)/1000</f>
        <v/>
      </c>
      <c r="M205" s="1505">
        <f>+K205+L205</f>
        <v/>
      </c>
      <c r="N205" s="1505">
        <f>+M205*H205</f>
        <v/>
      </c>
      <c r="O205" s="1505">
        <f>+N205-C205</f>
        <v/>
      </c>
      <c r="P205" s="1516">
        <f>(1-(+N205/C205))*100</f>
        <v/>
      </c>
    </row>
    <row r="206" ht="15" customHeight="1" s="1129">
      <c r="B206" s="1112" t="n">
        <v>44880</v>
      </c>
      <c r="C206" s="611" t="n">
        <v>3.28</v>
      </c>
      <c r="H206" s="1515">
        <f>+'BRL USD'!Y427</f>
        <v/>
      </c>
      <c r="I206" s="1515">
        <f>+RBOB!Z427</f>
        <v/>
      </c>
      <c r="J206" s="1506">
        <f>+I206-0.25</f>
        <v/>
      </c>
      <c r="K206" s="1506">
        <f>(+J206*$K$30)/1000</f>
        <v/>
      </c>
      <c r="L206" s="1506">
        <f>((75/H206)+10)/1000</f>
        <v/>
      </c>
      <c r="M206" s="1505">
        <f>+K206+L206</f>
        <v/>
      </c>
      <c r="N206" s="1505">
        <f>+M206*H206</f>
        <v/>
      </c>
      <c r="O206" s="1505">
        <f>+N206-C206</f>
        <v/>
      </c>
      <c r="P206" s="1516">
        <f>(1-(+N206/C206))*100</f>
        <v/>
      </c>
    </row>
    <row r="207" ht="15" customHeight="1" s="1129">
      <c r="B207" s="1112" t="n">
        <v>44881</v>
      </c>
      <c r="C207" s="611" t="n">
        <v>3.28</v>
      </c>
      <c r="H207" s="1515">
        <f>+'BRL USD'!Y428</f>
        <v/>
      </c>
      <c r="I207" s="1515">
        <f>+RBOB!Z428</f>
        <v/>
      </c>
      <c r="J207" s="1506">
        <f>+I207-0.25</f>
        <v/>
      </c>
      <c r="K207" s="1506">
        <f>(+J207*$K$30)/1000</f>
        <v/>
      </c>
      <c r="L207" s="1506">
        <f>((75/H207)+10)/1000</f>
        <v/>
      </c>
      <c r="M207" s="1505">
        <f>+K207+L207</f>
        <v/>
      </c>
      <c r="N207" s="1505">
        <f>+M207*H207</f>
        <v/>
      </c>
      <c r="O207" s="1505">
        <f>+N207-C207</f>
        <v/>
      </c>
      <c r="P207" s="1516">
        <f>(1-(+N207/C207))*100</f>
        <v/>
      </c>
    </row>
    <row r="208" ht="15" customHeight="1" s="1129">
      <c r="B208" s="1112" t="n">
        <v>44882</v>
      </c>
      <c r="C208" s="611" t="n">
        <v>3.28</v>
      </c>
      <c r="H208" s="1515">
        <f>+'BRL USD'!Y429</f>
        <v/>
      </c>
      <c r="I208" s="1515">
        <f>+RBOB!Z429</f>
        <v/>
      </c>
      <c r="J208" s="1506">
        <f>+I208-0.25</f>
        <v/>
      </c>
      <c r="K208" s="1506">
        <f>(+J208*$K$30)/1000</f>
        <v/>
      </c>
      <c r="L208" s="1506">
        <f>((75/H208)+10)/1000</f>
        <v/>
      </c>
      <c r="M208" s="1505">
        <f>+K208+L208</f>
        <v/>
      </c>
      <c r="N208" s="1505">
        <f>+M208*H208</f>
        <v/>
      </c>
      <c r="O208" s="1505">
        <f>+N208-C208</f>
        <v/>
      </c>
      <c r="P208" s="1516">
        <f>(1-(+N208/C208))*100</f>
        <v/>
      </c>
    </row>
    <row r="209" ht="15" customHeight="1" s="1129">
      <c r="B209" s="1112" t="n">
        <v>44883</v>
      </c>
      <c r="C209" s="611" t="n">
        <v>3.28</v>
      </c>
      <c r="H209" s="1515">
        <f>+'BRL USD'!Y430</f>
        <v/>
      </c>
      <c r="I209" s="1515">
        <f>+RBOB!Z430</f>
        <v/>
      </c>
      <c r="J209" s="1506">
        <f>+I209-0.25</f>
        <v/>
      </c>
      <c r="K209" s="1506">
        <f>(+J209*$K$30)/1000</f>
        <v/>
      </c>
      <c r="L209" s="1506">
        <f>((75/H209)+10)/1000</f>
        <v/>
      </c>
      <c r="M209" s="1505">
        <f>+K209+L209</f>
        <v/>
      </c>
      <c r="N209" s="1505">
        <f>+M209*H209</f>
        <v/>
      </c>
      <c r="O209" s="1505">
        <f>+N209-C209</f>
        <v/>
      </c>
      <c r="P209" s="1516">
        <f>(1-(+N209/C209))*100</f>
        <v/>
      </c>
    </row>
    <row r="210" ht="15" customHeight="1" s="1129">
      <c r="B210" s="1112" t="n">
        <v>44886</v>
      </c>
      <c r="C210" s="611" t="n">
        <v>3.28</v>
      </c>
      <c r="H210" s="1515">
        <f>+'BRL USD'!Y431</f>
        <v/>
      </c>
      <c r="I210" s="1515">
        <f>+RBOB!Z431</f>
        <v/>
      </c>
      <c r="J210" s="1506">
        <f>+I210-0.25</f>
        <v/>
      </c>
      <c r="K210" s="1506">
        <f>(+J210*$K$30)/1000</f>
        <v/>
      </c>
      <c r="L210" s="1506">
        <f>((75/H210)+10)/1000</f>
        <v/>
      </c>
      <c r="M210" s="1505">
        <f>+K210+L210</f>
        <v/>
      </c>
      <c r="N210" s="1505">
        <f>+M210*H210</f>
        <v/>
      </c>
      <c r="O210" s="1505">
        <f>+N210-C210</f>
        <v/>
      </c>
      <c r="P210" s="1516">
        <f>(1-(+N210/C210))*100</f>
        <v/>
      </c>
    </row>
    <row r="211" ht="15" customHeight="1" s="1129">
      <c r="B211" s="1112" t="n">
        <v>44887</v>
      </c>
      <c r="C211" s="611" t="n">
        <v>3.28</v>
      </c>
      <c r="H211" s="1515">
        <f>+'BRL USD'!Y432</f>
        <v/>
      </c>
      <c r="I211" s="1515">
        <f>+RBOB!Z432</f>
        <v/>
      </c>
      <c r="J211" s="1506">
        <f>+I211-0.25</f>
        <v/>
      </c>
      <c r="K211" s="1506">
        <f>(+J211*$K$30)/1000</f>
        <v/>
      </c>
      <c r="L211" s="1506">
        <f>((75/H211)+10)/1000</f>
        <v/>
      </c>
      <c r="M211" s="1505">
        <f>+K211+L211</f>
        <v/>
      </c>
      <c r="N211" s="1505">
        <f>+M211*H211</f>
        <v/>
      </c>
      <c r="O211" s="1505">
        <f>+N211-C211</f>
        <v/>
      </c>
      <c r="P211" s="1516">
        <f>(1-(+N211/C211))*100</f>
        <v/>
      </c>
    </row>
    <row r="212" ht="15" customHeight="1" s="1129">
      <c r="B212" s="1112" t="n">
        <v>44888</v>
      </c>
      <c r="C212" s="611" t="n">
        <v>3.28</v>
      </c>
      <c r="H212" s="1515">
        <f>+'BRL USD'!Y433</f>
        <v/>
      </c>
      <c r="I212" s="1515">
        <f>+RBOB!Z433</f>
        <v/>
      </c>
      <c r="J212" s="1506">
        <f>+I212-0.25</f>
        <v/>
      </c>
      <c r="K212" s="1506">
        <f>(+J212*$K$30)/1000</f>
        <v/>
      </c>
      <c r="L212" s="1506">
        <f>((75/H212)+10)/1000</f>
        <v/>
      </c>
      <c r="M212" s="1505">
        <f>+K212+L212</f>
        <v/>
      </c>
      <c r="N212" s="1505">
        <f>+M212*H212</f>
        <v/>
      </c>
      <c r="O212" s="1505">
        <f>+N212-C212</f>
        <v/>
      </c>
      <c r="P212" s="1516">
        <f>(1-(+N212/C212))*100</f>
        <v/>
      </c>
    </row>
    <row r="213" ht="15" customHeight="1" s="1129">
      <c r="B213" s="1112" t="n">
        <v>44889</v>
      </c>
      <c r="C213" s="611" t="n">
        <v>3.28</v>
      </c>
      <c r="H213" s="1515">
        <f>+'BRL USD'!Y434</f>
        <v/>
      </c>
      <c r="I213" s="1515">
        <f>+RBOB!Z434</f>
        <v/>
      </c>
      <c r="J213" s="1506">
        <f>+I213-0.25</f>
        <v/>
      </c>
      <c r="K213" s="1506">
        <f>(+J213*$K$30)/1000</f>
        <v/>
      </c>
      <c r="L213" s="1506">
        <f>((75/H213)+10)/1000</f>
        <v/>
      </c>
      <c r="M213" s="1505">
        <f>+K213+L213</f>
        <v/>
      </c>
      <c r="N213" s="1505">
        <f>+M213*H213</f>
        <v/>
      </c>
      <c r="O213" s="1505">
        <f>+N213-C213</f>
        <v/>
      </c>
      <c r="P213" s="1516">
        <f>(1-(+N213/C213))*100</f>
        <v/>
      </c>
    </row>
    <row r="214" ht="15" customHeight="1" s="1129">
      <c r="B214" s="1112" t="n">
        <v>44890</v>
      </c>
      <c r="C214" s="611" t="n">
        <v>3.28</v>
      </c>
      <c r="H214" s="1515">
        <f>+'BRL USD'!Y435</f>
        <v/>
      </c>
      <c r="I214" s="1515">
        <f>+RBOB!Z435</f>
        <v/>
      </c>
      <c r="J214" s="1506">
        <f>+I214-0.25</f>
        <v/>
      </c>
      <c r="K214" s="1506">
        <f>(+J214*$K$30)/1000</f>
        <v/>
      </c>
      <c r="L214" s="1506">
        <f>((75/H214)+10)/1000</f>
        <v/>
      </c>
      <c r="M214" s="1505">
        <f>+K214+L214</f>
        <v/>
      </c>
      <c r="N214" s="1505">
        <f>+M214*H214</f>
        <v/>
      </c>
      <c r="O214" s="1505">
        <f>+N214-C214</f>
        <v/>
      </c>
      <c r="P214" s="1516">
        <f>(1-(+N214/C214))*100</f>
        <v/>
      </c>
    </row>
    <row r="215" ht="15" customHeight="1" s="1129">
      <c r="B215" s="1112" t="n">
        <v>44893</v>
      </c>
      <c r="C215" s="611" t="n">
        <v>3.28</v>
      </c>
      <c r="H215" s="1515">
        <f>+'BRL USD'!Y436</f>
        <v/>
      </c>
      <c r="I215" s="1515">
        <f>+RBOB!Z436</f>
        <v/>
      </c>
      <c r="J215" s="1506">
        <f>+I215-0.25</f>
        <v/>
      </c>
      <c r="K215" s="1506">
        <f>(+J215*$K$30)/1000</f>
        <v/>
      </c>
      <c r="L215" s="1506">
        <f>((75/H215)+10)/1000</f>
        <v/>
      </c>
      <c r="M215" s="1505">
        <f>+K215+L215</f>
        <v/>
      </c>
      <c r="N215" s="1505">
        <f>+M215*H215</f>
        <v/>
      </c>
      <c r="O215" s="1505">
        <f>+N215-C215</f>
        <v/>
      </c>
      <c r="P215" s="1516">
        <f>(1-(+N215/C215))*100</f>
        <v/>
      </c>
    </row>
    <row r="216" ht="15" customHeight="1" s="1129">
      <c r="B216" s="1112" t="n">
        <v>44894</v>
      </c>
      <c r="C216" s="611" t="n">
        <v>3.28</v>
      </c>
      <c r="H216" s="1515">
        <f>+'BRL USD'!Y437</f>
        <v/>
      </c>
      <c r="I216" s="1515">
        <f>+RBOB!Z437</f>
        <v/>
      </c>
      <c r="J216" s="1506">
        <f>+I216-0.25</f>
        <v/>
      </c>
      <c r="K216" s="1506">
        <f>(+J216*$K$30)/1000</f>
        <v/>
      </c>
      <c r="L216" s="1506">
        <f>((75/H216)+10)/1000</f>
        <v/>
      </c>
      <c r="M216" s="1505">
        <f>+K216+L216</f>
        <v/>
      </c>
      <c r="N216" s="1505">
        <f>+M216*H216</f>
        <v/>
      </c>
      <c r="O216" s="1505">
        <f>+N216-C216</f>
        <v/>
      </c>
      <c r="P216" s="1516">
        <f>(1-(+N216/C216))*100</f>
        <v/>
      </c>
    </row>
    <row r="217" ht="15" customHeight="1" s="1129">
      <c r="B217" s="1112" t="n">
        <v>44895</v>
      </c>
      <c r="C217" s="611" t="n">
        <v>3.28</v>
      </c>
      <c r="H217" s="1515">
        <f>+'BRL USD'!Y438</f>
        <v/>
      </c>
      <c r="I217" s="1515">
        <f>+RBOB!Z438</f>
        <v/>
      </c>
      <c r="J217" s="1506">
        <f>+I217-0.25</f>
        <v/>
      </c>
      <c r="K217" s="1506">
        <f>(+J217*$K$30)/1000</f>
        <v/>
      </c>
      <c r="L217" s="1506">
        <f>((75/H217)+10)/1000</f>
        <v/>
      </c>
      <c r="M217" s="1505">
        <f>+K217+L217</f>
        <v/>
      </c>
      <c r="N217" s="1505">
        <f>+M217*H217</f>
        <v/>
      </c>
      <c r="O217" s="1505">
        <f>+N217-C217</f>
        <v/>
      </c>
      <c r="P217" s="1516">
        <f>(1-(+N217/C217))*100</f>
        <v/>
      </c>
    </row>
    <row r="218" ht="15" customHeight="1" s="1129">
      <c r="B218" s="1112" t="n">
        <v>44896</v>
      </c>
      <c r="C218" s="611" t="n">
        <v>3.28</v>
      </c>
      <c r="H218" s="1515">
        <f>+'BRL USD'!Z439</f>
        <v/>
      </c>
      <c r="I218" s="1515">
        <f>+RBOB!AA439</f>
        <v/>
      </c>
      <c r="J218" s="1506">
        <f>+I218-0.25</f>
        <v/>
      </c>
      <c r="K218" s="1506">
        <f>(+J218*$K$30)/1000</f>
        <v/>
      </c>
      <c r="L218" s="1506">
        <f>((75/H218)+10)/1000</f>
        <v/>
      </c>
      <c r="M218" s="1505">
        <f>+K218+L218</f>
        <v/>
      </c>
      <c r="N218" s="1505">
        <f>+M218*H218</f>
        <v/>
      </c>
      <c r="O218" s="1505">
        <f>+N218-C218</f>
        <v/>
      </c>
      <c r="P218" s="1516">
        <f>(1-(+N218/C218))*100</f>
        <v/>
      </c>
    </row>
    <row r="219" ht="15" customHeight="1" s="1129">
      <c r="B219" s="1112" t="n">
        <v>44897</v>
      </c>
      <c r="C219" s="611" t="n">
        <v>3.28</v>
      </c>
      <c r="H219" s="1515">
        <f>+'BRL USD'!Z440</f>
        <v/>
      </c>
      <c r="I219" s="1515">
        <f>+RBOB!AA440</f>
        <v/>
      </c>
      <c r="J219" s="1506">
        <f>+I219-0.25</f>
        <v/>
      </c>
      <c r="K219" s="1506">
        <f>(+J219*$K$30)/1000</f>
        <v/>
      </c>
      <c r="L219" s="1506">
        <f>((75/H219)+10)/1000</f>
        <v/>
      </c>
      <c r="M219" s="1505">
        <f>+K219+L219</f>
        <v/>
      </c>
      <c r="N219" s="1505">
        <f>+M219*H219</f>
        <v/>
      </c>
      <c r="O219" s="1505">
        <f>+N219-C219</f>
        <v/>
      </c>
      <c r="P219" s="1516">
        <f>(1-(+N219/C219))*100</f>
        <v/>
      </c>
    </row>
    <row r="220" ht="15" customHeight="1" s="1129">
      <c r="B220" s="1112" t="n">
        <v>44900</v>
      </c>
      <c r="C220" s="611" t="n">
        <v>3.28</v>
      </c>
      <c r="H220" s="1515">
        <f>+'BRL USD'!Z441</f>
        <v/>
      </c>
      <c r="I220" s="1515">
        <f>+RBOB!AA441</f>
        <v/>
      </c>
      <c r="J220" s="1506">
        <f>+I220-0.25</f>
        <v/>
      </c>
      <c r="K220" s="1506">
        <f>(+J220*$K$30)/1000</f>
        <v/>
      </c>
      <c r="L220" s="1506">
        <f>((75/H220)+10)/1000</f>
        <v/>
      </c>
      <c r="M220" s="1505">
        <f>+K220+L220</f>
        <v/>
      </c>
      <c r="N220" s="1505">
        <f>+M220*H220</f>
        <v/>
      </c>
      <c r="O220" s="1505">
        <f>+N220-C220</f>
        <v/>
      </c>
      <c r="P220" s="1516">
        <f>(1-(+N220/C220))*100</f>
        <v/>
      </c>
    </row>
    <row r="221" ht="15" customHeight="1" s="1129">
      <c r="B221" s="1112" t="n">
        <v>44901</v>
      </c>
      <c r="C221" s="611" t="n">
        <v>3.28</v>
      </c>
      <c r="H221" s="1515">
        <f>+'BRL USD'!Z442</f>
        <v/>
      </c>
      <c r="I221" s="1515">
        <f>+RBOB!AA442</f>
        <v/>
      </c>
      <c r="J221" s="1506">
        <f>+I221-0.25</f>
        <v/>
      </c>
      <c r="K221" s="1506">
        <f>(+J221*$K$30)/1000</f>
        <v/>
      </c>
      <c r="L221" s="1506">
        <f>((75/H221)+10)/1000</f>
        <v/>
      </c>
      <c r="M221" s="1505">
        <f>+K221+L221</f>
        <v/>
      </c>
      <c r="N221" s="1505">
        <f>+M221*H221</f>
        <v/>
      </c>
      <c r="O221" s="1505">
        <f>+N221-C221</f>
        <v/>
      </c>
      <c r="P221" s="1516">
        <f>(1-(+N221/C221))*100</f>
        <v/>
      </c>
    </row>
    <row r="222" ht="15" customHeight="1" s="1129">
      <c r="B222" s="1112" t="n">
        <v>44902</v>
      </c>
      <c r="C222" s="794">
        <f>3.28-0.2</f>
        <v/>
      </c>
      <c r="H222" s="1515">
        <f>+'BRL USD'!Z443</f>
        <v/>
      </c>
      <c r="I222" s="1515">
        <f>+RBOB!AA443</f>
        <v/>
      </c>
      <c r="J222" s="1506">
        <f>+I222-0.25</f>
        <v/>
      </c>
      <c r="K222" s="1506">
        <f>(+J222*$K$30)/1000</f>
        <v/>
      </c>
      <c r="L222" s="1506">
        <f>((75/H222)+10)/1000</f>
        <v/>
      </c>
      <c r="M222" s="1505">
        <f>+K222+L222</f>
        <v/>
      </c>
      <c r="N222" s="1505">
        <f>+M222*H222</f>
        <v/>
      </c>
      <c r="O222" s="1505">
        <f>+N222-C222</f>
        <v/>
      </c>
      <c r="P222" s="1516">
        <f>(1-(+N222/C222))*100</f>
        <v/>
      </c>
    </row>
    <row r="223" ht="15" customHeight="1" s="1129">
      <c r="B223" s="1112" t="n">
        <v>44903</v>
      </c>
      <c r="C223" s="611">
        <f>3.28-0.2</f>
        <v/>
      </c>
      <c r="H223" s="1515">
        <f>+'BRL USD'!Z444</f>
        <v/>
      </c>
      <c r="I223" s="1515">
        <f>+RBOB!AA444</f>
        <v/>
      </c>
      <c r="J223" s="1506">
        <f>+I223-0.25</f>
        <v/>
      </c>
      <c r="K223" s="1506">
        <f>(+J223*$K$30)/1000</f>
        <v/>
      </c>
      <c r="L223" s="1506">
        <f>((75/H223)+10)/1000</f>
        <v/>
      </c>
      <c r="M223" s="1505">
        <f>+K223+L223</f>
        <v/>
      </c>
      <c r="N223" s="1505">
        <f>+M223*H223</f>
        <v/>
      </c>
      <c r="O223" s="1505">
        <f>+N223-C223</f>
        <v/>
      </c>
      <c r="P223" s="1516">
        <f>(1-(+N223/C223))*100</f>
        <v/>
      </c>
    </row>
    <row r="224" ht="15" customHeight="1" s="1129">
      <c r="B224" s="1112" t="n">
        <v>44904</v>
      </c>
      <c r="C224" s="611">
        <f>3.28-0.2</f>
        <v/>
      </c>
      <c r="H224" s="1515">
        <f>+'BRL USD'!Z445</f>
        <v/>
      </c>
      <c r="I224" s="1515">
        <f>+RBOB!AA445</f>
        <v/>
      </c>
      <c r="J224" s="1506">
        <f>+I224-0.25</f>
        <v/>
      </c>
      <c r="K224" s="1506">
        <f>(+J224*$K$30)/1000</f>
        <v/>
      </c>
      <c r="L224" s="1506">
        <f>((75/H224)+10)/1000</f>
        <v/>
      </c>
      <c r="M224" s="1505">
        <f>+K224+L224</f>
        <v/>
      </c>
      <c r="N224" s="1505">
        <f>+M224*H224</f>
        <v/>
      </c>
      <c r="O224" s="1505">
        <f>+N224-C224</f>
        <v/>
      </c>
      <c r="P224" s="1516">
        <f>(1-(+N224/C224))*100</f>
        <v/>
      </c>
    </row>
    <row r="225" ht="15" customHeight="1" s="1129">
      <c r="B225" s="1112" t="n">
        <v>44907</v>
      </c>
      <c r="C225" s="611">
        <f>3.28-0.2</f>
        <v/>
      </c>
      <c r="H225" s="1515">
        <f>+'BRL USD'!Z446</f>
        <v/>
      </c>
      <c r="I225" s="1515">
        <f>+RBOB!AA446</f>
        <v/>
      </c>
      <c r="J225" s="1506">
        <f>+I225-0.25</f>
        <v/>
      </c>
      <c r="K225" s="1506">
        <f>(+J225*$K$30)/1000</f>
        <v/>
      </c>
      <c r="L225" s="1506">
        <f>((75/H225)+10)/1000</f>
        <v/>
      </c>
      <c r="M225" s="1505">
        <f>+K225+L225</f>
        <v/>
      </c>
      <c r="N225" s="1505">
        <f>+M225*H225</f>
        <v/>
      </c>
      <c r="O225" s="1505">
        <f>+N225-C225</f>
        <v/>
      </c>
      <c r="P225" s="1516">
        <f>(1-(+N225/C225))*100</f>
        <v/>
      </c>
    </row>
    <row r="226" ht="15" customHeight="1" s="1129">
      <c r="B226" s="1112" t="n">
        <v>44908</v>
      </c>
      <c r="C226" s="611">
        <f>3.28-0.2</f>
        <v/>
      </c>
      <c r="H226" s="1515">
        <f>+'BRL USD'!Z447</f>
        <v/>
      </c>
      <c r="I226" s="1515">
        <f>+RBOB!AA447</f>
        <v/>
      </c>
      <c r="J226" s="1506">
        <f>+I226-0.25</f>
        <v/>
      </c>
      <c r="K226" s="1506">
        <f>(+J226*$K$30)/1000</f>
        <v/>
      </c>
      <c r="L226" s="1506">
        <f>((75/H226)+10)/1000</f>
        <v/>
      </c>
      <c r="M226" s="1505">
        <f>+K226+L226</f>
        <v/>
      </c>
      <c r="N226" s="1505">
        <f>+M226*H226</f>
        <v/>
      </c>
      <c r="O226" s="1505">
        <f>+N226-C226</f>
        <v/>
      </c>
      <c r="P226" s="1516">
        <f>(1-(+N226/C226))*100</f>
        <v/>
      </c>
    </row>
    <row r="227" ht="15" customHeight="1" s="1129">
      <c r="B227" s="1112" t="n">
        <v>44909</v>
      </c>
      <c r="C227" s="611">
        <f>3.28-0.2</f>
        <v/>
      </c>
      <c r="H227" s="1515">
        <f>+'BRL USD'!Z448</f>
        <v/>
      </c>
      <c r="I227" s="1515">
        <f>+RBOB!AA448</f>
        <v/>
      </c>
      <c r="J227" s="1506">
        <f>+I227-0.25</f>
        <v/>
      </c>
      <c r="K227" s="1506">
        <f>(+J227*$K$30)/1000</f>
        <v/>
      </c>
      <c r="L227" s="1506">
        <f>((75/H227)+10)/1000</f>
        <v/>
      </c>
      <c r="M227" s="1505">
        <f>+K227+L227</f>
        <v/>
      </c>
      <c r="N227" s="1505">
        <f>+M227*H227</f>
        <v/>
      </c>
      <c r="O227" s="1505">
        <f>+N227-C227</f>
        <v/>
      </c>
      <c r="P227" s="1516">
        <f>(1-(+N227/C227))*100</f>
        <v/>
      </c>
    </row>
    <row r="228" ht="15" customHeight="1" s="1129">
      <c r="B228" s="1112" t="n">
        <v>44910</v>
      </c>
      <c r="C228" s="611">
        <f>3.28-0.2</f>
        <v/>
      </c>
      <c r="H228" s="1515">
        <f>+'BRL USD'!Z449</f>
        <v/>
      </c>
      <c r="I228" s="1515">
        <f>+RBOB!AA449</f>
        <v/>
      </c>
      <c r="J228" s="1506">
        <f>+I228-0.25</f>
        <v/>
      </c>
      <c r="K228" s="1506">
        <f>(+J228*$K$30)/1000</f>
        <v/>
      </c>
      <c r="L228" s="1506">
        <f>((75/H228)+10)/1000</f>
        <v/>
      </c>
      <c r="M228" s="1505">
        <f>+K228+L228</f>
        <v/>
      </c>
      <c r="N228" s="1505">
        <f>+M228*H228</f>
        <v/>
      </c>
      <c r="O228" s="1505">
        <f>+N228-C228</f>
        <v/>
      </c>
      <c r="P228" s="1516">
        <f>(1-(+N228/C228))*100</f>
        <v/>
      </c>
    </row>
    <row r="229" ht="15" customHeight="1" s="1129">
      <c r="B229" s="1112" t="n">
        <v>44911</v>
      </c>
      <c r="C229" s="611">
        <f>3.28-0.2</f>
        <v/>
      </c>
      <c r="H229" s="1515">
        <f>+'BRL USD'!Z450</f>
        <v/>
      </c>
      <c r="I229" s="1515">
        <f>+RBOB!AA450</f>
        <v/>
      </c>
      <c r="J229" s="1506">
        <f>+I229-0.25</f>
        <v/>
      </c>
      <c r="K229" s="1506">
        <f>(+J229*$K$30)/1000</f>
        <v/>
      </c>
      <c r="L229" s="1506">
        <f>((75/H229)+10)/1000</f>
        <v/>
      </c>
      <c r="M229" s="1505">
        <f>+K229+L229</f>
        <v/>
      </c>
      <c r="N229" s="1505">
        <f>+M229*H229</f>
        <v/>
      </c>
      <c r="O229" s="1505">
        <f>+N229-C229</f>
        <v/>
      </c>
      <c r="P229" s="1516">
        <f>(1-(+N229/C229))*100</f>
        <v/>
      </c>
    </row>
    <row r="230" ht="15" customHeight="1" s="1129">
      <c r="B230" s="1112" t="n">
        <v>44914</v>
      </c>
      <c r="C230" s="611">
        <f>3.28-0.2</f>
        <v/>
      </c>
      <c r="H230" s="1515">
        <f>+'BRL USD'!Z451</f>
        <v/>
      </c>
      <c r="I230" s="1515">
        <f>+RBOB!AA451</f>
        <v/>
      </c>
      <c r="J230" s="1506">
        <f>+I230-0.25</f>
        <v/>
      </c>
      <c r="K230" s="1506">
        <f>(+J230*$K$30)/1000</f>
        <v/>
      </c>
      <c r="L230" s="1506">
        <f>((75/H230)+10)/1000</f>
        <v/>
      </c>
      <c r="M230" s="1505">
        <f>+K230+L230</f>
        <v/>
      </c>
      <c r="N230" s="1505">
        <f>+M230*H230</f>
        <v/>
      </c>
      <c r="O230" s="1505">
        <f>+N230-C230</f>
        <v/>
      </c>
      <c r="P230" s="1516">
        <f>(1-(+N230/C230))*100</f>
        <v/>
      </c>
    </row>
    <row r="231" ht="15" customHeight="1" s="1129">
      <c r="B231" s="1112" t="n">
        <v>44915</v>
      </c>
      <c r="C231" s="611">
        <f>3.28-0.2</f>
        <v/>
      </c>
      <c r="H231" s="1515">
        <f>+'BRL USD'!Z452</f>
        <v/>
      </c>
      <c r="I231" s="1515">
        <f>+RBOB!AA452</f>
        <v/>
      </c>
      <c r="J231" s="1506">
        <f>+I231-0.25</f>
        <v/>
      </c>
      <c r="K231" s="1506">
        <f>(+J231*$K$30)/1000</f>
        <v/>
      </c>
      <c r="L231" s="1506">
        <f>((75/H231)+10)/1000</f>
        <v/>
      </c>
      <c r="M231" s="1505">
        <f>+K231+L231</f>
        <v/>
      </c>
      <c r="N231" s="1505">
        <f>+M231*H231</f>
        <v/>
      </c>
      <c r="O231" s="1505">
        <f>+N231-C231</f>
        <v/>
      </c>
      <c r="P231" s="1516">
        <f>(1-(+N231/C231))*100</f>
        <v/>
      </c>
    </row>
    <row r="232" ht="15" customHeight="1" s="1129">
      <c r="B232" s="1112" t="n">
        <v>44916</v>
      </c>
      <c r="C232" s="611">
        <f>3.28-0.2</f>
        <v/>
      </c>
      <c r="H232" s="1515">
        <f>+'BRL USD'!Z453</f>
        <v/>
      </c>
      <c r="I232" s="1515">
        <f>+RBOB!AA453</f>
        <v/>
      </c>
      <c r="J232" s="1506">
        <f>+I232-0.25</f>
        <v/>
      </c>
      <c r="K232" s="1506">
        <f>(+J232*$K$30)/1000</f>
        <v/>
      </c>
      <c r="L232" s="1506">
        <f>((75/H232)+10)/1000</f>
        <v/>
      </c>
      <c r="M232" s="1505">
        <f>+K232+L232</f>
        <v/>
      </c>
      <c r="N232" s="1505">
        <f>+M232*H232</f>
        <v/>
      </c>
      <c r="O232" s="1505">
        <f>+N232-C232</f>
        <v/>
      </c>
      <c r="P232" s="1516">
        <f>(1-(+N232/C232))*100</f>
        <v/>
      </c>
    </row>
    <row r="233" ht="15" customHeight="1" s="1129">
      <c r="B233" s="1112" t="n">
        <v>44917</v>
      </c>
      <c r="C233" s="611">
        <f>3.28-0.2</f>
        <v/>
      </c>
      <c r="H233" s="1515">
        <f>+'BRL USD'!Z454</f>
        <v/>
      </c>
      <c r="I233" s="1515">
        <f>+RBOB!AA454</f>
        <v/>
      </c>
      <c r="J233" s="1506">
        <f>+I233-0.25</f>
        <v/>
      </c>
      <c r="K233" s="1506">
        <f>(+J233*$K$30)/1000</f>
        <v/>
      </c>
      <c r="L233" s="1506">
        <f>((75/H233)+10)/1000</f>
        <v/>
      </c>
      <c r="M233" s="1505">
        <f>+K233+L233</f>
        <v/>
      </c>
      <c r="N233" s="1505">
        <f>+M233*H233</f>
        <v/>
      </c>
      <c r="O233" s="1505">
        <f>+N233-C233</f>
        <v/>
      </c>
      <c r="P233" s="1516">
        <f>(1-(+N233/C233))*100</f>
        <v/>
      </c>
    </row>
    <row r="234" ht="15" customHeight="1" s="1129">
      <c r="B234" s="1112" t="n">
        <v>44918</v>
      </c>
      <c r="C234" s="611">
        <f>3.28-0.2</f>
        <v/>
      </c>
      <c r="H234" s="1515">
        <f>+'BRL USD'!Z455</f>
        <v/>
      </c>
      <c r="I234" s="1515">
        <f>+RBOB!AA455</f>
        <v/>
      </c>
      <c r="J234" s="1506">
        <f>+I234-0.25</f>
        <v/>
      </c>
      <c r="K234" s="1506">
        <f>(+J234*$K$30)/1000</f>
        <v/>
      </c>
      <c r="L234" s="1506">
        <f>((75/H234)+10)/1000</f>
        <v/>
      </c>
      <c r="M234" s="1505">
        <f>+K234+L234</f>
        <v/>
      </c>
      <c r="N234" s="1505">
        <f>+M234*H234</f>
        <v/>
      </c>
      <c r="O234" s="1505">
        <f>+N234-C234</f>
        <v/>
      </c>
      <c r="P234" s="1516">
        <f>(1-(+N234/C234))*100</f>
        <v/>
      </c>
    </row>
    <row r="235" ht="15" customHeight="1" s="1129">
      <c r="B235" s="1112" t="n">
        <v>44921</v>
      </c>
      <c r="C235" s="611">
        <f>3.28-0.2</f>
        <v/>
      </c>
      <c r="H235" s="1515">
        <f>+'BRL USD'!Z456</f>
        <v/>
      </c>
      <c r="I235" s="1515">
        <f>+RBOB!AA456</f>
        <v/>
      </c>
      <c r="J235" s="1506">
        <f>+I235-0.25</f>
        <v/>
      </c>
      <c r="K235" s="1506">
        <f>(+J235*$K$30)/1000</f>
        <v/>
      </c>
      <c r="L235" s="1506">
        <f>((75/H235)+10)/1000</f>
        <v/>
      </c>
      <c r="M235" s="1505">
        <f>+K235+L235</f>
        <v/>
      </c>
      <c r="N235" s="1505">
        <f>+M235*H235</f>
        <v/>
      </c>
      <c r="O235" s="1505">
        <f>+N235-C235</f>
        <v/>
      </c>
      <c r="P235" s="1516">
        <f>(1-(+N235/C235))*100</f>
        <v/>
      </c>
    </row>
    <row r="236" ht="15" customHeight="1" s="1129">
      <c r="B236" s="1112" t="n">
        <v>44922</v>
      </c>
      <c r="C236" s="611">
        <f>3.28-0.2</f>
        <v/>
      </c>
      <c r="H236" s="1515">
        <f>+'BRL USD'!Z457</f>
        <v/>
      </c>
      <c r="I236" s="1515">
        <f>+RBOB!AA457</f>
        <v/>
      </c>
      <c r="J236" s="1506">
        <f>+I236-0.25</f>
        <v/>
      </c>
      <c r="K236" s="1506">
        <f>(+J236*$K$30)/1000</f>
        <v/>
      </c>
      <c r="L236" s="1506">
        <f>((75/H236)+10)/1000</f>
        <v/>
      </c>
      <c r="M236" s="1505">
        <f>+K236+L236</f>
        <v/>
      </c>
      <c r="N236" s="1505">
        <f>+M236*H236</f>
        <v/>
      </c>
      <c r="O236" s="1505">
        <f>+N236-C236</f>
        <v/>
      </c>
      <c r="P236" s="1516">
        <f>(1-(+N236/C236))*100</f>
        <v/>
      </c>
    </row>
    <row r="237" ht="15" customHeight="1" s="1129">
      <c r="B237" s="1112" t="n">
        <v>44923</v>
      </c>
      <c r="C237" s="611">
        <f>3.28-0.2</f>
        <v/>
      </c>
      <c r="H237" s="1515">
        <f>+'BRL USD'!Z458</f>
        <v/>
      </c>
      <c r="I237" s="1515">
        <f>+RBOB!AA458</f>
        <v/>
      </c>
      <c r="J237" s="1506">
        <f>+I237-0.25</f>
        <v/>
      </c>
      <c r="K237" s="1506">
        <f>(+J237*$K$30)/1000</f>
        <v/>
      </c>
      <c r="L237" s="1506">
        <f>((75/H237)+10)/1000</f>
        <v/>
      </c>
      <c r="M237" s="1505">
        <f>+K237+L237</f>
        <v/>
      </c>
      <c r="N237" s="1505">
        <f>+M237*H237</f>
        <v/>
      </c>
      <c r="O237" s="1505">
        <f>+N237-C237</f>
        <v/>
      </c>
      <c r="P237" s="1516">
        <f>(1-(+N237/C237))*100</f>
        <v/>
      </c>
    </row>
    <row r="238" ht="15" customHeight="1" s="1129">
      <c r="B238" s="1112" t="n">
        <v>44924</v>
      </c>
      <c r="C238" s="611">
        <f>3.28-0.2</f>
        <v/>
      </c>
      <c r="H238" s="1515">
        <f>+'BRL USD'!Z459</f>
        <v/>
      </c>
      <c r="I238" s="1515">
        <f>+RBOB!AA459</f>
        <v/>
      </c>
      <c r="J238" s="1506">
        <f>+I238-0.25</f>
        <v/>
      </c>
      <c r="K238" s="1506">
        <f>(+J238*$K$30)/1000</f>
        <v/>
      </c>
      <c r="L238" s="1506">
        <f>((75/H238)+10)/1000</f>
        <v/>
      </c>
      <c r="M238" s="1505">
        <f>+K238+L238</f>
        <v/>
      </c>
      <c r="N238" s="1505">
        <f>+M238*H238</f>
        <v/>
      </c>
      <c r="O238" s="1505">
        <f>+N238-C238</f>
        <v/>
      </c>
      <c r="P238" s="1516">
        <f>(1-(+N238/C238))*100</f>
        <v/>
      </c>
    </row>
    <row r="239" ht="15" customHeight="1" s="1129">
      <c r="B239" s="1112" t="n">
        <v>44925</v>
      </c>
      <c r="C239" s="611">
        <f>3.28-0.2</f>
        <v/>
      </c>
      <c r="H239" s="1515">
        <f>+'BRL USD'!Z460</f>
        <v/>
      </c>
      <c r="I239" s="1515">
        <f>+RBOB!AA460</f>
        <v/>
      </c>
      <c r="J239" s="1506">
        <f>+I239-0.25</f>
        <v/>
      </c>
      <c r="K239" s="1506">
        <f>(+J239*$K$30)/1000</f>
        <v/>
      </c>
      <c r="L239" s="1506">
        <f>((75/H239)+10)/1000</f>
        <v/>
      </c>
      <c r="M239" s="1505">
        <f>+K239+L239</f>
        <v/>
      </c>
      <c r="N239" s="1505">
        <f>+M239*H239</f>
        <v/>
      </c>
      <c r="O239" s="1505">
        <f>+N239-C239</f>
        <v/>
      </c>
      <c r="P239" s="1516">
        <f>(1-(+N239/C239))*100</f>
        <v/>
      </c>
    </row>
    <row r="240" ht="15" customHeight="1" s="1129">
      <c r="B240" s="1112" t="n">
        <v>44928</v>
      </c>
      <c r="C240" s="800">
        <f>3.28-0.2</f>
        <v/>
      </c>
      <c r="H240" s="1515">
        <f>+'BRL USD'!AA461</f>
        <v/>
      </c>
      <c r="I240" s="1515">
        <f>+RBOB!AB461</f>
        <v/>
      </c>
      <c r="J240" s="1506">
        <f>+I240-0.25</f>
        <v/>
      </c>
      <c r="K240" s="1506">
        <f>(+J240*$K$30)/1000</f>
        <v/>
      </c>
      <c r="L240" s="1506">
        <f>((75/H240)+10)/1000</f>
        <v/>
      </c>
      <c r="M240" s="1505">
        <f>+K240+L240</f>
        <v/>
      </c>
      <c r="N240" s="1505">
        <f>+M240*H240</f>
        <v/>
      </c>
      <c r="O240" s="1505">
        <f>+N240-C240</f>
        <v/>
      </c>
      <c r="P240" s="1516">
        <f>(1-(+N240/C240))*100</f>
        <v/>
      </c>
    </row>
    <row r="241" ht="15" customHeight="1" s="1129">
      <c r="B241" s="1112" t="n">
        <v>44929</v>
      </c>
      <c r="C241" s="800">
        <f>3.28-0.2</f>
        <v/>
      </c>
      <c r="H241" s="1515">
        <f>+'BRL USD'!AA462</f>
        <v/>
      </c>
      <c r="I241" s="1515">
        <f>+RBOB!AB462</f>
        <v/>
      </c>
      <c r="J241" s="1506">
        <f>+I241-0.25</f>
        <v/>
      </c>
      <c r="K241" s="1506">
        <f>(+J241*$K$30)/1000</f>
        <v/>
      </c>
      <c r="L241" s="1506">
        <f>((75/H241)+10)/1000</f>
        <v/>
      </c>
      <c r="M241" s="1505">
        <f>+K241+L241</f>
        <v/>
      </c>
      <c r="N241" s="1505">
        <f>+M241*H241</f>
        <v/>
      </c>
      <c r="O241" s="1505">
        <f>+N241-C241</f>
        <v/>
      </c>
      <c r="P241" s="1516">
        <f>(1-(+N241/C241))*100</f>
        <v/>
      </c>
    </row>
    <row r="242" ht="15" customHeight="1" s="1129">
      <c r="B242" s="1112" t="n">
        <v>44930</v>
      </c>
      <c r="C242" s="800">
        <f>3.28-0.2</f>
        <v/>
      </c>
      <c r="H242" s="1515">
        <f>+'BRL USD'!AA463</f>
        <v/>
      </c>
      <c r="I242" s="1515">
        <f>+RBOB!AB463</f>
        <v/>
      </c>
      <c r="J242" s="1506">
        <f>+I242-0.25</f>
        <v/>
      </c>
      <c r="K242" s="1506">
        <f>(+J242*$K$30)/1000</f>
        <v/>
      </c>
      <c r="L242" s="1506">
        <f>((75/H242)+10)/1000</f>
        <v/>
      </c>
      <c r="M242" s="1505">
        <f>+K242+L242</f>
        <v/>
      </c>
      <c r="N242" s="1505">
        <f>+M242*H242</f>
        <v/>
      </c>
      <c r="O242" s="1505">
        <f>+N242-C242</f>
        <v/>
      </c>
      <c r="P242" s="1516">
        <f>(1-(+N242/C242))*100</f>
        <v/>
      </c>
    </row>
    <row r="243" ht="15" customHeight="1" s="1129">
      <c r="B243" s="1112" t="n">
        <v>44931</v>
      </c>
      <c r="C243" s="800">
        <f>3.28-0.2</f>
        <v/>
      </c>
      <c r="H243" s="1515">
        <f>+'BRL USD'!AA464</f>
        <v/>
      </c>
      <c r="I243" s="1515">
        <f>+RBOB!AB464</f>
        <v/>
      </c>
      <c r="J243" s="1506">
        <f>+I243-0.25</f>
        <v/>
      </c>
      <c r="K243" s="1506">
        <f>(+J243*$K$30)/1000</f>
        <v/>
      </c>
      <c r="L243" s="1506">
        <f>((75/H243)+10)/1000</f>
        <v/>
      </c>
      <c r="M243" s="1505">
        <f>+K243+L243</f>
        <v/>
      </c>
      <c r="N243" s="1505">
        <f>+M243*H243</f>
        <v/>
      </c>
      <c r="O243" s="1505">
        <f>+N243-C243</f>
        <v/>
      </c>
      <c r="P243" s="1516">
        <f>(1-(+N243/C243))*100</f>
        <v/>
      </c>
    </row>
    <row r="244" ht="15" customHeight="1" s="1129">
      <c r="B244" s="1112" t="n">
        <v>44932</v>
      </c>
      <c r="C244" s="800">
        <f>3.28-0.2</f>
        <v/>
      </c>
      <c r="H244" s="1515">
        <f>+'BRL USD'!AA465</f>
        <v/>
      </c>
      <c r="I244" s="1515">
        <f>+RBOB!AB465</f>
        <v/>
      </c>
      <c r="J244" s="1506">
        <f>+I244-0.25</f>
        <v/>
      </c>
      <c r="K244" s="1506">
        <f>(+J244*$K$30)/1000</f>
        <v/>
      </c>
      <c r="L244" s="1506">
        <f>((75/H244)+10)/1000</f>
        <v/>
      </c>
      <c r="M244" s="1505">
        <f>+K244+L244</f>
        <v/>
      </c>
      <c r="N244" s="1505">
        <f>+M244*H244</f>
        <v/>
      </c>
      <c r="O244" s="1505">
        <f>+N244-C244</f>
        <v/>
      </c>
      <c r="P244" s="1516">
        <f>(1-(+N244/C244))*100</f>
        <v/>
      </c>
    </row>
    <row r="245" ht="15" customHeight="1" s="1129">
      <c r="B245" s="1112" t="n">
        <v>44935</v>
      </c>
      <c r="C245" s="800">
        <f>3.28-0.2</f>
        <v/>
      </c>
      <c r="H245" s="1515">
        <f>+'BRL USD'!AA466</f>
        <v/>
      </c>
      <c r="I245" s="1515">
        <f>+RBOB!AB466</f>
        <v/>
      </c>
      <c r="J245" s="1506">
        <f>+I245-0.25</f>
        <v/>
      </c>
      <c r="K245" s="1506">
        <f>(+J245*$K$30)/1000</f>
        <v/>
      </c>
      <c r="L245" s="1506">
        <f>((75/H245)+10)/1000</f>
        <v/>
      </c>
      <c r="M245" s="1505">
        <f>+K245+L245</f>
        <v/>
      </c>
      <c r="N245" s="1505">
        <f>+M245*H245</f>
        <v/>
      </c>
      <c r="O245" s="1505">
        <f>+N245-C245</f>
        <v/>
      </c>
      <c r="P245" s="1516">
        <f>(1-(+N245/C245))*100</f>
        <v/>
      </c>
    </row>
    <row r="246" ht="15" customHeight="1" s="1129">
      <c r="B246" s="1112" t="n">
        <v>44936</v>
      </c>
      <c r="C246" s="800">
        <f>3.28-0.2</f>
        <v/>
      </c>
      <c r="H246" s="1515">
        <f>+'BRL USD'!AA467</f>
        <v/>
      </c>
      <c r="I246" s="1515">
        <f>+RBOB!AB467</f>
        <v/>
      </c>
      <c r="J246" s="1506">
        <f>+I246-0.25</f>
        <v/>
      </c>
      <c r="K246" s="1506">
        <f>(+J246*$K$30)/1000</f>
        <v/>
      </c>
      <c r="L246" s="1506">
        <f>((75/H246)+10)/1000</f>
        <v/>
      </c>
      <c r="M246" s="1505">
        <f>+K246+L246</f>
        <v/>
      </c>
      <c r="N246" s="1505">
        <f>+M246*H246</f>
        <v/>
      </c>
      <c r="O246" s="1505">
        <f>+N246-C246</f>
        <v/>
      </c>
      <c r="P246" s="1516">
        <f>(1-(+N246/C246))*100</f>
        <v/>
      </c>
    </row>
    <row r="247" ht="15" customHeight="1" s="1129">
      <c r="B247" s="1112" t="n">
        <v>44937</v>
      </c>
      <c r="C247" s="800">
        <f>3.28-0.2</f>
        <v/>
      </c>
      <c r="H247" s="1515">
        <f>+'BRL USD'!AA468</f>
        <v/>
      </c>
      <c r="I247" s="1515">
        <f>+RBOB!AB468</f>
        <v/>
      </c>
      <c r="J247" s="1506">
        <f>+I247-0.25</f>
        <v/>
      </c>
      <c r="K247" s="1506">
        <f>(+J247*$K$30)/1000</f>
        <v/>
      </c>
      <c r="L247" s="1506">
        <f>((75/H247)+10)/1000</f>
        <v/>
      </c>
      <c r="M247" s="1505">
        <f>+K247+L247</f>
        <v/>
      </c>
      <c r="N247" s="1505">
        <f>+M247*H247</f>
        <v/>
      </c>
      <c r="O247" s="1505">
        <f>+N247-C247</f>
        <v/>
      </c>
      <c r="P247" s="1516">
        <f>(1-(+N247/C247))*100</f>
        <v/>
      </c>
    </row>
    <row r="248" ht="15" customHeight="1" s="1129">
      <c r="B248" s="1112" t="n">
        <v>44938</v>
      </c>
      <c r="C248" s="800">
        <f>3.28-0.2</f>
        <v/>
      </c>
      <c r="H248" s="1515">
        <f>+'BRL USD'!AA469</f>
        <v/>
      </c>
      <c r="I248" s="1515">
        <f>+RBOB!AB469</f>
        <v/>
      </c>
      <c r="J248" s="1506">
        <f>+I248-0.25</f>
        <v/>
      </c>
      <c r="K248" s="1506">
        <f>(+J248*$K$30)/1000</f>
        <v/>
      </c>
      <c r="L248" s="1506">
        <f>((75/H248)+10)/1000</f>
        <v/>
      </c>
      <c r="M248" s="1505">
        <f>+K248+L248</f>
        <v/>
      </c>
      <c r="N248" s="1505">
        <f>+M248*H248</f>
        <v/>
      </c>
      <c r="O248" s="1505">
        <f>+N248-C248</f>
        <v/>
      </c>
      <c r="P248" s="1516">
        <f>(1-(+N248/C248))*100</f>
        <v/>
      </c>
    </row>
    <row r="249" ht="15" customHeight="1" s="1129">
      <c r="B249" s="1112" t="n">
        <v>44939</v>
      </c>
      <c r="C249" s="800">
        <f>3.28-0.2</f>
        <v/>
      </c>
      <c r="H249" s="1515">
        <f>+'BRL USD'!AA470</f>
        <v/>
      </c>
      <c r="I249" s="1515">
        <f>+RBOB!AB470</f>
        <v/>
      </c>
      <c r="J249" s="1506">
        <f>+I249-0.25</f>
        <v/>
      </c>
      <c r="K249" s="1506">
        <f>(+J249*$K$30)/1000</f>
        <v/>
      </c>
      <c r="L249" s="1506">
        <f>((75/H249)+10)/1000</f>
        <v/>
      </c>
      <c r="M249" s="1505">
        <f>+K249+L249</f>
        <v/>
      </c>
      <c r="N249" s="1505">
        <f>+M249*H249</f>
        <v/>
      </c>
      <c r="O249" s="1505">
        <f>+N249-C249</f>
        <v/>
      </c>
      <c r="P249" s="1516">
        <f>(1-(+N249/C249))*100</f>
        <v/>
      </c>
    </row>
    <row r="250" ht="15" customHeight="1" s="1129">
      <c r="B250" s="1112" t="n">
        <v>44942</v>
      </c>
      <c r="C250" s="800">
        <f>3.28-0.2</f>
        <v/>
      </c>
      <c r="H250" s="1515">
        <f>+'BRL USD'!AA471</f>
        <v/>
      </c>
      <c r="I250" s="1515">
        <f>+RBOB!AB471</f>
        <v/>
      </c>
      <c r="J250" s="1506">
        <f>+I250-0.25</f>
        <v/>
      </c>
      <c r="K250" s="1506">
        <f>(+J250*$K$30)/1000</f>
        <v/>
      </c>
      <c r="L250" s="1506">
        <f>((75/H250)+10)/1000</f>
        <v/>
      </c>
      <c r="M250" s="1505">
        <f>+K250+L250</f>
        <v/>
      </c>
      <c r="N250" s="1505">
        <f>+M250*H250</f>
        <v/>
      </c>
      <c r="O250" s="1505">
        <f>+N250-C250</f>
        <v/>
      </c>
      <c r="P250" s="1516">
        <f>(1-(+N250/C250))*100</f>
        <v/>
      </c>
    </row>
    <row r="251" ht="15" customHeight="1" s="1129">
      <c r="B251" s="1112" t="n">
        <v>44943</v>
      </c>
      <c r="C251" s="800">
        <f>3.28-0.2</f>
        <v/>
      </c>
      <c r="H251" s="1515">
        <f>+'BRL USD'!AA472</f>
        <v/>
      </c>
      <c r="I251" s="1515">
        <f>+RBOB!AB472</f>
        <v/>
      </c>
      <c r="J251" s="1506">
        <f>+I251-0.25</f>
        <v/>
      </c>
      <c r="K251" s="1506">
        <f>(+J251*$K$30)/1000</f>
        <v/>
      </c>
      <c r="L251" s="1506">
        <f>((75/H251)+10)/1000</f>
        <v/>
      </c>
      <c r="M251" s="1505">
        <f>+K251+L251</f>
        <v/>
      </c>
      <c r="N251" s="1505">
        <f>+M251*H251</f>
        <v/>
      </c>
      <c r="O251" s="1505">
        <f>+N251-C251</f>
        <v/>
      </c>
      <c r="P251" s="1516">
        <f>(1-(+N251/C251))*100</f>
        <v/>
      </c>
    </row>
    <row r="252" ht="15" customHeight="1" s="1129">
      <c r="B252" s="1112" t="n">
        <v>44944</v>
      </c>
      <c r="C252" s="800">
        <f>3.28-0.2</f>
        <v/>
      </c>
      <c r="H252" s="1515">
        <f>+'BRL USD'!AA473</f>
        <v/>
      </c>
      <c r="I252" s="1515">
        <f>+RBOB!AB473</f>
        <v/>
      </c>
      <c r="J252" s="1506">
        <f>+I252-0.25</f>
        <v/>
      </c>
      <c r="K252" s="1506">
        <f>(+J252*$K$30)/1000</f>
        <v/>
      </c>
      <c r="L252" s="1506">
        <f>((75/H252)+10)/1000</f>
        <v/>
      </c>
      <c r="M252" s="1505">
        <f>+K252+L252</f>
        <v/>
      </c>
      <c r="N252" s="1505">
        <f>+M252*H252</f>
        <v/>
      </c>
      <c r="O252" s="1505">
        <f>+N252-C252</f>
        <v/>
      </c>
      <c r="P252" s="1516">
        <f>(1-(+N252/C252))*100</f>
        <v/>
      </c>
    </row>
    <row r="253" ht="15" customHeight="1" s="1129">
      <c r="B253" s="1112" t="n">
        <v>44945</v>
      </c>
      <c r="C253" s="800">
        <f>3.28-0.2</f>
        <v/>
      </c>
      <c r="H253" s="1515">
        <f>+'BRL USD'!AA474</f>
        <v/>
      </c>
      <c r="I253" s="1515">
        <f>+RBOB!AB474</f>
        <v/>
      </c>
      <c r="J253" s="1506">
        <f>+I253-0.25</f>
        <v/>
      </c>
      <c r="K253" s="1506">
        <f>(+J253*$K$30)/1000</f>
        <v/>
      </c>
      <c r="L253" s="1506">
        <f>((75/H253)+10)/1000</f>
        <v/>
      </c>
      <c r="M253" s="1505">
        <f>+K253+L253</f>
        <v/>
      </c>
      <c r="N253" s="1505">
        <f>+M253*H253</f>
        <v/>
      </c>
      <c r="O253" s="1505">
        <f>+N253-C253</f>
        <v/>
      </c>
      <c r="P253" s="1516">
        <f>(1-(+N253/C253))*100</f>
        <v/>
      </c>
    </row>
    <row r="254" ht="15" customHeight="1" s="1129">
      <c r="B254" s="1112" t="n">
        <v>44946</v>
      </c>
      <c r="C254" s="800">
        <f>3.28-0.2</f>
        <v/>
      </c>
      <c r="H254" s="1515">
        <f>+'BRL USD'!AA475</f>
        <v/>
      </c>
      <c r="I254" s="1515">
        <f>+RBOB!AB475</f>
        <v/>
      </c>
      <c r="J254" s="1506">
        <f>+I254-0.25</f>
        <v/>
      </c>
      <c r="K254" s="1506">
        <f>(+J254*$K$30)/1000</f>
        <v/>
      </c>
      <c r="L254" s="1506">
        <f>((75/H254)+10)/1000</f>
        <v/>
      </c>
      <c r="M254" s="1505">
        <f>+K254+L254</f>
        <v/>
      </c>
      <c r="N254" s="1505">
        <f>+M254*H254</f>
        <v/>
      </c>
      <c r="O254" s="1505">
        <f>+N254-C254</f>
        <v/>
      </c>
      <c r="P254" s="1516">
        <f>(1-(+N254/C254))*100</f>
        <v/>
      </c>
    </row>
    <row r="255" ht="15" customHeight="1" s="1129">
      <c r="B255" s="1112" t="n">
        <v>44949</v>
      </c>
      <c r="C255" s="800">
        <f>3.28-0.2</f>
        <v/>
      </c>
      <c r="H255" s="1515">
        <f>+'BRL USD'!AA476</f>
        <v/>
      </c>
      <c r="I255" s="1515">
        <f>+RBOB!AB476</f>
        <v/>
      </c>
      <c r="J255" s="1506">
        <f>+I255-0.25</f>
        <v/>
      </c>
      <c r="K255" s="1506">
        <f>(+J255*$K$30)/1000</f>
        <v/>
      </c>
      <c r="L255" s="1506">
        <f>((75/H255)+10)/1000</f>
        <v/>
      </c>
      <c r="M255" s="1505">
        <f>+K255+L255</f>
        <v/>
      </c>
      <c r="N255" s="1505">
        <f>+M255*H255</f>
        <v/>
      </c>
      <c r="O255" s="1505">
        <f>+N255-C255</f>
        <v/>
      </c>
      <c r="P255" s="1516">
        <f>(1-(+N255/C255))*100</f>
        <v/>
      </c>
    </row>
    <row r="256" ht="15" customHeight="1" s="1129">
      <c r="B256" s="1112" t="n">
        <v>44950</v>
      </c>
      <c r="C256" s="800">
        <f>3.28-0.2</f>
        <v/>
      </c>
      <c r="H256" s="1515">
        <f>+'BRL USD'!AA477</f>
        <v/>
      </c>
      <c r="I256" s="1515">
        <f>+RBOB!AB477</f>
        <v/>
      </c>
      <c r="J256" s="1506">
        <f>+I256-0.25</f>
        <v/>
      </c>
      <c r="K256" s="1506">
        <f>(+J256*$K$30)/1000</f>
        <v/>
      </c>
      <c r="L256" s="1506">
        <f>((75/H256)+10)/1000</f>
        <v/>
      </c>
      <c r="M256" s="1505">
        <f>+K256+L256</f>
        <v/>
      </c>
      <c r="N256" s="1505">
        <f>+M256*H256</f>
        <v/>
      </c>
      <c r="O256" s="1505">
        <f>+N256-C256</f>
        <v/>
      </c>
      <c r="P256" s="1516">
        <f>(1-(+N256/C256))*100</f>
        <v/>
      </c>
    </row>
    <row r="257" ht="15" customHeight="1" s="1129">
      <c r="B257" s="687" t="n">
        <v>44951</v>
      </c>
      <c r="C257" s="801" t="n">
        <v>3.31</v>
      </c>
      <c r="H257" s="1515">
        <f>+'BRL USD'!AA478</f>
        <v/>
      </c>
      <c r="I257" s="1515">
        <f>+RBOB!AB478</f>
        <v/>
      </c>
      <c r="J257" s="1506">
        <f>+I257-0.25</f>
        <v/>
      </c>
      <c r="K257" s="1506">
        <f>(+J257*$K$30)/1000</f>
        <v/>
      </c>
      <c r="L257" s="1506">
        <f>((75/H257)+10)/1000</f>
        <v/>
      </c>
      <c r="M257" s="1505">
        <f>+K257+L257</f>
        <v/>
      </c>
      <c r="N257" s="1505">
        <f>+M257*H257</f>
        <v/>
      </c>
      <c r="O257" s="1505">
        <f>+N257-C257</f>
        <v/>
      </c>
      <c r="P257" s="1516">
        <f>(1-(+N257/C257))*100</f>
        <v/>
      </c>
    </row>
    <row r="258" ht="15" customHeight="1" s="1129">
      <c r="B258" s="1112" t="n">
        <v>44952</v>
      </c>
      <c r="C258" s="800" t="n">
        <v>3.31</v>
      </c>
      <c r="H258" s="1515">
        <f>+'BRL USD'!AA479</f>
        <v/>
      </c>
      <c r="I258" s="1515">
        <f>+RBOB!AB479</f>
        <v/>
      </c>
      <c r="J258" s="1506">
        <f>+I258-0.25</f>
        <v/>
      </c>
      <c r="K258" s="1506">
        <f>(+J258*$K$30)/1000</f>
        <v/>
      </c>
      <c r="L258" s="1506">
        <f>((75/H258)+10)/1000</f>
        <v/>
      </c>
      <c r="M258" s="1505">
        <f>+K258+L258</f>
        <v/>
      </c>
      <c r="N258" s="1505">
        <f>+M258*H258</f>
        <v/>
      </c>
      <c r="O258" s="1505">
        <f>+N258-C258</f>
        <v/>
      </c>
      <c r="P258" s="1516">
        <f>(1-(+N258/C258))*100</f>
        <v/>
      </c>
    </row>
    <row r="259" ht="15" customHeight="1" s="1129">
      <c r="B259" s="1112" t="n">
        <v>44953</v>
      </c>
      <c r="C259" s="800" t="n">
        <v>3.31</v>
      </c>
      <c r="H259" s="1515">
        <f>+'BRL USD'!AA480</f>
        <v/>
      </c>
      <c r="I259" s="1515">
        <f>+RBOB!AB480</f>
        <v/>
      </c>
      <c r="J259" s="1506">
        <f>+I259-0.25</f>
        <v/>
      </c>
      <c r="K259" s="1506">
        <f>(+J259*$K$30)/1000</f>
        <v/>
      </c>
      <c r="L259" s="1506">
        <f>((75/H259)+10)/1000</f>
        <v/>
      </c>
      <c r="M259" s="1505">
        <f>+K259+L259</f>
        <v/>
      </c>
      <c r="N259" s="1505">
        <f>+M259*H259</f>
        <v/>
      </c>
      <c r="O259" s="1505">
        <f>+N259-C259</f>
        <v/>
      </c>
      <c r="P259" s="1516">
        <f>(1-(+N259/C259))*100</f>
        <v/>
      </c>
    </row>
    <row r="260" ht="15" customHeight="1" s="1129">
      <c r="B260" s="1112" t="n">
        <v>44956</v>
      </c>
      <c r="C260" s="800" t="n">
        <v>3.31</v>
      </c>
      <c r="H260" s="1515">
        <f>+'BRL USD'!AA481</f>
        <v/>
      </c>
      <c r="I260" s="1515">
        <f>+RBOB!AB481</f>
        <v/>
      </c>
      <c r="J260" s="1506">
        <f>+I260-0.25</f>
        <v/>
      </c>
      <c r="K260" s="1506">
        <f>(+J260*$K$30)/1000</f>
        <v/>
      </c>
      <c r="L260" s="1506">
        <f>((75/H260)+10)/1000</f>
        <v/>
      </c>
      <c r="M260" s="1505">
        <f>+K260+L260</f>
        <v/>
      </c>
      <c r="N260" s="1505">
        <f>+M260*H260</f>
        <v/>
      </c>
      <c r="O260" s="1505">
        <f>+N260-C260</f>
        <v/>
      </c>
      <c r="P260" s="1516">
        <f>(1-(+N260/C260))*100</f>
        <v/>
      </c>
    </row>
    <row r="261" ht="15" customHeight="1" s="1129">
      <c r="B261" s="1112" t="n">
        <v>44957</v>
      </c>
      <c r="C261" s="800" t="n">
        <v>3.31</v>
      </c>
      <c r="H261" s="1515">
        <f>+'BRL USD'!AA482</f>
        <v/>
      </c>
      <c r="I261" s="1515">
        <f>+RBOB!AB482</f>
        <v/>
      </c>
      <c r="J261" s="1506">
        <f>+I261-0.25</f>
        <v/>
      </c>
      <c r="K261" s="1506">
        <f>(+J261*$K$30)/1000</f>
        <v/>
      </c>
      <c r="L261" s="1506">
        <f>((75/H261)+10)/1000</f>
        <v/>
      </c>
      <c r="M261" s="1505">
        <f>+K261+L261</f>
        <v/>
      </c>
      <c r="N261" s="1505">
        <f>+M261*H261</f>
        <v/>
      </c>
      <c r="O261" s="1505">
        <f>+N261-C261</f>
        <v/>
      </c>
      <c r="P261" s="1516">
        <f>(1-(+N261/C261))*100</f>
        <v/>
      </c>
    </row>
    <row r="262" ht="15" customHeight="1" s="1129">
      <c r="B262" s="1112" t="n">
        <v>44958</v>
      </c>
      <c r="C262" s="800" t="n">
        <v>3.31</v>
      </c>
      <c r="H262" s="1515">
        <f>+'BRL USD'!AA483</f>
        <v/>
      </c>
      <c r="I262" s="1515">
        <f>+RBOB!AC483</f>
        <v/>
      </c>
      <c r="J262" s="1506">
        <f>+I262-0.25</f>
        <v/>
      </c>
      <c r="K262" s="1506">
        <f>(+J262*$K$30)/1000</f>
        <v/>
      </c>
      <c r="L262" s="1506">
        <f>((75/H262)+10)/1000</f>
        <v/>
      </c>
      <c r="M262" s="1505">
        <f>+K262+L262</f>
        <v/>
      </c>
      <c r="N262" s="1505">
        <f>+M262*H262</f>
        <v/>
      </c>
      <c r="O262" s="1505">
        <f>+N262-C262</f>
        <v/>
      </c>
      <c r="P262" s="1516">
        <f>(1-(+N262/C262))*100</f>
        <v/>
      </c>
    </row>
    <row r="263" ht="15" customHeight="1" s="1129">
      <c r="B263" s="1112" t="n">
        <v>44959</v>
      </c>
      <c r="C263" s="800" t="n">
        <v>3.31</v>
      </c>
      <c r="H263" s="1515">
        <f>+'BRL USD'!AA484</f>
        <v/>
      </c>
      <c r="I263" s="1515">
        <f>+RBOB!AC484</f>
        <v/>
      </c>
      <c r="J263" s="1506">
        <f>+I263-0.25</f>
        <v/>
      </c>
      <c r="K263" s="1506">
        <f>(+J263*$K$30)/1000</f>
        <v/>
      </c>
      <c r="L263" s="1506">
        <f>((75/H263)+10)/1000</f>
        <v/>
      </c>
      <c r="M263" s="1505">
        <f>+K263+L263</f>
        <v/>
      </c>
      <c r="N263" s="1505">
        <f>+M263*H263</f>
        <v/>
      </c>
      <c r="O263" s="1505">
        <f>+N263-C263</f>
        <v/>
      </c>
      <c r="P263" s="1516">
        <f>(1-(+N263/C263))*100</f>
        <v/>
      </c>
    </row>
    <row r="264" ht="15" customHeight="1" s="1129">
      <c r="B264" s="1112" t="n">
        <v>44960</v>
      </c>
      <c r="C264" s="800" t="n">
        <v>3.31</v>
      </c>
      <c r="H264" s="1515">
        <f>+'BRL USD'!AA485</f>
        <v/>
      </c>
      <c r="I264" s="1515">
        <f>+RBOB!AC485</f>
        <v/>
      </c>
      <c r="J264" s="1506">
        <f>+I264-0.25</f>
        <v/>
      </c>
      <c r="K264" s="1506">
        <f>(+J264*$K$30)/1000</f>
        <v/>
      </c>
      <c r="L264" s="1506">
        <f>((75/H264)+10)/1000</f>
        <v/>
      </c>
      <c r="M264" s="1505">
        <f>+K264+L264</f>
        <v/>
      </c>
      <c r="N264" s="1505">
        <f>+M264*H264</f>
        <v/>
      </c>
      <c r="O264" s="1505">
        <f>+N264-C264</f>
        <v/>
      </c>
      <c r="P264" s="1516">
        <f>(1-(+N264/C264))*100</f>
        <v/>
      </c>
    </row>
    <row r="265" ht="15" customHeight="1" s="1129">
      <c r="B265" s="1112" t="n">
        <v>44963</v>
      </c>
      <c r="C265" s="800" t="n">
        <v>3.31</v>
      </c>
      <c r="H265" s="1515">
        <f>+'BRL USD'!AA486</f>
        <v/>
      </c>
      <c r="I265" s="1515">
        <f>+RBOB!AC486</f>
        <v/>
      </c>
      <c r="J265" s="1506">
        <f>+I265-0.25</f>
        <v/>
      </c>
      <c r="K265" s="1506">
        <f>(+J265*$K$30)/1000</f>
        <v/>
      </c>
      <c r="L265" s="1506">
        <f>((75/H265)+10)/1000</f>
        <v/>
      </c>
      <c r="M265" s="1505">
        <f>+K265+L265</f>
        <v/>
      </c>
      <c r="N265" s="1505">
        <f>+M265*H265</f>
        <v/>
      </c>
      <c r="O265" s="1505">
        <f>+N265-C265</f>
        <v/>
      </c>
      <c r="P265" s="1516">
        <f>(1-(+N265/C265))*100</f>
        <v/>
      </c>
    </row>
    <row r="266" ht="15" customHeight="1" s="1129">
      <c r="B266" s="1112" t="n">
        <v>44964</v>
      </c>
      <c r="C266" s="800" t="n">
        <v>3.31</v>
      </c>
      <c r="H266" s="1515">
        <f>+'BRL USD'!AA487</f>
        <v/>
      </c>
      <c r="I266" s="1515">
        <f>+RBOB!AC487</f>
        <v/>
      </c>
      <c r="J266" s="1506">
        <f>+I266-0.25</f>
        <v/>
      </c>
      <c r="K266" s="1506">
        <f>(+J266*$K$30)/1000</f>
        <v/>
      </c>
      <c r="L266" s="1506">
        <f>((75/H266)+10)/1000</f>
        <v/>
      </c>
      <c r="M266" s="1505">
        <f>+K266+L266</f>
        <v/>
      </c>
      <c r="N266" s="1505">
        <f>+M266*H266</f>
        <v/>
      </c>
      <c r="O266" s="1505">
        <f>+N266-C266</f>
        <v/>
      </c>
      <c r="P266" s="1516">
        <f>(1-(+N266/C266))*100</f>
        <v/>
      </c>
    </row>
    <row r="267" ht="15" customHeight="1" s="1129">
      <c r="B267" s="1112" t="n">
        <v>44965</v>
      </c>
      <c r="C267" s="800" t="n">
        <v>3.31</v>
      </c>
      <c r="H267" s="1515">
        <f>+'BRL USD'!AA488</f>
        <v/>
      </c>
      <c r="I267" s="1515">
        <f>+RBOB!AC488</f>
        <v/>
      </c>
      <c r="J267" s="1506">
        <f>+I267-0.25</f>
        <v/>
      </c>
      <c r="K267" s="1506">
        <f>(+J267*$K$30)/1000</f>
        <v/>
      </c>
      <c r="L267" s="1506">
        <f>((75/H267)+10)/1000</f>
        <v/>
      </c>
      <c r="M267" s="1505">
        <f>+K267+L267</f>
        <v/>
      </c>
      <c r="N267" s="1505">
        <f>+M267*H267</f>
        <v/>
      </c>
      <c r="O267" s="1505">
        <f>+N267-C267</f>
        <v/>
      </c>
      <c r="P267" s="1516">
        <f>(1-(+N267/C267))*100</f>
        <v/>
      </c>
    </row>
    <row r="268" ht="15" customHeight="1" s="1129">
      <c r="B268" s="1112" t="n">
        <v>44966</v>
      </c>
      <c r="C268" s="800" t="n">
        <v>3.31</v>
      </c>
      <c r="H268" s="1515">
        <f>+'BRL USD'!AA489</f>
        <v/>
      </c>
      <c r="I268" s="1515">
        <f>+RBOB!AC489</f>
        <v/>
      </c>
      <c r="J268" s="1506">
        <f>+I268-0.25</f>
        <v/>
      </c>
      <c r="K268" s="1506">
        <f>(+J268*$K$30)/1000</f>
        <v/>
      </c>
      <c r="L268" s="1506">
        <f>((75/H268)+10)/1000</f>
        <v/>
      </c>
      <c r="M268" s="1505">
        <f>+K268+L268</f>
        <v/>
      </c>
      <c r="N268" s="1505">
        <f>+M268*H268</f>
        <v/>
      </c>
      <c r="O268" s="1505">
        <f>+N268-C268</f>
        <v/>
      </c>
      <c r="P268" s="1516">
        <f>(1-(+N268/C268))*100</f>
        <v/>
      </c>
    </row>
    <row r="269" ht="15" customHeight="1" s="1129">
      <c r="B269" s="1112" t="n">
        <v>44967</v>
      </c>
      <c r="C269" s="800" t="n">
        <v>3.31</v>
      </c>
      <c r="H269" s="1515">
        <f>+'BRL USD'!AA490</f>
        <v/>
      </c>
      <c r="I269" s="1515">
        <f>+RBOB!AC490</f>
        <v/>
      </c>
      <c r="J269" s="1506">
        <f>+I269-0.25</f>
        <v/>
      </c>
      <c r="K269" s="1506">
        <f>(+J269*$K$30)/1000</f>
        <v/>
      </c>
      <c r="L269" s="1506">
        <f>((75/H269)+10)/1000</f>
        <v/>
      </c>
      <c r="M269" s="1505">
        <f>+K269+L269</f>
        <v/>
      </c>
      <c r="N269" s="1505">
        <f>+M269*H269</f>
        <v/>
      </c>
      <c r="O269" s="1505">
        <f>+N269-C269</f>
        <v/>
      </c>
      <c r="P269" s="1516">
        <f>(1-(+N269/C269))*100</f>
        <v/>
      </c>
    </row>
    <row r="270" ht="15" customHeight="1" s="1129">
      <c r="B270" s="1112" t="n">
        <v>44970</v>
      </c>
      <c r="C270" s="800" t="n">
        <v>3.31</v>
      </c>
      <c r="H270" s="1515">
        <f>+'BRL USD'!AA491</f>
        <v/>
      </c>
      <c r="I270" s="1515">
        <f>+RBOB!AC491</f>
        <v/>
      </c>
      <c r="J270" s="1506">
        <f>+I270-0.25</f>
        <v/>
      </c>
      <c r="K270" s="1506">
        <f>(+J270*$K$30)/1000</f>
        <v/>
      </c>
      <c r="L270" s="1506">
        <f>((75/H270)+10)/1000</f>
        <v/>
      </c>
      <c r="M270" s="1505">
        <f>+K270+L270</f>
        <v/>
      </c>
      <c r="N270" s="1505">
        <f>+M270*H270</f>
        <v/>
      </c>
      <c r="O270" s="1505">
        <f>+N270-C270</f>
        <v/>
      </c>
      <c r="P270" s="1516">
        <f>(1-(+N270/C270))*100</f>
        <v/>
      </c>
    </row>
    <row r="271" ht="15" customHeight="1" s="1129">
      <c r="B271" s="1112" t="n">
        <v>44971</v>
      </c>
      <c r="C271" s="800" t="n">
        <v>3.31</v>
      </c>
      <c r="H271" s="1515">
        <f>+'BRL USD'!AA492</f>
        <v/>
      </c>
      <c r="I271" s="1515">
        <f>+RBOB!AC492</f>
        <v/>
      </c>
      <c r="J271" s="1506">
        <f>+I271-0.25</f>
        <v/>
      </c>
      <c r="K271" s="1506">
        <f>(+J271*$K$30)/1000</f>
        <v/>
      </c>
      <c r="L271" s="1506">
        <f>((75/H271)+10)/1000</f>
        <v/>
      </c>
      <c r="M271" s="1505">
        <f>+K271+L271</f>
        <v/>
      </c>
      <c r="N271" s="1505">
        <f>+M271*H271</f>
        <v/>
      </c>
      <c r="O271" s="1505">
        <f>+N271-C271</f>
        <v/>
      </c>
      <c r="P271" s="1516">
        <f>(1-(+N271/C271))*100</f>
        <v/>
      </c>
    </row>
    <row r="272" ht="15" customHeight="1" s="1129">
      <c r="B272" s="1112" t="n">
        <v>44972</v>
      </c>
      <c r="C272" s="800" t="n">
        <v>3.31</v>
      </c>
      <c r="H272" s="1515">
        <f>+'BRL USD'!AA493</f>
        <v/>
      </c>
      <c r="I272" s="1515">
        <f>+RBOB!AC493</f>
        <v/>
      </c>
      <c r="J272" s="1506">
        <f>+I272-0.25</f>
        <v/>
      </c>
      <c r="K272" s="1506">
        <f>(+J272*$K$30)/1000</f>
        <v/>
      </c>
      <c r="L272" s="1506">
        <f>((75/H272)+10)/1000</f>
        <v/>
      </c>
      <c r="M272" s="1505">
        <f>+K272+L272</f>
        <v/>
      </c>
      <c r="N272" s="1505">
        <f>+M272*H272</f>
        <v/>
      </c>
      <c r="O272" s="1505">
        <f>+N272-C272</f>
        <v/>
      </c>
      <c r="P272" s="1516">
        <f>(1-(+N272/C272))*100</f>
        <v/>
      </c>
    </row>
    <row r="273" ht="15" customHeight="1" s="1129">
      <c r="B273" s="1112" t="n">
        <v>44973</v>
      </c>
      <c r="C273" s="800" t="n">
        <v>3.31</v>
      </c>
      <c r="H273" s="1515">
        <f>+'BRL USD'!AA494</f>
        <v/>
      </c>
      <c r="I273" s="1515">
        <f>+RBOB!AC494</f>
        <v/>
      </c>
      <c r="J273" s="1506">
        <f>+I273-0.25</f>
        <v/>
      </c>
      <c r="K273" s="1506">
        <f>(+J273*$K$30)/1000</f>
        <v/>
      </c>
      <c r="L273" s="1506">
        <f>((75/H273)+10)/1000</f>
        <v/>
      </c>
      <c r="M273" s="1505">
        <f>+K273+L273</f>
        <v/>
      </c>
      <c r="N273" s="1505">
        <f>+M273*H273</f>
        <v/>
      </c>
      <c r="O273" s="1505">
        <f>+N273-C273</f>
        <v/>
      </c>
      <c r="P273" s="1516">
        <f>(1-(+N273/C273))*100</f>
        <v/>
      </c>
    </row>
    <row r="274" ht="15" customHeight="1" s="1129">
      <c r="B274" s="1112" t="n">
        <v>44974</v>
      </c>
      <c r="C274" s="800" t="n">
        <v>3.31</v>
      </c>
      <c r="H274" s="1515">
        <f>+'BRL USD'!AA495</f>
        <v/>
      </c>
      <c r="I274" s="1515">
        <f>+RBOB!AC495</f>
        <v/>
      </c>
      <c r="J274" s="1506">
        <f>+I274-0.25</f>
        <v/>
      </c>
      <c r="K274" s="1506">
        <f>(+J274*$K$30)/1000</f>
        <v/>
      </c>
      <c r="L274" s="1506">
        <f>((75/H274)+10)/1000</f>
        <v/>
      </c>
      <c r="M274" s="1505">
        <f>+K274+L274</f>
        <v/>
      </c>
      <c r="N274" s="1505">
        <f>+M274*H274</f>
        <v/>
      </c>
      <c r="O274" s="1505">
        <f>+N274-C274</f>
        <v/>
      </c>
      <c r="P274" s="1516">
        <f>(1-(+N274/C274))*100</f>
        <v/>
      </c>
    </row>
    <row r="275" ht="15" customHeight="1" s="1129">
      <c r="B275" s="1112" t="n">
        <v>44977</v>
      </c>
      <c r="C275" s="800" t="n">
        <v>3.31</v>
      </c>
      <c r="H275" s="1518">
        <f>+'BRL USD'!AA496</f>
        <v/>
      </c>
      <c r="I275" s="1518">
        <f>+RBOB!AC496</f>
        <v/>
      </c>
      <c r="J275" s="1520">
        <f>+I275-0.25</f>
        <v/>
      </c>
      <c r="K275" s="1520">
        <f>(+J275*$K$30)/1000</f>
        <v/>
      </c>
      <c r="L275" s="1520">
        <f>((75/H275)+10)/1000</f>
        <v/>
      </c>
      <c r="M275" s="1520">
        <f>+K275+L275</f>
        <v/>
      </c>
      <c r="N275" s="1520">
        <f>+M275*H275</f>
        <v/>
      </c>
      <c r="O275" s="1520">
        <f>+N275-C275</f>
        <v/>
      </c>
      <c r="P275" s="1521">
        <f>(1-(+N275/C275))*100</f>
        <v/>
      </c>
    </row>
    <row r="276" ht="15" customHeight="1" s="1129">
      <c r="B276" s="1112" t="n">
        <v>44978</v>
      </c>
      <c r="C276" s="800" t="n">
        <v>3.31</v>
      </c>
      <c r="H276" s="1515">
        <f>+'BRL USD'!AA497</f>
        <v/>
      </c>
      <c r="I276" s="1515">
        <f>+RBOB!AC497</f>
        <v/>
      </c>
      <c r="J276" s="1506">
        <f>+I276-0.25</f>
        <v/>
      </c>
      <c r="K276" s="1506">
        <f>(+J276*$K$30)/1000</f>
        <v/>
      </c>
      <c r="L276" s="1506">
        <f>((75/H276)+10)/1000</f>
        <v/>
      </c>
      <c r="M276" s="1505">
        <f>+K276+L276</f>
        <v/>
      </c>
      <c r="N276" s="1505">
        <f>+M276*H276</f>
        <v/>
      </c>
      <c r="O276" s="1505">
        <f>+N276-C276</f>
        <v/>
      </c>
      <c r="P276" s="1516">
        <f>(1-(+N276/C276))*100</f>
        <v/>
      </c>
    </row>
    <row r="277" ht="15" customHeight="1" s="1129">
      <c r="B277" s="1112" t="n">
        <v>44979</v>
      </c>
      <c r="C277" s="800" t="n">
        <v>3.31</v>
      </c>
      <c r="H277" s="1515">
        <f>+'BRL USD'!AA498</f>
        <v/>
      </c>
      <c r="I277" s="1515">
        <f>+RBOB!AC498</f>
        <v/>
      </c>
      <c r="J277" s="1506">
        <f>+I277-0.25</f>
        <v/>
      </c>
      <c r="K277" s="1506">
        <f>(+J277*$K$30)/1000</f>
        <v/>
      </c>
      <c r="L277" s="1506">
        <f>((75/H277)+10)/1000</f>
        <v/>
      </c>
      <c r="M277" s="1505">
        <f>+K277+L277</f>
        <v/>
      </c>
      <c r="N277" s="1505">
        <f>+M277*H277</f>
        <v/>
      </c>
      <c r="O277" s="1505">
        <f>+N277-C277</f>
        <v/>
      </c>
      <c r="P277" s="1516">
        <f>(1-(+N277/C277))*100</f>
        <v/>
      </c>
    </row>
    <row r="278" ht="15" customHeight="1" s="1129">
      <c r="B278" s="1112" t="n">
        <v>44980</v>
      </c>
      <c r="C278" s="800" t="n">
        <v>3.31</v>
      </c>
      <c r="H278" s="1515">
        <f>+'BRL USD'!AA499</f>
        <v/>
      </c>
      <c r="I278" s="1515">
        <f>+RBOB!AC499</f>
        <v/>
      </c>
      <c r="J278" s="1506">
        <f>+I278-0.25</f>
        <v/>
      </c>
      <c r="K278" s="1506">
        <f>(+J278*$K$30)/1000</f>
        <v/>
      </c>
      <c r="L278" s="1506">
        <f>((75/H278)+10)/1000</f>
        <v/>
      </c>
      <c r="M278" s="1505">
        <f>+K278+L278</f>
        <v/>
      </c>
      <c r="N278" s="1505">
        <f>+M278*H278</f>
        <v/>
      </c>
      <c r="O278" s="1505">
        <f>+N278-C278</f>
        <v/>
      </c>
      <c r="P278" s="1516">
        <f>(1-(+N278/C278))*100</f>
        <v/>
      </c>
    </row>
    <row r="279" ht="15" customHeight="1" s="1129">
      <c r="B279" s="1112" t="n">
        <v>44981</v>
      </c>
      <c r="C279" s="800" t="n">
        <v>3.31</v>
      </c>
      <c r="H279" s="1515">
        <f>+'BRL USD'!AA500</f>
        <v/>
      </c>
      <c r="I279" s="1515">
        <f>+RBOB!AC500</f>
        <v/>
      </c>
      <c r="J279" s="1506">
        <f>+I279-0.25</f>
        <v/>
      </c>
      <c r="K279" s="1506">
        <f>(+J279*$K$30)/1000</f>
        <v/>
      </c>
      <c r="L279" s="1506">
        <f>((75/H279)+10)/1000</f>
        <v/>
      </c>
      <c r="M279" s="1505">
        <f>+K279+L279</f>
        <v/>
      </c>
      <c r="N279" s="1505">
        <f>+M279*H279</f>
        <v/>
      </c>
      <c r="O279" s="1505">
        <f>+N279-C279</f>
        <v/>
      </c>
      <c r="P279" s="1516">
        <f>(1-(+N279/C279))*100</f>
        <v/>
      </c>
    </row>
    <row r="280" ht="15" customHeight="1" s="1129">
      <c r="B280" s="1112" t="n">
        <v>44984</v>
      </c>
      <c r="C280" s="800" t="n">
        <v>3.31</v>
      </c>
      <c r="H280" s="1515">
        <f>+'BRL USD'!AA501</f>
        <v/>
      </c>
      <c r="I280" s="1515">
        <f>+RBOB!AC501</f>
        <v/>
      </c>
      <c r="J280" s="1506">
        <f>+I280-0.25</f>
        <v/>
      </c>
      <c r="K280" s="1506">
        <f>(+J280*$K$30)/1000</f>
        <v/>
      </c>
      <c r="L280" s="1506">
        <f>((75/H280)+10)/1000</f>
        <v/>
      </c>
      <c r="M280" s="1505">
        <f>+K280+L280</f>
        <v/>
      </c>
      <c r="N280" s="1505">
        <f>+M280*H280</f>
        <v/>
      </c>
      <c r="O280" s="1505">
        <f>+N280-C280</f>
        <v/>
      </c>
      <c r="P280" s="1516">
        <f>(1-(+N280/C280))*100</f>
        <v/>
      </c>
    </row>
    <row r="281" ht="15" customHeight="1" s="1129">
      <c r="B281" s="1112" t="n">
        <v>44985</v>
      </c>
      <c r="C281" s="800" t="n">
        <v>3.31</v>
      </c>
      <c r="H281" s="1515">
        <f>+'BRL USD'!AA502</f>
        <v/>
      </c>
      <c r="I281" s="1515">
        <f>+RBOB!AC502</f>
        <v/>
      </c>
      <c r="J281" s="1506">
        <f>+I281-0.25</f>
        <v/>
      </c>
      <c r="K281" s="1506">
        <f>(+J281*$K$30)/1000</f>
        <v/>
      </c>
      <c r="L281" s="1506">
        <f>((75/H281)+10)/1000</f>
        <v/>
      </c>
      <c r="M281" s="1505">
        <f>+K281+L281</f>
        <v/>
      </c>
      <c r="N281" s="1505">
        <f>+M281*H281</f>
        <v/>
      </c>
      <c r="O281" s="1505">
        <f>+N281-C281</f>
        <v/>
      </c>
      <c r="P281" s="1516">
        <f>(1-(+N281/C281))*100</f>
        <v/>
      </c>
    </row>
    <row r="282" ht="15" customHeight="1" s="1129">
      <c r="B282" s="1112" t="n">
        <v>44986</v>
      </c>
      <c r="C282" s="643" t="n">
        <v>3.18</v>
      </c>
      <c r="H282" s="1515">
        <f>+'BRL USD'!AC503</f>
        <v/>
      </c>
      <c r="I282" s="1515">
        <f>+RBOB!AD503</f>
        <v/>
      </c>
      <c r="J282" s="1506">
        <f>+I282-0.25</f>
        <v/>
      </c>
      <c r="K282" s="1506">
        <f>(+J282*$K$30)/1000</f>
        <v/>
      </c>
      <c r="L282" s="1506">
        <f>((75/H282)+10)/1000</f>
        <v/>
      </c>
      <c r="M282" s="1505">
        <f>+K282+L282</f>
        <v/>
      </c>
      <c r="N282" s="1505">
        <f>+M282*H282</f>
        <v/>
      </c>
      <c r="O282" s="1505">
        <f>+N282-C282</f>
        <v/>
      </c>
      <c r="P282" s="1516">
        <f>(1-(+N282/C282))*100</f>
        <v/>
      </c>
    </row>
    <row r="283" ht="15" customHeight="1" s="1129">
      <c r="B283" s="1112" t="n">
        <v>44987</v>
      </c>
      <c r="C283" s="800" t="n">
        <v>3.18</v>
      </c>
      <c r="H283" s="1515">
        <f>+'BRL USD'!AC504</f>
        <v/>
      </c>
      <c r="I283" s="1515">
        <f>+RBOB!AD504</f>
        <v/>
      </c>
      <c r="J283" s="1506">
        <f>+I283-0.25</f>
        <v/>
      </c>
      <c r="K283" s="1506">
        <f>(+J283*$K$30)/1000</f>
        <v/>
      </c>
      <c r="L283" s="1506">
        <f>((75/H283)+10)/1000</f>
        <v/>
      </c>
      <c r="M283" s="1505">
        <f>+K283+L283</f>
        <v/>
      </c>
      <c r="N283" s="1505">
        <f>+M283*H283</f>
        <v/>
      </c>
      <c r="O283" s="1505">
        <f>+N283-C283</f>
        <v/>
      </c>
      <c r="P283" s="1516">
        <f>(1-(+N283/C283))*100</f>
        <v/>
      </c>
    </row>
    <row r="284" ht="15" customHeight="1" s="1129">
      <c r="B284" s="1112" t="n">
        <v>44988</v>
      </c>
      <c r="C284" s="800" t="n">
        <v>3.18</v>
      </c>
      <c r="H284" s="1515">
        <f>+'BRL USD'!AC505</f>
        <v/>
      </c>
      <c r="I284" s="1515">
        <f>+RBOB!AD505</f>
        <v/>
      </c>
      <c r="J284" s="1506">
        <f>+I284-0.25</f>
        <v/>
      </c>
      <c r="K284" s="1506">
        <f>(+J284*$K$30)/1000</f>
        <v/>
      </c>
      <c r="L284" s="1506">
        <f>((75/H284)+10)/1000</f>
        <v/>
      </c>
      <c r="M284" s="1505">
        <f>+K284+L284</f>
        <v/>
      </c>
      <c r="N284" s="1505">
        <f>+M284*H284</f>
        <v/>
      </c>
      <c r="O284" s="1505">
        <f>+N284-C284</f>
        <v/>
      </c>
      <c r="P284" s="1516">
        <f>(1-(+N284/C284))*100</f>
        <v/>
      </c>
    </row>
    <row r="285" ht="15" customHeight="1" s="1129">
      <c r="B285" s="1112" t="n">
        <v>44991</v>
      </c>
      <c r="C285" s="800" t="n">
        <v>3.18</v>
      </c>
      <c r="H285" s="1515">
        <f>+'BRL USD'!AC506</f>
        <v/>
      </c>
      <c r="I285" s="1515">
        <f>+RBOB!AD506</f>
        <v/>
      </c>
      <c r="J285" s="1506">
        <f>+I285-0.25</f>
        <v/>
      </c>
      <c r="K285" s="1506">
        <f>(+J285*$K$30)/1000</f>
        <v/>
      </c>
      <c r="L285" s="1506">
        <f>((75/H285)+10)/1000</f>
        <v/>
      </c>
      <c r="M285" s="1505">
        <f>+K285+L285</f>
        <v/>
      </c>
      <c r="N285" s="1505">
        <f>+M285*H285</f>
        <v/>
      </c>
      <c r="O285" s="1505">
        <f>+N285-C285</f>
        <v/>
      </c>
      <c r="P285" s="1516">
        <f>(1-(+N285/C285))*100</f>
        <v/>
      </c>
    </row>
    <row r="286" ht="15" customHeight="1" s="1129">
      <c r="B286" s="1112" t="n">
        <v>44992</v>
      </c>
      <c r="C286" s="800" t="n">
        <v>3.18</v>
      </c>
      <c r="H286" s="1515">
        <f>+'BRL USD'!AC507</f>
        <v/>
      </c>
      <c r="I286" s="1515">
        <f>+RBOB!AD507</f>
        <v/>
      </c>
      <c r="J286" s="1506">
        <f>+I286-0.25</f>
        <v/>
      </c>
      <c r="K286" s="1506">
        <f>(+J286*$K$30)/1000</f>
        <v/>
      </c>
      <c r="L286" s="1506">
        <f>((75/H286)+10)/1000</f>
        <v/>
      </c>
      <c r="M286" s="1505">
        <f>+K286+L286</f>
        <v/>
      </c>
      <c r="N286" s="1505">
        <f>+M286*H286</f>
        <v/>
      </c>
      <c r="O286" s="1505">
        <f>+N286-C286</f>
        <v/>
      </c>
      <c r="P286" s="1516">
        <f>(1-(+N286/C286))*100</f>
        <v/>
      </c>
    </row>
    <row r="287" ht="15" customHeight="1" s="1129">
      <c r="B287" s="1112" t="n">
        <v>44993</v>
      </c>
      <c r="C287" s="800" t="n">
        <v>3.18</v>
      </c>
      <c r="H287" s="1515">
        <f>+'BRL USD'!AC508</f>
        <v/>
      </c>
      <c r="I287" s="1515">
        <f>+RBOB!AD508</f>
        <v/>
      </c>
      <c r="J287" s="1506">
        <f>+I287-0.25</f>
        <v/>
      </c>
      <c r="K287" s="1506">
        <f>(+J287*$K$30)/1000</f>
        <v/>
      </c>
      <c r="L287" s="1506">
        <f>((75/H287)+10)/1000</f>
        <v/>
      </c>
      <c r="M287" s="1505">
        <f>+K287+L287</f>
        <v/>
      </c>
      <c r="N287" s="1505">
        <f>+M287*H287</f>
        <v/>
      </c>
      <c r="O287" s="1505">
        <f>+N287-C287</f>
        <v/>
      </c>
      <c r="P287" s="1516">
        <f>(1-(+N287/C287))*100</f>
        <v/>
      </c>
    </row>
    <row r="288" ht="15" customHeight="1" s="1129">
      <c r="B288" s="1112" t="n">
        <v>44994</v>
      </c>
      <c r="C288" s="800" t="n">
        <v>3.18</v>
      </c>
      <c r="H288" s="1515">
        <f>+'BRL USD'!AC509</f>
        <v/>
      </c>
      <c r="I288" s="1515">
        <f>+RBOB!AD509</f>
        <v/>
      </c>
      <c r="J288" s="1506">
        <f>+I288-0.25</f>
        <v/>
      </c>
      <c r="K288" s="1506">
        <f>(+J288*$K$30)/1000</f>
        <v/>
      </c>
      <c r="L288" s="1506">
        <f>((75/H288)+10)/1000</f>
        <v/>
      </c>
      <c r="M288" s="1505">
        <f>+K288+L288</f>
        <v/>
      </c>
      <c r="N288" s="1505">
        <f>+M288*H288</f>
        <v/>
      </c>
      <c r="O288" s="1505">
        <f>+N288-C288</f>
        <v/>
      </c>
      <c r="P288" s="1516">
        <f>(1-(+N288/C288))*100</f>
        <v/>
      </c>
    </row>
    <row r="289" ht="15" customHeight="1" s="1129">
      <c r="B289" s="1112" t="n">
        <v>44995</v>
      </c>
      <c r="C289" s="800" t="n">
        <v>3.18</v>
      </c>
      <c r="H289" s="1515">
        <f>+'BRL USD'!AC510</f>
        <v/>
      </c>
      <c r="I289" s="1515">
        <f>+RBOB!AD510</f>
        <v/>
      </c>
      <c r="J289" s="1506">
        <f>+I289-0.25</f>
        <v/>
      </c>
      <c r="K289" s="1506">
        <f>(+J289*$K$30)/1000</f>
        <v/>
      </c>
      <c r="L289" s="1506">
        <f>((75/H289)+10)/1000</f>
        <v/>
      </c>
      <c r="M289" s="1505">
        <f>+K289+L289</f>
        <v/>
      </c>
      <c r="N289" s="1505">
        <f>+M289*H289</f>
        <v/>
      </c>
      <c r="O289" s="1505">
        <f>+N289-C289</f>
        <v/>
      </c>
      <c r="P289" s="1516">
        <f>(1-(+N289/C289))*100</f>
        <v/>
      </c>
    </row>
    <row r="290" ht="15" customHeight="1" s="1129">
      <c r="B290" s="1112" t="n">
        <v>44998</v>
      </c>
      <c r="C290" s="800" t="n">
        <v>3.18</v>
      </c>
      <c r="H290" s="1515">
        <f>+'BRL USD'!AC511</f>
        <v/>
      </c>
      <c r="I290" s="1515">
        <f>+RBOB!AD511</f>
        <v/>
      </c>
      <c r="J290" s="1506">
        <f>+I290-0.25</f>
        <v/>
      </c>
      <c r="K290" s="1506">
        <f>(+J290*$K$30)/1000</f>
        <v/>
      </c>
      <c r="L290" s="1506">
        <f>((75/H290)+10)/1000</f>
        <v/>
      </c>
      <c r="M290" s="1505">
        <f>+K290+L290</f>
        <v/>
      </c>
      <c r="N290" s="1505">
        <f>+M290*H290</f>
        <v/>
      </c>
      <c r="O290" s="1505">
        <f>+N290-C290</f>
        <v/>
      </c>
      <c r="P290" s="1516">
        <f>(1-(+N290/C290))*100</f>
        <v/>
      </c>
    </row>
    <row r="291" ht="15" customHeight="1" s="1129">
      <c r="B291" s="1112" t="n">
        <v>44999</v>
      </c>
      <c r="C291" s="800" t="n">
        <v>3.18</v>
      </c>
      <c r="H291" s="1515">
        <f>+'BRL USD'!AC512</f>
        <v/>
      </c>
      <c r="I291" s="1515">
        <f>+RBOB!AD512</f>
        <v/>
      </c>
      <c r="J291" s="1506">
        <f>+I291-0.25</f>
        <v/>
      </c>
      <c r="K291" s="1506">
        <f>(+J291*$K$30)/1000</f>
        <v/>
      </c>
      <c r="L291" s="1506">
        <f>((75/H291)+10)/1000</f>
        <v/>
      </c>
      <c r="M291" s="1505">
        <f>+K291+L291</f>
        <v/>
      </c>
      <c r="N291" s="1505">
        <f>+M291*H291</f>
        <v/>
      </c>
      <c r="O291" s="1505">
        <f>+N291-C291</f>
        <v/>
      </c>
      <c r="P291" s="1516">
        <f>(1-(+N291/C291))*100</f>
        <v/>
      </c>
    </row>
    <row r="292" ht="15" customHeight="1" s="1129">
      <c r="B292" s="1112" t="n">
        <v>45000</v>
      </c>
      <c r="C292" s="800" t="n">
        <v>3.18</v>
      </c>
      <c r="H292" s="1515">
        <f>+'BRL USD'!AC513</f>
        <v/>
      </c>
      <c r="I292" s="1515">
        <f>+RBOB!AD513</f>
        <v/>
      </c>
      <c r="J292" s="1506">
        <f>+I292-0.25</f>
        <v/>
      </c>
      <c r="K292" s="1506">
        <f>(+J292*$K$30)/1000</f>
        <v/>
      </c>
      <c r="L292" s="1506">
        <f>((75/H292)+10)/1000</f>
        <v/>
      </c>
      <c r="M292" s="1505">
        <f>+K292+L292</f>
        <v/>
      </c>
      <c r="N292" s="1505">
        <f>+M292*H292</f>
        <v/>
      </c>
      <c r="O292" s="1505">
        <f>+N292-C292</f>
        <v/>
      </c>
      <c r="P292" s="1516">
        <f>(1-(+N292/C292))*100</f>
        <v/>
      </c>
    </row>
    <row r="293" ht="15" customHeight="1" s="1129">
      <c r="B293" s="1112" t="n">
        <v>45001</v>
      </c>
      <c r="C293" s="800" t="n">
        <v>3.18</v>
      </c>
      <c r="H293" s="1515">
        <f>+'BRL USD'!AC514</f>
        <v/>
      </c>
      <c r="I293" s="1515">
        <f>+RBOB!AD514</f>
        <v/>
      </c>
      <c r="J293" s="1506">
        <f>+I293-0.25</f>
        <v/>
      </c>
      <c r="K293" s="1506">
        <f>(+J293*$K$30)/1000</f>
        <v/>
      </c>
      <c r="L293" s="1506">
        <f>((75/H293)+10)/1000</f>
        <v/>
      </c>
      <c r="M293" s="1505">
        <f>+K293+L293</f>
        <v/>
      </c>
      <c r="N293" s="1505">
        <f>+M293*H293</f>
        <v/>
      </c>
      <c r="O293" s="1505">
        <f>+N293-C293</f>
        <v/>
      </c>
      <c r="P293" s="1516">
        <f>(1-(+N293/C293))*100</f>
        <v/>
      </c>
    </row>
    <row r="294" ht="15" customHeight="1" s="1129">
      <c r="B294" s="1112" t="n">
        <v>45002</v>
      </c>
      <c r="C294" s="800" t="n">
        <v>3.18</v>
      </c>
      <c r="H294" s="1515">
        <f>+'BRL USD'!AC515</f>
        <v/>
      </c>
      <c r="I294" s="1515">
        <f>+RBOB!AD515</f>
        <v/>
      </c>
      <c r="J294" s="1506">
        <f>+I294-0.25</f>
        <v/>
      </c>
      <c r="K294" s="1506">
        <f>(+J294*$K$30)/1000</f>
        <v/>
      </c>
      <c r="L294" s="1506">
        <f>((75/H294)+10)/1000</f>
        <v/>
      </c>
      <c r="M294" s="1505">
        <f>+K294+L294</f>
        <v/>
      </c>
      <c r="N294" s="1505">
        <f>+M294*H294</f>
        <v/>
      </c>
      <c r="O294" s="1505">
        <f>+N294-C294</f>
        <v/>
      </c>
      <c r="P294" s="1516">
        <f>(1-(+N294/C294))*100</f>
        <v/>
      </c>
    </row>
    <row r="295" ht="15" customHeight="1" s="1129">
      <c r="B295" s="1112" t="n">
        <v>45005</v>
      </c>
      <c r="C295" s="800" t="n">
        <v>3.18</v>
      </c>
      <c r="H295" s="1515">
        <f>+'BRL USD'!AC516</f>
        <v/>
      </c>
      <c r="I295" s="1515">
        <f>+RBOB!AD516</f>
        <v/>
      </c>
      <c r="J295" s="1506">
        <f>+I295-0.25</f>
        <v/>
      </c>
      <c r="K295" s="1506">
        <f>(+J295*$K$30)/1000</f>
        <v/>
      </c>
      <c r="L295" s="1506">
        <f>((75/H295)+10)/1000</f>
        <v/>
      </c>
      <c r="M295" s="1505">
        <f>+K295+L295</f>
        <v/>
      </c>
      <c r="N295" s="1505">
        <f>+M295*H295</f>
        <v/>
      </c>
      <c r="O295" s="1505">
        <f>+N295-C295</f>
        <v/>
      </c>
      <c r="P295" s="1516">
        <f>(1-(+N295/C295))*100</f>
        <v/>
      </c>
    </row>
    <row r="296" ht="15" customHeight="1" s="1129">
      <c r="B296" s="1112" t="n">
        <v>45006</v>
      </c>
      <c r="C296" s="800" t="n">
        <v>3.18</v>
      </c>
      <c r="H296" s="1515">
        <f>+'BRL USD'!AC517</f>
        <v/>
      </c>
      <c r="I296" s="1515">
        <f>+RBOB!AD517</f>
        <v/>
      </c>
      <c r="J296" s="1506">
        <f>+I296-0.25</f>
        <v/>
      </c>
      <c r="K296" s="1506">
        <f>(+J296*$K$30)/1000</f>
        <v/>
      </c>
      <c r="L296" s="1506">
        <f>((75/H296)+10)/1000</f>
        <v/>
      </c>
      <c r="M296" s="1505">
        <f>+K296+L296</f>
        <v/>
      </c>
      <c r="N296" s="1505">
        <f>+M296*H296</f>
        <v/>
      </c>
      <c r="O296" s="1505">
        <f>+N296-C296</f>
        <v/>
      </c>
      <c r="P296" s="1516">
        <f>(1-(+N296/C296))*100</f>
        <v/>
      </c>
    </row>
    <row r="297" ht="15" customHeight="1" s="1129">
      <c r="B297" s="1112" t="n">
        <v>45007</v>
      </c>
      <c r="C297" s="800" t="n">
        <v>3.18</v>
      </c>
      <c r="H297" s="1515">
        <f>+'BRL USD'!AC518</f>
        <v/>
      </c>
      <c r="I297" s="1515">
        <f>+RBOB!AD518</f>
        <v/>
      </c>
      <c r="J297" s="1506">
        <f>+I297-0.25</f>
        <v/>
      </c>
      <c r="K297" s="1506">
        <f>(+J297*$K$30)/1000</f>
        <v/>
      </c>
      <c r="L297" s="1506">
        <f>((75/H297)+10)/1000</f>
        <v/>
      </c>
      <c r="M297" s="1505">
        <f>+K297+L297</f>
        <v/>
      </c>
      <c r="N297" s="1505">
        <f>+M297*H297</f>
        <v/>
      </c>
      <c r="O297" s="1505">
        <f>+N297-C297</f>
        <v/>
      </c>
      <c r="P297" s="1516">
        <f>(1-(+N297/C297))*100</f>
        <v/>
      </c>
    </row>
    <row r="298" ht="15" customHeight="1" s="1129">
      <c r="B298" s="1112" t="n">
        <v>45008</v>
      </c>
      <c r="C298" s="800" t="n">
        <v>3.18</v>
      </c>
      <c r="H298" s="1515">
        <f>+'BRL USD'!AC519</f>
        <v/>
      </c>
      <c r="I298" s="1515">
        <f>+RBOB!AD519</f>
        <v/>
      </c>
      <c r="J298" s="1506">
        <f>+I298-0.25</f>
        <v/>
      </c>
      <c r="K298" s="1506">
        <f>(+J298*$K$30)/1000</f>
        <v/>
      </c>
      <c r="L298" s="1506">
        <f>((75/H298)+10)/1000</f>
        <v/>
      </c>
      <c r="M298" s="1505">
        <f>+K298+L298</f>
        <v/>
      </c>
      <c r="N298" s="1505">
        <f>+M298*H298</f>
        <v/>
      </c>
      <c r="O298" s="1505">
        <f>+N298-C298</f>
        <v/>
      </c>
      <c r="P298" s="1516">
        <f>(1-(+N298/C298))*100</f>
        <v/>
      </c>
    </row>
    <row r="299" ht="15" customHeight="1" s="1129">
      <c r="B299" s="1112" t="n">
        <v>45009</v>
      </c>
      <c r="C299" s="800" t="n">
        <v>3.18</v>
      </c>
      <c r="H299" s="1515">
        <f>+'BRL USD'!AC520</f>
        <v/>
      </c>
      <c r="I299" s="1515">
        <f>+RBOB!AD520</f>
        <v/>
      </c>
      <c r="J299" s="1506">
        <f>+I299-0.25</f>
        <v/>
      </c>
      <c r="K299" s="1506">
        <f>(+J299*$K$30)/1000</f>
        <v/>
      </c>
      <c r="L299" s="1506">
        <f>((75/H299)+10)/1000</f>
        <v/>
      </c>
      <c r="M299" s="1505">
        <f>+K299+L299</f>
        <v/>
      </c>
      <c r="N299" s="1505">
        <f>+M299*H299</f>
        <v/>
      </c>
      <c r="O299" s="1505">
        <f>+N299-C299</f>
        <v/>
      </c>
      <c r="P299" s="1516">
        <f>(1-(+N299/C299))*100</f>
        <v/>
      </c>
    </row>
    <row r="300" ht="15" customHeight="1" s="1129">
      <c r="B300" s="1112" t="n">
        <v>45012</v>
      </c>
      <c r="C300" s="800" t="n">
        <v>3.18</v>
      </c>
      <c r="H300" s="1515">
        <f>+'BRL USD'!AC521</f>
        <v/>
      </c>
      <c r="I300" s="1515">
        <f>+RBOB!AD521</f>
        <v/>
      </c>
      <c r="J300" s="1506">
        <f>+I300-0.25</f>
        <v/>
      </c>
      <c r="K300" s="1506">
        <f>(+J300*$K$30)/1000</f>
        <v/>
      </c>
      <c r="L300" s="1506">
        <f>((75/H300)+10)/1000</f>
        <v/>
      </c>
      <c r="M300" s="1505">
        <f>+K300+L300</f>
        <v/>
      </c>
      <c r="N300" s="1505">
        <f>+M300*H300</f>
        <v/>
      </c>
      <c r="O300" s="1505">
        <f>+N300-C300</f>
        <v/>
      </c>
      <c r="P300" s="1516">
        <f>(1-(+N300/C300))*100</f>
        <v/>
      </c>
    </row>
    <row r="301" ht="15" customHeight="1" s="1129">
      <c r="B301" s="1112" t="n">
        <v>45013</v>
      </c>
      <c r="C301" s="800" t="n">
        <v>3.18</v>
      </c>
      <c r="H301" s="1515">
        <f>+'BRL USD'!AC522</f>
        <v/>
      </c>
      <c r="I301" s="1515">
        <f>+RBOB!AD522</f>
        <v/>
      </c>
      <c r="J301" s="1506">
        <f>+I301-0.25</f>
        <v/>
      </c>
      <c r="K301" s="1506">
        <f>(+J301*$K$30)/1000</f>
        <v/>
      </c>
      <c r="L301" s="1506">
        <f>((75/H301)+10)/1000</f>
        <v/>
      </c>
      <c r="M301" s="1505">
        <f>+K301+L301</f>
        <v/>
      </c>
      <c r="N301" s="1505">
        <f>+M301*H301</f>
        <v/>
      </c>
      <c r="O301" s="1505">
        <f>+N301-C301</f>
        <v/>
      </c>
      <c r="P301" s="1516">
        <f>(1-(+N301/C301))*100</f>
        <v/>
      </c>
    </row>
    <row r="302" ht="15" customHeight="1" s="1129">
      <c r="B302" s="1112" t="n">
        <v>45014</v>
      </c>
      <c r="C302" s="800" t="n">
        <v>3.18</v>
      </c>
      <c r="H302" s="1515">
        <f>+'BRL USD'!AC523</f>
        <v/>
      </c>
      <c r="I302" s="1515">
        <f>+RBOB!AD523</f>
        <v/>
      </c>
      <c r="J302" s="1506">
        <f>+I302-0.25</f>
        <v/>
      </c>
      <c r="K302" s="1506">
        <f>(+J302*$K$30)/1000</f>
        <v/>
      </c>
      <c r="L302" s="1506">
        <f>((75/H302)+10)/1000</f>
        <v/>
      </c>
      <c r="M302" s="1505">
        <f>+K302+L302</f>
        <v/>
      </c>
      <c r="N302" s="1505">
        <f>+M302*H302</f>
        <v/>
      </c>
      <c r="O302" s="1505">
        <f>+N302-C302</f>
        <v/>
      </c>
      <c r="P302" s="1516">
        <f>(1-(+N302/C302))*100</f>
        <v/>
      </c>
    </row>
    <row r="303" ht="15" customHeight="1" s="1129">
      <c r="B303" s="1112" t="n">
        <v>45015</v>
      </c>
      <c r="C303" s="800" t="n">
        <v>3.18</v>
      </c>
      <c r="H303" s="1515">
        <f>+'BRL USD'!AC524</f>
        <v/>
      </c>
      <c r="I303" s="1515">
        <f>+RBOB!AD524</f>
        <v/>
      </c>
      <c r="J303" s="1506">
        <f>+I303-0.25</f>
        <v/>
      </c>
      <c r="K303" s="1506">
        <f>(+J303*$K$30)/1000</f>
        <v/>
      </c>
      <c r="L303" s="1506">
        <f>((75/H303)+10)/1000</f>
        <v/>
      </c>
      <c r="M303" s="1505">
        <f>+K303+L303</f>
        <v/>
      </c>
      <c r="N303" s="1505">
        <f>+M303*H303</f>
        <v/>
      </c>
      <c r="O303" s="1505">
        <f>+N303-C303</f>
        <v/>
      </c>
      <c r="P303" s="1516">
        <f>(1-(+N303/C303))*100</f>
        <v/>
      </c>
    </row>
    <row r="304" ht="15" customHeight="1" s="1129">
      <c r="B304" s="1112" t="n">
        <v>45016</v>
      </c>
      <c r="C304" s="800" t="n">
        <v>3.18</v>
      </c>
      <c r="H304" s="1515">
        <f>+'BRL USD'!AC525</f>
        <v/>
      </c>
      <c r="I304" s="1515">
        <f>+RBOB!AD525</f>
        <v/>
      </c>
      <c r="J304" s="1506">
        <f>+I304-0.25</f>
        <v/>
      </c>
      <c r="K304" s="1506">
        <f>(+J304*$K$30)/1000</f>
        <v/>
      </c>
      <c r="L304" s="1506">
        <f>((75/H304)+10)/1000</f>
        <v/>
      </c>
      <c r="M304" s="1505">
        <f>+K304+L304</f>
        <v/>
      </c>
      <c r="N304" s="1505">
        <f>+M304*H304</f>
        <v/>
      </c>
      <c r="O304" s="1505">
        <f>+N304-C304</f>
        <v/>
      </c>
      <c r="P304" s="1516">
        <f>(1-(+N304/C304))*100</f>
        <v/>
      </c>
    </row>
    <row r="305" ht="15" customHeight="1" s="1129">
      <c r="B305" s="1112" t="n">
        <v>45019</v>
      </c>
      <c r="C305" s="800" t="n">
        <v>3.18</v>
      </c>
      <c r="H305" s="1515">
        <f>+'BRL USD'!AC526</f>
        <v/>
      </c>
      <c r="I305" s="1515">
        <f>+RBOB!AE526</f>
        <v/>
      </c>
      <c r="J305" s="1506">
        <f>+I305-0.25</f>
        <v/>
      </c>
      <c r="K305" s="1506">
        <f>(+J305*$K$30)/1000</f>
        <v/>
      </c>
      <c r="L305" s="1506">
        <f>((75/H305)+10)/1000</f>
        <v/>
      </c>
      <c r="M305" s="1505">
        <f>+K305+L305</f>
        <v/>
      </c>
      <c r="N305" s="1505">
        <f>+M305*H305</f>
        <v/>
      </c>
      <c r="O305" s="1505">
        <f>+N305-C305</f>
        <v/>
      </c>
      <c r="P305" s="1516">
        <f>(1-(+N305/C305))*100</f>
        <v/>
      </c>
    </row>
    <row r="306" ht="15" customHeight="1" s="1129">
      <c r="B306" s="1112" t="n">
        <v>45020</v>
      </c>
      <c r="C306" s="800" t="n">
        <v>3.18</v>
      </c>
      <c r="H306" s="1515">
        <f>+'BRL USD'!AC527</f>
        <v/>
      </c>
      <c r="I306" s="1515">
        <f>+RBOB!AE527</f>
        <v/>
      </c>
      <c r="J306" s="1506">
        <f>+I306-0.25</f>
        <v/>
      </c>
      <c r="K306" s="1506">
        <f>(+J306*$K$30)/1000</f>
        <v/>
      </c>
      <c r="L306" s="1506">
        <f>((75/H306)+10)/1000</f>
        <v/>
      </c>
      <c r="M306" s="1505">
        <f>+K306+L306</f>
        <v/>
      </c>
      <c r="N306" s="1505">
        <f>+M306*H306</f>
        <v/>
      </c>
      <c r="O306" s="1505">
        <f>+N306-C306</f>
        <v/>
      </c>
      <c r="P306" s="1516">
        <f>(1-(+N306/C306))*100</f>
        <v/>
      </c>
    </row>
    <row r="307" ht="15" customHeight="1" s="1129">
      <c r="B307" s="1112" t="n">
        <v>45021</v>
      </c>
      <c r="C307" s="800" t="n">
        <v>3.18</v>
      </c>
      <c r="H307" s="1515">
        <f>+'BRL USD'!AC528</f>
        <v/>
      </c>
      <c r="I307" s="1515">
        <f>+RBOB!AE528</f>
        <v/>
      </c>
      <c r="J307" s="1506">
        <f>+I307-0.25</f>
        <v/>
      </c>
      <c r="K307" s="1506">
        <f>(+J307*$K$30)/1000</f>
        <v/>
      </c>
      <c r="L307" s="1506">
        <f>((75/H307)+10)/1000</f>
        <v/>
      </c>
      <c r="M307" s="1505">
        <f>+K307+L307</f>
        <v/>
      </c>
      <c r="N307" s="1505">
        <f>+M307*H307</f>
        <v/>
      </c>
      <c r="O307" s="1505">
        <f>+N307-C307</f>
        <v/>
      </c>
      <c r="P307" s="1516">
        <f>(1-(+N307/C307))*100</f>
        <v/>
      </c>
    </row>
    <row r="308" ht="15" customHeight="1" s="1129">
      <c r="B308" s="1112" t="n">
        <v>45022</v>
      </c>
      <c r="C308" s="800" t="n">
        <v>3.18</v>
      </c>
      <c r="H308" s="1515">
        <f>+'BRL USD'!AC529</f>
        <v/>
      </c>
      <c r="I308" s="1515">
        <f>+RBOB!AE529</f>
        <v/>
      </c>
      <c r="J308" s="1506">
        <f>+I308-0.25</f>
        <v/>
      </c>
      <c r="K308" s="1506">
        <f>(+J308*$K$30)/1000</f>
        <v/>
      </c>
      <c r="L308" s="1506">
        <f>((75/H308)+10)/1000</f>
        <v/>
      </c>
      <c r="M308" s="1505">
        <f>+K308+L308</f>
        <v/>
      </c>
      <c r="N308" s="1505">
        <f>+M308*H308</f>
        <v/>
      </c>
      <c r="O308" s="1505">
        <f>+N308-C308</f>
        <v/>
      </c>
      <c r="P308" s="1516">
        <f>(1-(+N308/C308))*100</f>
        <v/>
      </c>
    </row>
    <row r="309" ht="15" customHeight="1" s="1129">
      <c r="B309" s="104" t="n">
        <v>45023</v>
      </c>
      <c r="C309" s="800" t="n">
        <v>3.18</v>
      </c>
      <c r="H309" s="1515">
        <f>+'BRL USD'!AC530</f>
        <v/>
      </c>
      <c r="I309" s="1515">
        <f>+RBOB!AE530</f>
        <v/>
      </c>
      <c r="J309" s="1506">
        <f>+I309-0.25</f>
        <v/>
      </c>
      <c r="K309" s="1506">
        <f>(+J309*$K$30)/1000</f>
        <v/>
      </c>
      <c r="L309" s="1506">
        <f>((75/H309)+10)/1000</f>
        <v/>
      </c>
      <c r="M309" s="1505">
        <f>+K309+L309</f>
        <v/>
      </c>
      <c r="N309" s="1505">
        <f>+M309*H309</f>
        <v/>
      </c>
      <c r="O309" s="1505">
        <f>+N309-C309</f>
        <v/>
      </c>
      <c r="P309" s="1516">
        <f>(1-(+N309/C309))*100</f>
        <v/>
      </c>
    </row>
    <row r="310" ht="15" customHeight="1" s="1129">
      <c r="B310" s="1112" t="n">
        <v>45026</v>
      </c>
      <c r="C310" s="800" t="n">
        <v>3.18</v>
      </c>
      <c r="H310" s="1515">
        <f>+'BRL USD'!AC531</f>
        <v/>
      </c>
      <c r="I310" s="1515">
        <f>+RBOB!AE531</f>
        <v/>
      </c>
      <c r="J310" s="1506">
        <f>+I310-0.25</f>
        <v/>
      </c>
      <c r="K310" s="1506">
        <f>(+J310*$K$30)/1000</f>
        <v/>
      </c>
      <c r="L310" s="1506">
        <f>((75/H310)+10)/1000</f>
        <v/>
      </c>
      <c r="M310" s="1505">
        <f>+K310+L310</f>
        <v/>
      </c>
      <c r="N310" s="1505">
        <f>+M310*H310</f>
        <v/>
      </c>
      <c r="O310" s="1505">
        <f>+N310-C310</f>
        <v/>
      </c>
      <c r="P310" s="1516">
        <f>(1-(+N310/C310))*100</f>
        <v/>
      </c>
    </row>
    <row r="311" ht="15" customHeight="1" s="1129">
      <c r="B311" s="1112" t="n">
        <v>45027</v>
      </c>
      <c r="C311" s="800" t="n">
        <v>3.18</v>
      </c>
      <c r="H311" s="1515">
        <f>+'BRL USD'!AC532</f>
        <v/>
      </c>
      <c r="I311" s="1515">
        <f>+RBOB!AE532</f>
        <v/>
      </c>
      <c r="J311" s="1506">
        <f>+I311-0.25</f>
        <v/>
      </c>
      <c r="K311" s="1506">
        <f>(+J311*$K$30)/1000</f>
        <v/>
      </c>
      <c r="L311" s="1506">
        <f>((75/H311)+10)/1000</f>
        <v/>
      </c>
      <c r="M311" s="1505">
        <f>+K311+L311</f>
        <v/>
      </c>
      <c r="N311" s="1505">
        <f>+M311*H311</f>
        <v/>
      </c>
      <c r="O311" s="1505">
        <f>+N311-C311</f>
        <v/>
      </c>
      <c r="P311" s="1516">
        <f>(1-(+N311/C311))*100</f>
        <v/>
      </c>
    </row>
    <row r="312" ht="15" customHeight="1" s="1129">
      <c r="B312" s="1112" t="n">
        <v>45028</v>
      </c>
      <c r="C312" s="800" t="n">
        <v>3.18</v>
      </c>
      <c r="H312" s="1515">
        <f>+'BRL USD'!AC533</f>
        <v/>
      </c>
      <c r="I312" s="1515">
        <f>+RBOB!AE533</f>
        <v/>
      </c>
      <c r="J312" s="1506">
        <f>+I312-0.25</f>
        <v/>
      </c>
      <c r="K312" s="1506">
        <f>(+J312*$K$30)/1000</f>
        <v/>
      </c>
      <c r="L312" s="1506">
        <f>((75/H312)+10)/1000</f>
        <v/>
      </c>
      <c r="M312" s="1505">
        <f>+K312+L312</f>
        <v/>
      </c>
      <c r="N312" s="1505">
        <f>+M312*H312</f>
        <v/>
      </c>
      <c r="O312" s="1505">
        <f>+N312-C312</f>
        <v/>
      </c>
      <c r="P312" s="1516">
        <f>(1-(+N312/C312))*100</f>
        <v/>
      </c>
    </row>
    <row r="313" ht="15" customHeight="1" s="1129">
      <c r="B313" s="1112" t="n">
        <v>45029</v>
      </c>
      <c r="C313" s="800" t="n">
        <v>3.18</v>
      </c>
      <c r="H313" s="1515">
        <f>+'BRL USD'!AC534</f>
        <v/>
      </c>
      <c r="I313" s="1515">
        <f>+RBOB!AE534</f>
        <v/>
      </c>
      <c r="J313" s="1506">
        <f>+I313-0.25</f>
        <v/>
      </c>
      <c r="K313" s="1506">
        <f>(+J313*$K$30)/1000</f>
        <v/>
      </c>
      <c r="L313" s="1506">
        <f>((75/H313)+10)/1000</f>
        <v/>
      </c>
      <c r="M313" s="1505">
        <f>+K313+L313</f>
        <v/>
      </c>
      <c r="N313" s="1505">
        <f>+M313*H313</f>
        <v/>
      </c>
      <c r="O313" s="1505">
        <f>+N313-C313</f>
        <v/>
      </c>
      <c r="P313" s="1516">
        <f>(1-(+N313/C313))*100</f>
        <v/>
      </c>
    </row>
    <row r="314" ht="15" customHeight="1" s="1129">
      <c r="B314" s="1112" t="n">
        <v>45030</v>
      </c>
      <c r="C314" s="800" t="n">
        <v>3.18</v>
      </c>
      <c r="H314" s="1515">
        <f>+'BRL USD'!AC535</f>
        <v/>
      </c>
      <c r="I314" s="1515">
        <f>+RBOB!AE535</f>
        <v/>
      </c>
      <c r="J314" s="1506">
        <f>+I314-0.25</f>
        <v/>
      </c>
      <c r="K314" s="1506">
        <f>(+J314*$K$30)/1000</f>
        <v/>
      </c>
      <c r="L314" s="1506">
        <f>((75/H314)+10)/1000</f>
        <v/>
      </c>
      <c r="M314" s="1505">
        <f>+K314+L314</f>
        <v/>
      </c>
      <c r="N314" s="1505">
        <f>+M314*H314</f>
        <v/>
      </c>
      <c r="O314" s="1505">
        <f>+N314-C314</f>
        <v/>
      </c>
      <c r="P314" s="1516">
        <f>(1-(+N314/C314))*100</f>
        <v/>
      </c>
    </row>
    <row r="315" ht="15" customHeight="1" s="1129">
      <c r="B315" s="1112" t="n">
        <v>45033</v>
      </c>
      <c r="C315" s="800" t="n">
        <v>3.18</v>
      </c>
      <c r="H315" s="1515">
        <f>+'BRL USD'!AC536</f>
        <v/>
      </c>
      <c r="I315" s="1515">
        <f>+RBOB!AE536</f>
        <v/>
      </c>
      <c r="J315" s="1506">
        <f>+I315-0.25</f>
        <v/>
      </c>
      <c r="K315" s="1506">
        <f>(+J315*$K$30)/1000</f>
        <v/>
      </c>
      <c r="L315" s="1506">
        <f>((75/H315)+10)/1000</f>
        <v/>
      </c>
      <c r="M315" s="1505">
        <f>+K315+L315</f>
        <v/>
      </c>
      <c r="N315" s="1505">
        <f>+M315*H315</f>
        <v/>
      </c>
      <c r="O315" s="1505">
        <f>+N315-C315</f>
        <v/>
      </c>
      <c r="P315" s="1516">
        <f>(1-(+N315/C315))*100</f>
        <v/>
      </c>
    </row>
    <row r="316" ht="15" customHeight="1" s="1129">
      <c r="B316" s="1112" t="n">
        <v>45034</v>
      </c>
      <c r="C316" s="800" t="n">
        <v>3.18</v>
      </c>
      <c r="H316" s="1515">
        <f>+'BRL USD'!AC537</f>
        <v/>
      </c>
      <c r="I316" s="1515">
        <f>+RBOB!AE537</f>
        <v/>
      </c>
      <c r="J316" s="1506">
        <f>+I316-0.25</f>
        <v/>
      </c>
      <c r="K316" s="1506">
        <f>(+J316*$K$30)/1000</f>
        <v/>
      </c>
      <c r="L316" s="1506">
        <f>((75/H316)+10)/1000</f>
        <v/>
      </c>
      <c r="M316" s="1505">
        <f>+K316+L316</f>
        <v/>
      </c>
      <c r="N316" s="1505">
        <f>+M316*H316</f>
        <v/>
      </c>
      <c r="O316" s="1505">
        <f>+N316-C316</f>
        <v/>
      </c>
      <c r="P316" s="1516">
        <f>(1-(+N316/C316))*100</f>
        <v/>
      </c>
    </row>
    <row r="317" ht="15" customHeight="1" s="1129">
      <c r="B317" s="1112" t="n">
        <v>45035</v>
      </c>
      <c r="C317" s="800" t="n">
        <v>3.18</v>
      </c>
      <c r="H317" s="1515">
        <f>+'BRL USD'!AC538</f>
        <v/>
      </c>
      <c r="I317" s="1515">
        <f>+RBOB!AE538</f>
        <v/>
      </c>
      <c r="J317" s="1506">
        <f>+I317-0.25</f>
        <v/>
      </c>
      <c r="K317" s="1506">
        <f>(+J317*$K$30)/1000</f>
        <v/>
      </c>
      <c r="L317" s="1506">
        <f>((75/H317)+10)/1000</f>
        <v/>
      </c>
      <c r="M317" s="1505">
        <f>+K317+L317</f>
        <v/>
      </c>
      <c r="N317" s="1505">
        <f>+M317*H317</f>
        <v/>
      </c>
      <c r="O317" s="1505">
        <f>+N317-C317</f>
        <v/>
      </c>
      <c r="P317" s="1516">
        <f>(1-(+N317/C317))*100</f>
        <v/>
      </c>
    </row>
    <row r="318" ht="15" customHeight="1" s="1129">
      <c r="B318" s="1112" t="n">
        <v>45036</v>
      </c>
      <c r="C318" s="800" t="n">
        <v>3.18</v>
      </c>
      <c r="H318" s="1515">
        <f>+'BRL USD'!AC539</f>
        <v/>
      </c>
      <c r="I318" s="1515">
        <f>+RBOB!AE539</f>
        <v/>
      </c>
      <c r="J318" s="1506">
        <f>+I318-0.25</f>
        <v/>
      </c>
      <c r="K318" s="1506">
        <f>(+J318*$K$30)/1000</f>
        <v/>
      </c>
      <c r="L318" s="1506">
        <f>((75/H318)+10)/1000</f>
        <v/>
      </c>
      <c r="M318" s="1505">
        <f>+K318+L318</f>
        <v/>
      </c>
      <c r="N318" s="1505">
        <f>+M318*H318</f>
        <v/>
      </c>
      <c r="O318" s="1505">
        <f>+N318-C318</f>
        <v/>
      </c>
      <c r="P318" s="1516">
        <f>(1-(+N318/C318))*100</f>
        <v/>
      </c>
    </row>
    <row r="319" ht="15" customHeight="1" s="1129">
      <c r="B319" s="1112" t="n">
        <v>45037</v>
      </c>
      <c r="C319" s="800" t="n">
        <v>3.18</v>
      </c>
      <c r="H319" s="1515">
        <f>+'BRL USD'!AC540</f>
        <v/>
      </c>
      <c r="I319" s="1515">
        <f>+RBOB!AE540</f>
        <v/>
      </c>
      <c r="J319" s="1506">
        <f>+I319-0.25</f>
        <v/>
      </c>
      <c r="K319" s="1506">
        <f>(+J319*$K$30)/1000</f>
        <v/>
      </c>
      <c r="L319" s="1506">
        <f>((75/H319)+10)/1000</f>
        <v/>
      </c>
      <c r="M319" s="1505">
        <f>+K319+L319</f>
        <v/>
      </c>
      <c r="N319" s="1505">
        <f>+M319*H319</f>
        <v/>
      </c>
      <c r="O319" s="1505">
        <f>+N319-C319</f>
        <v/>
      </c>
      <c r="P319" s="1516">
        <f>(1-(+N319/C319))*100</f>
        <v/>
      </c>
    </row>
    <row r="320" ht="15" customHeight="1" s="1129">
      <c r="B320" s="1112" t="n">
        <v>45040</v>
      </c>
      <c r="C320" s="800" t="n">
        <v>3.18</v>
      </c>
      <c r="H320" s="1515">
        <f>+'BRL USD'!AC540</f>
        <v/>
      </c>
      <c r="I320" s="1515">
        <f>+RBOB!AE540</f>
        <v/>
      </c>
      <c r="J320" s="1506">
        <f>+I320-0.25</f>
        <v/>
      </c>
      <c r="K320" s="1506">
        <f>(+J320*$K$30)/1000</f>
        <v/>
      </c>
      <c r="L320" s="1506">
        <f>((75/H320)+10)/1000</f>
        <v/>
      </c>
      <c r="M320" s="1505">
        <f>+K320+L320</f>
        <v/>
      </c>
      <c r="N320" s="1505">
        <f>+M320*H320</f>
        <v/>
      </c>
      <c r="O320" s="1505">
        <f>+N320-C320</f>
        <v/>
      </c>
      <c r="P320" s="1516">
        <f>(1-(+N320/C320))*100</f>
        <v/>
      </c>
    </row>
    <row r="321" ht="15" customHeight="1" s="1129">
      <c r="B321" s="1112" t="n">
        <v>45041</v>
      </c>
      <c r="C321" s="800" t="n">
        <v>3.18</v>
      </c>
      <c r="H321" s="1515">
        <f>+'BRL USD'!AC541</f>
        <v/>
      </c>
      <c r="I321" s="1515">
        <f>+RBOB!AE541</f>
        <v/>
      </c>
      <c r="J321" s="1506">
        <f>+I321-0.25</f>
        <v/>
      </c>
      <c r="K321" s="1506">
        <f>(+J321*$K$30)/1000</f>
        <v/>
      </c>
      <c r="L321" s="1506">
        <f>((75/H321)+10)/1000</f>
        <v/>
      </c>
      <c r="M321" s="1505">
        <f>+K321+L321</f>
        <v/>
      </c>
      <c r="N321" s="1505">
        <f>+M321*H321</f>
        <v/>
      </c>
      <c r="O321" s="1505">
        <f>+N321-C321</f>
        <v/>
      </c>
      <c r="P321" s="1516">
        <f>(1-(+N321/C321))*100</f>
        <v/>
      </c>
    </row>
    <row r="322" ht="15" customHeight="1" s="1129">
      <c r="B322" s="1112" t="n">
        <v>45042</v>
      </c>
      <c r="C322" s="800" t="n">
        <v>3.18</v>
      </c>
      <c r="H322" s="1515">
        <f>+'BRL USD'!AC542</f>
        <v/>
      </c>
      <c r="I322" s="1515">
        <f>+RBOB!AE542</f>
        <v/>
      </c>
      <c r="J322" s="1506">
        <f>+I322-0.25</f>
        <v/>
      </c>
      <c r="K322" s="1506">
        <f>(+J322*$K$30)/1000</f>
        <v/>
      </c>
      <c r="L322" s="1506">
        <f>((75/H322)+10)/1000</f>
        <v/>
      </c>
      <c r="M322" s="1505">
        <f>+K322+L322</f>
        <v/>
      </c>
      <c r="N322" s="1505">
        <f>+M322*H322</f>
        <v/>
      </c>
      <c r="O322" s="1505">
        <f>+N322-C322</f>
        <v/>
      </c>
      <c r="P322" s="1516">
        <f>(1-(+N322/C322))*100</f>
        <v/>
      </c>
    </row>
    <row r="323" ht="15" customHeight="1" s="1129">
      <c r="B323" s="1112" t="n">
        <v>45043</v>
      </c>
      <c r="C323" s="800" t="n">
        <v>3.18</v>
      </c>
      <c r="H323" s="1515">
        <f>+'BRL USD'!AC543</f>
        <v/>
      </c>
      <c r="I323" s="1515">
        <f>+RBOB!AE543</f>
        <v/>
      </c>
      <c r="J323" s="1506">
        <f>+I323-0.25</f>
        <v/>
      </c>
      <c r="K323" s="1506">
        <f>(+J323*$K$30)/1000</f>
        <v/>
      </c>
      <c r="L323" s="1506">
        <f>((75/H323)+10)/1000</f>
        <v/>
      </c>
      <c r="M323" s="1505">
        <f>+K323+L323</f>
        <v/>
      </c>
      <c r="N323" s="1505">
        <f>+M323*H323</f>
        <v/>
      </c>
      <c r="O323" s="1505">
        <f>+N323-C323</f>
        <v/>
      </c>
      <c r="P323" s="1516">
        <f>(1-(+N323/C323))*100</f>
        <v/>
      </c>
    </row>
    <row r="324" ht="15" customHeight="1" s="1129">
      <c r="B324" s="1112" t="n">
        <v>45044</v>
      </c>
      <c r="C324" s="800" t="n">
        <v>3.18</v>
      </c>
      <c r="H324" s="1515">
        <f>+'BRL USD'!AC544</f>
        <v/>
      </c>
      <c r="I324" s="1515">
        <f>+RBOB!AE544</f>
        <v/>
      </c>
      <c r="J324" s="1506">
        <f>+I324-0.25</f>
        <v/>
      </c>
      <c r="K324" s="1506">
        <f>(+J324*$K$30)/1000</f>
        <v/>
      </c>
      <c r="L324" s="1506">
        <f>((75/H324)+10)/1000</f>
        <v/>
      </c>
      <c r="M324" s="1505">
        <f>+K324+L324</f>
        <v/>
      </c>
      <c r="N324" s="1505">
        <f>+M324*H324</f>
        <v/>
      </c>
      <c r="O324" s="1505">
        <f>+N324-C324</f>
        <v/>
      </c>
      <c r="P324" s="1516">
        <f>(1-(+N324/C324))*100</f>
        <v/>
      </c>
    </row>
    <row r="325" ht="15" customHeight="1" s="1129">
      <c r="B325" s="104" t="n">
        <v>45047</v>
      </c>
      <c r="C325" s="800" t="n">
        <v>3.18</v>
      </c>
      <c r="H325" s="1515">
        <f>+'BRL USD'!AD545</f>
        <v/>
      </c>
      <c r="I325" s="1515">
        <f>+RBOB!AF545</f>
        <v/>
      </c>
      <c r="J325" s="1506">
        <f>+I325-0.25</f>
        <v/>
      </c>
      <c r="K325" s="1506">
        <f>(+J325*$K$30)/1000</f>
        <v/>
      </c>
      <c r="L325" s="1506">
        <f>((75/H325)+10)/1000</f>
        <v/>
      </c>
      <c r="M325" s="1505">
        <f>+K325+L325</f>
        <v/>
      </c>
      <c r="N325" s="1505">
        <f>+M325*H325</f>
        <v/>
      </c>
      <c r="O325" s="1505">
        <f>+N325-C325</f>
        <v/>
      </c>
      <c r="P325" s="1516">
        <f>(1-(+N325/C325))*100</f>
        <v/>
      </c>
    </row>
    <row r="326" ht="15" customHeight="1" s="1129">
      <c r="B326" s="1112" t="n">
        <v>45048</v>
      </c>
      <c r="C326" s="800" t="n">
        <v>3.18</v>
      </c>
      <c r="H326" s="1515">
        <f>+'BRL USD'!AD546</f>
        <v/>
      </c>
      <c r="I326" s="1515">
        <f>+RBOB!AF546</f>
        <v/>
      </c>
      <c r="J326" s="1506">
        <f>+I326-0.25</f>
        <v/>
      </c>
      <c r="K326" s="1506">
        <f>(+J326*$K$30)/1000</f>
        <v/>
      </c>
      <c r="L326" s="1506">
        <f>((75/H326)+10)/1000</f>
        <v/>
      </c>
      <c r="M326" s="1505">
        <f>+K326+L326</f>
        <v/>
      </c>
      <c r="N326" s="1505">
        <f>+M326*H326</f>
        <v/>
      </c>
      <c r="O326" s="1505">
        <f>+N326-C326</f>
        <v/>
      </c>
      <c r="P326" s="1516">
        <f>(1-(+N326/C326))*100</f>
        <v/>
      </c>
    </row>
    <row r="327" ht="15" customHeight="1" s="1129">
      <c r="B327" s="1112" t="n">
        <v>45049</v>
      </c>
      <c r="C327" s="800" t="n">
        <v>3.18</v>
      </c>
      <c r="H327" s="1515">
        <f>+'BRL USD'!AD547</f>
        <v/>
      </c>
      <c r="I327" s="1515">
        <f>+RBOB!AF547</f>
        <v/>
      </c>
      <c r="J327" s="1506">
        <f>+I327-0.25</f>
        <v/>
      </c>
      <c r="K327" s="1506">
        <f>(+J327*$K$30)/1000</f>
        <v/>
      </c>
      <c r="L327" s="1506">
        <f>((75/H327)+10)/1000</f>
        <v/>
      </c>
      <c r="M327" s="1505">
        <f>+K327+L327</f>
        <v/>
      </c>
      <c r="N327" s="1505">
        <f>+M327*H327</f>
        <v/>
      </c>
      <c r="O327" s="1505">
        <f>+N327-C327</f>
        <v/>
      </c>
      <c r="P327" s="1516">
        <f>(1-(+N327/C327))*100</f>
        <v/>
      </c>
    </row>
    <row r="328" ht="15" customHeight="1" s="1129">
      <c r="B328" s="1112" t="n">
        <v>45050</v>
      </c>
      <c r="C328" s="800" t="n">
        <v>3.18</v>
      </c>
      <c r="H328" s="1515">
        <f>+'BRL USD'!AD548</f>
        <v/>
      </c>
      <c r="I328" s="1515">
        <f>+RBOB!AF548</f>
        <v/>
      </c>
      <c r="J328" s="1506">
        <f>+I328-0.25</f>
        <v/>
      </c>
      <c r="K328" s="1506">
        <f>(+J328*$K$30)/1000</f>
        <v/>
      </c>
      <c r="L328" s="1506">
        <f>((75/H328)+10)/1000</f>
        <v/>
      </c>
      <c r="M328" s="1505">
        <f>+K328+L328</f>
        <v/>
      </c>
      <c r="N328" s="1505">
        <f>+M328*H328</f>
        <v/>
      </c>
      <c r="O328" s="1505">
        <f>+N328-C328</f>
        <v/>
      </c>
      <c r="P328" s="1516">
        <f>(1-(+N328/C328))*100</f>
        <v/>
      </c>
    </row>
    <row r="329" ht="15" customHeight="1" s="1129">
      <c r="B329" s="1112" t="n">
        <v>45051</v>
      </c>
      <c r="C329" s="800" t="n">
        <v>3.18</v>
      </c>
      <c r="H329" s="1515">
        <f>+'BRL USD'!AD549</f>
        <v/>
      </c>
      <c r="I329" s="1515">
        <f>+RBOB!AF549</f>
        <v/>
      </c>
      <c r="J329" s="1506">
        <f>+I329-0.25</f>
        <v/>
      </c>
      <c r="K329" s="1506">
        <f>(+J329*$K$30)/1000</f>
        <v/>
      </c>
      <c r="L329" s="1506">
        <f>((75/H329)+10)/1000</f>
        <v/>
      </c>
      <c r="M329" s="1505">
        <f>+K329+L329</f>
        <v/>
      </c>
      <c r="N329" s="1505">
        <f>+M329*H329</f>
        <v/>
      </c>
      <c r="O329" s="1505">
        <f>+N329-C329</f>
        <v/>
      </c>
      <c r="P329" s="1516">
        <f>(1-(+N329/C329))*100</f>
        <v/>
      </c>
    </row>
    <row r="330" ht="15" customHeight="1" s="1129">
      <c r="B330" s="1112" t="n">
        <v>45054</v>
      </c>
      <c r="C330" s="800" t="n">
        <v>3.18</v>
      </c>
      <c r="H330" s="1515">
        <f>+'BRL USD'!AD550</f>
        <v/>
      </c>
      <c r="I330" s="1515">
        <f>+RBOB!AF550</f>
        <v/>
      </c>
      <c r="J330" s="1506">
        <f>+I330-0.25</f>
        <v/>
      </c>
      <c r="K330" s="1506">
        <f>(+J330*$K$30)/1000</f>
        <v/>
      </c>
      <c r="L330" s="1506">
        <f>((75/H330)+10)/1000</f>
        <v/>
      </c>
      <c r="M330" s="1505">
        <f>+K330+L330</f>
        <v/>
      </c>
      <c r="N330" s="1505">
        <f>+M330*H330</f>
        <v/>
      </c>
      <c r="O330" s="1505">
        <f>+N330-C330</f>
        <v/>
      </c>
      <c r="P330" s="1516">
        <f>(1-(+N330/C330))*100</f>
        <v/>
      </c>
    </row>
    <row r="331" ht="15" customHeight="1" s="1129">
      <c r="B331" s="1112" t="n">
        <v>45055</v>
      </c>
      <c r="C331" s="800" t="n">
        <v>3.18</v>
      </c>
      <c r="H331" s="1515">
        <f>+'BRL USD'!AD551</f>
        <v/>
      </c>
      <c r="I331" s="1515">
        <f>+RBOB!AF551</f>
        <v/>
      </c>
      <c r="J331" s="1506">
        <f>+I331-0.25</f>
        <v/>
      </c>
      <c r="K331" s="1506">
        <f>(+J331*$K$30)/1000</f>
        <v/>
      </c>
      <c r="L331" s="1506">
        <f>((75/H331)+10)/1000</f>
        <v/>
      </c>
      <c r="M331" s="1505">
        <f>+K331+L331</f>
        <v/>
      </c>
      <c r="N331" s="1505">
        <f>+M331*H331</f>
        <v/>
      </c>
      <c r="O331" s="1505">
        <f>+N331-C331</f>
        <v/>
      </c>
      <c r="P331" s="1516">
        <f>(1-(+N331/C331))*100</f>
        <v/>
      </c>
    </row>
    <row r="332" ht="15" customHeight="1" s="1129">
      <c r="B332" s="1112" t="n">
        <v>45056</v>
      </c>
      <c r="C332" s="800" t="n">
        <v>3.18</v>
      </c>
      <c r="H332" s="1515">
        <f>+'BRL USD'!AD552</f>
        <v/>
      </c>
      <c r="I332" s="1515">
        <f>+RBOB!AF552</f>
        <v/>
      </c>
      <c r="J332" s="1506">
        <f>+I332-0.25</f>
        <v/>
      </c>
      <c r="K332" s="1506">
        <f>(+J332*$K$30)/1000</f>
        <v/>
      </c>
      <c r="L332" s="1506">
        <f>((75/H332)+10)/1000</f>
        <v/>
      </c>
      <c r="M332" s="1505">
        <f>+K332+L332</f>
        <v/>
      </c>
      <c r="N332" s="1505">
        <f>+M332*H332</f>
        <v/>
      </c>
      <c r="O332" s="1505">
        <f>+N332-C332</f>
        <v/>
      </c>
      <c r="P332" s="1516">
        <f>(1-(+N332/C332))*100</f>
        <v/>
      </c>
    </row>
    <row r="333" ht="15" customHeight="1" s="1129">
      <c r="B333" s="1112" t="n">
        <v>45057</v>
      </c>
      <c r="C333" s="800" t="n">
        <v>3.18</v>
      </c>
      <c r="H333" s="1515">
        <f>+'BRL USD'!AD553</f>
        <v/>
      </c>
      <c r="I333" s="1515">
        <f>+RBOB!AF553</f>
        <v/>
      </c>
      <c r="J333" s="1506">
        <f>+I333-0.25</f>
        <v/>
      </c>
      <c r="K333" s="1506">
        <f>(+J333*$K$30)/1000</f>
        <v/>
      </c>
      <c r="L333" s="1506">
        <f>((75/H333)+10)/1000</f>
        <v/>
      </c>
      <c r="M333" s="1505">
        <f>+K333+L333</f>
        <v/>
      </c>
      <c r="N333" s="1505">
        <f>+M333*H333</f>
        <v/>
      </c>
      <c r="O333" s="1505">
        <f>+N333-C333</f>
        <v/>
      </c>
      <c r="P333" s="1516">
        <f>(1-(+N333/C333))*100</f>
        <v/>
      </c>
    </row>
    <row r="334" ht="15" customHeight="1" s="1129">
      <c r="B334" s="1112" t="n">
        <v>45058</v>
      </c>
      <c r="C334" s="800" t="n">
        <v>3.18</v>
      </c>
      <c r="H334" s="1515">
        <f>+'BRL USD'!AD554</f>
        <v/>
      </c>
      <c r="I334" s="1515">
        <f>+RBOB!AF554</f>
        <v/>
      </c>
      <c r="J334" s="1506">
        <f>+I334-0.25</f>
        <v/>
      </c>
      <c r="K334" s="1506">
        <f>(+J334*$K$30)/1000</f>
        <v/>
      </c>
      <c r="L334" s="1506">
        <f>((75/H334)+10)/1000</f>
        <v/>
      </c>
      <c r="M334" s="1505">
        <f>+K334+L334</f>
        <v/>
      </c>
      <c r="N334" s="1505">
        <f>+M334*H334</f>
        <v/>
      </c>
      <c r="O334" s="1505">
        <f>+N334-C334</f>
        <v/>
      </c>
      <c r="P334" s="1516">
        <f>(1-(+N334/C334))*100</f>
        <v/>
      </c>
    </row>
    <row r="335" ht="15" customHeight="1" s="1129">
      <c r="B335" s="1112" t="n">
        <v>45061</v>
      </c>
      <c r="C335" s="800" t="n">
        <v>3.18</v>
      </c>
      <c r="H335" s="1515">
        <f>+'BRL USD'!AD555</f>
        <v/>
      </c>
      <c r="I335" s="1515">
        <f>+RBOB!AF555</f>
        <v/>
      </c>
      <c r="J335" s="1506">
        <f>+I335-0.25</f>
        <v/>
      </c>
      <c r="K335" s="1506">
        <f>(+J335*$K$30)/1000</f>
        <v/>
      </c>
      <c r="L335" s="1506">
        <f>((75/H335)+10)/1000</f>
        <v/>
      </c>
      <c r="M335" s="1505">
        <f>+K335+L335</f>
        <v/>
      </c>
      <c r="N335" s="1505">
        <f>+M335*H335</f>
        <v/>
      </c>
      <c r="O335" s="1505">
        <f>+N335-C335</f>
        <v/>
      </c>
      <c r="P335" s="1516">
        <f>(1-(+N335/C335))*100</f>
        <v/>
      </c>
    </row>
    <row r="336" ht="15" customHeight="1" s="1129">
      <c r="B336" s="1112" t="n">
        <v>45062</v>
      </c>
      <c r="C336" s="800" t="n">
        <v>3.18</v>
      </c>
      <c r="H336" s="1515">
        <f>+'BRL USD'!AD556</f>
        <v/>
      </c>
      <c r="I336" s="1515">
        <f>+RBOB!AF556</f>
        <v/>
      </c>
      <c r="J336" s="1506">
        <f>+I336-0.25</f>
        <v/>
      </c>
      <c r="K336" s="1506">
        <f>(+J336*$K$30)/1000</f>
        <v/>
      </c>
      <c r="L336" s="1506">
        <f>((75/H336)+10)/1000</f>
        <v/>
      </c>
      <c r="M336" s="1505">
        <f>+K336+L336</f>
        <v/>
      </c>
      <c r="N336" s="1505">
        <f>+M336*H336</f>
        <v/>
      </c>
      <c r="O336" s="1505">
        <f>+N336-C336</f>
        <v/>
      </c>
      <c r="P336" s="1516">
        <f>(1-(+N336/C336))*100</f>
        <v/>
      </c>
    </row>
    <row r="337" ht="15" customHeight="1" s="1129">
      <c r="B337" s="1112" t="n">
        <v>45063</v>
      </c>
      <c r="C337" s="800">
        <f>3.18-0.4</f>
        <v/>
      </c>
      <c r="H337" s="1515">
        <f>+'BRL USD'!AD557</f>
        <v/>
      </c>
      <c r="I337" s="1515">
        <f>+RBOB!AF557</f>
        <v/>
      </c>
      <c r="J337" s="1506">
        <f>+I337-0.25</f>
        <v/>
      </c>
      <c r="K337" s="1506">
        <f>(+J337*$K$30)/1000</f>
        <v/>
      </c>
      <c r="L337" s="1506">
        <f>((75/H337)+10)/1000</f>
        <v/>
      </c>
      <c r="M337" s="1505">
        <f>+K337+L337</f>
        <v/>
      </c>
      <c r="N337" s="1505">
        <f>+M337*H337</f>
        <v/>
      </c>
      <c r="O337" s="1505">
        <f>+N337-C337</f>
        <v/>
      </c>
      <c r="P337" s="1516">
        <f>(1-(+N337/C337))*100</f>
        <v/>
      </c>
    </row>
    <row r="338" ht="15" customHeight="1" s="1129">
      <c r="B338" s="1112" t="n">
        <v>45064</v>
      </c>
      <c r="C338" s="800" t="n">
        <v>2.78</v>
      </c>
      <c r="H338" s="1515">
        <f>+'BRL USD'!AD558</f>
        <v/>
      </c>
      <c r="I338" s="1515">
        <f>+RBOB!AF558</f>
        <v/>
      </c>
      <c r="J338" s="1506">
        <f>+I338-0.25</f>
        <v/>
      </c>
      <c r="K338" s="1506">
        <f>(+J338*$K$30)/1000</f>
        <v/>
      </c>
      <c r="L338" s="1506">
        <f>((75/H338)+10)/1000</f>
        <v/>
      </c>
      <c r="M338" s="1505">
        <f>+K338+L338</f>
        <v/>
      </c>
      <c r="N338" s="1505">
        <f>+M338*H338</f>
        <v/>
      </c>
      <c r="O338" s="1505">
        <f>+N338-C338</f>
        <v/>
      </c>
      <c r="P338" s="1516">
        <f>(1-(+N338/C338))*100</f>
        <v/>
      </c>
    </row>
    <row r="339" ht="15" customHeight="1" s="1129">
      <c r="B339" s="1112" t="n">
        <v>45065</v>
      </c>
      <c r="C339" s="800" t="n">
        <v>2.78</v>
      </c>
      <c r="H339" s="1515">
        <f>+'BRL USD'!AD559</f>
        <v/>
      </c>
      <c r="I339" s="1515">
        <f>+RBOB!AF559</f>
        <v/>
      </c>
      <c r="J339" s="1506">
        <f>+I339-0.25</f>
        <v/>
      </c>
      <c r="K339" s="1506">
        <f>(+J339*$K$30)/1000</f>
        <v/>
      </c>
      <c r="L339" s="1506">
        <f>((75/H339)+10)/1000</f>
        <v/>
      </c>
      <c r="M339" s="1505">
        <f>+K339+L339</f>
        <v/>
      </c>
      <c r="N339" s="1505">
        <f>+M339*H339</f>
        <v/>
      </c>
      <c r="O339" s="1505">
        <f>+N339-C339</f>
        <v/>
      </c>
      <c r="P339" s="1516">
        <f>(1-(+N339/C339))*100</f>
        <v/>
      </c>
    </row>
    <row r="340" ht="15" customHeight="1" s="1129">
      <c r="B340" s="1112" t="n">
        <v>45068</v>
      </c>
      <c r="C340" s="800" t="n">
        <v>2.78</v>
      </c>
      <c r="H340" s="1515">
        <f>+'BRL USD'!AD560</f>
        <v/>
      </c>
      <c r="I340" s="1515">
        <f>+RBOB!AF560</f>
        <v/>
      </c>
      <c r="J340" s="1506">
        <f>+I340-0.25</f>
        <v/>
      </c>
      <c r="K340" s="1506">
        <f>(+J340*$K$30)/1000</f>
        <v/>
      </c>
      <c r="L340" s="1506">
        <f>((75/H340)+10)/1000</f>
        <v/>
      </c>
      <c r="M340" s="1505">
        <f>+K340+L340</f>
        <v/>
      </c>
      <c r="N340" s="1505">
        <f>+M340*H340</f>
        <v/>
      </c>
      <c r="O340" s="1505">
        <f>+N340-C340</f>
        <v/>
      </c>
      <c r="P340" s="1516">
        <f>(1-(+N340/C340))*100</f>
        <v/>
      </c>
    </row>
    <row r="341" ht="15" customHeight="1" s="1129">
      <c r="B341" s="1112" t="n">
        <v>45069</v>
      </c>
      <c r="C341" s="800" t="n">
        <v>2.78</v>
      </c>
      <c r="H341" s="1515">
        <f>+'BRL USD'!AD561</f>
        <v/>
      </c>
      <c r="I341" s="1515">
        <f>+RBOB!AF561</f>
        <v/>
      </c>
      <c r="J341" s="1506">
        <f>+I341-0.25</f>
        <v/>
      </c>
      <c r="K341" s="1506">
        <f>(+J341*$K$30)/1000</f>
        <v/>
      </c>
      <c r="L341" s="1506">
        <f>((75/H341)+10)/1000</f>
        <v/>
      </c>
      <c r="M341" s="1505">
        <f>+K341+L341</f>
        <v/>
      </c>
      <c r="N341" s="1505">
        <f>+M341*H341</f>
        <v/>
      </c>
      <c r="O341" s="1505">
        <f>+N341-C341</f>
        <v/>
      </c>
      <c r="P341" s="1516">
        <f>(1-(+N341/C341))*100</f>
        <v/>
      </c>
    </row>
    <row r="342" ht="15" customHeight="1" s="1129">
      <c r="B342" s="1112" t="n">
        <v>45070</v>
      </c>
      <c r="C342" s="800" t="n">
        <v>2.78</v>
      </c>
      <c r="H342" s="1515">
        <f>+'BRL USD'!AD562</f>
        <v/>
      </c>
      <c r="I342" s="1515">
        <f>+RBOB!AF562</f>
        <v/>
      </c>
      <c r="J342" s="1506">
        <f>+I342-0.25</f>
        <v/>
      </c>
      <c r="K342" s="1506">
        <f>(+J342*$K$30)/1000</f>
        <v/>
      </c>
      <c r="L342" s="1506">
        <f>((75/H342)+10)/1000</f>
        <v/>
      </c>
      <c r="M342" s="1505">
        <f>+K342+L342</f>
        <v/>
      </c>
      <c r="N342" s="1505">
        <f>+M342*H342</f>
        <v/>
      </c>
      <c r="O342" s="1505">
        <f>+N342-C342</f>
        <v/>
      </c>
      <c r="P342" s="1516">
        <f>(1-(+N342/C342))*100</f>
        <v/>
      </c>
    </row>
    <row r="343" ht="15" customHeight="1" s="1129">
      <c r="B343" s="1112" t="n">
        <v>45071</v>
      </c>
      <c r="C343" s="800" t="n">
        <v>2.78</v>
      </c>
      <c r="H343" s="1515">
        <f>+'BRL USD'!AD563</f>
        <v/>
      </c>
      <c r="I343" s="1515">
        <f>+RBOB!AF563</f>
        <v/>
      </c>
      <c r="J343" s="1506">
        <f>+I343-0.25</f>
        <v/>
      </c>
      <c r="K343" s="1506">
        <f>(+J343*$K$30)/1000</f>
        <v/>
      </c>
      <c r="L343" s="1506">
        <f>((75/H343)+10)/1000</f>
        <v/>
      </c>
      <c r="M343" s="1505">
        <f>+K343+L343</f>
        <v/>
      </c>
      <c r="N343" s="1505">
        <f>+M343*H343</f>
        <v/>
      </c>
      <c r="O343" s="1505">
        <f>+N343-C343</f>
        <v/>
      </c>
      <c r="P343" s="1516">
        <f>(1-(+N343/C343))*100</f>
        <v/>
      </c>
    </row>
    <row r="344" ht="15" customHeight="1" s="1129">
      <c r="B344" s="1112" t="n">
        <v>45072</v>
      </c>
      <c r="C344" s="800" t="n">
        <v>2.78</v>
      </c>
      <c r="H344" s="1515">
        <f>+'BRL USD'!AD564</f>
        <v/>
      </c>
      <c r="I344" s="1515">
        <f>+RBOB!AF564</f>
        <v/>
      </c>
      <c r="J344" s="1506">
        <f>+I344-0.25</f>
        <v/>
      </c>
      <c r="K344" s="1506">
        <f>(+J344*$K$30)/1000</f>
        <v/>
      </c>
      <c r="L344" s="1506">
        <f>((75/H344)+10)/1000</f>
        <v/>
      </c>
      <c r="M344" s="1505">
        <f>+K344+L344</f>
        <v/>
      </c>
      <c r="N344" s="1505">
        <f>+M344*H344</f>
        <v/>
      </c>
      <c r="O344" s="1505">
        <f>+N344-C344</f>
        <v/>
      </c>
      <c r="P344" s="1516">
        <f>(1-(+N344/C344))*100</f>
        <v/>
      </c>
    </row>
    <row r="345" ht="15" customHeight="1" s="1129">
      <c r="B345" s="1112" t="n">
        <v>45075</v>
      </c>
      <c r="C345" s="800" t="n">
        <v>2.78</v>
      </c>
      <c r="H345" s="1515">
        <f>+'BRL USD'!AD565</f>
        <v/>
      </c>
      <c r="I345" s="1515">
        <f>+RBOB!AF565</f>
        <v/>
      </c>
      <c r="J345" s="1506">
        <f>+I345-0.25</f>
        <v/>
      </c>
      <c r="K345" s="1506">
        <f>(+J345*$K$30)/1000</f>
        <v/>
      </c>
      <c r="L345" s="1506">
        <f>((75/H345)+10)/1000</f>
        <v/>
      </c>
      <c r="M345" s="1505">
        <f>+K345+L345</f>
        <v/>
      </c>
      <c r="N345" s="1505">
        <f>+M345*H345</f>
        <v/>
      </c>
      <c r="O345" s="1505">
        <f>+N345-C345</f>
        <v/>
      </c>
      <c r="P345" s="1516">
        <f>(1-(+N345/C345))*100</f>
        <v/>
      </c>
    </row>
    <row r="346" ht="15" customHeight="1" s="1129">
      <c r="B346" s="1112" t="n">
        <v>45076</v>
      </c>
      <c r="C346" s="800" t="n">
        <v>2.78</v>
      </c>
      <c r="H346" s="1515">
        <f>+'BRL USD'!AD566</f>
        <v/>
      </c>
      <c r="I346" s="1515">
        <f>+RBOB!AF566</f>
        <v/>
      </c>
      <c r="J346" s="1506">
        <f>+I346-0.25</f>
        <v/>
      </c>
      <c r="K346" s="1506">
        <f>(+J346*$K$30)/1000</f>
        <v/>
      </c>
      <c r="L346" s="1506">
        <f>((75/H346)+10)/1000</f>
        <v/>
      </c>
      <c r="M346" s="1505">
        <f>+K346+L346</f>
        <v/>
      </c>
      <c r="N346" s="1505">
        <f>+M346*H346</f>
        <v/>
      </c>
      <c r="O346" s="1505">
        <f>+N346-C346</f>
        <v/>
      </c>
      <c r="P346" s="1516">
        <f>(1-(+N346/C346))*100</f>
        <v/>
      </c>
    </row>
    <row r="347" ht="15" customHeight="1" s="1129">
      <c r="B347" s="1112" t="n">
        <v>45077</v>
      </c>
      <c r="C347" s="800" t="n">
        <v>2.78</v>
      </c>
      <c r="H347" s="1515">
        <f>+'BRL USD'!AD567</f>
        <v/>
      </c>
      <c r="I347" s="1515">
        <f>+RBOB!AF567</f>
        <v/>
      </c>
      <c r="J347" s="1506">
        <f>+I347-0.25</f>
        <v/>
      </c>
      <c r="K347" s="1506">
        <f>(+J347*$K$30)/1000</f>
        <v/>
      </c>
      <c r="L347" s="1506">
        <f>((75/H347)+10)/1000</f>
        <v/>
      </c>
      <c r="M347" s="1505">
        <f>+K347+L347</f>
        <v/>
      </c>
      <c r="N347" s="1505">
        <f>+M347*H347</f>
        <v/>
      </c>
      <c r="O347" s="1505">
        <f>+N347-C347</f>
        <v/>
      </c>
      <c r="P347" s="1516">
        <f>(1-(+N347/C347))*100</f>
        <v/>
      </c>
    </row>
    <row r="348" ht="15" customHeight="1" s="1129">
      <c r="B348" s="861" t="n">
        <v>45078</v>
      </c>
      <c r="C348" s="800" t="n">
        <v>2.78</v>
      </c>
      <c r="H348" s="1515">
        <f>+'BRL USD'!AE568</f>
        <v/>
      </c>
      <c r="I348" s="1515">
        <f>+RBOB!AG568</f>
        <v/>
      </c>
      <c r="J348" s="1506">
        <f>+I348-0.25</f>
        <v/>
      </c>
      <c r="K348" s="1506">
        <f>(+J348*$K$30)/1000</f>
        <v/>
      </c>
      <c r="L348" s="1506">
        <f>((75/H348)+10)/1000</f>
        <v/>
      </c>
      <c r="M348" s="1505">
        <f>+K348+L348</f>
        <v/>
      </c>
      <c r="N348" s="1505">
        <f>+M348*H348</f>
        <v/>
      </c>
      <c r="O348" s="1505">
        <f>+N348-C348</f>
        <v/>
      </c>
      <c r="P348" s="1516">
        <f>(1-(+N348/C348))*100</f>
        <v/>
      </c>
    </row>
    <row r="349" ht="15" customHeight="1" s="1129">
      <c r="B349" s="1112" t="n">
        <v>45079</v>
      </c>
      <c r="C349" s="800" t="n">
        <v>2.78</v>
      </c>
      <c r="H349" s="1515">
        <f>+'BRL USD'!AE569</f>
        <v/>
      </c>
      <c r="I349" s="1515">
        <f>+RBOB!AG569</f>
        <v/>
      </c>
      <c r="J349" s="1506">
        <f>+I349-0.25</f>
        <v/>
      </c>
      <c r="K349" s="1506">
        <f>(+J349*$K$30)/1000</f>
        <v/>
      </c>
      <c r="L349" s="1506">
        <f>((75/H349)+10)/1000</f>
        <v/>
      </c>
      <c r="M349" s="1505">
        <f>+K349+L349</f>
        <v/>
      </c>
      <c r="N349" s="1505">
        <f>+M349*H349</f>
        <v/>
      </c>
      <c r="O349" s="1505">
        <f>+N349-C349</f>
        <v/>
      </c>
      <c r="P349" s="1516">
        <f>(1-(+N349/C349))*100</f>
        <v/>
      </c>
    </row>
    <row r="350" ht="15" customHeight="1" s="1129">
      <c r="B350" s="1112" t="n">
        <v>45082</v>
      </c>
      <c r="C350" s="800" t="n">
        <v>2.78</v>
      </c>
      <c r="H350" s="1515">
        <f>+'BRL USD'!AE570</f>
        <v/>
      </c>
      <c r="I350" s="1515">
        <f>+RBOB!AG570</f>
        <v/>
      </c>
      <c r="J350" s="1506">
        <f>+I350-0.25</f>
        <v/>
      </c>
      <c r="K350" s="1506">
        <f>(+J350*$K$30)/1000</f>
        <v/>
      </c>
      <c r="L350" s="1506">
        <f>((75/H350)+10)/1000</f>
        <v/>
      </c>
      <c r="M350" s="1505">
        <f>+K350+L350</f>
        <v/>
      </c>
      <c r="N350" s="1505">
        <f>+M350*H350</f>
        <v/>
      </c>
      <c r="O350" s="1505">
        <f>+N350-C350</f>
        <v/>
      </c>
      <c r="P350" s="1516">
        <f>(1-(+N350/C350))*100</f>
        <v/>
      </c>
    </row>
    <row r="351" ht="15" customHeight="1" s="1129">
      <c r="B351" s="1112" t="n">
        <v>45083</v>
      </c>
      <c r="C351" s="800" t="n">
        <v>2.78</v>
      </c>
      <c r="H351" s="1515">
        <f>+'BRL USD'!AE571</f>
        <v/>
      </c>
      <c r="I351" s="1515">
        <f>+RBOB!AG571</f>
        <v/>
      </c>
      <c r="J351" s="1506">
        <f>+I351-0.25</f>
        <v/>
      </c>
      <c r="K351" s="1506">
        <f>(+J351*$K$30)/1000</f>
        <v/>
      </c>
      <c r="L351" s="1506">
        <f>((75/H351)+10)/1000</f>
        <v/>
      </c>
      <c r="M351" s="1505">
        <f>+K351+L351</f>
        <v/>
      </c>
      <c r="N351" s="1505">
        <f>+M351*H351</f>
        <v/>
      </c>
      <c r="O351" s="1505">
        <f>+N351-C351</f>
        <v/>
      </c>
      <c r="P351" s="1516">
        <f>(1-(+N351/C351))*100</f>
        <v/>
      </c>
    </row>
    <row r="352" ht="15" customHeight="1" s="1129">
      <c r="B352" s="1112" t="n">
        <v>45084</v>
      </c>
      <c r="C352" s="800" t="n">
        <v>2.78</v>
      </c>
      <c r="H352" s="1515">
        <f>+'BRL USD'!AE572</f>
        <v/>
      </c>
      <c r="I352" s="1515">
        <f>+RBOB!AG572</f>
        <v/>
      </c>
      <c r="J352" s="1506">
        <f>+I352-0.25</f>
        <v/>
      </c>
      <c r="K352" s="1506">
        <f>(+J352*$K$30)/1000</f>
        <v/>
      </c>
      <c r="L352" s="1506">
        <f>((75/H352)+10)/1000</f>
        <v/>
      </c>
      <c r="M352" s="1505">
        <f>+K352+L352</f>
        <v/>
      </c>
      <c r="N352" s="1505">
        <f>+M352*H352</f>
        <v/>
      </c>
      <c r="O352" s="1505">
        <f>+N352-C352</f>
        <v/>
      </c>
      <c r="P352" s="1516">
        <f>(1-(+N352/C352))*100</f>
        <v/>
      </c>
    </row>
    <row r="353" ht="15" customHeight="1" s="1129">
      <c r="B353" s="1112" t="n">
        <v>45085</v>
      </c>
      <c r="C353" s="800" t="n">
        <v>2.78</v>
      </c>
      <c r="H353" s="1515">
        <f>+'BRL USD'!AE573</f>
        <v/>
      </c>
      <c r="I353" s="1515">
        <f>+RBOB!AG573</f>
        <v/>
      </c>
      <c r="J353" s="1506">
        <f>+I353-0.25</f>
        <v/>
      </c>
      <c r="K353" s="1506">
        <f>(+J353*$K$30)/1000</f>
        <v/>
      </c>
      <c r="L353" s="1506">
        <f>((75/H353)+10)/1000</f>
        <v/>
      </c>
      <c r="M353" s="1505">
        <f>+K353+L353</f>
        <v/>
      </c>
      <c r="N353" s="1505">
        <f>+M353*H353</f>
        <v/>
      </c>
      <c r="O353" s="1505">
        <f>+N353-C353</f>
        <v/>
      </c>
      <c r="P353" s="1516">
        <f>(1-(+N353/C353))*100</f>
        <v/>
      </c>
    </row>
    <row r="354" ht="15" customHeight="1" s="1129">
      <c r="B354" s="1112" t="n">
        <v>45086</v>
      </c>
      <c r="C354" s="800" t="n">
        <v>2.78</v>
      </c>
      <c r="H354" s="1515">
        <f>+'BRL USD'!AE574</f>
        <v/>
      </c>
      <c r="I354" s="1515">
        <f>+RBOB!AG574</f>
        <v/>
      </c>
      <c r="J354" s="1506">
        <f>+I354-0.25</f>
        <v/>
      </c>
      <c r="K354" s="1506">
        <f>(+J354*$K$30)/1000</f>
        <v/>
      </c>
      <c r="L354" s="1506">
        <f>((75/H354)+10)/1000</f>
        <v/>
      </c>
      <c r="M354" s="1505">
        <f>+K354+L354</f>
        <v/>
      </c>
      <c r="N354" s="1505">
        <f>+M354*H354</f>
        <v/>
      </c>
      <c r="O354" s="1505">
        <f>+N354-C354</f>
        <v/>
      </c>
      <c r="P354" s="1516">
        <f>(1-(+N354/C354))*100</f>
        <v/>
      </c>
    </row>
    <row r="355" ht="15" customHeight="1" s="1129">
      <c r="B355" s="1112" t="n">
        <v>45089</v>
      </c>
      <c r="C355" s="800" t="n">
        <v>2.78</v>
      </c>
      <c r="H355" s="1515">
        <f>+'BRL USD'!AE575</f>
        <v/>
      </c>
      <c r="I355" s="1515">
        <f>+RBOB!AG575</f>
        <v/>
      </c>
      <c r="J355" s="1506">
        <f>+I355-0.25</f>
        <v/>
      </c>
      <c r="K355" s="1506">
        <f>(+J355*$K$30)/1000</f>
        <v/>
      </c>
      <c r="L355" s="1506">
        <f>((75/H355)+10)/1000</f>
        <v/>
      </c>
      <c r="M355" s="1505">
        <f>+K355+L355</f>
        <v/>
      </c>
      <c r="N355" s="1505">
        <f>+M355*H355</f>
        <v/>
      </c>
      <c r="O355" s="1505">
        <f>+N355-C355</f>
        <v/>
      </c>
      <c r="P355" s="1516">
        <f>(1-(+N355/C355))*100</f>
        <v/>
      </c>
    </row>
    <row r="356" ht="15" customHeight="1" s="1129">
      <c r="B356" s="1112" t="n">
        <v>45090</v>
      </c>
      <c r="C356" s="800" t="n">
        <v>2.78</v>
      </c>
      <c r="H356" s="1515">
        <f>+'BRL USD'!AE576</f>
        <v/>
      </c>
      <c r="I356" s="1515">
        <f>+RBOB!AG576</f>
        <v/>
      </c>
      <c r="J356" s="1506">
        <f>+I356-0.25</f>
        <v/>
      </c>
      <c r="K356" s="1506">
        <f>(+J356*$K$30)/1000</f>
        <v/>
      </c>
      <c r="L356" s="1506">
        <f>((75/H356)+10)/1000</f>
        <v/>
      </c>
      <c r="M356" s="1505">
        <f>+K356+L356</f>
        <v/>
      </c>
      <c r="N356" s="1505">
        <f>+M356*H356</f>
        <v/>
      </c>
      <c r="O356" s="1505">
        <f>+N356-C356</f>
        <v/>
      </c>
      <c r="P356" s="1516">
        <f>(1-(+N356/C356))*100</f>
        <v/>
      </c>
    </row>
    <row r="357" ht="15" customHeight="1" s="1129">
      <c r="B357" s="1112" t="n">
        <v>45091</v>
      </c>
      <c r="C357" s="800" t="n">
        <v>2.78</v>
      </c>
      <c r="H357" s="1515">
        <f>+'BRL USD'!AE577</f>
        <v/>
      </c>
      <c r="I357" s="1515">
        <f>+RBOB!AG577</f>
        <v/>
      </c>
      <c r="J357" s="1506">
        <f>+I357-0.25</f>
        <v/>
      </c>
      <c r="K357" s="1506">
        <f>(+J357*$K$30)/1000</f>
        <v/>
      </c>
      <c r="L357" s="1506">
        <f>((75/H357)+10)/1000</f>
        <v/>
      </c>
      <c r="M357" s="1505">
        <f>+K357+L357</f>
        <v/>
      </c>
      <c r="N357" s="1505">
        <f>+M357*H357</f>
        <v/>
      </c>
      <c r="O357" s="1505">
        <f>+N357-C357</f>
        <v/>
      </c>
      <c r="P357" s="1516">
        <f>(1-(+N357/C357))*100</f>
        <v/>
      </c>
    </row>
    <row r="358" ht="15" customHeight="1" s="1129">
      <c r="B358" s="1112" t="n">
        <v>45092</v>
      </c>
      <c r="C358" s="800" t="n">
        <v>2.78</v>
      </c>
      <c r="H358" s="1515">
        <f>+'BRL USD'!AE578</f>
        <v/>
      </c>
      <c r="I358" s="1515">
        <f>+RBOB!AG578</f>
        <v/>
      </c>
      <c r="J358" s="1506">
        <f>+I358-0.25</f>
        <v/>
      </c>
      <c r="K358" s="1506">
        <f>(+J358*$K$30)/1000</f>
        <v/>
      </c>
      <c r="L358" s="1506">
        <f>((75/H358)+10)/1000</f>
        <v/>
      </c>
      <c r="M358" s="1505">
        <f>+K358+L358</f>
        <v/>
      </c>
      <c r="N358" s="1505">
        <f>+M358*H358</f>
        <v/>
      </c>
      <c r="O358" s="1505">
        <f>+N358-C358</f>
        <v/>
      </c>
      <c r="P358" s="1516">
        <f>(1-(+N358/C358))*100</f>
        <v/>
      </c>
    </row>
    <row r="359" ht="15" customHeight="1" s="1129">
      <c r="B359" s="1112" t="n">
        <v>45093</v>
      </c>
      <c r="C359" s="800" t="n">
        <v>2.66</v>
      </c>
      <c r="H359" s="1515">
        <f>+'BRL USD'!AE579</f>
        <v/>
      </c>
      <c r="I359" s="1515">
        <f>+RBOB!AG579</f>
        <v/>
      </c>
      <c r="J359" s="1506">
        <f>+I359-0.25</f>
        <v/>
      </c>
      <c r="K359" s="1506">
        <f>(+J359*$K$30)/1000</f>
        <v/>
      </c>
      <c r="L359" s="1506">
        <f>((75/H359)+10)/1000</f>
        <v/>
      </c>
      <c r="M359" s="1505">
        <f>+K359+L359</f>
        <v/>
      </c>
      <c r="N359" s="1505">
        <f>+M359*H359</f>
        <v/>
      </c>
      <c r="O359" s="1505">
        <f>+N359-C359</f>
        <v/>
      </c>
      <c r="P359" s="1516">
        <f>(1-(+N359/C359))*100</f>
        <v/>
      </c>
    </row>
    <row r="360" ht="15" customHeight="1" s="1129">
      <c r="B360" s="1112" t="n">
        <v>45096</v>
      </c>
      <c r="C360" s="800" t="n">
        <v>2.66</v>
      </c>
      <c r="H360" s="1515">
        <f>+'BRL USD'!AE580</f>
        <v/>
      </c>
      <c r="I360" s="1515">
        <f>+RBOB!AG580</f>
        <v/>
      </c>
      <c r="J360" s="1506">
        <f>+I360-0.25</f>
        <v/>
      </c>
      <c r="K360" s="1506">
        <f>(+J360*$K$30)/1000</f>
        <v/>
      </c>
      <c r="L360" s="1506">
        <f>((75/H360)+10)/1000</f>
        <v/>
      </c>
      <c r="M360" s="1505">
        <f>+K360+L360</f>
        <v/>
      </c>
      <c r="N360" s="1505">
        <f>+M360*H360</f>
        <v/>
      </c>
      <c r="O360" s="1505">
        <f>+N360-C360</f>
        <v/>
      </c>
      <c r="P360" s="1516">
        <f>(1-(+N360/C360))*100</f>
        <v/>
      </c>
    </row>
    <row r="361" ht="15" customHeight="1" s="1129">
      <c r="B361" s="1112" t="n">
        <v>45097</v>
      </c>
      <c r="C361" s="800" t="n">
        <v>2.66</v>
      </c>
      <c r="H361" s="1515">
        <f>+'BRL USD'!AE581</f>
        <v/>
      </c>
      <c r="I361" s="1515">
        <f>+RBOB!AG581</f>
        <v/>
      </c>
      <c r="J361" s="1506">
        <f>+I361-0.25</f>
        <v/>
      </c>
      <c r="K361" s="1506">
        <f>(+J361*$K$30)/1000</f>
        <v/>
      </c>
      <c r="L361" s="1506">
        <f>((75/H361)+10)/1000</f>
        <v/>
      </c>
      <c r="M361" s="1505">
        <f>+K361+L361</f>
        <v/>
      </c>
      <c r="N361" s="1505">
        <f>+M361*H361</f>
        <v/>
      </c>
      <c r="O361" s="1505">
        <f>+N361-C361</f>
        <v/>
      </c>
      <c r="P361" s="1516">
        <f>(1-(+N361/C361))*100</f>
        <v/>
      </c>
    </row>
    <row r="362" ht="15" customHeight="1" s="1129">
      <c r="B362" s="1112" t="n">
        <v>45098</v>
      </c>
      <c r="C362" s="800" t="n">
        <v>2.66</v>
      </c>
      <c r="H362" s="1515">
        <f>+'BRL USD'!AE582</f>
        <v/>
      </c>
      <c r="I362" s="1515">
        <f>+RBOB!AG582</f>
        <v/>
      </c>
      <c r="J362" s="1506">
        <f>+I362-0.25</f>
        <v/>
      </c>
      <c r="K362" s="1506">
        <f>(+J362*$K$30)/1000</f>
        <v/>
      </c>
      <c r="L362" s="1506">
        <f>((75/H362)+10)/1000</f>
        <v/>
      </c>
      <c r="M362" s="1505">
        <f>+K362+L362</f>
        <v/>
      </c>
      <c r="N362" s="1505">
        <f>+M362*H362</f>
        <v/>
      </c>
      <c r="O362" s="1505">
        <f>+N362-C362</f>
        <v/>
      </c>
      <c r="P362" s="1516">
        <f>(1-(+N362/C362))*100</f>
        <v/>
      </c>
    </row>
    <row r="363" ht="15" customHeight="1" s="1129">
      <c r="B363" s="1112" t="n">
        <v>45099</v>
      </c>
      <c r="C363" s="800" t="n">
        <v>2.66</v>
      </c>
      <c r="H363" s="1515">
        <f>+'BRL USD'!AE583</f>
        <v/>
      </c>
      <c r="I363" s="1515">
        <f>+RBOB!AG583</f>
        <v/>
      </c>
      <c r="J363" s="1506">
        <f>+I363-0.25</f>
        <v/>
      </c>
      <c r="K363" s="1506">
        <f>(+J363*$K$30)/1000</f>
        <v/>
      </c>
      <c r="L363" s="1506">
        <f>((75/H363)+10)/1000</f>
        <v/>
      </c>
      <c r="M363" s="1505">
        <f>+K363+L363</f>
        <v/>
      </c>
      <c r="N363" s="1505">
        <f>+M363*H363</f>
        <v/>
      </c>
      <c r="O363" s="1505">
        <f>+N363-C363</f>
        <v/>
      </c>
      <c r="P363" s="1516">
        <f>(1-(+N363/C363))*100</f>
        <v/>
      </c>
    </row>
    <row r="364" ht="15" customHeight="1" s="1129">
      <c r="B364" s="1112" t="n">
        <v>45100</v>
      </c>
      <c r="C364" s="800" t="n">
        <v>2.66</v>
      </c>
      <c r="H364" s="1515">
        <f>+'BRL USD'!AE584</f>
        <v/>
      </c>
      <c r="I364" s="1515">
        <f>+RBOB!AG584</f>
        <v/>
      </c>
      <c r="J364" s="1506">
        <f>+I364-0.25</f>
        <v/>
      </c>
      <c r="K364" s="1506">
        <f>(+J364*$K$30)/1000</f>
        <v/>
      </c>
      <c r="L364" s="1506">
        <f>((75/H364)+10)/1000</f>
        <v/>
      </c>
      <c r="M364" s="1505">
        <f>+K364+L364</f>
        <v/>
      </c>
      <c r="N364" s="1505">
        <f>+M364*H364</f>
        <v/>
      </c>
      <c r="O364" s="1505">
        <f>+N364-C364</f>
        <v/>
      </c>
      <c r="P364" s="1516">
        <f>(1-(+N364/C364))*100</f>
        <v/>
      </c>
    </row>
    <row r="365" ht="15" customHeight="1" s="1129">
      <c r="B365" s="1112" t="n">
        <v>45103</v>
      </c>
      <c r="C365" s="800" t="n">
        <v>2.66</v>
      </c>
      <c r="H365" s="1515">
        <f>+'BRL USD'!AE585</f>
        <v/>
      </c>
      <c r="I365" s="1515">
        <f>+RBOB!AG585</f>
        <v/>
      </c>
      <c r="J365" s="1506">
        <f>+I365-0.25</f>
        <v/>
      </c>
      <c r="K365" s="1506">
        <f>(+J365*$K$30)/1000</f>
        <v/>
      </c>
      <c r="L365" s="1506">
        <f>((75/H365)+10)/1000</f>
        <v/>
      </c>
      <c r="M365" s="1505">
        <f>+K365+L365</f>
        <v/>
      </c>
      <c r="N365" s="1505">
        <f>+M365*H365</f>
        <v/>
      </c>
      <c r="O365" s="1505">
        <f>+N365-C365</f>
        <v/>
      </c>
      <c r="P365" s="1516">
        <f>(1-(+N365/C365))*100</f>
        <v/>
      </c>
    </row>
    <row r="366" ht="15" customHeight="1" s="1129">
      <c r="B366" s="1112" t="n">
        <v>45104</v>
      </c>
      <c r="C366" s="800" t="n">
        <v>2.66</v>
      </c>
      <c r="H366" s="1515">
        <f>+'BRL USD'!AE586</f>
        <v/>
      </c>
      <c r="I366" s="1515">
        <f>+RBOB!AG586</f>
        <v/>
      </c>
      <c r="J366" s="1506">
        <f>+I366-0.25</f>
        <v/>
      </c>
      <c r="K366" s="1506">
        <f>(+J366*$K$30)/1000</f>
        <v/>
      </c>
      <c r="L366" s="1506">
        <f>((75/H366)+10)/1000</f>
        <v/>
      </c>
      <c r="M366" s="1505">
        <f>+K366+L366</f>
        <v/>
      </c>
      <c r="N366" s="1505">
        <f>+M366*H366</f>
        <v/>
      </c>
      <c r="O366" s="1505">
        <f>+N366-C366</f>
        <v/>
      </c>
      <c r="P366" s="1516">
        <f>(1-(+N366/C366))*100</f>
        <v/>
      </c>
    </row>
    <row r="367" ht="15" customHeight="1" s="1129">
      <c r="B367" s="1112" t="n">
        <v>45105</v>
      </c>
      <c r="C367" s="800" t="n">
        <v>2.66</v>
      </c>
      <c r="H367" s="1515">
        <f>+'BRL USD'!AE587</f>
        <v/>
      </c>
      <c r="I367" s="1515">
        <f>+RBOB!AG587</f>
        <v/>
      </c>
      <c r="J367" s="1506">
        <f>+I367-0.25</f>
        <v/>
      </c>
      <c r="K367" s="1506">
        <f>(+J367*$K$30)/1000</f>
        <v/>
      </c>
      <c r="L367" s="1506">
        <f>((75/H367)+10)/1000</f>
        <v/>
      </c>
      <c r="M367" s="1505">
        <f>+K367+L367</f>
        <v/>
      </c>
      <c r="N367" s="1505">
        <f>+M367*H367</f>
        <v/>
      </c>
      <c r="O367" s="1505">
        <f>+N367-C367</f>
        <v/>
      </c>
      <c r="P367" s="1516">
        <f>(1-(+N367/C367))*100</f>
        <v/>
      </c>
    </row>
    <row r="368" ht="15" customHeight="1" s="1129">
      <c r="B368" s="1112" t="n">
        <v>45106</v>
      </c>
      <c r="C368" s="800" t="n">
        <v>2.66</v>
      </c>
      <c r="H368" s="1515">
        <f>+'BRL USD'!AE588</f>
        <v/>
      </c>
      <c r="I368" s="1515">
        <f>+RBOB!AG588</f>
        <v/>
      </c>
      <c r="J368" s="1506">
        <f>+I368-0.25</f>
        <v/>
      </c>
      <c r="K368" s="1506">
        <f>(+J368*$K$30)/1000</f>
        <v/>
      </c>
      <c r="L368" s="1506">
        <f>((75/H368)+10)/1000</f>
        <v/>
      </c>
      <c r="M368" s="1505">
        <f>+K368+L368</f>
        <v/>
      </c>
      <c r="N368" s="1505">
        <f>+M368*H368</f>
        <v/>
      </c>
      <c r="O368" s="1505">
        <f>+N368-C368</f>
        <v/>
      </c>
      <c r="P368" s="1516">
        <f>(1-(+N368/C368))*100</f>
        <v/>
      </c>
    </row>
    <row r="369" ht="15" customHeight="1" s="1129">
      <c r="B369" s="1112" t="n">
        <v>45107</v>
      </c>
      <c r="C369" s="800" t="n">
        <v>2.66</v>
      </c>
      <c r="H369" s="1515">
        <f>+'BRL USD'!AE589</f>
        <v/>
      </c>
      <c r="I369" s="1515">
        <f>+RBOB!AG589</f>
        <v/>
      </c>
      <c r="J369" s="1506">
        <f>+I369-0.25</f>
        <v/>
      </c>
      <c r="K369" s="1506">
        <f>(+J369*$K$30)/1000</f>
        <v/>
      </c>
      <c r="L369" s="1506">
        <f>((75/H369)+10)/1000</f>
        <v/>
      </c>
      <c r="M369" s="1505">
        <f>+K369+L369</f>
        <v/>
      </c>
      <c r="N369" s="1505">
        <f>+M369*H369</f>
        <v/>
      </c>
      <c r="O369" s="1505">
        <f>+N369-C369</f>
        <v/>
      </c>
      <c r="P369" s="1516">
        <f>(1-(+N369/C369))*100</f>
        <v/>
      </c>
    </row>
    <row r="370" ht="15" customHeight="1" s="1129">
      <c r="B370" s="1112" t="n">
        <v>45110</v>
      </c>
      <c r="C370" s="611" t="n">
        <v>2.52</v>
      </c>
      <c r="H370" s="1515">
        <f>+'BRL USD'!AF590</f>
        <v/>
      </c>
      <c r="I370" s="1515">
        <f>+RBOB!AH590</f>
        <v/>
      </c>
      <c r="J370" s="1506">
        <f>+I370-0.25</f>
        <v/>
      </c>
      <c r="K370" s="1506">
        <f>(+J370*$K$30)/1000</f>
        <v/>
      </c>
      <c r="L370" s="1506">
        <f>((75/H370)+10)/1000</f>
        <v/>
      </c>
      <c r="M370" s="1505">
        <f>+K370+L370</f>
        <v/>
      </c>
      <c r="N370" s="1505">
        <f>+M370*H370</f>
        <v/>
      </c>
      <c r="O370" s="1505">
        <f>+N370-C370</f>
        <v/>
      </c>
      <c r="P370" s="1516">
        <f>(1-(+N370/C370))*100</f>
        <v/>
      </c>
    </row>
    <row r="371" ht="15" customHeight="1" s="1129">
      <c r="B371" s="1112" t="n">
        <v>45111</v>
      </c>
      <c r="C371" s="611" t="n">
        <v>2.52</v>
      </c>
      <c r="H371" s="1515">
        <f>+'BRL USD'!AF591</f>
        <v/>
      </c>
      <c r="I371" s="1515">
        <f>+RBOB!AH591</f>
        <v/>
      </c>
      <c r="J371" s="1506">
        <f>+I371-0.25</f>
        <v/>
      </c>
      <c r="K371" s="1506">
        <f>(+J371*$K$30)/1000</f>
        <v/>
      </c>
      <c r="L371" s="1506">
        <f>((75/H371)+10)/1000</f>
        <v/>
      </c>
      <c r="M371" s="1505">
        <f>+K371+L371</f>
        <v/>
      </c>
      <c r="N371" s="1505">
        <f>+M371*H371</f>
        <v/>
      </c>
      <c r="O371" s="1505">
        <f>+N371-C371</f>
        <v/>
      </c>
      <c r="P371" s="1516">
        <f>(1-(+N371/C371))*100</f>
        <v/>
      </c>
    </row>
    <row r="372" ht="15" customHeight="1" s="1129">
      <c r="B372" s="1112" t="n">
        <v>45112</v>
      </c>
      <c r="C372" s="611" t="n">
        <v>2.52</v>
      </c>
      <c r="H372" s="1515">
        <f>+'BRL USD'!AF592</f>
        <v/>
      </c>
      <c r="I372" s="1515">
        <f>+RBOB!AH592</f>
        <v/>
      </c>
      <c r="J372" s="1506">
        <f>+I372-0.25</f>
        <v/>
      </c>
      <c r="K372" s="1506">
        <f>(+J372*$K$30)/1000</f>
        <v/>
      </c>
      <c r="L372" s="1506">
        <f>((75/H372)+10)/1000</f>
        <v/>
      </c>
      <c r="M372" s="1505">
        <f>+K372+L372</f>
        <v/>
      </c>
      <c r="N372" s="1505">
        <f>+M372*H372</f>
        <v/>
      </c>
      <c r="O372" s="1505">
        <f>+N372-C372</f>
        <v/>
      </c>
      <c r="P372" s="1516">
        <f>(1-(+N372/C372))*100</f>
        <v/>
      </c>
    </row>
    <row r="373" ht="15" customHeight="1" s="1129">
      <c r="B373" s="1112" t="n">
        <v>45113</v>
      </c>
      <c r="C373" s="611" t="n">
        <v>2.52</v>
      </c>
      <c r="H373" s="1515">
        <f>+'BRL USD'!AF593</f>
        <v/>
      </c>
      <c r="I373" s="1515">
        <f>+RBOB!AH593</f>
        <v/>
      </c>
      <c r="J373" s="1506">
        <f>+I373-0.25</f>
        <v/>
      </c>
      <c r="K373" s="1506">
        <f>(+J373*$K$30)/1000</f>
        <v/>
      </c>
      <c r="L373" s="1506">
        <f>((75/H373)+10)/1000</f>
        <v/>
      </c>
      <c r="M373" s="1505">
        <f>+K373+L373</f>
        <v/>
      </c>
      <c r="N373" s="1505">
        <f>+M373*H373</f>
        <v/>
      </c>
      <c r="O373" s="1505">
        <f>+N373-C373</f>
        <v/>
      </c>
      <c r="P373" s="1516">
        <f>(1-(+N373/C373))*100</f>
        <v/>
      </c>
    </row>
    <row r="374" ht="15" customHeight="1" s="1129">
      <c r="B374" s="1112" t="n">
        <v>45114</v>
      </c>
      <c r="C374" s="611" t="n">
        <v>2.52</v>
      </c>
      <c r="H374" s="1515">
        <f>+'BRL USD'!AF594</f>
        <v/>
      </c>
      <c r="I374" s="1515">
        <f>+RBOB!AH594</f>
        <v/>
      </c>
      <c r="J374" s="1506">
        <f>+I374-0.25</f>
        <v/>
      </c>
      <c r="K374" s="1506">
        <f>(+J374*$K$30)/1000</f>
        <v/>
      </c>
      <c r="L374" s="1506">
        <f>((75/H374)+10)/1000</f>
        <v/>
      </c>
      <c r="M374" s="1505">
        <f>+K374+L374</f>
        <v/>
      </c>
      <c r="N374" s="1505">
        <f>+M374*H374</f>
        <v/>
      </c>
      <c r="O374" s="1505">
        <f>+N374-C374</f>
        <v/>
      </c>
      <c r="P374" s="1516">
        <f>(1-(+N374/C374))*100</f>
        <v/>
      </c>
    </row>
    <row r="375" ht="15" customHeight="1" s="1129">
      <c r="B375" s="1112" t="n">
        <v>45117</v>
      </c>
      <c r="C375" s="611" t="n">
        <v>2.52</v>
      </c>
      <c r="H375" s="1515">
        <f>+'BRL USD'!AF595</f>
        <v/>
      </c>
      <c r="I375" s="1515">
        <f>+RBOB!AH595</f>
        <v/>
      </c>
      <c r="J375" s="1506">
        <f>+I375-0.25</f>
        <v/>
      </c>
      <c r="K375" s="1506">
        <f>(+J375*$K$30)/1000</f>
        <v/>
      </c>
      <c r="L375" s="1506">
        <f>((75/H375)+10)/1000</f>
        <v/>
      </c>
      <c r="M375" s="1505">
        <f>+K375+L375</f>
        <v/>
      </c>
      <c r="N375" s="1505">
        <f>+M375*H375</f>
        <v/>
      </c>
      <c r="O375" s="1505">
        <f>+N375-C375</f>
        <v/>
      </c>
      <c r="P375" s="1516">
        <f>(1-(+N375/C375))*100</f>
        <v/>
      </c>
    </row>
    <row r="376" ht="15" customHeight="1" s="1129">
      <c r="B376" s="1112" t="n">
        <v>45118</v>
      </c>
      <c r="C376" s="611" t="n">
        <v>2.52</v>
      </c>
      <c r="H376" s="1515">
        <f>+'BRL USD'!AF596</f>
        <v/>
      </c>
      <c r="I376" s="1515">
        <f>+RBOB!AH596</f>
        <v/>
      </c>
      <c r="J376" s="1506">
        <f>+I376-0.25</f>
        <v/>
      </c>
      <c r="K376" s="1506">
        <f>(+J376*$K$30)/1000</f>
        <v/>
      </c>
      <c r="L376" s="1506">
        <f>((75/H376)+10)/1000</f>
        <v/>
      </c>
      <c r="M376" s="1505">
        <f>+K376+L376</f>
        <v/>
      </c>
      <c r="N376" s="1505">
        <f>+M376*H376</f>
        <v/>
      </c>
      <c r="O376" s="1505">
        <f>+N376-C376</f>
        <v/>
      </c>
      <c r="P376" s="1516">
        <f>(1-(+N376/C376))*100</f>
        <v/>
      </c>
    </row>
    <row r="377" ht="15" customHeight="1" s="1129">
      <c r="B377" s="1112" t="n">
        <v>45119</v>
      </c>
      <c r="C377" s="611" t="n">
        <v>2.52</v>
      </c>
      <c r="H377" s="1515">
        <f>+'BRL USD'!AF597</f>
        <v/>
      </c>
      <c r="I377" s="1515">
        <f>+RBOB!AH597</f>
        <v/>
      </c>
      <c r="J377" s="1506">
        <f>+I377-0.25</f>
        <v/>
      </c>
      <c r="K377" s="1506">
        <f>(+J377*$K$30)/1000</f>
        <v/>
      </c>
      <c r="L377" s="1506">
        <f>((75/H377)+10)/1000</f>
        <v/>
      </c>
      <c r="M377" s="1505">
        <f>+K377+L377</f>
        <v/>
      </c>
      <c r="N377" s="1505">
        <f>+M377*H377</f>
        <v/>
      </c>
      <c r="O377" s="1505">
        <f>+N377-C377</f>
        <v/>
      </c>
      <c r="P377" s="1516">
        <f>(1-(+N377/C377))*100</f>
        <v/>
      </c>
    </row>
    <row r="378" ht="15" customHeight="1" s="1129">
      <c r="B378" s="1112" t="n">
        <v>45120</v>
      </c>
      <c r="C378" s="611" t="n">
        <v>2.52</v>
      </c>
      <c r="H378" s="1515">
        <f>+'BRL USD'!AF598</f>
        <v/>
      </c>
      <c r="I378" s="1515">
        <f>+RBOB!AH598</f>
        <v/>
      </c>
      <c r="J378" s="1506">
        <f>+I378-0.25</f>
        <v/>
      </c>
      <c r="K378" s="1506">
        <f>(+J378*$K$30)/1000</f>
        <v/>
      </c>
      <c r="L378" s="1506">
        <f>((75/H378)+10)/1000</f>
        <v/>
      </c>
      <c r="M378" s="1505">
        <f>+K378+L378</f>
        <v/>
      </c>
      <c r="N378" s="1505">
        <f>+M378*H378</f>
        <v/>
      </c>
      <c r="O378" s="1505">
        <f>+N378-C378</f>
        <v/>
      </c>
      <c r="P378" s="1516">
        <f>(1-(+N378/C378))*100</f>
        <v/>
      </c>
    </row>
    <row r="379" ht="15" customHeight="1" s="1129">
      <c r="B379" s="1112" t="n">
        <v>45121</v>
      </c>
      <c r="C379" s="611" t="n">
        <v>2.52</v>
      </c>
      <c r="H379" s="1515">
        <f>+'BRL USD'!AF599</f>
        <v/>
      </c>
      <c r="I379" s="1515">
        <f>+RBOB!AH599</f>
        <v/>
      </c>
      <c r="J379" s="1506">
        <f>+I379-0.25</f>
        <v/>
      </c>
      <c r="K379" s="1506">
        <f>(+J379*$K$30)/1000</f>
        <v/>
      </c>
      <c r="L379" s="1506">
        <f>((75/H379)+10)/1000</f>
        <v/>
      </c>
      <c r="M379" s="1505">
        <f>+K379+L379</f>
        <v/>
      </c>
      <c r="N379" s="1505">
        <f>+M379*H379</f>
        <v/>
      </c>
      <c r="O379" s="1505">
        <f>+N379-C379</f>
        <v/>
      </c>
      <c r="P379" s="1516">
        <f>(1-(+N379/C379))*100</f>
        <v/>
      </c>
    </row>
    <row r="380" ht="15" customHeight="1" s="1129">
      <c r="B380" s="1112" t="n">
        <v>45124</v>
      </c>
      <c r="C380" s="611" t="n">
        <v>2.52</v>
      </c>
      <c r="H380" s="1515">
        <f>+'BRL USD'!AF600</f>
        <v/>
      </c>
      <c r="I380" s="1515">
        <f>+RBOB!AH600</f>
        <v/>
      </c>
      <c r="J380" s="1506">
        <f>+I380-0.25</f>
        <v/>
      </c>
      <c r="K380" s="1506">
        <f>(+J380*$K$30)/1000</f>
        <v/>
      </c>
      <c r="L380" s="1506">
        <f>((75/H380)+10)/1000</f>
        <v/>
      </c>
      <c r="M380" s="1505">
        <f>+K380+L380</f>
        <v/>
      </c>
      <c r="N380" s="1505">
        <f>+M380*H380</f>
        <v/>
      </c>
      <c r="O380" s="1505">
        <f>+N380-C380</f>
        <v/>
      </c>
      <c r="P380" s="1516">
        <f>(1-(+N380/C380))*100</f>
        <v/>
      </c>
    </row>
    <row r="381" ht="15" customHeight="1" s="1129">
      <c r="B381" s="1112" t="n">
        <v>45125</v>
      </c>
      <c r="C381" s="611" t="n">
        <v>2.52</v>
      </c>
      <c r="H381" s="1515">
        <f>+'BRL USD'!AF601</f>
        <v/>
      </c>
      <c r="I381" s="1515">
        <f>+RBOB!AH601</f>
        <v/>
      </c>
      <c r="J381" s="1506">
        <f>+I381-0.25</f>
        <v/>
      </c>
      <c r="K381" s="1506">
        <f>(+J381*$K$30)/1000</f>
        <v/>
      </c>
      <c r="L381" s="1506">
        <f>((75/H381)+10)/1000</f>
        <v/>
      </c>
      <c r="M381" s="1505">
        <f>+K381+L381</f>
        <v/>
      </c>
      <c r="N381" s="1505">
        <f>+M381*H381</f>
        <v/>
      </c>
      <c r="O381" s="1505">
        <f>+N381-C381</f>
        <v/>
      </c>
      <c r="P381" s="1516">
        <f>(1-(+N381/C381))*100</f>
        <v/>
      </c>
    </row>
    <row r="382" ht="15" customHeight="1" s="1129">
      <c r="B382" s="1112" t="n">
        <v>45126</v>
      </c>
      <c r="C382" s="611" t="n">
        <v>2.52</v>
      </c>
      <c r="H382" s="1515">
        <f>+'BRL USD'!AF602</f>
        <v/>
      </c>
      <c r="I382" s="1515">
        <f>+RBOB!AH602</f>
        <v/>
      </c>
      <c r="J382" s="1506">
        <f>+I382-0.25</f>
        <v/>
      </c>
      <c r="K382" s="1506">
        <f>(+J382*$K$30)/1000</f>
        <v/>
      </c>
      <c r="L382" s="1506">
        <f>((75/H382)+10)/1000</f>
        <v/>
      </c>
      <c r="M382" s="1505">
        <f>+K382+L382</f>
        <v/>
      </c>
      <c r="N382" s="1505">
        <f>+M382*H382</f>
        <v/>
      </c>
      <c r="O382" s="1505">
        <f>+N382-C382</f>
        <v/>
      </c>
      <c r="P382" s="1516">
        <f>(1-(+N382/C382))*100</f>
        <v/>
      </c>
    </row>
    <row r="383" ht="15" customHeight="1" s="1129">
      <c r="B383" s="1112" t="n">
        <v>45127</v>
      </c>
      <c r="C383" s="611" t="n">
        <v>2.52</v>
      </c>
      <c r="H383" s="1515">
        <f>+'BRL USD'!AF603</f>
        <v/>
      </c>
      <c r="I383" s="1515">
        <f>+RBOB!AH603</f>
        <v/>
      </c>
      <c r="J383" s="1506">
        <f>+I383-0.25</f>
        <v/>
      </c>
      <c r="K383" s="1506">
        <f>(+J383*$K$30)/1000</f>
        <v/>
      </c>
      <c r="L383" s="1506">
        <f>((75/H383)+10)/1000</f>
        <v/>
      </c>
      <c r="M383" s="1505">
        <f>+K383+L383</f>
        <v/>
      </c>
      <c r="N383" s="1505">
        <f>+M383*H383</f>
        <v/>
      </c>
      <c r="O383" s="1505">
        <f>+N383-C383</f>
        <v/>
      </c>
      <c r="P383" s="1516">
        <f>(1-(+N383/C383))*100</f>
        <v/>
      </c>
    </row>
    <row r="384" ht="15" customHeight="1" s="1129">
      <c r="B384" s="1112" t="n">
        <v>45128</v>
      </c>
      <c r="C384" s="611" t="n">
        <v>2.52</v>
      </c>
      <c r="H384" s="1515">
        <f>+'BRL USD'!AF604</f>
        <v/>
      </c>
      <c r="I384" s="1515">
        <f>+RBOB!AH604</f>
        <v/>
      </c>
      <c r="J384" s="1506">
        <f>+I384-0.25</f>
        <v/>
      </c>
      <c r="K384" s="1506">
        <f>(+J384*$K$30)/1000</f>
        <v/>
      </c>
      <c r="L384" s="1506">
        <f>((75/H384)+10)/1000</f>
        <v/>
      </c>
      <c r="M384" s="1505">
        <f>+K384+L384</f>
        <v/>
      </c>
      <c r="N384" s="1505">
        <f>+M384*H384</f>
        <v/>
      </c>
      <c r="O384" s="1505">
        <f>+N384-C384</f>
        <v/>
      </c>
      <c r="P384" s="1516">
        <f>(1-(+N384/C384))*100</f>
        <v/>
      </c>
    </row>
    <row r="385" ht="15" customHeight="1" s="1129">
      <c r="B385" s="1112" t="n">
        <v>45131</v>
      </c>
      <c r="C385" s="611" t="n">
        <v>2.52</v>
      </c>
      <c r="H385" s="1515">
        <f>+'BRL USD'!AF605</f>
        <v/>
      </c>
      <c r="I385" s="1515">
        <f>+RBOB!AH605</f>
        <v/>
      </c>
      <c r="J385" s="1506">
        <f>+I385-0.25</f>
        <v/>
      </c>
      <c r="K385" s="1506">
        <f>(+J385*$K$30)/1000</f>
        <v/>
      </c>
      <c r="L385" s="1506">
        <f>((75/H385)+10)/1000</f>
        <v/>
      </c>
      <c r="M385" s="1505">
        <f>+K385+L385</f>
        <v/>
      </c>
      <c r="N385" s="1505">
        <f>+M385*H385</f>
        <v/>
      </c>
      <c r="O385" s="1505">
        <f>+N385-C385</f>
        <v/>
      </c>
      <c r="P385" s="1516">
        <f>(1-(+N385/C385))*100</f>
        <v/>
      </c>
    </row>
    <row r="386" ht="15" customHeight="1" s="1129">
      <c r="B386" s="1112" t="n">
        <v>45132</v>
      </c>
      <c r="C386" s="611" t="n">
        <v>2.52</v>
      </c>
      <c r="H386" s="1515">
        <f>+'BRL USD'!AF606</f>
        <v/>
      </c>
      <c r="I386" s="1515">
        <f>+RBOB!AH606</f>
        <v/>
      </c>
      <c r="J386" s="1506">
        <f>+I386-0.25</f>
        <v/>
      </c>
      <c r="K386" s="1506">
        <f>(+J386*$K$30)/1000</f>
        <v/>
      </c>
      <c r="L386" s="1506">
        <f>((75/H386)+10)/1000</f>
        <v/>
      </c>
      <c r="M386" s="1505">
        <f>+K386+L386</f>
        <v/>
      </c>
      <c r="N386" s="1505">
        <f>+M386*H386</f>
        <v/>
      </c>
      <c r="O386" s="1505">
        <f>+N386-C386</f>
        <v/>
      </c>
      <c r="P386" s="1516">
        <f>(1-(+N386/C386))*100</f>
        <v/>
      </c>
    </row>
    <row r="387" ht="15" customHeight="1" s="1129">
      <c r="B387" s="1112" t="n">
        <v>45133</v>
      </c>
      <c r="C387" s="611" t="n">
        <v>2.52</v>
      </c>
      <c r="H387" s="1515">
        <f>+'BRL USD'!AF607</f>
        <v/>
      </c>
      <c r="I387" s="1515">
        <f>+RBOB!AH607</f>
        <v/>
      </c>
      <c r="J387" s="1506">
        <f>+I387-0.25</f>
        <v/>
      </c>
      <c r="K387" s="1506">
        <f>(+J387*$K$30)/1000</f>
        <v/>
      </c>
      <c r="L387" s="1506">
        <f>((75/H387)+10)/1000</f>
        <v/>
      </c>
      <c r="M387" s="1505">
        <f>+K387+L387</f>
        <v/>
      </c>
      <c r="N387" s="1505">
        <f>+M387*H387</f>
        <v/>
      </c>
      <c r="O387" s="1505">
        <f>+N387-C387</f>
        <v/>
      </c>
      <c r="P387" s="1516">
        <f>(1-(+N387/C387))*100</f>
        <v/>
      </c>
    </row>
    <row r="388" ht="15" customHeight="1" s="1129">
      <c r="B388" s="1112" t="n">
        <v>45134</v>
      </c>
      <c r="C388" s="611" t="n">
        <v>2.52</v>
      </c>
      <c r="H388" s="1515">
        <f>+'BRL USD'!AF608</f>
        <v/>
      </c>
      <c r="I388" s="1515">
        <f>+RBOB!AH608</f>
        <v/>
      </c>
      <c r="J388" s="1506">
        <f>+I388-0.25</f>
        <v/>
      </c>
      <c r="K388" s="1506">
        <f>(+J388*$K$30)/1000</f>
        <v/>
      </c>
      <c r="L388" s="1506">
        <f>((75/H388)+10)/1000</f>
        <v/>
      </c>
      <c r="M388" s="1505">
        <f>+K388+L388</f>
        <v/>
      </c>
      <c r="N388" s="1505">
        <f>+M388*H388</f>
        <v/>
      </c>
      <c r="O388" s="1505">
        <f>+N388-C388</f>
        <v/>
      </c>
      <c r="P388" s="1516">
        <f>(1-(+N388/C388))*100</f>
        <v/>
      </c>
    </row>
    <row r="389" ht="15" customHeight="1" s="1129">
      <c r="B389" s="1112" t="n">
        <v>45135</v>
      </c>
      <c r="C389" s="611" t="n">
        <v>2.52</v>
      </c>
      <c r="H389" s="1515">
        <f>+'BRL USD'!AF609</f>
        <v/>
      </c>
      <c r="I389" s="1515">
        <f>+RBOB!AH609</f>
        <v/>
      </c>
      <c r="J389" s="1506">
        <f>+I389-0.25</f>
        <v/>
      </c>
      <c r="K389" s="1506">
        <f>(+J389*$K$30)/1000</f>
        <v/>
      </c>
      <c r="L389" s="1506">
        <f>((75/H389)+10)/1000</f>
        <v/>
      </c>
      <c r="M389" s="1505">
        <f>+K389+L389</f>
        <v/>
      </c>
      <c r="N389" s="1505">
        <f>+M389*H389</f>
        <v/>
      </c>
      <c r="O389" s="1505">
        <f>+N389-C389</f>
        <v/>
      </c>
      <c r="P389" s="1516">
        <f>(1-(+N389/C389))*100</f>
        <v/>
      </c>
    </row>
    <row r="390" ht="15" customHeight="1" s="1129">
      <c r="B390" s="1112" t="n">
        <v>45138</v>
      </c>
      <c r="C390" s="611" t="n">
        <v>2.52</v>
      </c>
      <c r="H390" s="1515">
        <f>+'BRL USD'!AF610</f>
        <v/>
      </c>
      <c r="I390" s="1515">
        <f>+RBOB!AH610</f>
        <v/>
      </c>
      <c r="J390" s="1506">
        <f>+I390-0.25</f>
        <v/>
      </c>
      <c r="K390" s="1506">
        <f>(+J390*$K$30)/1000</f>
        <v/>
      </c>
      <c r="L390" s="1506">
        <f>((75/H390)+10)/1000</f>
        <v/>
      </c>
      <c r="M390" s="1505">
        <f>+K390+L390</f>
        <v/>
      </c>
      <c r="N390" s="1505">
        <f>+M390*H390</f>
        <v/>
      </c>
      <c r="O390" s="1505">
        <f>+N390-C390</f>
        <v/>
      </c>
      <c r="P390" s="1516">
        <f>(1-(+N390/C390))*100</f>
        <v/>
      </c>
    </row>
    <row r="391" ht="15" customHeight="1" s="1129">
      <c r="B391" s="1112" t="n">
        <v>45139</v>
      </c>
      <c r="C391" s="611" t="n">
        <v>2.52</v>
      </c>
      <c r="H391" s="1515">
        <f>+'BRL USD'!AG611</f>
        <v/>
      </c>
      <c r="I391" s="1515">
        <f>+RBOB!AI611</f>
        <v/>
      </c>
      <c r="J391" s="1506">
        <f>+I391-0.25</f>
        <v/>
      </c>
      <c r="K391" s="1506">
        <f>(+J391*$K$30)/1000</f>
        <v/>
      </c>
      <c r="L391" s="1506">
        <f>((75/H391)+10)/1000</f>
        <v/>
      </c>
      <c r="M391" s="1505">
        <f>+K391+L391</f>
        <v/>
      </c>
      <c r="N391" s="1505">
        <f>+M391*H391</f>
        <v/>
      </c>
      <c r="O391" s="1505">
        <f>+N391-C391</f>
        <v/>
      </c>
      <c r="P391" s="1516">
        <f>(1-(+N391/C391))*100</f>
        <v/>
      </c>
    </row>
    <row r="392" ht="15" customHeight="1" s="1129">
      <c r="B392" s="1112" t="n">
        <v>45140</v>
      </c>
      <c r="C392" s="611" t="n">
        <v>2.52</v>
      </c>
      <c r="H392" s="1515">
        <f>+'BRL USD'!AG612</f>
        <v/>
      </c>
      <c r="I392" s="1515">
        <f>+RBOB!AI612</f>
        <v/>
      </c>
      <c r="J392" s="1506">
        <f>+I392-0.25</f>
        <v/>
      </c>
      <c r="K392" s="1506">
        <f>(+J392*$K$30)/1000</f>
        <v/>
      </c>
      <c r="L392" s="1506">
        <f>((75/H392)+10)/1000</f>
        <v/>
      </c>
      <c r="M392" s="1505">
        <f>+K392+L392</f>
        <v/>
      </c>
      <c r="N392" s="1505">
        <f>+M392*H392</f>
        <v/>
      </c>
      <c r="O392" s="1505">
        <f>+N392-C392</f>
        <v/>
      </c>
      <c r="P392" s="1516">
        <f>(1-(+N392/C392))*100</f>
        <v/>
      </c>
    </row>
    <row r="393" ht="15" customHeight="1" s="1129">
      <c r="B393" s="1112" t="n">
        <v>45141</v>
      </c>
      <c r="C393" s="611" t="n">
        <v>2.52</v>
      </c>
      <c r="H393" s="1515">
        <f>+'BRL USD'!AG613</f>
        <v/>
      </c>
      <c r="I393" s="1515">
        <f>+RBOB!AI613</f>
        <v/>
      </c>
      <c r="J393" s="1506">
        <f>+I393-0.25</f>
        <v/>
      </c>
      <c r="K393" s="1506">
        <f>(+J393*$K$30)/1000</f>
        <v/>
      </c>
      <c r="L393" s="1506">
        <f>((75/H393)+10)/1000</f>
        <v/>
      </c>
      <c r="M393" s="1505">
        <f>+K393+L393</f>
        <v/>
      </c>
      <c r="N393" s="1505">
        <f>+M393*H393</f>
        <v/>
      </c>
      <c r="O393" s="1505">
        <f>+N393-C393</f>
        <v/>
      </c>
      <c r="P393" s="1516">
        <f>(1-(+N393/C393))*100</f>
        <v/>
      </c>
    </row>
    <row r="394" ht="15" customHeight="1" s="1129">
      <c r="B394" s="1112" t="n">
        <v>45142</v>
      </c>
      <c r="C394" s="611" t="n">
        <v>2.52</v>
      </c>
      <c r="H394" s="1515">
        <f>+'BRL USD'!AG614</f>
        <v/>
      </c>
      <c r="I394" s="1515">
        <f>+RBOB!AI614</f>
        <v/>
      </c>
      <c r="J394" s="1506">
        <f>+I394-0.25</f>
        <v/>
      </c>
      <c r="K394" s="1506">
        <f>(+J394*$K$30)/1000</f>
        <v/>
      </c>
      <c r="L394" s="1506">
        <f>((75/H394)+10)/1000</f>
        <v/>
      </c>
      <c r="M394" s="1505">
        <f>+K394+L394</f>
        <v/>
      </c>
      <c r="N394" s="1505">
        <f>+M394*H394</f>
        <v/>
      </c>
      <c r="O394" s="1505">
        <f>+N394-C394</f>
        <v/>
      </c>
      <c r="P394" s="1516">
        <f>(1-(+N394/C394))*100</f>
        <v/>
      </c>
    </row>
    <row r="395" ht="15" customHeight="1" s="1129">
      <c r="B395" s="1112" t="n">
        <v>45145</v>
      </c>
      <c r="C395" s="611" t="n">
        <v>2.52</v>
      </c>
      <c r="H395" s="1515">
        <f>+'BRL USD'!AG615</f>
        <v/>
      </c>
      <c r="I395" s="1515">
        <f>+RBOB!AI615</f>
        <v/>
      </c>
      <c r="J395" s="1506">
        <f>+I395-0.25</f>
        <v/>
      </c>
      <c r="K395" s="1506">
        <f>(+J395*$K$30)/1000</f>
        <v/>
      </c>
      <c r="L395" s="1506">
        <f>((75/H395)+10)/1000</f>
        <v/>
      </c>
      <c r="M395" s="1505">
        <f>+K395+L395</f>
        <v/>
      </c>
      <c r="N395" s="1505">
        <f>+M395*H395</f>
        <v/>
      </c>
      <c r="O395" s="1505">
        <f>+N395-C395</f>
        <v/>
      </c>
      <c r="P395" s="1516">
        <f>(1-(+N395/C395))*100</f>
        <v/>
      </c>
    </row>
    <row r="396" ht="15" customHeight="1" s="1129">
      <c r="B396" s="1112" t="n">
        <v>45146</v>
      </c>
      <c r="C396" s="611" t="n">
        <v>2.52</v>
      </c>
      <c r="H396" s="1515">
        <f>+'BRL USD'!AG616</f>
        <v/>
      </c>
      <c r="I396" s="1515">
        <f>+RBOB!AI616</f>
        <v/>
      </c>
      <c r="J396" s="1506">
        <f>+I396-0.25</f>
        <v/>
      </c>
      <c r="K396" s="1506">
        <f>(+J396*$K$30)/1000</f>
        <v/>
      </c>
      <c r="L396" s="1506">
        <f>((75/H396)+10)/1000</f>
        <v/>
      </c>
      <c r="M396" s="1505">
        <f>+K396+L396</f>
        <v/>
      </c>
      <c r="N396" s="1505">
        <f>+M396*H396</f>
        <v/>
      </c>
      <c r="O396" s="1505">
        <f>+N396-C396</f>
        <v/>
      </c>
      <c r="P396" s="1516">
        <f>(1-(+N396/C396))*100</f>
        <v/>
      </c>
    </row>
    <row r="397" ht="15" customHeight="1" s="1129">
      <c r="B397" s="1112" t="n">
        <v>45147</v>
      </c>
      <c r="C397" s="611" t="n">
        <v>2.52</v>
      </c>
      <c r="H397" s="1515">
        <f>+'BRL USD'!AG617</f>
        <v/>
      </c>
      <c r="I397" s="1515">
        <f>+RBOB!AI617</f>
        <v/>
      </c>
      <c r="J397" s="1506">
        <f>+I397-0.25</f>
        <v/>
      </c>
      <c r="K397" s="1506">
        <f>(+J397*$K$30)/1000</f>
        <v/>
      </c>
      <c r="L397" s="1506">
        <f>((75/H397)+10)/1000</f>
        <v/>
      </c>
      <c r="M397" s="1505">
        <f>+K397+L397</f>
        <v/>
      </c>
      <c r="N397" s="1505">
        <f>+M397*H397</f>
        <v/>
      </c>
      <c r="O397" s="1505">
        <f>+N397-C397</f>
        <v/>
      </c>
      <c r="P397" s="1516">
        <f>(1-(+N397/C397))*100</f>
        <v/>
      </c>
    </row>
    <row r="398" ht="15" customHeight="1" s="1129">
      <c r="B398" s="1112" t="n">
        <v>45148</v>
      </c>
      <c r="C398" s="611" t="n">
        <v>2.52</v>
      </c>
      <c r="H398" s="1515">
        <f>+'BRL USD'!AG618</f>
        <v/>
      </c>
      <c r="I398" s="1515">
        <f>+RBOB!AI618</f>
        <v/>
      </c>
      <c r="J398" s="1506">
        <f>+I398-0.25</f>
        <v/>
      </c>
      <c r="K398" s="1506">
        <f>(+J398*$K$30)/1000</f>
        <v/>
      </c>
      <c r="L398" s="1506">
        <f>((75/H398)+10)/1000</f>
        <v/>
      </c>
      <c r="M398" s="1505">
        <f>+K398+L398</f>
        <v/>
      </c>
      <c r="N398" s="1505">
        <f>+M398*H398</f>
        <v/>
      </c>
      <c r="O398" s="1505">
        <f>+N398-C398</f>
        <v/>
      </c>
      <c r="P398" s="1516">
        <f>(1-(+N398/C398))*100</f>
        <v/>
      </c>
    </row>
    <row r="399" ht="15" customHeight="1" s="1129">
      <c r="B399" s="1112" t="n">
        <v>45149</v>
      </c>
      <c r="C399" s="611" t="n">
        <v>2.52</v>
      </c>
      <c r="H399" s="1515">
        <f>+'BRL USD'!AG619</f>
        <v/>
      </c>
      <c r="I399" s="1515">
        <f>+RBOB!AI619</f>
        <v/>
      </c>
      <c r="J399" s="1506">
        <f>+I399-0.25</f>
        <v/>
      </c>
      <c r="K399" s="1506">
        <f>(+J399*$K$30)/1000</f>
        <v/>
      </c>
      <c r="L399" s="1506">
        <f>((75/H399)+10)/1000</f>
        <v/>
      </c>
      <c r="M399" s="1505">
        <f>+K399+L399</f>
        <v/>
      </c>
      <c r="N399" s="1505">
        <f>+M399*H399</f>
        <v/>
      </c>
      <c r="O399" s="1505">
        <f>+N399-C399</f>
        <v/>
      </c>
      <c r="P399" s="1516">
        <f>(1-(+N399/C399))*100</f>
        <v/>
      </c>
    </row>
    <row r="400" ht="15" customHeight="1" s="1129">
      <c r="B400" s="1112" t="n">
        <v>45152</v>
      </c>
      <c r="C400" s="611" t="n">
        <v>2.52</v>
      </c>
      <c r="H400" s="1515">
        <f>+'BRL USD'!AG620</f>
        <v/>
      </c>
      <c r="I400" s="1515">
        <f>+RBOB!AI620</f>
        <v/>
      </c>
      <c r="J400" s="1506">
        <f>+I400-0.25</f>
        <v/>
      </c>
      <c r="K400" s="1506">
        <f>(+J400*$K$30)/1000</f>
        <v/>
      </c>
      <c r="L400" s="1506">
        <f>((75/H400)+10)/1000</f>
        <v/>
      </c>
      <c r="M400" s="1505">
        <f>+K400+L400</f>
        <v/>
      </c>
      <c r="N400" s="1505">
        <f>+M400*H400</f>
        <v/>
      </c>
      <c r="O400" s="1505">
        <f>+N400-C400</f>
        <v/>
      </c>
      <c r="P400" s="1516">
        <f>(1-(+N400/C400))*100</f>
        <v/>
      </c>
    </row>
    <row r="401" ht="15" customHeight="1" s="1129">
      <c r="B401" s="1112" t="n">
        <v>45153</v>
      </c>
      <c r="C401" s="611" t="n">
        <v>2.52</v>
      </c>
      <c r="H401" s="1515">
        <f>+'BRL USD'!AG621</f>
        <v/>
      </c>
      <c r="I401" s="1515">
        <f>+RBOB!AI621</f>
        <v/>
      </c>
      <c r="J401" s="1506">
        <f>+I401-0.25</f>
        <v/>
      </c>
      <c r="K401" s="1506">
        <f>(+J401*$K$30)/1000</f>
        <v/>
      </c>
      <c r="L401" s="1506">
        <f>((75/H401)+10)/1000</f>
        <v/>
      </c>
      <c r="M401" s="1505">
        <f>+K401+L401</f>
        <v/>
      </c>
      <c r="N401" s="1505">
        <f>+M401*H401</f>
        <v/>
      </c>
      <c r="O401" s="1505">
        <f>+N401-C401</f>
        <v/>
      </c>
      <c r="P401" s="1516">
        <f>(1-(+N401/C401))*100</f>
        <v/>
      </c>
    </row>
    <row r="402" ht="15" customHeight="1" s="1129">
      <c r="B402" s="687" t="n">
        <v>45154</v>
      </c>
      <c r="C402" s="643" t="n">
        <v>2.93</v>
      </c>
      <c r="H402" s="1515">
        <f>+'BRL USD'!AG622</f>
        <v/>
      </c>
      <c r="I402" s="1515">
        <f>+RBOB!AI622</f>
        <v/>
      </c>
      <c r="J402" s="1506">
        <f>+I402-0.25</f>
        <v/>
      </c>
      <c r="K402" s="1506">
        <f>(+J402*$K$30)/1000</f>
        <v/>
      </c>
      <c r="L402" s="1506">
        <f>((75/H402)+10)/1000</f>
        <v/>
      </c>
      <c r="M402" s="1505">
        <f>+K402+L402</f>
        <v/>
      </c>
      <c r="N402" s="1505">
        <f>+M402*H402</f>
        <v/>
      </c>
      <c r="O402" s="1505">
        <f>+N402-C402</f>
        <v/>
      </c>
      <c r="P402" s="1516">
        <f>(1-(+N402/C402))*100</f>
        <v/>
      </c>
    </row>
    <row r="403" ht="15" customHeight="1" s="1129">
      <c r="B403" s="1112" t="n">
        <v>45155</v>
      </c>
      <c r="C403" s="611" t="n">
        <v>2.93</v>
      </c>
      <c r="H403" s="1515">
        <f>+'BRL USD'!AG623</f>
        <v/>
      </c>
      <c r="I403" s="1515">
        <f>+RBOB!AI623</f>
        <v/>
      </c>
      <c r="J403" s="1506">
        <f>+I403-0.25</f>
        <v/>
      </c>
      <c r="K403" s="1506">
        <f>(+J403*$K$30)/1000</f>
        <v/>
      </c>
      <c r="L403" s="1506">
        <f>((75/H403)+10)/1000</f>
        <v/>
      </c>
      <c r="M403" s="1505">
        <f>+K403+L403</f>
        <v/>
      </c>
      <c r="N403" s="1505">
        <f>+M403*H403</f>
        <v/>
      </c>
      <c r="O403" s="1505">
        <f>+N403-C403</f>
        <v/>
      </c>
      <c r="P403" s="1516">
        <f>(1-(+N403/C403))*100</f>
        <v/>
      </c>
    </row>
    <row r="404" ht="15" customHeight="1" s="1129">
      <c r="B404" s="1112" t="n">
        <v>45156</v>
      </c>
      <c r="C404" s="611" t="n">
        <v>2.93</v>
      </c>
      <c r="H404" s="1515">
        <f>+'BRL USD'!AG624</f>
        <v/>
      </c>
      <c r="I404" s="1515">
        <f>+RBOB!AI624</f>
        <v/>
      </c>
      <c r="J404" s="1506">
        <f>+I404-0.25</f>
        <v/>
      </c>
      <c r="K404" s="1506">
        <f>(+J404*$K$30)/1000</f>
        <v/>
      </c>
      <c r="L404" s="1506">
        <f>((75/H404)+10)/1000</f>
        <v/>
      </c>
      <c r="M404" s="1505">
        <f>+K404+L404</f>
        <v/>
      </c>
      <c r="N404" s="1505">
        <f>+M404*H404</f>
        <v/>
      </c>
      <c r="O404" s="1505">
        <f>+N404-C404</f>
        <v/>
      </c>
      <c r="P404" s="1516">
        <f>(1-(+N404/C404))*100</f>
        <v/>
      </c>
    </row>
    <row r="405" ht="15" customHeight="1" s="1129">
      <c r="B405" s="1112" t="n">
        <v>45159</v>
      </c>
      <c r="C405" s="611" t="n">
        <v>2.93</v>
      </c>
      <c r="H405" s="1515">
        <f>+'BRL USD'!AG625</f>
        <v/>
      </c>
      <c r="I405" s="1515">
        <f>+RBOB!AI625</f>
        <v/>
      </c>
      <c r="J405" s="1506">
        <f>+I405-0.25</f>
        <v/>
      </c>
      <c r="K405" s="1506">
        <f>(+J405*$K$30)/1000</f>
        <v/>
      </c>
      <c r="L405" s="1506">
        <f>((75/H405)+10)/1000</f>
        <v/>
      </c>
      <c r="M405" s="1505">
        <f>+K405+L405</f>
        <v/>
      </c>
      <c r="N405" s="1505">
        <f>+M405*H405</f>
        <v/>
      </c>
      <c r="O405" s="1505">
        <f>+N405-C405</f>
        <v/>
      </c>
      <c r="P405" s="1516">
        <f>(1-(+N405/C405))*100</f>
        <v/>
      </c>
    </row>
    <row r="406" ht="15" customHeight="1" s="1129">
      <c r="B406" s="1112" t="n">
        <v>45160</v>
      </c>
      <c r="C406" s="611" t="n">
        <v>2.93</v>
      </c>
      <c r="H406" s="1515">
        <f>+'BRL USD'!AG626</f>
        <v/>
      </c>
      <c r="I406" s="1515">
        <f>+RBOB!AI626</f>
        <v/>
      </c>
      <c r="J406" s="1506">
        <f>+I406-0.25</f>
        <v/>
      </c>
      <c r="K406" s="1506">
        <f>(+J406*$K$30)/1000</f>
        <v/>
      </c>
      <c r="L406" s="1506">
        <f>((75/H406)+10)/1000</f>
        <v/>
      </c>
      <c r="M406" s="1505">
        <f>+K406+L406</f>
        <v/>
      </c>
      <c r="N406" s="1505">
        <f>+M406*H406</f>
        <v/>
      </c>
      <c r="O406" s="1505">
        <f>+N406-C406</f>
        <v/>
      </c>
      <c r="P406" s="1516">
        <f>(1-(+N406/C406))*100</f>
        <v/>
      </c>
    </row>
    <row r="407" ht="15" customHeight="1" s="1129">
      <c r="B407" s="1112" t="n">
        <v>45161</v>
      </c>
      <c r="C407" s="611" t="n">
        <v>2.93</v>
      </c>
      <c r="H407" s="1515">
        <f>+'BRL USD'!AG627</f>
        <v/>
      </c>
      <c r="I407" s="1515">
        <f>+RBOB!AI627</f>
        <v/>
      </c>
      <c r="J407" s="1506">
        <f>+I407-0.25</f>
        <v/>
      </c>
      <c r="K407" s="1506">
        <f>(+J407*$K$30)/1000</f>
        <v/>
      </c>
      <c r="L407" s="1506">
        <f>((75/H407)+10)/1000</f>
        <v/>
      </c>
      <c r="M407" s="1505">
        <f>+K407+L407</f>
        <v/>
      </c>
      <c r="N407" s="1505">
        <f>+M407*H407</f>
        <v/>
      </c>
      <c r="O407" s="1505">
        <f>+N407-C407</f>
        <v/>
      </c>
      <c r="P407" s="1516">
        <f>(1-(+N407/C407))*100</f>
        <v/>
      </c>
    </row>
    <row r="408" ht="15" customHeight="1" s="1129">
      <c r="B408" s="1112" t="n">
        <v>45162</v>
      </c>
      <c r="C408" s="611" t="n">
        <v>2.93</v>
      </c>
      <c r="H408" s="1515">
        <f>+'BRL USD'!AG628</f>
        <v/>
      </c>
      <c r="I408" s="1515">
        <f>+RBOB!AI628</f>
        <v/>
      </c>
      <c r="J408" s="1506">
        <f>+I408-0.25</f>
        <v/>
      </c>
      <c r="K408" s="1506">
        <f>(+J408*$K$30)/1000</f>
        <v/>
      </c>
      <c r="L408" s="1506">
        <f>((75/H408)+10)/1000</f>
        <v/>
      </c>
      <c r="M408" s="1505">
        <f>+K408+L408</f>
        <v/>
      </c>
      <c r="N408" s="1505">
        <f>+M408*H408</f>
        <v/>
      </c>
      <c r="O408" s="1505">
        <f>+N408-C408</f>
        <v/>
      </c>
      <c r="P408" s="1516">
        <f>(1-(+N408/C408))*100</f>
        <v/>
      </c>
    </row>
    <row r="409" ht="15" customHeight="1" s="1129">
      <c r="B409" s="1112" t="n">
        <v>45163</v>
      </c>
      <c r="C409" s="611" t="n">
        <v>2.93</v>
      </c>
      <c r="H409" s="1515">
        <f>+'BRL USD'!AG629</f>
        <v/>
      </c>
      <c r="I409" s="1515">
        <f>+RBOB!AI629</f>
        <v/>
      </c>
      <c r="J409" s="1506">
        <f>+I409-0.25</f>
        <v/>
      </c>
      <c r="K409" s="1506">
        <f>(+J409*$K$30)/1000</f>
        <v/>
      </c>
      <c r="L409" s="1506">
        <f>((75/H409)+10)/1000</f>
        <v/>
      </c>
      <c r="M409" s="1505">
        <f>+K409+L409</f>
        <v/>
      </c>
      <c r="N409" s="1505">
        <f>+M409*H409</f>
        <v/>
      </c>
      <c r="O409" s="1505">
        <f>+N409-C409</f>
        <v/>
      </c>
      <c r="P409" s="1516">
        <f>(1-(+N409/C409))*100</f>
        <v/>
      </c>
    </row>
    <row r="410" ht="15" customHeight="1" s="1129">
      <c r="B410" s="104" t="n">
        <v>45166</v>
      </c>
      <c r="C410" s="611" t="n">
        <v>2.93</v>
      </c>
      <c r="H410" s="1515">
        <f>+'BRL USD'!AG630</f>
        <v/>
      </c>
      <c r="I410" s="1515">
        <f>+RBOB!AI630</f>
        <v/>
      </c>
      <c r="J410" s="1506">
        <f>+I410-0.25</f>
        <v/>
      </c>
      <c r="K410" s="1506">
        <f>(+J410*$K$30)/1000</f>
        <v/>
      </c>
      <c r="L410" s="1506">
        <f>((75/H410)+10)/1000</f>
        <v/>
      </c>
      <c r="M410" s="1505">
        <f>+K410+L410</f>
        <v/>
      </c>
      <c r="N410" s="1505">
        <f>+M410*H410</f>
        <v/>
      </c>
      <c r="O410" s="1505">
        <f>+N410-C410</f>
        <v/>
      </c>
      <c r="P410" s="1516">
        <f>(1-(+N410/C410))*100</f>
        <v/>
      </c>
    </row>
    <row r="411" ht="15" customHeight="1" s="1129">
      <c r="B411" s="1112" t="n">
        <v>45167</v>
      </c>
      <c r="C411" s="611" t="n">
        <v>2.93</v>
      </c>
      <c r="H411" s="1515">
        <f>+'BRL USD'!AG631</f>
        <v/>
      </c>
      <c r="I411" s="1515">
        <f>+RBOB!AI631</f>
        <v/>
      </c>
      <c r="J411" s="1506">
        <f>+I411-0.25</f>
        <v/>
      </c>
      <c r="K411" s="1506">
        <f>(+J411*$K$30)/1000</f>
        <v/>
      </c>
      <c r="L411" s="1506">
        <f>((75/H411)+10)/1000</f>
        <v/>
      </c>
      <c r="M411" s="1505">
        <f>+K411+L411</f>
        <v/>
      </c>
      <c r="N411" s="1505">
        <f>+M411*H411</f>
        <v/>
      </c>
      <c r="O411" s="1505">
        <f>+N411-C411</f>
        <v/>
      </c>
      <c r="P411" s="1516">
        <f>(1-(+N411/C411))*100</f>
        <v/>
      </c>
    </row>
    <row r="412" ht="15" customHeight="1" s="1129">
      <c r="B412" s="1112" t="n">
        <v>45168</v>
      </c>
      <c r="C412" s="611" t="n">
        <v>2.93</v>
      </c>
      <c r="H412" s="1515">
        <f>+'BRL USD'!AG632</f>
        <v/>
      </c>
      <c r="I412" s="1515">
        <f>+RBOB!AI632</f>
        <v/>
      </c>
      <c r="J412" s="1506">
        <f>+I412-0.25</f>
        <v/>
      </c>
      <c r="K412" s="1506">
        <f>(+J412*$K$30)/1000</f>
        <v/>
      </c>
      <c r="L412" s="1506">
        <f>((75/H412)+10)/1000</f>
        <v/>
      </c>
      <c r="M412" s="1505">
        <f>+K412+L412</f>
        <v/>
      </c>
      <c r="N412" s="1505">
        <f>+M412*H412</f>
        <v/>
      </c>
      <c r="O412" s="1505">
        <f>+N412-C412</f>
        <v/>
      </c>
      <c r="P412" s="1516">
        <f>(1-(+N412/C412))*100</f>
        <v/>
      </c>
    </row>
    <row r="413" ht="15" customHeight="1" s="1129">
      <c r="B413" s="1112" t="n">
        <v>45169</v>
      </c>
      <c r="C413" s="611" t="n">
        <v>2.93</v>
      </c>
      <c r="H413" s="1515">
        <f>+'BRL USD'!AG633</f>
        <v/>
      </c>
      <c r="I413" s="1515">
        <f>+RBOB!AI633</f>
        <v/>
      </c>
      <c r="J413" s="1506">
        <f>+I413-0.25</f>
        <v/>
      </c>
      <c r="K413" s="1506">
        <f>(+J413*$K$30)/1000</f>
        <v/>
      </c>
      <c r="L413" s="1506">
        <f>((75/H413)+10)/1000</f>
        <v/>
      </c>
      <c r="M413" s="1505">
        <f>+K413+L413</f>
        <v/>
      </c>
      <c r="N413" s="1505">
        <f>+M413*H413</f>
        <v/>
      </c>
      <c r="O413" s="1505">
        <f>+N413-C413</f>
        <v/>
      </c>
      <c r="P413" s="1516">
        <f>(1-(+N413/C413))*100</f>
        <v/>
      </c>
    </row>
    <row r="414" ht="15" customHeight="1" s="1129">
      <c r="B414" s="1112" t="n">
        <v>45170</v>
      </c>
      <c r="C414" s="611" t="n">
        <v>2.93</v>
      </c>
      <c r="H414" s="1515">
        <f>+'BRL USD'!AH634</f>
        <v/>
      </c>
      <c r="I414" s="1515">
        <f>+RBOB!AJ634</f>
        <v/>
      </c>
      <c r="J414" s="1506">
        <f>+I414-0.25</f>
        <v/>
      </c>
      <c r="K414" s="1506">
        <f>(+J414*$K$30)/1000</f>
        <v/>
      </c>
      <c r="L414" s="1506">
        <f>((75/H414)+10)/1000</f>
        <v/>
      </c>
      <c r="M414" s="1505">
        <f>+K414+L414</f>
        <v/>
      </c>
      <c r="N414" s="1505">
        <f>+M414*H414</f>
        <v/>
      </c>
      <c r="O414" s="1505">
        <f>+N414-C414</f>
        <v/>
      </c>
      <c r="P414" s="1516">
        <f>(1-(+N414/C414))*100</f>
        <v/>
      </c>
    </row>
    <row r="415" ht="15" customHeight="1" s="1129">
      <c r="B415" s="104" t="n">
        <v>45173</v>
      </c>
      <c r="C415" s="611" t="n">
        <v>2.93</v>
      </c>
      <c r="H415" s="1515">
        <f>+'BRL USD'!AH635</f>
        <v/>
      </c>
      <c r="I415" s="1515">
        <f>+RBOB!AJ635</f>
        <v/>
      </c>
      <c r="J415" s="1506">
        <f>+I415-0.25</f>
        <v/>
      </c>
      <c r="K415" s="1506">
        <f>(+J415*$K$30)/1000</f>
        <v/>
      </c>
      <c r="L415" s="1506">
        <f>((75/H415)+10)/1000</f>
        <v/>
      </c>
      <c r="M415" s="1505">
        <f>+K415+L415</f>
        <v/>
      </c>
      <c r="N415" s="1505">
        <f>+M415*H415</f>
        <v/>
      </c>
      <c r="O415" s="1505">
        <f>+N415-C415</f>
        <v/>
      </c>
      <c r="P415" s="1516">
        <f>(1-(+N415/C415))*100</f>
        <v/>
      </c>
    </row>
    <row r="416" ht="15" customHeight="1" s="1129">
      <c r="B416" s="1112" t="n">
        <v>45174</v>
      </c>
      <c r="C416" s="611" t="n">
        <v>2.93</v>
      </c>
      <c r="H416" s="1515">
        <f>+'BRL USD'!AH636</f>
        <v/>
      </c>
      <c r="I416" s="1515">
        <f>+RBOB!AJ636</f>
        <v/>
      </c>
      <c r="J416" s="1506">
        <f>+I416-0.25</f>
        <v/>
      </c>
      <c r="K416" s="1506">
        <f>(+J416*$K$30)/1000</f>
        <v/>
      </c>
      <c r="L416" s="1506">
        <f>((75/H416)+10)/1000</f>
        <v/>
      </c>
      <c r="M416" s="1505">
        <f>+K416+L416</f>
        <v/>
      </c>
      <c r="N416" s="1505">
        <f>+M416*H416</f>
        <v/>
      </c>
      <c r="O416" s="1505">
        <f>+N416-C416</f>
        <v/>
      </c>
      <c r="P416" s="1516">
        <f>(1-(+N416/C416))*100</f>
        <v/>
      </c>
    </row>
    <row r="417" ht="15" customHeight="1" s="1129">
      <c r="B417" s="1112" t="n">
        <v>45175</v>
      </c>
      <c r="C417" s="611" t="n">
        <v>2.93</v>
      </c>
      <c r="H417" s="1515">
        <f>+'BRL USD'!AH637</f>
        <v/>
      </c>
      <c r="I417" s="1515">
        <f>+RBOB!AJ637</f>
        <v/>
      </c>
      <c r="J417" s="1506">
        <f>+I417-0.25</f>
        <v/>
      </c>
      <c r="K417" s="1506">
        <f>(+J417*$K$30)/1000</f>
        <v/>
      </c>
      <c r="L417" s="1506">
        <f>((75/H417)+10)/1000</f>
        <v/>
      </c>
      <c r="M417" s="1505">
        <f>+K417+L417</f>
        <v/>
      </c>
      <c r="N417" s="1505">
        <f>+M417*H417</f>
        <v/>
      </c>
      <c r="O417" s="1505">
        <f>+N417-C417</f>
        <v/>
      </c>
      <c r="P417" s="1516">
        <f>(1-(+N417/C417))*100</f>
        <v/>
      </c>
    </row>
    <row r="418" ht="15" customHeight="1" s="1129">
      <c r="B418" s="1112" t="n">
        <v>45176</v>
      </c>
      <c r="C418" s="611" t="n">
        <v>2.93</v>
      </c>
      <c r="H418" s="1515">
        <f>+'BRL USD'!AH638</f>
        <v/>
      </c>
      <c r="I418" s="1515">
        <f>+RBOB!AJ638</f>
        <v/>
      </c>
      <c r="J418" s="1506">
        <f>+I418-0.25</f>
        <v/>
      </c>
      <c r="K418" s="1506">
        <f>(+J418*$K$30)/1000</f>
        <v/>
      </c>
      <c r="L418" s="1506">
        <f>((75/H418)+10)/1000</f>
        <v/>
      </c>
      <c r="M418" s="1505">
        <f>+K418+L418</f>
        <v/>
      </c>
      <c r="N418" s="1505">
        <f>+M418*H418</f>
        <v/>
      </c>
      <c r="O418" s="1505">
        <f>+N418-C418</f>
        <v/>
      </c>
      <c r="P418" s="1516">
        <f>(1-(+N418/C418))*100</f>
        <v/>
      </c>
    </row>
    <row r="419" ht="15" customHeight="1" s="1129">
      <c r="B419" s="1112" t="n">
        <v>45177</v>
      </c>
      <c r="C419" s="611" t="n">
        <v>2.93</v>
      </c>
      <c r="H419" s="1515">
        <f>+'BRL USD'!AH639</f>
        <v/>
      </c>
      <c r="I419" s="1515">
        <f>+RBOB!AJ639</f>
        <v/>
      </c>
      <c r="J419" s="1506">
        <f>+I419-0.25</f>
        <v/>
      </c>
      <c r="K419" s="1506">
        <f>(+J419*$K$30)/1000</f>
        <v/>
      </c>
      <c r="L419" s="1506">
        <f>((75/H419)+10)/1000</f>
        <v/>
      </c>
      <c r="M419" s="1505">
        <f>+K419+L419</f>
        <v/>
      </c>
      <c r="N419" s="1505">
        <f>+M419*H419</f>
        <v/>
      </c>
      <c r="O419" s="1505">
        <f>+N419-C419</f>
        <v/>
      </c>
      <c r="P419" s="1516">
        <f>(1-(+N419/C419))*100</f>
        <v/>
      </c>
    </row>
    <row r="420" ht="15" customHeight="1" s="1129">
      <c r="B420" s="1112" t="n">
        <v>45180</v>
      </c>
      <c r="C420" s="611" t="n">
        <v>2.93</v>
      </c>
      <c r="H420" s="1515">
        <f>+'BRL USD'!AH640</f>
        <v/>
      </c>
      <c r="I420" s="1515">
        <f>+RBOB!AJ640</f>
        <v/>
      </c>
      <c r="J420" s="1506">
        <f>+I420-0.25</f>
        <v/>
      </c>
      <c r="K420" s="1506">
        <f>(+J420*$K$30)/1000</f>
        <v/>
      </c>
      <c r="L420" s="1506">
        <f>((75/H420)+10)/1000</f>
        <v/>
      </c>
      <c r="M420" s="1505">
        <f>+K420+L420</f>
        <v/>
      </c>
      <c r="N420" s="1505">
        <f>+M420*H420</f>
        <v/>
      </c>
      <c r="O420" s="1505">
        <f>+N420-C420</f>
        <v/>
      </c>
      <c r="P420" s="1516">
        <f>(1-(+N420/C420))*100</f>
        <v/>
      </c>
    </row>
    <row r="421" ht="15" customHeight="1" s="1129">
      <c r="B421" s="1112" t="n">
        <v>45181</v>
      </c>
      <c r="C421" s="611" t="n">
        <v>2.93</v>
      </c>
      <c r="H421" s="1515">
        <f>+'BRL USD'!AH641</f>
        <v/>
      </c>
      <c r="I421" s="1515">
        <f>+RBOB!AJ641</f>
        <v/>
      </c>
      <c r="J421" s="1506">
        <f>+I421-0.25</f>
        <v/>
      </c>
      <c r="K421" s="1506">
        <f>(+J421*$K$30)/1000</f>
        <v/>
      </c>
      <c r="L421" s="1506">
        <f>((75/H421)+10)/1000</f>
        <v/>
      </c>
      <c r="M421" s="1505">
        <f>+K421+L421</f>
        <v/>
      </c>
      <c r="N421" s="1505">
        <f>+M421*H421</f>
        <v/>
      </c>
      <c r="O421" s="1505">
        <f>+N421-C421</f>
        <v/>
      </c>
      <c r="P421" s="1516">
        <f>(1-(+N421/C421))*100</f>
        <v/>
      </c>
    </row>
    <row r="422" ht="15" customHeight="1" s="1129">
      <c r="B422" s="1112" t="n">
        <v>45182</v>
      </c>
      <c r="C422" s="611" t="n">
        <v>2.93</v>
      </c>
      <c r="H422" s="1515">
        <f>+'BRL USD'!AH642</f>
        <v/>
      </c>
      <c r="I422" s="1515">
        <f>+RBOB!AJ642</f>
        <v/>
      </c>
      <c r="J422" s="1506">
        <f>+I422-0.25</f>
        <v/>
      </c>
      <c r="K422" s="1506">
        <f>(+J422*$K$30)/1000</f>
        <v/>
      </c>
      <c r="L422" s="1506">
        <f>((75/H422)+10)/1000</f>
        <v/>
      </c>
      <c r="M422" s="1505">
        <f>+K422+L422</f>
        <v/>
      </c>
      <c r="N422" s="1505">
        <f>+M422*H422</f>
        <v/>
      </c>
      <c r="O422" s="1505">
        <f>+N422-C422</f>
        <v/>
      </c>
      <c r="P422" s="1516">
        <f>(1-(+N422/C422))*100</f>
        <v/>
      </c>
    </row>
    <row r="423" ht="15" customHeight="1" s="1129">
      <c r="B423" s="1112" t="n">
        <v>45183</v>
      </c>
      <c r="C423" s="611" t="n">
        <v>2.93</v>
      </c>
      <c r="H423" s="1515">
        <f>+'BRL USD'!AH643</f>
        <v/>
      </c>
      <c r="I423" s="1515">
        <f>+RBOB!AJ643</f>
        <v/>
      </c>
      <c r="J423" s="1506">
        <f>+I423-0.25</f>
        <v/>
      </c>
      <c r="K423" s="1506">
        <f>(+J423*$K$30)/1000</f>
        <v/>
      </c>
      <c r="L423" s="1506">
        <f>((75/H423)+10)/1000</f>
        <v/>
      </c>
      <c r="M423" s="1505">
        <f>+K423+L423</f>
        <v/>
      </c>
      <c r="N423" s="1505">
        <f>+M423*H423</f>
        <v/>
      </c>
      <c r="O423" s="1505">
        <f>+N423-C423</f>
        <v/>
      </c>
      <c r="P423" s="1516">
        <f>(1-(+N423/C423))*100</f>
        <v/>
      </c>
    </row>
    <row r="424" ht="15" customHeight="1" s="1129">
      <c r="B424" s="1112" t="n">
        <v>45184</v>
      </c>
      <c r="C424" s="611" t="n">
        <v>2.93</v>
      </c>
      <c r="H424" s="1515">
        <f>+'BRL USD'!AH644</f>
        <v/>
      </c>
      <c r="I424" s="1515">
        <f>+RBOB!AJ644</f>
        <v/>
      </c>
      <c r="J424" s="1506">
        <f>+I424-0.25</f>
        <v/>
      </c>
      <c r="K424" s="1506">
        <f>(+J424*$K$30)/1000</f>
        <v/>
      </c>
      <c r="L424" s="1506">
        <f>((75/H424)+10)/1000</f>
        <v/>
      </c>
      <c r="M424" s="1505">
        <f>+K424+L424</f>
        <v/>
      </c>
      <c r="N424" s="1505">
        <f>+M424*H424</f>
        <v/>
      </c>
      <c r="O424" s="1505">
        <f>+N424-C424</f>
        <v/>
      </c>
      <c r="P424" s="1516">
        <f>(1-(+N424/C424))*100</f>
        <v/>
      </c>
    </row>
    <row r="425" ht="15" customHeight="1" s="1129">
      <c r="B425" s="1112" t="n">
        <v>45187</v>
      </c>
      <c r="C425" s="611" t="n">
        <v>2.93</v>
      </c>
      <c r="H425" s="1515">
        <f>+'BRL USD'!AH645</f>
        <v/>
      </c>
      <c r="I425" s="1515">
        <f>+RBOB!AJ645</f>
        <v/>
      </c>
      <c r="J425" s="1506">
        <f>+I425-0.25</f>
        <v/>
      </c>
      <c r="K425" s="1506">
        <f>(+J425*$K$30)/1000</f>
        <v/>
      </c>
      <c r="L425" s="1506">
        <f>((75/H425)+10)/1000</f>
        <v/>
      </c>
      <c r="M425" s="1505">
        <f>+K425+L425</f>
        <v/>
      </c>
      <c r="N425" s="1505">
        <f>+M425*H425</f>
        <v/>
      </c>
      <c r="O425" s="1505">
        <f>+N425-C425</f>
        <v/>
      </c>
      <c r="P425" s="1516">
        <f>(1-(+N425/C425))*100</f>
        <v/>
      </c>
    </row>
    <row r="426" ht="15" customHeight="1" s="1129">
      <c r="B426" s="1112" t="n">
        <v>45188</v>
      </c>
      <c r="C426" s="611" t="n">
        <v>2.93</v>
      </c>
      <c r="H426" s="1515">
        <f>+'BRL USD'!AH646</f>
        <v/>
      </c>
      <c r="I426" s="1515">
        <f>+RBOB!AJ646</f>
        <v/>
      </c>
      <c r="J426" s="1506">
        <f>+I426-0.25</f>
        <v/>
      </c>
      <c r="K426" s="1506">
        <f>(+J426*$K$30)/1000</f>
        <v/>
      </c>
      <c r="L426" s="1506">
        <f>((75/H426)+10)/1000</f>
        <v/>
      </c>
      <c r="M426" s="1505">
        <f>+K426+L426</f>
        <v/>
      </c>
      <c r="N426" s="1505">
        <f>+M426*H426</f>
        <v/>
      </c>
      <c r="O426" s="1505">
        <f>+N426-C426</f>
        <v/>
      </c>
      <c r="P426" s="1516">
        <f>(1-(+N426/C426))*100</f>
        <v/>
      </c>
    </row>
    <row r="427" ht="15" customHeight="1" s="1129">
      <c r="B427" s="1112" t="n">
        <v>45189</v>
      </c>
      <c r="C427" s="611" t="n">
        <v>2.93</v>
      </c>
      <c r="H427" s="1515">
        <f>+'BRL USD'!AH647</f>
        <v/>
      </c>
      <c r="I427" s="1515">
        <f>+RBOB!AJ647</f>
        <v/>
      </c>
      <c r="J427" s="1506">
        <f>+I427-0.25</f>
        <v/>
      </c>
      <c r="K427" s="1506">
        <f>(+J427*$K$30)/1000</f>
        <v/>
      </c>
      <c r="L427" s="1506">
        <f>((75/H427)+10)/1000</f>
        <v/>
      </c>
      <c r="M427" s="1505">
        <f>+K427+L427</f>
        <v/>
      </c>
      <c r="N427" s="1505">
        <f>+M427*H427</f>
        <v/>
      </c>
      <c r="O427" s="1505">
        <f>+N427-C427</f>
        <v/>
      </c>
      <c r="P427" s="1516">
        <f>(1-(+N427/C427))*100</f>
        <v/>
      </c>
    </row>
    <row r="428" ht="15" customHeight="1" s="1129">
      <c r="B428" s="1112" t="n">
        <v>45190</v>
      </c>
      <c r="C428" s="611" t="n">
        <v>2.93</v>
      </c>
      <c r="H428" s="1515">
        <f>+'BRL USD'!AH648</f>
        <v/>
      </c>
      <c r="I428" s="1515">
        <f>+RBOB!AJ648</f>
        <v/>
      </c>
      <c r="J428" s="1506">
        <f>+I428-0.25</f>
        <v/>
      </c>
      <c r="K428" s="1506">
        <f>(+J428*$K$30)/1000</f>
        <v/>
      </c>
      <c r="L428" s="1506">
        <f>((75/H428)+10)/1000</f>
        <v/>
      </c>
      <c r="M428" s="1505">
        <f>+K428+L428</f>
        <v/>
      </c>
      <c r="N428" s="1505">
        <f>+M428*H428</f>
        <v/>
      </c>
      <c r="O428" s="1505">
        <f>+N428-C428</f>
        <v/>
      </c>
      <c r="P428" s="1516">
        <f>(1-(+N428/C428))*100</f>
        <v/>
      </c>
    </row>
    <row r="429" ht="15" customHeight="1" s="1129">
      <c r="B429" s="1112" t="n">
        <v>45191</v>
      </c>
      <c r="C429" s="611" t="n">
        <v>2.93</v>
      </c>
      <c r="H429" s="1515">
        <f>+'BRL USD'!AH649</f>
        <v/>
      </c>
      <c r="I429" s="1515">
        <f>+RBOB!AJ649</f>
        <v/>
      </c>
      <c r="J429" s="1506">
        <f>+I429-0.25</f>
        <v/>
      </c>
      <c r="K429" s="1506">
        <f>(+J429*$K$30)/1000</f>
        <v/>
      </c>
      <c r="L429" s="1506">
        <f>((75/H429)+10)/1000</f>
        <v/>
      </c>
      <c r="M429" s="1505">
        <f>+K429+L429</f>
        <v/>
      </c>
      <c r="N429" s="1505">
        <f>+M429*H429</f>
        <v/>
      </c>
      <c r="O429" s="1505">
        <f>+N429-C429</f>
        <v/>
      </c>
      <c r="P429" s="1516">
        <f>(1-(+N429/C429))*100</f>
        <v/>
      </c>
    </row>
    <row r="430" ht="15" customHeight="1" s="1129">
      <c r="B430" s="1112" t="n">
        <v>45194</v>
      </c>
      <c r="C430" s="611" t="n">
        <v>2.93</v>
      </c>
      <c r="H430" s="1515">
        <f>+'BRL USD'!AH650</f>
        <v/>
      </c>
      <c r="I430" s="1515">
        <f>+RBOB!AJ650</f>
        <v/>
      </c>
      <c r="J430" s="1506">
        <f>+I430-0.25</f>
        <v/>
      </c>
      <c r="K430" s="1506">
        <f>(+J430*$K$30)/1000</f>
        <v/>
      </c>
      <c r="L430" s="1506">
        <f>((75/H430)+10)/1000</f>
        <v/>
      </c>
      <c r="M430" s="1505">
        <f>+K430+L430</f>
        <v/>
      </c>
      <c r="N430" s="1505">
        <f>+M430*H430</f>
        <v/>
      </c>
      <c r="O430" s="1505">
        <f>+N430-C430</f>
        <v/>
      </c>
      <c r="P430" s="1516">
        <f>(1-(+N430/C430))*100</f>
        <v/>
      </c>
    </row>
    <row r="431" ht="15" customHeight="1" s="1129">
      <c r="B431" s="1112" t="n">
        <v>45195</v>
      </c>
      <c r="C431" s="611" t="n">
        <v>2.93</v>
      </c>
      <c r="H431" s="1515">
        <f>+'BRL USD'!AH651</f>
        <v/>
      </c>
      <c r="I431" s="1515">
        <f>+RBOB!AJ651</f>
        <v/>
      </c>
      <c r="J431" s="1506">
        <f>+I431-0.25</f>
        <v/>
      </c>
      <c r="K431" s="1506">
        <f>(+J431*$K$30)/1000</f>
        <v/>
      </c>
      <c r="L431" s="1506">
        <f>((75/H431)+10)/1000</f>
        <v/>
      </c>
      <c r="M431" s="1505">
        <f>+K431+L431</f>
        <v/>
      </c>
      <c r="N431" s="1505">
        <f>+M431*H431</f>
        <v/>
      </c>
      <c r="O431" s="1505">
        <f>+N431-C431</f>
        <v/>
      </c>
      <c r="P431" s="1516">
        <f>(1-(+N431/C431))*100</f>
        <v/>
      </c>
    </row>
    <row r="432" ht="15" customHeight="1" s="1129">
      <c r="B432" s="1112" t="n">
        <v>45196</v>
      </c>
      <c r="C432" s="611" t="n">
        <v>2.93</v>
      </c>
      <c r="H432" s="1515">
        <f>+'BRL USD'!AH652</f>
        <v/>
      </c>
      <c r="I432" s="1515">
        <f>+RBOB!AJ652</f>
        <v/>
      </c>
      <c r="J432" s="1506">
        <f>+I432-0.25</f>
        <v/>
      </c>
      <c r="K432" s="1506">
        <f>(+J432*$K$30)/1000</f>
        <v/>
      </c>
      <c r="L432" s="1506">
        <f>((75/H432)+10)/1000</f>
        <v/>
      </c>
      <c r="M432" s="1505">
        <f>+K432+L432</f>
        <v/>
      </c>
      <c r="N432" s="1505">
        <f>+M432*H432</f>
        <v/>
      </c>
      <c r="O432" s="1505">
        <f>+N432-C432</f>
        <v/>
      </c>
      <c r="P432" s="1516">
        <f>(1-(+N432/C432))*100</f>
        <v/>
      </c>
    </row>
    <row r="433" ht="15" customHeight="1" s="1129">
      <c r="B433" s="1112" t="n">
        <v>45197</v>
      </c>
      <c r="C433" s="611" t="n">
        <v>2.93</v>
      </c>
      <c r="H433" s="1515">
        <f>+'BRL USD'!AH653</f>
        <v/>
      </c>
      <c r="I433" s="1515">
        <f>+RBOB!AJ653</f>
        <v/>
      </c>
      <c r="J433" s="1506">
        <f>+I433-0.25</f>
        <v/>
      </c>
      <c r="K433" s="1506">
        <f>(+J433*$K$30)/1000</f>
        <v/>
      </c>
      <c r="L433" s="1506">
        <f>((75/H433)+10)/1000</f>
        <v/>
      </c>
      <c r="M433" s="1505">
        <f>+K433+L433</f>
        <v/>
      </c>
      <c r="N433" s="1505">
        <f>+M433*H433</f>
        <v/>
      </c>
      <c r="O433" s="1505">
        <f>+N433-C433</f>
        <v/>
      </c>
      <c r="P433" s="1516">
        <f>(1-(+N433/C433))*100</f>
        <v/>
      </c>
    </row>
    <row r="434" ht="15" customHeight="1" s="1129">
      <c r="B434" s="1112" t="n">
        <v>45198</v>
      </c>
      <c r="C434" s="611" t="n">
        <v>2.93</v>
      </c>
      <c r="H434" s="1515">
        <f>+'BRL USD'!AH654</f>
        <v/>
      </c>
      <c r="I434" s="1515">
        <f>+RBOB!AJ654</f>
        <v/>
      </c>
      <c r="J434" s="1506">
        <f>+I434-0.25</f>
        <v/>
      </c>
      <c r="K434" s="1506">
        <f>(+J434*$K$30)/1000</f>
        <v/>
      </c>
      <c r="L434" s="1506">
        <f>((75/H434)+10)/1000</f>
        <v/>
      </c>
      <c r="M434" s="1505">
        <f>+K434+L434</f>
        <v/>
      </c>
      <c r="N434" s="1505">
        <f>+M434*H434</f>
        <v/>
      </c>
      <c r="O434" s="1505">
        <f>+N434-C434</f>
        <v/>
      </c>
      <c r="P434" s="1516">
        <f>(1-(+N434/C434))*100</f>
        <v/>
      </c>
    </row>
    <row r="435" ht="15" customHeight="1" s="1129">
      <c r="B435" s="1112" t="n">
        <v>45201</v>
      </c>
      <c r="C435" s="611" t="n">
        <v>2.93</v>
      </c>
      <c r="H435" s="1515">
        <f>+'BRL USD'!AI655</f>
        <v/>
      </c>
      <c r="I435" s="1515">
        <f>+RBOB!AK655</f>
        <v/>
      </c>
      <c r="J435" s="1506">
        <f>+I435-0.25</f>
        <v/>
      </c>
      <c r="K435" s="1506">
        <f>(+J435*$K$30)/1000</f>
        <v/>
      </c>
      <c r="L435" s="1506">
        <f>((75/H435)+10)/1000</f>
        <v/>
      </c>
      <c r="M435" s="1505">
        <f>+K435+L435</f>
        <v/>
      </c>
      <c r="N435" s="1505">
        <f>+M435*H435</f>
        <v/>
      </c>
      <c r="O435" s="1505">
        <f>+N435-C435</f>
        <v/>
      </c>
      <c r="P435" s="1516">
        <f>(1-(+N435/C435))*100</f>
        <v/>
      </c>
    </row>
    <row r="436" ht="15" customHeight="1" s="1129">
      <c r="B436" s="1112" t="n">
        <v>45202</v>
      </c>
      <c r="C436" s="611" t="n">
        <v>2.93</v>
      </c>
      <c r="H436" s="1515">
        <f>+'BRL USD'!AI656</f>
        <v/>
      </c>
      <c r="I436" s="1515">
        <f>+RBOB!AK656</f>
        <v/>
      </c>
      <c r="J436" s="1506">
        <f>+I436-0.25</f>
        <v/>
      </c>
      <c r="K436" s="1506">
        <f>(+J436*$K$30)/1000</f>
        <v/>
      </c>
      <c r="L436" s="1506">
        <f>((75/H436)+10)/1000</f>
        <v/>
      </c>
      <c r="M436" s="1505">
        <f>+K436+L436</f>
        <v/>
      </c>
      <c r="N436" s="1505">
        <f>+M436*H436</f>
        <v/>
      </c>
      <c r="O436" s="1505">
        <f>+N436-C436</f>
        <v/>
      </c>
      <c r="P436" s="1516">
        <f>(1-(+N436/C436))*100</f>
        <v/>
      </c>
    </row>
    <row r="437" ht="15" customHeight="1" s="1129">
      <c r="B437" s="1112" t="n">
        <v>45203</v>
      </c>
      <c r="C437" s="611" t="n">
        <v>2.93</v>
      </c>
      <c r="H437" s="1515">
        <f>+'BRL USD'!AI657</f>
        <v/>
      </c>
      <c r="I437" s="1515">
        <f>+RBOB!AK657</f>
        <v/>
      </c>
      <c r="J437" s="1506">
        <f>+I437-0.25</f>
        <v/>
      </c>
      <c r="K437" s="1506">
        <f>(+J437*$K$30)/1000</f>
        <v/>
      </c>
      <c r="L437" s="1506">
        <f>((75/H437)+10)/1000</f>
        <v/>
      </c>
      <c r="M437" s="1505">
        <f>+K437+L437</f>
        <v/>
      </c>
      <c r="N437" s="1505">
        <f>+M437*H437</f>
        <v/>
      </c>
      <c r="O437" s="1505">
        <f>+N437-C437</f>
        <v/>
      </c>
      <c r="P437" s="1516">
        <f>(1-(+N437/C437))*100</f>
        <v/>
      </c>
    </row>
    <row r="438" ht="15" customHeight="1" s="1129">
      <c r="B438" s="1112" t="n">
        <v>45204</v>
      </c>
      <c r="C438" s="611" t="n">
        <v>2.93</v>
      </c>
      <c r="H438" s="1515">
        <f>+'BRL USD'!AI658</f>
        <v/>
      </c>
      <c r="I438" s="1515">
        <f>+RBOB!AK658</f>
        <v/>
      </c>
      <c r="J438" s="1506">
        <f>+I438-0.25</f>
        <v/>
      </c>
      <c r="K438" s="1506">
        <f>(+J438*$K$30)/1000</f>
        <v/>
      </c>
      <c r="L438" s="1506">
        <f>((75/H438)+10)/1000</f>
        <v/>
      </c>
      <c r="M438" s="1505">
        <f>+K438+L438</f>
        <v/>
      </c>
      <c r="N438" s="1505">
        <f>+M438*H438</f>
        <v/>
      </c>
      <c r="O438" s="1505">
        <f>+N438-C438</f>
        <v/>
      </c>
      <c r="P438" s="1516">
        <f>(1-(+N438/C438))*100</f>
        <v/>
      </c>
    </row>
    <row r="439" ht="15" customHeight="1" s="1129">
      <c r="B439" s="1112" t="n">
        <v>45205</v>
      </c>
      <c r="C439" s="611" t="n">
        <v>2.93</v>
      </c>
      <c r="H439" s="1515">
        <f>+'BRL USD'!AI659</f>
        <v/>
      </c>
      <c r="I439" s="1515">
        <f>+RBOB!AK659</f>
        <v/>
      </c>
      <c r="J439" s="1506">
        <f>+I439-0.25</f>
        <v/>
      </c>
      <c r="K439" s="1506">
        <f>(+J439*$K$30)/1000</f>
        <v/>
      </c>
      <c r="L439" s="1506">
        <f>((75/H439)+10)/1000</f>
        <v/>
      </c>
      <c r="M439" s="1505">
        <f>+K439+L439</f>
        <v/>
      </c>
      <c r="N439" s="1505">
        <f>+M439*H439</f>
        <v/>
      </c>
      <c r="O439" s="1505">
        <f>+N439-C439</f>
        <v/>
      </c>
      <c r="P439" s="1516">
        <f>(1-(+N439/C439))*100</f>
        <v/>
      </c>
    </row>
    <row r="440" ht="15" customHeight="1" s="1129">
      <c r="B440" s="1112" t="n">
        <v>45208</v>
      </c>
      <c r="C440" s="611" t="n">
        <v>2.93</v>
      </c>
      <c r="H440" s="1515">
        <f>+'BRL USD'!AI660</f>
        <v/>
      </c>
      <c r="I440" s="1515">
        <f>+RBOB!AK660</f>
        <v/>
      </c>
      <c r="J440" s="1506">
        <f>+I440-0.25</f>
        <v/>
      </c>
      <c r="K440" s="1506">
        <f>(+J440*$K$30)/1000</f>
        <v/>
      </c>
      <c r="L440" s="1506">
        <f>((75/H440)+10)/1000</f>
        <v/>
      </c>
      <c r="M440" s="1505">
        <f>+K440+L440</f>
        <v/>
      </c>
      <c r="N440" s="1505">
        <f>+M440*H440</f>
        <v/>
      </c>
      <c r="O440" s="1505">
        <f>+N440-C440</f>
        <v/>
      </c>
      <c r="P440" s="1516">
        <f>(1-(+N440/C440))*100</f>
        <v/>
      </c>
    </row>
    <row r="441" ht="15" customHeight="1" s="1129">
      <c r="B441" s="1112" t="n">
        <v>45209</v>
      </c>
      <c r="C441" s="611" t="n">
        <v>2.93</v>
      </c>
      <c r="H441" s="1515">
        <f>+'BRL USD'!AI661</f>
        <v/>
      </c>
      <c r="I441" s="1515">
        <f>+RBOB!AK661</f>
        <v/>
      </c>
      <c r="J441" s="1506">
        <f>+I441-0.25</f>
        <v/>
      </c>
      <c r="K441" s="1506">
        <f>(+J441*$K$30)/1000</f>
        <v/>
      </c>
      <c r="L441" s="1506">
        <f>((75/H441)+10)/1000</f>
        <v/>
      </c>
      <c r="M441" s="1505">
        <f>+K441+L441</f>
        <v/>
      </c>
      <c r="N441" s="1505">
        <f>+M441*H441</f>
        <v/>
      </c>
      <c r="O441" s="1505">
        <f>+N441-C441</f>
        <v/>
      </c>
      <c r="P441" s="1516">
        <f>(1-(+N441/C441))*100</f>
        <v/>
      </c>
    </row>
    <row r="442" ht="15" customHeight="1" s="1129">
      <c r="B442" s="1112" t="n">
        <v>45210</v>
      </c>
      <c r="C442" s="611" t="n">
        <v>2.93</v>
      </c>
      <c r="H442" s="1515">
        <f>+'BRL USD'!AI662</f>
        <v/>
      </c>
      <c r="I442" s="1515">
        <f>+RBOB!AK662</f>
        <v/>
      </c>
      <c r="J442" s="1506">
        <f>+I442-0.25</f>
        <v/>
      </c>
      <c r="K442" s="1506">
        <f>(+J442*$K$30)/1000</f>
        <v/>
      </c>
      <c r="L442" s="1506">
        <f>((75/H442)+10)/1000</f>
        <v/>
      </c>
      <c r="M442" s="1505">
        <f>+K442+L442</f>
        <v/>
      </c>
      <c r="N442" s="1505">
        <f>+M442*H442</f>
        <v/>
      </c>
      <c r="O442" s="1505">
        <f>+N442-C442</f>
        <v/>
      </c>
      <c r="P442" s="1516">
        <f>(1-(+N442/C442))*100</f>
        <v/>
      </c>
    </row>
    <row r="443" ht="15" customHeight="1" s="1129">
      <c r="B443" s="1112" t="n">
        <v>45211</v>
      </c>
      <c r="C443" s="611" t="n">
        <v>2.93</v>
      </c>
      <c r="H443" s="1515">
        <f>+'BRL USD'!AI663</f>
        <v/>
      </c>
      <c r="I443" s="1515">
        <f>+RBOB!AK663</f>
        <v/>
      </c>
      <c r="J443" s="1506">
        <f>+I443-0.25</f>
        <v/>
      </c>
      <c r="K443" s="1506">
        <f>(+J443*$K$30)/1000</f>
        <v/>
      </c>
      <c r="L443" s="1506">
        <f>((75/H443)+10)/1000</f>
        <v/>
      </c>
      <c r="M443" s="1505">
        <f>+K443+L443</f>
        <v/>
      </c>
      <c r="N443" s="1505">
        <f>+M443*H443</f>
        <v/>
      </c>
      <c r="O443" s="1505">
        <f>+N443-C443</f>
        <v/>
      </c>
      <c r="P443" s="1516">
        <f>(1-(+N443/C443))*100</f>
        <v/>
      </c>
    </row>
    <row r="444" ht="15" customHeight="1" s="1129">
      <c r="B444" s="1112" t="n">
        <v>45212</v>
      </c>
      <c r="C444" s="611" t="n">
        <v>2.93</v>
      </c>
      <c r="H444" s="1515">
        <f>+'BRL USD'!AI664</f>
        <v/>
      </c>
      <c r="I444" s="1515">
        <f>+RBOB!AK664</f>
        <v/>
      </c>
      <c r="J444" s="1506">
        <f>+I444-0.25</f>
        <v/>
      </c>
      <c r="K444" s="1506">
        <f>(+J444*$K$30)/1000</f>
        <v/>
      </c>
      <c r="L444" s="1506">
        <f>((75/H444)+10)/1000</f>
        <v/>
      </c>
      <c r="M444" s="1505">
        <f>+K444+L444</f>
        <v/>
      </c>
      <c r="N444" s="1505">
        <f>+M444*H444</f>
        <v/>
      </c>
      <c r="O444" s="1505">
        <f>+N444-C444</f>
        <v/>
      </c>
      <c r="P444" s="1516">
        <f>(1-(+N444/C444))*100</f>
        <v/>
      </c>
    </row>
    <row r="445" ht="15" customHeight="1" s="1129">
      <c r="B445" s="1112" t="n">
        <v>45215</v>
      </c>
      <c r="C445" s="611" t="n">
        <v>2.93</v>
      </c>
      <c r="H445" s="1515">
        <f>+'BRL USD'!AI665</f>
        <v/>
      </c>
      <c r="I445" s="1515">
        <f>+RBOB!AK665</f>
        <v/>
      </c>
      <c r="J445" s="1506">
        <f>+I445-0.25</f>
        <v/>
      </c>
      <c r="K445" s="1506">
        <f>(+J445*$K$30)/1000</f>
        <v/>
      </c>
      <c r="L445" s="1506">
        <f>((75/H445)+10)/1000</f>
        <v/>
      </c>
      <c r="M445" s="1505">
        <f>+K445+L445</f>
        <v/>
      </c>
      <c r="N445" s="1505">
        <f>+M445*H445</f>
        <v/>
      </c>
      <c r="O445" s="1505">
        <f>+N445-C445</f>
        <v/>
      </c>
      <c r="P445" s="1516">
        <f>(1-(+N445/C445))*100</f>
        <v/>
      </c>
    </row>
    <row r="446" ht="15" customHeight="1" s="1129">
      <c r="B446" s="1112" t="n">
        <v>45216</v>
      </c>
      <c r="C446" s="611" t="n">
        <v>2.93</v>
      </c>
      <c r="H446" s="1515">
        <f>+'BRL USD'!AI666</f>
        <v/>
      </c>
      <c r="I446" s="1515">
        <f>+RBOB!AK666</f>
        <v/>
      </c>
      <c r="J446" s="1506">
        <f>+I446-0.25</f>
        <v/>
      </c>
      <c r="K446" s="1506">
        <f>(+J446*$K$30)/1000</f>
        <v/>
      </c>
      <c r="L446" s="1506">
        <f>((75/H446)+10)/1000</f>
        <v/>
      </c>
      <c r="M446" s="1505">
        <f>+K446+L446</f>
        <v/>
      </c>
      <c r="N446" s="1505">
        <f>+M446*H446</f>
        <v/>
      </c>
      <c r="O446" s="1505">
        <f>+N446-C446</f>
        <v/>
      </c>
      <c r="P446" s="1516">
        <f>(1-(+N446/C446))*100</f>
        <v/>
      </c>
    </row>
    <row r="447" ht="15" customHeight="1" s="1129">
      <c r="B447" s="1112" t="n">
        <v>45217</v>
      </c>
      <c r="C447" s="611" t="n">
        <v>2.93</v>
      </c>
      <c r="H447" s="1515">
        <f>+'BRL USD'!AI667</f>
        <v/>
      </c>
      <c r="I447" s="1515">
        <f>+RBOB!AK667</f>
        <v/>
      </c>
      <c r="J447" s="1506">
        <f>+I447-0.25</f>
        <v/>
      </c>
      <c r="K447" s="1506">
        <f>(+J447*$K$30)/1000</f>
        <v/>
      </c>
      <c r="L447" s="1506">
        <f>((75/H447)+10)/1000</f>
        <v/>
      </c>
      <c r="M447" s="1505">
        <f>+K447+L447</f>
        <v/>
      </c>
      <c r="N447" s="1505">
        <f>+M447*H447</f>
        <v/>
      </c>
      <c r="O447" s="1505">
        <f>+N447-C447</f>
        <v/>
      </c>
      <c r="P447" s="1516">
        <f>(1-(+N447/C447))*100</f>
        <v/>
      </c>
    </row>
    <row r="448" ht="15" customHeight="1" s="1129">
      <c r="A448" s="611">
        <f>2.93/5.05</f>
        <v/>
      </c>
      <c r="B448" s="1112" t="n">
        <v>45218</v>
      </c>
      <c r="C448" s="611" t="n">
        <v>2.93</v>
      </c>
      <c r="H448" s="1515">
        <f>+'BRL USD'!AI668</f>
        <v/>
      </c>
      <c r="I448" s="1515">
        <f>+RBOB!AK668</f>
        <v/>
      </c>
      <c r="J448" s="1506">
        <f>+I448-0.25</f>
        <v/>
      </c>
      <c r="K448" s="1506">
        <f>(+J448*$K$30)/1000</f>
        <v/>
      </c>
      <c r="L448" s="1506">
        <f>((75/H448)+10)/1000</f>
        <v/>
      </c>
      <c r="M448" s="1505">
        <f>+K448+L448</f>
        <v/>
      </c>
      <c r="N448" s="1505">
        <f>+M448*H448</f>
        <v/>
      </c>
      <c r="O448" s="1505">
        <f>+N448-C448</f>
        <v/>
      </c>
      <c r="P448" s="1516">
        <f>(1-(+N448/C448))*100</f>
        <v/>
      </c>
    </row>
    <row r="449" ht="15" customHeight="1" s="1129">
      <c r="B449" s="1112" t="n">
        <v>45219</v>
      </c>
      <c r="C449" s="611" t="n">
        <v>2.93</v>
      </c>
      <c r="H449" s="1515">
        <f>+'BRL USD'!AI669</f>
        <v/>
      </c>
      <c r="I449" s="1515">
        <f>+RBOB!AK669</f>
        <v/>
      </c>
      <c r="J449" s="1506">
        <f>+I449-0.25</f>
        <v/>
      </c>
      <c r="K449" s="1506">
        <f>(+J449*$K$30)/1000</f>
        <v/>
      </c>
      <c r="L449" s="1506">
        <f>((75/H449)+10)/1000</f>
        <v/>
      </c>
      <c r="M449" s="1505">
        <f>+K449+L449</f>
        <v/>
      </c>
      <c r="N449" s="1505">
        <f>+M449*H449</f>
        <v/>
      </c>
      <c r="O449" s="1505">
        <f>+N449-C449</f>
        <v/>
      </c>
      <c r="P449" s="1516">
        <f>(1-(+N449/C449))*100</f>
        <v/>
      </c>
      <c r="T449" s="611" t="n">
        <v>15000</v>
      </c>
    </row>
    <row r="450" ht="15" customHeight="1" s="1129">
      <c r="B450" s="1112" t="n">
        <v>45222</v>
      </c>
      <c r="C450" s="611" t="n">
        <v>2.81</v>
      </c>
      <c r="H450" s="1515">
        <f>+'BRL USD'!AI670</f>
        <v/>
      </c>
      <c r="I450" s="1515">
        <f>+RBOB!AK670</f>
        <v/>
      </c>
      <c r="J450" s="1506">
        <f>+I450-0.25</f>
        <v/>
      </c>
      <c r="K450" s="1506">
        <f>(+J450*$K$30)/1000</f>
        <v/>
      </c>
      <c r="L450" s="1506">
        <f>((75/H450)+10)/1000</f>
        <v/>
      </c>
      <c r="M450" s="1505">
        <f>+K450+L450</f>
        <v/>
      </c>
      <c r="N450" s="1505">
        <f>+M450*H450</f>
        <v/>
      </c>
      <c r="O450" s="1505">
        <f>+N450-C450</f>
        <v/>
      </c>
      <c r="P450" s="1516">
        <f>(1-(+N450/C450))*100</f>
        <v/>
      </c>
      <c r="T450" s="611">
        <f>15000*3%</f>
        <v/>
      </c>
    </row>
    <row r="451" ht="15" customHeight="1" s="1129">
      <c r="B451" s="1112" t="n">
        <v>45223</v>
      </c>
      <c r="C451" s="611" t="n">
        <v>2.81</v>
      </c>
      <c r="H451" s="1515">
        <f>+'BRL USD'!AI671</f>
        <v/>
      </c>
      <c r="I451" s="1515">
        <f>+RBOB!AK671</f>
        <v/>
      </c>
      <c r="J451" s="1506">
        <f>+I451-0.25</f>
        <v/>
      </c>
      <c r="K451" s="1506">
        <f>(+J451*$K$30)/1000</f>
        <v/>
      </c>
      <c r="L451" s="1506">
        <f>((75/H451)+10)/1000</f>
        <v/>
      </c>
      <c r="M451" s="1505">
        <f>+K451+L451</f>
        <v/>
      </c>
      <c r="N451" s="1505">
        <f>+M451*H451</f>
        <v/>
      </c>
      <c r="O451" s="1505">
        <f>+N451-C451</f>
        <v/>
      </c>
      <c r="P451" s="1516">
        <f>(1-(+N451/C451))*100</f>
        <v/>
      </c>
      <c r="T451" s="611" t="n">
        <v>48</v>
      </c>
    </row>
    <row r="452" ht="15" customHeight="1" s="1129">
      <c r="B452" s="1112" t="n">
        <v>45224</v>
      </c>
      <c r="C452" s="611" t="n">
        <v>2.81</v>
      </c>
      <c r="H452" s="1515">
        <f>+'BRL USD'!AI672</f>
        <v/>
      </c>
      <c r="I452" s="1515">
        <f>+RBOB!AK672</f>
        <v/>
      </c>
      <c r="J452" s="1506">
        <f>+I452-0.25</f>
        <v/>
      </c>
      <c r="K452" s="1506">
        <f>(+J452*$K$30)/1000</f>
        <v/>
      </c>
      <c r="L452" s="1506">
        <f>((75/H452)+10)/1000</f>
        <v/>
      </c>
      <c r="M452" s="1505">
        <f>+K452+L452</f>
        <v/>
      </c>
      <c r="N452" s="1505">
        <f>+M452*H452</f>
        <v/>
      </c>
      <c r="O452" s="1505">
        <f>+N452-C452</f>
        <v/>
      </c>
      <c r="P452" s="1516">
        <f>(1-(+N452/C452))*100</f>
        <v/>
      </c>
      <c r="T452" s="1163">
        <f>+T450*T451</f>
        <v/>
      </c>
    </row>
    <row r="453" ht="15" customHeight="1" s="1129">
      <c r="B453" s="1112" t="n">
        <v>45225</v>
      </c>
      <c r="C453" s="611" t="n">
        <v>2.81</v>
      </c>
      <c r="H453" s="1515">
        <f>+'BRL USD'!AI673</f>
        <v/>
      </c>
      <c r="I453" s="1515">
        <f>+RBOB!AK673</f>
        <v/>
      </c>
      <c r="J453" s="1506">
        <f>+I453-0.25</f>
        <v/>
      </c>
      <c r="K453" s="1506">
        <f>(+J453*$K$30)/1000</f>
        <v/>
      </c>
      <c r="L453" s="1506">
        <f>((75/H453)+10)/1000</f>
        <v/>
      </c>
      <c r="M453" s="1505">
        <f>+K453+L453</f>
        <v/>
      </c>
      <c r="N453" s="1505">
        <f>+M453*H453</f>
        <v/>
      </c>
      <c r="O453" s="1505">
        <f>+N453-C453</f>
        <v/>
      </c>
      <c r="P453" s="1516">
        <f>(1-(+N453/C453))*100</f>
        <v/>
      </c>
    </row>
    <row r="454" ht="15" customHeight="1" s="1129">
      <c r="B454" s="1112" t="n">
        <v>45226</v>
      </c>
      <c r="C454" s="611" t="n">
        <v>2.81</v>
      </c>
      <c r="H454" s="1515">
        <f>+'BRL USD'!AI674</f>
        <v/>
      </c>
      <c r="I454" s="1515">
        <f>+RBOB!AK674</f>
        <v/>
      </c>
      <c r="J454" s="1506">
        <f>+I454-0.25</f>
        <v/>
      </c>
      <c r="K454" s="1506">
        <f>(+J454*$K$30)/1000</f>
        <v/>
      </c>
      <c r="L454" s="1506">
        <f>((75/H454)+10)/1000</f>
        <v/>
      </c>
      <c r="M454" s="1505">
        <f>+K454+L454</f>
        <v/>
      </c>
      <c r="N454" s="1505">
        <f>+M454*H454</f>
        <v/>
      </c>
      <c r="O454" s="1505">
        <f>+N454-C454</f>
        <v/>
      </c>
      <c r="P454" s="1516">
        <f>(1-(+N454/C454))*100</f>
        <v/>
      </c>
    </row>
    <row r="455" ht="15" customHeight="1" s="1129">
      <c r="B455" s="1112" t="n">
        <v>45229</v>
      </c>
      <c r="C455" s="611" t="n">
        <v>2.81</v>
      </c>
      <c r="H455" s="1515">
        <f>+'BRL USD'!AI675</f>
        <v/>
      </c>
      <c r="I455" s="1515">
        <f>+RBOB!AK675</f>
        <v/>
      </c>
      <c r="J455" s="1506">
        <f>+I455-0.25</f>
        <v/>
      </c>
      <c r="K455" s="1506">
        <f>(+J455*$K$30)/1000</f>
        <v/>
      </c>
      <c r="L455" s="1506">
        <f>((75/H455)+10)/1000</f>
        <v/>
      </c>
      <c r="M455" s="1505">
        <f>+K455+L455</f>
        <v/>
      </c>
      <c r="N455" s="1505">
        <f>+M455*H455</f>
        <v/>
      </c>
      <c r="O455" s="1505">
        <f>+N455-C455</f>
        <v/>
      </c>
      <c r="P455" s="1516">
        <f>(1-(+N455/C455))*100</f>
        <v/>
      </c>
    </row>
    <row r="456" ht="15" customHeight="1" s="1129">
      <c r="B456" s="1112" t="n">
        <v>45230</v>
      </c>
      <c r="C456" s="611" t="n">
        <v>2.81</v>
      </c>
      <c r="H456" s="1515">
        <f>+'BRL USD'!AI676</f>
        <v/>
      </c>
      <c r="I456" s="1515">
        <f>+RBOB!AK676</f>
        <v/>
      </c>
      <c r="J456" s="1506">
        <f>+I456-0.25</f>
        <v/>
      </c>
      <c r="K456" s="1506">
        <f>(+J456*$K$30)/1000</f>
        <v/>
      </c>
      <c r="L456" s="1506">
        <f>((75/H456)+10)/1000</f>
        <v/>
      </c>
      <c r="M456" s="1505">
        <f>+K456+L456</f>
        <v/>
      </c>
      <c r="N456" s="1505">
        <f>+M456*H456</f>
        <v/>
      </c>
      <c r="O456" s="1505">
        <f>+N456-C456</f>
        <v/>
      </c>
      <c r="P456" s="1516">
        <f>(1-(+N456/C456))*100</f>
        <v/>
      </c>
    </row>
    <row r="457" ht="15" customHeight="1" s="1129">
      <c r="B457" s="242" t="n">
        <v>45231</v>
      </c>
      <c r="C457" s="611" t="n">
        <v>2.81</v>
      </c>
      <c r="H457" s="1515">
        <f>+'BRL USD'!AK677</f>
        <v/>
      </c>
      <c r="I457" s="1515">
        <f>+RBOB!AL677</f>
        <v/>
      </c>
      <c r="J457" s="1506">
        <f>+I457-0.25</f>
        <v/>
      </c>
      <c r="K457" s="1506">
        <f>(+J457*$K$30)/1000</f>
        <v/>
      </c>
      <c r="L457" s="1506">
        <f>((75/H457)+10)/1000</f>
        <v/>
      </c>
      <c r="M457" s="1505">
        <f>+K457+L457</f>
        <v/>
      </c>
      <c r="N457" s="1505">
        <f>+M457*H457</f>
        <v/>
      </c>
      <c r="O457" s="1505">
        <f>+N457-C457</f>
        <v/>
      </c>
      <c r="P457" s="1516">
        <f>(1-(+N457/C457))*100</f>
        <v/>
      </c>
    </row>
    <row r="458" ht="15" customHeight="1" s="1129">
      <c r="B458" s="1112" t="n">
        <v>45232</v>
      </c>
      <c r="C458" s="611" t="n">
        <v>2.81</v>
      </c>
      <c r="H458" s="1515">
        <f>+'BRL USD'!AK678</f>
        <v/>
      </c>
      <c r="I458" s="1515">
        <f>+RBOB!AL678</f>
        <v/>
      </c>
      <c r="J458" s="1506">
        <f>+I458-0.25</f>
        <v/>
      </c>
      <c r="K458" s="1506">
        <f>(+J458*$K$30)/1000</f>
        <v/>
      </c>
      <c r="L458" s="1506">
        <f>((75/H458)+10)/1000</f>
        <v/>
      </c>
      <c r="M458" s="1505">
        <f>+K458+L458</f>
        <v/>
      </c>
      <c r="N458" s="1505">
        <f>+M458*H458</f>
        <v/>
      </c>
      <c r="O458" s="1505">
        <f>+N458-C458</f>
        <v/>
      </c>
      <c r="P458" s="1516">
        <f>(1-(+N458/C458))*100</f>
        <v/>
      </c>
    </row>
    <row r="459" ht="15" customHeight="1" s="1129">
      <c r="B459" s="1112" t="n">
        <v>45233</v>
      </c>
      <c r="C459" s="611" t="n">
        <v>2.81</v>
      </c>
      <c r="H459" s="1515">
        <f>+'BRL USD'!AK679</f>
        <v/>
      </c>
      <c r="I459" s="1515">
        <f>+RBOB!AL679</f>
        <v/>
      </c>
      <c r="J459" s="1506">
        <f>+I459-0.25</f>
        <v/>
      </c>
      <c r="K459" s="1506">
        <f>(+J459*$K$30)/1000</f>
        <v/>
      </c>
      <c r="L459" s="1506">
        <f>((75/H459)+10)/1000</f>
        <v/>
      </c>
      <c r="M459" s="1505">
        <f>+K459+L459</f>
        <v/>
      </c>
      <c r="N459" s="1505">
        <f>+M459*H459</f>
        <v/>
      </c>
      <c r="O459" s="1505">
        <f>+N459-C459</f>
        <v/>
      </c>
      <c r="P459" s="1516">
        <f>(1-(+N459/C459))*100</f>
        <v/>
      </c>
    </row>
    <row r="460" ht="15" customHeight="1" s="1129">
      <c r="B460" s="1112" t="n">
        <v>45236</v>
      </c>
      <c r="C460" s="611" t="n">
        <v>2.81</v>
      </c>
      <c r="H460" s="1515">
        <f>+'BRL USD'!AK680</f>
        <v/>
      </c>
      <c r="I460" s="1515">
        <f>+RBOB!AL680</f>
        <v/>
      </c>
      <c r="J460" s="1506">
        <f>+I460-0.25</f>
        <v/>
      </c>
      <c r="K460" s="1506">
        <f>(+J460*$K$30)/1000</f>
        <v/>
      </c>
      <c r="L460" s="1506">
        <f>((75/H460)+10)/1000</f>
        <v/>
      </c>
      <c r="M460" s="1505">
        <f>+K460+L460</f>
        <v/>
      </c>
      <c r="N460" s="1505">
        <f>+M460*H460</f>
        <v/>
      </c>
      <c r="O460" s="1505">
        <f>+N460-C460</f>
        <v/>
      </c>
      <c r="P460" s="1516">
        <f>(1-(+N460/C460))*100</f>
        <v/>
      </c>
    </row>
    <row r="461" ht="15" customHeight="1" s="1129">
      <c r="B461" s="1112" t="n">
        <v>45237</v>
      </c>
      <c r="C461" s="611" t="n">
        <v>2.81</v>
      </c>
      <c r="H461" s="1515">
        <f>+'BRL USD'!AK681</f>
        <v/>
      </c>
      <c r="I461" s="1515">
        <f>+RBOB!AL681</f>
        <v/>
      </c>
      <c r="J461" s="1506">
        <f>+I461-0.25</f>
        <v/>
      </c>
      <c r="K461" s="1506">
        <f>(+J461*$K$30)/1000</f>
        <v/>
      </c>
      <c r="L461" s="1506">
        <f>((75/H461)+10)/1000</f>
        <v/>
      </c>
      <c r="M461" s="1505">
        <f>+K461+L461</f>
        <v/>
      </c>
      <c r="N461" s="1505">
        <f>+M461*H461</f>
        <v/>
      </c>
      <c r="O461" s="1505">
        <f>+N461-C461</f>
        <v/>
      </c>
      <c r="P461" s="1516">
        <f>(1-(+N461/C461))*100</f>
        <v/>
      </c>
    </row>
    <row r="462" ht="15" customHeight="1" s="1129">
      <c r="B462" s="1112" t="n">
        <v>45238</v>
      </c>
      <c r="C462" s="611" t="n">
        <v>2.81</v>
      </c>
      <c r="H462" s="1515">
        <f>+'BRL USD'!AK682</f>
        <v/>
      </c>
      <c r="I462" s="1515">
        <f>+RBOB!AL682</f>
        <v/>
      </c>
      <c r="J462" s="1506">
        <f>+I462-0.25</f>
        <v/>
      </c>
      <c r="K462" s="1506">
        <f>(+J462*$K$30)/1000</f>
        <v/>
      </c>
      <c r="L462" s="1506">
        <f>((75/H462)+10)/1000</f>
        <v/>
      </c>
      <c r="M462" s="1505">
        <f>+K462+L462</f>
        <v/>
      </c>
      <c r="N462" s="1505">
        <f>+M462*H462</f>
        <v/>
      </c>
      <c r="O462" s="1505">
        <f>+N462-C462</f>
        <v/>
      </c>
      <c r="P462" s="1516">
        <f>(1-(+N462/C462))*100</f>
        <v/>
      </c>
    </row>
    <row r="463" ht="15" customHeight="1" s="1129">
      <c r="B463" s="1112" t="n">
        <v>45239</v>
      </c>
      <c r="C463" s="611" t="n">
        <v>2.81</v>
      </c>
      <c r="H463" s="1515">
        <f>+'BRL USD'!AK683</f>
        <v/>
      </c>
      <c r="I463" s="1515">
        <f>+RBOB!AL683</f>
        <v/>
      </c>
      <c r="J463" s="1506">
        <f>+I463-0.25</f>
        <v/>
      </c>
      <c r="K463" s="1506">
        <f>(+J463*$K$30)/1000</f>
        <v/>
      </c>
      <c r="L463" s="1506">
        <f>((75/H463)+10)/1000</f>
        <v/>
      </c>
      <c r="M463" s="1505">
        <f>+K463+L463</f>
        <v/>
      </c>
      <c r="N463" s="1505">
        <f>+M463*H463</f>
        <v/>
      </c>
      <c r="O463" s="1505">
        <f>+N463-C463</f>
        <v/>
      </c>
      <c r="P463" s="1516">
        <f>(1-(+N463/C463))*100</f>
        <v/>
      </c>
    </row>
    <row r="464" ht="15" customHeight="1" s="1129">
      <c r="B464" s="1112" t="n">
        <v>45240</v>
      </c>
      <c r="C464" s="611" t="n">
        <v>2.81</v>
      </c>
      <c r="H464" s="1515">
        <f>+'BRL USD'!AK684</f>
        <v/>
      </c>
      <c r="I464" s="1515">
        <f>+RBOB!AL684</f>
        <v/>
      </c>
      <c r="J464" s="1506">
        <f>+I464-0.25</f>
        <v/>
      </c>
      <c r="K464" s="1506">
        <f>(+J464*$K$30)/1000</f>
        <v/>
      </c>
      <c r="L464" s="1506">
        <f>((75/H464)+10)/1000</f>
        <v/>
      </c>
      <c r="M464" s="1505">
        <f>+K464+L464</f>
        <v/>
      </c>
      <c r="N464" s="1505">
        <f>+M464*H464</f>
        <v/>
      </c>
      <c r="O464" s="1505">
        <f>+N464-C464</f>
        <v/>
      </c>
      <c r="P464" s="1516">
        <f>(1-(+N464/C464))*100</f>
        <v/>
      </c>
    </row>
    <row r="465" ht="15" customHeight="1" s="1129">
      <c r="B465" s="1112" t="n">
        <v>45243</v>
      </c>
      <c r="C465" s="611" t="n">
        <v>2.81</v>
      </c>
      <c r="H465" s="1515">
        <f>+'BRL USD'!AK685</f>
        <v/>
      </c>
      <c r="I465" s="1515">
        <f>+RBOB!AL685</f>
        <v/>
      </c>
      <c r="J465" s="1506">
        <f>+I465-0.25</f>
        <v/>
      </c>
      <c r="K465" s="1506">
        <f>(+J465*$K$30)/1000</f>
        <v/>
      </c>
      <c r="L465" s="1506">
        <f>((75/H465)+10)/1000</f>
        <v/>
      </c>
      <c r="M465" s="1505">
        <f>+K465+L465</f>
        <v/>
      </c>
      <c r="N465" s="1505">
        <f>+M465*H465</f>
        <v/>
      </c>
      <c r="O465" s="1505">
        <f>+N465-C465</f>
        <v/>
      </c>
      <c r="P465" s="1516">
        <f>(1-(+N465/C465))*100</f>
        <v/>
      </c>
    </row>
    <row r="466" ht="15" customHeight="1" s="1129">
      <c r="B466" s="1112" t="n">
        <v>45244</v>
      </c>
      <c r="C466" s="611" t="n">
        <v>2.81</v>
      </c>
      <c r="H466" s="1515">
        <f>+'BRL USD'!AK686</f>
        <v/>
      </c>
      <c r="I466" s="1515">
        <f>+RBOB!AL686</f>
        <v/>
      </c>
      <c r="J466" s="1506">
        <f>+I466-0.25</f>
        <v/>
      </c>
      <c r="K466" s="1506">
        <f>(+J466*$K$30)/1000</f>
        <v/>
      </c>
      <c r="L466" s="1506">
        <f>((75/H466)+10)/1000</f>
        <v/>
      </c>
      <c r="M466" s="1505">
        <f>+K466+L466</f>
        <v/>
      </c>
      <c r="N466" s="1505">
        <f>+M466*H466</f>
        <v/>
      </c>
      <c r="O466" s="1505">
        <f>+N466-C466</f>
        <v/>
      </c>
      <c r="P466" s="1516">
        <f>(1-(+N466/C466))*100</f>
        <v/>
      </c>
    </row>
    <row r="467" ht="15" customHeight="1" s="1129">
      <c r="B467" s="1112" t="n">
        <v>45245</v>
      </c>
      <c r="C467" s="611" t="n">
        <v>2.81</v>
      </c>
      <c r="H467" s="1515">
        <f>+'BRL USD'!AK687</f>
        <v/>
      </c>
      <c r="I467" s="1515">
        <f>+RBOB!AL687</f>
        <v/>
      </c>
      <c r="J467" s="1506">
        <f>+I467-0.25</f>
        <v/>
      </c>
      <c r="K467" s="1506">
        <f>(+J467*$K$30)/1000</f>
        <v/>
      </c>
      <c r="L467" s="1506">
        <f>((75/H467)+10)/1000</f>
        <v/>
      </c>
      <c r="M467" s="1505">
        <f>+K467+L467</f>
        <v/>
      </c>
      <c r="N467" s="1505">
        <f>+M467*H467</f>
        <v/>
      </c>
      <c r="O467" s="1505">
        <f>+N467-C467</f>
        <v/>
      </c>
      <c r="P467" s="1516">
        <f>(1-(+N467/C467))*100</f>
        <v/>
      </c>
    </row>
    <row r="468" ht="15" customHeight="1" s="1129">
      <c r="B468" s="1112" t="n">
        <v>45246</v>
      </c>
      <c r="C468" s="611" t="n">
        <v>2.81</v>
      </c>
      <c r="H468" s="1515">
        <f>+'BRL USD'!AK688</f>
        <v/>
      </c>
      <c r="I468" s="1515">
        <f>+RBOB!AL688</f>
        <v/>
      </c>
      <c r="J468" s="1506">
        <f>+I468-0.25</f>
        <v/>
      </c>
      <c r="K468" s="1506">
        <f>(+J468*$K$30)/1000</f>
        <v/>
      </c>
      <c r="L468" s="1506">
        <f>((75/H468)+10)/1000</f>
        <v/>
      </c>
      <c r="M468" s="1505">
        <f>+K468+L468</f>
        <v/>
      </c>
      <c r="N468" s="1505">
        <f>+M468*H468</f>
        <v/>
      </c>
      <c r="O468" s="1505">
        <f>+N468-C468</f>
        <v/>
      </c>
      <c r="P468" s="1516">
        <f>(1-(+N468/C468))*100</f>
        <v/>
      </c>
    </row>
    <row r="469" ht="15" customHeight="1" s="1129">
      <c r="B469" s="1112" t="n">
        <v>45247</v>
      </c>
      <c r="C469" s="611" t="n">
        <v>2.81</v>
      </c>
      <c r="H469" s="1515">
        <f>+'BRL USD'!AK689</f>
        <v/>
      </c>
      <c r="I469" s="1515">
        <f>+RBOB!AL689</f>
        <v/>
      </c>
      <c r="J469" s="1506">
        <f>+I469-0.25</f>
        <v/>
      </c>
      <c r="K469" s="1506">
        <f>(+J469*$K$30)/1000</f>
        <v/>
      </c>
      <c r="L469" s="1506">
        <f>((75/H469)+10)/1000</f>
        <v/>
      </c>
      <c r="M469" s="1505">
        <f>+K469+L469</f>
        <v/>
      </c>
      <c r="N469" s="1505">
        <f>+M469*H469</f>
        <v/>
      </c>
      <c r="O469" s="1505">
        <f>+N469-C469</f>
        <v/>
      </c>
      <c r="P469" s="1516">
        <f>(1-(+N469/C469))*100</f>
        <v/>
      </c>
    </row>
    <row r="470" ht="15" customHeight="1" s="1129">
      <c r="B470" s="1112" t="n">
        <v>45250</v>
      </c>
      <c r="C470" s="611" t="n">
        <v>2.81</v>
      </c>
      <c r="H470" s="1515">
        <f>+'BRL USD'!AK690</f>
        <v/>
      </c>
      <c r="I470" s="1515">
        <f>+RBOB!AL690</f>
        <v/>
      </c>
      <c r="J470" s="1506">
        <f>+I470-0.25</f>
        <v/>
      </c>
      <c r="K470" s="1506">
        <f>(+J470*$K$30)/1000</f>
        <v/>
      </c>
      <c r="L470" s="1506">
        <f>((75/H470)+10)/1000</f>
        <v/>
      </c>
      <c r="M470" s="1505">
        <f>+K470+L470</f>
        <v/>
      </c>
      <c r="N470" s="1505">
        <f>+M470*H470</f>
        <v/>
      </c>
      <c r="O470" s="1505">
        <f>+N470-C470</f>
        <v/>
      </c>
      <c r="P470" s="1516">
        <f>(1-(+N470/C470))*100</f>
        <v/>
      </c>
    </row>
    <row r="471" ht="15" customHeight="1" s="1129">
      <c r="B471" s="1112" t="n">
        <v>45251</v>
      </c>
      <c r="C471" s="611" t="n">
        <v>2.81</v>
      </c>
      <c r="H471" s="1515">
        <f>+'BRL USD'!AK691</f>
        <v/>
      </c>
      <c r="I471" s="1515">
        <f>+RBOB!AL691</f>
        <v/>
      </c>
      <c r="J471" s="1506">
        <f>+I471-0.25</f>
        <v/>
      </c>
      <c r="K471" s="1506">
        <f>(+J471*$K$30)/1000</f>
        <v/>
      </c>
      <c r="L471" s="1506">
        <f>((75/H471)+10)/1000</f>
        <v/>
      </c>
      <c r="M471" s="1505">
        <f>+K471+L471</f>
        <v/>
      </c>
      <c r="N471" s="1505">
        <f>+M471*H471</f>
        <v/>
      </c>
      <c r="O471" s="1505">
        <f>+N471-C471</f>
        <v/>
      </c>
      <c r="P471" s="1516">
        <f>(1-(+N471/C471))*100</f>
        <v/>
      </c>
    </row>
    <row r="472" ht="15" customHeight="1" s="1129">
      <c r="B472" s="1112" t="n">
        <v>45252</v>
      </c>
      <c r="C472" s="611" t="n">
        <v>2.81</v>
      </c>
      <c r="H472" s="1515">
        <f>+'BRL USD'!AK692</f>
        <v/>
      </c>
      <c r="I472" s="1515">
        <f>+RBOB!AL692</f>
        <v/>
      </c>
      <c r="J472" s="1506">
        <f>+I472-0.25</f>
        <v/>
      </c>
      <c r="K472" s="1506">
        <f>(+J472*$K$30)/1000</f>
        <v/>
      </c>
      <c r="L472" s="1506">
        <f>((75/H472)+10)/1000</f>
        <v/>
      </c>
      <c r="M472" s="1505">
        <f>+K472+L472</f>
        <v/>
      </c>
      <c r="N472" s="1505">
        <f>+M472*H472</f>
        <v/>
      </c>
      <c r="O472" s="1505">
        <f>+N472-C472</f>
        <v/>
      </c>
      <c r="P472" s="1516">
        <f>(1-(+N472/C472))*100</f>
        <v/>
      </c>
    </row>
    <row r="473" ht="15" customHeight="1" s="1129">
      <c r="B473" s="1112" t="n">
        <v>45253</v>
      </c>
      <c r="C473" s="611" t="n">
        <v>2.81</v>
      </c>
      <c r="H473" s="1515">
        <f>+'BRL USD'!AK693</f>
        <v/>
      </c>
      <c r="I473" s="1515">
        <f>+RBOB!AL693</f>
        <v/>
      </c>
      <c r="J473" s="1506">
        <f>+I473-0.25</f>
        <v/>
      </c>
      <c r="K473" s="1506">
        <f>(+J473*$K$30)/1000</f>
        <v/>
      </c>
      <c r="L473" s="1506">
        <f>((75/H473)+10)/1000</f>
        <v/>
      </c>
      <c r="M473" s="1505">
        <f>+K473+L473</f>
        <v/>
      </c>
      <c r="N473" s="1505">
        <f>+M473*H473</f>
        <v/>
      </c>
      <c r="O473" s="1505">
        <f>+N473-C473</f>
        <v/>
      </c>
      <c r="P473" s="1516">
        <f>(1-(+N473/C473))*100</f>
        <v/>
      </c>
    </row>
    <row r="474" ht="15" customHeight="1" s="1129">
      <c r="B474" s="1112" t="n">
        <v>45254</v>
      </c>
      <c r="C474" s="611" t="n">
        <v>2.81</v>
      </c>
      <c r="H474" s="1515">
        <f>+'BRL USD'!AK694</f>
        <v/>
      </c>
      <c r="I474" s="1515">
        <f>+RBOB!AL694</f>
        <v/>
      </c>
      <c r="J474" s="1506">
        <f>+I474-0.25</f>
        <v/>
      </c>
      <c r="K474" s="1506">
        <f>(+J474*$K$30)/1000</f>
        <v/>
      </c>
      <c r="L474" s="1506">
        <f>((75/H474)+10)/1000</f>
        <v/>
      </c>
      <c r="M474" s="1505">
        <f>+K474+L474</f>
        <v/>
      </c>
      <c r="N474" s="1505">
        <f>+M474*H474</f>
        <v/>
      </c>
      <c r="O474" s="1505">
        <f>+N474-C474</f>
        <v/>
      </c>
      <c r="P474" s="1516">
        <f>(1-(+N474/C474))*100</f>
        <v/>
      </c>
    </row>
    <row r="475" ht="15" customHeight="1" s="1129">
      <c r="B475" s="1112" t="n">
        <v>45257</v>
      </c>
      <c r="C475" s="611" t="n">
        <v>2.81</v>
      </c>
      <c r="H475" s="1515">
        <f>+'BRL USD'!AK695</f>
        <v/>
      </c>
      <c r="I475" s="1515">
        <f>+RBOB!AL695</f>
        <v/>
      </c>
      <c r="J475" s="1506">
        <f>+I475-0.25</f>
        <v/>
      </c>
      <c r="K475" s="1506">
        <f>(+J475*$K$30)/1000</f>
        <v/>
      </c>
      <c r="L475" s="1506">
        <f>((75/H475)+10)/1000</f>
        <v/>
      </c>
      <c r="M475" s="1505">
        <f>+K475+L475</f>
        <v/>
      </c>
      <c r="N475" s="1505">
        <f>+M475*H475</f>
        <v/>
      </c>
      <c r="O475" s="1505">
        <f>+N475-C475</f>
        <v/>
      </c>
      <c r="P475" s="1516">
        <f>(1-(+N475/C475))*100</f>
        <v/>
      </c>
    </row>
    <row r="476" ht="15" customHeight="1" s="1129">
      <c r="B476" s="1112" t="n">
        <v>45258</v>
      </c>
      <c r="C476" s="611" t="n">
        <v>2.81</v>
      </c>
      <c r="H476" s="1515">
        <f>+'BRL USD'!AK696</f>
        <v/>
      </c>
      <c r="I476" s="1515">
        <f>+RBOB!AL696</f>
        <v/>
      </c>
      <c r="J476" s="1506">
        <f>+I476-0.25</f>
        <v/>
      </c>
      <c r="K476" s="1506">
        <f>(+J476*$K$30)/1000</f>
        <v/>
      </c>
      <c r="L476" s="1506">
        <f>((75/H476)+10)/1000</f>
        <v/>
      </c>
      <c r="M476" s="1505">
        <f>+K476+L476</f>
        <v/>
      </c>
      <c r="N476" s="1505">
        <f>+M476*H476</f>
        <v/>
      </c>
      <c r="O476" s="1505">
        <f>+N476-C476</f>
        <v/>
      </c>
      <c r="P476" s="1516">
        <f>(1-(+N476/C476))*100</f>
        <v/>
      </c>
    </row>
    <row r="477" ht="15" customHeight="1" s="1129">
      <c r="B477" s="1112" t="n">
        <v>45259</v>
      </c>
      <c r="C477" s="611" t="n">
        <v>2.81</v>
      </c>
      <c r="H477" s="1515">
        <f>+'BRL USD'!AK697</f>
        <v/>
      </c>
      <c r="I477" s="1515">
        <f>+RBOB!AL697</f>
        <v/>
      </c>
      <c r="J477" s="1506">
        <f>+I477-0.25</f>
        <v/>
      </c>
      <c r="K477" s="1506">
        <f>(+J477*$K$30)/1000</f>
        <v/>
      </c>
      <c r="L477" s="1506">
        <f>((75/H477)+10)/1000</f>
        <v/>
      </c>
      <c r="M477" s="1505">
        <f>+K477+L477</f>
        <v/>
      </c>
      <c r="N477" s="1505">
        <f>+M477*H477</f>
        <v/>
      </c>
      <c r="O477" s="1505">
        <f>+N477-C477</f>
        <v/>
      </c>
      <c r="P477" s="1516">
        <f>(1-(+N477/C477))*100</f>
        <v/>
      </c>
    </row>
    <row r="478" ht="15" customHeight="1" s="1129">
      <c r="B478" s="1112" t="n">
        <v>45260</v>
      </c>
      <c r="C478" s="611" t="n">
        <v>2.81</v>
      </c>
      <c r="H478" s="1515">
        <f>+'BRL USD'!AK698</f>
        <v/>
      </c>
      <c r="I478" s="1515">
        <f>+RBOB!AL698</f>
        <v/>
      </c>
      <c r="J478" s="1506">
        <f>+I478-0.25</f>
        <v/>
      </c>
      <c r="K478" s="1506">
        <f>(+J478*$K$30)/1000</f>
        <v/>
      </c>
      <c r="L478" s="1506">
        <f>((75/H478)+10)/1000</f>
        <v/>
      </c>
      <c r="M478" s="1505">
        <f>+K478+L478</f>
        <v/>
      </c>
      <c r="N478" s="1505">
        <f>+M478*H478</f>
        <v/>
      </c>
      <c r="O478" s="1505">
        <f>+N478-C478</f>
        <v/>
      </c>
      <c r="P478" s="1516">
        <f>(1-(+N478/C478))*100</f>
        <v/>
      </c>
    </row>
    <row r="479" ht="15" customHeight="1" s="1129">
      <c r="B479" s="1112" t="n">
        <v>45261</v>
      </c>
      <c r="C479" s="800" t="n">
        <v>2.81</v>
      </c>
      <c r="H479" s="1515">
        <f>+'BRL USD'!AK699</f>
        <v/>
      </c>
      <c r="I479" s="1515">
        <f>+RBOB!AM699</f>
        <v/>
      </c>
      <c r="J479" s="1506">
        <f>+I479-0.25</f>
        <v/>
      </c>
      <c r="K479" s="1506">
        <f>(+J479*$K$30)/1000</f>
        <v/>
      </c>
      <c r="L479" s="1506">
        <f>((75/H479)+10)/1000</f>
        <v/>
      </c>
      <c r="M479" s="1505">
        <f>+K479+L479</f>
        <v/>
      </c>
      <c r="N479" s="1505">
        <f>+M479*H479</f>
        <v/>
      </c>
      <c r="O479" s="1505">
        <f>+N479-C479</f>
        <v/>
      </c>
      <c r="P479" s="1516">
        <f>(1-(+N479/C479))*100</f>
        <v/>
      </c>
    </row>
    <row r="480" ht="15" customHeight="1" s="1129">
      <c r="B480" s="1112" t="n">
        <v>45264</v>
      </c>
      <c r="C480" s="800" t="n">
        <v>2.81</v>
      </c>
      <c r="H480" s="1515">
        <f>+'BRL USD'!AK700</f>
        <v/>
      </c>
      <c r="I480" s="1515">
        <f>+RBOB!AM700</f>
        <v/>
      </c>
      <c r="J480" s="1506">
        <f>+I480-0.25</f>
        <v/>
      </c>
      <c r="K480" s="1506">
        <f>(+J480*$K$30)/1000</f>
        <v/>
      </c>
      <c r="L480" s="1506">
        <f>((75/H480)+10)/1000</f>
        <v/>
      </c>
      <c r="M480" s="1505">
        <f>+K480+L480</f>
        <v/>
      </c>
      <c r="N480" s="1505">
        <f>+M480*H480</f>
        <v/>
      </c>
      <c r="O480" s="1505">
        <f>+N480-C480</f>
        <v/>
      </c>
      <c r="P480" s="1516">
        <f>(1-(+N480/C480))*100</f>
        <v/>
      </c>
    </row>
    <row r="481" ht="15" customHeight="1" s="1129">
      <c r="B481" s="1112" t="n">
        <v>45265</v>
      </c>
      <c r="C481" s="800" t="n">
        <v>2.81</v>
      </c>
      <c r="H481" s="1515">
        <f>+'BRL USD'!AK701</f>
        <v/>
      </c>
      <c r="I481" s="1515">
        <f>+RBOB!AM701</f>
        <v/>
      </c>
      <c r="J481" s="1506">
        <f>+I481-0.25</f>
        <v/>
      </c>
      <c r="K481" s="1506">
        <f>(+J481*$K$30)/1000</f>
        <v/>
      </c>
      <c r="L481" s="1506">
        <f>((75/H481)+10)/1000</f>
        <v/>
      </c>
      <c r="M481" s="1505">
        <f>+K481+L481</f>
        <v/>
      </c>
      <c r="N481" s="1505">
        <f>+M481*H481</f>
        <v/>
      </c>
      <c r="O481" s="1505">
        <f>+N481-C481</f>
        <v/>
      </c>
      <c r="P481" s="1516">
        <f>(1-(+N481/C481))*100</f>
        <v/>
      </c>
    </row>
    <row r="482" ht="15" customHeight="1" s="1129">
      <c r="B482" s="1112" t="n">
        <v>45266</v>
      </c>
      <c r="C482" s="800" t="n">
        <v>2.81</v>
      </c>
      <c r="H482" s="1515">
        <f>+'BRL USD'!AK702</f>
        <v/>
      </c>
      <c r="I482" s="1515">
        <f>+RBOB!AM702</f>
        <v/>
      </c>
      <c r="J482" s="1506">
        <f>+I482-0.25</f>
        <v/>
      </c>
      <c r="K482" s="1506">
        <f>(+J482*$K$30)/1000</f>
        <v/>
      </c>
      <c r="L482" s="1506">
        <f>((75/H482)+10)/1000</f>
        <v/>
      </c>
      <c r="M482" s="1505">
        <f>+K482+L482</f>
        <v/>
      </c>
      <c r="N482" s="1505">
        <f>+M482*H482</f>
        <v/>
      </c>
      <c r="O482" s="1505">
        <f>+N482-C482</f>
        <v/>
      </c>
      <c r="P482" s="1516">
        <f>(1-(+N482/C482))*100</f>
        <v/>
      </c>
    </row>
    <row r="483" ht="15" customHeight="1" s="1129">
      <c r="B483" s="1112" t="n">
        <v>45267</v>
      </c>
      <c r="C483" s="800" t="n">
        <v>2.81</v>
      </c>
      <c r="H483" s="1515">
        <f>+'BRL USD'!AK703</f>
        <v/>
      </c>
      <c r="I483" s="1515">
        <f>+RBOB!AM703</f>
        <v/>
      </c>
      <c r="J483" s="1506">
        <f>+I483-0.25</f>
        <v/>
      </c>
      <c r="K483" s="1506">
        <f>(+J483*$K$30)/1000</f>
        <v/>
      </c>
      <c r="L483" s="1506">
        <f>((75/H483)+10)/1000</f>
        <v/>
      </c>
      <c r="M483" s="1505">
        <f>+K483+L483</f>
        <v/>
      </c>
      <c r="N483" s="1505">
        <f>+M483*H483</f>
        <v/>
      </c>
      <c r="O483" s="1505">
        <f>+N483-C483</f>
        <v/>
      </c>
      <c r="P483" s="1516">
        <f>(1-(+N483/C483))*100</f>
        <v/>
      </c>
    </row>
    <row r="484" ht="15" customHeight="1" s="1129">
      <c r="B484" s="1112" t="n">
        <v>45268</v>
      </c>
      <c r="C484" s="800" t="n">
        <v>2.81</v>
      </c>
      <c r="H484" s="1515">
        <f>+'BRL USD'!AK704</f>
        <v/>
      </c>
      <c r="I484" s="1515">
        <f>+RBOB!AM704</f>
        <v/>
      </c>
      <c r="J484" s="1506">
        <f>+I484-0.25</f>
        <v/>
      </c>
      <c r="K484" s="1506">
        <f>(+J484*$K$30)/1000</f>
        <v/>
      </c>
      <c r="L484" s="1506">
        <f>((75/H484)+10)/1000</f>
        <v/>
      </c>
      <c r="M484" s="1505">
        <f>+K484+L484</f>
        <v/>
      </c>
      <c r="N484" s="1505">
        <f>+M484*H484</f>
        <v/>
      </c>
      <c r="O484" s="1505">
        <f>+N484-C484</f>
        <v/>
      </c>
      <c r="P484" s="1516">
        <f>(1-(+N484/C484))*100</f>
        <v/>
      </c>
    </row>
    <row r="485" ht="15" customHeight="1" s="1129">
      <c r="B485" s="1112" t="n">
        <v>45271</v>
      </c>
      <c r="C485" s="800" t="n">
        <v>2.81</v>
      </c>
      <c r="H485" s="1515">
        <f>+'BRL USD'!AK705</f>
        <v/>
      </c>
      <c r="I485" s="1515">
        <f>+RBOB!AM705</f>
        <v/>
      </c>
      <c r="J485" s="1506">
        <f>+I485-0.25</f>
        <v/>
      </c>
      <c r="K485" s="1506">
        <f>(+J485*$K$30)/1000</f>
        <v/>
      </c>
      <c r="L485" s="1506">
        <f>((75/H485)+10)/1000</f>
        <v/>
      </c>
      <c r="M485" s="1505">
        <f>+K485+L485</f>
        <v/>
      </c>
      <c r="N485" s="1505">
        <f>+M485*H485</f>
        <v/>
      </c>
      <c r="O485" s="1505">
        <f>+N485-C485</f>
        <v/>
      </c>
      <c r="P485" s="1516">
        <f>(1-(+N485/C485))*100</f>
        <v/>
      </c>
    </row>
    <row r="486" ht="15" customHeight="1" s="1129">
      <c r="B486" s="1112" t="n">
        <v>45272</v>
      </c>
      <c r="C486" s="800" t="n">
        <v>2.81</v>
      </c>
      <c r="H486" s="1515">
        <f>+'BRL USD'!AK706</f>
        <v/>
      </c>
      <c r="I486" s="1515">
        <f>+RBOB!AM706</f>
        <v/>
      </c>
      <c r="J486" s="1506">
        <f>+I486-0.25</f>
        <v/>
      </c>
      <c r="K486" s="1506">
        <f>(+J486*$K$30)/1000</f>
        <v/>
      </c>
      <c r="L486" s="1506">
        <f>((75/H486)+10)/1000</f>
        <v/>
      </c>
      <c r="M486" s="1505">
        <f>+K486+L486</f>
        <v/>
      </c>
      <c r="N486" s="1505">
        <f>+M486*H486</f>
        <v/>
      </c>
      <c r="O486" s="1505">
        <f>+N486-C486</f>
        <v/>
      </c>
      <c r="P486" s="1516">
        <f>(1-(+N486/C486))*100</f>
        <v/>
      </c>
    </row>
    <row r="487" ht="15" customHeight="1" s="1129">
      <c r="B487" s="1112" t="n">
        <v>45273</v>
      </c>
      <c r="C487" s="800" t="n">
        <v>2.81</v>
      </c>
      <c r="H487" s="1515">
        <f>+'BRL USD'!AK707</f>
        <v/>
      </c>
      <c r="I487" s="1515">
        <f>+RBOB!AM707</f>
        <v/>
      </c>
      <c r="J487" s="1506">
        <f>+I487-0.25</f>
        <v/>
      </c>
      <c r="K487" s="1506">
        <f>(+J487*$K$30)/1000</f>
        <v/>
      </c>
      <c r="L487" s="1506">
        <f>((75/H487)+10)/1000</f>
        <v/>
      </c>
      <c r="M487" s="1505">
        <f>+K487+L487</f>
        <v/>
      </c>
      <c r="N487" s="1505">
        <f>+M487*H487</f>
        <v/>
      </c>
      <c r="O487" s="1505">
        <f>+N487-C487</f>
        <v/>
      </c>
      <c r="P487" s="1516">
        <f>(1-(+N487/C487))*100</f>
        <v/>
      </c>
    </row>
    <row r="488" ht="15" customHeight="1" s="1129">
      <c r="B488" s="1112" t="n">
        <v>45274</v>
      </c>
      <c r="C488" s="800" t="n">
        <v>2.81</v>
      </c>
      <c r="H488" s="1515">
        <f>+'BRL USD'!AK708</f>
        <v/>
      </c>
      <c r="I488" s="1515">
        <f>+RBOB!AM708</f>
        <v/>
      </c>
      <c r="J488" s="1506">
        <f>+I488-0.25</f>
        <v/>
      </c>
      <c r="K488" s="1506">
        <f>(+J488*$K$30)/1000</f>
        <v/>
      </c>
      <c r="L488" s="1506">
        <f>((75/H488)+10)/1000</f>
        <v/>
      </c>
      <c r="M488" s="1505">
        <f>+K488+L488</f>
        <v/>
      </c>
      <c r="N488" s="1505">
        <f>+M488*H488</f>
        <v/>
      </c>
      <c r="O488" s="1505">
        <f>+N488-C488</f>
        <v/>
      </c>
      <c r="P488" s="1516">
        <f>(1-(+N488/C488))*100</f>
        <v/>
      </c>
    </row>
    <row r="489" ht="15" customHeight="1" s="1129">
      <c r="B489" s="1112" t="n">
        <v>45275</v>
      </c>
      <c r="C489" s="800" t="n">
        <v>2.81</v>
      </c>
      <c r="H489" s="1515">
        <f>+'BRL USD'!AK709</f>
        <v/>
      </c>
      <c r="I489" s="1515">
        <f>+RBOB!AM709</f>
        <v/>
      </c>
      <c r="J489" s="1506">
        <f>+I489-0.25</f>
        <v/>
      </c>
      <c r="K489" s="1506">
        <f>(+J489*$K$30)/1000</f>
        <v/>
      </c>
      <c r="L489" s="1506">
        <f>((75/H489)+10)/1000</f>
        <v/>
      </c>
      <c r="M489" s="1505">
        <f>+K489+L489</f>
        <v/>
      </c>
      <c r="N489" s="1505">
        <f>+M489*H489</f>
        <v/>
      </c>
      <c r="O489" s="1505">
        <f>+N489-C489</f>
        <v/>
      </c>
      <c r="P489" s="1516">
        <f>(1-(+N489/C489))*100</f>
        <v/>
      </c>
    </row>
    <row r="490" ht="15" customHeight="1" s="1129">
      <c r="B490" s="1112" t="n">
        <v>45278</v>
      </c>
      <c r="C490" s="800" t="n">
        <v>2.81</v>
      </c>
      <c r="H490" s="1515">
        <f>+'BRL USD'!AK710</f>
        <v/>
      </c>
      <c r="I490" s="1515">
        <f>+RBOB!AM710</f>
        <v/>
      </c>
      <c r="J490" s="1506">
        <f>+I490-0.25</f>
        <v/>
      </c>
      <c r="K490" s="1506">
        <f>(+J490*$K$30)/1000</f>
        <v/>
      </c>
      <c r="L490" s="1506">
        <f>((75/H490)+10)/1000</f>
        <v/>
      </c>
      <c r="M490" s="1505">
        <f>+K490+L490</f>
        <v/>
      </c>
      <c r="N490" s="1505">
        <f>+M490*H490</f>
        <v/>
      </c>
      <c r="O490" s="1505">
        <f>+N490-C490</f>
        <v/>
      </c>
      <c r="P490" s="1516">
        <f>(1-(+N490/C490))*100</f>
        <v/>
      </c>
    </row>
    <row r="491" ht="15" customHeight="1" s="1129">
      <c r="B491" s="1112" t="n">
        <v>45279</v>
      </c>
      <c r="C491" s="800" t="n">
        <v>2.81</v>
      </c>
      <c r="H491" s="1515">
        <f>+'BRL USD'!AK711</f>
        <v/>
      </c>
      <c r="I491" s="1515">
        <f>+RBOB!AM711</f>
        <v/>
      </c>
      <c r="J491" s="1506">
        <f>+I491-0.25</f>
        <v/>
      </c>
      <c r="K491" s="1506">
        <f>(+J491*$K$30)/1000</f>
        <v/>
      </c>
      <c r="L491" s="1506">
        <f>((75/H491)+10)/1000</f>
        <v/>
      </c>
      <c r="M491" s="1505">
        <f>+K491+L491</f>
        <v/>
      </c>
      <c r="N491" s="1505">
        <f>+M491*H491</f>
        <v/>
      </c>
      <c r="O491" s="1505">
        <f>+N491-C491</f>
        <v/>
      </c>
      <c r="P491" s="1516">
        <f>(1-(+N491/C491))*100</f>
        <v/>
      </c>
    </row>
    <row r="492" ht="15" customHeight="1" s="1129">
      <c r="B492" s="1112" t="n">
        <v>45280</v>
      </c>
      <c r="C492" s="800" t="n">
        <v>2.81</v>
      </c>
      <c r="H492" s="1515">
        <f>+'BRL USD'!AK712</f>
        <v/>
      </c>
      <c r="I492" s="1515">
        <f>+RBOB!AM712</f>
        <v/>
      </c>
      <c r="J492" s="1506">
        <f>+I492-0.25</f>
        <v/>
      </c>
      <c r="K492" s="1506">
        <f>(+J492*$K$30)/1000</f>
        <v/>
      </c>
      <c r="L492" s="1506">
        <f>((75/H492)+10)/1000</f>
        <v/>
      </c>
      <c r="M492" s="1505">
        <f>+K492+L492</f>
        <v/>
      </c>
      <c r="N492" s="1505">
        <f>+M492*H492</f>
        <v/>
      </c>
      <c r="O492" s="1505">
        <f>+N492-C492</f>
        <v/>
      </c>
      <c r="P492" s="1516">
        <f>(1-(+N492/C492))*100</f>
        <v/>
      </c>
    </row>
    <row r="493" ht="15" customHeight="1" s="1129">
      <c r="B493" s="1112" t="n">
        <v>45281</v>
      </c>
      <c r="C493" s="800" t="n">
        <v>2.81</v>
      </c>
      <c r="H493" s="1515">
        <f>+'BRL USD'!AK713</f>
        <v/>
      </c>
      <c r="I493" s="1515">
        <f>+RBOB!AM713</f>
        <v/>
      </c>
      <c r="J493" s="1506">
        <f>+I493-0.25</f>
        <v/>
      </c>
      <c r="K493" s="1506">
        <f>(+J493*$K$30)/1000</f>
        <v/>
      </c>
      <c r="L493" s="1506">
        <f>((75/H493)+10)/1000</f>
        <v/>
      </c>
      <c r="M493" s="1505">
        <f>+K493+L493</f>
        <v/>
      </c>
      <c r="N493" s="1505">
        <f>+M493*H493</f>
        <v/>
      </c>
      <c r="O493" s="1505">
        <f>+N493-C493</f>
        <v/>
      </c>
      <c r="P493" s="1516">
        <f>(1-(+N493/C493))*100</f>
        <v/>
      </c>
    </row>
    <row r="494" ht="15" customHeight="1" s="1129">
      <c r="B494" s="1112" t="n">
        <v>45282</v>
      </c>
      <c r="C494" s="800" t="n">
        <v>2.81</v>
      </c>
      <c r="H494" s="1515">
        <f>+'BRL USD'!AK714</f>
        <v/>
      </c>
      <c r="I494" s="1515">
        <f>+RBOB!AM714</f>
        <v/>
      </c>
      <c r="J494" s="1506">
        <f>+I494-0.25</f>
        <v/>
      </c>
      <c r="K494" s="1506">
        <f>(+J494*$K$30)/1000</f>
        <v/>
      </c>
      <c r="L494" s="1506">
        <f>((75/H494)+10)/1000</f>
        <v/>
      </c>
      <c r="M494" s="1505">
        <f>+K494+L494</f>
        <v/>
      </c>
      <c r="N494" s="1505">
        <f>+M494*H494</f>
        <v/>
      </c>
      <c r="O494" s="1505">
        <f>+N494-C494</f>
        <v/>
      </c>
      <c r="P494" s="1516">
        <f>(1-(+N494/C494))*100</f>
        <v/>
      </c>
    </row>
    <row r="495" ht="15" customHeight="1" s="1129">
      <c r="B495" s="1112" t="n">
        <v>45286</v>
      </c>
      <c r="C495" s="800" t="n">
        <v>2.81</v>
      </c>
      <c r="H495" s="1515">
        <f>+'BRL USD'!AK715</f>
        <v/>
      </c>
      <c r="I495" s="1518">
        <f>+RBOB!AM715</f>
        <v/>
      </c>
      <c r="J495" s="1506">
        <f>+I495-0.25</f>
        <v/>
      </c>
      <c r="K495" s="1506">
        <f>(+J495*$K$30)/1000</f>
        <v/>
      </c>
      <c r="L495" s="1506">
        <f>((75/H495)+10)/1000</f>
        <v/>
      </c>
      <c r="M495" s="1505">
        <f>+K495+L495</f>
        <v/>
      </c>
      <c r="N495" s="1505">
        <f>+M495*H495</f>
        <v/>
      </c>
      <c r="O495" s="1505">
        <f>+N495-C495</f>
        <v/>
      </c>
      <c r="P495" s="1516">
        <f>(1-(+N495/C495))*100</f>
        <v/>
      </c>
    </row>
    <row r="496" ht="15" customHeight="1" s="1129">
      <c r="B496" s="1112" t="n">
        <v>45287</v>
      </c>
      <c r="C496" s="800" t="n">
        <v>2.81</v>
      </c>
      <c r="H496" s="1515">
        <f>+'BRL USD'!AK716</f>
        <v/>
      </c>
      <c r="I496" s="1518">
        <f>+RBOB!AM716</f>
        <v/>
      </c>
      <c r="J496" s="1506">
        <f>+I496-0.25</f>
        <v/>
      </c>
      <c r="K496" s="1506">
        <f>(+J496*$K$30)/1000</f>
        <v/>
      </c>
      <c r="L496" s="1506">
        <f>((75/H496)+10)/1000</f>
        <v/>
      </c>
      <c r="M496" s="1505">
        <f>+K496+L496</f>
        <v/>
      </c>
      <c r="N496" s="1505">
        <f>+M496*H496</f>
        <v/>
      </c>
      <c r="O496" s="1505">
        <f>+N496-C496</f>
        <v/>
      </c>
      <c r="P496" s="1516">
        <f>(1-(+N496/C496))*100</f>
        <v/>
      </c>
    </row>
    <row r="497" ht="15" customHeight="1" s="1129">
      <c r="B497" s="1112" t="n">
        <v>45288</v>
      </c>
      <c r="C497" s="800" t="n">
        <v>2.81</v>
      </c>
      <c r="H497" s="1515">
        <f>+'BRL USD'!AK717</f>
        <v/>
      </c>
      <c r="I497" s="1515">
        <f>+RBOB!AM717</f>
        <v/>
      </c>
      <c r="J497" s="1506">
        <f>+I497-0.25</f>
        <v/>
      </c>
      <c r="K497" s="1506">
        <f>(+J497*$K$30)/1000</f>
        <v/>
      </c>
      <c r="L497" s="1506">
        <f>((75/H497)+10)/1000</f>
        <v/>
      </c>
      <c r="M497" s="1505">
        <f>+K497+L497</f>
        <v/>
      </c>
      <c r="N497" s="1505">
        <f>+M497*H497</f>
        <v/>
      </c>
      <c r="O497" s="1505">
        <f>+N497-C497</f>
        <v/>
      </c>
      <c r="P497" s="1516">
        <f>(1-(+N497/C497))*100</f>
        <v/>
      </c>
    </row>
    <row r="498" ht="15" customHeight="1" s="1129">
      <c r="B498" s="1112" t="n">
        <v>45289</v>
      </c>
      <c r="C498" s="800" t="n">
        <v>2.81</v>
      </c>
      <c r="H498" s="1515">
        <f>+'BRL USD'!AK718</f>
        <v/>
      </c>
      <c r="I498" s="1515">
        <f>+RBOB!AM718</f>
        <v/>
      </c>
      <c r="J498" s="1506">
        <f>+I498-0.25</f>
        <v/>
      </c>
      <c r="K498" s="1506">
        <f>(+J498*$K$30)/1000</f>
        <v/>
      </c>
      <c r="L498" s="1506">
        <f>((75/H498)+10)/1000</f>
        <v/>
      </c>
      <c r="M498" s="1505">
        <f>+K498+L498</f>
        <v/>
      </c>
      <c r="N498" s="1505">
        <f>+M498*H498</f>
        <v/>
      </c>
      <c r="O498" s="1505">
        <f>+N498-C498</f>
        <v/>
      </c>
      <c r="P498" s="1516">
        <f>(1-(+N498/C498))*100</f>
        <v/>
      </c>
    </row>
    <row r="499" ht="15" customHeight="1" s="1129">
      <c r="B499" s="1112" t="n">
        <v>45293</v>
      </c>
      <c r="C499" s="800" t="n">
        <v>2.81</v>
      </c>
      <c r="H499" s="1515">
        <f>+'BRL USD'!AL719</f>
        <v/>
      </c>
      <c r="I499" s="1515">
        <f>+RBOB!AN719</f>
        <v/>
      </c>
      <c r="J499" s="1506">
        <f>+I499-0.25</f>
        <v/>
      </c>
      <c r="K499" s="1506">
        <f>(+J499*$K$30)/1000</f>
        <v/>
      </c>
      <c r="L499" s="1506">
        <f>((75/H499)+10)/1000</f>
        <v/>
      </c>
      <c r="M499" s="1505">
        <f>+K499+L499</f>
        <v/>
      </c>
      <c r="N499" s="1505">
        <f>+M499*H499</f>
        <v/>
      </c>
      <c r="O499" s="1505">
        <f>+N499-C499</f>
        <v/>
      </c>
      <c r="P499" s="1516">
        <f>(1-(+N499/C499))*100</f>
        <v/>
      </c>
    </row>
    <row r="500" ht="15" customHeight="1" s="1129">
      <c r="B500" s="1112" t="n">
        <v>45294</v>
      </c>
      <c r="C500" s="800" t="n">
        <v>2.81</v>
      </c>
      <c r="H500" s="1515">
        <f>+'BRL USD'!AL720</f>
        <v/>
      </c>
      <c r="I500" s="1515">
        <f>+RBOB!AN720</f>
        <v/>
      </c>
      <c r="J500" s="1506">
        <f>+I500-0.25</f>
        <v/>
      </c>
      <c r="K500" s="1506">
        <f>(+J500*$K$30)/1000</f>
        <v/>
      </c>
      <c r="L500" s="1506">
        <f>((75/H500)+10)/1000</f>
        <v/>
      </c>
      <c r="M500" s="1505">
        <f>+K500+L500</f>
        <v/>
      </c>
      <c r="N500" s="1505">
        <f>+M500*H500</f>
        <v/>
      </c>
      <c r="O500" s="1505">
        <f>+N500-C500</f>
        <v/>
      </c>
      <c r="P500" s="1516">
        <f>(1-(+N500/C500))*100</f>
        <v/>
      </c>
    </row>
    <row r="501" ht="15" customHeight="1" s="1129">
      <c r="B501" s="1112" t="n">
        <v>45295</v>
      </c>
      <c r="C501" s="800" t="n">
        <v>2.81</v>
      </c>
      <c r="H501" s="1515">
        <f>+'BRL USD'!AL721</f>
        <v/>
      </c>
      <c r="I501" s="1515">
        <f>+RBOB!AN721</f>
        <v/>
      </c>
      <c r="J501" s="1506">
        <f>+I501-0.25</f>
        <v/>
      </c>
      <c r="K501" s="1506">
        <f>(+J501*$K$30)/1000</f>
        <v/>
      </c>
      <c r="L501" s="1506">
        <f>((75/H501)+10)/1000</f>
        <v/>
      </c>
      <c r="M501" s="1505">
        <f>+K501+L501</f>
        <v/>
      </c>
      <c r="N501" s="1505">
        <f>+M501*H501</f>
        <v/>
      </c>
      <c r="O501" s="1505">
        <f>+N501-C501</f>
        <v/>
      </c>
      <c r="P501" s="1516">
        <f>(1-(+N501/C501))*100</f>
        <v/>
      </c>
    </row>
    <row r="502" ht="15" customHeight="1" s="1129">
      <c r="B502" s="1112" t="n">
        <v>45296</v>
      </c>
      <c r="C502" s="800" t="n">
        <v>2.81</v>
      </c>
      <c r="H502" s="1515">
        <f>+'BRL USD'!AL722</f>
        <v/>
      </c>
      <c r="I502" s="1515">
        <f>+RBOB!AN722</f>
        <v/>
      </c>
      <c r="J502" s="1506">
        <f>+I502-0.25</f>
        <v/>
      </c>
      <c r="K502" s="1506">
        <f>(+J502*$K$30)/1000</f>
        <v/>
      </c>
      <c r="L502" s="1506">
        <f>((75/H502)+10)/1000</f>
        <v/>
      </c>
      <c r="M502" s="1505">
        <f>+K502+L502</f>
        <v/>
      </c>
      <c r="N502" s="1505">
        <f>+M502*H502</f>
        <v/>
      </c>
      <c r="O502" s="1505">
        <f>+N502-C502</f>
        <v/>
      </c>
      <c r="P502" s="1516">
        <f>(1-(+N502/C502))*100</f>
        <v/>
      </c>
    </row>
    <row r="503" ht="15" customHeight="1" s="1129">
      <c r="B503" s="1112" t="n">
        <v>45299</v>
      </c>
      <c r="C503" s="800" t="n">
        <v>2.81</v>
      </c>
      <c r="H503" s="1515">
        <f>+'BRL USD'!AL723</f>
        <v/>
      </c>
      <c r="I503" s="1515">
        <f>+RBOB!AN723</f>
        <v/>
      </c>
      <c r="J503" s="1506">
        <f>+I503-0.25</f>
        <v/>
      </c>
      <c r="K503" s="1506">
        <f>(+J503*$K$30)/1000</f>
        <v/>
      </c>
      <c r="L503" s="1506">
        <f>((75/H503)+10)/1000</f>
        <v/>
      </c>
      <c r="M503" s="1505">
        <f>+K503+L503</f>
        <v/>
      </c>
      <c r="N503" s="1505">
        <f>+M503*H503</f>
        <v/>
      </c>
      <c r="O503" s="1505">
        <f>+N503-C503</f>
        <v/>
      </c>
      <c r="P503" s="1516">
        <f>(1-(+N503/C503))*100</f>
        <v/>
      </c>
    </row>
    <row r="504" ht="15" customHeight="1" s="1129">
      <c r="B504" s="1112" t="n">
        <v>45300</v>
      </c>
      <c r="C504" s="800" t="n">
        <v>2.81</v>
      </c>
      <c r="H504" s="1515">
        <f>+'BRL USD'!AL724</f>
        <v/>
      </c>
      <c r="I504" s="1515">
        <f>+RBOB!AN724</f>
        <v/>
      </c>
      <c r="J504" s="1506">
        <f>+I504-0.25</f>
        <v/>
      </c>
      <c r="K504" s="1506">
        <f>(+J504*$K$30)/1000</f>
        <v/>
      </c>
      <c r="L504" s="1506">
        <f>((75/H504)+10)/1000</f>
        <v/>
      </c>
      <c r="M504" s="1505">
        <f>+K504+L504</f>
        <v/>
      </c>
      <c r="N504" s="1505">
        <f>+M504*H504</f>
        <v/>
      </c>
      <c r="O504" s="1505">
        <f>+N504-C504</f>
        <v/>
      </c>
      <c r="P504" s="1516">
        <f>(1-(+N504/C504))*100</f>
        <v/>
      </c>
    </row>
    <row r="505" ht="15" customHeight="1" s="1129">
      <c r="B505" s="1112" t="n">
        <v>45301</v>
      </c>
      <c r="C505" s="800" t="n">
        <v>2.81</v>
      </c>
      <c r="H505" s="1515">
        <f>+'BRL USD'!AL725</f>
        <v/>
      </c>
      <c r="I505" s="1515">
        <f>+RBOB!AN725</f>
        <v/>
      </c>
      <c r="J505" s="1506">
        <f>+I505-0.25</f>
        <v/>
      </c>
      <c r="K505" s="1506">
        <f>(+J505*$K$30)/1000</f>
        <v/>
      </c>
      <c r="L505" s="1506">
        <f>((75/H505)+10)/1000</f>
        <v/>
      </c>
      <c r="M505" s="1505">
        <f>+K505+L505</f>
        <v/>
      </c>
      <c r="N505" s="1505">
        <f>+M505*H505</f>
        <v/>
      </c>
      <c r="O505" s="1505">
        <f>+N505-C505</f>
        <v/>
      </c>
      <c r="P505" s="1516">
        <f>(1-(+N505/C505))*100</f>
        <v/>
      </c>
    </row>
    <row r="506" ht="15" customHeight="1" s="1129">
      <c r="B506" s="1112" t="n">
        <v>45302</v>
      </c>
      <c r="C506" s="800" t="n">
        <v>2.81</v>
      </c>
      <c r="H506" s="1515">
        <f>+'BRL USD'!AL726</f>
        <v/>
      </c>
      <c r="I506" s="1515">
        <f>+RBOB!AN726</f>
        <v/>
      </c>
      <c r="J506" s="1506">
        <f>+I506-0.25</f>
        <v/>
      </c>
      <c r="K506" s="1506">
        <f>(+J506*$K$30)/1000</f>
        <v/>
      </c>
      <c r="L506" s="1506">
        <f>((75/H506)+10)/1000</f>
        <v/>
      </c>
      <c r="M506" s="1505">
        <f>+K506+L506</f>
        <v/>
      </c>
      <c r="N506" s="1505">
        <f>+M506*H506</f>
        <v/>
      </c>
      <c r="O506" s="1505">
        <f>+N506-C506</f>
        <v/>
      </c>
      <c r="P506" s="1516">
        <f>(1-(+N506/C506))*100</f>
        <v/>
      </c>
    </row>
    <row r="507" ht="15" customHeight="1" s="1129">
      <c r="B507" s="1112" t="n">
        <v>45303</v>
      </c>
      <c r="C507" s="800" t="n">
        <v>2.81</v>
      </c>
      <c r="H507" s="1515">
        <f>+'BRL USD'!AL727</f>
        <v/>
      </c>
      <c r="I507" s="1515">
        <f>+RBOB!AN727</f>
        <v/>
      </c>
      <c r="J507" s="1506">
        <f>+I507-0.25</f>
        <v/>
      </c>
      <c r="K507" s="1506">
        <f>(+J507*$K$30)/1000</f>
        <v/>
      </c>
      <c r="L507" s="1506">
        <f>((75/H507)+10)/1000</f>
        <v/>
      </c>
      <c r="M507" s="1505">
        <f>+K507+L507</f>
        <v/>
      </c>
      <c r="N507" s="1505">
        <f>+M507*H507</f>
        <v/>
      </c>
      <c r="O507" s="1505">
        <f>+N507-C507</f>
        <v/>
      </c>
      <c r="P507" s="1516">
        <f>(1-(+N507/C507))*100</f>
        <v/>
      </c>
    </row>
    <row r="508" ht="15" customHeight="1" s="1129">
      <c r="B508" s="1112" t="n">
        <v>45306</v>
      </c>
      <c r="C508" s="800" t="n">
        <v>2.81</v>
      </c>
      <c r="H508" s="1515">
        <f>+'BRL USD'!AL728</f>
        <v/>
      </c>
      <c r="I508" s="1515">
        <f>+RBOB!AN728</f>
        <v/>
      </c>
      <c r="J508" s="1506">
        <f>+I508-0.25</f>
        <v/>
      </c>
      <c r="K508" s="1506">
        <f>(+J508*$K$30)/1000</f>
        <v/>
      </c>
      <c r="L508" s="1506">
        <f>((75/H508)+10)/1000</f>
        <v/>
      </c>
      <c r="M508" s="1505">
        <f>+K508+L508</f>
        <v/>
      </c>
      <c r="N508" s="1505">
        <f>+M508*H508</f>
        <v/>
      </c>
      <c r="O508" s="1505">
        <f>+N508-C508</f>
        <v/>
      </c>
      <c r="P508" s="1516">
        <f>(1-(+N508/C508))*100</f>
        <v/>
      </c>
    </row>
    <row r="509" ht="15" customHeight="1" s="1129">
      <c r="B509" s="1112" t="n">
        <v>45307</v>
      </c>
      <c r="C509" s="800" t="n">
        <v>2.81</v>
      </c>
      <c r="H509" s="1515">
        <f>+'BRL USD'!AL729</f>
        <v/>
      </c>
      <c r="I509" s="1515">
        <f>+RBOB!AN729</f>
        <v/>
      </c>
      <c r="J509" s="1506">
        <f>+I509-0.25</f>
        <v/>
      </c>
      <c r="K509" s="1506">
        <f>(+J509*$K$30)/1000</f>
        <v/>
      </c>
      <c r="L509" s="1506">
        <f>((75/H509)+10)/1000</f>
        <v/>
      </c>
      <c r="M509" s="1505">
        <f>+K509+L509</f>
        <v/>
      </c>
      <c r="N509" s="1505">
        <f>+M509*H509</f>
        <v/>
      </c>
      <c r="O509" s="1505">
        <f>+N509-C509</f>
        <v/>
      </c>
      <c r="P509" s="1516">
        <f>(1-(+N509/C509))*100</f>
        <v/>
      </c>
    </row>
    <row r="510" ht="15" customHeight="1" s="1129">
      <c r="B510" s="1112" t="n">
        <v>45308</v>
      </c>
      <c r="C510" s="800" t="n">
        <v>2.81</v>
      </c>
      <c r="H510" s="1515">
        <f>+'BRL USD'!AL730</f>
        <v/>
      </c>
      <c r="I510" s="1515">
        <f>+RBOB!AN730</f>
        <v/>
      </c>
      <c r="J510" s="1506">
        <f>+I510-0.25</f>
        <v/>
      </c>
      <c r="K510" s="1506">
        <f>(+J510*$K$30)/1000</f>
        <v/>
      </c>
      <c r="L510" s="1506">
        <f>((75/H510)+10)/1000</f>
        <v/>
      </c>
      <c r="M510" s="1505">
        <f>+K510+L510</f>
        <v/>
      </c>
      <c r="N510" s="1505">
        <f>+M510*H510</f>
        <v/>
      </c>
      <c r="O510" s="1505">
        <f>+N510-C510</f>
        <v/>
      </c>
      <c r="P510" s="1516">
        <f>(1-(+N510/C510))*100</f>
        <v/>
      </c>
    </row>
    <row r="511" ht="15" customHeight="1" s="1129">
      <c r="B511" s="1112" t="n">
        <v>45309</v>
      </c>
      <c r="C511" s="800" t="n">
        <v>2.81</v>
      </c>
      <c r="H511" s="1515">
        <f>+'BRL USD'!AL731</f>
        <v/>
      </c>
      <c r="I511" s="1515">
        <f>+RBOB!AN731</f>
        <v/>
      </c>
      <c r="J511" s="1506">
        <f>+I511-0.25</f>
        <v/>
      </c>
      <c r="K511" s="1506">
        <f>(+J511*$K$30)/1000</f>
        <v/>
      </c>
      <c r="L511" s="1506">
        <f>((75/H511)+10)/1000</f>
        <v/>
      </c>
      <c r="M511" s="1505">
        <f>+K511+L511</f>
        <v/>
      </c>
      <c r="N511" s="1505">
        <f>+M511*H511</f>
        <v/>
      </c>
      <c r="O511" s="1505">
        <f>+N511-C511</f>
        <v/>
      </c>
      <c r="P511" s="1516">
        <f>(1-(+N511/C511))*100</f>
        <v/>
      </c>
    </row>
    <row r="512" ht="15" customHeight="1" s="1129">
      <c r="B512" s="1112" t="n">
        <v>45310</v>
      </c>
      <c r="C512" s="800" t="n">
        <v>2.81</v>
      </c>
      <c r="H512" s="1515">
        <f>+'BRL USD'!AL732</f>
        <v/>
      </c>
      <c r="I512" s="1515">
        <f>+RBOB!AN732</f>
        <v/>
      </c>
      <c r="J512" s="1506">
        <f>+I512-0.25</f>
        <v/>
      </c>
      <c r="K512" s="1506">
        <f>(+J512*$K$30)/1000</f>
        <v/>
      </c>
      <c r="L512" s="1506">
        <f>((75/H512)+10)/1000</f>
        <v/>
      </c>
      <c r="M512" s="1505">
        <f>+K512+L512</f>
        <v/>
      </c>
      <c r="N512" s="1505">
        <f>+M512*H512</f>
        <v/>
      </c>
      <c r="O512" s="1505">
        <f>+N512-C512</f>
        <v/>
      </c>
      <c r="P512" s="1516">
        <f>(1-(+N512/C512))*100</f>
        <v/>
      </c>
    </row>
    <row r="513" ht="15" customHeight="1" s="1129">
      <c r="B513" s="1112" t="n">
        <v>45313</v>
      </c>
      <c r="C513" s="800" t="n">
        <v>2.81</v>
      </c>
      <c r="H513" s="1515">
        <f>+'BRL USD'!AL733</f>
        <v/>
      </c>
      <c r="I513" s="1515">
        <f>+RBOB!AN733</f>
        <v/>
      </c>
      <c r="J513" s="1506">
        <f>+I513-0.25</f>
        <v/>
      </c>
      <c r="K513" s="1506">
        <f>(+J513*$K$30)/1000</f>
        <v/>
      </c>
      <c r="L513" s="1506">
        <f>((75/H513)+10)/1000</f>
        <v/>
      </c>
      <c r="M513" s="1505">
        <f>+K513+L513</f>
        <v/>
      </c>
      <c r="N513" s="1505">
        <f>+M513*H513</f>
        <v/>
      </c>
      <c r="O513" s="1505">
        <f>+N513-C513</f>
        <v/>
      </c>
      <c r="P513" s="1516">
        <f>(1-(+N513/C513))*100</f>
        <v/>
      </c>
    </row>
    <row r="514" ht="15" customHeight="1" s="1129">
      <c r="B514" s="1112" t="n">
        <v>45314</v>
      </c>
      <c r="C514" s="800" t="n">
        <v>2.81</v>
      </c>
      <c r="H514" s="1515">
        <f>+'BRL USD'!AL734</f>
        <v/>
      </c>
      <c r="I514" s="1515">
        <f>+RBOB!AN734</f>
        <v/>
      </c>
      <c r="J514" s="1506">
        <f>+I514-0.25</f>
        <v/>
      </c>
      <c r="K514" s="1506">
        <f>(+J514*$K$30)/1000</f>
        <v/>
      </c>
      <c r="L514" s="1506">
        <f>((75/H514)+10)/1000</f>
        <v/>
      </c>
      <c r="M514" s="1505">
        <f>+K514+L514</f>
        <v/>
      </c>
      <c r="N514" s="1505">
        <f>+M514*H514</f>
        <v/>
      </c>
      <c r="O514" s="1505">
        <f>+N514-C514</f>
        <v/>
      </c>
      <c r="P514" s="1516">
        <f>(1-(+N514/C514))*100</f>
        <v/>
      </c>
    </row>
    <row r="515" ht="15" customHeight="1" s="1129">
      <c r="B515" s="1112" t="n">
        <v>45315</v>
      </c>
      <c r="C515" s="800" t="n">
        <v>2.81</v>
      </c>
      <c r="H515" s="1515">
        <f>+'BRL USD'!AL735</f>
        <v/>
      </c>
      <c r="I515" s="1515">
        <f>+RBOB!AN735</f>
        <v/>
      </c>
      <c r="J515" s="1506">
        <f>+I515-0.25</f>
        <v/>
      </c>
      <c r="K515" s="1506">
        <f>(+J515*$K$30)/1000</f>
        <v/>
      </c>
      <c r="L515" s="1506">
        <f>((75/H515)+10)/1000</f>
        <v/>
      </c>
      <c r="M515" s="1505">
        <f>+K515+L515</f>
        <v/>
      </c>
      <c r="N515" s="1505">
        <f>+M515*H515</f>
        <v/>
      </c>
      <c r="O515" s="1505">
        <f>+N515-C515</f>
        <v/>
      </c>
      <c r="P515" s="1516">
        <f>(1-(+N515/C515))*100</f>
        <v/>
      </c>
    </row>
    <row r="516" ht="15" customHeight="1" s="1129">
      <c r="B516" s="1112" t="n">
        <v>45316</v>
      </c>
      <c r="C516" s="800" t="n">
        <v>2.81</v>
      </c>
      <c r="H516" s="1515">
        <f>+'BRL USD'!AL736</f>
        <v/>
      </c>
      <c r="I516" s="1515">
        <f>+RBOB!AN736</f>
        <v/>
      </c>
      <c r="J516" s="1506">
        <f>+I516-0.25</f>
        <v/>
      </c>
      <c r="K516" s="1506">
        <f>(+J516*$K$30)/1000</f>
        <v/>
      </c>
      <c r="L516" s="1506">
        <f>((75/H516)+10)/1000</f>
        <v/>
      </c>
      <c r="M516" s="1505">
        <f>+K516+L516</f>
        <v/>
      </c>
      <c r="N516" s="1505">
        <f>+M516*H516</f>
        <v/>
      </c>
      <c r="O516" s="1505">
        <f>+N516-C516</f>
        <v/>
      </c>
      <c r="P516" s="1516">
        <f>(1-(+N516/C516))*100</f>
        <v/>
      </c>
    </row>
    <row r="517" ht="15" customHeight="1" s="1129">
      <c r="B517" s="1112" t="n">
        <v>45317</v>
      </c>
      <c r="C517" s="800" t="n">
        <v>2.81</v>
      </c>
      <c r="H517" s="1515">
        <f>+'BRL USD'!AL737</f>
        <v/>
      </c>
      <c r="I517" s="1515">
        <f>+RBOB!AN737</f>
        <v/>
      </c>
      <c r="J517" s="1506">
        <f>+I517-0.25</f>
        <v/>
      </c>
      <c r="K517" s="1506">
        <f>(+J517*$K$30)/1000</f>
        <v/>
      </c>
      <c r="L517" s="1506">
        <f>((75/H517)+10)/1000</f>
        <v/>
      </c>
      <c r="M517" s="1505">
        <f>+K517+L517</f>
        <v/>
      </c>
      <c r="N517" s="1505">
        <f>+M517*H517</f>
        <v/>
      </c>
      <c r="O517" s="1505">
        <f>+N517-C517</f>
        <v/>
      </c>
      <c r="P517" s="1516">
        <f>(1-(+N517/C517))*100</f>
        <v/>
      </c>
    </row>
    <row r="518" ht="15" customHeight="1" s="1129">
      <c r="B518" s="1112" t="n">
        <v>45320</v>
      </c>
      <c r="C518" s="800" t="n">
        <v>2.81</v>
      </c>
      <c r="H518" s="1515">
        <f>+'BRL USD'!AL738</f>
        <v/>
      </c>
      <c r="I518" s="1515">
        <f>+RBOB!AN738</f>
        <v/>
      </c>
      <c r="J518" s="1506">
        <f>+I518-0.25</f>
        <v/>
      </c>
      <c r="K518" s="1506">
        <f>(+J518*$K$30)/1000</f>
        <v/>
      </c>
      <c r="L518" s="1506">
        <f>((75/H518)+10)/1000</f>
        <v/>
      </c>
      <c r="M518" s="1505">
        <f>+K518+L518</f>
        <v/>
      </c>
      <c r="N518" s="1505">
        <f>+M518*H518</f>
        <v/>
      </c>
      <c r="O518" s="1505">
        <f>+N518-C518</f>
        <v/>
      </c>
      <c r="P518" s="1516">
        <f>(1-(+N518/C518))*100</f>
        <v/>
      </c>
    </row>
    <row r="519" ht="15" customHeight="1" s="1129">
      <c r="B519" s="1112" t="n">
        <v>45321</v>
      </c>
      <c r="C519" s="800" t="n">
        <v>2.81</v>
      </c>
      <c r="H519" s="1515">
        <f>+'BRL USD'!AL739</f>
        <v/>
      </c>
      <c r="I519" s="1515">
        <f>+RBOB!AN739</f>
        <v/>
      </c>
      <c r="J519" s="1506">
        <f>+I519-0.25</f>
        <v/>
      </c>
      <c r="K519" s="1506">
        <f>(+J519*$K$30)/1000</f>
        <v/>
      </c>
      <c r="L519" s="1506">
        <f>((75/H519)+10)/1000</f>
        <v/>
      </c>
      <c r="M519" s="1505">
        <f>+K519+L519</f>
        <v/>
      </c>
      <c r="N519" s="1505">
        <f>+M519*H519</f>
        <v/>
      </c>
      <c r="O519" s="1505">
        <f>+N519-C519</f>
        <v/>
      </c>
      <c r="P519" s="1516">
        <f>(1-(+N519/C519))*100</f>
        <v/>
      </c>
    </row>
    <row r="520" ht="15" customHeight="1" s="1129">
      <c r="B520" s="1112" t="n">
        <v>45322</v>
      </c>
      <c r="C520" s="800" t="n">
        <v>2.81</v>
      </c>
      <c r="H520" s="1515">
        <f>+'BRL USD'!AL740</f>
        <v/>
      </c>
      <c r="I520" s="1515">
        <f>+RBOB!AN740</f>
        <v/>
      </c>
      <c r="J520" s="1506">
        <f>+I520-0.25</f>
        <v/>
      </c>
      <c r="K520" s="1506">
        <f>(+J520*$K$30)/1000</f>
        <v/>
      </c>
      <c r="L520" s="1506">
        <f>((75/H520)+10)/1000</f>
        <v/>
      </c>
      <c r="M520" s="1505">
        <f>+K520+L520</f>
        <v/>
      </c>
      <c r="N520" s="1505">
        <f>+M520*H520</f>
        <v/>
      </c>
      <c r="O520" s="1505">
        <f>+N520-C520</f>
        <v/>
      </c>
      <c r="P520" s="1516">
        <f>(1-(+N520/C520))*100</f>
        <v/>
      </c>
    </row>
    <row r="521" ht="15" customHeight="1" s="1129">
      <c r="B521" s="1112" t="n">
        <v>45323</v>
      </c>
      <c r="C521" s="800">
        <f>C520+0.15</f>
        <v/>
      </c>
      <c r="H521" s="1515">
        <f>+'BRL USD'!AM741</f>
        <v/>
      </c>
      <c r="I521" s="1515">
        <f>+RBOB!AO741</f>
        <v/>
      </c>
      <c r="J521" s="1506">
        <f>+I521-0.25</f>
        <v/>
      </c>
      <c r="K521" s="1506">
        <f>(+J521*$K$30)/1000</f>
        <v/>
      </c>
      <c r="L521" s="1506">
        <f>((75/H521)+10)/1000</f>
        <v/>
      </c>
      <c r="M521" s="1505">
        <f>+K521+L521</f>
        <v/>
      </c>
      <c r="N521" s="1505">
        <f>+M521*H521</f>
        <v/>
      </c>
      <c r="O521" s="1505">
        <f>+N521-C521</f>
        <v/>
      </c>
      <c r="P521" s="1516">
        <f>(1-(+N521/C521))*100</f>
        <v/>
      </c>
    </row>
    <row r="522" ht="15" customHeight="1" s="1129">
      <c r="B522" s="1112" t="n">
        <v>45324</v>
      </c>
      <c r="C522" s="800" t="n">
        <v>2.96</v>
      </c>
      <c r="H522" s="1515">
        <f>+'BRL USD'!AM742</f>
        <v/>
      </c>
      <c r="I522" s="1515">
        <f>+RBOB!AO742</f>
        <v/>
      </c>
      <c r="J522" s="1506">
        <f>+I522-0.25</f>
        <v/>
      </c>
      <c r="K522" s="1506">
        <f>(+J522*$K$30)/1000</f>
        <v/>
      </c>
      <c r="L522" s="1506">
        <f>((75/H522)+10)/1000</f>
        <v/>
      </c>
      <c r="M522" s="1505">
        <f>+K522+L522</f>
        <v/>
      </c>
      <c r="N522" s="1505">
        <f>+M522*H522</f>
        <v/>
      </c>
      <c r="O522" s="1505">
        <f>+N522-C522</f>
        <v/>
      </c>
      <c r="P522" s="1516">
        <f>(1-(+N522/C522))*100</f>
        <v/>
      </c>
    </row>
    <row r="523" ht="15" customHeight="1" s="1129">
      <c r="B523" s="1112" t="n">
        <v>45327</v>
      </c>
      <c r="C523" s="800" t="n">
        <v>2.96</v>
      </c>
      <c r="H523" s="1515">
        <f>+'BRL USD'!AM743</f>
        <v/>
      </c>
      <c r="I523" s="1515">
        <f>+RBOB!AO743</f>
        <v/>
      </c>
      <c r="J523" s="1506">
        <f>+I523-0.25</f>
        <v/>
      </c>
      <c r="K523" s="1506">
        <f>(+J523*$K$30)/1000</f>
        <v/>
      </c>
      <c r="L523" s="1506">
        <f>((75/H523)+10)/1000</f>
        <v/>
      </c>
      <c r="M523" s="1505">
        <f>+K523+L523</f>
        <v/>
      </c>
      <c r="N523" s="1505">
        <f>+M523*H523</f>
        <v/>
      </c>
      <c r="O523" s="1505">
        <f>+N523-C523</f>
        <v/>
      </c>
      <c r="P523" s="1516">
        <f>(1-(+N523/C523))*100</f>
        <v/>
      </c>
    </row>
    <row r="524" ht="15" customHeight="1" s="1129">
      <c r="B524" s="1112" t="n">
        <v>45328</v>
      </c>
      <c r="C524" s="800" t="n">
        <v>2.96</v>
      </c>
      <c r="H524" s="1515">
        <f>+'BRL USD'!AM744</f>
        <v/>
      </c>
      <c r="I524" s="1515">
        <f>+RBOB!AO744</f>
        <v/>
      </c>
      <c r="J524" s="1506">
        <f>+I524-0.25</f>
        <v/>
      </c>
      <c r="K524" s="1506">
        <f>(+J524*$K$30)/1000</f>
        <v/>
      </c>
      <c r="L524" s="1506">
        <f>((75/H524)+10)/1000</f>
        <v/>
      </c>
      <c r="M524" s="1505">
        <f>+K524+L524</f>
        <v/>
      </c>
      <c r="N524" s="1505">
        <f>+M524*H524</f>
        <v/>
      </c>
      <c r="O524" s="1505">
        <f>+N524-C524</f>
        <v/>
      </c>
      <c r="P524" s="1516">
        <f>(1-(+N524/C524))*100</f>
        <v/>
      </c>
    </row>
    <row r="525" ht="15" customHeight="1" s="1129">
      <c r="B525" s="1112" t="n">
        <v>45329</v>
      </c>
      <c r="C525" s="800" t="n">
        <v>2.96</v>
      </c>
      <c r="H525" s="1515">
        <f>+'BRL USD'!AM745</f>
        <v/>
      </c>
      <c r="I525" s="1515">
        <f>+RBOB!AO745</f>
        <v/>
      </c>
      <c r="J525" s="1506">
        <f>+I525-0.25</f>
        <v/>
      </c>
      <c r="K525" s="1506">
        <f>(+J525*$K$30)/1000</f>
        <v/>
      </c>
      <c r="L525" s="1506">
        <f>((75/H525)+10)/1000</f>
        <v/>
      </c>
      <c r="M525" s="1505">
        <f>+K525+L525</f>
        <v/>
      </c>
      <c r="N525" s="1505">
        <f>+M525*H525</f>
        <v/>
      </c>
      <c r="O525" s="1505">
        <f>+N525-C525</f>
        <v/>
      </c>
      <c r="P525" s="1516">
        <f>(1-(+N525/C525))*100</f>
        <v/>
      </c>
    </row>
    <row r="526" ht="15" customHeight="1" s="1129">
      <c r="B526" s="1112" t="n">
        <v>45330</v>
      </c>
      <c r="C526" s="800" t="n">
        <v>2.96</v>
      </c>
      <c r="H526" s="1515">
        <f>+'BRL USD'!AM746</f>
        <v/>
      </c>
      <c r="I526" s="1515">
        <f>+RBOB!AO746</f>
        <v/>
      </c>
      <c r="J526" s="1506">
        <f>+I526-0.25</f>
        <v/>
      </c>
      <c r="K526" s="1506">
        <f>(+J526*$K$30)/1000</f>
        <v/>
      </c>
      <c r="L526" s="1506">
        <f>((75/H526)+10)/1000</f>
        <v/>
      </c>
      <c r="M526" s="1505">
        <f>+K526+L526</f>
        <v/>
      </c>
      <c r="N526" s="1505">
        <f>+M526*H526</f>
        <v/>
      </c>
      <c r="O526" s="1505">
        <f>+N526-C526</f>
        <v/>
      </c>
      <c r="P526" s="1516">
        <f>(1-(+N526/C526))*100</f>
        <v/>
      </c>
    </row>
    <row r="527" ht="15" customHeight="1" s="1129">
      <c r="B527" s="1112" t="n">
        <v>45331</v>
      </c>
      <c r="C527" s="800" t="n">
        <v>2.96</v>
      </c>
      <c r="H527" s="1515">
        <f>+'BRL USD'!AM747</f>
        <v/>
      </c>
      <c r="I527" s="1515">
        <f>+RBOB!AO747</f>
        <v/>
      </c>
      <c r="J527" s="1506">
        <f>+I527-0.25</f>
        <v/>
      </c>
      <c r="K527" s="1506">
        <f>(+J527*$K$30)/1000</f>
        <v/>
      </c>
      <c r="L527" s="1506">
        <f>((75/H527)+10)/1000</f>
        <v/>
      </c>
      <c r="M527" s="1505">
        <f>+K527+L527</f>
        <v/>
      </c>
      <c r="N527" s="1505">
        <f>+M527*H527</f>
        <v/>
      </c>
      <c r="O527" s="1505">
        <f>+N527-C527</f>
        <v/>
      </c>
      <c r="P527" s="1516">
        <f>(1-(+N527/C527))*100</f>
        <v/>
      </c>
    </row>
    <row r="528" ht="15" customHeight="1" s="1129">
      <c r="B528" s="1112" t="n">
        <v>45334</v>
      </c>
      <c r="C528" s="800" t="n">
        <v>2.96</v>
      </c>
      <c r="H528" s="1515">
        <f>+'BRL USD'!AM748</f>
        <v/>
      </c>
      <c r="I528" s="1515">
        <f>+RBOB!AO748</f>
        <v/>
      </c>
      <c r="J528" s="1506">
        <f>+I528-0.25</f>
        <v/>
      </c>
      <c r="K528" s="1506">
        <f>(+J528*$K$30)/1000</f>
        <v/>
      </c>
      <c r="L528" s="1506">
        <f>((75/H528)+10)/1000</f>
        <v/>
      </c>
      <c r="M528" s="1505">
        <f>+K528+L528</f>
        <v/>
      </c>
      <c r="N528" s="1505">
        <f>+M528*H528</f>
        <v/>
      </c>
      <c r="O528" s="1505">
        <f>+N528-C528</f>
        <v/>
      </c>
      <c r="P528" s="1516">
        <f>(1-(+N528/C528))*100</f>
        <v/>
      </c>
    </row>
    <row r="529" ht="15" customHeight="1" s="1129">
      <c r="B529" s="1112" t="n">
        <v>45335</v>
      </c>
      <c r="C529" s="800" t="n">
        <v>2.96</v>
      </c>
      <c r="H529" s="1515">
        <f>+'BRL USD'!AM749</f>
        <v/>
      </c>
      <c r="I529" s="1515">
        <f>+RBOB!AO749</f>
        <v/>
      </c>
      <c r="J529" s="1506">
        <f>+I529-0.25</f>
        <v/>
      </c>
      <c r="K529" s="1506">
        <f>(+J529*$K$30)/1000</f>
        <v/>
      </c>
      <c r="L529" s="1506">
        <f>((75/H529)+10)/1000</f>
        <v/>
      </c>
      <c r="M529" s="1505">
        <f>+K529+L529</f>
        <v/>
      </c>
      <c r="N529" s="1505">
        <f>+M529*H529</f>
        <v/>
      </c>
      <c r="O529" s="1505">
        <f>+N529-C529</f>
        <v/>
      </c>
      <c r="P529" s="1516">
        <f>(1-(+N529/C529))*100</f>
        <v/>
      </c>
    </row>
    <row r="530" ht="15" customHeight="1" s="1129">
      <c r="B530" s="1112" t="n">
        <v>45336</v>
      </c>
      <c r="C530" s="800" t="n">
        <v>2.96</v>
      </c>
      <c r="H530" s="1515">
        <f>+'BRL USD'!AM750</f>
        <v/>
      </c>
      <c r="I530" s="1515">
        <f>+RBOB!AO750</f>
        <v/>
      </c>
      <c r="J530" s="1506">
        <f>+I530-0.25</f>
        <v/>
      </c>
      <c r="K530" s="1506">
        <f>(+J530*$K$30)/1000</f>
        <v/>
      </c>
      <c r="L530" s="1506">
        <f>((75/H530)+10)/1000</f>
        <v/>
      </c>
      <c r="M530" s="1505">
        <f>+K530+L530</f>
        <v/>
      </c>
      <c r="N530" s="1505">
        <f>+M530*H530</f>
        <v/>
      </c>
      <c r="O530" s="1505">
        <f>+N530-C530</f>
        <v/>
      </c>
      <c r="P530" s="1516">
        <f>(1-(+N530/C530))*100</f>
        <v/>
      </c>
    </row>
    <row r="531" ht="15" customHeight="1" s="1129">
      <c r="B531" s="1112" t="n">
        <v>45337</v>
      </c>
      <c r="C531" s="800" t="n">
        <v>2.96</v>
      </c>
      <c r="H531" s="1515">
        <f>+'BRL USD'!AM751</f>
        <v/>
      </c>
      <c r="I531" s="1515">
        <f>+RBOB!AO751</f>
        <v/>
      </c>
      <c r="J531" s="1506">
        <f>+I531-0.25</f>
        <v/>
      </c>
      <c r="K531" s="1506">
        <f>(+J531*$K$30)/1000</f>
        <v/>
      </c>
      <c r="L531" s="1506">
        <f>((75/H531)+10)/1000</f>
        <v/>
      </c>
      <c r="M531" s="1505">
        <f>+K531+L531</f>
        <v/>
      </c>
      <c r="N531" s="1505">
        <f>+M531*H531</f>
        <v/>
      </c>
      <c r="O531" s="1505">
        <f>+N531-C531</f>
        <v/>
      </c>
      <c r="P531" s="1516">
        <f>(1-(+N531/C531))*100</f>
        <v/>
      </c>
    </row>
    <row r="532" ht="15" customHeight="1" s="1129">
      <c r="B532" s="1112" t="n">
        <v>45338</v>
      </c>
      <c r="C532" s="800" t="n">
        <v>2.96</v>
      </c>
      <c r="H532" s="1515">
        <f>+'BRL USD'!AM752</f>
        <v/>
      </c>
      <c r="I532" s="1515">
        <f>+RBOB!AO752</f>
        <v/>
      </c>
      <c r="J532" s="1506">
        <f>+I532-0.25</f>
        <v/>
      </c>
      <c r="K532" s="1506">
        <f>(+J532*$K$30)/1000</f>
        <v/>
      </c>
      <c r="L532" s="1506">
        <f>((75/H532)+10)/1000</f>
        <v/>
      </c>
      <c r="M532" s="1505">
        <f>+K532+L532</f>
        <v/>
      </c>
      <c r="N532" s="1505">
        <f>+M532*H532</f>
        <v/>
      </c>
      <c r="O532" s="1505">
        <f>+N532-C532</f>
        <v/>
      </c>
      <c r="P532" s="1516">
        <f>(1-(+N532/C532))*100</f>
        <v/>
      </c>
    </row>
    <row r="533" ht="15" customHeight="1" s="1129">
      <c r="B533" s="1112" t="n">
        <v>45341</v>
      </c>
      <c r="C533" s="800" t="n">
        <v>2.96</v>
      </c>
      <c r="H533" s="1515">
        <f>+'BRL USD'!AM753</f>
        <v/>
      </c>
      <c r="I533" s="1515">
        <f>+RBOB!AO753</f>
        <v/>
      </c>
      <c r="J533" s="1506">
        <f>+I533-0.25</f>
        <v/>
      </c>
      <c r="K533" s="1506">
        <f>(+J533*$K$30)/1000</f>
        <v/>
      </c>
      <c r="L533" s="1506">
        <f>((75/H533)+10)/1000</f>
        <v/>
      </c>
      <c r="M533" s="1505">
        <f>+K533+L533</f>
        <v/>
      </c>
      <c r="N533" s="1505">
        <f>+M533*H533</f>
        <v/>
      </c>
      <c r="O533" s="1505">
        <f>+N533-C533</f>
        <v/>
      </c>
      <c r="P533" s="1516">
        <f>(1-(+N533/C533))*100</f>
        <v/>
      </c>
    </row>
    <row r="534" ht="15" customHeight="1" s="1129">
      <c r="B534" s="1112" t="n">
        <v>45342</v>
      </c>
      <c r="C534" s="800" t="n">
        <v>2.96</v>
      </c>
      <c r="H534" s="1515">
        <f>+'BRL USD'!AM754</f>
        <v/>
      </c>
      <c r="I534" s="1515">
        <f>+RBOB!AO754</f>
        <v/>
      </c>
      <c r="J534" s="1506">
        <f>+I534-0.25</f>
        <v/>
      </c>
      <c r="K534" s="1506">
        <f>(+J534*$K$30)/1000</f>
        <v/>
      </c>
      <c r="L534" s="1506">
        <f>((75/H534)+10)/1000</f>
        <v/>
      </c>
      <c r="M534" s="1505">
        <f>+K534+L534</f>
        <v/>
      </c>
      <c r="N534" s="1505">
        <f>+M534*H534</f>
        <v/>
      </c>
      <c r="O534" s="1505">
        <f>+N534-C534</f>
        <v/>
      </c>
      <c r="P534" s="1516">
        <f>(1-(+N534/C534))*100</f>
        <v/>
      </c>
    </row>
    <row r="535" ht="15" customHeight="1" s="1129">
      <c r="B535" s="1112" t="n">
        <v>45343</v>
      </c>
      <c r="C535" s="800" t="n">
        <v>2.96</v>
      </c>
      <c r="H535" s="1515">
        <f>+'BRL USD'!AM755</f>
        <v/>
      </c>
      <c r="I535" s="1515">
        <f>+RBOB!AO755</f>
        <v/>
      </c>
      <c r="J535" s="1506">
        <f>+I535-0.25</f>
        <v/>
      </c>
      <c r="K535" s="1506">
        <f>(+J535*$K$30)/1000</f>
        <v/>
      </c>
      <c r="L535" s="1506">
        <f>((75/H535)+10)/1000</f>
        <v/>
      </c>
      <c r="M535" s="1505">
        <f>+K535+L535</f>
        <v/>
      </c>
      <c r="N535" s="1505">
        <f>+M535*H535</f>
        <v/>
      </c>
      <c r="O535" s="1505">
        <f>+N535-C535</f>
        <v/>
      </c>
      <c r="P535" s="1516">
        <f>(1-(+N535/C535))*100</f>
        <v/>
      </c>
    </row>
    <row r="536" ht="15" customHeight="1" s="1129">
      <c r="B536" s="1112" t="n">
        <v>45344</v>
      </c>
      <c r="C536" s="800" t="n">
        <v>2.96</v>
      </c>
      <c r="H536" s="1515">
        <f>+'BRL USD'!AM756</f>
        <v/>
      </c>
      <c r="I536" s="1515">
        <f>+RBOB!AO756</f>
        <v/>
      </c>
      <c r="J536" s="1506">
        <f>+I536-0.25</f>
        <v/>
      </c>
      <c r="K536" s="1506">
        <f>(+J536*$K$30)/1000</f>
        <v/>
      </c>
      <c r="L536" s="1506">
        <f>((75/H536)+10)/1000</f>
        <v/>
      </c>
      <c r="M536" s="1505">
        <f>+K536+L536</f>
        <v/>
      </c>
      <c r="N536" s="1505">
        <f>+M536*H536</f>
        <v/>
      </c>
      <c r="O536" s="1505">
        <f>+N536-C536</f>
        <v/>
      </c>
      <c r="P536" s="1516">
        <f>(1-(+N536/C536))*100</f>
        <v/>
      </c>
    </row>
    <row r="537" ht="15" customHeight="1" s="1129">
      <c r="B537" s="1112" t="n">
        <v>45345</v>
      </c>
      <c r="C537" s="800" t="n">
        <v>2.96</v>
      </c>
      <c r="H537" s="1515">
        <f>+'BRL USD'!AM757</f>
        <v/>
      </c>
      <c r="I537" s="1515">
        <f>+RBOB!AO757</f>
        <v/>
      </c>
      <c r="J537" s="1506">
        <f>+I537-0.25</f>
        <v/>
      </c>
      <c r="K537" s="1506">
        <f>(+J537*$K$30)/1000</f>
        <v/>
      </c>
      <c r="L537" s="1506">
        <f>((75/H537)+10)/1000</f>
        <v/>
      </c>
      <c r="M537" s="1505">
        <f>+K537+L537</f>
        <v/>
      </c>
      <c r="N537" s="1505">
        <f>+M537*H537</f>
        <v/>
      </c>
      <c r="O537" s="1505">
        <f>+N537-C537</f>
        <v/>
      </c>
      <c r="P537" s="1516">
        <f>(1-(+N537/C537))*100</f>
        <v/>
      </c>
    </row>
    <row r="538" ht="15" customHeight="1" s="1129">
      <c r="B538" s="1112" t="n">
        <v>45348</v>
      </c>
      <c r="C538" s="800" t="n">
        <v>2.96</v>
      </c>
      <c r="H538" s="1515">
        <f>+'BRL USD'!AM758</f>
        <v/>
      </c>
      <c r="I538" s="1515">
        <f>+RBOB!AO758</f>
        <v/>
      </c>
      <c r="J538" s="1506">
        <f>+I538-0.25</f>
        <v/>
      </c>
      <c r="K538" s="1506">
        <f>(+J538*$K$30)/1000</f>
        <v/>
      </c>
      <c r="L538" s="1506">
        <f>((75/H538)+10)/1000</f>
        <v/>
      </c>
      <c r="M538" s="1505">
        <f>+K538+L538</f>
        <v/>
      </c>
      <c r="N538" s="1505">
        <f>+M538*H538</f>
        <v/>
      </c>
      <c r="O538" s="1505">
        <f>+N538-C538</f>
        <v/>
      </c>
      <c r="P538" s="1516">
        <f>(1-(+N538/C538))*100</f>
        <v/>
      </c>
    </row>
    <row r="539" ht="15" customHeight="1" s="1129">
      <c r="B539" s="1112" t="n">
        <v>45349</v>
      </c>
      <c r="C539" s="800" t="n">
        <v>2.96</v>
      </c>
      <c r="H539" s="1515">
        <f>+'BRL USD'!AM759</f>
        <v/>
      </c>
      <c r="I539" s="1515">
        <f>+RBOB!AO759</f>
        <v/>
      </c>
      <c r="J539" s="1506">
        <f>+I539-0.25</f>
        <v/>
      </c>
      <c r="K539" s="1506">
        <f>(+J539*$K$30)/1000</f>
        <v/>
      </c>
      <c r="L539" s="1506">
        <f>((75/H539)+10)/1000</f>
        <v/>
      </c>
      <c r="M539" s="1505">
        <f>+K539+L539</f>
        <v/>
      </c>
      <c r="N539" s="1505">
        <f>+M539*H539</f>
        <v/>
      </c>
      <c r="O539" s="1505">
        <f>+N539-C539</f>
        <v/>
      </c>
      <c r="P539" s="1516">
        <f>(1-(+N539/C539))*100</f>
        <v/>
      </c>
    </row>
    <row r="540" ht="15" customHeight="1" s="1129">
      <c r="B540" s="1112" t="n">
        <v>45350</v>
      </c>
      <c r="C540" s="800" t="n">
        <v>2.96</v>
      </c>
      <c r="H540" s="1515">
        <f>+'BRL USD'!AM760</f>
        <v/>
      </c>
      <c r="I540" s="1515">
        <f>+RBOB!AO760</f>
        <v/>
      </c>
      <c r="J540" s="1506">
        <f>+I540-0.25</f>
        <v/>
      </c>
      <c r="K540" s="1506">
        <f>(+J540*$K$30)/1000</f>
        <v/>
      </c>
      <c r="L540" s="1506">
        <f>((75/H540)+10)/1000</f>
        <v/>
      </c>
      <c r="M540" s="1505">
        <f>+K540+L540</f>
        <v/>
      </c>
      <c r="N540" s="1505">
        <f>+M540*H540</f>
        <v/>
      </c>
      <c r="O540" s="1505">
        <f>+N540-C540</f>
        <v/>
      </c>
      <c r="P540" s="1516">
        <f>(1-(+N540/C540))*100</f>
        <v/>
      </c>
    </row>
    <row r="541" ht="15" customHeight="1" s="1129">
      <c r="B541" s="1112" t="n">
        <v>45351</v>
      </c>
      <c r="C541" s="800" t="n">
        <v>2.96</v>
      </c>
      <c r="H541" s="1515">
        <f>+'BRL USD'!AM761</f>
        <v/>
      </c>
      <c r="I541" s="1515">
        <f>+RBOB!AO761</f>
        <v/>
      </c>
      <c r="J541" s="1506">
        <f>+I541-0.25</f>
        <v/>
      </c>
      <c r="K541" s="1506">
        <f>(+J541*$K$30)/1000</f>
        <v/>
      </c>
      <c r="L541" s="1506">
        <f>((75/H541)+10)/1000</f>
        <v/>
      </c>
      <c r="M541" s="1505">
        <f>+K541+L541</f>
        <v/>
      </c>
      <c r="N541" s="1505">
        <f>+M541*H541</f>
        <v/>
      </c>
      <c r="O541" s="1505">
        <f>+N541-C541</f>
        <v/>
      </c>
      <c r="P541" s="1516">
        <f>(1-(+N541/C541))*100</f>
        <v/>
      </c>
    </row>
    <row r="542" ht="15" customHeight="1" s="1129">
      <c r="B542" s="1112" t="n">
        <v>45352</v>
      </c>
      <c r="C542" s="800" t="n">
        <v>2.96</v>
      </c>
      <c r="H542" s="1515">
        <f>+'BRL USD'!AN762</f>
        <v/>
      </c>
      <c r="I542" s="1515">
        <f>+RBOB!AP762</f>
        <v/>
      </c>
      <c r="J542" s="1506">
        <f>+I542-0.25</f>
        <v/>
      </c>
      <c r="K542" s="1506">
        <f>(+J542*$K$30)/1000</f>
        <v/>
      </c>
      <c r="L542" s="1506">
        <f>((75/H542)+10)/1000</f>
        <v/>
      </c>
      <c r="M542" s="1505">
        <f>+K542+L542</f>
        <v/>
      </c>
      <c r="N542" s="1505">
        <f>+M542*H542</f>
        <v/>
      </c>
      <c r="O542" s="1505">
        <f>+N542-C542</f>
        <v/>
      </c>
      <c r="P542" s="1516">
        <f>(1-(+N542/C542))*100</f>
        <v/>
      </c>
    </row>
    <row r="543" ht="15" customHeight="1" s="1129">
      <c r="B543" s="1112" t="n">
        <v>45355</v>
      </c>
      <c r="C543" s="800" t="n">
        <v>2.96</v>
      </c>
      <c r="H543" s="1515">
        <f>+'BRL USD'!AN763</f>
        <v/>
      </c>
      <c r="I543" s="1515">
        <f>+RBOB!AP763</f>
        <v/>
      </c>
      <c r="J543" s="1506">
        <f>+I543-0.25</f>
        <v/>
      </c>
      <c r="K543" s="1506">
        <f>(+J543*$K$30)/1000</f>
        <v/>
      </c>
      <c r="L543" s="1506">
        <f>((75/H543)+10)/1000</f>
        <v/>
      </c>
      <c r="M543" s="1505">
        <f>+K543+L543</f>
        <v/>
      </c>
      <c r="N543" s="1505">
        <f>+M543*H543</f>
        <v/>
      </c>
      <c r="O543" s="1505">
        <f>+N543-C543</f>
        <v/>
      </c>
      <c r="P543" s="1516">
        <f>(1-(+N543/C543))*100</f>
        <v/>
      </c>
    </row>
    <row r="544" ht="15" customHeight="1" s="1129">
      <c r="B544" s="1112" t="n">
        <v>45356</v>
      </c>
      <c r="C544" s="800" t="n">
        <v>2.96</v>
      </c>
      <c r="H544" s="1515">
        <f>+'BRL USD'!AN764</f>
        <v/>
      </c>
      <c r="I544" s="1515">
        <f>+RBOB!AP764</f>
        <v/>
      </c>
      <c r="J544" s="1506">
        <f>+I544-0.25</f>
        <v/>
      </c>
      <c r="K544" s="1506">
        <f>(+J544*$K$30)/1000</f>
        <v/>
      </c>
      <c r="L544" s="1506">
        <f>((75/H544)+10)/1000</f>
        <v/>
      </c>
      <c r="M544" s="1505">
        <f>+K544+L544</f>
        <v/>
      </c>
      <c r="N544" s="1505">
        <f>+M544*H544</f>
        <v/>
      </c>
      <c r="O544" s="1505">
        <f>+N544-C544</f>
        <v/>
      </c>
      <c r="P544" s="1516">
        <f>(1-(+N544/C544))*100</f>
        <v/>
      </c>
    </row>
    <row r="545" ht="15" customHeight="1" s="1129">
      <c r="B545" s="1112" t="n">
        <v>45357</v>
      </c>
      <c r="C545" s="800" t="n">
        <v>2.96</v>
      </c>
      <c r="H545" s="1515">
        <f>+'BRL USD'!AN765</f>
        <v/>
      </c>
      <c r="I545" s="1515">
        <f>+RBOB!AP765</f>
        <v/>
      </c>
      <c r="J545" s="1506">
        <f>+I545-0.25</f>
        <v/>
      </c>
      <c r="K545" s="1506">
        <f>(+J545*$K$30)/1000</f>
        <v/>
      </c>
      <c r="L545" s="1506">
        <f>((75/H545)+10)/1000</f>
        <v/>
      </c>
      <c r="M545" s="1505">
        <f>+K545+L545</f>
        <v/>
      </c>
      <c r="N545" s="1505">
        <f>+M545*H545</f>
        <v/>
      </c>
      <c r="O545" s="1505">
        <f>+N545-C545</f>
        <v/>
      </c>
      <c r="P545" s="1516">
        <f>(1-(+N545/C545))*100</f>
        <v/>
      </c>
    </row>
    <row r="546" ht="15" customHeight="1" s="1129">
      <c r="B546" s="1112" t="n">
        <v>45358</v>
      </c>
      <c r="C546" s="800" t="n">
        <v>2.96</v>
      </c>
      <c r="H546" s="1515">
        <f>+'BRL USD'!AN766</f>
        <v/>
      </c>
      <c r="I546" s="1515">
        <f>+RBOB!AP766</f>
        <v/>
      </c>
      <c r="J546" s="1506">
        <f>+I546-0.25</f>
        <v/>
      </c>
      <c r="K546" s="1506">
        <f>(+J546*$K$30)/1000</f>
        <v/>
      </c>
      <c r="L546" s="1506">
        <f>((75/H546)+10)/1000</f>
        <v/>
      </c>
      <c r="M546" s="1505">
        <f>+K546+L546</f>
        <v/>
      </c>
      <c r="N546" s="1505">
        <f>+M546*H546</f>
        <v/>
      </c>
      <c r="O546" s="1505">
        <f>+N546-C546</f>
        <v/>
      </c>
      <c r="P546" s="1516">
        <f>(1-(+N546/C546))*100</f>
        <v/>
      </c>
    </row>
    <row r="547" ht="15" customHeight="1" s="1129">
      <c r="B547" s="1112" t="n">
        <v>45359</v>
      </c>
      <c r="C547" s="800" t="n">
        <v>2.96</v>
      </c>
      <c r="H547" s="1515">
        <f>+'BRL USD'!AN767</f>
        <v/>
      </c>
      <c r="I547" s="1515">
        <f>+RBOB!AP767</f>
        <v/>
      </c>
      <c r="J547" s="1506">
        <f>+I547-0.25</f>
        <v/>
      </c>
      <c r="K547" s="1506">
        <f>(+J547*$K$30)/1000</f>
        <v/>
      </c>
      <c r="L547" s="1506">
        <f>((75/H547)+10)/1000</f>
        <v/>
      </c>
      <c r="M547" s="1505">
        <f>+K547+L547</f>
        <v/>
      </c>
      <c r="N547" s="1505">
        <f>+M547*H547</f>
        <v/>
      </c>
      <c r="O547" s="1505">
        <f>+N547-C547</f>
        <v/>
      </c>
      <c r="P547" s="1516">
        <f>(1-(+N547/C547))*100</f>
        <v/>
      </c>
    </row>
    <row r="548" ht="15" customHeight="1" s="1129">
      <c r="B548" s="1112" t="n">
        <v>45362</v>
      </c>
      <c r="C548" s="800" t="n">
        <v>2.96</v>
      </c>
      <c r="H548" s="1515">
        <f>+'BRL USD'!AN768</f>
        <v/>
      </c>
      <c r="I548" s="1515">
        <f>+RBOB!AP768</f>
        <v/>
      </c>
      <c r="J548" s="1506">
        <f>+I548-0.25</f>
        <v/>
      </c>
      <c r="K548" s="1506">
        <f>(+J548*$K$30)/1000</f>
        <v/>
      </c>
      <c r="L548" s="1506">
        <f>((75/H548)+10)/1000</f>
        <v/>
      </c>
      <c r="M548" s="1505">
        <f>+K548+L548</f>
        <v/>
      </c>
      <c r="N548" s="1505">
        <f>+M548*H548</f>
        <v/>
      </c>
      <c r="O548" s="1505">
        <f>+N548-C548</f>
        <v/>
      </c>
      <c r="P548" s="1516">
        <f>(1-(+N548/C548))*100</f>
        <v/>
      </c>
    </row>
    <row r="549" ht="15" customHeight="1" s="1129">
      <c r="B549" s="1112" t="n">
        <v>45363</v>
      </c>
      <c r="C549" s="800" t="n">
        <v>2.96</v>
      </c>
      <c r="H549" s="1515">
        <f>+'BRL USD'!AN769</f>
        <v/>
      </c>
      <c r="I549" s="1515">
        <f>+RBOB!AP769</f>
        <v/>
      </c>
      <c r="J549" s="1506">
        <f>+I549-0.25</f>
        <v/>
      </c>
      <c r="K549" s="1506">
        <f>(+J549*$K$30)/1000</f>
        <v/>
      </c>
      <c r="L549" s="1506">
        <f>((75/H549)+10)/1000</f>
        <v/>
      </c>
      <c r="M549" s="1505">
        <f>+K549+L549</f>
        <v/>
      </c>
      <c r="N549" s="1505">
        <f>+M549*H549</f>
        <v/>
      </c>
      <c r="O549" s="1505">
        <f>+N549-C549</f>
        <v/>
      </c>
      <c r="P549" s="1516">
        <f>(1-(+N549/C549))*100</f>
        <v/>
      </c>
    </row>
    <row r="550" ht="15" customHeight="1" s="1129">
      <c r="B550" s="1112" t="n">
        <v>45364</v>
      </c>
      <c r="C550" s="800" t="n">
        <v>2.96</v>
      </c>
      <c r="H550" s="1515">
        <f>+'BRL USD'!AN770</f>
        <v/>
      </c>
      <c r="I550" s="1515">
        <f>+RBOB!AP770</f>
        <v/>
      </c>
      <c r="J550" s="1506">
        <f>+I550-0.25</f>
        <v/>
      </c>
      <c r="K550" s="1506">
        <f>(+J550*$K$30)/1000</f>
        <v/>
      </c>
      <c r="L550" s="1506">
        <f>((75/H550)+10)/1000</f>
        <v/>
      </c>
      <c r="M550" s="1505">
        <f>+K550+L550</f>
        <v/>
      </c>
      <c r="N550" s="1505">
        <f>+M550*H550</f>
        <v/>
      </c>
      <c r="O550" s="1505">
        <f>+N550-C550</f>
        <v/>
      </c>
      <c r="P550" s="1516">
        <f>(1-(+N550/C550))*100</f>
        <v/>
      </c>
    </row>
    <row r="551" ht="15" customHeight="1" s="1129">
      <c r="B551" s="1112" t="n">
        <v>45365</v>
      </c>
      <c r="C551" s="800" t="n">
        <v>2.96</v>
      </c>
      <c r="H551" s="1515">
        <f>+'BRL USD'!AN771</f>
        <v/>
      </c>
      <c r="I551" s="1515">
        <f>+RBOB!AP771</f>
        <v/>
      </c>
      <c r="J551" s="1506">
        <f>+I551-0.25</f>
        <v/>
      </c>
      <c r="K551" s="1506">
        <f>(+J551*$K$30)/1000</f>
        <v/>
      </c>
      <c r="L551" s="1506">
        <f>((75/H551)+10)/1000</f>
        <v/>
      </c>
      <c r="M551" s="1505">
        <f>+K551+L551</f>
        <v/>
      </c>
      <c r="N551" s="1505">
        <f>+M551*H551</f>
        <v/>
      </c>
      <c r="O551" s="1505">
        <f>+N551-C551</f>
        <v/>
      </c>
      <c r="P551" s="1516">
        <f>(1-(+N551/C551))*100</f>
        <v/>
      </c>
    </row>
    <row r="552" ht="15" customHeight="1" s="1129">
      <c r="B552" s="1112" t="n">
        <v>45366</v>
      </c>
      <c r="C552" s="800" t="n">
        <v>2.96</v>
      </c>
      <c r="H552" s="1515">
        <f>+'BRL USD'!AN772</f>
        <v/>
      </c>
      <c r="I552" s="1515">
        <f>+RBOB!AP772</f>
        <v/>
      </c>
      <c r="J552" s="1506">
        <f>+I552-0.25</f>
        <v/>
      </c>
      <c r="K552" s="1506">
        <f>(+J552*$K$30)/1000</f>
        <v/>
      </c>
      <c r="L552" s="1506">
        <f>((75/H552)+10)/1000</f>
        <v/>
      </c>
      <c r="M552" s="1505">
        <f>+K552+L552</f>
        <v/>
      </c>
      <c r="N552" s="1505">
        <f>+M552*H552</f>
        <v/>
      </c>
      <c r="O552" s="1505">
        <f>+N552-C552</f>
        <v/>
      </c>
      <c r="P552" s="1516">
        <f>(1-(+N552/C552))*100</f>
        <v/>
      </c>
    </row>
    <row r="553" ht="15" customHeight="1" s="1129">
      <c r="B553" s="1112" t="n">
        <v>45369</v>
      </c>
      <c r="C553" s="800" t="n">
        <v>2.96</v>
      </c>
      <c r="H553" s="1515">
        <f>+'BRL USD'!AN773</f>
        <v/>
      </c>
      <c r="I553" s="1515">
        <f>+RBOB!AP773</f>
        <v/>
      </c>
      <c r="J553" s="1506">
        <f>+I553-0.25</f>
        <v/>
      </c>
      <c r="K553" s="1506">
        <f>(+J553*$K$30)/1000</f>
        <v/>
      </c>
      <c r="L553" s="1506">
        <f>((75/H553)+10)/1000</f>
        <v/>
      </c>
      <c r="M553" s="1505">
        <f>+K553+L553</f>
        <v/>
      </c>
      <c r="N553" s="1505">
        <f>+M553*H553</f>
        <v/>
      </c>
      <c r="O553" s="1505">
        <f>+N553-C553</f>
        <v/>
      </c>
      <c r="P553" s="1516">
        <f>(1-(+N553/C553))*100</f>
        <v/>
      </c>
    </row>
    <row r="554" ht="15" customHeight="1" s="1129">
      <c r="B554" s="1112" t="n">
        <v>45370</v>
      </c>
      <c r="C554" s="800" t="n">
        <v>2.96</v>
      </c>
      <c r="H554" s="1515">
        <f>+'BRL USD'!AN774</f>
        <v/>
      </c>
      <c r="I554" s="1515">
        <f>+RBOB!AP774</f>
        <v/>
      </c>
      <c r="J554" s="1506">
        <f>+I554-0.25</f>
        <v/>
      </c>
      <c r="K554" s="1506">
        <f>(+J554*$K$30)/1000</f>
        <v/>
      </c>
      <c r="L554" s="1506">
        <f>((75/H554)+10)/1000</f>
        <v/>
      </c>
      <c r="M554" s="1505">
        <f>+K554+L554</f>
        <v/>
      </c>
      <c r="N554" s="1505">
        <f>+M554*H554</f>
        <v/>
      </c>
      <c r="O554" s="1505">
        <f>+N554-C554</f>
        <v/>
      </c>
      <c r="P554" s="1516">
        <f>(1-(+N554/C554))*100</f>
        <v/>
      </c>
    </row>
    <row r="555" ht="15" customHeight="1" s="1129">
      <c r="B555" s="1112" t="n">
        <v>45371</v>
      </c>
      <c r="C555" s="800" t="n">
        <v>2.96</v>
      </c>
      <c r="H555" s="1515">
        <f>+'BRL USD'!AN775</f>
        <v/>
      </c>
      <c r="I555" s="1515">
        <f>+RBOB!AP775</f>
        <v/>
      </c>
      <c r="J555" s="1506">
        <f>+I555-0.25</f>
        <v/>
      </c>
      <c r="K555" s="1506">
        <f>(+J555*$K$30)/1000</f>
        <v/>
      </c>
      <c r="L555" s="1506">
        <f>((75/H555)+10)/1000</f>
        <v/>
      </c>
      <c r="M555" s="1505">
        <f>+K555+L555</f>
        <v/>
      </c>
      <c r="N555" s="1505">
        <f>+M555*H555</f>
        <v/>
      </c>
      <c r="O555" s="1505">
        <f>+N555-C555</f>
        <v/>
      </c>
      <c r="P555" s="1516">
        <f>(1-(+N555/C555))*100</f>
        <v/>
      </c>
    </row>
    <row r="556" ht="15" customHeight="1" s="1129">
      <c r="B556" s="1112" t="n">
        <v>45372</v>
      </c>
      <c r="C556" s="800" t="n">
        <v>2.96</v>
      </c>
      <c r="H556" s="1515">
        <f>+'BRL USD'!AN776</f>
        <v/>
      </c>
      <c r="I556" s="1515">
        <f>+RBOB!AP776</f>
        <v/>
      </c>
      <c r="J556" s="1506">
        <f>+I556-0.25</f>
        <v/>
      </c>
      <c r="K556" s="1506">
        <f>(+J556*$K$30)/1000</f>
        <v/>
      </c>
      <c r="L556" s="1506">
        <f>((75/H556)+10)/1000</f>
        <v/>
      </c>
      <c r="M556" s="1505">
        <f>+K556+L556</f>
        <v/>
      </c>
      <c r="N556" s="1505">
        <f>+M556*H556</f>
        <v/>
      </c>
      <c r="O556" s="1505">
        <f>+N556-C556</f>
        <v/>
      </c>
      <c r="P556" s="1516">
        <f>(1-(+N556/C556))*100</f>
        <v/>
      </c>
    </row>
    <row r="557" ht="15" customHeight="1" s="1129">
      <c r="B557" s="1112" t="n">
        <v>45373</v>
      </c>
      <c r="C557" s="800" t="n">
        <v>2.96</v>
      </c>
      <c r="H557" s="1515">
        <f>+'BRL USD'!AN777</f>
        <v/>
      </c>
      <c r="I557" s="1515">
        <f>+RBOB!AP777</f>
        <v/>
      </c>
      <c r="J557" s="1506">
        <f>+I557-0.25</f>
        <v/>
      </c>
      <c r="K557" s="1506">
        <f>(+J557*$K$30)/1000</f>
        <v/>
      </c>
      <c r="L557" s="1506">
        <f>((75/H557)+10)/1000</f>
        <v/>
      </c>
      <c r="M557" s="1505">
        <f>+K557+L557</f>
        <v/>
      </c>
      <c r="N557" s="1505">
        <f>+M557*H557</f>
        <v/>
      </c>
      <c r="O557" s="1505">
        <f>+N557-C557</f>
        <v/>
      </c>
      <c r="P557" s="1516">
        <f>(1-(+N557/C557))*100</f>
        <v/>
      </c>
    </row>
    <row r="558" ht="15" customHeight="1" s="1129">
      <c r="B558" s="1112" t="n">
        <v>45376</v>
      </c>
      <c r="C558" s="800" t="n">
        <v>2.96</v>
      </c>
      <c r="H558" s="1515">
        <f>+'BRL USD'!AN778</f>
        <v/>
      </c>
      <c r="I558" s="1515">
        <f>+RBOB!AP778</f>
        <v/>
      </c>
      <c r="J558" s="1506">
        <f>+I558-0.25</f>
        <v/>
      </c>
      <c r="K558" s="1506">
        <f>(+J558*$K$30)/1000</f>
        <v/>
      </c>
      <c r="L558" s="1506">
        <f>((75/H558)+10)/1000</f>
        <v/>
      </c>
      <c r="M558" s="1505">
        <f>+K558+L558</f>
        <v/>
      </c>
      <c r="N558" s="1505">
        <f>+M558*H558</f>
        <v/>
      </c>
      <c r="O558" s="1505">
        <f>+N558-C558</f>
        <v/>
      </c>
      <c r="P558" s="1516">
        <f>(1-(+N558/C558))*100</f>
        <v/>
      </c>
    </row>
    <row r="559" ht="15" customHeight="1" s="1129">
      <c r="B559" s="1112" t="n">
        <v>45377</v>
      </c>
      <c r="C559" s="800" t="n">
        <v>2.96</v>
      </c>
      <c r="H559" s="1515">
        <f>+'BRL USD'!AN779</f>
        <v/>
      </c>
      <c r="I559" s="1515">
        <f>+RBOB!AP779</f>
        <v/>
      </c>
      <c r="J559" s="1506">
        <f>+I559-0.25</f>
        <v/>
      </c>
      <c r="K559" s="1506">
        <f>(+J559*$K$30)/1000</f>
        <v/>
      </c>
      <c r="L559" s="1506">
        <f>((75/H559)+10)/1000</f>
        <v/>
      </c>
      <c r="M559" s="1505">
        <f>+K559+L559</f>
        <v/>
      </c>
      <c r="N559" s="1505">
        <f>+M559*H559</f>
        <v/>
      </c>
      <c r="O559" s="1505">
        <f>+N559-C559</f>
        <v/>
      </c>
      <c r="P559" s="1516">
        <f>(1-(+N559/C559))*100</f>
        <v/>
      </c>
    </row>
    <row r="560" ht="15" customHeight="1" s="1129">
      <c r="B560" s="1112" t="n">
        <v>45378</v>
      </c>
      <c r="C560" s="800" t="n">
        <v>2.96</v>
      </c>
      <c r="H560" s="1515">
        <f>+'BRL USD'!AN780</f>
        <v/>
      </c>
      <c r="I560" s="1515">
        <f>+RBOB!AP780</f>
        <v/>
      </c>
      <c r="J560" s="1506">
        <f>+I560-0.25</f>
        <v/>
      </c>
      <c r="K560" s="1506">
        <f>(+J560*$K$30)/1000</f>
        <v/>
      </c>
      <c r="L560" s="1506">
        <f>((75/H560)+10)/1000</f>
        <v/>
      </c>
      <c r="M560" s="1505">
        <f>+K560+L560</f>
        <v/>
      </c>
      <c r="N560" s="1505">
        <f>+M560*H560</f>
        <v/>
      </c>
      <c r="O560" s="1505">
        <f>+N560-C560</f>
        <v/>
      </c>
      <c r="P560" s="1516">
        <f>(1-(+N560/C560))*100</f>
        <v/>
      </c>
    </row>
    <row r="561" ht="15" customHeight="1" s="1129">
      <c r="B561" s="1112" t="n">
        <v>45379</v>
      </c>
      <c r="C561" s="800" t="n">
        <v>2.96</v>
      </c>
      <c r="H561" s="1515">
        <f>+'BRL USD'!AN781</f>
        <v/>
      </c>
      <c r="I561" s="1515">
        <f>+RBOB!AP781</f>
        <v/>
      </c>
      <c r="J561" s="1506">
        <f>+I561-0.25</f>
        <v/>
      </c>
      <c r="K561" s="1506">
        <f>(+J561*$K$30)/1000</f>
        <v/>
      </c>
      <c r="L561" s="1506">
        <f>((75/H561)+10)/1000</f>
        <v/>
      </c>
      <c r="M561" s="1505">
        <f>+K561+L561</f>
        <v/>
      </c>
      <c r="N561" s="1505">
        <f>+M561*H561</f>
        <v/>
      </c>
      <c r="O561" s="1505">
        <f>+N561-C561</f>
        <v/>
      </c>
      <c r="P561" s="1516">
        <f>(1-(+N561/C561))*100</f>
        <v/>
      </c>
    </row>
    <row r="562" ht="15" customHeight="1" s="1129">
      <c r="B562" s="1112" t="n">
        <v>45383</v>
      </c>
      <c r="C562" s="800" t="n">
        <v>2.96</v>
      </c>
      <c r="H562" s="1515">
        <f>+'BRL USD'!AO782</f>
        <v/>
      </c>
      <c r="I562" s="1515">
        <f>+RBOB!AQ782</f>
        <v/>
      </c>
      <c r="J562" s="1506">
        <f>+I562-0.25</f>
        <v/>
      </c>
      <c r="K562" s="1506">
        <f>(+J562*$K$30)/1000</f>
        <v/>
      </c>
      <c r="L562" s="1506">
        <f>((75/H562)+10)/1000</f>
        <v/>
      </c>
      <c r="M562" s="1505">
        <f>+K562+L562</f>
        <v/>
      </c>
      <c r="N562" s="1505">
        <f>+M562*H562</f>
        <v/>
      </c>
      <c r="O562" s="1505">
        <f>+N562-C562</f>
        <v/>
      </c>
      <c r="P562" s="1516">
        <f>(1-(+N562/C562))*100</f>
        <v/>
      </c>
    </row>
    <row r="563" ht="15" customHeight="1" s="1129">
      <c r="B563" s="1112" t="n">
        <v>45384</v>
      </c>
      <c r="C563" s="800" t="n">
        <v>2.96</v>
      </c>
      <c r="H563" s="1515">
        <f>+'BRL USD'!AO783</f>
        <v/>
      </c>
      <c r="I563" s="1515">
        <f>+RBOB!AQ783</f>
        <v/>
      </c>
      <c r="J563" s="1506">
        <f>+I563-0.25</f>
        <v/>
      </c>
      <c r="K563" s="1506">
        <f>(+J563*$K$30)/1000</f>
        <v/>
      </c>
      <c r="L563" s="1506">
        <f>((75/H563)+10)/1000</f>
        <v/>
      </c>
      <c r="M563" s="1505">
        <f>+K563+L563</f>
        <v/>
      </c>
      <c r="N563" s="1505">
        <f>+M563*H563</f>
        <v/>
      </c>
      <c r="O563" s="1505">
        <f>+N563-C563</f>
        <v/>
      </c>
      <c r="P563" s="1516">
        <f>(1-(+N563/C563))*100</f>
        <v/>
      </c>
    </row>
    <row r="564" ht="15" customHeight="1" s="1129">
      <c r="B564" s="1112" t="n">
        <v>45385</v>
      </c>
      <c r="C564" s="800" t="n">
        <v>2.96</v>
      </c>
      <c r="H564" s="1515">
        <f>+'BRL USD'!AO784</f>
        <v/>
      </c>
      <c r="I564" s="1515">
        <f>+RBOB!AQ784</f>
        <v/>
      </c>
      <c r="J564" s="1506">
        <f>+I564-0.25</f>
        <v/>
      </c>
      <c r="K564" s="1506">
        <f>(+J564*$K$30)/1000</f>
        <v/>
      </c>
      <c r="L564" s="1506">
        <f>((75/H564)+10)/1000</f>
        <v/>
      </c>
      <c r="M564" s="1505">
        <f>+K564+L564</f>
        <v/>
      </c>
      <c r="N564" s="1505">
        <f>+M564*H564</f>
        <v/>
      </c>
      <c r="O564" s="1505">
        <f>+N564-C564</f>
        <v/>
      </c>
      <c r="P564" s="1516">
        <f>(1-(+N564/C564))*100</f>
        <v/>
      </c>
    </row>
    <row r="565" ht="15" customHeight="1" s="1129">
      <c r="B565" s="1112" t="n">
        <v>45386</v>
      </c>
      <c r="C565" s="800" t="n">
        <v>2.96</v>
      </c>
      <c r="H565" s="1515">
        <f>+'BRL USD'!AO785</f>
        <v/>
      </c>
      <c r="I565" s="1515">
        <f>+RBOB!AQ785</f>
        <v/>
      </c>
      <c r="J565" s="1506">
        <f>+I565-0.25</f>
        <v/>
      </c>
      <c r="K565" s="1506">
        <f>(+J565*$K$30)/1000</f>
        <v/>
      </c>
      <c r="L565" s="1506">
        <f>((75/H565)+10)/1000</f>
        <v/>
      </c>
      <c r="M565" s="1505">
        <f>+K565+L565</f>
        <v/>
      </c>
      <c r="N565" s="1505">
        <f>+M565*H565</f>
        <v/>
      </c>
      <c r="O565" s="1505">
        <f>+N565-C565</f>
        <v/>
      </c>
      <c r="P565" s="1516">
        <f>(1-(+N565/C565))*100</f>
        <v/>
      </c>
    </row>
    <row r="566" ht="15" customHeight="1" s="1129">
      <c r="B566" s="1112" t="n">
        <v>45387</v>
      </c>
      <c r="C566" s="800" t="n">
        <v>2.96</v>
      </c>
      <c r="H566" s="1515">
        <f>+'BRL USD'!AO786</f>
        <v/>
      </c>
      <c r="I566" s="1515">
        <f>+RBOB!AQ786</f>
        <v/>
      </c>
      <c r="J566" s="1506">
        <f>+I566-0.25</f>
        <v/>
      </c>
      <c r="K566" s="1506">
        <f>(+J566*$K$30)/1000</f>
        <v/>
      </c>
      <c r="L566" s="1506">
        <f>((75/H566)+10)/1000</f>
        <v/>
      </c>
      <c r="M566" s="1505">
        <f>+K566+L566</f>
        <v/>
      </c>
      <c r="N566" s="1505">
        <f>+M566*H566</f>
        <v/>
      </c>
      <c r="O566" s="1505">
        <f>+N566-C566</f>
        <v/>
      </c>
      <c r="P566" s="1516">
        <f>(1-(+N566/C566))*100</f>
        <v/>
      </c>
    </row>
    <row r="567" ht="15" customHeight="1" s="1129">
      <c r="B567" s="1112" t="n">
        <v>45390</v>
      </c>
      <c r="C567" s="800" t="n">
        <v>2.96</v>
      </c>
      <c r="H567" s="1515">
        <f>+'BRL USD'!AO787</f>
        <v/>
      </c>
      <c r="I567" s="1515">
        <f>+RBOB!AQ787</f>
        <v/>
      </c>
      <c r="J567" s="1506">
        <f>+I567-0.25</f>
        <v/>
      </c>
      <c r="K567" s="1506">
        <f>(+J567*$K$30)/1000</f>
        <v/>
      </c>
      <c r="L567" s="1506">
        <f>((75/H567)+10)/1000</f>
        <v/>
      </c>
      <c r="M567" s="1505">
        <f>+K567+L567</f>
        <v/>
      </c>
      <c r="N567" s="1505">
        <f>+M567*H567</f>
        <v/>
      </c>
      <c r="O567" s="1505">
        <f>+N567-C567</f>
        <v/>
      </c>
      <c r="P567" s="1516">
        <f>(1-(+N567/C567))*100</f>
        <v/>
      </c>
    </row>
    <row r="568" ht="15" customHeight="1" s="1129">
      <c r="B568" s="1112" t="n">
        <v>45391</v>
      </c>
      <c r="C568" s="800" t="n">
        <v>2.96</v>
      </c>
      <c r="H568" s="1515">
        <f>+'BRL USD'!AO788</f>
        <v/>
      </c>
      <c r="I568" s="1515">
        <f>+RBOB!AQ788</f>
        <v/>
      </c>
      <c r="J568" s="1506">
        <f>+I568-0.25</f>
        <v/>
      </c>
      <c r="K568" s="1506">
        <f>(+J568*$K$30)/1000</f>
        <v/>
      </c>
      <c r="L568" s="1506">
        <f>((75/H568)+10)/1000</f>
        <v/>
      </c>
      <c r="M568" s="1505">
        <f>+K568+L568</f>
        <v/>
      </c>
      <c r="N568" s="1505">
        <f>+M568*H568</f>
        <v/>
      </c>
      <c r="O568" s="1505">
        <f>+N568-C568</f>
        <v/>
      </c>
      <c r="P568" s="1516">
        <f>(1-(+N568/C568))*100</f>
        <v/>
      </c>
    </row>
    <row r="569" ht="15" customHeight="1" s="1129">
      <c r="B569" s="1112" t="n">
        <v>45392</v>
      </c>
      <c r="C569" s="800" t="n">
        <v>2.96</v>
      </c>
      <c r="H569" s="1515">
        <f>+'BRL USD'!AO789</f>
        <v/>
      </c>
      <c r="I569" s="1515">
        <f>+RBOB!AQ789</f>
        <v/>
      </c>
      <c r="J569" s="1506">
        <f>+I569-0.25</f>
        <v/>
      </c>
      <c r="K569" s="1506">
        <f>(+J569*$K$30)/1000</f>
        <v/>
      </c>
      <c r="L569" s="1506">
        <f>((75/H569)+10)/1000</f>
        <v/>
      </c>
      <c r="M569" s="1505">
        <f>+K569+L569</f>
        <v/>
      </c>
      <c r="N569" s="1505">
        <f>+M569*H569</f>
        <v/>
      </c>
      <c r="O569" s="1505">
        <f>+N569-C569</f>
        <v/>
      </c>
      <c r="P569" s="1516">
        <f>(1-(+N569/C569))*100</f>
        <v/>
      </c>
    </row>
    <row r="570" ht="15" customHeight="1" s="1129">
      <c r="B570" s="1112" t="n">
        <v>45393</v>
      </c>
      <c r="C570" s="800" t="n">
        <v>2.96</v>
      </c>
      <c r="H570" s="1515">
        <f>+'BRL USD'!AO790</f>
        <v/>
      </c>
      <c r="I570" s="1515">
        <f>+RBOB!AQ790</f>
        <v/>
      </c>
      <c r="J570" s="1506">
        <f>+I570-0.25</f>
        <v/>
      </c>
      <c r="K570" s="1506">
        <f>(+J570*$K$30)/1000</f>
        <v/>
      </c>
      <c r="L570" s="1506">
        <f>((75/H570)+10)/1000</f>
        <v/>
      </c>
      <c r="M570" s="1505">
        <f>+K570+L570</f>
        <v/>
      </c>
      <c r="N570" s="1505">
        <f>+M570*H570</f>
        <v/>
      </c>
      <c r="O570" s="1505">
        <f>+N570-C570</f>
        <v/>
      </c>
      <c r="P570" s="1516">
        <f>(1-(+N570/C570))*100</f>
        <v/>
      </c>
    </row>
    <row r="571" ht="15" customHeight="1" s="1129">
      <c r="B571" s="1112" t="n">
        <v>45394</v>
      </c>
      <c r="C571" s="800" t="n">
        <v>2.96</v>
      </c>
      <c r="H571" s="1515">
        <f>+'BRL USD'!AO791</f>
        <v/>
      </c>
      <c r="I571" s="1515">
        <f>+RBOB!AQ791</f>
        <v/>
      </c>
      <c r="J571" s="1506">
        <f>+I571-0.25</f>
        <v/>
      </c>
      <c r="K571" s="1506">
        <f>(+J571*$K$30)/1000</f>
        <v/>
      </c>
      <c r="L571" s="1506">
        <f>((75/H571)+10)/1000</f>
        <v/>
      </c>
      <c r="M571" s="1505">
        <f>+K571+L571</f>
        <v/>
      </c>
      <c r="N571" s="1505">
        <f>+M571*H571</f>
        <v/>
      </c>
      <c r="O571" s="1505">
        <f>+N571-C571</f>
        <v/>
      </c>
      <c r="P571" s="1516">
        <f>(1-(+N571/C571))*100</f>
        <v/>
      </c>
    </row>
    <row r="572" ht="15" customHeight="1" s="1129">
      <c r="B572" s="1112" t="n">
        <v>45397</v>
      </c>
      <c r="C572" s="800" t="n">
        <v>2.96</v>
      </c>
      <c r="H572" s="1515">
        <f>+'BRL USD'!AO792</f>
        <v/>
      </c>
      <c r="I572" s="1515">
        <f>+RBOB!AQ792</f>
        <v/>
      </c>
      <c r="J572" s="1506">
        <f>+I572-0.25</f>
        <v/>
      </c>
      <c r="K572" s="1506">
        <f>(+J572*$K$30)/1000</f>
        <v/>
      </c>
      <c r="L572" s="1506">
        <f>((75/H572)+10)/1000</f>
        <v/>
      </c>
      <c r="M572" s="1505">
        <f>+K572+L572</f>
        <v/>
      </c>
      <c r="N572" s="1505">
        <f>+M572*H572</f>
        <v/>
      </c>
      <c r="O572" s="1505">
        <f>+N572-C572</f>
        <v/>
      </c>
      <c r="P572" s="1516">
        <f>(1-(+N572/C572))*100</f>
        <v/>
      </c>
    </row>
    <row r="573" ht="15" customHeight="1" s="1129">
      <c r="B573" s="1112" t="n">
        <v>45398</v>
      </c>
      <c r="C573" s="800" t="n">
        <v>2.96</v>
      </c>
      <c r="H573" s="1515">
        <f>+'BRL USD'!AO793</f>
        <v/>
      </c>
      <c r="I573" s="1515">
        <f>+RBOB!AQ793</f>
        <v/>
      </c>
      <c r="J573" s="1506">
        <f>+I573-0.25</f>
        <v/>
      </c>
      <c r="K573" s="1506">
        <f>(+J573*$K$30)/1000</f>
        <v/>
      </c>
      <c r="L573" s="1506">
        <f>((75/H573)+10)/1000</f>
        <v/>
      </c>
      <c r="M573" s="1505">
        <f>+K573+L573</f>
        <v/>
      </c>
      <c r="N573" s="1505">
        <f>+M573*H573</f>
        <v/>
      </c>
      <c r="O573" s="1505">
        <f>+N573-C573</f>
        <v/>
      </c>
      <c r="P573" s="1516">
        <f>(1-(+N573/C573))*100</f>
        <v/>
      </c>
    </row>
    <row r="574" ht="15" customHeight="1" s="1129">
      <c r="B574" s="1112" t="n">
        <v>45399</v>
      </c>
      <c r="C574" s="800" t="n">
        <v>2.96</v>
      </c>
      <c r="H574" s="1515">
        <f>+'BRL USD'!AO794</f>
        <v/>
      </c>
      <c r="I574" s="1515">
        <f>+RBOB!AQ794</f>
        <v/>
      </c>
      <c r="J574" s="1506">
        <f>+I574-0.25</f>
        <v/>
      </c>
      <c r="K574" s="1506">
        <f>(+J574*$K$30)/1000</f>
        <v/>
      </c>
      <c r="L574" s="1506">
        <f>((75/H574)+10)/1000</f>
        <v/>
      </c>
      <c r="M574" s="1505">
        <f>+K574+L574</f>
        <v/>
      </c>
      <c r="N574" s="1505">
        <f>+M574*H574</f>
        <v/>
      </c>
      <c r="O574" s="1505">
        <f>+N574-C574</f>
        <v/>
      </c>
      <c r="P574" s="1516">
        <f>(1-(+N574/C574))*100</f>
        <v/>
      </c>
    </row>
    <row r="575" ht="15" customHeight="1" s="1129">
      <c r="B575" s="1112" t="n">
        <v>45400</v>
      </c>
      <c r="C575" s="800" t="n">
        <v>2.96</v>
      </c>
      <c r="H575" s="1515">
        <f>+'BRL USD'!AO795</f>
        <v/>
      </c>
      <c r="I575" s="1515">
        <f>+RBOB!AQ795</f>
        <v/>
      </c>
      <c r="J575" s="1506">
        <f>+I575-0.25</f>
        <v/>
      </c>
      <c r="K575" s="1506">
        <f>(+J575*$K$30)/1000</f>
        <v/>
      </c>
      <c r="L575" s="1506">
        <f>((75/H575)+10)/1000</f>
        <v/>
      </c>
      <c r="M575" s="1505">
        <f>+K575+L575</f>
        <v/>
      </c>
      <c r="N575" s="1505">
        <f>+M575*H575</f>
        <v/>
      </c>
      <c r="O575" s="1505">
        <f>+N575-C575</f>
        <v/>
      </c>
      <c r="P575" s="1516">
        <f>(1-(+N575/C575))*100</f>
        <v/>
      </c>
    </row>
    <row r="576" ht="15" customHeight="1" s="1129">
      <c r="B576" s="1112" t="n">
        <v>45401</v>
      </c>
      <c r="C576" s="800" t="n">
        <v>2.96</v>
      </c>
      <c r="H576" s="1515">
        <f>+'BRL USD'!AO796</f>
        <v/>
      </c>
      <c r="I576" s="1515">
        <f>+RBOB!AQ796</f>
        <v/>
      </c>
      <c r="J576" s="1506">
        <f>+I576-0.25</f>
        <v/>
      </c>
      <c r="K576" s="1506">
        <f>(+J576*$K$30)/1000</f>
        <v/>
      </c>
      <c r="L576" s="1506">
        <f>((75/H576)+10)/1000</f>
        <v/>
      </c>
      <c r="M576" s="1505">
        <f>+K576+L576</f>
        <v/>
      </c>
      <c r="N576" s="1505">
        <f>+M576*H576</f>
        <v/>
      </c>
      <c r="O576" s="1505">
        <f>+N576-C576</f>
        <v/>
      </c>
      <c r="P576" s="1516">
        <f>(1-(+N576/C576))*100</f>
        <v/>
      </c>
    </row>
    <row r="577" ht="15" customHeight="1" s="1129">
      <c r="B577" s="1112" t="n">
        <v>45404</v>
      </c>
      <c r="C577" s="800" t="n">
        <v>2.96</v>
      </c>
      <c r="H577" s="1515">
        <f>+'BRL USD'!AO797</f>
        <v/>
      </c>
      <c r="I577" s="1515">
        <f>+RBOB!AQ797</f>
        <v/>
      </c>
      <c r="J577" s="1506">
        <f>+I577-0.25</f>
        <v/>
      </c>
      <c r="K577" s="1506">
        <f>(+J577*$K$30)/1000</f>
        <v/>
      </c>
      <c r="L577" s="1506">
        <f>((75/H577)+10)/1000</f>
        <v/>
      </c>
      <c r="M577" s="1505">
        <f>+K577+L577</f>
        <v/>
      </c>
      <c r="N577" s="1505">
        <f>+M577*H577</f>
        <v/>
      </c>
      <c r="O577" s="1505">
        <f>+N577-C577</f>
        <v/>
      </c>
      <c r="P577" s="1516">
        <f>(1-(+N577/C577))*100</f>
        <v/>
      </c>
    </row>
    <row r="578" ht="15" customHeight="1" s="1129">
      <c r="B578" s="1112" t="n">
        <v>45405</v>
      </c>
      <c r="C578" s="800" t="n">
        <v>2.96</v>
      </c>
      <c r="H578" s="1515">
        <f>+'BRL USD'!AO798</f>
        <v/>
      </c>
      <c r="I578" s="1515">
        <f>+RBOB!AQ798</f>
        <v/>
      </c>
      <c r="J578" s="1506">
        <f>+I578-0.25</f>
        <v/>
      </c>
      <c r="K578" s="1506">
        <f>(+J578*$K$30)/1000</f>
        <v/>
      </c>
      <c r="L578" s="1506">
        <f>((75/H578)+10)/1000</f>
        <v/>
      </c>
      <c r="M578" s="1505">
        <f>+K578+L578</f>
        <v/>
      </c>
      <c r="N578" s="1505">
        <f>+M578*H578</f>
        <v/>
      </c>
      <c r="O578" s="1505">
        <f>+N578-C578</f>
        <v/>
      </c>
      <c r="P578" s="1516">
        <f>(1-(+N578/C578))*100</f>
        <v/>
      </c>
    </row>
    <row r="579" ht="15" customHeight="1" s="1129">
      <c r="B579" s="1112" t="n">
        <v>45406</v>
      </c>
      <c r="C579" s="800" t="n">
        <v>2.96</v>
      </c>
      <c r="H579" s="1515">
        <f>+'BRL USD'!AO799</f>
        <v/>
      </c>
      <c r="I579" s="1515">
        <f>+RBOB!AQ799</f>
        <v/>
      </c>
      <c r="J579" s="1506">
        <f>+I579-0.25</f>
        <v/>
      </c>
      <c r="K579" s="1506">
        <f>(+J579*$K$30)/1000</f>
        <v/>
      </c>
      <c r="L579" s="1506">
        <f>((75/H579)+10)/1000</f>
        <v/>
      </c>
      <c r="M579" s="1505">
        <f>+K579+L579</f>
        <v/>
      </c>
      <c r="N579" s="1505">
        <f>+M579*H579</f>
        <v/>
      </c>
      <c r="O579" s="1505">
        <f>+N579-C579</f>
        <v/>
      </c>
      <c r="P579" s="1516">
        <f>(1-(+N579/C579))*100</f>
        <v/>
      </c>
    </row>
    <row r="580" ht="15" customHeight="1" s="1129">
      <c r="B580" s="1112" t="n">
        <v>45407</v>
      </c>
      <c r="C580" s="800" t="n">
        <v>2.96</v>
      </c>
      <c r="H580" s="1515">
        <f>+'BRL USD'!AO800</f>
        <v/>
      </c>
      <c r="I580" s="1515">
        <f>+RBOB!AQ800</f>
        <v/>
      </c>
      <c r="J580" s="1506">
        <f>+I580-0.25</f>
        <v/>
      </c>
      <c r="K580" s="1506">
        <f>(+J580*$K$30)/1000</f>
        <v/>
      </c>
      <c r="L580" s="1506">
        <f>((75/H580)+10)/1000</f>
        <v/>
      </c>
      <c r="M580" s="1505">
        <f>+K580+L580</f>
        <v/>
      </c>
      <c r="N580" s="1505">
        <f>+M580*H580</f>
        <v/>
      </c>
      <c r="O580" s="1505">
        <f>+N580-C580</f>
        <v/>
      </c>
      <c r="P580" s="1516">
        <f>(1-(+N580/C580))*100</f>
        <v/>
      </c>
    </row>
    <row r="581" ht="15" customHeight="1" s="1129">
      <c r="B581" s="1112" t="n">
        <v>45408</v>
      </c>
      <c r="C581" s="800" t="n">
        <v>2.96</v>
      </c>
      <c r="H581" s="1515">
        <f>+'BRL USD'!AO801</f>
        <v/>
      </c>
      <c r="I581" s="1515">
        <f>+RBOB!AQ801</f>
        <v/>
      </c>
      <c r="J581" s="1506">
        <f>+I581-0.25</f>
        <v/>
      </c>
      <c r="K581" s="1506">
        <f>(+J581*$K$30)/1000</f>
        <v/>
      </c>
      <c r="L581" s="1506">
        <f>((75/H581)+10)/1000</f>
        <v/>
      </c>
      <c r="M581" s="1505">
        <f>+K581+L581</f>
        <v/>
      </c>
      <c r="N581" s="1505">
        <f>+M581*H581</f>
        <v/>
      </c>
      <c r="O581" s="1505">
        <f>+N581-C581</f>
        <v/>
      </c>
      <c r="P581" s="1516">
        <f>(1-(+N581/C581))*100</f>
        <v/>
      </c>
    </row>
    <row r="582" ht="15" customHeight="1" s="1129">
      <c r="B582" s="1112" t="n">
        <v>45411</v>
      </c>
      <c r="C582" s="800" t="n">
        <v>2.96</v>
      </c>
      <c r="H582" s="1515">
        <f>+'BRL USD'!AO802</f>
        <v/>
      </c>
      <c r="I582" s="1515">
        <f>+RBOB!AQ802</f>
        <v/>
      </c>
      <c r="J582" s="1506">
        <f>+I582-0.25</f>
        <v/>
      </c>
      <c r="K582" s="1506">
        <f>(+J582*$K$30)/1000</f>
        <v/>
      </c>
      <c r="L582" s="1506">
        <f>((75/H582)+10)/1000</f>
        <v/>
      </c>
      <c r="M582" s="1505">
        <f>+K582+L582</f>
        <v/>
      </c>
      <c r="N582" s="1505">
        <f>+M582*H582</f>
        <v/>
      </c>
      <c r="O582" s="1505">
        <f>+N582-C582</f>
        <v/>
      </c>
      <c r="P582" s="1516">
        <f>(1-(+N582/C582))*100</f>
        <v/>
      </c>
    </row>
    <row r="583" ht="15" customHeight="1" s="1129">
      <c r="B583" s="1112" t="n">
        <v>45412</v>
      </c>
      <c r="C583" s="800" t="n">
        <v>2.96</v>
      </c>
      <c r="H583" s="1515">
        <f>+'BRL USD'!AO803</f>
        <v/>
      </c>
      <c r="I583" s="1515">
        <f>+RBOB!AQ803</f>
        <v/>
      </c>
      <c r="J583" s="1506">
        <f>+I583-0.25</f>
        <v/>
      </c>
      <c r="K583" s="1506">
        <f>(+J583*$K$30)/1000</f>
        <v/>
      </c>
      <c r="L583" s="1506">
        <f>((75/H583)+10)/1000</f>
        <v/>
      </c>
      <c r="M583" s="1505">
        <f>+K583+L583</f>
        <v/>
      </c>
      <c r="N583" s="1505">
        <f>+M583*H583</f>
        <v/>
      </c>
      <c r="O583" s="1505">
        <f>+N583-C583</f>
        <v/>
      </c>
      <c r="P583" s="1516">
        <f>(1-(+N583/C583))*100</f>
        <v/>
      </c>
    </row>
    <row r="584" ht="15" customHeight="1" s="1129">
      <c r="B584" s="104" t="n">
        <v>45413</v>
      </c>
      <c r="C584" s="679" t="n">
        <v>2.96</v>
      </c>
      <c r="H584" s="1515">
        <f>+'BRL USD'!AP804</f>
        <v/>
      </c>
      <c r="I584" s="1515">
        <f>+RBOB!AR804</f>
        <v/>
      </c>
      <c r="J584" s="1506">
        <f>+I584-0.25</f>
        <v/>
      </c>
      <c r="K584" s="1506">
        <f>(+J584*$K$30)/1000</f>
        <v/>
      </c>
      <c r="L584" s="1506">
        <f>((75/H584)+10)/1000</f>
        <v/>
      </c>
      <c r="M584" s="1505">
        <f>+K584+L584</f>
        <v/>
      </c>
      <c r="N584" s="1505">
        <f>+M584*H584</f>
        <v/>
      </c>
      <c r="O584" s="1505">
        <f>+N584-C584</f>
        <v/>
      </c>
      <c r="P584" s="1516">
        <f>(1-(+N584/C584))*100</f>
        <v/>
      </c>
    </row>
    <row r="585" ht="15" customHeight="1" s="1129">
      <c r="B585" s="1112" t="n">
        <v>45414</v>
      </c>
      <c r="C585" s="800" t="n">
        <v>2.96</v>
      </c>
      <c r="H585" s="1515">
        <f>+'BRL USD'!AP805</f>
        <v/>
      </c>
      <c r="I585" s="1515">
        <f>+RBOB!AR805</f>
        <v/>
      </c>
      <c r="J585" s="1506">
        <f>+I585-0.25</f>
        <v/>
      </c>
      <c r="K585" s="1506">
        <f>(+J585*$K$30)/1000</f>
        <v/>
      </c>
      <c r="L585" s="1506">
        <f>((75/H585)+10)/1000</f>
        <v/>
      </c>
      <c r="M585" s="1505">
        <f>+K585+L585</f>
        <v/>
      </c>
      <c r="N585" s="1505">
        <f>+M585*H585</f>
        <v/>
      </c>
      <c r="O585" s="1505">
        <f>+N585-C585</f>
        <v/>
      </c>
      <c r="P585" s="1516">
        <f>(1-(+N585/C585))*100</f>
        <v/>
      </c>
    </row>
    <row r="586" ht="15" customHeight="1" s="1129">
      <c r="B586" s="1112" t="n">
        <v>45415</v>
      </c>
      <c r="C586" s="800" t="n">
        <v>2.96</v>
      </c>
      <c r="H586" s="1515">
        <f>+'BRL USD'!AP806</f>
        <v/>
      </c>
      <c r="I586" s="1515">
        <f>+RBOB!AR806</f>
        <v/>
      </c>
      <c r="J586" s="1506">
        <f>+I586-0.25</f>
        <v/>
      </c>
      <c r="K586" s="1506">
        <f>(+J586*$K$30)/1000</f>
        <v/>
      </c>
      <c r="L586" s="1506">
        <f>((75/H586)+10)/1000</f>
        <v/>
      </c>
      <c r="M586" s="1505">
        <f>+K586+L586</f>
        <v/>
      </c>
      <c r="N586" s="1505">
        <f>+M586*H586</f>
        <v/>
      </c>
      <c r="O586" s="1505">
        <f>+N586-C586</f>
        <v/>
      </c>
      <c r="P586" s="1516">
        <f>(1-(+N586/C586))*100</f>
        <v/>
      </c>
    </row>
    <row r="587" ht="15" customHeight="1" s="1129">
      <c r="B587" s="104" t="n">
        <v>45418</v>
      </c>
      <c r="C587" s="800" t="n">
        <v>2.96</v>
      </c>
      <c r="H587" s="1515">
        <f>+'BRL USD'!AP807</f>
        <v/>
      </c>
      <c r="I587" s="1515">
        <f>+RBOB!AR807</f>
        <v/>
      </c>
      <c r="J587" s="1506">
        <f>+I587-0.25</f>
        <v/>
      </c>
      <c r="K587" s="1506">
        <f>(+J587*$K$30)/1000</f>
        <v/>
      </c>
      <c r="L587" s="1506">
        <f>((75/H587)+10)/1000</f>
        <v/>
      </c>
      <c r="M587" s="1505">
        <f>+K587+L587</f>
        <v/>
      </c>
      <c r="N587" s="1505">
        <f>+M587*H587</f>
        <v/>
      </c>
      <c r="O587" s="1505">
        <f>+N587-C587</f>
        <v/>
      </c>
      <c r="P587" s="1516">
        <f>(1-(+N587/C587))*100</f>
        <v/>
      </c>
    </row>
    <row r="588" ht="15" customHeight="1" s="1129">
      <c r="B588" s="1112" t="n">
        <v>45419</v>
      </c>
      <c r="C588" s="800" t="n">
        <v>2.96</v>
      </c>
      <c r="H588" s="1515">
        <f>+'BRL USD'!AP808</f>
        <v/>
      </c>
      <c r="I588" s="1515">
        <f>+RBOB!AR808</f>
        <v/>
      </c>
      <c r="J588" s="1506">
        <f>+I588-0.25</f>
        <v/>
      </c>
      <c r="K588" s="1506">
        <f>(+J588*$K$30)/1000</f>
        <v/>
      </c>
      <c r="L588" s="1506">
        <f>((75/H588)+10)/1000</f>
        <v/>
      </c>
      <c r="M588" s="1505">
        <f>+K588+L588</f>
        <v/>
      </c>
      <c r="N588" s="1505">
        <f>+M588*H588</f>
        <v/>
      </c>
      <c r="O588" s="1505">
        <f>+N588-C588</f>
        <v/>
      </c>
      <c r="P588" s="1516">
        <f>(1-(+N588/C588))*100</f>
        <v/>
      </c>
    </row>
    <row r="589" ht="15" customHeight="1" s="1129">
      <c r="B589" s="1112" t="n">
        <v>45420</v>
      </c>
      <c r="C589" s="800" t="n">
        <v>2.96</v>
      </c>
      <c r="H589" s="1515">
        <f>+'BRL USD'!AP809</f>
        <v/>
      </c>
      <c r="I589" s="1515">
        <f>+RBOB!AR809</f>
        <v/>
      </c>
      <c r="J589" s="1506">
        <f>+I589-0.25</f>
        <v/>
      </c>
      <c r="K589" s="1506">
        <f>(+J589*$K$30)/1000</f>
        <v/>
      </c>
      <c r="L589" s="1506">
        <f>((75/H589)+10)/1000</f>
        <v/>
      </c>
      <c r="M589" s="1505">
        <f>+K589+L589</f>
        <v/>
      </c>
      <c r="N589" s="1505">
        <f>+M589*H589</f>
        <v/>
      </c>
      <c r="O589" s="1505">
        <f>+N589-C589</f>
        <v/>
      </c>
      <c r="P589" s="1516">
        <f>(1-(+N589/C589))*100</f>
        <v/>
      </c>
    </row>
    <row r="590" ht="15" customHeight="1" s="1129">
      <c r="B590" s="1112" t="n">
        <v>45421</v>
      </c>
      <c r="C590" s="800" t="n">
        <v>2.96</v>
      </c>
      <c r="H590" s="1515">
        <f>+'BRL USD'!AP810</f>
        <v/>
      </c>
      <c r="I590" s="1515">
        <f>+RBOB!AR810</f>
        <v/>
      </c>
      <c r="J590" s="1506">
        <f>+I590-0.25</f>
        <v/>
      </c>
      <c r="K590" s="1506">
        <f>(+J590*$K$30)/1000</f>
        <v/>
      </c>
      <c r="L590" s="1506">
        <f>((75/H590)+10)/1000</f>
        <v/>
      </c>
      <c r="M590" s="1505">
        <f>+K590+L590</f>
        <v/>
      </c>
      <c r="N590" s="1505">
        <f>+M590*H590</f>
        <v/>
      </c>
      <c r="O590" s="1505">
        <f>+N590-C590</f>
        <v/>
      </c>
      <c r="P590" s="1516">
        <f>(1-(+N590/C590))*100</f>
        <v/>
      </c>
    </row>
    <row r="591" ht="15" customHeight="1" s="1129">
      <c r="B591" s="1112" t="n">
        <v>45422</v>
      </c>
      <c r="C591" s="800" t="n">
        <v>2.96</v>
      </c>
      <c r="H591" s="1515">
        <f>+'BRL USD'!AP811</f>
        <v/>
      </c>
      <c r="I591" s="1515">
        <f>+RBOB!AR811</f>
        <v/>
      </c>
      <c r="J591" s="1506">
        <f>+I591-0.25</f>
        <v/>
      </c>
      <c r="K591" s="1506">
        <f>(+J591*$K$30)/1000</f>
        <v/>
      </c>
      <c r="L591" s="1506">
        <f>((75/H591)+10)/1000</f>
        <v/>
      </c>
      <c r="M591" s="1505">
        <f>+K591+L591</f>
        <v/>
      </c>
      <c r="N591" s="1505">
        <f>+M591*H591</f>
        <v/>
      </c>
      <c r="O591" s="1505">
        <f>+N591-C591</f>
        <v/>
      </c>
      <c r="P591" s="1516">
        <f>(1-(+N591/C591))*100</f>
        <v/>
      </c>
    </row>
    <row r="592" ht="15" customHeight="1" s="1129">
      <c r="B592" s="1112" t="n">
        <v>45425</v>
      </c>
      <c r="C592" s="800" t="n">
        <v>2.96</v>
      </c>
      <c r="H592" s="1515">
        <f>+'BRL USD'!AP812</f>
        <v/>
      </c>
      <c r="I592" s="1515">
        <f>+RBOB!AR812</f>
        <v/>
      </c>
      <c r="J592" s="1506">
        <f>+I592-0.25</f>
        <v/>
      </c>
      <c r="K592" s="1506">
        <f>(+J592*$K$30)/1000</f>
        <v/>
      </c>
      <c r="L592" s="1506">
        <f>((75/H592)+10)/1000</f>
        <v/>
      </c>
      <c r="M592" s="1505">
        <f>+K592+L592</f>
        <v/>
      </c>
      <c r="N592" s="1505">
        <f>+M592*H592</f>
        <v/>
      </c>
      <c r="O592" s="1505">
        <f>+N592-C592</f>
        <v/>
      </c>
      <c r="P592" s="1516">
        <f>(1-(+N592/C592))*100</f>
        <v/>
      </c>
    </row>
    <row r="593" ht="15" customHeight="1" s="1129">
      <c r="B593" s="1112" t="n">
        <v>45426</v>
      </c>
      <c r="C593" s="800" t="n">
        <v>2.96</v>
      </c>
      <c r="H593" s="1515">
        <f>+'BRL USD'!AP813</f>
        <v/>
      </c>
      <c r="I593" s="1515">
        <f>+RBOB!AR813</f>
        <v/>
      </c>
      <c r="J593" s="1506">
        <f>+I593-0.25</f>
        <v/>
      </c>
      <c r="K593" s="1506">
        <f>(+J593*$K$30)/1000</f>
        <v/>
      </c>
      <c r="L593" s="1506">
        <f>((75/H593)+10)/1000</f>
        <v/>
      </c>
      <c r="M593" s="1505">
        <f>+K593+L593</f>
        <v/>
      </c>
      <c r="N593" s="1505">
        <f>+M593*H593</f>
        <v/>
      </c>
      <c r="O593" s="1505">
        <f>+N593-C593</f>
        <v/>
      </c>
      <c r="P593" s="1516">
        <f>(1-(+N593/C593))*100</f>
        <v/>
      </c>
    </row>
    <row r="594" ht="15" customHeight="1" s="1129">
      <c r="B594" s="1112" t="n">
        <v>45427</v>
      </c>
      <c r="C594" s="800" t="n">
        <v>2.96</v>
      </c>
      <c r="H594" s="1515">
        <f>+'BRL USD'!AP814</f>
        <v/>
      </c>
      <c r="I594" s="1515">
        <f>+RBOB!AR814</f>
        <v/>
      </c>
      <c r="J594" s="1506">
        <f>+I594-0.25</f>
        <v/>
      </c>
      <c r="K594" s="1506">
        <f>(+J594*$K$30)/1000</f>
        <v/>
      </c>
      <c r="L594" s="1506">
        <f>((75/H594)+10)/1000</f>
        <v/>
      </c>
      <c r="M594" s="1505">
        <f>+K594+L594</f>
        <v/>
      </c>
      <c r="N594" s="1505">
        <f>+M594*H594</f>
        <v/>
      </c>
      <c r="O594" s="1505">
        <f>+N594-C594</f>
        <v/>
      </c>
      <c r="P594" s="1516">
        <f>(1-(+N594/C594))*100</f>
        <v/>
      </c>
    </row>
    <row r="595" ht="15" customHeight="1" s="1129">
      <c r="B595" s="1112" t="n">
        <v>45428</v>
      </c>
      <c r="C595" s="800" t="n">
        <v>2.96</v>
      </c>
      <c r="H595" s="1515">
        <f>+'BRL USD'!AP815</f>
        <v/>
      </c>
      <c r="I595" s="1515">
        <f>+RBOB!AR815</f>
        <v/>
      </c>
      <c r="J595" s="1506">
        <f>+I595-0.25</f>
        <v/>
      </c>
      <c r="K595" s="1506">
        <f>(+J595*$K$30)/1000</f>
        <v/>
      </c>
      <c r="L595" s="1506">
        <f>((75/H595)+10)/1000</f>
        <v/>
      </c>
      <c r="M595" s="1505">
        <f>+K595+L595</f>
        <v/>
      </c>
      <c r="N595" s="1505">
        <f>+M595*H595</f>
        <v/>
      </c>
      <c r="O595" s="1505">
        <f>+N595-C595</f>
        <v/>
      </c>
      <c r="P595" s="1516">
        <f>(1-(+N595/C595))*100</f>
        <v/>
      </c>
    </row>
    <row r="596" ht="15" customHeight="1" s="1129">
      <c r="B596" s="1112" t="n">
        <v>45429</v>
      </c>
      <c r="C596" s="800" t="n">
        <v>2.96</v>
      </c>
      <c r="H596" s="1515">
        <f>+'BRL USD'!AP816</f>
        <v/>
      </c>
      <c r="I596" s="1515">
        <f>+RBOB!AR816</f>
        <v/>
      </c>
      <c r="J596" s="1506">
        <f>+I596-0.25</f>
        <v/>
      </c>
      <c r="K596" s="1506">
        <f>(+J596*$K$30)/1000</f>
        <v/>
      </c>
      <c r="L596" s="1506">
        <f>((75/H596)+10)/1000</f>
        <v/>
      </c>
      <c r="M596" s="1505">
        <f>+K596+L596</f>
        <v/>
      </c>
      <c r="N596" s="1505">
        <f>+M596*H596</f>
        <v/>
      </c>
      <c r="O596" s="1505">
        <f>+N596-C596</f>
        <v/>
      </c>
      <c r="P596" s="1516">
        <f>(1-(+N596/C596))*100</f>
        <v/>
      </c>
    </row>
    <row r="597" ht="15" customHeight="1" s="1129">
      <c r="B597" s="1112" t="n">
        <v>45432</v>
      </c>
      <c r="C597" s="800" t="n">
        <v>2.96</v>
      </c>
      <c r="H597" s="1515">
        <f>+'BRL USD'!AP817</f>
        <v/>
      </c>
      <c r="I597" s="1515">
        <f>+RBOB!AR817</f>
        <v/>
      </c>
      <c r="J597" s="1506">
        <f>+I597-0.25</f>
        <v/>
      </c>
      <c r="K597" s="1506">
        <f>(+J597*$K$30)/1000</f>
        <v/>
      </c>
      <c r="L597" s="1506">
        <f>((75/H597)+10)/1000</f>
        <v/>
      </c>
      <c r="M597" s="1505">
        <f>+K597+L597</f>
        <v/>
      </c>
      <c r="N597" s="1505">
        <f>+M597*H597</f>
        <v/>
      </c>
      <c r="O597" s="1505">
        <f>+N597-C597</f>
        <v/>
      </c>
      <c r="P597" s="1516">
        <f>(1-(+N597/C597))*100</f>
        <v/>
      </c>
    </row>
    <row r="598" ht="15" customHeight="1" s="1129">
      <c r="B598" s="1112" t="n">
        <v>45433</v>
      </c>
      <c r="C598" s="800" t="n">
        <v>2.96</v>
      </c>
      <c r="H598" s="1515">
        <f>+'BRL USD'!AP818</f>
        <v/>
      </c>
      <c r="I598" s="1515">
        <f>+RBOB!AR818</f>
        <v/>
      </c>
      <c r="J598" s="1506">
        <f>+I598-0.25</f>
        <v/>
      </c>
      <c r="K598" s="1506">
        <f>(+J598*$K$30)/1000</f>
        <v/>
      </c>
      <c r="L598" s="1506">
        <f>((75/H598)+10)/1000</f>
        <v/>
      </c>
      <c r="M598" s="1505">
        <f>+K598+L598</f>
        <v/>
      </c>
      <c r="N598" s="1505">
        <f>+M598*H598</f>
        <v/>
      </c>
      <c r="O598" s="1505">
        <f>+N598-C598</f>
        <v/>
      </c>
      <c r="P598" s="1516">
        <f>(1-(+N598/C598))*100</f>
        <v/>
      </c>
    </row>
    <row r="599" ht="15" customHeight="1" s="1129">
      <c r="B599" s="1112" t="n">
        <v>45434</v>
      </c>
      <c r="C599" s="800" t="n">
        <v>2.96</v>
      </c>
      <c r="H599" s="1515">
        <f>+'BRL USD'!AP819</f>
        <v/>
      </c>
      <c r="I599" s="1515">
        <f>+RBOB!AR819</f>
        <v/>
      </c>
      <c r="J599" s="1506">
        <f>+I599-0.25</f>
        <v/>
      </c>
      <c r="K599" s="1506">
        <f>(+J599*$K$30)/1000</f>
        <v/>
      </c>
      <c r="L599" s="1506">
        <f>((75/H599)+10)/1000</f>
        <v/>
      </c>
      <c r="M599" s="1505">
        <f>+K599+L599</f>
        <v/>
      </c>
      <c r="N599" s="1505">
        <f>+M599*H599</f>
        <v/>
      </c>
      <c r="O599" s="1505">
        <f>+N599-C599</f>
        <v/>
      </c>
      <c r="P599" s="1516">
        <f>(1-(+N599/C599))*100</f>
        <v/>
      </c>
    </row>
    <row r="600" ht="15" customHeight="1" s="1129">
      <c r="B600" s="1112" t="n">
        <v>45435</v>
      </c>
      <c r="C600" s="800" t="n">
        <v>2.96</v>
      </c>
      <c r="H600" s="1515">
        <f>+'BRL USD'!AP820</f>
        <v/>
      </c>
      <c r="I600" s="1515">
        <f>+RBOB!AR820</f>
        <v/>
      </c>
      <c r="J600" s="1506">
        <f>+I600-0.25</f>
        <v/>
      </c>
      <c r="K600" s="1506">
        <f>(+J600*$K$30)/1000</f>
        <v/>
      </c>
      <c r="L600" s="1506">
        <f>((75/H600)+10)/1000</f>
        <v/>
      </c>
      <c r="M600" s="1505">
        <f>+K600+L600</f>
        <v/>
      </c>
      <c r="N600" s="1505">
        <f>+M600*H600</f>
        <v/>
      </c>
      <c r="O600" s="1505">
        <f>+N600-C600</f>
        <v/>
      </c>
      <c r="P600" s="1516">
        <f>(1-(+N600/C600))*100</f>
        <v/>
      </c>
    </row>
    <row r="601" ht="15" customHeight="1" s="1129">
      <c r="B601" s="1112" t="n">
        <v>45436</v>
      </c>
      <c r="C601" s="800" t="n">
        <v>2.96</v>
      </c>
      <c r="H601" s="1515">
        <f>+'BRL USD'!AP821</f>
        <v/>
      </c>
      <c r="I601" s="1515">
        <f>+RBOB!AR821</f>
        <v/>
      </c>
      <c r="J601" s="1506">
        <f>+I601-0.25</f>
        <v/>
      </c>
      <c r="K601" s="1506">
        <f>(+J601*$K$30)/1000</f>
        <v/>
      </c>
      <c r="L601" s="1506">
        <f>((75/H601)+10)/1000</f>
        <v/>
      </c>
      <c r="M601" s="1505">
        <f>+K601+L601</f>
        <v/>
      </c>
      <c r="N601" s="1505">
        <f>+M601*H601</f>
        <v/>
      </c>
      <c r="O601" s="1505">
        <f>+N601-C601</f>
        <v/>
      </c>
      <c r="P601" s="1516">
        <f>(1-(+N601/C601))*100</f>
        <v/>
      </c>
    </row>
    <row r="602" ht="15" customHeight="1" s="1129">
      <c r="B602" s="1112" t="n">
        <v>45439</v>
      </c>
      <c r="C602" s="800" t="n">
        <v>2.96</v>
      </c>
      <c r="H602" s="1515">
        <f>+'BRL USD'!AP822</f>
        <v/>
      </c>
      <c r="I602" s="1515">
        <f>+RBOB!AR822</f>
        <v/>
      </c>
      <c r="J602" s="1506">
        <f>+I602-0.25</f>
        <v/>
      </c>
      <c r="K602" s="1506">
        <f>(+J602*$K$30)/1000</f>
        <v/>
      </c>
      <c r="L602" s="1506">
        <f>((75/H602)+10)/1000</f>
        <v/>
      </c>
      <c r="M602" s="1505">
        <f>+K602+L602</f>
        <v/>
      </c>
      <c r="N602" s="1505">
        <f>+M602*H602</f>
        <v/>
      </c>
      <c r="O602" s="1505">
        <f>+N602-C602</f>
        <v/>
      </c>
      <c r="P602" s="1516">
        <f>(1-(+N602/C602))*100</f>
        <v/>
      </c>
    </row>
    <row r="603" ht="15" customHeight="1" s="1129">
      <c r="B603" s="1112" t="n">
        <v>45440</v>
      </c>
      <c r="C603" s="800" t="n">
        <v>2.96</v>
      </c>
      <c r="H603" s="1515">
        <f>+'BRL USD'!AP823</f>
        <v/>
      </c>
      <c r="I603" s="1515">
        <f>+RBOB!AR823</f>
        <v/>
      </c>
      <c r="J603" s="1506">
        <f>+I603-0.25</f>
        <v/>
      </c>
      <c r="K603" s="1506">
        <f>(+J603*$K$30)/1000</f>
        <v/>
      </c>
      <c r="L603" s="1506">
        <f>((75/H603)+10)/1000</f>
        <v/>
      </c>
      <c r="M603" s="1505">
        <f>+K603+L603</f>
        <v/>
      </c>
      <c r="N603" s="1505">
        <f>+M603*H603</f>
        <v/>
      </c>
      <c r="O603" s="1505">
        <f>+N603-C603</f>
        <v/>
      </c>
      <c r="P603" s="1516">
        <f>(1-(+N603/C603))*100</f>
        <v/>
      </c>
    </row>
    <row r="604" ht="15" customHeight="1" s="1129">
      <c r="B604" s="1112" t="n">
        <v>45441</v>
      </c>
      <c r="C604" s="800" t="n">
        <v>2.96</v>
      </c>
      <c r="H604" s="1515">
        <f>+'BRL USD'!AP824</f>
        <v/>
      </c>
      <c r="I604" s="1515">
        <f>+RBOB!AR824</f>
        <v/>
      </c>
      <c r="J604" s="1506">
        <f>+I604-0.25</f>
        <v/>
      </c>
      <c r="K604" s="1506">
        <f>(+J604*$K$30)/1000</f>
        <v/>
      </c>
      <c r="L604" s="1506">
        <f>((75/H604)+10)/1000</f>
        <v/>
      </c>
      <c r="M604" s="1505">
        <f>+K604+L604</f>
        <v/>
      </c>
      <c r="N604" s="1505">
        <f>+M604*H604</f>
        <v/>
      </c>
      <c r="O604" s="1505">
        <f>+N604-C604</f>
        <v/>
      </c>
      <c r="P604" s="1516">
        <f>(1-(+N604/C604))*100</f>
        <v/>
      </c>
    </row>
    <row r="605" ht="15" customHeight="1" s="1129">
      <c r="B605" s="1112" t="n">
        <v>45442</v>
      </c>
      <c r="C605" s="800" t="n">
        <v>2.96</v>
      </c>
      <c r="H605" s="1515">
        <f>+'BRL USD'!AP825</f>
        <v/>
      </c>
      <c r="I605" s="1515">
        <f>+RBOB!AR825</f>
        <v/>
      </c>
      <c r="J605" s="1506">
        <f>+I605-0.25</f>
        <v/>
      </c>
      <c r="K605" s="1506">
        <f>(+J605*$K$30)/1000</f>
        <v/>
      </c>
      <c r="L605" s="1506">
        <f>((75/H605)+10)/1000</f>
        <v/>
      </c>
      <c r="M605" s="1505">
        <f>+K605+L605</f>
        <v/>
      </c>
      <c r="N605" s="1505">
        <f>+M605*H605</f>
        <v/>
      </c>
      <c r="O605" s="1505">
        <f>+N605-C605</f>
        <v/>
      </c>
      <c r="P605" s="1516">
        <f>(1-(+N605/C605))*100</f>
        <v/>
      </c>
    </row>
    <row r="606" ht="15" customHeight="1" s="1129">
      <c r="B606" s="1112" t="n">
        <v>45443</v>
      </c>
      <c r="C606" s="800" t="n">
        <v>2.96</v>
      </c>
      <c r="H606" s="1515">
        <f>+'BRL USD'!AP826</f>
        <v/>
      </c>
      <c r="I606" s="1515">
        <f>+RBOB!AR826</f>
        <v/>
      </c>
      <c r="J606" s="1506">
        <f>+I606-0.25</f>
        <v/>
      </c>
      <c r="K606" s="1506">
        <f>(+J606*$K$30)/1000</f>
        <v/>
      </c>
      <c r="L606" s="1506">
        <f>((75/H606)+10)/1000</f>
        <v/>
      </c>
      <c r="M606" s="1505">
        <f>+K606+L606</f>
        <v/>
      </c>
      <c r="N606" s="1505">
        <f>+M606*H606</f>
        <v/>
      </c>
      <c r="O606" s="1505">
        <f>+N606-C606</f>
        <v/>
      </c>
      <c r="P606" s="1516">
        <f>(1-(+N606/C606))*100</f>
        <v/>
      </c>
    </row>
    <row r="607" ht="15" customHeight="1" s="1129">
      <c r="B607" s="1112" t="n">
        <v>45446</v>
      </c>
      <c r="C607" s="800" t="n">
        <v>2.96</v>
      </c>
      <c r="H607" s="1515">
        <f>+'BRL USD'!AQ827</f>
        <v/>
      </c>
      <c r="I607" s="1515">
        <f>+RBOB!AS827</f>
        <v/>
      </c>
      <c r="J607" s="1506">
        <f>+I607-0.25</f>
        <v/>
      </c>
      <c r="K607" s="1506">
        <f>(+J607*$K$30)/1000</f>
        <v/>
      </c>
      <c r="L607" s="1506">
        <f>((75/H607)+10)/1000</f>
        <v/>
      </c>
      <c r="M607" s="1505">
        <f>+K607+L607</f>
        <v/>
      </c>
      <c r="N607" s="1505">
        <f>+M607*H607</f>
        <v/>
      </c>
      <c r="O607" s="1505">
        <f>+N607-C607</f>
        <v/>
      </c>
      <c r="P607" s="1516">
        <f>(1-(+N607/C607))*100</f>
        <v/>
      </c>
    </row>
    <row r="608" ht="15" customHeight="1" s="1129">
      <c r="B608" s="1112" t="n">
        <v>45447</v>
      </c>
      <c r="C608" s="800" t="n">
        <v>2.96</v>
      </c>
      <c r="H608" s="1515">
        <f>+'BRL USD'!AQ828</f>
        <v/>
      </c>
      <c r="I608" s="1515">
        <f>+RBOB!AS828</f>
        <v/>
      </c>
      <c r="J608" s="1506">
        <f>+I608-0.25</f>
        <v/>
      </c>
      <c r="K608" s="1506">
        <f>(+J608*$K$30)/1000</f>
        <v/>
      </c>
      <c r="L608" s="1506">
        <f>((75/H608)+10)/1000</f>
        <v/>
      </c>
      <c r="M608" s="1505">
        <f>+K608+L608</f>
        <v/>
      </c>
      <c r="N608" s="1505">
        <f>+M608*H608</f>
        <v/>
      </c>
      <c r="O608" s="1505">
        <f>+N608-C608</f>
        <v/>
      </c>
      <c r="P608" s="1516">
        <f>(1-(+N608/C608))*100</f>
        <v/>
      </c>
    </row>
    <row r="609" ht="15" customHeight="1" s="1129">
      <c r="B609" s="1112" t="n">
        <v>45448</v>
      </c>
      <c r="C609" s="800" t="n">
        <v>2.96</v>
      </c>
      <c r="H609" s="1515">
        <f>+'BRL USD'!AQ829</f>
        <v/>
      </c>
      <c r="I609" s="1515">
        <f>+RBOB!AS829</f>
        <v/>
      </c>
      <c r="J609" s="1506">
        <f>+I609-0.25</f>
        <v/>
      </c>
      <c r="K609" s="1506">
        <f>(+J609*$K$30)/1000</f>
        <v/>
      </c>
      <c r="L609" s="1506">
        <f>((75/H609)+10)/1000</f>
        <v/>
      </c>
      <c r="M609" s="1505">
        <f>+K609+L609</f>
        <v/>
      </c>
      <c r="N609" s="1505">
        <f>+M609*H609</f>
        <v/>
      </c>
      <c r="O609" s="1505">
        <f>+N609-C609</f>
        <v/>
      </c>
      <c r="P609" s="1516">
        <f>(1-(+N609/C609))*100</f>
        <v/>
      </c>
    </row>
    <row r="610" ht="15" customHeight="1" s="1129">
      <c r="B610" s="1112" t="n">
        <v>45449</v>
      </c>
      <c r="C610" s="800" t="n">
        <v>2.96</v>
      </c>
      <c r="H610" s="1515">
        <f>+'BRL USD'!AQ830</f>
        <v/>
      </c>
      <c r="I610" s="1515">
        <f>+RBOB!AS830</f>
        <v/>
      </c>
      <c r="J610" s="1506">
        <f>+I610-0.25</f>
        <v/>
      </c>
      <c r="K610" s="1506">
        <f>(+J610*$K$30)/1000</f>
        <v/>
      </c>
      <c r="L610" s="1506">
        <f>((75/H610)+10)/1000</f>
        <v/>
      </c>
      <c r="M610" s="1505">
        <f>+K610+L610</f>
        <v/>
      </c>
      <c r="N610" s="1505">
        <f>+M610*H610</f>
        <v/>
      </c>
      <c r="O610" s="1505">
        <f>+N610-C610</f>
        <v/>
      </c>
      <c r="P610" s="1516">
        <f>(1-(+N610/C610))*100</f>
        <v/>
      </c>
    </row>
    <row r="611" ht="15" customHeight="1" s="1129">
      <c r="B611" s="1112" t="n">
        <v>45450</v>
      </c>
      <c r="C611" s="800" t="n">
        <v>2.96</v>
      </c>
      <c r="H611" s="1515">
        <f>+'BRL USD'!AQ831</f>
        <v/>
      </c>
      <c r="I611" s="1515">
        <f>+RBOB!AS831</f>
        <v/>
      </c>
      <c r="J611" s="1506">
        <f>+I611-0.25</f>
        <v/>
      </c>
      <c r="K611" s="1506">
        <f>(+J611*$K$30)/1000</f>
        <v/>
      </c>
      <c r="L611" s="1506">
        <f>((75/H611)+10)/1000</f>
        <v/>
      </c>
      <c r="M611" s="1505">
        <f>+K611+L611</f>
        <v/>
      </c>
      <c r="N611" s="1505">
        <f>+M611*H611</f>
        <v/>
      </c>
      <c r="O611" s="1505">
        <f>+N611-C611</f>
        <v/>
      </c>
      <c r="P611" s="1516">
        <f>(1-(+N611/C611))*100</f>
        <v/>
      </c>
    </row>
    <row r="612" ht="15" customHeight="1" s="1129">
      <c r="B612" s="1112" t="n">
        <v>45453</v>
      </c>
      <c r="C612" s="800" t="n">
        <v>2.96</v>
      </c>
      <c r="H612" s="1515">
        <f>+'BRL USD'!AQ832</f>
        <v/>
      </c>
      <c r="I612" s="1515">
        <f>+RBOB!AS832</f>
        <v/>
      </c>
      <c r="J612" s="1506">
        <f>+I612-0.25</f>
        <v/>
      </c>
      <c r="K612" s="1506">
        <f>(+J612*$K$30)/1000</f>
        <v/>
      </c>
      <c r="L612" s="1506">
        <f>((75/H612)+10)/1000</f>
        <v/>
      </c>
      <c r="M612" s="1505">
        <f>+K612+L612</f>
        <v/>
      </c>
      <c r="N612" s="1505">
        <f>+M612*H612</f>
        <v/>
      </c>
      <c r="O612" s="1505">
        <f>+N612-C612</f>
        <v/>
      </c>
      <c r="P612" s="1516">
        <f>(1-(+N612/C612))*100</f>
        <v/>
      </c>
    </row>
    <row r="613" ht="15" customHeight="1" s="1129">
      <c r="B613" s="1112" t="n">
        <v>45454</v>
      </c>
      <c r="C613" s="800" t="n">
        <v>2.96</v>
      </c>
      <c r="H613" s="1515">
        <f>+'BRL USD'!AQ833</f>
        <v/>
      </c>
      <c r="I613" s="1515">
        <f>+RBOB!AS833</f>
        <v/>
      </c>
      <c r="J613" s="1506">
        <f>+I613-0.25</f>
        <v/>
      </c>
      <c r="K613" s="1506">
        <f>(+J613*$K$30)/1000</f>
        <v/>
      </c>
      <c r="L613" s="1506">
        <f>((75/H613)+10)/1000</f>
        <v/>
      </c>
      <c r="M613" s="1505">
        <f>+K613+L613</f>
        <v/>
      </c>
      <c r="N613" s="1505">
        <f>+M613*H613</f>
        <v/>
      </c>
      <c r="O613" s="1505">
        <f>+N613-C613</f>
        <v/>
      </c>
      <c r="P613" s="1516">
        <f>(1-(+N613/C613))*100</f>
        <v/>
      </c>
    </row>
    <row r="614" ht="15" customHeight="1" s="1129">
      <c r="B614" s="1112" t="n">
        <v>45455</v>
      </c>
      <c r="C614" s="800" t="n">
        <v>2.96</v>
      </c>
      <c r="H614" s="1515">
        <f>+'BRL USD'!AQ834</f>
        <v/>
      </c>
      <c r="I614" s="1515">
        <f>+RBOB!AS834</f>
        <v/>
      </c>
      <c r="J614" s="1506">
        <f>+I614-0.25</f>
        <v/>
      </c>
      <c r="K614" s="1506">
        <f>(+J614*$K$30)/1000</f>
        <v/>
      </c>
      <c r="L614" s="1506">
        <f>((75/H614)+10)/1000</f>
        <v/>
      </c>
      <c r="M614" s="1505">
        <f>+K614+L614</f>
        <v/>
      </c>
      <c r="N614" s="1505">
        <f>+M614*H614</f>
        <v/>
      </c>
      <c r="O614" s="1505">
        <f>+N614-C614</f>
        <v/>
      </c>
      <c r="P614" s="1516">
        <f>(1-(+N614/C614))*100</f>
        <v/>
      </c>
    </row>
    <row r="615" ht="15" customHeight="1" s="1129">
      <c r="B615" s="1112" t="n">
        <v>45456</v>
      </c>
      <c r="C615" s="800" t="n">
        <v>2.96</v>
      </c>
      <c r="H615" s="1515">
        <f>+'BRL USD'!AQ835</f>
        <v/>
      </c>
      <c r="I615" s="1515">
        <f>+RBOB!AS835</f>
        <v/>
      </c>
      <c r="J615" s="1506">
        <f>+I615-0.25</f>
        <v/>
      </c>
      <c r="K615" s="1506">
        <f>(+J615*$K$30)/1000</f>
        <v/>
      </c>
      <c r="L615" s="1506">
        <f>((75/H615)+10)/1000</f>
        <v/>
      </c>
      <c r="M615" s="1505">
        <f>+K615+L615</f>
        <v/>
      </c>
      <c r="N615" s="1505">
        <f>+M615*H615</f>
        <v/>
      </c>
      <c r="O615" s="1505">
        <f>+N615-C615</f>
        <v/>
      </c>
      <c r="P615" s="1516">
        <f>(1-(+N615/C615))*100</f>
        <v/>
      </c>
    </row>
    <row r="616" ht="15" customHeight="1" s="1129">
      <c r="B616" s="1112" t="n">
        <v>45457</v>
      </c>
      <c r="C616" s="800" t="n">
        <v>2.96</v>
      </c>
      <c r="H616" s="1515">
        <f>+'BRL USD'!AQ836</f>
        <v/>
      </c>
      <c r="I616" s="1515">
        <f>+RBOB!AS836</f>
        <v/>
      </c>
      <c r="J616" s="1506">
        <f>+I616-0.25</f>
        <v/>
      </c>
      <c r="K616" s="1506">
        <f>(+J616*$K$30)/1000</f>
        <v/>
      </c>
      <c r="L616" s="1506">
        <f>((75/H616)+10)/1000</f>
        <v/>
      </c>
      <c r="M616" s="1505">
        <f>+K616+L616</f>
        <v/>
      </c>
      <c r="N616" s="1505">
        <f>+M616*H616</f>
        <v/>
      </c>
      <c r="O616" s="1505">
        <f>+N616-C616</f>
        <v/>
      </c>
      <c r="P616" s="1516">
        <f>(1-(+N616/C616))*100</f>
        <v/>
      </c>
    </row>
    <row r="617" ht="15" customHeight="1" s="1129">
      <c r="B617" s="1112" t="n">
        <v>45460</v>
      </c>
      <c r="C617" s="800" t="n">
        <v>2.96</v>
      </c>
      <c r="H617" s="1515">
        <f>+'BRL USD'!AQ837</f>
        <v/>
      </c>
      <c r="I617" s="1515">
        <f>+RBOB!AS837</f>
        <v/>
      </c>
      <c r="J617" s="1506">
        <f>+I617-0.25</f>
        <v/>
      </c>
      <c r="K617" s="1506">
        <f>(+J617*$K$30)/1000</f>
        <v/>
      </c>
      <c r="L617" s="1506">
        <f>((75/H617)+10)/1000</f>
        <v/>
      </c>
      <c r="M617" s="1505">
        <f>+K617+L617</f>
        <v/>
      </c>
      <c r="N617" s="1505">
        <f>+M617*H617</f>
        <v/>
      </c>
      <c r="O617" s="1505">
        <f>+N617-C617</f>
        <v/>
      </c>
      <c r="P617" s="1516">
        <f>(1-(+N617/C617))*100</f>
        <v/>
      </c>
    </row>
    <row r="618" ht="15" customHeight="1" s="1129">
      <c r="B618" s="1112" t="n">
        <v>45461</v>
      </c>
      <c r="C618" s="800" t="n">
        <v>2.96</v>
      </c>
      <c r="H618" s="1515">
        <f>+'BRL USD'!AQ838</f>
        <v/>
      </c>
      <c r="I618" s="1515">
        <f>+RBOB!AS838</f>
        <v/>
      </c>
      <c r="J618" s="1506">
        <f>+I618-0.25</f>
        <v/>
      </c>
      <c r="K618" s="1506">
        <f>(+J618*$K$30)/1000</f>
        <v/>
      </c>
      <c r="L618" s="1506">
        <f>((75/H618)+10)/1000</f>
        <v/>
      </c>
      <c r="M618" s="1505">
        <f>+K618+L618</f>
        <v/>
      </c>
      <c r="N618" s="1505">
        <f>+M618*H618</f>
        <v/>
      </c>
      <c r="O618" s="1505">
        <f>+N618-C618</f>
        <v/>
      </c>
      <c r="P618" s="1516">
        <f>(1-(+N618/C618))*100</f>
        <v/>
      </c>
    </row>
    <row r="619" ht="15" customHeight="1" s="1129">
      <c r="B619" s="1112" t="n">
        <v>45462</v>
      </c>
      <c r="C619" s="800" t="n">
        <v>2.96</v>
      </c>
      <c r="H619" s="1515">
        <f>+'BRL USD'!AQ839</f>
        <v/>
      </c>
      <c r="I619" s="1515">
        <f>+RBOB!AS839</f>
        <v/>
      </c>
      <c r="J619" s="1506">
        <f>+I619-0.25</f>
        <v/>
      </c>
      <c r="K619" s="1506">
        <f>(+J619*$K$30)/1000</f>
        <v/>
      </c>
      <c r="L619" s="1506">
        <f>((75/H619)+10)/1000</f>
        <v/>
      </c>
      <c r="M619" s="1505">
        <f>+K619+L619</f>
        <v/>
      </c>
      <c r="N619" s="1505">
        <f>+M619*H619</f>
        <v/>
      </c>
      <c r="O619" s="1505">
        <f>+N619-C619</f>
        <v/>
      </c>
      <c r="P619" s="1516">
        <f>(1-(+N619/C619))*100</f>
        <v/>
      </c>
    </row>
    <row r="620" ht="15" customHeight="1" s="1129">
      <c r="B620" s="1112" t="n">
        <v>45463</v>
      </c>
      <c r="C620" s="800" t="n">
        <v>2.96</v>
      </c>
      <c r="H620" s="1515">
        <f>+'BRL USD'!AQ840</f>
        <v/>
      </c>
      <c r="I620" s="1515">
        <f>+RBOB!AS840</f>
        <v/>
      </c>
      <c r="J620" s="1506">
        <f>+I620-0.25</f>
        <v/>
      </c>
      <c r="K620" s="1506">
        <f>(+J620*$K$30)/1000</f>
        <v/>
      </c>
      <c r="L620" s="1506">
        <f>((75/H620)+10)/1000</f>
        <v/>
      </c>
      <c r="M620" s="1505">
        <f>+K620+L620</f>
        <v/>
      </c>
      <c r="N620" s="1505">
        <f>+M620*H620</f>
        <v/>
      </c>
      <c r="O620" s="1505">
        <f>+N620-C620</f>
        <v/>
      </c>
      <c r="P620" s="1516">
        <f>(1-(+N620/C620))*100</f>
        <v/>
      </c>
    </row>
    <row r="621" ht="15" customHeight="1" s="1129">
      <c r="B621" s="1112" t="n">
        <v>45464</v>
      </c>
      <c r="C621" s="800" t="n">
        <v>2.96</v>
      </c>
      <c r="H621" s="1515">
        <f>+'BRL USD'!AQ841</f>
        <v/>
      </c>
      <c r="I621" s="1515">
        <f>+RBOB!AS841</f>
        <v/>
      </c>
      <c r="J621" s="1506">
        <f>+I621-0.25</f>
        <v/>
      </c>
      <c r="K621" s="1506">
        <f>(+J621*$K$30)/1000</f>
        <v/>
      </c>
      <c r="L621" s="1506">
        <f>((75/H621)+10)/1000</f>
        <v/>
      </c>
      <c r="M621" s="1505">
        <f>+K621+L621</f>
        <v/>
      </c>
      <c r="N621" s="1505">
        <f>+M621*H621</f>
        <v/>
      </c>
      <c r="O621" s="1505">
        <f>+N621-C621</f>
        <v/>
      </c>
      <c r="P621" s="1516">
        <f>(1-(+N621/C621))*100</f>
        <v/>
      </c>
    </row>
    <row r="622" ht="15" customHeight="1" s="1129">
      <c r="B622" s="1112" t="n">
        <v>45467</v>
      </c>
      <c r="C622" s="800" t="n">
        <v>2.96</v>
      </c>
      <c r="H622" s="1515">
        <f>+'BRL USD'!AQ842</f>
        <v/>
      </c>
      <c r="I622" s="1515">
        <f>+RBOB!AS842</f>
        <v/>
      </c>
      <c r="J622" s="1506">
        <f>+I622-0.25</f>
        <v/>
      </c>
      <c r="K622" s="1506">
        <f>(+J622*$K$30)/1000</f>
        <v/>
      </c>
      <c r="L622" s="1506">
        <f>((75/H622)+10)/1000</f>
        <v/>
      </c>
      <c r="M622" s="1505">
        <f>+K622+L622</f>
        <v/>
      </c>
      <c r="N622" s="1505">
        <f>+M622*H622</f>
        <v/>
      </c>
      <c r="O622" s="1505">
        <f>+N622-C622</f>
        <v/>
      </c>
      <c r="P622" s="1516">
        <f>(1-(+N622/C622))*100</f>
        <v/>
      </c>
    </row>
    <row r="623" ht="15" customHeight="1" s="1129">
      <c r="B623" s="1112" t="n">
        <v>45468</v>
      </c>
      <c r="C623" s="800" t="n">
        <v>2.96</v>
      </c>
      <c r="H623" s="1515">
        <f>+'BRL USD'!AQ843</f>
        <v/>
      </c>
      <c r="I623" s="1515">
        <f>+RBOB!AS843</f>
        <v/>
      </c>
      <c r="J623" s="1506">
        <f>+I623-0.25</f>
        <v/>
      </c>
      <c r="K623" s="1506">
        <f>(+J623*$K$30)/1000</f>
        <v/>
      </c>
      <c r="L623" s="1506">
        <f>((75/H623)+10)/1000</f>
        <v/>
      </c>
      <c r="M623" s="1505">
        <f>+K623+L623</f>
        <v/>
      </c>
      <c r="N623" s="1505">
        <f>+M623*H623</f>
        <v/>
      </c>
      <c r="O623" s="1505">
        <f>+N623-C623</f>
        <v/>
      </c>
      <c r="P623" s="1516">
        <f>(1-(+N623/C623))*100</f>
        <v/>
      </c>
    </row>
    <row r="624" ht="15" customHeight="1" s="1129">
      <c r="B624" s="1112" t="n">
        <v>45469</v>
      </c>
      <c r="C624" s="800" t="n">
        <v>2.96</v>
      </c>
      <c r="H624" s="1515">
        <f>+'BRL USD'!AQ844</f>
        <v/>
      </c>
      <c r="I624" s="1515">
        <f>+RBOB!AS844</f>
        <v/>
      </c>
      <c r="J624" s="1506">
        <f>+I624-0.25</f>
        <v/>
      </c>
      <c r="K624" s="1506">
        <f>(+J624*$K$30)/1000</f>
        <v/>
      </c>
      <c r="L624" s="1506">
        <f>((75/H624)+10)/1000</f>
        <v/>
      </c>
      <c r="M624" s="1505">
        <f>+K624+L624</f>
        <v/>
      </c>
      <c r="N624" s="1505">
        <f>+M624*H624</f>
        <v/>
      </c>
      <c r="O624" s="1505">
        <f>+N624-C624</f>
        <v/>
      </c>
      <c r="P624" s="1516">
        <f>(1-(+N624/C624))*100</f>
        <v/>
      </c>
    </row>
    <row r="625" ht="15" customHeight="1" s="1129">
      <c r="B625" s="1112" t="n">
        <v>45470</v>
      </c>
      <c r="C625" s="800" t="n">
        <v>2.96</v>
      </c>
      <c r="H625" s="1515">
        <f>+'BRL USD'!AQ845</f>
        <v/>
      </c>
      <c r="I625" s="1515">
        <f>+RBOB!AS845</f>
        <v/>
      </c>
      <c r="J625" s="1506">
        <f>+I625-0.25</f>
        <v/>
      </c>
      <c r="K625" s="1506">
        <f>(+J625*$K$30)/1000</f>
        <v/>
      </c>
      <c r="L625" s="1506">
        <f>((75/H625)+10)/1000</f>
        <v/>
      </c>
      <c r="M625" s="1505">
        <f>+K625+L625</f>
        <v/>
      </c>
      <c r="N625" s="1505">
        <f>+M625*H625</f>
        <v/>
      </c>
      <c r="O625" s="1505">
        <f>+N625-C625</f>
        <v/>
      </c>
      <c r="P625" s="1516">
        <f>(1-(+N625/C625))*100</f>
        <v/>
      </c>
    </row>
    <row r="626" ht="15" customHeight="1" s="1129">
      <c r="B626" s="1112" t="n">
        <v>45471</v>
      </c>
      <c r="C626" s="800" t="n">
        <v>2.96</v>
      </c>
      <c r="H626" s="1515">
        <f>+'BRL USD'!AQ846</f>
        <v/>
      </c>
      <c r="I626" s="1515">
        <f>+RBOB!AS846</f>
        <v/>
      </c>
      <c r="J626" s="1506">
        <f>+I626-0.25</f>
        <v/>
      </c>
      <c r="K626" s="1506">
        <f>(+J626*$K$30)/1000</f>
        <v/>
      </c>
      <c r="L626" s="1506">
        <f>((75/H626)+10)/1000</f>
        <v/>
      </c>
      <c r="M626" s="1505">
        <f>+K626+L626</f>
        <v/>
      </c>
      <c r="N626" s="1505">
        <f>+M626*H626</f>
        <v/>
      </c>
      <c r="O626" s="1505">
        <f>+N626-C626</f>
        <v/>
      </c>
      <c r="P626" s="1516">
        <f>(1-(+N626/C626))*100</f>
        <v/>
      </c>
    </row>
    <row r="627" ht="15" customHeight="1" s="1129">
      <c r="B627" s="1112" t="n">
        <v>45474</v>
      </c>
      <c r="C627" s="800" t="n">
        <v>2.96</v>
      </c>
      <c r="H627" s="1515">
        <f>+'BRL USD'!AR847</f>
        <v/>
      </c>
      <c r="I627" s="1515">
        <f>+RBOB!AT847</f>
        <v/>
      </c>
      <c r="J627" s="1506">
        <f>+I627-0.25</f>
        <v/>
      </c>
      <c r="K627" s="1506">
        <f>(+J627*$K$30)/1000</f>
        <v/>
      </c>
      <c r="L627" s="1506">
        <f>((75/H627)+10)/1000</f>
        <v/>
      </c>
      <c r="M627" s="1505">
        <f>+K627+L627</f>
        <v/>
      </c>
      <c r="N627" s="1505">
        <f>+M627*H627</f>
        <v/>
      </c>
      <c r="O627" s="1505">
        <f>+N627-C627</f>
        <v/>
      </c>
      <c r="P627" s="1516">
        <f>(1-(+N627/C627))*100</f>
        <v/>
      </c>
    </row>
    <row r="628" ht="15" customHeight="1" s="1129">
      <c r="B628" s="1112" t="n">
        <v>45475</v>
      </c>
      <c r="C628" s="800" t="n">
        <v>2.96</v>
      </c>
      <c r="H628" s="1515">
        <f>+'BRL USD'!AR848</f>
        <v/>
      </c>
      <c r="I628" s="1515">
        <f>+RBOB!AT848</f>
        <v/>
      </c>
      <c r="J628" s="1506">
        <f>+I628-0.25</f>
        <v/>
      </c>
      <c r="K628" s="1506">
        <f>(+J628*$K$30)/1000</f>
        <v/>
      </c>
      <c r="L628" s="1506">
        <f>((75/H628)+10)/1000</f>
        <v/>
      </c>
      <c r="M628" s="1505">
        <f>+K628+L628</f>
        <v/>
      </c>
      <c r="N628" s="1505">
        <f>+M628*H628</f>
        <v/>
      </c>
      <c r="O628" s="1505">
        <f>+N628-C628</f>
        <v/>
      </c>
      <c r="P628" s="1516">
        <f>(1-(+N628/C628))*100</f>
        <v/>
      </c>
    </row>
    <row r="629" ht="15" customHeight="1" s="1129">
      <c r="B629" s="1112" t="n">
        <v>45476</v>
      </c>
      <c r="C629" s="800" t="n">
        <v>2.96</v>
      </c>
      <c r="H629" s="1515">
        <f>+'BRL USD'!AR849</f>
        <v/>
      </c>
      <c r="I629" s="1515">
        <f>+RBOB!AT849</f>
        <v/>
      </c>
      <c r="J629" s="1506">
        <f>+I629-0.25</f>
        <v/>
      </c>
      <c r="K629" s="1506">
        <f>(+J629*$K$30)/1000</f>
        <v/>
      </c>
      <c r="L629" s="1506">
        <f>((75/H629)+10)/1000</f>
        <v/>
      </c>
      <c r="M629" s="1505">
        <f>+K629+L629</f>
        <v/>
      </c>
      <c r="N629" s="1505">
        <f>+M629*H629</f>
        <v/>
      </c>
      <c r="O629" s="1505">
        <f>+N629-C629</f>
        <v/>
      </c>
      <c r="P629" s="1516">
        <f>(1-(+N629/C629))*100</f>
        <v/>
      </c>
    </row>
    <row r="630" ht="15" customHeight="1" s="1129">
      <c r="B630" s="1112" t="n">
        <v>45477</v>
      </c>
      <c r="C630" s="800" t="n">
        <v>2.96</v>
      </c>
      <c r="H630" s="1515">
        <f>+'BRL USD'!AR850</f>
        <v/>
      </c>
      <c r="I630" s="1515">
        <f>+RBOB!AT850</f>
        <v/>
      </c>
      <c r="J630" s="1506">
        <f>+I630-0.25</f>
        <v/>
      </c>
      <c r="K630" s="1506">
        <f>(+J630*$K$30)/1000</f>
        <v/>
      </c>
      <c r="L630" s="1506">
        <f>((75/H630)+10)/1000</f>
        <v/>
      </c>
      <c r="M630" s="1505">
        <f>+K630+L630</f>
        <v/>
      </c>
      <c r="N630" s="1505">
        <f>+M630*H630</f>
        <v/>
      </c>
      <c r="O630" s="1505">
        <f>+N630-C630</f>
        <v/>
      </c>
      <c r="P630" s="1516">
        <f>(1-(+N630/C630))*100</f>
        <v/>
      </c>
    </row>
    <row r="631" ht="15" customHeight="1" s="1129">
      <c r="B631" s="1112" t="n">
        <v>45478</v>
      </c>
      <c r="C631" s="800" t="n">
        <v>2.96</v>
      </c>
      <c r="H631" s="1515">
        <f>+'BRL USD'!AR851</f>
        <v/>
      </c>
      <c r="I631" s="1515">
        <f>+RBOB!AT851</f>
        <v/>
      </c>
      <c r="J631" s="1506">
        <f>+I631-0.25</f>
        <v/>
      </c>
      <c r="K631" s="1506">
        <f>(+J631*$K$30)/1000</f>
        <v/>
      </c>
      <c r="L631" s="1506">
        <f>((75/H631)+10)/1000</f>
        <v/>
      </c>
      <c r="M631" s="1505">
        <f>+K631+L631</f>
        <v/>
      </c>
      <c r="N631" s="1505">
        <f>+M631*H631</f>
        <v/>
      </c>
      <c r="O631" s="1505">
        <f>+N631-C631</f>
        <v/>
      </c>
      <c r="P631" s="1516">
        <f>(1-(+N631/C631))*100</f>
        <v/>
      </c>
    </row>
    <row r="632" ht="15" customHeight="1" s="1129">
      <c r="B632" s="1112" t="n">
        <v>45481</v>
      </c>
      <c r="C632" s="800" t="n">
        <v>2.96</v>
      </c>
      <c r="H632" s="1515">
        <f>+'BRL USD'!AR852</f>
        <v/>
      </c>
      <c r="I632" s="1515">
        <f>+RBOB!AT852</f>
        <v/>
      </c>
      <c r="J632" s="1506">
        <f>+I632-0.25</f>
        <v/>
      </c>
      <c r="K632" s="1506">
        <f>(+J632*$K$30)/1000</f>
        <v/>
      </c>
      <c r="L632" s="1506">
        <f>((75/H632)+10)/1000</f>
        <v/>
      </c>
      <c r="M632" s="1505">
        <f>+K632+L632</f>
        <v/>
      </c>
      <c r="N632" s="1505">
        <f>+M632*H632</f>
        <v/>
      </c>
      <c r="O632" s="1505">
        <f>+N632-C632</f>
        <v/>
      </c>
      <c r="P632" s="1516">
        <f>(1-(+N632/C632))*100</f>
        <v/>
      </c>
    </row>
    <row r="633" ht="15" customHeight="1" s="1129">
      <c r="B633" s="1112" t="n">
        <v>45482</v>
      </c>
      <c r="C633" s="800" t="n">
        <v>3.01</v>
      </c>
      <c r="H633" s="1515">
        <f>+'BRL USD'!AR853</f>
        <v/>
      </c>
      <c r="I633" s="1515">
        <f>+RBOB!AT853</f>
        <v/>
      </c>
      <c r="J633" s="1506">
        <f>+I633-0.25</f>
        <v/>
      </c>
      <c r="K633" s="1506">
        <f>(+J633*$K$30)/1000</f>
        <v/>
      </c>
      <c r="L633" s="1506">
        <f>((75/H633)+10)/1000</f>
        <v/>
      </c>
      <c r="M633" s="1505">
        <f>+K633+L633</f>
        <v/>
      </c>
      <c r="N633" s="1505">
        <f>+M633*H633</f>
        <v/>
      </c>
      <c r="O633" s="1505">
        <f>+N633-C633</f>
        <v/>
      </c>
      <c r="P633" s="1516">
        <f>(1-(+N633/C633))*100</f>
        <v/>
      </c>
    </row>
    <row r="634" ht="15" customHeight="1" s="1129">
      <c r="B634" s="1112" t="n">
        <v>45483</v>
      </c>
      <c r="C634" s="800" t="n">
        <v>3.01</v>
      </c>
      <c r="H634" s="1515">
        <f>+'BRL USD'!AR854</f>
        <v/>
      </c>
      <c r="I634" s="1515">
        <f>+RBOB!AT854</f>
        <v/>
      </c>
      <c r="J634" s="1506">
        <f>+I634-0.25</f>
        <v/>
      </c>
      <c r="K634" s="1506">
        <f>(+J634*$K$30)/1000</f>
        <v/>
      </c>
      <c r="L634" s="1506">
        <f>((75/H634)+10)/1000</f>
        <v/>
      </c>
      <c r="M634" s="1505">
        <f>+K634+L634</f>
        <v/>
      </c>
      <c r="N634" s="1505">
        <f>+M634*H634</f>
        <v/>
      </c>
      <c r="O634" s="1505">
        <f>+N634-C634</f>
        <v/>
      </c>
      <c r="P634" s="1516">
        <f>(1-(+N634/C634))*100</f>
        <v/>
      </c>
    </row>
    <row r="635" ht="15" customHeight="1" s="1129">
      <c r="B635" s="1112" t="n">
        <v>45484</v>
      </c>
      <c r="C635" s="800" t="n">
        <v>3.01</v>
      </c>
      <c r="H635" s="1515">
        <f>+'BRL USD'!AR855</f>
        <v/>
      </c>
      <c r="I635" s="1515">
        <f>+RBOB!AT855</f>
        <v/>
      </c>
      <c r="J635" s="1506">
        <f>+I635-0.25</f>
        <v/>
      </c>
      <c r="K635" s="1506">
        <f>(+J635*$K$30)/1000</f>
        <v/>
      </c>
      <c r="L635" s="1506">
        <f>((75/H635)+10)/1000</f>
        <v/>
      </c>
      <c r="M635" s="1505">
        <f>+K635+L635</f>
        <v/>
      </c>
      <c r="N635" s="1505">
        <f>+M635*H635</f>
        <v/>
      </c>
      <c r="O635" s="1505">
        <f>+N635-C635</f>
        <v/>
      </c>
      <c r="P635" s="1516">
        <f>(1-(+N635/C635))*100</f>
        <v/>
      </c>
    </row>
    <row r="636" ht="15" customHeight="1" s="1129">
      <c r="B636" s="1112" t="n">
        <v>45485</v>
      </c>
      <c r="C636" s="800" t="n">
        <v>3.01</v>
      </c>
      <c r="H636" s="1515">
        <f>+'BRL USD'!AR856</f>
        <v/>
      </c>
      <c r="I636" s="1515">
        <f>+RBOB!AT856</f>
        <v/>
      </c>
      <c r="J636" s="1506">
        <f>+I636-0.25</f>
        <v/>
      </c>
      <c r="K636" s="1506">
        <f>(+J636*$K$30)/1000</f>
        <v/>
      </c>
      <c r="L636" s="1506">
        <f>((75/H636)+10)/1000</f>
        <v/>
      </c>
      <c r="M636" s="1505">
        <f>+K636+L636</f>
        <v/>
      </c>
      <c r="N636" s="1505">
        <f>+M636*H636</f>
        <v/>
      </c>
      <c r="O636" s="1505">
        <f>+N636-C636</f>
        <v/>
      </c>
      <c r="P636" s="1516">
        <f>(1-(+N636/C636))*100</f>
        <v/>
      </c>
    </row>
    <row r="637" ht="15" customHeight="1" s="1129">
      <c r="B637" s="1112" t="n">
        <v>45488</v>
      </c>
      <c r="C637" s="800" t="n">
        <v>3.01</v>
      </c>
      <c r="H637" s="1515">
        <f>+'BRL USD'!AR857</f>
        <v/>
      </c>
      <c r="I637" s="1515">
        <f>+RBOB!AT857</f>
        <v/>
      </c>
      <c r="J637" s="1506">
        <f>+I637-0.25</f>
        <v/>
      </c>
      <c r="K637" s="1506">
        <f>(+J637*$K$30)/1000</f>
        <v/>
      </c>
      <c r="L637" s="1506">
        <f>((75/H637)+10)/1000</f>
        <v/>
      </c>
      <c r="M637" s="1505">
        <f>+K637+L637</f>
        <v/>
      </c>
      <c r="N637" s="1505">
        <f>+M637*H637</f>
        <v/>
      </c>
      <c r="O637" s="1505">
        <f>+N637-C637</f>
        <v/>
      </c>
      <c r="P637" s="1516">
        <f>(1-(+N637/C637))*100</f>
        <v/>
      </c>
    </row>
    <row r="638" ht="15" customHeight="1" s="1129">
      <c r="B638" s="1112" t="n">
        <v>45489</v>
      </c>
      <c r="C638" s="800" t="n">
        <v>3.01</v>
      </c>
      <c r="H638" s="1515">
        <f>+'BRL USD'!AR858</f>
        <v/>
      </c>
      <c r="I638" s="1515">
        <f>+RBOB!AT858</f>
        <v/>
      </c>
      <c r="J638" s="1506">
        <f>+I638-0.25</f>
        <v/>
      </c>
      <c r="K638" s="1506">
        <f>(+J638*$K$30)/1000</f>
        <v/>
      </c>
      <c r="L638" s="1506">
        <f>((75/H638)+10)/1000</f>
        <v/>
      </c>
      <c r="M638" s="1505">
        <f>+K638+L638</f>
        <v/>
      </c>
      <c r="N638" s="1505">
        <f>+M638*H638</f>
        <v/>
      </c>
      <c r="O638" s="1505">
        <f>+N638-C638</f>
        <v/>
      </c>
      <c r="P638" s="1516">
        <f>(1-(+N638/C638))*100</f>
        <v/>
      </c>
    </row>
    <row r="639" ht="15" customHeight="1" s="1129">
      <c r="B639" s="1112" t="n">
        <v>45490</v>
      </c>
      <c r="C639" s="800" t="n">
        <v>3.01</v>
      </c>
      <c r="H639" s="1515">
        <f>+'BRL USD'!AR859</f>
        <v/>
      </c>
      <c r="I639" s="1515">
        <f>+RBOB!AT859</f>
        <v/>
      </c>
      <c r="J639" s="1506">
        <f>+I639-0.25</f>
        <v/>
      </c>
      <c r="K639" s="1506">
        <f>(+J639*$K$30)/1000</f>
        <v/>
      </c>
      <c r="L639" s="1506">
        <f>((75/H639)+10)/1000</f>
        <v/>
      </c>
      <c r="M639" s="1505">
        <f>+K639+L639</f>
        <v/>
      </c>
      <c r="N639" s="1505">
        <f>+M639*H639</f>
        <v/>
      </c>
      <c r="O639" s="1505">
        <f>+N639-C639</f>
        <v/>
      </c>
      <c r="P639" s="1516">
        <f>(1-(+N639/C639))*100</f>
        <v/>
      </c>
    </row>
    <row r="640" ht="15" customHeight="1" s="1129">
      <c r="B640" s="1112" t="n">
        <v>45491</v>
      </c>
      <c r="C640" s="800" t="n">
        <v>3.01</v>
      </c>
      <c r="H640" s="1515">
        <f>+'BRL USD'!AR860</f>
        <v/>
      </c>
      <c r="I640" s="1515">
        <f>+RBOB!AT860</f>
        <v/>
      </c>
      <c r="J640" s="1506">
        <f>+I640-0.25</f>
        <v/>
      </c>
      <c r="K640" s="1506">
        <f>(+J640*$K$30)/1000</f>
        <v/>
      </c>
      <c r="L640" s="1506">
        <f>((75/H640)+10)/1000</f>
        <v/>
      </c>
      <c r="M640" s="1505">
        <f>+K640+L640</f>
        <v/>
      </c>
      <c r="N640" s="1505">
        <f>+M640*H640</f>
        <v/>
      </c>
      <c r="O640" s="1505">
        <f>+N640-C640</f>
        <v/>
      </c>
      <c r="P640" s="1516">
        <f>(1-(+N640/C640))*100</f>
        <v/>
      </c>
    </row>
    <row r="641" ht="15" customHeight="1" s="1129">
      <c r="B641" s="1112" t="n">
        <v>45492</v>
      </c>
      <c r="C641" s="800" t="n">
        <v>3.01</v>
      </c>
      <c r="H641" s="1515">
        <f>+'BRL USD'!AR861</f>
        <v/>
      </c>
      <c r="I641" s="1515">
        <f>+RBOB!AT861</f>
        <v/>
      </c>
      <c r="J641" s="1506">
        <f>+I641-0.25</f>
        <v/>
      </c>
      <c r="K641" s="1506">
        <f>(+J641*$K$30)/1000</f>
        <v/>
      </c>
      <c r="L641" s="1506">
        <f>((75/H641)+10)/1000</f>
        <v/>
      </c>
      <c r="M641" s="1505">
        <f>+K641+L641</f>
        <v/>
      </c>
      <c r="N641" s="1505">
        <f>+M641*H641</f>
        <v/>
      </c>
      <c r="O641" s="1505">
        <f>+N641-C641</f>
        <v/>
      </c>
      <c r="P641" s="1516">
        <f>(1-(+N641/C641))*100</f>
        <v/>
      </c>
    </row>
    <row r="642" ht="15" customHeight="1" s="1129">
      <c r="B642" s="1112" t="n">
        <v>45495</v>
      </c>
      <c r="C642" s="800" t="n">
        <v>3.01</v>
      </c>
      <c r="H642" s="1515">
        <f>+'BRL USD'!AR862</f>
        <v/>
      </c>
      <c r="I642" s="1515">
        <f>+RBOB!AT862</f>
        <v/>
      </c>
      <c r="J642" s="1506">
        <f>+I642-0.25</f>
        <v/>
      </c>
      <c r="K642" s="1506">
        <f>(+J642*$K$30)/1000</f>
        <v/>
      </c>
      <c r="L642" s="1506">
        <f>((75/H642)+10)/1000</f>
        <v/>
      </c>
      <c r="M642" s="1505">
        <f>+K642+L642</f>
        <v/>
      </c>
      <c r="N642" s="1505">
        <f>+M642*H642</f>
        <v/>
      </c>
      <c r="O642" s="1505">
        <f>+N642-C642</f>
        <v/>
      </c>
      <c r="P642" s="1516">
        <f>(1-(+N642/C642))*100</f>
        <v/>
      </c>
    </row>
    <row r="643" ht="15" customHeight="1" s="1129">
      <c r="B643" s="1112" t="n">
        <v>45496</v>
      </c>
      <c r="C643" s="800" t="n">
        <v>3.01</v>
      </c>
      <c r="H643" s="1515">
        <f>+'BRL USD'!AR863</f>
        <v/>
      </c>
      <c r="I643" s="1515">
        <f>+RBOB!AT863</f>
        <v/>
      </c>
      <c r="J643" s="1506">
        <f>+I643-0.25</f>
        <v/>
      </c>
      <c r="K643" s="1506">
        <f>(+J643*$K$30)/1000</f>
        <v/>
      </c>
      <c r="L643" s="1506">
        <f>((75/H643)+10)/1000</f>
        <v/>
      </c>
      <c r="M643" s="1505">
        <f>+K643+L643</f>
        <v/>
      </c>
      <c r="N643" s="1505">
        <f>+M643*H643</f>
        <v/>
      </c>
      <c r="O643" s="1505">
        <f>+N643-C643</f>
        <v/>
      </c>
      <c r="P643" s="1516">
        <f>(1-(+N643/C643))*100</f>
        <v/>
      </c>
    </row>
    <row r="644" ht="15" customHeight="1" s="1129">
      <c r="B644" s="1112" t="n">
        <v>45497</v>
      </c>
      <c r="C644" s="800" t="n">
        <v>3.01</v>
      </c>
      <c r="H644" s="1515">
        <f>+'BRL USD'!AR864</f>
        <v/>
      </c>
      <c r="I644" s="1515">
        <f>+RBOB!AT864</f>
        <v/>
      </c>
      <c r="J644" s="1506">
        <f>+I644-0.25</f>
        <v/>
      </c>
      <c r="K644" s="1506">
        <f>(+J644*$K$30)/1000</f>
        <v/>
      </c>
      <c r="L644" s="1506">
        <f>((75/H644)+10)/1000</f>
        <v/>
      </c>
      <c r="M644" s="1505">
        <f>+K644+L644</f>
        <v/>
      </c>
      <c r="N644" s="1505">
        <f>+M644*H644</f>
        <v/>
      </c>
      <c r="O644" s="1505">
        <f>+N644-C644</f>
        <v/>
      </c>
      <c r="P644" s="1516">
        <f>(1-(+N644/C644))*100</f>
        <v/>
      </c>
    </row>
    <row r="645" ht="15" customHeight="1" s="1129">
      <c r="B645" s="1112" t="n">
        <v>45498</v>
      </c>
      <c r="C645" s="800" t="n">
        <v>3.01</v>
      </c>
      <c r="H645" s="1515">
        <f>+'BRL USD'!AR865</f>
        <v/>
      </c>
      <c r="I645" s="1515">
        <f>+RBOB!AT865</f>
        <v/>
      </c>
      <c r="J645" s="1506">
        <f>+I645-0.25</f>
        <v/>
      </c>
      <c r="K645" s="1506">
        <f>(+J645*$K$30)/1000</f>
        <v/>
      </c>
      <c r="L645" s="1506">
        <f>((75/H645)+10)/1000</f>
        <v/>
      </c>
      <c r="M645" s="1505">
        <f>+K645+L645</f>
        <v/>
      </c>
      <c r="N645" s="1505">
        <f>+M645*H645</f>
        <v/>
      </c>
      <c r="O645" s="1505">
        <f>+N645-C645</f>
        <v/>
      </c>
      <c r="P645" s="1516">
        <f>(1-(+N645/C645))*100</f>
        <v/>
      </c>
    </row>
    <row r="646" ht="15" customHeight="1" s="1129">
      <c r="B646" s="1112" t="n">
        <v>45499</v>
      </c>
      <c r="C646" s="800" t="n">
        <v>3.01</v>
      </c>
      <c r="H646" s="1515">
        <f>+'BRL USD'!AR866</f>
        <v/>
      </c>
      <c r="I646" s="1515">
        <f>+RBOB!AT866</f>
        <v/>
      </c>
      <c r="J646" s="1506">
        <f>+I646-0.25</f>
        <v/>
      </c>
      <c r="K646" s="1506">
        <f>(+J646*$K$30)/1000</f>
        <v/>
      </c>
      <c r="L646" s="1506">
        <f>((75/H646)+10)/1000</f>
        <v/>
      </c>
      <c r="M646" s="1505">
        <f>+K646+L646</f>
        <v/>
      </c>
      <c r="N646" s="1505">
        <f>+M646*H646</f>
        <v/>
      </c>
      <c r="O646" s="1505">
        <f>+N646-C646</f>
        <v/>
      </c>
      <c r="P646" s="1516">
        <f>(1-(+N646/C646))*100</f>
        <v/>
      </c>
    </row>
    <row r="647" ht="15" customHeight="1" s="1129">
      <c r="B647" s="1112" t="n">
        <v>45502</v>
      </c>
      <c r="C647" s="800" t="n">
        <v>3.01</v>
      </c>
      <c r="H647" s="1515">
        <f>+'BRL USD'!AR867</f>
        <v/>
      </c>
      <c r="I647" s="1515">
        <f>+RBOB!AT867</f>
        <v/>
      </c>
      <c r="J647" s="1506">
        <f>+I647-0.25</f>
        <v/>
      </c>
      <c r="K647" s="1506">
        <f>(+J647*$K$30)/1000</f>
        <v/>
      </c>
      <c r="L647" s="1506">
        <f>((75/H647)+10)/1000</f>
        <v/>
      </c>
      <c r="M647" s="1505">
        <f>+K647+L647</f>
        <v/>
      </c>
      <c r="N647" s="1505">
        <f>+M647*H647</f>
        <v/>
      </c>
      <c r="O647" s="1505">
        <f>+N647-C647</f>
        <v/>
      </c>
      <c r="P647" s="1516">
        <f>(1-(+N647/C647))*100</f>
        <v/>
      </c>
    </row>
    <row r="648" ht="15" customHeight="1" s="1129">
      <c r="B648" s="1112" t="n">
        <v>45503</v>
      </c>
      <c r="C648" s="800" t="n">
        <v>3.01</v>
      </c>
      <c r="H648" s="1515">
        <f>+'BRL USD'!AR868</f>
        <v/>
      </c>
      <c r="I648" s="1515">
        <f>+RBOB!AT868</f>
        <v/>
      </c>
      <c r="J648" s="1506">
        <f>+I648-0.25</f>
        <v/>
      </c>
      <c r="K648" s="1506">
        <f>(+J648*$K$30)/1000</f>
        <v/>
      </c>
      <c r="L648" s="1506">
        <f>((75/H648)+10)/1000</f>
        <v/>
      </c>
      <c r="M648" s="1505">
        <f>+K648+L648</f>
        <v/>
      </c>
      <c r="N648" s="1505">
        <f>+M648*H648</f>
        <v/>
      </c>
      <c r="O648" s="1505">
        <f>+N648-C648</f>
        <v/>
      </c>
      <c r="P648" s="1516">
        <f>(1-(+N648/C648))*100</f>
        <v/>
      </c>
    </row>
    <row r="649" ht="15" customHeight="1" s="1129">
      <c r="B649" s="1112" t="n">
        <v>45504</v>
      </c>
      <c r="C649" s="800" t="n">
        <v>3.01</v>
      </c>
      <c r="H649" s="1515">
        <f>+'BRL USD'!AR869</f>
        <v/>
      </c>
      <c r="I649" s="1515">
        <f>+RBOB!AT869</f>
        <v/>
      </c>
      <c r="J649" s="1506">
        <f>+I649-0.25</f>
        <v/>
      </c>
      <c r="K649" s="1506">
        <f>(+J649*$K$30)/1000</f>
        <v/>
      </c>
      <c r="L649" s="1506">
        <f>((75/H649)+10)/1000</f>
        <v/>
      </c>
      <c r="M649" s="1505">
        <f>+K649+L649</f>
        <v/>
      </c>
      <c r="N649" s="1505">
        <f>+M649*H649</f>
        <v/>
      </c>
      <c r="O649" s="1505">
        <f>+N649-C649</f>
        <v/>
      </c>
      <c r="P649" s="1516">
        <f>(1-(+N649/C649))*100</f>
        <v/>
      </c>
    </row>
    <row r="650" ht="15" customHeight="1" s="1129">
      <c r="B650" s="1112" t="n">
        <v>45505</v>
      </c>
      <c r="C650" s="800" t="n">
        <v>3.01</v>
      </c>
      <c r="H650" s="1515">
        <f>+'BRL USD'!AS870</f>
        <v/>
      </c>
      <c r="I650" s="1515">
        <f>+RBOB!AU870</f>
        <v/>
      </c>
      <c r="J650" s="1506">
        <f>+I650-0.25</f>
        <v/>
      </c>
      <c r="K650" s="1506">
        <f>(+J650*$K$30)/1000</f>
        <v/>
      </c>
      <c r="L650" s="1506">
        <f>((75/H650)+10)/1000</f>
        <v/>
      </c>
      <c r="M650" s="1505">
        <f>+K650+L650</f>
        <v/>
      </c>
      <c r="N650" s="1505">
        <f>+M650*H650</f>
        <v/>
      </c>
      <c r="O650" s="1505">
        <f>+N650-C650</f>
        <v/>
      </c>
      <c r="P650" s="1516">
        <f>(1-(+N650/C650))*100</f>
        <v/>
      </c>
    </row>
    <row r="651" ht="15" customHeight="1" s="1129">
      <c r="B651" s="1112" t="n">
        <v>45506</v>
      </c>
      <c r="C651" s="800" t="n">
        <v>3.01</v>
      </c>
      <c r="H651" s="1515">
        <f>+'BRL USD'!AS871</f>
        <v/>
      </c>
      <c r="I651" s="1515">
        <f>+RBOB!AU871</f>
        <v/>
      </c>
      <c r="J651" s="1506">
        <f>+I651-0.25</f>
        <v/>
      </c>
      <c r="K651" s="1506">
        <f>(+J651*$K$30)/1000</f>
        <v/>
      </c>
      <c r="L651" s="1506">
        <f>((75/H651)+10)/1000</f>
        <v/>
      </c>
      <c r="M651" s="1505">
        <f>+K651+L651</f>
        <v/>
      </c>
      <c r="N651" s="1505">
        <f>+M651*H651</f>
        <v/>
      </c>
      <c r="O651" s="1505">
        <f>+N651-C651</f>
        <v/>
      </c>
      <c r="P651" s="1516">
        <f>(1-(+N651/C651))*100</f>
        <v/>
      </c>
    </row>
    <row r="652" ht="15" customHeight="1" s="1129">
      <c r="B652" s="1112" t="n">
        <v>45509</v>
      </c>
      <c r="C652" s="800" t="n">
        <v>3.01</v>
      </c>
      <c r="H652" s="1515">
        <f>+'BRL USD'!AS872</f>
        <v/>
      </c>
      <c r="I652" s="1515">
        <f>+RBOB!AU872</f>
        <v/>
      </c>
      <c r="J652" s="1506">
        <f>+I652-0.25</f>
        <v/>
      </c>
      <c r="K652" s="1506">
        <f>(+J652*$K$30)/1000</f>
        <v/>
      </c>
      <c r="L652" s="1506">
        <f>((75/H652)+10)/1000</f>
        <v/>
      </c>
      <c r="M652" s="1505">
        <f>+K652+L652</f>
        <v/>
      </c>
      <c r="N652" s="1505">
        <f>+M652*H652</f>
        <v/>
      </c>
      <c r="O652" s="1505">
        <f>+N652-C652</f>
        <v/>
      </c>
      <c r="P652" s="1516">
        <f>(1-(+N652/C652))*100</f>
        <v/>
      </c>
    </row>
    <row r="653" ht="15" customHeight="1" s="1129">
      <c r="B653" s="976" t="n">
        <v>45510</v>
      </c>
      <c r="C653" s="800" t="n">
        <v>3.01</v>
      </c>
      <c r="H653" s="1515">
        <f>+'BRL USD'!AS873</f>
        <v/>
      </c>
      <c r="I653" s="1515">
        <f>+RBOB!AU873</f>
        <v/>
      </c>
      <c r="J653" s="1506">
        <f>+I653-0.25</f>
        <v/>
      </c>
      <c r="K653" s="1506">
        <f>(+J653*$K$30)/1000</f>
        <v/>
      </c>
      <c r="L653" s="1506">
        <f>((75/H653)+10)/1000</f>
        <v/>
      </c>
      <c r="M653" s="1505">
        <f>+K653+L653</f>
        <v/>
      </c>
      <c r="N653" s="1505">
        <f>+M653*H653</f>
        <v/>
      </c>
      <c r="O653" s="1505">
        <f>+N653-C653</f>
        <v/>
      </c>
      <c r="P653" s="1530">
        <f>(1-(+N653/C653))*100</f>
        <v/>
      </c>
    </row>
    <row r="654" ht="15" customHeight="1" s="1129">
      <c r="B654" s="1112" t="n">
        <v>45511</v>
      </c>
      <c r="C654" s="800" t="n">
        <v>3.01</v>
      </c>
      <c r="H654" s="1515">
        <f>+'BRL USD'!AS874</f>
        <v/>
      </c>
      <c r="I654" s="1515">
        <f>+RBOB!AU874</f>
        <v/>
      </c>
      <c r="J654" s="1506">
        <f>+I654-0.25</f>
        <v/>
      </c>
      <c r="K654" s="1506">
        <f>(+J654*$K$30)/1000</f>
        <v/>
      </c>
      <c r="L654" s="1506">
        <f>((75/H654)+10)/1000</f>
        <v/>
      </c>
      <c r="M654" s="1505">
        <f>+K654+L654</f>
        <v/>
      </c>
      <c r="N654" s="1505">
        <f>+M654*H654</f>
        <v/>
      </c>
      <c r="O654" s="1505">
        <f>+N654-C654</f>
        <v/>
      </c>
      <c r="P654" s="1516">
        <f>(1-(+N654/C654))*100</f>
        <v/>
      </c>
    </row>
    <row r="655" ht="15" customHeight="1" s="1129">
      <c r="B655" s="1112" t="n">
        <v>45512</v>
      </c>
      <c r="C655" s="800" t="n">
        <v>3.01</v>
      </c>
      <c r="H655" s="1515">
        <f>+'BRL USD'!AS875</f>
        <v/>
      </c>
      <c r="I655" s="1515">
        <f>+RBOB!AU875</f>
        <v/>
      </c>
      <c r="J655" s="1506">
        <f>+I655-0.25</f>
        <v/>
      </c>
      <c r="K655" s="1506">
        <f>(+J655*$K$30)/1000</f>
        <v/>
      </c>
      <c r="L655" s="1506">
        <f>((75/H655)+10)/1000</f>
        <v/>
      </c>
      <c r="M655" s="1505">
        <f>+K655+L655</f>
        <v/>
      </c>
      <c r="N655" s="1505">
        <f>+M655*H655</f>
        <v/>
      </c>
      <c r="O655" s="1505">
        <f>+N655-C655</f>
        <v/>
      </c>
      <c r="P655" s="1516">
        <f>(1-(+N655/C655))*100</f>
        <v/>
      </c>
    </row>
    <row r="656" ht="15" customHeight="1" s="1129">
      <c r="B656" s="1112" t="n">
        <v>45513</v>
      </c>
      <c r="C656" s="800" t="n">
        <v>3.01</v>
      </c>
      <c r="H656" s="1515">
        <f>+'BRL USD'!AS876</f>
        <v/>
      </c>
      <c r="I656" s="1515">
        <f>+RBOB!AU876</f>
        <v/>
      </c>
      <c r="J656" s="1506">
        <f>+I656-0.25</f>
        <v/>
      </c>
      <c r="K656" s="1506">
        <f>(+J656*$K$30)/1000</f>
        <v/>
      </c>
      <c r="L656" s="1506">
        <f>((75/H656)+10)/1000</f>
        <v/>
      </c>
      <c r="M656" s="1505">
        <f>+K656+L656</f>
        <v/>
      </c>
      <c r="N656" s="1505">
        <f>+M656*H656</f>
        <v/>
      </c>
      <c r="O656" s="1505">
        <f>+N656-C656</f>
        <v/>
      </c>
      <c r="P656" s="1516">
        <f>(1-(+N656/C656))*100</f>
        <v/>
      </c>
    </row>
    <row r="657" ht="15" customHeight="1" s="1129">
      <c r="B657" s="1112" t="n">
        <v>45516</v>
      </c>
      <c r="C657" s="800" t="n">
        <v>3.01</v>
      </c>
      <c r="H657" s="1515">
        <f>+'BRL USD'!AS877</f>
        <v/>
      </c>
      <c r="I657" s="1515">
        <f>+RBOB!AU877</f>
        <v/>
      </c>
      <c r="J657" s="1506">
        <f>+I657-0.25</f>
        <v/>
      </c>
      <c r="K657" s="1506">
        <f>(+J657*$K$30)/1000</f>
        <v/>
      </c>
      <c r="L657" s="1506">
        <f>((75/H657)+10)/1000</f>
        <v/>
      </c>
      <c r="M657" s="1505">
        <f>+K657+L657</f>
        <v/>
      </c>
      <c r="N657" s="1505">
        <f>+M657*H657</f>
        <v/>
      </c>
      <c r="O657" s="1505">
        <f>+N657-C657</f>
        <v/>
      </c>
      <c r="P657" s="1516">
        <f>(1-(+N657/C657))*100</f>
        <v/>
      </c>
    </row>
    <row r="658" ht="15" customHeight="1" s="1129">
      <c r="B658" s="1112" t="n">
        <v>45517</v>
      </c>
      <c r="C658" s="800" t="n">
        <v>3.01</v>
      </c>
      <c r="H658" s="1515">
        <f>+'BRL USD'!AS878</f>
        <v/>
      </c>
      <c r="I658" s="1515">
        <f>+RBOB!AU878</f>
        <v/>
      </c>
      <c r="J658" s="1506">
        <f>+I658-0.25</f>
        <v/>
      </c>
      <c r="K658" s="1506">
        <f>(+J658*$K$30)/1000</f>
        <v/>
      </c>
      <c r="L658" s="1506">
        <f>((75/H658)+10)/1000</f>
        <v/>
      </c>
      <c r="M658" s="1505">
        <f>+K658+L658</f>
        <v/>
      </c>
      <c r="N658" s="1505">
        <f>+M658*H658</f>
        <v/>
      </c>
      <c r="O658" s="1505">
        <f>+N658-C658</f>
        <v/>
      </c>
      <c r="P658" s="1516">
        <f>(1-(+N658/C658))*100</f>
        <v/>
      </c>
    </row>
    <row r="659" ht="15" customHeight="1" s="1129">
      <c r="B659" s="1112" t="n">
        <v>45518</v>
      </c>
      <c r="C659" s="800" t="n">
        <v>3.01</v>
      </c>
      <c r="H659" s="1515">
        <f>+'BRL USD'!AS879</f>
        <v/>
      </c>
      <c r="I659" s="1515">
        <f>+RBOB!AU879</f>
        <v/>
      </c>
      <c r="J659" s="1506">
        <f>+I659-0.25</f>
        <v/>
      </c>
      <c r="K659" s="1506">
        <f>(+J659*$K$30)/1000</f>
        <v/>
      </c>
      <c r="L659" s="1506">
        <f>((75/H659)+10)/1000</f>
        <v/>
      </c>
      <c r="M659" s="1505">
        <f>+K659+L659</f>
        <v/>
      </c>
      <c r="N659" s="1505">
        <f>+M659*H659</f>
        <v/>
      </c>
      <c r="O659" s="1505">
        <f>+N659-C659</f>
        <v/>
      </c>
      <c r="P659" s="1516">
        <f>(1-(+N659/C659))*100</f>
        <v/>
      </c>
    </row>
    <row r="660" ht="15" customHeight="1" s="1129">
      <c r="B660" s="1112" t="n">
        <v>45519</v>
      </c>
      <c r="C660" s="800" t="n">
        <v>3.01</v>
      </c>
      <c r="H660" s="1515">
        <f>+'BRL USD'!AS880</f>
        <v/>
      </c>
      <c r="I660" s="1515">
        <f>+RBOB!AU880</f>
        <v/>
      </c>
      <c r="J660" s="1506">
        <f>+I660-0.25</f>
        <v/>
      </c>
      <c r="K660" s="1506">
        <f>(+J660*$K$30)/1000</f>
        <v/>
      </c>
      <c r="L660" s="1506">
        <f>((75/H660)+10)/1000</f>
        <v/>
      </c>
      <c r="M660" s="1505">
        <f>+K660+L660</f>
        <v/>
      </c>
      <c r="N660" s="1505">
        <f>+M660*H660</f>
        <v/>
      </c>
      <c r="O660" s="1505">
        <f>+N660-C660</f>
        <v/>
      </c>
      <c r="P660" s="1516">
        <f>(1-(+N660/C660))*100</f>
        <v/>
      </c>
    </row>
    <row r="661" ht="15" customHeight="1" s="1129">
      <c r="B661" s="1112" t="n">
        <v>45520</v>
      </c>
      <c r="C661" s="800" t="n">
        <v>3.01</v>
      </c>
      <c r="H661" s="1515">
        <f>+'BRL USD'!AS881</f>
        <v/>
      </c>
      <c r="I661" s="1515">
        <f>+RBOB!AU881</f>
        <v/>
      </c>
      <c r="J661" s="1506">
        <f>+I661-0.25</f>
        <v/>
      </c>
      <c r="K661" s="1506">
        <f>(+J661*$K$30)/1000</f>
        <v/>
      </c>
      <c r="L661" s="1506">
        <f>((75/H661)+10)/1000</f>
        <v/>
      </c>
      <c r="M661" s="1505">
        <f>+K661+L661</f>
        <v/>
      </c>
      <c r="N661" s="1505">
        <f>+M661*H661</f>
        <v/>
      </c>
      <c r="O661" s="1505">
        <f>+N661-C661</f>
        <v/>
      </c>
      <c r="P661" s="1516">
        <f>(1-(+N661/C661))*100</f>
        <v/>
      </c>
    </row>
    <row r="662" ht="15" customHeight="1" s="1129">
      <c r="B662" s="1112" t="n">
        <v>45523</v>
      </c>
      <c r="C662" s="800" t="n">
        <v>3.01</v>
      </c>
      <c r="H662" s="1515">
        <f>+'BRL USD'!AS882</f>
        <v/>
      </c>
      <c r="I662" s="1515">
        <f>+RBOB!AU882</f>
        <v/>
      </c>
      <c r="J662" s="1506">
        <f>+I662-0.25</f>
        <v/>
      </c>
      <c r="K662" s="1506">
        <f>(+J662*$K$30)/1000</f>
        <v/>
      </c>
      <c r="L662" s="1506">
        <f>((75/H662)+10)/1000</f>
        <v/>
      </c>
      <c r="M662" s="1505">
        <f>+K662+L662</f>
        <v/>
      </c>
      <c r="N662" s="1505">
        <f>+M662*H662</f>
        <v/>
      </c>
      <c r="O662" s="1505">
        <f>+N662-C662</f>
        <v/>
      </c>
      <c r="P662" s="1516">
        <f>(1-(+N662/C662))*100</f>
        <v/>
      </c>
    </row>
    <row r="663" ht="15" customHeight="1" s="1129">
      <c r="B663" s="1112" t="n">
        <v>45524</v>
      </c>
      <c r="C663" s="800" t="n">
        <v>3.01</v>
      </c>
      <c r="H663" s="1515">
        <f>+'BRL USD'!AS883</f>
        <v/>
      </c>
      <c r="I663" s="1515">
        <f>+RBOB!AU883</f>
        <v/>
      </c>
      <c r="J663" s="1506">
        <f>+I663-0.25</f>
        <v/>
      </c>
      <c r="K663" s="1506">
        <f>(+J663*$K$30)/1000</f>
        <v/>
      </c>
      <c r="L663" s="1506">
        <f>((75/H663)+10)/1000</f>
        <v/>
      </c>
      <c r="M663" s="1505">
        <f>+K663+L663</f>
        <v/>
      </c>
      <c r="N663" s="1505">
        <f>+M663*H663</f>
        <v/>
      </c>
      <c r="O663" s="1505">
        <f>+N663-C663</f>
        <v/>
      </c>
      <c r="P663" s="1516">
        <f>(1-(+N663/C663))*100</f>
        <v/>
      </c>
    </row>
    <row r="664" ht="15" customHeight="1" s="1129">
      <c r="B664" s="1112" t="n">
        <v>45525</v>
      </c>
      <c r="C664" s="800" t="n">
        <v>3.01</v>
      </c>
      <c r="H664" s="1515">
        <f>+'BRL USD'!AS884</f>
        <v/>
      </c>
      <c r="I664" s="1515">
        <f>+RBOB!AU884</f>
        <v/>
      </c>
      <c r="J664" s="1506">
        <f>+I664-0.25</f>
        <v/>
      </c>
      <c r="K664" s="1506">
        <f>(+J664*$K$30)/1000</f>
        <v/>
      </c>
      <c r="L664" s="1506">
        <f>((75/H664)+10)/1000</f>
        <v/>
      </c>
      <c r="M664" s="1505">
        <f>+K664+L664</f>
        <v/>
      </c>
      <c r="N664" s="1505">
        <f>+M664*H664</f>
        <v/>
      </c>
      <c r="O664" s="1505">
        <f>+N664-C664</f>
        <v/>
      </c>
      <c r="P664" s="1516">
        <f>(1-(+N664/C664))*100</f>
        <v/>
      </c>
    </row>
    <row r="665" ht="15" customHeight="1" s="1129">
      <c r="B665" s="1112" t="n">
        <v>45526</v>
      </c>
      <c r="C665" s="800" t="n">
        <v>3.01</v>
      </c>
      <c r="H665" s="1515">
        <f>+'BRL USD'!AS885</f>
        <v/>
      </c>
      <c r="I665" s="1515">
        <f>+RBOB!AU885</f>
        <v/>
      </c>
      <c r="J665" s="1506">
        <f>+I665-0.25</f>
        <v/>
      </c>
      <c r="K665" s="1506">
        <f>(+J665*$K$30)/1000</f>
        <v/>
      </c>
      <c r="L665" s="1506">
        <f>((75/H665)+10)/1000</f>
        <v/>
      </c>
      <c r="M665" s="1505">
        <f>+K665+L665</f>
        <v/>
      </c>
      <c r="N665" s="1505">
        <f>+M665*H665</f>
        <v/>
      </c>
      <c r="O665" s="1505">
        <f>+N665-C665</f>
        <v/>
      </c>
      <c r="P665" s="1516">
        <f>(1-(+N665/C665))*100</f>
        <v/>
      </c>
    </row>
    <row r="666" ht="15" customHeight="1" s="1129">
      <c r="B666" s="1112" t="n">
        <v>45527</v>
      </c>
      <c r="C666" s="800" t="n">
        <v>3.01</v>
      </c>
      <c r="H666" s="1515">
        <f>+'BRL USD'!AS886</f>
        <v/>
      </c>
      <c r="I666" s="1515">
        <f>+RBOB!AU886</f>
        <v/>
      </c>
      <c r="J666" s="1506">
        <f>+I666-0.25</f>
        <v/>
      </c>
      <c r="K666" s="1506">
        <f>(+J666*$K$30)/1000</f>
        <v/>
      </c>
      <c r="L666" s="1506">
        <f>((75/H666)+10)/1000</f>
        <v/>
      </c>
      <c r="M666" s="1505">
        <f>+K666+L666</f>
        <v/>
      </c>
      <c r="N666" s="1505">
        <f>+M666*H666</f>
        <v/>
      </c>
      <c r="O666" s="1505">
        <f>+N666-C666</f>
        <v/>
      </c>
      <c r="P666" s="1516">
        <f>(1-(+N666/C666))*100</f>
        <v/>
      </c>
    </row>
    <row r="667" ht="15" customHeight="1" s="1129">
      <c r="B667" s="1112" t="n">
        <v>45530</v>
      </c>
      <c r="C667" s="800" t="n">
        <v>3.01</v>
      </c>
      <c r="H667" s="1515">
        <f>+'BRL USD'!AS887</f>
        <v/>
      </c>
      <c r="I667" s="1515">
        <f>+RBOB!AU887</f>
        <v/>
      </c>
      <c r="J667" s="1506">
        <f>+I667-0.25</f>
        <v/>
      </c>
      <c r="K667" s="1506">
        <f>(+J667*$K$30)/1000</f>
        <v/>
      </c>
      <c r="L667" s="1506">
        <f>((75/H667)+10)/1000</f>
        <v/>
      </c>
      <c r="M667" s="1505">
        <f>+K667+L667</f>
        <v/>
      </c>
      <c r="N667" s="1505">
        <f>+M667*H667</f>
        <v/>
      </c>
      <c r="O667" s="1505">
        <f>+N667-C667</f>
        <v/>
      </c>
      <c r="P667" s="1516">
        <f>(1-(+N667/C667))*100</f>
        <v/>
      </c>
    </row>
    <row r="668" ht="15" customHeight="1" s="1129">
      <c r="B668" s="1112" t="n">
        <v>45531</v>
      </c>
      <c r="C668" s="800" t="n">
        <v>3.01</v>
      </c>
      <c r="H668" s="1515">
        <f>+'BRL USD'!AS888</f>
        <v/>
      </c>
      <c r="I668" s="1515">
        <f>+RBOB!AU888</f>
        <v/>
      </c>
      <c r="J668" s="1506">
        <f>+I668-0.25</f>
        <v/>
      </c>
      <c r="K668" s="1506">
        <f>(+J668*$K$30)/1000</f>
        <v/>
      </c>
      <c r="L668" s="1506">
        <f>((75/H668)+10)/1000</f>
        <v/>
      </c>
      <c r="M668" s="1505">
        <f>+K668+L668</f>
        <v/>
      </c>
      <c r="N668" s="1505">
        <f>+M668*H668</f>
        <v/>
      </c>
      <c r="O668" s="1505">
        <f>+N668-C668</f>
        <v/>
      </c>
      <c r="P668" s="1516">
        <f>(1-(+N668/C668))*100</f>
        <v/>
      </c>
    </row>
    <row r="669" ht="15" customHeight="1" s="1129">
      <c r="B669" s="1112" t="n">
        <v>45532</v>
      </c>
      <c r="C669" s="800" t="n">
        <v>3.01</v>
      </c>
      <c r="H669" s="1515">
        <f>+'BRL USD'!AS889</f>
        <v/>
      </c>
      <c r="I669" s="1515">
        <f>+RBOB!AU889</f>
        <v/>
      </c>
      <c r="J669" s="1506">
        <f>+I669-0.25</f>
        <v/>
      </c>
      <c r="K669" s="1506">
        <f>(+J669*$K$30)/1000</f>
        <v/>
      </c>
      <c r="L669" s="1506">
        <f>((75/H669)+10)/1000</f>
        <v/>
      </c>
      <c r="M669" s="1505">
        <f>+K669+L669</f>
        <v/>
      </c>
      <c r="N669" s="1505">
        <f>+M669*H669</f>
        <v/>
      </c>
      <c r="O669" s="1505">
        <f>+N669-C669</f>
        <v/>
      </c>
      <c r="P669" s="1516">
        <f>(1-(+N669/C669))*100</f>
        <v/>
      </c>
    </row>
    <row r="670" ht="15" customHeight="1" s="1129">
      <c r="B670" s="1112" t="n">
        <v>45533</v>
      </c>
      <c r="C670" s="800" t="n">
        <v>3.01</v>
      </c>
      <c r="H670" s="1515">
        <f>+'BRL USD'!AS890</f>
        <v/>
      </c>
      <c r="I670" s="1515">
        <f>+RBOB!AU890</f>
        <v/>
      </c>
      <c r="J670" s="1506">
        <f>+I670-0.25</f>
        <v/>
      </c>
      <c r="K670" s="1506">
        <f>(+J670*$K$30)/1000</f>
        <v/>
      </c>
      <c r="L670" s="1506">
        <f>((75/H670)+10)/1000</f>
        <v/>
      </c>
      <c r="M670" s="1505">
        <f>+K670+L670</f>
        <v/>
      </c>
      <c r="N670" s="1505">
        <f>+M670*H670</f>
        <v/>
      </c>
      <c r="O670" s="1505">
        <f>+N670-C670</f>
        <v/>
      </c>
      <c r="P670" s="1516">
        <f>(1-(+N670/C670))*100</f>
        <v/>
      </c>
    </row>
    <row r="671" ht="15" customHeight="1" s="1129">
      <c r="B671" s="1112" t="n">
        <v>45534</v>
      </c>
      <c r="C671" s="800" t="n">
        <v>3.01</v>
      </c>
      <c r="H671" s="1515">
        <f>+'BRL USD'!AS891</f>
        <v/>
      </c>
      <c r="I671" s="1515">
        <f>+RBOB!AU891</f>
        <v/>
      </c>
      <c r="J671" s="1506">
        <f>+I671-0.25</f>
        <v/>
      </c>
      <c r="K671" s="1506">
        <f>(+J671*$K$30)/1000</f>
        <v/>
      </c>
      <c r="L671" s="1506">
        <f>((75/H671)+10)/1000</f>
        <v/>
      </c>
      <c r="M671" s="1505">
        <f>+K671+L671</f>
        <v/>
      </c>
      <c r="N671" s="1505">
        <f>+M671*H671</f>
        <v/>
      </c>
      <c r="O671" s="1505">
        <f>+N671-C671</f>
        <v/>
      </c>
      <c r="P671" s="1516">
        <f>(1-(+N671/C671))*100</f>
        <v/>
      </c>
    </row>
    <row r="672" ht="15" customHeight="1" s="1129">
      <c r="B672" s="1112" t="n">
        <v>45537</v>
      </c>
      <c r="C672" s="800" t="n">
        <v>3.01</v>
      </c>
      <c r="H672" s="1515">
        <f>+'BRL USD'!AT892</f>
        <v/>
      </c>
      <c r="I672" s="1515">
        <f>+RBOB!AV892</f>
        <v/>
      </c>
      <c r="J672" s="1506">
        <f>+I672-0.25</f>
        <v/>
      </c>
      <c r="K672" s="1506">
        <f>(+J672*$K$30)/1000</f>
        <v/>
      </c>
      <c r="L672" s="1506">
        <f>((75/H672)+10)/1000</f>
        <v/>
      </c>
      <c r="M672" s="1505">
        <f>+K672+L672</f>
        <v/>
      </c>
      <c r="N672" s="1505">
        <f>+M672*H672</f>
        <v/>
      </c>
      <c r="O672" s="1505">
        <f>+N672-C672</f>
        <v/>
      </c>
      <c r="P672" s="1516">
        <f>(1-(+N672/C672))*100</f>
        <v/>
      </c>
    </row>
    <row r="673" ht="15" customHeight="1" s="1129">
      <c r="B673" s="1112" t="n">
        <v>45538</v>
      </c>
      <c r="C673" s="800" t="n">
        <v>3.01</v>
      </c>
      <c r="H673" s="1515">
        <f>+'BRL USD'!AT893</f>
        <v/>
      </c>
      <c r="I673" s="1515">
        <f>+RBOB!AV893</f>
        <v/>
      </c>
      <c r="J673" s="1506">
        <f>+I673-0.25</f>
        <v/>
      </c>
      <c r="K673" s="1506">
        <f>(+J673*$K$30)/1000</f>
        <v/>
      </c>
      <c r="L673" s="1506">
        <f>((75/H673)+10)/1000</f>
        <v/>
      </c>
      <c r="M673" s="1505">
        <f>+K673+L673</f>
        <v/>
      </c>
      <c r="N673" s="1505">
        <f>+M673*H673</f>
        <v/>
      </c>
      <c r="O673" s="1505">
        <f>+N673-C673</f>
        <v/>
      </c>
      <c r="P673" s="1516">
        <f>(1-(+N673/C673))*100</f>
        <v/>
      </c>
    </row>
    <row r="674" ht="15" customHeight="1" s="1129">
      <c r="B674" s="1112" t="n">
        <v>45539</v>
      </c>
      <c r="C674" s="800" t="n">
        <v>3.01</v>
      </c>
      <c r="H674" s="1515">
        <f>+'BRL USD'!AT894</f>
        <v/>
      </c>
      <c r="I674" s="1515">
        <f>+RBOB!AV894</f>
        <v/>
      </c>
      <c r="J674" s="1506">
        <f>+I674-0.25</f>
        <v/>
      </c>
      <c r="K674" s="1506">
        <f>(+J674*$K$30)/1000</f>
        <v/>
      </c>
      <c r="L674" s="1506">
        <f>((75/H674)+10)/1000</f>
        <v/>
      </c>
      <c r="M674" s="1505">
        <f>+K674+L674</f>
        <v/>
      </c>
      <c r="N674" s="1505">
        <f>+M674*H674</f>
        <v/>
      </c>
      <c r="O674" s="1505">
        <f>+N674-C674</f>
        <v/>
      </c>
      <c r="P674" s="1516">
        <f>(1-(+N674/C674))*100</f>
        <v/>
      </c>
    </row>
    <row r="675" ht="15" customHeight="1" s="1129">
      <c r="B675" s="1112" t="n">
        <v>45540</v>
      </c>
      <c r="C675" s="800" t="n">
        <v>3.01</v>
      </c>
      <c r="H675" s="1515">
        <f>+'BRL USD'!AT895</f>
        <v/>
      </c>
      <c r="I675" s="1515">
        <f>+RBOB!AV895</f>
        <v/>
      </c>
      <c r="J675" s="1506">
        <f>+I675-0.25</f>
        <v/>
      </c>
      <c r="K675" s="1506">
        <f>(+J675*$K$30)/1000</f>
        <v/>
      </c>
      <c r="L675" s="1506">
        <f>((75/H675)+10)/1000</f>
        <v/>
      </c>
      <c r="M675" s="1505">
        <f>+K675+L675</f>
        <v/>
      </c>
      <c r="N675" s="1505">
        <f>+M675*H675</f>
        <v/>
      </c>
      <c r="O675" s="1505">
        <f>+N675-C675</f>
        <v/>
      </c>
      <c r="P675" s="1516">
        <f>(1-(+N675/C675))*100</f>
        <v/>
      </c>
    </row>
    <row r="676" ht="15" customHeight="1" s="1129">
      <c r="B676" s="1112" t="n">
        <v>45541</v>
      </c>
      <c r="C676" s="800" t="n">
        <v>3.01</v>
      </c>
      <c r="H676" s="1515">
        <f>+'BRL USD'!AT896</f>
        <v/>
      </c>
      <c r="I676" s="1515">
        <f>+RBOB!AV896</f>
        <v/>
      </c>
      <c r="J676" s="1506">
        <f>+I676-0.25</f>
        <v/>
      </c>
      <c r="K676" s="1506">
        <f>(+J676*$K$30)/1000</f>
        <v/>
      </c>
      <c r="L676" s="1506">
        <f>((75/H676)+10)/1000</f>
        <v/>
      </c>
      <c r="M676" s="1505">
        <f>+K676+L676</f>
        <v/>
      </c>
      <c r="N676" s="1505">
        <f>+M676*H676</f>
        <v/>
      </c>
      <c r="O676" s="1505">
        <f>+N676-C676</f>
        <v/>
      </c>
      <c r="P676" s="1516">
        <f>(1-(+N676/C676))*100</f>
        <v/>
      </c>
    </row>
    <row r="677" ht="15" customHeight="1" s="1129">
      <c r="B677" s="1112" t="n">
        <v>45544</v>
      </c>
      <c r="C677" s="800" t="n">
        <v>3.01</v>
      </c>
      <c r="H677" s="1515">
        <f>+'BRL USD'!AT897</f>
        <v/>
      </c>
      <c r="I677" s="1515">
        <f>+RBOB!AV897</f>
        <v/>
      </c>
      <c r="J677" s="1506">
        <f>+I677-0.25</f>
        <v/>
      </c>
      <c r="K677" s="1506">
        <f>(+J677*$K$30)/1000</f>
        <v/>
      </c>
      <c r="L677" s="1506">
        <f>((75/H677)+10)/1000</f>
        <v/>
      </c>
      <c r="M677" s="1505">
        <f>+K677+L677</f>
        <v/>
      </c>
      <c r="N677" s="1505">
        <f>+M677*H677</f>
        <v/>
      </c>
      <c r="O677" s="1505">
        <f>+N677-C677</f>
        <v/>
      </c>
      <c r="P677" s="1516">
        <f>(1-(+N677/C677))*100</f>
        <v/>
      </c>
    </row>
    <row r="678" ht="15" customHeight="1" s="1129">
      <c r="B678" s="1112" t="n">
        <v>45545</v>
      </c>
      <c r="C678" s="800" t="n">
        <v>3.01</v>
      </c>
      <c r="H678" s="1515">
        <f>+'BRL USD'!AT898</f>
        <v/>
      </c>
      <c r="I678" s="1515">
        <f>+RBOB!AV898</f>
        <v/>
      </c>
      <c r="J678" s="1506">
        <f>+I678-0.25</f>
        <v/>
      </c>
      <c r="K678" s="1506">
        <f>(+J678*$K$30)/1000</f>
        <v/>
      </c>
      <c r="L678" s="1506">
        <f>((75/H678)+10)/1000</f>
        <v/>
      </c>
      <c r="M678" s="1505">
        <f>+K678+L678</f>
        <v/>
      </c>
      <c r="N678" s="1505">
        <f>+M678*H678</f>
        <v/>
      </c>
      <c r="O678" s="1505">
        <f>+N678-C678</f>
        <v/>
      </c>
      <c r="P678" s="1516">
        <f>(1-(+N678/C678))*100</f>
        <v/>
      </c>
    </row>
    <row r="679" ht="15" customHeight="1" s="1129">
      <c r="B679" s="1112" t="n">
        <v>45546</v>
      </c>
      <c r="C679" s="800" t="n">
        <v>3.01</v>
      </c>
      <c r="H679" s="1515">
        <f>+'BRL USD'!AT899</f>
        <v/>
      </c>
      <c r="I679" s="1515">
        <f>+RBOB!AV899</f>
        <v/>
      </c>
      <c r="J679" s="1506">
        <f>+I679-0.25</f>
        <v/>
      </c>
      <c r="K679" s="1506">
        <f>(+J679*$K$30)/1000</f>
        <v/>
      </c>
      <c r="L679" s="1506">
        <f>((75/H679)+10)/1000</f>
        <v/>
      </c>
      <c r="M679" s="1505">
        <f>+K679+L679</f>
        <v/>
      </c>
      <c r="N679" s="1505">
        <f>+M679*H679</f>
        <v/>
      </c>
      <c r="O679" s="1505">
        <f>+N679-C679</f>
        <v/>
      </c>
      <c r="P679" s="1516">
        <f>(1-(+N679/C679))*100</f>
        <v/>
      </c>
    </row>
    <row r="680" ht="15" customHeight="1" s="1129">
      <c r="B680" s="1112" t="n">
        <v>45547</v>
      </c>
      <c r="C680" s="800" t="n">
        <v>3.01</v>
      </c>
      <c r="H680" s="1515">
        <f>+'BRL USD'!AT900</f>
        <v/>
      </c>
      <c r="I680" s="1515">
        <f>+RBOB!AV900</f>
        <v/>
      </c>
      <c r="J680" s="1506">
        <f>+I680-0.25</f>
        <v/>
      </c>
      <c r="K680" s="1506">
        <f>(+J680*$K$30)/1000</f>
        <v/>
      </c>
      <c r="L680" s="1506">
        <f>((75/H680)+10)/1000</f>
        <v/>
      </c>
      <c r="M680" s="1505">
        <f>+K680+L680</f>
        <v/>
      </c>
      <c r="N680" s="1505">
        <f>+M680*H680</f>
        <v/>
      </c>
      <c r="O680" s="1505">
        <f>+N680-C680</f>
        <v/>
      </c>
      <c r="P680" s="1516">
        <f>(1-(+N680/C680))*100</f>
        <v/>
      </c>
    </row>
    <row r="681" ht="15" customHeight="1" s="1129">
      <c r="B681" s="1112" t="n">
        <v>45548</v>
      </c>
      <c r="C681" s="800" t="n">
        <v>3.01</v>
      </c>
      <c r="H681" s="1515">
        <f>+'BRL USD'!AT901</f>
        <v/>
      </c>
      <c r="I681" s="1515">
        <f>+RBOB!AV901</f>
        <v/>
      </c>
      <c r="J681" s="1506">
        <f>+I681-0.25</f>
        <v/>
      </c>
      <c r="K681" s="1506">
        <f>(+J681*$K$30)/1000</f>
        <v/>
      </c>
      <c r="L681" s="1506">
        <f>((75/H681)+10)/1000</f>
        <v/>
      </c>
      <c r="M681" s="1505">
        <f>+K681+L681</f>
        <v/>
      </c>
      <c r="N681" s="1505">
        <f>+M681*H681</f>
        <v/>
      </c>
      <c r="O681" s="1505">
        <f>+N681-C681</f>
        <v/>
      </c>
      <c r="P681" s="1516">
        <f>(1-(+N681/C681))*100</f>
        <v/>
      </c>
    </row>
    <row r="682" ht="15" customHeight="1" s="1129">
      <c r="B682" s="1112" t="n">
        <v>45551</v>
      </c>
      <c r="C682" s="800" t="n">
        <v>3.01</v>
      </c>
      <c r="H682" s="1515">
        <f>+'BRL USD'!AT902</f>
        <v/>
      </c>
      <c r="I682" s="1515">
        <f>+RBOB!AV902</f>
        <v/>
      </c>
      <c r="J682" s="1506">
        <f>+I682-0.25</f>
        <v/>
      </c>
      <c r="K682" s="1506">
        <f>(+J682*$K$30)/1000</f>
        <v/>
      </c>
      <c r="L682" s="1506">
        <f>((75/H682)+10)/1000</f>
        <v/>
      </c>
      <c r="M682" s="1505">
        <f>+K682+L682</f>
        <v/>
      </c>
      <c r="N682" s="1505">
        <f>+M682*H682</f>
        <v/>
      </c>
      <c r="O682" s="1505">
        <f>+N682-C682</f>
        <v/>
      </c>
      <c r="P682" s="1516">
        <f>(1-(+N682/C682))*100</f>
        <v/>
      </c>
    </row>
    <row r="683" ht="15" customHeight="1" s="1129">
      <c r="B683" s="1112" t="n">
        <v>45552</v>
      </c>
      <c r="C683" s="800" t="n">
        <v>3.01</v>
      </c>
      <c r="H683" s="1515">
        <f>+'BRL USD'!AT903</f>
        <v/>
      </c>
      <c r="I683" s="1515">
        <f>+RBOB!AV903</f>
        <v/>
      </c>
      <c r="J683" s="1506">
        <f>+I683-0.25</f>
        <v/>
      </c>
      <c r="K683" s="1506">
        <f>(+J683*$K$30)/1000</f>
        <v/>
      </c>
      <c r="L683" s="1506">
        <f>((75/H683)+10)/1000</f>
        <v/>
      </c>
      <c r="M683" s="1505">
        <f>+K683+L683</f>
        <v/>
      </c>
      <c r="N683" s="1505">
        <f>+M683*H683</f>
        <v/>
      </c>
      <c r="O683" s="1505">
        <f>+N683-C683</f>
        <v/>
      </c>
      <c r="P683" s="1516">
        <f>(1-(+N683/C683))*100</f>
        <v/>
      </c>
    </row>
    <row r="684" ht="15" customHeight="1" s="1129">
      <c r="B684" s="1112" t="n">
        <v>45553</v>
      </c>
      <c r="C684" s="800" t="n">
        <v>3.01</v>
      </c>
      <c r="H684" s="1515">
        <f>+'BRL USD'!AT904</f>
        <v/>
      </c>
      <c r="I684" s="1515">
        <f>+RBOB!AV904</f>
        <v/>
      </c>
      <c r="J684" s="1506">
        <f>+I684-0.25</f>
        <v/>
      </c>
      <c r="K684" s="1506">
        <f>(+J684*$K$30)/1000</f>
        <v/>
      </c>
      <c r="L684" s="1506">
        <f>((75/H684)+10)/1000</f>
        <v/>
      </c>
      <c r="M684" s="1505">
        <f>+K684+L684</f>
        <v/>
      </c>
      <c r="N684" s="1505">
        <f>+M684*H684</f>
        <v/>
      </c>
      <c r="O684" s="1505">
        <f>+N684-C684</f>
        <v/>
      </c>
      <c r="P684" s="1516">
        <f>(1-(+N684/C684))*100</f>
        <v/>
      </c>
    </row>
    <row r="685" ht="15" customHeight="1" s="1129">
      <c r="B685" s="1112" t="n">
        <v>45554</v>
      </c>
      <c r="C685" s="800" t="n">
        <v>3.01</v>
      </c>
      <c r="H685" s="1515">
        <f>+'BRL USD'!AT905</f>
        <v/>
      </c>
      <c r="I685" s="1515">
        <f>+RBOB!AV905</f>
        <v/>
      </c>
      <c r="J685" s="1506">
        <f>+I685-0.25</f>
        <v/>
      </c>
      <c r="K685" s="1506">
        <f>(+J685*$K$30)/1000</f>
        <v/>
      </c>
      <c r="L685" s="1506">
        <f>((75/H685)+10)/1000</f>
        <v/>
      </c>
      <c r="M685" s="1505">
        <f>+K685+L685</f>
        <v/>
      </c>
      <c r="N685" s="1505">
        <f>+M685*H685</f>
        <v/>
      </c>
      <c r="O685" s="1505">
        <f>+N685-C685</f>
        <v/>
      </c>
      <c r="P685" s="1516">
        <f>(1-(+N685/C685))*100</f>
        <v/>
      </c>
    </row>
    <row r="686" ht="15" customHeight="1" s="1129">
      <c r="B686" s="1112" t="n">
        <v>45555</v>
      </c>
      <c r="C686" s="800" t="n">
        <v>3.01</v>
      </c>
      <c r="H686" s="1515">
        <f>+'BRL USD'!AT906</f>
        <v/>
      </c>
      <c r="I686" s="1515">
        <f>+RBOB!AV906</f>
        <v/>
      </c>
      <c r="J686" s="1506">
        <f>+I686-0.25</f>
        <v/>
      </c>
      <c r="K686" s="1506">
        <f>(+J686*$K$30)/1000</f>
        <v/>
      </c>
      <c r="L686" s="1506">
        <f>((75/H686)+10)/1000</f>
        <v/>
      </c>
      <c r="M686" s="1505">
        <f>+K686+L686</f>
        <v/>
      </c>
      <c r="N686" s="1505">
        <f>+M686*H686</f>
        <v/>
      </c>
      <c r="O686" s="1505">
        <f>+N686-C686</f>
        <v/>
      </c>
      <c r="P686" s="1516">
        <f>(1-(+N686/C686))*100</f>
        <v/>
      </c>
    </row>
    <row r="687" ht="15" customHeight="1" s="1129">
      <c r="B687" s="1112" t="n">
        <v>45558</v>
      </c>
      <c r="C687" s="800" t="n">
        <v>3.01</v>
      </c>
      <c r="H687" s="1515">
        <f>+'BRL USD'!AT907</f>
        <v/>
      </c>
      <c r="I687" s="1515">
        <f>+RBOB!AV907</f>
        <v/>
      </c>
      <c r="J687" s="1506">
        <f>+I687-0.25</f>
        <v/>
      </c>
      <c r="K687" s="1506">
        <f>(+J687*$K$30)/1000</f>
        <v/>
      </c>
      <c r="L687" s="1506">
        <f>((75/H687)+10)/1000</f>
        <v/>
      </c>
      <c r="M687" s="1505">
        <f>+K687+L687</f>
        <v/>
      </c>
      <c r="N687" s="1505">
        <f>+M687*H687</f>
        <v/>
      </c>
      <c r="O687" s="1505">
        <f>+N687-C687</f>
        <v/>
      </c>
      <c r="P687" s="1516">
        <f>(1-(+N687/C687))*100</f>
        <v/>
      </c>
    </row>
    <row r="688" ht="15" customHeight="1" s="1129">
      <c r="B688" s="1112" t="n">
        <v>45559</v>
      </c>
      <c r="C688" s="800" t="n">
        <v>3.01</v>
      </c>
      <c r="H688" s="1515">
        <f>+'BRL USD'!AT908</f>
        <v/>
      </c>
      <c r="I688" s="1515">
        <f>+RBOB!AV908</f>
        <v/>
      </c>
      <c r="J688" s="1506">
        <f>+I688-0.25</f>
        <v/>
      </c>
      <c r="K688" s="1506">
        <f>(+J688*$K$30)/1000</f>
        <v/>
      </c>
      <c r="L688" s="1506">
        <f>((75/H688)+10)/1000</f>
        <v/>
      </c>
      <c r="M688" s="1505">
        <f>+K688+L688</f>
        <v/>
      </c>
      <c r="N688" s="1505">
        <f>+M688*H688</f>
        <v/>
      </c>
      <c r="O688" s="1505">
        <f>+N688-C688</f>
        <v/>
      </c>
      <c r="P688" s="1516">
        <f>(1-(+N688/C688))*100</f>
        <v/>
      </c>
    </row>
    <row r="689" ht="15" customHeight="1" s="1129">
      <c r="B689" s="1112" t="n">
        <v>45560</v>
      </c>
      <c r="C689" s="800" t="n">
        <v>3.01</v>
      </c>
      <c r="H689" s="1515">
        <f>+'BRL USD'!AT909</f>
        <v/>
      </c>
      <c r="I689" s="1515">
        <f>+RBOB!AV909</f>
        <v/>
      </c>
      <c r="J689" s="1506">
        <f>+I689-0.25</f>
        <v/>
      </c>
      <c r="K689" s="1506">
        <f>(+J689*$K$30)/1000</f>
        <v/>
      </c>
      <c r="L689" s="1506">
        <f>((75/H689)+10)/1000</f>
        <v/>
      </c>
      <c r="M689" s="1505">
        <f>+K689+L689</f>
        <v/>
      </c>
      <c r="N689" s="1505">
        <f>+M689*H689</f>
        <v/>
      </c>
      <c r="O689" s="1505">
        <f>+N689-C689</f>
        <v/>
      </c>
      <c r="P689" s="1516">
        <f>(1-(+N689/C689))*100</f>
        <v/>
      </c>
    </row>
    <row r="690" ht="15" customHeight="1" s="1129">
      <c r="B690" s="1112" t="n">
        <v>45561</v>
      </c>
      <c r="C690" s="800" t="n">
        <v>3.01</v>
      </c>
      <c r="H690" s="1515">
        <f>+'BRL USD'!AT910</f>
        <v/>
      </c>
      <c r="I690" s="1515">
        <f>+RBOB!AV910</f>
        <v/>
      </c>
      <c r="J690" s="1506">
        <f>+I690-0.25</f>
        <v/>
      </c>
      <c r="K690" s="1506">
        <f>(+J690*$K$30)/1000</f>
        <v/>
      </c>
      <c r="L690" s="1506">
        <f>((75/H690)+10)/1000</f>
        <v/>
      </c>
      <c r="M690" s="1505">
        <f>+K690+L690</f>
        <v/>
      </c>
      <c r="N690" s="1505">
        <f>+M690*H690</f>
        <v/>
      </c>
      <c r="O690" s="1505">
        <f>+N690-C690</f>
        <v/>
      </c>
      <c r="P690" s="1516">
        <f>(1-(+N690/C690))*100</f>
        <v/>
      </c>
    </row>
    <row r="691" ht="15" customHeight="1" s="1129">
      <c r="B691" s="1112" t="n">
        <v>45562</v>
      </c>
      <c r="C691" s="800" t="n">
        <v>3.01</v>
      </c>
      <c r="H691" s="1515">
        <f>+'BRL USD'!AT911</f>
        <v/>
      </c>
      <c r="I691" s="1515">
        <f>+RBOB!AV911</f>
        <v/>
      </c>
      <c r="J691" s="1506">
        <f>+I691-0.25</f>
        <v/>
      </c>
      <c r="K691" s="1506">
        <f>(+J691*$K$30)/1000</f>
        <v/>
      </c>
      <c r="L691" s="1506">
        <f>((75/H691)+10)/1000</f>
        <v/>
      </c>
      <c r="M691" s="1505">
        <f>+K691+L691</f>
        <v/>
      </c>
      <c r="N691" s="1505">
        <f>+M691*H691</f>
        <v/>
      </c>
      <c r="O691" s="1505">
        <f>+N691-C691</f>
        <v/>
      </c>
      <c r="P691" s="1516">
        <f>(1-(+N691/C691))*100</f>
        <v/>
      </c>
    </row>
    <row r="692" ht="15" customHeight="1" s="1129">
      <c r="B692" s="1112" t="n">
        <v>45565</v>
      </c>
      <c r="C692" s="800" t="n">
        <v>3.01</v>
      </c>
      <c r="D692" s="800" t="n"/>
      <c r="H692" s="1515">
        <f>+'BRL USD'!AT912</f>
        <v/>
      </c>
      <c r="I692" s="1515">
        <f>+RBOB!AV912</f>
        <v/>
      </c>
      <c r="J692" s="1506">
        <f>+I692-0.25</f>
        <v/>
      </c>
      <c r="K692" s="1506">
        <f>(+J692*$K$30)/1000</f>
        <v/>
      </c>
      <c r="L692" s="1506">
        <f>((75/H692)+10)/1000</f>
        <v/>
      </c>
      <c r="M692" s="1505">
        <f>+K692+L692</f>
        <v/>
      </c>
      <c r="N692" s="1505">
        <f>+M692*H692</f>
        <v/>
      </c>
      <c r="O692" s="1505">
        <f>+N692-C692</f>
        <v/>
      </c>
      <c r="P692" s="1516">
        <f>(1-(+N692/C692))*100</f>
        <v/>
      </c>
    </row>
    <row r="693" ht="15" customHeight="1" s="1129">
      <c r="B693" s="1112" t="n">
        <v>45566</v>
      </c>
      <c r="C693" s="800" t="n">
        <v>3.01</v>
      </c>
      <c r="D693" s="800" t="n"/>
      <c r="H693" s="1515">
        <f>+'BRL USD'!AU913</f>
        <v/>
      </c>
      <c r="I693" s="1515">
        <f>+RBOB!AW913</f>
        <v/>
      </c>
      <c r="J693" s="1506">
        <f>+I693-0.25</f>
        <v/>
      </c>
      <c r="K693" s="1506">
        <f>(+J693*$K$30)/1000</f>
        <v/>
      </c>
      <c r="L693" s="1506">
        <f>((75/H693)+10)/1000</f>
        <v/>
      </c>
      <c r="M693" s="1505">
        <f>+K693+L693</f>
        <v/>
      </c>
      <c r="N693" s="1505">
        <f>+M693*H693</f>
        <v/>
      </c>
      <c r="O693" s="1505">
        <f>+N693-C693</f>
        <v/>
      </c>
      <c r="P693" s="1516">
        <f>(1-(+N693/C693))*100</f>
        <v/>
      </c>
    </row>
    <row r="694" ht="15" customHeight="1" s="1129">
      <c r="B694" s="1112" t="n">
        <v>45567</v>
      </c>
      <c r="C694" s="800" t="n">
        <v>3.01</v>
      </c>
      <c r="D694" s="800" t="n"/>
      <c r="H694" s="1515">
        <f>+'BRL USD'!AU914</f>
        <v/>
      </c>
      <c r="I694" s="1515">
        <f>+RBOB!AW914</f>
        <v/>
      </c>
      <c r="J694" s="1506">
        <f>+I694-0.25</f>
        <v/>
      </c>
      <c r="K694" s="1506">
        <f>(+J694*$K$30)/1000</f>
        <v/>
      </c>
      <c r="L694" s="1506">
        <f>((75/H694)+10)/1000</f>
        <v/>
      </c>
      <c r="M694" s="1505">
        <f>+K694+L694</f>
        <v/>
      </c>
      <c r="N694" s="1505">
        <f>+M694*H694</f>
        <v/>
      </c>
      <c r="O694" s="1505">
        <f>+N694-C694</f>
        <v/>
      </c>
      <c r="P694" s="1516">
        <f>(1-(+N694/C694))*100</f>
        <v/>
      </c>
    </row>
    <row r="695" ht="15" customHeight="1" s="1129">
      <c r="B695" s="1112" t="n">
        <v>45568</v>
      </c>
      <c r="C695" s="800" t="n">
        <v>3.01</v>
      </c>
      <c r="D695" s="800" t="n"/>
      <c r="H695" s="1515">
        <f>+'BRL USD'!AU915</f>
        <v/>
      </c>
      <c r="I695" s="1515">
        <f>+RBOB!AW915</f>
        <v/>
      </c>
      <c r="J695" s="1506">
        <f>+I695-0.25</f>
        <v/>
      </c>
      <c r="K695" s="1506">
        <f>(+J695*$K$30)/1000</f>
        <v/>
      </c>
      <c r="L695" s="1506">
        <f>((75/H695)+10)/1000</f>
        <v/>
      </c>
      <c r="M695" s="1505">
        <f>+K695+L695</f>
        <v/>
      </c>
      <c r="N695" s="1505">
        <f>+M695*H695</f>
        <v/>
      </c>
      <c r="O695" s="1505">
        <f>+N695-C695</f>
        <v/>
      </c>
      <c r="P695" s="1516">
        <f>(1-(+N695/C695))*100</f>
        <v/>
      </c>
    </row>
    <row r="696" ht="15" customHeight="1" s="1129">
      <c r="B696" s="1112" t="n">
        <v>45569</v>
      </c>
      <c r="C696" s="800" t="n">
        <v>3.01</v>
      </c>
      <c r="H696" s="1515">
        <f>+'BRL USD'!AU916</f>
        <v/>
      </c>
      <c r="I696" s="1515">
        <f>+RBOB!AW916</f>
        <v/>
      </c>
      <c r="J696" s="1506">
        <f>+I696-0.25</f>
        <v/>
      </c>
      <c r="K696" s="1506">
        <f>(+J696*$K$30)/1000</f>
        <v/>
      </c>
      <c r="L696" s="1506">
        <f>((75/H696)+10)/1000</f>
        <v/>
      </c>
      <c r="M696" s="1505">
        <f>+K696+L696</f>
        <v/>
      </c>
      <c r="N696" s="1505">
        <f>+M696*H696</f>
        <v/>
      </c>
      <c r="O696" s="1505">
        <f>+N696-C696</f>
        <v/>
      </c>
      <c r="P696" s="1516">
        <f>(1-(+N696/C696))*100</f>
        <v/>
      </c>
    </row>
    <row r="697" ht="15" customHeight="1" s="1129">
      <c r="B697" s="1112" t="n">
        <v>45572</v>
      </c>
      <c r="C697" s="800" t="n">
        <v>3.01</v>
      </c>
      <c r="H697" s="1515">
        <f>+'BRL USD'!AU917</f>
        <v/>
      </c>
      <c r="I697" s="1515">
        <f>+RBOB!AW917</f>
        <v/>
      </c>
      <c r="J697" s="1506">
        <f>+I697-0.25</f>
        <v/>
      </c>
      <c r="K697" s="1506">
        <f>(+J697*$K$30)/1000</f>
        <v/>
      </c>
      <c r="L697" s="1506">
        <f>((75/H697)+10)/1000</f>
        <v/>
      </c>
      <c r="M697" s="1505">
        <f>+K697+L697</f>
        <v/>
      </c>
      <c r="N697" s="1505">
        <f>+M697*H697</f>
        <v/>
      </c>
      <c r="O697" s="1505">
        <f>+N697-C697</f>
        <v/>
      </c>
      <c r="P697" s="1516">
        <f>(1-(+N697/C697))*100</f>
        <v/>
      </c>
    </row>
    <row r="698" ht="15" customHeight="1" s="1129">
      <c r="B698" s="1112" t="n">
        <v>45573</v>
      </c>
      <c r="C698" s="800" t="n">
        <v>3.01</v>
      </c>
      <c r="H698" s="1515">
        <f>+'BRL USD'!AU918</f>
        <v/>
      </c>
      <c r="I698" s="1515">
        <f>+RBOB!AW918</f>
        <v/>
      </c>
      <c r="J698" s="1506">
        <f>+I698-0.25</f>
        <v/>
      </c>
      <c r="K698" s="1506">
        <f>(+J698*$K$30)/1000</f>
        <v/>
      </c>
      <c r="L698" s="1506">
        <f>((75/H698)+10)/1000</f>
        <v/>
      </c>
      <c r="M698" s="1505">
        <f>+K698+L698</f>
        <v/>
      </c>
      <c r="N698" s="1505">
        <f>+M698*H698</f>
        <v/>
      </c>
      <c r="O698" s="1505">
        <f>+N698-C698</f>
        <v/>
      </c>
      <c r="P698" s="1516">
        <f>(1-(+N698/C698))*100</f>
        <v/>
      </c>
    </row>
    <row r="699" ht="15" customHeight="1" s="1129">
      <c r="B699" s="1112" t="n">
        <v>45574</v>
      </c>
      <c r="C699" s="800" t="n">
        <v>3.01</v>
      </c>
      <c r="H699" s="1515">
        <f>+'BRL USD'!AU919</f>
        <v/>
      </c>
      <c r="I699" s="1515">
        <f>+RBOB!AW919</f>
        <v/>
      </c>
      <c r="J699" s="1506">
        <f>+I699-0.25</f>
        <v/>
      </c>
      <c r="K699" s="1506">
        <f>(+J699*$K$30)/1000</f>
        <v/>
      </c>
      <c r="L699" s="1506">
        <f>((75/H699)+10)/1000</f>
        <v/>
      </c>
      <c r="M699" s="1505">
        <f>+K699+L699</f>
        <v/>
      </c>
      <c r="N699" s="1505">
        <f>+M699*H699</f>
        <v/>
      </c>
      <c r="O699" s="1505">
        <f>+N699-C699</f>
        <v/>
      </c>
      <c r="P699" s="1516">
        <f>(1-(+N699/C699))*100</f>
        <v/>
      </c>
    </row>
    <row r="700" ht="15" customHeight="1" s="1129">
      <c r="B700" s="1112" t="n">
        <v>45575</v>
      </c>
      <c r="C700" s="800" t="n">
        <v>3.01</v>
      </c>
      <c r="H700" s="1515">
        <f>+'BRL USD'!AU920</f>
        <v/>
      </c>
      <c r="I700" s="1515">
        <f>+RBOB!AW920</f>
        <v/>
      </c>
      <c r="J700" s="1506">
        <f>+I700-0.25</f>
        <v/>
      </c>
      <c r="K700" s="1506">
        <f>(+J700*$K$30)/1000</f>
        <v/>
      </c>
      <c r="L700" s="1506">
        <f>((75/H700)+10)/1000</f>
        <v/>
      </c>
      <c r="M700" s="1505">
        <f>+K700+L700</f>
        <v/>
      </c>
      <c r="N700" s="1505">
        <f>+M700*H700</f>
        <v/>
      </c>
      <c r="O700" s="1505">
        <f>+N700-C700</f>
        <v/>
      </c>
      <c r="P700" s="1516">
        <f>(1-(+N700/C700))*100</f>
        <v/>
      </c>
    </row>
    <row r="701" ht="15" customHeight="1" s="1129">
      <c r="B701" s="1112" t="n">
        <v>45576</v>
      </c>
      <c r="C701" s="800" t="n">
        <v>3.01</v>
      </c>
      <c r="H701" s="1515">
        <f>+'BRL USD'!AU921</f>
        <v/>
      </c>
      <c r="I701" s="1515">
        <f>+RBOB!AW921</f>
        <v/>
      </c>
      <c r="J701" s="1506">
        <f>+I701-0.25</f>
        <v/>
      </c>
      <c r="K701" s="1506">
        <f>(+J701*$K$30)/1000</f>
        <v/>
      </c>
      <c r="L701" s="1506">
        <f>((75/H701)+10)/1000</f>
        <v/>
      </c>
      <c r="M701" s="1505">
        <f>+K701+L701</f>
        <v/>
      </c>
      <c r="N701" s="1505">
        <f>+M701*H701</f>
        <v/>
      </c>
      <c r="O701" s="1505">
        <f>+N701-C701</f>
        <v/>
      </c>
      <c r="P701" s="1516">
        <f>(1-(+N701/C701))*100</f>
        <v/>
      </c>
    </row>
    <row r="702" ht="15" customHeight="1" s="1129">
      <c r="B702" s="1112" t="n">
        <v>45579</v>
      </c>
      <c r="C702" s="800" t="n">
        <v>3.01</v>
      </c>
      <c r="H702" s="1515">
        <f>+'BRL USD'!AU922</f>
        <v/>
      </c>
      <c r="I702" s="1515">
        <f>+RBOB!AW922</f>
        <v/>
      </c>
      <c r="J702" s="1506">
        <f>+I702-0.25</f>
        <v/>
      </c>
      <c r="K702" s="1506">
        <f>(+J702*$K$30)/1000</f>
        <v/>
      </c>
      <c r="L702" s="1506">
        <f>((75/H702)+10)/1000</f>
        <v/>
      </c>
      <c r="M702" s="1505">
        <f>+K702+L702</f>
        <v/>
      </c>
      <c r="N702" s="1505">
        <f>+M702*H702</f>
        <v/>
      </c>
      <c r="O702" s="1505">
        <f>+N702-C702</f>
        <v/>
      </c>
      <c r="P702" s="1516">
        <f>(1-(+N702/C702))*100</f>
        <v/>
      </c>
    </row>
    <row r="703" ht="15" customHeight="1" s="1129">
      <c r="B703" s="1112" t="n">
        <v>45580</v>
      </c>
      <c r="C703" s="800" t="n">
        <v>3.01</v>
      </c>
      <c r="H703" s="1515">
        <f>+'BRL USD'!AU923</f>
        <v/>
      </c>
      <c r="I703" s="1515">
        <f>+RBOB!AW923</f>
        <v/>
      </c>
      <c r="J703" s="1506">
        <f>+I703-0.25</f>
        <v/>
      </c>
      <c r="K703" s="1506">
        <f>(+J703*$K$30)/1000</f>
        <v/>
      </c>
      <c r="L703" s="1506">
        <f>((75/H703)+10)/1000</f>
        <v/>
      </c>
      <c r="M703" s="1505">
        <f>+K703+L703</f>
        <v/>
      </c>
      <c r="N703" s="1505">
        <f>+M703*H703</f>
        <v/>
      </c>
      <c r="O703" s="1505">
        <f>+N703-C703</f>
        <v/>
      </c>
      <c r="P703" s="1516">
        <f>(1-(+N703/C703))*100</f>
        <v/>
      </c>
    </row>
    <row r="704" ht="15" customHeight="1" s="1129">
      <c r="B704" s="1112" t="n">
        <v>45581</v>
      </c>
      <c r="C704" s="800" t="n">
        <v>3.01</v>
      </c>
      <c r="H704" s="1515">
        <f>+'BRL USD'!AU924</f>
        <v/>
      </c>
      <c r="I704" s="1515">
        <f>+RBOB!AW924</f>
        <v/>
      </c>
      <c r="J704" s="1506">
        <f>+I704-0.25</f>
        <v/>
      </c>
      <c r="K704" s="1506">
        <f>(+J704*$K$30)/1000</f>
        <v/>
      </c>
      <c r="L704" s="1506">
        <f>((75/H704)+10)/1000</f>
        <v/>
      </c>
      <c r="M704" s="1505">
        <f>+K704+L704</f>
        <v/>
      </c>
      <c r="N704" s="1505">
        <f>+M704*H704</f>
        <v/>
      </c>
      <c r="O704" s="1505">
        <f>+N704-C704</f>
        <v/>
      </c>
      <c r="P704" s="1516">
        <f>(1-(+N704/C704))*100</f>
        <v/>
      </c>
    </row>
    <row r="705" ht="15" customHeight="1" s="1129">
      <c r="B705" s="1112" t="n">
        <v>45582</v>
      </c>
      <c r="C705" s="800" t="n">
        <v>3.01</v>
      </c>
      <c r="H705" s="1515">
        <f>+'BRL USD'!AU925</f>
        <v/>
      </c>
      <c r="I705" s="1515">
        <f>+RBOB!AW925</f>
        <v/>
      </c>
      <c r="J705" s="1506">
        <f>+I705-0.25</f>
        <v/>
      </c>
      <c r="K705" s="1506">
        <f>(+J705*$K$30)/1000</f>
        <v/>
      </c>
      <c r="L705" s="1506">
        <f>((75/H705)+10)/1000</f>
        <v/>
      </c>
      <c r="M705" s="1505">
        <f>+K705+L705</f>
        <v/>
      </c>
      <c r="N705" s="1505">
        <f>+M705*H705</f>
        <v/>
      </c>
      <c r="O705" s="1505">
        <f>+N705-C705</f>
        <v/>
      </c>
      <c r="P705" s="1516">
        <f>(1-(+N705/C705))*100</f>
        <v/>
      </c>
    </row>
    <row r="706" ht="15" customHeight="1" s="1129">
      <c r="B706" s="1112" t="n">
        <v>45583</v>
      </c>
      <c r="C706" s="800" t="n">
        <v>3.01</v>
      </c>
      <c r="H706" s="1515">
        <f>+'BRL USD'!AU926</f>
        <v/>
      </c>
      <c r="I706" s="1515">
        <f>+RBOB!AW926</f>
        <v/>
      </c>
      <c r="J706" s="1506">
        <f>+I706-0.25</f>
        <v/>
      </c>
      <c r="K706" s="1506">
        <f>(+J706*$K$30)/1000</f>
        <v/>
      </c>
      <c r="L706" s="1506">
        <f>((75/H706)+10)/1000</f>
        <v/>
      </c>
      <c r="M706" s="1505">
        <f>+K706+L706</f>
        <v/>
      </c>
      <c r="N706" s="1505">
        <f>+M706*H706</f>
        <v/>
      </c>
      <c r="O706" s="1505">
        <f>+N706-C706</f>
        <v/>
      </c>
      <c r="P706" s="1516">
        <f>(1-(+N706/C706))*100</f>
        <v/>
      </c>
    </row>
    <row r="707" ht="15" customHeight="1" s="1129">
      <c r="B707" s="1112" t="n">
        <v>45586</v>
      </c>
      <c r="C707" s="800" t="n">
        <v>3.01</v>
      </c>
      <c r="H707" s="1515">
        <f>+'BRL USD'!AU927</f>
        <v/>
      </c>
      <c r="I707" s="1515">
        <f>+RBOB!AW927</f>
        <v/>
      </c>
      <c r="J707" s="1506">
        <f>+I707-0.25</f>
        <v/>
      </c>
      <c r="K707" s="1506">
        <f>(+J707*$K$30)/1000</f>
        <v/>
      </c>
      <c r="L707" s="1506">
        <f>((75/H707)+10)/1000</f>
        <v/>
      </c>
      <c r="M707" s="1505">
        <f>+K707+L707</f>
        <v/>
      </c>
      <c r="N707" s="1505">
        <f>+M707*H707</f>
        <v/>
      </c>
      <c r="O707" s="1505">
        <f>+N707-C707</f>
        <v/>
      </c>
      <c r="P707" s="1516">
        <f>(1-(+N707/C707))*100</f>
        <v/>
      </c>
    </row>
    <row r="708" ht="15" customHeight="1" s="1129">
      <c r="B708" s="1112" t="n">
        <v>45587</v>
      </c>
      <c r="C708" s="800" t="n">
        <v>3.01</v>
      </c>
      <c r="H708" s="1515">
        <f>+'BRL USD'!AU928</f>
        <v/>
      </c>
      <c r="I708" s="1515">
        <f>+RBOB!AW928</f>
        <v/>
      </c>
      <c r="J708" s="1506">
        <f>+I708-0.25</f>
        <v/>
      </c>
      <c r="K708" s="1506">
        <f>(+J708*$K$30)/1000</f>
        <v/>
      </c>
      <c r="L708" s="1506">
        <f>((75/H708)+10)/1000</f>
        <v/>
      </c>
      <c r="M708" s="1505">
        <f>+K708+L708</f>
        <v/>
      </c>
      <c r="N708" s="1505">
        <f>+M708*H708</f>
        <v/>
      </c>
      <c r="O708" s="1505">
        <f>+N708-C708</f>
        <v/>
      </c>
      <c r="P708" s="1516">
        <f>(1-(+N708/C708))*100</f>
        <v/>
      </c>
    </row>
    <row r="709" ht="15" customHeight="1" s="1129">
      <c r="B709" s="1112" t="n">
        <v>45588</v>
      </c>
      <c r="C709" s="800" t="n">
        <v>3.01</v>
      </c>
      <c r="H709" s="1515">
        <f>+'BRL USD'!AU929</f>
        <v/>
      </c>
      <c r="I709" s="1515">
        <f>+RBOB!AW929</f>
        <v/>
      </c>
      <c r="J709" s="1506">
        <f>+I709-0.25</f>
        <v/>
      </c>
      <c r="K709" s="1506">
        <f>(+J709*$K$30)/1000</f>
        <v/>
      </c>
      <c r="L709" s="1506">
        <f>((75/H709)+10)/1000</f>
        <v/>
      </c>
      <c r="M709" s="1505">
        <f>+K709+L709</f>
        <v/>
      </c>
      <c r="N709" s="1505">
        <f>+M709*H709</f>
        <v/>
      </c>
      <c r="O709" s="1505">
        <f>+N709-C709</f>
        <v/>
      </c>
      <c r="P709" s="1516">
        <f>(1-(+N709/C709))*100</f>
        <v/>
      </c>
    </row>
    <row r="710" ht="15" customHeight="1" s="1129">
      <c r="B710" s="1112" t="n">
        <v>45589</v>
      </c>
      <c r="C710" s="800" t="n">
        <v>3.01</v>
      </c>
      <c r="H710" s="1515">
        <f>+'BRL USD'!AU930</f>
        <v/>
      </c>
      <c r="I710" s="1515">
        <f>+RBOB!AW930</f>
        <v/>
      </c>
      <c r="J710" s="1506">
        <f>+I710-0.25</f>
        <v/>
      </c>
      <c r="K710" s="1506">
        <f>(+J710*$K$30)/1000</f>
        <v/>
      </c>
      <c r="L710" s="1506">
        <f>((75/H710)+10)/1000</f>
        <v/>
      </c>
      <c r="M710" s="1505">
        <f>+K710+L710</f>
        <v/>
      </c>
      <c r="N710" s="1505">
        <f>+M710*H710</f>
        <v/>
      </c>
      <c r="O710" s="1505">
        <f>+N710-C710</f>
        <v/>
      </c>
      <c r="P710" s="1516">
        <f>(1-(+N710/C710))*100</f>
        <v/>
      </c>
    </row>
    <row r="711" ht="15" customHeight="1" s="1129">
      <c r="B711" s="1112" t="n">
        <v>45590</v>
      </c>
      <c r="C711" s="800" t="n">
        <v>3.01</v>
      </c>
      <c r="H711" s="1515">
        <f>+'BRL USD'!AU931</f>
        <v/>
      </c>
      <c r="I711" s="1515">
        <f>+RBOB!AW931</f>
        <v/>
      </c>
      <c r="J711" s="1506">
        <f>+I711-0.25</f>
        <v/>
      </c>
      <c r="K711" s="1506">
        <f>(+J711*$K$30)/1000</f>
        <v/>
      </c>
      <c r="L711" s="1506">
        <f>((75/H711)+10)/1000</f>
        <v/>
      </c>
      <c r="M711" s="1505">
        <f>+K711+L711</f>
        <v/>
      </c>
      <c r="N711" s="1505">
        <f>+M711*H711</f>
        <v/>
      </c>
      <c r="O711" s="1505">
        <f>+N711-C711</f>
        <v/>
      </c>
      <c r="P711" s="1516">
        <f>(1-(+N711/C711))*100</f>
        <v/>
      </c>
    </row>
    <row r="712" ht="15" customHeight="1" s="1129">
      <c r="B712" s="1112" t="n">
        <v>45593</v>
      </c>
      <c r="C712" s="800" t="n">
        <v>3.01</v>
      </c>
      <c r="H712" s="1515">
        <f>+'BRL USD'!AU932</f>
        <v/>
      </c>
      <c r="I712" s="1515">
        <f>+RBOB!AW932</f>
        <v/>
      </c>
      <c r="J712" s="1506">
        <f>+I712-0.25</f>
        <v/>
      </c>
      <c r="K712" s="1506">
        <f>(+J712*$K$30)/1000</f>
        <v/>
      </c>
      <c r="L712" s="1506">
        <f>((75/H712)+10)/1000</f>
        <v/>
      </c>
      <c r="M712" s="1505">
        <f>+K712+L712</f>
        <v/>
      </c>
      <c r="N712" s="1505">
        <f>+M712*H712</f>
        <v/>
      </c>
      <c r="O712" s="1505">
        <f>+N712-C712</f>
        <v/>
      </c>
      <c r="P712" s="1516">
        <f>(1-(+N712/C712))*100</f>
        <v/>
      </c>
    </row>
    <row r="713" ht="15" customHeight="1" s="1129">
      <c r="B713" s="1112" t="n">
        <v>45594</v>
      </c>
      <c r="C713" s="800" t="n">
        <v>3.01</v>
      </c>
      <c r="H713" s="1515">
        <f>+'BRL USD'!AU933</f>
        <v/>
      </c>
      <c r="I713" s="1515">
        <f>+RBOB!AW933</f>
        <v/>
      </c>
      <c r="J713" s="1506">
        <f>+I713-0.25</f>
        <v/>
      </c>
      <c r="K713" s="1506">
        <f>(+J713*$K$30)/1000</f>
        <v/>
      </c>
      <c r="L713" s="1506">
        <f>((75/H713)+10)/1000</f>
        <v/>
      </c>
      <c r="M713" s="1505">
        <f>+K713+L713</f>
        <v/>
      </c>
      <c r="N713" s="1505">
        <f>+M713*H713</f>
        <v/>
      </c>
      <c r="O713" s="1505">
        <f>+N713-C713</f>
        <v/>
      </c>
      <c r="P713" s="1516">
        <f>(1-(+N713/C713))*100</f>
        <v/>
      </c>
    </row>
    <row r="714" ht="15" customHeight="1" s="1129">
      <c r="B714" s="1112" t="n">
        <v>45595</v>
      </c>
      <c r="C714" s="800" t="n">
        <v>3.01</v>
      </c>
      <c r="H714" s="1515">
        <f>+'BRL USD'!AU934</f>
        <v/>
      </c>
      <c r="I714" s="1515">
        <f>+RBOB!AW934</f>
        <v/>
      </c>
      <c r="J714" s="1506">
        <f>+I714-0.25</f>
        <v/>
      </c>
      <c r="K714" s="1506">
        <f>(+J714*$K$30)/1000</f>
        <v/>
      </c>
      <c r="L714" s="1506">
        <f>((75/H714)+10)/1000</f>
        <v/>
      </c>
      <c r="M714" s="1505">
        <f>+K714+L714</f>
        <v/>
      </c>
      <c r="N714" s="1505">
        <f>+M714*H714</f>
        <v/>
      </c>
      <c r="O714" s="1505">
        <f>+N714-C714</f>
        <v/>
      </c>
      <c r="P714" s="1516">
        <f>(1-(+N714/C714))*100</f>
        <v/>
      </c>
    </row>
    <row r="715" ht="15" customHeight="1" s="1129">
      <c r="B715" s="1112" t="n">
        <v>45596</v>
      </c>
      <c r="C715" s="800" t="n">
        <v>3.01</v>
      </c>
      <c r="H715" s="1515">
        <f>+'BRL USD'!AU935</f>
        <v/>
      </c>
      <c r="I715" s="1515">
        <f>+RBOB!AW935</f>
        <v/>
      </c>
      <c r="J715" s="1506">
        <f>+I715-0.25</f>
        <v/>
      </c>
      <c r="K715" s="1506">
        <f>(+J715*$K$30)/1000</f>
        <v/>
      </c>
      <c r="L715" s="1506">
        <f>((75/H715)+10)/1000</f>
        <v/>
      </c>
      <c r="M715" s="1505">
        <f>+K715+L715</f>
        <v/>
      </c>
      <c r="N715" s="1505">
        <f>+M715*H715</f>
        <v/>
      </c>
      <c r="O715" s="1505">
        <f>+N715-C715</f>
        <v/>
      </c>
      <c r="P715" s="1516">
        <f>(1-(+N715/C715))*100</f>
        <v/>
      </c>
    </row>
    <row r="716" ht="15" customHeight="1" s="1129">
      <c r="B716" s="1112" t="n">
        <v>45597</v>
      </c>
      <c r="C716" s="800" t="n">
        <v>3.01</v>
      </c>
      <c r="H716" s="1515">
        <f>+'BRL USD'!AV936</f>
        <v/>
      </c>
      <c r="I716" s="1515">
        <f>+RBOB!AX936</f>
        <v/>
      </c>
      <c r="J716" s="1506">
        <f>+I716-0.25</f>
        <v/>
      </c>
      <c r="K716" s="1506">
        <f>(+J716*$K$30)/1000</f>
        <v/>
      </c>
      <c r="L716" s="1506">
        <f>((75/H716)+10)/1000</f>
        <v/>
      </c>
      <c r="M716" s="1505">
        <f>+K716+L716</f>
        <v/>
      </c>
      <c r="N716" s="1505">
        <f>+M716*H716</f>
        <v/>
      </c>
      <c r="O716" s="1505">
        <f>+N716-C716</f>
        <v/>
      </c>
      <c r="P716" s="1516">
        <f>(1-(+N716/C716))*100</f>
        <v/>
      </c>
    </row>
    <row r="717" ht="15" customHeight="1" s="1129">
      <c r="B717" s="1112" t="n">
        <v>45600</v>
      </c>
      <c r="C717" s="800" t="n">
        <v>3.01</v>
      </c>
      <c r="H717" s="1515">
        <f>+'BRL USD'!AV937</f>
        <v/>
      </c>
      <c r="I717" s="1515">
        <f>+RBOB!AX937</f>
        <v/>
      </c>
      <c r="J717" s="1506">
        <f>+I717-0.25</f>
        <v/>
      </c>
      <c r="K717" s="1506">
        <f>(+J717*$K$30)/1000</f>
        <v/>
      </c>
      <c r="L717" s="1506">
        <f>((75/H717)+10)/1000</f>
        <v/>
      </c>
      <c r="M717" s="1505">
        <f>+K717+L717</f>
        <v/>
      </c>
      <c r="N717" s="1505">
        <f>+M717*H717</f>
        <v/>
      </c>
      <c r="O717" s="1505">
        <f>+N717-C717</f>
        <v/>
      </c>
      <c r="P717" s="1516">
        <f>(1-(+N717/C717))*100</f>
        <v/>
      </c>
    </row>
    <row r="718" ht="15" customHeight="1" s="1129">
      <c r="B718" s="1112" t="n">
        <v>45601</v>
      </c>
      <c r="C718" s="800" t="n">
        <v>3.01</v>
      </c>
      <c r="H718" s="1515">
        <f>+'BRL USD'!AV938</f>
        <v/>
      </c>
      <c r="I718" s="1515">
        <f>+RBOB!AX938</f>
        <v/>
      </c>
      <c r="J718" s="1506">
        <f>+I718-0.25</f>
        <v/>
      </c>
      <c r="K718" s="1506">
        <f>(+J718*$K$30)/1000</f>
        <v/>
      </c>
      <c r="L718" s="1506">
        <f>((75/H718)+10)/1000</f>
        <v/>
      </c>
      <c r="M718" s="1505">
        <f>+K718+L718</f>
        <v/>
      </c>
      <c r="N718" s="1505">
        <f>+M718*H718</f>
        <v/>
      </c>
      <c r="O718" s="1505">
        <f>+N718-C718</f>
        <v/>
      </c>
      <c r="P718" s="1516">
        <f>(1-(+N718/C718))*100</f>
        <v/>
      </c>
    </row>
    <row r="719" ht="15" customHeight="1" s="1129">
      <c r="B719" s="1112" t="n">
        <v>45602</v>
      </c>
      <c r="C719" s="800" t="n">
        <v>3.01</v>
      </c>
      <c r="H719" s="1515">
        <f>+'BRL USD'!AV939</f>
        <v/>
      </c>
      <c r="I719" s="1515">
        <f>+RBOB!AX939</f>
        <v/>
      </c>
      <c r="J719" s="1506">
        <f>+I719-0.25</f>
        <v/>
      </c>
      <c r="K719" s="1506">
        <f>(+J719*$K$30)/1000</f>
        <v/>
      </c>
      <c r="L719" s="1506">
        <f>((75/H719)+10)/1000</f>
        <v/>
      </c>
      <c r="M719" s="1505">
        <f>+K719+L719</f>
        <v/>
      </c>
      <c r="N719" s="1505">
        <f>+M719*H719</f>
        <v/>
      </c>
      <c r="O719" s="1505">
        <f>+N719-C719</f>
        <v/>
      </c>
      <c r="P719" s="1516">
        <f>(1-(+N719/C719))*100</f>
        <v/>
      </c>
    </row>
    <row r="720" ht="15" customHeight="1" s="1129">
      <c r="B720" s="1112" t="n">
        <v>45603</v>
      </c>
      <c r="C720" s="800" t="n">
        <v>3.01</v>
      </c>
      <c r="H720" s="1515">
        <f>+'BRL USD'!AV940</f>
        <v/>
      </c>
      <c r="I720" s="1515">
        <f>+RBOB!AX940</f>
        <v/>
      </c>
      <c r="J720" s="1506">
        <f>+I720-0.25</f>
        <v/>
      </c>
      <c r="K720" s="1506">
        <f>(+J720*$K$30)/1000</f>
        <v/>
      </c>
      <c r="L720" s="1506">
        <f>((75/H720)+10)/1000</f>
        <v/>
      </c>
      <c r="M720" s="1505">
        <f>+K720+L720</f>
        <v/>
      </c>
      <c r="N720" s="1505">
        <f>+M720*H720</f>
        <v/>
      </c>
      <c r="O720" s="1505">
        <f>+N720-C720</f>
        <v/>
      </c>
      <c r="P720" s="1516">
        <f>(1-(+N720/C720))*100</f>
        <v/>
      </c>
    </row>
    <row r="721" ht="15" customHeight="1" s="1129">
      <c r="B721" s="1112" t="n">
        <v>45604</v>
      </c>
      <c r="C721" s="800" t="n">
        <v>3.01</v>
      </c>
      <c r="H721" s="1515">
        <f>+'BRL USD'!AV941</f>
        <v/>
      </c>
      <c r="I721" s="1515">
        <f>+RBOB!AX941</f>
        <v/>
      </c>
      <c r="J721" s="1506">
        <f>+I721-0.25</f>
        <v/>
      </c>
      <c r="K721" s="1506">
        <f>(+J721*$K$30)/1000</f>
        <v/>
      </c>
      <c r="L721" s="1506">
        <f>((75/H721)+10)/1000</f>
        <v/>
      </c>
      <c r="M721" s="1505">
        <f>+K721+L721</f>
        <v/>
      </c>
      <c r="N721" s="1505">
        <f>+M721*H721</f>
        <v/>
      </c>
      <c r="O721" s="1505">
        <f>+N721-C721</f>
        <v/>
      </c>
      <c r="P721" s="1516">
        <f>(1-(+N721/C721))*100</f>
        <v/>
      </c>
    </row>
    <row r="722" ht="15" customHeight="1" s="1129">
      <c r="B722" s="1112" t="n">
        <v>45607</v>
      </c>
      <c r="C722" s="800" t="n">
        <v>3.01</v>
      </c>
      <c r="H722" s="1515">
        <f>+'BRL USD'!AV942</f>
        <v/>
      </c>
      <c r="I722" s="1515">
        <f>+RBOB!AX942</f>
        <v/>
      </c>
      <c r="J722" s="1506">
        <f>+I722-0.25</f>
        <v/>
      </c>
      <c r="K722" s="1506">
        <f>(+J722*$K$30)/1000</f>
        <v/>
      </c>
      <c r="L722" s="1506">
        <f>((75/H722)+10)/1000</f>
        <v/>
      </c>
      <c r="M722" s="1505">
        <f>+K722+L722</f>
        <v/>
      </c>
      <c r="N722" s="1505">
        <f>+M722*H722</f>
        <v/>
      </c>
      <c r="O722" s="1505">
        <f>+N722-C722</f>
        <v/>
      </c>
      <c r="P722" s="1516">
        <f>(1-(+N722/C722))*100</f>
        <v/>
      </c>
    </row>
    <row r="723" ht="15" customHeight="1" s="1129">
      <c r="B723" s="1112" t="n">
        <v>45608</v>
      </c>
      <c r="C723" s="800" t="n">
        <v>3.01</v>
      </c>
      <c r="H723" s="1515">
        <f>+'BRL USD'!AV943</f>
        <v/>
      </c>
      <c r="I723" s="1515">
        <f>+RBOB!AX943</f>
        <v/>
      </c>
      <c r="J723" s="1506">
        <f>+I723-0.25</f>
        <v/>
      </c>
      <c r="K723" s="1506">
        <f>(+J723*$K$30)/1000</f>
        <v/>
      </c>
      <c r="L723" s="1506">
        <f>((75/H723)+10)/1000</f>
        <v/>
      </c>
      <c r="M723" s="1505">
        <f>+K723+L723</f>
        <v/>
      </c>
      <c r="N723" s="1505">
        <f>+M723*H723</f>
        <v/>
      </c>
      <c r="O723" s="1505">
        <f>+N723-C723</f>
        <v/>
      </c>
      <c r="P723" s="1516">
        <f>(1-(+N723/C723))*100</f>
        <v/>
      </c>
    </row>
    <row r="724" ht="15" customHeight="1" s="1129">
      <c r="B724" s="1112" t="n">
        <v>45609</v>
      </c>
      <c r="C724" s="800" t="n">
        <v>3.01</v>
      </c>
      <c r="H724" s="1515">
        <f>+'BRL USD'!AV944</f>
        <v/>
      </c>
      <c r="I724" s="1515">
        <f>+RBOB!AX944</f>
        <v/>
      </c>
      <c r="J724" s="1506">
        <f>+I724-0.25</f>
        <v/>
      </c>
      <c r="K724" s="1506">
        <f>(+J724*$K$30)/1000</f>
        <v/>
      </c>
      <c r="L724" s="1506">
        <f>((75/H724)+10)/1000</f>
        <v/>
      </c>
      <c r="M724" s="1505">
        <f>+K724+L724</f>
        <v/>
      </c>
      <c r="N724" s="1505">
        <f>+M724*H724</f>
        <v/>
      </c>
      <c r="O724" s="1505">
        <f>+N724-C724</f>
        <v/>
      </c>
      <c r="P724" s="1516">
        <f>(1-(+N724/C724))*100</f>
        <v/>
      </c>
    </row>
    <row r="725" ht="15" customHeight="1" s="1129">
      <c r="B725" s="1112" t="n">
        <v>45610</v>
      </c>
      <c r="C725" s="800" t="n">
        <v>3.01</v>
      </c>
      <c r="H725" s="1515">
        <f>+'BRL USD'!AV945</f>
        <v/>
      </c>
      <c r="I725" s="1515">
        <f>+RBOB!AX945</f>
        <v/>
      </c>
      <c r="J725" s="1506">
        <f>+I725-0.25</f>
        <v/>
      </c>
      <c r="K725" s="1506">
        <f>(+J725*$K$30)/1000</f>
        <v/>
      </c>
      <c r="L725" s="1506">
        <f>((75/H725)+10)/1000</f>
        <v/>
      </c>
      <c r="M725" s="1505">
        <f>+K725+L725</f>
        <v/>
      </c>
      <c r="N725" s="1505">
        <f>+M725*H725</f>
        <v/>
      </c>
      <c r="O725" s="1505">
        <f>+N725-C725</f>
        <v/>
      </c>
      <c r="P725" s="1516">
        <f>(1-(+N725/C725))*100</f>
        <v/>
      </c>
    </row>
    <row r="726" ht="15" customHeight="1" s="1129">
      <c r="B726" s="104" t="n">
        <v>45611</v>
      </c>
      <c r="C726" s="800" t="n">
        <v>3.01</v>
      </c>
      <c r="H726" s="1515">
        <f>+'BRL USD'!AV946</f>
        <v/>
      </c>
      <c r="I726" s="1515">
        <f>+RBOB!AX946</f>
        <v/>
      </c>
      <c r="J726" s="1506">
        <f>+I726-0.25</f>
        <v/>
      </c>
      <c r="K726" s="1506">
        <f>(+J726*$K$30)/1000</f>
        <v/>
      </c>
      <c r="L726" s="1506">
        <f>((75/H726)+10)/1000</f>
        <v/>
      </c>
      <c r="M726" s="1505">
        <f>+K726+L726</f>
        <v/>
      </c>
      <c r="N726" s="1505">
        <f>+M726*H726</f>
        <v/>
      </c>
      <c r="O726" s="1505">
        <f>+N726-C726</f>
        <v/>
      </c>
      <c r="P726" s="1521">
        <f>(1-(+N726/C726))*100</f>
        <v/>
      </c>
    </row>
    <row r="727" ht="15" customHeight="1" s="1129">
      <c r="B727" s="1112" t="n">
        <v>45614</v>
      </c>
      <c r="C727" s="800" t="n">
        <v>3.01</v>
      </c>
      <c r="H727" s="1515">
        <f>+'BRL USD'!AV947</f>
        <v/>
      </c>
      <c r="I727" s="1515">
        <f>+RBOB!AX947</f>
        <v/>
      </c>
      <c r="J727" s="1506">
        <f>+I727-0.25</f>
        <v/>
      </c>
      <c r="K727" s="1506">
        <f>(+J727*$K$30)/1000</f>
        <v/>
      </c>
      <c r="L727" s="1506">
        <f>((75/H727)+10)/1000</f>
        <v/>
      </c>
      <c r="M727" s="1505">
        <f>+K727+L727</f>
        <v/>
      </c>
      <c r="N727" s="1505">
        <f>+M727*H727</f>
        <v/>
      </c>
      <c r="O727" s="1505">
        <f>+N727-C727</f>
        <v/>
      </c>
      <c r="P727" s="1516">
        <f>(1-(+N727/C727))*100</f>
        <v/>
      </c>
    </row>
    <row r="728" ht="15" customHeight="1" s="1129">
      <c r="B728" s="1112" t="n">
        <v>45615</v>
      </c>
      <c r="C728" s="800" t="n">
        <v>3.01</v>
      </c>
      <c r="H728" s="1515">
        <f>+'BRL USD'!AV948</f>
        <v/>
      </c>
      <c r="I728" s="1515">
        <f>+RBOB!AX948</f>
        <v/>
      </c>
      <c r="J728" s="1506">
        <f>+I728-0.25</f>
        <v/>
      </c>
      <c r="K728" s="1506">
        <f>(+J728*$K$30)/1000</f>
        <v/>
      </c>
      <c r="L728" s="1506">
        <f>((75/H728)+10)/1000</f>
        <v/>
      </c>
      <c r="M728" s="1505">
        <f>+K728+L728</f>
        <v/>
      </c>
      <c r="N728" s="1505">
        <f>+M728*H728</f>
        <v/>
      </c>
      <c r="O728" s="1505">
        <f>+N728-C728</f>
        <v/>
      </c>
      <c r="P728" s="1516">
        <f>(1-(+N728/C728))*100</f>
        <v/>
      </c>
    </row>
    <row r="729" ht="15" customHeight="1" s="1129">
      <c r="B729" s="1112" t="n">
        <v>45616</v>
      </c>
      <c r="C729" s="800" t="n">
        <v>3.01</v>
      </c>
      <c r="H729" s="1515">
        <f>+'BRL USD'!AV949</f>
        <v/>
      </c>
      <c r="I729" s="1515">
        <f>+RBOB!AX949</f>
        <v/>
      </c>
      <c r="J729" s="1506">
        <f>+I729-0.25</f>
        <v/>
      </c>
      <c r="K729" s="1506">
        <f>(+J729*$K$30)/1000</f>
        <v/>
      </c>
      <c r="L729" s="1506">
        <f>((75/H729)+10)/1000</f>
        <v/>
      </c>
      <c r="M729" s="1505">
        <f>+K729+L729</f>
        <v/>
      </c>
      <c r="N729" s="1505">
        <f>+M729*H729</f>
        <v/>
      </c>
      <c r="O729" s="1505">
        <f>+N729-C729</f>
        <v/>
      </c>
      <c r="P729" s="1516">
        <f>(1-(+N729/C729))*100</f>
        <v/>
      </c>
    </row>
    <row r="730" ht="15" customHeight="1" s="1129">
      <c r="B730" s="1112" t="n">
        <v>45617</v>
      </c>
      <c r="C730" s="800" t="n">
        <v>3.01</v>
      </c>
      <c r="H730" s="1515">
        <f>+'BRL USD'!AV950</f>
        <v/>
      </c>
      <c r="I730" s="1515">
        <f>+RBOB!AX950</f>
        <v/>
      </c>
      <c r="J730" s="1506">
        <f>+I730-0.25</f>
        <v/>
      </c>
      <c r="K730" s="1506">
        <f>(+J730*$K$30)/1000</f>
        <v/>
      </c>
      <c r="L730" s="1506">
        <f>((75/H730)+10)/1000</f>
        <v/>
      </c>
      <c r="M730" s="1505">
        <f>+K730+L730</f>
        <v/>
      </c>
      <c r="N730" s="1505">
        <f>+M730*H730</f>
        <v/>
      </c>
      <c r="O730" s="1505">
        <f>+N730-C730</f>
        <v/>
      </c>
      <c r="P730" s="1516">
        <f>(1-(+N730/C730))*100</f>
        <v/>
      </c>
    </row>
    <row r="731" ht="15" customHeight="1" s="1129">
      <c r="B731" s="1112" t="n">
        <v>45618</v>
      </c>
      <c r="C731" s="800" t="n">
        <v>3.01</v>
      </c>
      <c r="H731" s="1515">
        <f>+'BRL USD'!AV951</f>
        <v/>
      </c>
      <c r="I731" s="1515">
        <f>+RBOB!AX951</f>
        <v/>
      </c>
      <c r="J731" s="1506">
        <f>+I731-0.25</f>
        <v/>
      </c>
      <c r="K731" s="1506">
        <f>(+J731*$K$30)/1000</f>
        <v/>
      </c>
      <c r="L731" s="1506">
        <f>((75/H731)+10)/1000</f>
        <v/>
      </c>
      <c r="M731" s="1505">
        <f>+K731+L731</f>
        <v/>
      </c>
      <c r="N731" s="1505">
        <f>+M731*H731</f>
        <v/>
      </c>
      <c r="O731" s="1505">
        <f>+N731-C731</f>
        <v/>
      </c>
      <c r="P731" s="1516">
        <f>(1-(+N731/C731))*100</f>
        <v/>
      </c>
    </row>
    <row r="732" ht="15" customHeight="1" s="1129">
      <c r="B732" s="1112" t="n">
        <v>45621</v>
      </c>
      <c r="C732" s="800" t="n">
        <v>3.01</v>
      </c>
      <c r="H732" s="1515">
        <f>+'BRL USD'!AV952</f>
        <v/>
      </c>
      <c r="I732" s="1515">
        <f>+RBOB!AX952</f>
        <v/>
      </c>
      <c r="J732" s="1506">
        <f>+I732-0.25</f>
        <v/>
      </c>
      <c r="K732" s="1506">
        <f>(+J732*$K$30)/1000</f>
        <v/>
      </c>
      <c r="L732" s="1506">
        <f>((75/H732)+10)/1000</f>
        <v/>
      </c>
      <c r="M732" s="1505">
        <f>+K732+L732</f>
        <v/>
      </c>
      <c r="N732" s="1505">
        <f>+M732*H732</f>
        <v/>
      </c>
      <c r="O732" s="1505">
        <f>+N732-C732</f>
        <v/>
      </c>
      <c r="P732" s="1516">
        <f>(1-(+N732/C732))*100</f>
        <v/>
      </c>
    </row>
    <row r="733" ht="15" customHeight="1" s="1129">
      <c r="B733" s="1112" t="n">
        <v>45622</v>
      </c>
      <c r="C733" s="800" t="n">
        <v>3.01</v>
      </c>
      <c r="H733" s="1515">
        <f>+'BRL USD'!AV953</f>
        <v/>
      </c>
      <c r="I733" s="1515">
        <f>+RBOB!AX953</f>
        <v/>
      </c>
      <c r="J733" s="1506">
        <f>+I733-0.25</f>
        <v/>
      </c>
      <c r="K733" s="1506">
        <f>(+J733*$K$30)/1000</f>
        <v/>
      </c>
      <c r="L733" s="1506">
        <f>((75/H733)+10)/1000</f>
        <v/>
      </c>
      <c r="M733" s="1505">
        <f>+K733+L733</f>
        <v/>
      </c>
      <c r="N733" s="1505">
        <f>+M733*H733</f>
        <v/>
      </c>
      <c r="O733" s="1505">
        <f>+N733-C733</f>
        <v/>
      </c>
      <c r="P733" s="1516">
        <f>(1-(+N733/C733))*100</f>
        <v/>
      </c>
    </row>
    <row r="734" ht="15" customHeight="1" s="1129">
      <c r="B734" s="1112" t="n">
        <v>45623</v>
      </c>
      <c r="C734" s="800" t="n">
        <v>3.01</v>
      </c>
      <c r="H734" s="1515">
        <f>+'BRL USD'!AV954</f>
        <v/>
      </c>
      <c r="I734" s="1515">
        <f>+RBOB!AX954</f>
        <v/>
      </c>
      <c r="J734" s="1506">
        <f>+I734-0.25</f>
        <v/>
      </c>
      <c r="K734" s="1506">
        <f>(+J734*$K$30)/1000</f>
        <v/>
      </c>
      <c r="L734" s="1506">
        <f>((75/H734)+10)/1000</f>
        <v/>
      </c>
      <c r="M734" s="1505">
        <f>+K734+L734</f>
        <v/>
      </c>
      <c r="N734" s="1505">
        <f>+M734*H734</f>
        <v/>
      </c>
      <c r="O734" s="1505">
        <f>+N734-C734</f>
        <v/>
      </c>
      <c r="P734" s="1516">
        <f>(1-(+N734/C734))*100</f>
        <v/>
      </c>
    </row>
    <row r="735" ht="15" customHeight="1" s="1129">
      <c r="B735" s="1112" t="n">
        <v>45624</v>
      </c>
      <c r="C735" s="800" t="n">
        <v>3.01</v>
      </c>
      <c r="H735" s="1515">
        <f>+'BRL USD'!AV955</f>
        <v/>
      </c>
      <c r="I735" s="1515">
        <f>+RBOB!AX955</f>
        <v/>
      </c>
      <c r="J735" s="1506">
        <f>+I735-0.25</f>
        <v/>
      </c>
      <c r="K735" s="1506">
        <f>(+J735*$K$30)/1000</f>
        <v/>
      </c>
      <c r="L735" s="1506">
        <f>((75/H735)+10)/1000</f>
        <v/>
      </c>
      <c r="M735" s="1505">
        <f>+K735+L735</f>
        <v/>
      </c>
      <c r="N735" s="1505">
        <f>+M735*H735</f>
        <v/>
      </c>
      <c r="O735" s="1505">
        <f>+N735-C735</f>
        <v/>
      </c>
      <c r="P735" s="1516">
        <f>(1-(+N735/C735))*100</f>
        <v/>
      </c>
    </row>
    <row r="736" ht="15" customHeight="1" s="1129">
      <c r="B736" s="1112" t="n">
        <v>45625</v>
      </c>
      <c r="C736" s="800" t="n">
        <v>3.01</v>
      </c>
      <c r="H736" s="1515">
        <f>+'BRL USD'!AV956</f>
        <v/>
      </c>
      <c r="I736" s="1515">
        <f>+RBOB!AX956</f>
        <v/>
      </c>
      <c r="J736" s="1506">
        <f>+I736-0.25</f>
        <v/>
      </c>
      <c r="K736" s="1506">
        <f>(+J736*$K$30)/1000</f>
        <v/>
      </c>
      <c r="L736" s="1506">
        <f>((75/H736)+10)/1000</f>
        <v/>
      </c>
      <c r="M736" s="1505">
        <f>+K736+L736</f>
        <v/>
      </c>
      <c r="N736" s="1505">
        <f>+M736*H736</f>
        <v/>
      </c>
      <c r="O736" s="1505">
        <f>+N736-C736</f>
        <v/>
      </c>
      <c r="P736" s="1516">
        <f>(1-(+N736/C736))*100</f>
        <v/>
      </c>
    </row>
    <row r="737" ht="15" customHeight="1" s="1129">
      <c r="B737" s="1112" t="n">
        <v>45628</v>
      </c>
      <c r="C737" s="800" t="n">
        <v>3.01</v>
      </c>
      <c r="H737" s="1515">
        <f>+'BRL USD'!AW957</f>
        <v/>
      </c>
      <c r="I737" s="1515">
        <f>+RBOB!AY957</f>
        <v/>
      </c>
      <c r="J737" s="1506">
        <f>+I737-0.25</f>
        <v/>
      </c>
      <c r="K737" s="1506">
        <f>(+J737*$K$30)/1000</f>
        <v/>
      </c>
      <c r="L737" s="1506">
        <f>((75/H737)+10)/1000</f>
        <v/>
      </c>
      <c r="M737" s="1505">
        <f>+K737+L737</f>
        <v/>
      </c>
      <c r="N737" s="1505">
        <f>+M737*H737</f>
        <v/>
      </c>
      <c r="O737" s="1505">
        <f>+N737-C737</f>
        <v/>
      </c>
      <c r="P737" s="1516">
        <f>(1-(+N737/C737))*100</f>
        <v/>
      </c>
    </row>
    <row r="738" ht="15" customHeight="1" s="1129">
      <c r="B738" s="1112" t="n">
        <v>45629</v>
      </c>
      <c r="C738" s="800" t="n">
        <v>3.01</v>
      </c>
      <c r="H738" s="1515">
        <f>+'BRL USD'!AW958</f>
        <v/>
      </c>
      <c r="I738" s="1515">
        <f>+RBOB!AY958</f>
        <v/>
      </c>
      <c r="J738" s="1506">
        <f>+I738-0.25</f>
        <v/>
      </c>
      <c r="K738" s="1506">
        <f>(+J738*$K$30)/1000</f>
        <v/>
      </c>
      <c r="L738" s="1506">
        <f>((75/H738)+10)/1000</f>
        <v/>
      </c>
      <c r="M738" s="1505">
        <f>+K738+L738</f>
        <v/>
      </c>
      <c r="N738" s="1505">
        <f>+M738*H738</f>
        <v/>
      </c>
      <c r="O738" s="1505">
        <f>+N738-C738</f>
        <v/>
      </c>
      <c r="P738" s="1516">
        <f>(1-(+N738/C738))*100</f>
        <v/>
      </c>
    </row>
    <row r="739" ht="15" customHeight="1" s="1129">
      <c r="B739" s="1112" t="n">
        <v>45630</v>
      </c>
      <c r="C739" s="800" t="n">
        <v>3.01</v>
      </c>
      <c r="H739" s="1515">
        <f>+'BRL USD'!AW959</f>
        <v/>
      </c>
      <c r="I739" s="1515">
        <f>+RBOB!AY959</f>
        <v/>
      </c>
      <c r="J739" s="1506">
        <f>+I739-0.25</f>
        <v/>
      </c>
      <c r="K739" s="1506">
        <f>(+J739*$K$30)/1000</f>
        <v/>
      </c>
      <c r="L739" s="1506">
        <f>((75/H739)+10)/1000</f>
        <v/>
      </c>
      <c r="M739" s="1505">
        <f>+K739+L739</f>
        <v/>
      </c>
      <c r="N739" s="1505">
        <f>+M739*H739</f>
        <v/>
      </c>
      <c r="O739" s="1505">
        <f>+N739-C739</f>
        <v/>
      </c>
      <c r="P739" s="1516">
        <f>(1-(+N739/C739))*100</f>
        <v/>
      </c>
    </row>
    <row r="740" ht="15" customHeight="1" s="1129">
      <c r="B740" s="1112" t="n">
        <v>45631</v>
      </c>
      <c r="C740" s="800" t="n">
        <v>3.01</v>
      </c>
      <c r="H740" s="1515">
        <f>+'BRL USD'!AW960</f>
        <v/>
      </c>
      <c r="I740" s="1515">
        <f>+RBOB!AY960</f>
        <v/>
      </c>
      <c r="J740" s="1506">
        <f>+I740-0.25</f>
        <v/>
      </c>
      <c r="K740" s="1506">
        <f>(+J740*$K$30)/1000</f>
        <v/>
      </c>
      <c r="L740" s="1506">
        <f>((75/H740)+10)/1000</f>
        <v/>
      </c>
      <c r="M740" s="1505">
        <f>+K740+L740</f>
        <v/>
      </c>
      <c r="N740" s="1505">
        <f>+M740*H740</f>
        <v/>
      </c>
      <c r="O740" s="1505">
        <f>+N740-C740</f>
        <v/>
      </c>
      <c r="P740" s="1516">
        <f>(1-(+N740/C740))*100</f>
        <v/>
      </c>
    </row>
    <row r="741" ht="15" customHeight="1" s="1129">
      <c r="B741" s="1112" t="n">
        <v>45632</v>
      </c>
      <c r="C741" s="800" t="n">
        <v>3.01</v>
      </c>
      <c r="H741" s="1515">
        <f>+'BRL USD'!AW961</f>
        <v/>
      </c>
      <c r="I741" s="1515">
        <f>+RBOB!AY961</f>
        <v/>
      </c>
      <c r="J741" s="1506">
        <f>+I741-0.25</f>
        <v/>
      </c>
      <c r="K741" s="1506">
        <f>(+J741*$K$30)/1000</f>
        <v/>
      </c>
      <c r="L741" s="1506">
        <f>((75/H741)+10)/1000</f>
        <v/>
      </c>
      <c r="M741" s="1505">
        <f>+K741+L741</f>
        <v/>
      </c>
      <c r="N741" s="1505">
        <f>+M741*H741</f>
        <v/>
      </c>
      <c r="O741" s="1505">
        <f>+N741-C741</f>
        <v/>
      </c>
      <c r="P741" s="1516">
        <f>(1-(+N741/C741))*100</f>
        <v/>
      </c>
    </row>
    <row r="742" ht="15" customHeight="1" s="1129">
      <c r="B742" s="1112" t="n">
        <v>45635</v>
      </c>
      <c r="C742" s="800" t="n">
        <v>3.01</v>
      </c>
      <c r="H742" s="1515">
        <f>+'BRL USD'!AW962</f>
        <v/>
      </c>
      <c r="I742" s="1515">
        <f>+RBOB!AY962</f>
        <v/>
      </c>
      <c r="J742" s="1506">
        <f>+I742-0.25</f>
        <v/>
      </c>
      <c r="K742" s="1506">
        <f>(+J742*$K$30)/1000</f>
        <v/>
      </c>
      <c r="L742" s="1506">
        <f>((75/H742)+10)/1000</f>
        <v/>
      </c>
      <c r="M742" s="1505">
        <f>+K742+L742</f>
        <v/>
      </c>
      <c r="N742" s="1505">
        <f>+M742*H742</f>
        <v/>
      </c>
      <c r="O742" s="1505">
        <f>+N742-C742</f>
        <v/>
      </c>
      <c r="P742" s="1516">
        <f>(1-(+N742/C742))*100</f>
        <v/>
      </c>
    </row>
    <row r="743" ht="15" customHeight="1" s="1129">
      <c r="B743" s="1112" t="n">
        <v>45636</v>
      </c>
      <c r="C743" s="800" t="n">
        <v>3.01</v>
      </c>
      <c r="H743" s="1515">
        <f>+'BRL USD'!AW963</f>
        <v/>
      </c>
      <c r="I743" s="1515">
        <f>+RBOB!AY963</f>
        <v/>
      </c>
      <c r="J743" s="1506">
        <f>+I743-0.25</f>
        <v/>
      </c>
      <c r="K743" s="1506">
        <f>(+J743*$K$30)/1000</f>
        <v/>
      </c>
      <c r="L743" s="1506">
        <f>((75/H743)+10)/1000</f>
        <v/>
      </c>
      <c r="M743" s="1505">
        <f>+K743+L743</f>
        <v/>
      </c>
      <c r="N743" s="1505">
        <f>+M743*H743</f>
        <v/>
      </c>
      <c r="O743" s="1505">
        <f>+N743-C743</f>
        <v/>
      </c>
      <c r="P743" s="1516">
        <f>(1-(+N743/C743))*100</f>
        <v/>
      </c>
    </row>
    <row r="744" ht="15" customHeight="1" s="1129">
      <c r="B744" s="1112" t="n">
        <v>45637</v>
      </c>
      <c r="C744" s="800" t="n">
        <v>3.01</v>
      </c>
      <c r="H744" s="1515">
        <f>+'BRL USD'!AW964</f>
        <v/>
      </c>
      <c r="I744" s="1515">
        <f>+RBOB!AY964</f>
        <v/>
      </c>
      <c r="J744" s="1506">
        <f>+I744-0.25</f>
        <v/>
      </c>
      <c r="K744" s="1506">
        <f>(+J744*$K$30)/1000</f>
        <v/>
      </c>
      <c r="L744" s="1506">
        <f>((75/H744)+10)/1000</f>
        <v/>
      </c>
      <c r="M744" s="1505">
        <f>+K744+L744</f>
        <v/>
      </c>
      <c r="N744" s="1505">
        <f>+M744*H744</f>
        <v/>
      </c>
      <c r="O744" s="1505">
        <f>+N744-C744</f>
        <v/>
      </c>
      <c r="P744" s="1516">
        <f>(1-(+N744/C744))*100</f>
        <v/>
      </c>
    </row>
    <row r="745" ht="15" customHeight="1" s="1129">
      <c r="B745" s="1112" t="n">
        <v>45638</v>
      </c>
      <c r="C745" s="800" t="n">
        <v>3.01</v>
      </c>
      <c r="H745" s="1515">
        <f>+'BRL USD'!AW965</f>
        <v/>
      </c>
      <c r="I745" s="1515">
        <f>+RBOB!AY965</f>
        <v/>
      </c>
      <c r="J745" s="1506">
        <f>+I745-0.25</f>
        <v/>
      </c>
      <c r="K745" s="1506">
        <f>(+J745*$K$30)/1000</f>
        <v/>
      </c>
      <c r="L745" s="1506">
        <f>((75/H745)+10)/1000</f>
        <v/>
      </c>
      <c r="M745" s="1505">
        <f>+K745+L745</f>
        <v/>
      </c>
      <c r="N745" s="1505">
        <f>+M745*H745</f>
        <v/>
      </c>
      <c r="O745" s="1505">
        <f>+N745-C745</f>
        <v/>
      </c>
      <c r="P745" s="1516">
        <f>(1-(+N745/C745))*100</f>
        <v/>
      </c>
    </row>
    <row r="746" ht="15" customHeight="1" s="1129">
      <c r="B746" s="1112" t="n">
        <v>45639</v>
      </c>
      <c r="C746" s="800" t="n">
        <v>3.01</v>
      </c>
      <c r="H746" s="1515">
        <f>+'BRL USD'!AW966</f>
        <v/>
      </c>
      <c r="I746" s="1515">
        <f>+RBOB!AY966</f>
        <v/>
      </c>
      <c r="J746" s="1506">
        <f>+I746-0.25</f>
        <v/>
      </c>
      <c r="K746" s="1506">
        <f>(+J746*$K$30)/1000</f>
        <v/>
      </c>
      <c r="L746" s="1506">
        <f>((75/H746)+10)/1000</f>
        <v/>
      </c>
      <c r="M746" s="1505">
        <f>+K746+L746</f>
        <v/>
      </c>
      <c r="N746" s="1505">
        <f>+M746*H746</f>
        <v/>
      </c>
      <c r="O746" s="1505">
        <f>+N746-C746</f>
        <v/>
      </c>
      <c r="P746" s="1516">
        <f>(1-(+N746/C746))*100</f>
        <v/>
      </c>
    </row>
    <row r="747" ht="15" customHeight="1" s="1129">
      <c r="B747" s="1112" t="n">
        <v>45642</v>
      </c>
      <c r="C747" s="800" t="n">
        <v>3.01</v>
      </c>
      <c r="H747" s="1515">
        <f>+'BRL USD'!AW967</f>
        <v/>
      </c>
      <c r="I747" s="1515">
        <f>+RBOB!AY967</f>
        <v/>
      </c>
      <c r="J747" s="1506">
        <f>+I747-0.25</f>
        <v/>
      </c>
      <c r="K747" s="1506">
        <f>(+J747*$K$30)/1000</f>
        <v/>
      </c>
      <c r="L747" s="1506">
        <f>((75/H747)+10)/1000</f>
        <v/>
      </c>
      <c r="M747" s="1505">
        <f>+K747+L747</f>
        <v/>
      </c>
      <c r="N747" s="1505">
        <f>+M747*H747</f>
        <v/>
      </c>
      <c r="O747" s="1505">
        <f>+N747-C747</f>
        <v/>
      </c>
      <c r="P747" s="1516">
        <f>(1-(+N747/C747))*100</f>
        <v/>
      </c>
    </row>
    <row r="748" ht="15" customHeight="1" s="1129">
      <c r="B748" s="1112" t="n">
        <v>45643</v>
      </c>
      <c r="C748" s="800" t="n">
        <v>3.01</v>
      </c>
      <c r="H748" s="1515">
        <f>+'BRL USD'!AW968</f>
        <v/>
      </c>
      <c r="I748" s="1515">
        <f>+RBOB!AY968</f>
        <v/>
      </c>
      <c r="J748" s="1506">
        <f>+I748-0.25</f>
        <v/>
      </c>
      <c r="K748" s="1506">
        <f>(+J748*$K$30)/1000</f>
        <v/>
      </c>
      <c r="L748" s="1506">
        <f>((75/H748)+10)/1000</f>
        <v/>
      </c>
      <c r="M748" s="1505">
        <f>+K748+L748</f>
        <v/>
      </c>
      <c r="N748" s="1505">
        <f>+M748*H748</f>
        <v/>
      </c>
      <c r="O748" s="1505">
        <f>+N748-C748</f>
        <v/>
      </c>
      <c r="P748" s="1516">
        <f>(1-(+N748/C748))*100</f>
        <v/>
      </c>
    </row>
    <row r="749" ht="15" customHeight="1" s="1129">
      <c r="B749" s="1112" t="n">
        <v>45644</v>
      </c>
      <c r="C749" s="800" t="n">
        <v>3.01</v>
      </c>
      <c r="H749" s="1515">
        <f>+'BRL USD'!AW969</f>
        <v/>
      </c>
      <c r="I749" s="1515">
        <f>+RBOB!AY969</f>
        <v/>
      </c>
      <c r="J749" s="1506">
        <f>+I749-0.25</f>
        <v/>
      </c>
      <c r="K749" s="1506">
        <f>(+J749*$K$30)/1000</f>
        <v/>
      </c>
      <c r="L749" s="1506">
        <f>((75/H749)+10)/1000</f>
        <v/>
      </c>
      <c r="M749" s="1505">
        <f>+K749+L749</f>
        <v/>
      </c>
      <c r="N749" s="1505">
        <f>+M749*H749</f>
        <v/>
      </c>
      <c r="O749" s="1505">
        <f>+N749-C749</f>
        <v/>
      </c>
      <c r="P749" s="1516">
        <f>(1-(+N749/C749))*100</f>
        <v/>
      </c>
    </row>
    <row r="750" ht="15" customHeight="1" s="1129">
      <c r="B750" s="1112" t="n">
        <v>45645</v>
      </c>
      <c r="C750" s="800" t="n">
        <v>3.01</v>
      </c>
      <c r="H750" s="1515">
        <f>+'BRL USD'!AW970</f>
        <v/>
      </c>
      <c r="I750" s="1515">
        <f>+RBOB!AY970</f>
        <v/>
      </c>
      <c r="J750" s="1506">
        <f>+I750-0.25</f>
        <v/>
      </c>
      <c r="K750" s="1506">
        <f>(+J750*$K$30)/1000</f>
        <v/>
      </c>
      <c r="L750" s="1506">
        <f>((75/H750)+10)/1000</f>
        <v/>
      </c>
      <c r="M750" s="1505">
        <f>+K750+L750</f>
        <v/>
      </c>
      <c r="N750" s="1505">
        <f>+M750*H750</f>
        <v/>
      </c>
      <c r="O750" s="1505">
        <f>+N750-C750</f>
        <v/>
      </c>
      <c r="P750" s="1516">
        <f>(1-(+N750/C750))*100</f>
        <v/>
      </c>
    </row>
    <row r="751" ht="15" customHeight="1" s="1129">
      <c r="B751" s="1112" t="n">
        <v>45646</v>
      </c>
      <c r="C751" s="800" t="n">
        <v>3.01</v>
      </c>
      <c r="H751" s="1515">
        <f>+'BRL USD'!AW971</f>
        <v/>
      </c>
      <c r="I751" s="1515">
        <f>+RBOB!AY971</f>
        <v/>
      </c>
      <c r="J751" s="1506">
        <f>+I751-0.25</f>
        <v/>
      </c>
      <c r="K751" s="1506">
        <f>(+J751*$K$30)/1000</f>
        <v/>
      </c>
      <c r="L751" s="1506">
        <f>((75/H751)+10)/1000</f>
        <v/>
      </c>
      <c r="M751" s="1505">
        <f>+K751+L751</f>
        <v/>
      </c>
      <c r="N751" s="1505">
        <f>+M751*H751</f>
        <v/>
      </c>
      <c r="O751" s="1505">
        <f>+N751-C751</f>
        <v/>
      </c>
      <c r="P751" s="1516">
        <f>(1-(+N751/C751))*100</f>
        <v/>
      </c>
    </row>
    <row r="752" ht="15" customHeight="1" s="1129">
      <c r="B752" s="1112" t="n">
        <v>45649</v>
      </c>
      <c r="C752" s="800" t="n">
        <v>3.01</v>
      </c>
      <c r="H752" s="1515">
        <f>+'BRL USD'!AW972</f>
        <v/>
      </c>
      <c r="I752" s="1515">
        <f>+RBOB!AY972</f>
        <v/>
      </c>
      <c r="J752" s="1506">
        <f>+I752-0.25</f>
        <v/>
      </c>
      <c r="K752" s="1506">
        <f>(+J752*$K$30)/1000</f>
        <v/>
      </c>
      <c r="L752" s="1506">
        <f>((75/H752)+10)/1000</f>
        <v/>
      </c>
      <c r="M752" s="1505">
        <f>+K752+L752</f>
        <v/>
      </c>
      <c r="N752" s="1505">
        <f>+M752*H752</f>
        <v/>
      </c>
      <c r="O752" s="1505">
        <f>+N752-C752</f>
        <v/>
      </c>
      <c r="P752" s="1516">
        <f>(1-(+N752/C752))*100</f>
        <v/>
      </c>
    </row>
    <row r="753" ht="15" customHeight="1" s="1129">
      <c r="B753" s="1112" t="n">
        <v>45650</v>
      </c>
      <c r="C753" s="800" t="n">
        <v>3.01</v>
      </c>
      <c r="H753" s="1515">
        <f>+'BRL USD'!AW973</f>
        <v/>
      </c>
      <c r="I753" s="1515">
        <f>+RBOB!AY973</f>
        <v/>
      </c>
      <c r="J753" s="1506">
        <f>+I753-0.25</f>
        <v/>
      </c>
      <c r="K753" s="1506">
        <f>(+J753*$K$30)/1000</f>
        <v/>
      </c>
      <c r="L753" s="1506">
        <f>((75/H753)+10)/1000</f>
        <v/>
      </c>
      <c r="M753" s="1505">
        <f>+K753+L753</f>
        <v/>
      </c>
      <c r="N753" s="1505">
        <f>+M753*H753</f>
        <v/>
      </c>
      <c r="O753" s="1505">
        <f>+N753-C753</f>
        <v/>
      </c>
      <c r="P753" s="1516">
        <f>(1-(+N753/C753))*100</f>
        <v/>
      </c>
    </row>
    <row r="754" ht="15" customHeight="1" s="1129">
      <c r="B754" s="1112" t="n">
        <v>45652</v>
      </c>
      <c r="C754" s="800" t="n">
        <v>3.01</v>
      </c>
      <c r="H754" s="1515">
        <f>+'BRL USD'!AW974</f>
        <v/>
      </c>
      <c r="I754" s="1515">
        <f>+RBOB!AY974</f>
        <v/>
      </c>
      <c r="J754" s="1506">
        <f>+I754-0.25</f>
        <v/>
      </c>
      <c r="K754" s="1506">
        <f>(+J754*$K$30)/1000</f>
        <v/>
      </c>
      <c r="L754" s="1506">
        <f>((75/H754)+10)/1000</f>
        <v/>
      </c>
      <c r="M754" s="1505">
        <f>+K754+L754</f>
        <v/>
      </c>
      <c r="N754" s="1505">
        <f>+M754*H754</f>
        <v/>
      </c>
      <c r="O754" s="1505">
        <f>+N754-C754</f>
        <v/>
      </c>
      <c r="P754" s="1516">
        <f>(1-(+N754/C754))*100</f>
        <v/>
      </c>
    </row>
    <row r="755" ht="15" customHeight="1" s="1129">
      <c r="B755" s="1112" t="n">
        <v>45653</v>
      </c>
      <c r="C755" s="800" t="n">
        <v>3.01</v>
      </c>
      <c r="H755" s="1515">
        <f>+'BRL USD'!AW975</f>
        <v/>
      </c>
      <c r="I755" s="1515">
        <f>+RBOB!AY975</f>
        <v/>
      </c>
      <c r="J755" s="1506">
        <f>+I755-0.25</f>
        <v/>
      </c>
      <c r="K755" s="1506">
        <f>(+J755*$K$30)/1000</f>
        <v/>
      </c>
      <c r="L755" s="1506">
        <f>((75/H755)+10)/1000</f>
        <v/>
      </c>
      <c r="M755" s="1505">
        <f>+K755+L755</f>
        <v/>
      </c>
      <c r="N755" s="1505">
        <f>+M755*H755</f>
        <v/>
      </c>
      <c r="O755" s="1505">
        <f>+N755-C755</f>
        <v/>
      </c>
      <c r="P755" s="1516">
        <f>(1-(+N755/C755))*100</f>
        <v/>
      </c>
    </row>
    <row r="756" ht="15" customHeight="1" s="1129">
      <c r="B756" s="1112" t="n">
        <v>45656</v>
      </c>
      <c r="C756" s="800" t="n">
        <v>3.01</v>
      </c>
      <c r="H756" s="1515">
        <f>+'BRL USD'!AW976</f>
        <v/>
      </c>
      <c r="I756" s="1515">
        <f>+RBOB!AY976</f>
        <v/>
      </c>
      <c r="J756" s="1506">
        <f>+I756-0.25</f>
        <v/>
      </c>
      <c r="K756" s="1506">
        <f>(+J756*$K$30)/1000</f>
        <v/>
      </c>
      <c r="L756" s="1506">
        <f>((75/H756)+10)/1000</f>
        <v/>
      </c>
      <c r="M756" s="1505">
        <f>+K756+L756</f>
        <v/>
      </c>
      <c r="N756" s="1505">
        <f>+M756*H756</f>
        <v/>
      </c>
      <c r="O756" s="1505">
        <f>+N756-C756</f>
        <v/>
      </c>
      <c r="P756" s="1516">
        <f>(1-(+N756/C756))*100</f>
        <v/>
      </c>
    </row>
    <row r="757" ht="15" customHeight="1" s="1129">
      <c r="B757" s="1112" t="n">
        <v>45657</v>
      </c>
      <c r="C757" s="800" t="n">
        <v>3.01</v>
      </c>
      <c r="H757" s="1515">
        <f>+'BRL USD'!AW977</f>
        <v/>
      </c>
      <c r="I757" s="1515">
        <f>+RBOB!AY977</f>
        <v/>
      </c>
      <c r="J757" s="1506">
        <f>+I757-0.25</f>
        <v/>
      </c>
      <c r="K757" s="1506">
        <f>(+J757*$K$30)/1000</f>
        <v/>
      </c>
      <c r="L757" s="1506">
        <f>((75/H757)+10)/1000</f>
        <v/>
      </c>
      <c r="M757" s="1505">
        <f>+K757+L757</f>
        <v/>
      </c>
      <c r="N757" s="1505">
        <f>+M757*H757</f>
        <v/>
      </c>
      <c r="O757" s="1505">
        <f>+N757-C757</f>
        <v/>
      </c>
      <c r="P757" s="1516">
        <f>(1-(+N757/C757))*100</f>
        <v/>
      </c>
    </row>
    <row r="758" ht="15" customHeight="1" s="1129">
      <c r="B758" s="1112" t="n">
        <v>45659</v>
      </c>
      <c r="C758" s="800" t="n">
        <v>3.01</v>
      </c>
      <c r="H758" s="1515">
        <f>+'BRL USD'!AX978</f>
        <v/>
      </c>
      <c r="I758" s="1515">
        <f>+RBOB!AZ978</f>
        <v/>
      </c>
      <c r="J758" s="1506">
        <f>+I758-0.25</f>
        <v/>
      </c>
      <c r="K758" s="1506">
        <f>(+J758*$K$30)/1000</f>
        <v/>
      </c>
      <c r="L758" s="1506">
        <f>((75/H758)+10)/1000</f>
        <v/>
      </c>
      <c r="M758" s="1505">
        <f>+K758+L758</f>
        <v/>
      </c>
      <c r="N758" s="1505">
        <f>+M758*H758</f>
        <v/>
      </c>
      <c r="O758" s="1505">
        <f>+N758-C758</f>
        <v/>
      </c>
      <c r="P758" s="1516">
        <f>(1-(+N758/C758))*100</f>
        <v/>
      </c>
    </row>
    <row r="759" ht="15" customHeight="1" s="1129">
      <c r="B759" s="1112" t="n">
        <v>45660</v>
      </c>
      <c r="C759" s="800" t="n">
        <v>3.01</v>
      </c>
      <c r="H759" s="1515">
        <f>+'BRL USD'!AX979</f>
        <v/>
      </c>
      <c r="I759" s="1515">
        <f>+RBOB!AZ979</f>
        <v/>
      </c>
      <c r="J759" s="1506">
        <f>+I759-0.25</f>
        <v/>
      </c>
      <c r="K759" s="1506">
        <f>(+J759*$K$30)/1000</f>
        <v/>
      </c>
      <c r="L759" s="1506">
        <f>((75/H759)+10)/1000</f>
        <v/>
      </c>
      <c r="M759" s="1505">
        <f>+K759+L759</f>
        <v/>
      </c>
      <c r="N759" s="1505">
        <f>+M759*H759</f>
        <v/>
      </c>
      <c r="O759" s="1505">
        <f>+N759-C759</f>
        <v/>
      </c>
      <c r="P759" s="1516">
        <f>(1-(+N759/C759))*100</f>
        <v/>
      </c>
    </row>
    <row r="760" ht="15" customHeight="1" s="1129">
      <c r="B760" s="1112" t="n">
        <v>45663</v>
      </c>
      <c r="C760" s="800" t="n">
        <v>3.01</v>
      </c>
      <c r="H760" s="1515">
        <f>+'BRL USD'!AX980</f>
        <v/>
      </c>
      <c r="I760" s="1515">
        <f>+RBOB!AZ980</f>
        <v/>
      </c>
      <c r="J760" s="1506">
        <f>+I760-0.25</f>
        <v/>
      </c>
      <c r="K760" s="1506">
        <f>(+J760*$K$30)/1000</f>
        <v/>
      </c>
      <c r="L760" s="1506">
        <f>((75/H760)+10)/1000</f>
        <v/>
      </c>
      <c r="M760" s="1505">
        <f>+K760+L760</f>
        <v/>
      </c>
      <c r="N760" s="1505">
        <f>+M760*H760</f>
        <v/>
      </c>
      <c r="O760" s="1505">
        <f>+N760-C760</f>
        <v/>
      </c>
      <c r="P760" s="1516">
        <f>(1-(+N760/C760))*100</f>
        <v/>
      </c>
    </row>
    <row r="761" ht="15" customHeight="1" s="1129">
      <c r="B761" s="1112" t="n">
        <v>45664</v>
      </c>
      <c r="C761" s="800" t="n">
        <v>3.01</v>
      </c>
      <c r="H761" s="1515">
        <f>+'BRL USD'!AX981</f>
        <v/>
      </c>
      <c r="I761" s="1515">
        <f>+RBOB!AZ981</f>
        <v/>
      </c>
      <c r="J761" s="1506">
        <f>+I761-0.25</f>
        <v/>
      </c>
      <c r="K761" s="1506">
        <f>(+J761*$K$30)/1000</f>
        <v/>
      </c>
      <c r="L761" s="1506">
        <f>((75/H761)+10)/1000</f>
        <v/>
      </c>
      <c r="M761" s="1505">
        <f>+K761+L761</f>
        <v/>
      </c>
      <c r="N761" s="1505">
        <f>+M761*H761</f>
        <v/>
      </c>
      <c r="O761" s="1505">
        <f>+N761-C761</f>
        <v/>
      </c>
      <c r="P761" s="1516">
        <f>(1-(+N761/C761))*100</f>
        <v/>
      </c>
    </row>
    <row r="762" ht="15" customHeight="1" s="1129">
      <c r="B762" s="1112" t="n">
        <v>45665</v>
      </c>
      <c r="C762" s="800" t="n">
        <v>3.01</v>
      </c>
      <c r="H762" s="1515">
        <f>+'BRL USD'!AX982</f>
        <v/>
      </c>
      <c r="I762" s="1515">
        <f>+RBOB!AZ982</f>
        <v/>
      </c>
      <c r="J762" s="1506">
        <f>+I762-0.25</f>
        <v/>
      </c>
      <c r="K762" s="1506">
        <f>(+J762*$K$30)/1000</f>
        <v/>
      </c>
      <c r="L762" s="1506">
        <f>((75/H762)+10)/1000</f>
        <v/>
      </c>
      <c r="M762" s="1505">
        <f>+K762+L762</f>
        <v/>
      </c>
      <c r="N762" s="1505">
        <f>+M762*H762</f>
        <v/>
      </c>
      <c r="O762" s="1505">
        <f>+N762-C762</f>
        <v/>
      </c>
      <c r="P762" s="1516">
        <f>(1-(+N762/C762))*100</f>
        <v/>
      </c>
    </row>
    <row r="763" ht="15" customHeight="1" s="1129">
      <c r="B763" s="1112" t="n">
        <v>45666</v>
      </c>
      <c r="C763" s="800" t="n">
        <v>3.01</v>
      </c>
      <c r="H763" s="1515">
        <f>+'BRL USD'!AX983</f>
        <v/>
      </c>
      <c r="I763" s="1515">
        <f>+RBOB!AZ983</f>
        <v/>
      </c>
      <c r="J763" s="1506">
        <f>+I763-0.25</f>
        <v/>
      </c>
      <c r="K763" s="1506">
        <f>(+J763*$K$30)/1000</f>
        <v/>
      </c>
      <c r="L763" s="1506">
        <f>((75/H763)+10)/1000</f>
        <v/>
      </c>
      <c r="M763" s="1505">
        <f>+K763+L763</f>
        <v/>
      </c>
      <c r="N763" s="1505">
        <f>+M763*H763</f>
        <v/>
      </c>
      <c r="O763" s="1505">
        <f>+N763-C763</f>
        <v/>
      </c>
      <c r="P763" s="1516">
        <f>(1-(+N763/C763))*100</f>
        <v/>
      </c>
    </row>
    <row r="764" ht="15" customHeight="1" s="1129">
      <c r="B764" s="1112" t="n">
        <v>45667</v>
      </c>
      <c r="C764" s="800" t="n">
        <v>3.01</v>
      </c>
      <c r="H764" s="1515">
        <f>+'BRL USD'!AX984</f>
        <v/>
      </c>
      <c r="I764" s="1515">
        <f>+RBOB!AZ984</f>
        <v/>
      </c>
      <c r="J764" s="1506">
        <f>+I764-0.25</f>
        <v/>
      </c>
      <c r="K764" s="1506">
        <f>(+J764*$K$30)/1000</f>
        <v/>
      </c>
      <c r="L764" s="1506">
        <f>((75/H764)+10)/1000</f>
        <v/>
      </c>
      <c r="M764" s="1505">
        <f>+K764+L764</f>
        <v/>
      </c>
      <c r="N764" s="1505">
        <f>+M764*H764</f>
        <v/>
      </c>
      <c r="O764" s="1505">
        <f>+N764-C764</f>
        <v/>
      </c>
      <c r="P764" s="1516">
        <f>(1-(+N764/C764))*100</f>
        <v/>
      </c>
    </row>
    <row r="765" ht="15" customHeight="1" s="1129">
      <c r="B765" s="1112" t="n">
        <v>45670</v>
      </c>
      <c r="C765" s="800" t="n">
        <v>3.01</v>
      </c>
      <c r="H765" s="1515">
        <f>+'BRL USD'!AX985</f>
        <v/>
      </c>
      <c r="I765" s="1515">
        <f>+RBOB!AZ985</f>
        <v/>
      </c>
      <c r="J765" s="1506">
        <f>+I765-0.25</f>
        <v/>
      </c>
      <c r="K765" s="1506">
        <f>(+J765*$K$30)/1000</f>
        <v/>
      </c>
      <c r="L765" s="1506">
        <f>((75/H765)+10)/1000</f>
        <v/>
      </c>
      <c r="M765" s="1505">
        <f>+K765+L765</f>
        <v/>
      </c>
      <c r="N765" s="1505">
        <f>+M765*H765</f>
        <v/>
      </c>
      <c r="O765" s="1505">
        <f>+N765-C765</f>
        <v/>
      </c>
      <c r="P765" s="1516">
        <f>(1-(+N765/C765))*100</f>
        <v/>
      </c>
    </row>
    <row r="766" ht="15" customHeight="1" s="1129">
      <c r="B766" s="1112" t="n">
        <v>45671</v>
      </c>
      <c r="C766" s="800" t="n">
        <v>3.01</v>
      </c>
      <c r="H766" s="1515">
        <f>+'BRL USD'!AX986</f>
        <v/>
      </c>
      <c r="I766" s="1515">
        <f>+RBOB!AZ986</f>
        <v/>
      </c>
      <c r="J766" s="1506">
        <f>+I766-0.25</f>
        <v/>
      </c>
      <c r="K766" s="1506">
        <f>(+J766*$K$30)/1000</f>
        <v/>
      </c>
      <c r="L766" s="1506">
        <f>((75/H766)+10)/1000</f>
        <v/>
      </c>
      <c r="M766" s="1505">
        <f>+K766+L766</f>
        <v/>
      </c>
      <c r="N766" s="1505">
        <f>+M766*H766</f>
        <v/>
      </c>
      <c r="O766" s="1505">
        <f>+N766-C766</f>
        <v/>
      </c>
      <c r="P766" s="1516">
        <f>(1-(+N766/C766))*100</f>
        <v/>
      </c>
    </row>
    <row r="767" ht="15" customHeight="1" s="1129">
      <c r="B767" s="1112" t="n">
        <v>45672</v>
      </c>
      <c r="C767" s="800" t="n">
        <v>3.01</v>
      </c>
      <c r="H767" s="1515">
        <f>+'BRL USD'!AX987</f>
        <v/>
      </c>
      <c r="I767" s="1515">
        <f>+RBOB!AZ987</f>
        <v/>
      </c>
      <c r="J767" s="1506">
        <f>+I767-0.25</f>
        <v/>
      </c>
      <c r="K767" s="1506">
        <f>(+J767*$K$30)/1000</f>
        <v/>
      </c>
      <c r="L767" s="1506">
        <f>((75/H767)+10)/1000</f>
        <v/>
      </c>
      <c r="M767" s="1505">
        <f>+K767+L767</f>
        <v/>
      </c>
      <c r="N767" s="1505">
        <f>+M767*H767</f>
        <v/>
      </c>
      <c r="O767" s="1505">
        <f>+N767-C767</f>
        <v/>
      </c>
      <c r="P767" s="1516">
        <f>(1-(+N767/C767))*100</f>
        <v/>
      </c>
    </row>
    <row r="768" ht="15" customHeight="1" s="1129">
      <c r="B768" s="1112" t="n">
        <v>45673</v>
      </c>
      <c r="C768" s="800" t="n">
        <v>3.01</v>
      </c>
      <c r="H768" s="1515">
        <f>+'BRL USD'!AX988</f>
        <v/>
      </c>
      <c r="I768" s="1515">
        <f>+RBOB!AZ988</f>
        <v/>
      </c>
      <c r="J768" s="1506">
        <f>+I768-0.25</f>
        <v/>
      </c>
      <c r="K768" s="1506">
        <f>(+J768*$K$30)/1000</f>
        <v/>
      </c>
      <c r="L768" s="1506">
        <f>((75/H768)+10)/1000</f>
        <v/>
      </c>
      <c r="M768" s="1505">
        <f>+K768+L768</f>
        <v/>
      </c>
      <c r="N768" s="1505">
        <f>+M768*H768</f>
        <v/>
      </c>
      <c r="O768" s="1505">
        <f>+N768-C768</f>
        <v/>
      </c>
      <c r="P768" s="1516">
        <f>(1-(+N768/C768))*100</f>
        <v/>
      </c>
    </row>
    <row r="769" ht="15" customHeight="1" s="1129">
      <c r="B769" s="1112" t="n">
        <v>45674</v>
      </c>
      <c r="C769" s="800" t="n">
        <v>3.01</v>
      </c>
      <c r="H769" s="1515">
        <f>+'BRL USD'!AX989</f>
        <v/>
      </c>
      <c r="I769" s="1515">
        <f>+RBOB!AZ989</f>
        <v/>
      </c>
      <c r="J769" s="1506">
        <f>+I769-0.25</f>
        <v/>
      </c>
      <c r="K769" s="1506">
        <f>(+J769*$K$30)/1000</f>
        <v/>
      </c>
      <c r="L769" s="1506">
        <f>((75/H769)+10)/1000</f>
        <v/>
      </c>
      <c r="M769" s="1505">
        <f>+K769+L769</f>
        <v/>
      </c>
      <c r="N769" s="1505">
        <f>+M769*H769</f>
        <v/>
      </c>
      <c r="O769" s="1505">
        <f>+N769-C769</f>
        <v/>
      </c>
      <c r="P769" s="1516">
        <f>(1-(+N769/C769))*100</f>
        <v/>
      </c>
    </row>
    <row r="770" ht="15" customHeight="1" s="1129">
      <c r="B770" s="1112" t="n">
        <v>45677</v>
      </c>
      <c r="C770" s="800" t="n">
        <v>3.01</v>
      </c>
      <c r="H770" s="1515">
        <f>+'BRL USD'!AX990</f>
        <v/>
      </c>
      <c r="I770" s="1515">
        <f>+RBOB!AZ990</f>
        <v/>
      </c>
      <c r="J770" s="1506">
        <f>+I770-0.25</f>
        <v/>
      </c>
      <c r="K770" s="1506">
        <f>(+J770*$K$30)/1000</f>
        <v/>
      </c>
      <c r="L770" s="1506">
        <f>((75/H770)+10)/1000</f>
        <v/>
      </c>
      <c r="M770" s="1505">
        <f>+K770+L770</f>
        <v/>
      </c>
      <c r="N770" s="1505">
        <f>+M770*H770</f>
        <v/>
      </c>
      <c r="O770" s="1505">
        <f>+N770-C770</f>
        <v/>
      </c>
      <c r="P770" s="1516">
        <f>(1-(+N770/C770))*100</f>
        <v/>
      </c>
    </row>
    <row r="771" ht="15" customHeight="1" s="1129">
      <c r="B771" s="1112" t="n">
        <v>45678</v>
      </c>
      <c r="C771" s="800" t="n">
        <v>3.01</v>
      </c>
      <c r="H771" s="1515">
        <f>+'BRL USD'!AX991</f>
        <v/>
      </c>
      <c r="I771" s="1515">
        <f>+RBOB!AZ991</f>
        <v/>
      </c>
      <c r="J771" s="1506">
        <f>+I771-0.25</f>
        <v/>
      </c>
      <c r="K771" s="1506">
        <f>(+J771*$K$30)/1000</f>
        <v/>
      </c>
      <c r="L771" s="1506">
        <f>((75/H771)+10)/1000</f>
        <v/>
      </c>
      <c r="M771" s="1505">
        <f>+K771+L771</f>
        <v/>
      </c>
      <c r="N771" s="1505">
        <f>+M771*H771</f>
        <v/>
      </c>
      <c r="O771" s="1505">
        <f>+N771-C771</f>
        <v/>
      </c>
      <c r="P771" s="1516">
        <f>(1-(+N771/C771))*100</f>
        <v/>
      </c>
    </row>
    <row r="772" ht="15" customHeight="1" s="1129">
      <c r="B772" s="1112" t="n">
        <v>45679</v>
      </c>
      <c r="C772" s="800" t="n">
        <v>3.01</v>
      </c>
      <c r="H772" s="1515">
        <f>+'BRL USD'!AX992</f>
        <v/>
      </c>
      <c r="I772" s="1515">
        <f>+RBOB!AZ992</f>
        <v/>
      </c>
      <c r="J772" s="1506">
        <f>+I772-0.25</f>
        <v/>
      </c>
      <c r="K772" s="1506">
        <f>(+J772*$K$30)/1000</f>
        <v/>
      </c>
      <c r="L772" s="1506">
        <f>((75/H772)+10)/1000</f>
        <v/>
      </c>
      <c r="M772" s="1505">
        <f>+K772+L772</f>
        <v/>
      </c>
      <c r="N772" s="1505">
        <f>+M772*H772</f>
        <v/>
      </c>
      <c r="O772" s="1505">
        <f>+N772-C772</f>
        <v/>
      </c>
      <c r="P772" s="1516">
        <f>(1-(+N772/C772))*100</f>
        <v/>
      </c>
    </row>
    <row r="773" ht="15" customHeight="1" s="1129">
      <c r="B773" s="1112" t="n">
        <v>45680</v>
      </c>
      <c r="C773" s="800" t="n">
        <v>3.01</v>
      </c>
      <c r="H773" s="1515">
        <f>+'BRL USD'!AX993</f>
        <v/>
      </c>
      <c r="I773" s="1515">
        <f>+RBOB!AZ993</f>
        <v/>
      </c>
      <c r="J773" s="1506">
        <f>+I773-0.25</f>
        <v/>
      </c>
      <c r="K773" s="1506">
        <f>(+J773*$K$30)/1000</f>
        <v/>
      </c>
      <c r="L773" s="1506">
        <f>((75/H773)+10)/1000</f>
        <v/>
      </c>
      <c r="M773" s="1505">
        <f>+K773+L773</f>
        <v/>
      </c>
      <c r="N773" s="1505">
        <f>+M773*H773</f>
        <v/>
      </c>
      <c r="O773" s="1505">
        <f>+N773-C773</f>
        <v/>
      </c>
      <c r="P773" s="1516">
        <f>(1-(+N773/C773))*100</f>
        <v/>
      </c>
    </row>
    <row r="774" ht="15" customHeight="1" s="1129">
      <c r="B774" s="1112" t="n">
        <v>45681</v>
      </c>
      <c r="C774" s="800" t="n">
        <v>3.01</v>
      </c>
      <c r="H774" s="1515">
        <f>+'BRL USD'!AX994</f>
        <v/>
      </c>
      <c r="I774" s="1515">
        <f>+RBOB!AZ994</f>
        <v/>
      </c>
      <c r="J774" s="1506">
        <f>+I774-0.25</f>
        <v/>
      </c>
      <c r="K774" s="1506">
        <f>(+J774*$K$30)/1000</f>
        <v/>
      </c>
      <c r="L774" s="1506">
        <f>((75/H774)+10)/1000</f>
        <v/>
      </c>
      <c r="M774" s="1505">
        <f>+K774+L774</f>
        <v/>
      </c>
      <c r="N774" s="1505">
        <f>+M774*H774</f>
        <v/>
      </c>
      <c r="O774" s="1505">
        <f>+N774-C774</f>
        <v/>
      </c>
      <c r="P774" s="1516">
        <f>(1-(+N774/C774))*100</f>
        <v/>
      </c>
    </row>
    <row r="775" ht="15" customHeight="1" s="1129">
      <c r="B775" s="1112" t="n">
        <v>45684</v>
      </c>
      <c r="C775" s="800" t="n">
        <v>3.01</v>
      </c>
      <c r="H775" s="1515">
        <f>+'BRL USD'!AX995</f>
        <v/>
      </c>
      <c r="I775" s="1515">
        <f>+RBOB!AZ995</f>
        <v/>
      </c>
      <c r="J775" s="1506">
        <f>+I775-0.25</f>
        <v/>
      </c>
      <c r="K775" s="1506">
        <f>(+J775*$K$30)/1000</f>
        <v/>
      </c>
      <c r="L775" s="1506">
        <f>((75/H775)+10)/1000</f>
        <v/>
      </c>
      <c r="M775" s="1505">
        <f>+K775+L775</f>
        <v/>
      </c>
      <c r="N775" s="1505">
        <f>+M775*H775</f>
        <v/>
      </c>
      <c r="O775" s="1505">
        <f>+N775-C775</f>
        <v/>
      </c>
      <c r="P775" s="1516">
        <f>(1-(+N775/C775))*100</f>
        <v/>
      </c>
    </row>
    <row r="776" ht="15" customHeight="1" s="1129">
      <c r="B776" s="1112" t="n">
        <v>45685</v>
      </c>
      <c r="C776" s="800" t="n">
        <v>3.01</v>
      </c>
      <c r="H776" s="1515">
        <f>+'BRL USD'!AX996</f>
        <v/>
      </c>
      <c r="I776" s="1515">
        <f>+RBOB!AZ996</f>
        <v/>
      </c>
      <c r="J776" s="1506">
        <f>+I776-0.25</f>
        <v/>
      </c>
      <c r="K776" s="1506">
        <f>(+J776*$K$30)/1000</f>
        <v/>
      </c>
      <c r="L776" s="1506">
        <f>((75/H776)+10)/1000</f>
        <v/>
      </c>
      <c r="M776" s="1505">
        <f>+K776+L776</f>
        <v/>
      </c>
      <c r="N776" s="1505">
        <f>+M776*H776</f>
        <v/>
      </c>
      <c r="O776" s="1505">
        <f>+N776-C776</f>
        <v/>
      </c>
      <c r="P776" s="1516">
        <f>(1-(+N776/C776))*100</f>
        <v/>
      </c>
    </row>
    <row r="777" ht="15" customHeight="1" s="1129">
      <c r="B777" s="1112" t="n">
        <v>45686</v>
      </c>
      <c r="C777" s="800" t="n">
        <v>3.01</v>
      </c>
      <c r="H777" s="1515">
        <f>+'BRL USD'!AX997</f>
        <v/>
      </c>
      <c r="I777" s="1515">
        <f>+RBOB!AZ997</f>
        <v/>
      </c>
      <c r="J777" s="1506">
        <f>+I777-0.25</f>
        <v/>
      </c>
      <c r="K777" s="1506">
        <f>(+J777*$K$30)/1000</f>
        <v/>
      </c>
      <c r="L777" s="1506">
        <f>((75/H777)+10)/1000</f>
        <v/>
      </c>
      <c r="M777" s="1505">
        <f>+K777+L777</f>
        <v/>
      </c>
      <c r="N777" s="1505">
        <f>+M777*H777</f>
        <v/>
      </c>
      <c r="O777" s="1505">
        <f>+N777-C777</f>
        <v/>
      </c>
      <c r="P777" s="1516">
        <f>(1-(+N777/C777))*100</f>
        <v/>
      </c>
    </row>
    <row r="778" ht="15" customHeight="1" s="1129">
      <c r="B778" s="1112" t="n">
        <v>45687</v>
      </c>
      <c r="C778" s="800" t="n">
        <v>3.01</v>
      </c>
      <c r="H778" s="1515">
        <f>+'BRL USD'!AX998</f>
        <v/>
      </c>
      <c r="I778" s="1515">
        <f>+RBOB!AZ998</f>
        <v/>
      </c>
      <c r="J778" s="1506">
        <f>+I778-0.25</f>
        <v/>
      </c>
      <c r="K778" s="1506">
        <f>(+J778*$K$30)/1000</f>
        <v/>
      </c>
      <c r="L778" s="1506">
        <f>((75/H778)+10)/1000</f>
        <v/>
      </c>
      <c r="M778" s="1505">
        <f>+K778+L778</f>
        <v/>
      </c>
      <c r="N778" s="1505">
        <f>+M778*H778</f>
        <v/>
      </c>
      <c r="O778" s="1505">
        <f>+N778-C778</f>
        <v/>
      </c>
      <c r="P778" s="1516">
        <f>(1-(+N778/C778))*100</f>
        <v/>
      </c>
    </row>
    <row r="779" ht="15" customHeight="1" s="1129">
      <c r="B779" s="1112" t="n">
        <v>45688</v>
      </c>
      <c r="C779" s="800" t="n">
        <v>3.01</v>
      </c>
      <c r="H779" s="1515">
        <f>+'BRL USD'!AX999</f>
        <v/>
      </c>
      <c r="I779" s="1515">
        <f>+RBOB!AZ999</f>
        <v/>
      </c>
      <c r="J779" s="1506">
        <f>+I779-0.25</f>
        <v/>
      </c>
      <c r="K779" s="1506">
        <f>(+J779*$K$30)/1000</f>
        <v/>
      </c>
      <c r="L779" s="1506">
        <f>((75/H779)+10)/1000</f>
        <v/>
      </c>
      <c r="M779" s="1505">
        <f>+K779+L779</f>
        <v/>
      </c>
      <c r="N779" s="1505">
        <f>+M779*H779</f>
        <v/>
      </c>
      <c r="O779" s="1505">
        <f>+N779-C779</f>
        <v/>
      </c>
      <c r="P779" s="1516">
        <f>(1-(+N779/C779))*100</f>
        <v/>
      </c>
    </row>
    <row r="780" ht="15" customHeight="1" s="1129">
      <c r="B780" s="1112" t="n">
        <v>45691</v>
      </c>
      <c r="C780" s="800" t="n">
        <v>3.01</v>
      </c>
      <c r="H780" s="1515">
        <f>+'BRL USD'!AY1000</f>
        <v/>
      </c>
      <c r="I780" s="1515">
        <f>+RBOB!BA1000</f>
        <v/>
      </c>
      <c r="J780" s="1506">
        <f>+I780-0.25</f>
        <v/>
      </c>
      <c r="K780" s="1506">
        <f>(+J780*$K$30)/1000</f>
        <v/>
      </c>
      <c r="L780" s="1506">
        <f>((75/H780)+10)/1000</f>
        <v/>
      </c>
      <c r="M780" s="1505">
        <f>+K780+L780</f>
        <v/>
      </c>
      <c r="N780" s="1505">
        <f>+M780*H780</f>
        <v/>
      </c>
      <c r="O780" s="1505">
        <f>+N780-C780</f>
        <v/>
      </c>
      <c r="P780" s="1516">
        <f>(1-(+N780/C780))*100</f>
        <v/>
      </c>
    </row>
    <row r="781" ht="15" customHeight="1" s="1129">
      <c r="B781" s="1112" t="n">
        <v>45692</v>
      </c>
      <c r="C781" s="800" t="n">
        <v>3.01</v>
      </c>
      <c r="H781" s="1515">
        <f>+'BRL USD'!AY1001</f>
        <v/>
      </c>
      <c r="I781" s="1515">
        <f>+RBOB!BA1001</f>
        <v/>
      </c>
      <c r="J781" s="1506">
        <f>+I781-0.25</f>
        <v/>
      </c>
      <c r="K781" s="1506">
        <f>(+J781*$K$30)/1000</f>
        <v/>
      </c>
      <c r="L781" s="1506">
        <f>((75/H781)+10)/1000</f>
        <v/>
      </c>
      <c r="M781" s="1505">
        <f>+K781+L781</f>
        <v/>
      </c>
      <c r="N781" s="1505">
        <f>+M781*H781</f>
        <v/>
      </c>
      <c r="O781" s="1505">
        <f>+N781-C781</f>
        <v/>
      </c>
      <c r="P781" s="1516">
        <f>(1-(+N781/C781))*100</f>
        <v/>
      </c>
    </row>
    <row r="782" ht="15" customHeight="1" s="1129">
      <c r="B782" s="1112" t="n">
        <v>45693</v>
      </c>
      <c r="C782" s="800" t="n">
        <v>3.01</v>
      </c>
      <c r="H782" s="1515">
        <f>+'BRL USD'!AY1002</f>
        <v/>
      </c>
      <c r="I782" s="1515">
        <f>+RBOB!BA1002</f>
        <v/>
      </c>
      <c r="J782" s="1506">
        <f>+I782-0.25</f>
        <v/>
      </c>
      <c r="K782" s="1506">
        <f>(+J782*$K$30)/1000</f>
        <v/>
      </c>
      <c r="L782" s="1506">
        <f>((75/H782)+10)/1000</f>
        <v/>
      </c>
      <c r="M782" s="1505">
        <f>+K782+L782</f>
        <v/>
      </c>
      <c r="N782" s="1505">
        <f>+M782*H782</f>
        <v/>
      </c>
      <c r="O782" s="1505">
        <f>+N782-C782</f>
        <v/>
      </c>
      <c r="P782" s="1516">
        <f>(1-(+N782/C782))*100</f>
        <v/>
      </c>
    </row>
    <row r="783" ht="15" customHeight="1" s="1129">
      <c r="B783" s="1112" t="n">
        <v>45694</v>
      </c>
      <c r="C783" s="800" t="n">
        <v>3.01</v>
      </c>
      <c r="H783" s="1515">
        <f>+'BRL USD'!AY1003</f>
        <v/>
      </c>
      <c r="I783" s="1515">
        <f>+RBOB!BA1003</f>
        <v/>
      </c>
      <c r="J783" s="1506">
        <f>+I783-0.25</f>
        <v/>
      </c>
      <c r="K783" s="1506">
        <f>(+J783*$K$30)/1000</f>
        <v/>
      </c>
      <c r="L783" s="1506">
        <f>((75/H783)+10)/1000</f>
        <v/>
      </c>
      <c r="M783" s="1505">
        <f>+K783+L783</f>
        <v/>
      </c>
      <c r="N783" s="1505">
        <f>+M783*H783</f>
        <v/>
      </c>
      <c r="O783" s="1505">
        <f>+N783-C783</f>
        <v/>
      </c>
      <c r="P783" s="1516">
        <f>(1-(+N783/C783))*100</f>
        <v/>
      </c>
    </row>
    <row r="784" ht="15" customHeight="1" s="1129">
      <c r="B784" s="1112" t="n">
        <v>45695</v>
      </c>
      <c r="C784" s="800" t="n">
        <v>3.01</v>
      </c>
      <c r="H784" s="1515">
        <f>+'BRL USD'!AY1004</f>
        <v/>
      </c>
      <c r="I784" s="1515">
        <f>+RBOB!BA1004</f>
        <v/>
      </c>
      <c r="J784" s="1506">
        <f>+I784-0.25</f>
        <v/>
      </c>
      <c r="K784" s="1506">
        <f>(+J784*$K$30)/1000</f>
        <v/>
      </c>
      <c r="L784" s="1506">
        <f>((75/H784)+10)/1000</f>
        <v/>
      </c>
      <c r="M784" s="1505">
        <f>+K784+L784</f>
        <v/>
      </c>
      <c r="N784" s="1505">
        <f>+M784*H784</f>
        <v/>
      </c>
      <c r="O784" s="1505">
        <f>+N784-C784</f>
        <v/>
      </c>
      <c r="P784" s="1516">
        <f>(1-(+N784/C784))*100</f>
        <v/>
      </c>
    </row>
    <row r="785" ht="15" customHeight="1" s="1129">
      <c r="B785" s="1112" t="n">
        <v>45698</v>
      </c>
      <c r="C785" s="800" t="n">
        <v>3.01</v>
      </c>
      <c r="H785" s="1515">
        <f>+'BRL USD'!AY1005</f>
        <v/>
      </c>
      <c r="I785" s="1515">
        <f>+RBOB!BA1005</f>
        <v/>
      </c>
      <c r="J785" s="1506">
        <f>+I785-0.25</f>
        <v/>
      </c>
      <c r="K785" s="1506">
        <f>(+J785*$K$30)/1000</f>
        <v/>
      </c>
      <c r="L785" s="1506">
        <f>((75/H785)+10)/1000</f>
        <v/>
      </c>
      <c r="M785" s="1505">
        <f>+K785+L785</f>
        <v/>
      </c>
      <c r="N785" s="1505">
        <f>+M785*H785</f>
        <v/>
      </c>
      <c r="O785" s="1505">
        <f>+N785-C785</f>
        <v/>
      </c>
      <c r="P785" s="1516">
        <f>(1-(+N785/C785))*100</f>
        <v/>
      </c>
    </row>
    <row r="786" ht="15" customHeight="1" s="1129">
      <c r="B786" s="1112" t="n">
        <v>45699</v>
      </c>
      <c r="C786" s="800" t="n">
        <v>3.01</v>
      </c>
      <c r="H786" s="1515">
        <f>+'BRL USD'!AY1006</f>
        <v/>
      </c>
      <c r="I786" s="1515">
        <f>+RBOB!BA1006</f>
        <v/>
      </c>
      <c r="J786" s="1506">
        <f>+I786-0.25</f>
        <v/>
      </c>
      <c r="K786" s="1506">
        <f>(+J786*$K$30)/1000</f>
        <v/>
      </c>
      <c r="L786" s="1506">
        <f>((75/H786)+10)/1000</f>
        <v/>
      </c>
      <c r="M786" s="1505">
        <f>+K786+L786</f>
        <v/>
      </c>
      <c r="N786" s="1505">
        <f>+M786*H786</f>
        <v/>
      </c>
      <c r="O786" s="1505">
        <f>+N786-C786</f>
        <v/>
      </c>
      <c r="P786" s="1516">
        <f>(1-(+N786/C786))*100</f>
        <v/>
      </c>
    </row>
    <row r="787" ht="15" customHeight="1" s="1129">
      <c r="B787" s="1112" t="n">
        <v>45700</v>
      </c>
      <c r="C787" s="800" t="n">
        <v>3.01</v>
      </c>
      <c r="H787" s="1515">
        <f>+'BRL USD'!AY1007</f>
        <v/>
      </c>
      <c r="I787" s="1515">
        <f>+RBOB!BA1007</f>
        <v/>
      </c>
      <c r="J787" s="1506">
        <f>+I787-0.25</f>
        <v/>
      </c>
      <c r="K787" s="1506">
        <f>(+J787*$K$30)/1000</f>
        <v/>
      </c>
      <c r="L787" s="1506">
        <f>((75/H787)+10)/1000</f>
        <v/>
      </c>
      <c r="M787" s="1505">
        <f>+K787+L787</f>
        <v/>
      </c>
      <c r="N787" s="1505">
        <f>+M787*H787</f>
        <v/>
      </c>
      <c r="O787" s="1505">
        <f>+N787-C787</f>
        <v/>
      </c>
      <c r="P787" s="1516">
        <f>(1-(+N787/C787))*100</f>
        <v/>
      </c>
    </row>
    <row r="788" ht="15" customHeight="1" s="1129">
      <c r="B788" s="1112" t="n">
        <v>45701</v>
      </c>
      <c r="C788" s="800" t="n">
        <v>3.01</v>
      </c>
      <c r="H788" s="1515">
        <f>+'BRL USD'!AY1008</f>
        <v/>
      </c>
      <c r="I788" s="1515">
        <f>+RBOB!BA1008</f>
        <v/>
      </c>
      <c r="J788" s="1506">
        <f>+I788-0.25</f>
        <v/>
      </c>
      <c r="K788" s="1506">
        <f>(+J788*$K$30)/1000</f>
        <v/>
      </c>
      <c r="L788" s="1506">
        <f>((75/H788)+10)/1000</f>
        <v/>
      </c>
      <c r="M788" s="1505">
        <f>+K788+L788</f>
        <v/>
      </c>
      <c r="N788" s="1505">
        <f>+M788*H788</f>
        <v/>
      </c>
      <c r="O788" s="1505">
        <f>+N788-C788</f>
        <v/>
      </c>
      <c r="P788" s="1516">
        <f>(1-(+N788/C788))*100</f>
        <v/>
      </c>
    </row>
    <row r="789" ht="15" customHeight="1" s="1129">
      <c r="B789" s="1112" t="n">
        <v>45702</v>
      </c>
      <c r="C789" s="800" t="n">
        <v>3.01</v>
      </c>
      <c r="H789" s="1515">
        <f>+'BRL USD'!AY1009</f>
        <v/>
      </c>
      <c r="I789" s="1515">
        <f>+RBOB!BA1009</f>
        <v/>
      </c>
      <c r="J789" s="1506">
        <f>+I789-0.25</f>
        <v/>
      </c>
      <c r="K789" s="1506">
        <f>(+J789*$K$30)/1000</f>
        <v/>
      </c>
      <c r="L789" s="1506">
        <f>((75/H789)+10)/1000</f>
        <v/>
      </c>
      <c r="M789" s="1505">
        <f>+K789+L789</f>
        <v/>
      </c>
      <c r="N789" s="1505">
        <f>+M789*H789</f>
        <v/>
      </c>
      <c r="O789" s="1505">
        <f>+N789-C789</f>
        <v/>
      </c>
      <c r="P789" s="1516">
        <f>(1-(+N789/C789))*100</f>
        <v/>
      </c>
    </row>
    <row r="790" ht="15" customHeight="1" s="1129">
      <c r="B790" s="1112" t="n">
        <v>45705</v>
      </c>
      <c r="C790" s="800" t="n">
        <v>3.01</v>
      </c>
      <c r="H790" s="1515">
        <f>+'BRL USD'!AY1010</f>
        <v/>
      </c>
      <c r="I790" s="1515">
        <f>+RBOB!BA1010</f>
        <v/>
      </c>
      <c r="J790" s="1506">
        <f>+I790-0.25</f>
        <v/>
      </c>
      <c r="K790" s="1506">
        <f>(+J790*$K$30)/1000</f>
        <v/>
      </c>
      <c r="L790" s="1506">
        <f>((75/H790)+10)/1000</f>
        <v/>
      </c>
      <c r="M790" s="1505">
        <f>+K790+L790</f>
        <v/>
      </c>
      <c r="N790" s="1505">
        <f>+M790*H790</f>
        <v/>
      </c>
      <c r="O790" s="1505">
        <f>+N790-C790</f>
        <v/>
      </c>
      <c r="P790" s="1516">
        <f>(1-(+N790/C790))*100</f>
        <v/>
      </c>
    </row>
    <row r="791" ht="15" customHeight="1" s="1129">
      <c r="B791" s="1112" t="n">
        <v>45706</v>
      </c>
      <c r="C791" s="800" t="n">
        <v>3.01</v>
      </c>
      <c r="H791" s="1515">
        <f>+'BRL USD'!AY1011</f>
        <v/>
      </c>
      <c r="I791" s="1515">
        <f>+RBOB!BA1011</f>
        <v/>
      </c>
      <c r="J791" s="1506">
        <f>+I791-0.25</f>
        <v/>
      </c>
      <c r="K791" s="1506">
        <f>(+J791*$K$30)/1000</f>
        <v/>
      </c>
      <c r="L791" s="1506">
        <f>((75/H791)+10)/1000</f>
        <v/>
      </c>
      <c r="M791" s="1505">
        <f>+K791+L791</f>
        <v/>
      </c>
      <c r="N791" s="1505">
        <f>+M791*H791</f>
        <v/>
      </c>
      <c r="O791" s="1505">
        <f>+N791-C791</f>
        <v/>
      </c>
      <c r="P791" s="1516">
        <f>(1-(+N791/C791))*100</f>
        <v/>
      </c>
    </row>
    <row r="792" ht="15" customHeight="1" s="1129">
      <c r="B792" s="1112" t="n">
        <v>45707</v>
      </c>
      <c r="C792" s="800" t="n">
        <v>3.01</v>
      </c>
      <c r="H792" s="1515">
        <f>+'BRL USD'!AY1012</f>
        <v/>
      </c>
      <c r="I792" s="1515">
        <f>+RBOB!BA1012</f>
        <v/>
      </c>
      <c r="J792" s="1506">
        <f>+I792-0.25</f>
        <v/>
      </c>
      <c r="K792" s="1506">
        <f>(+J792*$K$30)/1000</f>
        <v/>
      </c>
      <c r="L792" s="1506">
        <f>((75/H792)+10)/1000</f>
        <v/>
      </c>
      <c r="M792" s="1505">
        <f>+K792+L792</f>
        <v/>
      </c>
      <c r="N792" s="1505">
        <f>+M792*H792</f>
        <v/>
      </c>
      <c r="O792" s="1505">
        <f>+N792-C792</f>
        <v/>
      </c>
      <c r="P792" s="1516">
        <f>(1-(+N792/C792))*100</f>
        <v/>
      </c>
    </row>
    <row r="793" ht="15" customHeight="1" s="1129">
      <c r="B793" s="1112" t="n">
        <v>45708</v>
      </c>
      <c r="C793" s="800" t="n">
        <v>3.01</v>
      </c>
      <c r="H793" s="1515">
        <f>+'BRL USD'!AY1013</f>
        <v/>
      </c>
      <c r="I793" s="1515">
        <f>+RBOB!BA1013</f>
        <v/>
      </c>
      <c r="J793" s="1506">
        <f>+I793-0.25</f>
        <v/>
      </c>
      <c r="K793" s="1506">
        <f>(+J793*$K$30)/1000</f>
        <v/>
      </c>
      <c r="L793" s="1506">
        <f>((75/H793)+10)/1000</f>
        <v/>
      </c>
      <c r="M793" s="1505">
        <f>+K793+L793</f>
        <v/>
      </c>
      <c r="N793" s="1505">
        <f>+M793*H793</f>
        <v/>
      </c>
      <c r="O793" s="1505">
        <f>+N793-C793</f>
        <v/>
      </c>
      <c r="P793" s="1516">
        <f>(1-(+N793/C793))*100</f>
        <v/>
      </c>
    </row>
    <row r="794" ht="15" customHeight="1" s="1129">
      <c r="B794" s="1112" t="n">
        <v>45709</v>
      </c>
      <c r="C794" s="800" t="n">
        <v>3.01</v>
      </c>
      <c r="H794" s="1515">
        <f>+'BRL USD'!AY1014</f>
        <v/>
      </c>
      <c r="I794" s="1515">
        <f>+RBOB!BA1014</f>
        <v/>
      </c>
      <c r="J794" s="1506">
        <f>+I794-0.25</f>
        <v/>
      </c>
      <c r="K794" s="1506">
        <f>(+J794*$K$30)/1000</f>
        <v/>
      </c>
      <c r="L794" s="1506">
        <f>((75/H794)+10)/1000</f>
        <v/>
      </c>
      <c r="M794" s="1505">
        <f>+K794+L794</f>
        <v/>
      </c>
      <c r="N794" s="1505">
        <f>+M794*H794</f>
        <v/>
      </c>
      <c r="O794" s="1505">
        <f>+N794-C794</f>
        <v/>
      </c>
      <c r="P794" s="1516">
        <f>(1-(+N794/C794))*100</f>
        <v/>
      </c>
    </row>
    <row r="795" ht="15" customHeight="1" s="1129">
      <c r="B795" s="1112" t="n">
        <v>45712</v>
      </c>
      <c r="C795" s="800" t="n">
        <v>3.01</v>
      </c>
      <c r="H795" s="1515">
        <f>+'BRL USD'!AY1015</f>
        <v/>
      </c>
      <c r="I795" s="1515">
        <f>+RBOB!BA1015</f>
        <v/>
      </c>
      <c r="J795" s="1506">
        <f>+I795-0.25</f>
        <v/>
      </c>
      <c r="K795" s="1506">
        <f>(+J795*$K$30)/1000</f>
        <v/>
      </c>
      <c r="L795" s="1506">
        <f>((75/H795)+10)/1000</f>
        <v/>
      </c>
      <c r="M795" s="1505">
        <f>+K795+L795</f>
        <v/>
      </c>
      <c r="N795" s="1505">
        <f>+M795*H795</f>
        <v/>
      </c>
      <c r="O795" s="1505">
        <f>+N795-C795</f>
        <v/>
      </c>
      <c r="P795" s="1516">
        <f>(1-(+N795/C795))*100</f>
        <v/>
      </c>
    </row>
    <row r="796" ht="15" customHeight="1" s="1129">
      <c r="B796" s="1112" t="n">
        <v>45713</v>
      </c>
      <c r="C796" s="800" t="n">
        <v>3.01</v>
      </c>
      <c r="H796" s="1515">
        <f>+'BRL USD'!AY1016</f>
        <v/>
      </c>
      <c r="I796" s="1515">
        <f>+RBOB!BA1016</f>
        <v/>
      </c>
      <c r="J796" s="1506">
        <f>+I796-0.25</f>
        <v/>
      </c>
      <c r="K796" s="1506">
        <f>(+J796*$K$30)/1000</f>
        <v/>
      </c>
      <c r="L796" s="1506">
        <f>((75/H796)+10)/1000</f>
        <v/>
      </c>
      <c r="M796" s="1505">
        <f>+K796+L796</f>
        <v/>
      </c>
      <c r="N796" s="1505">
        <f>+M796*H796</f>
        <v/>
      </c>
      <c r="O796" s="1505">
        <f>+N796-C796</f>
        <v/>
      </c>
      <c r="P796" s="1516">
        <f>(1-(+N796/C796))*100</f>
        <v/>
      </c>
    </row>
    <row r="797" ht="15" customHeight="1" s="1129">
      <c r="B797" s="1112" t="n">
        <v>45714</v>
      </c>
      <c r="C797" s="800" t="n">
        <v>3.01</v>
      </c>
      <c r="H797" s="1515">
        <f>+'BRL USD'!AY1017</f>
        <v/>
      </c>
      <c r="I797" s="1515">
        <f>+RBOB!BA1017</f>
        <v/>
      </c>
      <c r="J797" s="1506">
        <f>+I797-0.25</f>
        <v/>
      </c>
      <c r="K797" s="1506">
        <f>(+J797*$K$30)/1000</f>
        <v/>
      </c>
      <c r="L797" s="1506">
        <f>((75/H797)+10)/1000</f>
        <v/>
      </c>
      <c r="M797" s="1505">
        <f>+K797+L797</f>
        <v/>
      </c>
      <c r="N797" s="1505">
        <f>+M797*H797</f>
        <v/>
      </c>
      <c r="O797" s="1505">
        <f>+N797-C797</f>
        <v/>
      </c>
      <c r="P797" s="1516">
        <f>(1-(+N797/C797))*100</f>
        <v/>
      </c>
    </row>
    <row r="798" ht="15" customHeight="1" s="1129">
      <c r="B798" s="1112" t="n">
        <v>45715</v>
      </c>
      <c r="C798" s="800" t="n">
        <v>3.01</v>
      </c>
      <c r="H798" s="1515">
        <f>+'BRL USD'!AY1018</f>
        <v/>
      </c>
      <c r="I798" s="1515">
        <f>+RBOB!BA1018</f>
        <v/>
      </c>
      <c r="J798" s="1506">
        <f>+I798-0.25</f>
        <v/>
      </c>
      <c r="K798" s="1506">
        <f>(+J798*$K$30)/1000</f>
        <v/>
      </c>
      <c r="L798" s="1506">
        <f>((75/H798)+10)/1000</f>
        <v/>
      </c>
      <c r="M798" s="1505">
        <f>+K798+L798</f>
        <v/>
      </c>
      <c r="N798" s="1505">
        <f>+M798*H798</f>
        <v/>
      </c>
      <c r="O798" s="1505">
        <f>+N798-C798</f>
        <v/>
      </c>
      <c r="P798" s="1516">
        <f>(1-(+N798/C798))*100</f>
        <v/>
      </c>
    </row>
    <row r="799" ht="15" customHeight="1" s="1129">
      <c r="B799" s="1112" t="n">
        <v>45716</v>
      </c>
      <c r="C799" s="800" t="n">
        <v>3.01</v>
      </c>
      <c r="H799" s="1515">
        <f>+'BRL USD'!AZ1019</f>
        <v/>
      </c>
      <c r="I799" s="1515">
        <f>+RBOB!BB1019</f>
        <v/>
      </c>
      <c r="J799" s="1506">
        <f>+I799-0.25</f>
        <v/>
      </c>
      <c r="K799" s="1506">
        <f>(+J799*$K$30)/1000</f>
        <v/>
      </c>
      <c r="L799" s="1506">
        <f>((75/H799)+10)/1000</f>
        <v/>
      </c>
      <c r="M799" s="1505">
        <f>+K799+L799</f>
        <v/>
      </c>
      <c r="N799" s="1505">
        <f>+M799*H799</f>
        <v/>
      </c>
      <c r="O799" s="1505">
        <f>+N799-C799</f>
        <v/>
      </c>
      <c r="P799" s="1516">
        <f>(1-(+N799/C799))*100</f>
        <v/>
      </c>
    </row>
    <row r="800" ht="15" customHeight="1" s="1129">
      <c r="B800" s="1112" t="n">
        <v>45719</v>
      </c>
      <c r="C800" s="800" t="n">
        <v>3.01</v>
      </c>
      <c r="H800" s="1515">
        <f>+'BRL USD'!AZ1020</f>
        <v/>
      </c>
      <c r="I800" s="1515">
        <f>+RBOB!BB1020</f>
        <v/>
      </c>
      <c r="J800" s="1506">
        <f>+I800-0.25</f>
        <v/>
      </c>
      <c r="K800" s="1506">
        <f>(+J800*$K$30)/1000</f>
        <v/>
      </c>
      <c r="L800" s="1506">
        <f>((75/H800)+10)/1000</f>
        <v/>
      </c>
      <c r="M800" s="1505">
        <f>+K800+L800</f>
        <v/>
      </c>
      <c r="N800" s="1505">
        <f>+M800*H800</f>
        <v/>
      </c>
      <c r="O800" s="1505">
        <f>+N800-C800</f>
        <v/>
      </c>
      <c r="P800" s="1516">
        <f>(1-(+N800/C800))*100</f>
        <v/>
      </c>
    </row>
    <row r="801" ht="15" customHeight="1" s="1129">
      <c r="B801" s="1112" t="n">
        <v>45720</v>
      </c>
      <c r="C801" s="800" t="n">
        <v>3.01</v>
      </c>
      <c r="H801" s="1515">
        <f>+'BRL USD'!AZ1021</f>
        <v/>
      </c>
      <c r="I801" s="1515">
        <f>+RBOB!BB1021</f>
        <v/>
      </c>
      <c r="J801" s="1506">
        <f>+I801-0.25</f>
        <v/>
      </c>
      <c r="K801" s="1506">
        <f>(+J801*$K$30)/1000</f>
        <v/>
      </c>
      <c r="L801" s="1506">
        <f>((75/H801)+10)/1000</f>
        <v/>
      </c>
      <c r="M801" s="1505">
        <f>+K801+L801</f>
        <v/>
      </c>
      <c r="N801" s="1505">
        <f>+M801*H801</f>
        <v/>
      </c>
      <c r="O801" s="1505">
        <f>+N801-C801</f>
        <v/>
      </c>
      <c r="P801" s="1516">
        <f>(1-(+N801/C801))*100</f>
        <v/>
      </c>
    </row>
    <row r="802" ht="15" customHeight="1" s="1129">
      <c r="B802" s="1112" t="n">
        <v>45721</v>
      </c>
      <c r="C802" s="800" t="n">
        <v>3.01</v>
      </c>
      <c r="H802" s="1515">
        <f>+'BRL USD'!AZ1022</f>
        <v/>
      </c>
      <c r="I802" s="1515">
        <f>+RBOB!BB1022</f>
        <v/>
      </c>
      <c r="J802" s="1506">
        <f>+I802-0.25</f>
        <v/>
      </c>
      <c r="K802" s="1506">
        <f>(+J802*$K$30)/1000</f>
        <v/>
      </c>
      <c r="L802" s="1506">
        <f>((75/H802)+10)/1000</f>
        <v/>
      </c>
      <c r="M802" s="1505">
        <f>+K802+L802</f>
        <v/>
      </c>
      <c r="N802" s="1505">
        <f>+M802*H802</f>
        <v/>
      </c>
      <c r="O802" s="1505">
        <f>+N802-C802</f>
        <v/>
      </c>
      <c r="P802" s="1516">
        <f>(1-(+N802/C802))*100</f>
        <v/>
      </c>
    </row>
    <row r="803" ht="15" customHeight="1" s="1129">
      <c r="B803" s="1112" t="n">
        <v>45722</v>
      </c>
      <c r="C803" s="800" t="n">
        <v>3.01</v>
      </c>
      <c r="H803" s="1515">
        <f>+'BRL USD'!AZ1023</f>
        <v/>
      </c>
      <c r="I803" s="1515">
        <f>+RBOB!BB1023</f>
        <v/>
      </c>
      <c r="J803" s="1506">
        <f>+I803-0.25</f>
        <v/>
      </c>
      <c r="K803" s="1506">
        <f>(+J803*$K$30)/1000</f>
        <v/>
      </c>
      <c r="L803" s="1506">
        <f>((75/H803)+10)/1000</f>
        <v/>
      </c>
      <c r="M803" s="1505">
        <f>+K803+L803</f>
        <v/>
      </c>
      <c r="N803" s="1505">
        <f>+M803*H803</f>
        <v/>
      </c>
      <c r="O803" s="1505">
        <f>+N803-C803</f>
        <v/>
      </c>
      <c r="P803" s="1516">
        <f>(1-(+N803/C803))*100</f>
        <v/>
      </c>
    </row>
    <row r="804" ht="15" customHeight="1" s="1129">
      <c r="B804" s="1112" t="n">
        <v>45723</v>
      </c>
      <c r="C804" s="800" t="n">
        <v>3.01</v>
      </c>
      <c r="H804" s="1515">
        <f>+'BRL USD'!AZ1024</f>
        <v/>
      </c>
      <c r="I804" s="1515">
        <f>+RBOB!BB1024</f>
        <v/>
      </c>
      <c r="J804" s="1506">
        <f>+I804-0.25</f>
        <v/>
      </c>
      <c r="K804" s="1506">
        <f>(+J804*$K$30)/1000</f>
        <v/>
      </c>
      <c r="L804" s="1506">
        <f>((75/H804)+10)/1000</f>
        <v/>
      </c>
      <c r="M804" s="1505">
        <f>+K804+L804</f>
        <v/>
      </c>
      <c r="N804" s="1505">
        <f>+M804*H804</f>
        <v/>
      </c>
      <c r="O804" s="1505">
        <f>+N804-C804</f>
        <v/>
      </c>
      <c r="P804" s="1516">
        <f>(1-(+N804/C804))*100</f>
        <v/>
      </c>
    </row>
    <row r="805" ht="15" customHeight="1" s="1129">
      <c r="B805" s="1112" t="n">
        <v>45726</v>
      </c>
      <c r="C805" s="800" t="n">
        <v>3.01</v>
      </c>
      <c r="H805" s="1515">
        <f>+'BRL USD'!AZ1025</f>
        <v/>
      </c>
      <c r="I805" s="1515">
        <f>+RBOB!BB1025</f>
        <v/>
      </c>
      <c r="J805" s="1506">
        <f>+I805-0.25</f>
        <v/>
      </c>
      <c r="K805" s="1506">
        <f>(+J805*$K$30)/1000</f>
        <v/>
      </c>
      <c r="L805" s="1506">
        <f>((75/H805)+10)/1000</f>
        <v/>
      </c>
      <c r="M805" s="1505">
        <f>+K805+L805</f>
        <v/>
      </c>
      <c r="N805" s="1505">
        <f>+M805*H805</f>
        <v/>
      </c>
      <c r="O805" s="1505">
        <f>+N805-C805</f>
        <v/>
      </c>
      <c r="P805" s="1516">
        <f>(1-(+N805/C805))*100</f>
        <v/>
      </c>
    </row>
    <row r="806" ht="15" customHeight="1" s="1129">
      <c r="B806" s="1112" t="n">
        <v>45727</v>
      </c>
      <c r="C806" s="800" t="n">
        <v>3.01</v>
      </c>
      <c r="H806" s="1515">
        <f>+'BRL USD'!AZ1026</f>
        <v/>
      </c>
      <c r="I806" s="1515">
        <f>+RBOB!BB1026</f>
        <v/>
      </c>
      <c r="J806" s="1506">
        <f>+I806-0.25</f>
        <v/>
      </c>
      <c r="K806" s="1506">
        <f>(+J806*$K$30)/1000</f>
        <v/>
      </c>
      <c r="L806" s="1506">
        <f>((75/H806)+10)/1000</f>
        <v/>
      </c>
      <c r="M806" s="1505">
        <f>+K806+L806</f>
        <v/>
      </c>
      <c r="N806" s="1505">
        <f>+M806*H806</f>
        <v/>
      </c>
      <c r="O806" s="1505">
        <f>+N806-C806</f>
        <v/>
      </c>
      <c r="P806" s="1516">
        <f>(1-(+N806/C806))*100</f>
        <v/>
      </c>
    </row>
    <row r="807" ht="15" customHeight="1" s="1129">
      <c r="B807" s="1112" t="n">
        <v>45728</v>
      </c>
      <c r="C807" s="800" t="n">
        <v>3.01</v>
      </c>
      <c r="H807" s="1515">
        <f>+'BRL USD'!AZ1027</f>
        <v/>
      </c>
      <c r="I807" s="1515">
        <f>+RBOB!BB1027</f>
        <v/>
      </c>
      <c r="J807" s="1506">
        <f>+I807-0.25</f>
        <v/>
      </c>
      <c r="K807" s="1506">
        <f>(+J807*$K$30)/1000</f>
        <v/>
      </c>
      <c r="L807" s="1506">
        <f>((75/H807)+10)/1000</f>
        <v/>
      </c>
      <c r="M807" s="1505">
        <f>+K807+L807</f>
        <v/>
      </c>
      <c r="N807" s="1505">
        <f>+M807*H807</f>
        <v/>
      </c>
      <c r="O807" s="1505">
        <f>+N807-C807</f>
        <v/>
      </c>
      <c r="P807" s="1516">
        <f>(1-(+N807/C807))*100</f>
        <v/>
      </c>
    </row>
    <row r="808" ht="15" customHeight="1" s="1129">
      <c r="B808" s="1112" t="n">
        <v>45729</v>
      </c>
      <c r="C808" s="800" t="n">
        <v>3.01</v>
      </c>
      <c r="H808" s="1515">
        <f>+'BRL USD'!AZ1028</f>
        <v/>
      </c>
      <c r="I808" s="1515">
        <f>+RBOB!BB1028</f>
        <v/>
      </c>
      <c r="J808" s="1506">
        <f>+I808-0.25</f>
        <v/>
      </c>
      <c r="K808" s="1506">
        <f>(+J808*$K$30)/1000</f>
        <v/>
      </c>
      <c r="L808" s="1506">
        <f>((75/H808)+10)/1000</f>
        <v/>
      </c>
      <c r="M808" s="1505">
        <f>+K808+L808</f>
        <v/>
      </c>
      <c r="N808" s="1505">
        <f>+M808*H808</f>
        <v/>
      </c>
      <c r="O808" s="1505">
        <f>+N808-C808</f>
        <v/>
      </c>
      <c r="P808" s="1516">
        <f>(1-(+N808/C808))*100</f>
        <v/>
      </c>
    </row>
    <row r="809" ht="15" customHeight="1" s="1129">
      <c r="B809" s="1112" t="n">
        <v>45730</v>
      </c>
      <c r="C809" s="800" t="n">
        <v>3.01</v>
      </c>
      <c r="H809" s="1515">
        <f>+'BRL USD'!AZ1029</f>
        <v/>
      </c>
      <c r="I809" s="1515">
        <f>+RBOB!BB1029</f>
        <v/>
      </c>
      <c r="J809" s="1506">
        <f>+I809-0.25</f>
        <v/>
      </c>
      <c r="K809" s="1506">
        <f>(+J809*$K$30)/1000</f>
        <v/>
      </c>
      <c r="L809" s="1506">
        <f>((75/H809)+10)/1000</f>
        <v/>
      </c>
      <c r="M809" s="1505">
        <f>+K809+L809</f>
        <v/>
      </c>
      <c r="N809" s="1505">
        <f>+M809*H809</f>
        <v/>
      </c>
      <c r="O809" s="1505">
        <f>+N809-C809</f>
        <v/>
      </c>
      <c r="P809" s="1516">
        <f>(1-(+N809/C809))*100</f>
        <v/>
      </c>
    </row>
    <row r="810" ht="15" customHeight="1" s="1129">
      <c r="B810" s="1112" t="n">
        <v>45733</v>
      </c>
      <c r="C810" s="800" t="n">
        <v>3.01</v>
      </c>
      <c r="H810" s="1515">
        <f>+'BRL USD'!AZ1030</f>
        <v/>
      </c>
      <c r="I810" s="1515">
        <f>+RBOB!BB1030</f>
        <v/>
      </c>
      <c r="J810" s="1506">
        <f>+I810-0.25</f>
        <v/>
      </c>
      <c r="K810" s="1506">
        <f>(+J810*$K$30)/1000</f>
        <v/>
      </c>
      <c r="L810" s="1506">
        <f>((75/H810)+10)/1000</f>
        <v/>
      </c>
      <c r="M810" s="1505">
        <f>+K810+L810</f>
        <v/>
      </c>
      <c r="N810" s="1505">
        <f>+M810*H810</f>
        <v/>
      </c>
      <c r="O810" s="1505">
        <f>+N810-C810</f>
        <v/>
      </c>
      <c r="P810" s="1516">
        <f>(1-(+N810/C810))*100</f>
        <v/>
      </c>
    </row>
    <row r="811" ht="15" customHeight="1" s="1129">
      <c r="B811" s="1112" t="n">
        <v>45734</v>
      </c>
      <c r="C811" s="800" t="n">
        <v>3.01</v>
      </c>
      <c r="H811" s="1515">
        <f>+'BRL USD'!AZ1031</f>
        <v/>
      </c>
      <c r="I811" s="1515">
        <f>+RBOB!BB1031</f>
        <v/>
      </c>
      <c r="J811" s="1506">
        <f>+I811-0.25</f>
        <v/>
      </c>
      <c r="K811" s="1506">
        <f>(+J811*$K$30)/1000</f>
        <v/>
      </c>
      <c r="L811" s="1506">
        <f>((75/H811)+10)/1000</f>
        <v/>
      </c>
      <c r="M811" s="1505">
        <f>+K811+L811</f>
        <v/>
      </c>
      <c r="N811" s="1505">
        <f>+M811*H811</f>
        <v/>
      </c>
      <c r="O811" s="1505">
        <f>+N811-C811</f>
        <v/>
      </c>
      <c r="P811" s="1516">
        <f>(1-(+N811/C811))*100</f>
        <v/>
      </c>
    </row>
    <row r="812" ht="15" customHeight="1" s="1129">
      <c r="B812" s="1112" t="n">
        <v>45735</v>
      </c>
      <c r="C812" s="800" t="n">
        <v>3.01</v>
      </c>
      <c r="H812" s="1515">
        <f>+'BRL USD'!AZ1032</f>
        <v/>
      </c>
      <c r="I812" s="1515">
        <f>+RBOB!BB1032</f>
        <v/>
      </c>
      <c r="J812" s="1506">
        <f>+I812-0.25</f>
        <v/>
      </c>
      <c r="K812" s="1506">
        <f>(+J812*$K$30)/1000</f>
        <v/>
      </c>
      <c r="L812" s="1506">
        <f>((75/H812)+10)/1000</f>
        <v/>
      </c>
      <c r="M812" s="1505">
        <f>+K812+L812</f>
        <v/>
      </c>
      <c r="N812" s="1505">
        <f>+M812*H812</f>
        <v/>
      </c>
      <c r="O812" s="1505">
        <f>+N812-C812</f>
        <v/>
      </c>
      <c r="P812" s="1516">
        <f>(1-(+N812/C812))*100</f>
        <v/>
      </c>
    </row>
    <row r="813" ht="15" customHeight="1" s="1129">
      <c r="B813" s="1112" t="n">
        <v>45736</v>
      </c>
      <c r="C813" s="800" t="n">
        <v>3.01</v>
      </c>
      <c r="H813" s="1515">
        <f>+'BRL USD'!AZ1033</f>
        <v/>
      </c>
      <c r="I813" s="1515">
        <f>+RBOB!BB1033</f>
        <v/>
      </c>
      <c r="J813" s="1506">
        <f>+I813-0.25</f>
        <v/>
      </c>
      <c r="K813" s="1506">
        <f>(+J813*$K$30)/1000</f>
        <v/>
      </c>
      <c r="L813" s="1506">
        <f>((75/H813)+10)/1000</f>
        <v/>
      </c>
      <c r="M813" s="1505">
        <f>+K813+L813</f>
        <v/>
      </c>
      <c r="N813" s="1505">
        <f>+M813*H813</f>
        <v/>
      </c>
      <c r="O813" s="1505">
        <f>+N813-C813</f>
        <v/>
      </c>
      <c r="P813" s="1516">
        <f>(1-(+N813/C813))*100</f>
        <v/>
      </c>
    </row>
    <row r="814" ht="15" customHeight="1" s="1129">
      <c r="B814" s="1112" t="n">
        <v>45737</v>
      </c>
      <c r="C814" s="800" t="n">
        <v>3.01</v>
      </c>
      <c r="H814" s="1515">
        <f>+'BRL USD'!AZ1034</f>
        <v/>
      </c>
      <c r="I814" s="1515">
        <f>+RBOB!BB1034</f>
        <v/>
      </c>
      <c r="J814" s="1506">
        <f>+I814-0.25</f>
        <v/>
      </c>
      <c r="K814" s="1506">
        <f>(+J814*$K$30)/1000</f>
        <v/>
      </c>
      <c r="L814" s="1506">
        <f>((75/H814)+10)/1000</f>
        <v/>
      </c>
      <c r="M814" s="1505">
        <f>+K814+L814</f>
        <v/>
      </c>
      <c r="N814" s="1505">
        <f>+M814*H814</f>
        <v/>
      </c>
      <c r="O814" s="1505">
        <f>+N814-C814</f>
        <v/>
      </c>
      <c r="P814" s="1516">
        <f>(1-(+N814/C814))*100</f>
        <v/>
      </c>
    </row>
    <row r="815" ht="15" customHeight="1" s="1129">
      <c r="B815" s="1112" t="n">
        <v>45740</v>
      </c>
      <c r="C815" s="800" t="n">
        <v>3.01</v>
      </c>
      <c r="H815" s="1515">
        <f>+'BRL USD'!AZ1035</f>
        <v/>
      </c>
      <c r="I815" s="1515">
        <f>+RBOB!BB1035</f>
        <v/>
      </c>
      <c r="J815" s="1506">
        <f>+I815-0.25</f>
        <v/>
      </c>
      <c r="K815" s="1506">
        <f>(+J815*$K$30)/1000</f>
        <v/>
      </c>
      <c r="L815" s="1506">
        <f>((75/H815)+10)/1000</f>
        <v/>
      </c>
      <c r="M815" s="1505">
        <f>+K815+L815</f>
        <v/>
      </c>
      <c r="N815" s="1505">
        <f>+M815*H815</f>
        <v/>
      </c>
      <c r="O815" s="1505">
        <f>+N815-C815</f>
        <v/>
      </c>
      <c r="P815" s="1516">
        <f>(1-(+N815/C815))*100</f>
        <v/>
      </c>
    </row>
    <row r="816" ht="15" customHeight="1" s="1129">
      <c r="B816" s="1112" t="n">
        <v>45741</v>
      </c>
      <c r="C816" s="800" t="n">
        <v>3.01</v>
      </c>
      <c r="H816" s="1515">
        <f>+'BRL USD'!AZ1036</f>
        <v/>
      </c>
      <c r="I816" s="1515">
        <f>+RBOB!BB1036</f>
        <v/>
      </c>
      <c r="J816" s="1506">
        <f>+I816-0.25</f>
        <v/>
      </c>
      <c r="K816" s="1506">
        <f>(+J816*$K$30)/1000</f>
        <v/>
      </c>
      <c r="L816" s="1506">
        <f>((75/H816)+10)/1000</f>
        <v/>
      </c>
      <c r="M816" s="1505">
        <f>+K816+L816</f>
        <v/>
      </c>
      <c r="N816" s="1505">
        <f>+M816*H816</f>
        <v/>
      </c>
      <c r="O816" s="1505">
        <f>+N816-C816</f>
        <v/>
      </c>
      <c r="P816" s="1516">
        <f>(1-(+N816/C816))*100</f>
        <v/>
      </c>
    </row>
    <row r="817" ht="15" customHeight="1" s="1129">
      <c r="B817" s="1112" t="n">
        <v>45742</v>
      </c>
      <c r="C817" s="800" t="n">
        <v>3.01</v>
      </c>
      <c r="H817" s="1515">
        <f>+'BRL USD'!AZ1037</f>
        <v/>
      </c>
      <c r="I817" s="1515">
        <f>+RBOB!BB1037</f>
        <v/>
      </c>
      <c r="J817" s="1506">
        <f>+I817-0.25</f>
        <v/>
      </c>
      <c r="K817" s="1506">
        <f>(+J817*$K$30)/1000</f>
        <v/>
      </c>
      <c r="L817" s="1506">
        <f>((75/H817)+10)/1000</f>
        <v/>
      </c>
      <c r="M817" s="1505">
        <f>+K817+L817</f>
        <v/>
      </c>
      <c r="N817" s="1505">
        <f>+M817*H817</f>
        <v/>
      </c>
      <c r="O817" s="1505">
        <f>+N817-C817</f>
        <v/>
      </c>
      <c r="P817" s="1516">
        <f>(1-(+N817/C817))*100</f>
        <v/>
      </c>
    </row>
    <row r="818" ht="15" customHeight="1" s="1129">
      <c r="B818" s="1112" t="n">
        <v>45743</v>
      </c>
      <c r="C818" s="800" t="n">
        <v>3.01</v>
      </c>
      <c r="H818" s="1515">
        <f>+'BRL USD'!AZ1038</f>
        <v/>
      </c>
      <c r="I818" s="1515">
        <f>+RBOB!BB1038</f>
        <v/>
      </c>
      <c r="J818" s="1506">
        <f>+I818-0.25</f>
        <v/>
      </c>
      <c r="K818" s="1506">
        <f>(+J818*$K$30)/1000</f>
        <v/>
      </c>
      <c r="L818" s="1506">
        <f>((75/H818)+10)/1000</f>
        <v/>
      </c>
      <c r="M818" s="1505">
        <f>+K818+L818</f>
        <v/>
      </c>
      <c r="N818" s="1505">
        <f>+M818*H818</f>
        <v/>
      </c>
      <c r="O818" s="1505">
        <f>+N818-C818</f>
        <v/>
      </c>
      <c r="P818" s="1516">
        <f>(1-(+N818/C818))*100</f>
        <v/>
      </c>
    </row>
    <row r="819" ht="15" customHeight="1" s="1129">
      <c r="B819" s="1112" t="n">
        <v>45744</v>
      </c>
      <c r="C819" s="800" t="n">
        <v>3.01</v>
      </c>
      <c r="H819" s="1515">
        <f>+'BRL USD'!AZ1039</f>
        <v/>
      </c>
      <c r="I819" s="1515">
        <f>+RBOB!BB1039</f>
        <v/>
      </c>
      <c r="J819" s="1506">
        <f>+I819-0.25</f>
        <v/>
      </c>
      <c r="K819" s="1506">
        <f>(+J819*$K$30)/1000</f>
        <v/>
      </c>
      <c r="L819" s="1506">
        <f>((75/H819)+10)/1000</f>
        <v/>
      </c>
      <c r="M819" s="1505">
        <f>+K819+L819</f>
        <v/>
      </c>
      <c r="N819" s="1505">
        <f>+M819*H819</f>
        <v/>
      </c>
      <c r="O819" s="1505">
        <f>+N819-C819</f>
        <v/>
      </c>
      <c r="P819" s="1516">
        <f>(1-(+N819/C819))*100</f>
        <v/>
      </c>
    </row>
    <row r="820" ht="15" customHeight="1" s="1129">
      <c r="B820" s="1112" t="n">
        <v>45747</v>
      </c>
      <c r="C820" s="800" t="n">
        <v>3.01</v>
      </c>
      <c r="H820" s="1515">
        <f>+'BRL USD'!AZ1040</f>
        <v/>
      </c>
      <c r="I820" s="1515">
        <f>+RBOB!BB1040</f>
        <v/>
      </c>
      <c r="J820" s="1506">
        <f>+I820-0.25</f>
        <v/>
      </c>
      <c r="K820" s="1506">
        <f>(+J820*$K$30)/1000</f>
        <v/>
      </c>
      <c r="L820" s="1506">
        <f>((75/H820)+10)/1000</f>
        <v/>
      </c>
      <c r="M820" s="1505">
        <f>+K820+L820</f>
        <v/>
      </c>
      <c r="N820" s="1505">
        <f>+M820*H820</f>
        <v/>
      </c>
      <c r="O820" s="1505">
        <f>+N820-C820</f>
        <v/>
      </c>
      <c r="P820" s="1516">
        <f>(1-(+N820/C820))*100</f>
        <v/>
      </c>
    </row>
    <row r="821" ht="15" customHeight="1" s="1129">
      <c r="B821" s="1112" t="n">
        <v>45748</v>
      </c>
      <c r="C821" s="800" t="n">
        <v>3.01</v>
      </c>
      <c r="H821" s="1515">
        <f>+'BRL USD'!BA1041</f>
        <v/>
      </c>
      <c r="I821" s="1515">
        <f>+RBOB!BC1041</f>
        <v/>
      </c>
      <c r="J821" s="1506">
        <f>+I821-0.25</f>
        <v/>
      </c>
      <c r="K821" s="1506">
        <f>(+J821*$K$30)/1000</f>
        <v/>
      </c>
      <c r="L821" s="1506">
        <f>((75/H821)+10)/1000</f>
        <v/>
      </c>
      <c r="M821" s="1505">
        <f>+K821+L821</f>
        <v/>
      </c>
      <c r="N821" s="1505">
        <f>+M821*H821</f>
        <v/>
      </c>
      <c r="O821" s="1505">
        <f>+N821-C821</f>
        <v/>
      </c>
      <c r="P821" s="1516">
        <f>(1-(+N821/C821))*100</f>
        <v/>
      </c>
    </row>
    <row r="822" ht="15" customHeight="1" s="1129">
      <c r="B822" s="1112" t="n">
        <v>45749</v>
      </c>
      <c r="C822" s="800" t="n">
        <v>3.01</v>
      </c>
      <c r="H822" s="1515">
        <f>+'BRL USD'!BA1042</f>
        <v/>
      </c>
      <c r="I822" s="1515">
        <f>+RBOB!BC1042</f>
        <v/>
      </c>
      <c r="J822" s="1506">
        <f>+I822-0.25</f>
        <v/>
      </c>
      <c r="K822" s="1506">
        <f>(+J822*$K$30)/1000</f>
        <v/>
      </c>
      <c r="L822" s="1506">
        <f>((75/H822)+10)/1000</f>
        <v/>
      </c>
      <c r="M822" s="1505">
        <f>+K822+L822</f>
        <v/>
      </c>
      <c r="N822" s="1505">
        <f>+M822*H822</f>
        <v/>
      </c>
      <c r="O822" s="1505">
        <f>+N822-C822</f>
        <v/>
      </c>
      <c r="P822" s="1516">
        <f>(1-(+N822/C822))*100</f>
        <v/>
      </c>
    </row>
    <row r="823" ht="15" customHeight="1" s="1129">
      <c r="B823" s="1112" t="n">
        <v>45750</v>
      </c>
      <c r="C823" s="800" t="n">
        <v>3.01</v>
      </c>
      <c r="H823" s="1515">
        <f>+'BRL USD'!BA1043</f>
        <v/>
      </c>
      <c r="I823" s="1515">
        <f>+RBOB!BC1043</f>
        <v/>
      </c>
      <c r="J823" s="1506">
        <f>+I823-0.25</f>
        <v/>
      </c>
      <c r="K823" s="1506">
        <f>(+J823*$K$30)/1000</f>
        <v/>
      </c>
      <c r="L823" s="1506">
        <f>((75/H823)+10)/1000</f>
        <v/>
      </c>
      <c r="M823" s="1505">
        <f>+K823+L823</f>
        <v/>
      </c>
      <c r="N823" s="1505">
        <f>+M823*H823</f>
        <v/>
      </c>
      <c r="O823" s="1505">
        <f>+N823-C823</f>
        <v/>
      </c>
      <c r="P823" s="1516">
        <f>(1-(+N823/C823))*100</f>
        <v/>
      </c>
    </row>
    <row r="824" ht="15" customHeight="1" s="1129">
      <c r="B824" s="1112" t="n">
        <v>45751</v>
      </c>
      <c r="C824" s="800" t="n">
        <v>3.01</v>
      </c>
      <c r="H824" s="1515">
        <f>+'BRL USD'!BA1044</f>
        <v/>
      </c>
      <c r="I824" s="1515">
        <f>+RBOB!BC1044</f>
        <v/>
      </c>
      <c r="J824" s="1506">
        <f>+I824-0.25</f>
        <v/>
      </c>
      <c r="K824" s="1506">
        <f>(+J824*$K$30)/1000</f>
        <v/>
      </c>
      <c r="L824" s="1506">
        <f>((75/H824)+10)/1000</f>
        <v/>
      </c>
      <c r="M824" s="1505">
        <f>+K824+L824</f>
        <v/>
      </c>
      <c r="N824" s="1505">
        <f>+M824*H824</f>
        <v/>
      </c>
      <c r="O824" s="1505">
        <f>+N824-C824</f>
        <v/>
      </c>
      <c r="P824" s="1516">
        <f>(1-(+N824/C824))*100</f>
        <v/>
      </c>
    </row>
    <row r="825" ht="15" customHeight="1" s="1129">
      <c r="B825" s="1112" t="n">
        <v>45754</v>
      </c>
      <c r="C825" s="800" t="n">
        <v>3.01</v>
      </c>
      <c r="H825" s="1515">
        <f>+'BRL USD'!BA1045</f>
        <v/>
      </c>
      <c r="I825" s="1515">
        <f>+RBOB!BC1045</f>
        <v/>
      </c>
      <c r="J825" s="1506">
        <f>+I825-0.25</f>
        <v/>
      </c>
      <c r="K825" s="1506">
        <f>(+J825*$K$30)/1000</f>
        <v/>
      </c>
      <c r="L825" s="1506">
        <f>((75/H825)+10)/1000</f>
        <v/>
      </c>
      <c r="M825" s="1505">
        <f>+K825+L825</f>
        <v/>
      </c>
      <c r="N825" s="1505">
        <f>+M825*H825</f>
        <v/>
      </c>
      <c r="O825" s="1505">
        <f>+N825-C825</f>
        <v/>
      </c>
      <c r="P825" s="1516">
        <f>(1-(+N825/C825))*100</f>
        <v/>
      </c>
    </row>
    <row r="826" ht="15" customHeight="1" s="1129">
      <c r="B826" s="1112" t="n">
        <v>45755</v>
      </c>
      <c r="C826" s="800" t="n">
        <v>3.01</v>
      </c>
      <c r="H826" s="1515">
        <f>+'BRL USD'!BA1046</f>
        <v/>
      </c>
      <c r="I826" s="1515">
        <f>+RBOB!BC1046</f>
        <v/>
      </c>
      <c r="J826" s="1506">
        <f>+I826-0.25</f>
        <v/>
      </c>
      <c r="K826" s="1506">
        <f>(+J826*$K$30)/1000</f>
        <v/>
      </c>
      <c r="L826" s="1506">
        <f>((75/H826)+10)/1000</f>
        <v/>
      </c>
      <c r="M826" s="1505">
        <f>+K826+L826</f>
        <v/>
      </c>
      <c r="N826" s="1505">
        <f>+M826*H826</f>
        <v/>
      </c>
      <c r="O826" s="1505">
        <f>+N826-C826</f>
        <v/>
      </c>
      <c r="P826" s="1516">
        <f>(1-(+N826/C826))*100</f>
        <v/>
      </c>
    </row>
    <row r="827" ht="15" customHeight="1" s="1129">
      <c r="B827" s="1112" t="n">
        <v>45756</v>
      </c>
      <c r="C827" s="800" t="n">
        <v>3.01</v>
      </c>
      <c r="H827" s="1515">
        <f>+'BRL USD'!BA1047</f>
        <v/>
      </c>
      <c r="I827" s="1515">
        <f>+RBOB!BC1047</f>
        <v/>
      </c>
      <c r="J827" s="1506">
        <f>+I827-0.25</f>
        <v/>
      </c>
      <c r="K827" s="1506">
        <f>(+J827*$K$30)/1000</f>
        <v/>
      </c>
      <c r="L827" s="1506">
        <f>((75/H827)+10)/1000</f>
        <v/>
      </c>
      <c r="M827" s="1505">
        <f>+K827+L827</f>
        <v/>
      </c>
      <c r="N827" s="1505">
        <f>+M827*H827</f>
        <v/>
      </c>
      <c r="O827" s="1505">
        <f>+N827-C827</f>
        <v/>
      </c>
      <c r="P827" s="1516">
        <f>(1-(+N827/C827))*100</f>
        <v/>
      </c>
    </row>
    <row r="828" ht="15" customHeight="1" s="1129">
      <c r="B828" s="1112" t="n">
        <v>45757</v>
      </c>
      <c r="C828" s="800" t="n">
        <v>3.01</v>
      </c>
      <c r="H828" s="1515">
        <f>+'BRL USD'!BA1048</f>
        <v/>
      </c>
      <c r="I828" s="1515">
        <f>+RBOB!BC1048</f>
        <v/>
      </c>
      <c r="J828" s="1506">
        <f>+I828-0.25</f>
        <v/>
      </c>
      <c r="K828" s="1506">
        <f>(+J828*$K$30)/1000</f>
        <v/>
      </c>
      <c r="L828" s="1506">
        <f>((75/H828)+10)/1000</f>
        <v/>
      </c>
      <c r="M828" s="1505">
        <f>+K828+L828</f>
        <v/>
      </c>
      <c r="N828" s="1505">
        <f>+M828*H828</f>
        <v/>
      </c>
      <c r="O828" s="1505">
        <f>+N828-C828</f>
        <v/>
      </c>
      <c r="P828" s="1516">
        <f>(1-(+N828/C828))*100</f>
        <v/>
      </c>
    </row>
    <row r="829" ht="15" customHeight="1" s="1129">
      <c r="B829" s="1112" t="n">
        <v>45758</v>
      </c>
      <c r="C829" s="800" t="n">
        <v>3.01</v>
      </c>
      <c r="H829" s="1515">
        <f>+'BRL USD'!BA1049</f>
        <v/>
      </c>
      <c r="I829" s="1515">
        <f>+RBOB!BC1049</f>
        <v/>
      </c>
      <c r="J829" s="1506">
        <f>+I829-0.25</f>
        <v/>
      </c>
      <c r="K829" s="1506">
        <f>(+J829*$K$30)/1000</f>
        <v/>
      </c>
      <c r="L829" s="1506">
        <f>((75/H829)+10)/1000</f>
        <v/>
      </c>
      <c r="M829" s="1505">
        <f>+K829+L829</f>
        <v/>
      </c>
      <c r="N829" s="1505">
        <f>+M829*H829</f>
        <v/>
      </c>
      <c r="O829" s="1505">
        <f>+N829-C829</f>
        <v/>
      </c>
      <c r="P829" s="1516">
        <f>(1-(+N829/C829))*100</f>
        <v/>
      </c>
    </row>
    <row r="830" ht="15" customHeight="1" s="1129">
      <c r="B830" s="1112" t="n">
        <v>45761</v>
      </c>
      <c r="C830" s="800" t="n">
        <v>3.01</v>
      </c>
      <c r="H830" s="1515">
        <f>+'BRL USD'!BA1050</f>
        <v/>
      </c>
      <c r="I830" s="1515">
        <f>+RBOB!BC1050</f>
        <v/>
      </c>
      <c r="J830" s="1506">
        <f>+I830-0.25</f>
        <v/>
      </c>
      <c r="K830" s="1506">
        <f>(+J830*$K$30)/1000</f>
        <v/>
      </c>
      <c r="L830" s="1506">
        <f>((75/H830)+10)/1000</f>
        <v/>
      </c>
      <c r="M830" s="1505">
        <f>+K830+L830</f>
        <v/>
      </c>
      <c r="N830" s="1505">
        <f>+M830*H830</f>
        <v/>
      </c>
      <c r="O830" s="1505">
        <f>+N830-C830</f>
        <v/>
      </c>
      <c r="P830" s="1516">
        <f>(1-(+N830/C830))*100</f>
        <v/>
      </c>
    </row>
    <row r="831" ht="15" customHeight="1" s="1129">
      <c r="B831" s="1112" t="n">
        <v>45762</v>
      </c>
      <c r="C831" s="800" t="n">
        <v>3.01</v>
      </c>
      <c r="H831" s="1515">
        <f>+'BRL USD'!BA1051</f>
        <v/>
      </c>
      <c r="I831" s="1515">
        <f>+RBOB!BC1051</f>
        <v/>
      </c>
      <c r="J831" s="1506">
        <f>+I831-0.25</f>
        <v/>
      </c>
      <c r="K831" s="1506">
        <f>(+J831*$K$30)/1000</f>
        <v/>
      </c>
      <c r="L831" s="1506">
        <f>((75/H831)+10)/1000</f>
        <v/>
      </c>
      <c r="M831" s="1505">
        <f>+K831+L831</f>
        <v/>
      </c>
      <c r="N831" s="1505">
        <f>+M831*H831</f>
        <v/>
      </c>
      <c r="O831" s="1505">
        <f>+N831-C831</f>
        <v/>
      </c>
      <c r="P831" s="1516">
        <f>(1-(+N831/C831))*100</f>
        <v/>
      </c>
    </row>
    <row r="832" ht="15" customHeight="1" s="1129">
      <c r="B832" s="1112" t="n">
        <v>45763</v>
      </c>
      <c r="C832" s="800" t="n">
        <v>3.01</v>
      </c>
      <c r="H832" s="1515">
        <f>+'BRL USD'!BA1052</f>
        <v/>
      </c>
      <c r="I832" s="1515">
        <f>+RBOB!BC1052</f>
        <v/>
      </c>
      <c r="J832" s="1506">
        <f>+I832-0.25</f>
        <v/>
      </c>
      <c r="K832" s="1506">
        <f>(+J832*$K$30)/1000</f>
        <v/>
      </c>
      <c r="L832" s="1506">
        <f>((75/H832)+10)/1000</f>
        <v/>
      </c>
      <c r="M832" s="1505">
        <f>+K832+L832</f>
        <v/>
      </c>
      <c r="N832" s="1505">
        <f>+M832*H832</f>
        <v/>
      </c>
      <c r="O832" s="1505">
        <f>+N832-C832</f>
        <v/>
      </c>
      <c r="P832" s="1516">
        <f>(1-(+N832/C832))*100</f>
        <v/>
      </c>
    </row>
    <row r="833" ht="15" customHeight="1" s="1129">
      <c r="B833" s="1112" t="n">
        <v>45764</v>
      </c>
      <c r="C833" s="800" t="n">
        <v>3.01</v>
      </c>
      <c r="H833" s="1515">
        <f>+'BRL USD'!BA1053</f>
        <v/>
      </c>
      <c r="I833" s="1515">
        <f>+RBOB!BC1053</f>
        <v/>
      </c>
      <c r="J833" s="1506">
        <f>+I833-0.25</f>
        <v/>
      </c>
      <c r="K833" s="1506">
        <f>(+J833*$K$30)/1000</f>
        <v/>
      </c>
      <c r="L833" s="1506">
        <f>((75/H833)+10)/1000</f>
        <v/>
      </c>
      <c r="M833" s="1505">
        <f>+K833+L833</f>
        <v/>
      </c>
      <c r="N833" s="1505">
        <f>+M833*H833</f>
        <v/>
      </c>
      <c r="O833" s="1505">
        <f>+N833-C833</f>
        <v/>
      </c>
      <c r="P833" s="1516">
        <f>(1-(+N833/C833))*100</f>
        <v/>
      </c>
    </row>
    <row r="834" ht="15" customHeight="1" s="1129">
      <c r="B834" s="1112" t="n">
        <v>45768</v>
      </c>
      <c r="C834" s="800" t="n">
        <v>3.01</v>
      </c>
      <c r="H834" s="1515">
        <f>+'BRL USD'!BA1054</f>
        <v/>
      </c>
      <c r="I834" s="1515">
        <f>+RBOB!BC1054</f>
        <v/>
      </c>
      <c r="J834" s="1506">
        <f>+I834-0.25</f>
        <v/>
      </c>
      <c r="K834" s="1506">
        <f>(+J834*$K$30)/1000</f>
        <v/>
      </c>
      <c r="L834" s="1506">
        <f>((75/H834)+10)/1000</f>
        <v/>
      </c>
      <c r="M834" s="1505">
        <f>+K834+L834</f>
        <v/>
      </c>
      <c r="N834" s="1505">
        <f>+M834*H834</f>
        <v/>
      </c>
      <c r="O834" s="1505">
        <f>+N834-C834</f>
        <v/>
      </c>
      <c r="P834" s="1516">
        <f>(1-(+N834/C834))*100</f>
        <v/>
      </c>
    </row>
    <row r="835" ht="15" customHeight="1" s="1129">
      <c r="B835" s="1112" t="n">
        <v>45769</v>
      </c>
      <c r="C835" s="679" t="n">
        <v>3.01</v>
      </c>
      <c r="H835" s="1515">
        <f>+'BRL USD'!BA1055</f>
        <v/>
      </c>
      <c r="I835" s="1515">
        <f>+RBOB!BC1055</f>
        <v/>
      </c>
      <c r="J835" s="1506">
        <f>+I835-0.25</f>
        <v/>
      </c>
      <c r="K835" s="1506">
        <f>(+J835*$K$30)/1000</f>
        <v/>
      </c>
      <c r="L835" s="1506">
        <f>((75/H835)+10)/1000</f>
        <v/>
      </c>
      <c r="M835" s="1505">
        <f>+K835+L835</f>
        <v/>
      </c>
      <c r="N835" s="1505">
        <f>+M835*H835</f>
        <v/>
      </c>
      <c r="O835" s="1505">
        <f>+N835-C835</f>
        <v/>
      </c>
      <c r="P835" s="1516">
        <f>(1-(+N835/C835))*100</f>
        <v/>
      </c>
    </row>
    <row r="836" ht="15" customHeight="1" s="1129">
      <c r="B836" s="1112" t="n">
        <v>45770</v>
      </c>
      <c r="C836" s="800" t="n">
        <v>3.01</v>
      </c>
      <c r="H836" s="1515">
        <f>+'BRL USD'!BA1056</f>
        <v/>
      </c>
      <c r="I836" s="1515">
        <f>+RBOB!BC1056</f>
        <v/>
      </c>
      <c r="J836" s="1506">
        <f>+I836-0.25</f>
        <v/>
      </c>
      <c r="K836" s="1506">
        <f>(+J836*$K$30)/1000</f>
        <v/>
      </c>
      <c r="L836" s="1506">
        <f>((75/H836)+10)/1000</f>
        <v/>
      </c>
      <c r="M836" s="1505">
        <f>+K836+L836</f>
        <v/>
      </c>
      <c r="N836" s="1505">
        <f>+M836*H836</f>
        <v/>
      </c>
      <c r="O836" s="1505">
        <f>+N836-C836</f>
        <v/>
      </c>
      <c r="P836" s="1516">
        <f>(1-(+N836/C836))*100</f>
        <v/>
      </c>
    </row>
    <row r="837" ht="15" customHeight="1" s="1129">
      <c r="B837" s="1112" t="n">
        <v>45771</v>
      </c>
      <c r="C837" s="800" t="n">
        <v>3.01</v>
      </c>
      <c r="H837" s="1515">
        <f>+'BRL USD'!BA1057</f>
        <v/>
      </c>
      <c r="I837" s="1515">
        <f>+RBOB!BC1057</f>
        <v/>
      </c>
      <c r="J837" s="1506">
        <f>+I837-0.25</f>
        <v/>
      </c>
      <c r="K837" s="1506">
        <f>(+J837*$K$30)/1000</f>
        <v/>
      </c>
      <c r="L837" s="1506">
        <f>((75/H837)+10)/1000</f>
        <v/>
      </c>
      <c r="M837" s="1505">
        <f>+K837+L837</f>
        <v/>
      </c>
      <c r="N837" s="1505">
        <f>+M837*H837</f>
        <v/>
      </c>
      <c r="O837" s="1505">
        <f>+N837-C837</f>
        <v/>
      </c>
      <c r="P837" s="1516">
        <f>(1-(+N837/C837))*100</f>
        <v/>
      </c>
    </row>
    <row r="838" ht="15" customHeight="1" s="1129">
      <c r="B838" s="1112" t="n">
        <v>45772</v>
      </c>
      <c r="C838" s="800" t="n">
        <v>3.01</v>
      </c>
      <c r="H838" s="1515">
        <f>+'BRL USD'!BA1058</f>
        <v/>
      </c>
      <c r="I838" s="1515">
        <f>+RBOB!BC1058</f>
        <v/>
      </c>
      <c r="J838" s="1506">
        <f>+I838-0.25</f>
        <v/>
      </c>
      <c r="K838" s="1506">
        <f>(+J838*$K$30)/1000</f>
        <v/>
      </c>
      <c r="L838" s="1506">
        <f>((75/H838)+10)/1000</f>
        <v/>
      </c>
      <c r="M838" s="1505">
        <f>+K838+L838</f>
        <v/>
      </c>
      <c r="N838" s="1505">
        <f>+M838*H838</f>
        <v/>
      </c>
      <c r="O838" s="1505">
        <f>+N838-C838</f>
        <v/>
      </c>
      <c r="P838" s="1516">
        <f>(1-(+N838/C838))*100</f>
        <v/>
      </c>
    </row>
    <row r="839" ht="15" customHeight="1" s="1129">
      <c r="B839" s="1112" t="n">
        <v>45775</v>
      </c>
      <c r="C839" s="800" t="n">
        <v>3.01</v>
      </c>
      <c r="H839" s="1515">
        <f>+'BRL USD'!BA1059</f>
        <v/>
      </c>
      <c r="I839" s="1515">
        <f>+RBOB!BC1059</f>
        <v/>
      </c>
      <c r="J839" s="1506">
        <f>+I839-0.25</f>
        <v/>
      </c>
      <c r="K839" s="1506">
        <f>(+J839*$K$30)/1000</f>
        <v/>
      </c>
      <c r="L839" s="1506">
        <f>((75/H839)+10)/1000</f>
        <v/>
      </c>
      <c r="M839" s="1505">
        <f>+K839+L839</f>
        <v/>
      </c>
      <c r="N839" s="1505">
        <f>+M839*H839</f>
        <v/>
      </c>
      <c r="O839" s="1505">
        <f>+N839-C839</f>
        <v/>
      </c>
      <c r="P839" s="1516">
        <f>(1-(+N839/C839))*100</f>
        <v/>
      </c>
    </row>
    <row r="840" ht="15" customHeight="1" s="1129">
      <c r="B840" s="1112" t="n">
        <v>45776</v>
      </c>
      <c r="C840" s="800" t="n">
        <v>3.01</v>
      </c>
      <c r="H840" s="1515">
        <f>+'BRL USD'!BA1060</f>
        <v/>
      </c>
      <c r="I840" s="1515">
        <f>+RBOB!BC1060</f>
        <v/>
      </c>
      <c r="J840" s="1506">
        <f>+I840-0.25</f>
        <v/>
      </c>
      <c r="K840" s="1506">
        <f>(+J840*$K$30)/1000</f>
        <v/>
      </c>
      <c r="L840" s="1506">
        <f>((75/H840)+10)/1000</f>
        <v/>
      </c>
      <c r="M840" s="1505">
        <f>+K840+L840</f>
        <v/>
      </c>
      <c r="N840" s="1505">
        <f>+M840*H840</f>
        <v/>
      </c>
      <c r="O840" s="1505">
        <f>+N840-C840</f>
        <v/>
      </c>
      <c r="P840" s="1516">
        <f>(1-(+N840/C840))*100</f>
        <v/>
      </c>
    </row>
    <row r="841" ht="15" customHeight="1" s="1129">
      <c r="B841" s="1112" t="n">
        <v>45777</v>
      </c>
      <c r="C841" s="800" t="n">
        <v>3.01</v>
      </c>
      <c r="H841" s="1515">
        <f>+'BRL USD'!BA1061</f>
        <v/>
      </c>
      <c r="I841" s="1515">
        <f>+RBOB!BC1061</f>
        <v/>
      </c>
      <c r="J841" s="1506">
        <f>+I841-0.25</f>
        <v/>
      </c>
      <c r="K841" s="1506">
        <f>(+J841*$K$30)/1000</f>
        <v/>
      </c>
      <c r="L841" s="1506">
        <f>((75/H841)+10)/1000</f>
        <v/>
      </c>
      <c r="M841" s="1505">
        <f>+K841+L841</f>
        <v/>
      </c>
      <c r="N841" s="1505">
        <f>+M841*H841</f>
        <v/>
      </c>
      <c r="O841" s="1505">
        <f>+N841-C841</f>
        <v/>
      </c>
      <c r="P841" s="1516">
        <f>(1-(+N841/C841))*100</f>
        <v/>
      </c>
    </row>
    <row r="842" ht="15" customHeight="1" s="1129">
      <c r="B842" s="104" t="n">
        <v>45778</v>
      </c>
      <c r="C842" s="800" t="n">
        <v>3.01</v>
      </c>
      <c r="H842" s="1515">
        <f>+'BRL USD'!BB1062</f>
        <v/>
      </c>
      <c r="I842" s="1515">
        <f>+RBOB!BD1062</f>
        <v/>
      </c>
      <c r="J842" s="1506">
        <f>+I842-0.25</f>
        <v/>
      </c>
      <c r="K842" s="1506">
        <f>(+J842*$K$30)/1000</f>
        <v/>
      </c>
      <c r="L842" s="1506">
        <f>((75/H842)+10)/1000</f>
        <v/>
      </c>
      <c r="M842" s="1505">
        <f>+K842+L842</f>
        <v/>
      </c>
      <c r="N842" s="1505">
        <f>+M842*H842</f>
        <v/>
      </c>
      <c r="O842" s="1505">
        <f>+N842-C842</f>
        <v/>
      </c>
      <c r="P842" s="1516">
        <f>(1-(+N842/C842))*100</f>
        <v/>
      </c>
    </row>
    <row r="843" ht="15" customHeight="1" s="1129">
      <c r="B843" s="1112" t="n">
        <v>45779</v>
      </c>
      <c r="C843" s="800" t="n">
        <v>3.01</v>
      </c>
      <c r="H843" s="1515">
        <f>+'BRL USD'!BB1063</f>
        <v/>
      </c>
      <c r="I843" s="1515">
        <f>+RBOB!BD1063</f>
        <v/>
      </c>
      <c r="J843" s="1506">
        <f>+I843-0.25</f>
        <v/>
      </c>
      <c r="K843" s="1506">
        <f>(+J843*$K$30)/1000</f>
        <v/>
      </c>
      <c r="L843" s="1506">
        <f>((75/H843)+10)/1000</f>
        <v/>
      </c>
      <c r="M843" s="1505">
        <f>+K843+L843</f>
        <v/>
      </c>
      <c r="N843" s="1505">
        <f>+M843*H843</f>
        <v/>
      </c>
      <c r="O843" s="1505">
        <f>+N843-C843</f>
        <v/>
      </c>
      <c r="P843" s="1516">
        <f>(1-(+N843/C843))*100</f>
        <v/>
      </c>
    </row>
    <row r="844" ht="15" customHeight="1" s="1129">
      <c r="B844" s="104" t="n">
        <v>45782</v>
      </c>
      <c r="C844" s="800" t="n">
        <v>3.01</v>
      </c>
      <c r="H844" s="1515">
        <f>+'BRL USD'!BB1064</f>
        <v/>
      </c>
      <c r="I844" s="1515">
        <f>+RBOB!BD1064</f>
        <v/>
      </c>
      <c r="J844" s="1506">
        <f>+I844-0.25</f>
        <v/>
      </c>
      <c r="K844" s="1506">
        <f>(+J844*$K$30)/1000</f>
        <v/>
      </c>
      <c r="L844" s="1506">
        <f>((75/H844)+10)/1000</f>
        <v/>
      </c>
      <c r="M844" s="1505">
        <f>+K844+L844</f>
        <v/>
      </c>
      <c r="N844" s="1505">
        <f>+M844*H844</f>
        <v/>
      </c>
      <c r="O844" s="1505">
        <f>+N844-C844</f>
        <v/>
      </c>
      <c r="P844" s="1516">
        <f>(1-(+N844/C844))*100</f>
        <v/>
      </c>
    </row>
    <row r="845" ht="15" customHeight="1" s="1129">
      <c r="B845" s="1112" t="n">
        <v>45783</v>
      </c>
      <c r="C845" s="800" t="n">
        <v>3.01</v>
      </c>
      <c r="H845" s="1515">
        <f>+'BRL USD'!BB1065</f>
        <v/>
      </c>
      <c r="I845" s="1515">
        <f>+RBOB!BD1065</f>
        <v/>
      </c>
      <c r="J845" s="1506">
        <f>+I845-0.25</f>
        <v/>
      </c>
      <c r="K845" s="1506">
        <f>(+J845*$K$30)/1000</f>
        <v/>
      </c>
      <c r="L845" s="1506">
        <f>((75/H845)+10)/1000</f>
        <v/>
      </c>
      <c r="M845" s="1505">
        <f>+K845+L845</f>
        <v/>
      </c>
      <c r="N845" s="1505">
        <f>+M845*H845</f>
        <v/>
      </c>
      <c r="O845" s="1505">
        <f>+N845-C845</f>
        <v/>
      </c>
      <c r="P845" s="1516">
        <f>(1-(+N845/C845))*100</f>
        <v/>
      </c>
    </row>
    <row r="846" ht="15" customHeight="1" s="1129">
      <c r="B846" s="1112" t="n">
        <v>45784</v>
      </c>
      <c r="C846" s="800" t="n">
        <v>3.01</v>
      </c>
      <c r="H846" s="1515">
        <f>+'BRL USD'!BB1066</f>
        <v/>
      </c>
      <c r="I846" s="1515">
        <f>+RBOB!BD1066</f>
        <v/>
      </c>
      <c r="J846" s="1506">
        <f>+I846-0.25</f>
        <v/>
      </c>
      <c r="K846" s="1506">
        <f>(+J846*$K$30)/1000</f>
        <v/>
      </c>
      <c r="L846" s="1506">
        <f>((75/H846)+10)/1000</f>
        <v/>
      </c>
      <c r="M846" s="1505">
        <f>+K846+L846</f>
        <v/>
      </c>
      <c r="N846" s="1505">
        <f>+M846*H846</f>
        <v/>
      </c>
      <c r="O846" s="1505">
        <f>+N846-C846</f>
        <v/>
      </c>
      <c r="P846" s="1516">
        <f>(1-(+N846/C846))*100</f>
        <v/>
      </c>
    </row>
    <row r="847" ht="15" customHeight="1" s="1129">
      <c r="B847" s="1112" t="n">
        <v>45785</v>
      </c>
      <c r="C847" s="800" t="n">
        <v>3.01</v>
      </c>
      <c r="H847" s="1515">
        <f>+'BRL USD'!BB1067</f>
        <v/>
      </c>
      <c r="I847" s="1515">
        <f>+RBOB!BD1067</f>
        <v/>
      </c>
      <c r="J847" s="1506">
        <f>+I847-0.25</f>
        <v/>
      </c>
      <c r="K847" s="1506">
        <f>(+J847*$K$30)/1000</f>
        <v/>
      </c>
      <c r="L847" s="1506">
        <f>((75/H847)+10)/1000</f>
        <v/>
      </c>
      <c r="M847" s="1505">
        <f>+K847+L847</f>
        <v/>
      </c>
      <c r="N847" s="1505">
        <f>+M847*H847</f>
        <v/>
      </c>
      <c r="O847" s="1505">
        <f>+N847-C847</f>
        <v/>
      </c>
      <c r="P847" s="1516">
        <f>(1-(+N847/C847))*100</f>
        <v/>
      </c>
    </row>
    <row r="848" ht="15" customHeight="1" s="1129">
      <c r="B848" s="1112" t="n">
        <v>45786</v>
      </c>
      <c r="C848" s="800" t="n">
        <v>3.01</v>
      </c>
      <c r="H848" s="1515">
        <f>+'BRL USD'!BB1068</f>
        <v/>
      </c>
      <c r="I848" s="1515">
        <f>+RBOB!BD1068</f>
        <v/>
      </c>
      <c r="J848" s="1506">
        <f>+I848-0.25</f>
        <v/>
      </c>
      <c r="K848" s="1506">
        <f>(+J848*$K$30)/1000</f>
        <v/>
      </c>
      <c r="L848" s="1506">
        <f>((75/H848)+10)/1000</f>
        <v/>
      </c>
      <c r="M848" s="1505">
        <f>+K848+L848</f>
        <v/>
      </c>
      <c r="N848" s="1505">
        <f>+M848*H848</f>
        <v/>
      </c>
      <c r="O848" s="1505">
        <f>+N848-C848</f>
        <v/>
      </c>
      <c r="P848" s="1516">
        <f>(1-(+N848/C848))*100</f>
        <v/>
      </c>
    </row>
    <row r="849" ht="15" customHeight="1" s="1129">
      <c r="B849" s="1112" t="n">
        <v>45789</v>
      </c>
      <c r="C849" s="800" t="n">
        <v>3.01</v>
      </c>
      <c r="H849" s="1515">
        <f>+'BRL USD'!BB1069</f>
        <v/>
      </c>
      <c r="I849" s="1515">
        <f>+RBOB!BD1069</f>
        <v/>
      </c>
      <c r="J849" s="1506">
        <f>+I849-0.25</f>
        <v/>
      </c>
      <c r="K849" s="1506">
        <f>(+J849*$K$30)/1000</f>
        <v/>
      </c>
      <c r="L849" s="1506">
        <f>((75/H849)+10)/1000</f>
        <v/>
      </c>
      <c r="M849" s="1505">
        <f>+K849+L849</f>
        <v/>
      </c>
      <c r="N849" s="1505">
        <f>+M849*H849</f>
        <v/>
      </c>
      <c r="O849" s="1505">
        <f>+N849-C849</f>
        <v/>
      </c>
      <c r="P849" s="1516">
        <f>(1-(+N849/C849))*100</f>
        <v/>
      </c>
    </row>
    <row r="850" ht="15" customHeight="1" s="1129">
      <c r="B850" s="1112" t="n">
        <v>45790</v>
      </c>
      <c r="C850" s="800" t="n">
        <v>3.01</v>
      </c>
      <c r="H850" s="1515">
        <f>+'BRL USD'!BB1070</f>
        <v/>
      </c>
      <c r="I850" s="1515">
        <f>+RBOB!BD1070</f>
        <v/>
      </c>
      <c r="J850" s="1506">
        <f>+I850-0.25</f>
        <v/>
      </c>
      <c r="K850" s="1506">
        <f>(+J850*$K$30)/1000</f>
        <v/>
      </c>
      <c r="L850" s="1506">
        <f>((75/H850)+10)/1000</f>
        <v/>
      </c>
      <c r="M850" s="1505">
        <f>+K850+L850</f>
        <v/>
      </c>
      <c r="N850" s="1505">
        <f>+M850*H850</f>
        <v/>
      </c>
      <c r="O850" s="1505">
        <f>+N850-C850</f>
        <v/>
      </c>
      <c r="P850" s="1516">
        <f>(1-(+N850/C850))*100</f>
        <v/>
      </c>
    </row>
    <row r="851" ht="15" customHeight="1" s="1129">
      <c r="B851" s="1112" t="n">
        <v>45791</v>
      </c>
      <c r="C851" s="800" t="n">
        <v>3.01</v>
      </c>
      <c r="H851" s="1515">
        <f>+'BRL USD'!BB1071</f>
        <v/>
      </c>
      <c r="I851" s="1515">
        <f>+RBOB!BD1071</f>
        <v/>
      </c>
      <c r="J851" s="1506">
        <f>+I851-0.25</f>
        <v/>
      </c>
      <c r="K851" s="1506">
        <f>(+J851*$K$30)/1000</f>
        <v/>
      </c>
      <c r="L851" s="1506">
        <f>((75/H851)+10)/1000</f>
        <v/>
      </c>
      <c r="M851" s="1505">
        <f>+K851+L851</f>
        <v/>
      </c>
      <c r="N851" s="1505">
        <f>+M851*H851</f>
        <v/>
      </c>
      <c r="O851" s="1505">
        <f>+N851-C851</f>
        <v/>
      </c>
      <c r="P851" s="1516">
        <f>(1-(+N851/C851))*100</f>
        <v/>
      </c>
    </row>
    <row r="852" ht="15" customHeight="1" s="1129">
      <c r="B852" s="1112" t="n">
        <v>45792</v>
      </c>
      <c r="C852" s="800" t="n">
        <v>3.01</v>
      </c>
      <c r="H852" s="1515">
        <f>+'BRL USD'!BB1072</f>
        <v/>
      </c>
      <c r="I852" s="1515">
        <f>+RBOB!BD1072</f>
        <v/>
      </c>
      <c r="J852" s="1506">
        <f>+I852-0.25</f>
        <v/>
      </c>
      <c r="K852" s="1506">
        <f>(+J852*$K$30)/1000</f>
        <v/>
      </c>
      <c r="L852" s="1506">
        <f>((75/H852)+10)/1000</f>
        <v/>
      </c>
      <c r="M852" s="1505">
        <f>+K852+L852</f>
        <v/>
      </c>
      <c r="N852" s="1505">
        <f>+M852*H852</f>
        <v/>
      </c>
      <c r="O852" s="1505">
        <f>+N852-C852</f>
        <v/>
      </c>
      <c r="P852" s="1516">
        <f>(1-(+N852/C852))*100</f>
        <v/>
      </c>
    </row>
    <row r="853" ht="15" customHeight="1" s="1129">
      <c r="B853" s="1112" t="n">
        <v>45793</v>
      </c>
      <c r="C853" s="800" t="n">
        <v>3.01</v>
      </c>
      <c r="H853" s="1515">
        <f>+'BRL USD'!BB1073</f>
        <v/>
      </c>
      <c r="I853" s="1515">
        <f>+RBOB!BD1073</f>
        <v/>
      </c>
      <c r="J853" s="1506">
        <f>+I853-0.25</f>
        <v/>
      </c>
      <c r="K853" s="1506">
        <f>(+J853*$K$30)/1000</f>
        <v/>
      </c>
      <c r="L853" s="1506">
        <f>((75/H853)+10)/1000</f>
        <v/>
      </c>
      <c r="M853" s="1505">
        <f>+K853+L853</f>
        <v/>
      </c>
      <c r="N853" s="1505">
        <f>+M853*H853</f>
        <v/>
      </c>
      <c r="O853" s="1505">
        <f>+N853-C853</f>
        <v/>
      </c>
      <c r="P853" s="1516">
        <f>(1-(+N853/C853))*100</f>
        <v/>
      </c>
    </row>
    <row r="854" ht="15" customHeight="1" s="1129">
      <c r="B854" s="1112" t="n">
        <v>45796</v>
      </c>
      <c r="C854" s="800" t="n">
        <v>3.01</v>
      </c>
      <c r="H854" s="1515">
        <f>+'BRL USD'!BB1074</f>
        <v/>
      </c>
      <c r="I854" s="1515">
        <f>+RBOB!BD1074</f>
        <v/>
      </c>
      <c r="J854" s="1506">
        <f>+I854-0.25</f>
        <v/>
      </c>
      <c r="K854" s="1506">
        <f>(+J854*$K$30)/1000</f>
        <v/>
      </c>
      <c r="L854" s="1506">
        <f>((75/H854)+10)/1000</f>
        <v/>
      </c>
      <c r="M854" s="1505">
        <f>+K854+L854</f>
        <v/>
      </c>
      <c r="N854" s="1505">
        <f>+M854*H854</f>
        <v/>
      </c>
      <c r="O854" s="1505">
        <f>+N854-C854</f>
        <v/>
      </c>
      <c r="P854" s="1516">
        <f>(1-(+N854/C854))*100</f>
        <v/>
      </c>
    </row>
    <row r="855" ht="15" customHeight="1" s="1129">
      <c r="B855" s="1112" t="n">
        <v>45797</v>
      </c>
      <c r="C855" s="800" t="n">
        <v>3.01</v>
      </c>
      <c r="H855" s="1515">
        <f>+'BRL USD'!BB1075</f>
        <v/>
      </c>
      <c r="I855" s="1515">
        <f>+RBOB!BD1075</f>
        <v/>
      </c>
      <c r="J855" s="1506">
        <f>+I855-0.25</f>
        <v/>
      </c>
      <c r="K855" s="1506">
        <f>(+J855*$K$30)/1000</f>
        <v/>
      </c>
      <c r="L855" s="1506">
        <f>((75/H855)+10)/1000</f>
        <v/>
      </c>
      <c r="M855" s="1505">
        <f>+K855+L855</f>
        <v/>
      </c>
      <c r="N855" s="1505">
        <f>+M855*H855</f>
        <v/>
      </c>
      <c r="O855" s="1505">
        <f>+N855-C855</f>
        <v/>
      </c>
      <c r="P855" s="1516">
        <f>(1-(+N855/C855))*100</f>
        <v/>
      </c>
    </row>
    <row r="856" ht="15" customHeight="1" s="1129">
      <c r="B856" s="1112" t="n">
        <v>45798</v>
      </c>
      <c r="C856" s="679" t="n">
        <v>3.01</v>
      </c>
      <c r="H856" s="1515">
        <f>+'BRL USD'!BB1076</f>
        <v/>
      </c>
      <c r="I856" s="1515">
        <f>+RBOB!BD1076</f>
        <v/>
      </c>
      <c r="J856" s="1506">
        <f>+I856-0.25</f>
        <v/>
      </c>
      <c r="K856" s="1506">
        <f>(+J856*$K$30)/1000</f>
        <v/>
      </c>
      <c r="L856" s="1506">
        <f>((75/H856)+10)/1000</f>
        <v/>
      </c>
      <c r="M856" s="1505">
        <f>+K856+L856</f>
        <v/>
      </c>
      <c r="N856" s="1505">
        <f>+M856*H856</f>
        <v/>
      </c>
      <c r="O856" s="1505">
        <f>+N856-C856</f>
        <v/>
      </c>
      <c r="P856" s="1516">
        <f>(1-(+N856/C856))*100</f>
        <v/>
      </c>
    </row>
    <row r="857" ht="15" customHeight="1" s="1129">
      <c r="B857" s="1112" t="n">
        <v>45799</v>
      </c>
      <c r="C857" s="679" t="n">
        <v>3.01</v>
      </c>
      <c r="H857" s="1515">
        <f>+'BRL USD'!BB1077</f>
        <v/>
      </c>
      <c r="I857" s="1515">
        <f>+RBOB!BD1077</f>
        <v/>
      </c>
      <c r="J857" s="1506">
        <f>+I857-0.25</f>
        <v/>
      </c>
      <c r="K857" s="1506">
        <f>(+J857*$K$30)/1000</f>
        <v/>
      </c>
      <c r="L857" s="1506">
        <f>((75/H857)+10)/1000</f>
        <v/>
      </c>
      <c r="M857" s="1505">
        <f>+K857+L857</f>
        <v/>
      </c>
      <c r="N857" s="1505">
        <f>+M857*H857</f>
        <v/>
      </c>
      <c r="O857" s="1505">
        <f>+N857-C857</f>
        <v/>
      </c>
      <c r="P857" s="1516">
        <f>(1-(+N857/C857))*100</f>
        <v/>
      </c>
    </row>
    <row r="858" ht="15" customHeight="1" s="1129">
      <c r="B858" s="1112" t="n">
        <v>45800</v>
      </c>
      <c r="C858" s="679" t="n">
        <v>3.01</v>
      </c>
      <c r="H858" s="1515">
        <f>+'BRL USD'!BB1078</f>
        <v/>
      </c>
      <c r="I858" s="1515">
        <f>+RBOB!BD1078</f>
        <v/>
      </c>
      <c r="J858" s="1506">
        <f>+I858-0.25</f>
        <v/>
      </c>
      <c r="K858" s="1506">
        <f>(+J858*$K$30)/1000</f>
        <v/>
      </c>
      <c r="L858" s="1506">
        <f>((75/H858)+10)/1000</f>
        <v/>
      </c>
      <c r="M858" s="1505">
        <f>+K858+L858</f>
        <v/>
      </c>
      <c r="N858" s="1505">
        <f>+M858*H858</f>
        <v/>
      </c>
      <c r="O858" s="1505">
        <f>+N858-C858</f>
        <v/>
      </c>
      <c r="P858" s="1516">
        <f>(1-(+N858/C858))*100</f>
        <v/>
      </c>
    </row>
    <row r="859" ht="15" customHeight="1" s="1129">
      <c r="B859" s="104" t="n">
        <v>45803</v>
      </c>
      <c r="C859" s="679" t="n">
        <v>3.01</v>
      </c>
      <c r="H859" s="1515">
        <f>+'BRL USD'!BB1079</f>
        <v/>
      </c>
      <c r="I859" s="1515">
        <f>+RBOB!BD1079</f>
        <v/>
      </c>
      <c r="J859" s="1506">
        <f>+I859-0.25</f>
        <v/>
      </c>
      <c r="K859" s="1506">
        <f>(+J859*$K$30)/1000</f>
        <v/>
      </c>
      <c r="L859" s="1506">
        <f>((75/H859)+10)/1000</f>
        <v/>
      </c>
      <c r="M859" s="1505">
        <f>+K859+L859</f>
        <v/>
      </c>
      <c r="N859" s="1505">
        <f>+M859*H859</f>
        <v/>
      </c>
      <c r="O859" s="1505">
        <f>+N859-C859</f>
        <v/>
      </c>
      <c r="P859" s="1516">
        <f>(1-(+N859/C859))*100</f>
        <v/>
      </c>
    </row>
    <row r="860" ht="15" customHeight="1" s="1129">
      <c r="B860" s="1112" t="n">
        <v>45804</v>
      </c>
      <c r="C860" s="679" t="n">
        <v>3.01</v>
      </c>
      <c r="H860" s="1515">
        <f>+'BRL USD'!BB1080</f>
        <v/>
      </c>
      <c r="I860" s="1515">
        <f>+RBOB!BD1080</f>
        <v/>
      </c>
      <c r="J860" s="1506">
        <f>+I860-0.25</f>
        <v/>
      </c>
      <c r="K860" s="1506">
        <f>(+J860*$K$30)/1000</f>
        <v/>
      </c>
      <c r="L860" s="1506">
        <f>((75/H860)+10)/1000</f>
        <v/>
      </c>
      <c r="M860" s="1505">
        <f>+K860+L860</f>
        <v/>
      </c>
      <c r="N860" s="1505">
        <f>+M860*H860</f>
        <v/>
      </c>
      <c r="O860" s="1505">
        <f>+N860-C860</f>
        <v/>
      </c>
      <c r="P860" s="1516">
        <f>(1-(+N860/C860))*100</f>
        <v/>
      </c>
    </row>
    <row r="861" ht="15" customHeight="1" s="1129">
      <c r="B861" s="1112" t="n">
        <v>45805</v>
      </c>
      <c r="C861" s="679" t="n">
        <v>3.01</v>
      </c>
      <c r="H861" s="1515">
        <f>+'BRL USD'!BB1081</f>
        <v/>
      </c>
      <c r="I861" s="1515">
        <f>+RBOB!BD1081</f>
        <v/>
      </c>
      <c r="J861" s="1506">
        <f>+I861-0.25</f>
        <v/>
      </c>
      <c r="K861" s="1506">
        <f>(+J861*$K$30)/1000</f>
        <v/>
      </c>
      <c r="L861" s="1506">
        <f>((75/H861)+10)/1000</f>
        <v/>
      </c>
      <c r="M861" s="1505">
        <f>+K861+L861</f>
        <v/>
      </c>
      <c r="N861" s="1505">
        <f>+M861*H861</f>
        <v/>
      </c>
      <c r="O861" s="1505">
        <f>+N861-C861</f>
        <v/>
      </c>
      <c r="P861" s="1516">
        <f>(1-(+N861/C861))*100</f>
        <v/>
      </c>
    </row>
    <row r="862" ht="15" customHeight="1" s="1129">
      <c r="B862" s="1112" t="n">
        <v>45806</v>
      </c>
      <c r="C862" s="679" t="n">
        <v>3.01</v>
      </c>
      <c r="H862" s="1515">
        <f>+'BRL USD'!BB1082</f>
        <v/>
      </c>
      <c r="I862" s="1515">
        <f>+RBOB!BD1082</f>
        <v/>
      </c>
      <c r="J862" s="1506">
        <f>+I862-0.25</f>
        <v/>
      </c>
      <c r="K862" s="1506">
        <f>(+J862*$K$30)/1000</f>
        <v/>
      </c>
      <c r="L862" s="1506">
        <f>((75/H862)+10)/1000</f>
        <v/>
      </c>
      <c r="M862" s="1505">
        <f>+K862+L862</f>
        <v/>
      </c>
      <c r="N862" s="1505">
        <f>+M862*H862</f>
        <v/>
      </c>
      <c r="O862" s="1505">
        <f>+N862-C862</f>
        <v/>
      </c>
      <c r="P862" s="1516">
        <f>(1-(+N862/C862))*100</f>
        <v/>
      </c>
    </row>
    <row r="863" ht="15" customHeight="1" s="1129">
      <c r="B863" s="1112" t="n">
        <v>45807</v>
      </c>
      <c r="C863" s="679" t="n">
        <v>3.01</v>
      </c>
      <c r="H863" s="1515">
        <f>+'BRL USD'!BB1083</f>
        <v/>
      </c>
      <c r="I863" s="1515">
        <f>+RBOB!BD1083</f>
        <v/>
      </c>
      <c r="J863" s="1506">
        <f>+I863-0.25</f>
        <v/>
      </c>
      <c r="K863" s="1506">
        <f>(+J863*$K$30)/1000</f>
        <v/>
      </c>
      <c r="L863" s="1506">
        <f>((75/H863)+10)/1000</f>
        <v/>
      </c>
      <c r="M863" s="1505">
        <f>+K863+L863</f>
        <v/>
      </c>
      <c r="N863" s="1505">
        <f>+M863*H863</f>
        <v/>
      </c>
      <c r="O863" s="1505">
        <f>+N863-C863</f>
        <v/>
      </c>
      <c r="P863" s="1516">
        <f>(1-(+N863/C863))*100</f>
        <v/>
      </c>
    </row>
    <row r="864" ht="15" customHeight="1" s="1129">
      <c r="B864" s="1112" t="n">
        <v>45810</v>
      </c>
      <c r="H864" s="1515">
        <f>+'BRL USD'!BB1084</f>
        <v/>
      </c>
      <c r="I864" s="1515">
        <f>+RBOB!BD1084</f>
        <v/>
      </c>
      <c r="J864" s="1506">
        <f>+I864-0.25</f>
        <v/>
      </c>
      <c r="K864" s="1506">
        <f>(+J864*$K$30)/1000</f>
        <v/>
      </c>
      <c r="L864" s="1506">
        <f>((75/H864)+10)/1000</f>
        <v/>
      </c>
      <c r="M864" s="1505">
        <f>+K864+L864</f>
        <v/>
      </c>
      <c r="N864" s="1505">
        <f>+M864*H864</f>
        <v/>
      </c>
      <c r="O864" s="1505">
        <f>+N864-C864</f>
        <v/>
      </c>
      <c r="P864" s="1516">
        <f>(1-(+N864/C864))*100</f>
        <v/>
      </c>
    </row>
    <row r="865" ht="15" customHeight="1" s="1129">
      <c r="B865" s="1112" t="n">
        <v>45811</v>
      </c>
      <c r="H865" s="1515">
        <f>+'BRL USD'!BB1085</f>
        <v/>
      </c>
      <c r="I865" s="1515">
        <f>+RBOB!BD1085</f>
        <v/>
      </c>
      <c r="J865" s="1506">
        <f>+I865-0.25</f>
        <v/>
      </c>
      <c r="K865" s="1506">
        <f>(+J865*$K$30)/1000</f>
        <v/>
      </c>
      <c r="L865" s="1506">
        <f>((75/H865)+10)/1000</f>
        <v/>
      </c>
      <c r="M865" s="1505">
        <f>+K865+L865</f>
        <v/>
      </c>
      <c r="N865" s="1505">
        <f>+M865*H865</f>
        <v/>
      </c>
      <c r="O865" s="1505">
        <f>+N865-C865</f>
        <v/>
      </c>
      <c r="P865" s="1516">
        <f>(1-(+N865/C865))*100</f>
        <v/>
      </c>
    </row>
    <row r="866" ht="15" customHeight="1" s="1129">
      <c r="B866" s="1112" t="n">
        <v>45812</v>
      </c>
      <c r="H866" s="1515">
        <f>+'BRL USD'!BB1086</f>
        <v/>
      </c>
      <c r="I866" s="1515">
        <f>+RBOB!BD1086</f>
        <v/>
      </c>
      <c r="J866" s="1506">
        <f>+I866-0.25</f>
        <v/>
      </c>
      <c r="K866" s="1506">
        <f>(+J866*$K$30)/1000</f>
        <v/>
      </c>
      <c r="L866" s="1506">
        <f>((75/H866)+10)/1000</f>
        <v/>
      </c>
      <c r="M866" s="1505">
        <f>+K866+L866</f>
        <v/>
      </c>
      <c r="N866" s="1505">
        <f>+M866*H866</f>
        <v/>
      </c>
      <c r="O866" s="1505">
        <f>+N866-C866</f>
        <v/>
      </c>
      <c r="P866" s="1516">
        <f>(1-(+N866/C866))*100</f>
        <v/>
      </c>
    </row>
    <row r="867" ht="15" customHeight="1" s="1129">
      <c r="B867" s="1112" t="n">
        <v>45813</v>
      </c>
    </row>
    <row r="868" ht="15" customHeight="1" s="1129">
      <c r="B868" s="1112" t="n">
        <v>45814</v>
      </c>
    </row>
    <row r="869" ht="15" customHeight="1" s="1129">
      <c r="B869" s="1112" t="n">
        <v>45817</v>
      </c>
    </row>
    <row r="870" ht="15" customHeight="1" s="1129">
      <c r="B870" s="1112" t="n">
        <v>45818</v>
      </c>
    </row>
    <row r="871" ht="15" customHeight="1" s="1129">
      <c r="B871" s="1112" t="n">
        <v>45819</v>
      </c>
    </row>
    <row r="872" ht="15" customHeight="1" s="1129">
      <c r="B872" s="1112" t="n">
        <v>45820</v>
      </c>
    </row>
    <row r="873" ht="15" customHeight="1" s="1129">
      <c r="B873" s="1112" t="n">
        <v>45821</v>
      </c>
    </row>
    <row r="874" ht="15" customHeight="1" s="1129">
      <c r="B874" s="1112" t="n">
        <v>45824</v>
      </c>
    </row>
    <row r="875" ht="15" customHeight="1" s="1129">
      <c r="B875" s="1112" t="n">
        <v>45825</v>
      </c>
    </row>
    <row r="876" ht="15" customHeight="1" s="1129">
      <c r="B876" s="1112" t="n">
        <v>45826</v>
      </c>
    </row>
    <row r="877" ht="15" customHeight="1" s="1129">
      <c r="B877" s="104" t="n">
        <v>45827</v>
      </c>
    </row>
    <row r="878" ht="15" customHeight="1" s="1129">
      <c r="B878" s="1112" t="n">
        <v>45828</v>
      </c>
    </row>
    <row r="879" ht="15" customHeight="1" s="1129">
      <c r="B879" s="1112" t="n">
        <v>45831</v>
      </c>
    </row>
    <row r="880" ht="15" customHeight="1" s="1129">
      <c r="B880" s="1112" t="n">
        <v>45832</v>
      </c>
    </row>
    <row r="881" ht="15" customHeight="1" s="1129">
      <c r="B881" s="1112" t="n">
        <v>45833</v>
      </c>
    </row>
    <row r="882" ht="15" customHeight="1" s="1129">
      <c r="B882" s="1112" t="n">
        <v>45834</v>
      </c>
    </row>
    <row r="883" ht="15" customHeight="1" s="1129">
      <c r="B883" s="1112" t="n">
        <v>45835</v>
      </c>
    </row>
    <row r="884" ht="15" customHeight="1" s="1129">
      <c r="B884" s="1112" t="n">
        <v>45838</v>
      </c>
    </row>
    <row r="885" ht="15" customHeight="1" s="1129">
      <c r="B885" s="1112" t="n">
        <v>45839</v>
      </c>
    </row>
    <row r="886" ht="15" customHeight="1" s="1129">
      <c r="B886" s="1112" t="n">
        <v>45840</v>
      </c>
    </row>
    <row r="887" ht="15" customHeight="1" s="1129">
      <c r="B887" s="1112" t="n">
        <v>45841</v>
      </c>
    </row>
    <row r="888" ht="15" customHeight="1" s="1129">
      <c r="B888" s="104" t="n">
        <v>45842</v>
      </c>
    </row>
    <row r="889" ht="15" customHeight="1" s="1129">
      <c r="B889" s="1112" t="n">
        <v>45845</v>
      </c>
    </row>
    <row r="890" ht="15" customHeight="1" s="1129">
      <c r="B890" s="1112" t="n">
        <v>45846</v>
      </c>
    </row>
    <row r="891" ht="15" customHeight="1" s="1129">
      <c r="B891" s="104" t="n">
        <v>45847</v>
      </c>
    </row>
    <row r="892" ht="15" customHeight="1" s="1129">
      <c r="B892" s="1112" t="n">
        <v>45848</v>
      </c>
    </row>
    <row r="893" ht="15" customHeight="1" s="1129">
      <c r="B893" s="1112" t="n">
        <v>45849</v>
      </c>
    </row>
    <row r="894" ht="15" customHeight="1" s="1129">
      <c r="B894" s="1112" t="n">
        <v>45852</v>
      </c>
    </row>
    <row r="895" ht="15" customHeight="1" s="1129">
      <c r="B895" s="1112" t="n">
        <v>45853</v>
      </c>
    </row>
    <row r="896" ht="15" customHeight="1" s="1129">
      <c r="B896" s="1112" t="n">
        <v>45854</v>
      </c>
    </row>
    <row r="897" ht="15" customHeight="1" s="1129">
      <c r="B897" s="1112" t="n">
        <v>45855</v>
      </c>
    </row>
    <row r="898" ht="15" customHeight="1" s="1129">
      <c r="B898" s="1112" t="n">
        <v>45856</v>
      </c>
    </row>
    <row r="899" ht="15" customHeight="1" s="1129">
      <c r="B899" s="1112" t="n">
        <v>45859</v>
      </c>
    </row>
    <row r="900" ht="15" customHeight="1" s="1129">
      <c r="B900" s="1112" t="n">
        <v>45860</v>
      </c>
    </row>
    <row r="901" ht="15" customHeight="1" s="1129">
      <c r="B901" s="1112" t="n">
        <v>45861</v>
      </c>
    </row>
    <row r="902" ht="15" customHeight="1" s="1129">
      <c r="B902" s="1112" t="n">
        <v>45862</v>
      </c>
    </row>
    <row r="903" ht="15" customHeight="1" s="1129">
      <c r="B903" s="1112" t="n">
        <v>45863</v>
      </c>
    </row>
    <row r="904" ht="15" customHeight="1" s="1129">
      <c r="B904" s="1112" t="n">
        <v>45866</v>
      </c>
    </row>
    <row r="905" ht="15" customHeight="1" s="1129">
      <c r="B905" s="1112" t="n">
        <v>45867</v>
      </c>
    </row>
    <row r="906" ht="15" customHeight="1" s="1129">
      <c r="B906" s="1112" t="n">
        <v>45868</v>
      </c>
    </row>
    <row r="907" ht="15" customHeight="1" s="1129">
      <c r="B907" s="1112" t="n">
        <v>45869</v>
      </c>
    </row>
    <row r="908" ht="15" customHeight="1" s="1129">
      <c r="B908" s="1112" t="n">
        <v>45870</v>
      </c>
    </row>
    <row r="909" ht="15" customHeight="1" s="1129">
      <c r="B909" s="1112" t="n">
        <v>45873</v>
      </c>
    </row>
    <row r="910" ht="15" customHeight="1" s="1129">
      <c r="B910" s="1112" t="n">
        <v>45874</v>
      </c>
    </row>
    <row r="911" ht="15" customHeight="1" s="1129">
      <c r="B911" s="1112" t="n">
        <v>45875</v>
      </c>
    </row>
    <row r="912" ht="15" customHeight="1" s="1129">
      <c r="B912" s="1112" t="n">
        <v>45876</v>
      </c>
    </row>
    <row r="913" ht="15" customHeight="1" s="1129">
      <c r="B913" s="1112" t="n">
        <v>45877</v>
      </c>
    </row>
    <row r="914" ht="15" customHeight="1" s="1129">
      <c r="B914" s="1112" t="n">
        <v>45880</v>
      </c>
    </row>
    <row r="915" ht="15" customHeight="1" s="1129">
      <c r="B915" s="1112" t="n">
        <v>45881</v>
      </c>
    </row>
  </sheetData>
  <hyperlinks>
    <hyperlink xmlns:r="http://schemas.openxmlformats.org/officeDocument/2006/relationships" ref="H4" r:id="rId1"/>
    <hyperlink xmlns:r="http://schemas.openxmlformats.org/officeDocument/2006/relationships" ref="B348" display="https://valor.globo.com/brasil/noticia/2023/06/02/preco-da-gasolina-sobe-ate-r-033-por-litro-apos-alta-do-icms-aponta-pesquisa.ghtml" r:id="rId2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110"/>
  <sheetViews>
    <sheetView workbookViewId="0">
      <pane xSplit="1" ySplit="5" topLeftCell="B69" activePane="bottomRight" state="frozen"/>
      <selection pane="topRight" activeCell="B1" sqref="B1"/>
      <selection pane="bottomLeft" activeCell="A5" sqref="A5"/>
      <selection pane="bottomRight" activeCell="J88" sqref="J88"/>
    </sheetView>
  </sheetViews>
  <sheetFormatPr baseColWidth="10" defaultColWidth="8.85546875" defaultRowHeight="15"/>
  <cols>
    <col width="12.42578125" customWidth="1" style="382" min="1" max="1"/>
    <col width="10.5703125" bestFit="1" customWidth="1" style="1129" min="2" max="2"/>
    <col width="12.42578125" bestFit="1" customWidth="1" style="1129" min="3" max="3"/>
    <col width="11" bestFit="1" customWidth="1" style="103" min="4" max="4"/>
    <col width="10.42578125" bestFit="1" customWidth="1" style="1129" min="7" max="8"/>
    <col width="11.42578125" bestFit="1" customWidth="1" style="1129" min="9" max="9"/>
  </cols>
  <sheetData>
    <row r="1">
      <c r="A1" s="1144" t="n"/>
    </row>
    <row r="2" ht="17.25" customHeight="1" s="1129">
      <c r="A2" s="377" t="n"/>
      <c r="B2" s="1145" t="n"/>
      <c r="C2" s="1145" t="n"/>
      <c r="D2" s="600" t="n"/>
      <c r="E2" s="1145" t="n"/>
      <c r="F2" s="1145" t="n"/>
      <c r="G2" s="1145" t="n"/>
      <c r="H2" s="1145" t="n"/>
      <c r="I2" s="1145" t="n"/>
    </row>
    <row r="3">
      <c r="A3" s="1145" t="n"/>
    </row>
    <row r="4">
      <c r="A4" s="1145" t="n"/>
      <c r="B4" s="1145" t="inlineStr">
        <is>
          <t>SP</t>
        </is>
      </c>
      <c r="C4" s="1145" t="inlineStr">
        <is>
          <t>SP</t>
        </is>
      </c>
      <c r="D4" s="1145" t="n"/>
      <c r="E4" s="1145" t="n"/>
      <c r="F4" s="1145" t="n"/>
      <c r="G4" s="1145" t="inlineStr">
        <is>
          <t>BRZ</t>
        </is>
      </c>
      <c r="H4" s="1145" t="inlineStr">
        <is>
          <t>BRZ</t>
        </is>
      </c>
      <c r="I4" s="1145" t="n"/>
    </row>
    <row r="5" ht="22.5" customHeight="1" s="1129">
      <c r="A5" s="378" t="inlineStr">
        <is>
          <t>Data</t>
        </is>
      </c>
      <c r="B5" s="335" t="inlineStr">
        <is>
          <t>Gasoline</t>
        </is>
      </c>
      <c r="C5" s="335" t="inlineStr">
        <is>
          <t>Ethanol</t>
        </is>
      </c>
      <c r="D5" s="665" t="inlineStr">
        <is>
          <t>Hyd vs Gas</t>
        </is>
      </c>
      <c r="E5" s="674" t="inlineStr">
        <is>
          <t>nominal diference</t>
        </is>
      </c>
      <c r="F5" s="1145" t="n"/>
      <c r="G5" s="335" t="inlineStr">
        <is>
          <t>Gasoline</t>
        </is>
      </c>
      <c r="H5" s="335" t="inlineStr">
        <is>
          <t>Ethanol</t>
        </is>
      </c>
      <c r="I5" s="665" t="inlineStr">
        <is>
          <t>Hyd vs Gas</t>
        </is>
      </c>
    </row>
    <row r="6" customFormat="1" s="103">
      <c r="A6" s="379" t="inlineStr">
        <is>
          <t>08/01/2021</t>
        </is>
      </c>
      <c r="B6" s="336" t="n"/>
      <c r="C6" s="336" t="n"/>
    </row>
    <row r="7" customFormat="1" s="103">
      <c r="A7" s="379" t="inlineStr">
        <is>
          <t>15/01/2021</t>
        </is>
      </c>
      <c r="B7" s="336" t="n"/>
      <c r="C7" s="336" t="n"/>
    </row>
    <row r="8" customFormat="1" s="103">
      <c r="A8" s="379" t="inlineStr">
        <is>
          <t>22/01/2021</t>
        </is>
      </c>
      <c r="B8" s="336" t="n"/>
      <c r="C8" s="336" t="n"/>
    </row>
    <row r="9" customFormat="1" s="103">
      <c r="A9" s="379" t="inlineStr">
        <is>
          <t>29/01/2021</t>
        </is>
      </c>
      <c r="B9" s="336" t="n"/>
      <c r="C9" s="336" t="n"/>
    </row>
    <row r="10" customFormat="1" s="103">
      <c r="A10" s="379" t="inlineStr">
        <is>
          <t>05/02/2021</t>
        </is>
      </c>
      <c r="B10" s="336" t="n"/>
      <c r="C10" s="336" t="n"/>
    </row>
    <row r="11" customFormat="1" s="103">
      <c r="A11" s="379" t="inlineStr">
        <is>
          <t>12/02/2021</t>
        </is>
      </c>
      <c r="B11" s="336" t="n"/>
      <c r="C11" s="336" t="n"/>
    </row>
    <row r="12" customFormat="1" s="103">
      <c r="A12" s="379" t="inlineStr">
        <is>
          <t>19/02/2021</t>
        </is>
      </c>
      <c r="B12" s="336" t="n"/>
      <c r="C12" s="336" t="n"/>
    </row>
    <row r="13" customFormat="1" s="103">
      <c r="A13" s="379" t="inlineStr">
        <is>
          <t>26/02/2021</t>
        </is>
      </c>
      <c r="B13" s="336" t="n"/>
      <c r="C13" s="336" t="n"/>
    </row>
    <row r="14" customFormat="1" s="103">
      <c r="A14" s="379" t="inlineStr">
        <is>
          <t>05/03/2021</t>
        </is>
      </c>
      <c r="B14" s="336" t="n"/>
      <c r="C14" s="336" t="n"/>
    </row>
    <row r="15" customFormat="1" s="103">
      <c r="A15" s="379" t="inlineStr">
        <is>
          <t>12/03/2021</t>
        </is>
      </c>
      <c r="B15" s="336" t="n"/>
      <c r="C15" s="336" t="n"/>
    </row>
    <row r="16">
      <c r="A16" s="379" t="inlineStr">
        <is>
          <t>19/03/2021</t>
        </is>
      </c>
      <c r="B16" s="336" t="n"/>
      <c r="C16" s="336" t="n"/>
    </row>
    <row r="17">
      <c r="A17" s="379" t="inlineStr">
        <is>
          <t>26/03/2021</t>
        </is>
      </c>
      <c r="B17" s="336" t="n"/>
      <c r="C17" s="336" t="n"/>
    </row>
    <row r="18">
      <c r="A18" s="379" t="inlineStr">
        <is>
          <t>01/04/2021</t>
        </is>
      </c>
      <c r="B18" s="336" t="n"/>
      <c r="C18" s="336" t="n"/>
    </row>
    <row r="19">
      <c r="A19" s="379" t="inlineStr">
        <is>
          <t>09/04/2021</t>
        </is>
      </c>
      <c r="B19" s="336" t="n"/>
      <c r="C19" s="336" t="n"/>
    </row>
    <row r="20">
      <c r="A20" s="379" t="inlineStr">
        <is>
          <t>16/04/2021</t>
        </is>
      </c>
      <c r="B20" s="336" t="n"/>
      <c r="C20" s="336" t="n"/>
    </row>
    <row r="21">
      <c r="A21" s="379" t="inlineStr">
        <is>
          <t>23/04/2021</t>
        </is>
      </c>
      <c r="B21" s="336" t="n"/>
      <c r="C21" s="336" t="n"/>
    </row>
    <row r="22">
      <c r="A22" s="380" t="inlineStr">
        <is>
          <t>30/04/2021</t>
        </is>
      </c>
      <c r="B22" s="336" t="n"/>
      <c r="C22" s="336" t="n"/>
    </row>
    <row r="23">
      <c r="A23" s="381" t="inlineStr">
        <is>
          <t>07/05/2021</t>
        </is>
      </c>
      <c r="B23" s="64" t="n"/>
      <c r="C23" s="64" t="n"/>
    </row>
    <row r="24">
      <c r="A24" s="381" t="inlineStr">
        <is>
          <t>14/05/2021</t>
        </is>
      </c>
      <c r="B24" s="64" t="n"/>
      <c r="C24" s="64" t="n"/>
    </row>
    <row r="25">
      <c r="A25" s="381" t="n">
        <v>44337</v>
      </c>
      <c r="B25" s="64" t="n"/>
      <c r="C25" s="64" t="n"/>
    </row>
    <row r="26">
      <c r="A26" s="381" t="n">
        <v>44344</v>
      </c>
      <c r="B26" s="64" t="n"/>
      <c r="C26" s="64" t="n"/>
    </row>
    <row r="27">
      <c r="A27" s="381" t="n">
        <v>44351</v>
      </c>
      <c r="B27" s="64" t="n"/>
      <c r="C27" s="64" t="n"/>
    </row>
    <row r="28">
      <c r="A28" s="381" t="n">
        <v>44358</v>
      </c>
      <c r="B28" s="64" t="n"/>
      <c r="C28" s="64" t="n"/>
    </row>
    <row r="29">
      <c r="A29" s="381" t="n">
        <v>44365</v>
      </c>
      <c r="B29" s="64" t="n"/>
      <c r="C29" s="64" t="n"/>
    </row>
    <row r="30">
      <c r="A30" s="381" t="n">
        <v>44372</v>
      </c>
      <c r="B30" s="64" t="n"/>
      <c r="C30" s="64" t="n"/>
    </row>
    <row r="31">
      <c r="A31" s="381" t="n">
        <v>44379</v>
      </c>
      <c r="B31" s="64" t="n"/>
      <c r="C31" s="64" t="n"/>
    </row>
    <row r="32">
      <c r="A32" s="381" t="n">
        <v>44385</v>
      </c>
      <c r="B32" s="64" t="n"/>
      <c r="C32" s="64" t="n"/>
    </row>
    <row r="33">
      <c r="A33" s="381" t="n">
        <v>44393</v>
      </c>
      <c r="B33" s="64" t="n"/>
      <c r="C33" s="64" t="n"/>
    </row>
    <row r="34">
      <c r="A34" s="381" t="n">
        <v>44400</v>
      </c>
      <c r="B34" s="64" t="n"/>
      <c r="C34" s="64" t="n"/>
    </row>
    <row r="35">
      <c r="A35" s="381" t="n">
        <v>44407</v>
      </c>
      <c r="B35" s="64" t="n"/>
      <c r="C35" s="64" t="n"/>
    </row>
    <row r="36">
      <c r="A36" s="381" t="n">
        <v>44414</v>
      </c>
      <c r="B36" s="64" t="n"/>
      <c r="C36" s="64" t="n"/>
    </row>
    <row r="37">
      <c r="A37" s="381" t="n">
        <v>44421</v>
      </c>
      <c r="B37" s="64" t="n"/>
      <c r="C37" s="64" t="n"/>
    </row>
    <row r="38">
      <c r="A38" s="381" t="n">
        <v>44428</v>
      </c>
      <c r="B38" s="64" t="n"/>
      <c r="C38" s="64" t="n"/>
    </row>
    <row r="39">
      <c r="A39" s="381" t="n">
        <v>44435</v>
      </c>
      <c r="B39" s="64" t="n"/>
      <c r="C39" s="64" t="n"/>
    </row>
    <row r="40">
      <c r="A40" s="381" t="n">
        <v>44442</v>
      </c>
      <c r="B40" s="64" t="n"/>
      <c r="C40" s="64" t="n"/>
    </row>
    <row r="41">
      <c r="A41" s="381" t="n">
        <v>44449</v>
      </c>
      <c r="B41" s="64" t="n"/>
      <c r="C41" s="64" t="n"/>
    </row>
    <row r="42">
      <c r="A42" s="381" t="n">
        <v>44456</v>
      </c>
      <c r="B42" s="64" t="n"/>
      <c r="C42" s="64" t="n"/>
    </row>
    <row r="43">
      <c r="A43" s="381" t="n">
        <v>44463</v>
      </c>
      <c r="B43" s="64" t="n"/>
      <c r="C43" s="64" t="n"/>
    </row>
    <row r="44">
      <c r="A44" s="381" t="n">
        <v>44470</v>
      </c>
      <c r="B44" s="64" t="n"/>
      <c r="C44" s="64" t="n"/>
    </row>
    <row r="45">
      <c r="A45" s="381" t="n">
        <v>44477</v>
      </c>
      <c r="B45" s="64" t="n"/>
      <c r="C45" s="64" t="n"/>
    </row>
    <row r="46">
      <c r="A46" s="381" t="n">
        <v>44484</v>
      </c>
      <c r="B46" s="64" t="n"/>
      <c r="C46" s="64" t="n"/>
    </row>
    <row r="47">
      <c r="A47" s="381" t="n">
        <v>44491</v>
      </c>
      <c r="B47" s="64" t="n"/>
      <c r="C47" s="64" t="n"/>
    </row>
    <row r="48">
      <c r="A48" s="381" t="n">
        <v>44498</v>
      </c>
      <c r="B48" s="64" t="n"/>
      <c r="C48" s="64" t="n"/>
    </row>
    <row r="49">
      <c r="A49" s="381" t="n">
        <v>44505</v>
      </c>
      <c r="B49" s="64" t="n"/>
      <c r="C49" s="64" t="n"/>
    </row>
    <row r="50">
      <c r="A50" s="381" t="n">
        <v>44512</v>
      </c>
      <c r="B50" s="64" t="n"/>
      <c r="C50" s="64" t="n"/>
    </row>
    <row r="51">
      <c r="A51" s="381" t="n">
        <v>44519</v>
      </c>
      <c r="B51" s="64" t="n"/>
      <c r="C51" s="64" t="n"/>
    </row>
    <row r="52">
      <c r="A52" s="381" t="n">
        <v>44526</v>
      </c>
      <c r="B52" s="64" t="n"/>
      <c r="C52" s="64" t="n"/>
    </row>
    <row r="53">
      <c r="A53" s="381" t="n">
        <v>44533</v>
      </c>
      <c r="B53" s="64" t="n"/>
      <c r="C53" s="64" t="n"/>
    </row>
    <row r="54">
      <c r="A54" s="381" t="n">
        <v>44540</v>
      </c>
      <c r="B54" s="64" t="n"/>
      <c r="C54" s="64" t="n"/>
    </row>
    <row r="55" ht="15.75" customHeight="1" s="1129" thickBot="1">
      <c r="A55" s="381" t="n">
        <v>44547</v>
      </c>
      <c r="B55" s="64" t="n"/>
      <c r="C55" s="64" t="n"/>
      <c r="E55" s="474" t="n"/>
      <c r="F55" s="474" t="n"/>
      <c r="G55" s="475" t="n"/>
      <c r="H55" s="474" t="n"/>
      <c r="I55" s="474" t="n"/>
    </row>
    <row r="56" ht="15.75" customHeight="1" s="1129" thickBot="1">
      <c r="A56" s="381" t="n">
        <v>44553</v>
      </c>
      <c r="B56" s="64" t="n"/>
      <c r="C56" s="64" t="n"/>
      <c r="E56" s="474" t="n"/>
      <c r="F56" s="474" t="n"/>
      <c r="G56" s="475" t="n"/>
      <c r="H56" s="474" t="n"/>
      <c r="I56" s="474" t="n"/>
    </row>
    <row r="57" ht="15.75" customHeight="1" s="1129" thickBot="1">
      <c r="A57" s="381" t="n">
        <v>44560</v>
      </c>
      <c r="B57" s="64" t="n"/>
      <c r="C57" s="64" t="n"/>
      <c r="E57" s="474" t="n"/>
      <c r="F57" s="474" t="n"/>
      <c r="G57" s="475" t="n"/>
      <c r="H57" s="474" t="n"/>
      <c r="I57" s="474" t="n"/>
    </row>
    <row r="58">
      <c r="A58" s="381" t="n">
        <v>44872</v>
      </c>
      <c r="B58" s="64" t="n"/>
      <c r="C58" s="64" t="n"/>
    </row>
    <row r="59">
      <c r="A59" s="381" t="n">
        <v>44575</v>
      </c>
      <c r="B59" s="64" t="n"/>
      <c r="C59" s="64" t="n"/>
    </row>
    <row r="60">
      <c r="A60" s="381" t="n">
        <v>44582</v>
      </c>
      <c r="B60" s="64" t="n"/>
      <c r="C60" s="64" t="n"/>
    </row>
    <row r="61" ht="13.7" customHeight="1" s="1129">
      <c r="A61" s="381" t="n">
        <v>44589</v>
      </c>
      <c r="B61" s="64" t="n"/>
      <c r="C61" s="64" t="n"/>
    </row>
    <row r="62">
      <c r="A62" s="381" t="n">
        <v>44596</v>
      </c>
      <c r="B62" s="1531" t="n">
        <v>6.366</v>
      </c>
      <c r="C62" s="1531" t="n">
        <v>4.706</v>
      </c>
      <c r="D62" s="1325">
        <f>(+C62/B62)*100</f>
        <v/>
      </c>
      <c r="G62" s="1531" t="n">
        <v>6.637</v>
      </c>
      <c r="H62" s="1531" t="n">
        <v>4.938</v>
      </c>
      <c r="I62" s="1325">
        <f>(+H62/G62)*100</f>
        <v/>
      </c>
    </row>
    <row r="63">
      <c r="A63" s="381" t="n">
        <v>44603</v>
      </c>
      <c r="B63" s="1532" t="n">
        <v>6.33</v>
      </c>
      <c r="C63" s="1532" t="n">
        <v>4.539</v>
      </c>
      <c r="D63" s="1325">
        <f>(+C63/B63)*100</f>
        <v/>
      </c>
      <c r="G63" s="1532" t="n">
        <v>6.617</v>
      </c>
      <c r="H63" s="1532" t="n">
        <v>4.794</v>
      </c>
      <c r="I63" s="1325">
        <f>(+H63/G63)*100</f>
        <v/>
      </c>
    </row>
    <row r="64" ht="15.75" customHeight="1" s="1129" thickBot="1">
      <c r="A64" s="381" t="n">
        <v>44610</v>
      </c>
      <c r="B64" s="1531" t="n">
        <v>6.322</v>
      </c>
      <c r="C64" s="1531" t="n">
        <v>4.457</v>
      </c>
      <c r="D64" s="1325">
        <f>(+C64/B64)*100</f>
        <v/>
      </c>
      <c r="E64" s="474" t="n"/>
      <c r="F64" s="673" t="n"/>
      <c r="G64" s="1531" t="n">
        <v>6.583</v>
      </c>
      <c r="H64" s="1531" t="n">
        <v>4.699</v>
      </c>
      <c r="I64" s="1325">
        <f>(+H64/G64)*100</f>
        <v/>
      </c>
    </row>
    <row r="65" ht="15.75" customHeight="1" s="1129" thickBot="1">
      <c r="A65" s="381" t="n">
        <v>44617</v>
      </c>
      <c r="B65" s="1531" t="n">
        <v>6.303</v>
      </c>
      <c r="C65" s="1531" t="n">
        <v>4.401</v>
      </c>
      <c r="D65" s="1325">
        <f>(+C65/B65)*100</f>
        <v/>
      </c>
      <c r="E65" s="474" t="n"/>
      <c r="F65" s="673" t="n"/>
      <c r="G65" s="1531" t="n">
        <v>6.56</v>
      </c>
      <c r="H65" s="1531" t="n">
        <v>4.632</v>
      </c>
      <c r="I65" s="1325">
        <f>(+H65/G65)*100</f>
        <v/>
      </c>
    </row>
    <row r="66" ht="15.75" customHeight="1" s="1129" thickBot="1">
      <c r="A66" s="381" t="n">
        <v>44624</v>
      </c>
      <c r="B66" s="1531" t="n">
        <v>6.289</v>
      </c>
      <c r="C66" s="1531" t="n">
        <v>4.365</v>
      </c>
      <c r="D66" s="1325">
        <f>(+C66/B66)*100</f>
        <v/>
      </c>
      <c r="E66" s="474" t="n"/>
      <c r="F66" s="673" t="n"/>
      <c r="G66" s="1531" t="n">
        <v>6.577</v>
      </c>
      <c r="H66" s="1531" t="n">
        <v>4.615</v>
      </c>
      <c r="I66" s="1325">
        <f>(+H66/G66)*100</f>
        <v/>
      </c>
    </row>
    <row r="67" ht="15.75" customHeight="1" s="1129" thickBot="1">
      <c r="A67" s="381" t="n">
        <v>44631</v>
      </c>
      <c r="B67" s="1531" t="n">
        <v>6.332</v>
      </c>
      <c r="C67" s="1531" t="n">
        <v>4.389</v>
      </c>
      <c r="D67" s="1325">
        <f>(+C67/B67)*100</f>
        <v/>
      </c>
      <c r="E67" s="474" t="n"/>
      <c r="F67" s="673" t="n"/>
      <c r="G67" s="1531" t="n">
        <v>6.6883</v>
      </c>
      <c r="H67" s="1531" t="n">
        <v>4.646</v>
      </c>
      <c r="I67" s="1325">
        <f>(+H67/G67)*100</f>
        <v/>
      </c>
    </row>
    <row r="68">
      <c r="A68" s="381" t="n">
        <v>44638</v>
      </c>
      <c r="B68" s="64" t="n">
        <v>6.867</v>
      </c>
      <c r="C68" s="1531" t="n">
        <v>4.694</v>
      </c>
      <c r="D68" s="103">
        <f>(+C68/B68)*100</f>
        <v/>
      </c>
      <c r="G68" s="1531" t="n">
        <v>7.267</v>
      </c>
      <c r="H68" s="1531" t="n">
        <v>4.938</v>
      </c>
      <c r="I68" s="1325">
        <f>(+H68/G68)*100</f>
        <v/>
      </c>
    </row>
    <row r="69">
      <c r="A69" s="381" t="n">
        <v>44645</v>
      </c>
      <c r="B69" s="64" t="n">
        <v>6.857</v>
      </c>
      <c r="C69" s="1531" t="n">
        <v>4.686</v>
      </c>
      <c r="D69" s="103">
        <f>(+C69/B69)*100</f>
        <v/>
      </c>
      <c r="G69" s="1531" t="n">
        <v>7.21</v>
      </c>
      <c r="H69" s="1531" t="n">
        <v>4.952</v>
      </c>
      <c r="I69" s="1325">
        <f>(+H69/G69)*100</f>
        <v/>
      </c>
    </row>
    <row r="70">
      <c r="A70" s="381" t="n">
        <v>44652</v>
      </c>
      <c r="B70" s="64" t="n">
        <v>6.877</v>
      </c>
      <c r="C70" s="1531" t="n">
        <v>4.717</v>
      </c>
      <c r="D70" s="103">
        <f>(+C70/B70)*100</f>
        <v/>
      </c>
      <c r="G70" s="1531" t="n">
        <v>7.202</v>
      </c>
      <c r="H70" s="1531" t="n">
        <v>4.99</v>
      </c>
      <c r="I70" s="1325">
        <f>(+H70/G70)*100</f>
        <v/>
      </c>
    </row>
    <row r="71">
      <c r="A71" s="381" t="n">
        <v>44659</v>
      </c>
      <c r="B71" s="64" t="n">
        <v>6.866</v>
      </c>
      <c r="C71" s="1531" t="n">
        <v>4.756</v>
      </c>
      <c r="D71" s="103">
        <f>(+C71/B71)*100</f>
        <v/>
      </c>
      <c r="G71" s="1531" t="n">
        <v>7.192</v>
      </c>
      <c r="H71" s="1531" t="n">
        <v>5.014</v>
      </c>
      <c r="I71" s="1325">
        <f>(+H71/G71)*100</f>
        <v/>
      </c>
    </row>
    <row r="72">
      <c r="A72" s="381" t="n">
        <v>44665</v>
      </c>
      <c r="B72" s="64" t="n">
        <v>6.925</v>
      </c>
      <c r="C72" s="1531" t="n">
        <v>5.036</v>
      </c>
      <c r="D72" s="103">
        <f>(+C72/B72)*100</f>
        <v/>
      </c>
      <c r="G72" s="1531" t="n">
        <v>7.219</v>
      </c>
      <c r="H72" s="1531" t="n">
        <v>5.241</v>
      </c>
      <c r="I72" s="1325">
        <f>(+H72/G72)*100</f>
        <v/>
      </c>
    </row>
    <row r="73">
      <c r="A73" s="381" t="n">
        <v>44673</v>
      </c>
      <c r="G73" s="1531" t="n">
        <v>7.27</v>
      </c>
      <c r="H73" s="1531" t="n">
        <v>5.496</v>
      </c>
      <c r="I73" s="1325">
        <f>(+H73/G73)*100</f>
        <v/>
      </c>
    </row>
    <row r="74">
      <c r="A74" s="381" t="n">
        <v>44680</v>
      </c>
      <c r="B74" s="64" t="n">
        <v>6.992</v>
      </c>
      <c r="C74" s="1531" t="n">
        <v>5.348</v>
      </c>
      <c r="D74" s="103">
        <f>(+C74/B74)*100</f>
        <v/>
      </c>
      <c r="G74" s="1531" t="n">
        <v>7.283</v>
      </c>
      <c r="H74" s="1531" t="n">
        <v>5.539</v>
      </c>
      <c r="I74" s="1325">
        <f>(+H74/G74)*100</f>
        <v/>
      </c>
    </row>
    <row r="75">
      <c r="A75" s="381" t="n">
        <v>44687</v>
      </c>
      <c r="B75" s="64" t="n">
        <v>6.948</v>
      </c>
      <c r="C75" s="1531" t="n">
        <v>5.192</v>
      </c>
      <c r="D75" s="103">
        <f>(+C75/B75)*100</f>
        <v/>
      </c>
      <c r="G75" s="1531" t="n">
        <v>7.295</v>
      </c>
      <c r="H75" s="1531" t="n">
        <v>5.441</v>
      </c>
      <c r="I75" s="1325">
        <f>(+H75/G75)*100</f>
        <v/>
      </c>
    </row>
    <row r="76">
      <c r="A76" s="381" t="n">
        <v>44694</v>
      </c>
      <c r="B76" s="64" t="n"/>
      <c r="C76" s="1531" t="n"/>
      <c r="G76" s="1531" t="n">
        <v>7.298</v>
      </c>
      <c r="H76" s="1531" t="n">
        <v>5.323</v>
      </c>
      <c r="I76" s="1325">
        <f>(+H76/G76)*100</f>
        <v/>
      </c>
    </row>
    <row r="77">
      <c r="A77" s="381" t="n">
        <v>44701</v>
      </c>
      <c r="B77" s="64" t="n">
        <v>6.908</v>
      </c>
      <c r="C77" s="1531" t="n">
        <v>4.944</v>
      </c>
      <c r="D77" s="103">
        <f>(+C77/B77)*100</f>
        <v/>
      </c>
      <c r="E77" s="1532">
        <f>+B77-C77</f>
        <v/>
      </c>
      <c r="F77" s="1532" t="n"/>
      <c r="G77" s="1531" t="n">
        <v>7.275</v>
      </c>
      <c r="H77" s="1531" t="n">
        <v>5.224</v>
      </c>
      <c r="I77" s="1325">
        <f>(+H77/G77)*100</f>
        <v/>
      </c>
    </row>
    <row r="78">
      <c r="A78" s="381" t="n">
        <v>44708</v>
      </c>
      <c r="B78" s="64" t="n"/>
      <c r="C78" s="1531" t="n"/>
      <c r="G78" s="1531" t="n"/>
      <c r="H78" s="1531" t="n"/>
      <c r="I78" s="1325" t="n"/>
    </row>
    <row r="79">
      <c r="A79" s="381" t="n">
        <v>44715</v>
      </c>
      <c r="B79" s="64" t="n">
        <v>6.892</v>
      </c>
      <c r="C79" s="1531" t="n">
        <v>4.765</v>
      </c>
      <c r="D79" s="103">
        <f>(+C79/B79)*100</f>
        <v/>
      </c>
      <c r="E79" s="1532" t="n"/>
      <c r="G79" s="1531" t="n">
        <v>7.218</v>
      </c>
      <c r="H79" s="1531" t="n">
        <v>5.083</v>
      </c>
      <c r="I79" s="1325">
        <f>(+H79/G79)*100</f>
        <v/>
      </c>
    </row>
    <row r="80">
      <c r="A80" s="381" t="n"/>
      <c r="B80" s="64" t="n"/>
      <c r="C80" s="1531" t="n"/>
      <c r="G80" s="1531" t="n"/>
      <c r="H80" s="1531" t="n"/>
      <c r="I80" s="1325" t="n"/>
    </row>
    <row r="81">
      <c r="A81" s="381" t="n"/>
      <c r="B81" s="64" t="n"/>
      <c r="C81" s="1531" t="n"/>
      <c r="G81" s="1531" t="n"/>
      <c r="H81" s="1531" t="n"/>
      <c r="I81" s="1325" t="n"/>
    </row>
    <row r="82">
      <c r="A82" s="381" t="n"/>
      <c r="B82" s="64" t="n"/>
      <c r="C82" s="1531" t="n"/>
      <c r="G82" s="1531" t="n"/>
      <c r="H82" s="1531" t="n"/>
      <c r="I82" s="1325" t="n"/>
    </row>
    <row r="83">
      <c r="A83" s="381" t="n"/>
    </row>
    <row r="84">
      <c r="A84" s="381" t="n"/>
    </row>
    <row r="85">
      <c r="A85" s="381" t="n"/>
    </row>
    <row r="86">
      <c r="A86" s="381" t="n"/>
    </row>
    <row r="87">
      <c r="A87" s="381" t="n"/>
    </row>
    <row r="88">
      <c r="A88" s="381" t="n"/>
    </row>
    <row r="89">
      <c r="A89" s="381" t="n"/>
    </row>
    <row r="90">
      <c r="A90" s="381" t="n"/>
    </row>
    <row r="91">
      <c r="A91" s="381" t="n"/>
    </row>
    <row r="92">
      <c r="A92" s="381" t="n"/>
    </row>
    <row r="93">
      <c r="A93" s="381" t="n"/>
    </row>
    <row r="94">
      <c r="A94" s="381" t="n"/>
    </row>
    <row r="95">
      <c r="A95" s="381" t="n"/>
    </row>
    <row r="96">
      <c r="A96" s="381" t="n"/>
    </row>
    <row r="97">
      <c r="A97" s="381" t="n"/>
    </row>
    <row r="98">
      <c r="A98" s="381" t="n"/>
    </row>
    <row r="99">
      <c r="A99" s="381" t="n"/>
    </row>
    <row r="100">
      <c r="A100" s="381" t="n"/>
    </row>
    <row r="101">
      <c r="A101" s="381" t="n"/>
    </row>
    <row r="102">
      <c r="A102" s="381" t="n"/>
    </row>
    <row r="103">
      <c r="A103" s="381" t="n"/>
    </row>
    <row r="104">
      <c r="A104" s="381" t="n"/>
    </row>
    <row r="105">
      <c r="A105" s="381" t="n"/>
    </row>
    <row r="106">
      <c r="A106" s="381" t="n"/>
    </row>
    <row r="107">
      <c r="A107" s="381" t="n"/>
    </row>
    <row r="108">
      <c r="A108" s="381" t="n"/>
    </row>
    <row r="109">
      <c r="A109" s="381" t="n"/>
    </row>
    <row r="110">
      <c r="A110" s="381" t="n"/>
    </row>
  </sheetData>
  <mergeCells count="2">
    <mergeCell ref="A1:I1"/>
    <mergeCell ref="A3:I3"/>
  </mergeCells>
  <pageMargins left="0.7" right="0.7" top="0.75" bottom="0.75" header="0.3" footer="0.3"/>
  <pageSetup orientation="portrait" horizontalDpi="1200" verticalDpi="1200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Priscilla Domingues</dc:creator>
  <dcterms:created xsi:type="dcterms:W3CDTF">2015-02-06T09:32:23Z</dcterms:created>
  <dcterms:modified xsi:type="dcterms:W3CDTF">2025-06-02T14:34:19Z</dcterms:modified>
  <cp:lastModifiedBy>Carlos Mingo Fernandez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0x010100AF23C47E8168354A89C6210A94E989DA</vt:lpwstr>
  </property>
  <property name="Order" fmtid="{D5CDD505-2E9C-101B-9397-08002B2CF9AE}" pid="3">
    <vt:r8>6800</vt:r8>
  </property>
  <property name="MediaServiceImageTags" fmtid="{D5CDD505-2E9C-101B-9397-08002B2CF9AE}" pid="4">
    <vt:lpwstr/>
  </property>
</Properties>
</file>